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BEL\AppData\Roaming\OpenText\DM\Temp\"/>
    </mc:Choice>
  </mc:AlternateContent>
  <xr:revisionPtr revIDLastSave="0" documentId="8_{BD16DBC1-AEDF-400B-923F-55F7872A246F}" xr6:coauthVersionLast="36" xr6:coauthVersionMax="36" xr10:uidLastSave="{00000000-0000-0000-0000-000000000000}"/>
  <bookViews>
    <workbookView xWindow="0" yWindow="0" windowWidth="28800" windowHeight="11625" firstSheet="7" activeTab="23" xr2:uid="{00000000-000D-0000-FFFF-FFFF00000000}"/>
  </bookViews>
  <sheets>
    <sheet name="25" sheetId="7" r:id="rId1"/>
    <sheet name="26" sheetId="2" r:id="rId2"/>
    <sheet name="27" sheetId="3" r:id="rId3"/>
    <sheet name="29" sheetId="15" r:id="rId4"/>
    <sheet name="33a-RIM" sheetId="17" r:id="rId5"/>
    <sheet name="33a-TRC" sheetId="16" r:id="rId6"/>
    <sheet name="34b-EE" sheetId="18" r:id="rId7"/>
    <sheet name="34b-DR" sheetId="19" r:id="rId8"/>
    <sheet name="35" sheetId="14" r:id="rId9"/>
    <sheet name="39" sheetId="20" r:id="rId10"/>
    <sheet name="40" sheetId="21" r:id="rId11"/>
    <sheet name="41-EP" sheetId="22" r:id="rId12"/>
    <sheet name="41-AP" sheetId="23" r:id="rId13"/>
    <sheet name="42" sheetId="24" r:id="rId14"/>
    <sheet name="44" sheetId="25" r:id="rId15"/>
    <sheet name="45" sheetId="26" r:id="rId16"/>
    <sheet name="46" sheetId="27" r:id="rId17"/>
    <sheet name="48" sheetId="28" r:id="rId18"/>
    <sheet name="49-1" sheetId="29" r:id="rId19"/>
    <sheet name="49-2" sheetId="30" r:id="rId20"/>
    <sheet name="49-3" sheetId="31" r:id="rId21"/>
    <sheet name="49-4" sheetId="32" r:id="rId22"/>
    <sheet name="50" sheetId="10" r:id="rId23"/>
    <sheet name="51" sheetId="5" r:id="rId24"/>
  </sheets>
  <externalReferences>
    <externalReference r:id="rId25"/>
    <externalReference r:id="rId26"/>
  </externalReferences>
  <definedNames>
    <definedName name="\P">#REF!</definedName>
    <definedName name="_xlnm._FilterDatabase" localSheetId="12" hidden="1">'41-AP'!$N$9:$Y$4470</definedName>
    <definedName name="_xlnm._FilterDatabase" localSheetId="11" hidden="1">'41-EP'!$AM$9:$AX$3514</definedName>
    <definedName name="_xlnm._FilterDatabase" localSheetId="18" hidden="1">'49-1'!$B$8:$K$160</definedName>
    <definedName name="_Key1" localSheetId="3" hidden="1">[1]Index!#REF!</definedName>
    <definedName name="_Key1" localSheetId="4" hidden="1">[1]Index!#REF!</definedName>
    <definedName name="_Key1" localSheetId="5" hidden="1">[1]Index!#REF!</definedName>
    <definedName name="_Key1" localSheetId="7" hidden="1">[1]Index!#REF!</definedName>
    <definedName name="_Key1" localSheetId="6" hidden="1">[1]Index!#REF!</definedName>
    <definedName name="_Key1" localSheetId="9" hidden="1">[1]Index!#REF!</definedName>
    <definedName name="_Key1" localSheetId="10" hidden="1">[1]Index!#REF!</definedName>
    <definedName name="_Key1" localSheetId="12" hidden="1">[1]Index!#REF!</definedName>
    <definedName name="_Key1" localSheetId="11" hidden="1">[1]Index!#REF!</definedName>
    <definedName name="_Key1" localSheetId="13" hidden="1">[1]Index!#REF!</definedName>
    <definedName name="_Key1" localSheetId="14" hidden="1">[1]Index!#REF!</definedName>
    <definedName name="_Key1" localSheetId="15" hidden="1">[1]Index!#REF!</definedName>
    <definedName name="_Key1" localSheetId="16" hidden="1">[1]Index!#REF!</definedName>
    <definedName name="_Key1" localSheetId="17" hidden="1">[1]Index!#REF!</definedName>
    <definedName name="_Key1" localSheetId="18" hidden="1">[1]Index!#REF!</definedName>
    <definedName name="_Key1" localSheetId="19" hidden="1">[1]Index!#REF!</definedName>
    <definedName name="_Key1" localSheetId="20" hidden="1">[1]Index!#REF!</definedName>
    <definedName name="_Key1" localSheetId="21" hidden="1">[1]Index!#REF!</definedName>
    <definedName name="_Key1" hidden="1">[1]Index!#REF!</definedName>
    <definedName name="_Sort" localSheetId="3" hidden="1">#REF!</definedName>
    <definedName name="_Sort" localSheetId="4" hidden="1">#REF!</definedName>
    <definedName name="_Sort" localSheetId="5" hidden="1">#REF!</definedName>
    <definedName name="_Sort" localSheetId="7" hidden="1">#REF!</definedName>
    <definedName name="_Sort" localSheetId="6" hidden="1">#REF!</definedName>
    <definedName name="_Sort" localSheetId="9" hidden="1">#REF!</definedName>
    <definedName name="_Sort" localSheetId="10" hidden="1">#REF!</definedName>
    <definedName name="_Sort" localSheetId="12" hidden="1">#REF!</definedName>
    <definedName name="_Sort" localSheetId="11"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hidden="1">#REF!</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40407.5826851852</definedName>
    <definedName name="IQ_NTM" hidden="1">6000</definedName>
    <definedName name="IQ_TODAY" hidden="1">0</definedName>
    <definedName name="IQ_WEEK" hidden="1">50000</definedName>
    <definedName name="IQ_YTD" hidden="1">3000</definedName>
    <definedName name="IQ_YTDMONTH" hidden="1">130000</definedName>
    <definedName name="Pal_Workbook_GUID" hidden="1">"YIRMAU281UHJBZQ7ILWGWXW6"</definedName>
    <definedName name="_xlnm.Print_Area" localSheetId="0">'25'!$B$2:$N$15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2" i="21" l="1"/>
  <c r="E23" i="21" s="1"/>
  <c r="H22" i="21"/>
  <c r="H23" i="21" s="1"/>
  <c r="C23" i="21"/>
  <c r="D23" i="21"/>
  <c r="F23" i="21"/>
  <c r="G23" i="21"/>
  <c r="F57" i="2" l="1"/>
  <c r="F56" i="2"/>
  <c r="F58" i="2" s="1"/>
  <c r="F53" i="2"/>
  <c r="F52" i="2"/>
  <c r="F51" i="2"/>
  <c r="F50" i="2"/>
  <c r="F42" i="2"/>
  <c r="F41" i="2"/>
  <c r="F38" i="2"/>
  <c r="F37" i="2"/>
  <c r="F35" i="2"/>
  <c r="F26" i="2"/>
  <c r="F27" i="2"/>
  <c r="F28" i="2" s="1"/>
  <c r="F23" i="2"/>
  <c r="F22" i="2"/>
  <c r="F21" i="2"/>
  <c r="F20" i="2"/>
  <c r="E58" i="2"/>
  <c r="D58" i="2"/>
  <c r="C58" i="2"/>
  <c r="E54" i="2"/>
  <c r="E59" i="2" s="1"/>
  <c r="D54" i="2"/>
  <c r="C54" i="2"/>
  <c r="E43" i="2"/>
  <c r="D43" i="2"/>
  <c r="C43" i="2"/>
  <c r="F39" i="2"/>
  <c r="E39" i="2"/>
  <c r="D39" i="2"/>
  <c r="C39" i="2"/>
  <c r="C24" i="2"/>
  <c r="D24" i="2"/>
  <c r="E24" i="2"/>
  <c r="E28" i="2"/>
  <c r="D28" i="2"/>
  <c r="C28" i="2"/>
  <c r="D13" i="2"/>
  <c r="E13" i="2"/>
  <c r="C13" i="2"/>
  <c r="F12" i="2"/>
  <c r="F11" i="2"/>
  <c r="F13" i="2" s="1"/>
  <c r="E9" i="2"/>
  <c r="D9" i="2"/>
  <c r="C9" i="2"/>
  <c r="C14" i="2" s="1"/>
  <c r="F8" i="2"/>
  <c r="F7" i="2"/>
  <c r="F6" i="2"/>
  <c r="F5" i="2"/>
  <c r="F54" i="2" l="1"/>
  <c r="F43" i="2"/>
  <c r="F44" i="2" s="1"/>
  <c r="D14" i="2"/>
  <c r="F9" i="2"/>
  <c r="F14" i="2" s="1"/>
  <c r="E14" i="2"/>
  <c r="D59" i="2"/>
  <c r="F59" i="2"/>
  <c r="C59" i="2"/>
  <c r="E44" i="2"/>
  <c r="D44" i="2"/>
  <c r="C44" i="2"/>
  <c r="F24" i="2"/>
  <c r="F29" i="2" s="1"/>
  <c r="E29" i="2"/>
  <c r="D29" i="2"/>
  <c r="C29" i="2"/>
</calcChain>
</file>

<file path=xl/sharedStrings.xml><?xml version="1.0" encoding="utf-8"?>
<sst xmlns="http://schemas.openxmlformats.org/spreadsheetml/2006/main" count="136626" uniqueCount="728">
  <si>
    <t>Year</t>
  </si>
  <si>
    <t>Residential</t>
  </si>
  <si>
    <t>Commercial / Industrial</t>
  </si>
  <si>
    <t>Goals</t>
  </si>
  <si>
    <t>Sum</t>
  </si>
  <si>
    <t>Win</t>
  </si>
  <si>
    <t>Energy</t>
  </si>
  <si>
    <t>MW</t>
  </si>
  <si>
    <t>GWh</t>
  </si>
  <si>
    <t>Program Name</t>
  </si>
  <si>
    <t>Summer</t>
  </si>
  <si>
    <t>(MW)</t>
  </si>
  <si>
    <t>Winter</t>
  </si>
  <si>
    <t>(GWh)</t>
  </si>
  <si>
    <t>Total</t>
  </si>
  <si>
    <t>Customer Participation</t>
  </si>
  <si>
    <t>Residential Programs</t>
  </si>
  <si>
    <t>Commercial/Industrial Programs</t>
  </si>
  <si>
    <t>Program</t>
  </si>
  <si>
    <t>Grand Total</t>
  </si>
  <si>
    <t>Energy
Reduction
(MWh)</t>
  </si>
  <si>
    <t>Summer
Peak Reduction
(kW)</t>
  </si>
  <si>
    <t>Winter
Peak Reduction
(kW)</t>
  </si>
  <si>
    <t>Total
DSM Costs
($)</t>
  </si>
  <si>
    <t>Monthly
DSM Costs
($/mo)</t>
  </si>
  <si>
    <t>Total
Bill
($/mo)</t>
  </si>
  <si>
    <t>DSM Portion
of Bill
(%)</t>
  </si>
  <si>
    <t>Historic FEECA DSM Expenditures</t>
  </si>
  <si>
    <t>Historic DSM Participation Savings for Existing FEECA Programs - 2015</t>
  </si>
  <si>
    <t>Historic DSM Participation Savings for Existing FEECA Programs - 2016</t>
  </si>
  <si>
    <t>Historic DSM Participation Savings for Existing FEECA Programs - 2017</t>
  </si>
  <si>
    <t>Historic DSM Participation Savings for Existing FEECA Programs - 2018</t>
  </si>
  <si>
    <t>Historic FEECA DSM Achievements and Goals</t>
  </si>
  <si>
    <t>Achievements (incremental)</t>
  </si>
  <si>
    <t>Solar Water Heating</t>
  </si>
  <si>
    <t>Solar Net Metering</t>
  </si>
  <si>
    <t>Neighborhood Efficiency</t>
  </si>
  <si>
    <t>Energy Audit</t>
  </si>
  <si>
    <t>TRC</t>
  </si>
  <si>
    <t>Name</t>
  </si>
  <si>
    <t>Ceiling Insulation(R2 to R38)</t>
  </si>
  <si>
    <t>Scenario</t>
  </si>
  <si>
    <t>Segment</t>
  </si>
  <si>
    <t>EndUse</t>
  </si>
  <si>
    <t>EquipType</t>
  </si>
  <si>
    <t>CE Test</t>
  </si>
  <si>
    <t>Vintage</t>
  </si>
  <si>
    <t>Measure Code</t>
  </si>
  <si>
    <t>Ach</t>
  </si>
  <si>
    <t>Single Family</t>
  </si>
  <si>
    <t>Domestic Hot Water</t>
  </si>
  <si>
    <t>Solar</t>
  </si>
  <si>
    <t>New</t>
  </si>
  <si>
    <t>NN572</t>
  </si>
  <si>
    <t>Thermostatic Shower Restriction Valve</t>
  </si>
  <si>
    <t>Existing</t>
  </si>
  <si>
    <t>NE569</t>
  </si>
  <si>
    <t>Space Heating</t>
  </si>
  <si>
    <t>Room heating</t>
  </si>
  <si>
    <t>NN788</t>
  </si>
  <si>
    <t>Programmable Thermostat</t>
  </si>
  <si>
    <t>NN638</t>
  </si>
  <si>
    <t>NE719</t>
  </si>
  <si>
    <t>Energy Star Windows</t>
  </si>
  <si>
    <t>NE683</t>
  </si>
  <si>
    <t>Duct Repair</t>
  </si>
  <si>
    <t>NE635</t>
  </si>
  <si>
    <t>Space Cooling</t>
  </si>
  <si>
    <t>Room AC</t>
  </si>
  <si>
    <t>NN782</t>
  </si>
  <si>
    <t>NN644</t>
  </si>
  <si>
    <t>NE713</t>
  </si>
  <si>
    <t>NE677</t>
  </si>
  <si>
    <t>NE641</t>
  </si>
  <si>
    <t>Miscellaneous</t>
  </si>
  <si>
    <t>Pool heater</t>
  </si>
  <si>
    <t>Turnover</t>
  </si>
  <si>
    <t>ET497</t>
  </si>
  <si>
    <t>Solar Pool Heater</t>
  </si>
  <si>
    <t>EN503</t>
  </si>
  <si>
    <t>Point-of-use</t>
  </si>
  <si>
    <t>Lighting</t>
  </si>
  <si>
    <t>Interior specialty</t>
  </si>
  <si>
    <t>ET434</t>
  </si>
  <si>
    <t>LED Specialty Lamps-5W Chandelier</t>
  </si>
  <si>
    <t>EN440</t>
  </si>
  <si>
    <t>Interior screw-in</t>
  </si>
  <si>
    <t>ET416</t>
  </si>
  <si>
    <t>LED - 9W Flood</t>
  </si>
  <si>
    <t>ET380</t>
  </si>
  <si>
    <t>CFL-13W</t>
  </si>
  <si>
    <t>EN422</t>
  </si>
  <si>
    <t>EN386</t>
  </si>
  <si>
    <t>Heat pump-heating</t>
  </si>
  <si>
    <t>Heat pump-cooling</t>
  </si>
  <si>
    <t>Heat pump water heater</t>
  </si>
  <si>
    <t>Conventional Tank</t>
  </si>
  <si>
    <t>Central forced air</t>
  </si>
  <si>
    <t>CAC</t>
  </si>
  <si>
    <t>Baseboards</t>
  </si>
  <si>
    <t>Multi-Family</t>
  </si>
  <si>
    <t>NN639</t>
  </si>
  <si>
    <t>NE720</t>
  </si>
  <si>
    <t>NE636</t>
  </si>
  <si>
    <t>NN645</t>
  </si>
  <si>
    <t>NE714</t>
  </si>
  <si>
    <t>NE642</t>
  </si>
  <si>
    <t>ET498</t>
  </si>
  <si>
    <t>EN504</t>
  </si>
  <si>
    <t>ET435</t>
  </si>
  <si>
    <t>EN441</t>
  </si>
  <si>
    <t>ET417</t>
  </si>
  <si>
    <t>ET381</t>
  </si>
  <si>
    <t>EN423</t>
  </si>
  <si>
    <t>EN387</t>
  </si>
  <si>
    <t>Manufactured Home</t>
  </si>
  <si>
    <t>Well pump</t>
  </si>
  <si>
    <t>NN970</t>
  </si>
  <si>
    <t>ENERGY STAR Certified Home</t>
  </si>
  <si>
    <t>NE967</t>
  </si>
  <si>
    <t>Electronics</t>
  </si>
  <si>
    <t>Television</t>
  </si>
  <si>
    <t>NN964</t>
  </si>
  <si>
    <t>NE961</t>
  </si>
  <si>
    <t>NN940</t>
  </si>
  <si>
    <t>NE937</t>
  </si>
  <si>
    <t>NN934</t>
  </si>
  <si>
    <t>NN790</t>
  </si>
  <si>
    <t>NN640</t>
  </si>
  <si>
    <t>NE931</t>
  </si>
  <si>
    <t>NE721</t>
  </si>
  <si>
    <t>NE685</t>
  </si>
  <si>
    <t>NE637</t>
  </si>
  <si>
    <t>NN928</t>
  </si>
  <si>
    <t>NN784</t>
  </si>
  <si>
    <t>NN646</t>
  </si>
  <si>
    <t>NE925</t>
  </si>
  <si>
    <t>NE715</t>
  </si>
  <si>
    <t>NE679</t>
  </si>
  <si>
    <t>NE643</t>
  </si>
  <si>
    <t>Appliances</t>
  </si>
  <si>
    <t>Refrigerator</t>
  </si>
  <si>
    <t>NN958</t>
  </si>
  <si>
    <t>NE955</t>
  </si>
  <si>
    <t>Cooking</t>
  </si>
  <si>
    <t>Range</t>
  </si>
  <si>
    <t>NN952</t>
  </si>
  <si>
    <t>NE949</t>
  </si>
  <si>
    <t>Pool pump</t>
  </si>
  <si>
    <t>ET499</t>
  </si>
  <si>
    <t>EN505</t>
  </si>
  <si>
    <t>Oven</t>
  </si>
  <si>
    <t>Other AV</t>
  </si>
  <si>
    <t>Other</t>
  </si>
  <si>
    <t>Microwave</t>
  </si>
  <si>
    <t>NN946</t>
  </si>
  <si>
    <t>NE943</t>
  </si>
  <si>
    <t>ET436</t>
  </si>
  <si>
    <t>EN442</t>
  </si>
  <si>
    <t>ET418</t>
  </si>
  <si>
    <t>ET382</t>
  </si>
  <si>
    <t>EN424</t>
  </si>
  <si>
    <t>EN388</t>
  </si>
  <si>
    <t>Interior fluorescent</t>
  </si>
  <si>
    <t>Home office</t>
  </si>
  <si>
    <t>Freezer</t>
  </si>
  <si>
    <t>Fan</t>
  </si>
  <si>
    <t>Exterior screw-in</t>
  </si>
  <si>
    <t>Dishwasher</t>
  </si>
  <si>
    <t>Clothes washer</t>
  </si>
  <si>
    <t>Clothes dryer</t>
  </si>
  <si>
    <t>Air quality</t>
  </si>
  <si>
    <t>Residential Energy Audit</t>
  </si>
  <si>
    <t>Commercial Energy Audit</t>
  </si>
  <si>
    <t>Commercial Solar Net Metering</t>
  </si>
  <si>
    <t xml:space="preserve">Note: This interrogatory is only considering JEA DSM expenditures; however, lost revenue (net fuel) was not included but does have a rate impact. </t>
  </si>
  <si>
    <t>Existing FEECA DSM programs projected for the period 2020-2029</t>
  </si>
  <si>
    <t>Potential Units and Sources of Capacity for JEA 2019 FEECA Proceeding</t>
  </si>
  <si>
    <t>(1)</t>
  </si>
  <si>
    <t>(2)</t>
  </si>
  <si>
    <t>(3)</t>
  </si>
  <si>
    <t>(4)</t>
  </si>
  <si>
    <t>(5)</t>
  </si>
  <si>
    <t>(6)</t>
  </si>
  <si>
    <t>(7)</t>
  </si>
  <si>
    <t>(8)</t>
  </si>
  <si>
    <t>(9)</t>
  </si>
  <si>
    <t>(10)</t>
  </si>
  <si>
    <t>(11)</t>
  </si>
  <si>
    <t>(12)</t>
  </si>
  <si>
    <t>(13)</t>
  </si>
  <si>
    <t>(14)</t>
  </si>
  <si>
    <t>(15)</t>
  </si>
  <si>
    <t>Const.</t>
  </si>
  <si>
    <t>Commercial</t>
  </si>
  <si>
    <t>Expected</t>
  </si>
  <si>
    <t>Gen. Max.</t>
  </si>
  <si>
    <t xml:space="preserve">     Net Capability</t>
  </si>
  <si>
    <t>Unit</t>
  </si>
  <si>
    <t xml:space="preserve">          Fuel</t>
  </si>
  <si>
    <t xml:space="preserve">   Fuel Transport</t>
  </si>
  <si>
    <t>Start</t>
  </si>
  <si>
    <t>In-Service</t>
  </si>
  <si>
    <t>Retirement</t>
  </si>
  <si>
    <t>Nameplate</t>
  </si>
  <si>
    <t>Plant Name / Purchase Source</t>
  </si>
  <si>
    <t>No.</t>
  </si>
  <si>
    <t>Location</t>
  </si>
  <si>
    <t>Type</t>
  </si>
  <si>
    <t>Pri</t>
  </si>
  <si>
    <t>Alt</t>
  </si>
  <si>
    <t>Mo/Yr</t>
  </si>
  <si>
    <t>KW</t>
  </si>
  <si>
    <t>Status</t>
  </si>
  <si>
    <t>The Energy Authority (TEA)</t>
  </si>
  <si>
    <t>N/A</t>
  </si>
  <si>
    <t>01/20</t>
  </si>
  <si>
    <t>12/20</t>
  </si>
  <si>
    <t>O</t>
  </si>
  <si>
    <t>01/21</t>
  </si>
  <si>
    <t>12/21</t>
  </si>
  <si>
    <t>01/22</t>
  </si>
  <si>
    <t>12/22</t>
  </si>
  <si>
    <t>Greeland Energy Center</t>
  </si>
  <si>
    <t>Duval</t>
  </si>
  <si>
    <t>CT</t>
  </si>
  <si>
    <t>NG</t>
  </si>
  <si>
    <t>DFO</t>
  </si>
  <si>
    <t>PL</t>
  </si>
  <si>
    <t>TK</t>
  </si>
  <si>
    <t>01/28</t>
  </si>
  <si>
    <t>01/29</t>
  </si>
  <si>
    <t>-</t>
  </si>
  <si>
    <t>Unknown</t>
  </si>
  <si>
    <t>01/38</t>
  </si>
  <si>
    <t>01/39</t>
  </si>
  <si>
    <t>Notes:</t>
  </si>
  <si>
    <t>TEA purchases represent seasonal capacity purchases.  JEA has not made any commitments to these purchases.</t>
  </si>
  <si>
    <t>Construction Start Dates (Column 9) are estimated assuming 12 month construction schedules.</t>
  </si>
  <si>
    <t>"O" in "Status" (Column 15) is intended to indicate "Other" given that JEA has not made any commitments to construction of the new units.</t>
  </si>
  <si>
    <t>All values are direct inputs, with no formulas.</t>
  </si>
  <si>
    <t>Behavioral measure</t>
  </si>
  <si>
    <t>O&amp;M - Extruders/Injection Moulding</t>
  </si>
  <si>
    <t>Process Other</t>
  </si>
  <si>
    <t>Industrial</t>
  </si>
  <si>
    <t>O&amp;M/drives spinning machines</t>
  </si>
  <si>
    <t>Bakery - Process (Mixing) - O&amp;M</t>
  </si>
  <si>
    <t>Pumps - O&amp;M</t>
  </si>
  <si>
    <t>Pumps</t>
  </si>
  <si>
    <t>Fans - O&amp;M</t>
  </si>
  <si>
    <t>Fans</t>
  </si>
  <si>
    <t>Compressed Air-O&amp;M</t>
  </si>
  <si>
    <t>Compressed Air</t>
  </si>
  <si>
    <t>More efficient measure (LED) included in study</t>
  </si>
  <si>
    <t>PSMH, 250W, magnetic ballast</t>
  </si>
  <si>
    <t>Lighting-Interior</t>
  </si>
  <si>
    <t>High Pressure Sodium 250W Lamp</t>
  </si>
  <si>
    <t>Code/standard practice</t>
  </si>
  <si>
    <t>LED Exit Sign</t>
  </si>
  <si>
    <t>Lighting-Exterior</t>
  </si>
  <si>
    <t>Code/standard practice, and more efficient measures included in study (two-speed and variable speed pool pumps)</t>
  </si>
  <si>
    <t>High Efficiency One Speed Pool Pump  (1.5 hp)</t>
  </si>
  <si>
    <t>Motor</t>
  </si>
  <si>
    <t>Code requirement</t>
  </si>
  <si>
    <t>HVAC Proper Sizing</t>
  </si>
  <si>
    <t>HVAC</t>
  </si>
  <si>
    <t>Applies mostly to lower than current code SEERs</t>
  </si>
  <si>
    <t>AC Heat Recovery Units</t>
  </si>
  <si>
    <t>Exclusion</t>
  </si>
  <si>
    <t>Class</t>
  </si>
  <si>
    <t>Reason for</t>
  </si>
  <si>
    <t>Measure</t>
  </si>
  <si>
    <t>Customer</t>
  </si>
  <si>
    <t>Technical Potential – Excluded Measures</t>
  </si>
  <si>
    <t>50 kW Micro Turbine</t>
  </si>
  <si>
    <t>Water and Wastewater</t>
  </si>
  <si>
    <t>100 kW Micro Turbine- Biogas</t>
  </si>
  <si>
    <t>100 kW Micro Turbine</t>
  </si>
  <si>
    <t>150 kW Reciprocating Engine</t>
  </si>
  <si>
    <t>200 kW Micro Turbine</t>
  </si>
  <si>
    <t>175 kW Fuel Cell</t>
  </si>
  <si>
    <t>350 kW Reciprocating Engine</t>
  </si>
  <si>
    <t>500 kW Fuel Cell</t>
  </si>
  <si>
    <t>1250 kW Reciprocating Engine-Biogas</t>
  </si>
  <si>
    <t>1250 kW Reciprocating Engine</t>
  </si>
  <si>
    <t>800 kW Fuel Cell-Biogas</t>
  </si>
  <si>
    <t>1125 kW Fuel Cell</t>
  </si>
  <si>
    <t>3000 kW Reciprocating Engine</t>
  </si>
  <si>
    <t>1500 kW Steam Turbine-Biomass</t>
  </si>
  <si>
    <t>4500 kW Reciprocating Engine</t>
  </si>
  <si>
    <t>2500 kW Gas Turbine</t>
  </si>
  <si>
    <t>3000 kW Gas Turbine</t>
  </si>
  <si>
    <t>3500 kW Gas Turbine</t>
  </si>
  <si>
    <t>3500 kW Steam Turbine-Biomass</t>
  </si>
  <si>
    <t>5500 kW Steam Turbine-Biomass</t>
  </si>
  <si>
    <t>Transportation Equipment</t>
  </si>
  <si>
    <t>Textiles and Leather</t>
  </si>
  <si>
    <t>Stone/Clay/Glass/Concrete</t>
  </si>
  <si>
    <t>Primary Resources Industries</t>
  </si>
  <si>
    <t>Miscellaneous Manufacturing</t>
  </si>
  <si>
    <t>Metal Products and Machinery</t>
  </si>
  <si>
    <t>Lumber/Furniture/Pulp/Paper</t>
  </si>
  <si>
    <t>Electrical and Electronic Equip.</t>
  </si>
  <si>
    <t>Construction</t>
  </si>
  <si>
    <t>Chemicals and Plastics</t>
  </si>
  <si>
    <t>Agriculture and Assembly</t>
  </si>
  <si>
    <t>Process Heat System Optimization</t>
  </si>
  <si>
    <t>Process Heat Improved Controls</t>
  </si>
  <si>
    <t>Process Refrig Controls</t>
  </si>
  <si>
    <t>Process Refrig System Optimization</t>
  </si>
  <si>
    <t>Motor Optimization</t>
  </si>
  <si>
    <t>HVAC Recommissioning</t>
  </si>
  <si>
    <t>Warehouse</t>
  </si>
  <si>
    <t>Schools K-12</t>
  </si>
  <si>
    <t>Retail</t>
  </si>
  <si>
    <t>Restaurants</t>
  </si>
  <si>
    <t>Offices</t>
  </si>
  <si>
    <t>Lodging/Hospitality</t>
  </si>
  <si>
    <t>Institutional</t>
  </si>
  <si>
    <t>Hospitals</t>
  </si>
  <si>
    <t>Healthcare</t>
  </si>
  <si>
    <t>Grocery</t>
  </si>
  <si>
    <t>College and University</t>
  </si>
  <si>
    <t>Assembly</t>
  </si>
  <si>
    <t>Solar Plus Storage - Segment 51+</t>
  </si>
  <si>
    <t>Solar Plus Storage - Segment 50</t>
  </si>
  <si>
    <t>Solar Plus Storage - Segment 25</t>
  </si>
  <si>
    <t>Solar Plus Storage - Segment 15</t>
  </si>
  <si>
    <t>Solar Voltaic</t>
  </si>
  <si>
    <t>Retro-Commissioning</t>
  </si>
  <si>
    <t>Demand Controlled Ventilation</t>
  </si>
  <si>
    <t>Strip Curtains for Walk-ins</t>
  </si>
  <si>
    <t>Refrigerated Display Case Lighting Controls</t>
  </si>
  <si>
    <t>Night Covers for Display Cases</t>
  </si>
  <si>
    <t>High R-Value Glass Doors</t>
  </si>
  <si>
    <t>High Efficiency Refrigeration Compressor</t>
  </si>
  <si>
    <t>Freezer-Cooler Replacement Gaskets</t>
  </si>
  <si>
    <t>Demand Defrost</t>
  </si>
  <si>
    <t>Automatic Door Closer for Walk-in Coolers and Freezers</t>
  </si>
  <si>
    <t>Smart Strip Plug Outlet</t>
  </si>
  <si>
    <t>Network PC Power Management</t>
  </si>
  <si>
    <t>Regenerative Drive Elevator Motor</t>
  </si>
  <si>
    <t>Engine Block Timer</t>
  </si>
  <si>
    <t>Efficient Motor Belts</t>
  </si>
  <si>
    <t>Interior Lighting Controls</t>
  </si>
  <si>
    <t>Bi-Level Lighting Control (Interior)</t>
  </si>
  <si>
    <t>Process Other Systems Optimization</t>
  </si>
  <si>
    <t>Pump System Optimization</t>
  </si>
  <si>
    <t>Pump Improved Controls</t>
  </si>
  <si>
    <t>Motor Improved Controls</t>
  </si>
  <si>
    <t>Fan System Optimization</t>
  </si>
  <si>
    <t>Fan Improved Controls</t>
  </si>
  <si>
    <t>Window Sun Protection</t>
  </si>
  <si>
    <t>HVAC Improved Controls</t>
  </si>
  <si>
    <t>Efficient Lighting - Exterior</t>
  </si>
  <si>
    <t>Plant Energy Management</t>
  </si>
  <si>
    <t>Compressed Air System Optimization</t>
  </si>
  <si>
    <t>Compressed Air Equipment</t>
  </si>
  <si>
    <t>Compressed Air Controls</t>
  </si>
  <si>
    <t>Motor Equipment Upgrades</t>
  </si>
  <si>
    <t>Waterside Economizer</t>
  </si>
  <si>
    <t>Process Heat Equipment Upgrade</t>
  </si>
  <si>
    <t>Water Cooled Refrigeration Heat Recovery</t>
  </si>
  <si>
    <t>Warehouse Loading Dock Seals</t>
  </si>
  <si>
    <t>Pump Equipment Upgrade</t>
  </si>
  <si>
    <t>Wall Insulation</t>
  </si>
  <si>
    <t>Fan Equipment Upgrades</t>
  </si>
  <si>
    <t>Thermal Energy Storage</t>
  </si>
  <si>
    <t>Lighting Controls</t>
  </si>
  <si>
    <t>Building Envelope Improvements</t>
  </si>
  <si>
    <t>Lighting Controls -  Exterior</t>
  </si>
  <si>
    <t>Smart Thermostat</t>
  </si>
  <si>
    <t>Roof Insulation</t>
  </si>
  <si>
    <t>Process Other Equipment Upgrades</t>
  </si>
  <si>
    <t>Low U-Value Windows</t>
  </si>
  <si>
    <t>Process Refrig Equipment Upgrade</t>
  </si>
  <si>
    <t>Infiltration Reduction - Air Sealing</t>
  </si>
  <si>
    <t>HVAC tune-up_RTU</t>
  </si>
  <si>
    <t>HVAC tune-up</t>
  </si>
  <si>
    <t>Hotel Card Energy Control Systems</t>
  </si>
  <si>
    <t>HVAC Equipment Upgrades</t>
  </si>
  <si>
    <t>Green Roof</t>
  </si>
  <si>
    <t>VAV System</t>
  </si>
  <si>
    <t>Floor Insulation</t>
  </si>
  <si>
    <t>Facility Energy Management System</t>
  </si>
  <si>
    <t>Facility Commissioning</t>
  </si>
  <si>
    <t>CO Sensors for Parking Garage Exhaust</t>
  </si>
  <si>
    <t>Energy Recovery Ventilation System (ERV)</t>
  </si>
  <si>
    <t>Floating Head Pressure Controls</t>
  </si>
  <si>
    <t>Duct Insulation</t>
  </si>
  <si>
    <t>Anti-Sweat Controls</t>
  </si>
  <si>
    <t>Destratification Fans</t>
  </si>
  <si>
    <t>Dedicated Outdoor Air System on VRF unit</t>
  </si>
  <si>
    <t>ECM Motors on Furnaces</t>
  </si>
  <si>
    <t>Cool Roof</t>
  </si>
  <si>
    <t>Duct Sealing Repair</t>
  </si>
  <si>
    <t>Chilled Water Controls Optimization</t>
  </si>
  <si>
    <t>Ceiling Insulation(R30 to R38)</t>
  </si>
  <si>
    <t>Airside Economizer</t>
  </si>
  <si>
    <t>Ceiling Insulation(R19 to R38)</t>
  </si>
  <si>
    <t>Ceiling Insulation(R12 to R38)</t>
  </si>
  <si>
    <t>Low-Flow Pre-Rinse Sprayers</t>
  </si>
  <si>
    <t>Air Curtains</t>
  </si>
  <si>
    <t>Low Flow Shower Head</t>
  </si>
  <si>
    <t>Tank Wrap on Water Heater</t>
  </si>
  <si>
    <t>Hot Water Pipe Insulation</t>
  </si>
  <si>
    <t>Hot Water Circulation Pump Control</t>
  </si>
  <si>
    <t>Drain Water Heat Recovery</t>
  </si>
  <si>
    <t>Faucet Aerator</t>
  </si>
  <si>
    <t>10HP Open Drip-Proof(ODP) Motor</t>
  </si>
  <si>
    <t>Energy Star Commercial Solid Door Freezer</t>
  </si>
  <si>
    <t>Refrigerated Display Case LED Lighting</t>
  </si>
  <si>
    <t>Energy Star Commercial Glass Door Refrigerator</t>
  </si>
  <si>
    <t>Energy Star Vending Machine</t>
  </si>
  <si>
    <t>Energy Star Commercial Glass Door Freezer</t>
  </si>
  <si>
    <t>Energy Star Refrigerator</t>
  </si>
  <si>
    <t>Energy Star Servers</t>
  </si>
  <si>
    <t>Energy Star Ice Maker</t>
  </si>
  <si>
    <t>Energy Star PCs</t>
  </si>
  <si>
    <t>Server Virtualization</t>
  </si>
  <si>
    <t>Two Speed Pool Pump</t>
  </si>
  <si>
    <t>ENERGY STAR Imaging Equipment</t>
  </si>
  <si>
    <t>Heat Pump Pool Heater</t>
  </si>
  <si>
    <t>Solar Powered Pool Pump</t>
  </si>
  <si>
    <t>ENERGY STAR Commercial Clothes Washer</t>
  </si>
  <si>
    <t>ENERGY STAR Water Cooler</t>
  </si>
  <si>
    <t>Premium T8 - Fixture Replacement</t>
  </si>
  <si>
    <t>Premium T8 - Lamp Replacement</t>
  </si>
  <si>
    <t>Variable Refrigerant Flow (VRF) HVAC Systems</t>
  </si>
  <si>
    <t>LED Linear - Lamp Replacement</t>
  </si>
  <si>
    <t>High Efficiency PTAC</t>
  </si>
  <si>
    <t>High Efficiency DX 135k- less than 240k BTU</t>
  </si>
  <si>
    <t>LED Linear - Fixture Replacement</t>
  </si>
  <si>
    <t>High Efficiency Data Center Cooling</t>
  </si>
  <si>
    <t>LED Display Lighting (Interior)</t>
  </si>
  <si>
    <t>High Efficiency Chiller (Water cooled-positive displacement, 100 tons)</t>
  </si>
  <si>
    <t>LED - 14W</t>
  </si>
  <si>
    <t>High Efficiency Chiller (Water cooled-centrifugal, 200 tons)</t>
  </si>
  <si>
    <t>High Efficiency Chiller (Air Cooled, 50 tons)</t>
  </si>
  <si>
    <t>Geothermal Heat Pump</t>
  </si>
  <si>
    <t>High Bay LED</t>
  </si>
  <si>
    <t>High Bay Fluorescent (T5)</t>
  </si>
  <si>
    <t>LED Traffic and Crosswalk Lighting</t>
  </si>
  <si>
    <t>CFL-23W</t>
  </si>
  <si>
    <t>Solar Water Heater</t>
  </si>
  <si>
    <t>Instantaneous Hot Water System</t>
  </si>
  <si>
    <t>High Efficiency PTHP</t>
  </si>
  <si>
    <t>Heat Pump Water Heater</t>
  </si>
  <si>
    <t>Induction Cooktops</t>
  </si>
  <si>
    <t>LED Street Lights</t>
  </si>
  <si>
    <t>Energy Star Fryer</t>
  </si>
  <si>
    <t>LED Parking Lighting</t>
  </si>
  <si>
    <t>Solar Plus Storage</t>
  </si>
  <si>
    <t>Solar Attic Fan</t>
  </si>
  <si>
    <t>LED Display Lighting (Exterior)</t>
  </si>
  <si>
    <t>Exterior Lighting Controls</t>
  </si>
  <si>
    <t>Storm Door</t>
  </si>
  <si>
    <t>Spray Foam Insulation(Base R30)</t>
  </si>
  <si>
    <t>Spray Foam Insulation(Base R2)</t>
  </si>
  <si>
    <t>Spray Foam Insulation(Base R19)</t>
  </si>
  <si>
    <t>CFL - 15W Flood</t>
  </si>
  <si>
    <t>Spray Foam Insulation(Base R12)</t>
  </si>
  <si>
    <t>Sealed crawlspace</t>
  </si>
  <si>
    <t>Radiant Barrier</t>
  </si>
  <si>
    <t>HVAC ECM Motor</t>
  </si>
  <si>
    <t>Home Energy Management System</t>
  </si>
  <si>
    <t>Heat Pump Tune Up</t>
  </si>
  <si>
    <t>Energy Star Commercial Dishwasher</t>
  </si>
  <si>
    <t>Energy Star Door</t>
  </si>
  <si>
    <t>Central AC Tune Up</t>
  </si>
  <si>
    <t>Energy Star Steamer</t>
  </si>
  <si>
    <t>Air Sealing-Infiltration Control</t>
  </si>
  <si>
    <t>Energy Star Griddle</t>
  </si>
  <si>
    <t>Water Heater Timeclock</t>
  </si>
  <si>
    <t>Water Heater Blanket</t>
  </si>
  <si>
    <t>Heat Trap</t>
  </si>
  <si>
    <t>Solar Powered Pool Pumps</t>
  </si>
  <si>
    <t>Energy Star Commercial Oven</t>
  </si>
  <si>
    <t>Energy Star Ceiling Fan</t>
  </si>
  <si>
    <t>Energy Star Bathroom Ventilating Fan</t>
  </si>
  <si>
    <t>Energy Star Certified Roof Products</t>
  </si>
  <si>
    <t>Ground Source Heat Pump</t>
  </si>
  <si>
    <t>Smart Power Strip</t>
  </si>
  <si>
    <t>CPP + Tech</t>
  </si>
  <si>
    <t>50,001 kWh +</t>
  </si>
  <si>
    <t>Small C&amp;I</t>
  </si>
  <si>
    <t>25,001-50,000 kWh</t>
  </si>
  <si>
    <t>15,001-25,000 kWh</t>
  </si>
  <si>
    <t>21 SEER Central AC</t>
  </si>
  <si>
    <t>0-15,000 kWh</t>
  </si>
  <si>
    <t>Smart thermostats - BYOT</t>
  </si>
  <si>
    <t>Water Heater Thermostat Setback</t>
  </si>
  <si>
    <t>Smart thermostats - Utility Installation</t>
  </si>
  <si>
    <t>21 SEER ASHP from base electric resistance heating</t>
  </si>
  <si>
    <t>Low Flow Showerhead</t>
  </si>
  <si>
    <t>21 SEER Air Source Heat Pump</t>
  </si>
  <si>
    <t>Central Heating - 50% cycling</t>
  </si>
  <si>
    <t>Central air conditioner - 50% cycling</t>
  </si>
  <si>
    <t>18 SEER Central AC</t>
  </si>
  <si>
    <t>Central Heating - Load Shed</t>
  </si>
  <si>
    <t>18 SEER Air Source Heat Pump</t>
  </si>
  <si>
    <t>Central air conditioner - Load Shed</t>
  </si>
  <si>
    <t>All</t>
  </si>
  <si>
    <t>Removal of 2nd Refrigerator-Freezer</t>
  </si>
  <si>
    <t>17 SEER Central AC</t>
  </si>
  <si>
    <t>Room AC control</t>
  </si>
  <si>
    <t>Pool pump switches</t>
  </si>
  <si>
    <t>Water heater switches</t>
  </si>
  <si>
    <t>17 SEER Air Source Heat Pump</t>
  </si>
  <si>
    <t>16 SEER Central AC</t>
  </si>
  <si>
    <t>Energy Star Dehumidifier</t>
  </si>
  <si>
    <t>16 SEER Air Source Heat Pump</t>
  </si>
  <si>
    <t>Low Wattage T8 Fixture</t>
  </si>
  <si>
    <t>15 SEER Central AC</t>
  </si>
  <si>
    <t>Linear LED</t>
  </si>
  <si>
    <t>15 SEER Air Source Heat Pump</t>
  </si>
  <si>
    <t>LED - 9W</t>
  </si>
  <si>
    <t>Energy Star TV</t>
  </si>
  <si>
    <t>LED - 9W Flood (Exterior)</t>
  </si>
  <si>
    <t>Energy Star Personal Computer</t>
  </si>
  <si>
    <t>Efficient Battery Charger</t>
  </si>
  <si>
    <t>Energy Star Audio-Video Equipment</t>
  </si>
  <si>
    <t>CFL - 15W Flood (Exterior)</t>
  </si>
  <si>
    <t>Energy Star Room AC</t>
  </si>
  <si>
    <t>14 SEER ASHP from base electric resistance heating</t>
  </si>
  <si>
    <t>High Efficiency Convection Oven</t>
  </si>
  <si>
    <t>Energy Star Imaging Equipment</t>
  </si>
  <si>
    <t>Heat Pump Clothes Dryer</t>
  </si>
  <si>
    <t>Energy Star Air Purifier</t>
  </si>
  <si>
    <t>Variable Speed Pool Pump</t>
  </si>
  <si>
    <t>Energy Star Dishwasher</t>
  </si>
  <si>
    <t>Energy Star Freezer</t>
  </si>
  <si>
    <t>High Efficiency Induction Cooktop</t>
  </si>
  <si>
    <t>Energy Star Clothes Washer</t>
  </si>
  <si>
    <t>Energy Star Clothes Dryer</t>
  </si>
  <si>
    <t>NONE</t>
  </si>
  <si>
    <t>Sector</t>
  </si>
  <si>
    <t>Measure Permutations eliminated</t>
  </si>
  <si>
    <t>AP Step 3 - Simple Payback</t>
  </si>
  <si>
    <t>AP Step 2 - PCT perspective</t>
  </si>
  <si>
    <t>AP Step 1 - TRC perspective</t>
  </si>
  <si>
    <t>EP Step 3 - Simple Payback</t>
  </si>
  <si>
    <t>EP Step 2 - PCT perspective</t>
  </si>
  <si>
    <t>EP Step 1 - TRC perspective</t>
  </si>
  <si>
    <t>TRC Scenario:</t>
  </si>
  <si>
    <t>Efficient Lighting - Other Interior Lighting</t>
  </si>
  <si>
    <t>Efficient Lighting - High Bay</t>
  </si>
  <si>
    <t>PSC to ECM Evaporator Fan Motor (Walk-In, Refrigerator)</t>
  </si>
  <si>
    <t>PSC to ECM Evaporator Fan Motor (Reach-In)</t>
  </si>
  <si>
    <t>VSD Controlled Compressor</t>
  </si>
  <si>
    <t>Chilled Water System - Variable Speed Drives</t>
  </si>
  <si>
    <t>Outdoor Lighting Controls</t>
  </si>
  <si>
    <t>Bi-Level Lighting Control (Exterior)</t>
  </si>
  <si>
    <t>High Speed Fans</t>
  </si>
  <si>
    <t>Energy Star Commercial Solid Door Refrigerator</t>
  </si>
  <si>
    <t>Energy Star Uninterruptable Power Supply</t>
  </si>
  <si>
    <t>LED Exterior Lighting</t>
  </si>
  <si>
    <t>High Efficiency HID Lighting</t>
  </si>
  <si>
    <t>Energy Star Hot Food Holding Cabinet</t>
  </si>
  <si>
    <t>Efficient Exhaust Hood</t>
  </si>
  <si>
    <t>AP Step 1 - RIM perspective</t>
  </si>
  <si>
    <t>EP Step 1 - RIM perspective</t>
  </si>
  <si>
    <t>RIM Scenario:</t>
  </si>
  <si>
    <t>Custom</t>
  </si>
  <si>
    <t>Refrigeration</t>
  </si>
  <si>
    <t>Products</t>
  </si>
  <si>
    <t>Water Heating</t>
  </si>
  <si>
    <t>Program Cost</t>
  </si>
  <si>
    <t>Savings UEC (kWh)</t>
  </si>
  <si>
    <t>Measure Administrative Costs - EE</t>
  </si>
  <si>
    <t>$/kW</t>
  </si>
  <si>
    <t>Guaranteed Load Drop</t>
  </si>
  <si>
    <t>Large C&amp;I</t>
  </si>
  <si>
    <t>501 kW +</t>
  </si>
  <si>
    <t>301-500 kW</t>
  </si>
  <si>
    <t>51-300 kW</t>
  </si>
  <si>
    <t>0-50 kW</t>
  </si>
  <si>
    <t>Firm Service Level</t>
  </si>
  <si>
    <t>CPP</t>
  </si>
  <si>
    <t>Auto DR</t>
  </si>
  <si>
    <t>$/Customer</t>
  </si>
  <si>
    <t>Small Medium Business</t>
  </si>
  <si>
    <t>Start Up IT Implementation (Total $)</t>
  </si>
  <si>
    <t>Start Up O&amp;M (Total $)</t>
  </si>
  <si>
    <t>Admin Recurring Cost ($/customer)</t>
  </si>
  <si>
    <t>Acquisition Marketing Cost ($/New Customer)</t>
  </si>
  <si>
    <t>Admin One Time Cost ($/unit)</t>
  </si>
  <si>
    <t>Housing Type</t>
  </si>
  <si>
    <t>Season</t>
  </si>
  <si>
    <t>Measure Administrative Costs - DR</t>
  </si>
  <si>
    <t>CHP - Steam Turbine</t>
  </si>
  <si>
    <t>CHP</t>
  </si>
  <si>
    <t>Non-Residential</t>
  </si>
  <si>
    <t>CHP – Reciprocating Engine</t>
  </si>
  <si>
    <t>CHP – Gas Turbine</t>
  </si>
  <si>
    <t>CHP – Micro Turbine</t>
  </si>
  <si>
    <t>CHP – Fuel Cell</t>
  </si>
  <si>
    <t>Battery Storage from PV System</t>
  </si>
  <si>
    <t>Storage</t>
  </si>
  <si>
    <t>PV System</t>
  </si>
  <si>
    <t>PV</t>
  </si>
  <si>
    <t>Contractual</t>
  </si>
  <si>
    <t>Pricing</t>
  </si>
  <si>
    <t>Utility-Controlled Loads</t>
  </si>
  <si>
    <t>Direct Load Control</t>
  </si>
  <si>
    <t>Equip</t>
  </si>
  <si>
    <t>NonEquip</t>
  </si>
  <si>
    <t>Peak</t>
  </si>
  <si>
    <t>Annual</t>
  </si>
  <si>
    <t>Technical Potential – Measure Savings</t>
  </si>
  <si>
    <t>2019  -CHP</t>
  </si>
  <si>
    <t>2019 - Storage</t>
  </si>
  <si>
    <t>DSRE - 2019 Only</t>
  </si>
  <si>
    <t>*PV only for direct comparison with 2014 DSRE results, which were PV only.</t>
  </si>
  <si>
    <t>Delta</t>
  </si>
  <si>
    <t>2019*</t>
  </si>
  <si>
    <t>Ind</t>
  </si>
  <si>
    <t>Com &amp;</t>
  </si>
  <si>
    <t>Res</t>
  </si>
  <si>
    <t>Annual Energy (GWh)</t>
  </si>
  <si>
    <t>Winter Peak (MW)</t>
  </si>
  <si>
    <t>Summer Peak (MW)</t>
  </si>
  <si>
    <t>TPS</t>
  </si>
  <si>
    <t>Technical Potential – Change Since Last Goalsetting Proceeding</t>
  </si>
  <si>
    <t>Demand-Side Renewable Energy (DSRE)</t>
  </si>
  <si>
    <t>NA</t>
  </si>
  <si>
    <t>NOTE: Nexant defined DR TP differently from Itron in the 2009 TPS. Itron limited TP based on available DR technology, Nexant assumed all curtailable load not currently enrolled in DR was eligible for TP. For the Large C&amp;I customers this included all load for each customer.</t>
  </si>
  <si>
    <t>Demand Response (DR)</t>
  </si>
  <si>
    <t>Energy Efficiency (EE)</t>
  </si>
  <si>
    <t>Fail RIM</t>
  </si>
  <si>
    <t>N</t>
  </si>
  <si>
    <t>Y</t>
  </si>
  <si>
    <t>Storage with other DSM (EE and DR) - Seg 4 51+ MWh</t>
  </si>
  <si>
    <t>Storage with other DSM (EE and DR) - Seg 3 - 50 MWh</t>
  </si>
  <si>
    <t>Storage with other DSM (EE and DR) - Seg 2 - 25 MWh</t>
  </si>
  <si>
    <t>Storage with other DSM (EE and DR) - Seg 1 - 15 MWh</t>
  </si>
  <si>
    <t>Solar Voltaic (17.1w/sf2)</t>
  </si>
  <si>
    <t>Fail PCT</t>
  </si>
  <si>
    <t>Fail 2-year Threshold</t>
  </si>
  <si>
    <t>Fail TRC</t>
  </si>
  <si>
    <t>Passed</t>
  </si>
  <si>
    <t>Existing (Curtailable)</t>
  </si>
  <si>
    <t>Existing (Interruptible)</t>
  </si>
  <si>
    <t>Failure</t>
  </si>
  <si>
    <t>(Y/N)</t>
  </si>
  <si>
    <t>Reason For</t>
  </si>
  <si>
    <t>PCT</t>
  </si>
  <si>
    <t>RIM</t>
  </si>
  <si>
    <t>Included</t>
  </si>
  <si>
    <r>
      <t>[</t>
    </r>
    <r>
      <rPr>
        <sz val="12"/>
        <color rgb="FFFF0000"/>
        <rFont val="Times New Roman"/>
        <family val="1"/>
      </rPr>
      <t xml:space="preserve">Economic Potential </t>
    </r>
    <r>
      <rPr>
        <sz val="12"/>
        <color theme="1"/>
        <rFont val="Times New Roman"/>
        <family val="1"/>
      </rPr>
      <t>or Achievable Potential] – [</t>
    </r>
    <r>
      <rPr>
        <sz val="12"/>
        <color rgb="FFFF0000"/>
        <rFont val="Times New Roman"/>
        <family val="1"/>
      </rPr>
      <t>TRC</t>
    </r>
    <r>
      <rPr>
        <sz val="12"/>
        <rFont val="Times New Roman"/>
        <family val="1"/>
      </rPr>
      <t xml:space="preserve"> or RIM</t>
    </r>
    <r>
      <rPr>
        <sz val="12"/>
        <color theme="1"/>
        <rFont val="Times New Roman"/>
        <family val="1"/>
      </rPr>
      <t>]</t>
    </r>
  </si>
  <si>
    <r>
      <t>[</t>
    </r>
    <r>
      <rPr>
        <sz val="12"/>
        <color rgb="FFFF0000"/>
        <rFont val="Times New Roman"/>
        <family val="1"/>
      </rPr>
      <t xml:space="preserve">Economic Potential </t>
    </r>
    <r>
      <rPr>
        <sz val="12"/>
        <color theme="1"/>
        <rFont val="Times New Roman"/>
        <family val="1"/>
      </rPr>
      <t>or Achievable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</si>
  <si>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 xml:space="preserve">Economic Potential </t>
    </r>
    <r>
      <rPr>
        <sz val="12"/>
        <color theme="1"/>
        <rFont val="Times New Roman"/>
        <family val="1"/>
      </rPr>
      <t xml:space="preserve">or Achievable Potential] – [TRC or </t>
    </r>
    <r>
      <rPr>
        <sz val="12"/>
        <color rgb="FFFF0000"/>
        <rFont val="Times New Roman"/>
        <family val="1"/>
      </rPr>
      <t>RIM</t>
    </r>
    <r>
      <rPr>
        <sz val="12"/>
        <color theme="1"/>
        <rFont val="Times New Roman"/>
        <family val="1"/>
      </rPr>
      <t>]</t>
    </r>
  </si>
  <si>
    <t>Falling Measures Results</t>
  </si>
  <si>
    <t>Passing Measures Results</t>
  </si>
  <si>
    <t>Economic Potential - TRC</t>
  </si>
  <si>
    <t>Economic Potential - RIM</t>
  </si>
  <si>
    <t xml:space="preserve">Fail TRC </t>
  </si>
  <si>
    <t xml:space="preserve">Fail RIM </t>
  </si>
  <si>
    <r>
      <t xml:space="preserve">[Economic Potential or </t>
    </r>
    <r>
      <rPr>
        <sz val="12"/>
        <color rgb="FFFF0000"/>
        <rFont val="Times New Roman"/>
        <family val="1"/>
      </rPr>
      <t>Achievable Potential</t>
    </r>
    <r>
      <rPr>
        <sz val="12"/>
        <rFont val="Times New Roman"/>
        <family val="1"/>
      </rPr>
      <t>] – [</t>
    </r>
    <r>
      <rPr>
        <sz val="12"/>
        <color rgb="FFFF0000"/>
        <rFont val="Times New Roman"/>
        <family val="1"/>
      </rPr>
      <t>TRC</t>
    </r>
    <r>
      <rPr>
        <sz val="12"/>
        <rFont val="Times New Roman"/>
        <family val="1"/>
      </rPr>
      <t xml:space="preserve"> or RIM]</t>
    </r>
  </si>
  <si>
    <r>
      <t>[</t>
    </r>
    <r>
      <rPr>
        <sz val="12"/>
        <rFont val="Times New Roman"/>
        <family val="1"/>
      </rPr>
      <t xml:space="preserve">Economic Potential or </t>
    </r>
    <r>
      <rPr>
        <sz val="12"/>
        <color rgb="FFFF0000"/>
        <rFont val="Times New Roman"/>
        <family val="1"/>
      </rPr>
      <t>Achievable Potential</t>
    </r>
    <r>
      <rPr>
        <sz val="12"/>
        <color theme="1"/>
        <rFont val="Times New Roman"/>
        <family val="1"/>
      </rPr>
      <t>] – [</t>
    </r>
    <r>
      <rPr>
        <sz val="12"/>
        <color rgb="FFFF0000"/>
        <rFont val="Times New Roman"/>
        <family val="1"/>
      </rPr>
      <t>TRC</t>
    </r>
    <r>
      <rPr>
        <sz val="12"/>
        <color theme="1"/>
        <rFont val="Times New Roman"/>
        <family val="1"/>
      </rPr>
      <t xml:space="preserve"> or RIM]</t>
    </r>
  </si>
  <si>
    <r>
      <t>[</t>
    </r>
    <r>
      <rPr>
        <sz val="12"/>
        <rFont val="Times New Roman"/>
        <family val="1"/>
      </rPr>
      <t>Economic Potential or</t>
    </r>
    <r>
      <rPr>
        <sz val="12"/>
        <color rgb="FFFF0000"/>
        <rFont val="Times New Roman"/>
        <family val="1"/>
      </rPr>
      <t xml:space="preserve"> Achievable Potential</t>
    </r>
    <r>
      <rPr>
        <sz val="12"/>
        <color theme="1"/>
        <rFont val="Times New Roman"/>
        <family val="1"/>
      </rPr>
      <t xml:space="preserve">] – [TRC or </t>
    </r>
    <r>
      <rPr>
        <sz val="12"/>
        <color rgb="FFFF0000"/>
        <rFont val="Times New Roman"/>
        <family val="1"/>
      </rPr>
      <t>RIM</t>
    </r>
    <r>
      <rPr>
        <sz val="12"/>
        <color theme="1"/>
        <rFont val="Times New Roman"/>
        <family val="1"/>
      </rPr>
      <t>]</t>
    </r>
  </si>
  <si>
    <r>
      <t>[</t>
    </r>
    <r>
      <rPr>
        <sz val="12"/>
        <rFont val="Times New Roman"/>
        <family val="1"/>
      </rPr>
      <t xml:space="preserve">Economic Potential or </t>
    </r>
    <r>
      <rPr>
        <sz val="12"/>
        <color rgb="FFFF0000"/>
        <rFont val="Times New Roman"/>
        <family val="1"/>
      </rPr>
      <t>Achievable</t>
    </r>
    <r>
      <rPr>
        <sz val="12"/>
        <rFont val="Times New Roman"/>
        <family val="1"/>
      </rPr>
      <t xml:space="preserve"> Pote</t>
    </r>
    <r>
      <rPr>
        <sz val="12"/>
        <color theme="1"/>
        <rFont val="Times New Roman"/>
        <family val="1"/>
      </rPr>
      <t xml:space="preserve">ntial] – [TRC or </t>
    </r>
    <r>
      <rPr>
        <sz val="12"/>
        <color rgb="FFFF0000"/>
        <rFont val="Times New Roman"/>
        <family val="1"/>
      </rPr>
      <t>RIM</t>
    </r>
    <r>
      <rPr>
        <sz val="12"/>
        <color theme="1"/>
        <rFont val="Times New Roman"/>
        <family val="1"/>
      </rPr>
      <t>]</t>
    </r>
  </si>
  <si>
    <t>Achievable Potential - TRC</t>
  </si>
  <si>
    <t>Achievable Potential - RIM</t>
  </si>
  <si>
    <t>NPV</t>
  </si>
  <si>
    <t>Nominal</t>
  </si>
  <si>
    <t>Customer Equipment</t>
  </si>
  <si>
    <t>Utility Equipment</t>
  </si>
  <si>
    <t>Lost Revenues</t>
  </si>
  <si>
    <t>Incentives</t>
  </si>
  <si>
    <t>Admin Costs</t>
  </si>
  <si>
    <t>Avoided Fuel</t>
  </si>
  <si>
    <t>Avoided O&amp;M</t>
  </si>
  <si>
    <t>Avoided T&amp;D</t>
  </si>
  <si>
    <t>Avoided Generation</t>
  </si>
  <si>
    <t>Total Avoided Cost</t>
  </si>
  <si>
    <t>Measure Name</t>
  </si>
  <si>
    <t>Customer Class</t>
  </si>
  <si>
    <r>
      <t>[</t>
    </r>
    <r>
      <rPr>
        <sz val="12"/>
        <rFont val="Times New Roman"/>
        <family val="1"/>
      </rPr>
      <t xml:space="preserve">Economic Potential </t>
    </r>
    <r>
      <rPr>
        <sz val="12"/>
        <color theme="1"/>
        <rFont val="Times New Roman"/>
        <family val="1"/>
      </rPr>
      <t xml:space="preserve">or </t>
    </r>
    <r>
      <rPr>
        <sz val="12"/>
        <color rgb="FFFF0000"/>
        <rFont val="Times New Roman"/>
        <family val="1"/>
      </rPr>
      <t>Achievable Potential</t>
    </r>
    <r>
      <rPr>
        <sz val="12"/>
        <color theme="1"/>
        <rFont val="Times New Roman"/>
        <family val="1"/>
      </rPr>
      <t>] – [</t>
    </r>
    <r>
      <rPr>
        <sz val="12"/>
        <color rgb="FFFF0000"/>
        <rFont val="Times New Roman"/>
        <family val="1"/>
      </rPr>
      <t>TRC</t>
    </r>
    <r>
      <rPr>
        <sz val="12"/>
        <rFont val="Times New Roman"/>
        <family val="1"/>
      </rPr>
      <t xml:space="preserve"> or RIM</t>
    </r>
    <r>
      <rPr>
        <sz val="12"/>
        <color theme="1"/>
        <rFont val="Times New Roman"/>
        <family val="1"/>
      </rPr>
      <t>] – [Nominal or NPV]</t>
    </r>
  </si>
  <si>
    <r>
      <t>[</t>
    </r>
    <r>
      <rPr>
        <sz val="12"/>
        <rFont val="Times New Roman"/>
        <family val="1"/>
      </rPr>
      <t xml:space="preserve">Economic Potential </t>
    </r>
    <r>
      <rPr>
        <sz val="12"/>
        <color theme="1"/>
        <rFont val="Times New Roman"/>
        <family val="1"/>
      </rPr>
      <t xml:space="preserve">or </t>
    </r>
    <r>
      <rPr>
        <sz val="12"/>
        <color rgb="FFFF0000"/>
        <rFont val="Times New Roman"/>
        <family val="1"/>
      </rPr>
      <t>Achievable Potential</t>
    </r>
    <r>
      <rPr>
        <sz val="12"/>
        <color theme="1"/>
        <rFont val="Times New Roman"/>
        <family val="1"/>
      </rPr>
      <t xml:space="preserve">] – [TRC or </t>
    </r>
    <r>
      <rPr>
        <sz val="12"/>
        <color rgb="FFFF0000"/>
        <rFont val="Times New Roman"/>
        <family val="1"/>
      </rPr>
      <t>RIM</t>
    </r>
    <r>
      <rPr>
        <sz val="12"/>
        <color theme="1"/>
        <rFont val="Times New Roman"/>
        <family val="1"/>
      </rPr>
      <t>] – [Nominal or NPV]</t>
    </r>
  </si>
  <si>
    <r>
      <t>[</t>
    </r>
    <r>
      <rPr>
        <sz val="12"/>
        <color rgb="FFFF0000"/>
        <rFont val="Times New Roman"/>
        <family val="1"/>
      </rPr>
      <t xml:space="preserve">Economic Potential </t>
    </r>
    <r>
      <rPr>
        <sz val="12"/>
        <color theme="1"/>
        <rFont val="Times New Roman"/>
        <family val="1"/>
      </rPr>
      <t>or Achievable Potential] – [</t>
    </r>
    <r>
      <rPr>
        <sz val="12"/>
        <color rgb="FFFF0000"/>
        <rFont val="Times New Roman"/>
        <family val="1"/>
      </rPr>
      <t xml:space="preserve">TRC </t>
    </r>
    <r>
      <rPr>
        <sz val="12"/>
        <rFont val="Times New Roman"/>
        <family val="1"/>
      </rPr>
      <t>or RIM</t>
    </r>
    <r>
      <rPr>
        <sz val="12"/>
        <color theme="1"/>
        <rFont val="Times New Roman"/>
        <family val="1"/>
      </rPr>
      <t>] – [Nominal or NPV]</t>
    </r>
  </si>
  <si>
    <r>
      <t>[</t>
    </r>
    <r>
      <rPr>
        <sz val="12"/>
        <color rgb="FFFF0000"/>
        <rFont val="Times New Roman"/>
        <family val="1"/>
      </rPr>
      <t xml:space="preserve">Economic Potential </t>
    </r>
    <r>
      <rPr>
        <sz val="12"/>
        <color theme="1"/>
        <rFont val="Times New Roman"/>
        <family val="1"/>
      </rPr>
      <t xml:space="preserve">or Achievable Potential] – [TRC or </t>
    </r>
    <r>
      <rPr>
        <sz val="12"/>
        <color rgb="FFFF0000"/>
        <rFont val="Times New Roman"/>
        <family val="1"/>
      </rPr>
      <t>RIM</t>
    </r>
    <r>
      <rPr>
        <sz val="12"/>
        <color theme="1"/>
        <rFont val="Times New Roman"/>
        <family val="1"/>
      </rPr>
      <t>] – [Nominal or NPV]</t>
    </r>
  </si>
  <si>
    <t>Passing Measures Savings &amp; Costs</t>
  </si>
  <si>
    <t>Net Metering</t>
  </si>
  <si>
    <t>JEA Net Metering</t>
  </si>
  <si>
    <t>Neighborhood Energy Efficiency</t>
  </si>
  <si>
    <t>* Same as table listed for Economic Potential - RIM, no measures passing AP</t>
  </si>
  <si>
    <r>
      <t xml:space="preserve">[Economic Potential or </t>
    </r>
    <r>
      <rPr>
        <sz val="12"/>
        <color rgb="FFFF0000"/>
        <rFont val="Times New Roman"/>
        <family val="1"/>
      </rPr>
      <t>Achievable Potential</t>
    </r>
    <r>
      <rPr>
        <sz val="12"/>
        <rFont val="Times New Roman"/>
        <family val="1"/>
      </rPr>
      <t xml:space="preserve">] – [TRC or </t>
    </r>
    <r>
      <rPr>
        <sz val="12"/>
        <color rgb="FFFF0000"/>
        <rFont val="Times New Roman"/>
        <family val="1"/>
      </rPr>
      <t>RIM</t>
    </r>
    <r>
      <rPr>
        <sz val="12"/>
        <rFont val="Times New Roman"/>
        <family val="1"/>
      </rPr>
      <t>]</t>
    </r>
  </si>
  <si>
    <t>Existing DSM Program Measures</t>
  </si>
  <si>
    <t>Incentive Costs</t>
  </si>
  <si>
    <t>Administrative Costs</t>
  </si>
  <si>
    <t>Total Avoided Costs</t>
  </si>
  <si>
    <t>($ Nominal / $ NPV)</t>
  </si>
  <si>
    <t>Achievable Potential</t>
  </si>
  <si>
    <t>Economic Potential</t>
  </si>
  <si>
    <t>Category</t>
  </si>
  <si>
    <t>Combined Measures Savings &amp; Costs</t>
  </si>
  <si>
    <t>(GWHS)</t>
  </si>
  <si>
    <t>TYSP</t>
  </si>
  <si>
    <t>DSM</t>
  </si>
  <si>
    <t>No New</t>
  </si>
  <si>
    <t>Net Energy for Load</t>
  </si>
  <si>
    <t>Net Firm Winter Peak Demand</t>
  </si>
  <si>
    <t>Net Firm Summer Peak Demand</t>
  </si>
  <si>
    <t>Sensitivity #4: Longer free-ridership exclusion periods</t>
  </si>
  <si>
    <t>Sensitivity #3: Shorter free-ridership exclusion periods</t>
  </si>
  <si>
    <t>Sensitivity #2: Lower Fuel Prices</t>
  </si>
  <si>
    <t>Sensitivity #1: Higher Fuel Prices</t>
  </si>
  <si>
    <t>Failing</t>
  </si>
  <si>
    <t>Passing</t>
  </si>
  <si>
    <t>Now</t>
  </si>
  <si>
    <t>Sensitivity Name</t>
  </si>
  <si>
    <t>Number of Unique Measures Impacted by Sensitivity</t>
  </si>
  <si>
    <t>* No measure permutations changed from Passing to Failing</t>
  </si>
  <si>
    <r>
      <t>[</t>
    </r>
    <r>
      <rPr>
        <sz val="12"/>
        <color rgb="FFFF0000"/>
        <rFont val="Times New Roman"/>
        <family val="1"/>
      </rPr>
      <t>Sensitivity #1 - Higher Fuel Costs</t>
    </r>
    <r>
      <rPr>
        <sz val="12"/>
        <color theme="1"/>
        <rFont val="Times New Roman"/>
        <family val="1"/>
      </rPr>
      <t>] Economic Potential – [</t>
    </r>
    <r>
      <rPr>
        <sz val="12"/>
        <rFont val="Times New Roman"/>
        <family val="1"/>
      </rPr>
      <t xml:space="preserve">TRC or </t>
    </r>
    <r>
      <rPr>
        <sz val="12"/>
        <color rgb="FFFF0000"/>
        <rFont val="Times New Roman"/>
        <family val="1"/>
      </rPr>
      <t>RIM</t>
    </r>
    <r>
      <rPr>
        <sz val="12"/>
        <color theme="1"/>
        <rFont val="Times New Roman"/>
        <family val="1"/>
      </rPr>
      <t>]</t>
    </r>
  </si>
  <si>
    <r>
      <t>[</t>
    </r>
    <r>
      <rPr>
        <sz val="12"/>
        <color rgb="FFFF0000"/>
        <rFont val="Times New Roman"/>
        <family val="1"/>
      </rPr>
      <t>Sensitivity #1 - Higher Fuel Costs</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</si>
  <si>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t>Measures Changing from Passing to Failing</t>
  </si>
  <si>
    <t>Measures Changing from Failing to Passing</t>
  </si>
  <si>
    <t>* No measure permutations changed from Failing to Passing</t>
  </si>
  <si>
    <t>for failure</t>
  </si>
  <si>
    <t>Reason</t>
  </si>
  <si>
    <r>
      <t>[</t>
    </r>
    <r>
      <rPr>
        <sz val="12"/>
        <color rgb="FFFF0000"/>
        <rFont val="Times New Roman"/>
        <family val="1"/>
      </rPr>
      <t>Sensitivity #2 - Lower Fuel Costs</t>
    </r>
    <r>
      <rPr>
        <sz val="12"/>
        <color theme="1"/>
        <rFont val="Times New Roman"/>
        <family val="1"/>
      </rPr>
      <t xml:space="preserve">] Economic Potential – [TRC or </t>
    </r>
    <r>
      <rPr>
        <sz val="12"/>
        <color rgb="FFFF0000"/>
        <rFont val="Times New Roman"/>
        <family val="1"/>
      </rPr>
      <t>RIM</t>
    </r>
    <r>
      <rPr>
        <sz val="12"/>
        <color theme="1"/>
        <rFont val="Times New Roman"/>
        <family val="1"/>
      </rPr>
      <t>]</t>
    </r>
  </si>
  <si>
    <r>
      <t>[</t>
    </r>
    <r>
      <rPr>
        <sz val="12"/>
        <color rgb="FFFF0000"/>
        <rFont val="Times New Roman"/>
        <family val="1"/>
      </rPr>
      <t>Sensitivity #2 - Lower Fuel Costs</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</si>
  <si>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r>
      <t>[</t>
    </r>
    <r>
      <rPr>
        <sz val="12"/>
        <color rgb="FFFF0000"/>
        <rFont val="Times New Roman"/>
        <family val="1"/>
      </rPr>
      <t>Sensitivty #3 - Shorter Payback Period</t>
    </r>
    <r>
      <rPr>
        <sz val="12"/>
        <color theme="1"/>
        <rFont val="Times New Roman"/>
        <family val="1"/>
      </rPr>
      <t xml:space="preserve">] Economic Potential – [TRC or </t>
    </r>
    <r>
      <rPr>
        <sz val="12"/>
        <color rgb="FFFF0000"/>
        <rFont val="Times New Roman"/>
        <family val="1"/>
      </rPr>
      <t>RIM</t>
    </r>
    <r>
      <rPr>
        <sz val="12"/>
        <color theme="1"/>
        <rFont val="Times New Roman"/>
        <family val="1"/>
      </rPr>
      <t>]</t>
    </r>
  </si>
  <si>
    <r>
      <t>[</t>
    </r>
    <r>
      <rPr>
        <sz val="12"/>
        <color rgb="FFFF0000"/>
        <rFont val="Times New Roman"/>
        <family val="1"/>
      </rPr>
      <t>Sensitivty #3 - Shorter Payback Period</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</si>
  <si>
    <t>Due to longer payback period</t>
  </si>
  <si>
    <r>
      <t>[</t>
    </r>
    <r>
      <rPr>
        <sz val="12"/>
        <color rgb="FFFF0000"/>
        <rFont val="Times New Roman"/>
        <family val="1"/>
      </rPr>
      <t>Sensitivity #4 - Longer Payback Period</t>
    </r>
    <r>
      <rPr>
        <sz val="12"/>
        <color theme="1"/>
        <rFont val="Times New Roman"/>
        <family val="1"/>
      </rPr>
      <t xml:space="preserve">] Economic Potential – [TRC or </t>
    </r>
    <r>
      <rPr>
        <sz val="12"/>
        <color rgb="FFFF0000"/>
        <rFont val="Times New Roman"/>
        <family val="1"/>
      </rPr>
      <t>RIM</t>
    </r>
    <r>
      <rPr>
        <sz val="12"/>
        <color theme="1"/>
        <rFont val="Times New Roman"/>
        <family val="1"/>
      </rPr>
      <t>]</t>
    </r>
  </si>
  <si>
    <r>
      <t>[</t>
    </r>
    <r>
      <rPr>
        <sz val="12"/>
        <color rgb="FFFF0000"/>
        <rFont val="Times New Roman"/>
        <family val="1"/>
      </rPr>
      <t>Sensitivity #4 - Longer Payback Period</t>
    </r>
    <r>
      <rPr>
        <sz val="12"/>
        <color theme="1"/>
        <rFont val="Times New Roman"/>
        <family val="1"/>
      </rPr>
      <t>] Economic Potential – [</t>
    </r>
    <r>
      <rPr>
        <sz val="12"/>
        <color rgb="FFFF0000"/>
        <rFont val="Times New Roman"/>
        <family val="1"/>
      </rPr>
      <t>TRC</t>
    </r>
    <r>
      <rPr>
        <sz val="12"/>
        <color theme="1"/>
        <rFont val="Times New Roman"/>
        <family val="1"/>
      </rPr>
      <t xml:space="preserve"> or RIM]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</si>
</sst>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_);_(* \(#,##0\);_(* &quot;-&quot;??_);_(@_)"/>
    <numFmt numFmtId="165" formatCode="_(* #,##0.000_);_(* \(#,##0.000\);_(* &quot;-&quot;??_);_(@_)"/>
    <numFmt numFmtId="166" formatCode="_(&quot;$&quot;* #,##0_);_(&quot;$&quot;* \(#,##0\);_(&quot;$&quot;* &quot;-&quot;??_);_(@_)"/>
    <numFmt numFmtId="167" formatCode="_(&quot;$&quot;* #,##0_);_(&quot;$&quot;* \(#,##0\);_(&quot;$&quot;* &quot;-&quot;?_);_(@_)"/>
    <numFmt numFmtId="168" formatCode="[$-409]d\-mmm;@"/>
    <numFmt numFmtId="169" formatCode="&quot;$&quot;#,##0.00"/>
    <numFmt numFmtId="170" formatCode="#,##0.000000"/>
    <numFmt numFmtId="171" formatCode="&quot;$&quot;#,##0"/>
    <numFmt numFmtId="172" formatCode="#,##0.0"/>
    <numFmt numFmtId="173" formatCode="0.000"/>
    <numFmt numFmtId="174" formatCode="0.0"/>
  </numFmts>
  <fonts count="19"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Times New Roman"/>
      <family val="1"/>
    </font>
    <font>
      <sz val="12"/>
      <color theme="1"/>
      <name val="Times New Roman"/>
      <family val="1"/>
    </font>
    <font>
      <sz val="12"/>
      <color rgb="FF000000"/>
      <name val="Times New Roman"/>
      <family val="1"/>
    </font>
    <font>
      <sz val="12"/>
      <name val="Arial"/>
    </font>
    <font>
      <b/>
      <sz val="12"/>
      <name val="Arial"/>
      <family val="2"/>
    </font>
    <font>
      <sz val="9"/>
      <name val="Arial"/>
      <family val="2"/>
    </font>
    <font>
      <sz val="9"/>
      <color indexed="8"/>
      <name val="Arial"/>
      <family val="2"/>
    </font>
    <font>
      <b/>
      <sz val="11"/>
      <color theme="1"/>
      <name val="Calibri"/>
      <family val="2"/>
      <scheme val="minor"/>
    </font>
    <font>
      <b/>
      <sz val="12"/>
      <color rgb="FF222222"/>
      <name val="Times New Roman"/>
      <family val="1"/>
    </font>
    <font>
      <b/>
      <u/>
      <sz val="11"/>
      <color theme="1"/>
      <name val="Calibri"/>
      <family val="2"/>
      <scheme val="minor"/>
    </font>
    <font>
      <sz val="11"/>
      <color theme="1"/>
      <name val="Times New Roman"/>
      <family val="1"/>
    </font>
    <font>
      <b/>
      <sz val="11"/>
      <color theme="1"/>
      <name val="Times New Roman"/>
      <family val="1"/>
    </font>
    <font>
      <sz val="11"/>
      <color theme="0"/>
      <name val="Times New Roman"/>
      <family val="1"/>
    </font>
    <font>
      <b/>
      <sz val="11"/>
      <color theme="0"/>
      <name val="Times New Roman"/>
      <family val="1"/>
    </font>
    <font>
      <sz val="12"/>
      <color rgb="FFFF0000"/>
      <name val="Times New Roman"/>
      <family val="1"/>
    </font>
    <font>
      <sz val="12"/>
      <name val="Times New Roman"/>
      <family val="1"/>
    </font>
  </fonts>
  <fills count="7">
    <fill>
      <patternFill patternType="none"/>
    </fill>
    <fill>
      <patternFill patternType="gray125"/>
    </fill>
    <fill>
      <patternFill patternType="solid">
        <fgColor rgb="FF0070CD"/>
        <bgColor indexed="64"/>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0.249977111117893"/>
        <bgColor indexed="64"/>
      </patternFill>
    </fill>
  </fills>
  <borders count="5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cellStyleXfs>
  <cellXfs count="309">
    <xf numFmtId="0" fontId="0" fillId="0" borderId="0" xfId="0"/>
    <xf numFmtId="0" fontId="0" fillId="0" borderId="0" xfId="0"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9" xfId="0" applyFont="1" applyBorder="1" applyAlignment="1">
      <alignment horizontal="center" wrapText="1"/>
    </xf>
    <xf numFmtId="0" fontId="4" fillId="0" borderId="20"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4" fillId="0" borderId="16" xfId="0" applyFont="1" applyBorder="1" applyAlignment="1">
      <alignment horizontal="center" wrapText="1"/>
    </xf>
    <xf numFmtId="0" fontId="4" fillId="0" borderId="17" xfId="0" applyFont="1" applyBorder="1" applyAlignment="1">
      <alignment horizontal="center" wrapText="1"/>
    </xf>
    <xf numFmtId="2" fontId="4" fillId="0" borderId="10" xfId="0" applyNumberFormat="1" applyFont="1" applyBorder="1" applyAlignment="1">
      <alignment horizontal="center" wrapText="1"/>
    </xf>
    <xf numFmtId="2" fontId="4" fillId="0" borderId="16" xfId="0" applyNumberFormat="1" applyFont="1" applyBorder="1" applyAlignment="1">
      <alignment horizont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9" xfId="0" applyFont="1" applyBorder="1" applyAlignment="1">
      <alignment horizontal="center" vertical="center" wrapText="1"/>
    </xf>
    <xf numFmtId="0" fontId="5" fillId="0" borderId="5" xfId="0" applyFont="1" applyBorder="1" applyAlignment="1">
      <alignment horizontal="center" vertical="center"/>
    </xf>
    <xf numFmtId="0" fontId="5" fillId="0" borderId="14" xfId="0" applyFont="1" applyBorder="1" applyAlignment="1">
      <alignment horizontal="center" vertical="center"/>
    </xf>
    <xf numFmtId="0" fontId="5" fillId="0" borderId="18" xfId="0" applyFont="1" applyBorder="1" applyAlignment="1">
      <alignment horizontal="center" vertical="center"/>
    </xf>
    <xf numFmtId="0" fontId="5" fillId="0" borderId="1" xfId="0" applyFont="1" applyBorder="1" applyAlignment="1">
      <alignment horizontal="center" vertical="center"/>
    </xf>
    <xf numFmtId="0" fontId="5" fillId="0" borderId="31" xfId="0" applyFont="1" applyBorder="1" applyAlignment="1">
      <alignment horizontal="center" vertical="center"/>
    </xf>
    <xf numFmtId="0" fontId="5" fillId="0" borderId="25" xfId="0" applyFont="1" applyBorder="1" applyAlignment="1">
      <alignment horizontal="center" vertical="center"/>
    </xf>
    <xf numFmtId="0" fontId="5" fillId="0" borderId="9" xfId="0" applyFont="1" applyBorder="1" applyAlignment="1">
      <alignment horizontal="center" vertical="center" wrapText="1"/>
    </xf>
    <xf numFmtId="0" fontId="5" fillId="0" borderId="0" xfId="0" applyFont="1" applyBorder="1" applyAlignment="1">
      <alignment horizontal="center" vertical="center"/>
    </xf>
    <xf numFmtId="2" fontId="4" fillId="0" borderId="23" xfId="0" applyNumberFormat="1" applyFont="1" applyBorder="1" applyAlignment="1">
      <alignment horizontal="center" wrapText="1"/>
    </xf>
    <xf numFmtId="2" fontId="4" fillId="0" borderId="22" xfId="0" applyNumberFormat="1" applyFont="1" applyBorder="1" applyAlignment="1">
      <alignment horizontal="center" wrapText="1"/>
    </xf>
    <xf numFmtId="2" fontId="4" fillId="0" borderId="19" xfId="0" applyNumberFormat="1" applyFont="1" applyBorder="1" applyAlignment="1">
      <alignment horizontal="center" wrapText="1"/>
    </xf>
    <xf numFmtId="164" fontId="5" fillId="0" borderId="19" xfId="1" applyNumberFormat="1" applyFont="1" applyBorder="1" applyAlignment="1">
      <alignment horizontal="center" vertical="center"/>
    </xf>
    <xf numFmtId="164" fontId="5" fillId="0" borderId="30" xfId="1" applyNumberFormat="1" applyFont="1" applyBorder="1" applyAlignment="1">
      <alignment horizontal="center" vertical="center"/>
    </xf>
    <xf numFmtId="164" fontId="5" fillId="0" borderId="4" xfId="1" applyNumberFormat="1" applyFont="1" applyBorder="1" applyAlignment="1">
      <alignment horizontal="center" vertical="center"/>
    </xf>
    <xf numFmtId="164" fontId="5" fillId="0" borderId="20" xfId="1" applyNumberFormat="1" applyFont="1" applyBorder="1" applyAlignment="1">
      <alignment horizontal="center" vertical="center"/>
    </xf>
    <xf numFmtId="164" fontId="5" fillId="0" borderId="28" xfId="1" applyNumberFormat="1" applyFont="1" applyBorder="1" applyAlignment="1">
      <alignment horizontal="center" vertical="center"/>
    </xf>
    <xf numFmtId="164" fontId="5" fillId="0" borderId="29" xfId="1" applyNumberFormat="1" applyFont="1" applyBorder="1" applyAlignment="1">
      <alignment horizontal="center" vertical="center"/>
    </xf>
    <xf numFmtId="0" fontId="5" fillId="0" borderId="15" xfId="0" applyFont="1" applyBorder="1" applyAlignment="1">
      <alignment horizontal="center" vertical="center"/>
    </xf>
    <xf numFmtId="164" fontId="5" fillId="0" borderId="33" xfId="1" applyNumberFormat="1" applyFont="1" applyBorder="1" applyAlignment="1">
      <alignment horizontal="center" vertical="center"/>
    </xf>
    <xf numFmtId="164" fontId="5" fillId="0" borderId="34" xfId="1" applyNumberFormat="1" applyFont="1" applyBorder="1" applyAlignment="1">
      <alignment horizontal="center" vertical="center"/>
    </xf>
    <xf numFmtId="0" fontId="5" fillId="0" borderId="6" xfId="0" applyFont="1" applyBorder="1" applyAlignment="1">
      <alignment horizontal="center" vertical="center"/>
    </xf>
    <xf numFmtId="164" fontId="5" fillId="0" borderId="35" xfId="1" applyNumberFormat="1" applyFont="1" applyBorder="1" applyAlignment="1">
      <alignment horizontal="center" vertical="center"/>
    </xf>
    <xf numFmtId="164" fontId="5" fillId="0" borderId="21" xfId="1" applyNumberFormat="1" applyFont="1" applyBorder="1" applyAlignment="1">
      <alignment horizontal="center" vertical="center"/>
    </xf>
    <xf numFmtId="164" fontId="5" fillId="0" borderId="16" xfId="1" applyNumberFormat="1" applyFont="1" applyBorder="1" applyAlignment="1">
      <alignment horizontal="center" vertical="center"/>
    </xf>
    <xf numFmtId="164" fontId="5" fillId="0" borderId="17" xfId="1" applyNumberFormat="1" applyFont="1" applyBorder="1" applyAlignment="1">
      <alignment horizontal="center" vertical="center"/>
    </xf>
    <xf numFmtId="164" fontId="5" fillId="0" borderId="3" xfId="1" applyNumberFormat="1" applyFont="1" applyBorder="1" applyAlignment="1">
      <alignment horizontal="center" vertical="center"/>
    </xf>
    <xf numFmtId="164" fontId="5" fillId="0" borderId="36" xfId="1" applyNumberFormat="1" applyFont="1" applyBorder="1" applyAlignment="1">
      <alignment horizontal="center" vertical="center"/>
    </xf>
    <xf numFmtId="0" fontId="5" fillId="0" borderId="26" xfId="0" applyFont="1" applyBorder="1" applyAlignment="1">
      <alignment horizontal="center" vertical="center"/>
    </xf>
    <xf numFmtId="164" fontId="5" fillId="0" borderId="22" xfId="1" applyNumberFormat="1" applyFont="1" applyBorder="1" applyAlignment="1">
      <alignment horizontal="center" vertical="center"/>
    </xf>
    <xf numFmtId="164" fontId="5" fillId="0" borderId="37" xfId="1" applyNumberFormat="1" applyFont="1" applyBorder="1" applyAlignment="1">
      <alignment horizontal="center" vertical="center"/>
    </xf>
    <xf numFmtId="0" fontId="4" fillId="0" borderId="4" xfId="0" applyFont="1" applyBorder="1" applyAlignment="1">
      <alignment horizontal="center" vertical="center" wrapText="1"/>
    </xf>
    <xf numFmtId="2" fontId="4" fillId="0" borderId="21" xfId="0" applyNumberFormat="1" applyFont="1" applyBorder="1" applyAlignment="1">
      <alignment horizontal="center" wrapText="1"/>
    </xf>
    <xf numFmtId="0" fontId="3" fillId="0" borderId="39" xfId="0" applyFont="1" applyBorder="1" applyAlignment="1">
      <alignment horizontal="center" vertical="center" wrapText="1"/>
    </xf>
    <xf numFmtId="0" fontId="3" fillId="0" borderId="38" xfId="0" applyFont="1" applyBorder="1" applyAlignment="1">
      <alignment horizontal="center" vertical="center" wrapText="1"/>
    </xf>
    <xf numFmtId="0" fontId="4" fillId="0" borderId="39" xfId="0" applyFont="1" applyBorder="1" applyAlignment="1">
      <alignment horizontal="center" wrapText="1"/>
    </xf>
    <xf numFmtId="0" fontId="4" fillId="0" borderId="27" xfId="0" applyFont="1" applyBorder="1" applyAlignment="1">
      <alignment horizontal="center" wrapText="1"/>
    </xf>
    <xf numFmtId="2" fontId="4" fillId="0" borderId="27" xfId="0" applyNumberFormat="1" applyFont="1" applyBorder="1" applyAlignment="1">
      <alignment horizontal="center" wrapText="1"/>
    </xf>
    <xf numFmtId="2" fontId="4" fillId="0" borderId="38" xfId="0" applyNumberFormat="1" applyFont="1" applyBorder="1" applyAlignment="1">
      <alignment horizontal="center" wrapText="1"/>
    </xf>
    <xf numFmtId="0" fontId="3" fillId="0" borderId="18" xfId="0" applyFont="1" applyBorder="1" applyAlignment="1">
      <alignment horizontal="center" vertical="center" wrapText="1"/>
    </xf>
    <xf numFmtId="0" fontId="3" fillId="0" borderId="15" xfId="0" applyFont="1" applyBorder="1" applyAlignment="1">
      <alignment horizontal="center" vertical="center" wrapText="1"/>
    </xf>
    <xf numFmtId="2" fontId="4" fillId="0" borderId="18" xfId="0" applyNumberFormat="1" applyFont="1" applyBorder="1" applyAlignment="1">
      <alignment horizontal="center" wrapText="1"/>
    </xf>
    <xf numFmtId="2" fontId="4" fillId="0" borderId="14" xfId="0" applyNumberFormat="1" applyFont="1" applyBorder="1" applyAlignment="1">
      <alignment horizontal="center" wrapText="1"/>
    </xf>
    <xf numFmtId="2" fontId="4" fillId="0" borderId="15" xfId="0" applyNumberFormat="1" applyFont="1" applyBorder="1" applyAlignment="1">
      <alignment horizontal="center" wrapText="1"/>
    </xf>
    <xf numFmtId="43" fontId="0" fillId="0" borderId="0" xfId="0" applyNumberFormat="1"/>
    <xf numFmtId="0" fontId="2" fillId="2" borderId="0" xfId="0" applyFont="1" applyFill="1" applyAlignment="1">
      <alignment vertical="center"/>
    </xf>
    <xf numFmtId="0" fontId="0" fillId="0" borderId="0" xfId="0" applyAlignment="1">
      <alignment vertical="center"/>
    </xf>
    <xf numFmtId="43" fontId="4" fillId="0" borderId="10" xfId="1" applyNumberFormat="1" applyFont="1" applyBorder="1" applyAlignment="1">
      <alignment horizontal="center" vertical="center" wrapText="1"/>
    </xf>
    <xf numFmtId="43" fontId="4" fillId="0" borderId="10" xfId="1" applyNumberFormat="1" applyFont="1" applyBorder="1" applyAlignment="1">
      <alignment vertical="center" wrapText="1"/>
    </xf>
    <xf numFmtId="10" fontId="0" fillId="0" borderId="0" xfId="3" applyNumberFormat="1" applyFont="1"/>
    <xf numFmtId="165" fontId="4" fillId="0" borderId="10" xfId="1" applyNumberFormat="1" applyFont="1" applyBorder="1" applyAlignment="1">
      <alignment vertical="center" wrapText="1"/>
    </xf>
    <xf numFmtId="165" fontId="4" fillId="0" borderId="10" xfId="1" applyNumberFormat="1" applyFont="1" applyBorder="1" applyAlignment="1">
      <alignment horizontal="center" vertical="center" wrapText="1"/>
    </xf>
    <xf numFmtId="166" fontId="0" fillId="0" borderId="0" xfId="2" applyNumberFormat="1" applyFont="1"/>
    <xf numFmtId="167" fontId="0" fillId="0" borderId="0" xfId="0" applyNumberFormat="1"/>
    <xf numFmtId="0" fontId="4" fillId="0" borderId="0" xfId="0" applyFont="1" applyFill="1" applyBorder="1" applyAlignment="1">
      <alignment horizontal="center" vertical="center" wrapText="1"/>
    </xf>
    <xf numFmtId="44" fontId="4" fillId="0" borderId="16" xfId="2" applyFont="1" applyBorder="1" applyAlignment="1">
      <alignment vertical="center" wrapText="1"/>
    </xf>
    <xf numFmtId="10" fontId="4" fillId="0" borderId="13" xfId="3" applyNumberFormat="1" applyFont="1" applyBorder="1" applyAlignment="1">
      <alignment horizontal="center" vertical="center" wrapText="1"/>
    </xf>
    <xf numFmtId="44" fontId="4" fillId="0" borderId="10" xfId="2" applyFont="1" applyBorder="1" applyAlignment="1">
      <alignment vertical="center" wrapText="1"/>
    </xf>
    <xf numFmtId="44" fontId="0" fillId="0" borderId="0" xfId="0" applyNumberFormat="1"/>
    <xf numFmtId="166" fontId="4" fillId="0" borderId="10" xfId="2" applyNumberFormat="1" applyFont="1" applyBorder="1" applyAlignment="1">
      <alignment vertical="center" wrapText="1"/>
    </xf>
    <xf numFmtId="44" fontId="4" fillId="0" borderId="10" xfId="0" applyNumberFormat="1" applyFont="1" applyBorder="1" applyAlignment="1">
      <alignment vertical="center" wrapText="1"/>
    </xf>
    <xf numFmtId="166" fontId="4" fillId="0" borderId="16" xfId="2" applyNumberFormat="1" applyFont="1" applyBorder="1" applyAlignment="1">
      <alignment vertical="center" wrapText="1"/>
    </xf>
    <xf numFmtId="44" fontId="4" fillId="0" borderId="16" xfId="0" applyNumberFormat="1" applyFont="1" applyBorder="1" applyAlignment="1">
      <alignment vertical="center" wrapText="1"/>
    </xf>
    <xf numFmtId="10" fontId="4" fillId="0" borderId="17" xfId="3" applyNumberFormat="1" applyFont="1" applyBorder="1" applyAlignment="1">
      <alignment horizontal="center" vertical="center" wrapText="1"/>
    </xf>
    <xf numFmtId="166" fontId="4" fillId="0" borderId="19" xfId="2" applyNumberFormat="1" applyFont="1" applyBorder="1" applyAlignment="1">
      <alignment vertical="center" wrapText="1"/>
    </xf>
    <xf numFmtId="44" fontId="4" fillId="0" borderId="19" xfId="0" applyNumberFormat="1" applyFont="1" applyBorder="1" applyAlignment="1">
      <alignment vertical="center" wrapText="1"/>
    </xf>
    <xf numFmtId="44" fontId="4" fillId="0" borderId="19" xfId="2" applyFont="1" applyBorder="1" applyAlignment="1">
      <alignment vertical="center" wrapText="1"/>
    </xf>
    <xf numFmtId="10" fontId="4" fillId="0" borderId="20" xfId="3" applyNumberFormat="1" applyFont="1" applyBorder="1" applyAlignment="1">
      <alignment horizontal="center" vertical="center" wrapText="1"/>
    </xf>
    <xf numFmtId="0" fontId="4" fillId="0" borderId="1" xfId="0" applyFont="1" applyBorder="1" applyAlignment="1">
      <alignment horizontal="center" vertical="center" wrapText="1"/>
    </xf>
    <xf numFmtId="43" fontId="4" fillId="0" borderId="19" xfId="1" applyNumberFormat="1" applyFont="1" applyBorder="1" applyAlignment="1">
      <alignment vertical="center" wrapText="1"/>
    </xf>
    <xf numFmtId="43" fontId="4" fillId="0" borderId="19" xfId="1" applyNumberFormat="1" applyFont="1" applyBorder="1" applyAlignment="1">
      <alignment horizontal="center" vertical="center" wrapText="1"/>
    </xf>
    <xf numFmtId="165" fontId="4" fillId="0" borderId="20" xfId="1" applyNumberFormat="1" applyFont="1" applyBorder="1" applyAlignment="1">
      <alignment horizontal="center" vertical="center" wrapText="1"/>
    </xf>
    <xf numFmtId="165" fontId="4" fillId="0" borderId="13" xfId="1" applyNumberFormat="1" applyFont="1" applyBorder="1" applyAlignment="1">
      <alignment horizontal="center" vertical="center" wrapText="1"/>
    </xf>
    <xf numFmtId="43" fontId="4" fillId="0" borderId="13" xfId="1" applyNumberFormat="1" applyFont="1" applyBorder="1" applyAlignment="1">
      <alignment horizontal="center" vertical="center" wrapText="1"/>
    </xf>
    <xf numFmtId="43" fontId="4" fillId="0" borderId="16" xfId="1" applyNumberFormat="1" applyFont="1" applyBorder="1" applyAlignment="1">
      <alignment vertical="center" wrapText="1"/>
    </xf>
    <xf numFmtId="43" fontId="4" fillId="0" borderId="16" xfId="1" applyNumberFormat="1" applyFont="1" applyBorder="1" applyAlignment="1">
      <alignment horizontal="center" vertical="center" wrapText="1"/>
    </xf>
    <xf numFmtId="43" fontId="4" fillId="0" borderId="17" xfId="1"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7" fillId="0" borderId="0" xfId="4" applyNumberFormat="1" applyFont="1" applyAlignment="1"/>
    <xf numFmtId="0" fontId="8" fillId="0" borderId="0" xfId="4" applyNumberFormat="1" applyFont="1" applyAlignment="1">
      <alignment horizontal="center"/>
    </xf>
    <xf numFmtId="0" fontId="8" fillId="0" borderId="0" xfId="4" applyNumberFormat="1" applyFont="1" applyAlignment="1"/>
    <xf numFmtId="0" fontId="9" fillId="0" borderId="0" xfId="4" applyFont="1" applyAlignment="1">
      <alignment horizontal="left"/>
    </xf>
    <xf numFmtId="0" fontId="9" fillId="0" borderId="0" xfId="4" applyFont="1" applyAlignment="1">
      <alignment horizontal="center"/>
    </xf>
    <xf numFmtId="168" fontId="8" fillId="0" borderId="0" xfId="4" quotePrefix="1" applyNumberFormat="1" applyFont="1" applyAlignment="1">
      <alignment horizontal="center"/>
    </xf>
    <xf numFmtId="4" fontId="8" fillId="0" borderId="0" xfId="4" quotePrefix="1" applyNumberFormat="1" applyFont="1" applyAlignment="1">
      <alignment horizontal="center"/>
    </xf>
    <xf numFmtId="0" fontId="8" fillId="0" borderId="0" xfId="4" quotePrefix="1" applyNumberFormat="1" applyFont="1" applyAlignment="1">
      <alignment horizontal="center"/>
    </xf>
    <xf numFmtId="3" fontId="8" fillId="0" borderId="0" xfId="4" applyNumberFormat="1" applyFont="1" applyAlignment="1"/>
    <xf numFmtId="0" fontId="8" fillId="0" borderId="0" xfId="4" applyNumberFormat="1" applyFont="1" applyFill="1" applyAlignment="1">
      <alignment horizontal="center"/>
    </xf>
    <xf numFmtId="0" fontId="8" fillId="0" borderId="0" xfId="4" applyNumberFormat="1" applyFont="1" applyAlignment="1">
      <alignment horizontal="left"/>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4" xfId="0"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0" fillId="0" borderId="11" xfId="0" applyBorder="1" applyAlignment="1">
      <alignment horizontal="left" wrapText="1"/>
    </xf>
    <xf numFmtId="0" fontId="0" fillId="0" borderId="8" xfId="0" applyBorder="1" applyAlignment="1">
      <alignment horizontal="left" wrapText="1"/>
    </xf>
    <xf numFmtId="0" fontId="0" fillId="0" borderId="7" xfId="0" applyBorder="1" applyAlignment="1">
      <alignment horizontal="left" wrapText="1"/>
    </xf>
    <xf numFmtId="0" fontId="8" fillId="0" borderId="0" xfId="4" applyNumberFormat="1" applyFont="1" applyAlignment="1">
      <alignment horizontal="left" wrapText="1"/>
    </xf>
    <xf numFmtId="0" fontId="5" fillId="0" borderId="7" xfId="0" applyFont="1" applyBorder="1" applyAlignment="1">
      <alignment horizontal="left" vertical="center" wrapText="1"/>
    </xf>
    <xf numFmtId="0" fontId="5" fillId="0" borderId="5"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41" xfId="0" applyFont="1" applyBorder="1" applyAlignment="1">
      <alignment horizontal="center" vertical="center" wrapText="1"/>
    </xf>
    <xf numFmtId="0" fontId="0" fillId="0" borderId="0" xfId="0" applyAlignment="1">
      <alignment vertical="center" wrapText="1"/>
    </xf>
    <xf numFmtId="0" fontId="11" fillId="0" borderId="0" xfId="0" applyFont="1" applyAlignment="1">
      <alignment vertical="center"/>
    </xf>
    <xf numFmtId="0" fontId="0" fillId="0" borderId="0" xfId="0" applyFill="1"/>
    <xf numFmtId="0" fontId="0" fillId="0" borderId="0" xfId="0" applyFont="1" applyFill="1"/>
    <xf numFmtId="0" fontId="0" fillId="0" borderId="0" xfId="0" applyFont="1"/>
    <xf numFmtId="0" fontId="10" fillId="0" borderId="0" xfId="0" applyFont="1"/>
    <xf numFmtId="0" fontId="12" fillId="0" borderId="0" xfId="0" applyFont="1"/>
    <xf numFmtId="169" fontId="0" fillId="0" borderId="0" xfId="0" applyNumberFormat="1"/>
    <xf numFmtId="3" fontId="0" fillId="0" borderId="0" xfId="0" applyNumberFormat="1"/>
    <xf numFmtId="170" fontId="0" fillId="0" borderId="0" xfId="0" applyNumberFormat="1"/>
    <xf numFmtId="169" fontId="10" fillId="0" borderId="0" xfId="0" applyNumberFormat="1" applyFont="1"/>
    <xf numFmtId="3" fontId="10" fillId="0" borderId="0" xfId="0" applyNumberFormat="1" applyFont="1"/>
    <xf numFmtId="171" fontId="0" fillId="0" borderId="0" xfId="0" applyNumberFormat="1"/>
    <xf numFmtId="171" fontId="0" fillId="0" borderId="0" xfId="0" applyNumberFormat="1" applyFill="1"/>
    <xf numFmtId="0" fontId="10" fillId="0" borderId="0" xfId="0" applyFont="1" applyAlignment="1">
      <alignment wrapText="1"/>
    </xf>
    <xf numFmtId="4" fontId="4" fillId="0" borderId="7" xfId="0" applyNumberFormat="1"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4" fontId="4" fillId="0" borderId="4" xfId="0" applyNumberFormat="1" applyFont="1" applyBorder="1" applyAlignment="1">
      <alignment vertical="center" wrapText="1"/>
    </xf>
    <xf numFmtId="4" fontId="4" fillId="0" borderId="1" xfId="0" applyNumberFormat="1" applyFont="1" applyBorder="1" applyAlignment="1">
      <alignment vertical="center" wrapText="1"/>
    </xf>
    <xf numFmtId="0" fontId="4" fillId="0" borderId="1" xfId="0" applyFont="1" applyBorder="1" applyAlignment="1">
      <alignment vertical="center" wrapText="1"/>
    </xf>
    <xf numFmtId="0" fontId="0" fillId="0" borderId="0" xfId="0" applyBorder="1"/>
    <xf numFmtId="172" fontId="4" fillId="0" borderId="0" xfId="0" applyNumberFormat="1" applyFont="1" applyBorder="1" applyAlignment="1">
      <alignment vertical="center" wrapText="1"/>
    </xf>
    <xf numFmtId="0" fontId="4" fillId="0" borderId="0" xfId="0" applyFont="1" applyBorder="1" applyAlignment="1">
      <alignment vertical="center" wrapText="1"/>
    </xf>
    <xf numFmtId="0" fontId="4" fillId="0" borderId="8" xfId="0" applyFont="1" applyBorder="1" applyAlignment="1">
      <alignment vertical="center" wrapText="1"/>
    </xf>
    <xf numFmtId="4" fontId="4" fillId="0" borderId="5" xfId="0" applyNumberFormat="1" applyFont="1" applyFill="1" applyBorder="1" applyAlignment="1">
      <alignment horizontal="center" vertical="center" wrapText="1"/>
    </xf>
    <xf numFmtId="0" fontId="4" fillId="0" borderId="7" xfId="0" applyFont="1" applyFill="1" applyBorder="1" applyAlignment="1">
      <alignment vertical="center" wrapText="1"/>
    </xf>
    <xf numFmtId="0" fontId="4" fillId="0" borderId="5" xfId="0" applyFont="1" applyFill="1" applyBorder="1" applyAlignment="1">
      <alignment vertical="center" wrapText="1"/>
    </xf>
    <xf numFmtId="4" fontId="4" fillId="0" borderId="6" xfId="0" applyNumberFormat="1" applyFont="1" applyFill="1" applyBorder="1" applyAlignment="1">
      <alignment horizontal="center" vertical="center" wrapText="1"/>
    </xf>
    <xf numFmtId="4" fontId="4" fillId="0" borderId="9" xfId="0" applyNumberFormat="1" applyFont="1" applyFill="1" applyBorder="1" applyAlignment="1">
      <alignment horizontal="center" vertical="center" wrapText="1"/>
    </xf>
    <xf numFmtId="172" fontId="4" fillId="0" borderId="7" xfId="0" applyNumberFormat="1" applyFont="1"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3" fontId="4" fillId="0" borderId="7" xfId="0" applyNumberFormat="1" applyFont="1" applyBorder="1" applyAlignment="1">
      <alignment vertical="center" wrapText="1"/>
    </xf>
    <xf numFmtId="3" fontId="4" fillId="0" borderId="7" xfId="0" applyNumberFormat="1" applyFont="1" applyFill="1" applyBorder="1" applyAlignment="1">
      <alignment horizontal="center" vertical="center" wrapText="1"/>
    </xf>
    <xf numFmtId="0" fontId="4" fillId="0" borderId="5" xfId="0" applyFont="1" applyBorder="1" applyAlignment="1">
      <alignment horizontal="right" vertical="center" wrapText="1"/>
    </xf>
    <xf numFmtId="3" fontId="4" fillId="0" borderId="4" xfId="0" applyNumberFormat="1" applyFont="1" applyFill="1" applyBorder="1" applyAlignment="1">
      <alignment vertical="center" wrapText="1"/>
    </xf>
    <xf numFmtId="3" fontId="4" fillId="0" borderId="1" xfId="0" applyNumberFormat="1" applyFont="1" applyFill="1" applyBorder="1" applyAlignment="1">
      <alignment vertical="center" wrapText="1"/>
    </xf>
    <xf numFmtId="0" fontId="4" fillId="0" borderId="1" xfId="0" applyFont="1" applyBorder="1" applyAlignment="1">
      <alignment horizontal="right" vertical="center" wrapText="1"/>
    </xf>
    <xf numFmtId="0" fontId="13" fillId="3" borderId="4" xfId="0" applyFont="1" applyFill="1" applyBorder="1"/>
    <xf numFmtId="0" fontId="14" fillId="3" borderId="2" xfId="0" quotePrefix="1" applyFont="1" applyFill="1" applyBorder="1" applyAlignment="1">
      <alignment horizontal="left"/>
    </xf>
    <xf numFmtId="3" fontId="4" fillId="0" borderId="7" xfId="0" applyNumberFormat="1" applyFont="1" applyFill="1" applyBorder="1" applyAlignment="1">
      <alignment vertical="center" wrapText="1"/>
    </xf>
    <xf numFmtId="172" fontId="4" fillId="0" borderId="7" xfId="0" applyNumberFormat="1" applyFont="1" applyFill="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0" borderId="9" xfId="0" applyFont="1" applyBorder="1" applyAlignment="1">
      <alignment vertical="center" wrapText="1"/>
    </xf>
    <xf numFmtId="0" fontId="15" fillId="4" borderId="4" xfId="0" applyFont="1" applyFill="1" applyBorder="1"/>
    <xf numFmtId="0" fontId="15" fillId="4" borderId="3" xfId="0" applyFont="1" applyFill="1" applyBorder="1"/>
    <xf numFmtId="0" fontId="16" fillId="4" borderId="2" xfId="0" quotePrefix="1" applyFont="1" applyFill="1" applyBorder="1" applyAlignment="1">
      <alignment horizontal="left"/>
    </xf>
    <xf numFmtId="0" fontId="13" fillId="0" borderId="0" xfId="0" applyFont="1" applyFill="1" applyAlignment="1">
      <alignment horizontal="left" vertical="center" wrapText="1"/>
    </xf>
    <xf numFmtId="0" fontId="13" fillId="4" borderId="4" xfId="0" applyFont="1" applyFill="1" applyBorder="1"/>
    <xf numFmtId="0" fontId="0" fillId="5" borderId="0" xfId="0" applyFill="1"/>
    <xf numFmtId="3" fontId="4" fillId="5" borderId="7" xfId="0" applyNumberFormat="1" applyFont="1" applyFill="1" applyBorder="1" applyAlignment="1">
      <alignment vertical="center"/>
    </xf>
    <xf numFmtId="2" fontId="4" fillId="5" borderId="7" xfId="0" applyNumberFormat="1" applyFont="1" applyFill="1" applyBorder="1" applyAlignment="1">
      <alignment vertical="center"/>
    </xf>
    <xf numFmtId="0" fontId="4" fillId="5" borderId="7" xfId="0" applyFont="1" applyFill="1" applyBorder="1" applyAlignment="1">
      <alignment vertical="center" wrapText="1"/>
    </xf>
    <xf numFmtId="0" fontId="4" fillId="5" borderId="7" xfId="0" applyFont="1" applyFill="1" applyBorder="1" applyAlignment="1">
      <alignment horizontal="center" vertical="center"/>
    </xf>
    <xf numFmtId="0" fontId="4" fillId="5" borderId="5" xfId="0" applyFont="1" applyFill="1" applyBorder="1" applyAlignment="1">
      <alignment vertical="center" wrapText="1"/>
    </xf>
    <xf numFmtId="0" fontId="4" fillId="5" borderId="7" xfId="0" applyFont="1" applyFill="1" applyBorder="1" applyAlignment="1">
      <alignment vertical="center"/>
    </xf>
    <xf numFmtId="0" fontId="4" fillId="5" borderId="5" xfId="0" applyFont="1" applyFill="1" applyBorder="1" applyAlignment="1">
      <alignment vertical="center"/>
    </xf>
    <xf numFmtId="2" fontId="4" fillId="0" borderId="7" xfId="0" applyNumberFormat="1" applyFont="1" applyFill="1" applyBorder="1" applyAlignment="1">
      <alignment vertical="center" wrapText="1"/>
    </xf>
    <xf numFmtId="3" fontId="4" fillId="0" borderId="7" xfId="0" applyNumberFormat="1" applyFont="1" applyFill="1" applyBorder="1" applyAlignment="1">
      <alignment vertical="center"/>
    </xf>
    <xf numFmtId="2" fontId="4" fillId="0" borderId="7" xfId="0" applyNumberFormat="1" applyFont="1" applyFill="1" applyBorder="1" applyAlignment="1">
      <alignment vertical="center"/>
    </xf>
    <xf numFmtId="0" fontId="4" fillId="0" borderId="7" xfId="0" applyFont="1" applyFill="1" applyBorder="1" applyAlignment="1">
      <alignment vertical="center"/>
    </xf>
    <xf numFmtId="0" fontId="4" fillId="0" borderId="7" xfId="0" applyFont="1" applyFill="1" applyBorder="1" applyAlignment="1">
      <alignment horizontal="center" vertical="center"/>
    </xf>
    <xf numFmtId="0" fontId="4" fillId="0" borderId="5" xfId="0" applyFont="1" applyFill="1" applyBorder="1" applyAlignment="1">
      <alignment vertical="center"/>
    </xf>
    <xf numFmtId="4" fontId="4" fillId="0" borderId="7" xfId="0" applyNumberFormat="1" applyFont="1" applyFill="1" applyBorder="1" applyAlignment="1">
      <alignment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41"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41"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5" borderId="4"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2" xfId="0" applyFont="1" applyFill="1" applyBorder="1" applyAlignment="1">
      <alignment horizontal="center" vertical="center"/>
    </xf>
    <xf numFmtId="0" fontId="10" fillId="5" borderId="0" xfId="0" applyFont="1" applyFill="1" applyAlignment="1"/>
    <xf numFmtId="0" fontId="10" fillId="0" borderId="0" xfId="0" applyFont="1" applyAlignment="1"/>
    <xf numFmtId="0" fontId="0" fillId="5" borderId="0" xfId="0" applyFill="1" applyAlignment="1"/>
    <xf numFmtId="0" fontId="0" fillId="5" borderId="0" xfId="0" applyFill="1" applyBorder="1"/>
    <xf numFmtId="0" fontId="0" fillId="5" borderId="0" xfId="0" applyFill="1" applyBorder="1" applyAlignment="1">
      <alignment horizontal="center"/>
    </xf>
    <xf numFmtId="3" fontId="4" fillId="5" borderId="0" xfId="0" applyNumberFormat="1" applyFont="1" applyFill="1" applyBorder="1" applyAlignment="1">
      <alignment vertical="center"/>
    </xf>
    <xf numFmtId="2" fontId="4" fillId="5" borderId="0" xfId="0" applyNumberFormat="1" applyFont="1" applyFill="1" applyBorder="1" applyAlignment="1">
      <alignment vertical="center"/>
    </xf>
    <xf numFmtId="0" fontId="4" fillId="5" borderId="0" xfId="0" applyFont="1" applyFill="1" applyBorder="1" applyAlignment="1">
      <alignment vertical="center"/>
    </xf>
    <xf numFmtId="0" fontId="4" fillId="5" borderId="0" xfId="0" applyFont="1" applyFill="1" applyBorder="1" applyAlignment="1">
      <alignment horizontal="center" vertical="center"/>
    </xf>
    <xf numFmtId="0" fontId="0" fillId="5" borderId="0" xfId="0" applyFill="1" applyAlignment="1">
      <alignment horizontal="center"/>
    </xf>
    <xf numFmtId="173" fontId="4" fillId="5" borderId="7" xfId="0" applyNumberFormat="1" applyFont="1" applyFill="1" applyBorder="1" applyAlignment="1">
      <alignment vertical="center"/>
    </xf>
    <xf numFmtId="0" fontId="18" fillId="5" borderId="4"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0" fontId="10" fillId="5" borderId="0" xfId="0" applyFont="1" applyFill="1" applyAlignment="1">
      <alignment horizontal="center"/>
    </xf>
    <xf numFmtId="0" fontId="0" fillId="0" borderId="0" xfId="0" applyAlignment="1">
      <alignment horizontal="center"/>
    </xf>
    <xf numFmtId="0" fontId="4" fillId="0" borderId="7" xfId="0" applyFont="1" applyBorder="1" applyAlignment="1">
      <alignment vertical="center"/>
    </xf>
    <xf numFmtId="0" fontId="0" fillId="0" borderId="0" xfId="0" applyAlignment="1"/>
    <xf numFmtId="0" fontId="3" fillId="0" borderId="5" xfId="0" applyFont="1" applyBorder="1" applyAlignment="1">
      <alignment horizontal="center" vertical="center" textRotation="90" wrapText="1"/>
    </xf>
    <xf numFmtId="0" fontId="3" fillId="0" borderId="5" xfId="0" applyFont="1" applyBorder="1" applyAlignment="1">
      <alignment vertical="center" textRotation="90" wrapText="1"/>
    </xf>
    <xf numFmtId="0" fontId="3" fillId="0" borderId="9" xfId="0" applyFont="1" applyBorder="1" applyAlignment="1">
      <alignment horizontal="center" vertical="center" textRotation="90" wrapText="1"/>
    </xf>
    <xf numFmtId="0" fontId="3" fillId="0" borderId="9" xfId="0" applyFont="1" applyBorder="1" applyAlignment="1">
      <alignment vertical="center" textRotation="90" wrapText="1"/>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wrapText="1"/>
    </xf>
    <xf numFmtId="0" fontId="4" fillId="0" borderId="4" xfId="0" applyFont="1" applyBorder="1" applyAlignment="1">
      <alignment vertical="center"/>
    </xf>
    <xf numFmtId="0" fontId="4" fillId="0" borderId="3" xfId="0" applyFont="1" applyBorder="1" applyAlignment="1">
      <alignment vertical="center"/>
    </xf>
    <xf numFmtId="0" fontId="4" fillId="0" borderId="2" xfId="0" applyFont="1" applyBorder="1" applyAlignment="1">
      <alignment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4" xfId="0" applyFont="1" applyFill="1" applyBorder="1" applyAlignment="1">
      <alignment vertical="center"/>
    </xf>
    <xf numFmtId="4" fontId="4" fillId="0" borderId="4" xfId="0" applyNumberFormat="1" applyFont="1" applyFill="1" applyBorder="1" applyAlignment="1">
      <alignment vertical="center"/>
    </xf>
    <xf numFmtId="3" fontId="4" fillId="0" borderId="4" xfId="0" applyNumberFormat="1" applyFont="1" applyFill="1" applyBorder="1" applyAlignment="1">
      <alignment vertical="center"/>
    </xf>
    <xf numFmtId="2" fontId="4" fillId="0" borderId="4" xfId="0" applyNumberFormat="1" applyFont="1" applyFill="1" applyBorder="1" applyAlignment="1">
      <alignment vertical="center"/>
    </xf>
    <xf numFmtId="0" fontId="4" fillId="0" borderId="1" xfId="0" applyFont="1" applyFill="1" applyBorder="1" applyAlignment="1">
      <alignment vertical="center"/>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center" vertical="center"/>
    </xf>
    <xf numFmtId="0" fontId="4" fillId="0" borderId="41" xfId="0" applyFont="1" applyBorder="1" applyAlignment="1">
      <alignment horizontal="center" vertical="center"/>
    </xf>
    <xf numFmtId="0" fontId="4" fillId="0" borderId="9" xfId="0" applyFont="1" applyBorder="1" applyAlignment="1">
      <alignment horizontal="center" vertical="center"/>
    </xf>
    <xf numFmtId="0" fontId="4" fillId="0" borderId="6" xfId="0" applyFont="1" applyBorder="1" applyAlignment="1">
      <alignment horizontal="center" vertical="center"/>
    </xf>
    <xf numFmtId="0" fontId="18" fillId="0" borderId="4"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3" fontId="4" fillId="0" borderId="7" xfId="0" applyNumberFormat="1" applyFont="1" applyBorder="1" applyAlignment="1">
      <alignment horizontal="center" vertical="center"/>
    </xf>
    <xf numFmtId="3" fontId="4" fillId="6" borderId="7" xfId="0" applyNumberFormat="1" applyFont="1" applyFill="1" applyBorder="1" applyAlignment="1">
      <alignment horizontal="center" vertical="center"/>
    </xf>
    <xf numFmtId="0" fontId="4" fillId="0" borderId="5" xfId="0" applyFont="1" applyBorder="1" applyAlignment="1">
      <alignment vertical="center"/>
    </xf>
    <xf numFmtId="3" fontId="18" fillId="0" borderId="7" xfId="0" applyNumberFormat="1" applyFont="1" applyBorder="1" applyAlignment="1">
      <alignment horizontal="center" vertical="center"/>
    </xf>
    <xf numFmtId="1" fontId="0" fillId="0" borderId="7" xfId="0" applyNumberFormat="1" applyBorder="1"/>
    <xf numFmtId="174" fontId="0" fillId="0" borderId="33" xfId="0" applyNumberFormat="1" applyBorder="1"/>
    <xf numFmtId="0" fontId="0" fillId="0" borderId="33" xfId="0" applyBorder="1"/>
    <xf numFmtId="0" fontId="0" fillId="0" borderId="32" xfId="0" applyBorder="1"/>
    <xf numFmtId="174" fontId="0" fillId="0" borderId="7" xfId="0" applyNumberFormat="1" applyBorder="1"/>
    <xf numFmtId="164" fontId="0" fillId="0" borderId="33" xfId="1" applyNumberFormat="1" applyFont="1" applyBorder="1"/>
    <xf numFmtId="172" fontId="0" fillId="0" borderId="7" xfId="0" applyNumberFormat="1" applyBorder="1"/>
    <xf numFmtId="164" fontId="0" fillId="0" borderId="33" xfId="0" applyNumberFormat="1" applyBorder="1"/>
    <xf numFmtId="1" fontId="0" fillId="0" borderId="41" xfId="0" applyNumberFormat="1" applyBorder="1"/>
    <xf numFmtId="174" fontId="0" fillId="0" borderId="42" xfId="0" applyNumberFormat="1" applyBorder="1"/>
    <xf numFmtId="0" fontId="0" fillId="0" borderId="42" xfId="0" applyBorder="1"/>
    <xf numFmtId="0" fontId="0" fillId="0" borderId="43" xfId="0" applyBorder="1"/>
    <xf numFmtId="174" fontId="0" fillId="0" borderId="41" xfId="0" applyNumberFormat="1" applyBorder="1"/>
    <xf numFmtId="164" fontId="0" fillId="0" borderId="42" xfId="1" applyNumberFormat="1" applyFont="1" applyBorder="1"/>
    <xf numFmtId="172" fontId="0" fillId="0" borderId="41" xfId="0" applyNumberFormat="1" applyBorder="1"/>
    <xf numFmtId="164" fontId="0" fillId="0" borderId="42" xfId="0" applyNumberFormat="1" applyBorder="1"/>
    <xf numFmtId="3" fontId="0" fillId="0" borderId="42" xfId="0" applyNumberFormat="1" applyBorder="1"/>
    <xf numFmtId="0" fontId="0" fillId="0" borderId="44" xfId="0" applyBorder="1" applyAlignment="1">
      <alignment horizontal="center"/>
    </xf>
    <xf numFmtId="0" fontId="0" fillId="0" borderId="10" xfId="0" applyBorder="1" applyAlignment="1">
      <alignment horizontal="center"/>
    </xf>
    <xf numFmtId="0" fontId="0" fillId="0" borderId="18" xfId="0" applyBorder="1"/>
    <xf numFmtId="0" fontId="0" fillId="0" borderId="45" xfId="0" applyBorder="1" applyAlignment="1">
      <alignment horizontal="center"/>
    </xf>
    <xf numFmtId="0" fontId="0" fillId="0" borderId="19" xfId="0" applyBorder="1" applyAlignment="1">
      <alignment horizontal="center"/>
    </xf>
    <xf numFmtId="0" fontId="0" fillId="0" borderId="19" xfId="0" applyBorder="1" applyAlignment="1">
      <alignment horizontal="center" wrapText="1"/>
    </xf>
    <xf numFmtId="0" fontId="0" fillId="0" borderId="46" xfId="0" applyBorder="1" applyAlignment="1">
      <alignment horizontal="center" wrapText="1"/>
    </xf>
    <xf numFmtId="0" fontId="0" fillId="0" borderId="47" xfId="0" applyBorder="1" applyAlignment="1">
      <alignment horizontal="center" wrapText="1"/>
    </xf>
    <xf numFmtId="0" fontId="0" fillId="0" borderId="48" xfId="0" applyBorder="1" applyAlignment="1">
      <alignment horizontal="center" wrapText="1"/>
    </xf>
    <xf numFmtId="0" fontId="0" fillId="0" borderId="49" xfId="0" applyBorder="1" applyAlignment="1">
      <alignment horizontal="center"/>
    </xf>
    <xf numFmtId="0" fontId="0" fillId="0" borderId="50" xfId="0" applyBorder="1" applyAlignment="1">
      <alignment horizontal="center"/>
    </xf>
    <xf numFmtId="0" fontId="5" fillId="0" borderId="7" xfId="0" applyFont="1" applyBorder="1" applyAlignment="1">
      <alignment horizontal="center" vertical="center"/>
    </xf>
    <xf numFmtId="0" fontId="5" fillId="0" borderId="5" xfId="0" applyFont="1" applyBorder="1" applyAlignment="1">
      <alignment vertical="center"/>
    </xf>
    <xf numFmtId="0" fontId="5" fillId="0" borderId="7" xfId="0" applyFont="1" applyBorder="1" applyAlignment="1">
      <alignment vertical="center"/>
    </xf>
    <xf numFmtId="0" fontId="5" fillId="0" borderId="5" xfId="0" applyFont="1" applyBorder="1" applyAlignment="1">
      <alignment horizontal="center" vertical="center"/>
    </xf>
    <xf numFmtId="0" fontId="5" fillId="0" borderId="41" xfId="0" applyFont="1" applyBorder="1" applyAlignment="1">
      <alignment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2" fontId="4" fillId="0" borderId="7" xfId="0" applyNumberFormat="1" applyFont="1" applyBorder="1" applyAlignment="1">
      <alignment vertical="center"/>
    </xf>
    <xf numFmtId="0" fontId="4" fillId="0" borderId="51" xfId="0" applyFont="1" applyBorder="1" applyAlignment="1">
      <alignment vertical="center"/>
    </xf>
    <xf numFmtId="0" fontId="4" fillId="0" borderId="0" xfId="0" applyFont="1" applyBorder="1" applyAlignment="1">
      <alignment vertical="center"/>
    </xf>
    <xf numFmtId="2" fontId="4" fillId="0" borderId="0" xfId="0" applyNumberFormat="1" applyFont="1" applyBorder="1" applyAlignment="1">
      <alignment vertical="center"/>
    </xf>
    <xf numFmtId="2" fontId="4" fillId="0" borderId="51" xfId="0" applyNumberFormat="1" applyFont="1" applyBorder="1" applyAlignment="1">
      <alignment vertical="center"/>
    </xf>
  </cellXfs>
  <cellStyles count="5">
    <cellStyle name="Comma" xfId="1" builtinId="3"/>
    <cellStyle name="Currency" xfId="2" builtinId="4"/>
    <cellStyle name="Normal" xfId="0" builtinId="0"/>
    <cellStyle name="Normal 2" xfId="4" xr:uid="{00000000-0005-0000-0000-00002F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C.Home.RemoteAccess.tfr0qbi\Goals%20DSM\2003%20IRP\List%20of%20Measures%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EL/AppData/Local/Microsoft/Windows/INetCache/Content.Outlook/TVGQ41F6/Reporting%20Tables%20for%20Staff%20ROG%203_JE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2005"/>
      <sheetName val="Index"/>
      <sheetName val="unknown"/>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15"/>
  <sheetViews>
    <sheetView workbookViewId="0">
      <selection activeCell="K30" sqref="K30"/>
    </sheetView>
  </sheetViews>
  <sheetFormatPr defaultRowHeight="15" x14ac:dyDescent="0.25"/>
  <cols>
    <col min="2" max="2" width="6.42578125" customWidth="1"/>
    <col min="3" max="14" width="6.7109375" customWidth="1"/>
  </cols>
  <sheetData>
    <row r="1" spans="2:14" ht="15.75" thickBot="1" x14ac:dyDescent="0.3"/>
    <row r="2" spans="2:14" ht="16.5" thickBot="1" x14ac:dyDescent="0.3">
      <c r="B2" s="115" t="s">
        <v>32</v>
      </c>
      <c r="C2" s="116"/>
      <c r="D2" s="116"/>
      <c r="E2" s="116"/>
      <c r="F2" s="116"/>
      <c r="G2" s="116"/>
      <c r="H2" s="116"/>
      <c r="I2" s="116"/>
      <c r="J2" s="116"/>
      <c r="K2" s="116"/>
      <c r="L2" s="116"/>
      <c r="M2" s="116"/>
      <c r="N2" s="117"/>
    </row>
    <row r="3" spans="2:14" ht="16.5" thickBot="1" x14ac:dyDescent="0.3">
      <c r="B3" s="118" t="s">
        <v>0</v>
      </c>
      <c r="C3" s="115" t="s">
        <v>1</v>
      </c>
      <c r="D3" s="116"/>
      <c r="E3" s="116"/>
      <c r="F3" s="116"/>
      <c r="G3" s="116"/>
      <c r="H3" s="116"/>
      <c r="I3" s="115" t="s">
        <v>2</v>
      </c>
      <c r="J3" s="116"/>
      <c r="K3" s="116"/>
      <c r="L3" s="116"/>
      <c r="M3" s="116"/>
      <c r="N3" s="117"/>
    </row>
    <row r="4" spans="2:14" ht="31.5" customHeight="1" thickBot="1" x14ac:dyDescent="0.3">
      <c r="B4" s="119"/>
      <c r="C4" s="121" t="s">
        <v>33</v>
      </c>
      <c r="D4" s="122"/>
      <c r="E4" s="122"/>
      <c r="F4" s="122" t="s">
        <v>3</v>
      </c>
      <c r="G4" s="122"/>
      <c r="H4" s="123"/>
      <c r="I4" s="124" t="s">
        <v>33</v>
      </c>
      <c r="J4" s="122"/>
      <c r="K4" s="122"/>
      <c r="L4" s="122" t="s">
        <v>3</v>
      </c>
      <c r="M4" s="122"/>
      <c r="N4" s="125"/>
    </row>
    <row r="5" spans="2:14" x14ac:dyDescent="0.25">
      <c r="B5" s="119"/>
      <c r="C5" s="10" t="s">
        <v>4</v>
      </c>
      <c r="D5" s="8" t="s">
        <v>5</v>
      </c>
      <c r="E5" s="8" t="s">
        <v>6</v>
      </c>
      <c r="F5" s="8" t="s">
        <v>4</v>
      </c>
      <c r="G5" s="8" t="s">
        <v>5</v>
      </c>
      <c r="H5" s="58" t="s">
        <v>6</v>
      </c>
      <c r="I5" s="64" t="s">
        <v>4</v>
      </c>
      <c r="J5" s="8" t="s">
        <v>5</v>
      </c>
      <c r="K5" s="8" t="s">
        <v>6</v>
      </c>
      <c r="L5" s="8" t="s">
        <v>4</v>
      </c>
      <c r="M5" s="8" t="s">
        <v>5</v>
      </c>
      <c r="N5" s="9" t="s">
        <v>6</v>
      </c>
    </row>
    <row r="6" spans="2:14" ht="15.75" thickBot="1" x14ac:dyDescent="0.3">
      <c r="B6" s="120"/>
      <c r="C6" s="11" t="s">
        <v>7</v>
      </c>
      <c r="D6" s="6" t="s">
        <v>7</v>
      </c>
      <c r="E6" s="6" t="s">
        <v>8</v>
      </c>
      <c r="F6" s="6" t="s">
        <v>7</v>
      </c>
      <c r="G6" s="6" t="s">
        <v>7</v>
      </c>
      <c r="H6" s="59" t="s">
        <v>8</v>
      </c>
      <c r="I6" s="65" t="s">
        <v>7</v>
      </c>
      <c r="J6" s="6" t="s">
        <v>7</v>
      </c>
      <c r="K6" s="6" t="s">
        <v>8</v>
      </c>
      <c r="L6" s="6" t="s">
        <v>7</v>
      </c>
      <c r="M6" s="6" t="s">
        <v>7</v>
      </c>
      <c r="N6" s="7" t="s">
        <v>8</v>
      </c>
    </row>
    <row r="7" spans="2:14" ht="15.75" x14ac:dyDescent="0.25">
      <c r="B7" s="12">
        <v>2010</v>
      </c>
      <c r="C7" s="35">
        <v>2.2999999999999998</v>
      </c>
      <c r="D7" s="36">
        <v>2.7</v>
      </c>
      <c r="E7" s="36">
        <v>15.9</v>
      </c>
      <c r="F7" s="15">
        <v>1.21</v>
      </c>
      <c r="G7" s="15">
        <v>1.03</v>
      </c>
      <c r="H7" s="60">
        <v>5.38</v>
      </c>
      <c r="I7" s="66">
        <v>0.9</v>
      </c>
      <c r="J7" s="36">
        <v>1.2</v>
      </c>
      <c r="K7" s="36">
        <v>11.1</v>
      </c>
      <c r="L7" s="15">
        <v>0.64</v>
      </c>
      <c r="M7" s="36">
        <v>0.4</v>
      </c>
      <c r="N7" s="16">
        <v>10.15</v>
      </c>
    </row>
    <row r="8" spans="2:14" ht="15.75" x14ac:dyDescent="0.25">
      <c r="B8" s="13">
        <v>2011</v>
      </c>
      <c r="C8" s="34">
        <v>3</v>
      </c>
      <c r="D8" s="34">
        <v>3.5999999999999996</v>
      </c>
      <c r="E8" s="34">
        <v>21.200000000000003</v>
      </c>
      <c r="F8" s="17">
        <v>1.21</v>
      </c>
      <c r="G8" s="17">
        <v>1.03</v>
      </c>
      <c r="H8" s="61">
        <v>5.38</v>
      </c>
      <c r="I8" s="67">
        <v>1.5</v>
      </c>
      <c r="J8" s="34">
        <v>5.0999999999999996</v>
      </c>
      <c r="K8" s="34">
        <v>19.100000000000001</v>
      </c>
      <c r="L8" s="17">
        <v>0.64</v>
      </c>
      <c r="M8" s="21">
        <v>0.4</v>
      </c>
      <c r="N8" s="18">
        <v>10.15</v>
      </c>
    </row>
    <row r="9" spans="2:14" ht="15.75" x14ac:dyDescent="0.25">
      <c r="B9" s="13">
        <v>2012</v>
      </c>
      <c r="C9" s="34">
        <v>2.5</v>
      </c>
      <c r="D9" s="34">
        <v>3.1000000000000005</v>
      </c>
      <c r="E9" s="34">
        <v>19.199999999999996</v>
      </c>
      <c r="F9" s="17">
        <v>1.21</v>
      </c>
      <c r="G9" s="17">
        <v>1.03</v>
      </c>
      <c r="H9" s="61">
        <v>5.38</v>
      </c>
      <c r="I9" s="67">
        <v>1.6</v>
      </c>
      <c r="J9" s="34">
        <v>3.1000000000000005</v>
      </c>
      <c r="K9" s="34">
        <v>18.699999999999996</v>
      </c>
      <c r="L9" s="17">
        <v>0.64</v>
      </c>
      <c r="M9" s="21">
        <v>0.4</v>
      </c>
      <c r="N9" s="18">
        <v>10.15</v>
      </c>
    </row>
    <row r="10" spans="2:14" ht="15.75" x14ac:dyDescent="0.25">
      <c r="B10" s="13">
        <v>2013</v>
      </c>
      <c r="C10" s="34">
        <v>2.2999999999999998</v>
      </c>
      <c r="D10" s="34">
        <v>2.7</v>
      </c>
      <c r="E10" s="34">
        <v>16.5</v>
      </c>
      <c r="F10" s="17">
        <v>1.21</v>
      </c>
      <c r="G10" s="17">
        <v>1.03</v>
      </c>
      <c r="H10" s="61">
        <v>5.38</v>
      </c>
      <c r="I10" s="67">
        <v>1.2000000000000002</v>
      </c>
      <c r="J10" s="34">
        <v>2.7</v>
      </c>
      <c r="K10" s="34">
        <v>15.600000000000003</v>
      </c>
      <c r="L10" s="17">
        <v>0.64</v>
      </c>
      <c r="M10" s="21">
        <v>0.4</v>
      </c>
      <c r="N10" s="18">
        <v>10.15</v>
      </c>
    </row>
    <row r="11" spans="2:14" ht="15.75" x14ac:dyDescent="0.25">
      <c r="B11" s="13">
        <v>2014</v>
      </c>
      <c r="C11" s="34">
        <v>2.0999999999999988</v>
      </c>
      <c r="D11" s="34">
        <v>1.9999999999999973</v>
      </c>
      <c r="E11" s="34">
        <v>10.200000000000001</v>
      </c>
      <c r="F11" s="17">
        <v>1.21</v>
      </c>
      <c r="G11" s="17">
        <v>1.03</v>
      </c>
      <c r="H11" s="61">
        <v>5.38</v>
      </c>
      <c r="I11" s="67">
        <v>0.59999999999999953</v>
      </c>
      <c r="J11" s="34">
        <v>1.9999999999999976</v>
      </c>
      <c r="K11" s="34">
        <v>6.9000000000000075</v>
      </c>
      <c r="L11" s="17">
        <v>0.64</v>
      </c>
      <c r="M11" s="21">
        <v>0.4</v>
      </c>
      <c r="N11" s="18">
        <v>10.15</v>
      </c>
    </row>
    <row r="12" spans="2:14" ht="15.75" x14ac:dyDescent="0.25">
      <c r="B12" s="13">
        <v>2015</v>
      </c>
      <c r="C12" s="34">
        <v>3.2589999999999999</v>
      </c>
      <c r="D12" s="21">
        <v>2.4990000000000001</v>
      </c>
      <c r="E12" s="21">
        <v>7.2</v>
      </c>
      <c r="F12" s="17">
        <v>0.94</v>
      </c>
      <c r="G12" s="17">
        <v>0.96</v>
      </c>
      <c r="H12" s="62">
        <v>2.5</v>
      </c>
      <c r="I12" s="67">
        <v>4.5999999999999999E-2</v>
      </c>
      <c r="J12" s="21">
        <v>3.1E-2</v>
      </c>
      <c r="K12" s="17">
        <v>0.18</v>
      </c>
      <c r="L12" s="21">
        <v>0.14000000000000001</v>
      </c>
      <c r="M12" s="21">
        <v>7.0000000000000001E-3</v>
      </c>
      <c r="N12" s="18">
        <v>0.08</v>
      </c>
    </row>
    <row r="13" spans="2:14" ht="15.75" x14ac:dyDescent="0.25">
      <c r="B13" s="13">
        <v>2016</v>
      </c>
      <c r="C13" s="34">
        <v>3.5379999999999998</v>
      </c>
      <c r="D13" s="34">
        <v>2.3169999999999997</v>
      </c>
      <c r="E13" s="34">
        <v>8.1999999999999993</v>
      </c>
      <c r="F13" s="17">
        <v>0.94</v>
      </c>
      <c r="G13" s="17">
        <v>0.96</v>
      </c>
      <c r="H13" s="62">
        <v>2.5</v>
      </c>
      <c r="I13" s="67">
        <v>0.13100000000000001</v>
      </c>
      <c r="J13" s="34">
        <v>2.6000000000000002E-2</v>
      </c>
      <c r="K13" s="34">
        <v>0.39999999999999997</v>
      </c>
      <c r="L13" s="21">
        <v>0.14000000000000001</v>
      </c>
      <c r="M13" s="21">
        <v>7.0000000000000001E-3</v>
      </c>
      <c r="N13" s="18">
        <v>0.08</v>
      </c>
    </row>
    <row r="14" spans="2:14" ht="15.75" x14ac:dyDescent="0.25">
      <c r="B14" s="13">
        <v>2017</v>
      </c>
      <c r="C14" s="34">
        <v>3.2370000000000005</v>
      </c>
      <c r="D14" s="34">
        <v>2.1860000000000004</v>
      </c>
      <c r="E14" s="34">
        <v>7.4000000000000012</v>
      </c>
      <c r="F14" s="17">
        <v>0.94</v>
      </c>
      <c r="G14" s="17">
        <v>0.96</v>
      </c>
      <c r="H14" s="62">
        <v>2.5</v>
      </c>
      <c r="I14" s="67">
        <v>1.121</v>
      </c>
      <c r="J14" s="34">
        <v>1.7999999999999995E-2</v>
      </c>
      <c r="K14" s="34">
        <v>3.13</v>
      </c>
      <c r="L14" s="21">
        <v>0.14000000000000001</v>
      </c>
      <c r="M14" s="21">
        <v>7.0000000000000001E-3</v>
      </c>
      <c r="N14" s="18">
        <v>0.08</v>
      </c>
    </row>
    <row r="15" spans="2:14" ht="16.5" thickBot="1" x14ac:dyDescent="0.3">
      <c r="B15" s="14">
        <v>2018</v>
      </c>
      <c r="C15" s="57">
        <v>3.0130000000000003</v>
      </c>
      <c r="D15" s="57">
        <v>2.02</v>
      </c>
      <c r="E15" s="57">
        <v>6.9999999999999991</v>
      </c>
      <c r="F15" s="19">
        <v>0.94</v>
      </c>
      <c r="G15" s="19">
        <v>0.96</v>
      </c>
      <c r="H15" s="63">
        <v>2.5</v>
      </c>
      <c r="I15" s="68">
        <v>0.95599999999999996</v>
      </c>
      <c r="J15" s="57">
        <v>1.7000000000000008E-2</v>
      </c>
      <c r="K15" s="57">
        <v>2.67</v>
      </c>
      <c r="L15" s="22">
        <v>0.14000000000000001</v>
      </c>
      <c r="M15" s="22">
        <v>7.0000000000000001E-3</v>
      </c>
      <c r="N15" s="20">
        <v>0.08</v>
      </c>
    </row>
  </sheetData>
  <mergeCells count="8">
    <mergeCell ref="B2:N2"/>
    <mergeCell ref="B3:B6"/>
    <mergeCell ref="C3:H3"/>
    <mergeCell ref="I3:N3"/>
    <mergeCell ref="C4:E4"/>
    <mergeCell ref="F4:H4"/>
    <mergeCell ref="I4:K4"/>
    <mergeCell ref="L4:N4"/>
  </mergeCells>
  <printOptions horizontalCentered="1"/>
  <pageMargins left="0.2" right="0.2" top="0.75" bottom="0.75" header="0.3" footer="0.3"/>
  <pageSetup scale="13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A4C16-1FD5-4DE8-9977-3A2EE12ABE7E}">
  <dimension ref="A1:J287"/>
  <sheetViews>
    <sheetView topLeftCell="A91" zoomScaleNormal="100" workbookViewId="0">
      <selection activeCell="A3" sqref="A3"/>
    </sheetView>
  </sheetViews>
  <sheetFormatPr defaultRowHeight="15" x14ac:dyDescent="0.25"/>
  <cols>
    <col min="2" max="2" width="17" customWidth="1"/>
    <col min="3" max="3" width="23" customWidth="1"/>
    <col min="4" max="4" width="47.28515625" customWidth="1"/>
    <col min="5" max="5" width="10.28515625" customWidth="1"/>
    <col min="6" max="6" width="10" customWidth="1"/>
    <col min="7" max="7" width="14" customWidth="1"/>
  </cols>
  <sheetData>
    <row r="1" spans="1:7" ht="15.75" x14ac:dyDescent="0.25">
      <c r="A1" s="143"/>
    </row>
    <row r="2" spans="1:7" ht="15.75" x14ac:dyDescent="0.25">
      <c r="A2" s="143"/>
    </row>
    <row r="3" spans="1:7" ht="15.75" x14ac:dyDescent="0.25">
      <c r="A3" s="143"/>
    </row>
    <row r="7" spans="1:7" ht="15.75" thickBot="1" x14ac:dyDescent="0.3"/>
    <row r="8" spans="1:7" ht="16.5" thickBot="1" x14ac:dyDescent="0.3">
      <c r="B8" s="115" t="s">
        <v>609</v>
      </c>
      <c r="C8" s="116"/>
      <c r="D8" s="116"/>
      <c r="E8" s="116"/>
      <c r="F8" s="116"/>
      <c r="G8" s="117"/>
    </row>
    <row r="9" spans="1:7" ht="15.75" x14ac:dyDescent="0.25">
      <c r="B9" s="102" t="s">
        <v>272</v>
      </c>
      <c r="C9" s="141" t="s">
        <v>271</v>
      </c>
      <c r="D9" s="141" t="s">
        <v>271</v>
      </c>
      <c r="E9" s="141" t="s">
        <v>10</v>
      </c>
      <c r="F9" s="141" t="s">
        <v>12</v>
      </c>
      <c r="G9" s="141" t="s">
        <v>608</v>
      </c>
    </row>
    <row r="10" spans="1:7" ht="15.75" x14ac:dyDescent="0.25">
      <c r="B10" s="102" t="s">
        <v>269</v>
      </c>
      <c r="C10" s="141" t="s">
        <v>208</v>
      </c>
      <c r="D10" s="141" t="s">
        <v>39</v>
      </c>
      <c r="E10" s="141" t="s">
        <v>607</v>
      </c>
      <c r="F10" s="141" t="s">
        <v>607</v>
      </c>
      <c r="G10" s="141" t="s">
        <v>6</v>
      </c>
    </row>
    <row r="11" spans="1:7" ht="16.5" thickBot="1" x14ac:dyDescent="0.3">
      <c r="B11" s="174"/>
      <c r="C11" s="173"/>
      <c r="D11" s="173"/>
      <c r="E11" s="23" t="s">
        <v>11</v>
      </c>
      <c r="F11" s="23" t="s">
        <v>11</v>
      </c>
      <c r="G11" s="23" t="s">
        <v>13</v>
      </c>
    </row>
    <row r="12" spans="1:7" ht="16.5" thickBot="1" x14ac:dyDescent="0.3">
      <c r="B12" s="159" t="s">
        <v>1</v>
      </c>
      <c r="C12" s="158" t="s">
        <v>606</v>
      </c>
      <c r="D12" s="158" t="s">
        <v>482</v>
      </c>
      <c r="E12" s="172">
        <v>0.2848744926019105</v>
      </c>
      <c r="F12" s="172">
        <v>0.22228462946492289</v>
      </c>
      <c r="G12" s="172">
        <v>2.586220874789301</v>
      </c>
    </row>
    <row r="13" spans="1:7" ht="16.5" thickBot="1" x14ac:dyDescent="0.3">
      <c r="B13" s="159" t="s">
        <v>1</v>
      </c>
      <c r="C13" s="158" t="s">
        <v>605</v>
      </c>
      <c r="D13" s="158" t="s">
        <v>517</v>
      </c>
      <c r="E13" s="172">
        <v>1.4456773620586589</v>
      </c>
      <c r="F13" s="172">
        <v>0.86482568176157526</v>
      </c>
      <c r="G13" s="172">
        <v>7.2290844491849988</v>
      </c>
    </row>
    <row r="14" spans="1:7" ht="16.5" thickBot="1" x14ac:dyDescent="0.3">
      <c r="B14" s="159" t="s">
        <v>1</v>
      </c>
      <c r="C14" s="158" t="s">
        <v>606</v>
      </c>
      <c r="D14" s="158" t="s">
        <v>473</v>
      </c>
      <c r="E14" s="172">
        <v>0</v>
      </c>
      <c r="F14" s="172">
        <v>0</v>
      </c>
      <c r="G14" s="172">
        <v>5.8748717740861993</v>
      </c>
    </row>
    <row r="15" spans="1:7" ht="16.5" thickBot="1" x14ac:dyDescent="0.3">
      <c r="B15" s="159" t="s">
        <v>1</v>
      </c>
      <c r="C15" s="158" t="s">
        <v>606</v>
      </c>
      <c r="D15" s="158" t="s">
        <v>491</v>
      </c>
      <c r="E15" s="172">
        <v>1.2533487674883909E-2</v>
      </c>
      <c r="F15" s="172">
        <v>2.6979584848240167E-2</v>
      </c>
      <c r="G15" s="172">
        <v>0.13915141305440001</v>
      </c>
    </row>
    <row r="16" spans="1:7" ht="16.5" thickBot="1" x14ac:dyDescent="0.3">
      <c r="B16" s="159" t="s">
        <v>1</v>
      </c>
      <c r="C16" s="158" t="s">
        <v>606</v>
      </c>
      <c r="D16" s="158" t="s">
        <v>474</v>
      </c>
      <c r="E16" s="172">
        <v>0.64720559366304198</v>
      </c>
      <c r="F16" s="172">
        <v>1.3931747237027079</v>
      </c>
      <c r="G16" s="172">
        <v>7.1855157344109584</v>
      </c>
    </row>
    <row r="17" spans="2:7" ht="16.5" thickBot="1" x14ac:dyDescent="0.3">
      <c r="B17" s="159" t="s">
        <v>1</v>
      </c>
      <c r="C17" s="158" t="s">
        <v>606</v>
      </c>
      <c r="D17" s="158" t="s">
        <v>54</v>
      </c>
      <c r="E17" s="172">
        <v>4.2398672825751479E-2</v>
      </c>
      <c r="F17" s="172">
        <v>9.12673806866557E-2</v>
      </c>
      <c r="G17" s="172">
        <v>0.47072573798890005</v>
      </c>
    </row>
    <row r="18" spans="2:7" ht="16.5" thickBot="1" x14ac:dyDescent="0.3">
      <c r="B18" s="159" t="s">
        <v>1</v>
      </c>
      <c r="C18" s="158" t="s">
        <v>606</v>
      </c>
      <c r="D18" s="158" t="s">
        <v>494</v>
      </c>
      <c r="E18" s="172">
        <v>0.58328791145479508</v>
      </c>
      <c r="F18" s="172">
        <v>1.2555855246567036</v>
      </c>
      <c r="G18" s="172">
        <v>6.475877999954732</v>
      </c>
    </row>
    <row r="19" spans="2:7" ht="16.5" thickBot="1" x14ac:dyDescent="0.3">
      <c r="B19" s="159" t="s">
        <v>1</v>
      </c>
      <c r="C19" s="158" t="s">
        <v>606</v>
      </c>
      <c r="D19" s="158" t="s">
        <v>405</v>
      </c>
      <c r="E19" s="172">
        <v>0.24028126349167855</v>
      </c>
      <c r="F19" s="172">
        <v>0.51722943397525933</v>
      </c>
      <c r="G19" s="172">
        <v>2.6676914050321101</v>
      </c>
    </row>
    <row r="20" spans="2:7" ht="16.5" thickBot="1" x14ac:dyDescent="0.3">
      <c r="B20" s="159" t="s">
        <v>1</v>
      </c>
      <c r="C20" s="158" t="s">
        <v>606</v>
      </c>
      <c r="D20" s="158" t="s">
        <v>475</v>
      </c>
      <c r="E20" s="172">
        <v>0.14761460751980926</v>
      </c>
      <c r="F20" s="172">
        <v>0.31775519565883747</v>
      </c>
      <c r="G20" s="172">
        <v>1.6388719370597999</v>
      </c>
    </row>
    <row r="21" spans="2:7" ht="16.5" thickBot="1" x14ac:dyDescent="0.3">
      <c r="B21" s="159" t="s">
        <v>1</v>
      </c>
      <c r="C21" s="158" t="s">
        <v>606</v>
      </c>
      <c r="D21" s="158" t="s">
        <v>408</v>
      </c>
      <c r="E21" s="172">
        <v>0.11792849637354355</v>
      </c>
      <c r="F21" s="172">
        <v>0.2538528745124306</v>
      </c>
      <c r="G21" s="172">
        <v>1.30928575791744</v>
      </c>
    </row>
    <row r="22" spans="2:7" ht="16.5" thickBot="1" x14ac:dyDescent="0.3">
      <c r="B22" s="159" t="s">
        <v>1</v>
      </c>
      <c r="C22" s="158" t="s">
        <v>606</v>
      </c>
      <c r="D22" s="158" t="s">
        <v>407</v>
      </c>
      <c r="E22" s="172">
        <v>0.58884884600035781</v>
      </c>
      <c r="F22" s="172">
        <v>1.2675559920397104</v>
      </c>
      <c r="G22" s="172">
        <v>6.5376175508276084</v>
      </c>
    </row>
    <row r="23" spans="2:7" ht="16.5" thickBot="1" x14ac:dyDescent="0.3">
      <c r="B23" s="159" t="s">
        <v>1</v>
      </c>
      <c r="C23" s="158" t="s">
        <v>605</v>
      </c>
      <c r="D23" s="158" t="s">
        <v>444</v>
      </c>
      <c r="E23" s="172">
        <v>9.5052141542378248</v>
      </c>
      <c r="F23" s="172">
        <v>1.3344766201992286</v>
      </c>
      <c r="G23" s="172">
        <v>127.173800289487</v>
      </c>
    </row>
    <row r="24" spans="2:7" ht="16.5" thickBot="1" x14ac:dyDescent="0.3">
      <c r="B24" s="159" t="s">
        <v>1</v>
      </c>
      <c r="C24" s="158" t="s">
        <v>606</v>
      </c>
      <c r="D24" s="158" t="s">
        <v>365</v>
      </c>
      <c r="E24" s="172">
        <v>1.2639981592110194</v>
      </c>
      <c r="F24" s="172">
        <v>6.8276190708231592</v>
      </c>
      <c r="G24" s="172">
        <v>9.7147729702339998</v>
      </c>
    </row>
    <row r="25" spans="2:7" ht="16.5" thickBot="1" x14ac:dyDescent="0.3">
      <c r="B25" s="159" t="s">
        <v>1</v>
      </c>
      <c r="C25" s="158" t="s">
        <v>606</v>
      </c>
      <c r="D25" s="158" t="s">
        <v>456</v>
      </c>
      <c r="E25" s="172">
        <v>0</v>
      </c>
      <c r="F25" s="172">
        <v>0</v>
      </c>
      <c r="G25" s="172">
        <v>0</v>
      </c>
    </row>
    <row r="26" spans="2:7" ht="16.5" thickBot="1" x14ac:dyDescent="0.3">
      <c r="B26" s="159" t="s">
        <v>1</v>
      </c>
      <c r="C26" s="158" t="s">
        <v>606</v>
      </c>
      <c r="D26" s="158" t="s">
        <v>457</v>
      </c>
      <c r="E26" s="172">
        <v>15.122612420968606</v>
      </c>
      <c r="F26" s="172">
        <v>15.044661924098662</v>
      </c>
      <c r="G26" s="172">
        <v>41.308449116032982</v>
      </c>
    </row>
    <row r="27" spans="2:7" ht="16.5" thickBot="1" x14ac:dyDescent="0.3">
      <c r="B27" s="159" t="s">
        <v>1</v>
      </c>
      <c r="C27" s="158" t="s">
        <v>606</v>
      </c>
      <c r="D27" s="158" t="s">
        <v>458</v>
      </c>
      <c r="E27" s="172">
        <v>38.809948947512645</v>
      </c>
      <c r="F27" s="172">
        <v>26.30990561574994</v>
      </c>
      <c r="G27" s="172">
        <v>89.728664347039995</v>
      </c>
    </row>
    <row r="28" spans="2:7" ht="16.5" thickBot="1" x14ac:dyDescent="0.3">
      <c r="B28" s="159" t="s">
        <v>1</v>
      </c>
      <c r="C28" s="158" t="s">
        <v>606</v>
      </c>
      <c r="D28" s="158" t="s">
        <v>459</v>
      </c>
      <c r="E28" s="172">
        <v>3.5060120777522927</v>
      </c>
      <c r="F28" s="172">
        <v>3.2696666546603614</v>
      </c>
      <c r="G28" s="172">
        <v>9.2039606480490015</v>
      </c>
    </row>
    <row r="29" spans="2:7" ht="16.5" thickBot="1" x14ac:dyDescent="0.3">
      <c r="B29" s="159" t="s">
        <v>1</v>
      </c>
      <c r="C29" s="158" t="s">
        <v>606</v>
      </c>
      <c r="D29" s="158" t="s">
        <v>461</v>
      </c>
      <c r="E29" s="172">
        <v>8.8403732499793826</v>
      </c>
      <c r="F29" s="172">
        <v>10.816546334965082</v>
      </c>
      <c r="G29" s="172">
        <v>31.305416894490005</v>
      </c>
    </row>
    <row r="30" spans="2:7" ht="16.5" thickBot="1" x14ac:dyDescent="0.3">
      <c r="B30" s="159" t="s">
        <v>1</v>
      </c>
      <c r="C30" s="158" t="s">
        <v>606</v>
      </c>
      <c r="D30" s="158" t="s">
        <v>371</v>
      </c>
      <c r="E30" s="172">
        <v>13.556416722729871</v>
      </c>
      <c r="F30" s="172">
        <v>0</v>
      </c>
      <c r="G30" s="172">
        <v>14.753738850630603</v>
      </c>
    </row>
    <row r="31" spans="2:7" ht="16.5" thickBot="1" x14ac:dyDescent="0.3">
      <c r="B31" s="159" t="s">
        <v>1</v>
      </c>
      <c r="C31" s="158" t="s">
        <v>606</v>
      </c>
      <c r="D31" s="158" t="s">
        <v>462</v>
      </c>
      <c r="E31" s="172">
        <v>0</v>
      </c>
      <c r="F31" s="172">
        <v>0.35957600511583288</v>
      </c>
      <c r="G31" s="172">
        <v>0.2555749131692</v>
      </c>
    </row>
    <row r="32" spans="2:7" ht="16.5" thickBot="1" x14ac:dyDescent="0.3">
      <c r="B32" s="159" t="s">
        <v>1</v>
      </c>
      <c r="C32" s="158" t="s">
        <v>606</v>
      </c>
      <c r="D32" s="158" t="s">
        <v>463</v>
      </c>
      <c r="E32" s="172">
        <v>0.8859960514792844</v>
      </c>
      <c r="F32" s="172">
        <v>0.82851188628724082</v>
      </c>
      <c r="G32" s="172">
        <v>2.1806981267796699</v>
      </c>
    </row>
    <row r="33" spans="2:7" ht="16.5" thickBot="1" x14ac:dyDescent="0.3">
      <c r="B33" s="159" t="s">
        <v>1</v>
      </c>
      <c r="C33" s="158" t="s">
        <v>606</v>
      </c>
      <c r="D33" s="158" t="s">
        <v>60</v>
      </c>
      <c r="E33" s="172">
        <v>0.28331027389815056</v>
      </c>
      <c r="F33" s="172">
        <v>0</v>
      </c>
      <c r="G33" s="172">
        <v>0.36386327510145011</v>
      </c>
    </row>
    <row r="34" spans="2:7" ht="16.5" thickBot="1" x14ac:dyDescent="0.3">
      <c r="B34" s="159" t="s">
        <v>1</v>
      </c>
      <c r="C34" s="158" t="s">
        <v>606</v>
      </c>
      <c r="D34" s="158" t="s">
        <v>464</v>
      </c>
      <c r="E34" s="172">
        <v>0</v>
      </c>
      <c r="F34" s="172">
        <v>0.4164224968729463</v>
      </c>
      <c r="G34" s="172">
        <v>0.44980770353999999</v>
      </c>
    </row>
    <row r="35" spans="2:7" ht="16.5" thickBot="1" x14ac:dyDescent="0.3">
      <c r="B35" s="159" t="s">
        <v>1</v>
      </c>
      <c r="C35" s="158" t="s">
        <v>606</v>
      </c>
      <c r="D35" s="158" t="s">
        <v>465</v>
      </c>
      <c r="E35" s="172">
        <v>0.32900531190832011</v>
      </c>
      <c r="F35" s="172">
        <v>0.10926288278879308</v>
      </c>
      <c r="G35" s="172">
        <v>1.5588860122417498</v>
      </c>
    </row>
    <row r="36" spans="2:7" ht="16.5" thickBot="1" x14ac:dyDescent="0.3">
      <c r="B36" s="159" t="s">
        <v>1</v>
      </c>
      <c r="C36" s="158" t="s">
        <v>606</v>
      </c>
      <c r="D36" s="158" t="s">
        <v>466</v>
      </c>
      <c r="E36" s="172">
        <v>0</v>
      </c>
      <c r="F36" s="172">
        <v>0</v>
      </c>
      <c r="G36" s="172">
        <v>0</v>
      </c>
    </row>
    <row r="37" spans="2:7" ht="16.5" thickBot="1" x14ac:dyDescent="0.3">
      <c r="B37" s="159" t="s">
        <v>1</v>
      </c>
      <c r="C37" s="158" t="s">
        <v>606</v>
      </c>
      <c r="D37" s="158" t="s">
        <v>381</v>
      </c>
      <c r="E37" s="172">
        <v>0.19832304795219863</v>
      </c>
      <c r="F37" s="172">
        <v>0.13858740088837945</v>
      </c>
      <c r="G37" s="172">
        <v>0.47688455308408995</v>
      </c>
    </row>
    <row r="38" spans="2:7" ht="16.5" thickBot="1" x14ac:dyDescent="0.3">
      <c r="B38" s="159" t="s">
        <v>1</v>
      </c>
      <c r="C38" s="158" t="s">
        <v>606</v>
      </c>
      <c r="D38" s="158" t="s">
        <v>383</v>
      </c>
      <c r="E38" s="172">
        <v>0</v>
      </c>
      <c r="F38" s="172">
        <v>8.8260484006246766E-4</v>
      </c>
      <c r="G38" s="172">
        <v>1.4346494894000002E-3</v>
      </c>
    </row>
    <row r="39" spans="2:7" ht="16.5" thickBot="1" x14ac:dyDescent="0.3">
      <c r="B39" s="159" t="s">
        <v>1</v>
      </c>
      <c r="C39" s="158" t="s">
        <v>606</v>
      </c>
      <c r="D39" s="158" t="s">
        <v>63</v>
      </c>
      <c r="E39" s="172">
        <v>3.5291681425731429</v>
      </c>
      <c r="F39" s="172">
        <v>4.8678384999895883</v>
      </c>
      <c r="G39" s="172">
        <v>23.698329800374797</v>
      </c>
    </row>
    <row r="40" spans="2:7" ht="16.5" thickBot="1" x14ac:dyDescent="0.3">
      <c r="B40" s="159" t="s">
        <v>1</v>
      </c>
      <c r="C40" s="158" t="s">
        <v>606</v>
      </c>
      <c r="D40" s="158" t="s">
        <v>468</v>
      </c>
      <c r="E40" s="172">
        <v>0.79857494176741917</v>
      </c>
      <c r="F40" s="172">
        <v>1.9160193362068232</v>
      </c>
      <c r="G40" s="172">
        <v>4.2680968516303999</v>
      </c>
    </row>
    <row r="41" spans="2:7" ht="16.5" thickBot="1" x14ac:dyDescent="0.3">
      <c r="B41" s="159" t="s">
        <v>1</v>
      </c>
      <c r="C41" s="158" t="s">
        <v>606</v>
      </c>
      <c r="D41" s="158" t="s">
        <v>480</v>
      </c>
      <c r="E41" s="172">
        <v>25.403273712641749</v>
      </c>
      <c r="F41" s="172">
        <v>18.058027030486098</v>
      </c>
      <c r="G41" s="172">
        <v>61.428307205793217</v>
      </c>
    </row>
    <row r="42" spans="2:7" ht="16.5" thickBot="1" x14ac:dyDescent="0.3">
      <c r="B42" s="159" t="s">
        <v>1</v>
      </c>
      <c r="C42" s="158" t="s">
        <v>606</v>
      </c>
      <c r="D42" s="158" t="s">
        <v>65</v>
      </c>
      <c r="E42" s="172">
        <v>13.655120979053656</v>
      </c>
      <c r="F42" s="172">
        <v>9.4653780864485011</v>
      </c>
      <c r="G42" s="172">
        <v>32.74868374415999</v>
      </c>
    </row>
    <row r="43" spans="2:7" ht="16.5" thickBot="1" x14ac:dyDescent="0.3">
      <c r="B43" s="159" t="s">
        <v>1</v>
      </c>
      <c r="C43" s="158" t="s">
        <v>606</v>
      </c>
      <c r="D43" s="158" t="s">
        <v>389</v>
      </c>
      <c r="E43" s="172">
        <v>0</v>
      </c>
      <c r="F43" s="172">
        <v>0</v>
      </c>
      <c r="G43" s="172">
        <v>0</v>
      </c>
    </row>
    <row r="44" spans="2:7" ht="16.5" thickBot="1" x14ac:dyDescent="0.3">
      <c r="B44" s="159" t="s">
        <v>1</v>
      </c>
      <c r="C44" s="158" t="s">
        <v>606</v>
      </c>
      <c r="D44" s="158" t="s">
        <v>397</v>
      </c>
      <c r="E44" s="172">
        <v>4.5216649682266664E-2</v>
      </c>
      <c r="F44" s="172">
        <v>0.33104427605044501</v>
      </c>
      <c r="G44" s="172">
        <v>0.3990451580671</v>
      </c>
    </row>
    <row r="45" spans="2:7" ht="16.5" thickBot="1" x14ac:dyDescent="0.3">
      <c r="B45" s="159" t="s">
        <v>1</v>
      </c>
      <c r="C45" s="158" t="s">
        <v>606</v>
      </c>
      <c r="D45" s="158" t="s">
        <v>40</v>
      </c>
      <c r="E45" s="172">
        <v>2.3427147513383351</v>
      </c>
      <c r="F45" s="172">
        <v>2.8960953510829763</v>
      </c>
      <c r="G45" s="172">
        <v>7.9164549054740005</v>
      </c>
    </row>
    <row r="46" spans="2:7" ht="16.5" thickBot="1" x14ac:dyDescent="0.3">
      <c r="B46" s="159" t="s">
        <v>1</v>
      </c>
      <c r="C46" s="158" t="s">
        <v>606</v>
      </c>
      <c r="D46" s="158" t="s">
        <v>399</v>
      </c>
      <c r="E46" s="172">
        <v>0.17098066660248101</v>
      </c>
      <c r="F46" s="172">
        <v>0.18297792567917526</v>
      </c>
      <c r="G46" s="172">
        <v>0.43780174115400011</v>
      </c>
    </row>
    <row r="47" spans="2:7" ht="16.5" thickBot="1" x14ac:dyDescent="0.3">
      <c r="B47" s="159" t="s">
        <v>1</v>
      </c>
      <c r="C47" s="158" t="s">
        <v>606</v>
      </c>
      <c r="D47" s="158" t="s">
        <v>400</v>
      </c>
      <c r="E47" s="172">
        <v>0.83560654319390804</v>
      </c>
      <c r="F47" s="172">
        <v>0.87985231016921817</v>
      </c>
      <c r="G47" s="172">
        <v>2.1813288286499994</v>
      </c>
    </row>
    <row r="48" spans="2:7" ht="16.5" thickBot="1" x14ac:dyDescent="0.3">
      <c r="B48" s="159" t="s">
        <v>1</v>
      </c>
      <c r="C48" s="158" t="s">
        <v>606</v>
      </c>
      <c r="D48" s="158" t="s">
        <v>471</v>
      </c>
      <c r="E48" s="172">
        <v>11.181044993989728</v>
      </c>
      <c r="F48" s="172">
        <v>8.191456809755346</v>
      </c>
      <c r="G48" s="172">
        <v>27.310463000909998</v>
      </c>
    </row>
    <row r="49" spans="2:7" ht="16.5" thickBot="1" x14ac:dyDescent="0.3">
      <c r="B49" s="159" t="s">
        <v>1</v>
      </c>
      <c r="C49" s="158" t="s">
        <v>606</v>
      </c>
      <c r="D49" s="158" t="s">
        <v>453</v>
      </c>
      <c r="E49" s="172">
        <v>0.29724188418892822</v>
      </c>
      <c r="F49" s="172">
        <v>0</v>
      </c>
      <c r="G49" s="172">
        <v>0.86437163823200003</v>
      </c>
    </row>
    <row r="50" spans="2:7" ht="16.5" thickBot="1" x14ac:dyDescent="0.3">
      <c r="B50" s="159" t="s">
        <v>1</v>
      </c>
      <c r="C50" s="158" t="s">
        <v>606</v>
      </c>
      <c r="D50" s="158" t="s">
        <v>352</v>
      </c>
      <c r="E50" s="172">
        <v>6.7468045110449228</v>
      </c>
      <c r="F50" s="172">
        <v>-3.0878519943019711</v>
      </c>
      <c r="G50" s="172">
        <v>4.4855255557399998</v>
      </c>
    </row>
    <row r="51" spans="2:7" ht="16.5" thickBot="1" x14ac:dyDescent="0.3">
      <c r="B51" s="159" t="s">
        <v>1</v>
      </c>
      <c r="C51" s="158" t="s">
        <v>606</v>
      </c>
      <c r="D51" s="158" t="s">
        <v>469</v>
      </c>
      <c r="E51" s="172">
        <v>0</v>
      </c>
      <c r="F51" s="172">
        <v>0</v>
      </c>
      <c r="G51" s="172">
        <v>0</v>
      </c>
    </row>
    <row r="52" spans="2:7" ht="16.5" thickBot="1" x14ac:dyDescent="0.3">
      <c r="B52" s="159" t="s">
        <v>1</v>
      </c>
      <c r="C52" s="158" t="s">
        <v>605</v>
      </c>
      <c r="D52" s="158" t="s">
        <v>428</v>
      </c>
      <c r="E52" s="172">
        <v>5.7063107912975725E-2</v>
      </c>
      <c r="F52" s="172">
        <v>0.23089351542863434</v>
      </c>
      <c r="G52" s="172">
        <v>1.5105549765258999</v>
      </c>
    </row>
    <row r="53" spans="2:7" ht="16.5" thickBot="1" x14ac:dyDescent="0.3">
      <c r="B53" s="159" t="s">
        <v>1</v>
      </c>
      <c r="C53" s="158" t="s">
        <v>605</v>
      </c>
      <c r="D53" s="158" t="s">
        <v>523</v>
      </c>
      <c r="E53" s="172">
        <v>1.4600606635404296</v>
      </c>
      <c r="F53" s="172">
        <v>0</v>
      </c>
      <c r="G53" s="172">
        <v>2.3650789690019991</v>
      </c>
    </row>
    <row r="54" spans="2:7" ht="16.5" thickBot="1" x14ac:dyDescent="0.3">
      <c r="B54" s="159" t="s">
        <v>1</v>
      </c>
      <c r="C54" s="158" t="s">
        <v>606</v>
      </c>
      <c r="D54" s="158" t="s">
        <v>503</v>
      </c>
      <c r="E54" s="172">
        <v>1.1446789973772342</v>
      </c>
      <c r="F54" s="172">
        <v>0.38137999462699962</v>
      </c>
      <c r="G54" s="172">
        <v>10.966094416379999</v>
      </c>
    </row>
    <row r="55" spans="2:7" ht="16.5" thickBot="1" x14ac:dyDescent="0.3">
      <c r="B55" s="159" t="s">
        <v>1</v>
      </c>
      <c r="C55" s="158" t="s">
        <v>605</v>
      </c>
      <c r="D55" s="158" t="s">
        <v>415</v>
      </c>
      <c r="E55" s="172">
        <v>4.5474022637301319</v>
      </c>
      <c r="F55" s="172">
        <v>1.5150869849817479</v>
      </c>
      <c r="G55" s="172">
        <v>43.564390267999997</v>
      </c>
    </row>
    <row r="56" spans="2:7" ht="16.5" thickBot="1" x14ac:dyDescent="0.3">
      <c r="B56" s="159" t="s">
        <v>1</v>
      </c>
      <c r="C56" s="158" t="s">
        <v>605</v>
      </c>
      <c r="D56" s="158" t="s">
        <v>532</v>
      </c>
      <c r="E56" s="172">
        <v>2.1864567837234308</v>
      </c>
      <c r="F56" s="172">
        <v>0.5245850207578534</v>
      </c>
      <c r="G56" s="172">
        <v>9.2200658437200005</v>
      </c>
    </row>
    <row r="57" spans="2:7" ht="16.5" thickBot="1" x14ac:dyDescent="0.3">
      <c r="B57" s="159" t="s">
        <v>1</v>
      </c>
      <c r="C57" s="158" t="s">
        <v>605</v>
      </c>
      <c r="D57" s="158" t="s">
        <v>529</v>
      </c>
      <c r="E57" s="172">
        <v>19.195108580882728</v>
      </c>
      <c r="F57" s="172">
        <v>0</v>
      </c>
      <c r="G57" s="172">
        <v>35.319001400600001</v>
      </c>
    </row>
    <row r="58" spans="2:7" ht="16.5" thickBot="1" x14ac:dyDescent="0.3">
      <c r="B58" s="159" t="s">
        <v>1</v>
      </c>
      <c r="C58" s="158" t="s">
        <v>605</v>
      </c>
      <c r="D58" s="158" t="s">
        <v>420</v>
      </c>
      <c r="E58" s="172">
        <v>0</v>
      </c>
      <c r="F58" s="172">
        <v>0</v>
      </c>
      <c r="G58" s="172">
        <v>0</v>
      </c>
    </row>
    <row r="59" spans="2:7" ht="16.5" thickBot="1" x14ac:dyDescent="0.3">
      <c r="B59" s="159" t="s">
        <v>1</v>
      </c>
      <c r="C59" s="158" t="s">
        <v>605</v>
      </c>
      <c r="D59" s="158" t="s">
        <v>476</v>
      </c>
      <c r="E59" s="172">
        <v>0</v>
      </c>
      <c r="F59" s="172">
        <v>0</v>
      </c>
      <c r="G59" s="172">
        <v>0</v>
      </c>
    </row>
    <row r="60" spans="2:7" ht="16.5" thickBot="1" x14ac:dyDescent="0.3">
      <c r="B60" s="159" t="s">
        <v>1</v>
      </c>
      <c r="C60" s="158" t="s">
        <v>605</v>
      </c>
      <c r="D60" s="158" t="s">
        <v>78</v>
      </c>
      <c r="E60" s="172">
        <v>0</v>
      </c>
      <c r="F60" s="172">
        <v>0</v>
      </c>
      <c r="G60" s="172">
        <v>10.0442930201</v>
      </c>
    </row>
    <row r="61" spans="2:7" ht="16.5" thickBot="1" x14ac:dyDescent="0.3">
      <c r="B61" s="159" t="s">
        <v>1</v>
      </c>
      <c r="C61" s="158" t="s">
        <v>605</v>
      </c>
      <c r="D61" s="158" t="s">
        <v>422</v>
      </c>
      <c r="E61" s="172">
        <v>0</v>
      </c>
      <c r="F61" s="172">
        <v>0</v>
      </c>
      <c r="G61" s="172">
        <v>29.511756463799998</v>
      </c>
    </row>
    <row r="62" spans="2:7" ht="16.5" thickBot="1" x14ac:dyDescent="0.3">
      <c r="B62" s="159" t="s">
        <v>1</v>
      </c>
      <c r="C62" s="158" t="s">
        <v>605</v>
      </c>
      <c r="D62" s="158" t="s">
        <v>445</v>
      </c>
      <c r="E62" s="172">
        <v>-2.7108292706878884E-3</v>
      </c>
      <c r="F62" s="172">
        <v>3.2227574786914279E-2</v>
      </c>
      <c r="G62" s="172">
        <v>0.11701587325163</v>
      </c>
    </row>
    <row r="63" spans="2:7" ht="16.5" thickBot="1" x14ac:dyDescent="0.3">
      <c r="B63" s="159" t="s">
        <v>1</v>
      </c>
      <c r="C63" s="158" t="s">
        <v>605</v>
      </c>
      <c r="D63" s="158" t="s">
        <v>525</v>
      </c>
      <c r="E63" s="172">
        <v>1.8790536280519743</v>
      </c>
      <c r="F63" s="172">
        <v>0.61781789123990749</v>
      </c>
      <c r="G63" s="172">
        <v>7.5721035782429995</v>
      </c>
    </row>
    <row r="64" spans="2:7" ht="16.5" thickBot="1" x14ac:dyDescent="0.3">
      <c r="B64" s="159" t="s">
        <v>1</v>
      </c>
      <c r="C64" s="158" t="s">
        <v>605</v>
      </c>
      <c r="D64" s="158" t="s">
        <v>521</v>
      </c>
      <c r="E64" s="172">
        <v>0</v>
      </c>
      <c r="F64" s="172">
        <v>0</v>
      </c>
      <c r="G64" s="172">
        <v>33.735040848101995</v>
      </c>
    </row>
    <row r="65" spans="2:7" ht="16.5" thickBot="1" x14ac:dyDescent="0.3">
      <c r="B65" s="159" t="s">
        <v>1</v>
      </c>
      <c r="C65" s="158" t="s">
        <v>605</v>
      </c>
      <c r="D65" s="158" t="s">
        <v>510</v>
      </c>
      <c r="E65" s="172">
        <v>8.7935969060243979E-2</v>
      </c>
      <c r="F65" s="172">
        <v>1.6656548710774981E-2</v>
      </c>
      <c r="G65" s="172">
        <v>0.53616054596109974</v>
      </c>
    </row>
    <row r="66" spans="2:7" ht="16.5" thickBot="1" x14ac:dyDescent="0.3">
      <c r="B66" s="159" t="s">
        <v>1</v>
      </c>
      <c r="C66" s="158" t="s">
        <v>606</v>
      </c>
      <c r="D66" s="158" t="s">
        <v>344</v>
      </c>
      <c r="E66" s="172">
        <v>0.22513630587866768</v>
      </c>
      <c r="F66" s="172">
        <v>0.16999630764590717</v>
      </c>
      <c r="G66" s="172">
        <v>1.6600077654899998</v>
      </c>
    </row>
    <row r="67" spans="2:7" ht="16.5" thickBot="1" x14ac:dyDescent="0.3">
      <c r="B67" s="159" t="s">
        <v>1</v>
      </c>
      <c r="C67" s="158" t="s">
        <v>606</v>
      </c>
      <c r="D67" s="158" t="s">
        <v>455</v>
      </c>
      <c r="E67" s="172">
        <v>0</v>
      </c>
      <c r="F67" s="172">
        <v>0</v>
      </c>
      <c r="G67" s="172">
        <v>0.22622085101</v>
      </c>
    </row>
    <row r="68" spans="2:7" ht="16.5" thickBot="1" x14ac:dyDescent="0.3">
      <c r="B68" s="159" t="s">
        <v>1</v>
      </c>
      <c r="C68" s="158" t="s">
        <v>605</v>
      </c>
      <c r="D68" s="158" t="s">
        <v>84</v>
      </c>
      <c r="E68" s="172">
        <v>0.38290021229144139</v>
      </c>
      <c r="F68" s="172">
        <v>0.40202159194300235</v>
      </c>
      <c r="G68" s="172">
        <v>4.3530556571043002</v>
      </c>
    </row>
    <row r="69" spans="2:7" ht="16.5" thickBot="1" x14ac:dyDescent="0.3">
      <c r="B69" s="159" t="s">
        <v>1</v>
      </c>
      <c r="C69" s="158" t="s">
        <v>605</v>
      </c>
      <c r="D69" s="158" t="s">
        <v>88</v>
      </c>
      <c r="E69" s="172">
        <v>8.5209339764354279</v>
      </c>
      <c r="F69" s="172">
        <v>8.9464547996657195</v>
      </c>
      <c r="G69" s="172">
        <v>96.871452820460007</v>
      </c>
    </row>
    <row r="70" spans="2:7" ht="16.5" thickBot="1" x14ac:dyDescent="0.3">
      <c r="B70" s="159" t="s">
        <v>1</v>
      </c>
      <c r="C70" s="158" t="s">
        <v>605</v>
      </c>
      <c r="D70" s="158" t="s">
        <v>436</v>
      </c>
      <c r="E70" s="172">
        <v>6.1675331606623205</v>
      </c>
      <c r="F70" s="172">
        <v>6.4755291849341834</v>
      </c>
      <c r="G70" s="172">
        <v>70.116480099949982</v>
      </c>
    </row>
    <row r="71" spans="2:7" ht="16.5" thickBot="1" x14ac:dyDescent="0.3">
      <c r="B71" s="159" t="s">
        <v>1</v>
      </c>
      <c r="C71" s="158" t="s">
        <v>605</v>
      </c>
      <c r="D71" s="158" t="s">
        <v>512</v>
      </c>
      <c r="E71" s="172">
        <v>0</v>
      </c>
      <c r="F71" s="172">
        <v>0</v>
      </c>
      <c r="G71" s="172">
        <v>0</v>
      </c>
    </row>
    <row r="72" spans="2:7" ht="16.5" thickBot="1" x14ac:dyDescent="0.3">
      <c r="B72" s="159" t="s">
        <v>1</v>
      </c>
      <c r="C72" s="158" t="s">
        <v>605</v>
      </c>
      <c r="D72" s="158" t="s">
        <v>514</v>
      </c>
      <c r="E72" s="172">
        <v>0</v>
      </c>
      <c r="F72" s="172">
        <v>1.4639122407840304E-6</v>
      </c>
      <c r="G72" s="172">
        <v>25.132087597923999</v>
      </c>
    </row>
    <row r="73" spans="2:7" ht="16.5" thickBot="1" x14ac:dyDescent="0.3">
      <c r="B73" s="159" t="s">
        <v>1</v>
      </c>
      <c r="C73" s="158" t="s">
        <v>605</v>
      </c>
      <c r="D73" s="158" t="s">
        <v>519</v>
      </c>
      <c r="E73" s="172">
        <v>2.7460743618309325</v>
      </c>
      <c r="F73" s="172">
        <v>0.5887067136302867</v>
      </c>
      <c r="G73" s="172">
        <v>17.320381304439</v>
      </c>
    </row>
    <row r="74" spans="2:7" ht="16.5" thickBot="1" x14ac:dyDescent="0.3">
      <c r="B74" s="159" t="s">
        <v>1</v>
      </c>
      <c r="C74" s="158" t="s">
        <v>605</v>
      </c>
      <c r="D74" s="158" t="s">
        <v>526</v>
      </c>
      <c r="E74" s="172">
        <v>3.7136352633211696E-2</v>
      </c>
      <c r="F74" s="172">
        <v>2.1683395917231178E-2</v>
      </c>
      <c r="G74" s="172">
        <v>0.40960852002268006</v>
      </c>
    </row>
    <row r="75" spans="2:7" ht="16.5" thickBot="1" x14ac:dyDescent="0.3">
      <c r="B75" s="159" t="s">
        <v>1</v>
      </c>
      <c r="C75" s="158" t="s">
        <v>605</v>
      </c>
      <c r="D75" s="158" t="s">
        <v>481</v>
      </c>
      <c r="E75" s="172">
        <v>4.1142382131934371E-2</v>
      </c>
      <c r="F75" s="172">
        <v>4.7020502956137418E-2</v>
      </c>
      <c r="G75" s="172">
        <v>0.10248374437140997</v>
      </c>
    </row>
    <row r="76" spans="2:7" ht="32.25" thickBot="1" x14ac:dyDescent="0.3">
      <c r="B76" s="159" t="s">
        <v>1</v>
      </c>
      <c r="C76" s="158" t="s">
        <v>605</v>
      </c>
      <c r="D76" s="158" t="s">
        <v>493</v>
      </c>
      <c r="E76" s="172">
        <v>27.406262600174944</v>
      </c>
      <c r="F76" s="172">
        <v>9.2602307142215654</v>
      </c>
      <c r="G76" s="172">
        <v>92.213463552725997</v>
      </c>
    </row>
    <row r="77" spans="2:7" ht="16.5" thickBot="1" x14ac:dyDescent="0.3">
      <c r="B77" s="159" t="s">
        <v>1</v>
      </c>
      <c r="C77" s="158" t="s">
        <v>605</v>
      </c>
      <c r="D77" s="158" t="s">
        <v>495</v>
      </c>
      <c r="E77" s="172">
        <v>35.441500285590699</v>
      </c>
      <c r="F77" s="172">
        <v>6.0376318580180062</v>
      </c>
      <c r="G77" s="172">
        <v>90.928105186154113</v>
      </c>
    </row>
    <row r="78" spans="2:7" ht="32.25" thickBot="1" x14ac:dyDescent="0.3">
      <c r="B78" s="159" t="s">
        <v>1</v>
      </c>
      <c r="C78" s="158" t="s">
        <v>605</v>
      </c>
      <c r="D78" s="158" t="s">
        <v>524</v>
      </c>
      <c r="E78" s="172">
        <v>0</v>
      </c>
      <c r="F78" s="172">
        <v>0</v>
      </c>
      <c r="G78" s="172">
        <v>0</v>
      </c>
    </row>
    <row r="79" spans="2:7" ht="16.5" thickBot="1" x14ac:dyDescent="0.3">
      <c r="B79" s="159" t="s">
        <v>1</v>
      </c>
      <c r="C79" s="158" t="s">
        <v>605</v>
      </c>
      <c r="D79" s="158" t="s">
        <v>500</v>
      </c>
      <c r="E79" s="172">
        <v>0</v>
      </c>
      <c r="F79" s="172">
        <v>0</v>
      </c>
      <c r="G79" s="172">
        <v>0</v>
      </c>
    </row>
    <row r="80" spans="2:7" ht="16.5" thickBot="1" x14ac:dyDescent="0.3">
      <c r="B80" s="159" t="s">
        <v>1</v>
      </c>
      <c r="C80" s="158" t="s">
        <v>605</v>
      </c>
      <c r="D80" s="158" t="s">
        <v>508</v>
      </c>
      <c r="E80" s="172">
        <v>0</v>
      </c>
      <c r="F80" s="172">
        <v>0</v>
      </c>
      <c r="G80" s="172">
        <v>0</v>
      </c>
    </row>
    <row r="81" spans="2:7" ht="16.5" thickBot="1" x14ac:dyDescent="0.3">
      <c r="B81" s="159" t="s">
        <v>1</v>
      </c>
      <c r="C81" s="158" t="s">
        <v>605</v>
      </c>
      <c r="D81" s="158" t="s">
        <v>511</v>
      </c>
      <c r="E81" s="172">
        <v>0</v>
      </c>
      <c r="F81" s="172">
        <v>0</v>
      </c>
      <c r="G81" s="172">
        <v>0</v>
      </c>
    </row>
    <row r="82" spans="2:7" ht="16.5" thickBot="1" x14ac:dyDescent="0.3">
      <c r="B82" s="159" t="s">
        <v>1</v>
      </c>
      <c r="C82" s="158" t="s">
        <v>605</v>
      </c>
      <c r="D82" s="158" t="s">
        <v>515</v>
      </c>
      <c r="E82" s="172">
        <v>0</v>
      </c>
      <c r="F82" s="172">
        <v>0</v>
      </c>
      <c r="G82" s="172">
        <v>0</v>
      </c>
    </row>
    <row r="83" spans="2:7" ht="16.5" thickBot="1" x14ac:dyDescent="0.3">
      <c r="B83" s="159" t="s">
        <v>1</v>
      </c>
      <c r="C83" s="158" t="s">
        <v>605</v>
      </c>
      <c r="D83" s="158" t="s">
        <v>447</v>
      </c>
      <c r="E83" s="172">
        <v>8.4759788880052032</v>
      </c>
      <c r="F83" s="172">
        <v>31.660313467679064</v>
      </c>
      <c r="G83" s="172">
        <v>126.06017794692401</v>
      </c>
    </row>
    <row r="84" spans="2:7" ht="16.5" thickBot="1" x14ac:dyDescent="0.3">
      <c r="B84" s="159" t="s">
        <v>1</v>
      </c>
      <c r="C84" s="158" t="s">
        <v>605</v>
      </c>
      <c r="D84" s="158" t="s">
        <v>531</v>
      </c>
      <c r="E84" s="172">
        <v>0.29373856666516523</v>
      </c>
      <c r="F84" s="172">
        <v>0.20328054046682703</v>
      </c>
      <c r="G84" s="172">
        <v>2.2603044342742002</v>
      </c>
    </row>
    <row r="85" spans="2:7" ht="16.5" thickBot="1" x14ac:dyDescent="0.3">
      <c r="B85" s="159" t="s">
        <v>1</v>
      </c>
      <c r="C85" s="158" t="s">
        <v>605</v>
      </c>
      <c r="D85" s="158" t="s">
        <v>478</v>
      </c>
      <c r="E85" s="172">
        <v>0</v>
      </c>
      <c r="F85" s="172">
        <v>7.6276339321654273E-4</v>
      </c>
      <c r="G85" s="172">
        <v>6.6874569496482001</v>
      </c>
    </row>
    <row r="86" spans="2:7" ht="16.5" thickBot="1" x14ac:dyDescent="0.3">
      <c r="B86" s="159" t="s">
        <v>1</v>
      </c>
      <c r="C86" s="158" t="s">
        <v>605</v>
      </c>
      <c r="D86" s="158" t="s">
        <v>479</v>
      </c>
      <c r="E86" s="172">
        <v>0.1895994945503976</v>
      </c>
      <c r="F86" s="172">
        <v>0.75839797820159038</v>
      </c>
      <c r="G86" s="172">
        <v>5.4164785679280003</v>
      </c>
    </row>
    <row r="87" spans="2:7" ht="16.5" thickBot="1" x14ac:dyDescent="0.3">
      <c r="B87" s="159" t="s">
        <v>1</v>
      </c>
      <c r="C87" s="158" t="s">
        <v>605</v>
      </c>
      <c r="D87" s="158" t="s">
        <v>518</v>
      </c>
      <c r="E87" s="172">
        <v>0</v>
      </c>
      <c r="F87" s="172">
        <v>0</v>
      </c>
      <c r="G87" s="172">
        <v>6.1343714837867003</v>
      </c>
    </row>
    <row r="88" spans="2:7" ht="16.5" thickBot="1" x14ac:dyDescent="0.3">
      <c r="B88" s="159" t="s">
        <v>1</v>
      </c>
      <c r="C88" s="158" t="s">
        <v>605</v>
      </c>
      <c r="D88" s="158" t="s">
        <v>522</v>
      </c>
      <c r="E88" s="172">
        <v>0</v>
      </c>
      <c r="F88" s="172">
        <v>0</v>
      </c>
      <c r="G88" s="172">
        <v>0</v>
      </c>
    </row>
    <row r="89" spans="2:7" ht="16.5" thickBot="1" x14ac:dyDescent="0.3">
      <c r="B89" s="159" t="s">
        <v>1</v>
      </c>
      <c r="C89" s="158" t="s">
        <v>605</v>
      </c>
      <c r="D89" s="158" t="s">
        <v>530</v>
      </c>
      <c r="E89" s="172">
        <v>0.16235295835474212</v>
      </c>
      <c r="F89" s="172">
        <v>0.17649320527154155</v>
      </c>
      <c r="G89" s="172">
        <v>1.4828662169541098</v>
      </c>
    </row>
    <row r="90" spans="2:7" ht="16.5" thickBot="1" x14ac:dyDescent="0.3">
      <c r="B90" s="159" t="s">
        <v>1</v>
      </c>
      <c r="C90" s="158" t="s">
        <v>605</v>
      </c>
      <c r="D90" s="158" t="s">
        <v>533</v>
      </c>
      <c r="E90" s="172">
        <v>0.78557768438442377</v>
      </c>
      <c r="F90" s="172">
        <v>0.45626724563155763</v>
      </c>
      <c r="G90" s="172">
        <v>4.9953499112834994</v>
      </c>
    </row>
    <row r="91" spans="2:7" ht="16.5" thickBot="1" x14ac:dyDescent="0.3">
      <c r="B91" s="159" t="s">
        <v>1</v>
      </c>
      <c r="C91" s="158" t="s">
        <v>605</v>
      </c>
      <c r="D91" s="158" t="s">
        <v>527</v>
      </c>
      <c r="E91" s="172">
        <v>7.7452125543543229</v>
      </c>
      <c r="F91" s="172">
        <v>4.4984561924965458</v>
      </c>
      <c r="G91" s="172">
        <v>49.250440300608993</v>
      </c>
    </row>
    <row r="92" spans="2:7" ht="16.5" thickBot="1" x14ac:dyDescent="0.3">
      <c r="B92" s="159" t="s">
        <v>1</v>
      </c>
      <c r="C92" s="158" t="s">
        <v>605</v>
      </c>
      <c r="D92" s="158" t="s">
        <v>534</v>
      </c>
      <c r="E92" s="172">
        <v>3.713348321481313</v>
      </c>
      <c r="F92" s="172">
        <v>2.1567303201089252</v>
      </c>
      <c r="G92" s="172">
        <v>23.612526904722003</v>
      </c>
    </row>
    <row r="93" spans="2:7" ht="16.5" thickBot="1" x14ac:dyDescent="0.3">
      <c r="B93" s="159" t="s">
        <v>1</v>
      </c>
      <c r="C93" s="158" t="s">
        <v>605</v>
      </c>
      <c r="D93" s="158" t="s">
        <v>488</v>
      </c>
      <c r="E93" s="172">
        <v>127.63953689139448</v>
      </c>
      <c r="F93" s="172">
        <v>0</v>
      </c>
      <c r="G93" s="172">
        <v>206.75687788409002</v>
      </c>
    </row>
    <row r="94" spans="2:7" ht="16.5" thickBot="1" x14ac:dyDescent="0.3">
      <c r="B94" s="159" t="s">
        <v>1</v>
      </c>
      <c r="C94" s="158" t="s">
        <v>605</v>
      </c>
      <c r="D94" s="158" t="s">
        <v>498</v>
      </c>
      <c r="E94" s="172">
        <v>0</v>
      </c>
      <c r="F94" s="172">
        <v>0</v>
      </c>
      <c r="G94" s="172">
        <v>0</v>
      </c>
    </row>
    <row r="95" spans="2:7" ht="16.5" thickBot="1" x14ac:dyDescent="0.3">
      <c r="B95" s="159" t="s">
        <v>1</v>
      </c>
      <c r="C95" s="158" t="s">
        <v>605</v>
      </c>
      <c r="D95" s="158" t="s">
        <v>504</v>
      </c>
      <c r="E95" s="172">
        <v>0</v>
      </c>
      <c r="F95" s="172">
        <v>0</v>
      </c>
      <c r="G95" s="172">
        <v>0</v>
      </c>
    </row>
    <row r="96" spans="2:7" ht="16.5" thickBot="1" x14ac:dyDescent="0.3">
      <c r="B96" s="159" t="s">
        <v>1</v>
      </c>
      <c r="C96" s="158" t="s">
        <v>605</v>
      </c>
      <c r="D96" s="158" t="s">
        <v>509</v>
      </c>
      <c r="E96" s="172">
        <v>0</v>
      </c>
      <c r="F96" s="172">
        <v>0</v>
      </c>
      <c r="G96" s="172">
        <v>0</v>
      </c>
    </row>
    <row r="97" spans="2:7" ht="16.5" thickBot="1" x14ac:dyDescent="0.3">
      <c r="B97" s="159" t="s">
        <v>1</v>
      </c>
      <c r="C97" s="158" t="s">
        <v>605</v>
      </c>
      <c r="D97" s="158" t="s">
        <v>513</v>
      </c>
      <c r="E97" s="172">
        <v>0</v>
      </c>
      <c r="F97" s="172">
        <v>0</v>
      </c>
      <c r="G97" s="172">
        <v>0</v>
      </c>
    </row>
    <row r="98" spans="2:7" ht="16.5" thickBot="1" x14ac:dyDescent="0.3">
      <c r="B98" s="159" t="s">
        <v>1</v>
      </c>
      <c r="C98" s="158" t="s">
        <v>605</v>
      </c>
      <c r="D98" s="158" t="s">
        <v>528</v>
      </c>
      <c r="E98" s="172">
        <v>3.8083976893071099</v>
      </c>
      <c r="F98" s="172">
        <v>2.7481134842309491</v>
      </c>
      <c r="G98" s="172">
        <v>28.739567678567994</v>
      </c>
    </row>
    <row r="99" spans="2:7" ht="16.5" thickBot="1" x14ac:dyDescent="0.3">
      <c r="B99" s="159" t="s">
        <v>194</v>
      </c>
      <c r="C99" s="158" t="s">
        <v>606</v>
      </c>
      <c r="D99" s="158" t="s">
        <v>329</v>
      </c>
      <c r="E99" s="172">
        <v>22.468670183587463</v>
      </c>
      <c r="F99" s="172">
        <v>32.66941214031268</v>
      </c>
      <c r="G99" s="172">
        <v>95.666721911358366</v>
      </c>
    </row>
    <row r="100" spans="2:7" ht="16.5" thickBot="1" x14ac:dyDescent="0.3">
      <c r="B100" s="159" t="s">
        <v>194</v>
      </c>
      <c r="C100" s="158" t="s">
        <v>606</v>
      </c>
      <c r="D100" s="158" t="s">
        <v>331</v>
      </c>
      <c r="E100" s="172">
        <v>2.8304708917187209E-2</v>
      </c>
      <c r="F100" s="172">
        <v>8.3532596258757159E-3</v>
      </c>
      <c r="G100" s="172">
        <v>0.19656413066159001</v>
      </c>
    </row>
    <row r="101" spans="2:7" ht="16.5" thickBot="1" x14ac:dyDescent="0.3">
      <c r="B101" s="159" t="s">
        <v>194</v>
      </c>
      <c r="C101" s="158" t="s">
        <v>606</v>
      </c>
      <c r="D101" s="158" t="s">
        <v>332</v>
      </c>
      <c r="E101" s="172">
        <v>8.9122880413781427E-2</v>
      </c>
      <c r="F101" s="172">
        <v>8.3279530987069764E-2</v>
      </c>
      <c r="G101" s="172">
        <v>0.64880292350000002</v>
      </c>
    </row>
    <row r="102" spans="2:7" ht="32.25" thickBot="1" x14ac:dyDescent="0.3">
      <c r="B102" s="159" t="s">
        <v>194</v>
      </c>
      <c r="C102" s="158" t="s">
        <v>606</v>
      </c>
      <c r="D102" s="158" t="s">
        <v>547</v>
      </c>
      <c r="E102" s="172">
        <v>0.7297963490434205</v>
      </c>
      <c r="F102" s="172">
        <v>0.15549152769527591</v>
      </c>
      <c r="G102" s="172">
        <v>5.3061626805835003</v>
      </c>
    </row>
    <row r="103" spans="2:7" ht="16.5" thickBot="1" x14ac:dyDescent="0.3">
      <c r="B103" s="159" t="s">
        <v>194</v>
      </c>
      <c r="C103" s="158" t="s">
        <v>606</v>
      </c>
      <c r="D103" s="158" t="s">
        <v>548</v>
      </c>
      <c r="E103" s="172">
        <v>0.79710975099169312</v>
      </c>
      <c r="F103" s="172">
        <v>0.15915933586442968</v>
      </c>
      <c r="G103" s="172">
        <v>5.7880268204294083</v>
      </c>
    </row>
    <row r="104" spans="2:7" ht="16.5" thickBot="1" x14ac:dyDescent="0.3">
      <c r="B104" s="159" t="s">
        <v>194</v>
      </c>
      <c r="C104" s="158" t="s">
        <v>606</v>
      </c>
      <c r="D104" s="158" t="s">
        <v>333</v>
      </c>
      <c r="E104" s="172">
        <v>6.1315659186258302E-2</v>
      </c>
      <c r="F104" s="172">
        <v>2.7403116638509289E-2</v>
      </c>
      <c r="G104" s="172">
        <v>0.40820968985299999</v>
      </c>
    </row>
    <row r="105" spans="2:7" ht="16.5" thickBot="1" x14ac:dyDescent="0.3">
      <c r="B105" s="159" t="s">
        <v>194</v>
      </c>
      <c r="C105" s="158" t="s">
        <v>606</v>
      </c>
      <c r="D105" s="158" t="s">
        <v>334</v>
      </c>
      <c r="E105" s="172">
        <v>1.8684260031981834</v>
      </c>
      <c r="F105" s="172">
        <v>0.64264088608647796</v>
      </c>
      <c r="G105" s="172">
        <v>12.793871212160001</v>
      </c>
    </row>
    <row r="106" spans="2:7" ht="16.5" thickBot="1" x14ac:dyDescent="0.3">
      <c r="B106" s="159" t="s">
        <v>194</v>
      </c>
      <c r="C106" s="158" t="s">
        <v>606</v>
      </c>
      <c r="D106" s="158" t="s">
        <v>335</v>
      </c>
      <c r="E106" s="172">
        <v>0.44876742408818848</v>
      </c>
      <c r="F106" s="172">
        <v>0.2158930132702285</v>
      </c>
      <c r="G106" s="172">
        <v>2.9933364187309812</v>
      </c>
    </row>
    <row r="107" spans="2:7" ht="16.5" thickBot="1" x14ac:dyDescent="0.3">
      <c r="B107" s="159" t="s">
        <v>194</v>
      </c>
      <c r="C107" s="158" t="s">
        <v>606</v>
      </c>
      <c r="D107" s="158" t="s">
        <v>336</v>
      </c>
      <c r="E107" s="172">
        <v>0.19283589796776324</v>
      </c>
      <c r="F107" s="172">
        <v>7.8106823655884824E-2</v>
      </c>
      <c r="G107" s="172">
        <v>1.3494614392425999</v>
      </c>
    </row>
    <row r="108" spans="2:7" ht="16.5" thickBot="1" x14ac:dyDescent="0.3">
      <c r="B108" s="159" t="s">
        <v>194</v>
      </c>
      <c r="C108" s="158" t="s">
        <v>606</v>
      </c>
      <c r="D108" s="158" t="s">
        <v>388</v>
      </c>
      <c r="E108" s="172">
        <v>3.1162399009566692E-2</v>
      </c>
      <c r="F108" s="172">
        <v>2.610240961525399E-2</v>
      </c>
      <c r="G108" s="172">
        <v>0.24034838746408099</v>
      </c>
    </row>
    <row r="109" spans="2:7" ht="16.5" thickBot="1" x14ac:dyDescent="0.3">
      <c r="B109" s="159" t="s">
        <v>194</v>
      </c>
      <c r="C109" s="158" t="s">
        <v>606</v>
      </c>
      <c r="D109" s="158" t="s">
        <v>337</v>
      </c>
      <c r="E109" s="172">
        <v>1.9912458343340702</v>
      </c>
      <c r="F109" s="172">
        <v>0.41434647476672981</v>
      </c>
      <c r="G109" s="172">
        <v>14.470824770773099</v>
      </c>
    </row>
    <row r="110" spans="2:7" ht="32.25" thickBot="1" x14ac:dyDescent="0.3">
      <c r="B110" s="159" t="s">
        <v>194</v>
      </c>
      <c r="C110" s="158" t="s">
        <v>606</v>
      </c>
      <c r="D110" s="158" t="s">
        <v>338</v>
      </c>
      <c r="E110" s="172">
        <v>0.1364903049836475</v>
      </c>
      <c r="F110" s="172">
        <v>4.4224499512818455E-2</v>
      </c>
      <c r="G110" s="172">
        <v>0.99392204434745002</v>
      </c>
    </row>
    <row r="111" spans="2:7" ht="16.5" thickBot="1" x14ac:dyDescent="0.3">
      <c r="B111" s="159" t="s">
        <v>194</v>
      </c>
      <c r="C111" s="158" t="s">
        <v>606</v>
      </c>
      <c r="D111" s="158" t="s">
        <v>390</v>
      </c>
      <c r="E111" s="172">
        <v>1.8101086190698394</v>
      </c>
      <c r="F111" s="172">
        <v>1.7958539965662126</v>
      </c>
      <c r="G111" s="172">
        <v>21.962800126779999</v>
      </c>
    </row>
    <row r="112" spans="2:7" ht="16.5" thickBot="1" x14ac:dyDescent="0.3">
      <c r="B112" s="159" t="s">
        <v>194</v>
      </c>
      <c r="C112" s="158" t="s">
        <v>605</v>
      </c>
      <c r="D112" s="158" t="s">
        <v>413</v>
      </c>
      <c r="E112" s="172">
        <v>2.8390584855100718</v>
      </c>
      <c r="F112" s="172">
        <v>1.7733620915467478</v>
      </c>
      <c r="G112" s="172">
        <v>18.150750161807103</v>
      </c>
    </row>
    <row r="113" spans="2:7" ht="16.5" thickBot="1" x14ac:dyDescent="0.3">
      <c r="B113" s="159" t="s">
        <v>194</v>
      </c>
      <c r="C113" s="158" t="s">
        <v>605</v>
      </c>
      <c r="D113" s="158" t="s">
        <v>417</v>
      </c>
      <c r="E113" s="172">
        <v>0.53602966716300282</v>
      </c>
      <c r="F113" s="172">
        <v>0.3668019660052691</v>
      </c>
      <c r="G113" s="172">
        <v>3.6320424613704994</v>
      </c>
    </row>
    <row r="114" spans="2:7" ht="16.5" thickBot="1" x14ac:dyDescent="0.3">
      <c r="B114" s="159" t="s">
        <v>194</v>
      </c>
      <c r="C114" s="158" t="s">
        <v>606</v>
      </c>
      <c r="D114" s="158" t="s">
        <v>551</v>
      </c>
      <c r="E114" s="172">
        <v>0</v>
      </c>
      <c r="F114" s="172">
        <v>0</v>
      </c>
      <c r="G114" s="172">
        <v>10.340506891189699</v>
      </c>
    </row>
    <row r="115" spans="2:7" ht="16.5" thickBot="1" x14ac:dyDescent="0.3">
      <c r="B115" s="159" t="s">
        <v>194</v>
      </c>
      <c r="C115" s="158" t="s">
        <v>606</v>
      </c>
      <c r="D115" s="158" t="s">
        <v>552</v>
      </c>
      <c r="E115" s="172">
        <v>0</v>
      </c>
      <c r="F115" s="172">
        <v>0</v>
      </c>
      <c r="G115" s="172">
        <v>4.3498875475576</v>
      </c>
    </row>
    <row r="116" spans="2:7" ht="16.5" thickBot="1" x14ac:dyDescent="0.3">
      <c r="B116" s="159" t="s">
        <v>194</v>
      </c>
      <c r="C116" s="158" t="s">
        <v>605</v>
      </c>
      <c r="D116" s="158" t="s">
        <v>442</v>
      </c>
      <c r="E116" s="172">
        <v>0</v>
      </c>
      <c r="F116" s="172">
        <v>0</v>
      </c>
      <c r="G116" s="172">
        <v>0</v>
      </c>
    </row>
    <row r="117" spans="2:7" ht="16.5" thickBot="1" x14ac:dyDescent="0.3">
      <c r="B117" s="159" t="s">
        <v>194</v>
      </c>
      <c r="C117" s="158" t="s">
        <v>605</v>
      </c>
      <c r="D117" s="158" t="s">
        <v>449</v>
      </c>
      <c r="E117" s="172">
        <v>0</v>
      </c>
      <c r="F117" s="172">
        <v>0</v>
      </c>
      <c r="G117" s="172">
        <v>0</v>
      </c>
    </row>
    <row r="118" spans="2:7" ht="16.5" thickBot="1" x14ac:dyDescent="0.3">
      <c r="B118" s="159" t="s">
        <v>194</v>
      </c>
      <c r="C118" s="158" t="s">
        <v>605</v>
      </c>
      <c r="D118" s="158" t="s">
        <v>470</v>
      </c>
      <c r="E118" s="172">
        <v>1.0910889600966853E-2</v>
      </c>
      <c r="F118" s="172">
        <v>6.335355025606392E-3</v>
      </c>
      <c r="G118" s="172">
        <v>7.425514896303001E-2</v>
      </c>
    </row>
    <row r="119" spans="2:7" ht="16.5" thickBot="1" x14ac:dyDescent="0.3">
      <c r="B119" s="159" t="s">
        <v>194</v>
      </c>
      <c r="C119" s="158" t="s">
        <v>605</v>
      </c>
      <c r="D119" s="158" t="s">
        <v>556</v>
      </c>
      <c r="E119" s="172">
        <v>0</v>
      </c>
      <c r="F119" s="172">
        <v>0</v>
      </c>
      <c r="G119" s="172">
        <v>2.3499224142835E-2</v>
      </c>
    </row>
    <row r="120" spans="2:7" ht="16.5" thickBot="1" x14ac:dyDescent="0.3">
      <c r="B120" s="159" t="s">
        <v>194</v>
      </c>
      <c r="C120" s="158" t="s">
        <v>605</v>
      </c>
      <c r="D120" s="158" t="s">
        <v>88</v>
      </c>
      <c r="E120" s="172">
        <v>0</v>
      </c>
      <c r="F120" s="172">
        <v>0</v>
      </c>
      <c r="G120" s="172">
        <v>5.8525869932469998E-2</v>
      </c>
    </row>
    <row r="121" spans="2:7" ht="16.5" thickBot="1" x14ac:dyDescent="0.3">
      <c r="B121" s="159" t="s">
        <v>194</v>
      </c>
      <c r="C121" s="158" t="s">
        <v>605</v>
      </c>
      <c r="D121" s="158" t="s">
        <v>460</v>
      </c>
      <c r="E121" s="172">
        <v>0</v>
      </c>
      <c r="F121" s="172">
        <v>0</v>
      </c>
      <c r="G121" s="172">
        <v>0</v>
      </c>
    </row>
    <row r="122" spans="2:7" ht="16.5" thickBot="1" x14ac:dyDescent="0.3">
      <c r="B122" s="159" t="s">
        <v>194</v>
      </c>
      <c r="C122" s="158" t="s">
        <v>606</v>
      </c>
      <c r="D122" s="158" t="s">
        <v>344</v>
      </c>
      <c r="E122" s="172">
        <v>0</v>
      </c>
      <c r="F122" s="172">
        <v>0</v>
      </c>
      <c r="G122" s="172">
        <v>24.691710218158001</v>
      </c>
    </row>
    <row r="123" spans="2:7" ht="16.5" thickBot="1" x14ac:dyDescent="0.3">
      <c r="B123" s="159" t="s">
        <v>194</v>
      </c>
      <c r="C123" s="158" t="s">
        <v>606</v>
      </c>
      <c r="D123" s="158" t="s">
        <v>345</v>
      </c>
      <c r="E123" s="172">
        <v>0.23032311747806533</v>
      </c>
      <c r="F123" s="172">
        <v>0</v>
      </c>
      <c r="G123" s="172">
        <v>41.323730931903</v>
      </c>
    </row>
    <row r="124" spans="2:7" ht="16.5" thickBot="1" x14ac:dyDescent="0.3">
      <c r="B124" s="159" t="s">
        <v>194</v>
      </c>
      <c r="C124" s="158" t="s">
        <v>606</v>
      </c>
      <c r="D124" s="158" t="s">
        <v>384</v>
      </c>
      <c r="E124" s="172">
        <v>3.3208369032134737</v>
      </c>
      <c r="F124" s="172">
        <v>0.52750175295150759</v>
      </c>
      <c r="G124" s="172">
        <v>15.697647676520248</v>
      </c>
    </row>
    <row r="125" spans="2:7" ht="16.5" thickBot="1" x14ac:dyDescent="0.3">
      <c r="B125" s="159" t="s">
        <v>194</v>
      </c>
      <c r="C125" s="158" t="s">
        <v>605</v>
      </c>
      <c r="D125" s="158" t="s">
        <v>434</v>
      </c>
      <c r="E125" s="172">
        <v>1.6457759500017489E-3</v>
      </c>
      <c r="F125" s="172">
        <v>5.8262774488639275E-4</v>
      </c>
      <c r="G125" s="172">
        <v>8.4310010115200007E-3</v>
      </c>
    </row>
    <row r="126" spans="2:7" ht="16.5" thickBot="1" x14ac:dyDescent="0.3">
      <c r="B126" s="159" t="s">
        <v>194</v>
      </c>
      <c r="C126" s="158" t="s">
        <v>605</v>
      </c>
      <c r="D126" s="158" t="s">
        <v>436</v>
      </c>
      <c r="E126" s="172">
        <v>3.8869644470644657E-2</v>
      </c>
      <c r="F126" s="172">
        <v>1.4287408022062548E-2</v>
      </c>
      <c r="G126" s="172">
        <v>0.20441279873299995</v>
      </c>
    </row>
    <row r="127" spans="2:7" ht="16.5" thickBot="1" x14ac:dyDescent="0.3">
      <c r="B127" s="159" t="s">
        <v>194</v>
      </c>
      <c r="C127" s="158" t="s">
        <v>605</v>
      </c>
      <c r="D127" s="158" t="s">
        <v>443</v>
      </c>
      <c r="E127" s="172">
        <v>0</v>
      </c>
      <c r="F127" s="172">
        <v>0</v>
      </c>
      <c r="G127" s="172">
        <v>0</v>
      </c>
    </row>
    <row r="128" spans="2:7" ht="16.5" thickBot="1" x14ac:dyDescent="0.3">
      <c r="B128" s="159" t="s">
        <v>194</v>
      </c>
      <c r="C128" s="158" t="s">
        <v>606</v>
      </c>
      <c r="D128" s="158" t="s">
        <v>339</v>
      </c>
      <c r="E128" s="172">
        <v>0.10269581874465966</v>
      </c>
      <c r="F128" s="172">
        <v>5.8584054230404872E-2</v>
      </c>
      <c r="G128" s="172">
        <v>0.69065165490411273</v>
      </c>
    </row>
    <row r="129" spans="2:7" ht="16.5" thickBot="1" x14ac:dyDescent="0.3">
      <c r="B129" s="159" t="s">
        <v>194</v>
      </c>
      <c r="C129" s="158" t="s">
        <v>606</v>
      </c>
      <c r="D129" s="158" t="s">
        <v>340</v>
      </c>
      <c r="E129" s="172">
        <v>0.22279264252777004</v>
      </c>
      <c r="F129" s="172">
        <v>0.15608231751850185</v>
      </c>
      <c r="G129" s="172">
        <v>1.5102602868135999</v>
      </c>
    </row>
    <row r="130" spans="2:7" ht="16.5" thickBot="1" x14ac:dyDescent="0.3">
      <c r="B130" s="159" t="s">
        <v>194</v>
      </c>
      <c r="C130" s="158" t="s">
        <v>605</v>
      </c>
      <c r="D130" s="158" t="s">
        <v>419</v>
      </c>
      <c r="E130" s="172">
        <v>0.19056669660190079</v>
      </c>
      <c r="F130" s="172">
        <v>0.13254371969631562</v>
      </c>
      <c r="G130" s="172">
        <v>1.2803513586398003</v>
      </c>
    </row>
    <row r="131" spans="2:7" ht="16.5" thickBot="1" x14ac:dyDescent="0.3">
      <c r="B131" s="159" t="s">
        <v>194</v>
      </c>
      <c r="C131" s="158" t="s">
        <v>605</v>
      </c>
      <c r="D131" s="158" t="s">
        <v>416</v>
      </c>
      <c r="E131" s="172">
        <v>3.0847981272134926E-2</v>
      </c>
      <c r="F131" s="172">
        <v>2.1455512719898102E-2</v>
      </c>
      <c r="G131" s="172">
        <v>0.20725685776871</v>
      </c>
    </row>
    <row r="132" spans="2:7" ht="16.5" thickBot="1" x14ac:dyDescent="0.3">
      <c r="B132" s="159" t="s">
        <v>194</v>
      </c>
      <c r="C132" s="158" t="s">
        <v>605</v>
      </c>
      <c r="D132" s="158" t="s">
        <v>433</v>
      </c>
      <c r="E132" s="172">
        <v>1.6791671473485866E-2</v>
      </c>
      <c r="F132" s="172">
        <v>9.6984815684127718E-3</v>
      </c>
      <c r="G132" s="172">
        <v>7.3244156153382992E-2</v>
      </c>
    </row>
    <row r="133" spans="2:7" ht="16.5" thickBot="1" x14ac:dyDescent="0.3">
      <c r="B133" s="159" t="s">
        <v>194</v>
      </c>
      <c r="C133" s="158" t="s">
        <v>606</v>
      </c>
      <c r="D133" s="158" t="s">
        <v>352</v>
      </c>
      <c r="E133" s="172">
        <v>5.6666755626087477</v>
      </c>
      <c r="F133" s="172">
        <v>-0.19492413317102353</v>
      </c>
      <c r="G133" s="172">
        <v>15.942745517591241</v>
      </c>
    </row>
    <row r="134" spans="2:7" ht="16.5" thickBot="1" x14ac:dyDescent="0.3">
      <c r="B134" s="159" t="s">
        <v>194</v>
      </c>
      <c r="C134" s="158" t="s">
        <v>606</v>
      </c>
      <c r="D134" s="158" t="s">
        <v>360</v>
      </c>
      <c r="E134" s="172">
        <v>0.45431560321025183</v>
      </c>
      <c r="F134" s="172">
        <v>0</v>
      </c>
      <c r="G134" s="172">
        <v>1.2448445003529331</v>
      </c>
    </row>
    <row r="135" spans="2:7" ht="16.5" thickBot="1" x14ac:dyDescent="0.3">
      <c r="B135" s="159" t="s">
        <v>194</v>
      </c>
      <c r="C135" s="158" t="s">
        <v>606</v>
      </c>
      <c r="D135" s="158" t="s">
        <v>371</v>
      </c>
      <c r="E135" s="172">
        <v>3.8092296536674009</v>
      </c>
      <c r="F135" s="172">
        <v>0.59353517979836168</v>
      </c>
      <c r="G135" s="172">
        <v>38.527458167329307</v>
      </c>
    </row>
    <row r="136" spans="2:7" ht="16.5" thickBot="1" x14ac:dyDescent="0.3">
      <c r="B136" s="159" t="s">
        <v>194</v>
      </c>
      <c r="C136" s="158" t="s">
        <v>606</v>
      </c>
      <c r="D136" s="158" t="s">
        <v>60</v>
      </c>
      <c r="E136" s="172">
        <v>0</v>
      </c>
      <c r="F136" s="172">
        <v>0</v>
      </c>
      <c r="G136" s="172">
        <v>0</v>
      </c>
    </row>
    <row r="137" spans="2:7" ht="16.5" thickBot="1" x14ac:dyDescent="0.3">
      <c r="B137" s="159" t="s">
        <v>194</v>
      </c>
      <c r="C137" s="158" t="s">
        <v>606</v>
      </c>
      <c r="D137" s="158" t="s">
        <v>374</v>
      </c>
      <c r="E137" s="172">
        <v>13.345883854815678</v>
      </c>
      <c r="F137" s="172">
        <v>-7.5807714253437547E-2</v>
      </c>
      <c r="G137" s="172">
        <v>39.205760593249437</v>
      </c>
    </row>
    <row r="138" spans="2:7" ht="16.5" thickBot="1" x14ac:dyDescent="0.3">
      <c r="B138" s="159" t="s">
        <v>194</v>
      </c>
      <c r="C138" s="158" t="s">
        <v>606</v>
      </c>
      <c r="D138" s="158" t="s">
        <v>377</v>
      </c>
      <c r="E138" s="172">
        <v>0</v>
      </c>
      <c r="F138" s="172">
        <v>0</v>
      </c>
      <c r="G138" s="172">
        <v>0</v>
      </c>
    </row>
    <row r="139" spans="2:7" ht="16.5" thickBot="1" x14ac:dyDescent="0.3">
      <c r="B139" s="159" t="s">
        <v>194</v>
      </c>
      <c r="C139" s="158" t="s">
        <v>606</v>
      </c>
      <c r="D139" s="158" t="s">
        <v>378</v>
      </c>
      <c r="E139" s="172">
        <v>0</v>
      </c>
      <c r="F139" s="172">
        <v>0</v>
      </c>
      <c r="G139" s="172">
        <v>0</v>
      </c>
    </row>
    <row r="140" spans="2:7" ht="16.5" thickBot="1" x14ac:dyDescent="0.3">
      <c r="B140" s="159" t="s">
        <v>194</v>
      </c>
      <c r="C140" s="158" t="s">
        <v>606</v>
      </c>
      <c r="D140" s="158" t="s">
        <v>381</v>
      </c>
      <c r="E140" s="172">
        <v>2.6270138145752788E-3</v>
      </c>
      <c r="F140" s="172">
        <v>0</v>
      </c>
      <c r="G140" s="172">
        <v>1.0428039604231E-2</v>
      </c>
    </row>
    <row r="141" spans="2:7" ht="16.5" thickBot="1" x14ac:dyDescent="0.3">
      <c r="B141" s="159" t="s">
        <v>194</v>
      </c>
      <c r="C141" s="158" t="s">
        <v>606</v>
      </c>
      <c r="D141" s="158" t="s">
        <v>385</v>
      </c>
      <c r="E141" s="172">
        <v>0.23242700733002131</v>
      </c>
      <c r="F141" s="172">
        <v>4.8476066340237337E-3</v>
      </c>
      <c r="G141" s="172">
        <v>1.2258965916877396</v>
      </c>
    </row>
    <row r="142" spans="2:7" ht="16.5" thickBot="1" x14ac:dyDescent="0.3">
      <c r="B142" s="159" t="s">
        <v>194</v>
      </c>
      <c r="C142" s="158" t="s">
        <v>606</v>
      </c>
      <c r="D142" s="158" t="s">
        <v>387</v>
      </c>
      <c r="E142" s="172">
        <v>45.683774528509154</v>
      </c>
      <c r="F142" s="172">
        <v>4.376282484381492</v>
      </c>
      <c r="G142" s="172">
        <v>28.238508255741102</v>
      </c>
    </row>
    <row r="143" spans="2:7" ht="16.5" thickBot="1" x14ac:dyDescent="0.3">
      <c r="B143" s="159" t="s">
        <v>194</v>
      </c>
      <c r="C143" s="158" t="s">
        <v>606</v>
      </c>
      <c r="D143" s="158" t="s">
        <v>395</v>
      </c>
      <c r="E143" s="172">
        <v>2.9847898008985174</v>
      </c>
      <c r="F143" s="172">
        <v>0.88630180515210499</v>
      </c>
      <c r="G143" s="172">
        <v>16.419734178850749</v>
      </c>
    </row>
    <row r="144" spans="2:7" ht="16.5" thickBot="1" x14ac:dyDescent="0.3">
      <c r="B144" s="159" t="s">
        <v>194</v>
      </c>
      <c r="C144" s="158" t="s">
        <v>606</v>
      </c>
      <c r="D144" s="158" t="s">
        <v>392</v>
      </c>
      <c r="E144" s="172">
        <v>0.1070152472240674</v>
      </c>
      <c r="F144" s="172">
        <v>0.4796952512134704</v>
      </c>
      <c r="G144" s="172">
        <v>1.9903847088653412</v>
      </c>
    </row>
    <row r="145" spans="2:7" ht="16.5" thickBot="1" x14ac:dyDescent="0.3">
      <c r="B145" s="159" t="s">
        <v>194</v>
      </c>
      <c r="C145" s="158" t="s">
        <v>606</v>
      </c>
      <c r="D145" s="158" t="s">
        <v>394</v>
      </c>
      <c r="E145" s="172">
        <v>4.5527515161793843</v>
      </c>
      <c r="F145" s="172">
        <v>0</v>
      </c>
      <c r="G145" s="172">
        <v>10.820417345535065</v>
      </c>
    </row>
    <row r="146" spans="2:7" ht="16.5" thickBot="1" x14ac:dyDescent="0.3">
      <c r="B146" s="159" t="s">
        <v>194</v>
      </c>
      <c r="C146" s="158" t="s">
        <v>606</v>
      </c>
      <c r="D146" s="158" t="s">
        <v>550</v>
      </c>
      <c r="E146" s="172">
        <v>3.8456790459465053</v>
      </c>
      <c r="F146" s="172">
        <v>0.43207188682739261</v>
      </c>
      <c r="G146" s="172">
        <v>37.473098768753999</v>
      </c>
    </row>
    <row r="147" spans="2:7" ht="16.5" thickBot="1" x14ac:dyDescent="0.3">
      <c r="B147" s="159" t="s">
        <v>194</v>
      </c>
      <c r="C147" s="158" t="s">
        <v>606</v>
      </c>
      <c r="D147" s="158" t="s">
        <v>396</v>
      </c>
      <c r="E147" s="172">
        <v>1.988590632089033</v>
      </c>
      <c r="F147" s="172">
        <v>8.4834674570251345E-3</v>
      </c>
      <c r="G147" s="172">
        <v>5.7599023168360004</v>
      </c>
    </row>
    <row r="148" spans="2:7" ht="16.5" thickBot="1" x14ac:dyDescent="0.3">
      <c r="B148" s="159" t="s">
        <v>194</v>
      </c>
      <c r="C148" s="158" t="s">
        <v>606</v>
      </c>
      <c r="D148" s="158" t="s">
        <v>40</v>
      </c>
      <c r="E148" s="172">
        <v>5.7957494981486453E-2</v>
      </c>
      <c r="F148" s="172">
        <v>0.64563036730434276</v>
      </c>
      <c r="G148" s="172">
        <v>4.3276729875816997</v>
      </c>
    </row>
    <row r="149" spans="2:7" ht="16.5" thickBot="1" x14ac:dyDescent="0.3">
      <c r="B149" s="159" t="s">
        <v>194</v>
      </c>
      <c r="C149" s="158" t="s">
        <v>606</v>
      </c>
      <c r="D149" s="158" t="s">
        <v>400</v>
      </c>
      <c r="E149" s="172">
        <v>4.8924876040975056E-3</v>
      </c>
      <c r="F149" s="172">
        <v>4.7834887351257134E-2</v>
      </c>
      <c r="G149" s="172">
        <v>0.35054288420836011</v>
      </c>
    </row>
    <row r="150" spans="2:7" ht="16.5" thickBot="1" x14ac:dyDescent="0.3">
      <c r="B150" s="159" t="s">
        <v>194</v>
      </c>
      <c r="C150" s="158" t="s">
        <v>606</v>
      </c>
      <c r="D150" s="158" t="s">
        <v>398</v>
      </c>
      <c r="E150" s="172">
        <v>-0.22643768536631997</v>
      </c>
      <c r="F150" s="172">
        <v>1.3278328468554761E-3</v>
      </c>
      <c r="G150" s="172">
        <v>1.1957674518188999</v>
      </c>
    </row>
    <row r="151" spans="2:7" ht="16.5" thickBot="1" x14ac:dyDescent="0.3">
      <c r="B151" s="159" t="s">
        <v>194</v>
      </c>
      <c r="C151" s="158" t="s">
        <v>606</v>
      </c>
      <c r="D151" s="158" t="s">
        <v>365</v>
      </c>
      <c r="E151" s="172">
        <v>0.85958784934037524</v>
      </c>
      <c r="F151" s="172">
        <v>0.20439851478991422</v>
      </c>
      <c r="G151" s="172">
        <v>11.733097076634291</v>
      </c>
    </row>
    <row r="152" spans="2:7" ht="16.5" thickBot="1" x14ac:dyDescent="0.3">
      <c r="B152" s="159" t="s">
        <v>194</v>
      </c>
      <c r="C152" s="158" t="s">
        <v>606</v>
      </c>
      <c r="D152" s="158" t="s">
        <v>372</v>
      </c>
      <c r="E152" s="172">
        <v>0.89687119889957079</v>
      </c>
      <c r="F152" s="172">
        <v>1.2785705412389352</v>
      </c>
      <c r="G152" s="172">
        <v>11.129091989782461</v>
      </c>
    </row>
    <row r="153" spans="2:7" ht="16.5" thickBot="1" x14ac:dyDescent="0.3">
      <c r="B153" s="159" t="s">
        <v>194</v>
      </c>
      <c r="C153" s="158" t="s">
        <v>606</v>
      </c>
      <c r="D153" s="158" t="s">
        <v>383</v>
      </c>
      <c r="E153" s="172">
        <v>1.0648979223390207E-2</v>
      </c>
      <c r="F153" s="172">
        <v>6.1517730542389924E-2</v>
      </c>
      <c r="G153" s="172">
        <v>0.37942567287069007</v>
      </c>
    </row>
    <row r="154" spans="2:7" ht="16.5" thickBot="1" x14ac:dyDescent="0.3">
      <c r="B154" s="159" t="s">
        <v>194</v>
      </c>
      <c r="C154" s="158" t="s">
        <v>606</v>
      </c>
      <c r="D154" s="158" t="s">
        <v>389</v>
      </c>
      <c r="E154" s="172">
        <v>0.58202939115865404</v>
      </c>
      <c r="F154" s="172">
        <v>0.10075169212856065</v>
      </c>
      <c r="G154" s="172">
        <v>2.3150058719812701</v>
      </c>
    </row>
    <row r="155" spans="2:7" ht="16.5" thickBot="1" x14ac:dyDescent="0.3">
      <c r="B155" s="159" t="s">
        <v>194</v>
      </c>
      <c r="C155" s="158" t="s">
        <v>606</v>
      </c>
      <c r="D155" s="158" t="s">
        <v>399</v>
      </c>
      <c r="E155" s="172">
        <v>5.2604636817192747E-4</v>
      </c>
      <c r="F155" s="172">
        <v>1.4078062701558544E-2</v>
      </c>
      <c r="G155" s="172">
        <v>5.7498435649304E-2</v>
      </c>
    </row>
    <row r="156" spans="2:7" ht="16.5" thickBot="1" x14ac:dyDescent="0.3">
      <c r="B156" s="159" t="s">
        <v>194</v>
      </c>
      <c r="C156" s="158" t="s">
        <v>605</v>
      </c>
      <c r="D156" s="158" t="s">
        <v>439</v>
      </c>
      <c r="E156" s="172">
        <v>0.10306760890711721</v>
      </c>
      <c r="F156" s="172">
        <v>6.5900960060111299E-2</v>
      </c>
      <c r="G156" s="172">
        <v>0.46729670826169001</v>
      </c>
    </row>
    <row r="157" spans="2:7" ht="16.5" thickBot="1" x14ac:dyDescent="0.3">
      <c r="B157" s="159" t="s">
        <v>194</v>
      </c>
      <c r="C157" s="158" t="s">
        <v>605</v>
      </c>
      <c r="D157" s="158" t="s">
        <v>428</v>
      </c>
      <c r="E157" s="172">
        <v>0.25524276116588962</v>
      </c>
      <c r="F157" s="172">
        <v>1.6119522216482332</v>
      </c>
      <c r="G157" s="172">
        <v>6.3315985812873503</v>
      </c>
    </row>
    <row r="158" spans="2:7" ht="16.5" thickBot="1" x14ac:dyDescent="0.3">
      <c r="B158" s="159" t="s">
        <v>194</v>
      </c>
      <c r="C158" s="158" t="s">
        <v>605</v>
      </c>
      <c r="D158" s="158" t="s">
        <v>446</v>
      </c>
      <c r="E158" s="172">
        <v>0</v>
      </c>
      <c r="F158" s="172">
        <v>0</v>
      </c>
      <c r="G158" s="172">
        <v>0</v>
      </c>
    </row>
    <row r="159" spans="2:7" ht="16.5" thickBot="1" x14ac:dyDescent="0.3">
      <c r="B159" s="159" t="s">
        <v>194</v>
      </c>
      <c r="C159" s="158" t="s">
        <v>605</v>
      </c>
      <c r="D159" s="158" t="s">
        <v>430</v>
      </c>
      <c r="E159" s="172">
        <v>0</v>
      </c>
      <c r="F159" s="172">
        <v>0</v>
      </c>
      <c r="G159" s="172">
        <v>0</v>
      </c>
    </row>
    <row r="160" spans="2:7" ht="16.5" thickBot="1" x14ac:dyDescent="0.3">
      <c r="B160" s="159" t="s">
        <v>194</v>
      </c>
      <c r="C160" s="158" t="s">
        <v>606</v>
      </c>
      <c r="D160" s="158" t="s">
        <v>362</v>
      </c>
      <c r="E160" s="172">
        <v>0</v>
      </c>
      <c r="F160" s="172">
        <v>0.1245691744036362</v>
      </c>
      <c r="G160" s="172">
        <v>1.2899718894568553</v>
      </c>
    </row>
    <row r="161" spans="2:7" ht="16.5" thickBot="1" x14ac:dyDescent="0.3">
      <c r="B161" s="159" t="s">
        <v>194</v>
      </c>
      <c r="C161" s="158" t="s">
        <v>606</v>
      </c>
      <c r="D161" s="158" t="s">
        <v>363</v>
      </c>
      <c r="E161" s="172">
        <v>0</v>
      </c>
      <c r="F161" s="172">
        <v>2.5767670061523355E-2</v>
      </c>
      <c r="G161" s="172">
        <v>0.127266822241</v>
      </c>
    </row>
    <row r="162" spans="2:7" ht="16.5" thickBot="1" x14ac:dyDescent="0.3">
      <c r="B162" s="159" t="s">
        <v>194</v>
      </c>
      <c r="C162" s="158" t="s">
        <v>606</v>
      </c>
      <c r="D162" s="158" t="s">
        <v>376</v>
      </c>
      <c r="E162" s="172">
        <v>3.1697543901406527E-2</v>
      </c>
      <c r="F162" s="172">
        <v>9.0550416571403003E-2</v>
      </c>
      <c r="G162" s="172">
        <v>0.28115933353030004</v>
      </c>
    </row>
    <row r="163" spans="2:7" ht="16.5" thickBot="1" x14ac:dyDescent="0.3">
      <c r="B163" s="159" t="s">
        <v>194</v>
      </c>
      <c r="C163" s="158" t="s">
        <v>606</v>
      </c>
      <c r="D163" s="158" t="s">
        <v>393</v>
      </c>
      <c r="E163" s="172">
        <v>0</v>
      </c>
      <c r="F163" s="172">
        <v>2.4951734077272215E-4</v>
      </c>
      <c r="G163" s="172">
        <v>2.0126577286511994E-2</v>
      </c>
    </row>
    <row r="164" spans="2:7" ht="16.5" thickBot="1" x14ac:dyDescent="0.3">
      <c r="B164" s="159" t="s">
        <v>194</v>
      </c>
      <c r="C164" s="158" t="s">
        <v>606</v>
      </c>
      <c r="D164" s="158" t="s">
        <v>391</v>
      </c>
      <c r="E164" s="172">
        <v>0</v>
      </c>
      <c r="F164" s="172">
        <v>0.11507004823741068</v>
      </c>
      <c r="G164" s="172">
        <v>0.56833230708589988</v>
      </c>
    </row>
    <row r="165" spans="2:7" ht="16.5" thickBot="1" x14ac:dyDescent="0.3">
      <c r="B165" s="159" t="s">
        <v>194</v>
      </c>
      <c r="C165" s="158" t="s">
        <v>606</v>
      </c>
      <c r="D165" s="158" t="s">
        <v>397</v>
      </c>
      <c r="E165" s="172">
        <v>0</v>
      </c>
      <c r="F165" s="172">
        <v>1.8690144574759811E-3</v>
      </c>
      <c r="G165" s="172">
        <v>4.1434345588440002E-3</v>
      </c>
    </row>
    <row r="166" spans="2:7" ht="16.5" thickBot="1" x14ac:dyDescent="0.3">
      <c r="B166" s="159" t="s">
        <v>194</v>
      </c>
      <c r="C166" s="158" t="s">
        <v>606</v>
      </c>
      <c r="D166" s="158" t="s">
        <v>402</v>
      </c>
      <c r="E166" s="172">
        <v>0</v>
      </c>
      <c r="F166" s="172">
        <v>3.8884555710891572E-3</v>
      </c>
      <c r="G166" s="172">
        <v>5.7320334534014999E-2</v>
      </c>
    </row>
    <row r="167" spans="2:7" ht="16.5" thickBot="1" x14ac:dyDescent="0.3">
      <c r="B167" s="159" t="s">
        <v>194</v>
      </c>
      <c r="C167" s="158" t="s">
        <v>606</v>
      </c>
      <c r="D167" s="158" t="s">
        <v>379</v>
      </c>
      <c r="E167" s="172">
        <v>1.4154554686525794E-2</v>
      </c>
      <c r="F167" s="172">
        <v>-5.0257574919244938E-3</v>
      </c>
      <c r="G167" s="172">
        <v>1.9375405012742248</v>
      </c>
    </row>
    <row r="168" spans="2:7" ht="16.5" thickBot="1" x14ac:dyDescent="0.3">
      <c r="B168" s="159" t="s">
        <v>194</v>
      </c>
      <c r="C168" s="158" t="s">
        <v>605</v>
      </c>
      <c r="D168" s="158" t="s">
        <v>415</v>
      </c>
      <c r="E168" s="172">
        <v>1.4887552497556966</v>
      </c>
      <c r="F168" s="172">
        <v>1.1714409032851998</v>
      </c>
      <c r="G168" s="172">
        <v>11.307578565414998</v>
      </c>
    </row>
    <row r="169" spans="2:7" ht="16.5" thickBot="1" x14ac:dyDescent="0.3">
      <c r="B169" s="159" t="s">
        <v>194</v>
      </c>
      <c r="C169" s="158" t="s">
        <v>606</v>
      </c>
      <c r="D169" s="158" t="s">
        <v>549</v>
      </c>
      <c r="E169" s="172">
        <v>0.42956942524884895</v>
      </c>
      <c r="F169" s="172">
        <v>0.24508725204767959</v>
      </c>
      <c r="G169" s="172">
        <v>2.9776636790139999</v>
      </c>
    </row>
    <row r="170" spans="2:7" ht="16.5" thickBot="1" x14ac:dyDescent="0.3">
      <c r="B170" s="159" t="s">
        <v>194</v>
      </c>
      <c r="C170" s="158" t="s">
        <v>606</v>
      </c>
      <c r="D170" s="158" t="s">
        <v>341</v>
      </c>
      <c r="E170" s="172">
        <v>1.1378729769999795E-2</v>
      </c>
      <c r="F170" s="172">
        <v>5.2435317962583085E-3</v>
      </c>
      <c r="G170" s="172">
        <v>8.4727047293785024E-2</v>
      </c>
    </row>
    <row r="171" spans="2:7" ht="16.5" thickBot="1" x14ac:dyDescent="0.3">
      <c r="B171" s="159" t="s">
        <v>194</v>
      </c>
      <c r="C171" s="158" t="s">
        <v>606</v>
      </c>
      <c r="D171" s="158" t="s">
        <v>342</v>
      </c>
      <c r="E171" s="172">
        <v>7.2535148359285165E-2</v>
      </c>
      <c r="F171" s="172">
        <v>7.4749315912673059E-2</v>
      </c>
      <c r="G171" s="172">
        <v>1.2128455202582999</v>
      </c>
    </row>
    <row r="172" spans="2:7" ht="16.5" thickBot="1" x14ac:dyDescent="0.3">
      <c r="B172" s="159" t="s">
        <v>194</v>
      </c>
      <c r="C172" s="158" t="s">
        <v>606</v>
      </c>
      <c r="D172" s="158" t="s">
        <v>343</v>
      </c>
      <c r="E172" s="172">
        <v>8.0153732337331033E-3</v>
      </c>
      <c r="F172" s="172">
        <v>2.6644281376288726E-3</v>
      </c>
      <c r="G172" s="172">
        <v>5.8954794650919996E-2</v>
      </c>
    </row>
    <row r="173" spans="2:7" ht="16.5" thickBot="1" x14ac:dyDescent="0.3">
      <c r="B173" s="159" t="s">
        <v>194</v>
      </c>
      <c r="C173" s="158" t="s">
        <v>605</v>
      </c>
      <c r="D173" s="158" t="s">
        <v>529</v>
      </c>
      <c r="E173" s="172">
        <v>9.7349058790497326E-3</v>
      </c>
      <c r="F173" s="172">
        <v>1.5110690520896732E-3</v>
      </c>
      <c r="G173" s="172">
        <v>4.1365515631123E-2</v>
      </c>
    </row>
    <row r="174" spans="2:7" ht="16.5" thickBot="1" x14ac:dyDescent="0.3">
      <c r="B174" s="159" t="s">
        <v>194</v>
      </c>
      <c r="C174" s="158" t="s">
        <v>605</v>
      </c>
      <c r="D174" s="158" t="s">
        <v>423</v>
      </c>
      <c r="E174" s="172">
        <v>2.223634396400827E-3</v>
      </c>
      <c r="F174" s="172">
        <v>3.4515640534280977E-4</v>
      </c>
      <c r="G174" s="172">
        <v>9.448656671676001E-3</v>
      </c>
    </row>
    <row r="175" spans="2:7" ht="16.5" thickBot="1" x14ac:dyDescent="0.3">
      <c r="B175" s="159" t="s">
        <v>194</v>
      </c>
      <c r="C175" s="158" t="s">
        <v>605</v>
      </c>
      <c r="D175" s="158" t="s">
        <v>78</v>
      </c>
      <c r="E175" s="172">
        <v>0</v>
      </c>
      <c r="F175" s="172">
        <v>5.7146328226467293E-4</v>
      </c>
      <c r="G175" s="172">
        <v>1.5643807476859999E-2</v>
      </c>
    </row>
    <row r="176" spans="2:7" ht="16.5" thickBot="1" x14ac:dyDescent="0.3">
      <c r="B176" s="159" t="s">
        <v>194</v>
      </c>
      <c r="C176" s="158" t="s">
        <v>605</v>
      </c>
      <c r="D176" s="158" t="s">
        <v>422</v>
      </c>
      <c r="E176" s="172">
        <v>0</v>
      </c>
      <c r="F176" s="172">
        <v>7.0639550770950745E-3</v>
      </c>
      <c r="G176" s="172">
        <v>0.19337577177894996</v>
      </c>
    </row>
    <row r="177" spans="2:7" ht="16.5" thickBot="1" x14ac:dyDescent="0.3">
      <c r="B177" s="159" t="s">
        <v>194</v>
      </c>
      <c r="C177" s="158" t="s">
        <v>605</v>
      </c>
      <c r="D177" s="158" t="s">
        <v>431</v>
      </c>
      <c r="E177" s="172">
        <v>8.6814084222451129</v>
      </c>
      <c r="F177" s="172">
        <v>0</v>
      </c>
      <c r="G177" s="172">
        <v>22.575539587132603</v>
      </c>
    </row>
    <row r="178" spans="2:7" ht="16.5" thickBot="1" x14ac:dyDescent="0.3">
      <c r="B178" s="159" t="s">
        <v>194</v>
      </c>
      <c r="C178" s="158" t="s">
        <v>605</v>
      </c>
      <c r="D178" s="158" t="s">
        <v>427</v>
      </c>
      <c r="E178" s="172">
        <v>0</v>
      </c>
      <c r="F178" s="172">
        <v>0</v>
      </c>
      <c r="G178" s="172">
        <v>0</v>
      </c>
    </row>
    <row r="179" spans="2:7" ht="16.5" thickBot="1" x14ac:dyDescent="0.3">
      <c r="B179" s="159" t="s">
        <v>194</v>
      </c>
      <c r="C179" s="158" t="s">
        <v>605</v>
      </c>
      <c r="D179" s="158" t="s">
        <v>426</v>
      </c>
      <c r="E179" s="172">
        <v>0</v>
      </c>
      <c r="F179" s="172">
        <v>0</v>
      </c>
      <c r="G179" s="172">
        <v>0</v>
      </c>
    </row>
    <row r="180" spans="2:7" ht="16.5" thickBot="1" x14ac:dyDescent="0.3">
      <c r="B180" s="159" t="s">
        <v>194</v>
      </c>
      <c r="C180" s="158" t="s">
        <v>605</v>
      </c>
      <c r="D180" s="158" t="s">
        <v>429</v>
      </c>
      <c r="E180" s="172">
        <v>4.5071407121781277</v>
      </c>
      <c r="F180" s="172">
        <v>0.8182217141935082</v>
      </c>
      <c r="G180" s="172">
        <v>20.0359471487</v>
      </c>
    </row>
    <row r="181" spans="2:7" ht="16.5" thickBot="1" x14ac:dyDescent="0.3">
      <c r="B181" s="159" t="s">
        <v>194</v>
      </c>
      <c r="C181" s="158" t="s">
        <v>605</v>
      </c>
      <c r="D181" s="158" t="s">
        <v>432</v>
      </c>
      <c r="E181" s="172">
        <v>28.871574806111369</v>
      </c>
      <c r="F181" s="172">
        <v>5.5639397516139644</v>
      </c>
      <c r="G181" s="172">
        <v>127.35069095600001</v>
      </c>
    </row>
    <row r="182" spans="2:7" ht="16.5" thickBot="1" x14ac:dyDescent="0.3">
      <c r="B182" s="159" t="s">
        <v>194</v>
      </c>
      <c r="C182" s="158" t="s">
        <v>605</v>
      </c>
      <c r="D182" s="158" t="s">
        <v>477</v>
      </c>
      <c r="E182" s="172">
        <v>0.56467126037286497</v>
      </c>
      <c r="F182" s="172">
        <v>0.29548767341094612</v>
      </c>
      <c r="G182" s="172">
        <v>3.477296533089</v>
      </c>
    </row>
    <row r="183" spans="2:7" ht="16.5" thickBot="1" x14ac:dyDescent="0.3">
      <c r="B183" s="159" t="s">
        <v>194</v>
      </c>
      <c r="C183" s="158" t="s">
        <v>605</v>
      </c>
      <c r="D183" s="158" t="s">
        <v>425</v>
      </c>
      <c r="E183" s="172">
        <v>0.19154078523977505</v>
      </c>
      <c r="F183" s="172">
        <v>0.19154078523977505</v>
      </c>
      <c r="G183" s="172">
        <v>1.1013453553288</v>
      </c>
    </row>
    <row r="184" spans="2:7" ht="16.5" thickBot="1" x14ac:dyDescent="0.3">
      <c r="B184" s="159" t="s">
        <v>194</v>
      </c>
      <c r="C184" s="158" t="s">
        <v>605</v>
      </c>
      <c r="D184" s="158" t="s">
        <v>424</v>
      </c>
      <c r="E184" s="172">
        <v>0.40347365544876557</v>
      </c>
      <c r="F184" s="172">
        <v>0.4595801618486472</v>
      </c>
      <c r="G184" s="172">
        <v>4.2783665590100011</v>
      </c>
    </row>
    <row r="185" spans="2:7" ht="16.5" thickBot="1" x14ac:dyDescent="0.3">
      <c r="B185" s="159" t="s">
        <v>194</v>
      </c>
      <c r="C185" s="158" t="s">
        <v>605</v>
      </c>
      <c r="D185" s="158" t="s">
        <v>520</v>
      </c>
      <c r="E185" s="172">
        <v>1.9606396282087584</v>
      </c>
      <c r="F185" s="172">
        <v>0</v>
      </c>
      <c r="G185" s="172">
        <v>3.5781673025278007</v>
      </c>
    </row>
    <row r="186" spans="2:7" ht="16.5" thickBot="1" x14ac:dyDescent="0.3">
      <c r="B186" s="159" t="s">
        <v>194</v>
      </c>
      <c r="C186" s="158" t="s">
        <v>605</v>
      </c>
      <c r="D186" s="158" t="s">
        <v>555</v>
      </c>
      <c r="E186" s="172">
        <v>2.7411098082920072E-2</v>
      </c>
      <c r="F186" s="172">
        <v>2.7411098082920072E-2</v>
      </c>
      <c r="G186" s="172">
        <v>0.24012120773135001</v>
      </c>
    </row>
    <row r="187" spans="2:7" ht="16.5" thickBot="1" x14ac:dyDescent="0.3">
      <c r="B187" s="159" t="s">
        <v>194</v>
      </c>
      <c r="C187" s="158" t="s">
        <v>606</v>
      </c>
      <c r="D187" s="158" t="s">
        <v>382</v>
      </c>
      <c r="E187" s="172">
        <v>0.99876782290443389</v>
      </c>
      <c r="F187" s="172">
        <v>1.0135840945604906</v>
      </c>
      <c r="G187" s="172">
        <v>3.5092004445501064</v>
      </c>
    </row>
    <row r="188" spans="2:7" ht="16.5" thickBot="1" x14ac:dyDescent="0.3">
      <c r="B188" s="159" t="s">
        <v>194</v>
      </c>
      <c r="C188" s="158" t="s">
        <v>606</v>
      </c>
      <c r="D188" s="158" t="s">
        <v>330</v>
      </c>
      <c r="E188" s="172">
        <v>1.6537177452976031</v>
      </c>
      <c r="F188" s="172">
        <v>9.3104309060255055</v>
      </c>
      <c r="G188" s="172">
        <v>15.883620376505952</v>
      </c>
    </row>
    <row r="189" spans="2:7" ht="16.5" thickBot="1" x14ac:dyDescent="0.3">
      <c r="B189" s="159" t="s">
        <v>194</v>
      </c>
      <c r="C189" s="158" t="s">
        <v>606</v>
      </c>
      <c r="D189" s="158" t="s">
        <v>386</v>
      </c>
      <c r="E189" s="172">
        <v>1.5662689603047716E-2</v>
      </c>
      <c r="F189" s="172">
        <v>1.5662689603047716E-2</v>
      </c>
      <c r="G189" s="172">
        <v>0.38910232425090002</v>
      </c>
    </row>
    <row r="190" spans="2:7" ht="16.5" thickBot="1" x14ac:dyDescent="0.3">
      <c r="B190" s="159" t="s">
        <v>194</v>
      </c>
      <c r="C190" s="158" t="s">
        <v>605</v>
      </c>
      <c r="D190" s="158" t="s">
        <v>553</v>
      </c>
      <c r="E190" s="172">
        <v>3.0600098310100527E-3</v>
      </c>
      <c r="F190" s="172">
        <v>2.1208323566681967E-3</v>
      </c>
      <c r="G190" s="172">
        <v>2.3288110234900995E-2</v>
      </c>
    </row>
    <row r="191" spans="2:7" ht="16.5" thickBot="1" x14ac:dyDescent="0.3">
      <c r="B191" s="159" t="s">
        <v>194</v>
      </c>
      <c r="C191" s="158" t="s">
        <v>605</v>
      </c>
      <c r="D191" s="158" t="s">
        <v>409</v>
      </c>
      <c r="E191" s="172">
        <v>7.2164683925958733E-4</v>
      </c>
      <c r="F191" s="172">
        <v>5.3155217002769561E-4</v>
      </c>
      <c r="G191" s="172">
        <v>5.5142894131499998E-3</v>
      </c>
    </row>
    <row r="192" spans="2:7" ht="16.5" thickBot="1" x14ac:dyDescent="0.3">
      <c r="B192" s="159" t="s">
        <v>194</v>
      </c>
      <c r="C192" s="158" t="s">
        <v>605</v>
      </c>
      <c r="D192" s="158" t="s">
        <v>440</v>
      </c>
      <c r="E192" s="172">
        <v>14.468467377694974</v>
      </c>
      <c r="F192" s="172">
        <v>14.195225924740731</v>
      </c>
      <c r="G192" s="172">
        <v>78.237540289999998</v>
      </c>
    </row>
    <row r="193" spans="2:7" ht="16.5" thickBot="1" x14ac:dyDescent="0.3">
      <c r="B193" s="159" t="s">
        <v>194</v>
      </c>
      <c r="C193" s="158" t="s">
        <v>605</v>
      </c>
      <c r="D193" s="158" t="s">
        <v>441</v>
      </c>
      <c r="E193" s="172">
        <v>0</v>
      </c>
      <c r="F193" s="172">
        <v>0</v>
      </c>
      <c r="G193" s="172">
        <v>0</v>
      </c>
    </row>
    <row r="194" spans="2:7" ht="16.5" thickBot="1" x14ac:dyDescent="0.3">
      <c r="B194" s="159" t="s">
        <v>194</v>
      </c>
      <c r="C194" s="158" t="s">
        <v>605</v>
      </c>
      <c r="D194" s="158" t="s">
        <v>450</v>
      </c>
      <c r="E194" s="172">
        <v>0.12319403052652872</v>
      </c>
      <c r="F194" s="172">
        <v>3.8095807796391962E-2</v>
      </c>
      <c r="G194" s="172">
        <v>0.75999802812910011</v>
      </c>
    </row>
    <row r="195" spans="2:7" ht="16.5" thickBot="1" x14ac:dyDescent="0.3">
      <c r="B195" s="159" t="s">
        <v>194</v>
      </c>
      <c r="C195" s="158" t="s">
        <v>605</v>
      </c>
      <c r="D195" s="158" t="s">
        <v>451</v>
      </c>
      <c r="E195" s="172">
        <v>0</v>
      </c>
      <c r="F195" s="172">
        <v>0</v>
      </c>
      <c r="G195" s="172">
        <v>8.7082763853887002</v>
      </c>
    </row>
    <row r="196" spans="2:7" ht="16.5" thickBot="1" x14ac:dyDescent="0.3">
      <c r="B196" s="159" t="s">
        <v>194</v>
      </c>
      <c r="C196" s="158" t="s">
        <v>605</v>
      </c>
      <c r="D196" s="158" t="s">
        <v>557</v>
      </c>
      <c r="E196" s="172">
        <v>0</v>
      </c>
      <c r="F196" s="172">
        <v>0</v>
      </c>
      <c r="G196" s="172">
        <v>0</v>
      </c>
    </row>
    <row r="197" spans="2:7" ht="16.5" thickBot="1" x14ac:dyDescent="0.3">
      <c r="B197" s="159" t="s">
        <v>194</v>
      </c>
      <c r="C197" s="158" t="s">
        <v>605</v>
      </c>
      <c r="D197" s="158" t="s">
        <v>454</v>
      </c>
      <c r="E197" s="172">
        <v>0</v>
      </c>
      <c r="F197" s="172">
        <v>0</v>
      </c>
      <c r="G197" s="172">
        <v>1.8388038175132002E-2</v>
      </c>
    </row>
    <row r="198" spans="2:7" ht="16.5" thickBot="1" x14ac:dyDescent="0.3">
      <c r="B198" s="159" t="s">
        <v>194</v>
      </c>
      <c r="C198" s="158" t="s">
        <v>605</v>
      </c>
      <c r="D198" s="158" t="s">
        <v>421</v>
      </c>
      <c r="E198" s="172">
        <v>0.4915808752784781</v>
      </c>
      <c r="F198" s="172">
        <v>0.33009604866966774</v>
      </c>
      <c r="G198" s="172">
        <v>3.5448069262731003</v>
      </c>
    </row>
    <row r="199" spans="2:7" ht="16.5" thickBot="1" x14ac:dyDescent="0.3">
      <c r="B199" s="159" t="s">
        <v>194</v>
      </c>
      <c r="C199" s="158" t="s">
        <v>605</v>
      </c>
      <c r="D199" s="158" t="s">
        <v>438</v>
      </c>
      <c r="E199" s="172">
        <v>1.8668253214736676</v>
      </c>
      <c r="F199" s="172">
        <v>0.21285404171046168</v>
      </c>
      <c r="G199" s="172">
        <v>7.296083155387481</v>
      </c>
    </row>
    <row r="200" spans="2:7" ht="32.25" thickBot="1" x14ac:dyDescent="0.3">
      <c r="B200" s="159" t="s">
        <v>194</v>
      </c>
      <c r="C200" s="158" t="s">
        <v>605</v>
      </c>
      <c r="D200" s="158" t="s">
        <v>435</v>
      </c>
      <c r="E200" s="172">
        <v>0.74449183643876371</v>
      </c>
      <c r="F200" s="172">
        <v>3.6230409287978213E-3</v>
      </c>
      <c r="G200" s="172">
        <v>2.1034291984836302</v>
      </c>
    </row>
    <row r="201" spans="2:7" ht="32.25" thickBot="1" x14ac:dyDescent="0.3">
      <c r="B201" s="159" t="s">
        <v>194</v>
      </c>
      <c r="C201" s="158" t="s">
        <v>605</v>
      </c>
      <c r="D201" s="158" t="s">
        <v>437</v>
      </c>
      <c r="E201" s="172">
        <v>1.2397565604536125</v>
      </c>
      <c r="F201" s="172">
        <v>6.0332276868941877E-3</v>
      </c>
      <c r="G201" s="172">
        <v>3.5027115417997696</v>
      </c>
    </row>
    <row r="202" spans="2:7" ht="16.5" thickBot="1" x14ac:dyDescent="0.3">
      <c r="B202" s="159" t="s">
        <v>194</v>
      </c>
      <c r="C202" s="158" t="s">
        <v>605</v>
      </c>
      <c r="D202" s="158" t="s">
        <v>411</v>
      </c>
      <c r="E202" s="172">
        <v>0</v>
      </c>
      <c r="F202" s="172">
        <v>0</v>
      </c>
      <c r="G202" s="172">
        <v>0</v>
      </c>
    </row>
    <row r="203" spans="2:7" ht="16.5" thickBot="1" x14ac:dyDescent="0.3">
      <c r="B203" s="159" t="s">
        <v>194</v>
      </c>
      <c r="C203" s="158" t="s">
        <v>605</v>
      </c>
      <c r="D203" s="158" t="s">
        <v>554</v>
      </c>
      <c r="E203" s="172">
        <v>8.0694491819593903</v>
      </c>
      <c r="F203" s="172">
        <v>3.6059236103929528</v>
      </c>
      <c r="G203" s="172">
        <v>54.025968876980002</v>
      </c>
    </row>
    <row r="204" spans="2:7" ht="16.5" thickBot="1" x14ac:dyDescent="0.3">
      <c r="B204" s="159" t="s">
        <v>194</v>
      </c>
      <c r="C204" s="158" t="s">
        <v>605</v>
      </c>
      <c r="D204" s="158" t="s">
        <v>410</v>
      </c>
      <c r="E204" s="172">
        <v>4.4587262206946434</v>
      </c>
      <c r="F204" s="172">
        <v>1.9924316751911191</v>
      </c>
      <c r="G204" s="172">
        <v>29.851728240481005</v>
      </c>
    </row>
    <row r="205" spans="2:7" ht="16.5" thickBot="1" x14ac:dyDescent="0.3">
      <c r="B205" s="159" t="s">
        <v>194</v>
      </c>
      <c r="C205" s="158" t="s">
        <v>605</v>
      </c>
      <c r="D205" s="158" t="s">
        <v>412</v>
      </c>
      <c r="E205" s="172">
        <v>0</v>
      </c>
      <c r="F205" s="172">
        <v>0</v>
      </c>
      <c r="G205" s="172">
        <v>0</v>
      </c>
    </row>
    <row r="206" spans="2:7" ht="16.5" thickBot="1" x14ac:dyDescent="0.3">
      <c r="B206" s="159" t="s">
        <v>194</v>
      </c>
      <c r="C206" s="158" t="s">
        <v>605</v>
      </c>
      <c r="D206" s="158" t="s">
        <v>414</v>
      </c>
      <c r="E206" s="172">
        <v>0</v>
      </c>
      <c r="F206" s="172">
        <v>0</v>
      </c>
      <c r="G206" s="172">
        <v>0</v>
      </c>
    </row>
    <row r="207" spans="2:7" ht="16.5" thickBot="1" x14ac:dyDescent="0.3">
      <c r="B207" s="159" t="s">
        <v>194</v>
      </c>
      <c r="C207" s="158" t="s">
        <v>605</v>
      </c>
      <c r="D207" s="158" t="s">
        <v>448</v>
      </c>
      <c r="E207" s="172">
        <v>0.32859244873284443</v>
      </c>
      <c r="F207" s="172">
        <v>0.13530277692098347</v>
      </c>
      <c r="G207" s="172">
        <v>1.5238958162950003</v>
      </c>
    </row>
    <row r="208" spans="2:7" ht="16.5" thickBot="1" x14ac:dyDescent="0.3">
      <c r="B208" s="159" t="s">
        <v>194</v>
      </c>
      <c r="C208" s="158" t="s">
        <v>605</v>
      </c>
      <c r="D208" s="158" t="s">
        <v>559</v>
      </c>
      <c r="E208" s="172">
        <v>1.627040827699582</v>
      </c>
      <c r="F208" s="172">
        <v>0.63860947227610154</v>
      </c>
      <c r="G208" s="172">
        <v>7.442337666009001</v>
      </c>
    </row>
    <row r="209" spans="2:7" ht="16.5" thickBot="1" x14ac:dyDescent="0.3">
      <c r="B209" s="159" t="s">
        <v>194</v>
      </c>
      <c r="C209" s="158" t="s">
        <v>605</v>
      </c>
      <c r="D209" s="158" t="s">
        <v>558</v>
      </c>
      <c r="E209" s="172">
        <v>4.0261788895293478</v>
      </c>
      <c r="F209" s="172">
        <v>1.9481510140039751</v>
      </c>
      <c r="G209" s="172">
        <v>21.862150640340001</v>
      </c>
    </row>
    <row r="210" spans="2:7" ht="16.5" thickBot="1" x14ac:dyDescent="0.3">
      <c r="B210" s="159" t="s">
        <v>194</v>
      </c>
      <c r="C210" s="158" t="s">
        <v>605</v>
      </c>
      <c r="D210" s="158" t="s">
        <v>472</v>
      </c>
      <c r="E210" s="172">
        <v>1.0019780738432387</v>
      </c>
      <c r="F210" s="172">
        <v>0.2564321030334839</v>
      </c>
      <c r="G210" s="172">
        <v>6.0639000254119999</v>
      </c>
    </row>
    <row r="211" spans="2:7" ht="16.5" thickBot="1" x14ac:dyDescent="0.3">
      <c r="B211" s="159" t="s">
        <v>194</v>
      </c>
      <c r="C211" s="158" t="s">
        <v>605</v>
      </c>
      <c r="D211" s="158" t="s">
        <v>418</v>
      </c>
      <c r="E211" s="172">
        <v>0.30715986327950956</v>
      </c>
      <c r="F211" s="172">
        <v>0.11058750852188283</v>
      </c>
      <c r="G211" s="172">
        <v>2.1097286619408</v>
      </c>
    </row>
    <row r="212" spans="2:7" ht="16.5" thickBot="1" x14ac:dyDescent="0.3">
      <c r="B212" s="159" t="s">
        <v>194</v>
      </c>
      <c r="C212" s="158" t="s">
        <v>606</v>
      </c>
      <c r="D212" s="158" t="s">
        <v>54</v>
      </c>
      <c r="E212" s="172">
        <v>0.21989946795442877</v>
      </c>
      <c r="F212" s="172">
        <v>1.4109394001954891</v>
      </c>
      <c r="G212" s="172">
        <v>3.5091858990000002</v>
      </c>
    </row>
    <row r="213" spans="2:7" ht="16.5" thickBot="1" x14ac:dyDescent="0.3">
      <c r="B213" s="159" t="s">
        <v>194</v>
      </c>
      <c r="C213" s="158" t="s">
        <v>606</v>
      </c>
      <c r="D213" s="158" t="s">
        <v>404</v>
      </c>
      <c r="E213" s="172">
        <v>8.2806509759794644E-2</v>
      </c>
      <c r="F213" s="172">
        <v>8.448603586332272E-2</v>
      </c>
      <c r="G213" s="172">
        <v>0.82666854084705987</v>
      </c>
    </row>
    <row r="214" spans="2:7" ht="16.5" thickBot="1" x14ac:dyDescent="0.3">
      <c r="B214" s="159" t="s">
        <v>194</v>
      </c>
      <c r="C214" s="158" t="s">
        <v>606</v>
      </c>
      <c r="D214" s="158" t="s">
        <v>401</v>
      </c>
      <c r="E214" s="172">
        <v>0.11669288890674118</v>
      </c>
      <c r="F214" s="172">
        <v>0.21971147021288409</v>
      </c>
      <c r="G214" s="172">
        <v>1.0376840614580001</v>
      </c>
    </row>
    <row r="215" spans="2:7" ht="16.5" thickBot="1" x14ac:dyDescent="0.3">
      <c r="B215" s="159" t="s">
        <v>194</v>
      </c>
      <c r="C215" s="158" t="s">
        <v>606</v>
      </c>
      <c r="D215" s="158" t="s">
        <v>403</v>
      </c>
      <c r="E215" s="172">
        <v>3.8264645797790889E-2</v>
      </c>
      <c r="F215" s="172">
        <v>0.24572536446111473</v>
      </c>
      <c r="G215" s="172">
        <v>0.61101961672000005</v>
      </c>
    </row>
    <row r="216" spans="2:7" ht="16.5" thickBot="1" x14ac:dyDescent="0.3">
      <c r="B216" s="159" t="s">
        <v>194</v>
      </c>
      <c r="C216" s="158" t="s">
        <v>606</v>
      </c>
      <c r="D216" s="158" t="s">
        <v>405</v>
      </c>
      <c r="E216" s="172">
        <v>6.1629720185811449E-2</v>
      </c>
      <c r="F216" s="172">
        <v>7.9034710002803724E-2</v>
      </c>
      <c r="G216" s="172">
        <v>0.61440484010191998</v>
      </c>
    </row>
    <row r="217" spans="2:7" ht="16.5" thickBot="1" x14ac:dyDescent="0.3">
      <c r="B217" s="159" t="s">
        <v>194</v>
      </c>
      <c r="C217" s="158" t="s">
        <v>606</v>
      </c>
      <c r="D217" s="158" t="s">
        <v>406</v>
      </c>
      <c r="E217" s="172">
        <v>0.12090419173874824</v>
      </c>
      <c r="F217" s="172">
        <v>0.12551473554376966</v>
      </c>
      <c r="G217" s="172">
        <v>3.7817975220596005</v>
      </c>
    </row>
    <row r="218" spans="2:7" ht="16.5" thickBot="1" x14ac:dyDescent="0.3">
      <c r="B218" s="159" t="s">
        <v>194</v>
      </c>
      <c r="C218" s="158" t="s">
        <v>606</v>
      </c>
      <c r="D218" s="158" t="s">
        <v>408</v>
      </c>
      <c r="E218" s="172">
        <v>3.1458319827922285E-2</v>
      </c>
      <c r="F218" s="172">
        <v>6.5087587379637893E-2</v>
      </c>
      <c r="G218" s="172">
        <v>0.23966818926399999</v>
      </c>
    </row>
    <row r="219" spans="2:7" ht="16.5" thickBot="1" x14ac:dyDescent="0.3">
      <c r="B219" s="159" t="s">
        <v>194</v>
      </c>
      <c r="C219" s="158" t="s">
        <v>606</v>
      </c>
      <c r="D219" s="158" t="s">
        <v>407</v>
      </c>
      <c r="E219" s="172">
        <v>4.930777422748886E-2</v>
      </c>
      <c r="F219" s="172">
        <v>0.11387690031452237</v>
      </c>
      <c r="G219" s="172">
        <v>0.38606265385673999</v>
      </c>
    </row>
    <row r="220" spans="2:7" ht="16.5" thickBot="1" x14ac:dyDescent="0.3">
      <c r="B220" s="159" t="s">
        <v>194</v>
      </c>
      <c r="C220" s="158" t="s">
        <v>605</v>
      </c>
      <c r="D220" s="158" t="s">
        <v>444</v>
      </c>
      <c r="E220" s="172">
        <v>1.6911770294878257</v>
      </c>
      <c r="F220" s="172">
        <v>0.23743138974552108</v>
      </c>
      <c r="G220" s="172">
        <v>22.626887339130999</v>
      </c>
    </row>
    <row r="221" spans="2:7" ht="16.5" thickBot="1" x14ac:dyDescent="0.3">
      <c r="B221" s="159" t="s">
        <v>194</v>
      </c>
      <c r="C221" s="158" t="s">
        <v>605</v>
      </c>
      <c r="D221" s="158" t="s">
        <v>447</v>
      </c>
      <c r="E221" s="172">
        <v>3.311179427687502</v>
      </c>
      <c r="F221" s="172">
        <v>7.8966579394483523</v>
      </c>
      <c r="G221" s="172">
        <v>30.754279510693994</v>
      </c>
    </row>
    <row r="222" spans="2:7" ht="16.5" thickBot="1" x14ac:dyDescent="0.3">
      <c r="B222" s="159" t="s">
        <v>194</v>
      </c>
      <c r="C222" s="158" t="s">
        <v>605</v>
      </c>
      <c r="D222" s="158" t="s">
        <v>467</v>
      </c>
      <c r="E222" s="172">
        <v>0.4877113306144279</v>
      </c>
      <c r="F222" s="172">
        <v>-5.1888378012989436E-5</v>
      </c>
      <c r="G222" s="172">
        <v>6.721358435170699</v>
      </c>
    </row>
    <row r="223" spans="2:7" ht="16.5" thickBot="1" x14ac:dyDescent="0.3">
      <c r="B223" s="159" t="s">
        <v>194</v>
      </c>
      <c r="C223" s="158" t="s">
        <v>605</v>
      </c>
      <c r="D223" s="158" t="s">
        <v>445</v>
      </c>
      <c r="E223" s="172">
        <v>0.10098059670714844</v>
      </c>
      <c r="F223" s="172">
        <v>0.13443987638256708</v>
      </c>
      <c r="G223" s="172">
        <v>0.93844020482262003</v>
      </c>
    </row>
    <row r="224" spans="2:7" ht="16.5" thickBot="1" x14ac:dyDescent="0.3">
      <c r="B224" s="159" t="s">
        <v>194</v>
      </c>
      <c r="C224" s="158" t="s">
        <v>605</v>
      </c>
      <c r="D224" s="158" t="s">
        <v>420</v>
      </c>
      <c r="E224" s="172">
        <v>0</v>
      </c>
      <c r="F224" s="172">
        <v>0</v>
      </c>
      <c r="G224" s="172">
        <v>0</v>
      </c>
    </row>
    <row r="225" spans="2:7" ht="16.5" thickBot="1" x14ac:dyDescent="0.3">
      <c r="B225" s="159" t="s">
        <v>194</v>
      </c>
      <c r="C225" s="158" t="s">
        <v>606</v>
      </c>
      <c r="D225" s="158" t="s">
        <v>367</v>
      </c>
      <c r="E225" s="172">
        <v>16.299653127481147</v>
      </c>
      <c r="F225" s="172">
        <v>4.7239545531172507</v>
      </c>
      <c r="G225" s="172">
        <v>-2.5936616923663141</v>
      </c>
    </row>
    <row r="226" spans="2:7" ht="16.5" thickBot="1" x14ac:dyDescent="0.3">
      <c r="B226" s="159" t="s">
        <v>244</v>
      </c>
      <c r="C226" s="158" t="s">
        <v>606</v>
      </c>
      <c r="D226" s="158" t="s">
        <v>346</v>
      </c>
      <c r="E226" s="172">
        <v>0.62222822297818858</v>
      </c>
      <c r="F226" s="172">
        <v>0.60688616991400934</v>
      </c>
      <c r="G226" s="172">
        <v>4.5196361383304993</v>
      </c>
    </row>
    <row r="227" spans="2:7" ht="16.5" thickBot="1" x14ac:dyDescent="0.3">
      <c r="B227" s="159" t="s">
        <v>244</v>
      </c>
      <c r="C227" s="158" t="s">
        <v>606</v>
      </c>
      <c r="D227" s="158" t="s">
        <v>355</v>
      </c>
      <c r="E227" s="172">
        <v>12.787895209687173</v>
      </c>
      <c r="F227" s="172">
        <v>12.495774910261995</v>
      </c>
      <c r="G227" s="172">
        <v>93.703250091583172</v>
      </c>
    </row>
    <row r="228" spans="2:7" ht="16.5" thickBot="1" x14ac:dyDescent="0.3">
      <c r="B228" s="159" t="s">
        <v>244</v>
      </c>
      <c r="C228" s="158" t="s">
        <v>606</v>
      </c>
      <c r="D228" s="158" t="s">
        <v>306</v>
      </c>
      <c r="E228" s="172">
        <v>0.53359683337305031</v>
      </c>
      <c r="F228" s="172">
        <v>0.52044013197287231</v>
      </c>
      <c r="G228" s="172">
        <v>3.875850439358961</v>
      </c>
    </row>
    <row r="229" spans="2:7" ht="16.5" thickBot="1" x14ac:dyDescent="0.3">
      <c r="B229" s="159" t="s">
        <v>244</v>
      </c>
      <c r="C229" s="158" t="s">
        <v>606</v>
      </c>
      <c r="D229" s="158" t="s">
        <v>307</v>
      </c>
      <c r="E229" s="172">
        <v>0.21653709676279367</v>
      </c>
      <c r="F229" s="172">
        <v>0.21119802099249615</v>
      </c>
      <c r="G229" s="172">
        <v>1.5728455439293001</v>
      </c>
    </row>
    <row r="230" spans="2:7" ht="16.5" thickBot="1" x14ac:dyDescent="0.3">
      <c r="B230" s="159" t="s">
        <v>244</v>
      </c>
      <c r="C230" s="158" t="s">
        <v>606</v>
      </c>
      <c r="D230" s="158" t="s">
        <v>309</v>
      </c>
      <c r="E230" s="172">
        <v>0.51236135910008618</v>
      </c>
      <c r="F230" s="172">
        <v>0.49972825300000479</v>
      </c>
      <c r="G230" s="172">
        <v>3.7216037925590095</v>
      </c>
    </row>
    <row r="231" spans="2:7" ht="16.5" thickBot="1" x14ac:dyDescent="0.3">
      <c r="B231" s="159" t="s">
        <v>244</v>
      </c>
      <c r="C231" s="158" t="s">
        <v>606</v>
      </c>
      <c r="D231" s="158" t="s">
        <v>308</v>
      </c>
      <c r="E231" s="172">
        <v>0.18869672095801851</v>
      </c>
      <c r="F231" s="172">
        <v>0.18404409512224695</v>
      </c>
      <c r="G231" s="172">
        <v>1.3706233303663922</v>
      </c>
    </row>
    <row r="232" spans="2:7" ht="16.5" thickBot="1" x14ac:dyDescent="0.3">
      <c r="B232" s="159" t="s">
        <v>244</v>
      </c>
      <c r="C232" s="158" t="s">
        <v>605</v>
      </c>
      <c r="D232" s="158" t="s">
        <v>375</v>
      </c>
      <c r="E232" s="172">
        <v>0.61505152034130883</v>
      </c>
      <c r="F232" s="172">
        <v>0.59988642060167308</v>
      </c>
      <c r="G232" s="172">
        <v>4.4675072194003311</v>
      </c>
    </row>
    <row r="233" spans="2:7" ht="16.5" thickBot="1" x14ac:dyDescent="0.3">
      <c r="B233" s="159" t="s">
        <v>244</v>
      </c>
      <c r="C233" s="158" t="s">
        <v>606</v>
      </c>
      <c r="D233" s="158" t="s">
        <v>347</v>
      </c>
      <c r="E233" s="172">
        <v>2.0845914795585756</v>
      </c>
      <c r="F233" s="172">
        <v>2.0295329285468964</v>
      </c>
      <c r="G233" s="172">
        <v>15.480282520147002</v>
      </c>
    </row>
    <row r="234" spans="2:7" ht="16.5" thickBot="1" x14ac:dyDescent="0.3">
      <c r="B234" s="159" t="s">
        <v>244</v>
      </c>
      <c r="C234" s="158" t="s">
        <v>606</v>
      </c>
      <c r="D234" s="158" t="s">
        <v>348</v>
      </c>
      <c r="E234" s="172">
        <v>0.38321096678368921</v>
      </c>
      <c r="F234" s="172">
        <v>0.37308953974640596</v>
      </c>
      <c r="G234" s="172">
        <v>2.8457441608109995</v>
      </c>
    </row>
    <row r="235" spans="2:7" ht="16.5" thickBot="1" x14ac:dyDescent="0.3">
      <c r="B235" s="159" t="s">
        <v>244</v>
      </c>
      <c r="C235" s="158" t="s">
        <v>606</v>
      </c>
      <c r="D235" s="158" t="s">
        <v>310</v>
      </c>
      <c r="E235" s="172">
        <v>4.045683168803742</v>
      </c>
      <c r="F235" s="172">
        <v>3.9388279622508304</v>
      </c>
      <c r="G235" s="172">
        <v>30.043449306118916</v>
      </c>
    </row>
    <row r="236" spans="2:7" ht="16.5" thickBot="1" x14ac:dyDescent="0.3">
      <c r="B236" s="159" t="s">
        <v>244</v>
      </c>
      <c r="C236" s="158" t="s">
        <v>606</v>
      </c>
      <c r="D236" s="158" t="s">
        <v>349</v>
      </c>
      <c r="E236" s="172">
        <v>0.35847168896744408</v>
      </c>
      <c r="F236" s="172">
        <v>0.34900367954363315</v>
      </c>
      <c r="G236" s="172">
        <v>2.662029023483</v>
      </c>
    </row>
    <row r="237" spans="2:7" ht="16.5" thickBot="1" x14ac:dyDescent="0.3">
      <c r="B237" s="159" t="s">
        <v>244</v>
      </c>
      <c r="C237" s="158" t="s">
        <v>605</v>
      </c>
      <c r="D237" s="158" t="s">
        <v>364</v>
      </c>
      <c r="E237" s="172">
        <v>2.6712446903743907</v>
      </c>
      <c r="F237" s="172">
        <v>2.6006913644628789</v>
      </c>
      <c r="G237" s="172">
        <v>19.836799148864699</v>
      </c>
    </row>
    <row r="238" spans="2:7" ht="16.5" thickBot="1" x14ac:dyDescent="0.3">
      <c r="B238" s="159" t="s">
        <v>244</v>
      </c>
      <c r="C238" s="158" t="s">
        <v>605</v>
      </c>
      <c r="D238" s="158" t="s">
        <v>359</v>
      </c>
      <c r="E238" s="172">
        <v>0.77520423864563615</v>
      </c>
      <c r="F238" s="172">
        <v>0.75472942497759832</v>
      </c>
      <c r="G238" s="172">
        <v>5.7567061665200017</v>
      </c>
    </row>
    <row r="239" spans="2:7" ht="16.5" thickBot="1" x14ac:dyDescent="0.3">
      <c r="B239" s="159" t="s">
        <v>244</v>
      </c>
      <c r="C239" s="158" t="s">
        <v>606</v>
      </c>
      <c r="D239" s="158" t="s">
        <v>351</v>
      </c>
      <c r="E239" s="172">
        <v>3.1974813728317732</v>
      </c>
      <c r="F239" s="172">
        <v>3.1130290026665488</v>
      </c>
      <c r="G239" s="172">
        <v>23.744659560263003</v>
      </c>
    </row>
    <row r="240" spans="2:7" ht="16.5" thickBot="1" x14ac:dyDescent="0.3">
      <c r="B240" s="159" t="s">
        <v>244</v>
      </c>
      <c r="C240" s="158" t="s">
        <v>605</v>
      </c>
      <c r="D240" s="158" t="s">
        <v>366</v>
      </c>
      <c r="E240" s="172">
        <v>1.2395715528441487</v>
      </c>
      <c r="F240" s="172">
        <v>1.2068317981995851</v>
      </c>
      <c r="G240" s="172">
        <v>9.2051214974879016</v>
      </c>
    </row>
    <row r="241" spans="2:7" ht="16.5" thickBot="1" x14ac:dyDescent="0.3">
      <c r="B241" s="159" t="s">
        <v>244</v>
      </c>
      <c r="C241" s="158" t="s">
        <v>606</v>
      </c>
      <c r="D241" s="158" t="s">
        <v>368</v>
      </c>
      <c r="E241" s="172">
        <v>0.84721660458011427</v>
      </c>
      <c r="F241" s="172">
        <v>0.8235173474518056</v>
      </c>
      <c r="G241" s="172">
        <v>5.935497311367266</v>
      </c>
    </row>
    <row r="242" spans="2:7" ht="16.5" thickBot="1" x14ac:dyDescent="0.3">
      <c r="B242" s="159" t="s">
        <v>244</v>
      </c>
      <c r="C242" s="158" t="s">
        <v>605</v>
      </c>
      <c r="D242" s="158" t="s">
        <v>545</v>
      </c>
      <c r="E242" s="172">
        <v>4.1145217123621913</v>
      </c>
      <c r="F242" s="172">
        <v>3.9994258708806529</v>
      </c>
      <c r="G242" s="172">
        <v>28.825842682098507</v>
      </c>
    </row>
    <row r="243" spans="2:7" ht="16.5" thickBot="1" x14ac:dyDescent="0.3">
      <c r="B243" s="159" t="s">
        <v>244</v>
      </c>
      <c r="C243" s="158" t="s">
        <v>605</v>
      </c>
      <c r="D243" s="158" t="s">
        <v>546</v>
      </c>
      <c r="E243" s="172">
        <v>3.3637310724695064</v>
      </c>
      <c r="F243" s="172">
        <v>3.2696371569749618</v>
      </c>
      <c r="G243" s="172">
        <v>23.565894045124701</v>
      </c>
    </row>
    <row r="244" spans="2:7" ht="16.5" thickBot="1" x14ac:dyDescent="0.3">
      <c r="B244" s="159" t="s">
        <v>244</v>
      </c>
      <c r="C244" s="158" t="s">
        <v>606</v>
      </c>
      <c r="D244" s="158" t="s">
        <v>311</v>
      </c>
      <c r="E244" s="172">
        <v>0.9917839448116097</v>
      </c>
      <c r="F244" s="172">
        <v>0.96772180607840219</v>
      </c>
      <c r="G244" s="172">
        <v>6.962150647391999</v>
      </c>
    </row>
    <row r="245" spans="2:7" ht="16.5" thickBot="1" x14ac:dyDescent="0.3">
      <c r="B245" s="159" t="s">
        <v>244</v>
      </c>
      <c r="C245" s="158" t="s">
        <v>606</v>
      </c>
      <c r="D245" s="158" t="s">
        <v>353</v>
      </c>
      <c r="E245" s="172">
        <v>0.9060071073868925</v>
      </c>
      <c r="F245" s="172">
        <v>0.88402604102131799</v>
      </c>
      <c r="G245" s="172">
        <v>6.360012180307649</v>
      </c>
    </row>
    <row r="246" spans="2:7" ht="16.5" thickBot="1" x14ac:dyDescent="0.3">
      <c r="B246" s="159" t="s">
        <v>244</v>
      </c>
      <c r="C246" s="158" t="s">
        <v>606</v>
      </c>
      <c r="D246" s="158" t="s">
        <v>369</v>
      </c>
      <c r="E246" s="172">
        <v>1.0760106092540616</v>
      </c>
      <c r="F246" s="172">
        <v>1.0499050076321357</v>
      </c>
      <c r="G246" s="172">
        <v>7.5534071699878282</v>
      </c>
    </row>
    <row r="247" spans="2:7" ht="16.5" thickBot="1" x14ac:dyDescent="0.3">
      <c r="B247" s="159" t="s">
        <v>244</v>
      </c>
      <c r="C247" s="158" t="s">
        <v>605</v>
      </c>
      <c r="D247" s="158" t="s">
        <v>380</v>
      </c>
      <c r="E247" s="172">
        <v>1.366696606888516</v>
      </c>
      <c r="F247" s="172">
        <v>1.3335385349786086</v>
      </c>
      <c r="G247" s="172">
        <v>9.5939722721008014</v>
      </c>
    </row>
    <row r="248" spans="2:7" ht="16.5" thickBot="1" x14ac:dyDescent="0.3">
      <c r="B248" s="159" t="s">
        <v>244</v>
      </c>
      <c r="C248" s="158" t="s">
        <v>606</v>
      </c>
      <c r="D248" s="158" t="s">
        <v>370</v>
      </c>
      <c r="E248" s="172">
        <v>0</v>
      </c>
      <c r="F248" s="172">
        <v>0</v>
      </c>
      <c r="G248" s="172">
        <v>0.68705440020802011</v>
      </c>
    </row>
    <row r="249" spans="2:7" ht="16.5" thickBot="1" x14ac:dyDescent="0.3">
      <c r="B249" s="159" t="s">
        <v>244</v>
      </c>
      <c r="C249" s="158" t="s">
        <v>605</v>
      </c>
      <c r="D249" s="158" t="s">
        <v>354</v>
      </c>
      <c r="E249" s="172">
        <v>0</v>
      </c>
      <c r="F249" s="172">
        <v>0</v>
      </c>
      <c r="G249" s="172">
        <v>1.9754482930290602</v>
      </c>
    </row>
    <row r="250" spans="2:7" ht="16.5" thickBot="1" x14ac:dyDescent="0.3">
      <c r="B250" s="159" t="s">
        <v>244</v>
      </c>
      <c r="C250" s="158" t="s">
        <v>606</v>
      </c>
      <c r="D250" s="158" t="s">
        <v>356</v>
      </c>
      <c r="E250" s="172">
        <v>1.0510875094832928</v>
      </c>
      <c r="F250" s="172">
        <v>1.0233260244028304</v>
      </c>
      <c r="G250" s="172">
        <v>7.8054293897644502</v>
      </c>
    </row>
    <row r="251" spans="2:7" ht="16.5" thickBot="1" x14ac:dyDescent="0.3">
      <c r="B251" s="159" t="s">
        <v>244</v>
      </c>
      <c r="C251" s="158" t="s">
        <v>606</v>
      </c>
      <c r="D251" s="158" t="s">
        <v>358</v>
      </c>
      <c r="E251" s="172">
        <v>1.2550218815815855</v>
      </c>
      <c r="F251" s="172">
        <v>1.2218740504763439</v>
      </c>
      <c r="G251" s="172">
        <v>9.3198564257604186</v>
      </c>
    </row>
    <row r="252" spans="2:7" ht="16.5" thickBot="1" x14ac:dyDescent="0.3">
      <c r="B252" s="159" t="s">
        <v>244</v>
      </c>
      <c r="C252" s="158" t="s">
        <v>605</v>
      </c>
      <c r="D252" s="158" t="s">
        <v>357</v>
      </c>
      <c r="E252" s="172">
        <v>2.7945136867627003</v>
      </c>
      <c r="F252" s="172">
        <v>2.7207045611454159</v>
      </c>
      <c r="G252" s="172">
        <v>20.752200995594929</v>
      </c>
    </row>
    <row r="253" spans="2:7" ht="16.5" thickBot="1" x14ac:dyDescent="0.3">
      <c r="B253" s="159" t="s">
        <v>244</v>
      </c>
      <c r="C253" s="158" t="s">
        <v>605</v>
      </c>
      <c r="D253" s="158" t="s">
        <v>361</v>
      </c>
      <c r="E253" s="172">
        <v>1.5168351406615375</v>
      </c>
      <c r="F253" s="172">
        <v>1.479435092964799</v>
      </c>
      <c r="G253" s="172">
        <v>11.017730576107001</v>
      </c>
    </row>
    <row r="254" spans="2:7" ht="16.5" thickBot="1" x14ac:dyDescent="0.3">
      <c r="B254" s="159" t="s">
        <v>244</v>
      </c>
      <c r="C254" s="158" t="s">
        <v>606</v>
      </c>
      <c r="D254" s="158" t="s">
        <v>350</v>
      </c>
      <c r="E254" s="172">
        <v>2.7433744926793766</v>
      </c>
      <c r="F254" s="172">
        <v>2.6709160633274003</v>
      </c>
      <c r="G254" s="172">
        <v>20.372438735207048</v>
      </c>
    </row>
    <row r="255" spans="2:7" ht="16.5" thickBot="1" x14ac:dyDescent="0.3">
      <c r="B255" s="159" t="s">
        <v>244</v>
      </c>
      <c r="C255" s="158" t="s">
        <v>605</v>
      </c>
      <c r="D255" s="158" t="s">
        <v>373</v>
      </c>
      <c r="E255" s="172">
        <v>2.9289537398452394E-2</v>
      </c>
      <c r="F255" s="172">
        <v>2.8567356018055455E-2</v>
      </c>
      <c r="G255" s="172">
        <v>0.21274838847300001</v>
      </c>
    </row>
    <row r="256" spans="2:7" s="163" customFormat="1" ht="16.5" thickBot="1" x14ac:dyDescent="0.3">
      <c r="B256" s="166"/>
      <c r="C256" s="166"/>
      <c r="D256" s="166"/>
      <c r="E256" s="164"/>
      <c r="F256" s="164"/>
      <c r="G256" s="164"/>
    </row>
    <row r="257" spans="2:7" ht="16.5" thickBot="1" x14ac:dyDescent="0.3">
      <c r="B257" s="169" t="s">
        <v>1</v>
      </c>
      <c r="C257" s="168" t="s">
        <v>604</v>
      </c>
      <c r="D257" s="168" t="s">
        <v>501</v>
      </c>
      <c r="E257" s="171">
        <v>488.54899999999998</v>
      </c>
      <c r="F257" s="171">
        <v>1150.222</v>
      </c>
      <c r="G257" s="171">
        <v>0</v>
      </c>
    </row>
    <row r="258" spans="2:7" ht="16.5" thickBot="1" x14ac:dyDescent="0.3">
      <c r="B258" s="169" t="s">
        <v>1</v>
      </c>
      <c r="C258" s="168" t="s">
        <v>604</v>
      </c>
      <c r="D258" s="168" t="s">
        <v>499</v>
      </c>
      <c r="E258" s="170"/>
      <c r="F258" s="170"/>
      <c r="G258" s="170"/>
    </row>
    <row r="259" spans="2:7" ht="16.5" thickBot="1" x14ac:dyDescent="0.3">
      <c r="B259" s="169" t="s">
        <v>1</v>
      </c>
      <c r="C259" s="168" t="s">
        <v>604</v>
      </c>
      <c r="D259" s="168" t="s">
        <v>497</v>
      </c>
      <c r="E259" s="170"/>
      <c r="F259" s="170"/>
      <c r="G259" s="170"/>
    </row>
    <row r="260" spans="2:7" ht="16.5" thickBot="1" x14ac:dyDescent="0.3">
      <c r="B260" s="169" t="s">
        <v>1</v>
      </c>
      <c r="C260" s="168" t="s">
        <v>604</v>
      </c>
      <c r="D260" s="168" t="s">
        <v>496</v>
      </c>
      <c r="E260" s="170"/>
      <c r="F260" s="170"/>
      <c r="G260" s="170"/>
    </row>
    <row r="261" spans="2:7" ht="16.5" thickBot="1" x14ac:dyDescent="0.3">
      <c r="B261" s="169" t="s">
        <v>1</v>
      </c>
      <c r="C261" s="168" t="s">
        <v>604</v>
      </c>
      <c r="D261" s="168" t="s">
        <v>507</v>
      </c>
      <c r="E261" s="170"/>
      <c r="F261" s="170"/>
      <c r="G261" s="170"/>
    </row>
    <row r="262" spans="2:7" ht="16.5" thickBot="1" x14ac:dyDescent="0.3">
      <c r="B262" s="169" t="s">
        <v>1</v>
      </c>
      <c r="C262" s="168" t="s">
        <v>604</v>
      </c>
      <c r="D262" s="168" t="s">
        <v>506</v>
      </c>
      <c r="E262" s="170"/>
      <c r="F262" s="170"/>
      <c r="G262" s="170"/>
    </row>
    <row r="263" spans="2:7" ht="16.5" thickBot="1" x14ac:dyDescent="0.3">
      <c r="B263" s="169" t="s">
        <v>1</v>
      </c>
      <c r="C263" s="168" t="s">
        <v>604</v>
      </c>
      <c r="D263" s="168" t="s">
        <v>505</v>
      </c>
      <c r="E263" s="170"/>
      <c r="F263" s="170"/>
      <c r="G263" s="170"/>
    </row>
    <row r="264" spans="2:7" ht="16.5" thickBot="1" x14ac:dyDescent="0.3">
      <c r="B264" s="169" t="s">
        <v>1</v>
      </c>
      <c r="C264" s="168" t="s">
        <v>604</v>
      </c>
      <c r="D264" s="168" t="s">
        <v>492</v>
      </c>
      <c r="E264" s="170"/>
      <c r="F264" s="170"/>
      <c r="G264" s="170"/>
    </row>
    <row r="265" spans="2:7" ht="16.5" thickBot="1" x14ac:dyDescent="0.3">
      <c r="B265" s="169" t="s">
        <v>1</v>
      </c>
      <c r="C265" s="168" t="s">
        <v>604</v>
      </c>
      <c r="D265" s="168" t="s">
        <v>490</v>
      </c>
      <c r="E265" s="170"/>
      <c r="F265" s="170"/>
      <c r="G265" s="170"/>
    </row>
    <row r="266" spans="2:7" ht="16.5" thickBot="1" x14ac:dyDescent="0.3">
      <c r="B266" s="169" t="s">
        <v>1</v>
      </c>
      <c r="C266" s="168" t="s">
        <v>602</v>
      </c>
      <c r="D266" s="168" t="s">
        <v>483</v>
      </c>
      <c r="E266" s="167"/>
      <c r="F266" s="167"/>
      <c r="G266" s="167"/>
    </row>
    <row r="267" spans="2:7" ht="16.5" thickBot="1" x14ac:dyDescent="0.3">
      <c r="B267" s="169" t="s">
        <v>485</v>
      </c>
      <c r="C267" s="168" t="s">
        <v>604</v>
      </c>
      <c r="D267" s="168" t="s">
        <v>501</v>
      </c>
      <c r="E267" s="171">
        <v>63.825000000000003</v>
      </c>
      <c r="F267" s="171">
        <v>48.006999999999998</v>
      </c>
      <c r="G267" s="171">
        <v>0</v>
      </c>
    </row>
    <row r="268" spans="2:7" ht="16.5" thickBot="1" x14ac:dyDescent="0.3">
      <c r="B268" s="169" t="s">
        <v>485</v>
      </c>
      <c r="C268" s="168" t="s">
        <v>604</v>
      </c>
      <c r="D268" s="168" t="s">
        <v>499</v>
      </c>
      <c r="E268" s="170"/>
      <c r="F268" s="170"/>
      <c r="G268" s="170"/>
    </row>
    <row r="269" spans="2:7" ht="16.5" thickBot="1" x14ac:dyDescent="0.3">
      <c r="B269" s="169" t="s">
        <v>485</v>
      </c>
      <c r="C269" s="168" t="s">
        <v>604</v>
      </c>
      <c r="D269" s="168" t="s">
        <v>497</v>
      </c>
      <c r="E269" s="170"/>
      <c r="F269" s="170"/>
      <c r="G269" s="170"/>
    </row>
    <row r="270" spans="2:7" ht="16.5" thickBot="1" x14ac:dyDescent="0.3">
      <c r="B270" s="169" t="s">
        <v>485</v>
      </c>
      <c r="C270" s="168" t="s">
        <v>604</v>
      </c>
      <c r="D270" s="168" t="s">
        <v>496</v>
      </c>
      <c r="E270" s="170"/>
      <c r="F270" s="170"/>
      <c r="G270" s="170"/>
    </row>
    <row r="271" spans="2:7" ht="16.5" thickBot="1" x14ac:dyDescent="0.3">
      <c r="B271" s="169" t="s">
        <v>485</v>
      </c>
      <c r="C271" s="168" t="s">
        <v>604</v>
      </c>
      <c r="D271" s="168" t="s">
        <v>492</v>
      </c>
      <c r="E271" s="170"/>
      <c r="F271" s="170"/>
      <c r="G271" s="170"/>
    </row>
    <row r="272" spans="2:7" ht="16.5" thickBot="1" x14ac:dyDescent="0.3">
      <c r="B272" s="169" t="s">
        <v>485</v>
      </c>
      <c r="C272" s="168" t="s">
        <v>604</v>
      </c>
      <c r="D272" s="168" t="s">
        <v>490</v>
      </c>
      <c r="E272" s="170"/>
      <c r="F272" s="170"/>
      <c r="G272" s="170"/>
    </row>
    <row r="273" spans="1:10" ht="16.5" thickBot="1" x14ac:dyDescent="0.3">
      <c r="B273" s="169" t="s">
        <v>485</v>
      </c>
      <c r="C273" s="168" t="s">
        <v>602</v>
      </c>
      <c r="D273" s="168" t="s">
        <v>483</v>
      </c>
      <c r="E273" s="167"/>
      <c r="F273" s="167"/>
      <c r="G273" s="167"/>
    </row>
    <row r="274" spans="1:10" ht="16.5" thickBot="1" x14ac:dyDescent="0.3">
      <c r="B274" s="169" t="s">
        <v>572</v>
      </c>
      <c r="C274" s="168" t="s">
        <v>603</v>
      </c>
      <c r="D274" s="168" t="s">
        <v>579</v>
      </c>
      <c r="E274" s="171">
        <v>474.57499999999999</v>
      </c>
      <c r="F274" s="171">
        <v>455.29300000000001</v>
      </c>
      <c r="G274" s="171">
        <v>0</v>
      </c>
    </row>
    <row r="275" spans="1:10" ht="16.5" thickBot="1" x14ac:dyDescent="0.3">
      <c r="B275" s="169" t="s">
        <v>572</v>
      </c>
      <c r="C275" s="168" t="s">
        <v>602</v>
      </c>
      <c r="D275" s="168" t="s">
        <v>578</v>
      </c>
      <c r="E275" s="170"/>
      <c r="F275" s="170"/>
      <c r="G275" s="170"/>
    </row>
    <row r="276" spans="1:10" ht="16.5" thickBot="1" x14ac:dyDescent="0.3">
      <c r="B276" s="169" t="s">
        <v>572</v>
      </c>
      <c r="C276" s="168" t="s">
        <v>601</v>
      </c>
      <c r="D276" s="168" t="s">
        <v>577</v>
      </c>
      <c r="E276" s="170"/>
      <c r="F276" s="170"/>
      <c r="G276" s="170"/>
    </row>
    <row r="277" spans="1:10" ht="16.5" thickBot="1" x14ac:dyDescent="0.3">
      <c r="B277" s="169" t="s">
        <v>572</v>
      </c>
      <c r="C277" s="168" t="s">
        <v>601</v>
      </c>
      <c r="D277" s="168" t="s">
        <v>571</v>
      </c>
      <c r="E277" s="167"/>
      <c r="F277" s="167"/>
      <c r="G277" s="167"/>
    </row>
    <row r="278" spans="1:10" ht="16.5" thickBot="1" x14ac:dyDescent="0.3">
      <c r="A278" s="163"/>
      <c r="B278" s="166"/>
      <c r="C278" s="166"/>
      <c r="D278" s="165"/>
      <c r="E278" s="164"/>
      <c r="F278" s="164"/>
      <c r="G278" s="164"/>
      <c r="H278" s="163"/>
      <c r="I278" s="163"/>
      <c r="J278" s="163"/>
    </row>
    <row r="279" spans="1:10" ht="16.5" thickBot="1" x14ac:dyDescent="0.3">
      <c r="B279" s="159" t="s">
        <v>1</v>
      </c>
      <c r="C279" s="158" t="s">
        <v>600</v>
      </c>
      <c r="D279" s="162" t="s">
        <v>599</v>
      </c>
      <c r="E279" s="161">
        <v>325.32139969313357</v>
      </c>
      <c r="F279" s="160">
        <v>0.17234775536528454</v>
      </c>
      <c r="G279" s="160">
        <v>2001.0380882889599</v>
      </c>
    </row>
    <row r="280" spans="1:10" ht="16.5" thickBot="1" x14ac:dyDescent="0.3">
      <c r="B280" s="159" t="s">
        <v>1</v>
      </c>
      <c r="C280" s="158" t="s">
        <v>598</v>
      </c>
      <c r="D280" s="158" t="s">
        <v>597</v>
      </c>
      <c r="E280" s="157">
        <v>67.775823090474319</v>
      </c>
      <c r="F280" s="157">
        <v>65.492277754967972</v>
      </c>
      <c r="G280" s="157">
        <v>0</v>
      </c>
    </row>
    <row r="281" spans="1:10" ht="16.5" thickBot="1" x14ac:dyDescent="0.3">
      <c r="B281" s="159" t="s">
        <v>592</v>
      </c>
      <c r="C281" s="158" t="s">
        <v>600</v>
      </c>
      <c r="D281" s="158" t="s">
        <v>599</v>
      </c>
      <c r="E281" s="157">
        <v>156.70882022279704</v>
      </c>
      <c r="F281" s="157">
        <v>8.302070947935565E-2</v>
      </c>
      <c r="G281" s="157">
        <v>963.90928580915829</v>
      </c>
    </row>
    <row r="282" spans="1:10" ht="16.5" thickBot="1" x14ac:dyDescent="0.3">
      <c r="B282" s="159" t="s">
        <v>592</v>
      </c>
      <c r="C282" s="158" t="s">
        <v>598</v>
      </c>
      <c r="D282" s="158" t="s">
        <v>597</v>
      </c>
      <c r="E282" s="157">
        <v>0</v>
      </c>
      <c r="F282" s="157">
        <v>0</v>
      </c>
      <c r="G282" s="157">
        <v>0</v>
      </c>
    </row>
    <row r="283" spans="1:10" ht="16.5" thickBot="1" x14ac:dyDescent="0.3">
      <c r="B283" s="159" t="s">
        <v>592</v>
      </c>
      <c r="C283" s="158" t="s">
        <v>591</v>
      </c>
      <c r="D283" s="158" t="s">
        <v>596</v>
      </c>
      <c r="E283" s="157">
        <v>179.75</v>
      </c>
      <c r="F283" s="157">
        <v>149.27902525237124</v>
      </c>
      <c r="G283" s="157">
        <v>1117.9730999999999</v>
      </c>
    </row>
    <row r="284" spans="1:10" ht="16.5" thickBot="1" x14ac:dyDescent="0.3">
      <c r="B284" s="159" t="s">
        <v>592</v>
      </c>
      <c r="C284" s="158" t="s">
        <v>591</v>
      </c>
      <c r="D284" s="158" t="s">
        <v>595</v>
      </c>
      <c r="E284" s="157">
        <v>133.80000000000001</v>
      </c>
      <c r="F284" s="157">
        <v>111.11840655781512</v>
      </c>
      <c r="G284" s="157">
        <v>574.32312000000002</v>
      </c>
    </row>
    <row r="285" spans="1:10" ht="16.5" thickBot="1" x14ac:dyDescent="0.3">
      <c r="B285" s="159" t="s">
        <v>592</v>
      </c>
      <c r="C285" s="158" t="s">
        <v>591</v>
      </c>
      <c r="D285" s="158" t="s">
        <v>594</v>
      </c>
      <c r="E285" s="157">
        <v>51.5</v>
      </c>
      <c r="F285" s="157">
        <v>42.76979026702152</v>
      </c>
      <c r="G285" s="157">
        <v>365.42340000000002</v>
      </c>
    </row>
    <row r="286" spans="1:10" ht="16.5" thickBot="1" x14ac:dyDescent="0.3">
      <c r="B286" s="159" t="s">
        <v>592</v>
      </c>
      <c r="C286" s="158" t="s">
        <v>591</v>
      </c>
      <c r="D286" s="158" t="s">
        <v>593</v>
      </c>
      <c r="E286" s="157">
        <v>321.75</v>
      </c>
      <c r="F286" s="157">
        <v>267.20737899833347</v>
      </c>
      <c r="G286" s="157">
        <v>1127.412</v>
      </c>
    </row>
    <row r="287" spans="1:10" ht="16.5" thickBot="1" x14ac:dyDescent="0.3">
      <c r="B287" s="159" t="s">
        <v>592</v>
      </c>
      <c r="C287" s="158" t="s">
        <v>591</v>
      </c>
      <c r="D287" s="158" t="s">
        <v>590</v>
      </c>
      <c r="E287" s="157">
        <v>156</v>
      </c>
      <c r="F287" s="157">
        <v>129.55509284767683</v>
      </c>
      <c r="G287" s="157">
        <v>1229.904</v>
      </c>
    </row>
  </sheetData>
  <mergeCells count="10">
    <mergeCell ref="E274:E277"/>
    <mergeCell ref="F274:F277"/>
    <mergeCell ref="G274:G277"/>
    <mergeCell ref="B8:G8"/>
    <mergeCell ref="E257:E266"/>
    <mergeCell ref="F257:F266"/>
    <mergeCell ref="G257:G266"/>
    <mergeCell ref="E267:E273"/>
    <mergeCell ref="F267:F273"/>
    <mergeCell ref="G267:G27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9C5D-7632-4590-814D-6D1987B6CDB4}">
  <dimension ref="A1:S38"/>
  <sheetViews>
    <sheetView workbookViewId="0">
      <selection activeCell="A3" sqref="A3"/>
    </sheetView>
  </sheetViews>
  <sheetFormatPr defaultRowHeight="15" x14ac:dyDescent="0.25"/>
  <cols>
    <col min="2" max="2" width="9.42578125" customWidth="1"/>
    <col min="3" max="3" width="10.42578125" customWidth="1"/>
    <col min="4" max="4" width="9.42578125" customWidth="1"/>
    <col min="5" max="5" width="10.28515625" customWidth="1"/>
    <col min="6" max="6" width="10" customWidth="1"/>
    <col min="7" max="7" width="11" customWidth="1"/>
    <col min="9" max="11" width="10.28515625" customWidth="1"/>
  </cols>
  <sheetData>
    <row r="1" spans="1:11" ht="15.75" x14ac:dyDescent="0.25">
      <c r="A1" s="143"/>
    </row>
    <row r="2" spans="1:11" ht="15.75" x14ac:dyDescent="0.25">
      <c r="A2" s="143"/>
    </row>
    <row r="3" spans="1:11" ht="15.75" x14ac:dyDescent="0.25">
      <c r="A3" s="143"/>
    </row>
    <row r="5" spans="1:11" ht="15.75" thickBot="1" x14ac:dyDescent="0.3"/>
    <row r="6" spans="1:11" ht="15.75" thickBot="1" x14ac:dyDescent="0.3">
      <c r="B6" s="190" t="s">
        <v>628</v>
      </c>
      <c r="C6" s="188"/>
      <c r="D6" s="192"/>
    </row>
    <row r="7" spans="1:11" ht="16.5" customHeight="1" thickBot="1" x14ac:dyDescent="0.3">
      <c r="B7" s="115" t="s">
        <v>623</v>
      </c>
      <c r="C7" s="116"/>
      <c r="D7" s="116"/>
      <c r="E7" s="116"/>
      <c r="F7" s="116"/>
      <c r="G7" s="116"/>
      <c r="H7" s="116"/>
      <c r="I7" s="116"/>
      <c r="J7" s="116"/>
      <c r="K7" s="117"/>
    </row>
    <row r="8" spans="1:11" ht="16.5" customHeight="1" thickBot="1" x14ac:dyDescent="0.3">
      <c r="B8" s="187" t="s">
        <v>622</v>
      </c>
      <c r="C8" s="115" t="s">
        <v>621</v>
      </c>
      <c r="D8" s="116"/>
      <c r="E8" s="117"/>
      <c r="F8" s="115" t="s">
        <v>620</v>
      </c>
      <c r="G8" s="116"/>
      <c r="H8" s="117"/>
      <c r="I8" s="115" t="s">
        <v>619</v>
      </c>
      <c r="J8" s="116"/>
      <c r="K8" s="117"/>
    </row>
    <row r="9" spans="1:11" ht="15.75" x14ac:dyDescent="0.25">
      <c r="B9" s="186"/>
      <c r="C9" s="118" t="s">
        <v>618</v>
      </c>
      <c r="D9" s="141" t="s">
        <v>617</v>
      </c>
      <c r="E9" s="118" t="s">
        <v>14</v>
      </c>
      <c r="F9" s="118" t="s">
        <v>618</v>
      </c>
      <c r="G9" s="141" t="s">
        <v>617</v>
      </c>
      <c r="H9" s="118" t="s">
        <v>14</v>
      </c>
      <c r="I9" s="118" t="s">
        <v>618</v>
      </c>
      <c r="J9" s="141" t="s">
        <v>617</v>
      </c>
      <c r="K9" s="118" t="s">
        <v>14</v>
      </c>
    </row>
    <row r="10" spans="1:11" ht="16.5" thickBot="1" x14ac:dyDescent="0.3">
      <c r="B10" s="185"/>
      <c r="C10" s="120"/>
      <c r="D10" s="23" t="s">
        <v>616</v>
      </c>
      <c r="E10" s="120"/>
      <c r="F10" s="120"/>
      <c r="G10" s="23" t="s">
        <v>616</v>
      </c>
      <c r="H10" s="120"/>
      <c r="I10" s="120"/>
      <c r="J10" s="23" t="s">
        <v>616</v>
      </c>
      <c r="K10" s="120"/>
    </row>
    <row r="11" spans="1:11" ht="16.5" thickBot="1" x14ac:dyDescent="0.3">
      <c r="B11" s="159">
        <v>2014</v>
      </c>
      <c r="C11" s="183">
        <v>483.97823236815231</v>
      </c>
      <c r="D11" s="183">
        <v>255.45851724742602</v>
      </c>
      <c r="E11" s="183">
        <v>739.43674961557826</v>
      </c>
      <c r="F11" s="183">
        <v>350.84481558344584</v>
      </c>
      <c r="G11" s="183">
        <v>124.35425862371302</v>
      </c>
      <c r="H11" s="183">
        <v>475.19907420715884</v>
      </c>
      <c r="I11" s="183">
        <v>1989.9131435912641</v>
      </c>
      <c r="J11" s="183">
        <v>1146.5100904331271</v>
      </c>
      <c r="K11" s="183">
        <v>3136.4232340243911</v>
      </c>
    </row>
    <row r="12" spans="1:11" ht="16.5" thickBot="1" x14ac:dyDescent="0.3">
      <c r="B12" s="159">
        <v>2019</v>
      </c>
      <c r="C12" s="175">
        <v>818.8522435621137</v>
      </c>
      <c r="D12" s="175">
        <v>287.01374832127817</v>
      </c>
      <c r="E12" s="175">
        <v>1105.8659918833919</v>
      </c>
      <c r="F12" s="175">
        <v>258.95883292135352</v>
      </c>
      <c r="G12" s="175">
        <v>159.26054076130686</v>
      </c>
      <c r="H12" s="175">
        <v>418.21937368266038</v>
      </c>
      <c r="I12" s="175">
        <v>3582.5586852849456</v>
      </c>
      <c r="J12" s="175">
        <v>1423.1685882621584</v>
      </c>
      <c r="K12" s="175">
        <v>5005.7272735471042</v>
      </c>
    </row>
    <row r="13" spans="1:11" ht="16.5" thickBot="1" x14ac:dyDescent="0.3">
      <c r="B13" s="159" t="s">
        <v>614</v>
      </c>
      <c r="C13" s="175">
        <v>334.87401119396139</v>
      </c>
      <c r="D13" s="175">
        <v>31.555231073852156</v>
      </c>
      <c r="E13" s="175">
        <v>366.42924226781361</v>
      </c>
      <c r="F13" s="175">
        <v>-91.885982662092317</v>
      </c>
      <c r="G13" s="175">
        <v>34.906282137593834</v>
      </c>
      <c r="H13" s="175">
        <v>-56.979700524498469</v>
      </c>
      <c r="I13" s="175">
        <v>1592.6455416936815</v>
      </c>
      <c r="J13" s="175">
        <v>276.65849782903138</v>
      </c>
      <c r="K13" s="175">
        <v>1869.3040395227131</v>
      </c>
    </row>
    <row r="15" spans="1:11" ht="15.75" thickBot="1" x14ac:dyDescent="0.3"/>
    <row r="16" spans="1:11" ht="15.75" thickBot="1" x14ac:dyDescent="0.3">
      <c r="B16" s="190" t="s">
        <v>627</v>
      </c>
      <c r="C16" s="188"/>
      <c r="D16" s="192"/>
    </row>
    <row r="17" spans="2:19" ht="16.5" thickBot="1" x14ac:dyDescent="0.3">
      <c r="B17" s="115" t="s">
        <v>623</v>
      </c>
      <c r="C17" s="116"/>
      <c r="D17" s="116"/>
      <c r="E17" s="116"/>
      <c r="F17" s="116"/>
      <c r="G17" s="116"/>
      <c r="H17" s="116"/>
      <c r="I17" s="116"/>
      <c r="J17" s="116"/>
      <c r="K17" s="117"/>
      <c r="M17" s="191" t="s">
        <v>626</v>
      </c>
      <c r="N17" s="191"/>
      <c r="O17" s="191"/>
      <c r="P17" s="191"/>
      <c r="Q17" s="191"/>
      <c r="R17" s="191"/>
      <c r="S17" s="191"/>
    </row>
    <row r="18" spans="2:19" ht="16.5" thickBot="1" x14ac:dyDescent="0.3">
      <c r="B18" s="187" t="s">
        <v>622</v>
      </c>
      <c r="C18" s="115" t="s">
        <v>621</v>
      </c>
      <c r="D18" s="116"/>
      <c r="E18" s="117"/>
      <c r="F18" s="115" t="s">
        <v>620</v>
      </c>
      <c r="G18" s="116"/>
      <c r="H18" s="117"/>
      <c r="I18" s="115" t="s">
        <v>619</v>
      </c>
      <c r="J18" s="116"/>
      <c r="K18" s="117"/>
      <c r="M18" s="191"/>
      <c r="N18" s="191"/>
      <c r="O18" s="191"/>
      <c r="P18" s="191"/>
      <c r="Q18" s="191"/>
      <c r="R18" s="191"/>
      <c r="S18" s="191"/>
    </row>
    <row r="19" spans="2:19" ht="15.75" x14ac:dyDescent="0.25">
      <c r="B19" s="186"/>
      <c r="C19" s="118" t="s">
        <v>618</v>
      </c>
      <c r="D19" s="141" t="s">
        <v>617</v>
      </c>
      <c r="E19" s="118" t="s">
        <v>14</v>
      </c>
      <c r="F19" s="118" t="s">
        <v>618</v>
      </c>
      <c r="G19" s="141" t="s">
        <v>617</v>
      </c>
      <c r="H19" s="118" t="s">
        <v>14</v>
      </c>
      <c r="I19" s="118" t="s">
        <v>618</v>
      </c>
      <c r="J19" s="141" t="s">
        <v>617</v>
      </c>
      <c r="K19" s="118" t="s">
        <v>14</v>
      </c>
      <c r="M19" s="191"/>
      <c r="N19" s="191"/>
      <c r="O19" s="191"/>
      <c r="P19" s="191"/>
      <c r="Q19" s="191"/>
      <c r="R19" s="191"/>
      <c r="S19" s="191"/>
    </row>
    <row r="20" spans="2:19" ht="16.5" thickBot="1" x14ac:dyDescent="0.3">
      <c r="B20" s="185"/>
      <c r="C20" s="120"/>
      <c r="D20" s="23" t="s">
        <v>616</v>
      </c>
      <c r="E20" s="120"/>
      <c r="F20" s="120"/>
      <c r="G20" s="23" t="s">
        <v>616</v>
      </c>
      <c r="H20" s="120"/>
      <c r="I20" s="120"/>
      <c r="J20" s="23" t="s">
        <v>616</v>
      </c>
      <c r="K20" s="120"/>
      <c r="M20" s="191"/>
      <c r="N20" s="191"/>
      <c r="O20" s="191"/>
      <c r="P20" s="191"/>
      <c r="Q20" s="191"/>
      <c r="R20" s="191"/>
      <c r="S20" s="191"/>
    </row>
    <row r="21" spans="2:19" ht="16.5" thickBot="1" x14ac:dyDescent="0.3">
      <c r="B21" s="159">
        <v>2014</v>
      </c>
      <c r="C21" s="183">
        <v>485.54929670257269</v>
      </c>
      <c r="D21" s="183">
        <v>123.93887622435432</v>
      </c>
      <c r="E21" s="183">
        <v>609.48817292692706</v>
      </c>
      <c r="F21" s="183">
        <v>559.30362025233057</v>
      </c>
      <c r="G21" s="183">
        <v>37.395350584934491</v>
      </c>
      <c r="H21" s="183">
        <v>596.69897083726505</v>
      </c>
      <c r="I21" s="183" t="s">
        <v>625</v>
      </c>
      <c r="J21" s="183" t="s">
        <v>625</v>
      </c>
      <c r="K21" s="183" t="s">
        <v>625</v>
      </c>
      <c r="M21" s="191"/>
      <c r="N21" s="191"/>
      <c r="O21" s="191"/>
      <c r="P21" s="191"/>
      <c r="Q21" s="191"/>
      <c r="R21" s="191"/>
      <c r="S21" s="191"/>
    </row>
    <row r="22" spans="2:19" ht="16.5" thickBot="1" x14ac:dyDescent="0.3">
      <c r="B22" s="159">
        <v>2019</v>
      </c>
      <c r="C22" s="175">
        <v>488.54899999999998</v>
      </c>
      <c r="D22" s="175">
        <v>538.4</v>
      </c>
      <c r="E22" s="175">
        <f>SUM(C22:D22)</f>
        <v>1026.9490000000001</v>
      </c>
      <c r="F22" s="175">
        <v>1150.222</v>
      </c>
      <c r="G22" s="175">
        <v>503.3</v>
      </c>
      <c r="H22" s="175">
        <f>SUM(F22:G22)</f>
        <v>1653.5219999999999</v>
      </c>
      <c r="I22" s="183" t="s">
        <v>625</v>
      </c>
      <c r="J22" s="183" t="s">
        <v>625</v>
      </c>
      <c r="K22" s="183" t="s">
        <v>625</v>
      </c>
      <c r="M22" s="191"/>
      <c r="N22" s="191"/>
      <c r="O22" s="191"/>
      <c r="P22" s="191"/>
      <c r="Q22" s="191"/>
      <c r="R22" s="191"/>
      <c r="S22" s="191"/>
    </row>
    <row r="23" spans="2:19" ht="16.5" thickBot="1" x14ac:dyDescent="0.3">
      <c r="B23" s="159" t="s">
        <v>614</v>
      </c>
      <c r="C23" s="175">
        <f>C22-C21</f>
        <v>2.9997032974272884</v>
      </c>
      <c r="D23" s="175">
        <f>D22-D21</f>
        <v>414.46112377564566</v>
      </c>
      <c r="E23" s="175">
        <f>E22-E21</f>
        <v>417.46082707307301</v>
      </c>
      <c r="F23" s="175">
        <f>F22-F21</f>
        <v>590.91837974766941</v>
      </c>
      <c r="G23" s="175">
        <f>G22-G21</f>
        <v>465.90464941506553</v>
      </c>
      <c r="H23" s="175">
        <f>H22-H21</f>
        <v>1056.8230291627349</v>
      </c>
      <c r="I23" s="183" t="s">
        <v>625</v>
      </c>
      <c r="J23" s="183" t="s">
        <v>625</v>
      </c>
      <c r="K23" s="183" t="s">
        <v>625</v>
      </c>
      <c r="M23" s="191"/>
      <c r="N23" s="191"/>
      <c r="O23" s="191"/>
      <c r="P23" s="191"/>
      <c r="Q23" s="191"/>
      <c r="R23" s="191"/>
      <c r="S23" s="191"/>
    </row>
    <row r="25" spans="2:19" ht="15.75" thickBot="1" x14ac:dyDescent="0.3"/>
    <row r="26" spans="2:19" ht="15.75" thickBot="1" x14ac:dyDescent="0.3">
      <c r="B26" s="190" t="s">
        <v>624</v>
      </c>
      <c r="C26" s="188"/>
      <c r="D26" s="189"/>
      <c r="E26" s="188"/>
    </row>
    <row r="27" spans="2:19" ht="16.5" customHeight="1" thickBot="1" x14ac:dyDescent="0.3">
      <c r="B27" s="115" t="s">
        <v>623</v>
      </c>
      <c r="C27" s="116"/>
      <c r="D27" s="116"/>
      <c r="E27" s="116"/>
      <c r="F27" s="116"/>
      <c r="G27" s="116"/>
      <c r="H27" s="116"/>
      <c r="I27" s="116"/>
      <c r="J27" s="116"/>
      <c r="K27" s="117"/>
    </row>
    <row r="28" spans="2:19" ht="16.5" customHeight="1" thickBot="1" x14ac:dyDescent="0.3">
      <c r="B28" s="187" t="s">
        <v>622</v>
      </c>
      <c r="C28" s="115" t="s">
        <v>621</v>
      </c>
      <c r="D28" s="116"/>
      <c r="E28" s="117"/>
      <c r="F28" s="115" t="s">
        <v>620</v>
      </c>
      <c r="G28" s="116"/>
      <c r="H28" s="117"/>
      <c r="I28" s="115" t="s">
        <v>619</v>
      </c>
      <c r="J28" s="116"/>
      <c r="K28" s="117"/>
    </row>
    <row r="29" spans="2:19" ht="15.75" x14ac:dyDescent="0.25">
      <c r="B29" s="186"/>
      <c r="C29" s="118" t="s">
        <v>618</v>
      </c>
      <c r="D29" s="141" t="s">
        <v>617</v>
      </c>
      <c r="E29" s="118" t="s">
        <v>14</v>
      </c>
      <c r="F29" s="118" t="s">
        <v>618</v>
      </c>
      <c r="G29" s="141" t="s">
        <v>617</v>
      </c>
      <c r="H29" s="118" t="s">
        <v>14</v>
      </c>
      <c r="I29" s="118" t="s">
        <v>618</v>
      </c>
      <c r="J29" s="141" t="s">
        <v>617</v>
      </c>
      <c r="K29" s="118" t="s">
        <v>14</v>
      </c>
    </row>
    <row r="30" spans="2:19" ht="16.5" thickBot="1" x14ac:dyDescent="0.3">
      <c r="B30" s="185"/>
      <c r="C30" s="120"/>
      <c r="D30" s="23" t="s">
        <v>616</v>
      </c>
      <c r="E30" s="120"/>
      <c r="F30" s="120"/>
      <c r="G30" s="23" t="s">
        <v>616</v>
      </c>
      <c r="H30" s="120"/>
      <c r="I30" s="120"/>
      <c r="J30" s="23" t="s">
        <v>616</v>
      </c>
      <c r="K30" s="120"/>
    </row>
    <row r="31" spans="2:19" ht="16.5" thickBot="1" x14ac:dyDescent="0.3">
      <c r="B31" s="159">
        <v>2014</v>
      </c>
      <c r="C31" s="183">
        <v>958.76090614685245</v>
      </c>
      <c r="D31" s="183">
        <v>567</v>
      </c>
      <c r="E31" s="183">
        <v>1525.7609061468524</v>
      </c>
      <c r="F31" s="183">
        <v>173.76115282581736</v>
      </c>
      <c r="G31" s="183">
        <v>72</v>
      </c>
      <c r="H31" s="183">
        <v>245.76115282581736</v>
      </c>
      <c r="I31" s="183">
        <v>2642.8632605329908</v>
      </c>
      <c r="J31" s="183">
        <v>1499</v>
      </c>
      <c r="K31" s="183">
        <v>4141.8632605329913</v>
      </c>
    </row>
    <row r="32" spans="2:19" ht="16.5" thickBot="1" x14ac:dyDescent="0.3">
      <c r="B32" s="177" t="s">
        <v>615</v>
      </c>
      <c r="C32" s="183">
        <v>325.32139969313357</v>
      </c>
      <c r="D32" s="183">
        <v>156.70882022279704</v>
      </c>
      <c r="E32" s="183">
        <v>482.03021991593062</v>
      </c>
      <c r="F32" s="184">
        <v>0.17234775536528454</v>
      </c>
      <c r="G32" s="184">
        <v>8.302070947935565E-2</v>
      </c>
      <c r="H32" s="184">
        <v>0.25536846484464021</v>
      </c>
      <c r="I32" s="183">
        <v>2001.0380882889599</v>
      </c>
      <c r="J32" s="183">
        <v>963.90928580915829</v>
      </c>
      <c r="K32" s="183">
        <v>2964.9473740981184</v>
      </c>
    </row>
    <row r="33" spans="2:11" ht="16.5" thickBot="1" x14ac:dyDescent="0.3">
      <c r="B33" s="159" t="s">
        <v>614</v>
      </c>
      <c r="C33" s="175">
        <v>-633.43950645371888</v>
      </c>
      <c r="D33" s="175">
        <v>-410.29117977720296</v>
      </c>
      <c r="E33" s="175">
        <v>-1043.7306862309219</v>
      </c>
      <c r="F33" s="175">
        <v>-173.58880507045208</v>
      </c>
      <c r="G33" s="175">
        <v>-71.916979290520644</v>
      </c>
      <c r="H33" s="175">
        <v>-245.50578436097271</v>
      </c>
      <c r="I33" s="175">
        <v>-641.82517224403091</v>
      </c>
      <c r="J33" s="175">
        <v>-535.09071419084171</v>
      </c>
      <c r="K33" s="175">
        <v>-1176.9158864348728</v>
      </c>
    </row>
    <row r="34" spans="2:11" x14ac:dyDescent="0.25">
      <c r="B34" t="s">
        <v>613</v>
      </c>
    </row>
    <row r="35" spans="2:11" ht="15.75" thickBot="1" x14ac:dyDescent="0.3"/>
    <row r="36" spans="2:11" ht="15.75" thickBot="1" x14ac:dyDescent="0.3">
      <c r="B36" s="182" t="s">
        <v>612</v>
      </c>
      <c r="C36" s="181"/>
    </row>
    <row r="37" spans="2:11" ht="32.25" thickBot="1" x14ac:dyDescent="0.3">
      <c r="B37" s="180" t="s">
        <v>611</v>
      </c>
      <c r="C37" s="178">
        <v>67.775823090474319</v>
      </c>
      <c r="D37" s="178">
        <v>0</v>
      </c>
      <c r="E37" s="179">
        <v>67.775823090474319</v>
      </c>
      <c r="F37" s="178">
        <v>65.492277754967972</v>
      </c>
      <c r="G37" s="178">
        <v>0</v>
      </c>
      <c r="H37" s="179">
        <v>65.492277754967972</v>
      </c>
      <c r="I37" s="178">
        <v>0</v>
      </c>
      <c r="J37" s="178">
        <v>0</v>
      </c>
      <c r="K37" s="178">
        <v>0</v>
      </c>
    </row>
    <row r="38" spans="2:11" ht="32.25" thickBot="1" x14ac:dyDescent="0.3">
      <c r="B38" s="177" t="s">
        <v>610</v>
      </c>
      <c r="C38" s="176" t="s">
        <v>215</v>
      </c>
      <c r="D38" s="175">
        <v>842.80000000000007</v>
      </c>
      <c r="E38" s="175">
        <v>842.80000000000007</v>
      </c>
      <c r="F38" s="176" t="s">
        <v>215</v>
      </c>
      <c r="G38" s="175">
        <v>699.92969392321822</v>
      </c>
      <c r="H38" s="175">
        <v>699.92969392321822</v>
      </c>
      <c r="I38" s="176" t="s">
        <v>215</v>
      </c>
      <c r="J38" s="175">
        <v>4415.0356199999997</v>
      </c>
      <c r="K38" s="175">
        <v>4415.0356199999997</v>
      </c>
    </row>
  </sheetData>
  <mergeCells count="34">
    <mergeCell ref="K9:K10"/>
    <mergeCell ref="H9:H10"/>
    <mergeCell ref="B17:K17"/>
    <mergeCell ref="B18:B20"/>
    <mergeCell ref="C18:E18"/>
    <mergeCell ref="F18:H18"/>
    <mergeCell ref="M17:S23"/>
    <mergeCell ref="B7:K7"/>
    <mergeCell ref="B8:B10"/>
    <mergeCell ref="C8:E8"/>
    <mergeCell ref="F8:H8"/>
    <mergeCell ref="I8:K8"/>
    <mergeCell ref="C9:C10"/>
    <mergeCell ref="F9:F10"/>
    <mergeCell ref="I9:I10"/>
    <mergeCell ref="E9:E10"/>
    <mergeCell ref="C29:C30"/>
    <mergeCell ref="E29:E30"/>
    <mergeCell ref="F29:F30"/>
    <mergeCell ref="I18:K18"/>
    <mergeCell ref="C19:C20"/>
    <mergeCell ref="E19:E20"/>
    <mergeCell ref="F19:F20"/>
    <mergeCell ref="H19:H20"/>
    <mergeCell ref="H29:H30"/>
    <mergeCell ref="I29:I30"/>
    <mergeCell ref="K29:K30"/>
    <mergeCell ref="I19:I20"/>
    <mergeCell ref="K19:K20"/>
    <mergeCell ref="B27:K27"/>
    <mergeCell ref="B28:B30"/>
    <mergeCell ref="C28:E28"/>
    <mergeCell ref="F28:H28"/>
    <mergeCell ref="I28:K2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1A6C-6DC5-4174-87CE-CDFA1410E9DC}">
  <dimension ref="A1:AX4527"/>
  <sheetViews>
    <sheetView zoomScaleNormal="100" workbookViewId="0">
      <selection activeCell="A3" sqref="A3"/>
    </sheetView>
  </sheetViews>
  <sheetFormatPr defaultRowHeight="15" x14ac:dyDescent="0.25"/>
  <cols>
    <col min="1" max="1" width="4.42578125" customWidth="1"/>
    <col min="2" max="2" width="10.42578125" customWidth="1"/>
    <col min="3" max="3" width="27.5703125" customWidth="1"/>
    <col min="4" max="4" width="10.5703125" customWidth="1"/>
    <col min="5" max="5" width="32.28515625" customWidth="1"/>
    <col min="14" max="14" width="15.85546875" style="193" customWidth="1"/>
    <col min="15" max="16" width="29.42578125" style="193" customWidth="1"/>
    <col min="17" max="17" width="19.28515625" style="193" customWidth="1"/>
    <col min="18" max="24" width="9.140625" style="193"/>
    <col min="25" max="25" width="29.28515625" style="193" customWidth="1"/>
    <col min="27" max="27" width="21.140625" customWidth="1"/>
    <col min="28" max="28" width="34.28515625" customWidth="1"/>
    <col min="29" max="29" width="20.85546875" customWidth="1"/>
    <col min="30" max="30" width="17.42578125" customWidth="1"/>
    <col min="31" max="31" width="14.28515625" customWidth="1"/>
    <col min="39" max="39" width="20.28515625" customWidth="1"/>
    <col min="40" max="40" width="39.28515625" customWidth="1"/>
    <col min="41" max="41" width="15.42578125" customWidth="1"/>
    <col min="42" max="42" width="21.7109375" customWidth="1"/>
    <col min="43" max="43" width="17.5703125" customWidth="1"/>
    <col min="50" max="50" width="40.42578125" customWidth="1"/>
  </cols>
  <sheetData>
    <row r="1" spans="1:50" ht="15.75" x14ac:dyDescent="0.25">
      <c r="A1" s="143"/>
      <c r="N1"/>
      <c r="O1"/>
      <c r="P1"/>
      <c r="Q1"/>
      <c r="R1"/>
      <c r="S1"/>
      <c r="T1"/>
      <c r="U1"/>
      <c r="V1"/>
      <c r="W1"/>
      <c r="X1"/>
      <c r="Y1"/>
    </row>
    <row r="2" spans="1:50" ht="15.75" x14ac:dyDescent="0.25">
      <c r="A2" s="143"/>
      <c r="N2"/>
      <c r="O2"/>
      <c r="P2"/>
      <c r="Q2"/>
      <c r="R2"/>
      <c r="S2"/>
      <c r="T2"/>
      <c r="U2"/>
      <c r="V2"/>
      <c r="W2"/>
      <c r="X2"/>
      <c r="Y2"/>
    </row>
    <row r="3" spans="1:50" ht="15.75" x14ac:dyDescent="0.25">
      <c r="A3" s="143"/>
      <c r="N3"/>
      <c r="O3"/>
      <c r="P3"/>
      <c r="Q3"/>
      <c r="R3"/>
      <c r="S3"/>
      <c r="T3"/>
      <c r="U3"/>
      <c r="V3"/>
      <c r="W3"/>
      <c r="X3"/>
      <c r="Y3"/>
    </row>
    <row r="4" spans="1:50" x14ac:dyDescent="0.25">
      <c r="N4"/>
      <c r="O4"/>
      <c r="P4"/>
      <c r="Q4"/>
      <c r="R4"/>
      <c r="S4"/>
      <c r="T4"/>
      <c r="U4"/>
      <c r="V4"/>
      <c r="W4"/>
      <c r="X4"/>
      <c r="Y4"/>
    </row>
    <row r="5" spans="1:50" x14ac:dyDescent="0.25">
      <c r="N5" s="222"/>
      <c r="O5" s="222"/>
      <c r="P5" s="222"/>
      <c r="Q5" s="222"/>
      <c r="R5" s="222"/>
      <c r="S5" s="222"/>
      <c r="T5" s="222"/>
      <c r="U5" s="222"/>
      <c r="V5" s="222"/>
      <c r="W5" s="222"/>
      <c r="X5" s="222"/>
      <c r="Y5" s="222"/>
      <c r="AM5" s="222"/>
      <c r="AN5" s="222"/>
      <c r="AO5" s="222"/>
      <c r="AP5" s="222"/>
      <c r="AQ5" s="222"/>
      <c r="AR5" s="222"/>
      <c r="AS5" s="222"/>
      <c r="AT5" s="222"/>
      <c r="AU5" s="222"/>
      <c r="AV5" s="222"/>
      <c r="AW5" s="222"/>
      <c r="AX5" s="222"/>
    </row>
    <row r="6" spans="1:50" s="147" customFormat="1" ht="15.75" thickBot="1" x14ac:dyDescent="0.3">
      <c r="B6" s="147" t="s">
        <v>655</v>
      </c>
      <c r="N6" s="220" t="s">
        <v>655</v>
      </c>
      <c r="O6" s="220"/>
      <c r="P6" s="220"/>
      <c r="Q6" s="220"/>
      <c r="R6" s="220"/>
      <c r="S6" s="220"/>
      <c r="T6" s="220"/>
      <c r="U6" s="220"/>
      <c r="V6" s="220"/>
      <c r="W6" s="220"/>
      <c r="X6" s="220"/>
      <c r="Y6" s="220"/>
      <c r="AA6" s="221" t="s">
        <v>654</v>
      </c>
      <c r="AB6" s="156"/>
      <c r="AC6" s="156"/>
      <c r="AD6" s="156"/>
      <c r="AE6" s="156"/>
      <c r="AF6" s="156"/>
      <c r="AG6" s="156"/>
      <c r="AH6" s="156"/>
      <c r="AI6" s="156"/>
      <c r="AJ6" s="156"/>
      <c r="AK6" s="156"/>
      <c r="AM6" s="220" t="s">
        <v>654</v>
      </c>
      <c r="AN6" s="220"/>
      <c r="AO6" s="220"/>
      <c r="AP6" s="220"/>
      <c r="AQ6" s="220"/>
      <c r="AR6" s="220"/>
      <c r="AS6" s="220"/>
      <c r="AT6" s="220"/>
      <c r="AU6" s="220"/>
      <c r="AV6" s="220"/>
      <c r="AW6" s="220"/>
      <c r="AX6" s="220"/>
    </row>
    <row r="7" spans="1:50" ht="16.5" thickBot="1" x14ac:dyDescent="0.3">
      <c r="B7" s="115" t="s">
        <v>653</v>
      </c>
      <c r="C7" s="116"/>
      <c r="D7" s="116"/>
      <c r="E7" s="116"/>
      <c r="F7" s="116"/>
      <c r="G7" s="116"/>
      <c r="H7" s="116"/>
      <c r="I7" s="116"/>
      <c r="J7" s="116"/>
      <c r="K7" s="116"/>
      <c r="L7" s="117"/>
      <c r="N7" s="219" t="s">
        <v>652</v>
      </c>
      <c r="O7" s="218"/>
      <c r="P7" s="218"/>
      <c r="Q7" s="218"/>
      <c r="R7" s="218"/>
      <c r="S7" s="218"/>
      <c r="T7" s="218"/>
      <c r="U7" s="218"/>
      <c r="V7" s="218"/>
      <c r="W7" s="218"/>
      <c r="X7" s="218"/>
      <c r="Y7" s="217"/>
      <c r="AA7" s="115" t="s">
        <v>653</v>
      </c>
      <c r="AB7" s="116"/>
      <c r="AC7" s="116"/>
      <c r="AD7" s="116"/>
      <c r="AE7" s="116"/>
      <c r="AF7" s="116"/>
      <c r="AG7" s="116"/>
      <c r="AH7" s="116"/>
      <c r="AI7" s="116"/>
      <c r="AJ7" s="116"/>
      <c r="AK7" s="117"/>
      <c r="AM7" s="219" t="s">
        <v>652</v>
      </c>
      <c r="AN7" s="218"/>
      <c r="AO7" s="218"/>
      <c r="AP7" s="218"/>
      <c r="AQ7" s="218"/>
      <c r="AR7" s="218"/>
      <c r="AS7" s="218"/>
      <c r="AT7" s="218"/>
      <c r="AU7" s="218"/>
      <c r="AV7" s="218"/>
      <c r="AW7" s="218"/>
      <c r="AX7" s="217"/>
    </row>
    <row r="8" spans="1:50" ht="16.5" thickBot="1" x14ac:dyDescent="0.3">
      <c r="B8" s="115" t="s">
        <v>651</v>
      </c>
      <c r="C8" s="116"/>
      <c r="D8" s="116"/>
      <c r="E8" s="116"/>
      <c r="F8" s="116"/>
      <c r="G8" s="116"/>
      <c r="H8" s="116"/>
      <c r="I8" s="116"/>
      <c r="J8" s="116"/>
      <c r="K8" s="116"/>
      <c r="L8" s="117"/>
      <c r="N8" s="219" t="s">
        <v>651</v>
      </c>
      <c r="O8" s="218"/>
      <c r="P8" s="218"/>
      <c r="Q8" s="218"/>
      <c r="R8" s="218"/>
      <c r="S8" s="218"/>
      <c r="T8" s="218"/>
      <c r="U8" s="218"/>
      <c r="V8" s="218"/>
      <c r="W8" s="218"/>
      <c r="X8" s="218"/>
      <c r="Y8" s="217"/>
      <c r="AA8" s="115" t="s">
        <v>650</v>
      </c>
      <c r="AB8" s="116"/>
      <c r="AC8" s="116"/>
      <c r="AD8" s="116"/>
      <c r="AE8" s="116"/>
      <c r="AF8" s="116"/>
      <c r="AG8" s="116"/>
      <c r="AH8" s="116"/>
      <c r="AI8" s="116"/>
      <c r="AJ8" s="116"/>
      <c r="AK8" s="117"/>
      <c r="AM8" s="219" t="s">
        <v>649</v>
      </c>
      <c r="AN8" s="218"/>
      <c r="AO8" s="218"/>
      <c r="AP8" s="218"/>
      <c r="AQ8" s="218"/>
      <c r="AR8" s="218"/>
      <c r="AS8" s="218"/>
      <c r="AT8" s="218"/>
      <c r="AU8" s="218"/>
      <c r="AV8" s="218"/>
      <c r="AW8" s="218"/>
      <c r="AX8" s="217"/>
    </row>
    <row r="9" spans="1:50" ht="15.75" x14ac:dyDescent="0.25">
      <c r="B9" s="102" t="s">
        <v>272</v>
      </c>
      <c r="C9" s="141" t="s">
        <v>271</v>
      </c>
      <c r="D9" s="216" t="s">
        <v>648</v>
      </c>
      <c r="E9" s="141" t="s">
        <v>42</v>
      </c>
      <c r="F9" s="141" t="s">
        <v>46</v>
      </c>
      <c r="G9" s="118" t="s">
        <v>38</v>
      </c>
      <c r="H9" s="118" t="s">
        <v>647</v>
      </c>
      <c r="I9" s="118" t="s">
        <v>646</v>
      </c>
      <c r="J9" s="141" t="s">
        <v>10</v>
      </c>
      <c r="K9" s="141" t="s">
        <v>12</v>
      </c>
      <c r="L9" s="141" t="s">
        <v>6</v>
      </c>
      <c r="N9" s="214" t="s">
        <v>272</v>
      </c>
      <c r="O9" s="212" t="s">
        <v>271</v>
      </c>
      <c r="P9" s="215" t="s">
        <v>648</v>
      </c>
      <c r="Q9" s="212" t="s">
        <v>42</v>
      </c>
      <c r="R9" s="212" t="s">
        <v>46</v>
      </c>
      <c r="S9" s="213" t="s">
        <v>38</v>
      </c>
      <c r="T9" s="213" t="s">
        <v>647</v>
      </c>
      <c r="U9" s="213" t="s">
        <v>646</v>
      </c>
      <c r="V9" s="212" t="s">
        <v>10</v>
      </c>
      <c r="W9" s="212" t="s">
        <v>12</v>
      </c>
      <c r="X9" s="212" t="s">
        <v>6</v>
      </c>
      <c r="Y9" s="212" t="s">
        <v>645</v>
      </c>
      <c r="AA9" s="102" t="s">
        <v>272</v>
      </c>
      <c r="AB9" s="141" t="s">
        <v>271</v>
      </c>
      <c r="AC9" s="141" t="s">
        <v>648</v>
      </c>
      <c r="AD9" s="141" t="s">
        <v>42</v>
      </c>
      <c r="AE9" s="141" t="s">
        <v>46</v>
      </c>
      <c r="AF9" s="118" t="s">
        <v>38</v>
      </c>
      <c r="AG9" s="118" t="s">
        <v>647</v>
      </c>
      <c r="AH9" s="118" t="s">
        <v>646</v>
      </c>
      <c r="AI9" s="141" t="s">
        <v>10</v>
      </c>
      <c r="AJ9" s="141" t="s">
        <v>12</v>
      </c>
      <c r="AK9" s="141" t="s">
        <v>6</v>
      </c>
      <c r="AM9" s="214" t="s">
        <v>272</v>
      </c>
      <c r="AN9" s="212" t="s">
        <v>271</v>
      </c>
      <c r="AO9" s="212" t="s">
        <v>648</v>
      </c>
      <c r="AP9" s="212" t="s">
        <v>42</v>
      </c>
      <c r="AQ9" s="212" t="s">
        <v>46</v>
      </c>
      <c r="AR9" s="213" t="s">
        <v>38</v>
      </c>
      <c r="AS9" s="213" t="s">
        <v>647</v>
      </c>
      <c r="AT9" s="213" t="s">
        <v>646</v>
      </c>
      <c r="AU9" s="212" t="s">
        <v>10</v>
      </c>
      <c r="AV9" s="212" t="s">
        <v>12</v>
      </c>
      <c r="AW9" s="212" t="s">
        <v>6</v>
      </c>
      <c r="AX9" s="212" t="s">
        <v>645</v>
      </c>
    </row>
    <row r="10" spans="1:50" ht="16.5" thickBot="1" x14ac:dyDescent="0.3">
      <c r="B10" s="103" t="s">
        <v>269</v>
      </c>
      <c r="C10" s="23" t="s">
        <v>39</v>
      </c>
      <c r="D10" s="211" t="s">
        <v>644</v>
      </c>
      <c r="E10" s="23"/>
      <c r="F10" s="23"/>
      <c r="G10" s="120"/>
      <c r="H10" s="120"/>
      <c r="I10" s="120"/>
      <c r="J10" s="23" t="s">
        <v>11</v>
      </c>
      <c r="K10" s="23" t="s">
        <v>11</v>
      </c>
      <c r="L10" s="23" t="s">
        <v>13</v>
      </c>
      <c r="N10" s="209" t="s">
        <v>269</v>
      </c>
      <c r="O10" s="197" t="s">
        <v>39</v>
      </c>
      <c r="P10" s="210" t="s">
        <v>644</v>
      </c>
      <c r="Q10" s="197"/>
      <c r="R10" s="197"/>
      <c r="S10" s="208"/>
      <c r="T10" s="208"/>
      <c r="U10" s="208"/>
      <c r="V10" s="197" t="s">
        <v>11</v>
      </c>
      <c r="W10" s="197" t="s">
        <v>11</v>
      </c>
      <c r="X10" s="197" t="s">
        <v>13</v>
      </c>
      <c r="Y10" s="197" t="s">
        <v>643</v>
      </c>
      <c r="AA10" s="103" t="s">
        <v>269</v>
      </c>
      <c r="AB10" s="23" t="s">
        <v>39</v>
      </c>
      <c r="AC10" s="23" t="s">
        <v>644</v>
      </c>
      <c r="AD10" s="23"/>
      <c r="AE10" s="23"/>
      <c r="AF10" s="120"/>
      <c r="AG10" s="120"/>
      <c r="AH10" s="120"/>
      <c r="AI10" s="23" t="s">
        <v>11</v>
      </c>
      <c r="AJ10" s="23" t="s">
        <v>11</v>
      </c>
      <c r="AK10" s="23" t="s">
        <v>13</v>
      </c>
      <c r="AM10" s="209" t="s">
        <v>269</v>
      </c>
      <c r="AN10" s="197" t="s">
        <v>39</v>
      </c>
      <c r="AO10" s="197" t="s">
        <v>644</v>
      </c>
      <c r="AP10" s="197"/>
      <c r="AQ10" s="197"/>
      <c r="AR10" s="208"/>
      <c r="AS10" s="208"/>
      <c r="AT10" s="208"/>
      <c r="AU10" s="197" t="s">
        <v>11</v>
      </c>
      <c r="AV10" s="197" t="s">
        <v>11</v>
      </c>
      <c r="AW10" s="197" t="s">
        <v>13</v>
      </c>
      <c r="AX10" s="197" t="s">
        <v>643</v>
      </c>
    </row>
    <row r="11" spans="1:50" ht="16.5" thickBot="1" x14ac:dyDescent="0.3">
      <c r="B11" s="206" t="s">
        <v>244</v>
      </c>
      <c r="C11" s="204" t="s">
        <v>370</v>
      </c>
      <c r="D11" s="205" t="s">
        <v>630</v>
      </c>
      <c r="E11" s="204" t="s">
        <v>305</v>
      </c>
      <c r="F11" s="204" t="s">
        <v>55</v>
      </c>
      <c r="G11" s="203">
        <v>4.0615983248819338</v>
      </c>
      <c r="H11" s="203">
        <v>1.0173985996884725</v>
      </c>
      <c r="I11" s="203">
        <v>3.992140667507893</v>
      </c>
      <c r="J11" s="202">
        <v>0</v>
      </c>
      <c r="K11" s="202">
        <v>0</v>
      </c>
      <c r="L11" s="207">
        <v>6.9171669559999996E-2</v>
      </c>
      <c r="N11" s="200" t="s">
        <v>1</v>
      </c>
      <c r="O11" s="199" t="s">
        <v>534</v>
      </c>
      <c r="P11" s="197" t="s">
        <v>630</v>
      </c>
      <c r="Q11" s="199" t="s">
        <v>49</v>
      </c>
      <c r="R11" s="199" t="s">
        <v>76</v>
      </c>
      <c r="S11" s="195">
        <v>0.32970359288970857</v>
      </c>
      <c r="T11" s="195">
        <v>0.57621423205510303</v>
      </c>
      <c r="U11" s="195">
        <v>0.57218925626637285</v>
      </c>
      <c r="V11" s="194">
        <v>0</v>
      </c>
      <c r="W11" s="194">
        <v>0</v>
      </c>
      <c r="X11" s="194">
        <v>0</v>
      </c>
      <c r="Y11" s="194" t="s">
        <v>629</v>
      </c>
      <c r="AA11" s="206" t="s">
        <v>1</v>
      </c>
      <c r="AB11" s="204" t="s">
        <v>532</v>
      </c>
      <c r="AC11" s="205" t="s">
        <v>630</v>
      </c>
      <c r="AD11" s="204" t="s">
        <v>49</v>
      </c>
      <c r="AE11" s="204" t="s">
        <v>76</v>
      </c>
      <c r="AF11" s="203">
        <v>1.2403258299332349</v>
      </c>
      <c r="AG11" s="203">
        <v>0.58371155644904915</v>
      </c>
      <c r="AH11" s="203">
        <v>2.124895106546516</v>
      </c>
      <c r="AI11" s="202">
        <v>1.8427650898374772</v>
      </c>
      <c r="AJ11" s="202">
        <v>0.44212488904446529</v>
      </c>
      <c r="AK11" s="202">
        <v>7.7707529319999997</v>
      </c>
      <c r="AM11" s="200" t="s">
        <v>1</v>
      </c>
      <c r="AN11" s="199" t="s">
        <v>534</v>
      </c>
      <c r="AO11" s="197" t="s">
        <v>630</v>
      </c>
      <c r="AP11" s="199" t="s">
        <v>49</v>
      </c>
      <c r="AQ11" s="199" t="s">
        <v>76</v>
      </c>
      <c r="AR11" s="195">
        <v>0.32970359288970857</v>
      </c>
      <c r="AS11" s="195">
        <v>0.57621423205510303</v>
      </c>
      <c r="AT11" s="195">
        <v>0.57218925626637285</v>
      </c>
      <c r="AU11" s="194">
        <v>0</v>
      </c>
      <c r="AV11" s="194">
        <v>0</v>
      </c>
      <c r="AW11" s="194">
        <v>0</v>
      </c>
      <c r="AX11" s="194" t="s">
        <v>639</v>
      </c>
    </row>
    <row r="12" spans="1:50" ht="16.5" thickBot="1" x14ac:dyDescent="0.3">
      <c r="B12" s="206" t="s">
        <v>244</v>
      </c>
      <c r="C12" s="204" t="s">
        <v>370</v>
      </c>
      <c r="D12" s="205" t="s">
        <v>630</v>
      </c>
      <c r="E12" s="204" t="s">
        <v>305</v>
      </c>
      <c r="F12" s="204" t="s">
        <v>52</v>
      </c>
      <c r="G12" s="203">
        <v>4.0615983248819338</v>
      </c>
      <c r="H12" s="203">
        <v>1.0173985996884725</v>
      </c>
      <c r="I12" s="203">
        <v>3.992140667507893</v>
      </c>
      <c r="J12" s="202">
        <v>0</v>
      </c>
      <c r="K12" s="202">
        <v>0</v>
      </c>
      <c r="L12" s="207">
        <v>1.1780439799999999E-3</v>
      </c>
      <c r="N12" s="200" t="s">
        <v>1</v>
      </c>
      <c r="O12" s="199" t="s">
        <v>534</v>
      </c>
      <c r="P12" s="197" t="s">
        <v>630</v>
      </c>
      <c r="Q12" s="199" t="s">
        <v>100</v>
      </c>
      <c r="R12" s="199" t="s">
        <v>76</v>
      </c>
      <c r="S12" s="195">
        <v>0.32970359288970857</v>
      </c>
      <c r="T12" s="195">
        <v>0.57621423205510303</v>
      </c>
      <c r="U12" s="195">
        <v>0.57218925626637285</v>
      </c>
      <c r="V12" s="194">
        <v>0</v>
      </c>
      <c r="W12" s="194">
        <v>0</v>
      </c>
      <c r="X12" s="194">
        <v>0</v>
      </c>
      <c r="Y12" s="194" t="s">
        <v>629</v>
      </c>
      <c r="AA12" s="206" t="s">
        <v>1</v>
      </c>
      <c r="AB12" s="204" t="s">
        <v>532</v>
      </c>
      <c r="AC12" s="205" t="s">
        <v>630</v>
      </c>
      <c r="AD12" s="204" t="s">
        <v>100</v>
      </c>
      <c r="AE12" s="204" t="s">
        <v>76</v>
      </c>
      <c r="AF12" s="203">
        <v>1.2403258299332349</v>
      </c>
      <c r="AG12" s="203">
        <v>0.58371155644904915</v>
      </c>
      <c r="AH12" s="203">
        <v>2.124895106546516</v>
      </c>
      <c r="AI12" s="202">
        <v>0.28809779943366298</v>
      </c>
      <c r="AJ12" s="202">
        <v>6.9121782429575299E-2</v>
      </c>
      <c r="AK12" s="202">
        <v>1.2148791140000001</v>
      </c>
      <c r="AM12" s="200" t="s">
        <v>1</v>
      </c>
      <c r="AN12" s="199" t="s">
        <v>534</v>
      </c>
      <c r="AO12" s="197" t="s">
        <v>630</v>
      </c>
      <c r="AP12" s="199" t="s">
        <v>100</v>
      </c>
      <c r="AQ12" s="199" t="s">
        <v>76</v>
      </c>
      <c r="AR12" s="195">
        <v>0.32970359288970857</v>
      </c>
      <c r="AS12" s="195">
        <v>0.57621423205510303</v>
      </c>
      <c r="AT12" s="195">
        <v>0.57218925626637285</v>
      </c>
      <c r="AU12" s="194">
        <v>0</v>
      </c>
      <c r="AV12" s="194">
        <v>0</v>
      </c>
      <c r="AW12" s="194">
        <v>0</v>
      </c>
      <c r="AX12" s="194" t="s">
        <v>639</v>
      </c>
    </row>
    <row r="13" spans="1:50" ht="16.5" thickBot="1" x14ac:dyDescent="0.3">
      <c r="B13" s="206" t="s">
        <v>244</v>
      </c>
      <c r="C13" s="204" t="s">
        <v>370</v>
      </c>
      <c r="D13" s="205" t="s">
        <v>630</v>
      </c>
      <c r="E13" s="204" t="s">
        <v>304</v>
      </c>
      <c r="F13" s="204" t="s">
        <v>55</v>
      </c>
      <c r="G13" s="203">
        <v>3.6265212008681318</v>
      </c>
      <c r="H13" s="203">
        <v>1.0173985996884725</v>
      </c>
      <c r="I13" s="203">
        <v>3.5645038257164625</v>
      </c>
      <c r="J13" s="202">
        <v>0</v>
      </c>
      <c r="K13" s="202">
        <v>0</v>
      </c>
      <c r="L13" s="207">
        <v>0.16623962530000003</v>
      </c>
      <c r="N13" s="200" t="s">
        <v>1</v>
      </c>
      <c r="O13" s="199" t="s">
        <v>534</v>
      </c>
      <c r="P13" s="197" t="s">
        <v>630</v>
      </c>
      <c r="Q13" s="199" t="s">
        <v>115</v>
      </c>
      <c r="R13" s="199" t="s">
        <v>76</v>
      </c>
      <c r="S13" s="195">
        <v>0.32970359288970857</v>
      </c>
      <c r="T13" s="195">
        <v>0.57621423205510303</v>
      </c>
      <c r="U13" s="195">
        <v>0.57218925626637285</v>
      </c>
      <c r="V13" s="194">
        <v>0</v>
      </c>
      <c r="W13" s="194">
        <v>0</v>
      </c>
      <c r="X13" s="194">
        <v>0</v>
      </c>
      <c r="Y13" s="194" t="s">
        <v>629</v>
      </c>
      <c r="AA13" s="206" t="s">
        <v>1</v>
      </c>
      <c r="AB13" s="204" t="s">
        <v>532</v>
      </c>
      <c r="AC13" s="205" t="s">
        <v>630</v>
      </c>
      <c r="AD13" s="204" t="s">
        <v>115</v>
      </c>
      <c r="AE13" s="204" t="s">
        <v>76</v>
      </c>
      <c r="AF13" s="203">
        <v>1.2403258299332349</v>
      </c>
      <c r="AG13" s="203">
        <v>0.58371155644904915</v>
      </c>
      <c r="AH13" s="203">
        <v>2.124895106546516</v>
      </c>
      <c r="AI13" s="202">
        <v>2.2141106583544155E-2</v>
      </c>
      <c r="AJ13" s="202">
        <v>5.3121986874813728E-3</v>
      </c>
      <c r="AK13" s="202">
        <v>9.3366794200000006E-2</v>
      </c>
      <c r="AM13" s="200" t="s">
        <v>1</v>
      </c>
      <c r="AN13" s="199" t="s">
        <v>534</v>
      </c>
      <c r="AO13" s="197" t="s">
        <v>630</v>
      </c>
      <c r="AP13" s="199" t="s">
        <v>115</v>
      </c>
      <c r="AQ13" s="199" t="s">
        <v>76</v>
      </c>
      <c r="AR13" s="195">
        <v>0.32970359288970857</v>
      </c>
      <c r="AS13" s="195">
        <v>0.57621423205510303</v>
      </c>
      <c r="AT13" s="195">
        <v>0.57218925626637285</v>
      </c>
      <c r="AU13" s="194">
        <v>0</v>
      </c>
      <c r="AV13" s="194">
        <v>0</v>
      </c>
      <c r="AW13" s="194">
        <v>0</v>
      </c>
      <c r="AX13" s="194" t="s">
        <v>639</v>
      </c>
    </row>
    <row r="14" spans="1:50" ht="16.5" thickBot="1" x14ac:dyDescent="0.3">
      <c r="B14" s="206" t="s">
        <v>244</v>
      </c>
      <c r="C14" s="204" t="s">
        <v>370</v>
      </c>
      <c r="D14" s="205" t="s">
        <v>630</v>
      </c>
      <c r="E14" s="204" t="s">
        <v>304</v>
      </c>
      <c r="F14" s="204" t="s">
        <v>52</v>
      </c>
      <c r="G14" s="203">
        <v>3.6265212008681318</v>
      </c>
      <c r="H14" s="203">
        <v>1.0173985996884725</v>
      </c>
      <c r="I14" s="203">
        <v>3.5645038257164625</v>
      </c>
      <c r="J14" s="202">
        <v>0</v>
      </c>
      <c r="K14" s="202">
        <v>0</v>
      </c>
      <c r="L14" s="207">
        <v>2.83118206E-3</v>
      </c>
      <c r="N14" s="200" t="s">
        <v>1</v>
      </c>
      <c r="O14" s="199" t="s">
        <v>534</v>
      </c>
      <c r="P14" s="197" t="s">
        <v>630</v>
      </c>
      <c r="Q14" s="199" t="s">
        <v>49</v>
      </c>
      <c r="R14" s="199" t="s">
        <v>52</v>
      </c>
      <c r="S14" s="195">
        <v>0.32970359288970857</v>
      </c>
      <c r="T14" s="195">
        <v>0.57621423205510303</v>
      </c>
      <c r="U14" s="195">
        <v>0.57218925626637285</v>
      </c>
      <c r="V14" s="194">
        <v>0</v>
      </c>
      <c r="W14" s="194">
        <v>0</v>
      </c>
      <c r="X14" s="194">
        <v>0</v>
      </c>
      <c r="Y14" s="194" t="s">
        <v>629</v>
      </c>
      <c r="AA14" s="206" t="s">
        <v>1</v>
      </c>
      <c r="AB14" s="204" t="s">
        <v>532</v>
      </c>
      <c r="AC14" s="205" t="s">
        <v>630</v>
      </c>
      <c r="AD14" s="204" t="s">
        <v>49</v>
      </c>
      <c r="AE14" s="204" t="s">
        <v>52</v>
      </c>
      <c r="AF14" s="203">
        <v>1.2403258299332349</v>
      </c>
      <c r="AG14" s="203">
        <v>0.58371155644904915</v>
      </c>
      <c r="AH14" s="203">
        <v>2.124895106546516</v>
      </c>
      <c r="AI14" s="202">
        <v>2.8632381260522949E-2</v>
      </c>
      <c r="AJ14" s="202">
        <v>6.8696159145298355E-3</v>
      </c>
      <c r="AK14" s="202">
        <v>0.1207398392</v>
      </c>
      <c r="AM14" s="200" t="s">
        <v>1</v>
      </c>
      <c r="AN14" s="199" t="s">
        <v>534</v>
      </c>
      <c r="AO14" s="197" t="s">
        <v>630</v>
      </c>
      <c r="AP14" s="199" t="s">
        <v>49</v>
      </c>
      <c r="AQ14" s="199" t="s">
        <v>52</v>
      </c>
      <c r="AR14" s="195">
        <v>0.32970359288970857</v>
      </c>
      <c r="AS14" s="195">
        <v>0.57621423205510303</v>
      </c>
      <c r="AT14" s="195">
        <v>0.57218925626637285</v>
      </c>
      <c r="AU14" s="194">
        <v>0</v>
      </c>
      <c r="AV14" s="194">
        <v>0</v>
      </c>
      <c r="AW14" s="194">
        <v>0</v>
      </c>
      <c r="AX14" s="194" t="s">
        <v>639</v>
      </c>
    </row>
    <row r="15" spans="1:50" ht="16.5" thickBot="1" x14ac:dyDescent="0.3">
      <c r="B15" s="206" t="s">
        <v>244</v>
      </c>
      <c r="C15" s="204" t="s">
        <v>370</v>
      </c>
      <c r="D15" s="205" t="s">
        <v>630</v>
      </c>
      <c r="E15" s="204" t="s">
        <v>303</v>
      </c>
      <c r="F15" s="204" t="s">
        <v>55</v>
      </c>
      <c r="G15" s="203">
        <v>3.6703954111816528</v>
      </c>
      <c r="H15" s="203">
        <v>1.0173985996884725</v>
      </c>
      <c r="I15" s="203">
        <v>3.6076277403030912</v>
      </c>
      <c r="J15" s="202">
        <v>0</v>
      </c>
      <c r="K15" s="202">
        <v>0</v>
      </c>
      <c r="L15" s="207">
        <v>2.7763806670000002E-2</v>
      </c>
      <c r="N15" s="200" t="s">
        <v>1</v>
      </c>
      <c r="O15" s="199" t="s">
        <v>534</v>
      </c>
      <c r="P15" s="197" t="s">
        <v>630</v>
      </c>
      <c r="Q15" s="199" t="s">
        <v>100</v>
      </c>
      <c r="R15" s="199" t="s">
        <v>52</v>
      </c>
      <c r="S15" s="195">
        <v>0.32970359288970857</v>
      </c>
      <c r="T15" s="195">
        <v>0.57621423205510303</v>
      </c>
      <c r="U15" s="195">
        <v>0.57218925626637285</v>
      </c>
      <c r="V15" s="194">
        <v>0</v>
      </c>
      <c r="W15" s="194">
        <v>0</v>
      </c>
      <c r="X15" s="194">
        <v>0</v>
      </c>
      <c r="Y15" s="194" t="s">
        <v>629</v>
      </c>
      <c r="AA15" s="206" t="s">
        <v>1</v>
      </c>
      <c r="AB15" s="204" t="s">
        <v>532</v>
      </c>
      <c r="AC15" s="205" t="s">
        <v>630</v>
      </c>
      <c r="AD15" s="204" t="s">
        <v>100</v>
      </c>
      <c r="AE15" s="204" t="s">
        <v>52</v>
      </c>
      <c r="AF15" s="203">
        <v>1.2403258299332349</v>
      </c>
      <c r="AG15" s="203">
        <v>0.58371155644904915</v>
      </c>
      <c r="AH15" s="203">
        <v>2.124895106546516</v>
      </c>
      <c r="AI15" s="202">
        <v>4.4763850063843291E-3</v>
      </c>
      <c r="AJ15" s="202">
        <v>1.0739953970164088E-3</v>
      </c>
      <c r="AK15" s="202">
        <v>1.8876460220000002E-2</v>
      </c>
      <c r="AM15" s="200" t="s">
        <v>1</v>
      </c>
      <c r="AN15" s="199" t="s">
        <v>534</v>
      </c>
      <c r="AO15" s="197" t="s">
        <v>630</v>
      </c>
      <c r="AP15" s="199" t="s">
        <v>100</v>
      </c>
      <c r="AQ15" s="199" t="s">
        <v>52</v>
      </c>
      <c r="AR15" s="195">
        <v>0.32970359288970857</v>
      </c>
      <c r="AS15" s="195">
        <v>0.57621423205510303</v>
      </c>
      <c r="AT15" s="195">
        <v>0.57218925626637285</v>
      </c>
      <c r="AU15" s="194">
        <v>0</v>
      </c>
      <c r="AV15" s="194">
        <v>0</v>
      </c>
      <c r="AW15" s="194">
        <v>0</v>
      </c>
      <c r="AX15" s="194" t="s">
        <v>639</v>
      </c>
    </row>
    <row r="16" spans="1:50" ht="16.5" thickBot="1" x14ac:dyDescent="0.3">
      <c r="B16" s="206" t="s">
        <v>244</v>
      </c>
      <c r="C16" s="204" t="s">
        <v>370</v>
      </c>
      <c r="D16" s="205" t="s">
        <v>630</v>
      </c>
      <c r="E16" s="204" t="s">
        <v>303</v>
      </c>
      <c r="F16" s="204" t="s">
        <v>52</v>
      </c>
      <c r="G16" s="203">
        <v>3.6703954111816528</v>
      </c>
      <c r="H16" s="203">
        <v>1.0173985996884725</v>
      </c>
      <c r="I16" s="203">
        <v>3.6076277403030912</v>
      </c>
      <c r="J16" s="202">
        <v>0</v>
      </c>
      <c r="K16" s="202">
        <v>0</v>
      </c>
      <c r="L16" s="207">
        <v>4.7283787640000003E-4</v>
      </c>
      <c r="N16" s="200" t="s">
        <v>1</v>
      </c>
      <c r="O16" s="199" t="s">
        <v>534</v>
      </c>
      <c r="P16" s="197" t="s">
        <v>630</v>
      </c>
      <c r="Q16" s="199" t="s">
        <v>115</v>
      </c>
      <c r="R16" s="199" t="s">
        <v>52</v>
      </c>
      <c r="S16" s="195">
        <v>0.32970359288970857</v>
      </c>
      <c r="T16" s="195">
        <v>0.57621423205510303</v>
      </c>
      <c r="U16" s="195">
        <v>0.57218925626637285</v>
      </c>
      <c r="V16" s="194">
        <v>0</v>
      </c>
      <c r="W16" s="194">
        <v>0</v>
      </c>
      <c r="X16" s="194">
        <v>0</v>
      </c>
      <c r="Y16" s="194" t="s">
        <v>629</v>
      </c>
      <c r="AA16" s="206" t="s">
        <v>1</v>
      </c>
      <c r="AB16" s="204" t="s">
        <v>532</v>
      </c>
      <c r="AC16" s="205" t="s">
        <v>630</v>
      </c>
      <c r="AD16" s="204" t="s">
        <v>115</v>
      </c>
      <c r="AE16" s="204" t="s">
        <v>52</v>
      </c>
      <c r="AF16" s="203">
        <v>1.2403258299332349</v>
      </c>
      <c r="AG16" s="203">
        <v>0.58371155644904915</v>
      </c>
      <c r="AH16" s="203">
        <v>2.124895106546516</v>
      </c>
      <c r="AI16" s="202">
        <v>3.4402247451864127E-4</v>
      </c>
      <c r="AJ16" s="202">
        <v>8.2539494162422642E-5</v>
      </c>
      <c r="AK16" s="202">
        <v>1.45070778E-3</v>
      </c>
      <c r="AM16" s="200" t="s">
        <v>1</v>
      </c>
      <c r="AN16" s="199" t="s">
        <v>534</v>
      </c>
      <c r="AO16" s="197" t="s">
        <v>630</v>
      </c>
      <c r="AP16" s="199" t="s">
        <v>115</v>
      </c>
      <c r="AQ16" s="199" t="s">
        <v>52</v>
      </c>
      <c r="AR16" s="195">
        <v>0.32970359288970857</v>
      </c>
      <c r="AS16" s="195">
        <v>0.57621423205510303</v>
      </c>
      <c r="AT16" s="195">
        <v>0.57218925626637285</v>
      </c>
      <c r="AU16" s="194">
        <v>0</v>
      </c>
      <c r="AV16" s="194">
        <v>0</v>
      </c>
      <c r="AW16" s="194">
        <v>0</v>
      </c>
      <c r="AX16" s="194" t="s">
        <v>639</v>
      </c>
    </row>
    <row r="17" spans="2:50" ht="16.5" thickBot="1" x14ac:dyDescent="0.3">
      <c r="B17" s="206" t="s">
        <v>244</v>
      </c>
      <c r="C17" s="204" t="s">
        <v>370</v>
      </c>
      <c r="D17" s="205" t="s">
        <v>630</v>
      </c>
      <c r="E17" s="204" t="s">
        <v>302</v>
      </c>
      <c r="F17" s="204" t="s">
        <v>55</v>
      </c>
      <c r="G17" s="203">
        <v>3.5543721388766989</v>
      </c>
      <c r="H17" s="203">
        <v>1.0173985996884725</v>
      </c>
      <c r="I17" s="203">
        <v>3.49358858953123</v>
      </c>
      <c r="J17" s="202">
        <v>0</v>
      </c>
      <c r="K17" s="202">
        <v>0</v>
      </c>
      <c r="L17" s="207">
        <v>5.610360298E-2</v>
      </c>
      <c r="N17" s="200" t="s">
        <v>1</v>
      </c>
      <c r="O17" s="199" t="s">
        <v>533</v>
      </c>
      <c r="P17" s="197" t="s">
        <v>630</v>
      </c>
      <c r="Q17" s="199" t="s">
        <v>49</v>
      </c>
      <c r="R17" s="199" t="s">
        <v>76</v>
      </c>
      <c r="S17" s="195">
        <v>5.250190846131698</v>
      </c>
      <c r="T17" s="195">
        <v>0.57621423205510314</v>
      </c>
      <c r="U17" s="195">
        <v>9.1115258076958163</v>
      </c>
      <c r="V17" s="194">
        <v>0</v>
      </c>
      <c r="W17" s="194">
        <v>0</v>
      </c>
      <c r="X17" s="194">
        <v>0</v>
      </c>
      <c r="Y17" s="194" t="s">
        <v>629</v>
      </c>
      <c r="AA17" s="206" t="s">
        <v>1</v>
      </c>
      <c r="AB17" s="204" t="s">
        <v>493</v>
      </c>
      <c r="AC17" s="205" t="s">
        <v>630</v>
      </c>
      <c r="AD17" s="204" t="s">
        <v>49</v>
      </c>
      <c r="AE17" s="204" t="s">
        <v>76</v>
      </c>
      <c r="AF17" s="203">
        <v>1.0550724715820112</v>
      </c>
      <c r="AG17" s="203">
        <v>0.58818492068245631</v>
      </c>
      <c r="AH17" s="203">
        <v>1.7937768114793504</v>
      </c>
      <c r="AI17" s="202">
        <v>24.721440466728399</v>
      </c>
      <c r="AJ17" s="202">
        <v>7.7915398762831778</v>
      </c>
      <c r="AK17" s="202">
        <v>81.486706870000006</v>
      </c>
      <c r="AM17" s="200" t="s">
        <v>1</v>
      </c>
      <c r="AN17" s="199" t="s">
        <v>533</v>
      </c>
      <c r="AO17" s="197" t="s">
        <v>630</v>
      </c>
      <c r="AP17" s="199" t="s">
        <v>49</v>
      </c>
      <c r="AQ17" s="199" t="s">
        <v>76</v>
      </c>
      <c r="AR17" s="195">
        <v>5.250190846131698</v>
      </c>
      <c r="AS17" s="195">
        <v>0.57621423205510314</v>
      </c>
      <c r="AT17" s="195">
        <v>9.1115258076958163</v>
      </c>
      <c r="AU17" s="194">
        <v>0</v>
      </c>
      <c r="AV17" s="194">
        <v>0</v>
      </c>
      <c r="AW17" s="194">
        <v>0</v>
      </c>
      <c r="AX17" s="194" t="s">
        <v>638</v>
      </c>
    </row>
    <row r="18" spans="2:50" ht="16.5" thickBot="1" x14ac:dyDescent="0.3">
      <c r="B18" s="206" t="s">
        <v>244</v>
      </c>
      <c r="C18" s="204" t="s">
        <v>370</v>
      </c>
      <c r="D18" s="205" t="s">
        <v>630</v>
      </c>
      <c r="E18" s="204" t="s">
        <v>302</v>
      </c>
      <c r="F18" s="204" t="s">
        <v>52</v>
      </c>
      <c r="G18" s="203">
        <v>3.5543721388766989</v>
      </c>
      <c r="H18" s="203">
        <v>1.0173985996884725</v>
      </c>
      <c r="I18" s="203">
        <v>3.49358858953123</v>
      </c>
      <c r="J18" s="202">
        <v>0</v>
      </c>
      <c r="K18" s="202">
        <v>0</v>
      </c>
      <c r="L18" s="207">
        <v>9.5548527690000006E-4</v>
      </c>
      <c r="N18" s="200" t="s">
        <v>1</v>
      </c>
      <c r="O18" s="199" t="s">
        <v>533</v>
      </c>
      <c r="P18" s="197" t="s">
        <v>630</v>
      </c>
      <c r="Q18" s="199" t="s">
        <v>100</v>
      </c>
      <c r="R18" s="199" t="s">
        <v>76</v>
      </c>
      <c r="S18" s="195">
        <v>5.250190846131698</v>
      </c>
      <c r="T18" s="195">
        <v>0.57621423205510314</v>
      </c>
      <c r="U18" s="195">
        <v>9.1115258076958163</v>
      </c>
      <c r="V18" s="194">
        <v>0</v>
      </c>
      <c r="W18" s="194">
        <v>0</v>
      </c>
      <c r="X18" s="194">
        <v>0</v>
      </c>
      <c r="Y18" s="194" t="s">
        <v>629</v>
      </c>
      <c r="AA18" s="206" t="s">
        <v>1</v>
      </c>
      <c r="AB18" s="204" t="s">
        <v>493</v>
      </c>
      <c r="AC18" s="205" t="s">
        <v>630</v>
      </c>
      <c r="AD18" s="204" t="s">
        <v>115</v>
      </c>
      <c r="AE18" s="204" t="s">
        <v>76</v>
      </c>
      <c r="AF18" s="203">
        <v>1.0550724715820112</v>
      </c>
      <c r="AG18" s="203">
        <v>0.58818492068245631</v>
      </c>
      <c r="AH18" s="203">
        <v>1.7937768114793504</v>
      </c>
      <c r="AI18" s="202">
        <v>0.1489130186349297</v>
      </c>
      <c r="AJ18" s="202">
        <v>3.9503402780919725E-2</v>
      </c>
      <c r="AK18" s="202">
        <v>0.4684425646</v>
      </c>
      <c r="AM18" s="200" t="s">
        <v>1</v>
      </c>
      <c r="AN18" s="199" t="s">
        <v>533</v>
      </c>
      <c r="AO18" s="197" t="s">
        <v>630</v>
      </c>
      <c r="AP18" s="199" t="s">
        <v>100</v>
      </c>
      <c r="AQ18" s="199" t="s">
        <v>76</v>
      </c>
      <c r="AR18" s="195">
        <v>5.250190846131698</v>
      </c>
      <c r="AS18" s="195">
        <v>0.57621423205510314</v>
      </c>
      <c r="AT18" s="195">
        <v>9.1115258076958163</v>
      </c>
      <c r="AU18" s="194">
        <v>0</v>
      </c>
      <c r="AV18" s="194">
        <v>0</v>
      </c>
      <c r="AW18" s="194">
        <v>0</v>
      </c>
      <c r="AX18" s="194" t="s">
        <v>638</v>
      </c>
    </row>
    <row r="19" spans="2:50" ht="16.5" thickBot="1" x14ac:dyDescent="0.3">
      <c r="B19" s="206" t="s">
        <v>244</v>
      </c>
      <c r="C19" s="204" t="s">
        <v>370</v>
      </c>
      <c r="D19" s="205" t="s">
        <v>630</v>
      </c>
      <c r="E19" s="204" t="s">
        <v>301</v>
      </c>
      <c r="F19" s="204" t="s">
        <v>55</v>
      </c>
      <c r="G19" s="203">
        <v>2.9427468581504685</v>
      </c>
      <c r="H19" s="203">
        <v>1.0173985996884725</v>
      </c>
      <c r="I19" s="203">
        <v>2.8924227525490385</v>
      </c>
      <c r="J19" s="202">
        <v>0</v>
      </c>
      <c r="K19" s="202">
        <v>0</v>
      </c>
      <c r="L19" s="207">
        <v>6.7850404720000007E-2</v>
      </c>
      <c r="N19" s="200" t="s">
        <v>1</v>
      </c>
      <c r="O19" s="199" t="s">
        <v>533</v>
      </c>
      <c r="P19" s="197" t="s">
        <v>630</v>
      </c>
      <c r="Q19" s="199" t="s">
        <v>115</v>
      </c>
      <c r="R19" s="199" t="s">
        <v>76</v>
      </c>
      <c r="S19" s="195">
        <v>5.250190846131698</v>
      </c>
      <c r="T19" s="195">
        <v>0.57621423205510314</v>
      </c>
      <c r="U19" s="195">
        <v>9.1115258076958163</v>
      </c>
      <c r="V19" s="194">
        <v>0</v>
      </c>
      <c r="W19" s="194">
        <v>0</v>
      </c>
      <c r="X19" s="194">
        <v>0</v>
      </c>
      <c r="Y19" s="194" t="s">
        <v>629</v>
      </c>
      <c r="AA19" s="206" t="s">
        <v>1</v>
      </c>
      <c r="AB19" s="204" t="s">
        <v>493</v>
      </c>
      <c r="AC19" s="205" t="s">
        <v>630</v>
      </c>
      <c r="AD19" s="204" t="s">
        <v>49</v>
      </c>
      <c r="AE19" s="204" t="s">
        <v>52</v>
      </c>
      <c r="AF19" s="203">
        <v>1.0550724715820112</v>
      </c>
      <c r="AG19" s="203">
        <v>0.58818492068245631</v>
      </c>
      <c r="AH19" s="203">
        <v>1.7937768114793504</v>
      </c>
      <c r="AI19" s="202">
        <v>0.4165311264057992</v>
      </c>
      <c r="AJ19" s="202">
        <v>0.1315398865683777</v>
      </c>
      <c r="AK19" s="202">
        <v>1.3737532102999999</v>
      </c>
      <c r="AM19" s="200" t="s">
        <v>1</v>
      </c>
      <c r="AN19" s="199" t="s">
        <v>533</v>
      </c>
      <c r="AO19" s="197" t="s">
        <v>630</v>
      </c>
      <c r="AP19" s="199" t="s">
        <v>115</v>
      </c>
      <c r="AQ19" s="199" t="s">
        <v>76</v>
      </c>
      <c r="AR19" s="195">
        <v>5.250190846131698</v>
      </c>
      <c r="AS19" s="195">
        <v>0.57621423205510314</v>
      </c>
      <c r="AT19" s="195">
        <v>9.1115258076958163</v>
      </c>
      <c r="AU19" s="194">
        <v>0</v>
      </c>
      <c r="AV19" s="194">
        <v>0</v>
      </c>
      <c r="AW19" s="194">
        <v>0</v>
      </c>
      <c r="AX19" s="194" t="s">
        <v>638</v>
      </c>
    </row>
    <row r="20" spans="2:50" ht="16.5" thickBot="1" x14ac:dyDescent="0.3">
      <c r="B20" s="206" t="s">
        <v>244</v>
      </c>
      <c r="C20" s="204" t="s">
        <v>370</v>
      </c>
      <c r="D20" s="205" t="s">
        <v>630</v>
      </c>
      <c r="E20" s="204" t="s">
        <v>301</v>
      </c>
      <c r="F20" s="204" t="s">
        <v>52</v>
      </c>
      <c r="G20" s="203">
        <v>2.9427468581504685</v>
      </c>
      <c r="H20" s="203">
        <v>1.0173985996884725</v>
      </c>
      <c r="I20" s="203">
        <v>2.8924227525490385</v>
      </c>
      <c r="J20" s="202">
        <v>0</v>
      </c>
      <c r="K20" s="202">
        <v>0</v>
      </c>
      <c r="L20" s="207">
        <v>1.1555418770000001E-3</v>
      </c>
      <c r="N20" s="200" t="s">
        <v>1</v>
      </c>
      <c r="O20" s="199" t="s">
        <v>533</v>
      </c>
      <c r="P20" s="197" t="s">
        <v>630</v>
      </c>
      <c r="Q20" s="199" t="s">
        <v>49</v>
      </c>
      <c r="R20" s="199" t="s">
        <v>52</v>
      </c>
      <c r="S20" s="195">
        <v>5.250190846131698</v>
      </c>
      <c r="T20" s="195">
        <v>0.57621423205510314</v>
      </c>
      <c r="U20" s="195">
        <v>9.1115258076958163</v>
      </c>
      <c r="V20" s="194">
        <v>0</v>
      </c>
      <c r="W20" s="194">
        <v>0</v>
      </c>
      <c r="X20" s="194">
        <v>0</v>
      </c>
      <c r="Y20" s="194" t="s">
        <v>629</v>
      </c>
      <c r="AA20" s="206" t="s">
        <v>1</v>
      </c>
      <c r="AB20" s="204" t="s">
        <v>90</v>
      </c>
      <c r="AC20" s="205" t="s">
        <v>630</v>
      </c>
      <c r="AD20" s="204" t="s">
        <v>49</v>
      </c>
      <c r="AE20" s="204" t="s">
        <v>76</v>
      </c>
      <c r="AF20" s="203">
        <v>1.6431476723125928</v>
      </c>
      <c r="AG20" s="203">
        <v>0.56410860143689423</v>
      </c>
      <c r="AH20" s="203">
        <v>2.9128215172170329</v>
      </c>
      <c r="AI20" s="202">
        <v>0</v>
      </c>
      <c r="AJ20" s="202">
        <v>0</v>
      </c>
      <c r="AK20" s="202">
        <v>0</v>
      </c>
      <c r="AM20" s="200" t="s">
        <v>1</v>
      </c>
      <c r="AN20" s="199" t="s">
        <v>533</v>
      </c>
      <c r="AO20" s="197" t="s">
        <v>630</v>
      </c>
      <c r="AP20" s="199" t="s">
        <v>49</v>
      </c>
      <c r="AQ20" s="199" t="s">
        <v>52</v>
      </c>
      <c r="AR20" s="195">
        <v>5.250190846131698</v>
      </c>
      <c r="AS20" s="195">
        <v>0.57621423205510314</v>
      </c>
      <c r="AT20" s="195">
        <v>9.1115258076958163</v>
      </c>
      <c r="AU20" s="194">
        <v>0</v>
      </c>
      <c r="AV20" s="194">
        <v>0</v>
      </c>
      <c r="AW20" s="194">
        <v>0</v>
      </c>
      <c r="AX20" s="194" t="s">
        <v>638</v>
      </c>
    </row>
    <row r="21" spans="2:50" ht="16.5" thickBot="1" x14ac:dyDescent="0.3">
      <c r="B21" s="206" t="s">
        <v>244</v>
      </c>
      <c r="C21" s="204" t="s">
        <v>370</v>
      </c>
      <c r="D21" s="205" t="s">
        <v>630</v>
      </c>
      <c r="E21" s="204" t="s">
        <v>300</v>
      </c>
      <c r="F21" s="204" t="s">
        <v>55</v>
      </c>
      <c r="G21" s="203">
        <v>3.2265368754132697</v>
      </c>
      <c r="H21" s="203">
        <v>1.0173985996884725</v>
      </c>
      <c r="I21" s="203">
        <v>3.1713596582511867</v>
      </c>
      <c r="J21" s="202">
        <v>0</v>
      </c>
      <c r="K21" s="202">
        <v>0</v>
      </c>
      <c r="L21" s="207">
        <v>0.14748492230000002</v>
      </c>
      <c r="N21" s="200" t="s">
        <v>1</v>
      </c>
      <c r="O21" s="199" t="s">
        <v>533</v>
      </c>
      <c r="P21" s="197" t="s">
        <v>630</v>
      </c>
      <c r="Q21" s="199" t="s">
        <v>100</v>
      </c>
      <c r="R21" s="199" t="s">
        <v>52</v>
      </c>
      <c r="S21" s="195">
        <v>5.250190846131698</v>
      </c>
      <c r="T21" s="195">
        <v>0.57621423205510314</v>
      </c>
      <c r="U21" s="195">
        <v>9.1115258076958163</v>
      </c>
      <c r="V21" s="194">
        <v>0</v>
      </c>
      <c r="W21" s="194">
        <v>0</v>
      </c>
      <c r="X21" s="194">
        <v>0</v>
      </c>
      <c r="Y21" s="194" t="s">
        <v>629</v>
      </c>
      <c r="AA21" s="206" t="s">
        <v>1</v>
      </c>
      <c r="AB21" s="204" t="s">
        <v>90</v>
      </c>
      <c r="AC21" s="205" t="s">
        <v>630</v>
      </c>
      <c r="AD21" s="204" t="s">
        <v>100</v>
      </c>
      <c r="AE21" s="204" t="s">
        <v>76</v>
      </c>
      <c r="AF21" s="203">
        <v>1.6431476723125928</v>
      </c>
      <c r="AG21" s="203">
        <v>0.56410860143689423</v>
      </c>
      <c r="AH21" s="203">
        <v>2.9128215172170329</v>
      </c>
      <c r="AI21" s="202">
        <v>0</v>
      </c>
      <c r="AJ21" s="202">
        <v>0</v>
      </c>
      <c r="AK21" s="202">
        <v>0</v>
      </c>
      <c r="AM21" s="200" t="s">
        <v>1</v>
      </c>
      <c r="AN21" s="199" t="s">
        <v>533</v>
      </c>
      <c r="AO21" s="197" t="s">
        <v>630</v>
      </c>
      <c r="AP21" s="199" t="s">
        <v>100</v>
      </c>
      <c r="AQ21" s="199" t="s">
        <v>52</v>
      </c>
      <c r="AR21" s="195">
        <v>5.250190846131698</v>
      </c>
      <c r="AS21" s="195">
        <v>0.57621423205510314</v>
      </c>
      <c r="AT21" s="195">
        <v>9.1115258076958163</v>
      </c>
      <c r="AU21" s="194">
        <v>0</v>
      </c>
      <c r="AV21" s="194">
        <v>0</v>
      </c>
      <c r="AW21" s="194">
        <v>0</v>
      </c>
      <c r="AX21" s="194" t="s">
        <v>638</v>
      </c>
    </row>
    <row r="22" spans="2:50" ht="16.5" thickBot="1" x14ac:dyDescent="0.3">
      <c r="B22" s="206" t="s">
        <v>244</v>
      </c>
      <c r="C22" s="204" t="s">
        <v>370</v>
      </c>
      <c r="D22" s="205" t="s">
        <v>630</v>
      </c>
      <c r="E22" s="204" t="s">
        <v>300</v>
      </c>
      <c r="F22" s="204" t="s">
        <v>52</v>
      </c>
      <c r="G22" s="203">
        <v>3.2265368754132697</v>
      </c>
      <c r="H22" s="203">
        <v>1.0173985996884725</v>
      </c>
      <c r="I22" s="203">
        <v>3.1713596582511867</v>
      </c>
      <c r="J22" s="202">
        <v>0</v>
      </c>
      <c r="K22" s="202">
        <v>0</v>
      </c>
      <c r="L22" s="207">
        <v>2.5117757909999998E-3</v>
      </c>
      <c r="N22" s="200" t="s">
        <v>1</v>
      </c>
      <c r="O22" s="199" t="s">
        <v>533</v>
      </c>
      <c r="P22" s="197" t="s">
        <v>630</v>
      </c>
      <c r="Q22" s="199" t="s">
        <v>115</v>
      </c>
      <c r="R22" s="199" t="s">
        <v>52</v>
      </c>
      <c r="S22" s="195">
        <v>5.250190846131698</v>
      </c>
      <c r="T22" s="195">
        <v>0.57621423205510314</v>
      </c>
      <c r="U22" s="195">
        <v>9.1115258076958163</v>
      </c>
      <c r="V22" s="194">
        <v>0</v>
      </c>
      <c r="W22" s="194">
        <v>0</v>
      </c>
      <c r="X22" s="194">
        <v>0</v>
      </c>
      <c r="Y22" s="194" t="s">
        <v>629</v>
      </c>
      <c r="AA22" s="206" t="s">
        <v>1</v>
      </c>
      <c r="AB22" s="204" t="s">
        <v>90</v>
      </c>
      <c r="AC22" s="205" t="s">
        <v>630</v>
      </c>
      <c r="AD22" s="204" t="s">
        <v>115</v>
      </c>
      <c r="AE22" s="204" t="s">
        <v>76</v>
      </c>
      <c r="AF22" s="203">
        <v>1.6431476723125928</v>
      </c>
      <c r="AG22" s="203">
        <v>0.56410860143689423</v>
      </c>
      <c r="AH22" s="203">
        <v>2.9128215172170329</v>
      </c>
      <c r="AI22" s="202">
        <v>0</v>
      </c>
      <c r="AJ22" s="202">
        <v>0</v>
      </c>
      <c r="AK22" s="202">
        <v>0</v>
      </c>
      <c r="AM22" s="200" t="s">
        <v>1</v>
      </c>
      <c r="AN22" s="199" t="s">
        <v>533</v>
      </c>
      <c r="AO22" s="197" t="s">
        <v>630</v>
      </c>
      <c r="AP22" s="199" t="s">
        <v>115</v>
      </c>
      <c r="AQ22" s="199" t="s">
        <v>52</v>
      </c>
      <c r="AR22" s="195">
        <v>5.250190846131698</v>
      </c>
      <c r="AS22" s="195">
        <v>0.57621423205510314</v>
      </c>
      <c r="AT22" s="195">
        <v>9.1115258076958163</v>
      </c>
      <c r="AU22" s="194">
        <v>0</v>
      </c>
      <c r="AV22" s="194">
        <v>0</v>
      </c>
      <c r="AW22" s="194">
        <v>0</v>
      </c>
      <c r="AX22" s="194" t="s">
        <v>638</v>
      </c>
    </row>
    <row r="23" spans="2:50" ht="16.5" thickBot="1" x14ac:dyDescent="0.3">
      <c r="B23" s="206" t="s">
        <v>244</v>
      </c>
      <c r="C23" s="204" t="s">
        <v>370</v>
      </c>
      <c r="D23" s="205" t="s">
        <v>630</v>
      </c>
      <c r="E23" s="204" t="s">
        <v>298</v>
      </c>
      <c r="F23" s="204" t="s">
        <v>55</v>
      </c>
      <c r="G23" s="203">
        <v>3.4938005772937282</v>
      </c>
      <c r="H23" s="203">
        <v>1.0173985996884725</v>
      </c>
      <c r="I23" s="203">
        <v>3.4340528661662502</v>
      </c>
      <c r="J23" s="202">
        <v>0</v>
      </c>
      <c r="K23" s="202">
        <v>0</v>
      </c>
      <c r="L23" s="207">
        <v>0.1018979746</v>
      </c>
      <c r="N23" s="200" t="s">
        <v>1</v>
      </c>
      <c r="O23" s="199" t="s">
        <v>530</v>
      </c>
      <c r="P23" s="197" t="s">
        <v>630</v>
      </c>
      <c r="Q23" s="199" t="s">
        <v>49</v>
      </c>
      <c r="R23" s="199" t="s">
        <v>76</v>
      </c>
      <c r="S23" s="195">
        <v>999</v>
      </c>
      <c r="T23" s="195">
        <v>0.57760384446667179</v>
      </c>
      <c r="U23" s="195">
        <v>999</v>
      </c>
      <c r="V23" s="194">
        <v>0</v>
      </c>
      <c r="W23" s="194">
        <v>0</v>
      </c>
      <c r="X23" s="194">
        <v>0</v>
      </c>
      <c r="Y23" s="194" t="s">
        <v>629</v>
      </c>
      <c r="AA23" s="206" t="s">
        <v>1</v>
      </c>
      <c r="AB23" s="204" t="s">
        <v>90</v>
      </c>
      <c r="AC23" s="205" t="s">
        <v>630</v>
      </c>
      <c r="AD23" s="204" t="s">
        <v>49</v>
      </c>
      <c r="AE23" s="204" t="s">
        <v>52</v>
      </c>
      <c r="AF23" s="203">
        <v>1.6431476723125928</v>
      </c>
      <c r="AG23" s="203">
        <v>0.56410860143689423</v>
      </c>
      <c r="AH23" s="203">
        <v>2.9128215172170329</v>
      </c>
      <c r="AI23" s="202">
        <v>0</v>
      </c>
      <c r="AJ23" s="202">
        <v>0</v>
      </c>
      <c r="AK23" s="202">
        <v>0</v>
      </c>
      <c r="AM23" s="200" t="s">
        <v>1</v>
      </c>
      <c r="AN23" s="199" t="s">
        <v>530</v>
      </c>
      <c r="AO23" s="197" t="s">
        <v>630</v>
      </c>
      <c r="AP23" s="199" t="s">
        <v>49</v>
      </c>
      <c r="AQ23" s="199" t="s">
        <v>76</v>
      </c>
      <c r="AR23" s="195">
        <v>999</v>
      </c>
      <c r="AS23" s="195">
        <v>0.57760384446667179</v>
      </c>
      <c r="AT23" s="195">
        <v>999</v>
      </c>
      <c r="AU23" s="194">
        <v>0</v>
      </c>
      <c r="AV23" s="194">
        <v>0</v>
      </c>
      <c r="AW23" s="194">
        <v>0</v>
      </c>
      <c r="AX23" s="194" t="s">
        <v>638</v>
      </c>
    </row>
    <row r="24" spans="2:50" ht="16.5" thickBot="1" x14ac:dyDescent="0.3">
      <c r="B24" s="206" t="s">
        <v>244</v>
      </c>
      <c r="C24" s="204" t="s">
        <v>370</v>
      </c>
      <c r="D24" s="205" t="s">
        <v>630</v>
      </c>
      <c r="E24" s="204" t="s">
        <v>298</v>
      </c>
      <c r="F24" s="204" t="s">
        <v>52</v>
      </c>
      <c r="G24" s="203">
        <v>3.4938005772937282</v>
      </c>
      <c r="H24" s="203">
        <v>1.0173985996884725</v>
      </c>
      <c r="I24" s="203">
        <v>3.4340528661662502</v>
      </c>
      <c r="J24" s="202">
        <v>0</v>
      </c>
      <c r="K24" s="202">
        <v>0</v>
      </c>
      <c r="L24" s="207">
        <v>1.7353968219999999E-3</v>
      </c>
      <c r="N24" s="200" t="s">
        <v>1</v>
      </c>
      <c r="O24" s="199" t="s">
        <v>530</v>
      </c>
      <c r="P24" s="197" t="s">
        <v>630</v>
      </c>
      <c r="Q24" s="199" t="s">
        <v>100</v>
      </c>
      <c r="R24" s="199" t="s">
        <v>76</v>
      </c>
      <c r="S24" s="195">
        <v>999</v>
      </c>
      <c r="T24" s="195">
        <v>0.57760384446667179</v>
      </c>
      <c r="U24" s="195">
        <v>999</v>
      </c>
      <c r="V24" s="194">
        <v>0</v>
      </c>
      <c r="W24" s="194">
        <v>0</v>
      </c>
      <c r="X24" s="194">
        <v>0</v>
      </c>
      <c r="Y24" s="194" t="s">
        <v>629</v>
      </c>
      <c r="AA24" s="206" t="s">
        <v>1</v>
      </c>
      <c r="AB24" s="204" t="s">
        <v>90</v>
      </c>
      <c r="AC24" s="205" t="s">
        <v>630</v>
      </c>
      <c r="AD24" s="204" t="s">
        <v>100</v>
      </c>
      <c r="AE24" s="204" t="s">
        <v>52</v>
      </c>
      <c r="AF24" s="203">
        <v>1.6431476723125928</v>
      </c>
      <c r="AG24" s="203">
        <v>0.56410860143689423</v>
      </c>
      <c r="AH24" s="203">
        <v>2.9128215172170329</v>
      </c>
      <c r="AI24" s="202">
        <v>0</v>
      </c>
      <c r="AJ24" s="202">
        <v>0</v>
      </c>
      <c r="AK24" s="202">
        <v>0</v>
      </c>
      <c r="AM24" s="200" t="s">
        <v>1</v>
      </c>
      <c r="AN24" s="199" t="s">
        <v>530</v>
      </c>
      <c r="AO24" s="197" t="s">
        <v>630</v>
      </c>
      <c r="AP24" s="199" t="s">
        <v>100</v>
      </c>
      <c r="AQ24" s="199" t="s">
        <v>76</v>
      </c>
      <c r="AR24" s="195">
        <v>999</v>
      </c>
      <c r="AS24" s="195">
        <v>0.57760384446667179</v>
      </c>
      <c r="AT24" s="195">
        <v>999</v>
      </c>
      <c r="AU24" s="194">
        <v>0</v>
      </c>
      <c r="AV24" s="194">
        <v>0</v>
      </c>
      <c r="AW24" s="194">
        <v>0</v>
      </c>
      <c r="AX24" s="194" t="s">
        <v>638</v>
      </c>
    </row>
    <row r="25" spans="2:50" ht="16.5" thickBot="1" x14ac:dyDescent="0.3">
      <c r="B25" s="206" t="s">
        <v>244</v>
      </c>
      <c r="C25" s="204" t="s">
        <v>370</v>
      </c>
      <c r="D25" s="205" t="s">
        <v>630</v>
      </c>
      <c r="E25" s="204" t="s">
        <v>297</v>
      </c>
      <c r="F25" s="204" t="s">
        <v>55</v>
      </c>
      <c r="G25" s="203">
        <v>3.4262489008290675</v>
      </c>
      <c r="H25" s="203">
        <v>1.0173985996884725</v>
      </c>
      <c r="I25" s="203">
        <v>3.3676563953185954</v>
      </c>
      <c r="J25" s="202">
        <v>0</v>
      </c>
      <c r="K25" s="202">
        <v>0</v>
      </c>
      <c r="L25" s="207">
        <v>2.4155893370000001E-2</v>
      </c>
      <c r="N25" s="200" t="s">
        <v>1</v>
      </c>
      <c r="O25" s="199" t="s">
        <v>530</v>
      </c>
      <c r="P25" s="197" t="s">
        <v>630</v>
      </c>
      <c r="Q25" s="199" t="s">
        <v>115</v>
      </c>
      <c r="R25" s="199" t="s">
        <v>76</v>
      </c>
      <c r="S25" s="195">
        <v>999</v>
      </c>
      <c r="T25" s="195">
        <v>0.57760384446667179</v>
      </c>
      <c r="U25" s="195">
        <v>999</v>
      </c>
      <c r="V25" s="194">
        <v>0</v>
      </c>
      <c r="W25" s="194">
        <v>0</v>
      </c>
      <c r="X25" s="194">
        <v>0</v>
      </c>
      <c r="Y25" s="194" t="s">
        <v>629</v>
      </c>
      <c r="AA25" s="206" t="s">
        <v>1</v>
      </c>
      <c r="AB25" s="204" t="s">
        <v>90</v>
      </c>
      <c r="AC25" s="205" t="s">
        <v>630</v>
      </c>
      <c r="AD25" s="204" t="s">
        <v>115</v>
      </c>
      <c r="AE25" s="204" t="s">
        <v>52</v>
      </c>
      <c r="AF25" s="203">
        <v>1.6431476723125928</v>
      </c>
      <c r="AG25" s="203">
        <v>0.56410860143689423</v>
      </c>
      <c r="AH25" s="203">
        <v>2.9128215172170329</v>
      </c>
      <c r="AI25" s="202">
        <v>0</v>
      </c>
      <c r="AJ25" s="202">
        <v>0</v>
      </c>
      <c r="AK25" s="202">
        <v>0</v>
      </c>
      <c r="AM25" s="200" t="s">
        <v>1</v>
      </c>
      <c r="AN25" s="199" t="s">
        <v>530</v>
      </c>
      <c r="AO25" s="197" t="s">
        <v>630</v>
      </c>
      <c r="AP25" s="199" t="s">
        <v>115</v>
      </c>
      <c r="AQ25" s="199" t="s">
        <v>76</v>
      </c>
      <c r="AR25" s="195">
        <v>999</v>
      </c>
      <c r="AS25" s="195">
        <v>0.57760384446667179</v>
      </c>
      <c r="AT25" s="195">
        <v>999</v>
      </c>
      <c r="AU25" s="194">
        <v>0</v>
      </c>
      <c r="AV25" s="194">
        <v>0</v>
      </c>
      <c r="AW25" s="194">
        <v>0</v>
      </c>
      <c r="AX25" s="194" t="s">
        <v>638</v>
      </c>
    </row>
    <row r="26" spans="2:50" ht="16.5" thickBot="1" x14ac:dyDescent="0.3">
      <c r="B26" s="206" t="s">
        <v>244</v>
      </c>
      <c r="C26" s="204" t="s">
        <v>370</v>
      </c>
      <c r="D26" s="205" t="s">
        <v>630</v>
      </c>
      <c r="E26" s="204" t="s">
        <v>297</v>
      </c>
      <c r="F26" s="204" t="s">
        <v>52</v>
      </c>
      <c r="G26" s="203">
        <v>3.4262489008290675</v>
      </c>
      <c r="H26" s="203">
        <v>1.0173985996884725</v>
      </c>
      <c r="I26" s="203">
        <v>3.3676563953185954</v>
      </c>
      <c r="J26" s="202">
        <v>0</v>
      </c>
      <c r="K26" s="202">
        <v>0</v>
      </c>
      <c r="L26" s="207">
        <v>4.1139248220000004E-4</v>
      </c>
      <c r="N26" s="200" t="s">
        <v>1</v>
      </c>
      <c r="O26" s="199" t="s">
        <v>530</v>
      </c>
      <c r="P26" s="197" t="s">
        <v>630</v>
      </c>
      <c r="Q26" s="199" t="s">
        <v>49</v>
      </c>
      <c r="R26" s="199" t="s">
        <v>52</v>
      </c>
      <c r="S26" s="195">
        <v>999</v>
      </c>
      <c r="T26" s="195">
        <v>0.57760384446667179</v>
      </c>
      <c r="U26" s="195">
        <v>999</v>
      </c>
      <c r="V26" s="194">
        <v>0</v>
      </c>
      <c r="W26" s="194">
        <v>0</v>
      </c>
      <c r="X26" s="194">
        <v>0</v>
      </c>
      <c r="Y26" s="194" t="s">
        <v>629</v>
      </c>
      <c r="AA26" s="206" t="s">
        <v>1</v>
      </c>
      <c r="AB26" s="204" t="s">
        <v>88</v>
      </c>
      <c r="AC26" s="205" t="s">
        <v>630</v>
      </c>
      <c r="AD26" s="204" t="s">
        <v>49</v>
      </c>
      <c r="AE26" s="204" t="s">
        <v>76</v>
      </c>
      <c r="AF26" s="203">
        <v>1.8262932621724963</v>
      </c>
      <c r="AG26" s="203">
        <v>0.57273764054124665</v>
      </c>
      <c r="AH26" s="203">
        <v>3.1887082896221357</v>
      </c>
      <c r="AI26" s="202">
        <v>7.2158847722859409</v>
      </c>
      <c r="AJ26" s="202">
        <v>7.5762336773624872</v>
      </c>
      <c r="AK26" s="202">
        <v>82.034814870000005</v>
      </c>
      <c r="AM26" s="200" t="s">
        <v>1</v>
      </c>
      <c r="AN26" s="199" t="s">
        <v>530</v>
      </c>
      <c r="AO26" s="197" t="s">
        <v>630</v>
      </c>
      <c r="AP26" s="199" t="s">
        <v>49</v>
      </c>
      <c r="AQ26" s="199" t="s">
        <v>52</v>
      </c>
      <c r="AR26" s="195">
        <v>999</v>
      </c>
      <c r="AS26" s="195">
        <v>0.57760384446667179</v>
      </c>
      <c r="AT26" s="195">
        <v>999</v>
      </c>
      <c r="AU26" s="194">
        <v>0</v>
      </c>
      <c r="AV26" s="194">
        <v>0</v>
      </c>
      <c r="AW26" s="194">
        <v>0</v>
      </c>
      <c r="AX26" s="194" t="s">
        <v>638</v>
      </c>
    </row>
    <row r="27" spans="2:50" ht="16.5" thickBot="1" x14ac:dyDescent="0.3">
      <c r="B27" s="206" t="s">
        <v>244</v>
      </c>
      <c r="C27" s="204" t="s">
        <v>370</v>
      </c>
      <c r="D27" s="205" t="s">
        <v>630</v>
      </c>
      <c r="E27" s="204" t="s">
        <v>296</v>
      </c>
      <c r="F27" s="204" t="s">
        <v>55</v>
      </c>
      <c r="G27" s="203">
        <v>3.9996767061214711</v>
      </c>
      <c r="H27" s="203">
        <v>1.0173985996884725</v>
      </c>
      <c r="I27" s="203">
        <v>3.9312779743811057</v>
      </c>
      <c r="J27" s="202">
        <v>0</v>
      </c>
      <c r="K27" s="202">
        <v>0</v>
      </c>
      <c r="L27" s="207">
        <v>1.7971415500000001E-2</v>
      </c>
      <c r="N27" s="200" t="s">
        <v>1</v>
      </c>
      <c r="O27" s="199" t="s">
        <v>530</v>
      </c>
      <c r="P27" s="197" t="s">
        <v>630</v>
      </c>
      <c r="Q27" s="199" t="s">
        <v>100</v>
      </c>
      <c r="R27" s="199" t="s">
        <v>52</v>
      </c>
      <c r="S27" s="195">
        <v>999</v>
      </c>
      <c r="T27" s="195">
        <v>0.57760384446667179</v>
      </c>
      <c r="U27" s="195">
        <v>999</v>
      </c>
      <c r="V27" s="194">
        <v>0</v>
      </c>
      <c r="W27" s="194">
        <v>0</v>
      </c>
      <c r="X27" s="194">
        <v>0</v>
      </c>
      <c r="Y27" s="194" t="s">
        <v>629</v>
      </c>
      <c r="AA27" s="206" t="s">
        <v>1</v>
      </c>
      <c r="AB27" s="204" t="s">
        <v>88</v>
      </c>
      <c r="AC27" s="205" t="s">
        <v>630</v>
      </c>
      <c r="AD27" s="204" t="s">
        <v>100</v>
      </c>
      <c r="AE27" s="204" t="s">
        <v>76</v>
      </c>
      <c r="AF27" s="203">
        <v>1.8262932621724963</v>
      </c>
      <c r="AG27" s="203">
        <v>0.57273764054124665</v>
      </c>
      <c r="AH27" s="203">
        <v>3.1887082896221357</v>
      </c>
      <c r="AI27" s="202">
        <v>1.090773278641755</v>
      </c>
      <c r="AJ27" s="202">
        <v>1.1452446247135402</v>
      </c>
      <c r="AK27" s="202">
        <v>12.40061154</v>
      </c>
      <c r="AM27" s="200" t="s">
        <v>1</v>
      </c>
      <c r="AN27" s="199" t="s">
        <v>530</v>
      </c>
      <c r="AO27" s="197" t="s">
        <v>630</v>
      </c>
      <c r="AP27" s="199" t="s">
        <v>100</v>
      </c>
      <c r="AQ27" s="199" t="s">
        <v>52</v>
      </c>
      <c r="AR27" s="195">
        <v>999</v>
      </c>
      <c r="AS27" s="195">
        <v>0.57760384446667179</v>
      </c>
      <c r="AT27" s="195">
        <v>999</v>
      </c>
      <c r="AU27" s="194">
        <v>0</v>
      </c>
      <c r="AV27" s="194">
        <v>0</v>
      </c>
      <c r="AW27" s="194">
        <v>0</v>
      </c>
      <c r="AX27" s="194" t="s">
        <v>638</v>
      </c>
    </row>
    <row r="28" spans="2:50" ht="16.5" thickBot="1" x14ac:dyDescent="0.3">
      <c r="B28" s="206" t="s">
        <v>244</v>
      </c>
      <c r="C28" s="204" t="s">
        <v>370</v>
      </c>
      <c r="D28" s="205" t="s">
        <v>630</v>
      </c>
      <c r="E28" s="204" t="s">
        <v>296</v>
      </c>
      <c r="F28" s="204" t="s">
        <v>52</v>
      </c>
      <c r="G28" s="203">
        <v>3.9996767061214711</v>
      </c>
      <c r="H28" s="203">
        <v>1.0173985996884725</v>
      </c>
      <c r="I28" s="203">
        <v>3.9312779743811057</v>
      </c>
      <c r="J28" s="202">
        <v>0</v>
      </c>
      <c r="K28" s="202">
        <v>0</v>
      </c>
      <c r="L28" s="207">
        <v>3.0606631299999996E-4</v>
      </c>
      <c r="N28" s="200" t="s">
        <v>1</v>
      </c>
      <c r="O28" s="199" t="s">
        <v>530</v>
      </c>
      <c r="P28" s="197" t="s">
        <v>630</v>
      </c>
      <c r="Q28" s="199" t="s">
        <v>115</v>
      </c>
      <c r="R28" s="199" t="s">
        <v>52</v>
      </c>
      <c r="S28" s="195">
        <v>999</v>
      </c>
      <c r="T28" s="195">
        <v>0.57760384446667179</v>
      </c>
      <c r="U28" s="195">
        <v>999</v>
      </c>
      <c r="V28" s="194">
        <v>0</v>
      </c>
      <c r="W28" s="194">
        <v>0</v>
      </c>
      <c r="X28" s="194">
        <v>0</v>
      </c>
      <c r="Y28" s="194" t="s">
        <v>629</v>
      </c>
      <c r="AA28" s="206" t="s">
        <v>1</v>
      </c>
      <c r="AB28" s="204" t="s">
        <v>88</v>
      </c>
      <c r="AC28" s="205" t="s">
        <v>630</v>
      </c>
      <c r="AD28" s="204" t="s">
        <v>115</v>
      </c>
      <c r="AE28" s="204" t="s">
        <v>76</v>
      </c>
      <c r="AF28" s="203">
        <v>1.8262932621724963</v>
      </c>
      <c r="AG28" s="203">
        <v>0.57273764054124665</v>
      </c>
      <c r="AH28" s="203">
        <v>3.1887082896221357</v>
      </c>
      <c r="AI28" s="202">
        <v>8.3905636837542041E-2</v>
      </c>
      <c r="AJ28" s="202">
        <v>8.8095740382471616E-2</v>
      </c>
      <c r="AK28" s="202">
        <v>0.95389319559999997</v>
      </c>
      <c r="AM28" s="200" t="s">
        <v>1</v>
      </c>
      <c r="AN28" s="199" t="s">
        <v>530</v>
      </c>
      <c r="AO28" s="197" t="s">
        <v>630</v>
      </c>
      <c r="AP28" s="199" t="s">
        <v>115</v>
      </c>
      <c r="AQ28" s="199" t="s">
        <v>52</v>
      </c>
      <c r="AR28" s="195">
        <v>999</v>
      </c>
      <c r="AS28" s="195">
        <v>0.57760384446667179</v>
      </c>
      <c r="AT28" s="195">
        <v>999</v>
      </c>
      <c r="AU28" s="194">
        <v>0</v>
      </c>
      <c r="AV28" s="194">
        <v>0</v>
      </c>
      <c r="AW28" s="194">
        <v>0</v>
      </c>
      <c r="AX28" s="194" t="s">
        <v>638</v>
      </c>
    </row>
    <row r="29" spans="2:50" ht="16.5" thickBot="1" x14ac:dyDescent="0.3">
      <c r="B29" s="206" t="s">
        <v>244</v>
      </c>
      <c r="C29" s="204" t="s">
        <v>370</v>
      </c>
      <c r="D29" s="205" t="s">
        <v>630</v>
      </c>
      <c r="E29" s="204" t="s">
        <v>295</v>
      </c>
      <c r="F29" s="204" t="s">
        <v>55</v>
      </c>
      <c r="G29" s="203">
        <v>3.9069395152288053</v>
      </c>
      <c r="H29" s="203">
        <v>1.0173985996884725</v>
      </c>
      <c r="I29" s="203">
        <v>3.8401266882273193</v>
      </c>
      <c r="J29" s="202">
        <v>0</v>
      </c>
      <c r="K29" s="202">
        <v>0</v>
      </c>
      <c r="L29" s="207">
        <v>7.3304721789999999E-2</v>
      </c>
      <c r="N29" s="200" t="s">
        <v>1</v>
      </c>
      <c r="O29" s="199" t="s">
        <v>531</v>
      </c>
      <c r="P29" s="197" t="s">
        <v>630</v>
      </c>
      <c r="Q29" s="199" t="s">
        <v>49</v>
      </c>
      <c r="R29" s="199" t="s">
        <v>76</v>
      </c>
      <c r="S29" s="195">
        <v>0.4079990831887858</v>
      </c>
      <c r="T29" s="195">
        <v>0.57341536937591153</v>
      </c>
      <c r="U29" s="195">
        <v>0.71152449860707445</v>
      </c>
      <c r="V29" s="194">
        <v>0</v>
      </c>
      <c r="W29" s="194">
        <v>0</v>
      </c>
      <c r="X29" s="194">
        <v>0</v>
      </c>
      <c r="Y29" s="194" t="s">
        <v>629</v>
      </c>
      <c r="AA29" s="206" t="s">
        <v>1</v>
      </c>
      <c r="AB29" s="204" t="s">
        <v>88</v>
      </c>
      <c r="AC29" s="205" t="s">
        <v>630</v>
      </c>
      <c r="AD29" s="204" t="s">
        <v>49</v>
      </c>
      <c r="AE29" s="204" t="s">
        <v>52</v>
      </c>
      <c r="AF29" s="203">
        <v>1.8262932621724963</v>
      </c>
      <c r="AG29" s="203">
        <v>0.57273764054124665</v>
      </c>
      <c r="AH29" s="203">
        <v>3.1887082896221357</v>
      </c>
      <c r="AI29" s="202">
        <v>0.11211844906740115</v>
      </c>
      <c r="AJ29" s="202">
        <v>0.11771745204975054</v>
      </c>
      <c r="AK29" s="202">
        <v>1.274634574</v>
      </c>
      <c r="AM29" s="200" t="s">
        <v>1</v>
      </c>
      <c r="AN29" s="199" t="s">
        <v>531</v>
      </c>
      <c r="AO29" s="197" t="s">
        <v>630</v>
      </c>
      <c r="AP29" s="199" t="s">
        <v>49</v>
      </c>
      <c r="AQ29" s="199" t="s">
        <v>76</v>
      </c>
      <c r="AR29" s="195">
        <v>0.4079990831887858</v>
      </c>
      <c r="AS29" s="195">
        <v>0.57341536937591153</v>
      </c>
      <c r="AT29" s="195">
        <v>0.71152449860707445</v>
      </c>
      <c r="AU29" s="194">
        <v>0</v>
      </c>
      <c r="AV29" s="194">
        <v>0</v>
      </c>
      <c r="AW29" s="194">
        <v>0</v>
      </c>
      <c r="AX29" s="194" t="s">
        <v>639</v>
      </c>
    </row>
    <row r="30" spans="2:50" ht="16.5" thickBot="1" x14ac:dyDescent="0.3">
      <c r="B30" s="206" t="s">
        <v>244</v>
      </c>
      <c r="C30" s="204" t="s">
        <v>370</v>
      </c>
      <c r="D30" s="205" t="s">
        <v>630</v>
      </c>
      <c r="E30" s="204" t="s">
        <v>295</v>
      </c>
      <c r="F30" s="204" t="s">
        <v>52</v>
      </c>
      <c r="G30" s="203">
        <v>3.9069395152288053</v>
      </c>
      <c r="H30" s="203">
        <v>1.0173985996884725</v>
      </c>
      <c r="I30" s="203">
        <v>3.8401266882273193</v>
      </c>
      <c r="J30" s="202">
        <v>0</v>
      </c>
      <c r="K30" s="202">
        <v>0</v>
      </c>
      <c r="L30" s="207">
        <v>1.248432877E-3</v>
      </c>
      <c r="N30" s="200" t="s">
        <v>1</v>
      </c>
      <c r="O30" s="199" t="s">
        <v>531</v>
      </c>
      <c r="P30" s="197" t="s">
        <v>630</v>
      </c>
      <c r="Q30" s="199" t="s">
        <v>100</v>
      </c>
      <c r="R30" s="199" t="s">
        <v>76</v>
      </c>
      <c r="S30" s="195">
        <v>0.4079990831887858</v>
      </c>
      <c r="T30" s="195">
        <v>0.57341536937591153</v>
      </c>
      <c r="U30" s="195">
        <v>0.71152449860707445</v>
      </c>
      <c r="V30" s="194">
        <v>0</v>
      </c>
      <c r="W30" s="194">
        <v>0</v>
      </c>
      <c r="X30" s="194">
        <v>0</v>
      </c>
      <c r="Y30" s="194" t="s">
        <v>629</v>
      </c>
      <c r="AA30" s="206" t="s">
        <v>1</v>
      </c>
      <c r="AB30" s="204" t="s">
        <v>88</v>
      </c>
      <c r="AC30" s="205" t="s">
        <v>630</v>
      </c>
      <c r="AD30" s="204" t="s">
        <v>100</v>
      </c>
      <c r="AE30" s="204" t="s">
        <v>52</v>
      </c>
      <c r="AF30" s="203">
        <v>1.8262932621724963</v>
      </c>
      <c r="AG30" s="203">
        <v>0.57273764054124665</v>
      </c>
      <c r="AH30" s="203">
        <v>3.1887082896221357</v>
      </c>
      <c r="AI30" s="202">
        <v>1.6948137656269385E-2</v>
      </c>
      <c r="AJ30" s="202">
        <v>1.7794498572532812E-2</v>
      </c>
      <c r="AK30" s="202">
        <v>0.19267731940000002</v>
      </c>
      <c r="AM30" s="200" t="s">
        <v>1</v>
      </c>
      <c r="AN30" s="199" t="s">
        <v>531</v>
      </c>
      <c r="AO30" s="197" t="s">
        <v>630</v>
      </c>
      <c r="AP30" s="199" t="s">
        <v>100</v>
      </c>
      <c r="AQ30" s="199" t="s">
        <v>76</v>
      </c>
      <c r="AR30" s="195">
        <v>0.4079990831887858</v>
      </c>
      <c r="AS30" s="195">
        <v>0.57341536937591153</v>
      </c>
      <c r="AT30" s="195">
        <v>0.71152449860707445</v>
      </c>
      <c r="AU30" s="194">
        <v>0</v>
      </c>
      <c r="AV30" s="194">
        <v>0</v>
      </c>
      <c r="AW30" s="194">
        <v>0</v>
      </c>
      <c r="AX30" s="194" t="s">
        <v>639</v>
      </c>
    </row>
    <row r="31" spans="2:50" ht="16.5" thickBot="1" x14ac:dyDescent="0.3">
      <c r="B31" s="206" t="s">
        <v>244</v>
      </c>
      <c r="C31" s="204" t="s">
        <v>370</v>
      </c>
      <c r="D31" s="205" t="s">
        <v>630</v>
      </c>
      <c r="E31" s="204" t="s">
        <v>275</v>
      </c>
      <c r="F31" s="204" t="s">
        <v>55</v>
      </c>
      <c r="G31" s="203">
        <v>3.6703954111816528</v>
      </c>
      <c r="H31" s="203">
        <v>1.0173985996884725</v>
      </c>
      <c r="I31" s="203">
        <v>3.6076277403030912</v>
      </c>
      <c r="J31" s="202">
        <v>0</v>
      </c>
      <c r="K31" s="202">
        <v>0</v>
      </c>
      <c r="L31" s="207">
        <v>3.4003919619999997E-4</v>
      </c>
      <c r="N31" s="200" t="s">
        <v>1</v>
      </c>
      <c r="O31" s="199" t="s">
        <v>531</v>
      </c>
      <c r="P31" s="197" t="s">
        <v>630</v>
      </c>
      <c r="Q31" s="199" t="s">
        <v>115</v>
      </c>
      <c r="R31" s="199" t="s">
        <v>76</v>
      </c>
      <c r="S31" s="195">
        <v>0.4079990831887858</v>
      </c>
      <c r="T31" s="195">
        <v>0.57341536937591153</v>
      </c>
      <c r="U31" s="195">
        <v>0.71152449860707445</v>
      </c>
      <c r="V31" s="194">
        <v>0</v>
      </c>
      <c r="W31" s="194">
        <v>0</v>
      </c>
      <c r="X31" s="194">
        <v>0</v>
      </c>
      <c r="Y31" s="194" t="s">
        <v>629</v>
      </c>
      <c r="AA31" s="206" t="s">
        <v>1</v>
      </c>
      <c r="AB31" s="204" t="s">
        <v>88</v>
      </c>
      <c r="AC31" s="205" t="s">
        <v>630</v>
      </c>
      <c r="AD31" s="204" t="s">
        <v>115</v>
      </c>
      <c r="AE31" s="204" t="s">
        <v>52</v>
      </c>
      <c r="AF31" s="203">
        <v>1.8262932621724963</v>
      </c>
      <c r="AG31" s="203">
        <v>0.57273764054124665</v>
      </c>
      <c r="AH31" s="203">
        <v>3.1887082896221357</v>
      </c>
      <c r="AI31" s="202">
        <v>1.3037028965007813E-3</v>
      </c>
      <c r="AJ31" s="202">
        <v>1.3688075823604408E-3</v>
      </c>
      <c r="AK31" s="202">
        <v>1.4821332259999999E-2</v>
      </c>
      <c r="AM31" s="200" t="s">
        <v>1</v>
      </c>
      <c r="AN31" s="199" t="s">
        <v>531</v>
      </c>
      <c r="AO31" s="197" t="s">
        <v>630</v>
      </c>
      <c r="AP31" s="199" t="s">
        <v>115</v>
      </c>
      <c r="AQ31" s="199" t="s">
        <v>76</v>
      </c>
      <c r="AR31" s="195">
        <v>0.4079990831887858</v>
      </c>
      <c r="AS31" s="195">
        <v>0.57341536937591153</v>
      </c>
      <c r="AT31" s="195">
        <v>0.71152449860707445</v>
      </c>
      <c r="AU31" s="194">
        <v>0</v>
      </c>
      <c r="AV31" s="194">
        <v>0</v>
      </c>
      <c r="AW31" s="194">
        <v>0</v>
      </c>
      <c r="AX31" s="194" t="s">
        <v>639</v>
      </c>
    </row>
    <row r="32" spans="2:50" ht="16.5" thickBot="1" x14ac:dyDescent="0.3">
      <c r="B32" s="206" t="s">
        <v>244</v>
      </c>
      <c r="C32" s="204" t="s">
        <v>370</v>
      </c>
      <c r="D32" s="205" t="s">
        <v>630</v>
      </c>
      <c r="E32" s="204" t="s">
        <v>275</v>
      </c>
      <c r="F32" s="204" t="s">
        <v>52</v>
      </c>
      <c r="G32" s="203">
        <v>3.6703954111816528</v>
      </c>
      <c r="H32" s="203">
        <v>1.0173985996884725</v>
      </c>
      <c r="I32" s="203">
        <v>3.6076277403030912</v>
      </c>
      <c r="J32" s="202">
        <v>0</v>
      </c>
      <c r="K32" s="202">
        <v>0</v>
      </c>
      <c r="L32" s="207">
        <v>5.7911155169999998E-6</v>
      </c>
      <c r="N32" s="200" t="s">
        <v>1</v>
      </c>
      <c r="O32" s="199" t="s">
        <v>531</v>
      </c>
      <c r="P32" s="197" t="s">
        <v>630</v>
      </c>
      <c r="Q32" s="199" t="s">
        <v>49</v>
      </c>
      <c r="R32" s="199" t="s">
        <v>52</v>
      </c>
      <c r="S32" s="195">
        <v>0.4079990831887858</v>
      </c>
      <c r="T32" s="195">
        <v>0.57341536937591153</v>
      </c>
      <c r="U32" s="195">
        <v>0.71152449860707445</v>
      </c>
      <c r="V32" s="194">
        <v>0</v>
      </c>
      <c r="W32" s="194">
        <v>0</v>
      </c>
      <c r="X32" s="194">
        <v>0</v>
      </c>
      <c r="Y32" s="194" t="s">
        <v>629</v>
      </c>
      <c r="AA32" s="206" t="s">
        <v>1</v>
      </c>
      <c r="AB32" s="204" t="s">
        <v>84</v>
      </c>
      <c r="AC32" s="205" t="s">
        <v>630</v>
      </c>
      <c r="AD32" s="204" t="s">
        <v>49</v>
      </c>
      <c r="AE32" s="204" t="s">
        <v>76</v>
      </c>
      <c r="AF32" s="203">
        <v>1.9406297269785577</v>
      </c>
      <c r="AG32" s="203">
        <v>0.57273764054124665</v>
      </c>
      <c r="AH32" s="203">
        <v>3.3883397730671763</v>
      </c>
      <c r="AI32" s="202">
        <v>0.32425598186111404</v>
      </c>
      <c r="AJ32" s="202">
        <v>0.34044876926217404</v>
      </c>
      <c r="AK32" s="202">
        <v>3.6863503620000002</v>
      </c>
      <c r="AM32" s="200" t="s">
        <v>1</v>
      </c>
      <c r="AN32" s="199" t="s">
        <v>531</v>
      </c>
      <c r="AO32" s="197" t="s">
        <v>630</v>
      </c>
      <c r="AP32" s="199" t="s">
        <v>49</v>
      </c>
      <c r="AQ32" s="199" t="s">
        <v>52</v>
      </c>
      <c r="AR32" s="195">
        <v>0.4079990831887858</v>
      </c>
      <c r="AS32" s="195">
        <v>0.57341536937591153</v>
      </c>
      <c r="AT32" s="195">
        <v>0.71152449860707445</v>
      </c>
      <c r="AU32" s="194">
        <v>0</v>
      </c>
      <c r="AV32" s="194">
        <v>0</v>
      </c>
      <c r="AW32" s="194">
        <v>0</v>
      </c>
      <c r="AX32" s="194" t="s">
        <v>639</v>
      </c>
    </row>
    <row r="33" spans="2:50" ht="32.25" thickBot="1" x14ac:dyDescent="0.3">
      <c r="B33" s="169" t="s">
        <v>1</v>
      </c>
      <c r="C33" s="168" t="s">
        <v>501</v>
      </c>
      <c r="D33" s="205" t="s">
        <v>630</v>
      </c>
      <c r="E33" s="168" t="s">
        <v>502</v>
      </c>
      <c r="F33" s="168" t="s">
        <v>52</v>
      </c>
      <c r="G33" s="201" t="s">
        <v>640</v>
      </c>
      <c r="H33" s="201" t="s">
        <v>640</v>
      </c>
      <c r="I33" s="201" t="s">
        <v>215</v>
      </c>
      <c r="J33" s="183">
        <v>413.22800000000001</v>
      </c>
      <c r="K33" s="183">
        <v>0</v>
      </c>
      <c r="L33" s="183">
        <v>0</v>
      </c>
      <c r="N33" s="200" t="s">
        <v>1</v>
      </c>
      <c r="O33" s="199" t="s">
        <v>531</v>
      </c>
      <c r="P33" s="197" t="s">
        <v>630</v>
      </c>
      <c r="Q33" s="199" t="s">
        <v>100</v>
      </c>
      <c r="R33" s="199" t="s">
        <v>52</v>
      </c>
      <c r="S33" s="195">
        <v>0.4079990831887858</v>
      </c>
      <c r="T33" s="195">
        <v>0.57341536937591153</v>
      </c>
      <c r="U33" s="195">
        <v>0.71152449860707445</v>
      </c>
      <c r="V33" s="194">
        <v>0</v>
      </c>
      <c r="W33" s="194">
        <v>0</v>
      </c>
      <c r="X33" s="194">
        <v>0</v>
      </c>
      <c r="Y33" s="194" t="s">
        <v>629</v>
      </c>
      <c r="AA33" s="206" t="s">
        <v>1</v>
      </c>
      <c r="AB33" s="204" t="s">
        <v>84</v>
      </c>
      <c r="AC33" s="205" t="s">
        <v>630</v>
      </c>
      <c r="AD33" s="204" t="s">
        <v>100</v>
      </c>
      <c r="AE33" s="204" t="s">
        <v>76</v>
      </c>
      <c r="AF33" s="203">
        <v>1.9406297269785577</v>
      </c>
      <c r="AG33" s="203">
        <v>0.57273764054124665</v>
      </c>
      <c r="AH33" s="203">
        <v>3.3883397730671763</v>
      </c>
      <c r="AI33" s="202">
        <v>4.9015439064945494E-2</v>
      </c>
      <c r="AJ33" s="202">
        <v>5.1463185994987434E-2</v>
      </c>
      <c r="AK33" s="202">
        <v>0.5572390076</v>
      </c>
      <c r="AM33" s="200" t="s">
        <v>1</v>
      </c>
      <c r="AN33" s="199" t="s">
        <v>531</v>
      </c>
      <c r="AO33" s="197" t="s">
        <v>630</v>
      </c>
      <c r="AP33" s="199" t="s">
        <v>100</v>
      </c>
      <c r="AQ33" s="199" t="s">
        <v>52</v>
      </c>
      <c r="AR33" s="195">
        <v>0.4079990831887858</v>
      </c>
      <c r="AS33" s="195">
        <v>0.57341536937591153</v>
      </c>
      <c r="AT33" s="195">
        <v>0.71152449860707445</v>
      </c>
      <c r="AU33" s="194">
        <v>0</v>
      </c>
      <c r="AV33" s="194">
        <v>0</v>
      </c>
      <c r="AW33" s="194">
        <v>0</v>
      </c>
      <c r="AX33" s="194" t="s">
        <v>639</v>
      </c>
    </row>
    <row r="34" spans="2:50" ht="16.5" thickBot="1" x14ac:dyDescent="0.3">
      <c r="B34" s="169" t="s">
        <v>1</v>
      </c>
      <c r="C34" s="168" t="s">
        <v>499</v>
      </c>
      <c r="D34" s="205" t="s">
        <v>630</v>
      </c>
      <c r="E34" s="168" t="s">
        <v>502</v>
      </c>
      <c r="F34" s="168" t="s">
        <v>52</v>
      </c>
      <c r="G34" s="201" t="s">
        <v>640</v>
      </c>
      <c r="H34" s="201" t="s">
        <v>640</v>
      </c>
      <c r="I34" s="201" t="s">
        <v>215</v>
      </c>
      <c r="J34" s="183">
        <v>0</v>
      </c>
      <c r="K34" s="183">
        <v>983.05499999999995</v>
      </c>
      <c r="L34" s="183">
        <v>0</v>
      </c>
      <c r="N34" s="200" t="s">
        <v>1</v>
      </c>
      <c r="O34" s="199" t="s">
        <v>531</v>
      </c>
      <c r="P34" s="197" t="s">
        <v>630</v>
      </c>
      <c r="Q34" s="199" t="s">
        <v>115</v>
      </c>
      <c r="R34" s="199" t="s">
        <v>52</v>
      </c>
      <c r="S34" s="195">
        <v>0.4079990831887858</v>
      </c>
      <c r="T34" s="195">
        <v>0.57341536937591153</v>
      </c>
      <c r="U34" s="195">
        <v>0.71152449860707445</v>
      </c>
      <c r="V34" s="194">
        <v>0</v>
      </c>
      <c r="W34" s="194">
        <v>0</v>
      </c>
      <c r="X34" s="194">
        <v>0</v>
      </c>
      <c r="Y34" s="194" t="s">
        <v>629</v>
      </c>
      <c r="AA34" s="206" t="s">
        <v>1</v>
      </c>
      <c r="AB34" s="204" t="s">
        <v>84</v>
      </c>
      <c r="AC34" s="205" t="s">
        <v>630</v>
      </c>
      <c r="AD34" s="204" t="s">
        <v>115</v>
      </c>
      <c r="AE34" s="204" t="s">
        <v>76</v>
      </c>
      <c r="AF34" s="203">
        <v>1.9406297269785577</v>
      </c>
      <c r="AG34" s="203">
        <v>0.57273764054124665</v>
      </c>
      <c r="AH34" s="203">
        <v>3.3883397730671763</v>
      </c>
      <c r="AI34" s="202">
        <v>3.7704183943475674E-3</v>
      </c>
      <c r="AJ34" s="202">
        <v>3.9587066199719342E-3</v>
      </c>
      <c r="AK34" s="202">
        <v>4.2864539100000001E-2</v>
      </c>
      <c r="AM34" s="200" t="s">
        <v>1</v>
      </c>
      <c r="AN34" s="199" t="s">
        <v>531</v>
      </c>
      <c r="AO34" s="197" t="s">
        <v>630</v>
      </c>
      <c r="AP34" s="199" t="s">
        <v>115</v>
      </c>
      <c r="AQ34" s="199" t="s">
        <v>52</v>
      </c>
      <c r="AR34" s="195">
        <v>0.4079990831887858</v>
      </c>
      <c r="AS34" s="195">
        <v>0.57341536937591153</v>
      </c>
      <c r="AT34" s="195">
        <v>0.71152449860707445</v>
      </c>
      <c r="AU34" s="194">
        <v>0</v>
      </c>
      <c r="AV34" s="194">
        <v>0</v>
      </c>
      <c r="AW34" s="194">
        <v>0</v>
      </c>
      <c r="AX34" s="194" t="s">
        <v>639</v>
      </c>
    </row>
    <row r="35" spans="2:50" ht="32.25" thickBot="1" x14ac:dyDescent="0.3">
      <c r="B35" s="169" t="s">
        <v>1</v>
      </c>
      <c r="C35" s="168" t="s">
        <v>497</v>
      </c>
      <c r="D35" s="205" t="s">
        <v>630</v>
      </c>
      <c r="E35" s="168" t="s">
        <v>502</v>
      </c>
      <c r="F35" s="168" t="s">
        <v>52</v>
      </c>
      <c r="G35" s="201" t="s">
        <v>640</v>
      </c>
      <c r="H35" s="201" t="s">
        <v>640</v>
      </c>
      <c r="I35" s="201" t="s">
        <v>215</v>
      </c>
      <c r="J35" s="183">
        <v>0</v>
      </c>
      <c r="K35" s="183">
        <v>0</v>
      </c>
      <c r="L35" s="183">
        <v>0</v>
      </c>
      <c r="N35" s="200" t="s">
        <v>1</v>
      </c>
      <c r="O35" s="199" t="s">
        <v>415</v>
      </c>
      <c r="P35" s="197" t="s">
        <v>630</v>
      </c>
      <c r="Q35" s="199" t="s">
        <v>49</v>
      </c>
      <c r="R35" s="199" t="s">
        <v>76</v>
      </c>
      <c r="S35" s="195">
        <v>0.76776561977310587</v>
      </c>
      <c r="T35" s="195">
        <v>0.59143968831033567</v>
      </c>
      <c r="U35" s="195">
        <v>1.298130029059277</v>
      </c>
      <c r="V35" s="194">
        <v>0</v>
      </c>
      <c r="W35" s="194">
        <v>0</v>
      </c>
      <c r="X35" s="194">
        <v>0</v>
      </c>
      <c r="Y35" s="194" t="s">
        <v>629</v>
      </c>
      <c r="AA35" s="206" t="s">
        <v>1</v>
      </c>
      <c r="AB35" s="204" t="s">
        <v>84</v>
      </c>
      <c r="AC35" s="205" t="s">
        <v>630</v>
      </c>
      <c r="AD35" s="204" t="s">
        <v>49</v>
      </c>
      <c r="AE35" s="204" t="s">
        <v>52</v>
      </c>
      <c r="AF35" s="203">
        <v>1.9406297269785577</v>
      </c>
      <c r="AG35" s="203">
        <v>0.57273764054124665</v>
      </c>
      <c r="AH35" s="203">
        <v>3.3883397730671763</v>
      </c>
      <c r="AI35" s="202">
        <v>5.0382009919077144E-3</v>
      </c>
      <c r="AJ35" s="202">
        <v>5.2898001052918897E-3</v>
      </c>
      <c r="AK35" s="202">
        <v>5.7277506319999998E-2</v>
      </c>
      <c r="AM35" s="200" t="s">
        <v>1</v>
      </c>
      <c r="AN35" s="199" t="s">
        <v>415</v>
      </c>
      <c r="AO35" s="197" t="s">
        <v>630</v>
      </c>
      <c r="AP35" s="199" t="s">
        <v>49</v>
      </c>
      <c r="AQ35" s="199" t="s">
        <v>76</v>
      </c>
      <c r="AR35" s="195">
        <v>0.76776561977310587</v>
      </c>
      <c r="AS35" s="195">
        <v>0.59143968831033567</v>
      </c>
      <c r="AT35" s="195">
        <v>1.298130029059277</v>
      </c>
      <c r="AU35" s="194">
        <v>0</v>
      </c>
      <c r="AV35" s="194">
        <v>0</v>
      </c>
      <c r="AW35" s="194">
        <v>0</v>
      </c>
      <c r="AX35" s="194" t="s">
        <v>639</v>
      </c>
    </row>
    <row r="36" spans="2:50" ht="16.5" thickBot="1" x14ac:dyDescent="0.3">
      <c r="B36" s="169" t="s">
        <v>1</v>
      </c>
      <c r="C36" s="168" t="s">
        <v>496</v>
      </c>
      <c r="D36" s="205" t="s">
        <v>630</v>
      </c>
      <c r="E36" s="168" t="s">
        <v>502</v>
      </c>
      <c r="F36" s="168" t="s">
        <v>52</v>
      </c>
      <c r="G36" s="201" t="s">
        <v>640</v>
      </c>
      <c r="H36" s="201" t="s">
        <v>640</v>
      </c>
      <c r="I36" s="201" t="s">
        <v>215</v>
      </c>
      <c r="J36" s="183">
        <v>0</v>
      </c>
      <c r="K36" s="183">
        <v>0</v>
      </c>
      <c r="L36" s="183">
        <v>0</v>
      </c>
      <c r="N36" s="200" t="s">
        <v>1</v>
      </c>
      <c r="O36" s="199" t="s">
        <v>415</v>
      </c>
      <c r="P36" s="197" t="s">
        <v>630</v>
      </c>
      <c r="Q36" s="199" t="s">
        <v>100</v>
      </c>
      <c r="R36" s="199" t="s">
        <v>76</v>
      </c>
      <c r="S36" s="195">
        <v>0.76776561977310587</v>
      </c>
      <c r="T36" s="195">
        <v>0.59143968831033567</v>
      </c>
      <c r="U36" s="195">
        <v>1.298130029059277</v>
      </c>
      <c r="V36" s="194">
        <v>0</v>
      </c>
      <c r="W36" s="194">
        <v>0</v>
      </c>
      <c r="X36" s="194">
        <v>0</v>
      </c>
      <c r="Y36" s="194" t="s">
        <v>629</v>
      </c>
      <c r="AA36" s="206" t="s">
        <v>1</v>
      </c>
      <c r="AB36" s="204" t="s">
        <v>84</v>
      </c>
      <c r="AC36" s="205" t="s">
        <v>630</v>
      </c>
      <c r="AD36" s="204" t="s">
        <v>100</v>
      </c>
      <c r="AE36" s="204" t="s">
        <v>52</v>
      </c>
      <c r="AF36" s="203">
        <v>1.9406297269785577</v>
      </c>
      <c r="AG36" s="203">
        <v>0.57273764054124665</v>
      </c>
      <c r="AH36" s="203">
        <v>3.3883397730671763</v>
      </c>
      <c r="AI36" s="202">
        <v>7.6158852198551243E-4</v>
      </c>
      <c r="AJ36" s="202">
        <v>7.996209460993754E-4</v>
      </c>
      <c r="AK36" s="202">
        <v>8.6582276989999995E-3</v>
      </c>
      <c r="AM36" s="200" t="s">
        <v>1</v>
      </c>
      <c r="AN36" s="199" t="s">
        <v>415</v>
      </c>
      <c r="AO36" s="197" t="s">
        <v>630</v>
      </c>
      <c r="AP36" s="199" t="s">
        <v>100</v>
      </c>
      <c r="AQ36" s="199" t="s">
        <v>76</v>
      </c>
      <c r="AR36" s="195">
        <v>0.76776561977310587</v>
      </c>
      <c r="AS36" s="195">
        <v>0.59143968831033567</v>
      </c>
      <c r="AT36" s="195">
        <v>1.298130029059277</v>
      </c>
      <c r="AU36" s="194">
        <v>0</v>
      </c>
      <c r="AV36" s="194">
        <v>0</v>
      </c>
      <c r="AW36" s="194">
        <v>0</v>
      </c>
      <c r="AX36" s="194" t="s">
        <v>639</v>
      </c>
    </row>
    <row r="37" spans="2:50" ht="16.5" thickBot="1" x14ac:dyDescent="0.3">
      <c r="B37" s="169" t="s">
        <v>1</v>
      </c>
      <c r="C37" s="168" t="s">
        <v>507</v>
      </c>
      <c r="D37" s="205" t="s">
        <v>630</v>
      </c>
      <c r="E37" s="168" t="s">
        <v>502</v>
      </c>
      <c r="F37" s="168" t="s">
        <v>52</v>
      </c>
      <c r="G37" s="201" t="s">
        <v>640</v>
      </c>
      <c r="H37" s="201" t="s">
        <v>640</v>
      </c>
      <c r="I37" s="201" t="s">
        <v>215</v>
      </c>
      <c r="J37" s="183">
        <v>42.89</v>
      </c>
      <c r="K37" s="183">
        <v>117.188</v>
      </c>
      <c r="L37" s="183">
        <v>0</v>
      </c>
      <c r="N37" s="200" t="s">
        <v>1</v>
      </c>
      <c r="O37" s="199" t="s">
        <v>415</v>
      </c>
      <c r="P37" s="197" t="s">
        <v>630</v>
      </c>
      <c r="Q37" s="199" t="s">
        <v>115</v>
      </c>
      <c r="R37" s="199" t="s">
        <v>76</v>
      </c>
      <c r="S37" s="195">
        <v>0.76776561977310587</v>
      </c>
      <c r="T37" s="195">
        <v>0.59143968831033567</v>
      </c>
      <c r="U37" s="195">
        <v>1.298130029059277</v>
      </c>
      <c r="V37" s="194">
        <v>0</v>
      </c>
      <c r="W37" s="194">
        <v>0</v>
      </c>
      <c r="X37" s="194">
        <v>0</v>
      </c>
      <c r="Y37" s="194" t="s">
        <v>629</v>
      </c>
      <c r="AA37" s="206" t="s">
        <v>1</v>
      </c>
      <c r="AB37" s="204" t="s">
        <v>84</v>
      </c>
      <c r="AC37" s="205" t="s">
        <v>630</v>
      </c>
      <c r="AD37" s="204" t="s">
        <v>115</v>
      </c>
      <c r="AE37" s="204" t="s">
        <v>52</v>
      </c>
      <c r="AF37" s="203">
        <v>1.9406297269785577</v>
      </c>
      <c r="AG37" s="203">
        <v>0.57273764054124665</v>
      </c>
      <c r="AH37" s="203">
        <v>3.3883397730671763</v>
      </c>
      <c r="AI37" s="202">
        <v>5.8583732459747414E-5</v>
      </c>
      <c r="AJ37" s="202">
        <v>6.1509303545395386E-5</v>
      </c>
      <c r="AK37" s="202">
        <v>6.6601751530000002E-4</v>
      </c>
      <c r="AM37" s="200" t="s">
        <v>1</v>
      </c>
      <c r="AN37" s="199" t="s">
        <v>415</v>
      </c>
      <c r="AO37" s="197" t="s">
        <v>630</v>
      </c>
      <c r="AP37" s="199" t="s">
        <v>115</v>
      </c>
      <c r="AQ37" s="199" t="s">
        <v>76</v>
      </c>
      <c r="AR37" s="195">
        <v>0.76776561977310587</v>
      </c>
      <c r="AS37" s="195">
        <v>0.59143968831033567</v>
      </c>
      <c r="AT37" s="195">
        <v>1.298130029059277</v>
      </c>
      <c r="AU37" s="194">
        <v>0</v>
      </c>
      <c r="AV37" s="194">
        <v>0</v>
      </c>
      <c r="AW37" s="194">
        <v>0</v>
      </c>
      <c r="AX37" s="194" t="s">
        <v>639</v>
      </c>
    </row>
    <row r="38" spans="2:50" ht="16.5" thickBot="1" x14ac:dyDescent="0.3">
      <c r="B38" s="169" t="s">
        <v>1</v>
      </c>
      <c r="C38" s="168" t="s">
        <v>506</v>
      </c>
      <c r="D38" s="205" t="s">
        <v>630</v>
      </c>
      <c r="E38" s="168" t="s">
        <v>502</v>
      </c>
      <c r="F38" s="168" t="s">
        <v>52</v>
      </c>
      <c r="G38" s="201" t="s">
        <v>640</v>
      </c>
      <c r="H38" s="201" t="s">
        <v>640</v>
      </c>
      <c r="I38" s="201" t="s">
        <v>215</v>
      </c>
      <c r="J38" s="183">
        <v>32.430999999999997</v>
      </c>
      <c r="K38" s="183">
        <v>49.978999999999999</v>
      </c>
      <c r="L38" s="183">
        <v>0</v>
      </c>
      <c r="N38" s="200" t="s">
        <v>1</v>
      </c>
      <c r="O38" s="199" t="s">
        <v>415</v>
      </c>
      <c r="P38" s="197" t="s">
        <v>630</v>
      </c>
      <c r="Q38" s="199" t="s">
        <v>49</v>
      </c>
      <c r="R38" s="199" t="s">
        <v>52</v>
      </c>
      <c r="S38" s="195">
        <v>0.76776561977310587</v>
      </c>
      <c r="T38" s="195">
        <v>0.59143968831033567</v>
      </c>
      <c r="U38" s="195">
        <v>1.298130029059277</v>
      </c>
      <c r="V38" s="194">
        <v>0</v>
      </c>
      <c r="W38" s="194">
        <v>0</v>
      </c>
      <c r="X38" s="194">
        <v>0</v>
      </c>
      <c r="Y38" s="194" t="s">
        <v>629</v>
      </c>
      <c r="AA38" s="206" t="s">
        <v>1</v>
      </c>
      <c r="AB38" s="204" t="s">
        <v>78</v>
      </c>
      <c r="AC38" s="205" t="s">
        <v>630</v>
      </c>
      <c r="AD38" s="204" t="s">
        <v>49</v>
      </c>
      <c r="AE38" s="204" t="s">
        <v>76</v>
      </c>
      <c r="AF38" s="203">
        <v>2.2817957467022616</v>
      </c>
      <c r="AG38" s="203">
        <v>0.62559291086187596</v>
      </c>
      <c r="AH38" s="203">
        <v>3.6474130494200199</v>
      </c>
      <c r="AI38" s="202">
        <v>0</v>
      </c>
      <c r="AJ38" s="202">
        <v>0</v>
      </c>
      <c r="AK38" s="202">
        <v>9.8906153320000012</v>
      </c>
      <c r="AM38" s="200" t="s">
        <v>1</v>
      </c>
      <c r="AN38" s="199" t="s">
        <v>415</v>
      </c>
      <c r="AO38" s="197" t="s">
        <v>630</v>
      </c>
      <c r="AP38" s="199" t="s">
        <v>49</v>
      </c>
      <c r="AQ38" s="199" t="s">
        <v>52</v>
      </c>
      <c r="AR38" s="195">
        <v>0.76776561977310587</v>
      </c>
      <c r="AS38" s="195">
        <v>0.59143968831033567</v>
      </c>
      <c r="AT38" s="195">
        <v>1.298130029059277</v>
      </c>
      <c r="AU38" s="194">
        <v>0</v>
      </c>
      <c r="AV38" s="194">
        <v>0</v>
      </c>
      <c r="AW38" s="194">
        <v>0</v>
      </c>
      <c r="AX38" s="194" t="s">
        <v>639</v>
      </c>
    </row>
    <row r="39" spans="2:50" ht="16.5" thickBot="1" x14ac:dyDescent="0.3">
      <c r="B39" s="169" t="s">
        <v>1</v>
      </c>
      <c r="C39" s="168" t="s">
        <v>505</v>
      </c>
      <c r="D39" s="205" t="s">
        <v>630</v>
      </c>
      <c r="E39" s="168" t="s">
        <v>502</v>
      </c>
      <c r="F39" s="168" t="s">
        <v>52</v>
      </c>
      <c r="G39" s="201" t="s">
        <v>640</v>
      </c>
      <c r="H39" s="201" t="s">
        <v>640</v>
      </c>
      <c r="I39" s="201" t="s">
        <v>215</v>
      </c>
      <c r="J39" s="183">
        <v>0</v>
      </c>
      <c r="K39" s="183">
        <v>0</v>
      </c>
      <c r="L39" s="183">
        <v>0</v>
      </c>
      <c r="N39" s="200" t="s">
        <v>1</v>
      </c>
      <c r="O39" s="199" t="s">
        <v>415</v>
      </c>
      <c r="P39" s="197" t="s">
        <v>630</v>
      </c>
      <c r="Q39" s="199" t="s">
        <v>100</v>
      </c>
      <c r="R39" s="199" t="s">
        <v>52</v>
      </c>
      <c r="S39" s="195">
        <v>0.76776561977310587</v>
      </c>
      <c r="T39" s="195">
        <v>0.59143968831033567</v>
      </c>
      <c r="U39" s="195">
        <v>1.298130029059277</v>
      </c>
      <c r="V39" s="194">
        <v>0</v>
      </c>
      <c r="W39" s="194">
        <v>0</v>
      </c>
      <c r="X39" s="194">
        <v>0</v>
      </c>
      <c r="Y39" s="194" t="s">
        <v>629</v>
      </c>
      <c r="AA39" s="206" t="s">
        <v>1</v>
      </c>
      <c r="AB39" s="204" t="s">
        <v>78</v>
      </c>
      <c r="AC39" s="205" t="s">
        <v>630</v>
      </c>
      <c r="AD39" s="204" t="s">
        <v>100</v>
      </c>
      <c r="AE39" s="204" t="s">
        <v>76</v>
      </c>
      <c r="AF39" s="203">
        <v>2.2817957467022616</v>
      </c>
      <c r="AG39" s="203">
        <v>0.62559291086187596</v>
      </c>
      <c r="AH39" s="203">
        <v>3.6474130494200199</v>
      </c>
      <c r="AI39" s="202">
        <v>0</v>
      </c>
      <c r="AJ39" s="202">
        <v>0</v>
      </c>
      <c r="AK39" s="202">
        <v>0</v>
      </c>
      <c r="AM39" s="200" t="s">
        <v>1</v>
      </c>
      <c r="AN39" s="199" t="s">
        <v>415</v>
      </c>
      <c r="AO39" s="197" t="s">
        <v>630</v>
      </c>
      <c r="AP39" s="199" t="s">
        <v>100</v>
      </c>
      <c r="AQ39" s="199" t="s">
        <v>52</v>
      </c>
      <c r="AR39" s="195">
        <v>0.76776561977310587</v>
      </c>
      <c r="AS39" s="195">
        <v>0.59143968831033567</v>
      </c>
      <c r="AT39" s="195">
        <v>1.298130029059277</v>
      </c>
      <c r="AU39" s="194">
        <v>0</v>
      </c>
      <c r="AV39" s="194">
        <v>0</v>
      </c>
      <c r="AW39" s="194">
        <v>0</v>
      </c>
      <c r="AX39" s="194" t="s">
        <v>639</v>
      </c>
    </row>
    <row r="40" spans="2:50" ht="32.25" thickBot="1" x14ac:dyDescent="0.3">
      <c r="B40" s="169" t="s">
        <v>1</v>
      </c>
      <c r="C40" s="168" t="s">
        <v>492</v>
      </c>
      <c r="D40" s="205" t="s">
        <v>630</v>
      </c>
      <c r="E40" s="168" t="s">
        <v>502</v>
      </c>
      <c r="F40" s="168" t="s">
        <v>52</v>
      </c>
      <c r="G40" s="201" t="s">
        <v>640</v>
      </c>
      <c r="H40" s="201" t="s">
        <v>640</v>
      </c>
      <c r="I40" s="201" t="s">
        <v>215</v>
      </c>
      <c r="J40" s="183">
        <v>0</v>
      </c>
      <c r="K40" s="183">
        <v>0</v>
      </c>
      <c r="L40" s="183">
        <v>0</v>
      </c>
      <c r="N40" s="200" t="s">
        <v>1</v>
      </c>
      <c r="O40" s="199" t="s">
        <v>415</v>
      </c>
      <c r="P40" s="197" t="s">
        <v>630</v>
      </c>
      <c r="Q40" s="199" t="s">
        <v>115</v>
      </c>
      <c r="R40" s="199" t="s">
        <v>52</v>
      </c>
      <c r="S40" s="195">
        <v>0.76776561977310587</v>
      </c>
      <c r="T40" s="195">
        <v>0.59143968831033567</v>
      </c>
      <c r="U40" s="195">
        <v>1.298130029059277</v>
      </c>
      <c r="V40" s="194">
        <v>0</v>
      </c>
      <c r="W40" s="194">
        <v>0</v>
      </c>
      <c r="X40" s="194">
        <v>0</v>
      </c>
      <c r="Y40" s="194" t="s">
        <v>629</v>
      </c>
      <c r="AA40" s="206" t="s">
        <v>1</v>
      </c>
      <c r="AB40" s="204" t="s">
        <v>78</v>
      </c>
      <c r="AC40" s="205" t="s">
        <v>630</v>
      </c>
      <c r="AD40" s="204" t="s">
        <v>115</v>
      </c>
      <c r="AE40" s="204" t="s">
        <v>76</v>
      </c>
      <c r="AF40" s="203">
        <v>2.2817957467022616</v>
      </c>
      <c r="AG40" s="203">
        <v>0.62559291086187596</v>
      </c>
      <c r="AH40" s="203">
        <v>3.6474130494200199</v>
      </c>
      <c r="AI40" s="202">
        <v>0</v>
      </c>
      <c r="AJ40" s="202">
        <v>0</v>
      </c>
      <c r="AK40" s="202">
        <v>0</v>
      </c>
      <c r="AM40" s="200" t="s">
        <v>1</v>
      </c>
      <c r="AN40" s="199" t="s">
        <v>415</v>
      </c>
      <c r="AO40" s="197" t="s">
        <v>630</v>
      </c>
      <c r="AP40" s="199" t="s">
        <v>115</v>
      </c>
      <c r="AQ40" s="199" t="s">
        <v>52</v>
      </c>
      <c r="AR40" s="195">
        <v>0.76776561977310587</v>
      </c>
      <c r="AS40" s="195">
        <v>0.59143968831033567</v>
      </c>
      <c r="AT40" s="195">
        <v>1.298130029059277</v>
      </c>
      <c r="AU40" s="194">
        <v>0</v>
      </c>
      <c r="AV40" s="194">
        <v>0</v>
      </c>
      <c r="AW40" s="194">
        <v>0</v>
      </c>
      <c r="AX40" s="194" t="s">
        <v>639</v>
      </c>
    </row>
    <row r="41" spans="2:50" ht="16.5" thickBot="1" x14ac:dyDescent="0.3">
      <c r="B41" s="169" t="s">
        <v>1</v>
      </c>
      <c r="C41" s="168" t="s">
        <v>490</v>
      </c>
      <c r="D41" s="205" t="s">
        <v>630</v>
      </c>
      <c r="E41" s="168" t="s">
        <v>502</v>
      </c>
      <c r="F41" s="168" t="s">
        <v>52</v>
      </c>
      <c r="G41" s="201" t="s">
        <v>640</v>
      </c>
      <c r="H41" s="201" t="s">
        <v>640</v>
      </c>
      <c r="I41" s="201" t="s">
        <v>215</v>
      </c>
      <c r="J41" s="183">
        <v>0</v>
      </c>
      <c r="K41" s="183">
        <v>0</v>
      </c>
      <c r="L41" s="183">
        <v>0</v>
      </c>
      <c r="N41" s="200" t="s">
        <v>1</v>
      </c>
      <c r="O41" s="199" t="s">
        <v>527</v>
      </c>
      <c r="P41" s="197" t="s">
        <v>630</v>
      </c>
      <c r="Q41" s="199" t="s">
        <v>49</v>
      </c>
      <c r="R41" s="199" t="s">
        <v>76</v>
      </c>
      <c r="S41" s="195">
        <v>0.15548698804661598</v>
      </c>
      <c r="T41" s="195">
        <v>0.58335468796084999</v>
      </c>
      <c r="U41" s="195">
        <v>0.26653936491044539</v>
      </c>
      <c r="V41" s="194">
        <v>0</v>
      </c>
      <c r="W41" s="194">
        <v>0</v>
      </c>
      <c r="X41" s="194">
        <v>0</v>
      </c>
      <c r="Y41" s="194" t="s">
        <v>629</v>
      </c>
      <c r="AA41" s="206" t="s">
        <v>1</v>
      </c>
      <c r="AB41" s="204" t="s">
        <v>78</v>
      </c>
      <c r="AC41" s="205" t="s">
        <v>630</v>
      </c>
      <c r="AD41" s="204" t="s">
        <v>49</v>
      </c>
      <c r="AE41" s="204" t="s">
        <v>52</v>
      </c>
      <c r="AF41" s="203">
        <v>2.2817957467022616</v>
      </c>
      <c r="AG41" s="203">
        <v>0.62559291086187596</v>
      </c>
      <c r="AH41" s="203">
        <v>3.6474130494200199</v>
      </c>
      <c r="AI41" s="202">
        <v>0</v>
      </c>
      <c r="AJ41" s="202">
        <v>0</v>
      </c>
      <c r="AK41" s="202">
        <v>0.15367768309999999</v>
      </c>
      <c r="AM41" s="200" t="s">
        <v>1</v>
      </c>
      <c r="AN41" s="199" t="s">
        <v>527</v>
      </c>
      <c r="AO41" s="197" t="s">
        <v>630</v>
      </c>
      <c r="AP41" s="199" t="s">
        <v>49</v>
      </c>
      <c r="AQ41" s="199" t="s">
        <v>76</v>
      </c>
      <c r="AR41" s="195">
        <v>0.15548698804661598</v>
      </c>
      <c r="AS41" s="195">
        <v>0.58335468796084999</v>
      </c>
      <c r="AT41" s="195">
        <v>0.26653936491044539</v>
      </c>
      <c r="AU41" s="194">
        <v>0</v>
      </c>
      <c r="AV41" s="194">
        <v>0</v>
      </c>
      <c r="AW41" s="194">
        <v>0</v>
      </c>
      <c r="AX41" s="194" t="s">
        <v>639</v>
      </c>
    </row>
    <row r="42" spans="2:50" ht="16.5" thickBot="1" x14ac:dyDescent="0.3">
      <c r="B42" s="169" t="s">
        <v>1</v>
      </c>
      <c r="C42" s="168" t="s">
        <v>483</v>
      </c>
      <c r="D42" s="205" t="s">
        <v>630</v>
      </c>
      <c r="E42" s="168" t="s">
        <v>502</v>
      </c>
      <c r="F42" s="168" t="s">
        <v>52</v>
      </c>
      <c r="G42" s="201" t="s">
        <v>640</v>
      </c>
      <c r="H42" s="201" t="s">
        <v>640</v>
      </c>
      <c r="I42" s="201" t="s">
        <v>215</v>
      </c>
      <c r="J42" s="183">
        <v>0</v>
      </c>
      <c r="K42" s="183">
        <v>0</v>
      </c>
      <c r="L42" s="183">
        <v>0</v>
      </c>
      <c r="N42" s="200" t="s">
        <v>1</v>
      </c>
      <c r="O42" s="199" t="s">
        <v>527</v>
      </c>
      <c r="P42" s="197" t="s">
        <v>630</v>
      </c>
      <c r="Q42" s="199" t="s">
        <v>100</v>
      </c>
      <c r="R42" s="199" t="s">
        <v>76</v>
      </c>
      <c r="S42" s="195">
        <v>0.15548698804661598</v>
      </c>
      <c r="T42" s="195">
        <v>0.58335468796084999</v>
      </c>
      <c r="U42" s="195">
        <v>0.26653936491044539</v>
      </c>
      <c r="V42" s="194">
        <v>0</v>
      </c>
      <c r="W42" s="194">
        <v>0</v>
      </c>
      <c r="X42" s="194">
        <v>0</v>
      </c>
      <c r="Y42" s="194" t="s">
        <v>629</v>
      </c>
      <c r="AA42" s="206" t="s">
        <v>1</v>
      </c>
      <c r="AB42" s="204" t="s">
        <v>78</v>
      </c>
      <c r="AC42" s="205" t="s">
        <v>630</v>
      </c>
      <c r="AD42" s="204" t="s">
        <v>100</v>
      </c>
      <c r="AE42" s="204" t="s">
        <v>52</v>
      </c>
      <c r="AF42" s="203">
        <v>2.2817957467022616</v>
      </c>
      <c r="AG42" s="203">
        <v>0.62559291086187596</v>
      </c>
      <c r="AH42" s="203">
        <v>3.6474130494200199</v>
      </c>
      <c r="AI42" s="202">
        <v>0</v>
      </c>
      <c r="AJ42" s="202">
        <v>0</v>
      </c>
      <c r="AK42" s="202">
        <v>0</v>
      </c>
      <c r="AM42" s="200" t="s">
        <v>1</v>
      </c>
      <c r="AN42" s="199" t="s">
        <v>527</v>
      </c>
      <c r="AO42" s="197" t="s">
        <v>630</v>
      </c>
      <c r="AP42" s="199" t="s">
        <v>100</v>
      </c>
      <c r="AQ42" s="199" t="s">
        <v>76</v>
      </c>
      <c r="AR42" s="195">
        <v>0.15548698804661598</v>
      </c>
      <c r="AS42" s="195">
        <v>0.58335468796084999</v>
      </c>
      <c r="AT42" s="195">
        <v>0.26653936491044539</v>
      </c>
      <c r="AU42" s="194">
        <v>0</v>
      </c>
      <c r="AV42" s="194">
        <v>0</v>
      </c>
      <c r="AW42" s="194">
        <v>0</v>
      </c>
      <c r="AX42" s="194" t="s">
        <v>639</v>
      </c>
    </row>
    <row r="43" spans="2:50" ht="32.25" thickBot="1" x14ac:dyDescent="0.3">
      <c r="B43" s="169" t="s">
        <v>485</v>
      </c>
      <c r="C43" s="168" t="s">
        <v>501</v>
      </c>
      <c r="D43" s="205" t="s">
        <v>630</v>
      </c>
      <c r="E43" s="168" t="s">
        <v>489</v>
      </c>
      <c r="F43" s="168" t="s">
        <v>52</v>
      </c>
      <c r="G43" s="201" t="s">
        <v>640</v>
      </c>
      <c r="H43" s="201" t="s">
        <v>640</v>
      </c>
      <c r="I43" s="201" t="s">
        <v>215</v>
      </c>
      <c r="J43" s="183">
        <v>9.2270000000000003</v>
      </c>
      <c r="K43" s="183">
        <v>0</v>
      </c>
      <c r="L43" s="183">
        <v>0</v>
      </c>
      <c r="N43" s="200" t="s">
        <v>1</v>
      </c>
      <c r="O43" s="199" t="s">
        <v>527</v>
      </c>
      <c r="P43" s="197" t="s">
        <v>630</v>
      </c>
      <c r="Q43" s="199" t="s">
        <v>115</v>
      </c>
      <c r="R43" s="199" t="s">
        <v>76</v>
      </c>
      <c r="S43" s="195">
        <v>0.15548698804661598</v>
      </c>
      <c r="T43" s="195">
        <v>0.58335468796084999</v>
      </c>
      <c r="U43" s="195">
        <v>0.26653936491044539</v>
      </c>
      <c r="V43" s="194">
        <v>0</v>
      </c>
      <c r="W43" s="194">
        <v>0</v>
      </c>
      <c r="X43" s="194">
        <v>0</v>
      </c>
      <c r="Y43" s="194" t="s">
        <v>629</v>
      </c>
      <c r="AA43" s="206" t="s">
        <v>1</v>
      </c>
      <c r="AB43" s="204" t="s">
        <v>78</v>
      </c>
      <c r="AC43" s="205" t="s">
        <v>630</v>
      </c>
      <c r="AD43" s="204" t="s">
        <v>115</v>
      </c>
      <c r="AE43" s="204" t="s">
        <v>52</v>
      </c>
      <c r="AF43" s="203">
        <v>2.2817957467022616</v>
      </c>
      <c r="AG43" s="203">
        <v>0.62559291086187596</v>
      </c>
      <c r="AH43" s="203">
        <v>3.6474130494200199</v>
      </c>
      <c r="AI43" s="202">
        <v>0</v>
      </c>
      <c r="AJ43" s="202">
        <v>0</v>
      </c>
      <c r="AK43" s="202">
        <v>0</v>
      </c>
      <c r="AM43" s="200" t="s">
        <v>1</v>
      </c>
      <c r="AN43" s="199" t="s">
        <v>527</v>
      </c>
      <c r="AO43" s="197" t="s">
        <v>630</v>
      </c>
      <c r="AP43" s="199" t="s">
        <v>115</v>
      </c>
      <c r="AQ43" s="199" t="s">
        <v>76</v>
      </c>
      <c r="AR43" s="195">
        <v>0.15548698804661598</v>
      </c>
      <c r="AS43" s="195">
        <v>0.58335468796084999</v>
      </c>
      <c r="AT43" s="195">
        <v>0.26653936491044539</v>
      </c>
      <c r="AU43" s="194">
        <v>0</v>
      </c>
      <c r="AV43" s="194">
        <v>0</v>
      </c>
      <c r="AW43" s="194">
        <v>0</v>
      </c>
      <c r="AX43" s="194" t="s">
        <v>639</v>
      </c>
    </row>
    <row r="44" spans="2:50" ht="32.25" thickBot="1" x14ac:dyDescent="0.3">
      <c r="B44" s="169" t="s">
        <v>485</v>
      </c>
      <c r="C44" s="168" t="s">
        <v>501</v>
      </c>
      <c r="D44" s="205" t="s">
        <v>630</v>
      </c>
      <c r="E44" s="168" t="s">
        <v>487</v>
      </c>
      <c r="F44" s="168" t="s">
        <v>52</v>
      </c>
      <c r="G44" s="201" t="s">
        <v>640</v>
      </c>
      <c r="H44" s="201" t="s">
        <v>640</v>
      </c>
      <c r="I44" s="201" t="s">
        <v>215</v>
      </c>
      <c r="J44" s="183">
        <v>9.0350000000000001</v>
      </c>
      <c r="K44" s="183">
        <v>0</v>
      </c>
      <c r="L44" s="183">
        <v>0</v>
      </c>
      <c r="N44" s="200" t="s">
        <v>1</v>
      </c>
      <c r="O44" s="199" t="s">
        <v>527</v>
      </c>
      <c r="P44" s="197" t="s">
        <v>630</v>
      </c>
      <c r="Q44" s="199" t="s">
        <v>49</v>
      </c>
      <c r="R44" s="199" t="s">
        <v>52</v>
      </c>
      <c r="S44" s="195">
        <v>0.15548698804661598</v>
      </c>
      <c r="T44" s="195">
        <v>0.58335468796084999</v>
      </c>
      <c r="U44" s="195">
        <v>0.26653936491044539</v>
      </c>
      <c r="V44" s="194">
        <v>0</v>
      </c>
      <c r="W44" s="194">
        <v>0</v>
      </c>
      <c r="X44" s="194">
        <v>0</v>
      </c>
      <c r="Y44" s="194" t="s">
        <v>629</v>
      </c>
      <c r="AA44" s="206" t="s">
        <v>1</v>
      </c>
      <c r="AB44" s="204" t="s">
        <v>529</v>
      </c>
      <c r="AC44" s="205" t="s">
        <v>630</v>
      </c>
      <c r="AD44" s="204" t="s">
        <v>49</v>
      </c>
      <c r="AE44" s="204" t="s">
        <v>76</v>
      </c>
      <c r="AF44" s="203">
        <v>1.0007522038592511</v>
      </c>
      <c r="AG44" s="203">
        <v>0.63964928178415426</v>
      </c>
      <c r="AH44" s="203">
        <v>1.5645326780761535</v>
      </c>
      <c r="AI44" s="202">
        <v>18.901423398306733</v>
      </c>
      <c r="AJ44" s="202">
        <v>0</v>
      </c>
      <c r="AK44" s="202">
        <v>34.77862064</v>
      </c>
      <c r="AM44" s="200" t="s">
        <v>1</v>
      </c>
      <c r="AN44" s="199" t="s">
        <v>527</v>
      </c>
      <c r="AO44" s="197" t="s">
        <v>630</v>
      </c>
      <c r="AP44" s="199" t="s">
        <v>49</v>
      </c>
      <c r="AQ44" s="199" t="s">
        <v>52</v>
      </c>
      <c r="AR44" s="195">
        <v>0.15548698804661598</v>
      </c>
      <c r="AS44" s="195">
        <v>0.58335468796084999</v>
      </c>
      <c r="AT44" s="195">
        <v>0.26653936491044539</v>
      </c>
      <c r="AU44" s="194">
        <v>0</v>
      </c>
      <c r="AV44" s="194">
        <v>0</v>
      </c>
      <c r="AW44" s="194">
        <v>0</v>
      </c>
      <c r="AX44" s="194" t="s">
        <v>639</v>
      </c>
    </row>
    <row r="45" spans="2:50" ht="32.25" thickBot="1" x14ac:dyDescent="0.3">
      <c r="B45" s="169" t="s">
        <v>485</v>
      </c>
      <c r="C45" s="168" t="s">
        <v>501</v>
      </c>
      <c r="D45" s="205" t="s">
        <v>630</v>
      </c>
      <c r="E45" s="168" t="s">
        <v>486</v>
      </c>
      <c r="F45" s="168" t="s">
        <v>52</v>
      </c>
      <c r="G45" s="201" t="s">
        <v>640</v>
      </c>
      <c r="H45" s="201" t="s">
        <v>640</v>
      </c>
      <c r="I45" s="201" t="s">
        <v>215</v>
      </c>
      <c r="J45" s="183">
        <v>1.47</v>
      </c>
      <c r="K45" s="183">
        <v>0</v>
      </c>
      <c r="L45" s="183">
        <v>0</v>
      </c>
      <c r="N45" s="200" t="s">
        <v>1</v>
      </c>
      <c r="O45" s="199" t="s">
        <v>527</v>
      </c>
      <c r="P45" s="197" t="s">
        <v>630</v>
      </c>
      <c r="Q45" s="199" t="s">
        <v>100</v>
      </c>
      <c r="R45" s="199" t="s">
        <v>52</v>
      </c>
      <c r="S45" s="195">
        <v>0.15548698804661598</v>
      </c>
      <c r="T45" s="195">
        <v>0.58335468796084999</v>
      </c>
      <c r="U45" s="195">
        <v>0.26653936491044539</v>
      </c>
      <c r="V45" s="194">
        <v>0</v>
      </c>
      <c r="W45" s="194">
        <v>0</v>
      </c>
      <c r="X45" s="194">
        <v>0</v>
      </c>
      <c r="Y45" s="194" t="s">
        <v>629</v>
      </c>
      <c r="AA45" s="206" t="s">
        <v>1</v>
      </c>
      <c r="AB45" s="204" t="s">
        <v>529</v>
      </c>
      <c r="AC45" s="205" t="s">
        <v>630</v>
      </c>
      <c r="AD45" s="204" t="s">
        <v>100</v>
      </c>
      <c r="AE45" s="204" t="s">
        <v>76</v>
      </c>
      <c r="AF45" s="203">
        <v>1.0007522038592511</v>
      </c>
      <c r="AG45" s="203">
        <v>0.63964928178415426</v>
      </c>
      <c r="AH45" s="203">
        <v>1.5645326780761535</v>
      </c>
      <c r="AI45" s="202">
        <v>0</v>
      </c>
      <c r="AJ45" s="202">
        <v>0</v>
      </c>
      <c r="AK45" s="202">
        <v>0</v>
      </c>
      <c r="AM45" s="200" t="s">
        <v>1</v>
      </c>
      <c r="AN45" s="199" t="s">
        <v>527</v>
      </c>
      <c r="AO45" s="197" t="s">
        <v>630</v>
      </c>
      <c r="AP45" s="199" t="s">
        <v>100</v>
      </c>
      <c r="AQ45" s="199" t="s">
        <v>52</v>
      </c>
      <c r="AR45" s="195">
        <v>0.15548698804661598</v>
      </c>
      <c r="AS45" s="195">
        <v>0.58335468796084999</v>
      </c>
      <c r="AT45" s="195">
        <v>0.26653936491044539</v>
      </c>
      <c r="AU45" s="194">
        <v>0</v>
      </c>
      <c r="AV45" s="194">
        <v>0</v>
      </c>
      <c r="AW45" s="194">
        <v>0</v>
      </c>
      <c r="AX45" s="194" t="s">
        <v>639</v>
      </c>
    </row>
    <row r="46" spans="2:50" ht="32.25" thickBot="1" x14ac:dyDescent="0.3">
      <c r="B46" s="169" t="s">
        <v>485</v>
      </c>
      <c r="C46" s="168" t="s">
        <v>501</v>
      </c>
      <c r="D46" s="205" t="s">
        <v>630</v>
      </c>
      <c r="E46" s="168" t="s">
        <v>484</v>
      </c>
      <c r="F46" s="168" t="s">
        <v>52</v>
      </c>
      <c r="G46" s="201" t="s">
        <v>640</v>
      </c>
      <c r="H46" s="201" t="s">
        <v>640</v>
      </c>
      <c r="I46" s="201" t="s">
        <v>215</v>
      </c>
      <c r="J46" s="183">
        <v>44.093000000000004</v>
      </c>
      <c r="K46" s="183">
        <v>0</v>
      </c>
      <c r="L46" s="183">
        <v>0</v>
      </c>
      <c r="N46" s="200" t="s">
        <v>1</v>
      </c>
      <c r="O46" s="199" t="s">
        <v>527</v>
      </c>
      <c r="P46" s="197" t="s">
        <v>630</v>
      </c>
      <c r="Q46" s="199" t="s">
        <v>115</v>
      </c>
      <c r="R46" s="199" t="s">
        <v>52</v>
      </c>
      <c r="S46" s="195">
        <v>0.15548698804661598</v>
      </c>
      <c r="T46" s="195">
        <v>0.58335468796084999</v>
      </c>
      <c r="U46" s="195">
        <v>0.26653936491044539</v>
      </c>
      <c r="V46" s="194">
        <v>0</v>
      </c>
      <c r="W46" s="194">
        <v>0</v>
      </c>
      <c r="X46" s="194">
        <v>0</v>
      </c>
      <c r="Y46" s="194" t="s">
        <v>629</v>
      </c>
      <c r="AA46" s="206" t="s">
        <v>1</v>
      </c>
      <c r="AB46" s="204" t="s">
        <v>529</v>
      </c>
      <c r="AC46" s="205" t="s">
        <v>630</v>
      </c>
      <c r="AD46" s="204" t="s">
        <v>115</v>
      </c>
      <c r="AE46" s="204" t="s">
        <v>76</v>
      </c>
      <c r="AF46" s="203">
        <v>1.0007522038592511</v>
      </c>
      <c r="AG46" s="203">
        <v>0.63964928178415426</v>
      </c>
      <c r="AH46" s="203">
        <v>1.5645326780761535</v>
      </c>
      <c r="AI46" s="202">
        <v>0</v>
      </c>
      <c r="AJ46" s="202">
        <v>0</v>
      </c>
      <c r="AK46" s="202">
        <v>0</v>
      </c>
      <c r="AM46" s="200" t="s">
        <v>1</v>
      </c>
      <c r="AN46" s="199" t="s">
        <v>527</v>
      </c>
      <c r="AO46" s="197" t="s">
        <v>630</v>
      </c>
      <c r="AP46" s="199" t="s">
        <v>115</v>
      </c>
      <c r="AQ46" s="199" t="s">
        <v>52</v>
      </c>
      <c r="AR46" s="195">
        <v>0.15548698804661598</v>
      </c>
      <c r="AS46" s="195">
        <v>0.58335468796084999</v>
      </c>
      <c r="AT46" s="195">
        <v>0.26653936491044539</v>
      </c>
      <c r="AU46" s="194">
        <v>0</v>
      </c>
      <c r="AV46" s="194">
        <v>0</v>
      </c>
      <c r="AW46" s="194">
        <v>0</v>
      </c>
      <c r="AX46" s="194" t="s">
        <v>639</v>
      </c>
    </row>
    <row r="47" spans="2:50" ht="16.5" thickBot="1" x14ac:dyDescent="0.3">
      <c r="B47" s="169" t="s">
        <v>485</v>
      </c>
      <c r="C47" s="168" t="s">
        <v>499</v>
      </c>
      <c r="D47" s="205" t="s">
        <v>630</v>
      </c>
      <c r="E47" s="168" t="s">
        <v>489</v>
      </c>
      <c r="F47" s="168" t="s">
        <v>52</v>
      </c>
      <c r="G47" s="201" t="s">
        <v>640</v>
      </c>
      <c r="H47" s="201" t="s">
        <v>640</v>
      </c>
      <c r="I47" s="201" t="s">
        <v>215</v>
      </c>
      <c r="J47" s="183">
        <v>0</v>
      </c>
      <c r="K47" s="183">
        <v>9.3960000000000008</v>
      </c>
      <c r="L47" s="183">
        <v>0</v>
      </c>
      <c r="N47" s="200" t="s">
        <v>1</v>
      </c>
      <c r="O47" s="199" t="s">
        <v>525</v>
      </c>
      <c r="P47" s="197" t="s">
        <v>630</v>
      </c>
      <c r="Q47" s="199" t="s">
        <v>49</v>
      </c>
      <c r="R47" s="199" t="s">
        <v>76</v>
      </c>
      <c r="S47" s="195">
        <v>8.2238381385338372E-2</v>
      </c>
      <c r="T47" s="195">
        <v>0.60706991898298857</v>
      </c>
      <c r="U47" s="195">
        <v>0.1354677258973902</v>
      </c>
      <c r="V47" s="194">
        <v>0</v>
      </c>
      <c r="W47" s="194">
        <v>0</v>
      </c>
      <c r="X47" s="194">
        <v>0</v>
      </c>
      <c r="Y47" s="194" t="s">
        <v>629</v>
      </c>
      <c r="AA47" s="206" t="s">
        <v>1</v>
      </c>
      <c r="AB47" s="204" t="s">
        <v>529</v>
      </c>
      <c r="AC47" s="205" t="s">
        <v>630</v>
      </c>
      <c r="AD47" s="204" t="s">
        <v>49</v>
      </c>
      <c r="AE47" s="204" t="s">
        <v>52</v>
      </c>
      <c r="AF47" s="203">
        <v>1.0007522038592511</v>
      </c>
      <c r="AG47" s="203">
        <v>0.63964928178415426</v>
      </c>
      <c r="AH47" s="203">
        <v>1.5645326780761535</v>
      </c>
      <c r="AI47" s="202">
        <v>0.29368516083686447</v>
      </c>
      <c r="AJ47" s="202">
        <v>0</v>
      </c>
      <c r="AK47" s="202">
        <v>0.54038072059999998</v>
      </c>
      <c r="AM47" s="200" t="s">
        <v>1</v>
      </c>
      <c r="AN47" s="199" t="s">
        <v>525</v>
      </c>
      <c r="AO47" s="197" t="s">
        <v>630</v>
      </c>
      <c r="AP47" s="199" t="s">
        <v>49</v>
      </c>
      <c r="AQ47" s="199" t="s">
        <v>76</v>
      </c>
      <c r="AR47" s="195">
        <v>8.2238381385338372E-2</v>
      </c>
      <c r="AS47" s="195">
        <v>0.60706991898298857</v>
      </c>
      <c r="AT47" s="195">
        <v>0.1354677258973902</v>
      </c>
      <c r="AU47" s="194">
        <v>0</v>
      </c>
      <c r="AV47" s="194">
        <v>0</v>
      </c>
      <c r="AW47" s="194">
        <v>0</v>
      </c>
      <c r="AX47" s="194" t="s">
        <v>639</v>
      </c>
    </row>
    <row r="48" spans="2:50" ht="16.5" thickBot="1" x14ac:dyDescent="0.3">
      <c r="B48" s="169" t="s">
        <v>485</v>
      </c>
      <c r="C48" s="168" t="s">
        <v>499</v>
      </c>
      <c r="D48" s="205" t="s">
        <v>630</v>
      </c>
      <c r="E48" s="168" t="s">
        <v>487</v>
      </c>
      <c r="F48" s="168" t="s">
        <v>52</v>
      </c>
      <c r="G48" s="201" t="s">
        <v>640</v>
      </c>
      <c r="H48" s="201" t="s">
        <v>640</v>
      </c>
      <c r="I48" s="201" t="s">
        <v>215</v>
      </c>
      <c r="J48" s="183">
        <v>0</v>
      </c>
      <c r="K48" s="183">
        <v>5.1020000000000003</v>
      </c>
      <c r="L48" s="183">
        <v>0</v>
      </c>
      <c r="N48" s="200" t="s">
        <v>1</v>
      </c>
      <c r="O48" s="199" t="s">
        <v>525</v>
      </c>
      <c r="P48" s="197" t="s">
        <v>630</v>
      </c>
      <c r="Q48" s="199" t="s">
        <v>100</v>
      </c>
      <c r="R48" s="199" t="s">
        <v>76</v>
      </c>
      <c r="S48" s="195">
        <v>8.2238381385338372E-2</v>
      </c>
      <c r="T48" s="195">
        <v>0.60706991898298857</v>
      </c>
      <c r="U48" s="195">
        <v>0.1354677258973902</v>
      </c>
      <c r="V48" s="194">
        <v>0</v>
      </c>
      <c r="W48" s="194">
        <v>0</v>
      </c>
      <c r="X48" s="194">
        <v>0</v>
      </c>
      <c r="Y48" s="194" t="s">
        <v>629</v>
      </c>
      <c r="AA48" s="206" t="s">
        <v>1</v>
      </c>
      <c r="AB48" s="204" t="s">
        <v>529</v>
      </c>
      <c r="AC48" s="205" t="s">
        <v>630</v>
      </c>
      <c r="AD48" s="204" t="s">
        <v>100</v>
      </c>
      <c r="AE48" s="204" t="s">
        <v>52</v>
      </c>
      <c r="AF48" s="203">
        <v>1.0007522038592511</v>
      </c>
      <c r="AG48" s="203">
        <v>0.63964928178415426</v>
      </c>
      <c r="AH48" s="203">
        <v>1.5645326780761535</v>
      </c>
      <c r="AI48" s="202">
        <v>0</v>
      </c>
      <c r="AJ48" s="202">
        <v>0</v>
      </c>
      <c r="AK48" s="202">
        <v>0</v>
      </c>
      <c r="AM48" s="200" t="s">
        <v>1</v>
      </c>
      <c r="AN48" s="199" t="s">
        <v>525</v>
      </c>
      <c r="AO48" s="197" t="s">
        <v>630</v>
      </c>
      <c r="AP48" s="199" t="s">
        <v>100</v>
      </c>
      <c r="AQ48" s="199" t="s">
        <v>76</v>
      </c>
      <c r="AR48" s="195">
        <v>8.2238381385338372E-2</v>
      </c>
      <c r="AS48" s="195">
        <v>0.60706991898298857</v>
      </c>
      <c r="AT48" s="195">
        <v>0.1354677258973902</v>
      </c>
      <c r="AU48" s="194">
        <v>0</v>
      </c>
      <c r="AV48" s="194">
        <v>0</v>
      </c>
      <c r="AW48" s="194">
        <v>0</v>
      </c>
      <c r="AX48" s="194" t="s">
        <v>639</v>
      </c>
    </row>
    <row r="49" spans="2:50" ht="16.5" thickBot="1" x14ac:dyDescent="0.3">
      <c r="B49" s="169" t="s">
        <v>485</v>
      </c>
      <c r="C49" s="168" t="s">
        <v>499</v>
      </c>
      <c r="D49" s="205" t="s">
        <v>630</v>
      </c>
      <c r="E49" s="168" t="s">
        <v>486</v>
      </c>
      <c r="F49" s="168" t="s">
        <v>52</v>
      </c>
      <c r="G49" s="201" t="s">
        <v>640</v>
      </c>
      <c r="H49" s="201" t="s">
        <v>640</v>
      </c>
      <c r="I49" s="201" t="s">
        <v>215</v>
      </c>
      <c r="J49" s="183">
        <v>0</v>
      </c>
      <c r="K49" s="183">
        <v>1.881</v>
      </c>
      <c r="L49" s="183">
        <v>0</v>
      </c>
      <c r="N49" s="200" t="s">
        <v>1</v>
      </c>
      <c r="O49" s="199" t="s">
        <v>525</v>
      </c>
      <c r="P49" s="197" t="s">
        <v>630</v>
      </c>
      <c r="Q49" s="199" t="s">
        <v>115</v>
      </c>
      <c r="R49" s="199" t="s">
        <v>76</v>
      </c>
      <c r="S49" s="195">
        <v>8.2238381385338372E-2</v>
      </c>
      <c r="T49" s="195">
        <v>0.60706991898298857</v>
      </c>
      <c r="U49" s="195">
        <v>0.1354677258973902</v>
      </c>
      <c r="V49" s="194">
        <v>0</v>
      </c>
      <c r="W49" s="194">
        <v>0</v>
      </c>
      <c r="X49" s="194">
        <v>0</v>
      </c>
      <c r="Y49" s="194" t="s">
        <v>629</v>
      </c>
      <c r="AA49" s="206" t="s">
        <v>1</v>
      </c>
      <c r="AB49" s="204" t="s">
        <v>529</v>
      </c>
      <c r="AC49" s="205" t="s">
        <v>630</v>
      </c>
      <c r="AD49" s="204" t="s">
        <v>115</v>
      </c>
      <c r="AE49" s="204" t="s">
        <v>52</v>
      </c>
      <c r="AF49" s="203">
        <v>1.0007522038592511</v>
      </c>
      <c r="AG49" s="203">
        <v>0.63964928178415426</v>
      </c>
      <c r="AH49" s="203">
        <v>1.5645326780761535</v>
      </c>
      <c r="AI49" s="202">
        <v>0</v>
      </c>
      <c r="AJ49" s="202">
        <v>0</v>
      </c>
      <c r="AK49" s="202">
        <v>0</v>
      </c>
      <c r="AM49" s="200" t="s">
        <v>1</v>
      </c>
      <c r="AN49" s="199" t="s">
        <v>525</v>
      </c>
      <c r="AO49" s="197" t="s">
        <v>630</v>
      </c>
      <c r="AP49" s="199" t="s">
        <v>115</v>
      </c>
      <c r="AQ49" s="199" t="s">
        <v>76</v>
      </c>
      <c r="AR49" s="195">
        <v>8.2238381385338372E-2</v>
      </c>
      <c r="AS49" s="195">
        <v>0.60706991898298857</v>
      </c>
      <c r="AT49" s="195">
        <v>0.1354677258973902</v>
      </c>
      <c r="AU49" s="194">
        <v>0</v>
      </c>
      <c r="AV49" s="194">
        <v>0</v>
      </c>
      <c r="AW49" s="194">
        <v>0</v>
      </c>
      <c r="AX49" s="194" t="s">
        <v>639</v>
      </c>
    </row>
    <row r="50" spans="2:50" ht="16.5" thickBot="1" x14ac:dyDescent="0.3">
      <c r="B50" s="169" t="s">
        <v>485</v>
      </c>
      <c r="C50" s="168" t="s">
        <v>499</v>
      </c>
      <c r="D50" s="205" t="s">
        <v>630</v>
      </c>
      <c r="E50" s="168" t="s">
        <v>484</v>
      </c>
      <c r="F50" s="168" t="s">
        <v>52</v>
      </c>
      <c r="G50" s="201" t="s">
        <v>640</v>
      </c>
      <c r="H50" s="201" t="s">
        <v>640</v>
      </c>
      <c r="I50" s="201" t="s">
        <v>215</v>
      </c>
      <c r="J50" s="183">
        <v>0</v>
      </c>
      <c r="K50" s="183">
        <v>31.628</v>
      </c>
      <c r="L50" s="183">
        <v>0</v>
      </c>
      <c r="N50" s="200" t="s">
        <v>1</v>
      </c>
      <c r="O50" s="199" t="s">
        <v>525</v>
      </c>
      <c r="P50" s="197" t="s">
        <v>630</v>
      </c>
      <c r="Q50" s="199" t="s">
        <v>49</v>
      </c>
      <c r="R50" s="199" t="s">
        <v>52</v>
      </c>
      <c r="S50" s="195">
        <v>8.2238381385338372E-2</v>
      </c>
      <c r="T50" s="195">
        <v>0.60706991898298857</v>
      </c>
      <c r="U50" s="195">
        <v>0.1354677258973902</v>
      </c>
      <c r="V50" s="194">
        <v>0</v>
      </c>
      <c r="W50" s="194">
        <v>0</v>
      </c>
      <c r="X50" s="194">
        <v>0</v>
      </c>
      <c r="Y50" s="194" t="s">
        <v>629</v>
      </c>
      <c r="AA50" s="206" t="s">
        <v>1</v>
      </c>
      <c r="AB50" s="204" t="s">
        <v>54</v>
      </c>
      <c r="AC50" s="205" t="s">
        <v>630</v>
      </c>
      <c r="AD50" s="204" t="s">
        <v>49</v>
      </c>
      <c r="AE50" s="204" t="s">
        <v>55</v>
      </c>
      <c r="AF50" s="203">
        <v>1.5706670832541483</v>
      </c>
      <c r="AG50" s="203">
        <v>0.56334304494528342</v>
      </c>
      <c r="AH50" s="203">
        <v>2.7881183540780281</v>
      </c>
      <c r="AI50" s="202">
        <v>6.3778958638463057E-2</v>
      </c>
      <c r="AJ50" s="202">
        <v>0.13729058269766498</v>
      </c>
      <c r="AK50" s="202">
        <v>0.7080975741065999</v>
      </c>
      <c r="AM50" s="200" t="s">
        <v>1</v>
      </c>
      <c r="AN50" s="199" t="s">
        <v>525</v>
      </c>
      <c r="AO50" s="197" t="s">
        <v>630</v>
      </c>
      <c r="AP50" s="199" t="s">
        <v>49</v>
      </c>
      <c r="AQ50" s="199" t="s">
        <v>52</v>
      </c>
      <c r="AR50" s="195">
        <v>8.2238381385338372E-2</v>
      </c>
      <c r="AS50" s="195">
        <v>0.60706991898298857</v>
      </c>
      <c r="AT50" s="195">
        <v>0.1354677258973902</v>
      </c>
      <c r="AU50" s="194">
        <v>0</v>
      </c>
      <c r="AV50" s="194">
        <v>0</v>
      </c>
      <c r="AW50" s="194">
        <v>0</v>
      </c>
      <c r="AX50" s="194" t="s">
        <v>639</v>
      </c>
    </row>
    <row r="51" spans="2:50" ht="32.25" thickBot="1" x14ac:dyDescent="0.3">
      <c r="B51" s="169" t="s">
        <v>485</v>
      </c>
      <c r="C51" s="168" t="s">
        <v>497</v>
      </c>
      <c r="D51" s="205" t="s">
        <v>630</v>
      </c>
      <c r="E51" s="168" t="s">
        <v>489</v>
      </c>
      <c r="F51" s="168" t="s">
        <v>52</v>
      </c>
      <c r="G51" s="201" t="s">
        <v>640</v>
      </c>
      <c r="H51" s="201" t="s">
        <v>640</v>
      </c>
      <c r="I51" s="201" t="s">
        <v>215</v>
      </c>
      <c r="J51" s="183">
        <v>0</v>
      </c>
      <c r="K51" s="183">
        <v>0</v>
      </c>
      <c r="L51" s="183">
        <v>0</v>
      </c>
      <c r="N51" s="200" t="s">
        <v>1</v>
      </c>
      <c r="O51" s="199" t="s">
        <v>525</v>
      </c>
      <c r="P51" s="197" t="s">
        <v>630</v>
      </c>
      <c r="Q51" s="199" t="s">
        <v>100</v>
      </c>
      <c r="R51" s="199" t="s">
        <v>52</v>
      </c>
      <c r="S51" s="195">
        <v>8.2238381385338372E-2</v>
      </c>
      <c r="T51" s="195">
        <v>0.60706991898298857</v>
      </c>
      <c r="U51" s="195">
        <v>0.1354677258973902</v>
      </c>
      <c r="V51" s="194">
        <v>0</v>
      </c>
      <c r="W51" s="194">
        <v>0</v>
      </c>
      <c r="X51" s="194">
        <v>0</v>
      </c>
      <c r="Y51" s="194" t="s">
        <v>629</v>
      </c>
      <c r="AA51" s="206" t="s">
        <v>1</v>
      </c>
      <c r="AB51" s="204" t="s">
        <v>54</v>
      </c>
      <c r="AC51" s="205" t="s">
        <v>630</v>
      </c>
      <c r="AD51" s="204" t="s">
        <v>100</v>
      </c>
      <c r="AE51" s="204" t="s">
        <v>55</v>
      </c>
      <c r="AF51" s="203">
        <v>1.2346481256333521</v>
      </c>
      <c r="AG51" s="203">
        <v>0.56334304494528342</v>
      </c>
      <c r="AH51" s="203">
        <v>2.1916452802808126</v>
      </c>
      <c r="AI51" s="202">
        <v>0.12626808074296372</v>
      </c>
      <c r="AJ51" s="202">
        <v>0.27180466334649217</v>
      </c>
      <c r="AK51" s="202">
        <v>1.4018749062370002</v>
      </c>
      <c r="AM51" s="200" t="s">
        <v>1</v>
      </c>
      <c r="AN51" s="199" t="s">
        <v>525</v>
      </c>
      <c r="AO51" s="197" t="s">
        <v>630</v>
      </c>
      <c r="AP51" s="199" t="s">
        <v>100</v>
      </c>
      <c r="AQ51" s="199" t="s">
        <v>52</v>
      </c>
      <c r="AR51" s="195">
        <v>8.2238381385338372E-2</v>
      </c>
      <c r="AS51" s="195">
        <v>0.60706991898298857</v>
      </c>
      <c r="AT51" s="195">
        <v>0.1354677258973902</v>
      </c>
      <c r="AU51" s="194">
        <v>0</v>
      </c>
      <c r="AV51" s="194">
        <v>0</v>
      </c>
      <c r="AW51" s="194">
        <v>0</v>
      </c>
      <c r="AX51" s="194" t="s">
        <v>639</v>
      </c>
    </row>
    <row r="52" spans="2:50" ht="32.25" thickBot="1" x14ac:dyDescent="0.3">
      <c r="B52" s="169" t="s">
        <v>485</v>
      </c>
      <c r="C52" s="168" t="s">
        <v>497</v>
      </c>
      <c r="D52" s="205" t="s">
        <v>630</v>
      </c>
      <c r="E52" s="168" t="s">
        <v>487</v>
      </c>
      <c r="F52" s="168" t="s">
        <v>52</v>
      </c>
      <c r="G52" s="201" t="s">
        <v>640</v>
      </c>
      <c r="H52" s="201" t="s">
        <v>640</v>
      </c>
      <c r="I52" s="201" t="s">
        <v>215</v>
      </c>
      <c r="J52" s="183">
        <v>0</v>
      </c>
      <c r="K52" s="183">
        <v>0</v>
      </c>
      <c r="L52" s="183">
        <v>0</v>
      </c>
      <c r="N52" s="200" t="s">
        <v>1</v>
      </c>
      <c r="O52" s="199" t="s">
        <v>525</v>
      </c>
      <c r="P52" s="197" t="s">
        <v>630</v>
      </c>
      <c r="Q52" s="199" t="s">
        <v>115</v>
      </c>
      <c r="R52" s="199" t="s">
        <v>52</v>
      </c>
      <c r="S52" s="195">
        <v>8.2238381385338372E-2</v>
      </c>
      <c r="T52" s="195">
        <v>0.60706991898298857</v>
      </c>
      <c r="U52" s="195">
        <v>0.1354677258973902</v>
      </c>
      <c r="V52" s="194">
        <v>0</v>
      </c>
      <c r="W52" s="194">
        <v>0</v>
      </c>
      <c r="X52" s="194">
        <v>0</v>
      </c>
      <c r="Y52" s="194" t="s">
        <v>629</v>
      </c>
      <c r="AA52" s="206" t="s">
        <v>1</v>
      </c>
      <c r="AB52" s="204" t="s">
        <v>54</v>
      </c>
      <c r="AC52" s="205" t="s">
        <v>630</v>
      </c>
      <c r="AD52" s="204" t="s">
        <v>115</v>
      </c>
      <c r="AE52" s="204" t="s">
        <v>55</v>
      </c>
      <c r="AF52" s="203">
        <v>1.2248055507200228</v>
      </c>
      <c r="AG52" s="203">
        <v>0.56334304494528353</v>
      </c>
      <c r="AH52" s="203">
        <v>2.1741735550120902</v>
      </c>
      <c r="AI52" s="202">
        <v>0</v>
      </c>
      <c r="AJ52" s="202">
        <v>0</v>
      </c>
      <c r="AK52" s="202">
        <v>0</v>
      </c>
      <c r="AM52" s="200" t="s">
        <v>1</v>
      </c>
      <c r="AN52" s="199" t="s">
        <v>525</v>
      </c>
      <c r="AO52" s="197" t="s">
        <v>630</v>
      </c>
      <c r="AP52" s="199" t="s">
        <v>115</v>
      </c>
      <c r="AQ52" s="199" t="s">
        <v>52</v>
      </c>
      <c r="AR52" s="195">
        <v>8.2238381385338372E-2</v>
      </c>
      <c r="AS52" s="195">
        <v>0.60706991898298857</v>
      </c>
      <c r="AT52" s="195">
        <v>0.1354677258973902</v>
      </c>
      <c r="AU52" s="194">
        <v>0</v>
      </c>
      <c r="AV52" s="194">
        <v>0</v>
      </c>
      <c r="AW52" s="194">
        <v>0</v>
      </c>
      <c r="AX52" s="194" t="s">
        <v>639</v>
      </c>
    </row>
    <row r="53" spans="2:50" ht="32.25" thickBot="1" x14ac:dyDescent="0.3">
      <c r="B53" s="169" t="s">
        <v>485</v>
      </c>
      <c r="C53" s="168" t="s">
        <v>497</v>
      </c>
      <c r="D53" s="205" t="s">
        <v>630</v>
      </c>
      <c r="E53" s="168" t="s">
        <v>486</v>
      </c>
      <c r="F53" s="168" t="s">
        <v>52</v>
      </c>
      <c r="G53" s="201" t="s">
        <v>640</v>
      </c>
      <c r="H53" s="201" t="s">
        <v>640</v>
      </c>
      <c r="I53" s="201" t="s">
        <v>215</v>
      </c>
      <c r="J53" s="183">
        <v>0</v>
      </c>
      <c r="K53" s="183">
        <v>0</v>
      </c>
      <c r="L53" s="183">
        <v>0</v>
      </c>
      <c r="N53" s="200" t="s">
        <v>1</v>
      </c>
      <c r="O53" s="199" t="s">
        <v>532</v>
      </c>
      <c r="P53" s="197" t="s">
        <v>630</v>
      </c>
      <c r="Q53" s="199" t="s">
        <v>49</v>
      </c>
      <c r="R53" s="199" t="s">
        <v>76</v>
      </c>
      <c r="S53" s="195">
        <v>1.2403258299332349</v>
      </c>
      <c r="T53" s="195">
        <v>0.58371155644904915</v>
      </c>
      <c r="U53" s="195">
        <v>2.124895106546516</v>
      </c>
      <c r="V53" s="194">
        <v>0</v>
      </c>
      <c r="W53" s="194">
        <v>0</v>
      </c>
      <c r="X53" s="194">
        <v>0</v>
      </c>
      <c r="Y53" s="194" t="s">
        <v>629</v>
      </c>
      <c r="AA53" s="206" t="s">
        <v>1</v>
      </c>
      <c r="AB53" s="204" t="s">
        <v>54</v>
      </c>
      <c r="AC53" s="205" t="s">
        <v>630</v>
      </c>
      <c r="AD53" s="204" t="s">
        <v>49</v>
      </c>
      <c r="AE53" s="204" t="s">
        <v>52</v>
      </c>
      <c r="AF53" s="203">
        <v>1.5706670832541483</v>
      </c>
      <c r="AG53" s="203">
        <v>0.56334304494528342</v>
      </c>
      <c r="AH53" s="203">
        <v>2.7881183540780281</v>
      </c>
      <c r="AI53" s="202">
        <v>5.7256625165076746E-3</v>
      </c>
      <c r="AJ53" s="202">
        <v>1.232506080379083E-2</v>
      </c>
      <c r="AK53" s="202">
        <v>6.3568421696479999E-2</v>
      </c>
      <c r="AM53" s="200" t="s">
        <v>1</v>
      </c>
      <c r="AN53" s="199" t="s">
        <v>447</v>
      </c>
      <c r="AO53" s="197" t="s">
        <v>630</v>
      </c>
      <c r="AP53" s="199" t="s">
        <v>49</v>
      </c>
      <c r="AQ53" s="199" t="s">
        <v>76</v>
      </c>
      <c r="AR53" s="195">
        <v>0.78877819717015607</v>
      </c>
      <c r="AS53" s="195">
        <v>0.56434862116544948</v>
      </c>
      <c r="AT53" s="195">
        <v>1.3976789657804636</v>
      </c>
      <c r="AU53" s="194">
        <v>0</v>
      </c>
      <c r="AV53" s="194">
        <v>0</v>
      </c>
      <c r="AW53" s="194">
        <v>0</v>
      </c>
      <c r="AX53" s="194" t="s">
        <v>639</v>
      </c>
    </row>
    <row r="54" spans="2:50" ht="32.25" thickBot="1" x14ac:dyDescent="0.3">
      <c r="B54" s="169" t="s">
        <v>485</v>
      </c>
      <c r="C54" s="168" t="s">
        <v>497</v>
      </c>
      <c r="D54" s="205" t="s">
        <v>630</v>
      </c>
      <c r="E54" s="168" t="s">
        <v>484</v>
      </c>
      <c r="F54" s="168" t="s">
        <v>52</v>
      </c>
      <c r="G54" s="201" t="s">
        <v>640</v>
      </c>
      <c r="H54" s="201" t="s">
        <v>640</v>
      </c>
      <c r="I54" s="201" t="s">
        <v>215</v>
      </c>
      <c r="J54" s="183">
        <v>0</v>
      </c>
      <c r="K54" s="183">
        <v>0</v>
      </c>
      <c r="L54" s="183">
        <v>0</v>
      </c>
      <c r="N54" s="200" t="s">
        <v>1</v>
      </c>
      <c r="O54" s="199" t="s">
        <v>532</v>
      </c>
      <c r="P54" s="197" t="s">
        <v>630</v>
      </c>
      <c r="Q54" s="199" t="s">
        <v>100</v>
      </c>
      <c r="R54" s="199" t="s">
        <v>76</v>
      </c>
      <c r="S54" s="195">
        <v>1.2403258299332349</v>
      </c>
      <c r="T54" s="195">
        <v>0.58371155644904915</v>
      </c>
      <c r="U54" s="195">
        <v>2.124895106546516</v>
      </c>
      <c r="V54" s="194">
        <v>0</v>
      </c>
      <c r="W54" s="194">
        <v>0</v>
      </c>
      <c r="X54" s="194">
        <v>0</v>
      </c>
      <c r="Y54" s="194" t="s">
        <v>629</v>
      </c>
      <c r="AA54" s="206" t="s">
        <v>1</v>
      </c>
      <c r="AB54" s="204" t="s">
        <v>54</v>
      </c>
      <c r="AC54" s="205" t="s">
        <v>630</v>
      </c>
      <c r="AD54" s="204" t="s">
        <v>100</v>
      </c>
      <c r="AE54" s="204" t="s">
        <v>52</v>
      </c>
      <c r="AF54" s="203">
        <v>1.2346481256333521</v>
      </c>
      <c r="AG54" s="203">
        <v>0.56334304494528342</v>
      </c>
      <c r="AH54" s="203">
        <v>2.1916452802808126</v>
      </c>
      <c r="AI54" s="202">
        <v>1.0426019358812761E-3</v>
      </c>
      <c r="AJ54" s="202">
        <v>2.2443048672251471E-3</v>
      </c>
      <c r="AK54" s="202">
        <v>1.1575352080320001E-2</v>
      </c>
      <c r="AM54" s="200" t="s">
        <v>1</v>
      </c>
      <c r="AN54" s="199" t="s">
        <v>447</v>
      </c>
      <c r="AO54" s="197" t="s">
        <v>630</v>
      </c>
      <c r="AP54" s="199" t="s">
        <v>100</v>
      </c>
      <c r="AQ54" s="199" t="s">
        <v>76</v>
      </c>
      <c r="AR54" s="195">
        <v>0.62003178971505069</v>
      </c>
      <c r="AS54" s="195">
        <v>0.56434862116544959</v>
      </c>
      <c r="AT54" s="195">
        <v>1.0986680333064489</v>
      </c>
      <c r="AU54" s="194">
        <v>0</v>
      </c>
      <c r="AV54" s="194">
        <v>0</v>
      </c>
      <c r="AW54" s="194">
        <v>0</v>
      </c>
      <c r="AX54" s="194" t="s">
        <v>639</v>
      </c>
    </row>
    <row r="55" spans="2:50" ht="16.5" thickBot="1" x14ac:dyDescent="0.3">
      <c r="B55" s="169" t="s">
        <v>485</v>
      </c>
      <c r="C55" s="168" t="s">
        <v>496</v>
      </c>
      <c r="D55" s="205" t="s">
        <v>630</v>
      </c>
      <c r="E55" s="168" t="s">
        <v>489</v>
      </c>
      <c r="F55" s="168" t="s">
        <v>52</v>
      </c>
      <c r="G55" s="201" t="s">
        <v>640</v>
      </c>
      <c r="H55" s="201" t="s">
        <v>640</v>
      </c>
      <c r="I55" s="201" t="s">
        <v>215</v>
      </c>
      <c r="J55" s="183">
        <v>0</v>
      </c>
      <c r="K55" s="183">
        <v>0</v>
      </c>
      <c r="L55" s="183">
        <v>0</v>
      </c>
      <c r="N55" s="200" t="s">
        <v>1</v>
      </c>
      <c r="O55" s="199" t="s">
        <v>532</v>
      </c>
      <c r="P55" s="197" t="s">
        <v>630</v>
      </c>
      <c r="Q55" s="199" t="s">
        <v>115</v>
      </c>
      <c r="R55" s="199" t="s">
        <v>76</v>
      </c>
      <c r="S55" s="195">
        <v>1.2403258299332349</v>
      </c>
      <c r="T55" s="195">
        <v>0.58371155644904915</v>
      </c>
      <c r="U55" s="195">
        <v>2.124895106546516</v>
      </c>
      <c r="V55" s="194">
        <v>0</v>
      </c>
      <c r="W55" s="194">
        <v>0</v>
      </c>
      <c r="X55" s="194">
        <v>0</v>
      </c>
      <c r="Y55" s="194" t="s">
        <v>629</v>
      </c>
      <c r="AA55" s="206" t="s">
        <v>1</v>
      </c>
      <c r="AB55" s="204" t="s">
        <v>54</v>
      </c>
      <c r="AC55" s="205" t="s">
        <v>630</v>
      </c>
      <c r="AD55" s="204" t="s">
        <v>115</v>
      </c>
      <c r="AE55" s="204" t="s">
        <v>52</v>
      </c>
      <c r="AF55" s="203">
        <v>1.2248055507200228</v>
      </c>
      <c r="AG55" s="203">
        <v>0.56334304494528353</v>
      </c>
      <c r="AH55" s="203">
        <v>2.1741735550120902</v>
      </c>
      <c r="AI55" s="202">
        <v>5.3733587748341779E-5</v>
      </c>
      <c r="AJ55" s="202">
        <v>1.1566691789723032E-4</v>
      </c>
      <c r="AK55" s="202">
        <v>5.9657015330599999E-4</v>
      </c>
      <c r="AM55" s="200" t="s">
        <v>1</v>
      </c>
      <c r="AN55" s="199" t="s">
        <v>447</v>
      </c>
      <c r="AO55" s="197" t="s">
        <v>630</v>
      </c>
      <c r="AP55" s="199" t="s">
        <v>115</v>
      </c>
      <c r="AQ55" s="199" t="s">
        <v>76</v>
      </c>
      <c r="AR55" s="195">
        <v>0.61508891634715435</v>
      </c>
      <c r="AS55" s="195">
        <v>0.5643486211654497</v>
      </c>
      <c r="AT55" s="195">
        <v>1.0899094872898241</v>
      </c>
      <c r="AU55" s="194">
        <v>0</v>
      </c>
      <c r="AV55" s="194">
        <v>0</v>
      </c>
      <c r="AW55" s="194">
        <v>0</v>
      </c>
      <c r="AX55" s="194" t="s">
        <v>639</v>
      </c>
    </row>
    <row r="56" spans="2:50" ht="16.5" thickBot="1" x14ac:dyDescent="0.3">
      <c r="B56" s="169" t="s">
        <v>485</v>
      </c>
      <c r="C56" s="168" t="s">
        <v>496</v>
      </c>
      <c r="D56" s="205" t="s">
        <v>630</v>
      </c>
      <c r="E56" s="168" t="s">
        <v>487</v>
      </c>
      <c r="F56" s="168" t="s">
        <v>52</v>
      </c>
      <c r="G56" s="201" t="s">
        <v>640</v>
      </c>
      <c r="H56" s="201" t="s">
        <v>640</v>
      </c>
      <c r="I56" s="201" t="s">
        <v>215</v>
      </c>
      <c r="J56" s="183">
        <v>0</v>
      </c>
      <c r="K56" s="183">
        <v>0</v>
      </c>
      <c r="L56" s="183">
        <v>0</v>
      </c>
      <c r="N56" s="200" t="s">
        <v>1</v>
      </c>
      <c r="O56" s="199" t="s">
        <v>532</v>
      </c>
      <c r="P56" s="197" t="s">
        <v>630</v>
      </c>
      <c r="Q56" s="199" t="s">
        <v>49</v>
      </c>
      <c r="R56" s="199" t="s">
        <v>52</v>
      </c>
      <c r="S56" s="195">
        <v>1.2403258299332349</v>
      </c>
      <c r="T56" s="195">
        <v>0.58371155644904915</v>
      </c>
      <c r="U56" s="195">
        <v>2.124895106546516</v>
      </c>
      <c r="V56" s="194">
        <v>0</v>
      </c>
      <c r="W56" s="194">
        <v>0</v>
      </c>
      <c r="X56" s="194">
        <v>0</v>
      </c>
      <c r="Y56" s="194" t="s">
        <v>629</v>
      </c>
      <c r="AA56" s="206" t="s">
        <v>1</v>
      </c>
      <c r="AB56" s="204" t="s">
        <v>400</v>
      </c>
      <c r="AC56" s="205" t="s">
        <v>630</v>
      </c>
      <c r="AD56" s="204" t="s">
        <v>49</v>
      </c>
      <c r="AE56" s="204" t="s">
        <v>55</v>
      </c>
      <c r="AF56" s="203">
        <v>1.0408245201597095</v>
      </c>
      <c r="AG56" s="203">
        <v>0.67118974277457566</v>
      </c>
      <c r="AH56" s="203">
        <v>1.5507157720514786</v>
      </c>
      <c r="AI56" s="202">
        <v>0</v>
      </c>
      <c r="AJ56" s="202">
        <v>0</v>
      </c>
      <c r="AK56" s="202">
        <v>0</v>
      </c>
      <c r="AM56" s="200" t="s">
        <v>1</v>
      </c>
      <c r="AN56" s="199" t="s">
        <v>447</v>
      </c>
      <c r="AO56" s="197" t="s">
        <v>630</v>
      </c>
      <c r="AP56" s="199" t="s">
        <v>49</v>
      </c>
      <c r="AQ56" s="199" t="s">
        <v>52</v>
      </c>
      <c r="AR56" s="195">
        <v>0.78877819717015607</v>
      </c>
      <c r="AS56" s="195">
        <v>0.56434862116544948</v>
      </c>
      <c r="AT56" s="195">
        <v>1.3976789657804636</v>
      </c>
      <c r="AU56" s="194">
        <v>0</v>
      </c>
      <c r="AV56" s="194">
        <v>0</v>
      </c>
      <c r="AW56" s="194">
        <v>0</v>
      </c>
      <c r="AX56" s="194" t="s">
        <v>639</v>
      </c>
    </row>
    <row r="57" spans="2:50" ht="16.5" thickBot="1" x14ac:dyDescent="0.3">
      <c r="B57" s="169" t="s">
        <v>485</v>
      </c>
      <c r="C57" s="168" t="s">
        <v>496</v>
      </c>
      <c r="D57" s="205" t="s">
        <v>630</v>
      </c>
      <c r="E57" s="168" t="s">
        <v>486</v>
      </c>
      <c r="F57" s="168" t="s">
        <v>52</v>
      </c>
      <c r="G57" s="201" t="s">
        <v>640</v>
      </c>
      <c r="H57" s="201" t="s">
        <v>640</v>
      </c>
      <c r="I57" s="201" t="s">
        <v>215</v>
      </c>
      <c r="J57" s="183">
        <v>0</v>
      </c>
      <c r="K57" s="183">
        <v>0</v>
      </c>
      <c r="L57" s="183">
        <v>0</v>
      </c>
      <c r="N57" s="200" t="s">
        <v>1</v>
      </c>
      <c r="O57" s="199" t="s">
        <v>532</v>
      </c>
      <c r="P57" s="197" t="s">
        <v>630</v>
      </c>
      <c r="Q57" s="199" t="s">
        <v>100</v>
      </c>
      <c r="R57" s="199" t="s">
        <v>52</v>
      </c>
      <c r="S57" s="195">
        <v>1.2403258299332349</v>
      </c>
      <c r="T57" s="195">
        <v>0.58371155644904915</v>
      </c>
      <c r="U57" s="195">
        <v>2.124895106546516</v>
      </c>
      <c r="V57" s="194">
        <v>0</v>
      </c>
      <c r="W57" s="194">
        <v>0</v>
      </c>
      <c r="X57" s="194">
        <v>0</v>
      </c>
      <c r="Y57" s="194" t="s">
        <v>629</v>
      </c>
      <c r="AA57" s="206" t="s">
        <v>1</v>
      </c>
      <c r="AB57" s="204" t="s">
        <v>400</v>
      </c>
      <c r="AC57" s="205" t="s">
        <v>630</v>
      </c>
      <c r="AD57" s="204" t="s">
        <v>49</v>
      </c>
      <c r="AE57" s="204" t="s">
        <v>52</v>
      </c>
      <c r="AF57" s="203">
        <v>1.0408245201597095</v>
      </c>
      <c r="AG57" s="203">
        <v>0.67118974277457566</v>
      </c>
      <c r="AH57" s="203">
        <v>1.5507157720514786</v>
      </c>
      <c r="AI57" s="202">
        <v>0</v>
      </c>
      <c r="AJ57" s="202">
        <v>0</v>
      </c>
      <c r="AK57" s="202">
        <v>0</v>
      </c>
      <c r="AM57" s="200" t="s">
        <v>1</v>
      </c>
      <c r="AN57" s="199" t="s">
        <v>447</v>
      </c>
      <c r="AO57" s="197" t="s">
        <v>630</v>
      </c>
      <c r="AP57" s="199" t="s">
        <v>100</v>
      </c>
      <c r="AQ57" s="199" t="s">
        <v>52</v>
      </c>
      <c r="AR57" s="195">
        <v>0.62003178971505069</v>
      </c>
      <c r="AS57" s="195">
        <v>0.56434862116544959</v>
      </c>
      <c r="AT57" s="195">
        <v>1.0986680333064489</v>
      </c>
      <c r="AU57" s="194">
        <v>0</v>
      </c>
      <c r="AV57" s="194">
        <v>0</v>
      </c>
      <c r="AW57" s="194">
        <v>0</v>
      </c>
      <c r="AX57" s="194" t="s">
        <v>639</v>
      </c>
    </row>
    <row r="58" spans="2:50" ht="16.5" thickBot="1" x14ac:dyDescent="0.3">
      <c r="B58" s="169" t="s">
        <v>485</v>
      </c>
      <c r="C58" s="168" t="s">
        <v>496</v>
      </c>
      <c r="D58" s="205" t="s">
        <v>630</v>
      </c>
      <c r="E58" s="168" t="s">
        <v>484</v>
      </c>
      <c r="F58" s="168" t="s">
        <v>52</v>
      </c>
      <c r="G58" s="201" t="s">
        <v>640</v>
      </c>
      <c r="H58" s="201" t="s">
        <v>640</v>
      </c>
      <c r="I58" s="201" t="s">
        <v>215</v>
      </c>
      <c r="J58" s="183">
        <v>0</v>
      </c>
      <c r="K58" s="183">
        <v>0</v>
      </c>
      <c r="L58" s="183">
        <v>0</v>
      </c>
      <c r="N58" s="200" t="s">
        <v>1</v>
      </c>
      <c r="O58" s="199" t="s">
        <v>532</v>
      </c>
      <c r="P58" s="197" t="s">
        <v>630</v>
      </c>
      <c r="Q58" s="199" t="s">
        <v>115</v>
      </c>
      <c r="R58" s="199" t="s">
        <v>52</v>
      </c>
      <c r="S58" s="195">
        <v>1.2403258299332349</v>
      </c>
      <c r="T58" s="195">
        <v>0.58371155644904915</v>
      </c>
      <c r="U58" s="195">
        <v>2.124895106546516</v>
      </c>
      <c r="V58" s="194">
        <v>0</v>
      </c>
      <c r="W58" s="194">
        <v>0</v>
      </c>
      <c r="X58" s="194">
        <v>0</v>
      </c>
      <c r="Y58" s="194" t="s">
        <v>629</v>
      </c>
      <c r="AA58" s="206" t="s">
        <v>1</v>
      </c>
      <c r="AB58" s="204" t="s">
        <v>40</v>
      </c>
      <c r="AC58" s="205" t="s">
        <v>631</v>
      </c>
      <c r="AD58" s="204" t="s">
        <v>49</v>
      </c>
      <c r="AE58" s="204" t="s">
        <v>55</v>
      </c>
      <c r="AF58" s="203">
        <v>3.2200973159983204</v>
      </c>
      <c r="AG58" s="203">
        <v>0.65150089906990416</v>
      </c>
      <c r="AH58" s="203">
        <v>4.9425830733240677</v>
      </c>
      <c r="AI58" s="202">
        <v>26.940881514678964</v>
      </c>
      <c r="AJ58" s="202">
        <v>24.797339530096568</v>
      </c>
      <c r="AK58" s="202">
        <v>82.118235287000005</v>
      </c>
      <c r="AM58" s="200" t="s">
        <v>1</v>
      </c>
      <c r="AN58" s="199" t="s">
        <v>447</v>
      </c>
      <c r="AO58" s="197" t="s">
        <v>630</v>
      </c>
      <c r="AP58" s="199" t="s">
        <v>115</v>
      </c>
      <c r="AQ58" s="199" t="s">
        <v>52</v>
      </c>
      <c r="AR58" s="195">
        <v>0.61508891634715435</v>
      </c>
      <c r="AS58" s="195">
        <v>0.5643486211654497</v>
      </c>
      <c r="AT58" s="195">
        <v>1.0899094872898241</v>
      </c>
      <c r="AU58" s="194">
        <v>0</v>
      </c>
      <c r="AV58" s="194">
        <v>0</v>
      </c>
      <c r="AW58" s="194">
        <v>0</v>
      </c>
      <c r="AX58" s="194" t="s">
        <v>639</v>
      </c>
    </row>
    <row r="59" spans="2:50" ht="32.25" thickBot="1" x14ac:dyDescent="0.3">
      <c r="B59" s="169" t="s">
        <v>485</v>
      </c>
      <c r="C59" s="168" t="s">
        <v>492</v>
      </c>
      <c r="D59" s="205" t="s">
        <v>630</v>
      </c>
      <c r="E59" s="168" t="s">
        <v>489</v>
      </c>
      <c r="F59" s="168" t="s">
        <v>52</v>
      </c>
      <c r="G59" s="201" t="s">
        <v>640</v>
      </c>
      <c r="H59" s="201" t="s">
        <v>640</v>
      </c>
      <c r="I59" s="201" t="s">
        <v>215</v>
      </c>
      <c r="J59" s="183">
        <v>0</v>
      </c>
      <c r="K59" s="183">
        <v>0</v>
      </c>
      <c r="L59" s="183">
        <v>0</v>
      </c>
      <c r="N59" s="200" t="s">
        <v>1</v>
      </c>
      <c r="O59" s="199" t="s">
        <v>447</v>
      </c>
      <c r="P59" s="197" t="s">
        <v>630</v>
      </c>
      <c r="Q59" s="199" t="s">
        <v>49</v>
      </c>
      <c r="R59" s="199" t="s">
        <v>76</v>
      </c>
      <c r="S59" s="195">
        <v>0.78877819717015607</v>
      </c>
      <c r="T59" s="195">
        <v>0.56434862116544948</v>
      </c>
      <c r="U59" s="195">
        <v>1.3976789657804636</v>
      </c>
      <c r="V59" s="194">
        <v>0</v>
      </c>
      <c r="W59" s="194">
        <v>0</v>
      </c>
      <c r="X59" s="194">
        <v>0</v>
      </c>
      <c r="Y59" s="194" t="s">
        <v>629</v>
      </c>
      <c r="AA59" s="206" t="s">
        <v>1</v>
      </c>
      <c r="AB59" s="204" t="s">
        <v>40</v>
      </c>
      <c r="AC59" s="205" t="s">
        <v>631</v>
      </c>
      <c r="AD59" s="204" t="s">
        <v>100</v>
      </c>
      <c r="AE59" s="204" t="s">
        <v>55</v>
      </c>
      <c r="AF59" s="203">
        <v>2.3349202990499207</v>
      </c>
      <c r="AG59" s="203">
        <v>0.65150089906990427</v>
      </c>
      <c r="AH59" s="203">
        <v>3.58390955773553</v>
      </c>
      <c r="AI59" s="202">
        <v>4.7604700625319776</v>
      </c>
      <c r="AJ59" s="202">
        <v>5.5465763877763967</v>
      </c>
      <c r="AK59" s="202">
        <v>15.867951078900001</v>
      </c>
      <c r="AM59" s="200" t="s">
        <v>1</v>
      </c>
      <c r="AN59" s="199" t="s">
        <v>445</v>
      </c>
      <c r="AO59" s="197" t="s">
        <v>630</v>
      </c>
      <c r="AP59" s="199" t="s">
        <v>49</v>
      </c>
      <c r="AQ59" s="199" t="s">
        <v>76</v>
      </c>
      <c r="AR59" s="195">
        <v>5.7592904129092092E-2</v>
      </c>
      <c r="AS59" s="195">
        <v>0.59031202881215206</v>
      </c>
      <c r="AT59" s="195">
        <v>9.7563494081227997E-2</v>
      </c>
      <c r="AU59" s="194">
        <v>0</v>
      </c>
      <c r="AV59" s="194">
        <v>0</v>
      </c>
      <c r="AW59" s="194">
        <v>0</v>
      </c>
      <c r="AX59" s="194" t="s">
        <v>639</v>
      </c>
    </row>
    <row r="60" spans="2:50" ht="32.25" thickBot="1" x14ac:dyDescent="0.3">
      <c r="B60" s="169" t="s">
        <v>485</v>
      </c>
      <c r="C60" s="168" t="s">
        <v>492</v>
      </c>
      <c r="D60" s="205" t="s">
        <v>630</v>
      </c>
      <c r="E60" s="168" t="s">
        <v>487</v>
      </c>
      <c r="F60" s="168" t="s">
        <v>52</v>
      </c>
      <c r="G60" s="201" t="s">
        <v>640</v>
      </c>
      <c r="H60" s="201" t="s">
        <v>640</v>
      </c>
      <c r="I60" s="201" t="s">
        <v>215</v>
      </c>
      <c r="J60" s="183">
        <v>0</v>
      </c>
      <c r="K60" s="183">
        <v>0</v>
      </c>
      <c r="L60" s="183">
        <v>0</v>
      </c>
      <c r="N60" s="200" t="s">
        <v>1</v>
      </c>
      <c r="O60" s="199" t="s">
        <v>447</v>
      </c>
      <c r="P60" s="197" t="s">
        <v>630</v>
      </c>
      <c r="Q60" s="199" t="s">
        <v>100</v>
      </c>
      <c r="R60" s="199" t="s">
        <v>76</v>
      </c>
      <c r="S60" s="195">
        <v>0.62003178971505069</v>
      </c>
      <c r="T60" s="195">
        <v>0.56434862116544959</v>
      </c>
      <c r="U60" s="195">
        <v>1.0986680333064489</v>
      </c>
      <c r="V60" s="194">
        <v>0</v>
      </c>
      <c r="W60" s="194">
        <v>0</v>
      </c>
      <c r="X60" s="194">
        <v>0</v>
      </c>
      <c r="Y60" s="194" t="s">
        <v>629</v>
      </c>
      <c r="AA60" s="206" t="s">
        <v>1</v>
      </c>
      <c r="AB60" s="204" t="s">
        <v>40</v>
      </c>
      <c r="AC60" s="205" t="s">
        <v>631</v>
      </c>
      <c r="AD60" s="204" t="s">
        <v>115</v>
      </c>
      <c r="AE60" s="204" t="s">
        <v>55</v>
      </c>
      <c r="AF60" s="203">
        <v>2.279831891772786</v>
      </c>
      <c r="AG60" s="203">
        <v>0.65150089906990438</v>
      </c>
      <c r="AH60" s="203">
        <v>3.4993534084565638</v>
      </c>
      <c r="AI60" s="202">
        <v>0.26901921114703575</v>
      </c>
      <c r="AJ60" s="202">
        <v>0.4038030087303649</v>
      </c>
      <c r="AK60" s="202">
        <v>0.97974013721999986</v>
      </c>
      <c r="AM60" s="200" t="s">
        <v>1</v>
      </c>
      <c r="AN60" s="199" t="s">
        <v>445</v>
      </c>
      <c r="AO60" s="197" t="s">
        <v>630</v>
      </c>
      <c r="AP60" s="199" t="s">
        <v>100</v>
      </c>
      <c r="AQ60" s="199" t="s">
        <v>76</v>
      </c>
      <c r="AR60" s="195">
        <v>4.5271828696787648E-2</v>
      </c>
      <c r="AS60" s="195">
        <v>0.59031202881215195</v>
      </c>
      <c r="AT60" s="195">
        <v>7.6691353872434753E-2</v>
      </c>
      <c r="AU60" s="194">
        <v>0</v>
      </c>
      <c r="AV60" s="194">
        <v>0</v>
      </c>
      <c r="AW60" s="194">
        <v>0</v>
      </c>
      <c r="AX60" s="194" t="s">
        <v>639</v>
      </c>
    </row>
    <row r="61" spans="2:50" ht="32.25" thickBot="1" x14ac:dyDescent="0.3">
      <c r="B61" s="169" t="s">
        <v>485</v>
      </c>
      <c r="C61" s="168" t="s">
        <v>492</v>
      </c>
      <c r="D61" s="205" t="s">
        <v>630</v>
      </c>
      <c r="E61" s="168" t="s">
        <v>486</v>
      </c>
      <c r="F61" s="168" t="s">
        <v>52</v>
      </c>
      <c r="G61" s="201" t="s">
        <v>640</v>
      </c>
      <c r="H61" s="201" t="s">
        <v>640</v>
      </c>
      <c r="I61" s="201" t="s">
        <v>215</v>
      </c>
      <c r="J61" s="183">
        <v>0</v>
      </c>
      <c r="K61" s="183">
        <v>0</v>
      </c>
      <c r="L61" s="183">
        <v>0</v>
      </c>
      <c r="N61" s="200" t="s">
        <v>1</v>
      </c>
      <c r="O61" s="199" t="s">
        <v>447</v>
      </c>
      <c r="P61" s="197" t="s">
        <v>630</v>
      </c>
      <c r="Q61" s="199" t="s">
        <v>115</v>
      </c>
      <c r="R61" s="199" t="s">
        <v>76</v>
      </c>
      <c r="S61" s="195">
        <v>0.61508891634715435</v>
      </c>
      <c r="T61" s="195">
        <v>0.5643486211654497</v>
      </c>
      <c r="U61" s="195">
        <v>1.0899094872898241</v>
      </c>
      <c r="V61" s="194">
        <v>0</v>
      </c>
      <c r="W61" s="194">
        <v>0</v>
      </c>
      <c r="X61" s="194">
        <v>0</v>
      </c>
      <c r="Y61" s="194" t="s">
        <v>629</v>
      </c>
      <c r="AA61" s="206" t="s">
        <v>1</v>
      </c>
      <c r="AB61" s="204" t="s">
        <v>40</v>
      </c>
      <c r="AC61" s="205" t="s">
        <v>631</v>
      </c>
      <c r="AD61" s="204" t="s">
        <v>49</v>
      </c>
      <c r="AE61" s="204" t="s">
        <v>52</v>
      </c>
      <c r="AF61" s="203">
        <v>3.2200973159983204</v>
      </c>
      <c r="AG61" s="203">
        <v>0.65150089906990416</v>
      </c>
      <c r="AH61" s="203">
        <v>4.9425830733240677</v>
      </c>
      <c r="AI61" s="202">
        <v>0</v>
      </c>
      <c r="AJ61" s="202">
        <v>0</v>
      </c>
      <c r="AK61" s="202">
        <v>0</v>
      </c>
      <c r="AM61" s="200" t="s">
        <v>1</v>
      </c>
      <c r="AN61" s="199" t="s">
        <v>445</v>
      </c>
      <c r="AO61" s="197" t="s">
        <v>630</v>
      </c>
      <c r="AP61" s="199" t="s">
        <v>115</v>
      </c>
      <c r="AQ61" s="199" t="s">
        <v>76</v>
      </c>
      <c r="AR61" s="195">
        <v>4.4910923143083446E-2</v>
      </c>
      <c r="AS61" s="195">
        <v>0.59031202881215183</v>
      </c>
      <c r="AT61" s="195">
        <v>7.6079972880537264E-2</v>
      </c>
      <c r="AU61" s="194">
        <v>0</v>
      </c>
      <c r="AV61" s="194">
        <v>0</v>
      </c>
      <c r="AW61" s="194">
        <v>0</v>
      </c>
      <c r="AX61" s="194" t="s">
        <v>639</v>
      </c>
    </row>
    <row r="62" spans="2:50" ht="32.25" thickBot="1" x14ac:dyDescent="0.3">
      <c r="B62" s="169" t="s">
        <v>485</v>
      </c>
      <c r="C62" s="168" t="s">
        <v>492</v>
      </c>
      <c r="D62" s="205" t="s">
        <v>630</v>
      </c>
      <c r="E62" s="168" t="s">
        <v>484</v>
      </c>
      <c r="F62" s="168" t="s">
        <v>52</v>
      </c>
      <c r="G62" s="201" t="s">
        <v>640</v>
      </c>
      <c r="H62" s="201" t="s">
        <v>640</v>
      </c>
      <c r="I62" s="201" t="s">
        <v>215</v>
      </c>
      <c r="J62" s="183">
        <v>0</v>
      </c>
      <c r="K62" s="183">
        <v>0</v>
      </c>
      <c r="L62" s="183">
        <v>0</v>
      </c>
      <c r="N62" s="200" t="s">
        <v>1</v>
      </c>
      <c r="O62" s="199" t="s">
        <v>447</v>
      </c>
      <c r="P62" s="197" t="s">
        <v>630</v>
      </c>
      <c r="Q62" s="199" t="s">
        <v>49</v>
      </c>
      <c r="R62" s="199" t="s">
        <v>52</v>
      </c>
      <c r="S62" s="195">
        <v>0.78877819717015607</v>
      </c>
      <c r="T62" s="195">
        <v>0.56434862116544948</v>
      </c>
      <c r="U62" s="195">
        <v>1.3976789657804636</v>
      </c>
      <c r="V62" s="194">
        <v>0</v>
      </c>
      <c r="W62" s="194">
        <v>0</v>
      </c>
      <c r="X62" s="194">
        <v>0</v>
      </c>
      <c r="Y62" s="194" t="s">
        <v>629</v>
      </c>
      <c r="AA62" s="206" t="s">
        <v>1</v>
      </c>
      <c r="AB62" s="204" t="s">
        <v>40</v>
      </c>
      <c r="AC62" s="205" t="s">
        <v>631</v>
      </c>
      <c r="AD62" s="204" t="s">
        <v>100</v>
      </c>
      <c r="AE62" s="204" t="s">
        <v>52</v>
      </c>
      <c r="AF62" s="203">
        <v>2.3349202990499207</v>
      </c>
      <c r="AG62" s="203">
        <v>0.65150089906990427</v>
      </c>
      <c r="AH62" s="203">
        <v>3.58390955773553</v>
      </c>
      <c r="AI62" s="202">
        <v>0</v>
      </c>
      <c r="AJ62" s="202">
        <v>0</v>
      </c>
      <c r="AK62" s="202">
        <v>0</v>
      </c>
      <c r="AM62" s="200" t="s">
        <v>1</v>
      </c>
      <c r="AN62" s="199" t="s">
        <v>445</v>
      </c>
      <c r="AO62" s="197" t="s">
        <v>630</v>
      </c>
      <c r="AP62" s="199" t="s">
        <v>49</v>
      </c>
      <c r="AQ62" s="199" t="s">
        <v>52</v>
      </c>
      <c r="AR62" s="195">
        <v>5.7592904129092092E-2</v>
      </c>
      <c r="AS62" s="195">
        <v>0.59031202881215206</v>
      </c>
      <c r="AT62" s="195">
        <v>9.7563494081227997E-2</v>
      </c>
      <c r="AU62" s="194">
        <v>0</v>
      </c>
      <c r="AV62" s="194">
        <v>0</v>
      </c>
      <c r="AW62" s="194">
        <v>0</v>
      </c>
      <c r="AX62" s="194" t="s">
        <v>639</v>
      </c>
    </row>
    <row r="63" spans="2:50" ht="16.5" thickBot="1" x14ac:dyDescent="0.3">
      <c r="B63" s="169" t="s">
        <v>485</v>
      </c>
      <c r="C63" s="168" t="s">
        <v>490</v>
      </c>
      <c r="D63" s="205" t="s">
        <v>630</v>
      </c>
      <c r="E63" s="168" t="s">
        <v>489</v>
      </c>
      <c r="F63" s="168" t="s">
        <v>52</v>
      </c>
      <c r="G63" s="201" t="s">
        <v>640</v>
      </c>
      <c r="H63" s="201" t="s">
        <v>640</v>
      </c>
      <c r="I63" s="201" t="s">
        <v>215</v>
      </c>
      <c r="J63" s="183">
        <v>0</v>
      </c>
      <c r="K63" s="183">
        <v>0</v>
      </c>
      <c r="L63" s="183">
        <v>0</v>
      </c>
      <c r="N63" s="200" t="s">
        <v>1</v>
      </c>
      <c r="O63" s="199" t="s">
        <v>447</v>
      </c>
      <c r="P63" s="197" t="s">
        <v>630</v>
      </c>
      <c r="Q63" s="199" t="s">
        <v>100</v>
      </c>
      <c r="R63" s="199" t="s">
        <v>52</v>
      </c>
      <c r="S63" s="195">
        <v>0.62003178971505069</v>
      </c>
      <c r="T63" s="195">
        <v>0.56434862116544959</v>
      </c>
      <c r="U63" s="195">
        <v>1.0986680333064489</v>
      </c>
      <c r="V63" s="194">
        <v>0</v>
      </c>
      <c r="W63" s="194">
        <v>0</v>
      </c>
      <c r="X63" s="194">
        <v>0</v>
      </c>
      <c r="Y63" s="194" t="s">
        <v>629</v>
      </c>
      <c r="AA63" s="206" t="s">
        <v>1</v>
      </c>
      <c r="AB63" s="204" t="s">
        <v>40</v>
      </c>
      <c r="AC63" s="205" t="s">
        <v>631</v>
      </c>
      <c r="AD63" s="204" t="s">
        <v>115</v>
      </c>
      <c r="AE63" s="204" t="s">
        <v>52</v>
      </c>
      <c r="AF63" s="203">
        <v>2.279831891772786</v>
      </c>
      <c r="AG63" s="203">
        <v>0.65150089906990438</v>
      </c>
      <c r="AH63" s="203">
        <v>3.4993534084565638</v>
      </c>
      <c r="AI63" s="202">
        <v>0</v>
      </c>
      <c r="AJ63" s="202">
        <v>0</v>
      </c>
      <c r="AK63" s="202">
        <v>0</v>
      </c>
      <c r="AM63" s="200" t="s">
        <v>1</v>
      </c>
      <c r="AN63" s="199" t="s">
        <v>445</v>
      </c>
      <c r="AO63" s="197" t="s">
        <v>630</v>
      </c>
      <c r="AP63" s="199" t="s">
        <v>100</v>
      </c>
      <c r="AQ63" s="199" t="s">
        <v>52</v>
      </c>
      <c r="AR63" s="195">
        <v>4.5271828696787648E-2</v>
      </c>
      <c r="AS63" s="195">
        <v>0.59031202881215195</v>
      </c>
      <c r="AT63" s="195">
        <v>7.6691353872434753E-2</v>
      </c>
      <c r="AU63" s="194">
        <v>0</v>
      </c>
      <c r="AV63" s="194">
        <v>0</v>
      </c>
      <c r="AW63" s="194">
        <v>0</v>
      </c>
      <c r="AX63" s="194" t="s">
        <v>639</v>
      </c>
    </row>
    <row r="64" spans="2:50" ht="16.5" thickBot="1" x14ac:dyDescent="0.3">
      <c r="B64" s="169" t="s">
        <v>485</v>
      </c>
      <c r="C64" s="168" t="s">
        <v>490</v>
      </c>
      <c r="D64" s="205" t="s">
        <v>630</v>
      </c>
      <c r="E64" s="168" t="s">
        <v>487</v>
      </c>
      <c r="F64" s="168" t="s">
        <v>52</v>
      </c>
      <c r="G64" s="201" t="s">
        <v>640</v>
      </c>
      <c r="H64" s="201" t="s">
        <v>640</v>
      </c>
      <c r="I64" s="201" t="s">
        <v>215</v>
      </c>
      <c r="J64" s="183">
        <v>0</v>
      </c>
      <c r="K64" s="183">
        <v>0</v>
      </c>
      <c r="L64" s="183">
        <v>0</v>
      </c>
      <c r="N64" s="200" t="s">
        <v>1</v>
      </c>
      <c r="O64" s="199" t="s">
        <v>447</v>
      </c>
      <c r="P64" s="197" t="s">
        <v>630</v>
      </c>
      <c r="Q64" s="199" t="s">
        <v>115</v>
      </c>
      <c r="R64" s="199" t="s">
        <v>52</v>
      </c>
      <c r="S64" s="195">
        <v>0.61508891634715435</v>
      </c>
      <c r="T64" s="195">
        <v>0.5643486211654497</v>
      </c>
      <c r="U64" s="195">
        <v>1.0899094872898241</v>
      </c>
      <c r="V64" s="194">
        <v>0</v>
      </c>
      <c r="W64" s="194">
        <v>0</v>
      </c>
      <c r="X64" s="194">
        <v>0</v>
      </c>
      <c r="Y64" s="194" t="s">
        <v>629</v>
      </c>
      <c r="AA64" s="206" t="s">
        <v>1</v>
      </c>
      <c r="AB64" s="204" t="s">
        <v>65</v>
      </c>
      <c r="AC64" s="205" t="s">
        <v>630</v>
      </c>
      <c r="AD64" s="204" t="s">
        <v>49</v>
      </c>
      <c r="AE64" s="204" t="s">
        <v>55</v>
      </c>
      <c r="AF64" s="203">
        <v>1.7202990926125643</v>
      </c>
      <c r="AG64" s="203">
        <v>0.61031391980209804</v>
      </c>
      <c r="AH64" s="203">
        <v>2.8187118739982089</v>
      </c>
      <c r="AI64" s="202">
        <v>11.723739259663152</v>
      </c>
      <c r="AJ64" s="202">
        <v>6.4494083572571403</v>
      </c>
      <c r="AK64" s="202">
        <v>26.233259057800002</v>
      </c>
      <c r="AM64" s="200" t="s">
        <v>1</v>
      </c>
      <c r="AN64" s="199" t="s">
        <v>445</v>
      </c>
      <c r="AO64" s="197" t="s">
        <v>630</v>
      </c>
      <c r="AP64" s="199" t="s">
        <v>115</v>
      </c>
      <c r="AQ64" s="199" t="s">
        <v>52</v>
      </c>
      <c r="AR64" s="195">
        <v>4.4910923143083446E-2</v>
      </c>
      <c r="AS64" s="195">
        <v>0.59031202881215183</v>
      </c>
      <c r="AT64" s="195">
        <v>7.6079972880537264E-2</v>
      </c>
      <c r="AU64" s="194">
        <v>0</v>
      </c>
      <c r="AV64" s="194">
        <v>0</v>
      </c>
      <c r="AW64" s="194">
        <v>0</v>
      </c>
      <c r="AX64" s="194" t="s">
        <v>639</v>
      </c>
    </row>
    <row r="65" spans="2:50" ht="16.5" thickBot="1" x14ac:dyDescent="0.3">
      <c r="B65" s="169" t="s">
        <v>485</v>
      </c>
      <c r="C65" s="168" t="s">
        <v>490</v>
      </c>
      <c r="D65" s="205" t="s">
        <v>630</v>
      </c>
      <c r="E65" s="168" t="s">
        <v>486</v>
      </c>
      <c r="F65" s="168" t="s">
        <v>52</v>
      </c>
      <c r="G65" s="201" t="s">
        <v>640</v>
      </c>
      <c r="H65" s="201" t="s">
        <v>640</v>
      </c>
      <c r="I65" s="201" t="s">
        <v>215</v>
      </c>
      <c r="J65" s="183">
        <v>0</v>
      </c>
      <c r="K65" s="183">
        <v>0</v>
      </c>
      <c r="L65" s="183">
        <v>0</v>
      </c>
      <c r="N65" s="200" t="s">
        <v>1</v>
      </c>
      <c r="O65" s="199" t="s">
        <v>445</v>
      </c>
      <c r="P65" s="197" t="s">
        <v>630</v>
      </c>
      <c r="Q65" s="199" t="s">
        <v>49</v>
      </c>
      <c r="R65" s="199" t="s">
        <v>76</v>
      </c>
      <c r="S65" s="195">
        <v>5.7592904129092092E-2</v>
      </c>
      <c r="T65" s="195">
        <v>0.59031202881215206</v>
      </c>
      <c r="U65" s="195">
        <v>9.7563494081227997E-2</v>
      </c>
      <c r="V65" s="194">
        <v>0</v>
      </c>
      <c r="W65" s="194">
        <v>0</v>
      </c>
      <c r="X65" s="194">
        <v>0</v>
      </c>
      <c r="Y65" s="194" t="s">
        <v>629</v>
      </c>
      <c r="AA65" s="206" t="s">
        <v>1</v>
      </c>
      <c r="AB65" s="204" t="s">
        <v>65</v>
      </c>
      <c r="AC65" s="205" t="s">
        <v>630</v>
      </c>
      <c r="AD65" s="204" t="s">
        <v>100</v>
      </c>
      <c r="AE65" s="204" t="s">
        <v>55</v>
      </c>
      <c r="AF65" s="203">
        <v>1.1051867755596767</v>
      </c>
      <c r="AG65" s="203">
        <v>0.60295826597739988</v>
      </c>
      <c r="AH65" s="203">
        <v>1.8329407488396576</v>
      </c>
      <c r="AI65" s="202">
        <v>7.7741814967499687</v>
      </c>
      <c r="AJ65" s="202">
        <v>4.3279945408689491</v>
      </c>
      <c r="AK65" s="202">
        <v>17.453261521700004</v>
      </c>
      <c r="AM65" s="200" t="s">
        <v>1</v>
      </c>
      <c r="AN65" s="199" t="s">
        <v>444</v>
      </c>
      <c r="AO65" s="197" t="s">
        <v>631</v>
      </c>
      <c r="AP65" s="199" t="s">
        <v>49</v>
      </c>
      <c r="AQ65" s="199" t="s">
        <v>76</v>
      </c>
      <c r="AR65" s="195">
        <v>0.20227188187328923</v>
      </c>
      <c r="AS65" s="195">
        <v>0.5715214294532972</v>
      </c>
      <c r="AT65" s="195">
        <v>0.35391828101140027</v>
      </c>
      <c r="AU65" s="194">
        <v>0</v>
      </c>
      <c r="AV65" s="194">
        <v>0</v>
      </c>
      <c r="AW65" s="194">
        <v>0</v>
      </c>
      <c r="AX65" s="194" t="s">
        <v>639</v>
      </c>
    </row>
    <row r="66" spans="2:50" ht="16.5" thickBot="1" x14ac:dyDescent="0.3">
      <c r="B66" s="169" t="s">
        <v>485</v>
      </c>
      <c r="C66" s="168" t="s">
        <v>490</v>
      </c>
      <c r="D66" s="205" t="s">
        <v>630</v>
      </c>
      <c r="E66" s="168" t="s">
        <v>484</v>
      </c>
      <c r="F66" s="168" t="s">
        <v>52</v>
      </c>
      <c r="G66" s="201" t="s">
        <v>640</v>
      </c>
      <c r="H66" s="201" t="s">
        <v>640</v>
      </c>
      <c r="I66" s="201" t="s">
        <v>215</v>
      </c>
      <c r="J66" s="183">
        <v>0</v>
      </c>
      <c r="K66" s="183">
        <v>0</v>
      </c>
      <c r="L66" s="183">
        <v>0</v>
      </c>
      <c r="N66" s="200" t="s">
        <v>1</v>
      </c>
      <c r="O66" s="199" t="s">
        <v>445</v>
      </c>
      <c r="P66" s="197" t="s">
        <v>630</v>
      </c>
      <c r="Q66" s="199" t="s">
        <v>100</v>
      </c>
      <c r="R66" s="199" t="s">
        <v>76</v>
      </c>
      <c r="S66" s="195">
        <v>4.5271828696787648E-2</v>
      </c>
      <c r="T66" s="195">
        <v>0.59031202881215195</v>
      </c>
      <c r="U66" s="195">
        <v>7.6691353872434753E-2</v>
      </c>
      <c r="V66" s="194">
        <v>0</v>
      </c>
      <c r="W66" s="194">
        <v>0</v>
      </c>
      <c r="X66" s="194">
        <v>0</v>
      </c>
      <c r="Y66" s="194" t="s">
        <v>629</v>
      </c>
      <c r="AA66" s="206" t="s">
        <v>1</v>
      </c>
      <c r="AB66" s="204" t="s">
        <v>65</v>
      </c>
      <c r="AC66" s="205" t="s">
        <v>630</v>
      </c>
      <c r="AD66" s="204" t="s">
        <v>115</v>
      </c>
      <c r="AE66" s="204" t="s">
        <v>55</v>
      </c>
      <c r="AF66" s="203">
        <v>1.6573847086769744</v>
      </c>
      <c r="AG66" s="203">
        <v>0.60109157437201188</v>
      </c>
      <c r="AH66" s="203">
        <v>2.7572915331719972</v>
      </c>
      <c r="AI66" s="202">
        <v>0.63379356801667386</v>
      </c>
      <c r="AJ66" s="202">
        <v>0.33774077138801534</v>
      </c>
      <c r="AK66" s="202">
        <v>1.4059268177200002</v>
      </c>
      <c r="AM66" s="200" t="s">
        <v>1</v>
      </c>
      <c r="AN66" s="199" t="s">
        <v>444</v>
      </c>
      <c r="AO66" s="197" t="s">
        <v>631</v>
      </c>
      <c r="AP66" s="199" t="s">
        <v>100</v>
      </c>
      <c r="AQ66" s="199" t="s">
        <v>76</v>
      </c>
      <c r="AR66" s="195">
        <v>0.15899906637489386</v>
      </c>
      <c r="AS66" s="195">
        <v>0.57152142945329698</v>
      </c>
      <c r="AT66" s="195">
        <v>0.27820315771359327</v>
      </c>
      <c r="AU66" s="194">
        <v>0</v>
      </c>
      <c r="AV66" s="194">
        <v>0</v>
      </c>
      <c r="AW66" s="194">
        <v>0</v>
      </c>
      <c r="AX66" s="194" t="s">
        <v>639</v>
      </c>
    </row>
    <row r="67" spans="2:50" ht="16.5" thickBot="1" x14ac:dyDescent="0.3">
      <c r="B67" s="169" t="s">
        <v>485</v>
      </c>
      <c r="C67" s="168" t="s">
        <v>483</v>
      </c>
      <c r="D67" s="205" t="s">
        <v>630</v>
      </c>
      <c r="E67" s="168" t="s">
        <v>489</v>
      </c>
      <c r="F67" s="168" t="s">
        <v>52</v>
      </c>
      <c r="G67" s="201" t="s">
        <v>640</v>
      </c>
      <c r="H67" s="201" t="s">
        <v>640</v>
      </c>
      <c r="I67" s="201" t="s">
        <v>215</v>
      </c>
      <c r="J67" s="183">
        <v>0</v>
      </c>
      <c r="K67" s="183">
        <v>0</v>
      </c>
      <c r="L67" s="183">
        <v>0</v>
      </c>
      <c r="N67" s="200" t="s">
        <v>1</v>
      </c>
      <c r="O67" s="199" t="s">
        <v>445</v>
      </c>
      <c r="P67" s="197" t="s">
        <v>630</v>
      </c>
      <c r="Q67" s="199" t="s">
        <v>115</v>
      </c>
      <c r="R67" s="199" t="s">
        <v>76</v>
      </c>
      <c r="S67" s="195">
        <v>4.4910923143083446E-2</v>
      </c>
      <c r="T67" s="195">
        <v>0.59031202881215183</v>
      </c>
      <c r="U67" s="195">
        <v>7.6079972880537264E-2</v>
      </c>
      <c r="V67" s="194">
        <v>0</v>
      </c>
      <c r="W67" s="194">
        <v>0</v>
      </c>
      <c r="X67" s="194">
        <v>0</v>
      </c>
      <c r="Y67" s="194" t="s">
        <v>629</v>
      </c>
      <c r="AA67" s="206" t="s">
        <v>1</v>
      </c>
      <c r="AB67" s="204" t="s">
        <v>63</v>
      </c>
      <c r="AC67" s="205" t="s">
        <v>630</v>
      </c>
      <c r="AD67" s="204" t="s">
        <v>49</v>
      </c>
      <c r="AE67" s="204" t="s">
        <v>55</v>
      </c>
      <c r="AF67" s="203">
        <v>1.5089996981282474</v>
      </c>
      <c r="AG67" s="203">
        <v>0.62766650062142748</v>
      </c>
      <c r="AH67" s="203">
        <v>2.4041424811332885</v>
      </c>
      <c r="AI67" s="202">
        <v>3.9417959969817784</v>
      </c>
      <c r="AJ67" s="202">
        <v>5.0112316992902777</v>
      </c>
      <c r="AK67" s="202">
        <v>26.019179614900001</v>
      </c>
      <c r="AM67" s="200" t="s">
        <v>1</v>
      </c>
      <c r="AN67" s="199" t="s">
        <v>444</v>
      </c>
      <c r="AO67" s="197" t="s">
        <v>631</v>
      </c>
      <c r="AP67" s="199" t="s">
        <v>115</v>
      </c>
      <c r="AQ67" s="199" t="s">
        <v>76</v>
      </c>
      <c r="AR67" s="195">
        <v>0.15773153096180478</v>
      </c>
      <c r="AS67" s="195">
        <v>0.57152142945329687</v>
      </c>
      <c r="AT67" s="195">
        <v>0.27598533114092821</v>
      </c>
      <c r="AU67" s="194">
        <v>0</v>
      </c>
      <c r="AV67" s="194">
        <v>0</v>
      </c>
      <c r="AW67" s="194">
        <v>0</v>
      </c>
      <c r="AX67" s="194" t="s">
        <v>639</v>
      </c>
    </row>
    <row r="68" spans="2:50" ht="16.5" thickBot="1" x14ac:dyDescent="0.3">
      <c r="B68" s="169" t="s">
        <v>485</v>
      </c>
      <c r="C68" s="168" t="s">
        <v>483</v>
      </c>
      <c r="D68" s="205" t="s">
        <v>630</v>
      </c>
      <c r="E68" s="168" t="s">
        <v>487</v>
      </c>
      <c r="F68" s="168" t="s">
        <v>52</v>
      </c>
      <c r="G68" s="201" t="s">
        <v>640</v>
      </c>
      <c r="H68" s="201" t="s">
        <v>640</v>
      </c>
      <c r="I68" s="201" t="s">
        <v>215</v>
      </c>
      <c r="J68" s="183">
        <v>0</v>
      </c>
      <c r="K68" s="183">
        <v>0</v>
      </c>
      <c r="L68" s="183">
        <v>0</v>
      </c>
      <c r="N68" s="200" t="s">
        <v>1</v>
      </c>
      <c r="O68" s="199" t="s">
        <v>445</v>
      </c>
      <c r="P68" s="197" t="s">
        <v>630</v>
      </c>
      <c r="Q68" s="199" t="s">
        <v>49</v>
      </c>
      <c r="R68" s="199" t="s">
        <v>52</v>
      </c>
      <c r="S68" s="195">
        <v>5.7592904129092092E-2</v>
      </c>
      <c r="T68" s="195">
        <v>0.59031202881215206</v>
      </c>
      <c r="U68" s="195">
        <v>9.7563494081227997E-2</v>
      </c>
      <c r="V68" s="194">
        <v>0</v>
      </c>
      <c r="W68" s="194">
        <v>0</v>
      </c>
      <c r="X68" s="194">
        <v>0</v>
      </c>
      <c r="Y68" s="194" t="s">
        <v>629</v>
      </c>
      <c r="AA68" s="206" t="s">
        <v>1</v>
      </c>
      <c r="AB68" s="204" t="s">
        <v>63</v>
      </c>
      <c r="AC68" s="205" t="s">
        <v>630</v>
      </c>
      <c r="AD68" s="204" t="s">
        <v>100</v>
      </c>
      <c r="AE68" s="204" t="s">
        <v>55</v>
      </c>
      <c r="AF68" s="203">
        <v>1.5089996981282474</v>
      </c>
      <c r="AG68" s="203">
        <v>0.62766650062142748</v>
      </c>
      <c r="AH68" s="203">
        <v>2.4041424811332885</v>
      </c>
      <c r="AI68" s="202">
        <v>1.237346863221142</v>
      </c>
      <c r="AJ68" s="202">
        <v>0.86742763285847191</v>
      </c>
      <c r="AK68" s="202">
        <v>7.4300445924999998</v>
      </c>
      <c r="AM68" s="200" t="s">
        <v>1</v>
      </c>
      <c r="AN68" s="199" t="s">
        <v>444</v>
      </c>
      <c r="AO68" s="197" t="s">
        <v>631</v>
      </c>
      <c r="AP68" s="199" t="s">
        <v>49</v>
      </c>
      <c r="AQ68" s="199" t="s">
        <v>52</v>
      </c>
      <c r="AR68" s="195">
        <v>0.20227188187328923</v>
      </c>
      <c r="AS68" s="195">
        <v>0.5715214294532972</v>
      </c>
      <c r="AT68" s="195">
        <v>0.35391828101140027</v>
      </c>
      <c r="AU68" s="194">
        <v>0</v>
      </c>
      <c r="AV68" s="194">
        <v>0</v>
      </c>
      <c r="AW68" s="194">
        <v>0</v>
      </c>
      <c r="AX68" s="194" t="s">
        <v>639</v>
      </c>
    </row>
    <row r="69" spans="2:50" ht="16.5" thickBot="1" x14ac:dyDescent="0.3">
      <c r="B69" s="169" t="s">
        <v>485</v>
      </c>
      <c r="C69" s="168" t="s">
        <v>483</v>
      </c>
      <c r="D69" s="205" t="s">
        <v>630</v>
      </c>
      <c r="E69" s="168" t="s">
        <v>486</v>
      </c>
      <c r="F69" s="168" t="s">
        <v>52</v>
      </c>
      <c r="G69" s="201" t="s">
        <v>640</v>
      </c>
      <c r="H69" s="201" t="s">
        <v>640</v>
      </c>
      <c r="I69" s="201" t="s">
        <v>215</v>
      </c>
      <c r="J69" s="183">
        <v>0</v>
      </c>
      <c r="K69" s="183">
        <v>0</v>
      </c>
      <c r="L69" s="183">
        <v>0</v>
      </c>
      <c r="N69" s="200" t="s">
        <v>1</v>
      </c>
      <c r="O69" s="199" t="s">
        <v>445</v>
      </c>
      <c r="P69" s="197" t="s">
        <v>630</v>
      </c>
      <c r="Q69" s="199" t="s">
        <v>100</v>
      </c>
      <c r="R69" s="199" t="s">
        <v>52</v>
      </c>
      <c r="S69" s="195">
        <v>4.5271828696787648E-2</v>
      </c>
      <c r="T69" s="195">
        <v>0.59031202881215195</v>
      </c>
      <c r="U69" s="195">
        <v>7.6691353872434753E-2</v>
      </c>
      <c r="V69" s="194">
        <v>0</v>
      </c>
      <c r="W69" s="194">
        <v>0</v>
      </c>
      <c r="X69" s="194">
        <v>0</v>
      </c>
      <c r="Y69" s="194" t="s">
        <v>629</v>
      </c>
      <c r="AA69" s="206" t="s">
        <v>1</v>
      </c>
      <c r="AB69" s="204" t="s">
        <v>63</v>
      </c>
      <c r="AC69" s="205" t="s">
        <v>630</v>
      </c>
      <c r="AD69" s="204" t="s">
        <v>115</v>
      </c>
      <c r="AE69" s="204" t="s">
        <v>55</v>
      </c>
      <c r="AF69" s="203">
        <v>1.5089996981282474</v>
      </c>
      <c r="AG69" s="203">
        <v>0.62766650062142748</v>
      </c>
      <c r="AH69" s="203">
        <v>2.4041424811332885</v>
      </c>
      <c r="AI69" s="202">
        <v>6.5082944734104586E-2</v>
      </c>
      <c r="AJ69" s="202">
        <v>3.8455188612288367E-2</v>
      </c>
      <c r="AK69" s="202">
        <v>0.38331703301499997</v>
      </c>
      <c r="AM69" s="200" t="s">
        <v>1</v>
      </c>
      <c r="AN69" s="199" t="s">
        <v>444</v>
      </c>
      <c r="AO69" s="197" t="s">
        <v>631</v>
      </c>
      <c r="AP69" s="199" t="s">
        <v>100</v>
      </c>
      <c r="AQ69" s="199" t="s">
        <v>52</v>
      </c>
      <c r="AR69" s="195">
        <v>0.15899906637489386</v>
      </c>
      <c r="AS69" s="195">
        <v>0.57152142945329698</v>
      </c>
      <c r="AT69" s="195">
        <v>0.27820315771359327</v>
      </c>
      <c r="AU69" s="194">
        <v>0</v>
      </c>
      <c r="AV69" s="194">
        <v>0</v>
      </c>
      <c r="AW69" s="194">
        <v>0</v>
      </c>
      <c r="AX69" s="194" t="s">
        <v>639</v>
      </c>
    </row>
    <row r="70" spans="2:50" ht="16.5" thickBot="1" x14ac:dyDescent="0.3">
      <c r="B70" s="169" t="s">
        <v>485</v>
      </c>
      <c r="C70" s="168" t="s">
        <v>483</v>
      </c>
      <c r="D70" s="205" t="s">
        <v>630</v>
      </c>
      <c r="E70" s="168" t="s">
        <v>484</v>
      </c>
      <c r="F70" s="168" t="s">
        <v>52</v>
      </c>
      <c r="G70" s="201" t="s">
        <v>640</v>
      </c>
      <c r="H70" s="201" t="s">
        <v>640</v>
      </c>
      <c r="I70" s="201" t="s">
        <v>215</v>
      </c>
      <c r="J70" s="183">
        <v>0</v>
      </c>
      <c r="K70" s="183">
        <v>0</v>
      </c>
      <c r="L70" s="183">
        <v>0</v>
      </c>
      <c r="N70" s="200" t="s">
        <v>1</v>
      </c>
      <c r="O70" s="199" t="s">
        <v>445</v>
      </c>
      <c r="P70" s="197" t="s">
        <v>630</v>
      </c>
      <c r="Q70" s="199" t="s">
        <v>115</v>
      </c>
      <c r="R70" s="199" t="s">
        <v>52</v>
      </c>
      <c r="S70" s="195">
        <v>4.4910923143083446E-2</v>
      </c>
      <c r="T70" s="195">
        <v>0.59031202881215183</v>
      </c>
      <c r="U70" s="195">
        <v>7.6079972880537264E-2</v>
      </c>
      <c r="V70" s="194">
        <v>0</v>
      </c>
      <c r="W70" s="194">
        <v>0</v>
      </c>
      <c r="X70" s="194">
        <v>0</v>
      </c>
      <c r="Y70" s="194" t="s">
        <v>629</v>
      </c>
      <c r="AA70" s="206" t="s">
        <v>1</v>
      </c>
      <c r="AB70" s="204" t="s">
        <v>60</v>
      </c>
      <c r="AC70" s="205" t="s">
        <v>630</v>
      </c>
      <c r="AD70" s="204" t="s">
        <v>49</v>
      </c>
      <c r="AE70" s="204" t="s">
        <v>52</v>
      </c>
      <c r="AF70" s="203">
        <v>1.8651617773087867</v>
      </c>
      <c r="AG70" s="203">
        <v>0.55398737441371537</v>
      </c>
      <c r="AH70" s="203">
        <v>3.3667947383867491</v>
      </c>
      <c r="AI70" s="202">
        <v>0.12303535663227996</v>
      </c>
      <c r="AJ70" s="202">
        <v>0</v>
      </c>
      <c r="AK70" s="202">
        <v>0.107012773027</v>
      </c>
      <c r="AM70" s="200" t="s">
        <v>1</v>
      </c>
      <c r="AN70" s="199" t="s">
        <v>444</v>
      </c>
      <c r="AO70" s="197" t="s">
        <v>631</v>
      </c>
      <c r="AP70" s="199" t="s">
        <v>115</v>
      </c>
      <c r="AQ70" s="199" t="s">
        <v>52</v>
      </c>
      <c r="AR70" s="195">
        <v>0.15773153096180478</v>
      </c>
      <c r="AS70" s="195">
        <v>0.57152142945329687</v>
      </c>
      <c r="AT70" s="195">
        <v>0.27598533114092821</v>
      </c>
      <c r="AU70" s="194">
        <v>0</v>
      </c>
      <c r="AV70" s="194">
        <v>0</v>
      </c>
      <c r="AW70" s="194">
        <v>0</v>
      </c>
      <c r="AX70" s="194" t="s">
        <v>639</v>
      </c>
    </row>
    <row r="71" spans="2:50" ht="32.25" thickBot="1" x14ac:dyDescent="0.3">
      <c r="B71" s="169" t="s">
        <v>572</v>
      </c>
      <c r="C71" s="168" t="s">
        <v>579</v>
      </c>
      <c r="D71" s="205" t="s">
        <v>630</v>
      </c>
      <c r="E71" s="168" t="s">
        <v>576</v>
      </c>
      <c r="F71" s="168" t="s">
        <v>52</v>
      </c>
      <c r="G71" s="201" t="s">
        <v>640</v>
      </c>
      <c r="H71" s="201" t="s">
        <v>640</v>
      </c>
      <c r="I71" s="201" t="s">
        <v>215</v>
      </c>
      <c r="J71" s="183">
        <v>7.7460000000000004</v>
      </c>
      <c r="K71" s="183">
        <v>8.8780000000000001</v>
      </c>
      <c r="L71" s="183">
        <v>0</v>
      </c>
      <c r="N71" s="200" t="s">
        <v>1</v>
      </c>
      <c r="O71" s="199" t="s">
        <v>444</v>
      </c>
      <c r="P71" s="197" t="s">
        <v>631</v>
      </c>
      <c r="Q71" s="199" t="s">
        <v>49</v>
      </c>
      <c r="R71" s="199" t="s">
        <v>76</v>
      </c>
      <c r="S71" s="195">
        <v>0.20227188187328923</v>
      </c>
      <c r="T71" s="195">
        <v>0.5715214294532972</v>
      </c>
      <c r="U71" s="195">
        <v>0.35391828101140027</v>
      </c>
      <c r="V71" s="194">
        <v>0</v>
      </c>
      <c r="W71" s="194">
        <v>0</v>
      </c>
      <c r="X71" s="194">
        <v>0</v>
      </c>
      <c r="Y71" s="194" t="s">
        <v>629</v>
      </c>
      <c r="AA71" s="206" t="s">
        <v>1</v>
      </c>
      <c r="AB71" s="204" t="s">
        <v>60</v>
      </c>
      <c r="AC71" s="205" t="s">
        <v>630</v>
      </c>
      <c r="AD71" s="204" t="s">
        <v>100</v>
      </c>
      <c r="AE71" s="204" t="s">
        <v>52</v>
      </c>
      <c r="AF71" s="203">
        <v>1.2128699837483448</v>
      </c>
      <c r="AG71" s="203">
        <v>0.55398737441371537</v>
      </c>
      <c r="AH71" s="203">
        <v>2.1893458944473685</v>
      </c>
      <c r="AI71" s="202">
        <v>9.3757499814301426E-2</v>
      </c>
      <c r="AJ71" s="202">
        <v>0</v>
      </c>
      <c r="AK71" s="202">
        <v>6.0743842686000006E-2</v>
      </c>
      <c r="AM71" s="200" t="s">
        <v>1</v>
      </c>
      <c r="AN71" s="199" t="s">
        <v>528</v>
      </c>
      <c r="AO71" s="197" t="s">
        <v>630</v>
      </c>
      <c r="AP71" s="199" t="s">
        <v>49</v>
      </c>
      <c r="AQ71" s="199" t="s">
        <v>76</v>
      </c>
      <c r="AR71" s="195">
        <v>999</v>
      </c>
      <c r="AS71" s="195">
        <v>0.56325718393767787</v>
      </c>
      <c r="AT71" s="195">
        <v>999</v>
      </c>
      <c r="AU71" s="194">
        <v>0</v>
      </c>
      <c r="AV71" s="194">
        <v>0</v>
      </c>
      <c r="AW71" s="194">
        <v>0</v>
      </c>
      <c r="AX71" s="194" t="s">
        <v>638</v>
      </c>
    </row>
    <row r="72" spans="2:50" ht="32.25" thickBot="1" x14ac:dyDescent="0.3">
      <c r="B72" s="169" t="s">
        <v>572</v>
      </c>
      <c r="C72" s="168" t="s">
        <v>579</v>
      </c>
      <c r="D72" s="205" t="s">
        <v>630</v>
      </c>
      <c r="E72" s="168" t="s">
        <v>575</v>
      </c>
      <c r="F72" s="168" t="s">
        <v>52</v>
      </c>
      <c r="G72" s="201" t="s">
        <v>640</v>
      </c>
      <c r="H72" s="201" t="s">
        <v>640</v>
      </c>
      <c r="I72" s="201" t="s">
        <v>215</v>
      </c>
      <c r="J72" s="183">
        <v>314.86599999999999</v>
      </c>
      <c r="K72" s="183">
        <v>307.80200000000002</v>
      </c>
      <c r="L72" s="183">
        <v>0</v>
      </c>
      <c r="N72" s="200" t="s">
        <v>1</v>
      </c>
      <c r="O72" s="199" t="s">
        <v>444</v>
      </c>
      <c r="P72" s="197" t="s">
        <v>631</v>
      </c>
      <c r="Q72" s="199" t="s">
        <v>100</v>
      </c>
      <c r="R72" s="199" t="s">
        <v>76</v>
      </c>
      <c r="S72" s="195">
        <v>0.15899906637489386</v>
      </c>
      <c r="T72" s="195">
        <v>0.57152142945329698</v>
      </c>
      <c r="U72" s="195">
        <v>0.27820315771359327</v>
      </c>
      <c r="V72" s="194">
        <v>0</v>
      </c>
      <c r="W72" s="194">
        <v>0</v>
      </c>
      <c r="X72" s="194">
        <v>0</v>
      </c>
      <c r="Y72" s="194" t="s">
        <v>629</v>
      </c>
      <c r="AA72" s="206" t="s">
        <v>1</v>
      </c>
      <c r="AB72" s="204" t="s">
        <v>60</v>
      </c>
      <c r="AC72" s="205" t="s">
        <v>630</v>
      </c>
      <c r="AD72" s="204" t="s">
        <v>115</v>
      </c>
      <c r="AE72" s="204" t="s">
        <v>52</v>
      </c>
      <c r="AF72" s="203">
        <v>1.82451949914084</v>
      </c>
      <c r="AG72" s="203">
        <v>0.55398737441371515</v>
      </c>
      <c r="AH72" s="203">
        <v>3.2934315535109966</v>
      </c>
      <c r="AI72" s="202">
        <v>7.8986210302008433E-3</v>
      </c>
      <c r="AJ72" s="202">
        <v>0</v>
      </c>
      <c r="AK72" s="202">
        <v>4.6726032836000003E-3</v>
      </c>
      <c r="AM72" s="200" t="s">
        <v>1</v>
      </c>
      <c r="AN72" s="199" t="s">
        <v>528</v>
      </c>
      <c r="AO72" s="197" t="s">
        <v>630</v>
      </c>
      <c r="AP72" s="199" t="s">
        <v>100</v>
      </c>
      <c r="AQ72" s="199" t="s">
        <v>76</v>
      </c>
      <c r="AR72" s="195">
        <v>999</v>
      </c>
      <c r="AS72" s="195">
        <v>0.56325718393767787</v>
      </c>
      <c r="AT72" s="195">
        <v>999</v>
      </c>
      <c r="AU72" s="194">
        <v>0</v>
      </c>
      <c r="AV72" s="194">
        <v>0</v>
      </c>
      <c r="AW72" s="194">
        <v>0</v>
      </c>
      <c r="AX72" s="194" t="s">
        <v>638</v>
      </c>
    </row>
    <row r="73" spans="2:50" ht="32.25" thickBot="1" x14ac:dyDescent="0.3">
      <c r="B73" s="169" t="s">
        <v>572</v>
      </c>
      <c r="C73" s="168" t="s">
        <v>579</v>
      </c>
      <c r="D73" s="205" t="s">
        <v>630</v>
      </c>
      <c r="E73" s="168" t="s">
        <v>574</v>
      </c>
      <c r="F73" s="168" t="s">
        <v>52</v>
      </c>
      <c r="G73" s="201" t="s">
        <v>640</v>
      </c>
      <c r="H73" s="201" t="s">
        <v>640</v>
      </c>
      <c r="I73" s="201" t="s">
        <v>215</v>
      </c>
      <c r="J73" s="183">
        <v>1.3140000000000001</v>
      </c>
      <c r="K73" s="183">
        <v>1.0469999999999999</v>
      </c>
      <c r="L73" s="183">
        <v>0</v>
      </c>
      <c r="N73" s="200" t="s">
        <v>1</v>
      </c>
      <c r="O73" s="199" t="s">
        <v>444</v>
      </c>
      <c r="P73" s="197" t="s">
        <v>631</v>
      </c>
      <c r="Q73" s="199" t="s">
        <v>115</v>
      </c>
      <c r="R73" s="199" t="s">
        <v>76</v>
      </c>
      <c r="S73" s="195">
        <v>0.15773153096180478</v>
      </c>
      <c r="T73" s="195">
        <v>0.57152142945329687</v>
      </c>
      <c r="U73" s="195">
        <v>0.27598533114092821</v>
      </c>
      <c r="V73" s="194">
        <v>0</v>
      </c>
      <c r="W73" s="194">
        <v>0</v>
      </c>
      <c r="X73" s="194">
        <v>0</v>
      </c>
      <c r="Y73" s="194" t="s">
        <v>629</v>
      </c>
      <c r="AA73" s="206" t="s">
        <v>1</v>
      </c>
      <c r="AB73" s="204" t="s">
        <v>371</v>
      </c>
      <c r="AC73" s="205" t="s">
        <v>630</v>
      </c>
      <c r="AD73" s="204" t="s">
        <v>49</v>
      </c>
      <c r="AE73" s="204" t="s">
        <v>52</v>
      </c>
      <c r="AF73" s="203">
        <v>1.0843142371383063</v>
      </c>
      <c r="AG73" s="203">
        <v>0.55398737441371526</v>
      </c>
      <c r="AH73" s="203">
        <v>1.9572905218026597</v>
      </c>
      <c r="AI73" s="202">
        <v>0</v>
      </c>
      <c r="AJ73" s="202">
        <v>0</v>
      </c>
      <c r="AK73" s="202">
        <v>0</v>
      </c>
      <c r="AM73" s="200" t="s">
        <v>1</v>
      </c>
      <c r="AN73" s="199" t="s">
        <v>528</v>
      </c>
      <c r="AO73" s="197" t="s">
        <v>630</v>
      </c>
      <c r="AP73" s="199" t="s">
        <v>115</v>
      </c>
      <c r="AQ73" s="199" t="s">
        <v>76</v>
      </c>
      <c r="AR73" s="195">
        <v>999</v>
      </c>
      <c r="AS73" s="195">
        <v>0.56325718393767787</v>
      </c>
      <c r="AT73" s="195">
        <v>999</v>
      </c>
      <c r="AU73" s="194">
        <v>0</v>
      </c>
      <c r="AV73" s="194">
        <v>0</v>
      </c>
      <c r="AW73" s="194">
        <v>0</v>
      </c>
      <c r="AX73" s="194" t="s">
        <v>638</v>
      </c>
    </row>
    <row r="74" spans="2:50" ht="48" thickBot="1" x14ac:dyDescent="0.3">
      <c r="B74" s="169" t="s">
        <v>572</v>
      </c>
      <c r="C74" s="168" t="s">
        <v>579</v>
      </c>
      <c r="D74" s="205" t="s">
        <v>630</v>
      </c>
      <c r="E74" s="168" t="s">
        <v>573</v>
      </c>
      <c r="F74" s="168" t="s">
        <v>642</v>
      </c>
      <c r="G74" s="201" t="s">
        <v>640</v>
      </c>
      <c r="H74" s="201" t="s">
        <v>640</v>
      </c>
      <c r="I74" s="201" t="s">
        <v>215</v>
      </c>
      <c r="J74" s="183">
        <v>150.649</v>
      </c>
      <c r="K74" s="183">
        <v>137.566</v>
      </c>
      <c r="L74" s="183">
        <v>0</v>
      </c>
      <c r="N74" s="200" t="s">
        <v>1</v>
      </c>
      <c r="O74" s="199" t="s">
        <v>444</v>
      </c>
      <c r="P74" s="197" t="s">
        <v>631</v>
      </c>
      <c r="Q74" s="199" t="s">
        <v>49</v>
      </c>
      <c r="R74" s="199" t="s">
        <v>52</v>
      </c>
      <c r="S74" s="195">
        <v>0.20227188187328923</v>
      </c>
      <c r="T74" s="195">
        <v>0.5715214294532972</v>
      </c>
      <c r="U74" s="195">
        <v>0.35391828101140027</v>
      </c>
      <c r="V74" s="194">
        <v>0</v>
      </c>
      <c r="W74" s="194">
        <v>0</v>
      </c>
      <c r="X74" s="194">
        <v>0</v>
      </c>
      <c r="Y74" s="194" t="s">
        <v>629</v>
      </c>
      <c r="AA74" s="206" t="s">
        <v>1</v>
      </c>
      <c r="AB74" s="204" t="s">
        <v>371</v>
      </c>
      <c r="AC74" s="205" t="s">
        <v>630</v>
      </c>
      <c r="AD74" s="204" t="s">
        <v>115</v>
      </c>
      <c r="AE74" s="204" t="s">
        <v>52</v>
      </c>
      <c r="AF74" s="203">
        <v>1.0606867956030064</v>
      </c>
      <c r="AG74" s="203">
        <v>0.55398737441371526</v>
      </c>
      <c r="AH74" s="203">
        <v>1.9146407383842114</v>
      </c>
      <c r="AI74" s="202">
        <v>0</v>
      </c>
      <c r="AJ74" s="202">
        <v>0</v>
      </c>
      <c r="AK74" s="202">
        <v>0</v>
      </c>
      <c r="AM74" s="200" t="s">
        <v>1</v>
      </c>
      <c r="AN74" s="199" t="s">
        <v>528</v>
      </c>
      <c r="AO74" s="197" t="s">
        <v>630</v>
      </c>
      <c r="AP74" s="199" t="s">
        <v>49</v>
      </c>
      <c r="AQ74" s="199" t="s">
        <v>52</v>
      </c>
      <c r="AR74" s="195">
        <v>999</v>
      </c>
      <c r="AS74" s="195">
        <v>0.56325718393767787</v>
      </c>
      <c r="AT74" s="195">
        <v>999</v>
      </c>
      <c r="AU74" s="194">
        <v>0</v>
      </c>
      <c r="AV74" s="194">
        <v>0</v>
      </c>
      <c r="AW74" s="194">
        <v>0</v>
      </c>
      <c r="AX74" s="194" t="s">
        <v>638</v>
      </c>
    </row>
    <row r="75" spans="2:50" ht="32.25" thickBot="1" x14ac:dyDescent="0.3">
      <c r="B75" s="169" t="s">
        <v>572</v>
      </c>
      <c r="C75" s="168" t="s">
        <v>578</v>
      </c>
      <c r="D75" s="205" t="s">
        <v>630</v>
      </c>
      <c r="E75" s="168" t="s">
        <v>576</v>
      </c>
      <c r="F75" s="168" t="s">
        <v>52</v>
      </c>
      <c r="G75" s="201" t="s">
        <v>640</v>
      </c>
      <c r="H75" s="201" t="s">
        <v>640</v>
      </c>
      <c r="I75" s="201" t="s">
        <v>215</v>
      </c>
      <c r="J75" s="183">
        <v>0</v>
      </c>
      <c r="K75" s="183">
        <v>0</v>
      </c>
      <c r="L75" s="183">
        <v>0</v>
      </c>
      <c r="N75" s="200" t="s">
        <v>1</v>
      </c>
      <c r="O75" s="199" t="s">
        <v>444</v>
      </c>
      <c r="P75" s="197" t="s">
        <v>631</v>
      </c>
      <c r="Q75" s="199" t="s">
        <v>100</v>
      </c>
      <c r="R75" s="199" t="s">
        <v>52</v>
      </c>
      <c r="S75" s="195">
        <v>0.15899906637489386</v>
      </c>
      <c r="T75" s="195">
        <v>0.57152142945329698</v>
      </c>
      <c r="U75" s="195">
        <v>0.27820315771359327</v>
      </c>
      <c r="V75" s="194">
        <v>0</v>
      </c>
      <c r="W75" s="194">
        <v>0</v>
      </c>
      <c r="X75" s="194">
        <v>0</v>
      </c>
      <c r="Y75" s="194" t="s">
        <v>629</v>
      </c>
      <c r="AA75" s="206" t="s">
        <v>194</v>
      </c>
      <c r="AB75" s="204" t="s">
        <v>559</v>
      </c>
      <c r="AC75" s="205" t="s">
        <v>630</v>
      </c>
      <c r="AD75" s="204" t="s">
        <v>323</v>
      </c>
      <c r="AE75" s="204" t="s">
        <v>76</v>
      </c>
      <c r="AF75" s="203">
        <v>3.1311446728557875</v>
      </c>
      <c r="AG75" s="203">
        <v>0.6605947015308834</v>
      </c>
      <c r="AH75" s="203">
        <v>4.7398876581958227</v>
      </c>
      <c r="AI75" s="202">
        <v>0</v>
      </c>
      <c r="AJ75" s="202">
        <v>0</v>
      </c>
      <c r="AK75" s="202">
        <v>0</v>
      </c>
      <c r="AM75" s="200" t="s">
        <v>1</v>
      </c>
      <c r="AN75" s="199" t="s">
        <v>528</v>
      </c>
      <c r="AO75" s="197" t="s">
        <v>630</v>
      </c>
      <c r="AP75" s="199" t="s">
        <v>100</v>
      </c>
      <c r="AQ75" s="199" t="s">
        <v>52</v>
      </c>
      <c r="AR75" s="195">
        <v>999</v>
      </c>
      <c r="AS75" s="195">
        <v>0.56325718393767787</v>
      </c>
      <c r="AT75" s="195">
        <v>999</v>
      </c>
      <c r="AU75" s="194">
        <v>0</v>
      </c>
      <c r="AV75" s="194">
        <v>0</v>
      </c>
      <c r="AW75" s="194">
        <v>0</v>
      </c>
      <c r="AX75" s="194" t="s">
        <v>638</v>
      </c>
    </row>
    <row r="76" spans="2:50" ht="32.25" thickBot="1" x14ac:dyDescent="0.3">
      <c r="B76" s="169" t="s">
        <v>572</v>
      </c>
      <c r="C76" s="168" t="s">
        <v>578</v>
      </c>
      <c r="D76" s="205" t="s">
        <v>630</v>
      </c>
      <c r="E76" s="168" t="s">
        <v>575</v>
      </c>
      <c r="F76" s="168" t="s">
        <v>52</v>
      </c>
      <c r="G76" s="201" t="s">
        <v>640</v>
      </c>
      <c r="H76" s="201" t="s">
        <v>640</v>
      </c>
      <c r="I76" s="201" t="s">
        <v>215</v>
      </c>
      <c r="J76" s="183">
        <v>0</v>
      </c>
      <c r="K76" s="183">
        <v>0</v>
      </c>
      <c r="L76" s="183">
        <v>0</v>
      </c>
      <c r="N76" s="200" t="s">
        <v>1</v>
      </c>
      <c r="O76" s="199" t="s">
        <v>444</v>
      </c>
      <c r="P76" s="197" t="s">
        <v>631</v>
      </c>
      <c r="Q76" s="199" t="s">
        <v>115</v>
      </c>
      <c r="R76" s="199" t="s">
        <v>52</v>
      </c>
      <c r="S76" s="195">
        <v>0.15773153096180478</v>
      </c>
      <c r="T76" s="195">
        <v>0.57152142945329687</v>
      </c>
      <c r="U76" s="195">
        <v>0.27598533114092821</v>
      </c>
      <c r="V76" s="194">
        <v>0</v>
      </c>
      <c r="W76" s="194">
        <v>0</v>
      </c>
      <c r="X76" s="194">
        <v>0</v>
      </c>
      <c r="Y76" s="194" t="s">
        <v>629</v>
      </c>
      <c r="AA76" s="206" t="s">
        <v>194</v>
      </c>
      <c r="AB76" s="204" t="s">
        <v>559</v>
      </c>
      <c r="AC76" s="205" t="s">
        <v>630</v>
      </c>
      <c r="AD76" s="204" t="s">
        <v>322</v>
      </c>
      <c r="AE76" s="204" t="s">
        <v>76</v>
      </c>
      <c r="AF76" s="203">
        <v>3.1311446728557875</v>
      </c>
      <c r="AG76" s="203">
        <v>0.6605947015308834</v>
      </c>
      <c r="AH76" s="203">
        <v>4.7398876581958227</v>
      </c>
      <c r="AI76" s="202">
        <v>0.13128519566889202</v>
      </c>
      <c r="AJ76" s="202">
        <v>5.1529112297885218E-2</v>
      </c>
      <c r="AK76" s="202">
        <v>0.60051889300000005</v>
      </c>
      <c r="AM76" s="200" t="s">
        <v>1</v>
      </c>
      <c r="AN76" s="199" t="s">
        <v>528</v>
      </c>
      <c r="AO76" s="197" t="s">
        <v>630</v>
      </c>
      <c r="AP76" s="199" t="s">
        <v>115</v>
      </c>
      <c r="AQ76" s="199" t="s">
        <v>52</v>
      </c>
      <c r="AR76" s="195">
        <v>999</v>
      </c>
      <c r="AS76" s="195">
        <v>0.56325718393767787</v>
      </c>
      <c r="AT76" s="195">
        <v>999</v>
      </c>
      <c r="AU76" s="194">
        <v>0</v>
      </c>
      <c r="AV76" s="194">
        <v>0</v>
      </c>
      <c r="AW76" s="194">
        <v>0</v>
      </c>
      <c r="AX76" s="194" t="s">
        <v>638</v>
      </c>
    </row>
    <row r="77" spans="2:50" ht="32.25" thickBot="1" x14ac:dyDescent="0.3">
      <c r="B77" s="169" t="s">
        <v>572</v>
      </c>
      <c r="C77" s="168" t="s">
        <v>578</v>
      </c>
      <c r="D77" s="205" t="s">
        <v>630</v>
      </c>
      <c r="E77" s="168" t="s">
        <v>574</v>
      </c>
      <c r="F77" s="168" t="s">
        <v>52</v>
      </c>
      <c r="G77" s="201" t="s">
        <v>640</v>
      </c>
      <c r="H77" s="201" t="s">
        <v>640</v>
      </c>
      <c r="I77" s="201" t="s">
        <v>215</v>
      </c>
      <c r="J77" s="183">
        <v>0</v>
      </c>
      <c r="K77" s="183">
        <v>0</v>
      </c>
      <c r="L77" s="183">
        <v>0</v>
      </c>
      <c r="N77" s="200" t="s">
        <v>1</v>
      </c>
      <c r="O77" s="199" t="s">
        <v>528</v>
      </c>
      <c r="P77" s="197" t="s">
        <v>630</v>
      </c>
      <c r="Q77" s="199" t="s">
        <v>49</v>
      </c>
      <c r="R77" s="199" t="s">
        <v>76</v>
      </c>
      <c r="S77" s="195">
        <v>999</v>
      </c>
      <c r="T77" s="195">
        <v>0.56325718393767787</v>
      </c>
      <c r="U77" s="195">
        <v>999</v>
      </c>
      <c r="V77" s="194">
        <v>0</v>
      </c>
      <c r="W77" s="194">
        <v>0</v>
      </c>
      <c r="X77" s="194">
        <v>0</v>
      </c>
      <c r="Y77" s="194" t="s">
        <v>629</v>
      </c>
      <c r="AA77" s="206" t="s">
        <v>194</v>
      </c>
      <c r="AB77" s="204" t="s">
        <v>559</v>
      </c>
      <c r="AC77" s="205" t="s">
        <v>630</v>
      </c>
      <c r="AD77" s="204" t="s">
        <v>321</v>
      </c>
      <c r="AE77" s="204" t="s">
        <v>76</v>
      </c>
      <c r="AF77" s="203">
        <v>3.1311446728557875</v>
      </c>
      <c r="AG77" s="203">
        <v>0.6605947015308834</v>
      </c>
      <c r="AH77" s="203">
        <v>4.7398876581958227</v>
      </c>
      <c r="AI77" s="202">
        <v>0</v>
      </c>
      <c r="AJ77" s="202">
        <v>0</v>
      </c>
      <c r="AK77" s="202">
        <v>0</v>
      </c>
      <c r="AM77" s="200" t="s">
        <v>1</v>
      </c>
      <c r="AN77" s="199" t="s">
        <v>521</v>
      </c>
      <c r="AO77" s="197" t="s">
        <v>630</v>
      </c>
      <c r="AP77" s="199" t="s">
        <v>49</v>
      </c>
      <c r="AQ77" s="199" t="s">
        <v>76</v>
      </c>
      <c r="AR77" s="195">
        <v>0.15759194216808625</v>
      </c>
      <c r="AS77" s="195">
        <v>0.5424483440492619</v>
      </c>
      <c r="AT77" s="195">
        <v>0.29051972210237714</v>
      </c>
      <c r="AU77" s="194">
        <v>0</v>
      </c>
      <c r="AV77" s="194">
        <v>0</v>
      </c>
      <c r="AW77" s="194">
        <v>0</v>
      </c>
      <c r="AX77" s="194" t="s">
        <v>639</v>
      </c>
    </row>
    <row r="78" spans="2:50" ht="32.25" thickBot="1" x14ac:dyDescent="0.3">
      <c r="B78" s="169" t="s">
        <v>572</v>
      </c>
      <c r="C78" s="168" t="s">
        <v>578</v>
      </c>
      <c r="D78" s="205" t="s">
        <v>630</v>
      </c>
      <c r="E78" s="168" t="s">
        <v>573</v>
      </c>
      <c r="F78" s="168" t="s">
        <v>52</v>
      </c>
      <c r="G78" s="201" t="s">
        <v>640</v>
      </c>
      <c r="H78" s="201" t="s">
        <v>640</v>
      </c>
      <c r="I78" s="201" t="s">
        <v>215</v>
      </c>
      <c r="J78" s="183">
        <v>0</v>
      </c>
      <c r="K78" s="183">
        <v>0</v>
      </c>
      <c r="L78" s="183">
        <v>0</v>
      </c>
      <c r="N78" s="200" t="s">
        <v>1</v>
      </c>
      <c r="O78" s="199" t="s">
        <v>528</v>
      </c>
      <c r="P78" s="197" t="s">
        <v>630</v>
      </c>
      <c r="Q78" s="199" t="s">
        <v>100</v>
      </c>
      <c r="R78" s="199" t="s">
        <v>76</v>
      </c>
      <c r="S78" s="195">
        <v>999</v>
      </c>
      <c r="T78" s="195">
        <v>0.56325718393767787</v>
      </c>
      <c r="U78" s="195">
        <v>999</v>
      </c>
      <c r="V78" s="194">
        <v>0</v>
      </c>
      <c r="W78" s="194">
        <v>0</v>
      </c>
      <c r="X78" s="194">
        <v>0</v>
      </c>
      <c r="Y78" s="194" t="s">
        <v>629</v>
      </c>
      <c r="AA78" s="206" t="s">
        <v>194</v>
      </c>
      <c r="AB78" s="204" t="s">
        <v>559</v>
      </c>
      <c r="AC78" s="205" t="s">
        <v>630</v>
      </c>
      <c r="AD78" s="204" t="s">
        <v>320</v>
      </c>
      <c r="AE78" s="204" t="s">
        <v>76</v>
      </c>
      <c r="AF78" s="203">
        <v>3.1311446728557875</v>
      </c>
      <c r="AG78" s="203">
        <v>0.6605947015308834</v>
      </c>
      <c r="AH78" s="203">
        <v>4.7398876581958227</v>
      </c>
      <c r="AI78" s="202">
        <v>6.5651700236074903E-2</v>
      </c>
      <c r="AJ78" s="202">
        <v>2.5768128818909899E-2</v>
      </c>
      <c r="AK78" s="202">
        <v>0.30030108230000002</v>
      </c>
      <c r="AM78" s="200" t="s">
        <v>1</v>
      </c>
      <c r="AN78" s="199" t="s">
        <v>521</v>
      </c>
      <c r="AO78" s="197" t="s">
        <v>630</v>
      </c>
      <c r="AP78" s="199" t="s">
        <v>100</v>
      </c>
      <c r="AQ78" s="199" t="s">
        <v>76</v>
      </c>
      <c r="AR78" s="195">
        <v>0.15759194216808625</v>
      </c>
      <c r="AS78" s="195">
        <v>0.5424483440492619</v>
      </c>
      <c r="AT78" s="195">
        <v>0.29051972210237714</v>
      </c>
      <c r="AU78" s="194">
        <v>0</v>
      </c>
      <c r="AV78" s="194">
        <v>0</v>
      </c>
      <c r="AW78" s="194">
        <v>0</v>
      </c>
      <c r="AX78" s="194" t="s">
        <v>639</v>
      </c>
    </row>
    <row r="79" spans="2:50" ht="32.25" thickBot="1" x14ac:dyDescent="0.3">
      <c r="B79" s="169" t="s">
        <v>572</v>
      </c>
      <c r="C79" s="168" t="s">
        <v>577</v>
      </c>
      <c r="D79" s="205" t="s">
        <v>630</v>
      </c>
      <c r="E79" s="168" t="s">
        <v>576</v>
      </c>
      <c r="F79" s="168" t="s">
        <v>52</v>
      </c>
      <c r="G79" s="201" t="s">
        <v>640</v>
      </c>
      <c r="H79" s="201" t="s">
        <v>640</v>
      </c>
      <c r="I79" s="201" t="s">
        <v>215</v>
      </c>
      <c r="J79" s="183">
        <v>0</v>
      </c>
      <c r="K79" s="183">
        <v>0</v>
      </c>
      <c r="L79" s="183">
        <v>0</v>
      </c>
      <c r="N79" s="200" t="s">
        <v>1</v>
      </c>
      <c r="O79" s="199" t="s">
        <v>528</v>
      </c>
      <c r="P79" s="197" t="s">
        <v>630</v>
      </c>
      <c r="Q79" s="199" t="s">
        <v>115</v>
      </c>
      <c r="R79" s="199" t="s">
        <v>76</v>
      </c>
      <c r="S79" s="195">
        <v>999</v>
      </c>
      <c r="T79" s="195">
        <v>0.56325718393767787</v>
      </c>
      <c r="U79" s="195">
        <v>999</v>
      </c>
      <c r="V79" s="194">
        <v>0</v>
      </c>
      <c r="W79" s="194">
        <v>0</v>
      </c>
      <c r="X79" s="194">
        <v>0</v>
      </c>
      <c r="Y79" s="194" t="s">
        <v>629</v>
      </c>
      <c r="AA79" s="206" t="s">
        <v>194</v>
      </c>
      <c r="AB79" s="204" t="s">
        <v>559</v>
      </c>
      <c r="AC79" s="205" t="s">
        <v>630</v>
      </c>
      <c r="AD79" s="204" t="s">
        <v>319</v>
      </c>
      <c r="AE79" s="204" t="s">
        <v>76</v>
      </c>
      <c r="AF79" s="203">
        <v>3.1311446728557875</v>
      </c>
      <c r="AG79" s="203">
        <v>0.6605947015308834</v>
      </c>
      <c r="AH79" s="203">
        <v>4.7398876581958227</v>
      </c>
      <c r="AI79" s="202">
        <v>0.14678817651582815</v>
      </c>
      <c r="AJ79" s="202">
        <v>5.7613993665838456E-2</v>
      </c>
      <c r="AK79" s="202">
        <v>0.67143193729999995</v>
      </c>
      <c r="AM79" s="200" t="s">
        <v>1</v>
      </c>
      <c r="AN79" s="199" t="s">
        <v>521</v>
      </c>
      <c r="AO79" s="197" t="s">
        <v>630</v>
      </c>
      <c r="AP79" s="199" t="s">
        <v>115</v>
      </c>
      <c r="AQ79" s="199" t="s">
        <v>76</v>
      </c>
      <c r="AR79" s="195">
        <v>0.15759194216808625</v>
      </c>
      <c r="AS79" s="195">
        <v>0.5424483440492619</v>
      </c>
      <c r="AT79" s="195">
        <v>0.29051972210237714</v>
      </c>
      <c r="AU79" s="194">
        <v>0</v>
      </c>
      <c r="AV79" s="194">
        <v>0</v>
      </c>
      <c r="AW79" s="194">
        <v>0</v>
      </c>
      <c r="AX79" s="194" t="s">
        <v>639</v>
      </c>
    </row>
    <row r="80" spans="2:50" ht="32.25" thickBot="1" x14ac:dyDescent="0.3">
      <c r="B80" s="169" t="s">
        <v>572</v>
      </c>
      <c r="C80" s="168" t="s">
        <v>577</v>
      </c>
      <c r="D80" s="205" t="s">
        <v>630</v>
      </c>
      <c r="E80" s="168" t="s">
        <v>575</v>
      </c>
      <c r="F80" s="168" t="s">
        <v>52</v>
      </c>
      <c r="G80" s="201" t="s">
        <v>640</v>
      </c>
      <c r="H80" s="201" t="s">
        <v>640</v>
      </c>
      <c r="I80" s="201" t="s">
        <v>215</v>
      </c>
      <c r="J80" s="183">
        <v>0</v>
      </c>
      <c r="K80" s="183">
        <v>0</v>
      </c>
      <c r="L80" s="183">
        <v>0</v>
      </c>
      <c r="N80" s="200" t="s">
        <v>1</v>
      </c>
      <c r="O80" s="199" t="s">
        <v>528</v>
      </c>
      <c r="P80" s="197" t="s">
        <v>630</v>
      </c>
      <c r="Q80" s="199" t="s">
        <v>49</v>
      </c>
      <c r="R80" s="199" t="s">
        <v>52</v>
      </c>
      <c r="S80" s="195">
        <v>999</v>
      </c>
      <c r="T80" s="195">
        <v>0.56325718393767787</v>
      </c>
      <c r="U80" s="195">
        <v>999</v>
      </c>
      <c r="V80" s="194">
        <v>0</v>
      </c>
      <c r="W80" s="194">
        <v>0</v>
      </c>
      <c r="X80" s="194">
        <v>0</v>
      </c>
      <c r="Y80" s="194" t="s">
        <v>629</v>
      </c>
      <c r="AA80" s="206" t="s">
        <v>194</v>
      </c>
      <c r="AB80" s="204" t="s">
        <v>559</v>
      </c>
      <c r="AC80" s="205" t="s">
        <v>630</v>
      </c>
      <c r="AD80" s="204" t="s">
        <v>318</v>
      </c>
      <c r="AE80" s="204" t="s">
        <v>76</v>
      </c>
      <c r="AF80" s="203">
        <v>3.1311446728557875</v>
      </c>
      <c r="AG80" s="203">
        <v>0.6605947015308834</v>
      </c>
      <c r="AH80" s="203">
        <v>4.7398876581958227</v>
      </c>
      <c r="AI80" s="202">
        <v>0</v>
      </c>
      <c r="AJ80" s="202">
        <v>0</v>
      </c>
      <c r="AK80" s="202">
        <v>0</v>
      </c>
      <c r="AM80" s="200" t="s">
        <v>1</v>
      </c>
      <c r="AN80" s="199" t="s">
        <v>521</v>
      </c>
      <c r="AO80" s="197" t="s">
        <v>630</v>
      </c>
      <c r="AP80" s="199" t="s">
        <v>49</v>
      </c>
      <c r="AQ80" s="199" t="s">
        <v>52</v>
      </c>
      <c r="AR80" s="195">
        <v>0.15759194216808625</v>
      </c>
      <c r="AS80" s="195">
        <v>0.5424483440492619</v>
      </c>
      <c r="AT80" s="195">
        <v>0.29051972210237714</v>
      </c>
      <c r="AU80" s="194">
        <v>0</v>
      </c>
      <c r="AV80" s="194">
        <v>0</v>
      </c>
      <c r="AW80" s="194">
        <v>0</v>
      </c>
      <c r="AX80" s="194" t="s">
        <v>639</v>
      </c>
    </row>
    <row r="81" spans="2:50" ht="32.25" thickBot="1" x14ac:dyDescent="0.3">
      <c r="B81" s="169" t="s">
        <v>572</v>
      </c>
      <c r="C81" s="168" t="s">
        <v>577</v>
      </c>
      <c r="D81" s="205" t="s">
        <v>630</v>
      </c>
      <c r="E81" s="168" t="s">
        <v>574</v>
      </c>
      <c r="F81" s="168" t="s">
        <v>52</v>
      </c>
      <c r="G81" s="201" t="s">
        <v>640</v>
      </c>
      <c r="H81" s="201" t="s">
        <v>640</v>
      </c>
      <c r="I81" s="201" t="s">
        <v>215</v>
      </c>
      <c r="J81" s="183">
        <v>0</v>
      </c>
      <c r="K81" s="183">
        <v>0</v>
      </c>
      <c r="L81" s="183">
        <v>0</v>
      </c>
      <c r="N81" s="200" t="s">
        <v>1</v>
      </c>
      <c r="O81" s="199" t="s">
        <v>528</v>
      </c>
      <c r="P81" s="197" t="s">
        <v>630</v>
      </c>
      <c r="Q81" s="199" t="s">
        <v>100</v>
      </c>
      <c r="R81" s="199" t="s">
        <v>52</v>
      </c>
      <c r="S81" s="195">
        <v>999</v>
      </c>
      <c r="T81" s="195">
        <v>0.56325718393767787</v>
      </c>
      <c r="U81" s="195">
        <v>999</v>
      </c>
      <c r="V81" s="194">
        <v>0</v>
      </c>
      <c r="W81" s="194">
        <v>0</v>
      </c>
      <c r="X81" s="194">
        <v>0</v>
      </c>
      <c r="Y81" s="194" t="s">
        <v>629</v>
      </c>
      <c r="AA81" s="206" t="s">
        <v>194</v>
      </c>
      <c r="AB81" s="204" t="s">
        <v>559</v>
      </c>
      <c r="AC81" s="205" t="s">
        <v>630</v>
      </c>
      <c r="AD81" s="204" t="s">
        <v>317</v>
      </c>
      <c r="AE81" s="204" t="s">
        <v>76</v>
      </c>
      <c r="AF81" s="203">
        <v>3.1311446728557875</v>
      </c>
      <c r="AG81" s="203">
        <v>0.6605947015308834</v>
      </c>
      <c r="AH81" s="203">
        <v>4.7398876581958227</v>
      </c>
      <c r="AI81" s="202">
        <v>0.20479515326181988</v>
      </c>
      <c r="AJ81" s="202">
        <v>8.0381587556192666E-2</v>
      </c>
      <c r="AK81" s="202">
        <v>0.93676486600000008</v>
      </c>
      <c r="AM81" s="200" t="s">
        <v>1</v>
      </c>
      <c r="AN81" s="199" t="s">
        <v>521</v>
      </c>
      <c r="AO81" s="197" t="s">
        <v>630</v>
      </c>
      <c r="AP81" s="199" t="s">
        <v>100</v>
      </c>
      <c r="AQ81" s="199" t="s">
        <v>52</v>
      </c>
      <c r="AR81" s="195">
        <v>0.15759194216808625</v>
      </c>
      <c r="AS81" s="195">
        <v>0.5424483440492619</v>
      </c>
      <c r="AT81" s="195">
        <v>0.29051972210237714</v>
      </c>
      <c r="AU81" s="194">
        <v>0</v>
      </c>
      <c r="AV81" s="194">
        <v>0</v>
      </c>
      <c r="AW81" s="194">
        <v>0</v>
      </c>
      <c r="AX81" s="194" t="s">
        <v>639</v>
      </c>
    </row>
    <row r="82" spans="2:50" ht="48" thickBot="1" x14ac:dyDescent="0.3">
      <c r="B82" s="169" t="s">
        <v>572</v>
      </c>
      <c r="C82" s="168" t="s">
        <v>577</v>
      </c>
      <c r="D82" s="205" t="s">
        <v>630</v>
      </c>
      <c r="E82" s="168" t="s">
        <v>573</v>
      </c>
      <c r="F82" s="168" t="s">
        <v>641</v>
      </c>
      <c r="G82" s="201" t="s">
        <v>640</v>
      </c>
      <c r="H82" s="201" t="s">
        <v>640</v>
      </c>
      <c r="I82" s="201" t="s">
        <v>215</v>
      </c>
      <c r="J82" s="183">
        <v>0</v>
      </c>
      <c r="K82" s="183">
        <v>0</v>
      </c>
      <c r="L82" s="183">
        <v>0</v>
      </c>
      <c r="N82" s="200" t="s">
        <v>1</v>
      </c>
      <c r="O82" s="199" t="s">
        <v>528</v>
      </c>
      <c r="P82" s="197" t="s">
        <v>630</v>
      </c>
      <c r="Q82" s="199" t="s">
        <v>115</v>
      </c>
      <c r="R82" s="199" t="s">
        <v>52</v>
      </c>
      <c r="S82" s="195">
        <v>999</v>
      </c>
      <c r="T82" s="195">
        <v>0.56325718393767787</v>
      </c>
      <c r="U82" s="195">
        <v>999</v>
      </c>
      <c r="V82" s="194">
        <v>0</v>
      </c>
      <c r="W82" s="194">
        <v>0</v>
      </c>
      <c r="X82" s="194">
        <v>0</v>
      </c>
      <c r="Y82" s="194" t="s">
        <v>629</v>
      </c>
      <c r="AA82" s="206" t="s">
        <v>194</v>
      </c>
      <c r="AB82" s="204" t="s">
        <v>559</v>
      </c>
      <c r="AC82" s="205" t="s">
        <v>630</v>
      </c>
      <c r="AD82" s="204" t="s">
        <v>74</v>
      </c>
      <c r="AE82" s="204" t="s">
        <v>76</v>
      </c>
      <c r="AF82" s="203">
        <v>3.1311446728557875</v>
      </c>
      <c r="AG82" s="203">
        <v>0.6605947015308834</v>
      </c>
      <c r="AH82" s="203">
        <v>4.7398876581958227</v>
      </c>
      <c r="AI82" s="202">
        <v>0</v>
      </c>
      <c r="AJ82" s="202">
        <v>0</v>
      </c>
      <c r="AK82" s="202">
        <v>0</v>
      </c>
      <c r="AM82" s="200" t="s">
        <v>1</v>
      </c>
      <c r="AN82" s="199" t="s">
        <v>521</v>
      </c>
      <c r="AO82" s="197" t="s">
        <v>630</v>
      </c>
      <c r="AP82" s="199" t="s">
        <v>115</v>
      </c>
      <c r="AQ82" s="199" t="s">
        <v>52</v>
      </c>
      <c r="AR82" s="195">
        <v>0.15759194216808625</v>
      </c>
      <c r="AS82" s="195">
        <v>0.5424483440492619</v>
      </c>
      <c r="AT82" s="195">
        <v>0.29051972210237714</v>
      </c>
      <c r="AU82" s="194">
        <v>0</v>
      </c>
      <c r="AV82" s="194">
        <v>0</v>
      </c>
      <c r="AW82" s="194">
        <v>0</v>
      </c>
      <c r="AX82" s="194" t="s">
        <v>639</v>
      </c>
    </row>
    <row r="83" spans="2:50" ht="32.25" thickBot="1" x14ac:dyDescent="0.3">
      <c r="B83" s="169" t="s">
        <v>572</v>
      </c>
      <c r="C83" s="168" t="s">
        <v>571</v>
      </c>
      <c r="D83" s="205" t="s">
        <v>630</v>
      </c>
      <c r="E83" s="168" t="s">
        <v>576</v>
      </c>
      <c r="F83" s="168" t="s">
        <v>52</v>
      </c>
      <c r="G83" s="201" t="s">
        <v>640</v>
      </c>
      <c r="H83" s="201" t="s">
        <v>640</v>
      </c>
      <c r="I83" s="201" t="s">
        <v>215</v>
      </c>
      <c r="J83" s="183">
        <v>0</v>
      </c>
      <c r="K83" s="183">
        <v>0</v>
      </c>
      <c r="L83" s="183">
        <v>0</v>
      </c>
      <c r="N83" s="200" t="s">
        <v>1</v>
      </c>
      <c r="O83" s="199" t="s">
        <v>521</v>
      </c>
      <c r="P83" s="197" t="s">
        <v>630</v>
      </c>
      <c r="Q83" s="199" t="s">
        <v>49</v>
      </c>
      <c r="R83" s="199" t="s">
        <v>76</v>
      </c>
      <c r="S83" s="195">
        <v>0.15759194216808625</v>
      </c>
      <c r="T83" s="195">
        <v>0.5424483440492619</v>
      </c>
      <c r="U83" s="195">
        <v>0.29051972210237714</v>
      </c>
      <c r="V83" s="194">
        <v>0</v>
      </c>
      <c r="W83" s="194">
        <v>0</v>
      </c>
      <c r="X83" s="194">
        <v>0</v>
      </c>
      <c r="Y83" s="194" t="s">
        <v>629</v>
      </c>
      <c r="AA83" s="206" t="s">
        <v>194</v>
      </c>
      <c r="AB83" s="204" t="s">
        <v>559</v>
      </c>
      <c r="AC83" s="205" t="s">
        <v>630</v>
      </c>
      <c r="AD83" s="204" t="s">
        <v>316</v>
      </c>
      <c r="AE83" s="204" t="s">
        <v>76</v>
      </c>
      <c r="AF83" s="203">
        <v>3.1311446728557875</v>
      </c>
      <c r="AG83" s="203">
        <v>0.6605947015308834</v>
      </c>
      <c r="AH83" s="203">
        <v>4.7398876581958227</v>
      </c>
      <c r="AI83" s="202">
        <v>0</v>
      </c>
      <c r="AJ83" s="202">
        <v>0</v>
      </c>
      <c r="AK83" s="202">
        <v>0</v>
      </c>
      <c r="AM83" s="200" t="s">
        <v>1</v>
      </c>
      <c r="AN83" s="199" t="s">
        <v>526</v>
      </c>
      <c r="AO83" s="197" t="s">
        <v>630</v>
      </c>
      <c r="AP83" s="199" t="s">
        <v>49</v>
      </c>
      <c r="AQ83" s="199" t="s">
        <v>76</v>
      </c>
      <c r="AR83" s="195">
        <v>999</v>
      </c>
      <c r="AS83" s="195">
        <v>0.54769594113533859</v>
      </c>
      <c r="AT83" s="195">
        <v>999</v>
      </c>
      <c r="AU83" s="194">
        <v>0</v>
      </c>
      <c r="AV83" s="194">
        <v>0</v>
      </c>
      <c r="AW83" s="194">
        <v>0</v>
      </c>
      <c r="AX83" s="194" t="s">
        <v>638</v>
      </c>
    </row>
    <row r="84" spans="2:50" ht="32.25" thickBot="1" x14ac:dyDescent="0.3">
      <c r="B84" s="169" t="s">
        <v>572</v>
      </c>
      <c r="C84" s="168" t="s">
        <v>571</v>
      </c>
      <c r="D84" s="205" t="s">
        <v>630</v>
      </c>
      <c r="E84" s="168" t="s">
        <v>575</v>
      </c>
      <c r="F84" s="168" t="s">
        <v>52</v>
      </c>
      <c r="G84" s="201" t="s">
        <v>640</v>
      </c>
      <c r="H84" s="201" t="s">
        <v>640</v>
      </c>
      <c r="I84" s="201" t="s">
        <v>215</v>
      </c>
      <c r="J84" s="183">
        <v>0</v>
      </c>
      <c r="K84" s="183">
        <v>0</v>
      </c>
      <c r="L84" s="183">
        <v>0</v>
      </c>
      <c r="N84" s="200" t="s">
        <v>1</v>
      </c>
      <c r="O84" s="199" t="s">
        <v>521</v>
      </c>
      <c r="P84" s="197" t="s">
        <v>630</v>
      </c>
      <c r="Q84" s="199" t="s">
        <v>100</v>
      </c>
      <c r="R84" s="199" t="s">
        <v>76</v>
      </c>
      <c r="S84" s="195">
        <v>0.15759194216808625</v>
      </c>
      <c r="T84" s="195">
        <v>0.5424483440492619</v>
      </c>
      <c r="U84" s="195">
        <v>0.29051972210237714</v>
      </c>
      <c r="V84" s="194">
        <v>0</v>
      </c>
      <c r="W84" s="194">
        <v>0</v>
      </c>
      <c r="X84" s="194">
        <v>0</v>
      </c>
      <c r="Y84" s="194" t="s">
        <v>629</v>
      </c>
      <c r="AA84" s="206" t="s">
        <v>194</v>
      </c>
      <c r="AB84" s="204" t="s">
        <v>559</v>
      </c>
      <c r="AC84" s="205" t="s">
        <v>630</v>
      </c>
      <c r="AD84" s="204" t="s">
        <v>315</v>
      </c>
      <c r="AE84" s="204" t="s">
        <v>76</v>
      </c>
      <c r="AF84" s="203">
        <v>3.1311446728557875</v>
      </c>
      <c r="AG84" s="203">
        <v>0.6605947015308834</v>
      </c>
      <c r="AH84" s="203">
        <v>4.7398876581958227</v>
      </c>
      <c r="AI84" s="202">
        <v>1.2261612384754876</v>
      </c>
      <c r="AJ84" s="202">
        <v>0.48126523200733295</v>
      </c>
      <c r="AK84" s="202">
        <v>5.6086521090000003</v>
      </c>
      <c r="AM84" s="200" t="s">
        <v>1</v>
      </c>
      <c r="AN84" s="199" t="s">
        <v>526</v>
      </c>
      <c r="AO84" s="197" t="s">
        <v>630</v>
      </c>
      <c r="AP84" s="199" t="s">
        <v>100</v>
      </c>
      <c r="AQ84" s="199" t="s">
        <v>76</v>
      </c>
      <c r="AR84" s="195">
        <v>999</v>
      </c>
      <c r="AS84" s="195">
        <v>0.54769594113533859</v>
      </c>
      <c r="AT84" s="195">
        <v>999</v>
      </c>
      <c r="AU84" s="194">
        <v>0</v>
      </c>
      <c r="AV84" s="194">
        <v>0</v>
      </c>
      <c r="AW84" s="194">
        <v>0</v>
      </c>
      <c r="AX84" s="194" t="s">
        <v>638</v>
      </c>
    </row>
    <row r="85" spans="2:50" ht="32.25" thickBot="1" x14ac:dyDescent="0.3">
      <c r="B85" s="169" t="s">
        <v>572</v>
      </c>
      <c r="C85" s="168" t="s">
        <v>571</v>
      </c>
      <c r="D85" s="205" t="s">
        <v>630</v>
      </c>
      <c r="E85" s="168" t="s">
        <v>574</v>
      </c>
      <c r="F85" s="168" t="s">
        <v>52</v>
      </c>
      <c r="G85" s="201" t="s">
        <v>640</v>
      </c>
      <c r="H85" s="201" t="s">
        <v>640</v>
      </c>
      <c r="I85" s="201" t="s">
        <v>215</v>
      </c>
      <c r="J85" s="183">
        <v>0</v>
      </c>
      <c r="K85" s="183">
        <v>0</v>
      </c>
      <c r="L85" s="183">
        <v>0</v>
      </c>
      <c r="N85" s="200" t="s">
        <v>1</v>
      </c>
      <c r="O85" s="199" t="s">
        <v>521</v>
      </c>
      <c r="P85" s="197" t="s">
        <v>630</v>
      </c>
      <c r="Q85" s="199" t="s">
        <v>115</v>
      </c>
      <c r="R85" s="199" t="s">
        <v>76</v>
      </c>
      <c r="S85" s="195">
        <v>0.15759194216808625</v>
      </c>
      <c r="T85" s="195">
        <v>0.5424483440492619</v>
      </c>
      <c r="U85" s="195">
        <v>0.29051972210237714</v>
      </c>
      <c r="V85" s="194">
        <v>0</v>
      </c>
      <c r="W85" s="194">
        <v>0</v>
      </c>
      <c r="X85" s="194">
        <v>0</v>
      </c>
      <c r="Y85" s="194" t="s">
        <v>629</v>
      </c>
      <c r="AA85" s="206" t="s">
        <v>194</v>
      </c>
      <c r="AB85" s="204" t="s">
        <v>559</v>
      </c>
      <c r="AC85" s="205" t="s">
        <v>630</v>
      </c>
      <c r="AD85" s="204" t="s">
        <v>314</v>
      </c>
      <c r="AE85" s="204" t="s">
        <v>76</v>
      </c>
      <c r="AF85" s="203">
        <v>3.1311446728557875</v>
      </c>
      <c r="AG85" s="203">
        <v>0.6605947015308834</v>
      </c>
      <c r="AH85" s="203">
        <v>4.7398876581958227</v>
      </c>
      <c r="AI85" s="202">
        <v>0</v>
      </c>
      <c r="AJ85" s="202">
        <v>0</v>
      </c>
      <c r="AK85" s="202">
        <v>0</v>
      </c>
      <c r="AM85" s="200" t="s">
        <v>1</v>
      </c>
      <c r="AN85" s="199" t="s">
        <v>526</v>
      </c>
      <c r="AO85" s="197" t="s">
        <v>630</v>
      </c>
      <c r="AP85" s="199" t="s">
        <v>115</v>
      </c>
      <c r="AQ85" s="199" t="s">
        <v>76</v>
      </c>
      <c r="AR85" s="195">
        <v>999</v>
      </c>
      <c r="AS85" s="195">
        <v>0.54769594113533859</v>
      </c>
      <c r="AT85" s="195">
        <v>999</v>
      </c>
      <c r="AU85" s="194">
        <v>0</v>
      </c>
      <c r="AV85" s="194">
        <v>0</v>
      </c>
      <c r="AW85" s="194">
        <v>0</v>
      </c>
      <c r="AX85" s="194" t="s">
        <v>638</v>
      </c>
    </row>
    <row r="86" spans="2:50" ht="32.25" thickBot="1" x14ac:dyDescent="0.3">
      <c r="B86" s="169" t="s">
        <v>572</v>
      </c>
      <c r="C86" s="168" t="s">
        <v>571</v>
      </c>
      <c r="D86" s="205" t="s">
        <v>630</v>
      </c>
      <c r="E86" s="168" t="s">
        <v>573</v>
      </c>
      <c r="F86" s="168" t="s">
        <v>52</v>
      </c>
      <c r="G86" s="201" t="s">
        <v>640</v>
      </c>
      <c r="H86" s="201" t="s">
        <v>640</v>
      </c>
      <c r="I86" s="201" t="s">
        <v>215</v>
      </c>
      <c r="J86" s="183">
        <v>0</v>
      </c>
      <c r="K86" s="183">
        <v>0</v>
      </c>
      <c r="L86" s="183">
        <v>0</v>
      </c>
      <c r="N86" s="200" t="s">
        <v>1</v>
      </c>
      <c r="O86" s="199" t="s">
        <v>521</v>
      </c>
      <c r="P86" s="197" t="s">
        <v>630</v>
      </c>
      <c r="Q86" s="199" t="s">
        <v>49</v>
      </c>
      <c r="R86" s="199" t="s">
        <v>52</v>
      </c>
      <c r="S86" s="195">
        <v>0.15759194216808625</v>
      </c>
      <c r="T86" s="195">
        <v>0.5424483440492619</v>
      </c>
      <c r="U86" s="195">
        <v>0.29051972210237714</v>
      </c>
      <c r="V86" s="194">
        <v>0</v>
      </c>
      <c r="W86" s="194">
        <v>0</v>
      </c>
      <c r="X86" s="194">
        <v>0</v>
      </c>
      <c r="Y86" s="194" t="s">
        <v>629</v>
      </c>
      <c r="AA86" s="206" t="s">
        <v>194</v>
      </c>
      <c r="AB86" s="204" t="s">
        <v>559</v>
      </c>
      <c r="AC86" s="205" t="s">
        <v>630</v>
      </c>
      <c r="AD86" s="204" t="s">
        <v>313</v>
      </c>
      <c r="AE86" s="204" t="s">
        <v>76</v>
      </c>
      <c r="AF86" s="203">
        <v>3.1311446728557875</v>
      </c>
      <c r="AG86" s="203">
        <v>0.6605947015308834</v>
      </c>
      <c r="AH86" s="203">
        <v>4.7398876581958227</v>
      </c>
      <c r="AI86" s="202">
        <v>9.3622733590046775E-2</v>
      </c>
      <c r="AJ86" s="202">
        <v>3.6746689740735375E-2</v>
      </c>
      <c r="AK86" s="202">
        <v>0.42824493689999998</v>
      </c>
      <c r="AM86" s="200" t="s">
        <v>1</v>
      </c>
      <c r="AN86" s="199" t="s">
        <v>526</v>
      </c>
      <c r="AO86" s="197" t="s">
        <v>630</v>
      </c>
      <c r="AP86" s="199" t="s">
        <v>49</v>
      </c>
      <c r="AQ86" s="199" t="s">
        <v>52</v>
      </c>
      <c r="AR86" s="195">
        <v>999</v>
      </c>
      <c r="AS86" s="195">
        <v>0.54769594113533859</v>
      </c>
      <c r="AT86" s="195">
        <v>999</v>
      </c>
      <c r="AU86" s="194">
        <v>0</v>
      </c>
      <c r="AV86" s="194">
        <v>0</v>
      </c>
      <c r="AW86" s="194">
        <v>0</v>
      </c>
      <c r="AX86" s="194" t="s">
        <v>638</v>
      </c>
    </row>
    <row r="87" spans="2:50" ht="16.5" thickBot="1" x14ac:dyDescent="0.3">
      <c r="N87" s="200" t="s">
        <v>1</v>
      </c>
      <c r="O87" s="199" t="s">
        <v>521</v>
      </c>
      <c r="P87" s="197" t="s">
        <v>630</v>
      </c>
      <c r="Q87" s="199" t="s">
        <v>100</v>
      </c>
      <c r="R87" s="199" t="s">
        <v>52</v>
      </c>
      <c r="S87" s="195">
        <v>0.15759194216808625</v>
      </c>
      <c r="T87" s="195">
        <v>0.5424483440492619</v>
      </c>
      <c r="U87" s="195">
        <v>0.29051972210237714</v>
      </c>
      <c r="V87" s="194">
        <v>0</v>
      </c>
      <c r="W87" s="194">
        <v>0</v>
      </c>
      <c r="X87" s="194">
        <v>0</v>
      </c>
      <c r="Y87" s="194" t="s">
        <v>629</v>
      </c>
      <c r="AA87" s="206" t="s">
        <v>194</v>
      </c>
      <c r="AB87" s="204" t="s">
        <v>559</v>
      </c>
      <c r="AC87" s="205" t="s">
        <v>630</v>
      </c>
      <c r="AD87" s="204" t="s">
        <v>312</v>
      </c>
      <c r="AE87" s="204" t="s">
        <v>76</v>
      </c>
      <c r="AF87" s="203">
        <v>3.1311446728557875</v>
      </c>
      <c r="AG87" s="203">
        <v>0.6605947015308834</v>
      </c>
      <c r="AH87" s="203">
        <v>4.7398876581958227</v>
      </c>
      <c r="AI87" s="202">
        <v>0</v>
      </c>
      <c r="AJ87" s="202">
        <v>0</v>
      </c>
      <c r="AK87" s="202">
        <v>0</v>
      </c>
      <c r="AM87" s="200" t="s">
        <v>1</v>
      </c>
      <c r="AN87" s="199" t="s">
        <v>526</v>
      </c>
      <c r="AO87" s="197" t="s">
        <v>630</v>
      </c>
      <c r="AP87" s="199" t="s">
        <v>100</v>
      </c>
      <c r="AQ87" s="199" t="s">
        <v>52</v>
      </c>
      <c r="AR87" s="195">
        <v>999</v>
      </c>
      <c r="AS87" s="195">
        <v>0.54769594113533859</v>
      </c>
      <c r="AT87" s="195">
        <v>999</v>
      </c>
      <c r="AU87" s="194">
        <v>0</v>
      </c>
      <c r="AV87" s="194">
        <v>0</v>
      </c>
      <c r="AW87" s="194">
        <v>0</v>
      </c>
      <c r="AX87" s="194" t="s">
        <v>638</v>
      </c>
    </row>
    <row r="88" spans="2:50" ht="16.5" thickBot="1" x14ac:dyDescent="0.3">
      <c r="N88" s="200" t="s">
        <v>1</v>
      </c>
      <c r="O88" s="199" t="s">
        <v>521</v>
      </c>
      <c r="P88" s="197" t="s">
        <v>630</v>
      </c>
      <c r="Q88" s="199" t="s">
        <v>115</v>
      </c>
      <c r="R88" s="199" t="s">
        <v>52</v>
      </c>
      <c r="S88" s="195">
        <v>0.15759194216808625</v>
      </c>
      <c r="T88" s="195">
        <v>0.5424483440492619</v>
      </c>
      <c r="U88" s="195">
        <v>0.29051972210237714</v>
      </c>
      <c r="V88" s="194">
        <v>0</v>
      </c>
      <c r="W88" s="194">
        <v>0</v>
      </c>
      <c r="X88" s="194">
        <v>0</v>
      </c>
      <c r="Y88" s="194" t="s">
        <v>629</v>
      </c>
      <c r="AA88" s="206" t="s">
        <v>194</v>
      </c>
      <c r="AB88" s="204" t="s">
        <v>559</v>
      </c>
      <c r="AC88" s="205" t="s">
        <v>630</v>
      </c>
      <c r="AD88" s="204" t="s">
        <v>323</v>
      </c>
      <c r="AE88" s="204" t="s">
        <v>52</v>
      </c>
      <c r="AF88" s="203">
        <v>3.1311446728557875</v>
      </c>
      <c r="AG88" s="203">
        <v>0.6605947015308834</v>
      </c>
      <c r="AH88" s="203">
        <v>4.7398876581958227</v>
      </c>
      <c r="AI88" s="202">
        <v>0</v>
      </c>
      <c r="AJ88" s="202">
        <v>0</v>
      </c>
      <c r="AK88" s="202">
        <v>0</v>
      </c>
      <c r="AM88" s="200" t="s">
        <v>1</v>
      </c>
      <c r="AN88" s="199" t="s">
        <v>526</v>
      </c>
      <c r="AO88" s="197" t="s">
        <v>630</v>
      </c>
      <c r="AP88" s="199" t="s">
        <v>115</v>
      </c>
      <c r="AQ88" s="199" t="s">
        <v>52</v>
      </c>
      <c r="AR88" s="195">
        <v>999</v>
      </c>
      <c r="AS88" s="195">
        <v>0.54769594113533859</v>
      </c>
      <c r="AT88" s="195">
        <v>999</v>
      </c>
      <c r="AU88" s="194">
        <v>0</v>
      </c>
      <c r="AV88" s="194">
        <v>0</v>
      </c>
      <c r="AW88" s="194">
        <v>0</v>
      </c>
      <c r="AX88" s="194" t="s">
        <v>638</v>
      </c>
    </row>
    <row r="89" spans="2:50" ht="16.5" thickBot="1" x14ac:dyDescent="0.3">
      <c r="N89" s="200" t="s">
        <v>1</v>
      </c>
      <c r="O89" s="199" t="s">
        <v>526</v>
      </c>
      <c r="P89" s="197" t="s">
        <v>630</v>
      </c>
      <c r="Q89" s="199" t="s">
        <v>49</v>
      </c>
      <c r="R89" s="199" t="s">
        <v>76</v>
      </c>
      <c r="S89" s="195">
        <v>999</v>
      </c>
      <c r="T89" s="195">
        <v>0.54769594113533859</v>
      </c>
      <c r="U89" s="195">
        <v>999</v>
      </c>
      <c r="V89" s="194">
        <v>0</v>
      </c>
      <c r="W89" s="194">
        <v>0</v>
      </c>
      <c r="X89" s="194">
        <v>0</v>
      </c>
      <c r="Y89" s="194" t="s">
        <v>629</v>
      </c>
      <c r="AA89" s="206" t="s">
        <v>194</v>
      </c>
      <c r="AB89" s="204" t="s">
        <v>559</v>
      </c>
      <c r="AC89" s="205" t="s">
        <v>630</v>
      </c>
      <c r="AD89" s="204" t="s">
        <v>322</v>
      </c>
      <c r="AE89" s="204" t="s">
        <v>52</v>
      </c>
      <c r="AF89" s="203">
        <v>3.1311446728557875</v>
      </c>
      <c r="AG89" s="203">
        <v>0.6605947015308834</v>
      </c>
      <c r="AH89" s="203">
        <v>4.7398876581958227</v>
      </c>
      <c r="AI89" s="202">
        <v>1.9586850427384664E-3</v>
      </c>
      <c r="AJ89" s="202">
        <v>7.6877900062705779E-4</v>
      </c>
      <c r="AK89" s="202">
        <v>8.9593298589999999E-3</v>
      </c>
      <c r="AM89" s="200" t="s">
        <v>1</v>
      </c>
      <c r="AN89" s="199" t="s">
        <v>519</v>
      </c>
      <c r="AO89" s="197" t="s">
        <v>630</v>
      </c>
      <c r="AP89" s="199" t="s">
        <v>49</v>
      </c>
      <c r="AQ89" s="199" t="s">
        <v>76</v>
      </c>
      <c r="AR89" s="195">
        <v>0.90733240629552048</v>
      </c>
      <c r="AS89" s="195">
        <v>0.56924842297869116</v>
      </c>
      <c r="AT89" s="195">
        <v>1.5939129028197323</v>
      </c>
      <c r="AU89" s="194">
        <v>0</v>
      </c>
      <c r="AV89" s="194">
        <v>0</v>
      </c>
      <c r="AW89" s="194">
        <v>0</v>
      </c>
      <c r="AX89" s="194" t="s">
        <v>639</v>
      </c>
    </row>
    <row r="90" spans="2:50" ht="16.5" thickBot="1" x14ac:dyDescent="0.3">
      <c r="N90" s="200" t="s">
        <v>1</v>
      </c>
      <c r="O90" s="199" t="s">
        <v>526</v>
      </c>
      <c r="P90" s="197" t="s">
        <v>630</v>
      </c>
      <c r="Q90" s="199" t="s">
        <v>100</v>
      </c>
      <c r="R90" s="199" t="s">
        <v>76</v>
      </c>
      <c r="S90" s="195">
        <v>999</v>
      </c>
      <c r="T90" s="195">
        <v>0.54769594113533859</v>
      </c>
      <c r="U90" s="195">
        <v>999</v>
      </c>
      <c r="V90" s="194">
        <v>0</v>
      </c>
      <c r="W90" s="194">
        <v>0</v>
      </c>
      <c r="X90" s="194">
        <v>0</v>
      </c>
      <c r="Y90" s="194" t="s">
        <v>629</v>
      </c>
      <c r="AA90" s="206" t="s">
        <v>194</v>
      </c>
      <c r="AB90" s="204" t="s">
        <v>559</v>
      </c>
      <c r="AC90" s="205" t="s">
        <v>630</v>
      </c>
      <c r="AD90" s="204" t="s">
        <v>321</v>
      </c>
      <c r="AE90" s="204" t="s">
        <v>52</v>
      </c>
      <c r="AF90" s="203">
        <v>3.1311446728557875</v>
      </c>
      <c r="AG90" s="203">
        <v>0.6605947015308834</v>
      </c>
      <c r="AH90" s="203">
        <v>4.7398876581958227</v>
      </c>
      <c r="AI90" s="202">
        <v>0</v>
      </c>
      <c r="AJ90" s="202">
        <v>0</v>
      </c>
      <c r="AK90" s="202">
        <v>0</v>
      </c>
      <c r="AM90" s="200" t="s">
        <v>1</v>
      </c>
      <c r="AN90" s="199" t="s">
        <v>519</v>
      </c>
      <c r="AO90" s="197" t="s">
        <v>630</v>
      </c>
      <c r="AP90" s="199" t="s">
        <v>100</v>
      </c>
      <c r="AQ90" s="199" t="s">
        <v>76</v>
      </c>
      <c r="AR90" s="195">
        <v>0.90733240629552048</v>
      </c>
      <c r="AS90" s="195">
        <v>0.56924842297869116</v>
      </c>
      <c r="AT90" s="195">
        <v>1.5939129028197323</v>
      </c>
      <c r="AU90" s="194">
        <v>0</v>
      </c>
      <c r="AV90" s="194">
        <v>0</v>
      </c>
      <c r="AW90" s="194">
        <v>0</v>
      </c>
      <c r="AX90" s="194" t="s">
        <v>639</v>
      </c>
    </row>
    <row r="91" spans="2:50" ht="16.5" thickBot="1" x14ac:dyDescent="0.3">
      <c r="N91" s="200" t="s">
        <v>1</v>
      </c>
      <c r="O91" s="199" t="s">
        <v>526</v>
      </c>
      <c r="P91" s="197" t="s">
        <v>630</v>
      </c>
      <c r="Q91" s="199" t="s">
        <v>115</v>
      </c>
      <c r="R91" s="199" t="s">
        <v>76</v>
      </c>
      <c r="S91" s="195">
        <v>999</v>
      </c>
      <c r="T91" s="195">
        <v>0.54769594113533859</v>
      </c>
      <c r="U91" s="195">
        <v>999</v>
      </c>
      <c r="V91" s="194">
        <v>0</v>
      </c>
      <c r="W91" s="194">
        <v>0</v>
      </c>
      <c r="X91" s="194">
        <v>0</v>
      </c>
      <c r="Y91" s="194" t="s">
        <v>629</v>
      </c>
      <c r="AA91" s="206" t="s">
        <v>194</v>
      </c>
      <c r="AB91" s="204" t="s">
        <v>559</v>
      </c>
      <c r="AC91" s="205" t="s">
        <v>630</v>
      </c>
      <c r="AD91" s="204" t="s">
        <v>320</v>
      </c>
      <c r="AE91" s="204" t="s">
        <v>52</v>
      </c>
      <c r="AF91" s="203">
        <v>3.1311446728557875</v>
      </c>
      <c r="AG91" s="203">
        <v>0.6605947015308834</v>
      </c>
      <c r="AH91" s="203">
        <v>4.7398876581958227</v>
      </c>
      <c r="AI91" s="202">
        <v>9.794783225039066E-4</v>
      </c>
      <c r="AJ91" s="202">
        <v>3.8444280192063789E-4</v>
      </c>
      <c r="AK91" s="202">
        <v>4.480286105E-3</v>
      </c>
      <c r="AM91" s="200" t="s">
        <v>1</v>
      </c>
      <c r="AN91" s="199" t="s">
        <v>519</v>
      </c>
      <c r="AO91" s="197" t="s">
        <v>630</v>
      </c>
      <c r="AP91" s="199" t="s">
        <v>115</v>
      </c>
      <c r="AQ91" s="199" t="s">
        <v>76</v>
      </c>
      <c r="AR91" s="195">
        <v>0.90733240629552048</v>
      </c>
      <c r="AS91" s="195">
        <v>0.56924842297869116</v>
      </c>
      <c r="AT91" s="195">
        <v>1.5939129028197323</v>
      </c>
      <c r="AU91" s="194">
        <v>0</v>
      </c>
      <c r="AV91" s="194">
        <v>0</v>
      </c>
      <c r="AW91" s="194">
        <v>0</v>
      </c>
      <c r="AX91" s="194" t="s">
        <v>639</v>
      </c>
    </row>
    <row r="92" spans="2:50" ht="16.5" thickBot="1" x14ac:dyDescent="0.3">
      <c r="N92" s="200" t="s">
        <v>1</v>
      </c>
      <c r="O92" s="199" t="s">
        <v>526</v>
      </c>
      <c r="P92" s="197" t="s">
        <v>630</v>
      </c>
      <c r="Q92" s="199" t="s">
        <v>49</v>
      </c>
      <c r="R92" s="199" t="s">
        <v>52</v>
      </c>
      <c r="S92" s="195">
        <v>999</v>
      </c>
      <c r="T92" s="195">
        <v>0.54769594113533859</v>
      </c>
      <c r="U92" s="195">
        <v>999</v>
      </c>
      <c r="V92" s="194">
        <v>0</v>
      </c>
      <c r="W92" s="194">
        <v>0</v>
      </c>
      <c r="X92" s="194">
        <v>0</v>
      </c>
      <c r="Y92" s="194" t="s">
        <v>629</v>
      </c>
      <c r="AA92" s="206" t="s">
        <v>194</v>
      </c>
      <c r="AB92" s="204" t="s">
        <v>559</v>
      </c>
      <c r="AC92" s="205" t="s">
        <v>630</v>
      </c>
      <c r="AD92" s="204" t="s">
        <v>319</v>
      </c>
      <c r="AE92" s="204" t="s">
        <v>52</v>
      </c>
      <c r="AF92" s="203">
        <v>3.1311446728557875</v>
      </c>
      <c r="AG92" s="203">
        <v>0.6605947015308834</v>
      </c>
      <c r="AH92" s="203">
        <v>4.7398876581958227</v>
      </c>
      <c r="AI92" s="202">
        <v>2.1899788833273947E-3</v>
      </c>
      <c r="AJ92" s="202">
        <v>8.5956125695681781E-4</v>
      </c>
      <c r="AK92" s="202">
        <v>1.001730384E-2</v>
      </c>
      <c r="AM92" s="200" t="s">
        <v>1</v>
      </c>
      <c r="AN92" s="199" t="s">
        <v>519</v>
      </c>
      <c r="AO92" s="197" t="s">
        <v>630</v>
      </c>
      <c r="AP92" s="199" t="s">
        <v>49</v>
      </c>
      <c r="AQ92" s="199" t="s">
        <v>52</v>
      </c>
      <c r="AR92" s="195">
        <v>0.90733240629552048</v>
      </c>
      <c r="AS92" s="195">
        <v>0.56924842297869116</v>
      </c>
      <c r="AT92" s="195">
        <v>1.5939129028197323</v>
      </c>
      <c r="AU92" s="194">
        <v>0</v>
      </c>
      <c r="AV92" s="194">
        <v>0</v>
      </c>
      <c r="AW92" s="194">
        <v>0</v>
      </c>
      <c r="AX92" s="194" t="s">
        <v>639</v>
      </c>
    </row>
    <row r="93" spans="2:50" ht="16.5" thickBot="1" x14ac:dyDescent="0.3">
      <c r="N93" s="200" t="s">
        <v>1</v>
      </c>
      <c r="O93" s="199" t="s">
        <v>526</v>
      </c>
      <c r="P93" s="197" t="s">
        <v>630</v>
      </c>
      <c r="Q93" s="199" t="s">
        <v>100</v>
      </c>
      <c r="R93" s="199" t="s">
        <v>52</v>
      </c>
      <c r="S93" s="195">
        <v>999</v>
      </c>
      <c r="T93" s="195">
        <v>0.54769594113533859</v>
      </c>
      <c r="U93" s="195">
        <v>999</v>
      </c>
      <c r="V93" s="194">
        <v>0</v>
      </c>
      <c r="W93" s="194">
        <v>0</v>
      </c>
      <c r="X93" s="194">
        <v>0</v>
      </c>
      <c r="Y93" s="194" t="s">
        <v>629</v>
      </c>
      <c r="AA93" s="206" t="s">
        <v>194</v>
      </c>
      <c r="AB93" s="204" t="s">
        <v>559</v>
      </c>
      <c r="AC93" s="205" t="s">
        <v>630</v>
      </c>
      <c r="AD93" s="204" t="s">
        <v>318</v>
      </c>
      <c r="AE93" s="204" t="s">
        <v>52</v>
      </c>
      <c r="AF93" s="203">
        <v>3.1311446728557875</v>
      </c>
      <c r="AG93" s="203">
        <v>0.6605947015308834</v>
      </c>
      <c r="AH93" s="203">
        <v>4.7398876581958227</v>
      </c>
      <c r="AI93" s="202">
        <v>0</v>
      </c>
      <c r="AJ93" s="202">
        <v>0</v>
      </c>
      <c r="AK93" s="202">
        <v>0</v>
      </c>
      <c r="AM93" s="200" t="s">
        <v>1</v>
      </c>
      <c r="AN93" s="199" t="s">
        <v>519</v>
      </c>
      <c r="AO93" s="197" t="s">
        <v>630</v>
      </c>
      <c r="AP93" s="199" t="s">
        <v>100</v>
      </c>
      <c r="AQ93" s="199" t="s">
        <v>52</v>
      </c>
      <c r="AR93" s="195">
        <v>0.90733240629552048</v>
      </c>
      <c r="AS93" s="195">
        <v>0.56924842297869116</v>
      </c>
      <c r="AT93" s="195">
        <v>1.5939129028197323</v>
      </c>
      <c r="AU93" s="194">
        <v>0</v>
      </c>
      <c r="AV93" s="194">
        <v>0</v>
      </c>
      <c r="AW93" s="194">
        <v>0</v>
      </c>
      <c r="AX93" s="194" t="s">
        <v>639</v>
      </c>
    </row>
    <row r="94" spans="2:50" ht="16.5" thickBot="1" x14ac:dyDescent="0.3">
      <c r="N94" s="200" t="s">
        <v>1</v>
      </c>
      <c r="O94" s="199" t="s">
        <v>526</v>
      </c>
      <c r="P94" s="197" t="s">
        <v>630</v>
      </c>
      <c r="Q94" s="199" t="s">
        <v>115</v>
      </c>
      <c r="R94" s="199" t="s">
        <v>52</v>
      </c>
      <c r="S94" s="195">
        <v>999</v>
      </c>
      <c r="T94" s="195">
        <v>0.54769594113533859</v>
      </c>
      <c r="U94" s="195">
        <v>999</v>
      </c>
      <c r="V94" s="194">
        <v>0</v>
      </c>
      <c r="W94" s="194">
        <v>0</v>
      </c>
      <c r="X94" s="194">
        <v>0</v>
      </c>
      <c r="Y94" s="194" t="s">
        <v>629</v>
      </c>
      <c r="AA94" s="206" t="s">
        <v>194</v>
      </c>
      <c r="AB94" s="204" t="s">
        <v>559</v>
      </c>
      <c r="AC94" s="205" t="s">
        <v>630</v>
      </c>
      <c r="AD94" s="204" t="s">
        <v>317</v>
      </c>
      <c r="AE94" s="204" t="s">
        <v>52</v>
      </c>
      <c r="AF94" s="203">
        <v>3.1311446728557875</v>
      </c>
      <c r="AG94" s="203">
        <v>0.6605947015308834</v>
      </c>
      <c r="AH94" s="203">
        <v>4.7398876581958227</v>
      </c>
      <c r="AI94" s="202">
        <v>3.0554031775106585E-3</v>
      </c>
      <c r="AJ94" s="202">
        <v>1.1992381368447617E-3</v>
      </c>
      <c r="AK94" s="202">
        <v>1.3975889090000001E-2</v>
      </c>
      <c r="AM94" s="200" t="s">
        <v>1</v>
      </c>
      <c r="AN94" s="199" t="s">
        <v>519</v>
      </c>
      <c r="AO94" s="197" t="s">
        <v>630</v>
      </c>
      <c r="AP94" s="199" t="s">
        <v>115</v>
      </c>
      <c r="AQ94" s="199" t="s">
        <v>52</v>
      </c>
      <c r="AR94" s="195">
        <v>0.90733240629552048</v>
      </c>
      <c r="AS94" s="195">
        <v>0.56924842297869116</v>
      </c>
      <c r="AT94" s="195">
        <v>1.5939129028197323</v>
      </c>
      <c r="AU94" s="194">
        <v>0</v>
      </c>
      <c r="AV94" s="194">
        <v>0</v>
      </c>
      <c r="AW94" s="194">
        <v>0</v>
      </c>
      <c r="AX94" s="194" t="s">
        <v>639</v>
      </c>
    </row>
    <row r="95" spans="2:50" ht="16.5" thickBot="1" x14ac:dyDescent="0.3">
      <c r="N95" s="200" t="s">
        <v>1</v>
      </c>
      <c r="O95" s="199" t="s">
        <v>519</v>
      </c>
      <c r="P95" s="197" t="s">
        <v>630</v>
      </c>
      <c r="Q95" s="199" t="s">
        <v>49</v>
      </c>
      <c r="R95" s="199" t="s">
        <v>76</v>
      </c>
      <c r="S95" s="195">
        <v>0.90733240629552048</v>
      </c>
      <c r="T95" s="195">
        <v>0.56924842297869116</v>
      </c>
      <c r="U95" s="195">
        <v>1.5939129028197323</v>
      </c>
      <c r="V95" s="194">
        <v>0</v>
      </c>
      <c r="W95" s="194">
        <v>0</v>
      </c>
      <c r="X95" s="194">
        <v>0</v>
      </c>
      <c r="Y95" s="194" t="s">
        <v>629</v>
      </c>
      <c r="AA95" s="206" t="s">
        <v>194</v>
      </c>
      <c r="AB95" s="204" t="s">
        <v>559</v>
      </c>
      <c r="AC95" s="205" t="s">
        <v>630</v>
      </c>
      <c r="AD95" s="204" t="s">
        <v>74</v>
      </c>
      <c r="AE95" s="204" t="s">
        <v>52</v>
      </c>
      <c r="AF95" s="203">
        <v>3.1311446728557875</v>
      </c>
      <c r="AG95" s="203">
        <v>0.6605947015308834</v>
      </c>
      <c r="AH95" s="203">
        <v>4.7398876581958227</v>
      </c>
      <c r="AI95" s="202">
        <v>0</v>
      </c>
      <c r="AJ95" s="202">
        <v>0</v>
      </c>
      <c r="AK95" s="202">
        <v>0</v>
      </c>
      <c r="AM95" s="200" t="s">
        <v>1</v>
      </c>
      <c r="AN95" s="199" t="s">
        <v>517</v>
      </c>
      <c r="AO95" s="197" t="s">
        <v>630</v>
      </c>
      <c r="AP95" s="199" t="s">
        <v>49</v>
      </c>
      <c r="AQ95" s="199" t="s">
        <v>76</v>
      </c>
      <c r="AR95" s="195">
        <v>0.1349454065575966</v>
      </c>
      <c r="AS95" s="195">
        <v>0.57041800475156546</v>
      </c>
      <c r="AT95" s="195">
        <v>0.23657283857365174</v>
      </c>
      <c r="AU95" s="194">
        <v>0</v>
      </c>
      <c r="AV95" s="194">
        <v>0</v>
      </c>
      <c r="AW95" s="194">
        <v>0</v>
      </c>
      <c r="AX95" s="194" t="s">
        <v>639</v>
      </c>
    </row>
    <row r="96" spans="2:50" ht="16.5" thickBot="1" x14ac:dyDescent="0.3">
      <c r="N96" s="200" t="s">
        <v>1</v>
      </c>
      <c r="O96" s="199" t="s">
        <v>519</v>
      </c>
      <c r="P96" s="197" t="s">
        <v>630</v>
      </c>
      <c r="Q96" s="199" t="s">
        <v>100</v>
      </c>
      <c r="R96" s="199" t="s">
        <v>76</v>
      </c>
      <c r="S96" s="195">
        <v>0.90733240629552048</v>
      </c>
      <c r="T96" s="195">
        <v>0.56924842297869116</v>
      </c>
      <c r="U96" s="195">
        <v>1.5939129028197323</v>
      </c>
      <c r="V96" s="194">
        <v>0</v>
      </c>
      <c r="W96" s="194">
        <v>0</v>
      </c>
      <c r="X96" s="194">
        <v>0</v>
      </c>
      <c r="Y96" s="194" t="s">
        <v>629</v>
      </c>
      <c r="AA96" s="206" t="s">
        <v>194</v>
      </c>
      <c r="AB96" s="204" t="s">
        <v>559</v>
      </c>
      <c r="AC96" s="205" t="s">
        <v>630</v>
      </c>
      <c r="AD96" s="204" t="s">
        <v>316</v>
      </c>
      <c r="AE96" s="204" t="s">
        <v>52</v>
      </c>
      <c r="AF96" s="203">
        <v>3.1311446728557875</v>
      </c>
      <c r="AG96" s="203">
        <v>0.6605947015308834</v>
      </c>
      <c r="AH96" s="203">
        <v>4.7398876581958227</v>
      </c>
      <c r="AI96" s="202">
        <v>0</v>
      </c>
      <c r="AJ96" s="202">
        <v>0</v>
      </c>
      <c r="AK96" s="202">
        <v>0</v>
      </c>
      <c r="AM96" s="200" t="s">
        <v>1</v>
      </c>
      <c r="AN96" s="199" t="s">
        <v>517</v>
      </c>
      <c r="AO96" s="197" t="s">
        <v>630</v>
      </c>
      <c r="AP96" s="199" t="s">
        <v>100</v>
      </c>
      <c r="AQ96" s="199" t="s">
        <v>76</v>
      </c>
      <c r="AR96" s="195">
        <v>0.1349454065575966</v>
      </c>
      <c r="AS96" s="195">
        <v>0.57041800475156546</v>
      </c>
      <c r="AT96" s="195">
        <v>0.23657283857365174</v>
      </c>
      <c r="AU96" s="194">
        <v>0</v>
      </c>
      <c r="AV96" s="194">
        <v>0</v>
      </c>
      <c r="AW96" s="194">
        <v>0</v>
      </c>
      <c r="AX96" s="194" t="s">
        <v>639</v>
      </c>
    </row>
    <row r="97" spans="14:50" ht="16.5" thickBot="1" x14ac:dyDescent="0.3">
      <c r="N97" s="200" t="s">
        <v>1</v>
      </c>
      <c r="O97" s="199" t="s">
        <v>519</v>
      </c>
      <c r="P97" s="197" t="s">
        <v>630</v>
      </c>
      <c r="Q97" s="199" t="s">
        <v>115</v>
      </c>
      <c r="R97" s="199" t="s">
        <v>76</v>
      </c>
      <c r="S97" s="195">
        <v>0.90733240629552048</v>
      </c>
      <c r="T97" s="195">
        <v>0.56924842297869116</v>
      </c>
      <c r="U97" s="195">
        <v>1.5939129028197323</v>
      </c>
      <c r="V97" s="194">
        <v>0</v>
      </c>
      <c r="W97" s="194">
        <v>0</v>
      </c>
      <c r="X97" s="194">
        <v>0</v>
      </c>
      <c r="Y97" s="194" t="s">
        <v>629</v>
      </c>
      <c r="AA97" s="206" t="s">
        <v>194</v>
      </c>
      <c r="AB97" s="204" t="s">
        <v>559</v>
      </c>
      <c r="AC97" s="205" t="s">
        <v>630</v>
      </c>
      <c r="AD97" s="204" t="s">
        <v>315</v>
      </c>
      <c r="AE97" s="204" t="s">
        <v>52</v>
      </c>
      <c r="AF97" s="203">
        <v>3.1311446728557875</v>
      </c>
      <c r="AG97" s="203">
        <v>0.6605947015308834</v>
      </c>
      <c r="AH97" s="203">
        <v>4.7398876581958227</v>
      </c>
      <c r="AI97" s="202">
        <v>1.8293484415372274E-2</v>
      </c>
      <c r="AJ97" s="202">
        <v>7.1801470680421201E-3</v>
      </c>
      <c r="AK97" s="202">
        <v>8.3677241400000005E-2</v>
      </c>
      <c r="AM97" s="200" t="s">
        <v>1</v>
      </c>
      <c r="AN97" s="199" t="s">
        <v>517</v>
      </c>
      <c r="AO97" s="197" t="s">
        <v>630</v>
      </c>
      <c r="AP97" s="199" t="s">
        <v>115</v>
      </c>
      <c r="AQ97" s="199" t="s">
        <v>76</v>
      </c>
      <c r="AR97" s="195">
        <v>0.1349454065575966</v>
      </c>
      <c r="AS97" s="195">
        <v>0.57041800475156546</v>
      </c>
      <c r="AT97" s="195">
        <v>0.23657283857365174</v>
      </c>
      <c r="AU97" s="194">
        <v>0</v>
      </c>
      <c r="AV97" s="194">
        <v>0</v>
      </c>
      <c r="AW97" s="194">
        <v>0</v>
      </c>
      <c r="AX97" s="194" t="s">
        <v>639</v>
      </c>
    </row>
    <row r="98" spans="14:50" ht="16.5" thickBot="1" x14ac:dyDescent="0.3">
      <c r="N98" s="200" t="s">
        <v>1</v>
      </c>
      <c r="O98" s="199" t="s">
        <v>519</v>
      </c>
      <c r="P98" s="197" t="s">
        <v>630</v>
      </c>
      <c r="Q98" s="199" t="s">
        <v>49</v>
      </c>
      <c r="R98" s="199" t="s">
        <v>52</v>
      </c>
      <c r="S98" s="195">
        <v>0.90733240629552048</v>
      </c>
      <c r="T98" s="195">
        <v>0.56924842297869116</v>
      </c>
      <c r="U98" s="195">
        <v>1.5939129028197323</v>
      </c>
      <c r="V98" s="194">
        <v>0</v>
      </c>
      <c r="W98" s="194">
        <v>0</v>
      </c>
      <c r="X98" s="194">
        <v>0</v>
      </c>
      <c r="Y98" s="194" t="s">
        <v>629</v>
      </c>
      <c r="AA98" s="206" t="s">
        <v>194</v>
      </c>
      <c r="AB98" s="204" t="s">
        <v>559</v>
      </c>
      <c r="AC98" s="205" t="s">
        <v>630</v>
      </c>
      <c r="AD98" s="204" t="s">
        <v>314</v>
      </c>
      <c r="AE98" s="204" t="s">
        <v>52</v>
      </c>
      <c r="AF98" s="203">
        <v>3.1311446728557875</v>
      </c>
      <c r="AG98" s="203">
        <v>0.6605947015308834</v>
      </c>
      <c r="AH98" s="203">
        <v>4.7398876581958227</v>
      </c>
      <c r="AI98" s="202">
        <v>0</v>
      </c>
      <c r="AJ98" s="202">
        <v>0</v>
      </c>
      <c r="AK98" s="202">
        <v>0</v>
      </c>
      <c r="AM98" s="200" t="s">
        <v>1</v>
      </c>
      <c r="AN98" s="199" t="s">
        <v>517</v>
      </c>
      <c r="AO98" s="197" t="s">
        <v>630</v>
      </c>
      <c r="AP98" s="199" t="s">
        <v>49</v>
      </c>
      <c r="AQ98" s="199" t="s">
        <v>52</v>
      </c>
      <c r="AR98" s="195">
        <v>0.1349454065575966</v>
      </c>
      <c r="AS98" s="195">
        <v>0.57041800475156546</v>
      </c>
      <c r="AT98" s="195">
        <v>0.23657283857365174</v>
      </c>
      <c r="AU98" s="194">
        <v>0</v>
      </c>
      <c r="AV98" s="194">
        <v>0</v>
      </c>
      <c r="AW98" s="194">
        <v>0</v>
      </c>
      <c r="AX98" s="194" t="s">
        <v>639</v>
      </c>
    </row>
    <row r="99" spans="14:50" ht="16.5" thickBot="1" x14ac:dyDescent="0.3">
      <c r="N99" s="200" t="s">
        <v>1</v>
      </c>
      <c r="O99" s="199" t="s">
        <v>519</v>
      </c>
      <c r="P99" s="197" t="s">
        <v>630</v>
      </c>
      <c r="Q99" s="199" t="s">
        <v>100</v>
      </c>
      <c r="R99" s="199" t="s">
        <v>52</v>
      </c>
      <c r="S99" s="195">
        <v>0.90733240629552048</v>
      </c>
      <c r="T99" s="195">
        <v>0.56924842297869116</v>
      </c>
      <c r="U99" s="195">
        <v>1.5939129028197323</v>
      </c>
      <c r="V99" s="194">
        <v>0</v>
      </c>
      <c r="W99" s="194">
        <v>0</v>
      </c>
      <c r="X99" s="194">
        <v>0</v>
      </c>
      <c r="Y99" s="194" t="s">
        <v>629</v>
      </c>
      <c r="AA99" s="206" t="s">
        <v>194</v>
      </c>
      <c r="AB99" s="204" t="s">
        <v>559</v>
      </c>
      <c r="AC99" s="205" t="s">
        <v>630</v>
      </c>
      <c r="AD99" s="204" t="s">
        <v>313</v>
      </c>
      <c r="AE99" s="204" t="s">
        <v>52</v>
      </c>
      <c r="AF99" s="203">
        <v>3.1311446728557875</v>
      </c>
      <c r="AG99" s="203">
        <v>0.6605947015308834</v>
      </c>
      <c r="AH99" s="203">
        <v>4.7398876581958227</v>
      </c>
      <c r="AI99" s="202">
        <v>1.3967869497977905E-3</v>
      </c>
      <c r="AJ99" s="202">
        <v>5.4823539871072773E-4</v>
      </c>
      <c r="AK99" s="202">
        <v>6.3891206359999999E-3</v>
      </c>
      <c r="AM99" s="200" t="s">
        <v>1</v>
      </c>
      <c r="AN99" s="199" t="s">
        <v>517</v>
      </c>
      <c r="AO99" s="197" t="s">
        <v>630</v>
      </c>
      <c r="AP99" s="199" t="s">
        <v>100</v>
      </c>
      <c r="AQ99" s="199" t="s">
        <v>52</v>
      </c>
      <c r="AR99" s="195">
        <v>0.1349454065575966</v>
      </c>
      <c r="AS99" s="195">
        <v>0.57041800475156546</v>
      </c>
      <c r="AT99" s="195">
        <v>0.23657283857365174</v>
      </c>
      <c r="AU99" s="194">
        <v>0</v>
      </c>
      <c r="AV99" s="194">
        <v>0</v>
      </c>
      <c r="AW99" s="194">
        <v>0</v>
      </c>
      <c r="AX99" s="194" t="s">
        <v>639</v>
      </c>
    </row>
    <row r="100" spans="14:50" ht="16.5" thickBot="1" x14ac:dyDescent="0.3">
      <c r="N100" s="200" t="s">
        <v>1</v>
      </c>
      <c r="O100" s="199" t="s">
        <v>519</v>
      </c>
      <c r="P100" s="197" t="s">
        <v>630</v>
      </c>
      <c r="Q100" s="199" t="s">
        <v>115</v>
      </c>
      <c r="R100" s="199" t="s">
        <v>52</v>
      </c>
      <c r="S100" s="195">
        <v>0.90733240629552048</v>
      </c>
      <c r="T100" s="195">
        <v>0.56924842297869116</v>
      </c>
      <c r="U100" s="195">
        <v>1.5939129028197323</v>
      </c>
      <c r="V100" s="194">
        <v>0</v>
      </c>
      <c r="W100" s="194">
        <v>0</v>
      </c>
      <c r="X100" s="194">
        <v>0</v>
      </c>
      <c r="Y100" s="194" t="s">
        <v>629</v>
      </c>
      <c r="AA100" s="206" t="s">
        <v>194</v>
      </c>
      <c r="AB100" s="204" t="s">
        <v>559</v>
      </c>
      <c r="AC100" s="205" t="s">
        <v>630</v>
      </c>
      <c r="AD100" s="204" t="s">
        <v>312</v>
      </c>
      <c r="AE100" s="204" t="s">
        <v>52</v>
      </c>
      <c r="AF100" s="203">
        <v>3.1311446728557875</v>
      </c>
      <c r="AG100" s="203">
        <v>0.6605947015308834</v>
      </c>
      <c r="AH100" s="203">
        <v>4.7398876581958227</v>
      </c>
      <c r="AI100" s="202">
        <v>0</v>
      </c>
      <c r="AJ100" s="202">
        <v>0</v>
      </c>
      <c r="AK100" s="202">
        <v>0</v>
      </c>
      <c r="AM100" s="200" t="s">
        <v>1</v>
      </c>
      <c r="AN100" s="199" t="s">
        <v>517</v>
      </c>
      <c r="AO100" s="197" t="s">
        <v>630</v>
      </c>
      <c r="AP100" s="199" t="s">
        <v>115</v>
      </c>
      <c r="AQ100" s="199" t="s">
        <v>52</v>
      </c>
      <c r="AR100" s="195">
        <v>0.1349454065575966</v>
      </c>
      <c r="AS100" s="195">
        <v>0.57041800475156546</v>
      </c>
      <c r="AT100" s="195">
        <v>0.23657283857365174</v>
      </c>
      <c r="AU100" s="194">
        <v>0</v>
      </c>
      <c r="AV100" s="194">
        <v>0</v>
      </c>
      <c r="AW100" s="194">
        <v>0</v>
      </c>
      <c r="AX100" s="194" t="s">
        <v>639</v>
      </c>
    </row>
    <row r="101" spans="14:50" ht="16.5" thickBot="1" x14ac:dyDescent="0.3">
      <c r="N101" s="200" t="s">
        <v>1</v>
      </c>
      <c r="O101" s="199" t="s">
        <v>517</v>
      </c>
      <c r="P101" s="197" t="s">
        <v>630</v>
      </c>
      <c r="Q101" s="199" t="s">
        <v>49</v>
      </c>
      <c r="R101" s="199" t="s">
        <v>76</v>
      </c>
      <c r="S101" s="195">
        <v>0.1349454065575966</v>
      </c>
      <c r="T101" s="195">
        <v>0.57041800475156546</v>
      </c>
      <c r="U101" s="195">
        <v>0.23657283857365174</v>
      </c>
      <c r="V101" s="194">
        <v>0</v>
      </c>
      <c r="W101" s="194">
        <v>0</v>
      </c>
      <c r="X101" s="194">
        <v>0</v>
      </c>
      <c r="Y101" s="194" t="s">
        <v>629</v>
      </c>
      <c r="AA101" s="206" t="s">
        <v>194</v>
      </c>
      <c r="AB101" s="204" t="s">
        <v>558</v>
      </c>
      <c r="AC101" s="205" t="s">
        <v>630</v>
      </c>
      <c r="AD101" s="204" t="s">
        <v>323</v>
      </c>
      <c r="AE101" s="204" t="s">
        <v>76</v>
      </c>
      <c r="AF101" s="203">
        <v>1.3389050562060745</v>
      </c>
      <c r="AG101" s="203">
        <v>0.64408705140225642</v>
      </c>
      <c r="AH101" s="203">
        <v>2.0787641255807179</v>
      </c>
      <c r="AI101" s="202">
        <v>0</v>
      </c>
      <c r="AJ101" s="202">
        <v>0</v>
      </c>
      <c r="AK101" s="202">
        <v>0</v>
      </c>
      <c r="AM101" s="200" t="s">
        <v>1</v>
      </c>
      <c r="AN101" s="199" t="s">
        <v>524</v>
      </c>
      <c r="AO101" s="197" t="s">
        <v>630</v>
      </c>
      <c r="AP101" s="199" t="s">
        <v>49</v>
      </c>
      <c r="AQ101" s="199" t="s">
        <v>76</v>
      </c>
      <c r="AR101" s="195">
        <v>8.4252748661771371</v>
      </c>
      <c r="AS101" s="195">
        <v>0.57610873961793996</v>
      </c>
      <c r="AT101" s="195">
        <v>14.624452445843048</v>
      </c>
      <c r="AU101" s="194">
        <v>0</v>
      </c>
      <c r="AV101" s="194">
        <v>0</v>
      </c>
      <c r="AW101" s="194">
        <v>0</v>
      </c>
      <c r="AX101" s="194" t="s">
        <v>638</v>
      </c>
    </row>
    <row r="102" spans="14:50" ht="16.5" thickBot="1" x14ac:dyDescent="0.3">
      <c r="N102" s="200" t="s">
        <v>1</v>
      </c>
      <c r="O102" s="199" t="s">
        <v>517</v>
      </c>
      <c r="P102" s="197" t="s">
        <v>630</v>
      </c>
      <c r="Q102" s="199" t="s">
        <v>100</v>
      </c>
      <c r="R102" s="199" t="s">
        <v>76</v>
      </c>
      <c r="S102" s="195">
        <v>0.1349454065575966</v>
      </c>
      <c r="T102" s="195">
        <v>0.57041800475156546</v>
      </c>
      <c r="U102" s="195">
        <v>0.23657283857365174</v>
      </c>
      <c r="V102" s="194">
        <v>0</v>
      </c>
      <c r="W102" s="194">
        <v>0</v>
      </c>
      <c r="X102" s="194">
        <v>0</v>
      </c>
      <c r="Y102" s="194" t="s">
        <v>629</v>
      </c>
      <c r="AA102" s="206" t="s">
        <v>194</v>
      </c>
      <c r="AB102" s="204" t="s">
        <v>558</v>
      </c>
      <c r="AC102" s="205" t="s">
        <v>630</v>
      </c>
      <c r="AD102" s="204" t="s">
        <v>322</v>
      </c>
      <c r="AE102" s="204" t="s">
        <v>76</v>
      </c>
      <c r="AF102" s="203">
        <v>1.3389050562060745</v>
      </c>
      <c r="AG102" s="203">
        <v>0.64408705140225642</v>
      </c>
      <c r="AH102" s="203">
        <v>2.0787641255807179</v>
      </c>
      <c r="AI102" s="202">
        <v>0.32233240099954064</v>
      </c>
      <c r="AJ102" s="202">
        <v>0.15596728587660882</v>
      </c>
      <c r="AK102" s="202">
        <v>1.7502648789999999</v>
      </c>
      <c r="AM102" s="200" t="s">
        <v>1</v>
      </c>
      <c r="AN102" s="199" t="s">
        <v>524</v>
      </c>
      <c r="AO102" s="197" t="s">
        <v>630</v>
      </c>
      <c r="AP102" s="199" t="s">
        <v>100</v>
      </c>
      <c r="AQ102" s="199" t="s">
        <v>76</v>
      </c>
      <c r="AR102" s="195">
        <v>8.4252748661771495</v>
      </c>
      <c r="AS102" s="195">
        <v>0.57610873961793985</v>
      </c>
      <c r="AT102" s="195">
        <v>14.624452445843071</v>
      </c>
      <c r="AU102" s="194">
        <v>0</v>
      </c>
      <c r="AV102" s="194">
        <v>0</v>
      </c>
      <c r="AW102" s="194">
        <v>0</v>
      </c>
      <c r="AX102" s="194" t="s">
        <v>638</v>
      </c>
    </row>
    <row r="103" spans="14:50" ht="16.5" thickBot="1" x14ac:dyDescent="0.3">
      <c r="N103" s="200" t="s">
        <v>1</v>
      </c>
      <c r="O103" s="199" t="s">
        <v>517</v>
      </c>
      <c r="P103" s="197" t="s">
        <v>630</v>
      </c>
      <c r="Q103" s="199" t="s">
        <v>115</v>
      </c>
      <c r="R103" s="199" t="s">
        <v>76</v>
      </c>
      <c r="S103" s="195">
        <v>0.1349454065575966</v>
      </c>
      <c r="T103" s="195">
        <v>0.57041800475156546</v>
      </c>
      <c r="U103" s="195">
        <v>0.23657283857365174</v>
      </c>
      <c r="V103" s="194">
        <v>0</v>
      </c>
      <c r="W103" s="194">
        <v>0</v>
      </c>
      <c r="X103" s="194">
        <v>0</v>
      </c>
      <c r="Y103" s="194" t="s">
        <v>629</v>
      </c>
      <c r="AA103" s="206" t="s">
        <v>194</v>
      </c>
      <c r="AB103" s="204" t="s">
        <v>558</v>
      </c>
      <c r="AC103" s="205" t="s">
        <v>630</v>
      </c>
      <c r="AD103" s="204" t="s">
        <v>321</v>
      </c>
      <c r="AE103" s="204" t="s">
        <v>76</v>
      </c>
      <c r="AF103" s="203">
        <v>1.3389050562060745</v>
      </c>
      <c r="AG103" s="203">
        <v>0.64408705140225642</v>
      </c>
      <c r="AH103" s="203">
        <v>2.0787641255807179</v>
      </c>
      <c r="AI103" s="202">
        <v>0</v>
      </c>
      <c r="AJ103" s="202">
        <v>0</v>
      </c>
      <c r="AK103" s="202">
        <v>0</v>
      </c>
      <c r="AM103" s="200" t="s">
        <v>1</v>
      </c>
      <c r="AN103" s="199" t="s">
        <v>524</v>
      </c>
      <c r="AO103" s="197" t="s">
        <v>630</v>
      </c>
      <c r="AP103" s="199" t="s">
        <v>115</v>
      </c>
      <c r="AQ103" s="199" t="s">
        <v>76</v>
      </c>
      <c r="AR103" s="195">
        <v>8.4252748661771371</v>
      </c>
      <c r="AS103" s="195">
        <v>0.57610873961793996</v>
      </c>
      <c r="AT103" s="195">
        <v>14.624452445843048</v>
      </c>
      <c r="AU103" s="194">
        <v>0</v>
      </c>
      <c r="AV103" s="194">
        <v>0</v>
      </c>
      <c r="AW103" s="194">
        <v>0</v>
      </c>
      <c r="AX103" s="194" t="s">
        <v>638</v>
      </c>
    </row>
    <row r="104" spans="14:50" ht="16.5" thickBot="1" x14ac:dyDescent="0.3">
      <c r="N104" s="200" t="s">
        <v>1</v>
      </c>
      <c r="O104" s="199" t="s">
        <v>517</v>
      </c>
      <c r="P104" s="197" t="s">
        <v>630</v>
      </c>
      <c r="Q104" s="199" t="s">
        <v>49</v>
      </c>
      <c r="R104" s="199" t="s">
        <v>52</v>
      </c>
      <c r="S104" s="195">
        <v>0.1349454065575966</v>
      </c>
      <c r="T104" s="195">
        <v>0.57041800475156546</v>
      </c>
      <c r="U104" s="195">
        <v>0.23657283857365174</v>
      </c>
      <c r="V104" s="194">
        <v>0</v>
      </c>
      <c r="W104" s="194">
        <v>0</v>
      </c>
      <c r="X104" s="194">
        <v>0</v>
      </c>
      <c r="Y104" s="194" t="s">
        <v>629</v>
      </c>
      <c r="AA104" s="206" t="s">
        <v>194</v>
      </c>
      <c r="AB104" s="204" t="s">
        <v>558</v>
      </c>
      <c r="AC104" s="205" t="s">
        <v>630</v>
      </c>
      <c r="AD104" s="204" t="s">
        <v>320</v>
      </c>
      <c r="AE104" s="204" t="s">
        <v>76</v>
      </c>
      <c r="AF104" s="203">
        <v>1.3389050562060745</v>
      </c>
      <c r="AG104" s="203">
        <v>0.64408705140225642</v>
      </c>
      <c r="AH104" s="203">
        <v>2.0787641255807179</v>
      </c>
      <c r="AI104" s="202">
        <v>0.16035028010420907</v>
      </c>
      <c r="AJ104" s="202">
        <v>7.7588842759382159E-2</v>
      </c>
      <c r="AK104" s="202">
        <v>0.87070199189999997</v>
      </c>
      <c r="AM104" s="200" t="s">
        <v>1</v>
      </c>
      <c r="AN104" s="199" t="s">
        <v>524</v>
      </c>
      <c r="AO104" s="197" t="s">
        <v>630</v>
      </c>
      <c r="AP104" s="199" t="s">
        <v>49</v>
      </c>
      <c r="AQ104" s="199" t="s">
        <v>52</v>
      </c>
      <c r="AR104" s="195">
        <v>8.4252748661771371</v>
      </c>
      <c r="AS104" s="195">
        <v>0.57610873961793996</v>
      </c>
      <c r="AT104" s="195">
        <v>14.624452445843048</v>
      </c>
      <c r="AU104" s="194">
        <v>0</v>
      </c>
      <c r="AV104" s="194">
        <v>0</v>
      </c>
      <c r="AW104" s="194">
        <v>0</v>
      </c>
      <c r="AX104" s="194" t="s">
        <v>638</v>
      </c>
    </row>
    <row r="105" spans="14:50" ht="16.5" thickBot="1" x14ac:dyDescent="0.3">
      <c r="N105" s="200" t="s">
        <v>1</v>
      </c>
      <c r="O105" s="199" t="s">
        <v>517</v>
      </c>
      <c r="P105" s="197" t="s">
        <v>630</v>
      </c>
      <c r="Q105" s="199" t="s">
        <v>100</v>
      </c>
      <c r="R105" s="199" t="s">
        <v>52</v>
      </c>
      <c r="S105" s="195">
        <v>0.1349454065575966</v>
      </c>
      <c r="T105" s="195">
        <v>0.57041800475156546</v>
      </c>
      <c r="U105" s="195">
        <v>0.23657283857365174</v>
      </c>
      <c r="V105" s="194">
        <v>0</v>
      </c>
      <c r="W105" s="194">
        <v>0</v>
      </c>
      <c r="X105" s="194">
        <v>0</v>
      </c>
      <c r="Y105" s="194" t="s">
        <v>629</v>
      </c>
      <c r="AA105" s="206" t="s">
        <v>194</v>
      </c>
      <c r="AB105" s="204" t="s">
        <v>558</v>
      </c>
      <c r="AC105" s="205" t="s">
        <v>630</v>
      </c>
      <c r="AD105" s="204" t="s">
        <v>319</v>
      </c>
      <c r="AE105" s="204" t="s">
        <v>76</v>
      </c>
      <c r="AF105" s="203">
        <v>1.3389050562060745</v>
      </c>
      <c r="AG105" s="203">
        <v>0.64408705140225642</v>
      </c>
      <c r="AH105" s="203">
        <v>2.0787641255807179</v>
      </c>
      <c r="AI105" s="202">
        <v>0.33181209984269633</v>
      </c>
      <c r="AJ105" s="202">
        <v>0.16055423678477002</v>
      </c>
      <c r="AK105" s="202">
        <v>1.801739642</v>
      </c>
      <c r="AM105" s="200" t="s">
        <v>1</v>
      </c>
      <c r="AN105" s="199" t="s">
        <v>524</v>
      </c>
      <c r="AO105" s="197" t="s">
        <v>630</v>
      </c>
      <c r="AP105" s="199" t="s">
        <v>100</v>
      </c>
      <c r="AQ105" s="199" t="s">
        <v>52</v>
      </c>
      <c r="AR105" s="195">
        <v>8.4252748661771495</v>
      </c>
      <c r="AS105" s="195">
        <v>0.57610873961793985</v>
      </c>
      <c r="AT105" s="195">
        <v>14.624452445843071</v>
      </c>
      <c r="AU105" s="194">
        <v>0</v>
      </c>
      <c r="AV105" s="194">
        <v>0</v>
      </c>
      <c r="AW105" s="194">
        <v>0</v>
      </c>
      <c r="AX105" s="194" t="s">
        <v>638</v>
      </c>
    </row>
    <row r="106" spans="14:50" ht="16.5" thickBot="1" x14ac:dyDescent="0.3">
      <c r="N106" s="200" t="s">
        <v>1</v>
      </c>
      <c r="O106" s="199" t="s">
        <v>517</v>
      </c>
      <c r="P106" s="197" t="s">
        <v>630</v>
      </c>
      <c r="Q106" s="199" t="s">
        <v>115</v>
      </c>
      <c r="R106" s="199" t="s">
        <v>52</v>
      </c>
      <c r="S106" s="195">
        <v>0.1349454065575966</v>
      </c>
      <c r="T106" s="195">
        <v>0.57041800475156546</v>
      </c>
      <c r="U106" s="195">
        <v>0.23657283857365174</v>
      </c>
      <c r="V106" s="194">
        <v>0</v>
      </c>
      <c r="W106" s="194">
        <v>0</v>
      </c>
      <c r="X106" s="194">
        <v>0</v>
      </c>
      <c r="Y106" s="194" t="s">
        <v>629</v>
      </c>
      <c r="AA106" s="206" t="s">
        <v>194</v>
      </c>
      <c r="AB106" s="204" t="s">
        <v>558</v>
      </c>
      <c r="AC106" s="205" t="s">
        <v>630</v>
      </c>
      <c r="AD106" s="204" t="s">
        <v>318</v>
      </c>
      <c r="AE106" s="204" t="s">
        <v>76</v>
      </c>
      <c r="AF106" s="203">
        <v>1.3389050562060745</v>
      </c>
      <c r="AG106" s="203">
        <v>0.64408705140225642</v>
      </c>
      <c r="AH106" s="203">
        <v>2.0787641255807179</v>
      </c>
      <c r="AI106" s="202">
        <v>0</v>
      </c>
      <c r="AJ106" s="202">
        <v>0</v>
      </c>
      <c r="AK106" s="202">
        <v>0</v>
      </c>
      <c r="AM106" s="200" t="s">
        <v>1</v>
      </c>
      <c r="AN106" s="199" t="s">
        <v>524</v>
      </c>
      <c r="AO106" s="197" t="s">
        <v>630</v>
      </c>
      <c r="AP106" s="199" t="s">
        <v>115</v>
      </c>
      <c r="AQ106" s="199" t="s">
        <v>52</v>
      </c>
      <c r="AR106" s="195">
        <v>8.4252748661771371</v>
      </c>
      <c r="AS106" s="195">
        <v>0.57610873961793996</v>
      </c>
      <c r="AT106" s="195">
        <v>14.624452445843048</v>
      </c>
      <c r="AU106" s="194">
        <v>0</v>
      </c>
      <c r="AV106" s="194">
        <v>0</v>
      </c>
      <c r="AW106" s="194">
        <v>0</v>
      </c>
      <c r="AX106" s="194" t="s">
        <v>638</v>
      </c>
    </row>
    <row r="107" spans="14:50" ht="16.5" thickBot="1" x14ac:dyDescent="0.3">
      <c r="N107" s="200" t="s">
        <v>1</v>
      </c>
      <c r="O107" s="199" t="s">
        <v>524</v>
      </c>
      <c r="P107" s="197" t="s">
        <v>630</v>
      </c>
      <c r="Q107" s="199" t="s">
        <v>49</v>
      </c>
      <c r="R107" s="199" t="s">
        <v>76</v>
      </c>
      <c r="S107" s="195">
        <v>8.4252748661771371</v>
      </c>
      <c r="T107" s="195">
        <v>0.57610873961793996</v>
      </c>
      <c r="U107" s="195">
        <v>14.624452445843048</v>
      </c>
      <c r="V107" s="194">
        <v>0</v>
      </c>
      <c r="W107" s="194">
        <v>0</v>
      </c>
      <c r="X107" s="194">
        <v>0</v>
      </c>
      <c r="Y107" s="194" t="s">
        <v>629</v>
      </c>
      <c r="AA107" s="206" t="s">
        <v>194</v>
      </c>
      <c r="AB107" s="204" t="s">
        <v>558</v>
      </c>
      <c r="AC107" s="205" t="s">
        <v>630</v>
      </c>
      <c r="AD107" s="204" t="s">
        <v>317</v>
      </c>
      <c r="AE107" s="204" t="s">
        <v>76</v>
      </c>
      <c r="AF107" s="203">
        <v>1.3389050562060745</v>
      </c>
      <c r="AG107" s="203">
        <v>0.64408705140225642</v>
      </c>
      <c r="AH107" s="203">
        <v>2.0787641255807179</v>
      </c>
      <c r="AI107" s="202">
        <v>0.3863105878498152</v>
      </c>
      <c r="AJ107" s="202">
        <v>0.18692447208376917</v>
      </c>
      <c r="AK107" s="202">
        <v>2.0976664219999996</v>
      </c>
      <c r="AM107" s="200" t="s">
        <v>1</v>
      </c>
      <c r="AN107" s="199" t="s">
        <v>515</v>
      </c>
      <c r="AO107" s="197" t="s">
        <v>630</v>
      </c>
      <c r="AP107" s="199" t="s">
        <v>49</v>
      </c>
      <c r="AQ107" s="199" t="s">
        <v>76</v>
      </c>
      <c r="AR107" s="195">
        <v>0.64119601703893214</v>
      </c>
      <c r="AS107" s="195">
        <v>0.61674728162603165</v>
      </c>
      <c r="AT107" s="195">
        <v>1.0396414157650478</v>
      </c>
      <c r="AU107" s="194">
        <v>0</v>
      </c>
      <c r="AV107" s="194">
        <v>0</v>
      </c>
      <c r="AW107" s="194">
        <v>0</v>
      </c>
      <c r="AX107" s="194" t="s">
        <v>639</v>
      </c>
    </row>
    <row r="108" spans="14:50" ht="16.5" thickBot="1" x14ac:dyDescent="0.3">
      <c r="N108" s="200" t="s">
        <v>1</v>
      </c>
      <c r="O108" s="199" t="s">
        <v>524</v>
      </c>
      <c r="P108" s="197" t="s">
        <v>630</v>
      </c>
      <c r="Q108" s="199" t="s">
        <v>100</v>
      </c>
      <c r="R108" s="199" t="s">
        <v>76</v>
      </c>
      <c r="S108" s="195">
        <v>8.4252748661771495</v>
      </c>
      <c r="T108" s="195">
        <v>0.57610873961793985</v>
      </c>
      <c r="U108" s="195">
        <v>14.624452445843071</v>
      </c>
      <c r="V108" s="194">
        <v>0</v>
      </c>
      <c r="W108" s="194">
        <v>0</v>
      </c>
      <c r="X108" s="194">
        <v>0</v>
      </c>
      <c r="Y108" s="194" t="s">
        <v>629</v>
      </c>
      <c r="AA108" s="206" t="s">
        <v>194</v>
      </c>
      <c r="AB108" s="204" t="s">
        <v>558</v>
      </c>
      <c r="AC108" s="205" t="s">
        <v>630</v>
      </c>
      <c r="AD108" s="204" t="s">
        <v>74</v>
      </c>
      <c r="AE108" s="204" t="s">
        <v>76</v>
      </c>
      <c r="AF108" s="203">
        <v>1.3389050562060745</v>
      </c>
      <c r="AG108" s="203">
        <v>0.64408705140225642</v>
      </c>
      <c r="AH108" s="203">
        <v>2.0787641255807179</v>
      </c>
      <c r="AI108" s="202">
        <v>0</v>
      </c>
      <c r="AJ108" s="202">
        <v>0</v>
      </c>
      <c r="AK108" s="202">
        <v>0</v>
      </c>
      <c r="AM108" s="200" t="s">
        <v>1</v>
      </c>
      <c r="AN108" s="199" t="s">
        <v>515</v>
      </c>
      <c r="AO108" s="197" t="s">
        <v>630</v>
      </c>
      <c r="AP108" s="199" t="s">
        <v>100</v>
      </c>
      <c r="AQ108" s="199" t="s">
        <v>76</v>
      </c>
      <c r="AR108" s="195">
        <v>0.45328398519978275</v>
      </c>
      <c r="AS108" s="195">
        <v>0.61674728162603165</v>
      </c>
      <c r="AT108" s="195">
        <v>0.73495903217394987</v>
      </c>
      <c r="AU108" s="194">
        <v>0</v>
      </c>
      <c r="AV108" s="194">
        <v>0</v>
      </c>
      <c r="AW108" s="194">
        <v>0</v>
      </c>
      <c r="AX108" s="194" t="s">
        <v>639</v>
      </c>
    </row>
    <row r="109" spans="14:50" ht="16.5" thickBot="1" x14ac:dyDescent="0.3">
      <c r="N109" s="200" t="s">
        <v>1</v>
      </c>
      <c r="O109" s="199" t="s">
        <v>524</v>
      </c>
      <c r="P109" s="197" t="s">
        <v>630</v>
      </c>
      <c r="Q109" s="199" t="s">
        <v>115</v>
      </c>
      <c r="R109" s="199" t="s">
        <v>76</v>
      </c>
      <c r="S109" s="195">
        <v>8.4252748661771371</v>
      </c>
      <c r="T109" s="195">
        <v>0.57610873961793996</v>
      </c>
      <c r="U109" s="195">
        <v>14.624452445843048</v>
      </c>
      <c r="V109" s="194">
        <v>0</v>
      </c>
      <c r="W109" s="194">
        <v>0</v>
      </c>
      <c r="X109" s="194">
        <v>0</v>
      </c>
      <c r="Y109" s="194" t="s">
        <v>629</v>
      </c>
      <c r="AA109" s="206" t="s">
        <v>194</v>
      </c>
      <c r="AB109" s="204" t="s">
        <v>558</v>
      </c>
      <c r="AC109" s="205" t="s">
        <v>630</v>
      </c>
      <c r="AD109" s="204" t="s">
        <v>316</v>
      </c>
      <c r="AE109" s="204" t="s">
        <v>76</v>
      </c>
      <c r="AF109" s="203">
        <v>1.3389050562060745</v>
      </c>
      <c r="AG109" s="203">
        <v>0.64408705140225642</v>
      </c>
      <c r="AH109" s="203">
        <v>2.0787641255807179</v>
      </c>
      <c r="AI109" s="202">
        <v>0</v>
      </c>
      <c r="AJ109" s="202">
        <v>0</v>
      </c>
      <c r="AK109" s="202">
        <v>0</v>
      </c>
      <c r="AM109" s="200" t="s">
        <v>1</v>
      </c>
      <c r="AN109" s="199" t="s">
        <v>515</v>
      </c>
      <c r="AO109" s="197" t="s">
        <v>630</v>
      </c>
      <c r="AP109" s="199" t="s">
        <v>115</v>
      </c>
      <c r="AQ109" s="199" t="s">
        <v>76</v>
      </c>
      <c r="AR109" s="195">
        <v>0.64119601703893214</v>
      </c>
      <c r="AS109" s="195">
        <v>0.61674728162603165</v>
      </c>
      <c r="AT109" s="195">
        <v>1.0396414157650478</v>
      </c>
      <c r="AU109" s="194">
        <v>0</v>
      </c>
      <c r="AV109" s="194">
        <v>0</v>
      </c>
      <c r="AW109" s="194">
        <v>0</v>
      </c>
      <c r="AX109" s="194" t="s">
        <v>639</v>
      </c>
    </row>
    <row r="110" spans="14:50" ht="16.5" thickBot="1" x14ac:dyDescent="0.3">
      <c r="N110" s="200" t="s">
        <v>1</v>
      </c>
      <c r="O110" s="199" t="s">
        <v>524</v>
      </c>
      <c r="P110" s="197" t="s">
        <v>630</v>
      </c>
      <c r="Q110" s="199" t="s">
        <v>49</v>
      </c>
      <c r="R110" s="199" t="s">
        <v>52</v>
      </c>
      <c r="S110" s="195">
        <v>8.4252748661771371</v>
      </c>
      <c r="T110" s="195">
        <v>0.57610873961793996</v>
      </c>
      <c r="U110" s="195">
        <v>14.624452445843048</v>
      </c>
      <c r="V110" s="194">
        <v>0</v>
      </c>
      <c r="W110" s="194">
        <v>0</v>
      </c>
      <c r="X110" s="194">
        <v>0</v>
      </c>
      <c r="Y110" s="194" t="s">
        <v>629</v>
      </c>
      <c r="AA110" s="206" t="s">
        <v>194</v>
      </c>
      <c r="AB110" s="204" t="s">
        <v>558</v>
      </c>
      <c r="AC110" s="205" t="s">
        <v>630</v>
      </c>
      <c r="AD110" s="204" t="s">
        <v>315</v>
      </c>
      <c r="AE110" s="204" t="s">
        <v>76</v>
      </c>
      <c r="AF110" s="203">
        <v>1.3389050562060745</v>
      </c>
      <c r="AG110" s="203">
        <v>0.64408705140225642</v>
      </c>
      <c r="AH110" s="203">
        <v>2.0787641255807179</v>
      </c>
      <c r="AI110" s="202">
        <v>2.3129408175422959</v>
      </c>
      <c r="AJ110" s="202">
        <v>1.1191648763408386</v>
      </c>
      <c r="AK110" s="202">
        <v>12.55926822</v>
      </c>
      <c r="AM110" s="200" t="s">
        <v>1</v>
      </c>
      <c r="AN110" s="199" t="s">
        <v>515</v>
      </c>
      <c r="AO110" s="197" t="s">
        <v>630</v>
      </c>
      <c r="AP110" s="199" t="s">
        <v>49</v>
      </c>
      <c r="AQ110" s="199" t="s">
        <v>52</v>
      </c>
      <c r="AR110" s="195">
        <v>0.64119601703893214</v>
      </c>
      <c r="AS110" s="195">
        <v>0.61674728162603165</v>
      </c>
      <c r="AT110" s="195">
        <v>1.0396414157650478</v>
      </c>
      <c r="AU110" s="194">
        <v>0</v>
      </c>
      <c r="AV110" s="194">
        <v>0</v>
      </c>
      <c r="AW110" s="194">
        <v>0</v>
      </c>
      <c r="AX110" s="194" t="s">
        <v>639</v>
      </c>
    </row>
    <row r="111" spans="14:50" ht="16.5" thickBot="1" x14ac:dyDescent="0.3">
      <c r="N111" s="200" t="s">
        <v>1</v>
      </c>
      <c r="O111" s="199" t="s">
        <v>524</v>
      </c>
      <c r="P111" s="197" t="s">
        <v>630</v>
      </c>
      <c r="Q111" s="199" t="s">
        <v>100</v>
      </c>
      <c r="R111" s="199" t="s">
        <v>52</v>
      </c>
      <c r="S111" s="195">
        <v>8.4252748661771495</v>
      </c>
      <c r="T111" s="195">
        <v>0.57610873961793985</v>
      </c>
      <c r="U111" s="195">
        <v>14.624452445843071</v>
      </c>
      <c r="V111" s="194">
        <v>0</v>
      </c>
      <c r="W111" s="194">
        <v>0</v>
      </c>
      <c r="X111" s="194">
        <v>0</v>
      </c>
      <c r="Y111" s="194" t="s">
        <v>629</v>
      </c>
      <c r="AA111" s="206" t="s">
        <v>194</v>
      </c>
      <c r="AB111" s="204" t="s">
        <v>558</v>
      </c>
      <c r="AC111" s="205" t="s">
        <v>630</v>
      </c>
      <c r="AD111" s="204" t="s">
        <v>314</v>
      </c>
      <c r="AE111" s="204" t="s">
        <v>76</v>
      </c>
      <c r="AF111" s="203">
        <v>1.3389050562060745</v>
      </c>
      <c r="AG111" s="203">
        <v>0.64408705140225642</v>
      </c>
      <c r="AH111" s="203">
        <v>2.0787641255807179</v>
      </c>
      <c r="AI111" s="202">
        <v>0</v>
      </c>
      <c r="AJ111" s="202">
        <v>0</v>
      </c>
      <c r="AK111" s="202">
        <v>0</v>
      </c>
      <c r="AM111" s="200" t="s">
        <v>1</v>
      </c>
      <c r="AN111" s="199" t="s">
        <v>515</v>
      </c>
      <c r="AO111" s="197" t="s">
        <v>630</v>
      </c>
      <c r="AP111" s="199" t="s">
        <v>100</v>
      </c>
      <c r="AQ111" s="199" t="s">
        <v>52</v>
      </c>
      <c r="AR111" s="195">
        <v>0.45328398519978275</v>
      </c>
      <c r="AS111" s="195">
        <v>0.61674728162603165</v>
      </c>
      <c r="AT111" s="195">
        <v>0.73495903217394987</v>
      </c>
      <c r="AU111" s="194">
        <v>0</v>
      </c>
      <c r="AV111" s="194">
        <v>0</v>
      </c>
      <c r="AW111" s="194">
        <v>0</v>
      </c>
      <c r="AX111" s="194" t="s">
        <v>639</v>
      </c>
    </row>
    <row r="112" spans="14:50" ht="16.5" thickBot="1" x14ac:dyDescent="0.3">
      <c r="N112" s="200" t="s">
        <v>1</v>
      </c>
      <c r="O112" s="199" t="s">
        <v>524</v>
      </c>
      <c r="P112" s="197" t="s">
        <v>630</v>
      </c>
      <c r="Q112" s="199" t="s">
        <v>115</v>
      </c>
      <c r="R112" s="199" t="s">
        <v>52</v>
      </c>
      <c r="S112" s="195">
        <v>8.4252748661771371</v>
      </c>
      <c r="T112" s="195">
        <v>0.57610873961793996</v>
      </c>
      <c r="U112" s="195">
        <v>14.624452445843048</v>
      </c>
      <c r="V112" s="194">
        <v>0</v>
      </c>
      <c r="W112" s="194">
        <v>0</v>
      </c>
      <c r="X112" s="194">
        <v>0</v>
      </c>
      <c r="Y112" s="194" t="s">
        <v>629</v>
      </c>
      <c r="AA112" s="206" t="s">
        <v>194</v>
      </c>
      <c r="AB112" s="204" t="s">
        <v>558</v>
      </c>
      <c r="AC112" s="205" t="s">
        <v>630</v>
      </c>
      <c r="AD112" s="204" t="s">
        <v>313</v>
      </c>
      <c r="AE112" s="204" t="s">
        <v>76</v>
      </c>
      <c r="AF112" s="203">
        <v>1.3389050562060745</v>
      </c>
      <c r="AG112" s="203">
        <v>0.64408705140225642</v>
      </c>
      <c r="AH112" s="203">
        <v>2.0787641255807179</v>
      </c>
      <c r="AI112" s="202">
        <v>0.22986324063832514</v>
      </c>
      <c r="AJ112" s="202">
        <v>0.11122414518052894</v>
      </c>
      <c r="AK112" s="202">
        <v>1.248157355</v>
      </c>
      <c r="AM112" s="200" t="s">
        <v>1</v>
      </c>
      <c r="AN112" s="199" t="s">
        <v>515</v>
      </c>
      <c r="AO112" s="197" t="s">
        <v>630</v>
      </c>
      <c r="AP112" s="199" t="s">
        <v>115</v>
      </c>
      <c r="AQ112" s="199" t="s">
        <v>52</v>
      </c>
      <c r="AR112" s="195">
        <v>0.64119601703893214</v>
      </c>
      <c r="AS112" s="195">
        <v>0.61674728162603165</v>
      </c>
      <c r="AT112" s="195">
        <v>1.0396414157650478</v>
      </c>
      <c r="AU112" s="194">
        <v>0</v>
      </c>
      <c r="AV112" s="194">
        <v>0</v>
      </c>
      <c r="AW112" s="194">
        <v>0</v>
      </c>
      <c r="AX112" s="194" t="s">
        <v>639</v>
      </c>
    </row>
    <row r="113" spans="14:50" ht="16.5" thickBot="1" x14ac:dyDescent="0.3">
      <c r="N113" s="200" t="s">
        <v>1</v>
      </c>
      <c r="O113" s="199" t="s">
        <v>515</v>
      </c>
      <c r="P113" s="197" t="s">
        <v>630</v>
      </c>
      <c r="Q113" s="199" t="s">
        <v>49</v>
      </c>
      <c r="R113" s="199" t="s">
        <v>76</v>
      </c>
      <c r="S113" s="195">
        <v>0.64119601703893214</v>
      </c>
      <c r="T113" s="195">
        <v>0.61674728162603165</v>
      </c>
      <c r="U113" s="195">
        <v>1.0396414157650478</v>
      </c>
      <c r="V113" s="194">
        <v>0</v>
      </c>
      <c r="W113" s="194">
        <v>0</v>
      </c>
      <c r="X113" s="194">
        <v>0</v>
      </c>
      <c r="Y113" s="194" t="s">
        <v>629</v>
      </c>
      <c r="AA113" s="206" t="s">
        <v>194</v>
      </c>
      <c r="AB113" s="204" t="s">
        <v>558</v>
      </c>
      <c r="AC113" s="205" t="s">
        <v>630</v>
      </c>
      <c r="AD113" s="204" t="s">
        <v>312</v>
      </c>
      <c r="AE113" s="204" t="s">
        <v>76</v>
      </c>
      <c r="AF113" s="203">
        <v>1.3389050562060745</v>
      </c>
      <c r="AG113" s="203">
        <v>0.64408705140225642</v>
      </c>
      <c r="AH113" s="203">
        <v>2.0787641255807179</v>
      </c>
      <c r="AI113" s="202">
        <v>0</v>
      </c>
      <c r="AJ113" s="202">
        <v>0</v>
      </c>
      <c r="AK113" s="202">
        <v>0</v>
      </c>
      <c r="AM113" s="200" t="s">
        <v>1</v>
      </c>
      <c r="AN113" s="199" t="s">
        <v>513</v>
      </c>
      <c r="AO113" s="197" t="s">
        <v>630</v>
      </c>
      <c r="AP113" s="199" t="s">
        <v>49</v>
      </c>
      <c r="AQ113" s="199" t="s">
        <v>76</v>
      </c>
      <c r="AR113" s="195">
        <v>0.61162620430414438</v>
      </c>
      <c r="AS113" s="195">
        <v>0.70833292188264885</v>
      </c>
      <c r="AT113" s="195">
        <v>0.86347278999616217</v>
      </c>
      <c r="AU113" s="194">
        <v>0</v>
      </c>
      <c r="AV113" s="194">
        <v>0</v>
      </c>
      <c r="AW113" s="194">
        <v>0</v>
      </c>
      <c r="AX113" s="194" t="s">
        <v>639</v>
      </c>
    </row>
    <row r="114" spans="14:50" ht="16.5" thickBot="1" x14ac:dyDescent="0.3">
      <c r="N114" s="200" t="s">
        <v>1</v>
      </c>
      <c r="O114" s="199" t="s">
        <v>515</v>
      </c>
      <c r="P114" s="197" t="s">
        <v>630</v>
      </c>
      <c r="Q114" s="199" t="s">
        <v>100</v>
      </c>
      <c r="R114" s="199" t="s">
        <v>76</v>
      </c>
      <c r="S114" s="195">
        <v>0.45328398519978275</v>
      </c>
      <c r="T114" s="195">
        <v>0.61674728162603165</v>
      </c>
      <c r="U114" s="195">
        <v>0.73495903217394987</v>
      </c>
      <c r="V114" s="194">
        <v>0</v>
      </c>
      <c r="W114" s="194">
        <v>0</v>
      </c>
      <c r="X114" s="194">
        <v>0</v>
      </c>
      <c r="Y114" s="194" t="s">
        <v>629</v>
      </c>
      <c r="AA114" s="206" t="s">
        <v>194</v>
      </c>
      <c r="AB114" s="204" t="s">
        <v>558</v>
      </c>
      <c r="AC114" s="205" t="s">
        <v>630</v>
      </c>
      <c r="AD114" s="204" t="s">
        <v>323</v>
      </c>
      <c r="AE114" s="204" t="s">
        <v>52</v>
      </c>
      <c r="AF114" s="203">
        <v>1.3389050562060745</v>
      </c>
      <c r="AG114" s="203">
        <v>0.64408705140225642</v>
      </c>
      <c r="AH114" s="203">
        <v>2.0787641255807179</v>
      </c>
      <c r="AI114" s="202">
        <v>0</v>
      </c>
      <c r="AJ114" s="202">
        <v>0</v>
      </c>
      <c r="AK114" s="202">
        <v>0</v>
      </c>
      <c r="AM114" s="200" t="s">
        <v>1</v>
      </c>
      <c r="AN114" s="199" t="s">
        <v>513</v>
      </c>
      <c r="AO114" s="197" t="s">
        <v>630</v>
      </c>
      <c r="AP114" s="199" t="s">
        <v>100</v>
      </c>
      <c r="AQ114" s="199" t="s">
        <v>76</v>
      </c>
      <c r="AR114" s="195">
        <v>0.4556492405558995</v>
      </c>
      <c r="AS114" s="195">
        <v>0.70833292188264874</v>
      </c>
      <c r="AT114" s="195">
        <v>0.64326988973609789</v>
      </c>
      <c r="AU114" s="194">
        <v>0</v>
      </c>
      <c r="AV114" s="194">
        <v>0</v>
      </c>
      <c r="AW114" s="194">
        <v>0</v>
      </c>
      <c r="AX114" s="194" t="s">
        <v>639</v>
      </c>
    </row>
    <row r="115" spans="14:50" ht="16.5" thickBot="1" x14ac:dyDescent="0.3">
      <c r="N115" s="200" t="s">
        <v>1</v>
      </c>
      <c r="O115" s="199" t="s">
        <v>515</v>
      </c>
      <c r="P115" s="197" t="s">
        <v>630</v>
      </c>
      <c r="Q115" s="199" t="s">
        <v>115</v>
      </c>
      <c r="R115" s="199" t="s">
        <v>76</v>
      </c>
      <c r="S115" s="195">
        <v>0.64119601703893214</v>
      </c>
      <c r="T115" s="195">
        <v>0.61674728162603165</v>
      </c>
      <c r="U115" s="195">
        <v>1.0396414157650478</v>
      </c>
      <c r="V115" s="194">
        <v>0</v>
      </c>
      <c r="W115" s="194">
        <v>0</v>
      </c>
      <c r="X115" s="194">
        <v>0</v>
      </c>
      <c r="Y115" s="194" t="s">
        <v>629</v>
      </c>
      <c r="AA115" s="206" t="s">
        <v>194</v>
      </c>
      <c r="AB115" s="204" t="s">
        <v>558</v>
      </c>
      <c r="AC115" s="205" t="s">
        <v>630</v>
      </c>
      <c r="AD115" s="204" t="s">
        <v>322</v>
      </c>
      <c r="AE115" s="204" t="s">
        <v>52</v>
      </c>
      <c r="AF115" s="203">
        <v>1.3389050562060745</v>
      </c>
      <c r="AG115" s="203">
        <v>0.64408705140225642</v>
      </c>
      <c r="AH115" s="203">
        <v>2.0787641255807179</v>
      </c>
      <c r="AI115" s="202">
        <v>4.8089782728726153E-3</v>
      </c>
      <c r="AJ115" s="202">
        <v>2.3269248971982573E-3</v>
      </c>
      <c r="AK115" s="202">
        <v>2.6112751149999999E-2</v>
      </c>
      <c r="AM115" s="200" t="s">
        <v>1</v>
      </c>
      <c r="AN115" s="199" t="s">
        <v>513</v>
      </c>
      <c r="AO115" s="197" t="s">
        <v>630</v>
      </c>
      <c r="AP115" s="199" t="s">
        <v>115</v>
      </c>
      <c r="AQ115" s="199" t="s">
        <v>76</v>
      </c>
      <c r="AR115" s="195">
        <v>0.61162620430414438</v>
      </c>
      <c r="AS115" s="195">
        <v>0.70833292188264885</v>
      </c>
      <c r="AT115" s="195">
        <v>0.86347278999616217</v>
      </c>
      <c r="AU115" s="194">
        <v>0</v>
      </c>
      <c r="AV115" s="194">
        <v>0</v>
      </c>
      <c r="AW115" s="194">
        <v>0</v>
      </c>
      <c r="AX115" s="194" t="s">
        <v>639</v>
      </c>
    </row>
    <row r="116" spans="14:50" ht="16.5" thickBot="1" x14ac:dyDescent="0.3">
      <c r="N116" s="200" t="s">
        <v>1</v>
      </c>
      <c r="O116" s="199" t="s">
        <v>515</v>
      </c>
      <c r="P116" s="197" t="s">
        <v>630</v>
      </c>
      <c r="Q116" s="199" t="s">
        <v>49</v>
      </c>
      <c r="R116" s="199" t="s">
        <v>52</v>
      </c>
      <c r="S116" s="195">
        <v>0.64119601703893214</v>
      </c>
      <c r="T116" s="195">
        <v>0.61674728162603165</v>
      </c>
      <c r="U116" s="195">
        <v>1.0396414157650478</v>
      </c>
      <c r="V116" s="194">
        <v>0</v>
      </c>
      <c r="W116" s="194">
        <v>0</v>
      </c>
      <c r="X116" s="194">
        <v>0</v>
      </c>
      <c r="Y116" s="194" t="s">
        <v>629</v>
      </c>
      <c r="AA116" s="206" t="s">
        <v>194</v>
      </c>
      <c r="AB116" s="204" t="s">
        <v>558</v>
      </c>
      <c r="AC116" s="205" t="s">
        <v>630</v>
      </c>
      <c r="AD116" s="204" t="s">
        <v>321</v>
      </c>
      <c r="AE116" s="204" t="s">
        <v>52</v>
      </c>
      <c r="AF116" s="203">
        <v>1.3389050562060745</v>
      </c>
      <c r="AG116" s="203">
        <v>0.64408705140225642</v>
      </c>
      <c r="AH116" s="203">
        <v>2.0787641255807179</v>
      </c>
      <c r="AI116" s="202">
        <v>0</v>
      </c>
      <c r="AJ116" s="202">
        <v>0</v>
      </c>
      <c r="AK116" s="202">
        <v>0</v>
      </c>
      <c r="AM116" s="200" t="s">
        <v>1</v>
      </c>
      <c r="AN116" s="199" t="s">
        <v>513</v>
      </c>
      <c r="AO116" s="197" t="s">
        <v>630</v>
      </c>
      <c r="AP116" s="199" t="s">
        <v>49</v>
      </c>
      <c r="AQ116" s="199" t="s">
        <v>52</v>
      </c>
      <c r="AR116" s="195">
        <v>0.61162620430414438</v>
      </c>
      <c r="AS116" s="195">
        <v>0.70833292188264885</v>
      </c>
      <c r="AT116" s="195">
        <v>0.86347278999616217</v>
      </c>
      <c r="AU116" s="194">
        <v>0</v>
      </c>
      <c r="AV116" s="194">
        <v>0</v>
      </c>
      <c r="AW116" s="194">
        <v>0</v>
      </c>
      <c r="AX116" s="194" t="s">
        <v>639</v>
      </c>
    </row>
    <row r="117" spans="14:50" ht="16.5" thickBot="1" x14ac:dyDescent="0.3">
      <c r="N117" s="200" t="s">
        <v>1</v>
      </c>
      <c r="O117" s="199" t="s">
        <v>515</v>
      </c>
      <c r="P117" s="197" t="s">
        <v>630</v>
      </c>
      <c r="Q117" s="199" t="s">
        <v>100</v>
      </c>
      <c r="R117" s="199" t="s">
        <v>52</v>
      </c>
      <c r="S117" s="195">
        <v>0.45328398519978275</v>
      </c>
      <c r="T117" s="195">
        <v>0.61674728162603165</v>
      </c>
      <c r="U117" s="195">
        <v>0.73495903217394987</v>
      </c>
      <c r="V117" s="194">
        <v>0</v>
      </c>
      <c r="W117" s="194">
        <v>0</v>
      </c>
      <c r="X117" s="194">
        <v>0</v>
      </c>
      <c r="Y117" s="194" t="s">
        <v>629</v>
      </c>
      <c r="AA117" s="206" t="s">
        <v>194</v>
      </c>
      <c r="AB117" s="204" t="s">
        <v>558</v>
      </c>
      <c r="AC117" s="205" t="s">
        <v>630</v>
      </c>
      <c r="AD117" s="204" t="s">
        <v>320</v>
      </c>
      <c r="AE117" s="204" t="s">
        <v>52</v>
      </c>
      <c r="AF117" s="203">
        <v>1.3389050562060745</v>
      </c>
      <c r="AG117" s="203">
        <v>0.64408705140225642</v>
      </c>
      <c r="AH117" s="203">
        <v>2.0787641255807179</v>
      </c>
      <c r="AI117" s="202">
        <v>2.3923161627334476E-3</v>
      </c>
      <c r="AJ117" s="202">
        <v>1.1575723002193972E-3</v>
      </c>
      <c r="AK117" s="202">
        <v>1.299027633E-2</v>
      </c>
      <c r="AM117" s="200" t="s">
        <v>1</v>
      </c>
      <c r="AN117" s="199" t="s">
        <v>513</v>
      </c>
      <c r="AO117" s="197" t="s">
        <v>630</v>
      </c>
      <c r="AP117" s="199" t="s">
        <v>100</v>
      </c>
      <c r="AQ117" s="199" t="s">
        <v>52</v>
      </c>
      <c r="AR117" s="195">
        <v>0.4556492405558995</v>
      </c>
      <c r="AS117" s="195">
        <v>0.70833292188264874</v>
      </c>
      <c r="AT117" s="195">
        <v>0.64326988973609789</v>
      </c>
      <c r="AU117" s="194">
        <v>0</v>
      </c>
      <c r="AV117" s="194">
        <v>0</v>
      </c>
      <c r="AW117" s="194">
        <v>0</v>
      </c>
      <c r="AX117" s="194" t="s">
        <v>639</v>
      </c>
    </row>
    <row r="118" spans="14:50" ht="16.5" thickBot="1" x14ac:dyDescent="0.3">
      <c r="N118" s="200" t="s">
        <v>1</v>
      </c>
      <c r="O118" s="199" t="s">
        <v>515</v>
      </c>
      <c r="P118" s="197" t="s">
        <v>630</v>
      </c>
      <c r="Q118" s="199" t="s">
        <v>115</v>
      </c>
      <c r="R118" s="199" t="s">
        <v>52</v>
      </c>
      <c r="S118" s="195">
        <v>0.64119601703893214</v>
      </c>
      <c r="T118" s="195">
        <v>0.61674728162603165</v>
      </c>
      <c r="U118" s="195">
        <v>1.0396414157650478</v>
      </c>
      <c r="V118" s="194">
        <v>0</v>
      </c>
      <c r="W118" s="194">
        <v>0</v>
      </c>
      <c r="X118" s="194">
        <v>0</v>
      </c>
      <c r="Y118" s="194" t="s">
        <v>629</v>
      </c>
      <c r="AA118" s="206" t="s">
        <v>194</v>
      </c>
      <c r="AB118" s="204" t="s">
        <v>558</v>
      </c>
      <c r="AC118" s="205" t="s">
        <v>630</v>
      </c>
      <c r="AD118" s="204" t="s">
        <v>319</v>
      </c>
      <c r="AE118" s="204" t="s">
        <v>52</v>
      </c>
      <c r="AF118" s="203">
        <v>1.3389050562060745</v>
      </c>
      <c r="AG118" s="203">
        <v>0.64408705140225642</v>
      </c>
      <c r="AH118" s="203">
        <v>2.0787641255807179</v>
      </c>
      <c r="AI118" s="202">
        <v>4.9504088705957065E-3</v>
      </c>
      <c r="AJ118" s="202">
        <v>2.3953590552238681E-3</v>
      </c>
      <c r="AK118" s="202">
        <v>2.6880719270000002E-2</v>
      </c>
      <c r="AM118" s="200" t="s">
        <v>1</v>
      </c>
      <c r="AN118" s="199" t="s">
        <v>513</v>
      </c>
      <c r="AO118" s="197" t="s">
        <v>630</v>
      </c>
      <c r="AP118" s="199" t="s">
        <v>115</v>
      </c>
      <c r="AQ118" s="199" t="s">
        <v>52</v>
      </c>
      <c r="AR118" s="195">
        <v>0.61162620430414438</v>
      </c>
      <c r="AS118" s="195">
        <v>0.70833292188264885</v>
      </c>
      <c r="AT118" s="195">
        <v>0.86347278999616217</v>
      </c>
      <c r="AU118" s="194">
        <v>0</v>
      </c>
      <c r="AV118" s="194">
        <v>0</v>
      </c>
      <c r="AW118" s="194">
        <v>0</v>
      </c>
      <c r="AX118" s="194" t="s">
        <v>639</v>
      </c>
    </row>
    <row r="119" spans="14:50" ht="16.5" thickBot="1" x14ac:dyDescent="0.3">
      <c r="N119" s="200" t="s">
        <v>1</v>
      </c>
      <c r="O119" s="199" t="s">
        <v>513</v>
      </c>
      <c r="P119" s="197" t="s">
        <v>630</v>
      </c>
      <c r="Q119" s="199" t="s">
        <v>49</v>
      </c>
      <c r="R119" s="199" t="s">
        <v>76</v>
      </c>
      <c r="S119" s="195">
        <v>0.61162620430414438</v>
      </c>
      <c r="T119" s="195">
        <v>0.70833292188264885</v>
      </c>
      <c r="U119" s="195">
        <v>0.86347278999616217</v>
      </c>
      <c r="V119" s="194">
        <v>0</v>
      </c>
      <c r="W119" s="194">
        <v>0</v>
      </c>
      <c r="X119" s="194">
        <v>0</v>
      </c>
      <c r="Y119" s="194" t="s">
        <v>629</v>
      </c>
      <c r="AA119" s="206" t="s">
        <v>194</v>
      </c>
      <c r="AB119" s="204" t="s">
        <v>558</v>
      </c>
      <c r="AC119" s="205" t="s">
        <v>630</v>
      </c>
      <c r="AD119" s="204" t="s">
        <v>318</v>
      </c>
      <c r="AE119" s="204" t="s">
        <v>52</v>
      </c>
      <c r="AF119" s="203">
        <v>1.3389050562060745</v>
      </c>
      <c r="AG119" s="203">
        <v>0.64408705140225642</v>
      </c>
      <c r="AH119" s="203">
        <v>2.0787641255807179</v>
      </c>
      <c r="AI119" s="202">
        <v>0</v>
      </c>
      <c r="AJ119" s="202">
        <v>0</v>
      </c>
      <c r="AK119" s="202">
        <v>0</v>
      </c>
      <c r="AM119" s="200" t="s">
        <v>1</v>
      </c>
      <c r="AN119" s="199" t="s">
        <v>511</v>
      </c>
      <c r="AO119" s="197" t="s">
        <v>630</v>
      </c>
      <c r="AP119" s="199" t="s">
        <v>49</v>
      </c>
      <c r="AQ119" s="199" t="s">
        <v>76</v>
      </c>
      <c r="AR119" s="195">
        <v>0.46086860895833776</v>
      </c>
      <c r="AS119" s="195">
        <v>0.61674728162603165</v>
      </c>
      <c r="AT119" s="195">
        <v>0.74725681440098868</v>
      </c>
      <c r="AU119" s="194">
        <v>0</v>
      </c>
      <c r="AV119" s="194">
        <v>0</v>
      </c>
      <c r="AW119" s="194">
        <v>0</v>
      </c>
      <c r="AX119" s="194" t="s">
        <v>639</v>
      </c>
    </row>
    <row r="120" spans="14:50" ht="16.5" thickBot="1" x14ac:dyDescent="0.3">
      <c r="N120" s="200" t="s">
        <v>1</v>
      </c>
      <c r="O120" s="199" t="s">
        <v>513</v>
      </c>
      <c r="P120" s="197" t="s">
        <v>630</v>
      </c>
      <c r="Q120" s="199" t="s">
        <v>100</v>
      </c>
      <c r="R120" s="199" t="s">
        <v>76</v>
      </c>
      <c r="S120" s="195">
        <v>0.4556492405558995</v>
      </c>
      <c r="T120" s="195">
        <v>0.70833292188264874</v>
      </c>
      <c r="U120" s="195">
        <v>0.64326988973609789</v>
      </c>
      <c r="V120" s="194">
        <v>0</v>
      </c>
      <c r="W120" s="194">
        <v>0</v>
      </c>
      <c r="X120" s="194">
        <v>0</v>
      </c>
      <c r="Y120" s="194" t="s">
        <v>629</v>
      </c>
      <c r="AA120" s="206" t="s">
        <v>194</v>
      </c>
      <c r="AB120" s="204" t="s">
        <v>558</v>
      </c>
      <c r="AC120" s="205" t="s">
        <v>630</v>
      </c>
      <c r="AD120" s="204" t="s">
        <v>317</v>
      </c>
      <c r="AE120" s="204" t="s">
        <v>52</v>
      </c>
      <c r="AF120" s="203">
        <v>1.3389050562060745</v>
      </c>
      <c r="AG120" s="203">
        <v>0.64408705140225642</v>
      </c>
      <c r="AH120" s="203">
        <v>2.0787641255807179</v>
      </c>
      <c r="AI120" s="202">
        <v>5.7634889216790879E-3</v>
      </c>
      <c r="AJ120" s="202">
        <v>2.7887848739583309E-3</v>
      </c>
      <c r="AK120" s="202">
        <v>3.1295743799999998E-2</v>
      </c>
      <c r="AM120" s="200" t="s">
        <v>1</v>
      </c>
      <c r="AN120" s="199" t="s">
        <v>511</v>
      </c>
      <c r="AO120" s="197" t="s">
        <v>630</v>
      </c>
      <c r="AP120" s="199" t="s">
        <v>100</v>
      </c>
      <c r="AQ120" s="199" t="s">
        <v>76</v>
      </c>
      <c r="AR120" s="195">
        <v>0.37067539106114933</v>
      </c>
      <c r="AS120" s="195">
        <v>0.61674728162603176</v>
      </c>
      <c r="AT120" s="195">
        <v>0.60101665966630147</v>
      </c>
      <c r="AU120" s="194">
        <v>0</v>
      </c>
      <c r="AV120" s="194">
        <v>0</v>
      </c>
      <c r="AW120" s="194">
        <v>0</v>
      </c>
      <c r="AX120" s="194" t="s">
        <v>639</v>
      </c>
    </row>
    <row r="121" spans="14:50" ht="16.5" thickBot="1" x14ac:dyDescent="0.3">
      <c r="N121" s="200" t="s">
        <v>1</v>
      </c>
      <c r="O121" s="199" t="s">
        <v>513</v>
      </c>
      <c r="P121" s="197" t="s">
        <v>630</v>
      </c>
      <c r="Q121" s="199" t="s">
        <v>115</v>
      </c>
      <c r="R121" s="199" t="s">
        <v>76</v>
      </c>
      <c r="S121" s="195">
        <v>0.61162620430414438</v>
      </c>
      <c r="T121" s="195">
        <v>0.70833292188264885</v>
      </c>
      <c r="U121" s="195">
        <v>0.86347278999616217</v>
      </c>
      <c r="V121" s="194">
        <v>0</v>
      </c>
      <c r="W121" s="194">
        <v>0</v>
      </c>
      <c r="X121" s="194">
        <v>0</v>
      </c>
      <c r="Y121" s="194" t="s">
        <v>629</v>
      </c>
      <c r="AA121" s="206" t="s">
        <v>194</v>
      </c>
      <c r="AB121" s="204" t="s">
        <v>558</v>
      </c>
      <c r="AC121" s="205" t="s">
        <v>630</v>
      </c>
      <c r="AD121" s="204" t="s">
        <v>74</v>
      </c>
      <c r="AE121" s="204" t="s">
        <v>52</v>
      </c>
      <c r="AF121" s="203">
        <v>1.3389050562060745</v>
      </c>
      <c r="AG121" s="203">
        <v>0.64408705140225642</v>
      </c>
      <c r="AH121" s="203">
        <v>2.0787641255807179</v>
      </c>
      <c r="AI121" s="202">
        <v>0</v>
      </c>
      <c r="AJ121" s="202">
        <v>0</v>
      </c>
      <c r="AK121" s="202">
        <v>0</v>
      </c>
      <c r="AM121" s="200" t="s">
        <v>1</v>
      </c>
      <c r="AN121" s="199" t="s">
        <v>511</v>
      </c>
      <c r="AO121" s="197" t="s">
        <v>630</v>
      </c>
      <c r="AP121" s="199" t="s">
        <v>115</v>
      </c>
      <c r="AQ121" s="199" t="s">
        <v>76</v>
      </c>
      <c r="AR121" s="195">
        <v>0.46086860895833776</v>
      </c>
      <c r="AS121" s="195">
        <v>0.61674728162603165</v>
      </c>
      <c r="AT121" s="195">
        <v>0.74725681440098868</v>
      </c>
      <c r="AU121" s="194">
        <v>0</v>
      </c>
      <c r="AV121" s="194">
        <v>0</v>
      </c>
      <c r="AW121" s="194">
        <v>0</v>
      </c>
      <c r="AX121" s="194" t="s">
        <v>639</v>
      </c>
    </row>
    <row r="122" spans="14:50" ht="16.5" thickBot="1" x14ac:dyDescent="0.3">
      <c r="N122" s="200" t="s">
        <v>1</v>
      </c>
      <c r="O122" s="199" t="s">
        <v>513</v>
      </c>
      <c r="P122" s="197" t="s">
        <v>630</v>
      </c>
      <c r="Q122" s="199" t="s">
        <v>49</v>
      </c>
      <c r="R122" s="199" t="s">
        <v>52</v>
      </c>
      <c r="S122" s="195">
        <v>0.61162620430414438</v>
      </c>
      <c r="T122" s="195">
        <v>0.70833292188264885</v>
      </c>
      <c r="U122" s="195">
        <v>0.86347278999616217</v>
      </c>
      <c r="V122" s="194">
        <v>0</v>
      </c>
      <c r="W122" s="194">
        <v>0</v>
      </c>
      <c r="X122" s="194">
        <v>0</v>
      </c>
      <c r="Y122" s="194" t="s">
        <v>629</v>
      </c>
      <c r="AA122" s="206" t="s">
        <v>194</v>
      </c>
      <c r="AB122" s="204" t="s">
        <v>558</v>
      </c>
      <c r="AC122" s="205" t="s">
        <v>630</v>
      </c>
      <c r="AD122" s="204" t="s">
        <v>316</v>
      </c>
      <c r="AE122" s="204" t="s">
        <v>52</v>
      </c>
      <c r="AF122" s="203">
        <v>1.3389050562060745</v>
      </c>
      <c r="AG122" s="203">
        <v>0.64408705140225642</v>
      </c>
      <c r="AH122" s="203">
        <v>2.0787641255807179</v>
      </c>
      <c r="AI122" s="202">
        <v>0</v>
      </c>
      <c r="AJ122" s="202">
        <v>0</v>
      </c>
      <c r="AK122" s="202">
        <v>0</v>
      </c>
      <c r="AM122" s="200" t="s">
        <v>1</v>
      </c>
      <c r="AN122" s="199" t="s">
        <v>511</v>
      </c>
      <c r="AO122" s="197" t="s">
        <v>630</v>
      </c>
      <c r="AP122" s="199" t="s">
        <v>49</v>
      </c>
      <c r="AQ122" s="199" t="s">
        <v>52</v>
      </c>
      <c r="AR122" s="195">
        <v>0.46086860895833776</v>
      </c>
      <c r="AS122" s="195">
        <v>0.61674728162603165</v>
      </c>
      <c r="AT122" s="195">
        <v>0.74725681440098868</v>
      </c>
      <c r="AU122" s="194">
        <v>0</v>
      </c>
      <c r="AV122" s="194">
        <v>0</v>
      </c>
      <c r="AW122" s="194">
        <v>0</v>
      </c>
      <c r="AX122" s="194" t="s">
        <v>639</v>
      </c>
    </row>
    <row r="123" spans="14:50" ht="16.5" thickBot="1" x14ac:dyDescent="0.3">
      <c r="N123" s="200" t="s">
        <v>1</v>
      </c>
      <c r="O123" s="199" t="s">
        <v>513</v>
      </c>
      <c r="P123" s="197" t="s">
        <v>630</v>
      </c>
      <c r="Q123" s="199" t="s">
        <v>100</v>
      </c>
      <c r="R123" s="199" t="s">
        <v>52</v>
      </c>
      <c r="S123" s="195">
        <v>0.4556492405558995</v>
      </c>
      <c r="T123" s="195">
        <v>0.70833292188264874</v>
      </c>
      <c r="U123" s="195">
        <v>0.64326988973609789</v>
      </c>
      <c r="V123" s="194">
        <v>0</v>
      </c>
      <c r="W123" s="194">
        <v>0</v>
      </c>
      <c r="X123" s="194">
        <v>0</v>
      </c>
      <c r="Y123" s="194" t="s">
        <v>629</v>
      </c>
      <c r="AA123" s="206" t="s">
        <v>194</v>
      </c>
      <c r="AB123" s="204" t="s">
        <v>558</v>
      </c>
      <c r="AC123" s="205" t="s">
        <v>630</v>
      </c>
      <c r="AD123" s="204" t="s">
        <v>315</v>
      </c>
      <c r="AE123" s="204" t="s">
        <v>52</v>
      </c>
      <c r="AF123" s="203">
        <v>1.3389050562060745</v>
      </c>
      <c r="AG123" s="203">
        <v>0.64408705140225642</v>
      </c>
      <c r="AH123" s="203">
        <v>2.0787641255807179</v>
      </c>
      <c r="AI123" s="202">
        <v>3.4507490065376054E-2</v>
      </c>
      <c r="AJ123" s="202">
        <v>1.6697172084535229E-2</v>
      </c>
      <c r="AK123" s="202">
        <v>0.18737566480000001</v>
      </c>
      <c r="AM123" s="200" t="s">
        <v>1</v>
      </c>
      <c r="AN123" s="199" t="s">
        <v>511</v>
      </c>
      <c r="AO123" s="197" t="s">
        <v>630</v>
      </c>
      <c r="AP123" s="199" t="s">
        <v>100</v>
      </c>
      <c r="AQ123" s="199" t="s">
        <v>52</v>
      </c>
      <c r="AR123" s="195">
        <v>0.37067539106114933</v>
      </c>
      <c r="AS123" s="195">
        <v>0.61674728162603176</v>
      </c>
      <c r="AT123" s="195">
        <v>0.60101665966630147</v>
      </c>
      <c r="AU123" s="194">
        <v>0</v>
      </c>
      <c r="AV123" s="194">
        <v>0</v>
      </c>
      <c r="AW123" s="194">
        <v>0</v>
      </c>
      <c r="AX123" s="194" t="s">
        <v>639</v>
      </c>
    </row>
    <row r="124" spans="14:50" ht="16.5" thickBot="1" x14ac:dyDescent="0.3">
      <c r="N124" s="200" t="s">
        <v>1</v>
      </c>
      <c r="O124" s="199" t="s">
        <v>513</v>
      </c>
      <c r="P124" s="197" t="s">
        <v>630</v>
      </c>
      <c r="Q124" s="199" t="s">
        <v>115</v>
      </c>
      <c r="R124" s="199" t="s">
        <v>52</v>
      </c>
      <c r="S124" s="195">
        <v>0.61162620430414438</v>
      </c>
      <c r="T124" s="195">
        <v>0.70833292188264885</v>
      </c>
      <c r="U124" s="195">
        <v>0.86347278999616217</v>
      </c>
      <c r="V124" s="194">
        <v>0</v>
      </c>
      <c r="W124" s="194">
        <v>0</v>
      </c>
      <c r="X124" s="194">
        <v>0</v>
      </c>
      <c r="Y124" s="194" t="s">
        <v>629</v>
      </c>
      <c r="AA124" s="206" t="s">
        <v>194</v>
      </c>
      <c r="AB124" s="204" t="s">
        <v>558</v>
      </c>
      <c r="AC124" s="205" t="s">
        <v>630</v>
      </c>
      <c r="AD124" s="204" t="s">
        <v>314</v>
      </c>
      <c r="AE124" s="204" t="s">
        <v>52</v>
      </c>
      <c r="AF124" s="203">
        <v>1.3389050562060745</v>
      </c>
      <c r="AG124" s="203">
        <v>0.64408705140225642</v>
      </c>
      <c r="AH124" s="203">
        <v>2.0787641255807179</v>
      </c>
      <c r="AI124" s="202">
        <v>0</v>
      </c>
      <c r="AJ124" s="202">
        <v>0</v>
      </c>
      <c r="AK124" s="202">
        <v>0</v>
      </c>
      <c r="AM124" s="200" t="s">
        <v>1</v>
      </c>
      <c r="AN124" s="199" t="s">
        <v>511</v>
      </c>
      <c r="AO124" s="197" t="s">
        <v>630</v>
      </c>
      <c r="AP124" s="199" t="s">
        <v>115</v>
      </c>
      <c r="AQ124" s="199" t="s">
        <v>52</v>
      </c>
      <c r="AR124" s="195">
        <v>0.46086860895833776</v>
      </c>
      <c r="AS124" s="195">
        <v>0.61674728162603165</v>
      </c>
      <c r="AT124" s="195">
        <v>0.74725681440098868</v>
      </c>
      <c r="AU124" s="194">
        <v>0</v>
      </c>
      <c r="AV124" s="194">
        <v>0</v>
      </c>
      <c r="AW124" s="194">
        <v>0</v>
      </c>
      <c r="AX124" s="194" t="s">
        <v>639</v>
      </c>
    </row>
    <row r="125" spans="14:50" ht="16.5" thickBot="1" x14ac:dyDescent="0.3">
      <c r="N125" s="200" t="s">
        <v>1</v>
      </c>
      <c r="O125" s="199" t="s">
        <v>511</v>
      </c>
      <c r="P125" s="197" t="s">
        <v>630</v>
      </c>
      <c r="Q125" s="199" t="s">
        <v>49</v>
      </c>
      <c r="R125" s="199" t="s">
        <v>76</v>
      </c>
      <c r="S125" s="195">
        <v>0.46086860895833776</v>
      </c>
      <c r="T125" s="195">
        <v>0.61674728162603165</v>
      </c>
      <c r="U125" s="195">
        <v>0.74725681440098868</v>
      </c>
      <c r="V125" s="194">
        <v>0</v>
      </c>
      <c r="W125" s="194">
        <v>0</v>
      </c>
      <c r="X125" s="194">
        <v>0</v>
      </c>
      <c r="Y125" s="194" t="s">
        <v>629</v>
      </c>
      <c r="AA125" s="206" t="s">
        <v>194</v>
      </c>
      <c r="AB125" s="204" t="s">
        <v>558</v>
      </c>
      <c r="AC125" s="205" t="s">
        <v>630</v>
      </c>
      <c r="AD125" s="204" t="s">
        <v>313</v>
      </c>
      <c r="AE125" s="204" t="s">
        <v>52</v>
      </c>
      <c r="AF125" s="203">
        <v>1.3389050562060745</v>
      </c>
      <c r="AG125" s="203">
        <v>0.64408705140225642</v>
      </c>
      <c r="AH125" s="203">
        <v>2.0787641255807179</v>
      </c>
      <c r="AI125" s="202">
        <v>3.4294018419207565E-3</v>
      </c>
      <c r="AJ125" s="202">
        <v>1.6593879355782965E-3</v>
      </c>
      <c r="AK125" s="202">
        <v>1.862165138E-2</v>
      </c>
      <c r="AM125" s="200" t="s">
        <v>1</v>
      </c>
      <c r="AN125" s="199" t="s">
        <v>509</v>
      </c>
      <c r="AO125" s="197" t="s">
        <v>630</v>
      </c>
      <c r="AP125" s="199" t="s">
        <v>49</v>
      </c>
      <c r="AQ125" s="199" t="s">
        <v>76</v>
      </c>
      <c r="AR125" s="195">
        <v>0.58603647158274197</v>
      </c>
      <c r="AS125" s="195">
        <v>0.70833292188264896</v>
      </c>
      <c r="AT125" s="195">
        <v>0.82734608752214955</v>
      </c>
      <c r="AU125" s="194">
        <v>0</v>
      </c>
      <c r="AV125" s="194">
        <v>0</v>
      </c>
      <c r="AW125" s="194">
        <v>0</v>
      </c>
      <c r="AX125" s="194" t="s">
        <v>639</v>
      </c>
    </row>
    <row r="126" spans="14:50" ht="16.5" thickBot="1" x14ac:dyDescent="0.3">
      <c r="N126" s="200" t="s">
        <v>1</v>
      </c>
      <c r="O126" s="199" t="s">
        <v>511</v>
      </c>
      <c r="P126" s="197" t="s">
        <v>630</v>
      </c>
      <c r="Q126" s="199" t="s">
        <v>100</v>
      </c>
      <c r="R126" s="199" t="s">
        <v>76</v>
      </c>
      <c r="S126" s="195">
        <v>0.37067539106114933</v>
      </c>
      <c r="T126" s="195">
        <v>0.61674728162603176</v>
      </c>
      <c r="U126" s="195">
        <v>0.60101665966630147</v>
      </c>
      <c r="V126" s="194">
        <v>0</v>
      </c>
      <c r="W126" s="194">
        <v>0</v>
      </c>
      <c r="X126" s="194">
        <v>0</v>
      </c>
      <c r="Y126" s="194" t="s">
        <v>629</v>
      </c>
      <c r="AA126" s="206" t="s">
        <v>194</v>
      </c>
      <c r="AB126" s="204" t="s">
        <v>558</v>
      </c>
      <c r="AC126" s="205" t="s">
        <v>630</v>
      </c>
      <c r="AD126" s="204" t="s">
        <v>312</v>
      </c>
      <c r="AE126" s="204" t="s">
        <v>52</v>
      </c>
      <c r="AF126" s="203">
        <v>1.3389050562060745</v>
      </c>
      <c r="AG126" s="203">
        <v>0.64408705140225642</v>
      </c>
      <c r="AH126" s="203">
        <v>2.0787641255807179</v>
      </c>
      <c r="AI126" s="202">
        <v>0</v>
      </c>
      <c r="AJ126" s="202">
        <v>0</v>
      </c>
      <c r="AK126" s="202">
        <v>0</v>
      </c>
      <c r="AM126" s="200" t="s">
        <v>1</v>
      </c>
      <c r="AN126" s="199" t="s">
        <v>509</v>
      </c>
      <c r="AO126" s="197" t="s">
        <v>630</v>
      </c>
      <c r="AP126" s="199" t="s">
        <v>100</v>
      </c>
      <c r="AQ126" s="199" t="s">
        <v>76</v>
      </c>
      <c r="AR126" s="195">
        <v>0.43704414829899502</v>
      </c>
      <c r="AS126" s="195">
        <v>0.70833292188264896</v>
      </c>
      <c r="AT126" s="195">
        <v>0.61700386188092649</v>
      </c>
      <c r="AU126" s="194">
        <v>0</v>
      </c>
      <c r="AV126" s="194">
        <v>0</v>
      </c>
      <c r="AW126" s="194">
        <v>0</v>
      </c>
      <c r="AX126" s="194" t="s">
        <v>639</v>
      </c>
    </row>
    <row r="127" spans="14:50" ht="16.5" thickBot="1" x14ac:dyDescent="0.3">
      <c r="N127" s="200" t="s">
        <v>1</v>
      </c>
      <c r="O127" s="199" t="s">
        <v>511</v>
      </c>
      <c r="P127" s="197" t="s">
        <v>630</v>
      </c>
      <c r="Q127" s="199" t="s">
        <v>115</v>
      </c>
      <c r="R127" s="199" t="s">
        <v>76</v>
      </c>
      <c r="S127" s="195">
        <v>0.46086860895833776</v>
      </c>
      <c r="T127" s="195">
        <v>0.61674728162603165</v>
      </c>
      <c r="U127" s="195">
        <v>0.74725681440098868</v>
      </c>
      <c r="V127" s="194">
        <v>0</v>
      </c>
      <c r="W127" s="194">
        <v>0</v>
      </c>
      <c r="X127" s="194">
        <v>0</v>
      </c>
      <c r="Y127" s="194" t="s">
        <v>629</v>
      </c>
      <c r="AA127" s="206" t="s">
        <v>194</v>
      </c>
      <c r="AB127" s="204" t="s">
        <v>447</v>
      </c>
      <c r="AC127" s="205" t="s">
        <v>630</v>
      </c>
      <c r="AD127" s="204" t="s">
        <v>323</v>
      </c>
      <c r="AE127" s="204" t="s">
        <v>76</v>
      </c>
      <c r="AF127" s="203">
        <v>2.3814760511899791</v>
      </c>
      <c r="AG127" s="203">
        <v>0.60985906389394384</v>
      </c>
      <c r="AH127" s="203">
        <v>3.9049613134947587</v>
      </c>
      <c r="AI127" s="202">
        <v>0.38413766165570723</v>
      </c>
      <c r="AJ127" s="202">
        <v>0.25549780121495297</v>
      </c>
      <c r="AK127" s="202">
        <v>2.2730917119999998</v>
      </c>
      <c r="AM127" s="200" t="s">
        <v>1</v>
      </c>
      <c r="AN127" s="199" t="s">
        <v>509</v>
      </c>
      <c r="AO127" s="197" t="s">
        <v>630</v>
      </c>
      <c r="AP127" s="199" t="s">
        <v>115</v>
      </c>
      <c r="AQ127" s="199" t="s">
        <v>76</v>
      </c>
      <c r="AR127" s="195">
        <v>0.58603647158274197</v>
      </c>
      <c r="AS127" s="195">
        <v>0.70833292188264896</v>
      </c>
      <c r="AT127" s="195">
        <v>0.82734608752214955</v>
      </c>
      <c r="AU127" s="194">
        <v>0</v>
      </c>
      <c r="AV127" s="194">
        <v>0</v>
      </c>
      <c r="AW127" s="194">
        <v>0</v>
      </c>
      <c r="AX127" s="194" t="s">
        <v>639</v>
      </c>
    </row>
    <row r="128" spans="14:50" ht="16.5" thickBot="1" x14ac:dyDescent="0.3">
      <c r="N128" s="200" t="s">
        <v>1</v>
      </c>
      <c r="O128" s="199" t="s">
        <v>511</v>
      </c>
      <c r="P128" s="197" t="s">
        <v>630</v>
      </c>
      <c r="Q128" s="199" t="s">
        <v>49</v>
      </c>
      <c r="R128" s="199" t="s">
        <v>52</v>
      </c>
      <c r="S128" s="195">
        <v>0.46086860895833776</v>
      </c>
      <c r="T128" s="195">
        <v>0.61674728162603165</v>
      </c>
      <c r="U128" s="195">
        <v>0.74725681440098868</v>
      </c>
      <c r="V128" s="194">
        <v>0</v>
      </c>
      <c r="W128" s="194">
        <v>0</v>
      </c>
      <c r="X128" s="194">
        <v>0</v>
      </c>
      <c r="Y128" s="194" t="s">
        <v>629</v>
      </c>
      <c r="AA128" s="206" t="s">
        <v>194</v>
      </c>
      <c r="AB128" s="204" t="s">
        <v>447</v>
      </c>
      <c r="AC128" s="205" t="s">
        <v>630</v>
      </c>
      <c r="AD128" s="204" t="s">
        <v>323</v>
      </c>
      <c r="AE128" s="204" t="s">
        <v>52</v>
      </c>
      <c r="AF128" s="203">
        <v>2.3814760511899791</v>
      </c>
      <c r="AG128" s="203">
        <v>0.60985906389394384</v>
      </c>
      <c r="AH128" s="203">
        <v>3.9049613134947587</v>
      </c>
      <c r="AI128" s="202">
        <v>5.7310703542395513E-3</v>
      </c>
      <c r="AJ128" s="202">
        <v>3.8118518965443164E-3</v>
      </c>
      <c r="AK128" s="202">
        <v>3.3912968770000003E-2</v>
      </c>
      <c r="AM128" s="200" t="s">
        <v>1</v>
      </c>
      <c r="AN128" s="199" t="s">
        <v>509</v>
      </c>
      <c r="AO128" s="197" t="s">
        <v>630</v>
      </c>
      <c r="AP128" s="199" t="s">
        <v>49</v>
      </c>
      <c r="AQ128" s="199" t="s">
        <v>52</v>
      </c>
      <c r="AR128" s="195">
        <v>0.58603647158274197</v>
      </c>
      <c r="AS128" s="195">
        <v>0.70833292188264896</v>
      </c>
      <c r="AT128" s="195">
        <v>0.82734608752214955</v>
      </c>
      <c r="AU128" s="194">
        <v>0</v>
      </c>
      <c r="AV128" s="194">
        <v>0</v>
      </c>
      <c r="AW128" s="194">
        <v>0</v>
      </c>
      <c r="AX128" s="194" t="s">
        <v>639</v>
      </c>
    </row>
    <row r="129" spans="14:50" ht="16.5" thickBot="1" x14ac:dyDescent="0.3">
      <c r="N129" s="200" t="s">
        <v>1</v>
      </c>
      <c r="O129" s="199" t="s">
        <v>511</v>
      </c>
      <c r="P129" s="197" t="s">
        <v>630</v>
      </c>
      <c r="Q129" s="199" t="s">
        <v>100</v>
      </c>
      <c r="R129" s="199" t="s">
        <v>52</v>
      </c>
      <c r="S129" s="195">
        <v>0.37067539106114933</v>
      </c>
      <c r="T129" s="195">
        <v>0.61674728162603176</v>
      </c>
      <c r="U129" s="195">
        <v>0.60101665966630147</v>
      </c>
      <c r="V129" s="194">
        <v>0</v>
      </c>
      <c r="W129" s="194">
        <v>0</v>
      </c>
      <c r="X129" s="194">
        <v>0</v>
      </c>
      <c r="Y129" s="194" t="s">
        <v>629</v>
      </c>
      <c r="AA129" s="206" t="s">
        <v>194</v>
      </c>
      <c r="AB129" s="204" t="s">
        <v>444</v>
      </c>
      <c r="AC129" s="205" t="s">
        <v>630</v>
      </c>
      <c r="AD129" s="204" t="s">
        <v>322</v>
      </c>
      <c r="AE129" s="204" t="s">
        <v>76</v>
      </c>
      <c r="AF129" s="203">
        <v>1.3409092355238894</v>
      </c>
      <c r="AG129" s="203">
        <v>0.62313207607181553</v>
      </c>
      <c r="AH129" s="203">
        <v>2.151886072013649</v>
      </c>
      <c r="AI129" s="202">
        <v>0.12337965389849224</v>
      </c>
      <c r="AJ129" s="202">
        <v>1.7321783693048497E-2</v>
      </c>
      <c r="AK129" s="202">
        <v>1.6507423409999999</v>
      </c>
      <c r="AM129" s="200" t="s">
        <v>1</v>
      </c>
      <c r="AN129" s="199" t="s">
        <v>509</v>
      </c>
      <c r="AO129" s="197" t="s">
        <v>630</v>
      </c>
      <c r="AP129" s="199" t="s">
        <v>100</v>
      </c>
      <c r="AQ129" s="199" t="s">
        <v>52</v>
      </c>
      <c r="AR129" s="195">
        <v>0.43704414829899502</v>
      </c>
      <c r="AS129" s="195">
        <v>0.70833292188264896</v>
      </c>
      <c r="AT129" s="195">
        <v>0.61700386188092649</v>
      </c>
      <c r="AU129" s="194">
        <v>0</v>
      </c>
      <c r="AV129" s="194">
        <v>0</v>
      </c>
      <c r="AW129" s="194">
        <v>0</v>
      </c>
      <c r="AX129" s="194" t="s">
        <v>639</v>
      </c>
    </row>
    <row r="130" spans="14:50" ht="16.5" thickBot="1" x14ac:dyDescent="0.3">
      <c r="N130" s="200" t="s">
        <v>1</v>
      </c>
      <c r="O130" s="199" t="s">
        <v>511</v>
      </c>
      <c r="P130" s="197" t="s">
        <v>630</v>
      </c>
      <c r="Q130" s="199" t="s">
        <v>115</v>
      </c>
      <c r="R130" s="199" t="s">
        <v>52</v>
      </c>
      <c r="S130" s="195">
        <v>0.46086860895833776</v>
      </c>
      <c r="T130" s="195">
        <v>0.61674728162603165</v>
      </c>
      <c r="U130" s="195">
        <v>0.74725681440098868</v>
      </c>
      <c r="V130" s="194">
        <v>0</v>
      </c>
      <c r="W130" s="194">
        <v>0</v>
      </c>
      <c r="X130" s="194">
        <v>0</v>
      </c>
      <c r="Y130" s="194" t="s">
        <v>629</v>
      </c>
      <c r="AA130" s="206" t="s">
        <v>194</v>
      </c>
      <c r="AB130" s="204" t="s">
        <v>444</v>
      </c>
      <c r="AC130" s="205" t="s">
        <v>630</v>
      </c>
      <c r="AD130" s="204" t="s">
        <v>321</v>
      </c>
      <c r="AE130" s="204" t="s">
        <v>76</v>
      </c>
      <c r="AF130" s="203">
        <v>1.1660080308903387</v>
      </c>
      <c r="AG130" s="203">
        <v>0.62313207607181564</v>
      </c>
      <c r="AH130" s="203">
        <v>1.8712052800118686</v>
      </c>
      <c r="AI130" s="202">
        <v>0.25309862321567894</v>
      </c>
      <c r="AJ130" s="202">
        <v>3.5533570291559631E-2</v>
      </c>
      <c r="AK130" s="202">
        <v>3.3863007440000001</v>
      </c>
      <c r="AM130" s="200" t="s">
        <v>1</v>
      </c>
      <c r="AN130" s="199" t="s">
        <v>509</v>
      </c>
      <c r="AO130" s="197" t="s">
        <v>630</v>
      </c>
      <c r="AP130" s="199" t="s">
        <v>115</v>
      </c>
      <c r="AQ130" s="199" t="s">
        <v>52</v>
      </c>
      <c r="AR130" s="195">
        <v>0.58603647158274197</v>
      </c>
      <c r="AS130" s="195">
        <v>0.70833292188264896</v>
      </c>
      <c r="AT130" s="195">
        <v>0.82734608752214955</v>
      </c>
      <c r="AU130" s="194">
        <v>0</v>
      </c>
      <c r="AV130" s="194">
        <v>0</v>
      </c>
      <c r="AW130" s="194">
        <v>0</v>
      </c>
      <c r="AX130" s="194" t="s">
        <v>639</v>
      </c>
    </row>
    <row r="131" spans="14:50" ht="16.5" thickBot="1" x14ac:dyDescent="0.3">
      <c r="N131" s="200" t="s">
        <v>1</v>
      </c>
      <c r="O131" s="199" t="s">
        <v>509</v>
      </c>
      <c r="P131" s="197" t="s">
        <v>630</v>
      </c>
      <c r="Q131" s="199" t="s">
        <v>49</v>
      </c>
      <c r="R131" s="199" t="s">
        <v>76</v>
      </c>
      <c r="S131" s="195">
        <v>0.58603647158274197</v>
      </c>
      <c r="T131" s="195">
        <v>0.70833292188264896</v>
      </c>
      <c r="U131" s="195">
        <v>0.82734608752214955</v>
      </c>
      <c r="V131" s="194">
        <v>0</v>
      </c>
      <c r="W131" s="194">
        <v>0</v>
      </c>
      <c r="X131" s="194">
        <v>0</v>
      </c>
      <c r="Y131" s="194" t="s">
        <v>629</v>
      </c>
      <c r="AA131" s="206" t="s">
        <v>194</v>
      </c>
      <c r="AB131" s="204" t="s">
        <v>444</v>
      </c>
      <c r="AC131" s="205" t="s">
        <v>630</v>
      </c>
      <c r="AD131" s="204" t="s">
        <v>319</v>
      </c>
      <c r="AE131" s="204" t="s">
        <v>76</v>
      </c>
      <c r="AF131" s="203">
        <v>1.5676330193081223</v>
      </c>
      <c r="AG131" s="203">
        <v>0.62313207607181587</v>
      </c>
      <c r="AH131" s="203">
        <v>2.515731543127067</v>
      </c>
      <c r="AI131" s="202">
        <v>1.6641235977398149E-2</v>
      </c>
      <c r="AJ131" s="202">
        <v>2.3363324573970937E-3</v>
      </c>
      <c r="AK131" s="202">
        <v>0.222649294</v>
      </c>
      <c r="AM131" s="200" t="s">
        <v>1</v>
      </c>
      <c r="AN131" s="199" t="s">
        <v>508</v>
      </c>
      <c r="AO131" s="197" t="s">
        <v>630</v>
      </c>
      <c r="AP131" s="199" t="s">
        <v>49</v>
      </c>
      <c r="AQ131" s="199" t="s">
        <v>76</v>
      </c>
      <c r="AR131" s="195">
        <v>0.41570700200499572</v>
      </c>
      <c r="AS131" s="195">
        <v>0.61674728162603165</v>
      </c>
      <c r="AT131" s="195">
        <v>0.67403134864088798</v>
      </c>
      <c r="AU131" s="194">
        <v>0</v>
      </c>
      <c r="AV131" s="194">
        <v>0</v>
      </c>
      <c r="AW131" s="194">
        <v>0</v>
      </c>
      <c r="AX131" s="194" t="s">
        <v>639</v>
      </c>
    </row>
    <row r="132" spans="14:50" ht="16.5" thickBot="1" x14ac:dyDescent="0.3">
      <c r="N132" s="200" t="s">
        <v>1</v>
      </c>
      <c r="O132" s="199" t="s">
        <v>509</v>
      </c>
      <c r="P132" s="197" t="s">
        <v>630</v>
      </c>
      <c r="Q132" s="199" t="s">
        <v>100</v>
      </c>
      <c r="R132" s="199" t="s">
        <v>76</v>
      </c>
      <c r="S132" s="195">
        <v>0.43704414829899502</v>
      </c>
      <c r="T132" s="195">
        <v>0.70833292188264896</v>
      </c>
      <c r="U132" s="195">
        <v>0.61700386188092649</v>
      </c>
      <c r="V132" s="194">
        <v>0</v>
      </c>
      <c r="W132" s="194">
        <v>0</v>
      </c>
      <c r="X132" s="194">
        <v>0</v>
      </c>
      <c r="Y132" s="194" t="s">
        <v>629</v>
      </c>
      <c r="AA132" s="206" t="s">
        <v>194</v>
      </c>
      <c r="AB132" s="204" t="s">
        <v>444</v>
      </c>
      <c r="AC132" s="205" t="s">
        <v>630</v>
      </c>
      <c r="AD132" s="204" t="s">
        <v>318</v>
      </c>
      <c r="AE132" s="204" t="s">
        <v>76</v>
      </c>
      <c r="AF132" s="203">
        <v>1.8656128494245419</v>
      </c>
      <c r="AG132" s="203">
        <v>0.62313207607181575</v>
      </c>
      <c r="AH132" s="203">
        <v>2.9939284480189889</v>
      </c>
      <c r="AI132" s="202">
        <v>1.0793826612565272E-2</v>
      </c>
      <c r="AJ132" s="202">
        <v>1.5153902924460293E-3</v>
      </c>
      <c r="AK132" s="202">
        <v>0.14441462630000002</v>
      </c>
      <c r="AM132" s="200" t="s">
        <v>1</v>
      </c>
      <c r="AN132" s="199" t="s">
        <v>508</v>
      </c>
      <c r="AO132" s="197" t="s">
        <v>630</v>
      </c>
      <c r="AP132" s="199" t="s">
        <v>100</v>
      </c>
      <c r="AQ132" s="199" t="s">
        <v>76</v>
      </c>
      <c r="AR132" s="195">
        <v>0.33944502068998056</v>
      </c>
      <c r="AS132" s="195">
        <v>0.61674728162603165</v>
      </c>
      <c r="AT132" s="195">
        <v>0.55037943547160217</v>
      </c>
      <c r="AU132" s="194">
        <v>0</v>
      </c>
      <c r="AV132" s="194">
        <v>0</v>
      </c>
      <c r="AW132" s="194">
        <v>0</v>
      </c>
      <c r="AX132" s="194" t="s">
        <v>639</v>
      </c>
    </row>
    <row r="133" spans="14:50" ht="16.5" thickBot="1" x14ac:dyDescent="0.3">
      <c r="N133" s="200" t="s">
        <v>1</v>
      </c>
      <c r="O133" s="199" t="s">
        <v>509</v>
      </c>
      <c r="P133" s="197" t="s">
        <v>630</v>
      </c>
      <c r="Q133" s="199" t="s">
        <v>115</v>
      </c>
      <c r="R133" s="199" t="s">
        <v>76</v>
      </c>
      <c r="S133" s="195">
        <v>0.58603647158274197</v>
      </c>
      <c r="T133" s="195">
        <v>0.70833292188264896</v>
      </c>
      <c r="U133" s="195">
        <v>0.82734608752214955</v>
      </c>
      <c r="V133" s="194">
        <v>0</v>
      </c>
      <c r="W133" s="194">
        <v>0</v>
      </c>
      <c r="X133" s="194">
        <v>0</v>
      </c>
      <c r="Y133" s="194" t="s">
        <v>629</v>
      </c>
      <c r="AA133" s="206" t="s">
        <v>194</v>
      </c>
      <c r="AB133" s="204" t="s">
        <v>444</v>
      </c>
      <c r="AC133" s="205" t="s">
        <v>630</v>
      </c>
      <c r="AD133" s="204" t="s">
        <v>317</v>
      </c>
      <c r="AE133" s="204" t="s">
        <v>76</v>
      </c>
      <c r="AF133" s="203">
        <v>1.8656128494245421</v>
      </c>
      <c r="AG133" s="203">
        <v>0.62313207607181564</v>
      </c>
      <c r="AH133" s="203">
        <v>2.9939284480189898</v>
      </c>
      <c r="AI133" s="202">
        <v>0.1100184486697334</v>
      </c>
      <c r="AJ133" s="202">
        <v>1.5445948419256913E-2</v>
      </c>
      <c r="AK133" s="202">
        <v>1.4719778000000001</v>
      </c>
      <c r="AM133" s="200" t="s">
        <v>1</v>
      </c>
      <c r="AN133" s="199" t="s">
        <v>508</v>
      </c>
      <c r="AO133" s="197" t="s">
        <v>630</v>
      </c>
      <c r="AP133" s="199" t="s">
        <v>115</v>
      </c>
      <c r="AQ133" s="199" t="s">
        <v>76</v>
      </c>
      <c r="AR133" s="195">
        <v>0.41570700200499572</v>
      </c>
      <c r="AS133" s="195">
        <v>0.61674728162603165</v>
      </c>
      <c r="AT133" s="195">
        <v>0.67403134864088798</v>
      </c>
      <c r="AU133" s="194">
        <v>0</v>
      </c>
      <c r="AV133" s="194">
        <v>0</v>
      </c>
      <c r="AW133" s="194">
        <v>0</v>
      </c>
      <c r="AX133" s="194" t="s">
        <v>639</v>
      </c>
    </row>
    <row r="134" spans="14:50" ht="16.5" thickBot="1" x14ac:dyDescent="0.3">
      <c r="N134" s="200" t="s">
        <v>1</v>
      </c>
      <c r="O134" s="199" t="s">
        <v>509</v>
      </c>
      <c r="P134" s="197" t="s">
        <v>630</v>
      </c>
      <c r="Q134" s="199" t="s">
        <v>49</v>
      </c>
      <c r="R134" s="199" t="s">
        <v>52</v>
      </c>
      <c r="S134" s="195">
        <v>0.58603647158274197</v>
      </c>
      <c r="T134" s="195">
        <v>0.70833292188264896</v>
      </c>
      <c r="U134" s="195">
        <v>0.82734608752214955</v>
      </c>
      <c r="V134" s="194">
        <v>0</v>
      </c>
      <c r="W134" s="194">
        <v>0</v>
      </c>
      <c r="X134" s="194">
        <v>0</v>
      </c>
      <c r="Y134" s="194" t="s">
        <v>629</v>
      </c>
      <c r="AA134" s="206" t="s">
        <v>194</v>
      </c>
      <c r="AB134" s="204" t="s">
        <v>444</v>
      </c>
      <c r="AC134" s="205" t="s">
        <v>630</v>
      </c>
      <c r="AD134" s="204" t="s">
        <v>74</v>
      </c>
      <c r="AE134" s="204" t="s">
        <v>76</v>
      </c>
      <c r="AF134" s="203">
        <v>1.7490120463355081</v>
      </c>
      <c r="AG134" s="203">
        <v>0.62313207607181564</v>
      </c>
      <c r="AH134" s="203">
        <v>2.8068079200178029</v>
      </c>
      <c r="AI134" s="202">
        <v>6.5374946054935906E-2</v>
      </c>
      <c r="AJ134" s="202">
        <v>9.1782610724453709E-3</v>
      </c>
      <c r="AK134" s="202">
        <v>0.87467575149999999</v>
      </c>
      <c r="AM134" s="200" t="s">
        <v>1</v>
      </c>
      <c r="AN134" s="199" t="s">
        <v>508</v>
      </c>
      <c r="AO134" s="197" t="s">
        <v>630</v>
      </c>
      <c r="AP134" s="199" t="s">
        <v>49</v>
      </c>
      <c r="AQ134" s="199" t="s">
        <v>52</v>
      </c>
      <c r="AR134" s="195">
        <v>0.41570700200499572</v>
      </c>
      <c r="AS134" s="195">
        <v>0.61674728162603165</v>
      </c>
      <c r="AT134" s="195">
        <v>0.67403134864088798</v>
      </c>
      <c r="AU134" s="194">
        <v>0</v>
      </c>
      <c r="AV134" s="194">
        <v>0</v>
      </c>
      <c r="AW134" s="194">
        <v>0</v>
      </c>
      <c r="AX134" s="194" t="s">
        <v>639</v>
      </c>
    </row>
    <row r="135" spans="14:50" ht="16.5" thickBot="1" x14ac:dyDescent="0.3">
      <c r="N135" s="200" t="s">
        <v>1</v>
      </c>
      <c r="O135" s="199" t="s">
        <v>509</v>
      </c>
      <c r="P135" s="197" t="s">
        <v>630</v>
      </c>
      <c r="Q135" s="199" t="s">
        <v>100</v>
      </c>
      <c r="R135" s="199" t="s">
        <v>52</v>
      </c>
      <c r="S135" s="195">
        <v>0.43704414829899502</v>
      </c>
      <c r="T135" s="195">
        <v>0.70833292188264896</v>
      </c>
      <c r="U135" s="195">
        <v>0.61700386188092649</v>
      </c>
      <c r="V135" s="194">
        <v>0</v>
      </c>
      <c r="W135" s="194">
        <v>0</v>
      </c>
      <c r="X135" s="194">
        <v>0</v>
      </c>
      <c r="Y135" s="194" t="s">
        <v>629</v>
      </c>
      <c r="AA135" s="206" t="s">
        <v>194</v>
      </c>
      <c r="AB135" s="204" t="s">
        <v>444</v>
      </c>
      <c r="AC135" s="205" t="s">
        <v>630</v>
      </c>
      <c r="AD135" s="204" t="s">
        <v>316</v>
      </c>
      <c r="AE135" s="204" t="s">
        <v>76</v>
      </c>
      <c r="AF135" s="203">
        <v>1.6194555984588039</v>
      </c>
      <c r="AG135" s="203">
        <v>0.62313207607181575</v>
      </c>
      <c r="AH135" s="203">
        <v>2.5988962222387064</v>
      </c>
      <c r="AI135" s="202">
        <v>8.1520724376914655E-2</v>
      </c>
      <c r="AJ135" s="202">
        <v>1.1445034165189841E-2</v>
      </c>
      <c r="AK135" s="202">
        <v>1.090696133</v>
      </c>
      <c r="AM135" s="200" t="s">
        <v>1</v>
      </c>
      <c r="AN135" s="199" t="s">
        <v>508</v>
      </c>
      <c r="AO135" s="197" t="s">
        <v>630</v>
      </c>
      <c r="AP135" s="199" t="s">
        <v>100</v>
      </c>
      <c r="AQ135" s="199" t="s">
        <v>52</v>
      </c>
      <c r="AR135" s="195">
        <v>0.33944502068998056</v>
      </c>
      <c r="AS135" s="195">
        <v>0.61674728162603165</v>
      </c>
      <c r="AT135" s="195">
        <v>0.55037943547160217</v>
      </c>
      <c r="AU135" s="194">
        <v>0</v>
      </c>
      <c r="AV135" s="194">
        <v>0</v>
      </c>
      <c r="AW135" s="194">
        <v>0</v>
      </c>
      <c r="AX135" s="194" t="s">
        <v>639</v>
      </c>
    </row>
    <row r="136" spans="14:50" ht="16.5" thickBot="1" x14ac:dyDescent="0.3">
      <c r="N136" s="200" t="s">
        <v>1</v>
      </c>
      <c r="O136" s="199" t="s">
        <v>509</v>
      </c>
      <c r="P136" s="197" t="s">
        <v>630</v>
      </c>
      <c r="Q136" s="199" t="s">
        <v>115</v>
      </c>
      <c r="R136" s="199" t="s">
        <v>52</v>
      </c>
      <c r="S136" s="195">
        <v>0.58603647158274197</v>
      </c>
      <c r="T136" s="195">
        <v>0.70833292188264896</v>
      </c>
      <c r="U136" s="195">
        <v>0.82734608752214955</v>
      </c>
      <c r="V136" s="194">
        <v>0</v>
      </c>
      <c r="W136" s="194">
        <v>0</v>
      </c>
      <c r="X136" s="194">
        <v>0</v>
      </c>
      <c r="Y136" s="194" t="s">
        <v>629</v>
      </c>
      <c r="AA136" s="206" t="s">
        <v>194</v>
      </c>
      <c r="AB136" s="204" t="s">
        <v>444</v>
      </c>
      <c r="AC136" s="205" t="s">
        <v>630</v>
      </c>
      <c r="AD136" s="204" t="s">
        <v>314</v>
      </c>
      <c r="AE136" s="204" t="s">
        <v>76</v>
      </c>
      <c r="AF136" s="203">
        <v>1.1543479505814354</v>
      </c>
      <c r="AG136" s="203">
        <v>0.62313207607181564</v>
      </c>
      <c r="AH136" s="203">
        <v>1.8524932272117498</v>
      </c>
      <c r="AI136" s="202">
        <v>0.25341744085971996</v>
      </c>
      <c r="AJ136" s="202">
        <v>3.5578330429014302E-2</v>
      </c>
      <c r="AK136" s="202">
        <v>3.3905663239999999</v>
      </c>
      <c r="AM136" s="200" t="s">
        <v>1</v>
      </c>
      <c r="AN136" s="199" t="s">
        <v>508</v>
      </c>
      <c r="AO136" s="197" t="s">
        <v>630</v>
      </c>
      <c r="AP136" s="199" t="s">
        <v>115</v>
      </c>
      <c r="AQ136" s="199" t="s">
        <v>52</v>
      </c>
      <c r="AR136" s="195">
        <v>0.41570700200499572</v>
      </c>
      <c r="AS136" s="195">
        <v>0.61674728162603165</v>
      </c>
      <c r="AT136" s="195">
        <v>0.67403134864088798</v>
      </c>
      <c r="AU136" s="194">
        <v>0</v>
      </c>
      <c r="AV136" s="194">
        <v>0</v>
      </c>
      <c r="AW136" s="194">
        <v>0</v>
      </c>
      <c r="AX136" s="194" t="s">
        <v>639</v>
      </c>
    </row>
    <row r="137" spans="14:50" ht="16.5" thickBot="1" x14ac:dyDescent="0.3">
      <c r="N137" s="200" t="s">
        <v>1</v>
      </c>
      <c r="O137" s="199" t="s">
        <v>508</v>
      </c>
      <c r="P137" s="197" t="s">
        <v>630</v>
      </c>
      <c r="Q137" s="199" t="s">
        <v>49</v>
      </c>
      <c r="R137" s="199" t="s">
        <v>76</v>
      </c>
      <c r="S137" s="195">
        <v>0.41570700200499572</v>
      </c>
      <c r="T137" s="195">
        <v>0.61674728162603165</v>
      </c>
      <c r="U137" s="195">
        <v>0.67403134864088798</v>
      </c>
      <c r="V137" s="194">
        <v>0</v>
      </c>
      <c r="W137" s="194">
        <v>0</v>
      </c>
      <c r="X137" s="194">
        <v>0</v>
      </c>
      <c r="Y137" s="194" t="s">
        <v>629</v>
      </c>
      <c r="AA137" s="206" t="s">
        <v>194</v>
      </c>
      <c r="AB137" s="204" t="s">
        <v>444</v>
      </c>
      <c r="AC137" s="205" t="s">
        <v>630</v>
      </c>
      <c r="AD137" s="204" t="s">
        <v>312</v>
      </c>
      <c r="AE137" s="204" t="s">
        <v>76</v>
      </c>
      <c r="AF137" s="203">
        <v>1.1660080308903387</v>
      </c>
      <c r="AG137" s="203">
        <v>0.62313207607181564</v>
      </c>
      <c r="AH137" s="203">
        <v>1.8712052800118686</v>
      </c>
      <c r="AI137" s="202">
        <v>5.1777533663679515E-2</v>
      </c>
      <c r="AJ137" s="202">
        <v>7.269263690913577E-3</v>
      </c>
      <c r="AK137" s="202">
        <v>0.69275090689999996</v>
      </c>
      <c r="AM137" s="200" t="s">
        <v>1</v>
      </c>
      <c r="AN137" s="199" t="s">
        <v>504</v>
      </c>
      <c r="AO137" s="197" t="s">
        <v>630</v>
      </c>
      <c r="AP137" s="199" t="s">
        <v>49</v>
      </c>
      <c r="AQ137" s="199" t="s">
        <v>76</v>
      </c>
      <c r="AR137" s="195">
        <v>0.25559698325050567</v>
      </c>
      <c r="AS137" s="195">
        <v>0.70833292188264885</v>
      </c>
      <c r="AT137" s="195">
        <v>0.36084300948650672</v>
      </c>
      <c r="AU137" s="194">
        <v>0</v>
      </c>
      <c r="AV137" s="194">
        <v>0</v>
      </c>
      <c r="AW137" s="194">
        <v>0</v>
      </c>
      <c r="AX137" s="194" t="s">
        <v>639</v>
      </c>
    </row>
    <row r="138" spans="14:50" ht="16.5" thickBot="1" x14ac:dyDescent="0.3">
      <c r="N138" s="200" t="s">
        <v>1</v>
      </c>
      <c r="O138" s="199" t="s">
        <v>508</v>
      </c>
      <c r="P138" s="197" t="s">
        <v>630</v>
      </c>
      <c r="Q138" s="199" t="s">
        <v>100</v>
      </c>
      <c r="R138" s="199" t="s">
        <v>76</v>
      </c>
      <c r="S138" s="195">
        <v>0.33944502068998056</v>
      </c>
      <c r="T138" s="195">
        <v>0.61674728162603165</v>
      </c>
      <c r="U138" s="195">
        <v>0.55037943547160217</v>
      </c>
      <c r="V138" s="194">
        <v>0</v>
      </c>
      <c r="W138" s="194">
        <v>0</v>
      </c>
      <c r="X138" s="194">
        <v>0</v>
      </c>
      <c r="Y138" s="194" t="s">
        <v>629</v>
      </c>
      <c r="AA138" s="206" t="s">
        <v>194</v>
      </c>
      <c r="AB138" s="204" t="s">
        <v>444</v>
      </c>
      <c r="AC138" s="205" t="s">
        <v>630</v>
      </c>
      <c r="AD138" s="204" t="s">
        <v>322</v>
      </c>
      <c r="AE138" s="204" t="s">
        <v>52</v>
      </c>
      <c r="AF138" s="203">
        <v>1.3409092355238894</v>
      </c>
      <c r="AG138" s="203">
        <v>0.62313207607181553</v>
      </c>
      <c r="AH138" s="203">
        <v>2.151886072013649</v>
      </c>
      <c r="AI138" s="202">
        <v>1.907863877388672E-3</v>
      </c>
      <c r="AJ138" s="202">
        <v>2.6785295918479828E-4</v>
      </c>
      <c r="AK138" s="202">
        <v>2.552602138E-2</v>
      </c>
      <c r="AM138" s="200" t="s">
        <v>1</v>
      </c>
      <c r="AN138" s="199" t="s">
        <v>504</v>
      </c>
      <c r="AO138" s="197" t="s">
        <v>630</v>
      </c>
      <c r="AP138" s="199" t="s">
        <v>100</v>
      </c>
      <c r="AQ138" s="199" t="s">
        <v>76</v>
      </c>
      <c r="AR138" s="195">
        <v>0.25586918451062363</v>
      </c>
      <c r="AS138" s="195">
        <v>0.70833292188264885</v>
      </c>
      <c r="AT138" s="195">
        <v>0.3612272938416578</v>
      </c>
      <c r="AU138" s="194">
        <v>0</v>
      </c>
      <c r="AV138" s="194">
        <v>0</v>
      </c>
      <c r="AW138" s="194">
        <v>0</v>
      </c>
      <c r="AX138" s="194" t="s">
        <v>639</v>
      </c>
    </row>
    <row r="139" spans="14:50" ht="16.5" thickBot="1" x14ac:dyDescent="0.3">
      <c r="N139" s="200" t="s">
        <v>1</v>
      </c>
      <c r="O139" s="199" t="s">
        <v>508</v>
      </c>
      <c r="P139" s="197" t="s">
        <v>630</v>
      </c>
      <c r="Q139" s="199" t="s">
        <v>115</v>
      </c>
      <c r="R139" s="199" t="s">
        <v>76</v>
      </c>
      <c r="S139" s="195">
        <v>0.41570700200499572</v>
      </c>
      <c r="T139" s="195">
        <v>0.61674728162603165</v>
      </c>
      <c r="U139" s="195">
        <v>0.67403134864088798</v>
      </c>
      <c r="V139" s="194">
        <v>0</v>
      </c>
      <c r="W139" s="194">
        <v>0</v>
      </c>
      <c r="X139" s="194">
        <v>0</v>
      </c>
      <c r="Y139" s="194" t="s">
        <v>629</v>
      </c>
      <c r="AA139" s="206" t="s">
        <v>194</v>
      </c>
      <c r="AB139" s="204" t="s">
        <v>444</v>
      </c>
      <c r="AC139" s="205" t="s">
        <v>630</v>
      </c>
      <c r="AD139" s="204" t="s">
        <v>321</v>
      </c>
      <c r="AE139" s="204" t="s">
        <v>52</v>
      </c>
      <c r="AF139" s="203">
        <v>1.1660080308903387</v>
      </c>
      <c r="AG139" s="203">
        <v>0.62313207607181564</v>
      </c>
      <c r="AH139" s="203">
        <v>1.8712052800118686</v>
      </c>
      <c r="AI139" s="202">
        <v>3.7760578081943766E-3</v>
      </c>
      <c r="AJ139" s="202">
        <v>5.3013648927725777E-4</v>
      </c>
      <c r="AK139" s="202">
        <v>5.0521283770000001E-2</v>
      </c>
      <c r="AM139" s="200" t="s">
        <v>1</v>
      </c>
      <c r="AN139" s="199" t="s">
        <v>504</v>
      </c>
      <c r="AO139" s="197" t="s">
        <v>630</v>
      </c>
      <c r="AP139" s="199" t="s">
        <v>115</v>
      </c>
      <c r="AQ139" s="199" t="s">
        <v>76</v>
      </c>
      <c r="AR139" s="195">
        <v>0.25559698325050567</v>
      </c>
      <c r="AS139" s="195">
        <v>0.70833292188264885</v>
      </c>
      <c r="AT139" s="195">
        <v>0.36084300948650672</v>
      </c>
      <c r="AU139" s="194">
        <v>0</v>
      </c>
      <c r="AV139" s="194">
        <v>0</v>
      </c>
      <c r="AW139" s="194">
        <v>0</v>
      </c>
      <c r="AX139" s="194" t="s">
        <v>639</v>
      </c>
    </row>
    <row r="140" spans="14:50" ht="16.5" thickBot="1" x14ac:dyDescent="0.3">
      <c r="N140" s="200" t="s">
        <v>1</v>
      </c>
      <c r="O140" s="199" t="s">
        <v>508</v>
      </c>
      <c r="P140" s="197" t="s">
        <v>630</v>
      </c>
      <c r="Q140" s="199" t="s">
        <v>49</v>
      </c>
      <c r="R140" s="199" t="s">
        <v>52</v>
      </c>
      <c r="S140" s="195">
        <v>0.41570700200499572</v>
      </c>
      <c r="T140" s="195">
        <v>0.61674728162603165</v>
      </c>
      <c r="U140" s="195">
        <v>0.67403134864088798</v>
      </c>
      <c r="V140" s="194">
        <v>0</v>
      </c>
      <c r="W140" s="194">
        <v>0</v>
      </c>
      <c r="X140" s="194">
        <v>0</v>
      </c>
      <c r="Y140" s="194" t="s">
        <v>629</v>
      </c>
      <c r="AA140" s="206" t="s">
        <v>194</v>
      </c>
      <c r="AB140" s="204" t="s">
        <v>444</v>
      </c>
      <c r="AC140" s="205" t="s">
        <v>630</v>
      </c>
      <c r="AD140" s="204" t="s">
        <v>319</v>
      </c>
      <c r="AE140" s="204" t="s">
        <v>52</v>
      </c>
      <c r="AF140" s="203">
        <v>1.5676330193081223</v>
      </c>
      <c r="AG140" s="203">
        <v>0.62313207607181587</v>
      </c>
      <c r="AH140" s="203">
        <v>2.515731543127067</v>
      </c>
      <c r="AI140" s="202">
        <v>2.4827582332051246E-4</v>
      </c>
      <c r="AJ140" s="202">
        <v>3.4856477319264049E-5</v>
      </c>
      <c r="AK140" s="202">
        <v>3.3217747079999998E-3</v>
      </c>
      <c r="AM140" s="200" t="s">
        <v>1</v>
      </c>
      <c r="AN140" s="199" t="s">
        <v>504</v>
      </c>
      <c r="AO140" s="197" t="s">
        <v>630</v>
      </c>
      <c r="AP140" s="199" t="s">
        <v>49</v>
      </c>
      <c r="AQ140" s="199" t="s">
        <v>52</v>
      </c>
      <c r="AR140" s="195">
        <v>0.25559698325050567</v>
      </c>
      <c r="AS140" s="195">
        <v>0.70833292188264885</v>
      </c>
      <c r="AT140" s="195">
        <v>0.36084300948650672</v>
      </c>
      <c r="AU140" s="194">
        <v>0</v>
      </c>
      <c r="AV140" s="194">
        <v>0</v>
      </c>
      <c r="AW140" s="194">
        <v>0</v>
      </c>
      <c r="AX140" s="194" t="s">
        <v>639</v>
      </c>
    </row>
    <row r="141" spans="14:50" ht="16.5" thickBot="1" x14ac:dyDescent="0.3">
      <c r="N141" s="200" t="s">
        <v>1</v>
      </c>
      <c r="O141" s="199" t="s">
        <v>508</v>
      </c>
      <c r="P141" s="197" t="s">
        <v>630</v>
      </c>
      <c r="Q141" s="199" t="s">
        <v>100</v>
      </c>
      <c r="R141" s="199" t="s">
        <v>52</v>
      </c>
      <c r="S141" s="195">
        <v>0.33944502068998056</v>
      </c>
      <c r="T141" s="195">
        <v>0.61674728162603165</v>
      </c>
      <c r="U141" s="195">
        <v>0.55037943547160217</v>
      </c>
      <c r="V141" s="194">
        <v>0</v>
      </c>
      <c r="W141" s="194">
        <v>0</v>
      </c>
      <c r="X141" s="194">
        <v>0</v>
      </c>
      <c r="Y141" s="194" t="s">
        <v>629</v>
      </c>
      <c r="AA141" s="206" t="s">
        <v>194</v>
      </c>
      <c r="AB141" s="204" t="s">
        <v>444</v>
      </c>
      <c r="AC141" s="205" t="s">
        <v>630</v>
      </c>
      <c r="AD141" s="204" t="s">
        <v>318</v>
      </c>
      <c r="AE141" s="204" t="s">
        <v>52</v>
      </c>
      <c r="AF141" s="203">
        <v>1.8656128494245419</v>
      </c>
      <c r="AG141" s="203">
        <v>0.62313207607181575</v>
      </c>
      <c r="AH141" s="203">
        <v>2.9939284480189889</v>
      </c>
      <c r="AI141" s="202">
        <v>1.610364875255861E-4</v>
      </c>
      <c r="AJ141" s="202">
        <v>2.2608583469535844E-5</v>
      </c>
      <c r="AK141" s="202">
        <v>2.1545671430000003E-3</v>
      </c>
      <c r="AM141" s="200" t="s">
        <v>1</v>
      </c>
      <c r="AN141" s="199" t="s">
        <v>504</v>
      </c>
      <c r="AO141" s="197" t="s">
        <v>630</v>
      </c>
      <c r="AP141" s="199" t="s">
        <v>100</v>
      </c>
      <c r="AQ141" s="199" t="s">
        <v>52</v>
      </c>
      <c r="AR141" s="195">
        <v>0.25586918451062363</v>
      </c>
      <c r="AS141" s="195">
        <v>0.70833292188264885</v>
      </c>
      <c r="AT141" s="195">
        <v>0.3612272938416578</v>
      </c>
      <c r="AU141" s="194">
        <v>0</v>
      </c>
      <c r="AV141" s="194">
        <v>0</v>
      </c>
      <c r="AW141" s="194">
        <v>0</v>
      </c>
      <c r="AX141" s="194" t="s">
        <v>639</v>
      </c>
    </row>
    <row r="142" spans="14:50" ht="16.5" thickBot="1" x14ac:dyDescent="0.3">
      <c r="N142" s="200" t="s">
        <v>1</v>
      </c>
      <c r="O142" s="199" t="s">
        <v>508</v>
      </c>
      <c r="P142" s="197" t="s">
        <v>630</v>
      </c>
      <c r="Q142" s="199" t="s">
        <v>115</v>
      </c>
      <c r="R142" s="199" t="s">
        <v>52</v>
      </c>
      <c r="S142" s="195">
        <v>0.41570700200499572</v>
      </c>
      <c r="T142" s="195">
        <v>0.61674728162603165</v>
      </c>
      <c r="U142" s="195">
        <v>0.67403134864088798</v>
      </c>
      <c r="V142" s="194">
        <v>0</v>
      </c>
      <c r="W142" s="194">
        <v>0</v>
      </c>
      <c r="X142" s="194">
        <v>0</v>
      </c>
      <c r="Y142" s="194" t="s">
        <v>629</v>
      </c>
      <c r="AA142" s="206" t="s">
        <v>194</v>
      </c>
      <c r="AB142" s="204" t="s">
        <v>444</v>
      </c>
      <c r="AC142" s="205" t="s">
        <v>630</v>
      </c>
      <c r="AD142" s="204" t="s">
        <v>317</v>
      </c>
      <c r="AE142" s="204" t="s">
        <v>52</v>
      </c>
      <c r="AF142" s="203">
        <v>1.8656128494245421</v>
      </c>
      <c r="AG142" s="203">
        <v>0.62313207607181564</v>
      </c>
      <c r="AH142" s="203">
        <v>2.9939284480189898</v>
      </c>
      <c r="AI142" s="202">
        <v>1.6413997710903771E-3</v>
      </c>
      <c r="AJ142" s="202">
        <v>2.3044295303371965E-4</v>
      </c>
      <c r="AK142" s="202">
        <v>2.1960898860000001E-2</v>
      </c>
      <c r="AM142" s="200" t="s">
        <v>1</v>
      </c>
      <c r="AN142" s="199" t="s">
        <v>504</v>
      </c>
      <c r="AO142" s="197" t="s">
        <v>630</v>
      </c>
      <c r="AP142" s="199" t="s">
        <v>115</v>
      </c>
      <c r="AQ142" s="199" t="s">
        <v>52</v>
      </c>
      <c r="AR142" s="195">
        <v>0.25559698325050567</v>
      </c>
      <c r="AS142" s="195">
        <v>0.70833292188264885</v>
      </c>
      <c r="AT142" s="195">
        <v>0.36084300948650672</v>
      </c>
      <c r="AU142" s="194">
        <v>0</v>
      </c>
      <c r="AV142" s="194">
        <v>0</v>
      </c>
      <c r="AW142" s="194">
        <v>0</v>
      </c>
      <c r="AX142" s="194" t="s">
        <v>639</v>
      </c>
    </row>
    <row r="143" spans="14:50" ht="16.5" thickBot="1" x14ac:dyDescent="0.3">
      <c r="N143" s="200" t="s">
        <v>1</v>
      </c>
      <c r="O143" s="199" t="s">
        <v>504</v>
      </c>
      <c r="P143" s="197" t="s">
        <v>630</v>
      </c>
      <c r="Q143" s="199" t="s">
        <v>49</v>
      </c>
      <c r="R143" s="199" t="s">
        <v>76</v>
      </c>
      <c r="S143" s="195">
        <v>0.25559698325050567</v>
      </c>
      <c r="T143" s="195">
        <v>0.70833292188264885</v>
      </c>
      <c r="U143" s="195">
        <v>0.36084300948650672</v>
      </c>
      <c r="V143" s="194">
        <v>0</v>
      </c>
      <c r="W143" s="194">
        <v>0</v>
      </c>
      <c r="X143" s="194">
        <v>0</v>
      </c>
      <c r="Y143" s="194" t="s">
        <v>629</v>
      </c>
      <c r="AA143" s="206" t="s">
        <v>194</v>
      </c>
      <c r="AB143" s="204" t="s">
        <v>444</v>
      </c>
      <c r="AC143" s="205" t="s">
        <v>630</v>
      </c>
      <c r="AD143" s="204" t="s">
        <v>74</v>
      </c>
      <c r="AE143" s="204" t="s">
        <v>52</v>
      </c>
      <c r="AF143" s="203">
        <v>1.7490120463355081</v>
      </c>
      <c r="AG143" s="203">
        <v>0.62313207607181564</v>
      </c>
      <c r="AH143" s="203">
        <v>2.8068079200178029</v>
      </c>
      <c r="AI143" s="202">
        <v>9.7534934233487283E-4</v>
      </c>
      <c r="AJ143" s="202">
        <v>1.3693335812873633E-4</v>
      </c>
      <c r="AK143" s="202">
        <v>1.3049562110000001E-2</v>
      </c>
      <c r="AM143" s="200" t="s">
        <v>1</v>
      </c>
      <c r="AN143" s="199" t="s">
        <v>500</v>
      </c>
      <c r="AO143" s="197" t="s">
        <v>630</v>
      </c>
      <c r="AP143" s="199" t="s">
        <v>49</v>
      </c>
      <c r="AQ143" s="199" t="s">
        <v>76</v>
      </c>
      <c r="AR143" s="195">
        <v>0.35543669432771557</v>
      </c>
      <c r="AS143" s="195">
        <v>0.61674728162603176</v>
      </c>
      <c r="AT143" s="195">
        <v>0.57630848958202086</v>
      </c>
      <c r="AU143" s="194">
        <v>0</v>
      </c>
      <c r="AV143" s="194">
        <v>0</v>
      </c>
      <c r="AW143" s="194">
        <v>0</v>
      </c>
      <c r="AX143" s="194" t="s">
        <v>639</v>
      </c>
    </row>
    <row r="144" spans="14:50" ht="16.5" thickBot="1" x14ac:dyDescent="0.3">
      <c r="N144" s="200" t="s">
        <v>1</v>
      </c>
      <c r="O144" s="199" t="s">
        <v>504</v>
      </c>
      <c r="P144" s="197" t="s">
        <v>630</v>
      </c>
      <c r="Q144" s="199" t="s">
        <v>100</v>
      </c>
      <c r="R144" s="199" t="s">
        <v>76</v>
      </c>
      <c r="S144" s="195">
        <v>0.25586918451062363</v>
      </c>
      <c r="T144" s="195">
        <v>0.70833292188264885</v>
      </c>
      <c r="U144" s="195">
        <v>0.3612272938416578</v>
      </c>
      <c r="V144" s="194">
        <v>0</v>
      </c>
      <c r="W144" s="194">
        <v>0</v>
      </c>
      <c r="X144" s="194">
        <v>0</v>
      </c>
      <c r="Y144" s="194" t="s">
        <v>629</v>
      </c>
      <c r="AA144" s="206" t="s">
        <v>194</v>
      </c>
      <c r="AB144" s="204" t="s">
        <v>444</v>
      </c>
      <c r="AC144" s="205" t="s">
        <v>630</v>
      </c>
      <c r="AD144" s="204" t="s">
        <v>316</v>
      </c>
      <c r="AE144" s="204" t="s">
        <v>52</v>
      </c>
      <c r="AF144" s="203">
        <v>1.6194555984588039</v>
      </c>
      <c r="AG144" s="203">
        <v>0.62313207607181575</v>
      </c>
      <c r="AH144" s="203">
        <v>2.5988962222387064</v>
      </c>
      <c r="AI144" s="202">
        <v>1.2162332765032534E-3</v>
      </c>
      <c r="AJ144" s="202">
        <v>1.7075205733037358E-4</v>
      </c>
      <c r="AK144" s="202">
        <v>1.6272437980000002E-2</v>
      </c>
      <c r="AM144" s="200" t="s">
        <v>1</v>
      </c>
      <c r="AN144" s="199" t="s">
        <v>500</v>
      </c>
      <c r="AO144" s="197" t="s">
        <v>630</v>
      </c>
      <c r="AP144" s="199" t="s">
        <v>100</v>
      </c>
      <c r="AQ144" s="199" t="s">
        <v>76</v>
      </c>
      <c r="AR144" s="195">
        <v>0.26123448225622836</v>
      </c>
      <c r="AS144" s="195">
        <v>0.61674728162603165</v>
      </c>
      <c r="AT144" s="195">
        <v>0.42356811296758895</v>
      </c>
      <c r="AU144" s="194">
        <v>0</v>
      </c>
      <c r="AV144" s="194">
        <v>0</v>
      </c>
      <c r="AW144" s="194">
        <v>0</v>
      </c>
      <c r="AX144" s="194" t="s">
        <v>639</v>
      </c>
    </row>
    <row r="145" spans="14:50" ht="16.5" thickBot="1" x14ac:dyDescent="0.3">
      <c r="N145" s="200" t="s">
        <v>1</v>
      </c>
      <c r="O145" s="199" t="s">
        <v>504</v>
      </c>
      <c r="P145" s="197" t="s">
        <v>630</v>
      </c>
      <c r="Q145" s="199" t="s">
        <v>115</v>
      </c>
      <c r="R145" s="199" t="s">
        <v>76</v>
      </c>
      <c r="S145" s="195">
        <v>0.25559698325050567</v>
      </c>
      <c r="T145" s="195">
        <v>0.70833292188264885</v>
      </c>
      <c r="U145" s="195">
        <v>0.36084300948650672</v>
      </c>
      <c r="V145" s="194">
        <v>0</v>
      </c>
      <c r="W145" s="194">
        <v>0</v>
      </c>
      <c r="X145" s="194">
        <v>0</v>
      </c>
      <c r="Y145" s="194" t="s">
        <v>629</v>
      </c>
      <c r="AA145" s="206" t="s">
        <v>194</v>
      </c>
      <c r="AB145" s="204" t="s">
        <v>444</v>
      </c>
      <c r="AC145" s="205" t="s">
        <v>630</v>
      </c>
      <c r="AD145" s="204" t="s">
        <v>314</v>
      </c>
      <c r="AE145" s="204" t="s">
        <v>52</v>
      </c>
      <c r="AF145" s="203">
        <v>1.1543479505814354</v>
      </c>
      <c r="AG145" s="203">
        <v>0.62313207607181564</v>
      </c>
      <c r="AH145" s="203">
        <v>1.8524932272117498</v>
      </c>
      <c r="AI145" s="202">
        <v>3.7808143496754062E-3</v>
      </c>
      <c r="AJ145" s="202">
        <v>5.3080427995471583E-4</v>
      </c>
      <c r="AK145" s="202">
        <v>5.0584923310000002E-2</v>
      </c>
      <c r="AM145" s="200" t="s">
        <v>1</v>
      </c>
      <c r="AN145" s="199" t="s">
        <v>500</v>
      </c>
      <c r="AO145" s="197" t="s">
        <v>630</v>
      </c>
      <c r="AP145" s="199" t="s">
        <v>115</v>
      </c>
      <c r="AQ145" s="199" t="s">
        <v>76</v>
      </c>
      <c r="AR145" s="195">
        <v>0.35543669432771557</v>
      </c>
      <c r="AS145" s="195">
        <v>0.61674728162603176</v>
      </c>
      <c r="AT145" s="195">
        <v>0.57630848958202086</v>
      </c>
      <c r="AU145" s="194">
        <v>0</v>
      </c>
      <c r="AV145" s="194">
        <v>0</v>
      </c>
      <c r="AW145" s="194">
        <v>0</v>
      </c>
      <c r="AX145" s="194" t="s">
        <v>639</v>
      </c>
    </row>
    <row r="146" spans="14:50" ht="16.5" thickBot="1" x14ac:dyDescent="0.3">
      <c r="N146" s="200" t="s">
        <v>1</v>
      </c>
      <c r="O146" s="199" t="s">
        <v>504</v>
      </c>
      <c r="P146" s="197" t="s">
        <v>630</v>
      </c>
      <c r="Q146" s="199" t="s">
        <v>49</v>
      </c>
      <c r="R146" s="199" t="s">
        <v>52</v>
      </c>
      <c r="S146" s="195">
        <v>0.25559698325050567</v>
      </c>
      <c r="T146" s="195">
        <v>0.70833292188264885</v>
      </c>
      <c r="U146" s="195">
        <v>0.36084300948650672</v>
      </c>
      <c r="V146" s="194">
        <v>0</v>
      </c>
      <c r="W146" s="194">
        <v>0</v>
      </c>
      <c r="X146" s="194">
        <v>0</v>
      </c>
      <c r="Y146" s="194" t="s">
        <v>629</v>
      </c>
      <c r="AA146" s="206" t="s">
        <v>194</v>
      </c>
      <c r="AB146" s="204" t="s">
        <v>444</v>
      </c>
      <c r="AC146" s="205" t="s">
        <v>630</v>
      </c>
      <c r="AD146" s="204" t="s">
        <v>312</v>
      </c>
      <c r="AE146" s="204" t="s">
        <v>52</v>
      </c>
      <c r="AF146" s="203">
        <v>1.1660080308903387</v>
      </c>
      <c r="AG146" s="203">
        <v>0.62313207607181564</v>
      </c>
      <c r="AH146" s="203">
        <v>1.8712052800118686</v>
      </c>
      <c r="AI146" s="202">
        <v>7.7248527810353722E-4</v>
      </c>
      <c r="AJ146" s="202">
        <v>1.0845242688379274E-4</v>
      </c>
      <c r="AK146" s="202">
        <v>1.033536824E-2</v>
      </c>
      <c r="AM146" s="200" t="s">
        <v>1</v>
      </c>
      <c r="AN146" s="199" t="s">
        <v>500</v>
      </c>
      <c r="AO146" s="197" t="s">
        <v>630</v>
      </c>
      <c r="AP146" s="199" t="s">
        <v>49</v>
      </c>
      <c r="AQ146" s="199" t="s">
        <v>52</v>
      </c>
      <c r="AR146" s="195">
        <v>0.35543669432771557</v>
      </c>
      <c r="AS146" s="195">
        <v>0.61674728162603176</v>
      </c>
      <c r="AT146" s="195">
        <v>0.57630848958202086</v>
      </c>
      <c r="AU146" s="194">
        <v>0</v>
      </c>
      <c r="AV146" s="194">
        <v>0</v>
      </c>
      <c r="AW146" s="194">
        <v>0</v>
      </c>
      <c r="AX146" s="194" t="s">
        <v>639</v>
      </c>
    </row>
    <row r="147" spans="14:50" ht="16.5" thickBot="1" x14ac:dyDescent="0.3">
      <c r="N147" s="200" t="s">
        <v>1</v>
      </c>
      <c r="O147" s="199" t="s">
        <v>504</v>
      </c>
      <c r="P147" s="197" t="s">
        <v>630</v>
      </c>
      <c r="Q147" s="199" t="s">
        <v>100</v>
      </c>
      <c r="R147" s="199" t="s">
        <v>52</v>
      </c>
      <c r="S147" s="195">
        <v>0.25586918451062363</v>
      </c>
      <c r="T147" s="195">
        <v>0.70833292188264885</v>
      </c>
      <c r="U147" s="195">
        <v>0.3612272938416578</v>
      </c>
      <c r="V147" s="194">
        <v>0</v>
      </c>
      <c r="W147" s="194">
        <v>0</v>
      </c>
      <c r="X147" s="194">
        <v>0</v>
      </c>
      <c r="Y147" s="194" t="s">
        <v>629</v>
      </c>
      <c r="AA147" s="206" t="s">
        <v>194</v>
      </c>
      <c r="AB147" s="204" t="s">
        <v>557</v>
      </c>
      <c r="AC147" s="205" t="s">
        <v>630</v>
      </c>
      <c r="AD147" s="204" t="s">
        <v>323</v>
      </c>
      <c r="AE147" s="204" t="s">
        <v>76</v>
      </c>
      <c r="AF147" s="203">
        <v>1.6043291707405998</v>
      </c>
      <c r="AG147" s="203">
        <v>0.63048537978127461</v>
      </c>
      <c r="AH147" s="203">
        <v>2.5445937720192133</v>
      </c>
      <c r="AI147" s="202">
        <v>0</v>
      </c>
      <c r="AJ147" s="202">
        <v>0</v>
      </c>
      <c r="AK147" s="202">
        <v>0.16361522020000002</v>
      </c>
      <c r="AM147" s="200" t="s">
        <v>1</v>
      </c>
      <c r="AN147" s="199" t="s">
        <v>500</v>
      </c>
      <c r="AO147" s="197" t="s">
        <v>630</v>
      </c>
      <c r="AP147" s="199" t="s">
        <v>100</v>
      </c>
      <c r="AQ147" s="199" t="s">
        <v>52</v>
      </c>
      <c r="AR147" s="195">
        <v>0.26123448225622836</v>
      </c>
      <c r="AS147" s="195">
        <v>0.61674728162603165</v>
      </c>
      <c r="AT147" s="195">
        <v>0.42356811296758895</v>
      </c>
      <c r="AU147" s="194">
        <v>0</v>
      </c>
      <c r="AV147" s="194">
        <v>0</v>
      </c>
      <c r="AW147" s="194">
        <v>0</v>
      </c>
      <c r="AX147" s="194" t="s">
        <v>639</v>
      </c>
    </row>
    <row r="148" spans="14:50" ht="16.5" thickBot="1" x14ac:dyDescent="0.3">
      <c r="N148" s="200" t="s">
        <v>1</v>
      </c>
      <c r="O148" s="199" t="s">
        <v>504</v>
      </c>
      <c r="P148" s="197" t="s">
        <v>630</v>
      </c>
      <c r="Q148" s="199" t="s">
        <v>115</v>
      </c>
      <c r="R148" s="199" t="s">
        <v>52</v>
      </c>
      <c r="S148" s="195">
        <v>0.25559698325050567</v>
      </c>
      <c r="T148" s="195">
        <v>0.70833292188264885</v>
      </c>
      <c r="U148" s="195">
        <v>0.36084300948650672</v>
      </c>
      <c r="V148" s="194">
        <v>0</v>
      </c>
      <c r="W148" s="194">
        <v>0</v>
      </c>
      <c r="X148" s="194">
        <v>0</v>
      </c>
      <c r="Y148" s="194" t="s">
        <v>629</v>
      </c>
      <c r="AA148" s="206" t="s">
        <v>194</v>
      </c>
      <c r="AB148" s="204" t="s">
        <v>557</v>
      </c>
      <c r="AC148" s="205" t="s">
        <v>630</v>
      </c>
      <c r="AD148" s="204" t="s">
        <v>322</v>
      </c>
      <c r="AE148" s="204" t="s">
        <v>76</v>
      </c>
      <c r="AF148" s="203">
        <v>1.6043291707405998</v>
      </c>
      <c r="AG148" s="203">
        <v>0.63048537978127461</v>
      </c>
      <c r="AH148" s="203">
        <v>2.5445937720192133</v>
      </c>
      <c r="AI148" s="202">
        <v>0</v>
      </c>
      <c r="AJ148" s="202">
        <v>0</v>
      </c>
      <c r="AK148" s="202">
        <v>0.14523969740000001</v>
      </c>
      <c r="AM148" s="200" t="s">
        <v>1</v>
      </c>
      <c r="AN148" s="199" t="s">
        <v>500</v>
      </c>
      <c r="AO148" s="197" t="s">
        <v>630</v>
      </c>
      <c r="AP148" s="199" t="s">
        <v>115</v>
      </c>
      <c r="AQ148" s="199" t="s">
        <v>52</v>
      </c>
      <c r="AR148" s="195">
        <v>0.35543669432771557</v>
      </c>
      <c r="AS148" s="195">
        <v>0.61674728162603176</v>
      </c>
      <c r="AT148" s="195">
        <v>0.57630848958202086</v>
      </c>
      <c r="AU148" s="194">
        <v>0</v>
      </c>
      <c r="AV148" s="194">
        <v>0</v>
      </c>
      <c r="AW148" s="194">
        <v>0</v>
      </c>
      <c r="AX148" s="194" t="s">
        <v>639</v>
      </c>
    </row>
    <row r="149" spans="14:50" ht="16.5" thickBot="1" x14ac:dyDescent="0.3">
      <c r="N149" s="200" t="s">
        <v>1</v>
      </c>
      <c r="O149" s="199" t="s">
        <v>500</v>
      </c>
      <c r="P149" s="197" t="s">
        <v>630</v>
      </c>
      <c r="Q149" s="199" t="s">
        <v>49</v>
      </c>
      <c r="R149" s="199" t="s">
        <v>76</v>
      </c>
      <c r="S149" s="195">
        <v>0.35543669432771557</v>
      </c>
      <c r="T149" s="195">
        <v>0.61674728162603176</v>
      </c>
      <c r="U149" s="195">
        <v>0.57630848958202086</v>
      </c>
      <c r="V149" s="194">
        <v>0</v>
      </c>
      <c r="W149" s="194">
        <v>0</v>
      </c>
      <c r="X149" s="194">
        <v>0</v>
      </c>
      <c r="Y149" s="194" t="s">
        <v>629</v>
      </c>
      <c r="AA149" s="206" t="s">
        <v>194</v>
      </c>
      <c r="AB149" s="204" t="s">
        <v>557</v>
      </c>
      <c r="AC149" s="205" t="s">
        <v>630</v>
      </c>
      <c r="AD149" s="204" t="s">
        <v>321</v>
      </c>
      <c r="AE149" s="204" t="s">
        <v>76</v>
      </c>
      <c r="AF149" s="203">
        <v>1.6043291707405998</v>
      </c>
      <c r="AG149" s="203">
        <v>0.63048537978127461</v>
      </c>
      <c r="AH149" s="203">
        <v>2.5445937720192133</v>
      </c>
      <c r="AI149" s="202">
        <v>0</v>
      </c>
      <c r="AJ149" s="202">
        <v>0</v>
      </c>
      <c r="AK149" s="202">
        <v>0.34257718970000001</v>
      </c>
      <c r="AM149" s="200" t="s">
        <v>1</v>
      </c>
      <c r="AN149" s="199" t="s">
        <v>498</v>
      </c>
      <c r="AO149" s="197" t="s">
        <v>630</v>
      </c>
      <c r="AP149" s="199" t="s">
        <v>49</v>
      </c>
      <c r="AQ149" s="199" t="s">
        <v>76</v>
      </c>
      <c r="AR149" s="195">
        <v>0.22693601539837771</v>
      </c>
      <c r="AS149" s="195">
        <v>0.70833292188264885</v>
      </c>
      <c r="AT149" s="195">
        <v>0.32038044313288988</v>
      </c>
      <c r="AU149" s="194">
        <v>0</v>
      </c>
      <c r="AV149" s="194">
        <v>0</v>
      </c>
      <c r="AW149" s="194">
        <v>0</v>
      </c>
      <c r="AX149" s="194" t="s">
        <v>639</v>
      </c>
    </row>
    <row r="150" spans="14:50" ht="16.5" thickBot="1" x14ac:dyDescent="0.3">
      <c r="N150" s="200" t="s">
        <v>1</v>
      </c>
      <c r="O150" s="199" t="s">
        <v>500</v>
      </c>
      <c r="P150" s="197" t="s">
        <v>630</v>
      </c>
      <c r="Q150" s="199" t="s">
        <v>100</v>
      </c>
      <c r="R150" s="199" t="s">
        <v>76</v>
      </c>
      <c r="S150" s="195">
        <v>0.26123448225622836</v>
      </c>
      <c r="T150" s="195">
        <v>0.61674728162603165</v>
      </c>
      <c r="U150" s="195">
        <v>0.42356811296758895</v>
      </c>
      <c r="V150" s="194">
        <v>0</v>
      </c>
      <c r="W150" s="194">
        <v>0</v>
      </c>
      <c r="X150" s="194">
        <v>0</v>
      </c>
      <c r="Y150" s="194" t="s">
        <v>629</v>
      </c>
      <c r="AA150" s="206" t="s">
        <v>194</v>
      </c>
      <c r="AB150" s="204" t="s">
        <v>557</v>
      </c>
      <c r="AC150" s="205" t="s">
        <v>630</v>
      </c>
      <c r="AD150" s="204" t="s">
        <v>320</v>
      </c>
      <c r="AE150" s="204" t="s">
        <v>76</v>
      </c>
      <c r="AF150" s="203">
        <v>1.6043291707405998</v>
      </c>
      <c r="AG150" s="203">
        <v>0.63048537978127461</v>
      </c>
      <c r="AH150" s="203">
        <v>2.5445937720192133</v>
      </c>
      <c r="AI150" s="202">
        <v>0</v>
      </c>
      <c r="AJ150" s="202">
        <v>0</v>
      </c>
      <c r="AK150" s="202">
        <v>1.814442175E-2</v>
      </c>
      <c r="AM150" s="200" t="s">
        <v>1</v>
      </c>
      <c r="AN150" s="199" t="s">
        <v>498</v>
      </c>
      <c r="AO150" s="197" t="s">
        <v>630</v>
      </c>
      <c r="AP150" s="199" t="s">
        <v>100</v>
      </c>
      <c r="AQ150" s="199" t="s">
        <v>76</v>
      </c>
      <c r="AR150" s="195">
        <v>0.20785318475482095</v>
      </c>
      <c r="AS150" s="195">
        <v>0.70833292188264896</v>
      </c>
      <c r="AT150" s="195">
        <v>0.2934399606930263</v>
      </c>
      <c r="AU150" s="194">
        <v>0</v>
      </c>
      <c r="AV150" s="194">
        <v>0</v>
      </c>
      <c r="AW150" s="194">
        <v>0</v>
      </c>
      <c r="AX150" s="194" t="s">
        <v>639</v>
      </c>
    </row>
    <row r="151" spans="14:50" ht="16.5" thickBot="1" x14ac:dyDescent="0.3">
      <c r="N151" s="200" t="s">
        <v>1</v>
      </c>
      <c r="O151" s="199" t="s">
        <v>500</v>
      </c>
      <c r="P151" s="197" t="s">
        <v>630</v>
      </c>
      <c r="Q151" s="199" t="s">
        <v>115</v>
      </c>
      <c r="R151" s="199" t="s">
        <v>76</v>
      </c>
      <c r="S151" s="195">
        <v>0.35543669432771557</v>
      </c>
      <c r="T151" s="195">
        <v>0.61674728162603176</v>
      </c>
      <c r="U151" s="195">
        <v>0.57630848958202086</v>
      </c>
      <c r="V151" s="194">
        <v>0</v>
      </c>
      <c r="W151" s="194">
        <v>0</v>
      </c>
      <c r="X151" s="194">
        <v>0</v>
      </c>
      <c r="Y151" s="194" t="s">
        <v>629</v>
      </c>
      <c r="AA151" s="206" t="s">
        <v>194</v>
      </c>
      <c r="AB151" s="204" t="s">
        <v>557</v>
      </c>
      <c r="AC151" s="205" t="s">
        <v>630</v>
      </c>
      <c r="AD151" s="204" t="s">
        <v>319</v>
      </c>
      <c r="AE151" s="204" t="s">
        <v>76</v>
      </c>
      <c r="AF151" s="203">
        <v>1.6043291707405998</v>
      </c>
      <c r="AG151" s="203">
        <v>0.63048537978127461</v>
      </c>
      <c r="AH151" s="203">
        <v>2.5445937720192133</v>
      </c>
      <c r="AI151" s="202">
        <v>0</v>
      </c>
      <c r="AJ151" s="202">
        <v>0</v>
      </c>
      <c r="AK151" s="202">
        <v>9.2753633360000004E-2</v>
      </c>
      <c r="AM151" s="200" t="s">
        <v>1</v>
      </c>
      <c r="AN151" s="199" t="s">
        <v>498</v>
      </c>
      <c r="AO151" s="197" t="s">
        <v>630</v>
      </c>
      <c r="AP151" s="199" t="s">
        <v>115</v>
      </c>
      <c r="AQ151" s="199" t="s">
        <v>76</v>
      </c>
      <c r="AR151" s="195">
        <v>0.22693601539837771</v>
      </c>
      <c r="AS151" s="195">
        <v>0.70833292188264885</v>
      </c>
      <c r="AT151" s="195">
        <v>0.32038044313288988</v>
      </c>
      <c r="AU151" s="194">
        <v>0</v>
      </c>
      <c r="AV151" s="194">
        <v>0</v>
      </c>
      <c r="AW151" s="194">
        <v>0</v>
      </c>
      <c r="AX151" s="194" t="s">
        <v>639</v>
      </c>
    </row>
    <row r="152" spans="14:50" ht="16.5" thickBot="1" x14ac:dyDescent="0.3">
      <c r="N152" s="200" t="s">
        <v>1</v>
      </c>
      <c r="O152" s="199" t="s">
        <v>500</v>
      </c>
      <c r="P152" s="197" t="s">
        <v>630</v>
      </c>
      <c r="Q152" s="199" t="s">
        <v>49</v>
      </c>
      <c r="R152" s="199" t="s">
        <v>52</v>
      </c>
      <c r="S152" s="195">
        <v>0.35543669432771557</v>
      </c>
      <c r="T152" s="195">
        <v>0.61674728162603176</v>
      </c>
      <c r="U152" s="195">
        <v>0.57630848958202086</v>
      </c>
      <c r="V152" s="194">
        <v>0</v>
      </c>
      <c r="W152" s="194">
        <v>0</v>
      </c>
      <c r="X152" s="194">
        <v>0</v>
      </c>
      <c r="Y152" s="194" t="s">
        <v>629</v>
      </c>
      <c r="AA152" s="206" t="s">
        <v>194</v>
      </c>
      <c r="AB152" s="204" t="s">
        <v>557</v>
      </c>
      <c r="AC152" s="205" t="s">
        <v>630</v>
      </c>
      <c r="AD152" s="204" t="s">
        <v>318</v>
      </c>
      <c r="AE152" s="204" t="s">
        <v>76</v>
      </c>
      <c r="AF152" s="203">
        <v>1.6043291707405998</v>
      </c>
      <c r="AG152" s="203">
        <v>0.63048537978127461</v>
      </c>
      <c r="AH152" s="203">
        <v>2.5445937720192133</v>
      </c>
      <c r="AI152" s="202">
        <v>0</v>
      </c>
      <c r="AJ152" s="202">
        <v>0</v>
      </c>
      <c r="AK152" s="202">
        <v>5.028251593E-2</v>
      </c>
      <c r="AM152" s="200" t="s">
        <v>1</v>
      </c>
      <c r="AN152" s="199" t="s">
        <v>498</v>
      </c>
      <c r="AO152" s="197" t="s">
        <v>630</v>
      </c>
      <c r="AP152" s="199" t="s">
        <v>49</v>
      </c>
      <c r="AQ152" s="199" t="s">
        <v>52</v>
      </c>
      <c r="AR152" s="195">
        <v>0.22693601539837771</v>
      </c>
      <c r="AS152" s="195">
        <v>0.70833292188264885</v>
      </c>
      <c r="AT152" s="195">
        <v>0.32038044313288988</v>
      </c>
      <c r="AU152" s="194">
        <v>0</v>
      </c>
      <c r="AV152" s="194">
        <v>0</v>
      </c>
      <c r="AW152" s="194">
        <v>0</v>
      </c>
      <c r="AX152" s="194" t="s">
        <v>639</v>
      </c>
    </row>
    <row r="153" spans="14:50" ht="16.5" thickBot="1" x14ac:dyDescent="0.3">
      <c r="N153" s="200" t="s">
        <v>1</v>
      </c>
      <c r="O153" s="199" t="s">
        <v>500</v>
      </c>
      <c r="P153" s="197" t="s">
        <v>630</v>
      </c>
      <c r="Q153" s="199" t="s">
        <v>100</v>
      </c>
      <c r="R153" s="199" t="s">
        <v>52</v>
      </c>
      <c r="S153" s="195">
        <v>0.26123448225622836</v>
      </c>
      <c r="T153" s="195">
        <v>0.61674728162603165</v>
      </c>
      <c r="U153" s="195">
        <v>0.42356811296758895</v>
      </c>
      <c r="V153" s="194">
        <v>0</v>
      </c>
      <c r="W153" s="194">
        <v>0</v>
      </c>
      <c r="X153" s="194">
        <v>0</v>
      </c>
      <c r="Y153" s="194" t="s">
        <v>629</v>
      </c>
      <c r="AA153" s="206" t="s">
        <v>194</v>
      </c>
      <c r="AB153" s="204" t="s">
        <v>557</v>
      </c>
      <c r="AC153" s="205" t="s">
        <v>630</v>
      </c>
      <c r="AD153" s="204" t="s">
        <v>317</v>
      </c>
      <c r="AE153" s="204" t="s">
        <v>76</v>
      </c>
      <c r="AF153" s="203">
        <v>1.6043291707405998</v>
      </c>
      <c r="AG153" s="203">
        <v>0.63048537978127461</v>
      </c>
      <c r="AH153" s="203">
        <v>2.5445937720192133</v>
      </c>
      <c r="AI153" s="202">
        <v>0</v>
      </c>
      <c r="AJ153" s="202">
        <v>0</v>
      </c>
      <c r="AK153" s="202">
        <v>0.2195234552</v>
      </c>
      <c r="AM153" s="200" t="s">
        <v>1</v>
      </c>
      <c r="AN153" s="199" t="s">
        <v>498</v>
      </c>
      <c r="AO153" s="197" t="s">
        <v>630</v>
      </c>
      <c r="AP153" s="199" t="s">
        <v>100</v>
      </c>
      <c r="AQ153" s="199" t="s">
        <v>52</v>
      </c>
      <c r="AR153" s="195">
        <v>0.20785318475482095</v>
      </c>
      <c r="AS153" s="195">
        <v>0.70833292188264896</v>
      </c>
      <c r="AT153" s="195">
        <v>0.2934399606930263</v>
      </c>
      <c r="AU153" s="194">
        <v>0</v>
      </c>
      <c r="AV153" s="194">
        <v>0</v>
      </c>
      <c r="AW153" s="194">
        <v>0</v>
      </c>
      <c r="AX153" s="194" t="s">
        <v>639</v>
      </c>
    </row>
    <row r="154" spans="14:50" ht="16.5" thickBot="1" x14ac:dyDescent="0.3">
      <c r="N154" s="200" t="s">
        <v>1</v>
      </c>
      <c r="O154" s="199" t="s">
        <v>500</v>
      </c>
      <c r="P154" s="197" t="s">
        <v>630</v>
      </c>
      <c r="Q154" s="199" t="s">
        <v>115</v>
      </c>
      <c r="R154" s="199" t="s">
        <v>52</v>
      </c>
      <c r="S154" s="195">
        <v>0.35543669432771557</v>
      </c>
      <c r="T154" s="195">
        <v>0.61674728162603176</v>
      </c>
      <c r="U154" s="195">
        <v>0.57630848958202086</v>
      </c>
      <c r="V154" s="194">
        <v>0</v>
      </c>
      <c r="W154" s="194">
        <v>0</v>
      </c>
      <c r="X154" s="194">
        <v>0</v>
      </c>
      <c r="Y154" s="194" t="s">
        <v>629</v>
      </c>
      <c r="AA154" s="206" t="s">
        <v>194</v>
      </c>
      <c r="AB154" s="204" t="s">
        <v>557</v>
      </c>
      <c r="AC154" s="205" t="s">
        <v>630</v>
      </c>
      <c r="AD154" s="204" t="s">
        <v>74</v>
      </c>
      <c r="AE154" s="204" t="s">
        <v>76</v>
      </c>
      <c r="AF154" s="203">
        <v>1.6043291707405998</v>
      </c>
      <c r="AG154" s="203">
        <v>0.63048537978127461</v>
      </c>
      <c r="AH154" s="203">
        <v>2.5445937720192133</v>
      </c>
      <c r="AI154" s="202">
        <v>0</v>
      </c>
      <c r="AJ154" s="202">
        <v>0</v>
      </c>
      <c r="AK154" s="202">
        <v>0.30358254369999998</v>
      </c>
      <c r="AM154" s="200" t="s">
        <v>1</v>
      </c>
      <c r="AN154" s="199" t="s">
        <v>498</v>
      </c>
      <c r="AO154" s="197" t="s">
        <v>630</v>
      </c>
      <c r="AP154" s="199" t="s">
        <v>115</v>
      </c>
      <c r="AQ154" s="199" t="s">
        <v>52</v>
      </c>
      <c r="AR154" s="195">
        <v>0.22693601539837771</v>
      </c>
      <c r="AS154" s="195">
        <v>0.70833292188264885</v>
      </c>
      <c r="AT154" s="195">
        <v>0.32038044313288988</v>
      </c>
      <c r="AU154" s="194">
        <v>0</v>
      </c>
      <c r="AV154" s="194">
        <v>0</v>
      </c>
      <c r="AW154" s="194">
        <v>0</v>
      </c>
      <c r="AX154" s="194" t="s">
        <v>639</v>
      </c>
    </row>
    <row r="155" spans="14:50" ht="16.5" thickBot="1" x14ac:dyDescent="0.3">
      <c r="N155" s="200" t="s">
        <v>1</v>
      </c>
      <c r="O155" s="199" t="s">
        <v>498</v>
      </c>
      <c r="P155" s="197" t="s">
        <v>630</v>
      </c>
      <c r="Q155" s="199" t="s">
        <v>49</v>
      </c>
      <c r="R155" s="199" t="s">
        <v>76</v>
      </c>
      <c r="S155" s="195">
        <v>0.22693601539837771</v>
      </c>
      <c r="T155" s="195">
        <v>0.70833292188264885</v>
      </c>
      <c r="U155" s="195">
        <v>0.32038044313288988</v>
      </c>
      <c r="V155" s="194">
        <v>0</v>
      </c>
      <c r="W155" s="194">
        <v>0</v>
      </c>
      <c r="X155" s="194">
        <v>0</v>
      </c>
      <c r="Y155" s="194" t="s">
        <v>629</v>
      </c>
      <c r="AA155" s="206" t="s">
        <v>194</v>
      </c>
      <c r="AB155" s="204" t="s">
        <v>557</v>
      </c>
      <c r="AC155" s="205" t="s">
        <v>630</v>
      </c>
      <c r="AD155" s="204" t="s">
        <v>316</v>
      </c>
      <c r="AE155" s="204" t="s">
        <v>76</v>
      </c>
      <c r="AF155" s="203">
        <v>1.6043291707405998</v>
      </c>
      <c r="AG155" s="203">
        <v>0.63048537978127461</v>
      </c>
      <c r="AH155" s="203">
        <v>2.5445937720192133</v>
      </c>
      <c r="AI155" s="202">
        <v>0</v>
      </c>
      <c r="AJ155" s="202">
        <v>0</v>
      </c>
      <c r="AK155" s="202">
        <v>0.59309247779999996</v>
      </c>
      <c r="AM155" s="200" t="s">
        <v>1</v>
      </c>
      <c r="AN155" s="199" t="s">
        <v>495</v>
      </c>
      <c r="AO155" s="197" t="s">
        <v>630</v>
      </c>
      <c r="AP155" s="199" t="s">
        <v>49</v>
      </c>
      <c r="AQ155" s="199" t="s">
        <v>76</v>
      </c>
      <c r="AR155" s="195">
        <v>0.32408722493236219</v>
      </c>
      <c r="AS155" s="195">
        <v>0.61912661779809541</v>
      </c>
      <c r="AT155" s="195">
        <v>0.52345871686952883</v>
      </c>
      <c r="AU155" s="194">
        <v>0</v>
      </c>
      <c r="AV155" s="194">
        <v>0</v>
      </c>
      <c r="AW155" s="194">
        <v>0</v>
      </c>
      <c r="AX155" s="194" t="s">
        <v>639</v>
      </c>
    </row>
    <row r="156" spans="14:50" ht="16.5" thickBot="1" x14ac:dyDescent="0.3">
      <c r="N156" s="200" t="s">
        <v>1</v>
      </c>
      <c r="O156" s="199" t="s">
        <v>498</v>
      </c>
      <c r="P156" s="197" t="s">
        <v>630</v>
      </c>
      <c r="Q156" s="199" t="s">
        <v>100</v>
      </c>
      <c r="R156" s="199" t="s">
        <v>76</v>
      </c>
      <c r="S156" s="195">
        <v>0.20785318475482095</v>
      </c>
      <c r="T156" s="195">
        <v>0.70833292188264896</v>
      </c>
      <c r="U156" s="195">
        <v>0.2934399606930263</v>
      </c>
      <c r="V156" s="194">
        <v>0</v>
      </c>
      <c r="W156" s="194">
        <v>0</v>
      </c>
      <c r="X156" s="194">
        <v>0</v>
      </c>
      <c r="Y156" s="194" t="s">
        <v>629</v>
      </c>
      <c r="AA156" s="206" t="s">
        <v>194</v>
      </c>
      <c r="AB156" s="204" t="s">
        <v>557</v>
      </c>
      <c r="AC156" s="205" t="s">
        <v>630</v>
      </c>
      <c r="AD156" s="204" t="s">
        <v>315</v>
      </c>
      <c r="AE156" s="204" t="s">
        <v>76</v>
      </c>
      <c r="AF156" s="203">
        <v>1.6043291707405998</v>
      </c>
      <c r="AG156" s="203">
        <v>0.63048537978127461</v>
      </c>
      <c r="AH156" s="203">
        <v>2.5445937720192133</v>
      </c>
      <c r="AI156" s="202">
        <v>0</v>
      </c>
      <c r="AJ156" s="202">
        <v>0</v>
      </c>
      <c r="AK156" s="202">
        <v>0.16841999489999998</v>
      </c>
      <c r="AM156" s="200" t="s">
        <v>1</v>
      </c>
      <c r="AN156" s="199" t="s">
        <v>495</v>
      </c>
      <c r="AO156" s="197" t="s">
        <v>630</v>
      </c>
      <c r="AP156" s="199" t="s">
        <v>100</v>
      </c>
      <c r="AQ156" s="199" t="s">
        <v>76</v>
      </c>
      <c r="AR156" s="195">
        <v>0.2256258274479544</v>
      </c>
      <c r="AS156" s="195">
        <v>0.61912661779809541</v>
      </c>
      <c r="AT156" s="195">
        <v>0.36442598486620664</v>
      </c>
      <c r="AU156" s="194">
        <v>0</v>
      </c>
      <c r="AV156" s="194">
        <v>0</v>
      </c>
      <c r="AW156" s="194">
        <v>0</v>
      </c>
      <c r="AX156" s="194" t="s">
        <v>639</v>
      </c>
    </row>
    <row r="157" spans="14:50" ht="16.5" thickBot="1" x14ac:dyDescent="0.3">
      <c r="N157" s="200" t="s">
        <v>1</v>
      </c>
      <c r="O157" s="199" t="s">
        <v>498</v>
      </c>
      <c r="P157" s="197" t="s">
        <v>630</v>
      </c>
      <c r="Q157" s="199" t="s">
        <v>115</v>
      </c>
      <c r="R157" s="199" t="s">
        <v>76</v>
      </c>
      <c r="S157" s="195">
        <v>0.22693601539837771</v>
      </c>
      <c r="T157" s="195">
        <v>0.70833292188264885</v>
      </c>
      <c r="U157" s="195">
        <v>0.32038044313288988</v>
      </c>
      <c r="V157" s="194">
        <v>0</v>
      </c>
      <c r="W157" s="194">
        <v>0</v>
      </c>
      <c r="X157" s="194">
        <v>0</v>
      </c>
      <c r="Y157" s="194" t="s">
        <v>629</v>
      </c>
      <c r="AA157" s="206" t="s">
        <v>194</v>
      </c>
      <c r="AB157" s="204" t="s">
        <v>557</v>
      </c>
      <c r="AC157" s="205" t="s">
        <v>630</v>
      </c>
      <c r="AD157" s="204" t="s">
        <v>314</v>
      </c>
      <c r="AE157" s="204" t="s">
        <v>76</v>
      </c>
      <c r="AF157" s="203">
        <v>1.6043291707405998</v>
      </c>
      <c r="AG157" s="203">
        <v>0.63048537978127461</v>
      </c>
      <c r="AH157" s="203">
        <v>2.5445937720192133</v>
      </c>
      <c r="AI157" s="202">
        <v>0</v>
      </c>
      <c r="AJ157" s="202">
        <v>0</v>
      </c>
      <c r="AK157" s="202">
        <v>0.25098532139999996</v>
      </c>
      <c r="AM157" s="200" t="s">
        <v>1</v>
      </c>
      <c r="AN157" s="199" t="s">
        <v>495</v>
      </c>
      <c r="AO157" s="197" t="s">
        <v>630</v>
      </c>
      <c r="AP157" s="199" t="s">
        <v>115</v>
      </c>
      <c r="AQ157" s="199" t="s">
        <v>76</v>
      </c>
      <c r="AR157" s="195">
        <v>0.32408722493236219</v>
      </c>
      <c r="AS157" s="195">
        <v>0.61912661779809541</v>
      </c>
      <c r="AT157" s="195">
        <v>0.52345871686952883</v>
      </c>
      <c r="AU157" s="194">
        <v>0</v>
      </c>
      <c r="AV157" s="194">
        <v>0</v>
      </c>
      <c r="AW157" s="194">
        <v>0</v>
      </c>
      <c r="AX157" s="194" t="s">
        <v>639</v>
      </c>
    </row>
    <row r="158" spans="14:50" ht="16.5" thickBot="1" x14ac:dyDescent="0.3">
      <c r="N158" s="200" t="s">
        <v>1</v>
      </c>
      <c r="O158" s="199" t="s">
        <v>498</v>
      </c>
      <c r="P158" s="197" t="s">
        <v>630</v>
      </c>
      <c r="Q158" s="199" t="s">
        <v>49</v>
      </c>
      <c r="R158" s="199" t="s">
        <v>52</v>
      </c>
      <c r="S158" s="195">
        <v>0.22693601539837771</v>
      </c>
      <c r="T158" s="195">
        <v>0.70833292188264885</v>
      </c>
      <c r="U158" s="195">
        <v>0.32038044313288988</v>
      </c>
      <c r="V158" s="194">
        <v>0</v>
      </c>
      <c r="W158" s="194">
        <v>0</v>
      </c>
      <c r="X158" s="194">
        <v>0</v>
      </c>
      <c r="Y158" s="194" t="s">
        <v>629</v>
      </c>
      <c r="AA158" s="206" t="s">
        <v>194</v>
      </c>
      <c r="AB158" s="204" t="s">
        <v>557</v>
      </c>
      <c r="AC158" s="205" t="s">
        <v>630</v>
      </c>
      <c r="AD158" s="204" t="s">
        <v>313</v>
      </c>
      <c r="AE158" s="204" t="s">
        <v>76</v>
      </c>
      <c r="AF158" s="203">
        <v>1.6043291707405998</v>
      </c>
      <c r="AG158" s="203">
        <v>0.63048537978127461</v>
      </c>
      <c r="AH158" s="203">
        <v>2.5445937720192133</v>
      </c>
      <c r="AI158" s="202">
        <v>0</v>
      </c>
      <c r="AJ158" s="202">
        <v>0</v>
      </c>
      <c r="AK158" s="202">
        <v>0.10965578299999999</v>
      </c>
      <c r="AM158" s="200" t="s">
        <v>1</v>
      </c>
      <c r="AN158" s="199" t="s">
        <v>495</v>
      </c>
      <c r="AO158" s="197" t="s">
        <v>630</v>
      </c>
      <c r="AP158" s="199" t="s">
        <v>49</v>
      </c>
      <c r="AQ158" s="199" t="s">
        <v>52</v>
      </c>
      <c r="AR158" s="195">
        <v>0.32408722493236219</v>
      </c>
      <c r="AS158" s="195">
        <v>0.61912661779809541</v>
      </c>
      <c r="AT158" s="195">
        <v>0.52345871686952883</v>
      </c>
      <c r="AU158" s="194">
        <v>0</v>
      </c>
      <c r="AV158" s="194">
        <v>0</v>
      </c>
      <c r="AW158" s="194">
        <v>0</v>
      </c>
      <c r="AX158" s="194" t="s">
        <v>639</v>
      </c>
    </row>
    <row r="159" spans="14:50" ht="16.5" thickBot="1" x14ac:dyDescent="0.3">
      <c r="N159" s="200" t="s">
        <v>1</v>
      </c>
      <c r="O159" s="199" t="s">
        <v>498</v>
      </c>
      <c r="P159" s="197" t="s">
        <v>630</v>
      </c>
      <c r="Q159" s="199" t="s">
        <v>100</v>
      </c>
      <c r="R159" s="199" t="s">
        <v>52</v>
      </c>
      <c r="S159" s="195">
        <v>0.20785318475482095</v>
      </c>
      <c r="T159" s="195">
        <v>0.70833292188264896</v>
      </c>
      <c r="U159" s="195">
        <v>0.2934399606930263</v>
      </c>
      <c r="V159" s="194">
        <v>0</v>
      </c>
      <c r="W159" s="194">
        <v>0</v>
      </c>
      <c r="X159" s="194">
        <v>0</v>
      </c>
      <c r="Y159" s="194" t="s">
        <v>629</v>
      </c>
      <c r="AA159" s="206" t="s">
        <v>194</v>
      </c>
      <c r="AB159" s="204" t="s">
        <v>557</v>
      </c>
      <c r="AC159" s="205" t="s">
        <v>630</v>
      </c>
      <c r="AD159" s="204" t="s">
        <v>312</v>
      </c>
      <c r="AE159" s="204" t="s">
        <v>76</v>
      </c>
      <c r="AF159" s="203">
        <v>1.6043291707405998</v>
      </c>
      <c r="AG159" s="203">
        <v>0.63048537978127461</v>
      </c>
      <c r="AH159" s="203">
        <v>2.5445937720192133</v>
      </c>
      <c r="AI159" s="202">
        <v>0</v>
      </c>
      <c r="AJ159" s="202">
        <v>0</v>
      </c>
      <c r="AK159" s="202">
        <v>0.37848150749999998</v>
      </c>
      <c r="AM159" s="200" t="s">
        <v>1</v>
      </c>
      <c r="AN159" s="199" t="s">
        <v>495</v>
      </c>
      <c r="AO159" s="197" t="s">
        <v>630</v>
      </c>
      <c r="AP159" s="199" t="s">
        <v>100</v>
      </c>
      <c r="AQ159" s="199" t="s">
        <v>52</v>
      </c>
      <c r="AR159" s="195">
        <v>0.2256258274479544</v>
      </c>
      <c r="AS159" s="195">
        <v>0.61912661779809541</v>
      </c>
      <c r="AT159" s="195">
        <v>0.36442598486620664</v>
      </c>
      <c r="AU159" s="194">
        <v>0</v>
      </c>
      <c r="AV159" s="194">
        <v>0</v>
      </c>
      <c r="AW159" s="194">
        <v>0</v>
      </c>
      <c r="AX159" s="194" t="s">
        <v>639</v>
      </c>
    </row>
    <row r="160" spans="14:50" ht="16.5" thickBot="1" x14ac:dyDescent="0.3">
      <c r="N160" s="200" t="s">
        <v>1</v>
      </c>
      <c r="O160" s="199" t="s">
        <v>498</v>
      </c>
      <c r="P160" s="197" t="s">
        <v>630</v>
      </c>
      <c r="Q160" s="199" t="s">
        <v>115</v>
      </c>
      <c r="R160" s="199" t="s">
        <v>52</v>
      </c>
      <c r="S160" s="195">
        <v>0.22693601539837771</v>
      </c>
      <c r="T160" s="195">
        <v>0.70833292188264885</v>
      </c>
      <c r="U160" s="195">
        <v>0.32038044313288988</v>
      </c>
      <c r="V160" s="194">
        <v>0</v>
      </c>
      <c r="W160" s="194">
        <v>0</v>
      </c>
      <c r="X160" s="194">
        <v>0</v>
      </c>
      <c r="Y160" s="194" t="s">
        <v>629</v>
      </c>
      <c r="AA160" s="206" t="s">
        <v>194</v>
      </c>
      <c r="AB160" s="204" t="s">
        <v>557</v>
      </c>
      <c r="AC160" s="205" t="s">
        <v>630</v>
      </c>
      <c r="AD160" s="204" t="s">
        <v>323</v>
      </c>
      <c r="AE160" s="204" t="s">
        <v>52</v>
      </c>
      <c r="AF160" s="203">
        <v>1.6043291707405998</v>
      </c>
      <c r="AG160" s="203">
        <v>0.63048537978127461</v>
      </c>
      <c r="AH160" s="203">
        <v>2.5445937720192133</v>
      </c>
      <c r="AI160" s="202">
        <v>0</v>
      </c>
      <c r="AJ160" s="202">
        <v>0</v>
      </c>
      <c r="AK160" s="202">
        <v>2.50544106E-2</v>
      </c>
      <c r="AM160" s="200" t="s">
        <v>1</v>
      </c>
      <c r="AN160" s="199" t="s">
        <v>495</v>
      </c>
      <c r="AO160" s="197" t="s">
        <v>630</v>
      </c>
      <c r="AP160" s="199" t="s">
        <v>115</v>
      </c>
      <c r="AQ160" s="199" t="s">
        <v>52</v>
      </c>
      <c r="AR160" s="195">
        <v>0.32408722493236219</v>
      </c>
      <c r="AS160" s="195">
        <v>0.61912661779809541</v>
      </c>
      <c r="AT160" s="195">
        <v>0.52345871686952883</v>
      </c>
      <c r="AU160" s="194">
        <v>0</v>
      </c>
      <c r="AV160" s="194">
        <v>0</v>
      </c>
      <c r="AW160" s="194">
        <v>0</v>
      </c>
      <c r="AX160" s="194" t="s">
        <v>639</v>
      </c>
    </row>
    <row r="161" spans="14:50" ht="16.5" thickBot="1" x14ac:dyDescent="0.3">
      <c r="N161" s="200" t="s">
        <v>1</v>
      </c>
      <c r="O161" s="199" t="s">
        <v>495</v>
      </c>
      <c r="P161" s="197" t="s">
        <v>630</v>
      </c>
      <c r="Q161" s="199" t="s">
        <v>49</v>
      </c>
      <c r="R161" s="199" t="s">
        <v>76</v>
      </c>
      <c r="S161" s="195">
        <v>0.32408722493236219</v>
      </c>
      <c r="T161" s="195">
        <v>0.61912661779809541</v>
      </c>
      <c r="U161" s="195">
        <v>0.52345871686952883</v>
      </c>
      <c r="V161" s="194">
        <v>0</v>
      </c>
      <c r="W161" s="194">
        <v>0</v>
      </c>
      <c r="X161" s="194">
        <v>0</v>
      </c>
      <c r="Y161" s="194" t="s">
        <v>629</v>
      </c>
      <c r="AA161" s="206" t="s">
        <v>194</v>
      </c>
      <c r="AB161" s="204" t="s">
        <v>557</v>
      </c>
      <c r="AC161" s="205" t="s">
        <v>630</v>
      </c>
      <c r="AD161" s="204" t="s">
        <v>322</v>
      </c>
      <c r="AE161" s="204" t="s">
        <v>52</v>
      </c>
      <c r="AF161" s="203">
        <v>1.6043291707405998</v>
      </c>
      <c r="AG161" s="203">
        <v>0.63048537978127461</v>
      </c>
      <c r="AH161" s="203">
        <v>2.5445937720192133</v>
      </c>
      <c r="AI161" s="202">
        <v>0</v>
      </c>
      <c r="AJ161" s="202">
        <v>0</v>
      </c>
      <c r="AK161" s="202">
        <v>2.1668766349999999E-3</v>
      </c>
      <c r="AM161" s="200" t="s">
        <v>1</v>
      </c>
      <c r="AN161" s="199" t="s">
        <v>493</v>
      </c>
      <c r="AO161" s="197" t="s">
        <v>630</v>
      </c>
      <c r="AP161" s="199" t="s">
        <v>100</v>
      </c>
      <c r="AQ161" s="199" t="s">
        <v>76</v>
      </c>
      <c r="AR161" s="195">
        <v>0.75519882759566503</v>
      </c>
      <c r="AS161" s="195">
        <v>0.58818492068245642</v>
      </c>
      <c r="AT161" s="195">
        <v>1.2839479575903214</v>
      </c>
      <c r="AU161" s="194">
        <v>0</v>
      </c>
      <c r="AV161" s="194">
        <v>0</v>
      </c>
      <c r="AW161" s="194">
        <v>0</v>
      </c>
      <c r="AX161" s="194" t="s">
        <v>639</v>
      </c>
    </row>
    <row r="162" spans="14:50" ht="16.5" thickBot="1" x14ac:dyDescent="0.3">
      <c r="N162" s="200" t="s">
        <v>1</v>
      </c>
      <c r="O162" s="199" t="s">
        <v>495</v>
      </c>
      <c r="P162" s="197" t="s">
        <v>630</v>
      </c>
      <c r="Q162" s="199" t="s">
        <v>100</v>
      </c>
      <c r="R162" s="199" t="s">
        <v>76</v>
      </c>
      <c r="S162" s="195">
        <v>0.2256258274479544</v>
      </c>
      <c r="T162" s="195">
        <v>0.61912661779809541</v>
      </c>
      <c r="U162" s="195">
        <v>0.36442598486620664</v>
      </c>
      <c r="V162" s="194">
        <v>0</v>
      </c>
      <c r="W162" s="194">
        <v>0</v>
      </c>
      <c r="X162" s="194">
        <v>0</v>
      </c>
      <c r="Y162" s="194" t="s">
        <v>629</v>
      </c>
      <c r="AA162" s="206" t="s">
        <v>194</v>
      </c>
      <c r="AB162" s="204" t="s">
        <v>557</v>
      </c>
      <c r="AC162" s="205" t="s">
        <v>630</v>
      </c>
      <c r="AD162" s="204" t="s">
        <v>321</v>
      </c>
      <c r="AE162" s="204" t="s">
        <v>52</v>
      </c>
      <c r="AF162" s="203">
        <v>1.6043291707405998</v>
      </c>
      <c r="AG162" s="203">
        <v>0.63048537978127461</v>
      </c>
      <c r="AH162" s="203">
        <v>2.5445937720192133</v>
      </c>
      <c r="AI162" s="202">
        <v>0</v>
      </c>
      <c r="AJ162" s="202">
        <v>0</v>
      </c>
      <c r="AK162" s="202">
        <v>5.2458870130000002E-2</v>
      </c>
      <c r="AM162" s="200" t="s">
        <v>1</v>
      </c>
      <c r="AN162" s="199" t="s">
        <v>493</v>
      </c>
      <c r="AO162" s="197" t="s">
        <v>630</v>
      </c>
      <c r="AP162" s="199" t="s">
        <v>100</v>
      </c>
      <c r="AQ162" s="199" t="s">
        <v>52</v>
      </c>
      <c r="AR162" s="195">
        <v>0.75519882759566503</v>
      </c>
      <c r="AS162" s="195">
        <v>0.58818492068245642</v>
      </c>
      <c r="AT162" s="195">
        <v>1.2839479575903214</v>
      </c>
      <c r="AU162" s="194">
        <v>0</v>
      </c>
      <c r="AV162" s="194">
        <v>0</v>
      </c>
      <c r="AW162" s="194">
        <v>0</v>
      </c>
      <c r="AX162" s="194" t="s">
        <v>639</v>
      </c>
    </row>
    <row r="163" spans="14:50" ht="16.5" thickBot="1" x14ac:dyDescent="0.3">
      <c r="N163" s="200" t="s">
        <v>1</v>
      </c>
      <c r="O163" s="199" t="s">
        <v>495</v>
      </c>
      <c r="P163" s="197" t="s">
        <v>630</v>
      </c>
      <c r="Q163" s="199" t="s">
        <v>115</v>
      </c>
      <c r="R163" s="199" t="s">
        <v>76</v>
      </c>
      <c r="S163" s="195">
        <v>0.32408722493236219</v>
      </c>
      <c r="T163" s="195">
        <v>0.61912661779809541</v>
      </c>
      <c r="U163" s="195">
        <v>0.52345871686952883</v>
      </c>
      <c r="V163" s="194">
        <v>0</v>
      </c>
      <c r="W163" s="194">
        <v>0</v>
      </c>
      <c r="X163" s="194">
        <v>0</v>
      </c>
      <c r="Y163" s="194" t="s">
        <v>629</v>
      </c>
      <c r="AA163" s="206" t="s">
        <v>194</v>
      </c>
      <c r="AB163" s="204" t="s">
        <v>557</v>
      </c>
      <c r="AC163" s="205" t="s">
        <v>630</v>
      </c>
      <c r="AD163" s="204" t="s">
        <v>320</v>
      </c>
      <c r="AE163" s="204" t="s">
        <v>52</v>
      </c>
      <c r="AF163" s="203">
        <v>1.6043291707405998</v>
      </c>
      <c r="AG163" s="203">
        <v>0.63048537978127461</v>
      </c>
      <c r="AH163" s="203">
        <v>2.5445937720192133</v>
      </c>
      <c r="AI163" s="202">
        <v>0</v>
      </c>
      <c r="AJ163" s="202">
        <v>0</v>
      </c>
      <c r="AK163" s="202">
        <v>2.7070232340000003E-4</v>
      </c>
      <c r="AM163" s="200" t="s">
        <v>1</v>
      </c>
      <c r="AN163" s="199" t="s">
        <v>493</v>
      </c>
      <c r="AO163" s="197" t="s">
        <v>630</v>
      </c>
      <c r="AP163" s="199" t="s">
        <v>115</v>
      </c>
      <c r="AQ163" s="199" t="s">
        <v>52</v>
      </c>
      <c r="AR163" s="195">
        <v>0.39712398475020116</v>
      </c>
      <c r="AS163" s="195">
        <v>0.58818492068245631</v>
      </c>
      <c r="AT163" s="195">
        <v>0.6751685920295748</v>
      </c>
      <c r="AU163" s="194">
        <v>0</v>
      </c>
      <c r="AV163" s="194">
        <v>0</v>
      </c>
      <c r="AW163" s="194">
        <v>0</v>
      </c>
      <c r="AX163" s="194" t="s">
        <v>639</v>
      </c>
    </row>
    <row r="164" spans="14:50" ht="16.5" thickBot="1" x14ac:dyDescent="0.3">
      <c r="N164" s="200" t="s">
        <v>1</v>
      </c>
      <c r="O164" s="199" t="s">
        <v>495</v>
      </c>
      <c r="P164" s="197" t="s">
        <v>630</v>
      </c>
      <c r="Q164" s="199" t="s">
        <v>49</v>
      </c>
      <c r="R164" s="199" t="s">
        <v>52</v>
      </c>
      <c r="S164" s="195">
        <v>0.32408722493236219</v>
      </c>
      <c r="T164" s="195">
        <v>0.61912661779809541</v>
      </c>
      <c r="U164" s="195">
        <v>0.52345871686952883</v>
      </c>
      <c r="V164" s="194">
        <v>0</v>
      </c>
      <c r="W164" s="194">
        <v>0</v>
      </c>
      <c r="X164" s="194">
        <v>0</v>
      </c>
      <c r="Y164" s="194" t="s">
        <v>629</v>
      </c>
      <c r="AA164" s="206" t="s">
        <v>194</v>
      </c>
      <c r="AB164" s="204" t="s">
        <v>557</v>
      </c>
      <c r="AC164" s="205" t="s">
        <v>630</v>
      </c>
      <c r="AD164" s="204" t="s">
        <v>319</v>
      </c>
      <c r="AE164" s="204" t="s">
        <v>52</v>
      </c>
      <c r="AF164" s="203">
        <v>1.6043291707405998</v>
      </c>
      <c r="AG164" s="203">
        <v>0.63048537978127461</v>
      </c>
      <c r="AH164" s="203">
        <v>2.5445937720192133</v>
      </c>
      <c r="AI164" s="202">
        <v>0</v>
      </c>
      <c r="AJ164" s="202">
        <v>0</v>
      </c>
      <c r="AK164" s="202">
        <v>1.4203370660000001E-2</v>
      </c>
      <c r="AM164" s="200" t="s">
        <v>1</v>
      </c>
      <c r="AN164" s="199" t="s">
        <v>488</v>
      </c>
      <c r="AO164" s="197" t="s">
        <v>630</v>
      </c>
      <c r="AP164" s="199" t="s">
        <v>49</v>
      </c>
      <c r="AQ164" s="199" t="s">
        <v>76</v>
      </c>
      <c r="AR164" s="195">
        <v>0.21843793010862333</v>
      </c>
      <c r="AS164" s="195">
        <v>0.70833292188264907</v>
      </c>
      <c r="AT164" s="195">
        <v>0.30838313928434402</v>
      </c>
      <c r="AU164" s="194">
        <v>0</v>
      </c>
      <c r="AV164" s="194">
        <v>0</v>
      </c>
      <c r="AW164" s="194">
        <v>0</v>
      </c>
      <c r="AX164" s="194" t="s">
        <v>639</v>
      </c>
    </row>
    <row r="165" spans="14:50" ht="16.5" thickBot="1" x14ac:dyDescent="0.3">
      <c r="N165" s="200" t="s">
        <v>1</v>
      </c>
      <c r="O165" s="199" t="s">
        <v>495</v>
      </c>
      <c r="P165" s="197" t="s">
        <v>630</v>
      </c>
      <c r="Q165" s="199" t="s">
        <v>100</v>
      </c>
      <c r="R165" s="199" t="s">
        <v>52</v>
      </c>
      <c r="S165" s="195">
        <v>0.2256258274479544</v>
      </c>
      <c r="T165" s="195">
        <v>0.61912661779809541</v>
      </c>
      <c r="U165" s="195">
        <v>0.36442598486620664</v>
      </c>
      <c r="V165" s="194">
        <v>0</v>
      </c>
      <c r="W165" s="194">
        <v>0</v>
      </c>
      <c r="X165" s="194">
        <v>0</v>
      </c>
      <c r="Y165" s="194" t="s">
        <v>629</v>
      </c>
      <c r="AA165" s="206" t="s">
        <v>194</v>
      </c>
      <c r="AB165" s="204" t="s">
        <v>557</v>
      </c>
      <c r="AC165" s="205" t="s">
        <v>630</v>
      </c>
      <c r="AD165" s="204" t="s">
        <v>318</v>
      </c>
      <c r="AE165" s="204" t="s">
        <v>52</v>
      </c>
      <c r="AF165" s="203">
        <v>1.6043291707405998</v>
      </c>
      <c r="AG165" s="203">
        <v>0.63048537978127461</v>
      </c>
      <c r="AH165" s="203">
        <v>2.5445937720192133</v>
      </c>
      <c r="AI165" s="202">
        <v>0</v>
      </c>
      <c r="AJ165" s="202">
        <v>0</v>
      </c>
      <c r="AK165" s="202">
        <v>7.5018063759999996E-4</v>
      </c>
      <c r="AM165" s="200" t="s">
        <v>1</v>
      </c>
      <c r="AN165" s="199" t="s">
        <v>488</v>
      </c>
      <c r="AO165" s="197" t="s">
        <v>630</v>
      </c>
      <c r="AP165" s="199" t="s">
        <v>100</v>
      </c>
      <c r="AQ165" s="199" t="s">
        <v>76</v>
      </c>
      <c r="AR165" s="195">
        <v>0.17936394102983011</v>
      </c>
      <c r="AS165" s="195">
        <v>0.70833292188264896</v>
      </c>
      <c r="AT165" s="195">
        <v>0.2532198285420732</v>
      </c>
      <c r="AU165" s="194">
        <v>0</v>
      </c>
      <c r="AV165" s="194">
        <v>0</v>
      </c>
      <c r="AW165" s="194">
        <v>0</v>
      </c>
      <c r="AX165" s="194" t="s">
        <v>639</v>
      </c>
    </row>
    <row r="166" spans="14:50" ht="16.5" thickBot="1" x14ac:dyDescent="0.3">
      <c r="N166" s="200" t="s">
        <v>1</v>
      </c>
      <c r="O166" s="199" t="s">
        <v>495</v>
      </c>
      <c r="P166" s="197" t="s">
        <v>630</v>
      </c>
      <c r="Q166" s="199" t="s">
        <v>115</v>
      </c>
      <c r="R166" s="199" t="s">
        <v>52</v>
      </c>
      <c r="S166" s="195">
        <v>0.32408722493236219</v>
      </c>
      <c r="T166" s="195">
        <v>0.61912661779809541</v>
      </c>
      <c r="U166" s="195">
        <v>0.52345871686952883</v>
      </c>
      <c r="V166" s="194">
        <v>0</v>
      </c>
      <c r="W166" s="194">
        <v>0</v>
      </c>
      <c r="X166" s="194">
        <v>0</v>
      </c>
      <c r="Y166" s="194" t="s">
        <v>629</v>
      </c>
      <c r="AA166" s="206" t="s">
        <v>194</v>
      </c>
      <c r="AB166" s="204" t="s">
        <v>557</v>
      </c>
      <c r="AC166" s="205" t="s">
        <v>630</v>
      </c>
      <c r="AD166" s="204" t="s">
        <v>317</v>
      </c>
      <c r="AE166" s="204" t="s">
        <v>52</v>
      </c>
      <c r="AF166" s="203">
        <v>1.6043291707405998</v>
      </c>
      <c r="AG166" s="203">
        <v>0.63048537978127461</v>
      </c>
      <c r="AH166" s="203">
        <v>2.5445937720192133</v>
      </c>
      <c r="AI166" s="202">
        <v>0</v>
      </c>
      <c r="AJ166" s="202">
        <v>0</v>
      </c>
      <c r="AK166" s="202">
        <v>3.3615642729999999E-2</v>
      </c>
      <c r="AM166" s="200" t="s">
        <v>1</v>
      </c>
      <c r="AN166" s="199" t="s">
        <v>488</v>
      </c>
      <c r="AO166" s="197" t="s">
        <v>630</v>
      </c>
      <c r="AP166" s="199" t="s">
        <v>115</v>
      </c>
      <c r="AQ166" s="199" t="s">
        <v>76</v>
      </c>
      <c r="AR166" s="195">
        <v>0.21843793010862333</v>
      </c>
      <c r="AS166" s="195">
        <v>0.70833292188264907</v>
      </c>
      <c r="AT166" s="195">
        <v>0.30838313928434402</v>
      </c>
      <c r="AU166" s="194">
        <v>0</v>
      </c>
      <c r="AV166" s="194">
        <v>0</v>
      </c>
      <c r="AW166" s="194">
        <v>0</v>
      </c>
      <c r="AX166" s="194" t="s">
        <v>639</v>
      </c>
    </row>
    <row r="167" spans="14:50" ht="16.5" thickBot="1" x14ac:dyDescent="0.3">
      <c r="N167" s="200" t="s">
        <v>1</v>
      </c>
      <c r="O167" s="199" t="s">
        <v>493</v>
      </c>
      <c r="P167" s="197" t="s">
        <v>630</v>
      </c>
      <c r="Q167" s="199" t="s">
        <v>49</v>
      </c>
      <c r="R167" s="199" t="s">
        <v>76</v>
      </c>
      <c r="S167" s="195">
        <v>1.0550724715820112</v>
      </c>
      <c r="T167" s="195">
        <v>0.58818492068245631</v>
      </c>
      <c r="U167" s="195">
        <v>1.7937768114793504</v>
      </c>
      <c r="V167" s="194">
        <v>0</v>
      </c>
      <c r="W167" s="194">
        <v>0</v>
      </c>
      <c r="X167" s="194">
        <v>0</v>
      </c>
      <c r="Y167" s="194" t="s">
        <v>629</v>
      </c>
      <c r="AA167" s="206" t="s">
        <v>194</v>
      </c>
      <c r="AB167" s="204" t="s">
        <v>557</v>
      </c>
      <c r="AC167" s="205" t="s">
        <v>630</v>
      </c>
      <c r="AD167" s="204" t="s">
        <v>74</v>
      </c>
      <c r="AE167" s="204" t="s">
        <v>52</v>
      </c>
      <c r="AF167" s="203">
        <v>1.6043291707405998</v>
      </c>
      <c r="AG167" s="203">
        <v>0.63048537978127461</v>
      </c>
      <c r="AH167" s="203">
        <v>2.5445937720192133</v>
      </c>
      <c r="AI167" s="202">
        <v>0</v>
      </c>
      <c r="AJ167" s="202">
        <v>0</v>
      </c>
      <c r="AK167" s="202">
        <v>4.5292432589999999E-3</v>
      </c>
      <c r="AM167" s="200" t="s">
        <v>1</v>
      </c>
      <c r="AN167" s="199" t="s">
        <v>488</v>
      </c>
      <c r="AO167" s="197" t="s">
        <v>630</v>
      </c>
      <c r="AP167" s="199" t="s">
        <v>49</v>
      </c>
      <c r="AQ167" s="199" t="s">
        <v>52</v>
      </c>
      <c r="AR167" s="195">
        <v>0.21843793010862333</v>
      </c>
      <c r="AS167" s="195">
        <v>0.70833292188264907</v>
      </c>
      <c r="AT167" s="195">
        <v>0.30838313928434402</v>
      </c>
      <c r="AU167" s="194">
        <v>0</v>
      </c>
      <c r="AV167" s="194">
        <v>0</v>
      </c>
      <c r="AW167" s="194">
        <v>0</v>
      </c>
      <c r="AX167" s="194" t="s">
        <v>639</v>
      </c>
    </row>
    <row r="168" spans="14:50" ht="16.5" thickBot="1" x14ac:dyDescent="0.3">
      <c r="N168" s="200" t="s">
        <v>1</v>
      </c>
      <c r="O168" s="199" t="s">
        <v>493</v>
      </c>
      <c r="P168" s="197" t="s">
        <v>630</v>
      </c>
      <c r="Q168" s="199" t="s">
        <v>100</v>
      </c>
      <c r="R168" s="199" t="s">
        <v>76</v>
      </c>
      <c r="S168" s="195">
        <v>0.75519882759566503</v>
      </c>
      <c r="T168" s="195">
        <v>0.58818492068245642</v>
      </c>
      <c r="U168" s="195">
        <v>1.2839479575903214</v>
      </c>
      <c r="V168" s="194">
        <v>0</v>
      </c>
      <c r="W168" s="194">
        <v>0</v>
      </c>
      <c r="X168" s="194">
        <v>0</v>
      </c>
      <c r="Y168" s="194" t="s">
        <v>629</v>
      </c>
      <c r="AA168" s="206" t="s">
        <v>194</v>
      </c>
      <c r="AB168" s="204" t="s">
        <v>557</v>
      </c>
      <c r="AC168" s="205" t="s">
        <v>630</v>
      </c>
      <c r="AD168" s="204" t="s">
        <v>316</v>
      </c>
      <c r="AE168" s="204" t="s">
        <v>52</v>
      </c>
      <c r="AF168" s="203">
        <v>1.6043291707405998</v>
      </c>
      <c r="AG168" s="203">
        <v>0.63048537978127461</v>
      </c>
      <c r="AH168" s="203">
        <v>2.5445937720192133</v>
      </c>
      <c r="AI168" s="202">
        <v>0</v>
      </c>
      <c r="AJ168" s="202">
        <v>0</v>
      </c>
      <c r="AK168" s="202">
        <v>9.0820294519999997E-2</v>
      </c>
      <c r="AM168" s="200" t="s">
        <v>1</v>
      </c>
      <c r="AN168" s="199" t="s">
        <v>488</v>
      </c>
      <c r="AO168" s="197" t="s">
        <v>630</v>
      </c>
      <c r="AP168" s="199" t="s">
        <v>100</v>
      </c>
      <c r="AQ168" s="199" t="s">
        <v>52</v>
      </c>
      <c r="AR168" s="195">
        <v>0.17936394102983011</v>
      </c>
      <c r="AS168" s="195">
        <v>0.70833292188264896</v>
      </c>
      <c r="AT168" s="195">
        <v>0.2532198285420732</v>
      </c>
      <c r="AU168" s="194">
        <v>0</v>
      </c>
      <c r="AV168" s="194">
        <v>0</v>
      </c>
      <c r="AW168" s="194">
        <v>0</v>
      </c>
      <c r="AX168" s="194" t="s">
        <v>639</v>
      </c>
    </row>
    <row r="169" spans="14:50" ht="16.5" thickBot="1" x14ac:dyDescent="0.3">
      <c r="N169" s="200" t="s">
        <v>1</v>
      </c>
      <c r="O169" s="199" t="s">
        <v>493</v>
      </c>
      <c r="P169" s="197" t="s">
        <v>630</v>
      </c>
      <c r="Q169" s="199" t="s">
        <v>115</v>
      </c>
      <c r="R169" s="199" t="s">
        <v>76</v>
      </c>
      <c r="S169" s="195">
        <v>1.0550724715820112</v>
      </c>
      <c r="T169" s="195">
        <v>0.58818492068245631</v>
      </c>
      <c r="U169" s="195">
        <v>1.7937768114793504</v>
      </c>
      <c r="V169" s="194">
        <v>0</v>
      </c>
      <c r="W169" s="194">
        <v>0</v>
      </c>
      <c r="X169" s="194">
        <v>0</v>
      </c>
      <c r="Y169" s="194" t="s">
        <v>629</v>
      </c>
      <c r="AA169" s="206" t="s">
        <v>194</v>
      </c>
      <c r="AB169" s="204" t="s">
        <v>557</v>
      </c>
      <c r="AC169" s="205" t="s">
        <v>630</v>
      </c>
      <c r="AD169" s="204" t="s">
        <v>315</v>
      </c>
      <c r="AE169" s="204" t="s">
        <v>52</v>
      </c>
      <c r="AF169" s="203">
        <v>1.6043291707405998</v>
      </c>
      <c r="AG169" s="203">
        <v>0.63048537978127461</v>
      </c>
      <c r="AH169" s="203">
        <v>2.5445937720192133</v>
      </c>
      <c r="AI169" s="202">
        <v>0</v>
      </c>
      <c r="AJ169" s="202">
        <v>0</v>
      </c>
      <c r="AK169" s="202">
        <v>2.5790166099999998E-2</v>
      </c>
      <c r="AM169" s="200" t="s">
        <v>1</v>
      </c>
      <c r="AN169" s="199" t="s">
        <v>488</v>
      </c>
      <c r="AO169" s="197" t="s">
        <v>630</v>
      </c>
      <c r="AP169" s="199" t="s">
        <v>115</v>
      </c>
      <c r="AQ169" s="199" t="s">
        <v>52</v>
      </c>
      <c r="AR169" s="195">
        <v>0.21843793010862333</v>
      </c>
      <c r="AS169" s="195">
        <v>0.70833292188264907</v>
      </c>
      <c r="AT169" s="195">
        <v>0.30838313928434402</v>
      </c>
      <c r="AU169" s="194">
        <v>0</v>
      </c>
      <c r="AV169" s="194">
        <v>0</v>
      </c>
      <c r="AW169" s="194">
        <v>0</v>
      </c>
      <c r="AX169" s="194" t="s">
        <v>639</v>
      </c>
    </row>
    <row r="170" spans="14:50" ht="16.5" thickBot="1" x14ac:dyDescent="0.3">
      <c r="N170" s="200" t="s">
        <v>1</v>
      </c>
      <c r="O170" s="199" t="s">
        <v>493</v>
      </c>
      <c r="P170" s="197" t="s">
        <v>630</v>
      </c>
      <c r="Q170" s="199" t="s">
        <v>49</v>
      </c>
      <c r="R170" s="199" t="s">
        <v>52</v>
      </c>
      <c r="S170" s="195">
        <v>1.0550724715820112</v>
      </c>
      <c r="T170" s="195">
        <v>0.58818492068245631</v>
      </c>
      <c r="U170" s="195">
        <v>1.7937768114793504</v>
      </c>
      <c r="V170" s="194">
        <v>0</v>
      </c>
      <c r="W170" s="194">
        <v>0</v>
      </c>
      <c r="X170" s="194">
        <v>0</v>
      </c>
      <c r="Y170" s="194" t="s">
        <v>629</v>
      </c>
      <c r="AA170" s="206" t="s">
        <v>194</v>
      </c>
      <c r="AB170" s="204" t="s">
        <v>557</v>
      </c>
      <c r="AC170" s="205" t="s">
        <v>630</v>
      </c>
      <c r="AD170" s="204" t="s">
        <v>314</v>
      </c>
      <c r="AE170" s="204" t="s">
        <v>52</v>
      </c>
      <c r="AF170" s="203">
        <v>1.6043291707405998</v>
      </c>
      <c r="AG170" s="203">
        <v>0.63048537978127461</v>
      </c>
      <c r="AH170" s="203">
        <v>2.5445937720192133</v>
      </c>
      <c r="AI170" s="202">
        <v>0</v>
      </c>
      <c r="AJ170" s="202">
        <v>0</v>
      </c>
      <c r="AK170" s="202">
        <v>3.8433400579999999E-2</v>
      </c>
      <c r="AM170" s="200" t="s">
        <v>1</v>
      </c>
      <c r="AN170" s="199" t="s">
        <v>523</v>
      </c>
      <c r="AO170" s="197" t="s">
        <v>630</v>
      </c>
      <c r="AP170" s="199" t="s">
        <v>49</v>
      </c>
      <c r="AQ170" s="199" t="s">
        <v>76</v>
      </c>
      <c r="AR170" s="195">
        <v>4.0462251268402811</v>
      </c>
      <c r="AS170" s="195">
        <v>0.6085344469464935</v>
      </c>
      <c r="AT170" s="195">
        <v>6.6491307881475645</v>
      </c>
      <c r="AU170" s="194">
        <v>0</v>
      </c>
      <c r="AV170" s="194">
        <v>0</v>
      </c>
      <c r="AW170" s="194">
        <v>0</v>
      </c>
      <c r="AX170" s="194" t="s">
        <v>638</v>
      </c>
    </row>
    <row r="171" spans="14:50" ht="16.5" thickBot="1" x14ac:dyDescent="0.3">
      <c r="N171" s="200" t="s">
        <v>1</v>
      </c>
      <c r="O171" s="199" t="s">
        <v>493</v>
      </c>
      <c r="P171" s="197" t="s">
        <v>630</v>
      </c>
      <c r="Q171" s="199" t="s">
        <v>100</v>
      </c>
      <c r="R171" s="199" t="s">
        <v>52</v>
      </c>
      <c r="S171" s="195">
        <v>0.75519882759566503</v>
      </c>
      <c r="T171" s="195">
        <v>0.58818492068245642</v>
      </c>
      <c r="U171" s="195">
        <v>1.2839479575903214</v>
      </c>
      <c r="V171" s="194">
        <v>0</v>
      </c>
      <c r="W171" s="194">
        <v>0</v>
      </c>
      <c r="X171" s="194">
        <v>0</v>
      </c>
      <c r="Y171" s="194" t="s">
        <v>629</v>
      </c>
      <c r="AA171" s="206" t="s">
        <v>194</v>
      </c>
      <c r="AB171" s="204" t="s">
        <v>557</v>
      </c>
      <c r="AC171" s="205" t="s">
        <v>630</v>
      </c>
      <c r="AD171" s="204" t="s">
        <v>313</v>
      </c>
      <c r="AE171" s="204" t="s">
        <v>52</v>
      </c>
      <c r="AF171" s="203">
        <v>1.6043291707405998</v>
      </c>
      <c r="AG171" s="203">
        <v>0.63048537978127461</v>
      </c>
      <c r="AH171" s="203">
        <v>2.5445937720192133</v>
      </c>
      <c r="AI171" s="202">
        <v>0</v>
      </c>
      <c r="AJ171" s="202">
        <v>0</v>
      </c>
      <c r="AK171" s="202">
        <v>1.6359890499999998E-3</v>
      </c>
      <c r="AM171" s="200" t="s">
        <v>1</v>
      </c>
      <c r="AN171" s="199" t="s">
        <v>523</v>
      </c>
      <c r="AO171" s="197" t="s">
        <v>630</v>
      </c>
      <c r="AP171" s="199" t="s">
        <v>100</v>
      </c>
      <c r="AQ171" s="199" t="s">
        <v>76</v>
      </c>
      <c r="AR171" s="195">
        <v>4.0462251268402811</v>
      </c>
      <c r="AS171" s="195">
        <v>0.6085344469464935</v>
      </c>
      <c r="AT171" s="195">
        <v>6.6491307881475645</v>
      </c>
      <c r="AU171" s="194">
        <v>0</v>
      </c>
      <c r="AV171" s="194">
        <v>0</v>
      </c>
      <c r="AW171" s="194">
        <v>0</v>
      </c>
      <c r="AX171" s="194" t="s">
        <v>638</v>
      </c>
    </row>
    <row r="172" spans="14:50" ht="16.5" thickBot="1" x14ac:dyDescent="0.3">
      <c r="N172" s="200" t="s">
        <v>1</v>
      </c>
      <c r="O172" s="199" t="s">
        <v>493</v>
      </c>
      <c r="P172" s="197" t="s">
        <v>630</v>
      </c>
      <c r="Q172" s="199" t="s">
        <v>115</v>
      </c>
      <c r="R172" s="199" t="s">
        <v>52</v>
      </c>
      <c r="S172" s="195">
        <v>0.39712398475020116</v>
      </c>
      <c r="T172" s="195">
        <v>0.58818492068245631</v>
      </c>
      <c r="U172" s="195">
        <v>0.6751685920295748</v>
      </c>
      <c r="V172" s="194">
        <v>0</v>
      </c>
      <c r="W172" s="194">
        <v>0</v>
      </c>
      <c r="X172" s="194">
        <v>0</v>
      </c>
      <c r="Y172" s="194" t="s">
        <v>629</v>
      </c>
      <c r="AA172" s="206" t="s">
        <v>194</v>
      </c>
      <c r="AB172" s="204" t="s">
        <v>557</v>
      </c>
      <c r="AC172" s="205" t="s">
        <v>630</v>
      </c>
      <c r="AD172" s="204" t="s">
        <v>312</v>
      </c>
      <c r="AE172" s="204" t="s">
        <v>52</v>
      </c>
      <c r="AF172" s="203">
        <v>1.6043291707405998</v>
      </c>
      <c r="AG172" s="203">
        <v>0.63048537978127461</v>
      </c>
      <c r="AH172" s="203">
        <v>2.5445937720192133</v>
      </c>
      <c r="AI172" s="202">
        <v>0</v>
      </c>
      <c r="AJ172" s="202">
        <v>0</v>
      </c>
      <c r="AK172" s="202">
        <v>5.646684412E-3</v>
      </c>
      <c r="AM172" s="200" t="s">
        <v>1</v>
      </c>
      <c r="AN172" s="199" t="s">
        <v>523</v>
      </c>
      <c r="AO172" s="197" t="s">
        <v>630</v>
      </c>
      <c r="AP172" s="199" t="s">
        <v>115</v>
      </c>
      <c r="AQ172" s="199" t="s">
        <v>76</v>
      </c>
      <c r="AR172" s="195">
        <v>4.0462251268402811</v>
      </c>
      <c r="AS172" s="195">
        <v>0.6085344469464935</v>
      </c>
      <c r="AT172" s="195">
        <v>6.6491307881475645</v>
      </c>
      <c r="AU172" s="194">
        <v>0</v>
      </c>
      <c r="AV172" s="194">
        <v>0</v>
      </c>
      <c r="AW172" s="194">
        <v>0</v>
      </c>
      <c r="AX172" s="194" t="s">
        <v>638</v>
      </c>
    </row>
    <row r="173" spans="14:50" ht="16.5" thickBot="1" x14ac:dyDescent="0.3">
      <c r="N173" s="200" t="s">
        <v>1</v>
      </c>
      <c r="O173" s="199" t="s">
        <v>488</v>
      </c>
      <c r="P173" s="197" t="s">
        <v>630</v>
      </c>
      <c r="Q173" s="199" t="s">
        <v>49</v>
      </c>
      <c r="R173" s="199" t="s">
        <v>76</v>
      </c>
      <c r="S173" s="195">
        <v>0.21843793010862333</v>
      </c>
      <c r="T173" s="195">
        <v>0.70833292188264907</v>
      </c>
      <c r="U173" s="195">
        <v>0.30838313928434402</v>
      </c>
      <c r="V173" s="194">
        <v>0</v>
      </c>
      <c r="W173" s="194">
        <v>0</v>
      </c>
      <c r="X173" s="194">
        <v>0</v>
      </c>
      <c r="Y173" s="194" t="s">
        <v>629</v>
      </c>
      <c r="AA173" s="206" t="s">
        <v>194</v>
      </c>
      <c r="AB173" s="204" t="s">
        <v>556</v>
      </c>
      <c r="AC173" s="205" t="s">
        <v>630</v>
      </c>
      <c r="AD173" s="204" t="s">
        <v>323</v>
      </c>
      <c r="AE173" s="204" t="s">
        <v>76</v>
      </c>
      <c r="AF173" s="203">
        <v>1.7050001477505665</v>
      </c>
      <c r="AG173" s="203">
        <v>0.63048537978127461</v>
      </c>
      <c r="AH173" s="203">
        <v>2.7042659551313597</v>
      </c>
      <c r="AI173" s="202">
        <v>0</v>
      </c>
      <c r="AJ173" s="202">
        <v>0</v>
      </c>
      <c r="AK173" s="202">
        <v>0</v>
      </c>
      <c r="AM173" s="200" t="s">
        <v>1</v>
      </c>
      <c r="AN173" s="199" t="s">
        <v>523</v>
      </c>
      <c r="AO173" s="197" t="s">
        <v>630</v>
      </c>
      <c r="AP173" s="199" t="s">
        <v>49</v>
      </c>
      <c r="AQ173" s="199" t="s">
        <v>52</v>
      </c>
      <c r="AR173" s="195">
        <v>4.0462251268402811</v>
      </c>
      <c r="AS173" s="195">
        <v>0.6085344469464935</v>
      </c>
      <c r="AT173" s="195">
        <v>6.6491307881475645</v>
      </c>
      <c r="AU173" s="194">
        <v>0</v>
      </c>
      <c r="AV173" s="194">
        <v>0</v>
      </c>
      <c r="AW173" s="194">
        <v>0</v>
      </c>
      <c r="AX173" s="194" t="s">
        <v>638</v>
      </c>
    </row>
    <row r="174" spans="14:50" ht="16.5" thickBot="1" x14ac:dyDescent="0.3">
      <c r="N174" s="200" t="s">
        <v>1</v>
      </c>
      <c r="O174" s="199" t="s">
        <v>488</v>
      </c>
      <c r="P174" s="197" t="s">
        <v>630</v>
      </c>
      <c r="Q174" s="199" t="s">
        <v>100</v>
      </c>
      <c r="R174" s="199" t="s">
        <v>76</v>
      </c>
      <c r="S174" s="195">
        <v>0.17936394102983011</v>
      </c>
      <c r="T174" s="195">
        <v>0.70833292188264896</v>
      </c>
      <c r="U174" s="195">
        <v>0.2532198285420732</v>
      </c>
      <c r="V174" s="194">
        <v>0</v>
      </c>
      <c r="W174" s="194">
        <v>0</v>
      </c>
      <c r="X174" s="194">
        <v>0</v>
      </c>
      <c r="Y174" s="194" t="s">
        <v>629</v>
      </c>
      <c r="AA174" s="206" t="s">
        <v>194</v>
      </c>
      <c r="AB174" s="204" t="s">
        <v>556</v>
      </c>
      <c r="AC174" s="205" t="s">
        <v>630</v>
      </c>
      <c r="AD174" s="204" t="s">
        <v>322</v>
      </c>
      <c r="AE174" s="204" t="s">
        <v>76</v>
      </c>
      <c r="AF174" s="203">
        <v>1.7050001477505665</v>
      </c>
      <c r="AG174" s="203">
        <v>0.63048537978127461</v>
      </c>
      <c r="AH174" s="203">
        <v>2.7042659551313597</v>
      </c>
      <c r="AI174" s="202">
        <v>0</v>
      </c>
      <c r="AJ174" s="202">
        <v>0</v>
      </c>
      <c r="AK174" s="202">
        <v>2.0998556989999997E-3</v>
      </c>
      <c r="AM174" s="200" t="s">
        <v>1</v>
      </c>
      <c r="AN174" s="199" t="s">
        <v>523</v>
      </c>
      <c r="AO174" s="197" t="s">
        <v>630</v>
      </c>
      <c r="AP174" s="199" t="s">
        <v>100</v>
      </c>
      <c r="AQ174" s="199" t="s">
        <v>52</v>
      </c>
      <c r="AR174" s="195">
        <v>4.0462251268402811</v>
      </c>
      <c r="AS174" s="195">
        <v>0.6085344469464935</v>
      </c>
      <c r="AT174" s="195">
        <v>6.6491307881475645</v>
      </c>
      <c r="AU174" s="194">
        <v>0</v>
      </c>
      <c r="AV174" s="194">
        <v>0</v>
      </c>
      <c r="AW174" s="194">
        <v>0</v>
      </c>
      <c r="AX174" s="194" t="s">
        <v>638</v>
      </c>
    </row>
    <row r="175" spans="14:50" ht="16.5" thickBot="1" x14ac:dyDescent="0.3">
      <c r="N175" s="200" t="s">
        <v>1</v>
      </c>
      <c r="O175" s="199" t="s">
        <v>488</v>
      </c>
      <c r="P175" s="197" t="s">
        <v>630</v>
      </c>
      <c r="Q175" s="199" t="s">
        <v>115</v>
      </c>
      <c r="R175" s="199" t="s">
        <v>76</v>
      </c>
      <c r="S175" s="195">
        <v>0.21843793010862333</v>
      </c>
      <c r="T175" s="195">
        <v>0.70833292188264907</v>
      </c>
      <c r="U175" s="195">
        <v>0.30838313928434402</v>
      </c>
      <c r="V175" s="194">
        <v>0</v>
      </c>
      <c r="W175" s="194">
        <v>0</v>
      </c>
      <c r="X175" s="194">
        <v>0</v>
      </c>
      <c r="Y175" s="194" t="s">
        <v>629</v>
      </c>
      <c r="AA175" s="206" t="s">
        <v>194</v>
      </c>
      <c r="AB175" s="204" t="s">
        <v>556</v>
      </c>
      <c r="AC175" s="205" t="s">
        <v>630</v>
      </c>
      <c r="AD175" s="204" t="s">
        <v>321</v>
      </c>
      <c r="AE175" s="204" t="s">
        <v>76</v>
      </c>
      <c r="AF175" s="203">
        <v>1.7050001477505665</v>
      </c>
      <c r="AG175" s="203">
        <v>0.63048537978127461</v>
      </c>
      <c r="AH175" s="203">
        <v>2.7042659551313597</v>
      </c>
      <c r="AI175" s="202">
        <v>0</v>
      </c>
      <c r="AJ175" s="202">
        <v>0</v>
      </c>
      <c r="AK175" s="202">
        <v>4.0113696849999993E-3</v>
      </c>
      <c r="AM175" s="200" t="s">
        <v>1</v>
      </c>
      <c r="AN175" s="199" t="s">
        <v>523</v>
      </c>
      <c r="AO175" s="197" t="s">
        <v>630</v>
      </c>
      <c r="AP175" s="199" t="s">
        <v>115</v>
      </c>
      <c r="AQ175" s="199" t="s">
        <v>52</v>
      </c>
      <c r="AR175" s="195">
        <v>4.0462251268402811</v>
      </c>
      <c r="AS175" s="195">
        <v>0.6085344469464935</v>
      </c>
      <c r="AT175" s="195">
        <v>6.6491307881475645</v>
      </c>
      <c r="AU175" s="194">
        <v>0</v>
      </c>
      <c r="AV175" s="194">
        <v>0</v>
      </c>
      <c r="AW175" s="194">
        <v>0</v>
      </c>
      <c r="AX175" s="194" t="s">
        <v>638</v>
      </c>
    </row>
    <row r="176" spans="14:50" ht="16.5" thickBot="1" x14ac:dyDescent="0.3">
      <c r="N176" s="200" t="s">
        <v>1</v>
      </c>
      <c r="O176" s="199" t="s">
        <v>488</v>
      </c>
      <c r="P176" s="197" t="s">
        <v>630</v>
      </c>
      <c r="Q176" s="199" t="s">
        <v>49</v>
      </c>
      <c r="R176" s="199" t="s">
        <v>52</v>
      </c>
      <c r="S176" s="195">
        <v>0.21843793010862333</v>
      </c>
      <c r="T176" s="195">
        <v>0.70833292188264907</v>
      </c>
      <c r="U176" s="195">
        <v>0.30838313928434402</v>
      </c>
      <c r="V176" s="194">
        <v>0</v>
      </c>
      <c r="W176" s="194">
        <v>0</v>
      </c>
      <c r="X176" s="194">
        <v>0</v>
      </c>
      <c r="Y176" s="194" t="s">
        <v>629</v>
      </c>
      <c r="AA176" s="206" t="s">
        <v>194</v>
      </c>
      <c r="AB176" s="204" t="s">
        <v>556</v>
      </c>
      <c r="AC176" s="205" t="s">
        <v>630</v>
      </c>
      <c r="AD176" s="204" t="s">
        <v>320</v>
      </c>
      <c r="AE176" s="204" t="s">
        <v>76</v>
      </c>
      <c r="AF176" s="203">
        <v>1.7050001477505665</v>
      </c>
      <c r="AG176" s="203">
        <v>0.63048537978127461</v>
      </c>
      <c r="AH176" s="203">
        <v>2.7042659551313597</v>
      </c>
      <c r="AI176" s="202">
        <v>0</v>
      </c>
      <c r="AJ176" s="202">
        <v>0</v>
      </c>
      <c r="AK176" s="202">
        <v>2.384814276E-4</v>
      </c>
      <c r="AM176" s="200" t="s">
        <v>1</v>
      </c>
      <c r="AN176" s="199" t="s">
        <v>481</v>
      </c>
      <c r="AO176" s="197" t="s">
        <v>630</v>
      </c>
      <c r="AP176" s="199" t="s">
        <v>49</v>
      </c>
      <c r="AQ176" s="199" t="s">
        <v>76</v>
      </c>
      <c r="AR176" s="195">
        <v>0.14870214626338155</v>
      </c>
      <c r="AS176" s="195">
        <v>0.63616439157917481</v>
      </c>
      <c r="AT176" s="195">
        <v>0.23374798751978654</v>
      </c>
      <c r="AU176" s="194">
        <v>0</v>
      </c>
      <c r="AV176" s="194">
        <v>0</v>
      </c>
      <c r="AW176" s="194">
        <v>0</v>
      </c>
      <c r="AX176" s="194" t="s">
        <v>639</v>
      </c>
    </row>
    <row r="177" spans="14:50" ht="16.5" thickBot="1" x14ac:dyDescent="0.3">
      <c r="N177" s="200" t="s">
        <v>1</v>
      </c>
      <c r="O177" s="199" t="s">
        <v>488</v>
      </c>
      <c r="P177" s="197" t="s">
        <v>630</v>
      </c>
      <c r="Q177" s="199" t="s">
        <v>100</v>
      </c>
      <c r="R177" s="199" t="s">
        <v>52</v>
      </c>
      <c r="S177" s="195">
        <v>0.17936394102983011</v>
      </c>
      <c r="T177" s="195">
        <v>0.70833292188264896</v>
      </c>
      <c r="U177" s="195">
        <v>0.2532198285420732</v>
      </c>
      <c r="V177" s="194">
        <v>0</v>
      </c>
      <c r="W177" s="194">
        <v>0</v>
      </c>
      <c r="X177" s="194">
        <v>0</v>
      </c>
      <c r="Y177" s="194" t="s">
        <v>629</v>
      </c>
      <c r="AA177" s="206" t="s">
        <v>194</v>
      </c>
      <c r="AB177" s="204" t="s">
        <v>556</v>
      </c>
      <c r="AC177" s="205" t="s">
        <v>630</v>
      </c>
      <c r="AD177" s="204" t="s">
        <v>319</v>
      </c>
      <c r="AE177" s="204" t="s">
        <v>76</v>
      </c>
      <c r="AF177" s="203">
        <v>1.7050001477505665</v>
      </c>
      <c r="AG177" s="203">
        <v>0.63048537978127461</v>
      </c>
      <c r="AH177" s="203">
        <v>2.7042659551313597</v>
      </c>
      <c r="AI177" s="202">
        <v>0</v>
      </c>
      <c r="AJ177" s="202">
        <v>0</v>
      </c>
      <c r="AK177" s="202">
        <v>7.2405893549999992E-4</v>
      </c>
      <c r="AM177" s="200" t="s">
        <v>1</v>
      </c>
      <c r="AN177" s="199" t="s">
        <v>481</v>
      </c>
      <c r="AO177" s="197" t="s">
        <v>630</v>
      </c>
      <c r="AP177" s="199" t="s">
        <v>100</v>
      </c>
      <c r="AQ177" s="199" t="s">
        <v>76</v>
      </c>
      <c r="AR177" s="195">
        <v>0.15729305327839027</v>
      </c>
      <c r="AS177" s="195">
        <v>0.63616439157917481</v>
      </c>
      <c r="AT177" s="195">
        <v>0.24725221241625267</v>
      </c>
      <c r="AU177" s="194">
        <v>0</v>
      </c>
      <c r="AV177" s="194">
        <v>0</v>
      </c>
      <c r="AW177" s="194">
        <v>0</v>
      </c>
      <c r="AX177" s="194" t="s">
        <v>639</v>
      </c>
    </row>
    <row r="178" spans="14:50" ht="16.5" thickBot="1" x14ac:dyDescent="0.3">
      <c r="N178" s="200" t="s">
        <v>1</v>
      </c>
      <c r="O178" s="199" t="s">
        <v>488</v>
      </c>
      <c r="P178" s="197" t="s">
        <v>630</v>
      </c>
      <c r="Q178" s="199" t="s">
        <v>115</v>
      </c>
      <c r="R178" s="199" t="s">
        <v>52</v>
      </c>
      <c r="S178" s="195">
        <v>0.21843793010862333</v>
      </c>
      <c r="T178" s="195">
        <v>0.70833292188264907</v>
      </c>
      <c r="U178" s="195">
        <v>0.30838313928434402</v>
      </c>
      <c r="V178" s="194">
        <v>0</v>
      </c>
      <c r="W178" s="194">
        <v>0</v>
      </c>
      <c r="X178" s="194">
        <v>0</v>
      </c>
      <c r="Y178" s="194" t="s">
        <v>629</v>
      </c>
      <c r="AA178" s="206" t="s">
        <v>194</v>
      </c>
      <c r="AB178" s="204" t="s">
        <v>556</v>
      </c>
      <c r="AC178" s="205" t="s">
        <v>630</v>
      </c>
      <c r="AD178" s="204" t="s">
        <v>318</v>
      </c>
      <c r="AE178" s="204" t="s">
        <v>76</v>
      </c>
      <c r="AF178" s="203">
        <v>1.7050001477505665</v>
      </c>
      <c r="AG178" s="203">
        <v>0.63048537978127461</v>
      </c>
      <c r="AH178" s="203">
        <v>2.7042659551313597</v>
      </c>
      <c r="AI178" s="202">
        <v>0</v>
      </c>
      <c r="AJ178" s="202">
        <v>0</v>
      </c>
      <c r="AK178" s="202">
        <v>0</v>
      </c>
      <c r="AM178" s="200" t="s">
        <v>1</v>
      </c>
      <c r="AN178" s="199" t="s">
        <v>481</v>
      </c>
      <c r="AO178" s="197" t="s">
        <v>630</v>
      </c>
      <c r="AP178" s="199" t="s">
        <v>115</v>
      </c>
      <c r="AQ178" s="199" t="s">
        <v>76</v>
      </c>
      <c r="AR178" s="195">
        <v>0.14870214626338155</v>
      </c>
      <c r="AS178" s="195">
        <v>0.63616439157917481</v>
      </c>
      <c r="AT178" s="195">
        <v>0.23374798751978654</v>
      </c>
      <c r="AU178" s="194">
        <v>0</v>
      </c>
      <c r="AV178" s="194">
        <v>0</v>
      </c>
      <c r="AW178" s="194">
        <v>0</v>
      </c>
      <c r="AX178" s="194" t="s">
        <v>639</v>
      </c>
    </row>
    <row r="179" spans="14:50" ht="16.5" thickBot="1" x14ac:dyDescent="0.3">
      <c r="N179" s="200" t="s">
        <v>1</v>
      </c>
      <c r="O179" s="199" t="s">
        <v>523</v>
      </c>
      <c r="P179" s="197" t="s">
        <v>630</v>
      </c>
      <c r="Q179" s="199" t="s">
        <v>49</v>
      </c>
      <c r="R179" s="199" t="s">
        <v>76</v>
      </c>
      <c r="S179" s="195">
        <v>4.0462251268402811</v>
      </c>
      <c r="T179" s="195">
        <v>0.6085344469464935</v>
      </c>
      <c r="U179" s="195">
        <v>6.6491307881475645</v>
      </c>
      <c r="V179" s="194">
        <v>0</v>
      </c>
      <c r="W179" s="194">
        <v>0</v>
      </c>
      <c r="X179" s="194">
        <v>0</v>
      </c>
      <c r="Y179" s="194" t="s">
        <v>629</v>
      </c>
      <c r="AA179" s="206" t="s">
        <v>194</v>
      </c>
      <c r="AB179" s="204" t="s">
        <v>556</v>
      </c>
      <c r="AC179" s="205" t="s">
        <v>630</v>
      </c>
      <c r="AD179" s="204" t="s">
        <v>317</v>
      </c>
      <c r="AE179" s="204" t="s">
        <v>76</v>
      </c>
      <c r="AF179" s="203">
        <v>1.7050001477505665</v>
      </c>
      <c r="AG179" s="203">
        <v>0.63048537978127461</v>
      </c>
      <c r="AH179" s="203">
        <v>2.7042659551313597</v>
      </c>
      <c r="AI179" s="202">
        <v>0</v>
      </c>
      <c r="AJ179" s="202">
        <v>0</v>
      </c>
      <c r="AK179" s="202">
        <v>0</v>
      </c>
      <c r="AM179" s="200" t="s">
        <v>1</v>
      </c>
      <c r="AN179" s="199" t="s">
        <v>481</v>
      </c>
      <c r="AO179" s="197" t="s">
        <v>630</v>
      </c>
      <c r="AP179" s="199" t="s">
        <v>49</v>
      </c>
      <c r="AQ179" s="199" t="s">
        <v>52</v>
      </c>
      <c r="AR179" s="195">
        <v>0.14870214626338155</v>
      </c>
      <c r="AS179" s="195">
        <v>0.63616439157917481</v>
      </c>
      <c r="AT179" s="195">
        <v>0.23374798751978654</v>
      </c>
      <c r="AU179" s="194">
        <v>0</v>
      </c>
      <c r="AV179" s="194">
        <v>0</v>
      </c>
      <c r="AW179" s="194">
        <v>0</v>
      </c>
      <c r="AX179" s="194" t="s">
        <v>639</v>
      </c>
    </row>
    <row r="180" spans="14:50" ht="16.5" thickBot="1" x14ac:dyDescent="0.3">
      <c r="N180" s="200" t="s">
        <v>1</v>
      </c>
      <c r="O180" s="199" t="s">
        <v>523</v>
      </c>
      <c r="P180" s="197" t="s">
        <v>630</v>
      </c>
      <c r="Q180" s="199" t="s">
        <v>100</v>
      </c>
      <c r="R180" s="199" t="s">
        <v>76</v>
      </c>
      <c r="S180" s="195">
        <v>4.0462251268402811</v>
      </c>
      <c r="T180" s="195">
        <v>0.6085344469464935</v>
      </c>
      <c r="U180" s="195">
        <v>6.6491307881475645</v>
      </c>
      <c r="V180" s="194">
        <v>0</v>
      </c>
      <c r="W180" s="194">
        <v>0</v>
      </c>
      <c r="X180" s="194">
        <v>0</v>
      </c>
      <c r="Y180" s="194" t="s">
        <v>629</v>
      </c>
      <c r="AA180" s="206" t="s">
        <v>194</v>
      </c>
      <c r="AB180" s="204" t="s">
        <v>556</v>
      </c>
      <c r="AC180" s="205" t="s">
        <v>630</v>
      </c>
      <c r="AD180" s="204" t="s">
        <v>74</v>
      </c>
      <c r="AE180" s="204" t="s">
        <v>76</v>
      </c>
      <c r="AF180" s="203">
        <v>1.7050001477505665</v>
      </c>
      <c r="AG180" s="203">
        <v>0.63048537978127461</v>
      </c>
      <c r="AH180" s="203">
        <v>2.7042659551313597</v>
      </c>
      <c r="AI180" s="202">
        <v>0</v>
      </c>
      <c r="AJ180" s="202">
        <v>0</v>
      </c>
      <c r="AK180" s="202">
        <v>3.1351106629999999E-3</v>
      </c>
      <c r="AM180" s="200" t="s">
        <v>1</v>
      </c>
      <c r="AN180" s="199" t="s">
        <v>481</v>
      </c>
      <c r="AO180" s="197" t="s">
        <v>630</v>
      </c>
      <c r="AP180" s="199" t="s">
        <v>100</v>
      </c>
      <c r="AQ180" s="199" t="s">
        <v>52</v>
      </c>
      <c r="AR180" s="195">
        <v>0.15729305327839027</v>
      </c>
      <c r="AS180" s="195">
        <v>0.63616439157917481</v>
      </c>
      <c r="AT180" s="195">
        <v>0.24725221241625267</v>
      </c>
      <c r="AU180" s="194">
        <v>0</v>
      </c>
      <c r="AV180" s="194">
        <v>0</v>
      </c>
      <c r="AW180" s="194">
        <v>0</v>
      </c>
      <c r="AX180" s="194" t="s">
        <v>639</v>
      </c>
    </row>
    <row r="181" spans="14:50" ht="16.5" thickBot="1" x14ac:dyDescent="0.3">
      <c r="N181" s="200" t="s">
        <v>1</v>
      </c>
      <c r="O181" s="199" t="s">
        <v>523</v>
      </c>
      <c r="P181" s="197" t="s">
        <v>630</v>
      </c>
      <c r="Q181" s="199" t="s">
        <v>115</v>
      </c>
      <c r="R181" s="199" t="s">
        <v>76</v>
      </c>
      <c r="S181" s="195">
        <v>4.0462251268402811</v>
      </c>
      <c r="T181" s="195">
        <v>0.6085344469464935</v>
      </c>
      <c r="U181" s="195">
        <v>6.6491307881475645</v>
      </c>
      <c r="V181" s="194">
        <v>0</v>
      </c>
      <c r="W181" s="194">
        <v>0</v>
      </c>
      <c r="X181" s="194">
        <v>0</v>
      </c>
      <c r="Y181" s="194" t="s">
        <v>629</v>
      </c>
      <c r="AA181" s="206" t="s">
        <v>194</v>
      </c>
      <c r="AB181" s="204" t="s">
        <v>556</v>
      </c>
      <c r="AC181" s="205" t="s">
        <v>630</v>
      </c>
      <c r="AD181" s="204" t="s">
        <v>316</v>
      </c>
      <c r="AE181" s="204" t="s">
        <v>76</v>
      </c>
      <c r="AF181" s="203">
        <v>1.7050001477505665</v>
      </c>
      <c r="AG181" s="203">
        <v>0.63048537978127461</v>
      </c>
      <c r="AH181" s="203">
        <v>2.7042659551313597</v>
      </c>
      <c r="AI181" s="202">
        <v>0</v>
      </c>
      <c r="AJ181" s="202">
        <v>0</v>
      </c>
      <c r="AK181" s="202">
        <v>6.9447507260000001E-3</v>
      </c>
      <c r="AM181" s="200" t="s">
        <v>1</v>
      </c>
      <c r="AN181" s="199" t="s">
        <v>481</v>
      </c>
      <c r="AO181" s="197" t="s">
        <v>630</v>
      </c>
      <c r="AP181" s="199" t="s">
        <v>115</v>
      </c>
      <c r="AQ181" s="199" t="s">
        <v>52</v>
      </c>
      <c r="AR181" s="195">
        <v>0.14870214626338155</v>
      </c>
      <c r="AS181" s="195">
        <v>0.63616439157917481</v>
      </c>
      <c r="AT181" s="195">
        <v>0.23374798751978654</v>
      </c>
      <c r="AU181" s="194">
        <v>0</v>
      </c>
      <c r="AV181" s="194">
        <v>0</v>
      </c>
      <c r="AW181" s="194">
        <v>0</v>
      </c>
      <c r="AX181" s="194" t="s">
        <v>639</v>
      </c>
    </row>
    <row r="182" spans="14:50" ht="16.5" thickBot="1" x14ac:dyDescent="0.3">
      <c r="N182" s="200" t="s">
        <v>1</v>
      </c>
      <c r="O182" s="199" t="s">
        <v>523</v>
      </c>
      <c r="P182" s="197" t="s">
        <v>630</v>
      </c>
      <c r="Q182" s="199" t="s">
        <v>49</v>
      </c>
      <c r="R182" s="199" t="s">
        <v>52</v>
      </c>
      <c r="S182" s="195">
        <v>4.0462251268402811</v>
      </c>
      <c r="T182" s="195">
        <v>0.6085344469464935</v>
      </c>
      <c r="U182" s="195">
        <v>6.6491307881475645</v>
      </c>
      <c r="V182" s="194">
        <v>0</v>
      </c>
      <c r="W182" s="194">
        <v>0</v>
      </c>
      <c r="X182" s="194">
        <v>0</v>
      </c>
      <c r="Y182" s="194" t="s">
        <v>629</v>
      </c>
      <c r="AA182" s="206" t="s">
        <v>194</v>
      </c>
      <c r="AB182" s="204" t="s">
        <v>556</v>
      </c>
      <c r="AC182" s="205" t="s">
        <v>630</v>
      </c>
      <c r="AD182" s="204" t="s">
        <v>315</v>
      </c>
      <c r="AE182" s="204" t="s">
        <v>76</v>
      </c>
      <c r="AF182" s="203">
        <v>1.7050001477505665</v>
      </c>
      <c r="AG182" s="203">
        <v>0.63048537978127461</v>
      </c>
      <c r="AH182" s="203">
        <v>2.7042659551313597</v>
      </c>
      <c r="AI182" s="202">
        <v>0</v>
      </c>
      <c r="AJ182" s="202">
        <v>0</v>
      </c>
      <c r="AK182" s="202">
        <v>1.5776762288000001E-3</v>
      </c>
      <c r="AM182" s="200" t="s">
        <v>1</v>
      </c>
      <c r="AN182" s="199" t="s">
        <v>428</v>
      </c>
      <c r="AO182" s="197" t="s">
        <v>630</v>
      </c>
      <c r="AP182" s="199" t="s">
        <v>49</v>
      </c>
      <c r="AQ182" s="199" t="s">
        <v>76</v>
      </c>
      <c r="AR182" s="195">
        <v>0.33625211496274743</v>
      </c>
      <c r="AS182" s="195">
        <v>0.56430587215961703</v>
      </c>
      <c r="AT182" s="195">
        <v>0.5958685378833638</v>
      </c>
      <c r="AU182" s="194">
        <v>0</v>
      </c>
      <c r="AV182" s="194">
        <v>0</v>
      </c>
      <c r="AW182" s="194">
        <v>0</v>
      </c>
      <c r="AX182" s="194" t="s">
        <v>639</v>
      </c>
    </row>
    <row r="183" spans="14:50" ht="16.5" thickBot="1" x14ac:dyDescent="0.3">
      <c r="N183" s="200" t="s">
        <v>1</v>
      </c>
      <c r="O183" s="199" t="s">
        <v>523</v>
      </c>
      <c r="P183" s="197" t="s">
        <v>630</v>
      </c>
      <c r="Q183" s="199" t="s">
        <v>100</v>
      </c>
      <c r="R183" s="199" t="s">
        <v>52</v>
      </c>
      <c r="S183" s="195">
        <v>4.0462251268402811</v>
      </c>
      <c r="T183" s="195">
        <v>0.6085344469464935</v>
      </c>
      <c r="U183" s="195">
        <v>6.6491307881475645</v>
      </c>
      <c r="V183" s="194">
        <v>0</v>
      </c>
      <c r="W183" s="194">
        <v>0</v>
      </c>
      <c r="X183" s="194">
        <v>0</v>
      </c>
      <c r="Y183" s="194" t="s">
        <v>629</v>
      </c>
      <c r="AA183" s="206" t="s">
        <v>194</v>
      </c>
      <c r="AB183" s="204" t="s">
        <v>556</v>
      </c>
      <c r="AC183" s="205" t="s">
        <v>630</v>
      </c>
      <c r="AD183" s="204" t="s">
        <v>314</v>
      </c>
      <c r="AE183" s="204" t="s">
        <v>76</v>
      </c>
      <c r="AF183" s="203">
        <v>1.7050001477505665</v>
      </c>
      <c r="AG183" s="203">
        <v>0.63048537978127461</v>
      </c>
      <c r="AH183" s="203">
        <v>2.7042659551313597</v>
      </c>
      <c r="AI183" s="202">
        <v>0</v>
      </c>
      <c r="AJ183" s="202">
        <v>0</v>
      </c>
      <c r="AK183" s="202">
        <v>0</v>
      </c>
      <c r="AM183" s="200" t="s">
        <v>1</v>
      </c>
      <c r="AN183" s="199" t="s">
        <v>428</v>
      </c>
      <c r="AO183" s="197" t="s">
        <v>630</v>
      </c>
      <c r="AP183" s="199" t="s">
        <v>100</v>
      </c>
      <c r="AQ183" s="199" t="s">
        <v>76</v>
      </c>
      <c r="AR183" s="195">
        <v>0.27173838248683796</v>
      </c>
      <c r="AS183" s="195">
        <v>0.56430587215961692</v>
      </c>
      <c r="AT183" s="195">
        <v>0.48154448835856745</v>
      </c>
      <c r="AU183" s="194">
        <v>0</v>
      </c>
      <c r="AV183" s="194">
        <v>0</v>
      </c>
      <c r="AW183" s="194">
        <v>0</v>
      </c>
      <c r="AX183" s="194" t="s">
        <v>639</v>
      </c>
    </row>
    <row r="184" spans="14:50" ht="16.5" thickBot="1" x14ac:dyDescent="0.3">
      <c r="N184" s="200" t="s">
        <v>1</v>
      </c>
      <c r="O184" s="199" t="s">
        <v>523</v>
      </c>
      <c r="P184" s="197" t="s">
        <v>630</v>
      </c>
      <c r="Q184" s="199" t="s">
        <v>115</v>
      </c>
      <c r="R184" s="199" t="s">
        <v>52</v>
      </c>
      <c r="S184" s="195">
        <v>4.0462251268402811</v>
      </c>
      <c r="T184" s="195">
        <v>0.6085344469464935</v>
      </c>
      <c r="U184" s="195">
        <v>6.6491307881475645</v>
      </c>
      <c r="V184" s="194">
        <v>0</v>
      </c>
      <c r="W184" s="194">
        <v>0</v>
      </c>
      <c r="X184" s="194">
        <v>0</v>
      </c>
      <c r="Y184" s="194" t="s">
        <v>629</v>
      </c>
      <c r="AA184" s="206" t="s">
        <v>194</v>
      </c>
      <c r="AB184" s="204" t="s">
        <v>556</v>
      </c>
      <c r="AC184" s="205" t="s">
        <v>630</v>
      </c>
      <c r="AD184" s="204" t="s">
        <v>313</v>
      </c>
      <c r="AE184" s="204" t="s">
        <v>76</v>
      </c>
      <c r="AF184" s="203">
        <v>1.7050001477505665</v>
      </c>
      <c r="AG184" s="203">
        <v>0.63048537978127461</v>
      </c>
      <c r="AH184" s="203">
        <v>2.7042659551313597</v>
      </c>
      <c r="AI184" s="202">
        <v>0</v>
      </c>
      <c r="AJ184" s="202">
        <v>0</v>
      </c>
      <c r="AK184" s="202">
        <v>1.5853883298000001E-3</v>
      </c>
      <c r="AM184" s="200" t="s">
        <v>1</v>
      </c>
      <c r="AN184" s="199" t="s">
        <v>428</v>
      </c>
      <c r="AO184" s="197" t="s">
        <v>630</v>
      </c>
      <c r="AP184" s="199" t="s">
        <v>115</v>
      </c>
      <c r="AQ184" s="199" t="s">
        <v>76</v>
      </c>
      <c r="AR184" s="195">
        <v>0.33625211496274743</v>
      </c>
      <c r="AS184" s="195">
        <v>0.56430587215961703</v>
      </c>
      <c r="AT184" s="195">
        <v>0.5958685378833638</v>
      </c>
      <c r="AU184" s="194">
        <v>0</v>
      </c>
      <c r="AV184" s="194">
        <v>0</v>
      </c>
      <c r="AW184" s="194">
        <v>0</v>
      </c>
      <c r="AX184" s="194" t="s">
        <v>639</v>
      </c>
    </row>
    <row r="185" spans="14:50" ht="16.5" thickBot="1" x14ac:dyDescent="0.3">
      <c r="N185" s="200" t="s">
        <v>1</v>
      </c>
      <c r="O185" s="199" t="s">
        <v>481</v>
      </c>
      <c r="P185" s="197" t="s">
        <v>630</v>
      </c>
      <c r="Q185" s="199" t="s">
        <v>49</v>
      </c>
      <c r="R185" s="199" t="s">
        <v>76</v>
      </c>
      <c r="S185" s="195">
        <v>0.14870214626338155</v>
      </c>
      <c r="T185" s="195">
        <v>0.63616439157917481</v>
      </c>
      <c r="U185" s="195">
        <v>0.23374798751978654</v>
      </c>
      <c r="V185" s="194">
        <v>0</v>
      </c>
      <c r="W185" s="194">
        <v>0</v>
      </c>
      <c r="X185" s="194">
        <v>0</v>
      </c>
      <c r="Y185" s="194" t="s">
        <v>629</v>
      </c>
      <c r="AA185" s="206" t="s">
        <v>194</v>
      </c>
      <c r="AB185" s="204" t="s">
        <v>556</v>
      </c>
      <c r="AC185" s="205" t="s">
        <v>630</v>
      </c>
      <c r="AD185" s="204" t="s">
        <v>312</v>
      </c>
      <c r="AE185" s="204" t="s">
        <v>76</v>
      </c>
      <c r="AF185" s="203">
        <v>1.7050001477505665</v>
      </c>
      <c r="AG185" s="203">
        <v>0.63048537978127461</v>
      </c>
      <c r="AH185" s="203">
        <v>2.7042659551313597</v>
      </c>
      <c r="AI185" s="202">
        <v>0</v>
      </c>
      <c r="AJ185" s="202">
        <v>0</v>
      </c>
      <c r="AK185" s="202">
        <v>4.8585501629999995E-3</v>
      </c>
      <c r="AM185" s="200" t="s">
        <v>1</v>
      </c>
      <c r="AN185" s="199" t="s">
        <v>428</v>
      </c>
      <c r="AO185" s="197" t="s">
        <v>630</v>
      </c>
      <c r="AP185" s="199" t="s">
        <v>49</v>
      </c>
      <c r="AQ185" s="199" t="s">
        <v>52</v>
      </c>
      <c r="AR185" s="195">
        <v>0.42683023703040007</v>
      </c>
      <c r="AS185" s="195">
        <v>0.56430587215961703</v>
      </c>
      <c r="AT185" s="195">
        <v>0.75638099493260069</v>
      </c>
      <c r="AU185" s="194">
        <v>0</v>
      </c>
      <c r="AV185" s="194">
        <v>0</v>
      </c>
      <c r="AW185" s="194">
        <v>0</v>
      </c>
      <c r="AX185" s="194" t="s">
        <v>639</v>
      </c>
    </row>
    <row r="186" spans="14:50" ht="16.5" thickBot="1" x14ac:dyDescent="0.3">
      <c r="N186" s="200" t="s">
        <v>1</v>
      </c>
      <c r="O186" s="199" t="s">
        <v>481</v>
      </c>
      <c r="P186" s="197" t="s">
        <v>630</v>
      </c>
      <c r="Q186" s="199" t="s">
        <v>100</v>
      </c>
      <c r="R186" s="199" t="s">
        <v>76</v>
      </c>
      <c r="S186" s="195">
        <v>0.15729305327839027</v>
      </c>
      <c r="T186" s="195">
        <v>0.63616439157917481</v>
      </c>
      <c r="U186" s="195">
        <v>0.24725221241625267</v>
      </c>
      <c r="V186" s="194">
        <v>0</v>
      </c>
      <c r="W186" s="194">
        <v>0</v>
      </c>
      <c r="X186" s="194">
        <v>0</v>
      </c>
      <c r="Y186" s="194" t="s">
        <v>629</v>
      </c>
      <c r="AA186" s="206" t="s">
        <v>194</v>
      </c>
      <c r="AB186" s="204" t="s">
        <v>556</v>
      </c>
      <c r="AC186" s="205" t="s">
        <v>630</v>
      </c>
      <c r="AD186" s="204" t="s">
        <v>323</v>
      </c>
      <c r="AE186" s="204" t="s">
        <v>52</v>
      </c>
      <c r="AF186" s="203">
        <v>1.7050001477505665</v>
      </c>
      <c r="AG186" s="203">
        <v>0.63048537978127461</v>
      </c>
      <c r="AH186" s="203">
        <v>2.7042659551313597</v>
      </c>
      <c r="AI186" s="202">
        <v>0</v>
      </c>
      <c r="AJ186" s="202">
        <v>0</v>
      </c>
      <c r="AK186" s="202">
        <v>0</v>
      </c>
      <c r="AM186" s="200" t="s">
        <v>1</v>
      </c>
      <c r="AN186" s="199" t="s">
        <v>428</v>
      </c>
      <c r="AO186" s="197" t="s">
        <v>630</v>
      </c>
      <c r="AP186" s="199" t="s">
        <v>100</v>
      </c>
      <c r="AQ186" s="199" t="s">
        <v>52</v>
      </c>
      <c r="AR186" s="195">
        <v>0.36585151029733814</v>
      </c>
      <c r="AS186" s="195">
        <v>0.56430587215961692</v>
      </c>
      <c r="AT186" s="195">
        <v>0.64832128876705197</v>
      </c>
      <c r="AU186" s="194">
        <v>0</v>
      </c>
      <c r="AV186" s="194">
        <v>0</v>
      </c>
      <c r="AW186" s="194">
        <v>0</v>
      </c>
      <c r="AX186" s="194" t="s">
        <v>639</v>
      </c>
    </row>
    <row r="187" spans="14:50" ht="16.5" thickBot="1" x14ac:dyDescent="0.3">
      <c r="N187" s="200" t="s">
        <v>1</v>
      </c>
      <c r="O187" s="199" t="s">
        <v>481</v>
      </c>
      <c r="P187" s="197" t="s">
        <v>630</v>
      </c>
      <c r="Q187" s="199" t="s">
        <v>115</v>
      </c>
      <c r="R187" s="199" t="s">
        <v>76</v>
      </c>
      <c r="S187" s="195">
        <v>0.14870214626338155</v>
      </c>
      <c r="T187" s="195">
        <v>0.63616439157917481</v>
      </c>
      <c r="U187" s="195">
        <v>0.23374798751978654</v>
      </c>
      <c r="V187" s="194">
        <v>0</v>
      </c>
      <c r="W187" s="194">
        <v>0</v>
      </c>
      <c r="X187" s="194">
        <v>0</v>
      </c>
      <c r="Y187" s="194" t="s">
        <v>629</v>
      </c>
      <c r="AA187" s="206" t="s">
        <v>194</v>
      </c>
      <c r="AB187" s="204" t="s">
        <v>556</v>
      </c>
      <c r="AC187" s="205" t="s">
        <v>630</v>
      </c>
      <c r="AD187" s="204" t="s">
        <v>322</v>
      </c>
      <c r="AE187" s="204" t="s">
        <v>52</v>
      </c>
      <c r="AF187" s="203">
        <v>1.7050001477505665</v>
      </c>
      <c r="AG187" s="203">
        <v>0.63048537978127461</v>
      </c>
      <c r="AH187" s="203">
        <v>2.7042659551313597</v>
      </c>
      <c r="AI187" s="202">
        <v>0</v>
      </c>
      <c r="AJ187" s="202">
        <v>0</v>
      </c>
      <c r="AK187" s="202">
        <v>3.1328406320000001E-5</v>
      </c>
      <c r="AM187" s="200" t="s">
        <v>1</v>
      </c>
      <c r="AN187" s="199" t="s">
        <v>428</v>
      </c>
      <c r="AO187" s="197" t="s">
        <v>630</v>
      </c>
      <c r="AP187" s="199" t="s">
        <v>115</v>
      </c>
      <c r="AQ187" s="199" t="s">
        <v>52</v>
      </c>
      <c r="AR187" s="195">
        <v>0.42683023703040007</v>
      </c>
      <c r="AS187" s="195">
        <v>0.56430587215961703</v>
      </c>
      <c r="AT187" s="195">
        <v>0.75638099493260069</v>
      </c>
      <c r="AU187" s="194">
        <v>0</v>
      </c>
      <c r="AV187" s="194">
        <v>0</v>
      </c>
      <c r="AW187" s="194">
        <v>0</v>
      </c>
      <c r="AX187" s="194" t="s">
        <v>639</v>
      </c>
    </row>
    <row r="188" spans="14:50" ht="16.5" thickBot="1" x14ac:dyDescent="0.3">
      <c r="N188" s="200" t="s">
        <v>1</v>
      </c>
      <c r="O188" s="199" t="s">
        <v>481</v>
      </c>
      <c r="P188" s="197" t="s">
        <v>630</v>
      </c>
      <c r="Q188" s="199" t="s">
        <v>49</v>
      </c>
      <c r="R188" s="199" t="s">
        <v>52</v>
      </c>
      <c r="S188" s="195">
        <v>0.14870214626338155</v>
      </c>
      <c r="T188" s="195">
        <v>0.63616439157917481</v>
      </c>
      <c r="U188" s="195">
        <v>0.23374798751978654</v>
      </c>
      <c r="V188" s="194">
        <v>0</v>
      </c>
      <c r="W188" s="194">
        <v>0</v>
      </c>
      <c r="X188" s="194">
        <v>0</v>
      </c>
      <c r="Y188" s="194" t="s">
        <v>629</v>
      </c>
      <c r="AA188" s="206" t="s">
        <v>194</v>
      </c>
      <c r="AB188" s="204" t="s">
        <v>556</v>
      </c>
      <c r="AC188" s="205" t="s">
        <v>630</v>
      </c>
      <c r="AD188" s="204" t="s">
        <v>321</v>
      </c>
      <c r="AE188" s="204" t="s">
        <v>52</v>
      </c>
      <c r="AF188" s="203">
        <v>1.7050001477505665</v>
      </c>
      <c r="AG188" s="203">
        <v>0.63048537978127461</v>
      </c>
      <c r="AH188" s="203">
        <v>2.7042659551313597</v>
      </c>
      <c r="AI188" s="202">
        <v>0</v>
      </c>
      <c r="AJ188" s="202">
        <v>0</v>
      </c>
      <c r="AK188" s="202">
        <v>6.4834123800000006E-5</v>
      </c>
      <c r="AM188" s="200" t="s">
        <v>1</v>
      </c>
      <c r="AN188" s="199" t="s">
        <v>522</v>
      </c>
      <c r="AO188" s="197" t="s">
        <v>630</v>
      </c>
      <c r="AP188" s="199" t="s">
        <v>49</v>
      </c>
      <c r="AQ188" s="199" t="s">
        <v>76</v>
      </c>
      <c r="AR188" s="195">
        <v>4.9531647911651877</v>
      </c>
      <c r="AS188" s="195">
        <v>0.56294566747526398</v>
      </c>
      <c r="AT188" s="195">
        <v>8.79865514087615</v>
      </c>
      <c r="AU188" s="194">
        <v>0</v>
      </c>
      <c r="AV188" s="194">
        <v>0</v>
      </c>
      <c r="AW188" s="194">
        <v>0</v>
      </c>
      <c r="AX188" s="194" t="s">
        <v>638</v>
      </c>
    </row>
    <row r="189" spans="14:50" ht="16.5" thickBot="1" x14ac:dyDescent="0.3">
      <c r="N189" s="200" t="s">
        <v>1</v>
      </c>
      <c r="O189" s="199" t="s">
        <v>481</v>
      </c>
      <c r="P189" s="197" t="s">
        <v>630</v>
      </c>
      <c r="Q189" s="199" t="s">
        <v>100</v>
      </c>
      <c r="R189" s="199" t="s">
        <v>52</v>
      </c>
      <c r="S189" s="195">
        <v>0.15729305327839027</v>
      </c>
      <c r="T189" s="195">
        <v>0.63616439157917481</v>
      </c>
      <c r="U189" s="195">
        <v>0.24725221241625267</v>
      </c>
      <c r="V189" s="194">
        <v>0</v>
      </c>
      <c r="W189" s="194">
        <v>0</v>
      </c>
      <c r="X189" s="194">
        <v>0</v>
      </c>
      <c r="Y189" s="194" t="s">
        <v>629</v>
      </c>
      <c r="AA189" s="206" t="s">
        <v>194</v>
      </c>
      <c r="AB189" s="204" t="s">
        <v>556</v>
      </c>
      <c r="AC189" s="205" t="s">
        <v>630</v>
      </c>
      <c r="AD189" s="204" t="s">
        <v>320</v>
      </c>
      <c r="AE189" s="204" t="s">
        <v>52</v>
      </c>
      <c r="AF189" s="203">
        <v>1.7050001477505665</v>
      </c>
      <c r="AG189" s="203">
        <v>0.63048537978127461</v>
      </c>
      <c r="AH189" s="203">
        <v>2.7042659551313597</v>
      </c>
      <c r="AI189" s="202">
        <v>0</v>
      </c>
      <c r="AJ189" s="202">
        <v>0</v>
      </c>
      <c r="AK189" s="202">
        <v>3.5579792760000003E-6</v>
      </c>
      <c r="AM189" s="200" t="s">
        <v>1</v>
      </c>
      <c r="AN189" s="199" t="s">
        <v>522</v>
      </c>
      <c r="AO189" s="197" t="s">
        <v>630</v>
      </c>
      <c r="AP189" s="199" t="s">
        <v>100</v>
      </c>
      <c r="AQ189" s="199" t="s">
        <v>76</v>
      </c>
      <c r="AR189" s="195">
        <v>4.9531647911651877</v>
      </c>
      <c r="AS189" s="195">
        <v>0.56294566747526398</v>
      </c>
      <c r="AT189" s="195">
        <v>8.79865514087615</v>
      </c>
      <c r="AU189" s="194">
        <v>0</v>
      </c>
      <c r="AV189" s="194">
        <v>0</v>
      </c>
      <c r="AW189" s="194">
        <v>0</v>
      </c>
      <c r="AX189" s="194" t="s">
        <v>638</v>
      </c>
    </row>
    <row r="190" spans="14:50" ht="16.5" thickBot="1" x14ac:dyDescent="0.3">
      <c r="N190" s="200" t="s">
        <v>1</v>
      </c>
      <c r="O190" s="199" t="s">
        <v>481</v>
      </c>
      <c r="P190" s="197" t="s">
        <v>630</v>
      </c>
      <c r="Q190" s="199" t="s">
        <v>115</v>
      </c>
      <c r="R190" s="199" t="s">
        <v>52</v>
      </c>
      <c r="S190" s="195">
        <v>0.14870214626338155</v>
      </c>
      <c r="T190" s="195">
        <v>0.63616439157917481</v>
      </c>
      <c r="U190" s="195">
        <v>0.23374798751978654</v>
      </c>
      <c r="V190" s="194">
        <v>0</v>
      </c>
      <c r="W190" s="194">
        <v>0</v>
      </c>
      <c r="X190" s="194">
        <v>0</v>
      </c>
      <c r="Y190" s="194" t="s">
        <v>629</v>
      </c>
      <c r="AA190" s="206" t="s">
        <v>194</v>
      </c>
      <c r="AB190" s="204" t="s">
        <v>556</v>
      </c>
      <c r="AC190" s="205" t="s">
        <v>630</v>
      </c>
      <c r="AD190" s="204" t="s">
        <v>319</v>
      </c>
      <c r="AE190" s="204" t="s">
        <v>52</v>
      </c>
      <c r="AF190" s="203">
        <v>1.7050001477505665</v>
      </c>
      <c r="AG190" s="203">
        <v>0.63048537978127461</v>
      </c>
      <c r="AH190" s="203">
        <v>2.7042659551313597</v>
      </c>
      <c r="AI190" s="202">
        <v>0</v>
      </c>
      <c r="AJ190" s="202">
        <v>0</v>
      </c>
      <c r="AK190" s="202">
        <v>1.1702667752E-5</v>
      </c>
      <c r="AM190" s="200" t="s">
        <v>1</v>
      </c>
      <c r="AN190" s="199" t="s">
        <v>522</v>
      </c>
      <c r="AO190" s="197" t="s">
        <v>630</v>
      </c>
      <c r="AP190" s="199" t="s">
        <v>115</v>
      </c>
      <c r="AQ190" s="199" t="s">
        <v>76</v>
      </c>
      <c r="AR190" s="195">
        <v>4.9531647911651877</v>
      </c>
      <c r="AS190" s="195">
        <v>0.56294566747526398</v>
      </c>
      <c r="AT190" s="195">
        <v>8.79865514087615</v>
      </c>
      <c r="AU190" s="194">
        <v>0</v>
      </c>
      <c r="AV190" s="194">
        <v>0</v>
      </c>
      <c r="AW190" s="194">
        <v>0</v>
      </c>
      <c r="AX190" s="194" t="s">
        <v>638</v>
      </c>
    </row>
    <row r="191" spans="14:50" ht="16.5" thickBot="1" x14ac:dyDescent="0.3">
      <c r="N191" s="200" t="s">
        <v>1</v>
      </c>
      <c r="O191" s="199" t="s">
        <v>428</v>
      </c>
      <c r="P191" s="197" t="s">
        <v>630</v>
      </c>
      <c r="Q191" s="199" t="s">
        <v>49</v>
      </c>
      <c r="R191" s="199" t="s">
        <v>76</v>
      </c>
      <c r="S191" s="195">
        <v>0.33625211496274743</v>
      </c>
      <c r="T191" s="195">
        <v>0.56430587215961703</v>
      </c>
      <c r="U191" s="195">
        <v>0.5958685378833638</v>
      </c>
      <c r="V191" s="194">
        <v>0</v>
      </c>
      <c r="W191" s="194">
        <v>0</v>
      </c>
      <c r="X191" s="194">
        <v>0</v>
      </c>
      <c r="Y191" s="194" t="s">
        <v>629</v>
      </c>
      <c r="AA191" s="206" t="s">
        <v>194</v>
      </c>
      <c r="AB191" s="204" t="s">
        <v>556</v>
      </c>
      <c r="AC191" s="205" t="s">
        <v>630</v>
      </c>
      <c r="AD191" s="204" t="s">
        <v>318</v>
      </c>
      <c r="AE191" s="204" t="s">
        <v>52</v>
      </c>
      <c r="AF191" s="203">
        <v>1.7050001477505665</v>
      </c>
      <c r="AG191" s="203">
        <v>0.63048537978127461</v>
      </c>
      <c r="AH191" s="203">
        <v>2.7042659551313597</v>
      </c>
      <c r="AI191" s="202">
        <v>0</v>
      </c>
      <c r="AJ191" s="202">
        <v>0</v>
      </c>
      <c r="AK191" s="202">
        <v>0</v>
      </c>
      <c r="AM191" s="200" t="s">
        <v>1</v>
      </c>
      <c r="AN191" s="199" t="s">
        <v>522</v>
      </c>
      <c r="AO191" s="197" t="s">
        <v>630</v>
      </c>
      <c r="AP191" s="199" t="s">
        <v>49</v>
      </c>
      <c r="AQ191" s="199" t="s">
        <v>52</v>
      </c>
      <c r="AR191" s="195">
        <v>4.9531647911651877</v>
      </c>
      <c r="AS191" s="195">
        <v>0.56294566747526398</v>
      </c>
      <c r="AT191" s="195">
        <v>8.79865514087615</v>
      </c>
      <c r="AU191" s="194">
        <v>0</v>
      </c>
      <c r="AV191" s="194">
        <v>0</v>
      </c>
      <c r="AW191" s="194">
        <v>0</v>
      </c>
      <c r="AX191" s="194" t="s">
        <v>638</v>
      </c>
    </row>
    <row r="192" spans="14:50" ht="16.5" thickBot="1" x14ac:dyDescent="0.3">
      <c r="N192" s="200" t="s">
        <v>1</v>
      </c>
      <c r="O192" s="199" t="s">
        <v>428</v>
      </c>
      <c r="P192" s="197" t="s">
        <v>630</v>
      </c>
      <c r="Q192" s="199" t="s">
        <v>100</v>
      </c>
      <c r="R192" s="199" t="s">
        <v>76</v>
      </c>
      <c r="S192" s="195">
        <v>0.27173838248683796</v>
      </c>
      <c r="T192" s="195">
        <v>0.56430587215961692</v>
      </c>
      <c r="U192" s="195">
        <v>0.48154448835856745</v>
      </c>
      <c r="V192" s="194">
        <v>0</v>
      </c>
      <c r="W192" s="194">
        <v>0</v>
      </c>
      <c r="X192" s="194">
        <v>0</v>
      </c>
      <c r="Y192" s="194" t="s">
        <v>629</v>
      </c>
      <c r="AA192" s="206" t="s">
        <v>194</v>
      </c>
      <c r="AB192" s="204" t="s">
        <v>556</v>
      </c>
      <c r="AC192" s="205" t="s">
        <v>630</v>
      </c>
      <c r="AD192" s="204" t="s">
        <v>317</v>
      </c>
      <c r="AE192" s="204" t="s">
        <v>52</v>
      </c>
      <c r="AF192" s="203">
        <v>1.7050001477505665</v>
      </c>
      <c r="AG192" s="203">
        <v>0.63048537978127461</v>
      </c>
      <c r="AH192" s="203">
        <v>2.7042659551313597</v>
      </c>
      <c r="AI192" s="202">
        <v>0</v>
      </c>
      <c r="AJ192" s="202">
        <v>0</v>
      </c>
      <c r="AK192" s="202">
        <v>0</v>
      </c>
      <c r="AM192" s="200" t="s">
        <v>1</v>
      </c>
      <c r="AN192" s="199" t="s">
        <v>522</v>
      </c>
      <c r="AO192" s="197" t="s">
        <v>630</v>
      </c>
      <c r="AP192" s="199" t="s">
        <v>100</v>
      </c>
      <c r="AQ192" s="199" t="s">
        <v>52</v>
      </c>
      <c r="AR192" s="195">
        <v>4.9531647911651877</v>
      </c>
      <c r="AS192" s="195">
        <v>0.56294566747526398</v>
      </c>
      <c r="AT192" s="195">
        <v>8.79865514087615</v>
      </c>
      <c r="AU192" s="194">
        <v>0</v>
      </c>
      <c r="AV192" s="194">
        <v>0</v>
      </c>
      <c r="AW192" s="194">
        <v>0</v>
      </c>
      <c r="AX192" s="194" t="s">
        <v>638</v>
      </c>
    </row>
    <row r="193" spans="14:50" ht="16.5" thickBot="1" x14ac:dyDescent="0.3">
      <c r="N193" s="200" t="s">
        <v>1</v>
      </c>
      <c r="O193" s="199" t="s">
        <v>428</v>
      </c>
      <c r="P193" s="197" t="s">
        <v>630</v>
      </c>
      <c r="Q193" s="199" t="s">
        <v>115</v>
      </c>
      <c r="R193" s="199" t="s">
        <v>76</v>
      </c>
      <c r="S193" s="195">
        <v>0.33625211496274743</v>
      </c>
      <c r="T193" s="195">
        <v>0.56430587215961703</v>
      </c>
      <c r="U193" s="195">
        <v>0.5958685378833638</v>
      </c>
      <c r="V193" s="194">
        <v>0</v>
      </c>
      <c r="W193" s="194">
        <v>0</v>
      </c>
      <c r="X193" s="194">
        <v>0</v>
      </c>
      <c r="Y193" s="194" t="s">
        <v>629</v>
      </c>
      <c r="AA193" s="206" t="s">
        <v>194</v>
      </c>
      <c r="AB193" s="204" t="s">
        <v>556</v>
      </c>
      <c r="AC193" s="205" t="s">
        <v>630</v>
      </c>
      <c r="AD193" s="204" t="s">
        <v>74</v>
      </c>
      <c r="AE193" s="204" t="s">
        <v>52</v>
      </c>
      <c r="AF193" s="203">
        <v>1.7050001477505665</v>
      </c>
      <c r="AG193" s="203">
        <v>0.63048537978127461</v>
      </c>
      <c r="AH193" s="203">
        <v>2.7042659551313597</v>
      </c>
      <c r="AI193" s="202">
        <v>0</v>
      </c>
      <c r="AJ193" s="202">
        <v>0</v>
      </c>
      <c r="AK193" s="202">
        <v>4.677370012E-5</v>
      </c>
      <c r="AM193" s="200" t="s">
        <v>1</v>
      </c>
      <c r="AN193" s="199" t="s">
        <v>522</v>
      </c>
      <c r="AO193" s="197" t="s">
        <v>630</v>
      </c>
      <c r="AP193" s="199" t="s">
        <v>115</v>
      </c>
      <c r="AQ193" s="199" t="s">
        <v>52</v>
      </c>
      <c r="AR193" s="195">
        <v>4.9531647911651877</v>
      </c>
      <c r="AS193" s="195">
        <v>0.56294566747526398</v>
      </c>
      <c r="AT193" s="195">
        <v>8.79865514087615</v>
      </c>
      <c r="AU193" s="194">
        <v>0</v>
      </c>
      <c r="AV193" s="194">
        <v>0</v>
      </c>
      <c r="AW193" s="194">
        <v>0</v>
      </c>
      <c r="AX193" s="194" t="s">
        <v>638</v>
      </c>
    </row>
    <row r="194" spans="14:50" ht="16.5" thickBot="1" x14ac:dyDescent="0.3">
      <c r="N194" s="200" t="s">
        <v>1</v>
      </c>
      <c r="O194" s="199" t="s">
        <v>428</v>
      </c>
      <c r="P194" s="197" t="s">
        <v>630</v>
      </c>
      <c r="Q194" s="199" t="s">
        <v>49</v>
      </c>
      <c r="R194" s="199" t="s">
        <v>52</v>
      </c>
      <c r="S194" s="195">
        <v>0.42683023703040007</v>
      </c>
      <c r="T194" s="195">
        <v>0.56430587215961703</v>
      </c>
      <c r="U194" s="195">
        <v>0.75638099493260069</v>
      </c>
      <c r="V194" s="194">
        <v>0</v>
      </c>
      <c r="W194" s="194">
        <v>0</v>
      </c>
      <c r="X194" s="194">
        <v>0</v>
      </c>
      <c r="Y194" s="194" t="s">
        <v>629</v>
      </c>
      <c r="AA194" s="206" t="s">
        <v>194</v>
      </c>
      <c r="AB194" s="204" t="s">
        <v>556</v>
      </c>
      <c r="AC194" s="205" t="s">
        <v>630</v>
      </c>
      <c r="AD194" s="204" t="s">
        <v>316</v>
      </c>
      <c r="AE194" s="204" t="s">
        <v>52</v>
      </c>
      <c r="AF194" s="203">
        <v>1.7050001477505665</v>
      </c>
      <c r="AG194" s="203">
        <v>0.63048537978127461</v>
      </c>
      <c r="AH194" s="203">
        <v>2.7042659551313597</v>
      </c>
      <c r="AI194" s="202">
        <v>0</v>
      </c>
      <c r="AJ194" s="202">
        <v>0</v>
      </c>
      <c r="AK194" s="202">
        <v>1.1224515898E-4</v>
      </c>
      <c r="AM194" s="200" t="s">
        <v>1</v>
      </c>
      <c r="AN194" s="199" t="s">
        <v>460</v>
      </c>
      <c r="AO194" s="197" t="s">
        <v>630</v>
      </c>
      <c r="AP194" s="199" t="s">
        <v>49</v>
      </c>
      <c r="AQ194" s="199" t="s">
        <v>76</v>
      </c>
      <c r="AR194" s="195">
        <v>0.49797434558861242</v>
      </c>
      <c r="AS194" s="195">
        <v>0.56410860143689423</v>
      </c>
      <c r="AT194" s="195">
        <v>0.88276325572801939</v>
      </c>
      <c r="AU194" s="194">
        <v>0</v>
      </c>
      <c r="AV194" s="194">
        <v>0</v>
      </c>
      <c r="AW194" s="194">
        <v>0</v>
      </c>
      <c r="AX194" s="194" t="s">
        <v>639</v>
      </c>
    </row>
    <row r="195" spans="14:50" ht="16.5" thickBot="1" x14ac:dyDescent="0.3">
      <c r="N195" s="200" t="s">
        <v>1</v>
      </c>
      <c r="O195" s="199" t="s">
        <v>428</v>
      </c>
      <c r="P195" s="197" t="s">
        <v>630</v>
      </c>
      <c r="Q195" s="199" t="s">
        <v>100</v>
      </c>
      <c r="R195" s="199" t="s">
        <v>52</v>
      </c>
      <c r="S195" s="195">
        <v>0.36585151029733814</v>
      </c>
      <c r="T195" s="195">
        <v>0.56430587215961692</v>
      </c>
      <c r="U195" s="195">
        <v>0.64832128876705197</v>
      </c>
      <c r="V195" s="194">
        <v>0</v>
      </c>
      <c r="W195" s="194">
        <v>0</v>
      </c>
      <c r="X195" s="194">
        <v>0</v>
      </c>
      <c r="Y195" s="194" t="s">
        <v>629</v>
      </c>
      <c r="AA195" s="206" t="s">
        <v>194</v>
      </c>
      <c r="AB195" s="204" t="s">
        <v>556</v>
      </c>
      <c r="AC195" s="205" t="s">
        <v>630</v>
      </c>
      <c r="AD195" s="204" t="s">
        <v>315</v>
      </c>
      <c r="AE195" s="204" t="s">
        <v>52</v>
      </c>
      <c r="AF195" s="203">
        <v>1.7050001477505665</v>
      </c>
      <c r="AG195" s="203">
        <v>0.63048537978127461</v>
      </c>
      <c r="AH195" s="203">
        <v>2.7042659551313597</v>
      </c>
      <c r="AI195" s="202">
        <v>0</v>
      </c>
      <c r="AJ195" s="202">
        <v>0</v>
      </c>
      <c r="AK195" s="202">
        <v>2.5499334119999999E-5</v>
      </c>
      <c r="AM195" s="200" t="s">
        <v>1</v>
      </c>
      <c r="AN195" s="199" t="s">
        <v>460</v>
      </c>
      <c r="AO195" s="197" t="s">
        <v>630</v>
      </c>
      <c r="AP195" s="199" t="s">
        <v>100</v>
      </c>
      <c r="AQ195" s="199" t="s">
        <v>76</v>
      </c>
      <c r="AR195" s="195">
        <v>0.49797434558861242</v>
      </c>
      <c r="AS195" s="195">
        <v>0.56410860143689423</v>
      </c>
      <c r="AT195" s="195">
        <v>0.88276325572801939</v>
      </c>
      <c r="AU195" s="194">
        <v>0</v>
      </c>
      <c r="AV195" s="194">
        <v>0</v>
      </c>
      <c r="AW195" s="194">
        <v>0</v>
      </c>
      <c r="AX195" s="194" t="s">
        <v>639</v>
      </c>
    </row>
    <row r="196" spans="14:50" ht="16.5" thickBot="1" x14ac:dyDescent="0.3">
      <c r="N196" s="200" t="s">
        <v>1</v>
      </c>
      <c r="O196" s="199" t="s">
        <v>428</v>
      </c>
      <c r="P196" s="197" t="s">
        <v>630</v>
      </c>
      <c r="Q196" s="199" t="s">
        <v>115</v>
      </c>
      <c r="R196" s="199" t="s">
        <v>52</v>
      </c>
      <c r="S196" s="195">
        <v>0.42683023703040007</v>
      </c>
      <c r="T196" s="195">
        <v>0.56430587215961703</v>
      </c>
      <c r="U196" s="195">
        <v>0.75638099493260069</v>
      </c>
      <c r="V196" s="194">
        <v>0</v>
      </c>
      <c r="W196" s="194">
        <v>0</v>
      </c>
      <c r="X196" s="194">
        <v>0</v>
      </c>
      <c r="Y196" s="194" t="s">
        <v>629</v>
      </c>
      <c r="AA196" s="206" t="s">
        <v>194</v>
      </c>
      <c r="AB196" s="204" t="s">
        <v>556</v>
      </c>
      <c r="AC196" s="205" t="s">
        <v>630</v>
      </c>
      <c r="AD196" s="204" t="s">
        <v>314</v>
      </c>
      <c r="AE196" s="204" t="s">
        <v>52</v>
      </c>
      <c r="AF196" s="203">
        <v>1.7050001477505665</v>
      </c>
      <c r="AG196" s="203">
        <v>0.63048537978127461</v>
      </c>
      <c r="AH196" s="203">
        <v>2.7042659551313597</v>
      </c>
      <c r="AI196" s="202">
        <v>0</v>
      </c>
      <c r="AJ196" s="202">
        <v>0</v>
      </c>
      <c r="AK196" s="202">
        <v>0</v>
      </c>
      <c r="AM196" s="200" t="s">
        <v>1</v>
      </c>
      <c r="AN196" s="199" t="s">
        <v>460</v>
      </c>
      <c r="AO196" s="197" t="s">
        <v>630</v>
      </c>
      <c r="AP196" s="199" t="s">
        <v>115</v>
      </c>
      <c r="AQ196" s="199" t="s">
        <v>76</v>
      </c>
      <c r="AR196" s="195">
        <v>0.49797434558861242</v>
      </c>
      <c r="AS196" s="195">
        <v>0.56410860143689423</v>
      </c>
      <c r="AT196" s="195">
        <v>0.88276325572801939</v>
      </c>
      <c r="AU196" s="194">
        <v>0</v>
      </c>
      <c r="AV196" s="194">
        <v>0</v>
      </c>
      <c r="AW196" s="194">
        <v>0</v>
      </c>
      <c r="AX196" s="194" t="s">
        <v>639</v>
      </c>
    </row>
    <row r="197" spans="14:50" ht="16.5" thickBot="1" x14ac:dyDescent="0.3">
      <c r="N197" s="200" t="s">
        <v>1</v>
      </c>
      <c r="O197" s="199" t="s">
        <v>522</v>
      </c>
      <c r="P197" s="197" t="s">
        <v>630</v>
      </c>
      <c r="Q197" s="199" t="s">
        <v>49</v>
      </c>
      <c r="R197" s="199" t="s">
        <v>76</v>
      </c>
      <c r="S197" s="195">
        <v>4.9531647911651877</v>
      </c>
      <c r="T197" s="195">
        <v>0.56294566747526398</v>
      </c>
      <c r="U197" s="195">
        <v>8.79865514087615</v>
      </c>
      <c r="V197" s="194">
        <v>0</v>
      </c>
      <c r="W197" s="194">
        <v>0</v>
      </c>
      <c r="X197" s="194">
        <v>0</v>
      </c>
      <c r="Y197" s="194" t="s">
        <v>629</v>
      </c>
      <c r="AA197" s="206" t="s">
        <v>194</v>
      </c>
      <c r="AB197" s="204" t="s">
        <v>556</v>
      </c>
      <c r="AC197" s="205" t="s">
        <v>630</v>
      </c>
      <c r="AD197" s="204" t="s">
        <v>313</v>
      </c>
      <c r="AE197" s="204" t="s">
        <v>52</v>
      </c>
      <c r="AF197" s="203">
        <v>1.7050001477505665</v>
      </c>
      <c r="AG197" s="203">
        <v>0.63048537978127461</v>
      </c>
      <c r="AH197" s="203">
        <v>2.7042659551313597</v>
      </c>
      <c r="AI197" s="202">
        <v>0</v>
      </c>
      <c r="AJ197" s="202">
        <v>0</v>
      </c>
      <c r="AK197" s="202">
        <v>2.3652906139999999E-5</v>
      </c>
      <c r="AM197" s="200" t="s">
        <v>1</v>
      </c>
      <c r="AN197" s="199" t="s">
        <v>460</v>
      </c>
      <c r="AO197" s="197" t="s">
        <v>630</v>
      </c>
      <c r="AP197" s="199" t="s">
        <v>49</v>
      </c>
      <c r="AQ197" s="199" t="s">
        <v>52</v>
      </c>
      <c r="AR197" s="195">
        <v>0.49797434558861242</v>
      </c>
      <c r="AS197" s="195">
        <v>0.56410860143689423</v>
      </c>
      <c r="AT197" s="195">
        <v>0.88276325572801939</v>
      </c>
      <c r="AU197" s="194">
        <v>0</v>
      </c>
      <c r="AV197" s="194">
        <v>0</v>
      </c>
      <c r="AW197" s="194">
        <v>0</v>
      </c>
      <c r="AX197" s="194" t="s">
        <v>639</v>
      </c>
    </row>
    <row r="198" spans="14:50" ht="16.5" thickBot="1" x14ac:dyDescent="0.3">
      <c r="N198" s="200" t="s">
        <v>1</v>
      </c>
      <c r="O198" s="199" t="s">
        <v>522</v>
      </c>
      <c r="P198" s="197" t="s">
        <v>630</v>
      </c>
      <c r="Q198" s="199" t="s">
        <v>100</v>
      </c>
      <c r="R198" s="199" t="s">
        <v>76</v>
      </c>
      <c r="S198" s="195">
        <v>4.9531647911651877</v>
      </c>
      <c r="T198" s="195">
        <v>0.56294566747526398</v>
      </c>
      <c r="U198" s="195">
        <v>8.79865514087615</v>
      </c>
      <c r="V198" s="194">
        <v>0</v>
      </c>
      <c r="W198" s="194">
        <v>0</v>
      </c>
      <c r="X198" s="194">
        <v>0</v>
      </c>
      <c r="Y198" s="194" t="s">
        <v>629</v>
      </c>
      <c r="AA198" s="206" t="s">
        <v>194</v>
      </c>
      <c r="AB198" s="204" t="s">
        <v>556</v>
      </c>
      <c r="AC198" s="205" t="s">
        <v>630</v>
      </c>
      <c r="AD198" s="204" t="s">
        <v>312</v>
      </c>
      <c r="AE198" s="204" t="s">
        <v>52</v>
      </c>
      <c r="AF198" s="203">
        <v>1.7050001477505665</v>
      </c>
      <c r="AG198" s="203">
        <v>0.63048537978127461</v>
      </c>
      <c r="AH198" s="203">
        <v>2.7042659551313597</v>
      </c>
      <c r="AI198" s="202">
        <v>0</v>
      </c>
      <c r="AJ198" s="202">
        <v>0</v>
      </c>
      <c r="AK198" s="202">
        <v>7.2486235059999999E-5</v>
      </c>
      <c r="AM198" s="200" t="s">
        <v>1</v>
      </c>
      <c r="AN198" s="199" t="s">
        <v>460</v>
      </c>
      <c r="AO198" s="197" t="s">
        <v>630</v>
      </c>
      <c r="AP198" s="199" t="s">
        <v>100</v>
      </c>
      <c r="AQ198" s="199" t="s">
        <v>52</v>
      </c>
      <c r="AR198" s="195">
        <v>0.49797434558861242</v>
      </c>
      <c r="AS198" s="195">
        <v>0.56410860143689423</v>
      </c>
      <c r="AT198" s="195">
        <v>0.88276325572801939</v>
      </c>
      <c r="AU198" s="194">
        <v>0</v>
      </c>
      <c r="AV198" s="194">
        <v>0</v>
      </c>
      <c r="AW198" s="194">
        <v>0</v>
      </c>
      <c r="AX198" s="194" t="s">
        <v>639</v>
      </c>
    </row>
    <row r="199" spans="14:50" ht="16.5" thickBot="1" x14ac:dyDescent="0.3">
      <c r="N199" s="200" t="s">
        <v>1</v>
      </c>
      <c r="O199" s="199" t="s">
        <v>522</v>
      </c>
      <c r="P199" s="197" t="s">
        <v>630</v>
      </c>
      <c r="Q199" s="199" t="s">
        <v>115</v>
      </c>
      <c r="R199" s="199" t="s">
        <v>76</v>
      </c>
      <c r="S199" s="195">
        <v>4.9531647911651877</v>
      </c>
      <c r="T199" s="195">
        <v>0.56294566747526398</v>
      </c>
      <c r="U199" s="195">
        <v>8.79865514087615</v>
      </c>
      <c r="V199" s="194">
        <v>0</v>
      </c>
      <c r="W199" s="194">
        <v>0</v>
      </c>
      <c r="X199" s="194">
        <v>0</v>
      </c>
      <c r="Y199" s="194" t="s">
        <v>629</v>
      </c>
      <c r="AA199" s="206" t="s">
        <v>194</v>
      </c>
      <c r="AB199" s="204" t="s">
        <v>438</v>
      </c>
      <c r="AC199" s="205" t="s">
        <v>630</v>
      </c>
      <c r="AD199" s="204" t="s">
        <v>323</v>
      </c>
      <c r="AE199" s="204" t="s">
        <v>76</v>
      </c>
      <c r="AF199" s="203">
        <v>1.4514533641611331</v>
      </c>
      <c r="AG199" s="203">
        <v>0.7072481104783549</v>
      </c>
      <c r="AH199" s="203">
        <v>2.052254848979981</v>
      </c>
      <c r="AI199" s="202">
        <v>0.17319752968623933</v>
      </c>
      <c r="AJ199" s="202">
        <v>1.9747854169281324E-2</v>
      </c>
      <c r="AK199" s="202">
        <v>0.67690509892000006</v>
      </c>
      <c r="AM199" s="200" t="s">
        <v>1</v>
      </c>
      <c r="AN199" s="199" t="s">
        <v>460</v>
      </c>
      <c r="AO199" s="197" t="s">
        <v>630</v>
      </c>
      <c r="AP199" s="199" t="s">
        <v>115</v>
      </c>
      <c r="AQ199" s="199" t="s">
        <v>52</v>
      </c>
      <c r="AR199" s="195">
        <v>0.49797434558861242</v>
      </c>
      <c r="AS199" s="195">
        <v>0.56410860143689423</v>
      </c>
      <c r="AT199" s="195">
        <v>0.88276325572801939</v>
      </c>
      <c r="AU199" s="194">
        <v>0</v>
      </c>
      <c r="AV199" s="194">
        <v>0</v>
      </c>
      <c r="AW199" s="194">
        <v>0</v>
      </c>
      <c r="AX199" s="194" t="s">
        <v>639</v>
      </c>
    </row>
    <row r="200" spans="14:50" ht="16.5" thickBot="1" x14ac:dyDescent="0.3">
      <c r="N200" s="200" t="s">
        <v>1</v>
      </c>
      <c r="O200" s="199" t="s">
        <v>522</v>
      </c>
      <c r="P200" s="197" t="s">
        <v>630</v>
      </c>
      <c r="Q200" s="199" t="s">
        <v>49</v>
      </c>
      <c r="R200" s="199" t="s">
        <v>52</v>
      </c>
      <c r="S200" s="195">
        <v>4.9531647911651877</v>
      </c>
      <c r="T200" s="195">
        <v>0.56294566747526398</v>
      </c>
      <c r="U200" s="195">
        <v>8.79865514087615</v>
      </c>
      <c r="V200" s="194">
        <v>0</v>
      </c>
      <c r="W200" s="194">
        <v>0</v>
      </c>
      <c r="X200" s="194">
        <v>0</v>
      </c>
      <c r="Y200" s="194" t="s">
        <v>629</v>
      </c>
      <c r="AA200" s="206" t="s">
        <v>194</v>
      </c>
      <c r="AB200" s="204" t="s">
        <v>438</v>
      </c>
      <c r="AC200" s="205" t="s">
        <v>630</v>
      </c>
      <c r="AD200" s="204" t="s">
        <v>322</v>
      </c>
      <c r="AE200" s="204" t="s">
        <v>76</v>
      </c>
      <c r="AF200" s="203">
        <v>1.6102581316248217</v>
      </c>
      <c r="AG200" s="203">
        <v>0.70724811047835501</v>
      </c>
      <c r="AH200" s="203">
        <v>2.2767938263358611</v>
      </c>
      <c r="AI200" s="202">
        <v>0.29581937394722657</v>
      </c>
      <c r="AJ200" s="202">
        <v>3.3729106112199148E-2</v>
      </c>
      <c r="AK200" s="202">
        <v>1.15614606598</v>
      </c>
      <c r="AM200" s="200" t="s">
        <v>1</v>
      </c>
      <c r="AN200" s="199" t="s">
        <v>443</v>
      </c>
      <c r="AO200" s="197" t="s">
        <v>630</v>
      </c>
      <c r="AP200" s="199" t="s">
        <v>49</v>
      </c>
      <c r="AQ200" s="199" t="s">
        <v>76</v>
      </c>
      <c r="AR200" s="195">
        <v>3.5723963510984418</v>
      </c>
      <c r="AS200" s="195">
        <v>0.56410860143689434</v>
      </c>
      <c r="AT200" s="195">
        <v>6.3328166633142153</v>
      </c>
      <c r="AU200" s="194">
        <v>0</v>
      </c>
      <c r="AV200" s="194">
        <v>0</v>
      </c>
      <c r="AW200" s="194">
        <v>0</v>
      </c>
      <c r="AX200" s="194" t="s">
        <v>638</v>
      </c>
    </row>
    <row r="201" spans="14:50" ht="16.5" thickBot="1" x14ac:dyDescent="0.3">
      <c r="N201" s="200" t="s">
        <v>1</v>
      </c>
      <c r="O201" s="199" t="s">
        <v>522</v>
      </c>
      <c r="P201" s="197" t="s">
        <v>630</v>
      </c>
      <c r="Q201" s="199" t="s">
        <v>100</v>
      </c>
      <c r="R201" s="199" t="s">
        <v>52</v>
      </c>
      <c r="S201" s="195">
        <v>4.9531647911651877</v>
      </c>
      <c r="T201" s="195">
        <v>0.56294566747526398</v>
      </c>
      <c r="U201" s="195">
        <v>8.79865514087615</v>
      </c>
      <c r="V201" s="194">
        <v>0</v>
      </c>
      <c r="W201" s="194">
        <v>0</v>
      </c>
      <c r="X201" s="194">
        <v>0</v>
      </c>
      <c r="Y201" s="194" t="s">
        <v>629</v>
      </c>
      <c r="AA201" s="206" t="s">
        <v>194</v>
      </c>
      <c r="AB201" s="204" t="s">
        <v>438</v>
      </c>
      <c r="AC201" s="205" t="s">
        <v>630</v>
      </c>
      <c r="AD201" s="204" t="s">
        <v>320</v>
      </c>
      <c r="AE201" s="204" t="s">
        <v>76</v>
      </c>
      <c r="AF201" s="203">
        <v>3.1583269836834456</v>
      </c>
      <c r="AG201" s="203">
        <v>0.70724811047835501</v>
      </c>
      <c r="AH201" s="203">
        <v>4.4656563048959956</v>
      </c>
      <c r="AI201" s="202">
        <v>0</v>
      </c>
      <c r="AJ201" s="202">
        <v>0</v>
      </c>
      <c r="AK201" s="202">
        <v>0</v>
      </c>
      <c r="AM201" s="200" t="s">
        <v>1</v>
      </c>
      <c r="AN201" s="199" t="s">
        <v>443</v>
      </c>
      <c r="AO201" s="197" t="s">
        <v>630</v>
      </c>
      <c r="AP201" s="199" t="s">
        <v>100</v>
      </c>
      <c r="AQ201" s="199" t="s">
        <v>76</v>
      </c>
      <c r="AR201" s="195">
        <v>3.5723963510984418</v>
      </c>
      <c r="AS201" s="195">
        <v>0.56410860143689434</v>
      </c>
      <c r="AT201" s="195">
        <v>6.3328166633142153</v>
      </c>
      <c r="AU201" s="194">
        <v>0</v>
      </c>
      <c r="AV201" s="194">
        <v>0</v>
      </c>
      <c r="AW201" s="194">
        <v>0</v>
      </c>
      <c r="AX201" s="194" t="s">
        <v>638</v>
      </c>
    </row>
    <row r="202" spans="14:50" ht="16.5" thickBot="1" x14ac:dyDescent="0.3">
      <c r="N202" s="200" t="s">
        <v>1</v>
      </c>
      <c r="O202" s="199" t="s">
        <v>522</v>
      </c>
      <c r="P202" s="197" t="s">
        <v>630</v>
      </c>
      <c r="Q202" s="199" t="s">
        <v>115</v>
      </c>
      <c r="R202" s="199" t="s">
        <v>52</v>
      </c>
      <c r="S202" s="195">
        <v>4.9531647911651877</v>
      </c>
      <c r="T202" s="195">
        <v>0.56294566747526398</v>
      </c>
      <c r="U202" s="195">
        <v>8.79865514087615</v>
      </c>
      <c r="V202" s="194">
        <v>0</v>
      </c>
      <c r="W202" s="194">
        <v>0</v>
      </c>
      <c r="X202" s="194">
        <v>0</v>
      </c>
      <c r="Y202" s="194" t="s">
        <v>629</v>
      </c>
      <c r="AA202" s="206" t="s">
        <v>194</v>
      </c>
      <c r="AB202" s="204" t="s">
        <v>438</v>
      </c>
      <c r="AC202" s="205" t="s">
        <v>630</v>
      </c>
      <c r="AD202" s="204" t="s">
        <v>319</v>
      </c>
      <c r="AE202" s="204" t="s">
        <v>76</v>
      </c>
      <c r="AF202" s="203">
        <v>2.9917485562739756</v>
      </c>
      <c r="AG202" s="203">
        <v>0.70724811047835512</v>
      </c>
      <c r="AH202" s="203">
        <v>4.2301259090681391</v>
      </c>
      <c r="AI202" s="202">
        <v>0.49167706395046196</v>
      </c>
      <c r="AJ202" s="202">
        <v>5.6060654992387923E-2</v>
      </c>
      <c r="AK202" s="202">
        <v>1.9216135023000001</v>
      </c>
      <c r="AM202" s="200" t="s">
        <v>1</v>
      </c>
      <c r="AN202" s="199" t="s">
        <v>443</v>
      </c>
      <c r="AO202" s="197" t="s">
        <v>630</v>
      </c>
      <c r="AP202" s="199" t="s">
        <v>115</v>
      </c>
      <c r="AQ202" s="199" t="s">
        <v>76</v>
      </c>
      <c r="AR202" s="195">
        <v>3.5723963510984418</v>
      </c>
      <c r="AS202" s="195">
        <v>0.56410860143689434</v>
      </c>
      <c r="AT202" s="195">
        <v>6.3328166633142153</v>
      </c>
      <c r="AU202" s="194">
        <v>0</v>
      </c>
      <c r="AV202" s="194">
        <v>0</v>
      </c>
      <c r="AW202" s="194">
        <v>0</v>
      </c>
      <c r="AX202" s="194" t="s">
        <v>638</v>
      </c>
    </row>
    <row r="203" spans="14:50" ht="16.5" thickBot="1" x14ac:dyDescent="0.3">
      <c r="N203" s="200" t="s">
        <v>1</v>
      </c>
      <c r="O203" s="199" t="s">
        <v>460</v>
      </c>
      <c r="P203" s="197" t="s">
        <v>630</v>
      </c>
      <c r="Q203" s="199" t="s">
        <v>49</v>
      </c>
      <c r="R203" s="199" t="s">
        <v>76</v>
      </c>
      <c r="S203" s="195">
        <v>0.49797434558861242</v>
      </c>
      <c r="T203" s="195">
        <v>0.56410860143689423</v>
      </c>
      <c r="U203" s="195">
        <v>0.88276325572801939</v>
      </c>
      <c r="V203" s="194">
        <v>0</v>
      </c>
      <c r="W203" s="194">
        <v>0</v>
      </c>
      <c r="X203" s="194">
        <v>0</v>
      </c>
      <c r="Y203" s="194" t="s">
        <v>629</v>
      </c>
      <c r="AA203" s="206" t="s">
        <v>194</v>
      </c>
      <c r="AB203" s="204" t="s">
        <v>438</v>
      </c>
      <c r="AC203" s="205" t="s">
        <v>630</v>
      </c>
      <c r="AD203" s="204" t="s">
        <v>317</v>
      </c>
      <c r="AE203" s="204" t="s">
        <v>76</v>
      </c>
      <c r="AF203" s="203">
        <v>2.3976188318468927</v>
      </c>
      <c r="AG203" s="203">
        <v>0.70724811047835501</v>
      </c>
      <c r="AH203" s="203">
        <v>3.3900674972821583</v>
      </c>
      <c r="AI203" s="202">
        <v>5.8696735351543981E-2</v>
      </c>
      <c r="AJ203" s="202">
        <v>6.6925583294118098E-3</v>
      </c>
      <c r="AK203" s="202">
        <v>0.22940349969999999</v>
      </c>
      <c r="AM203" s="200" t="s">
        <v>1</v>
      </c>
      <c r="AN203" s="199" t="s">
        <v>443</v>
      </c>
      <c r="AO203" s="197" t="s">
        <v>630</v>
      </c>
      <c r="AP203" s="199" t="s">
        <v>49</v>
      </c>
      <c r="AQ203" s="199" t="s">
        <v>52</v>
      </c>
      <c r="AR203" s="195">
        <v>3.5723963510984418</v>
      </c>
      <c r="AS203" s="195">
        <v>0.56410860143689434</v>
      </c>
      <c r="AT203" s="195">
        <v>6.3328166633142153</v>
      </c>
      <c r="AU203" s="194">
        <v>0</v>
      </c>
      <c r="AV203" s="194">
        <v>0</v>
      </c>
      <c r="AW203" s="194">
        <v>0</v>
      </c>
      <c r="AX203" s="194" t="s">
        <v>638</v>
      </c>
    </row>
    <row r="204" spans="14:50" ht="16.5" thickBot="1" x14ac:dyDescent="0.3">
      <c r="N204" s="200" t="s">
        <v>1</v>
      </c>
      <c r="O204" s="199" t="s">
        <v>460</v>
      </c>
      <c r="P204" s="197" t="s">
        <v>630</v>
      </c>
      <c r="Q204" s="199" t="s">
        <v>100</v>
      </c>
      <c r="R204" s="199" t="s">
        <v>76</v>
      </c>
      <c r="S204" s="195">
        <v>0.49797434558861242</v>
      </c>
      <c r="T204" s="195">
        <v>0.56410860143689423</v>
      </c>
      <c r="U204" s="195">
        <v>0.88276325572801939</v>
      </c>
      <c r="V204" s="194">
        <v>0</v>
      </c>
      <c r="W204" s="194">
        <v>0</v>
      </c>
      <c r="X204" s="194">
        <v>0</v>
      </c>
      <c r="Y204" s="194" t="s">
        <v>629</v>
      </c>
      <c r="AA204" s="206" t="s">
        <v>194</v>
      </c>
      <c r="AB204" s="204" t="s">
        <v>438</v>
      </c>
      <c r="AC204" s="205" t="s">
        <v>630</v>
      </c>
      <c r="AD204" s="204" t="s">
        <v>316</v>
      </c>
      <c r="AE204" s="204" t="s">
        <v>76</v>
      </c>
      <c r="AF204" s="203">
        <v>1.6335791114621452</v>
      </c>
      <c r="AG204" s="203">
        <v>0.70724811047835501</v>
      </c>
      <c r="AH204" s="203">
        <v>2.3097680817517579</v>
      </c>
      <c r="AI204" s="202">
        <v>0.40071961802744965</v>
      </c>
      <c r="AJ204" s="202">
        <v>4.5689754316426107E-2</v>
      </c>
      <c r="AK204" s="202">
        <v>1.5661259902</v>
      </c>
      <c r="AM204" s="200" t="s">
        <v>1</v>
      </c>
      <c r="AN204" s="199" t="s">
        <v>443</v>
      </c>
      <c r="AO204" s="197" t="s">
        <v>630</v>
      </c>
      <c r="AP204" s="199" t="s">
        <v>100</v>
      </c>
      <c r="AQ204" s="199" t="s">
        <v>52</v>
      </c>
      <c r="AR204" s="195">
        <v>3.5723963510984418</v>
      </c>
      <c r="AS204" s="195">
        <v>0.56410860143689434</v>
      </c>
      <c r="AT204" s="195">
        <v>6.3328166633142153</v>
      </c>
      <c r="AU204" s="194">
        <v>0</v>
      </c>
      <c r="AV204" s="194">
        <v>0</v>
      </c>
      <c r="AW204" s="194">
        <v>0</v>
      </c>
      <c r="AX204" s="194" t="s">
        <v>638</v>
      </c>
    </row>
    <row r="205" spans="14:50" ht="16.5" thickBot="1" x14ac:dyDescent="0.3">
      <c r="N205" s="200" t="s">
        <v>1</v>
      </c>
      <c r="O205" s="199" t="s">
        <v>460</v>
      </c>
      <c r="P205" s="197" t="s">
        <v>630</v>
      </c>
      <c r="Q205" s="199" t="s">
        <v>115</v>
      </c>
      <c r="R205" s="199" t="s">
        <v>76</v>
      </c>
      <c r="S205" s="195">
        <v>0.49797434558861242</v>
      </c>
      <c r="T205" s="195">
        <v>0.56410860143689423</v>
      </c>
      <c r="U205" s="195">
        <v>0.88276325572801939</v>
      </c>
      <c r="V205" s="194">
        <v>0</v>
      </c>
      <c r="W205" s="194">
        <v>0</v>
      </c>
      <c r="X205" s="194">
        <v>0</v>
      </c>
      <c r="Y205" s="194" t="s">
        <v>629</v>
      </c>
      <c r="AA205" s="206" t="s">
        <v>194</v>
      </c>
      <c r="AB205" s="204" t="s">
        <v>438</v>
      </c>
      <c r="AC205" s="205" t="s">
        <v>630</v>
      </c>
      <c r="AD205" s="204" t="s">
        <v>315</v>
      </c>
      <c r="AE205" s="204" t="s">
        <v>76</v>
      </c>
      <c r="AF205" s="203">
        <v>2.3520873950216368</v>
      </c>
      <c r="AG205" s="203">
        <v>0.70724811047835523</v>
      </c>
      <c r="AH205" s="203">
        <v>3.3256891890892093</v>
      </c>
      <c r="AI205" s="202">
        <v>6.8846310009451793E-3</v>
      </c>
      <c r="AJ205" s="202">
        <v>7.8498053212580317E-4</v>
      </c>
      <c r="AK205" s="202">
        <v>2.6907091788E-2</v>
      </c>
      <c r="AM205" s="200" t="s">
        <v>1</v>
      </c>
      <c r="AN205" s="199" t="s">
        <v>443</v>
      </c>
      <c r="AO205" s="197" t="s">
        <v>630</v>
      </c>
      <c r="AP205" s="199" t="s">
        <v>115</v>
      </c>
      <c r="AQ205" s="199" t="s">
        <v>52</v>
      </c>
      <c r="AR205" s="195">
        <v>3.5723963510984418</v>
      </c>
      <c r="AS205" s="195">
        <v>0.56410860143689434</v>
      </c>
      <c r="AT205" s="195">
        <v>6.3328166633142153</v>
      </c>
      <c r="AU205" s="194">
        <v>0</v>
      </c>
      <c r="AV205" s="194">
        <v>0</v>
      </c>
      <c r="AW205" s="194">
        <v>0</v>
      </c>
      <c r="AX205" s="194" t="s">
        <v>638</v>
      </c>
    </row>
    <row r="206" spans="14:50" ht="16.5" thickBot="1" x14ac:dyDescent="0.3">
      <c r="N206" s="200" t="s">
        <v>1</v>
      </c>
      <c r="O206" s="199" t="s">
        <v>460</v>
      </c>
      <c r="P206" s="197" t="s">
        <v>630</v>
      </c>
      <c r="Q206" s="199" t="s">
        <v>49</v>
      </c>
      <c r="R206" s="199" t="s">
        <v>52</v>
      </c>
      <c r="S206" s="195">
        <v>0.49797434558861242</v>
      </c>
      <c r="T206" s="195">
        <v>0.56410860143689423</v>
      </c>
      <c r="U206" s="195">
        <v>0.88276325572801939</v>
      </c>
      <c r="V206" s="194">
        <v>0</v>
      </c>
      <c r="W206" s="194">
        <v>0</v>
      </c>
      <c r="X206" s="194">
        <v>0</v>
      </c>
      <c r="Y206" s="194" t="s">
        <v>629</v>
      </c>
      <c r="AA206" s="206" t="s">
        <v>194</v>
      </c>
      <c r="AB206" s="204" t="s">
        <v>438</v>
      </c>
      <c r="AC206" s="205" t="s">
        <v>630</v>
      </c>
      <c r="AD206" s="204" t="s">
        <v>314</v>
      </c>
      <c r="AE206" s="204" t="s">
        <v>76</v>
      </c>
      <c r="AF206" s="203">
        <v>1.8434679299980747</v>
      </c>
      <c r="AG206" s="203">
        <v>0.7072481104783549</v>
      </c>
      <c r="AH206" s="203">
        <v>2.6065363804948527</v>
      </c>
      <c r="AI206" s="202">
        <v>0</v>
      </c>
      <c r="AJ206" s="202">
        <v>0</v>
      </c>
      <c r="AK206" s="202">
        <v>0</v>
      </c>
      <c r="AM206" s="200" t="s">
        <v>1</v>
      </c>
      <c r="AN206" s="199" t="s">
        <v>436</v>
      </c>
      <c r="AO206" s="197" t="s">
        <v>631</v>
      </c>
      <c r="AP206" s="199" t="s">
        <v>49</v>
      </c>
      <c r="AQ206" s="199" t="s">
        <v>76</v>
      </c>
      <c r="AR206" s="195">
        <v>4.6480736317905871</v>
      </c>
      <c r="AS206" s="195">
        <v>0.57273764054124665</v>
      </c>
      <c r="AT206" s="195">
        <v>8.1155372072247243</v>
      </c>
      <c r="AU206" s="194">
        <v>0</v>
      </c>
      <c r="AV206" s="194">
        <v>0</v>
      </c>
      <c r="AW206" s="194">
        <v>0</v>
      </c>
      <c r="AX206" s="194" t="s">
        <v>638</v>
      </c>
    </row>
    <row r="207" spans="14:50" ht="16.5" thickBot="1" x14ac:dyDescent="0.3">
      <c r="N207" s="200" t="s">
        <v>1</v>
      </c>
      <c r="O207" s="199" t="s">
        <v>460</v>
      </c>
      <c r="P207" s="197" t="s">
        <v>630</v>
      </c>
      <c r="Q207" s="199" t="s">
        <v>100</v>
      </c>
      <c r="R207" s="199" t="s">
        <v>52</v>
      </c>
      <c r="S207" s="195">
        <v>0.49797434558861242</v>
      </c>
      <c r="T207" s="195">
        <v>0.56410860143689423</v>
      </c>
      <c r="U207" s="195">
        <v>0.88276325572801939</v>
      </c>
      <c r="V207" s="194">
        <v>0</v>
      </c>
      <c r="W207" s="194">
        <v>0</v>
      </c>
      <c r="X207" s="194">
        <v>0</v>
      </c>
      <c r="Y207" s="194" t="s">
        <v>629</v>
      </c>
      <c r="AA207" s="206" t="s">
        <v>194</v>
      </c>
      <c r="AB207" s="204" t="s">
        <v>438</v>
      </c>
      <c r="AC207" s="205" t="s">
        <v>630</v>
      </c>
      <c r="AD207" s="204" t="s">
        <v>313</v>
      </c>
      <c r="AE207" s="204" t="s">
        <v>76</v>
      </c>
      <c r="AF207" s="203">
        <v>1.6024844716790487</v>
      </c>
      <c r="AG207" s="203">
        <v>0.70724811047835501</v>
      </c>
      <c r="AH207" s="203">
        <v>2.2658024078638976</v>
      </c>
      <c r="AI207" s="202">
        <v>0.51712954482742124</v>
      </c>
      <c r="AJ207" s="202">
        <v>5.8962728027235303E-2</v>
      </c>
      <c r="AK207" s="202">
        <v>2.0210890208999999</v>
      </c>
      <c r="AM207" s="200" t="s">
        <v>1</v>
      </c>
      <c r="AN207" s="199" t="s">
        <v>436</v>
      </c>
      <c r="AO207" s="197" t="s">
        <v>631</v>
      </c>
      <c r="AP207" s="199" t="s">
        <v>100</v>
      </c>
      <c r="AQ207" s="199" t="s">
        <v>76</v>
      </c>
      <c r="AR207" s="195">
        <v>4.6480736317905871</v>
      </c>
      <c r="AS207" s="195">
        <v>0.57273764054124665</v>
      </c>
      <c r="AT207" s="195">
        <v>8.1155372072247243</v>
      </c>
      <c r="AU207" s="194">
        <v>0</v>
      </c>
      <c r="AV207" s="194">
        <v>0</v>
      </c>
      <c r="AW207" s="194">
        <v>0</v>
      </c>
      <c r="AX207" s="194" t="s">
        <v>638</v>
      </c>
    </row>
    <row r="208" spans="14:50" ht="16.5" thickBot="1" x14ac:dyDescent="0.3">
      <c r="N208" s="200" t="s">
        <v>1</v>
      </c>
      <c r="O208" s="199" t="s">
        <v>460</v>
      </c>
      <c r="P208" s="197" t="s">
        <v>630</v>
      </c>
      <c r="Q208" s="199" t="s">
        <v>115</v>
      </c>
      <c r="R208" s="199" t="s">
        <v>52</v>
      </c>
      <c r="S208" s="195">
        <v>0.49797434558861242</v>
      </c>
      <c r="T208" s="195">
        <v>0.56410860143689423</v>
      </c>
      <c r="U208" s="195">
        <v>0.88276325572801939</v>
      </c>
      <c r="V208" s="194">
        <v>0</v>
      </c>
      <c r="W208" s="194">
        <v>0</v>
      </c>
      <c r="X208" s="194">
        <v>0</v>
      </c>
      <c r="Y208" s="194" t="s">
        <v>629</v>
      </c>
      <c r="AA208" s="206" t="s">
        <v>194</v>
      </c>
      <c r="AB208" s="204" t="s">
        <v>438</v>
      </c>
      <c r="AC208" s="205" t="s">
        <v>630</v>
      </c>
      <c r="AD208" s="204" t="s">
        <v>323</v>
      </c>
      <c r="AE208" s="204" t="s">
        <v>52</v>
      </c>
      <c r="AF208" s="203">
        <v>1.4514533641611331</v>
      </c>
      <c r="AG208" s="203">
        <v>0.7072481104783549</v>
      </c>
      <c r="AH208" s="203">
        <v>2.052254848979981</v>
      </c>
      <c r="AI208" s="202">
        <v>2.1242040343332422E-3</v>
      </c>
      <c r="AJ208" s="202">
        <v>2.422001720913965E-4</v>
      </c>
      <c r="AK208" s="202">
        <v>8.3019922084999996E-3</v>
      </c>
      <c r="AM208" s="200" t="s">
        <v>1</v>
      </c>
      <c r="AN208" s="199" t="s">
        <v>436</v>
      </c>
      <c r="AO208" s="197" t="s">
        <v>631</v>
      </c>
      <c r="AP208" s="199" t="s">
        <v>115</v>
      </c>
      <c r="AQ208" s="199" t="s">
        <v>76</v>
      </c>
      <c r="AR208" s="195">
        <v>4.6480736317905871</v>
      </c>
      <c r="AS208" s="195">
        <v>0.57273764054124665</v>
      </c>
      <c r="AT208" s="195">
        <v>8.1155372072247243</v>
      </c>
      <c r="AU208" s="194">
        <v>0</v>
      </c>
      <c r="AV208" s="194">
        <v>0</v>
      </c>
      <c r="AW208" s="194">
        <v>0</v>
      </c>
      <c r="AX208" s="194" t="s">
        <v>638</v>
      </c>
    </row>
    <row r="209" spans="14:50" ht="16.5" thickBot="1" x14ac:dyDescent="0.3">
      <c r="N209" s="200" t="s">
        <v>1</v>
      </c>
      <c r="O209" s="199" t="s">
        <v>90</v>
      </c>
      <c r="P209" s="197" t="s">
        <v>630</v>
      </c>
      <c r="Q209" s="199" t="s">
        <v>49</v>
      </c>
      <c r="R209" s="199" t="s">
        <v>76</v>
      </c>
      <c r="S209" s="195">
        <v>1.6431476723125928</v>
      </c>
      <c r="T209" s="195">
        <v>0.56410860143689423</v>
      </c>
      <c r="U209" s="195">
        <v>2.9128215172170329</v>
      </c>
      <c r="V209" s="194">
        <v>0</v>
      </c>
      <c r="W209" s="194">
        <v>0</v>
      </c>
      <c r="X209" s="194">
        <v>0</v>
      </c>
      <c r="Y209" s="194" t="s">
        <v>629</v>
      </c>
      <c r="AA209" s="206" t="s">
        <v>194</v>
      </c>
      <c r="AB209" s="204" t="s">
        <v>438</v>
      </c>
      <c r="AC209" s="205" t="s">
        <v>630</v>
      </c>
      <c r="AD209" s="204" t="s">
        <v>322</v>
      </c>
      <c r="AE209" s="204" t="s">
        <v>52</v>
      </c>
      <c r="AF209" s="203">
        <v>1.6102581316248217</v>
      </c>
      <c r="AG209" s="203">
        <v>0.70724811047835501</v>
      </c>
      <c r="AH209" s="203">
        <v>2.2767938263358611</v>
      </c>
      <c r="AI209" s="202">
        <v>4.3907650526077025E-3</v>
      </c>
      <c r="AJ209" s="202">
        <v>5.0063178214811903E-4</v>
      </c>
      <c r="AK209" s="202">
        <v>1.71603559107E-2</v>
      </c>
      <c r="AM209" s="200" t="s">
        <v>1</v>
      </c>
      <c r="AN209" s="199" t="s">
        <v>436</v>
      </c>
      <c r="AO209" s="197" t="s">
        <v>631</v>
      </c>
      <c r="AP209" s="199" t="s">
        <v>49</v>
      </c>
      <c r="AQ209" s="199" t="s">
        <v>52</v>
      </c>
      <c r="AR209" s="195">
        <v>4.6480736317905871</v>
      </c>
      <c r="AS209" s="195">
        <v>0.57273764054124665</v>
      </c>
      <c r="AT209" s="195">
        <v>8.1155372072247243</v>
      </c>
      <c r="AU209" s="194">
        <v>0</v>
      </c>
      <c r="AV209" s="194">
        <v>0</v>
      </c>
      <c r="AW209" s="194">
        <v>0</v>
      </c>
      <c r="AX209" s="194" t="s">
        <v>638</v>
      </c>
    </row>
    <row r="210" spans="14:50" ht="16.5" thickBot="1" x14ac:dyDescent="0.3">
      <c r="N210" s="200" t="s">
        <v>1</v>
      </c>
      <c r="O210" s="199" t="s">
        <v>90</v>
      </c>
      <c r="P210" s="197" t="s">
        <v>630</v>
      </c>
      <c r="Q210" s="199" t="s">
        <v>100</v>
      </c>
      <c r="R210" s="199" t="s">
        <v>76</v>
      </c>
      <c r="S210" s="195">
        <v>1.6431476723125928</v>
      </c>
      <c r="T210" s="195">
        <v>0.56410860143689423</v>
      </c>
      <c r="U210" s="195">
        <v>2.9128215172170329</v>
      </c>
      <c r="V210" s="194">
        <v>0</v>
      </c>
      <c r="W210" s="194">
        <v>0</v>
      </c>
      <c r="X210" s="194">
        <v>0</v>
      </c>
      <c r="Y210" s="194" t="s">
        <v>629</v>
      </c>
      <c r="AA210" s="206" t="s">
        <v>194</v>
      </c>
      <c r="AB210" s="204" t="s">
        <v>438</v>
      </c>
      <c r="AC210" s="205" t="s">
        <v>630</v>
      </c>
      <c r="AD210" s="204" t="s">
        <v>320</v>
      </c>
      <c r="AE210" s="204" t="s">
        <v>52</v>
      </c>
      <c r="AF210" s="203">
        <v>3.1583269836834456</v>
      </c>
      <c r="AG210" s="203">
        <v>0.70724811047835501</v>
      </c>
      <c r="AH210" s="203">
        <v>4.4656563048959956</v>
      </c>
      <c r="AI210" s="202">
        <v>0</v>
      </c>
      <c r="AJ210" s="202">
        <v>0</v>
      </c>
      <c r="AK210" s="202">
        <v>0</v>
      </c>
      <c r="AM210" s="200" t="s">
        <v>1</v>
      </c>
      <c r="AN210" s="199" t="s">
        <v>436</v>
      </c>
      <c r="AO210" s="197" t="s">
        <v>631</v>
      </c>
      <c r="AP210" s="199" t="s">
        <v>100</v>
      </c>
      <c r="AQ210" s="199" t="s">
        <v>52</v>
      </c>
      <c r="AR210" s="195">
        <v>4.6480736317905871</v>
      </c>
      <c r="AS210" s="195">
        <v>0.57273764054124665</v>
      </c>
      <c r="AT210" s="195">
        <v>8.1155372072247243</v>
      </c>
      <c r="AU210" s="194">
        <v>0</v>
      </c>
      <c r="AV210" s="194">
        <v>0</v>
      </c>
      <c r="AW210" s="194">
        <v>0</v>
      </c>
      <c r="AX210" s="194" t="s">
        <v>638</v>
      </c>
    </row>
    <row r="211" spans="14:50" ht="16.5" thickBot="1" x14ac:dyDescent="0.3">
      <c r="N211" s="200" t="s">
        <v>1</v>
      </c>
      <c r="O211" s="199" t="s">
        <v>90</v>
      </c>
      <c r="P211" s="197" t="s">
        <v>630</v>
      </c>
      <c r="Q211" s="199" t="s">
        <v>115</v>
      </c>
      <c r="R211" s="199" t="s">
        <v>76</v>
      </c>
      <c r="S211" s="195">
        <v>1.6431476723125928</v>
      </c>
      <c r="T211" s="195">
        <v>0.56410860143689423</v>
      </c>
      <c r="U211" s="195">
        <v>2.9128215172170329</v>
      </c>
      <c r="V211" s="194">
        <v>0</v>
      </c>
      <c r="W211" s="194">
        <v>0</v>
      </c>
      <c r="X211" s="194">
        <v>0</v>
      </c>
      <c r="Y211" s="194" t="s">
        <v>629</v>
      </c>
      <c r="AA211" s="206" t="s">
        <v>194</v>
      </c>
      <c r="AB211" s="204" t="s">
        <v>438</v>
      </c>
      <c r="AC211" s="205" t="s">
        <v>630</v>
      </c>
      <c r="AD211" s="204" t="s">
        <v>319</v>
      </c>
      <c r="AE211" s="204" t="s">
        <v>52</v>
      </c>
      <c r="AF211" s="203">
        <v>2.9917485562739756</v>
      </c>
      <c r="AG211" s="203">
        <v>0.70724811047835512</v>
      </c>
      <c r="AH211" s="203">
        <v>4.2301259090681391</v>
      </c>
      <c r="AI211" s="202">
        <v>6.9604546763502246E-3</v>
      </c>
      <c r="AJ211" s="202">
        <v>7.9362589148624133E-4</v>
      </c>
      <c r="AK211" s="202">
        <v>2.7203432229999998E-2</v>
      </c>
      <c r="AM211" s="200" t="s">
        <v>1</v>
      </c>
      <c r="AN211" s="199" t="s">
        <v>436</v>
      </c>
      <c r="AO211" s="197" t="s">
        <v>631</v>
      </c>
      <c r="AP211" s="199" t="s">
        <v>115</v>
      </c>
      <c r="AQ211" s="199" t="s">
        <v>52</v>
      </c>
      <c r="AR211" s="195">
        <v>4.6480736317905871</v>
      </c>
      <c r="AS211" s="195">
        <v>0.57273764054124665</v>
      </c>
      <c r="AT211" s="195">
        <v>8.1155372072247243</v>
      </c>
      <c r="AU211" s="194">
        <v>0</v>
      </c>
      <c r="AV211" s="194">
        <v>0</v>
      </c>
      <c r="AW211" s="194">
        <v>0</v>
      </c>
      <c r="AX211" s="194" t="s">
        <v>638</v>
      </c>
    </row>
    <row r="212" spans="14:50" ht="16.5" thickBot="1" x14ac:dyDescent="0.3">
      <c r="N212" s="200" t="s">
        <v>1</v>
      </c>
      <c r="O212" s="199" t="s">
        <v>90</v>
      </c>
      <c r="P212" s="197" t="s">
        <v>630</v>
      </c>
      <c r="Q212" s="199" t="s">
        <v>49</v>
      </c>
      <c r="R212" s="199" t="s">
        <v>52</v>
      </c>
      <c r="S212" s="195">
        <v>1.6431476723125928</v>
      </c>
      <c r="T212" s="195">
        <v>0.56410860143689423</v>
      </c>
      <c r="U212" s="195">
        <v>2.9128215172170329</v>
      </c>
      <c r="V212" s="194">
        <v>0</v>
      </c>
      <c r="W212" s="194">
        <v>0</v>
      </c>
      <c r="X212" s="194">
        <v>0</v>
      </c>
      <c r="Y212" s="194" t="s">
        <v>629</v>
      </c>
      <c r="AA212" s="206" t="s">
        <v>194</v>
      </c>
      <c r="AB212" s="204" t="s">
        <v>438</v>
      </c>
      <c r="AC212" s="205" t="s">
        <v>630</v>
      </c>
      <c r="AD212" s="204" t="s">
        <v>317</v>
      </c>
      <c r="AE212" s="204" t="s">
        <v>52</v>
      </c>
      <c r="AF212" s="203">
        <v>2.3976188318468927</v>
      </c>
      <c r="AG212" s="203">
        <v>0.70724811047835501</v>
      </c>
      <c r="AH212" s="203">
        <v>3.3900674972821583</v>
      </c>
      <c r="AI212" s="202">
        <v>8.0292688482921503E-4</v>
      </c>
      <c r="AJ212" s="202">
        <v>9.1549129245245E-5</v>
      </c>
      <c r="AK212" s="202">
        <v>3.138066134E-3</v>
      </c>
      <c r="AM212" s="200" t="s">
        <v>1</v>
      </c>
      <c r="AN212" s="199" t="s">
        <v>518</v>
      </c>
      <c r="AO212" s="197" t="s">
        <v>630</v>
      </c>
      <c r="AP212" s="199" t="s">
        <v>49</v>
      </c>
      <c r="AQ212" s="199" t="s">
        <v>76</v>
      </c>
      <c r="AR212" s="195">
        <v>8.6849213890172123</v>
      </c>
      <c r="AS212" s="195">
        <v>0.56929558435959693</v>
      </c>
      <c r="AT212" s="195">
        <v>15.255557266945813</v>
      </c>
      <c r="AU212" s="194">
        <v>0</v>
      </c>
      <c r="AV212" s="194">
        <v>0</v>
      </c>
      <c r="AW212" s="194">
        <v>0</v>
      </c>
      <c r="AX212" s="194" t="s">
        <v>638</v>
      </c>
    </row>
    <row r="213" spans="14:50" ht="16.5" thickBot="1" x14ac:dyDescent="0.3">
      <c r="N213" s="200" t="s">
        <v>1</v>
      </c>
      <c r="O213" s="199" t="s">
        <v>90</v>
      </c>
      <c r="P213" s="197" t="s">
        <v>630</v>
      </c>
      <c r="Q213" s="199" t="s">
        <v>100</v>
      </c>
      <c r="R213" s="199" t="s">
        <v>52</v>
      </c>
      <c r="S213" s="195">
        <v>1.6431476723125928</v>
      </c>
      <c r="T213" s="195">
        <v>0.56410860143689423</v>
      </c>
      <c r="U213" s="195">
        <v>2.9128215172170329</v>
      </c>
      <c r="V213" s="194">
        <v>0</v>
      </c>
      <c r="W213" s="194">
        <v>0</v>
      </c>
      <c r="X213" s="194">
        <v>0</v>
      </c>
      <c r="Y213" s="194" t="s">
        <v>629</v>
      </c>
      <c r="AA213" s="206" t="s">
        <v>194</v>
      </c>
      <c r="AB213" s="204" t="s">
        <v>438</v>
      </c>
      <c r="AC213" s="205" t="s">
        <v>630</v>
      </c>
      <c r="AD213" s="204" t="s">
        <v>316</v>
      </c>
      <c r="AE213" s="204" t="s">
        <v>52</v>
      </c>
      <c r="AF213" s="203">
        <v>1.6335791114621452</v>
      </c>
      <c r="AG213" s="203">
        <v>0.70724811047835501</v>
      </c>
      <c r="AH213" s="203">
        <v>2.3097680817517579</v>
      </c>
      <c r="AI213" s="202">
        <v>5.2557707487295158E-3</v>
      </c>
      <c r="AJ213" s="202">
        <v>5.9925909151885086E-4</v>
      </c>
      <c r="AK213" s="202">
        <v>2.0541043656999998E-2</v>
      </c>
      <c r="AM213" s="200" t="s">
        <v>1</v>
      </c>
      <c r="AN213" s="199" t="s">
        <v>518</v>
      </c>
      <c r="AO213" s="197" t="s">
        <v>630</v>
      </c>
      <c r="AP213" s="199" t="s">
        <v>100</v>
      </c>
      <c r="AQ213" s="199" t="s">
        <v>76</v>
      </c>
      <c r="AR213" s="195">
        <v>8.6849213890172123</v>
      </c>
      <c r="AS213" s="195">
        <v>0.56929558435959693</v>
      </c>
      <c r="AT213" s="195">
        <v>15.255557266945813</v>
      </c>
      <c r="AU213" s="194">
        <v>0</v>
      </c>
      <c r="AV213" s="194">
        <v>0</v>
      </c>
      <c r="AW213" s="194">
        <v>0</v>
      </c>
      <c r="AX213" s="194" t="s">
        <v>638</v>
      </c>
    </row>
    <row r="214" spans="14:50" ht="16.5" thickBot="1" x14ac:dyDescent="0.3">
      <c r="N214" s="200" t="s">
        <v>1</v>
      </c>
      <c r="O214" s="199" t="s">
        <v>90</v>
      </c>
      <c r="P214" s="197" t="s">
        <v>630</v>
      </c>
      <c r="Q214" s="199" t="s">
        <v>115</v>
      </c>
      <c r="R214" s="199" t="s">
        <v>52</v>
      </c>
      <c r="S214" s="195">
        <v>1.6431476723125928</v>
      </c>
      <c r="T214" s="195">
        <v>0.56410860143689423</v>
      </c>
      <c r="U214" s="195">
        <v>2.9128215172170329</v>
      </c>
      <c r="V214" s="194">
        <v>0</v>
      </c>
      <c r="W214" s="194">
        <v>0</v>
      </c>
      <c r="X214" s="194">
        <v>0</v>
      </c>
      <c r="Y214" s="194" t="s">
        <v>629</v>
      </c>
      <c r="AA214" s="206" t="s">
        <v>194</v>
      </c>
      <c r="AB214" s="204" t="s">
        <v>438</v>
      </c>
      <c r="AC214" s="205" t="s">
        <v>630</v>
      </c>
      <c r="AD214" s="204" t="s">
        <v>315</v>
      </c>
      <c r="AE214" s="204" t="s">
        <v>52</v>
      </c>
      <c r="AF214" s="203">
        <v>2.3520873950216368</v>
      </c>
      <c r="AG214" s="203">
        <v>0.70724811047835523</v>
      </c>
      <c r="AH214" s="203">
        <v>3.3256891890892093</v>
      </c>
      <c r="AI214" s="202">
        <v>9.5428814464434381E-5</v>
      </c>
      <c r="AJ214" s="202">
        <v>1.088072280825828E-5</v>
      </c>
      <c r="AK214" s="202">
        <v>3.7296288931999998E-4</v>
      </c>
      <c r="AM214" s="200" t="s">
        <v>1</v>
      </c>
      <c r="AN214" s="199" t="s">
        <v>518</v>
      </c>
      <c r="AO214" s="197" t="s">
        <v>630</v>
      </c>
      <c r="AP214" s="199" t="s">
        <v>115</v>
      </c>
      <c r="AQ214" s="199" t="s">
        <v>76</v>
      </c>
      <c r="AR214" s="195">
        <v>8.6849213890172123</v>
      </c>
      <c r="AS214" s="195">
        <v>0.56929558435959693</v>
      </c>
      <c r="AT214" s="195">
        <v>15.255557266945813</v>
      </c>
      <c r="AU214" s="194">
        <v>0</v>
      </c>
      <c r="AV214" s="194">
        <v>0</v>
      </c>
      <c r="AW214" s="194">
        <v>0</v>
      </c>
      <c r="AX214" s="194" t="s">
        <v>638</v>
      </c>
    </row>
    <row r="215" spans="14:50" ht="16.5" thickBot="1" x14ac:dyDescent="0.3">
      <c r="N215" s="200" t="s">
        <v>1</v>
      </c>
      <c r="O215" s="199" t="s">
        <v>443</v>
      </c>
      <c r="P215" s="197" t="s">
        <v>630</v>
      </c>
      <c r="Q215" s="199" t="s">
        <v>49</v>
      </c>
      <c r="R215" s="199" t="s">
        <v>76</v>
      </c>
      <c r="S215" s="195">
        <v>3.5723963510984418</v>
      </c>
      <c r="T215" s="195">
        <v>0.56410860143689434</v>
      </c>
      <c r="U215" s="195">
        <v>6.3328166633142153</v>
      </c>
      <c r="V215" s="194">
        <v>0</v>
      </c>
      <c r="W215" s="194">
        <v>0</v>
      </c>
      <c r="X215" s="194">
        <v>0</v>
      </c>
      <c r="Y215" s="194" t="s">
        <v>629</v>
      </c>
      <c r="AA215" s="206" t="s">
        <v>194</v>
      </c>
      <c r="AB215" s="204" t="s">
        <v>438</v>
      </c>
      <c r="AC215" s="205" t="s">
        <v>630</v>
      </c>
      <c r="AD215" s="204" t="s">
        <v>314</v>
      </c>
      <c r="AE215" s="204" t="s">
        <v>52</v>
      </c>
      <c r="AF215" s="203">
        <v>1.8434679299980747</v>
      </c>
      <c r="AG215" s="203">
        <v>0.7072481104783549</v>
      </c>
      <c r="AH215" s="203">
        <v>2.6065363804948527</v>
      </c>
      <c r="AI215" s="202">
        <v>0</v>
      </c>
      <c r="AJ215" s="202">
        <v>0</v>
      </c>
      <c r="AK215" s="202">
        <v>0</v>
      </c>
      <c r="AM215" s="200" t="s">
        <v>1</v>
      </c>
      <c r="AN215" s="199" t="s">
        <v>518</v>
      </c>
      <c r="AO215" s="197" t="s">
        <v>630</v>
      </c>
      <c r="AP215" s="199" t="s">
        <v>49</v>
      </c>
      <c r="AQ215" s="199" t="s">
        <v>52</v>
      </c>
      <c r="AR215" s="195">
        <v>8.6849213890172123</v>
      </c>
      <c r="AS215" s="195">
        <v>0.56929558435959693</v>
      </c>
      <c r="AT215" s="195">
        <v>15.255557266945813</v>
      </c>
      <c r="AU215" s="194">
        <v>0</v>
      </c>
      <c r="AV215" s="194">
        <v>0</v>
      </c>
      <c r="AW215" s="194">
        <v>0</v>
      </c>
      <c r="AX215" s="194" t="s">
        <v>638</v>
      </c>
    </row>
    <row r="216" spans="14:50" ht="16.5" thickBot="1" x14ac:dyDescent="0.3">
      <c r="N216" s="200" t="s">
        <v>1</v>
      </c>
      <c r="O216" s="199" t="s">
        <v>443</v>
      </c>
      <c r="P216" s="197" t="s">
        <v>630</v>
      </c>
      <c r="Q216" s="199" t="s">
        <v>100</v>
      </c>
      <c r="R216" s="199" t="s">
        <v>76</v>
      </c>
      <c r="S216" s="195">
        <v>3.5723963510984418</v>
      </c>
      <c r="T216" s="195">
        <v>0.56410860143689434</v>
      </c>
      <c r="U216" s="195">
        <v>6.3328166633142153</v>
      </c>
      <c r="V216" s="194">
        <v>0</v>
      </c>
      <c r="W216" s="194">
        <v>0</v>
      </c>
      <c r="X216" s="194">
        <v>0</v>
      </c>
      <c r="Y216" s="194" t="s">
        <v>629</v>
      </c>
      <c r="AA216" s="206" t="s">
        <v>194</v>
      </c>
      <c r="AB216" s="204" t="s">
        <v>438</v>
      </c>
      <c r="AC216" s="205" t="s">
        <v>630</v>
      </c>
      <c r="AD216" s="204" t="s">
        <v>313</v>
      </c>
      <c r="AE216" s="204" t="s">
        <v>52</v>
      </c>
      <c r="AF216" s="203">
        <v>1.6024844716790487</v>
      </c>
      <c r="AG216" s="203">
        <v>0.70724811047835501</v>
      </c>
      <c r="AH216" s="203">
        <v>2.2658024078638976</v>
      </c>
      <c r="AI216" s="202">
        <v>7.3903244701896331E-3</v>
      </c>
      <c r="AJ216" s="202">
        <v>8.4263932727772278E-4</v>
      </c>
      <c r="AK216" s="202">
        <v>2.8883485379999997E-2</v>
      </c>
      <c r="AM216" s="200" t="s">
        <v>1</v>
      </c>
      <c r="AN216" s="199" t="s">
        <v>518</v>
      </c>
      <c r="AO216" s="197" t="s">
        <v>630</v>
      </c>
      <c r="AP216" s="199" t="s">
        <v>100</v>
      </c>
      <c r="AQ216" s="199" t="s">
        <v>52</v>
      </c>
      <c r="AR216" s="195">
        <v>8.6849213890172123</v>
      </c>
      <c r="AS216" s="195">
        <v>0.56929558435959693</v>
      </c>
      <c r="AT216" s="195">
        <v>15.255557266945813</v>
      </c>
      <c r="AU216" s="194">
        <v>0</v>
      </c>
      <c r="AV216" s="194">
        <v>0</v>
      </c>
      <c r="AW216" s="194">
        <v>0</v>
      </c>
      <c r="AX216" s="194" t="s">
        <v>638</v>
      </c>
    </row>
    <row r="217" spans="14:50" ht="16.5" thickBot="1" x14ac:dyDescent="0.3">
      <c r="N217" s="200" t="s">
        <v>1</v>
      </c>
      <c r="O217" s="199" t="s">
        <v>443</v>
      </c>
      <c r="P217" s="197" t="s">
        <v>630</v>
      </c>
      <c r="Q217" s="199" t="s">
        <v>115</v>
      </c>
      <c r="R217" s="199" t="s">
        <v>76</v>
      </c>
      <c r="S217" s="195">
        <v>3.5723963510984418</v>
      </c>
      <c r="T217" s="195">
        <v>0.56410860143689434</v>
      </c>
      <c r="U217" s="195">
        <v>6.3328166633142153</v>
      </c>
      <c r="V217" s="194">
        <v>0</v>
      </c>
      <c r="W217" s="194">
        <v>0</v>
      </c>
      <c r="X217" s="194">
        <v>0</v>
      </c>
      <c r="Y217" s="194" t="s">
        <v>629</v>
      </c>
      <c r="AA217" s="206" t="s">
        <v>194</v>
      </c>
      <c r="AB217" s="204" t="s">
        <v>437</v>
      </c>
      <c r="AC217" s="205" t="s">
        <v>630</v>
      </c>
      <c r="AD217" s="204" t="s">
        <v>323</v>
      </c>
      <c r="AE217" s="204" t="s">
        <v>76</v>
      </c>
      <c r="AF217" s="203">
        <v>1.3395181692363269</v>
      </c>
      <c r="AG217" s="203">
        <v>0.730457947375169</v>
      </c>
      <c r="AH217" s="203">
        <v>1.833806003548538</v>
      </c>
      <c r="AI217" s="202">
        <v>0.1159879094050375</v>
      </c>
      <c r="AJ217" s="202">
        <v>5.6445070644466295E-4</v>
      </c>
      <c r="AK217" s="202">
        <v>0.32770319749999999</v>
      </c>
      <c r="AM217" s="200" t="s">
        <v>1</v>
      </c>
      <c r="AN217" s="199" t="s">
        <v>518</v>
      </c>
      <c r="AO217" s="197" t="s">
        <v>630</v>
      </c>
      <c r="AP217" s="199" t="s">
        <v>115</v>
      </c>
      <c r="AQ217" s="199" t="s">
        <v>52</v>
      </c>
      <c r="AR217" s="195">
        <v>8.6849213890172123</v>
      </c>
      <c r="AS217" s="195">
        <v>0.56929558435959693</v>
      </c>
      <c r="AT217" s="195">
        <v>15.255557266945813</v>
      </c>
      <c r="AU217" s="194">
        <v>0</v>
      </c>
      <c r="AV217" s="194">
        <v>0</v>
      </c>
      <c r="AW217" s="194">
        <v>0</v>
      </c>
      <c r="AX217" s="194" t="s">
        <v>638</v>
      </c>
    </row>
    <row r="218" spans="14:50" ht="16.5" thickBot="1" x14ac:dyDescent="0.3">
      <c r="N218" s="200" t="s">
        <v>1</v>
      </c>
      <c r="O218" s="199" t="s">
        <v>443</v>
      </c>
      <c r="P218" s="197" t="s">
        <v>630</v>
      </c>
      <c r="Q218" s="199" t="s">
        <v>49</v>
      </c>
      <c r="R218" s="199" t="s">
        <v>52</v>
      </c>
      <c r="S218" s="195">
        <v>3.5723963510984418</v>
      </c>
      <c r="T218" s="195">
        <v>0.56410860143689434</v>
      </c>
      <c r="U218" s="195">
        <v>6.3328166633142153</v>
      </c>
      <c r="V218" s="194">
        <v>0</v>
      </c>
      <c r="W218" s="194">
        <v>0</v>
      </c>
      <c r="X218" s="194">
        <v>0</v>
      </c>
      <c r="Y218" s="194" t="s">
        <v>629</v>
      </c>
      <c r="AA218" s="206" t="s">
        <v>194</v>
      </c>
      <c r="AB218" s="204" t="s">
        <v>437</v>
      </c>
      <c r="AC218" s="205" t="s">
        <v>630</v>
      </c>
      <c r="AD218" s="204" t="s">
        <v>322</v>
      </c>
      <c r="AE218" s="204" t="s">
        <v>76</v>
      </c>
      <c r="AF218" s="203">
        <v>1.48607601024688</v>
      </c>
      <c r="AG218" s="203">
        <v>0.73045794737516911</v>
      </c>
      <c r="AH218" s="203">
        <v>2.0344443038602731</v>
      </c>
      <c r="AI218" s="202">
        <v>0.19873903742926091</v>
      </c>
      <c r="AJ218" s="202">
        <v>9.6715589280382873E-4</v>
      </c>
      <c r="AK218" s="202">
        <v>0.56150178382999993</v>
      </c>
      <c r="AM218" s="200" t="s">
        <v>1</v>
      </c>
      <c r="AN218" s="199" t="s">
        <v>516</v>
      </c>
      <c r="AO218" s="197" t="s">
        <v>631</v>
      </c>
      <c r="AP218" s="199" t="s">
        <v>49</v>
      </c>
      <c r="AQ218" s="199" t="s">
        <v>76</v>
      </c>
      <c r="AR218" s="195">
        <v>4.096114888015455</v>
      </c>
      <c r="AS218" s="195">
        <v>0.57273764054124676</v>
      </c>
      <c r="AT218" s="195">
        <v>7.1518171638667871</v>
      </c>
      <c r="AU218" s="194">
        <v>0</v>
      </c>
      <c r="AV218" s="194">
        <v>0</v>
      </c>
      <c r="AW218" s="194">
        <v>0</v>
      </c>
      <c r="AX218" s="194" t="s">
        <v>638</v>
      </c>
    </row>
    <row r="219" spans="14:50" ht="16.5" thickBot="1" x14ac:dyDescent="0.3">
      <c r="N219" s="200" t="s">
        <v>1</v>
      </c>
      <c r="O219" s="199" t="s">
        <v>443</v>
      </c>
      <c r="P219" s="197" t="s">
        <v>630</v>
      </c>
      <c r="Q219" s="199" t="s">
        <v>100</v>
      </c>
      <c r="R219" s="199" t="s">
        <v>52</v>
      </c>
      <c r="S219" s="195">
        <v>3.5723963510984418</v>
      </c>
      <c r="T219" s="195">
        <v>0.56410860143689434</v>
      </c>
      <c r="U219" s="195">
        <v>6.3328166633142153</v>
      </c>
      <c r="V219" s="194">
        <v>0</v>
      </c>
      <c r="W219" s="194">
        <v>0</v>
      </c>
      <c r="X219" s="194">
        <v>0</v>
      </c>
      <c r="Y219" s="194" t="s">
        <v>629</v>
      </c>
      <c r="AA219" s="206" t="s">
        <v>194</v>
      </c>
      <c r="AB219" s="204" t="s">
        <v>437</v>
      </c>
      <c r="AC219" s="205" t="s">
        <v>630</v>
      </c>
      <c r="AD219" s="204" t="s">
        <v>320</v>
      </c>
      <c r="AE219" s="204" t="s">
        <v>76</v>
      </c>
      <c r="AF219" s="203">
        <v>2.9147587400980108</v>
      </c>
      <c r="AG219" s="203">
        <v>0.73045794737516911</v>
      </c>
      <c r="AH219" s="203">
        <v>3.9903169656404152</v>
      </c>
      <c r="AI219" s="202">
        <v>0</v>
      </c>
      <c r="AJ219" s="202">
        <v>0</v>
      </c>
      <c r="AK219" s="202">
        <v>0</v>
      </c>
      <c r="AM219" s="200" t="s">
        <v>1</v>
      </c>
      <c r="AN219" s="199" t="s">
        <v>516</v>
      </c>
      <c r="AO219" s="197" t="s">
        <v>631</v>
      </c>
      <c r="AP219" s="199" t="s">
        <v>100</v>
      </c>
      <c r="AQ219" s="199" t="s">
        <v>76</v>
      </c>
      <c r="AR219" s="195">
        <v>4.096114888015455</v>
      </c>
      <c r="AS219" s="195">
        <v>0.57273764054124676</v>
      </c>
      <c r="AT219" s="195">
        <v>7.1518171638667871</v>
      </c>
      <c r="AU219" s="194">
        <v>0</v>
      </c>
      <c r="AV219" s="194">
        <v>0</v>
      </c>
      <c r="AW219" s="194">
        <v>0</v>
      </c>
      <c r="AX219" s="194" t="s">
        <v>638</v>
      </c>
    </row>
    <row r="220" spans="14:50" ht="16.5" thickBot="1" x14ac:dyDescent="0.3">
      <c r="N220" s="200" t="s">
        <v>1</v>
      </c>
      <c r="O220" s="199" t="s">
        <v>443</v>
      </c>
      <c r="P220" s="197" t="s">
        <v>630</v>
      </c>
      <c r="Q220" s="199" t="s">
        <v>115</v>
      </c>
      <c r="R220" s="199" t="s">
        <v>52</v>
      </c>
      <c r="S220" s="195">
        <v>3.5723963510984418</v>
      </c>
      <c r="T220" s="195">
        <v>0.56410860143689434</v>
      </c>
      <c r="U220" s="195">
        <v>6.3328166633142153</v>
      </c>
      <c r="V220" s="194">
        <v>0</v>
      </c>
      <c r="W220" s="194">
        <v>0</v>
      </c>
      <c r="X220" s="194">
        <v>0</v>
      </c>
      <c r="Y220" s="194" t="s">
        <v>629</v>
      </c>
      <c r="AA220" s="206" t="s">
        <v>194</v>
      </c>
      <c r="AB220" s="204" t="s">
        <v>437</v>
      </c>
      <c r="AC220" s="205" t="s">
        <v>630</v>
      </c>
      <c r="AD220" s="204" t="s">
        <v>319</v>
      </c>
      <c r="AE220" s="204" t="s">
        <v>76</v>
      </c>
      <c r="AF220" s="203">
        <v>2.7610267390379954</v>
      </c>
      <c r="AG220" s="203">
        <v>0.73045794737516889</v>
      </c>
      <c r="AH220" s="203">
        <v>3.7798572100686729</v>
      </c>
      <c r="AI220" s="202">
        <v>0.32926910326903508</v>
      </c>
      <c r="AJ220" s="202">
        <v>1.602375445026648E-3</v>
      </c>
      <c r="AK220" s="202">
        <v>0.9302912565</v>
      </c>
      <c r="AM220" s="200" t="s">
        <v>1</v>
      </c>
      <c r="AN220" s="199" t="s">
        <v>516</v>
      </c>
      <c r="AO220" s="197" t="s">
        <v>631</v>
      </c>
      <c r="AP220" s="199" t="s">
        <v>115</v>
      </c>
      <c r="AQ220" s="199" t="s">
        <v>76</v>
      </c>
      <c r="AR220" s="195">
        <v>4.096114888015455</v>
      </c>
      <c r="AS220" s="195">
        <v>0.57273764054124676</v>
      </c>
      <c r="AT220" s="195">
        <v>7.1518171638667871</v>
      </c>
      <c r="AU220" s="194">
        <v>0</v>
      </c>
      <c r="AV220" s="194">
        <v>0</v>
      </c>
      <c r="AW220" s="194">
        <v>0</v>
      </c>
      <c r="AX220" s="194" t="s">
        <v>638</v>
      </c>
    </row>
    <row r="221" spans="14:50" ht="16.5" thickBot="1" x14ac:dyDescent="0.3">
      <c r="N221" s="200" t="s">
        <v>1</v>
      </c>
      <c r="O221" s="199" t="s">
        <v>436</v>
      </c>
      <c r="P221" s="197" t="s">
        <v>631</v>
      </c>
      <c r="Q221" s="199" t="s">
        <v>49</v>
      </c>
      <c r="R221" s="199" t="s">
        <v>76</v>
      </c>
      <c r="S221" s="195">
        <v>4.6480736317905871</v>
      </c>
      <c r="T221" s="195">
        <v>0.57273764054124665</v>
      </c>
      <c r="U221" s="195">
        <v>8.1155372072247243</v>
      </c>
      <c r="V221" s="194">
        <v>0</v>
      </c>
      <c r="W221" s="194">
        <v>0</v>
      </c>
      <c r="X221" s="194">
        <v>0</v>
      </c>
      <c r="Y221" s="194" t="s">
        <v>629</v>
      </c>
      <c r="AA221" s="206" t="s">
        <v>194</v>
      </c>
      <c r="AB221" s="204" t="s">
        <v>437</v>
      </c>
      <c r="AC221" s="205" t="s">
        <v>630</v>
      </c>
      <c r="AD221" s="204" t="s">
        <v>317</v>
      </c>
      <c r="AE221" s="204" t="s">
        <v>76</v>
      </c>
      <c r="AF221" s="203">
        <v>2.212715935257255</v>
      </c>
      <c r="AG221" s="203">
        <v>0.73045794737516923</v>
      </c>
      <c r="AH221" s="203">
        <v>3.029217415196094</v>
      </c>
      <c r="AI221" s="202">
        <v>3.9377447523695597E-2</v>
      </c>
      <c r="AJ221" s="202">
        <v>1.9162883602911367E-4</v>
      </c>
      <c r="AK221" s="202">
        <v>0.1112539706</v>
      </c>
      <c r="AM221" s="200" t="s">
        <v>1</v>
      </c>
      <c r="AN221" s="199" t="s">
        <v>516</v>
      </c>
      <c r="AO221" s="197" t="s">
        <v>631</v>
      </c>
      <c r="AP221" s="199" t="s">
        <v>49</v>
      </c>
      <c r="AQ221" s="199" t="s">
        <v>52</v>
      </c>
      <c r="AR221" s="195">
        <v>4.096114888015455</v>
      </c>
      <c r="AS221" s="195">
        <v>0.57273764054124676</v>
      </c>
      <c r="AT221" s="195">
        <v>7.1518171638667871</v>
      </c>
      <c r="AU221" s="194">
        <v>0</v>
      </c>
      <c r="AV221" s="194">
        <v>0</v>
      </c>
      <c r="AW221" s="194">
        <v>0</v>
      </c>
      <c r="AX221" s="194" t="s">
        <v>638</v>
      </c>
    </row>
    <row r="222" spans="14:50" ht="16.5" thickBot="1" x14ac:dyDescent="0.3">
      <c r="N222" s="200" t="s">
        <v>1</v>
      </c>
      <c r="O222" s="199" t="s">
        <v>436</v>
      </c>
      <c r="P222" s="197" t="s">
        <v>631</v>
      </c>
      <c r="Q222" s="199" t="s">
        <v>100</v>
      </c>
      <c r="R222" s="199" t="s">
        <v>76</v>
      </c>
      <c r="S222" s="195">
        <v>4.6480736317905871</v>
      </c>
      <c r="T222" s="195">
        <v>0.57273764054124665</v>
      </c>
      <c r="U222" s="195">
        <v>8.1155372072247243</v>
      </c>
      <c r="V222" s="194">
        <v>0</v>
      </c>
      <c r="W222" s="194">
        <v>0</v>
      </c>
      <c r="X222" s="194">
        <v>0</v>
      </c>
      <c r="Y222" s="194" t="s">
        <v>629</v>
      </c>
      <c r="AA222" s="206" t="s">
        <v>194</v>
      </c>
      <c r="AB222" s="204" t="s">
        <v>437</v>
      </c>
      <c r="AC222" s="205" t="s">
        <v>630</v>
      </c>
      <c r="AD222" s="204" t="s">
        <v>316</v>
      </c>
      <c r="AE222" s="204" t="s">
        <v>76</v>
      </c>
      <c r="AF222" s="203">
        <v>1.5075984903952826</v>
      </c>
      <c r="AG222" s="203">
        <v>0.73045794737516911</v>
      </c>
      <c r="AH222" s="203">
        <v>2.0639086696403179</v>
      </c>
      <c r="AI222" s="202">
        <v>0.26835619974014613</v>
      </c>
      <c r="AJ222" s="202">
        <v>1.3059451394470244E-3</v>
      </c>
      <c r="AK222" s="202">
        <v>0.75819268728</v>
      </c>
      <c r="AM222" s="200" t="s">
        <v>1</v>
      </c>
      <c r="AN222" s="199" t="s">
        <v>516</v>
      </c>
      <c r="AO222" s="197" t="s">
        <v>631</v>
      </c>
      <c r="AP222" s="199" t="s">
        <v>100</v>
      </c>
      <c r="AQ222" s="199" t="s">
        <v>52</v>
      </c>
      <c r="AR222" s="195">
        <v>4.096114888015455</v>
      </c>
      <c r="AS222" s="195">
        <v>0.57273764054124676</v>
      </c>
      <c r="AT222" s="195">
        <v>7.1518171638667871</v>
      </c>
      <c r="AU222" s="194">
        <v>0</v>
      </c>
      <c r="AV222" s="194">
        <v>0</v>
      </c>
      <c r="AW222" s="194">
        <v>0</v>
      </c>
      <c r="AX222" s="194" t="s">
        <v>638</v>
      </c>
    </row>
    <row r="223" spans="14:50" ht="16.5" thickBot="1" x14ac:dyDescent="0.3">
      <c r="N223" s="200" t="s">
        <v>1</v>
      </c>
      <c r="O223" s="199" t="s">
        <v>436</v>
      </c>
      <c r="P223" s="197" t="s">
        <v>631</v>
      </c>
      <c r="Q223" s="199" t="s">
        <v>115</v>
      </c>
      <c r="R223" s="199" t="s">
        <v>76</v>
      </c>
      <c r="S223" s="195">
        <v>4.6480736317905871</v>
      </c>
      <c r="T223" s="195">
        <v>0.57273764054124665</v>
      </c>
      <c r="U223" s="195">
        <v>8.1155372072247243</v>
      </c>
      <c r="V223" s="194">
        <v>0</v>
      </c>
      <c r="W223" s="194">
        <v>0</v>
      </c>
      <c r="X223" s="194">
        <v>0</v>
      </c>
      <c r="Y223" s="194" t="s">
        <v>629</v>
      </c>
      <c r="AA223" s="206" t="s">
        <v>194</v>
      </c>
      <c r="AB223" s="204" t="s">
        <v>437</v>
      </c>
      <c r="AC223" s="205" t="s">
        <v>630</v>
      </c>
      <c r="AD223" s="204" t="s">
        <v>315</v>
      </c>
      <c r="AE223" s="204" t="s">
        <v>76</v>
      </c>
      <c r="AF223" s="203">
        <v>2.1706958549675148</v>
      </c>
      <c r="AG223" s="203">
        <v>0.73045794737516923</v>
      </c>
      <c r="AH223" s="203">
        <v>2.9716917486731478</v>
      </c>
      <c r="AI223" s="202">
        <v>4.6252715830960925E-3</v>
      </c>
      <c r="AJ223" s="202">
        <v>2.2508706519229899E-5</v>
      </c>
      <c r="AK223" s="202">
        <v>1.3067881771999999E-2</v>
      </c>
      <c r="AM223" s="200" t="s">
        <v>1</v>
      </c>
      <c r="AN223" s="199" t="s">
        <v>516</v>
      </c>
      <c r="AO223" s="197" t="s">
        <v>631</v>
      </c>
      <c r="AP223" s="199" t="s">
        <v>115</v>
      </c>
      <c r="AQ223" s="199" t="s">
        <v>52</v>
      </c>
      <c r="AR223" s="195">
        <v>4.096114888015455</v>
      </c>
      <c r="AS223" s="195">
        <v>0.57273764054124676</v>
      </c>
      <c r="AT223" s="195">
        <v>7.1518171638667871</v>
      </c>
      <c r="AU223" s="194">
        <v>0</v>
      </c>
      <c r="AV223" s="194">
        <v>0</v>
      </c>
      <c r="AW223" s="194">
        <v>0</v>
      </c>
      <c r="AX223" s="194" t="s">
        <v>638</v>
      </c>
    </row>
    <row r="224" spans="14:50" ht="16.5" thickBot="1" x14ac:dyDescent="0.3">
      <c r="N224" s="200" t="s">
        <v>1</v>
      </c>
      <c r="O224" s="199" t="s">
        <v>436</v>
      </c>
      <c r="P224" s="197" t="s">
        <v>631</v>
      </c>
      <c r="Q224" s="199" t="s">
        <v>49</v>
      </c>
      <c r="R224" s="199" t="s">
        <v>52</v>
      </c>
      <c r="S224" s="195">
        <v>4.6480736317905871</v>
      </c>
      <c r="T224" s="195">
        <v>0.57273764054124665</v>
      </c>
      <c r="U224" s="195">
        <v>8.1155372072247243</v>
      </c>
      <c r="V224" s="194">
        <v>0</v>
      </c>
      <c r="W224" s="194">
        <v>0</v>
      </c>
      <c r="X224" s="194">
        <v>0</v>
      </c>
      <c r="Y224" s="194" t="s">
        <v>629</v>
      </c>
      <c r="AA224" s="206" t="s">
        <v>194</v>
      </c>
      <c r="AB224" s="204" t="s">
        <v>437</v>
      </c>
      <c r="AC224" s="205" t="s">
        <v>630</v>
      </c>
      <c r="AD224" s="204" t="s">
        <v>314</v>
      </c>
      <c r="AE224" s="204" t="s">
        <v>76</v>
      </c>
      <c r="AF224" s="203">
        <v>1.7013008117309063</v>
      </c>
      <c r="AG224" s="203">
        <v>0.73045794737516911</v>
      </c>
      <c r="AH224" s="203">
        <v>2.3290879616607203</v>
      </c>
      <c r="AI224" s="202">
        <v>0</v>
      </c>
      <c r="AJ224" s="202">
        <v>0</v>
      </c>
      <c r="AK224" s="202">
        <v>0</v>
      </c>
      <c r="AM224" s="200" t="s">
        <v>1</v>
      </c>
      <c r="AN224" s="199" t="s">
        <v>514</v>
      </c>
      <c r="AO224" s="197" t="s">
        <v>630</v>
      </c>
      <c r="AP224" s="199" t="s">
        <v>49</v>
      </c>
      <c r="AQ224" s="199" t="s">
        <v>76</v>
      </c>
      <c r="AR224" s="195">
        <v>5.5359410462291088</v>
      </c>
      <c r="AS224" s="195">
        <v>0.64194948569781984</v>
      </c>
      <c r="AT224" s="195">
        <v>8.6236396625684062</v>
      </c>
      <c r="AU224" s="194">
        <v>0</v>
      </c>
      <c r="AV224" s="194">
        <v>0</v>
      </c>
      <c r="AW224" s="194">
        <v>0</v>
      </c>
      <c r="AX224" s="194" t="s">
        <v>638</v>
      </c>
    </row>
    <row r="225" spans="14:50" ht="16.5" thickBot="1" x14ac:dyDescent="0.3">
      <c r="N225" s="200" t="s">
        <v>1</v>
      </c>
      <c r="O225" s="199" t="s">
        <v>436</v>
      </c>
      <c r="P225" s="197" t="s">
        <v>631</v>
      </c>
      <c r="Q225" s="199" t="s">
        <v>100</v>
      </c>
      <c r="R225" s="199" t="s">
        <v>52</v>
      </c>
      <c r="S225" s="195">
        <v>4.6480736317905871</v>
      </c>
      <c r="T225" s="195">
        <v>0.57273764054124665</v>
      </c>
      <c r="U225" s="195">
        <v>8.1155372072247243</v>
      </c>
      <c r="V225" s="194">
        <v>0</v>
      </c>
      <c r="W225" s="194">
        <v>0</v>
      </c>
      <c r="X225" s="194">
        <v>0</v>
      </c>
      <c r="Y225" s="194" t="s">
        <v>629</v>
      </c>
      <c r="AA225" s="206" t="s">
        <v>194</v>
      </c>
      <c r="AB225" s="204" t="s">
        <v>437</v>
      </c>
      <c r="AC225" s="205" t="s">
        <v>630</v>
      </c>
      <c r="AD225" s="204" t="s">
        <v>313</v>
      </c>
      <c r="AE225" s="204" t="s">
        <v>76</v>
      </c>
      <c r="AF225" s="203">
        <v>1.4789018501974081</v>
      </c>
      <c r="AG225" s="203">
        <v>0.73045794737516923</v>
      </c>
      <c r="AH225" s="203">
        <v>2.0246228486002522</v>
      </c>
      <c r="AI225" s="202">
        <v>0.34742087933803473</v>
      </c>
      <c r="AJ225" s="202">
        <v>1.6907103661225468E-3</v>
      </c>
      <c r="AK225" s="202">
        <v>0.98157586959999998</v>
      </c>
      <c r="AM225" s="200" t="s">
        <v>1</v>
      </c>
      <c r="AN225" s="199" t="s">
        <v>514</v>
      </c>
      <c r="AO225" s="197" t="s">
        <v>630</v>
      </c>
      <c r="AP225" s="199" t="s">
        <v>100</v>
      </c>
      <c r="AQ225" s="199" t="s">
        <v>76</v>
      </c>
      <c r="AR225" s="195">
        <v>5.5359410462291088</v>
      </c>
      <c r="AS225" s="195">
        <v>0.64194948569781984</v>
      </c>
      <c r="AT225" s="195">
        <v>8.6236396625684062</v>
      </c>
      <c r="AU225" s="194">
        <v>0</v>
      </c>
      <c r="AV225" s="194">
        <v>0</v>
      </c>
      <c r="AW225" s="194">
        <v>0</v>
      </c>
      <c r="AX225" s="194" t="s">
        <v>638</v>
      </c>
    </row>
    <row r="226" spans="14:50" ht="16.5" thickBot="1" x14ac:dyDescent="0.3">
      <c r="N226" s="200" t="s">
        <v>1</v>
      </c>
      <c r="O226" s="199" t="s">
        <v>436</v>
      </c>
      <c r="P226" s="197" t="s">
        <v>631</v>
      </c>
      <c r="Q226" s="199" t="s">
        <v>115</v>
      </c>
      <c r="R226" s="199" t="s">
        <v>52</v>
      </c>
      <c r="S226" s="195">
        <v>4.6480736317905871</v>
      </c>
      <c r="T226" s="195">
        <v>0.57273764054124665</v>
      </c>
      <c r="U226" s="195">
        <v>8.1155372072247243</v>
      </c>
      <c r="V226" s="194">
        <v>0</v>
      </c>
      <c r="W226" s="194">
        <v>0</v>
      </c>
      <c r="X226" s="194">
        <v>0</v>
      </c>
      <c r="Y226" s="194" t="s">
        <v>629</v>
      </c>
      <c r="AA226" s="206" t="s">
        <v>194</v>
      </c>
      <c r="AB226" s="204" t="s">
        <v>437</v>
      </c>
      <c r="AC226" s="205" t="s">
        <v>630</v>
      </c>
      <c r="AD226" s="204" t="s">
        <v>323</v>
      </c>
      <c r="AE226" s="204" t="s">
        <v>52</v>
      </c>
      <c r="AF226" s="203">
        <v>1.3395181692363269</v>
      </c>
      <c r="AG226" s="203">
        <v>0.730457947375169</v>
      </c>
      <c r="AH226" s="203">
        <v>1.833806003548538</v>
      </c>
      <c r="AI226" s="202">
        <v>6.6024648400930661E-5</v>
      </c>
      <c r="AJ226" s="202">
        <v>3.2130641567583264E-7</v>
      </c>
      <c r="AK226" s="202">
        <v>1.865408947E-4</v>
      </c>
      <c r="AM226" s="200" t="s">
        <v>1</v>
      </c>
      <c r="AN226" s="199" t="s">
        <v>514</v>
      </c>
      <c r="AO226" s="197" t="s">
        <v>630</v>
      </c>
      <c r="AP226" s="199" t="s">
        <v>115</v>
      </c>
      <c r="AQ226" s="199" t="s">
        <v>76</v>
      </c>
      <c r="AR226" s="195">
        <v>5.5359410462291088</v>
      </c>
      <c r="AS226" s="195">
        <v>0.64194948569781984</v>
      </c>
      <c r="AT226" s="195">
        <v>8.6236396625684062</v>
      </c>
      <c r="AU226" s="194">
        <v>0</v>
      </c>
      <c r="AV226" s="194">
        <v>0</v>
      </c>
      <c r="AW226" s="194">
        <v>0</v>
      </c>
      <c r="AX226" s="194" t="s">
        <v>638</v>
      </c>
    </row>
    <row r="227" spans="14:50" ht="16.5" thickBot="1" x14ac:dyDescent="0.3">
      <c r="N227" s="200" t="s">
        <v>1</v>
      </c>
      <c r="O227" s="199" t="s">
        <v>518</v>
      </c>
      <c r="P227" s="197" t="s">
        <v>630</v>
      </c>
      <c r="Q227" s="199" t="s">
        <v>49</v>
      </c>
      <c r="R227" s="199" t="s">
        <v>76</v>
      </c>
      <c r="S227" s="195">
        <v>8.6849213890172123</v>
      </c>
      <c r="T227" s="195">
        <v>0.56929558435959693</v>
      </c>
      <c r="U227" s="195">
        <v>15.255557266945813</v>
      </c>
      <c r="V227" s="194">
        <v>0</v>
      </c>
      <c r="W227" s="194">
        <v>0</v>
      </c>
      <c r="X227" s="194">
        <v>0</v>
      </c>
      <c r="Y227" s="194" t="s">
        <v>629</v>
      </c>
      <c r="AA227" s="206" t="s">
        <v>194</v>
      </c>
      <c r="AB227" s="204" t="s">
        <v>437</v>
      </c>
      <c r="AC227" s="205" t="s">
        <v>630</v>
      </c>
      <c r="AD227" s="204" t="s">
        <v>322</v>
      </c>
      <c r="AE227" s="204" t="s">
        <v>52</v>
      </c>
      <c r="AF227" s="203">
        <v>1.48607601024688</v>
      </c>
      <c r="AG227" s="203">
        <v>0.73045794737516911</v>
      </c>
      <c r="AH227" s="203">
        <v>2.0344443038602731</v>
      </c>
      <c r="AI227" s="202">
        <v>2.7819191548105371E-3</v>
      </c>
      <c r="AJ227" s="202">
        <v>1.3538102723459807E-5</v>
      </c>
      <c r="AK227" s="202">
        <v>7.8598175180000004E-3</v>
      </c>
      <c r="AM227" s="200" t="s">
        <v>1</v>
      </c>
      <c r="AN227" s="199" t="s">
        <v>514</v>
      </c>
      <c r="AO227" s="197" t="s">
        <v>630</v>
      </c>
      <c r="AP227" s="199" t="s">
        <v>49</v>
      </c>
      <c r="AQ227" s="199" t="s">
        <v>52</v>
      </c>
      <c r="AR227" s="195">
        <v>5.5359410462291088</v>
      </c>
      <c r="AS227" s="195">
        <v>0.64194948569781984</v>
      </c>
      <c r="AT227" s="195">
        <v>8.6236396625684062</v>
      </c>
      <c r="AU227" s="194">
        <v>0</v>
      </c>
      <c r="AV227" s="194">
        <v>0</v>
      </c>
      <c r="AW227" s="194">
        <v>0</v>
      </c>
      <c r="AX227" s="194" t="s">
        <v>638</v>
      </c>
    </row>
    <row r="228" spans="14:50" ht="16.5" thickBot="1" x14ac:dyDescent="0.3">
      <c r="N228" s="200" t="s">
        <v>1</v>
      </c>
      <c r="O228" s="199" t="s">
        <v>518</v>
      </c>
      <c r="P228" s="197" t="s">
        <v>630</v>
      </c>
      <c r="Q228" s="199" t="s">
        <v>100</v>
      </c>
      <c r="R228" s="199" t="s">
        <v>76</v>
      </c>
      <c r="S228" s="195">
        <v>8.6849213890172123</v>
      </c>
      <c r="T228" s="195">
        <v>0.56929558435959693</v>
      </c>
      <c r="U228" s="195">
        <v>15.255557266945813</v>
      </c>
      <c r="V228" s="194">
        <v>0</v>
      </c>
      <c r="W228" s="194">
        <v>0</v>
      </c>
      <c r="X228" s="194">
        <v>0</v>
      </c>
      <c r="Y228" s="194" t="s">
        <v>629</v>
      </c>
      <c r="AA228" s="206" t="s">
        <v>194</v>
      </c>
      <c r="AB228" s="204" t="s">
        <v>437</v>
      </c>
      <c r="AC228" s="205" t="s">
        <v>630</v>
      </c>
      <c r="AD228" s="204" t="s">
        <v>320</v>
      </c>
      <c r="AE228" s="204" t="s">
        <v>52</v>
      </c>
      <c r="AF228" s="203">
        <v>2.9147587400980108</v>
      </c>
      <c r="AG228" s="203">
        <v>0.73045794737516911</v>
      </c>
      <c r="AH228" s="203">
        <v>3.9903169656404152</v>
      </c>
      <c r="AI228" s="202">
        <v>0</v>
      </c>
      <c r="AJ228" s="202">
        <v>0</v>
      </c>
      <c r="AK228" s="202">
        <v>0</v>
      </c>
      <c r="AM228" s="200" t="s">
        <v>1</v>
      </c>
      <c r="AN228" s="199" t="s">
        <v>514</v>
      </c>
      <c r="AO228" s="197" t="s">
        <v>630</v>
      </c>
      <c r="AP228" s="199" t="s">
        <v>100</v>
      </c>
      <c r="AQ228" s="199" t="s">
        <v>52</v>
      </c>
      <c r="AR228" s="195">
        <v>5.5359410462291088</v>
      </c>
      <c r="AS228" s="195">
        <v>0.64194948569781984</v>
      </c>
      <c r="AT228" s="195">
        <v>8.6236396625684062</v>
      </c>
      <c r="AU228" s="194">
        <v>0</v>
      </c>
      <c r="AV228" s="194">
        <v>0</v>
      </c>
      <c r="AW228" s="194">
        <v>0</v>
      </c>
      <c r="AX228" s="194" t="s">
        <v>638</v>
      </c>
    </row>
    <row r="229" spans="14:50" ht="16.5" thickBot="1" x14ac:dyDescent="0.3">
      <c r="N229" s="200" t="s">
        <v>1</v>
      </c>
      <c r="O229" s="199" t="s">
        <v>518</v>
      </c>
      <c r="P229" s="197" t="s">
        <v>630</v>
      </c>
      <c r="Q229" s="199" t="s">
        <v>115</v>
      </c>
      <c r="R229" s="199" t="s">
        <v>76</v>
      </c>
      <c r="S229" s="195">
        <v>8.6849213890172123</v>
      </c>
      <c r="T229" s="195">
        <v>0.56929558435959693</v>
      </c>
      <c r="U229" s="195">
        <v>15.255557266945813</v>
      </c>
      <c r="V229" s="194">
        <v>0</v>
      </c>
      <c r="W229" s="194">
        <v>0</v>
      </c>
      <c r="X229" s="194">
        <v>0</v>
      </c>
      <c r="Y229" s="194" t="s">
        <v>629</v>
      </c>
      <c r="AA229" s="206" t="s">
        <v>194</v>
      </c>
      <c r="AB229" s="204" t="s">
        <v>437</v>
      </c>
      <c r="AC229" s="205" t="s">
        <v>630</v>
      </c>
      <c r="AD229" s="204" t="s">
        <v>319</v>
      </c>
      <c r="AE229" s="204" t="s">
        <v>52</v>
      </c>
      <c r="AF229" s="203">
        <v>2.7610267390379954</v>
      </c>
      <c r="AG229" s="203">
        <v>0.73045794737516889</v>
      </c>
      <c r="AH229" s="203">
        <v>3.7798572100686729</v>
      </c>
      <c r="AI229" s="202">
        <v>3.5067528303100153E-3</v>
      </c>
      <c r="AJ229" s="202">
        <v>1.7065477967045263E-5</v>
      </c>
      <c r="AK229" s="202">
        <v>9.9077060810000006E-3</v>
      </c>
      <c r="AM229" s="200" t="s">
        <v>1</v>
      </c>
      <c r="AN229" s="199" t="s">
        <v>514</v>
      </c>
      <c r="AO229" s="197" t="s">
        <v>630</v>
      </c>
      <c r="AP229" s="199" t="s">
        <v>115</v>
      </c>
      <c r="AQ229" s="199" t="s">
        <v>52</v>
      </c>
      <c r="AR229" s="195">
        <v>5.5359410462291088</v>
      </c>
      <c r="AS229" s="195">
        <v>0.64194948569781984</v>
      </c>
      <c r="AT229" s="195">
        <v>8.6236396625684062</v>
      </c>
      <c r="AU229" s="194">
        <v>0</v>
      </c>
      <c r="AV229" s="194">
        <v>0</v>
      </c>
      <c r="AW229" s="194">
        <v>0</v>
      </c>
      <c r="AX229" s="194" t="s">
        <v>638</v>
      </c>
    </row>
    <row r="230" spans="14:50" ht="16.5" thickBot="1" x14ac:dyDescent="0.3">
      <c r="N230" s="200" t="s">
        <v>1</v>
      </c>
      <c r="O230" s="199" t="s">
        <v>518</v>
      </c>
      <c r="P230" s="197" t="s">
        <v>630</v>
      </c>
      <c r="Q230" s="199" t="s">
        <v>49</v>
      </c>
      <c r="R230" s="199" t="s">
        <v>52</v>
      </c>
      <c r="S230" s="195">
        <v>8.6849213890172123</v>
      </c>
      <c r="T230" s="195">
        <v>0.56929558435959693</v>
      </c>
      <c r="U230" s="195">
        <v>15.255557266945813</v>
      </c>
      <c r="V230" s="194">
        <v>0</v>
      </c>
      <c r="W230" s="194">
        <v>0</v>
      </c>
      <c r="X230" s="194">
        <v>0</v>
      </c>
      <c r="Y230" s="194" t="s">
        <v>629</v>
      </c>
      <c r="AA230" s="206" t="s">
        <v>194</v>
      </c>
      <c r="AB230" s="204" t="s">
        <v>437</v>
      </c>
      <c r="AC230" s="205" t="s">
        <v>630</v>
      </c>
      <c r="AD230" s="204" t="s">
        <v>317</v>
      </c>
      <c r="AE230" s="204" t="s">
        <v>52</v>
      </c>
      <c r="AF230" s="203">
        <v>2.212715935257255</v>
      </c>
      <c r="AG230" s="203">
        <v>0.73045794737516923</v>
      </c>
      <c r="AH230" s="203">
        <v>3.029217415196094</v>
      </c>
      <c r="AI230" s="202">
        <v>0</v>
      </c>
      <c r="AJ230" s="202">
        <v>0</v>
      </c>
      <c r="AK230" s="202">
        <v>0</v>
      </c>
      <c r="AM230" s="200" t="s">
        <v>1</v>
      </c>
      <c r="AN230" s="199" t="s">
        <v>512</v>
      </c>
      <c r="AO230" s="197" t="s">
        <v>630</v>
      </c>
      <c r="AP230" s="199" t="s">
        <v>49</v>
      </c>
      <c r="AQ230" s="199" t="s">
        <v>76</v>
      </c>
      <c r="AR230" s="195">
        <v>11.591658854144507</v>
      </c>
      <c r="AS230" s="195">
        <v>0.64186839478365498</v>
      </c>
      <c r="AT230" s="195">
        <v>18.059245397261748</v>
      </c>
      <c r="AU230" s="194">
        <v>0</v>
      </c>
      <c r="AV230" s="194">
        <v>0</v>
      </c>
      <c r="AW230" s="194">
        <v>0</v>
      </c>
      <c r="AX230" s="194" t="s">
        <v>638</v>
      </c>
    </row>
    <row r="231" spans="14:50" ht="16.5" thickBot="1" x14ac:dyDescent="0.3">
      <c r="N231" s="200" t="s">
        <v>1</v>
      </c>
      <c r="O231" s="199" t="s">
        <v>518</v>
      </c>
      <c r="P231" s="197" t="s">
        <v>630</v>
      </c>
      <c r="Q231" s="199" t="s">
        <v>100</v>
      </c>
      <c r="R231" s="199" t="s">
        <v>52</v>
      </c>
      <c r="S231" s="195">
        <v>8.6849213890172123</v>
      </c>
      <c r="T231" s="195">
        <v>0.56929558435959693</v>
      </c>
      <c r="U231" s="195">
        <v>15.255557266945813</v>
      </c>
      <c r="V231" s="194">
        <v>0</v>
      </c>
      <c r="W231" s="194">
        <v>0</v>
      </c>
      <c r="X231" s="194">
        <v>0</v>
      </c>
      <c r="Y231" s="194" t="s">
        <v>629</v>
      </c>
      <c r="AA231" s="206" t="s">
        <v>194</v>
      </c>
      <c r="AB231" s="204" t="s">
        <v>437</v>
      </c>
      <c r="AC231" s="205" t="s">
        <v>630</v>
      </c>
      <c r="AD231" s="204" t="s">
        <v>316</v>
      </c>
      <c r="AE231" s="204" t="s">
        <v>52</v>
      </c>
      <c r="AF231" s="203">
        <v>1.5075984903952826</v>
      </c>
      <c r="AG231" s="203">
        <v>0.73045794737516911</v>
      </c>
      <c r="AH231" s="203">
        <v>2.0639086696403179</v>
      </c>
      <c r="AI231" s="202">
        <v>5.3257874874233682E-4</v>
      </c>
      <c r="AJ231" s="202">
        <v>2.5917740263363224E-6</v>
      </c>
      <c r="AK231" s="202">
        <v>1.50470648E-3</v>
      </c>
      <c r="AM231" s="200" t="s">
        <v>1</v>
      </c>
      <c r="AN231" s="199" t="s">
        <v>512</v>
      </c>
      <c r="AO231" s="197" t="s">
        <v>630</v>
      </c>
      <c r="AP231" s="199" t="s">
        <v>100</v>
      </c>
      <c r="AQ231" s="199" t="s">
        <v>76</v>
      </c>
      <c r="AR231" s="195">
        <v>11.591658854144507</v>
      </c>
      <c r="AS231" s="195">
        <v>0.64186839478365498</v>
      </c>
      <c r="AT231" s="195">
        <v>18.059245397261748</v>
      </c>
      <c r="AU231" s="194">
        <v>0</v>
      </c>
      <c r="AV231" s="194">
        <v>0</v>
      </c>
      <c r="AW231" s="194">
        <v>0</v>
      </c>
      <c r="AX231" s="194" t="s">
        <v>638</v>
      </c>
    </row>
    <row r="232" spans="14:50" ht="16.5" thickBot="1" x14ac:dyDescent="0.3">
      <c r="N232" s="200" t="s">
        <v>1</v>
      </c>
      <c r="O232" s="199" t="s">
        <v>518</v>
      </c>
      <c r="P232" s="197" t="s">
        <v>630</v>
      </c>
      <c r="Q232" s="199" t="s">
        <v>115</v>
      </c>
      <c r="R232" s="199" t="s">
        <v>52</v>
      </c>
      <c r="S232" s="195">
        <v>8.6849213890172123</v>
      </c>
      <c r="T232" s="195">
        <v>0.56929558435959693</v>
      </c>
      <c r="U232" s="195">
        <v>15.255557266945813</v>
      </c>
      <c r="V232" s="194">
        <v>0</v>
      </c>
      <c r="W232" s="194">
        <v>0</v>
      </c>
      <c r="X232" s="194">
        <v>0</v>
      </c>
      <c r="Y232" s="194" t="s">
        <v>629</v>
      </c>
      <c r="AA232" s="206" t="s">
        <v>194</v>
      </c>
      <c r="AB232" s="204" t="s">
        <v>437</v>
      </c>
      <c r="AC232" s="205" t="s">
        <v>630</v>
      </c>
      <c r="AD232" s="204" t="s">
        <v>315</v>
      </c>
      <c r="AE232" s="204" t="s">
        <v>52</v>
      </c>
      <c r="AF232" s="203">
        <v>2.1706958549675148</v>
      </c>
      <c r="AG232" s="203">
        <v>0.73045794737516923</v>
      </c>
      <c r="AH232" s="203">
        <v>2.9716917486731478</v>
      </c>
      <c r="AI232" s="202">
        <v>1.0121827489185221E-5</v>
      </c>
      <c r="AJ232" s="202">
        <v>4.9257484733434405E-8</v>
      </c>
      <c r="AK232" s="202">
        <v>2.8597422349999999E-5</v>
      </c>
      <c r="AM232" s="200" t="s">
        <v>1</v>
      </c>
      <c r="AN232" s="199" t="s">
        <v>512</v>
      </c>
      <c r="AO232" s="197" t="s">
        <v>630</v>
      </c>
      <c r="AP232" s="199" t="s">
        <v>115</v>
      </c>
      <c r="AQ232" s="199" t="s">
        <v>76</v>
      </c>
      <c r="AR232" s="195">
        <v>11.591658854144507</v>
      </c>
      <c r="AS232" s="195">
        <v>0.64186839478365498</v>
      </c>
      <c r="AT232" s="195">
        <v>18.059245397261748</v>
      </c>
      <c r="AU232" s="194">
        <v>0</v>
      </c>
      <c r="AV232" s="194">
        <v>0</v>
      </c>
      <c r="AW232" s="194">
        <v>0</v>
      </c>
      <c r="AX232" s="194" t="s">
        <v>638</v>
      </c>
    </row>
    <row r="233" spans="14:50" ht="16.5" thickBot="1" x14ac:dyDescent="0.3">
      <c r="N233" s="200" t="s">
        <v>1</v>
      </c>
      <c r="O233" s="199" t="s">
        <v>88</v>
      </c>
      <c r="P233" s="197" t="s">
        <v>630</v>
      </c>
      <c r="Q233" s="199" t="s">
        <v>49</v>
      </c>
      <c r="R233" s="199" t="s">
        <v>76</v>
      </c>
      <c r="S233" s="195">
        <v>1.8262932621724963</v>
      </c>
      <c r="T233" s="195">
        <v>0.57273764054124665</v>
      </c>
      <c r="U233" s="195">
        <v>3.1887082896221357</v>
      </c>
      <c r="V233" s="194">
        <v>0</v>
      </c>
      <c r="W233" s="194">
        <v>0</v>
      </c>
      <c r="X233" s="194">
        <v>0</v>
      </c>
      <c r="Y233" s="194" t="s">
        <v>629</v>
      </c>
      <c r="AA233" s="206" t="s">
        <v>194</v>
      </c>
      <c r="AB233" s="204" t="s">
        <v>437</v>
      </c>
      <c r="AC233" s="205" t="s">
        <v>630</v>
      </c>
      <c r="AD233" s="204" t="s">
        <v>314</v>
      </c>
      <c r="AE233" s="204" t="s">
        <v>52</v>
      </c>
      <c r="AF233" s="203">
        <v>1.7013008117309063</v>
      </c>
      <c r="AG233" s="203">
        <v>0.73045794737516911</v>
      </c>
      <c r="AH233" s="203">
        <v>2.3290879616607203</v>
      </c>
      <c r="AI233" s="202">
        <v>0</v>
      </c>
      <c r="AJ233" s="202">
        <v>0</v>
      </c>
      <c r="AK233" s="202">
        <v>0</v>
      </c>
      <c r="AM233" s="200" t="s">
        <v>1</v>
      </c>
      <c r="AN233" s="199" t="s">
        <v>512</v>
      </c>
      <c r="AO233" s="197" t="s">
        <v>630</v>
      </c>
      <c r="AP233" s="199" t="s">
        <v>49</v>
      </c>
      <c r="AQ233" s="199" t="s">
        <v>52</v>
      </c>
      <c r="AR233" s="195">
        <v>11.591658854144507</v>
      </c>
      <c r="AS233" s="195">
        <v>0.64186839478365498</v>
      </c>
      <c r="AT233" s="195">
        <v>18.059245397261748</v>
      </c>
      <c r="AU233" s="194">
        <v>0</v>
      </c>
      <c r="AV233" s="194">
        <v>0</v>
      </c>
      <c r="AW233" s="194">
        <v>0</v>
      </c>
      <c r="AX233" s="194" t="s">
        <v>638</v>
      </c>
    </row>
    <row r="234" spans="14:50" ht="16.5" thickBot="1" x14ac:dyDescent="0.3">
      <c r="N234" s="200" t="s">
        <v>1</v>
      </c>
      <c r="O234" s="199" t="s">
        <v>88</v>
      </c>
      <c r="P234" s="197" t="s">
        <v>630</v>
      </c>
      <c r="Q234" s="199" t="s">
        <v>100</v>
      </c>
      <c r="R234" s="199" t="s">
        <v>76</v>
      </c>
      <c r="S234" s="195">
        <v>1.8262932621724963</v>
      </c>
      <c r="T234" s="195">
        <v>0.57273764054124665</v>
      </c>
      <c r="U234" s="195">
        <v>3.1887082896221357</v>
      </c>
      <c r="V234" s="194">
        <v>0</v>
      </c>
      <c r="W234" s="194">
        <v>0</v>
      </c>
      <c r="X234" s="194">
        <v>0</v>
      </c>
      <c r="Y234" s="194" t="s">
        <v>629</v>
      </c>
      <c r="AA234" s="206" t="s">
        <v>194</v>
      </c>
      <c r="AB234" s="204" t="s">
        <v>437</v>
      </c>
      <c r="AC234" s="205" t="s">
        <v>630</v>
      </c>
      <c r="AD234" s="204" t="s">
        <v>313</v>
      </c>
      <c r="AE234" s="204" t="s">
        <v>52</v>
      </c>
      <c r="AF234" s="203">
        <v>1.4789018501974081</v>
      </c>
      <c r="AG234" s="203">
        <v>0.73045794737516923</v>
      </c>
      <c r="AH234" s="203">
        <v>2.0246228486002522</v>
      </c>
      <c r="AI234" s="202">
        <v>2.5572501246300811E-3</v>
      </c>
      <c r="AJ234" s="202">
        <v>1.2444759516809268E-5</v>
      </c>
      <c r="AK234" s="202">
        <v>7.2250551539999996E-3</v>
      </c>
      <c r="AM234" s="200" t="s">
        <v>1</v>
      </c>
      <c r="AN234" s="199" t="s">
        <v>512</v>
      </c>
      <c r="AO234" s="197" t="s">
        <v>630</v>
      </c>
      <c r="AP234" s="199" t="s">
        <v>100</v>
      </c>
      <c r="AQ234" s="199" t="s">
        <v>52</v>
      </c>
      <c r="AR234" s="195">
        <v>11.591658854144507</v>
      </c>
      <c r="AS234" s="195">
        <v>0.64186839478365498</v>
      </c>
      <c r="AT234" s="195">
        <v>18.059245397261748</v>
      </c>
      <c r="AU234" s="194">
        <v>0</v>
      </c>
      <c r="AV234" s="194">
        <v>0</v>
      </c>
      <c r="AW234" s="194">
        <v>0</v>
      </c>
      <c r="AX234" s="194" t="s">
        <v>638</v>
      </c>
    </row>
    <row r="235" spans="14:50" ht="16.5" thickBot="1" x14ac:dyDescent="0.3">
      <c r="N235" s="200" t="s">
        <v>1</v>
      </c>
      <c r="O235" s="199" t="s">
        <v>88</v>
      </c>
      <c r="P235" s="197" t="s">
        <v>630</v>
      </c>
      <c r="Q235" s="199" t="s">
        <v>115</v>
      </c>
      <c r="R235" s="199" t="s">
        <v>76</v>
      </c>
      <c r="S235" s="195">
        <v>1.8262932621724963</v>
      </c>
      <c r="T235" s="195">
        <v>0.57273764054124665</v>
      </c>
      <c r="U235" s="195">
        <v>3.1887082896221357</v>
      </c>
      <c r="V235" s="194">
        <v>0</v>
      </c>
      <c r="W235" s="194">
        <v>0</v>
      </c>
      <c r="X235" s="194">
        <v>0</v>
      </c>
      <c r="Y235" s="194" t="s">
        <v>629</v>
      </c>
      <c r="AA235" s="206" t="s">
        <v>194</v>
      </c>
      <c r="AB235" s="204" t="s">
        <v>435</v>
      </c>
      <c r="AC235" s="205" t="s">
        <v>630</v>
      </c>
      <c r="AD235" s="204" t="s">
        <v>320</v>
      </c>
      <c r="AE235" s="204" t="s">
        <v>76</v>
      </c>
      <c r="AF235" s="203">
        <v>1.6956048439993388</v>
      </c>
      <c r="AG235" s="203">
        <v>0.730457947375169</v>
      </c>
      <c r="AH235" s="203">
        <v>2.3212901578966085</v>
      </c>
      <c r="AI235" s="202">
        <v>0</v>
      </c>
      <c r="AJ235" s="202">
        <v>0</v>
      </c>
      <c r="AK235" s="202">
        <v>0</v>
      </c>
      <c r="AM235" s="200" t="s">
        <v>1</v>
      </c>
      <c r="AN235" s="199" t="s">
        <v>512</v>
      </c>
      <c r="AO235" s="197" t="s">
        <v>630</v>
      </c>
      <c r="AP235" s="199" t="s">
        <v>115</v>
      </c>
      <c r="AQ235" s="199" t="s">
        <v>52</v>
      </c>
      <c r="AR235" s="195">
        <v>11.591658854144507</v>
      </c>
      <c r="AS235" s="195">
        <v>0.64186839478365498</v>
      </c>
      <c r="AT235" s="195">
        <v>18.059245397261748</v>
      </c>
      <c r="AU235" s="194">
        <v>0</v>
      </c>
      <c r="AV235" s="194">
        <v>0</v>
      </c>
      <c r="AW235" s="194">
        <v>0</v>
      </c>
      <c r="AX235" s="194" t="s">
        <v>638</v>
      </c>
    </row>
    <row r="236" spans="14:50" ht="16.5" thickBot="1" x14ac:dyDescent="0.3">
      <c r="N236" s="200" t="s">
        <v>1</v>
      </c>
      <c r="O236" s="199" t="s">
        <v>88</v>
      </c>
      <c r="P236" s="197" t="s">
        <v>630</v>
      </c>
      <c r="Q236" s="199" t="s">
        <v>49</v>
      </c>
      <c r="R236" s="199" t="s">
        <v>52</v>
      </c>
      <c r="S236" s="195">
        <v>1.8262932621724963</v>
      </c>
      <c r="T236" s="195">
        <v>0.57273764054124665</v>
      </c>
      <c r="U236" s="195">
        <v>3.1887082896221357</v>
      </c>
      <c r="V236" s="194">
        <v>0</v>
      </c>
      <c r="W236" s="194">
        <v>0</v>
      </c>
      <c r="X236" s="194">
        <v>0</v>
      </c>
      <c r="Y236" s="194" t="s">
        <v>629</v>
      </c>
      <c r="AA236" s="206" t="s">
        <v>194</v>
      </c>
      <c r="AB236" s="204" t="s">
        <v>435</v>
      </c>
      <c r="AC236" s="205" t="s">
        <v>630</v>
      </c>
      <c r="AD236" s="204" t="s">
        <v>319</v>
      </c>
      <c r="AE236" s="204" t="s">
        <v>76</v>
      </c>
      <c r="AF236" s="203">
        <v>1.606174208767305</v>
      </c>
      <c r="AG236" s="203">
        <v>0.73045794737516911</v>
      </c>
      <c r="AH236" s="203">
        <v>2.1988592423957312</v>
      </c>
      <c r="AI236" s="202">
        <v>0.19339890887581329</v>
      </c>
      <c r="AJ236" s="202">
        <v>9.411683622934468E-4</v>
      </c>
      <c r="AK236" s="202">
        <v>0.54641420090000004</v>
      </c>
      <c r="AM236" s="200" t="s">
        <v>1</v>
      </c>
      <c r="AN236" s="199" t="s">
        <v>479</v>
      </c>
      <c r="AO236" s="197" t="s">
        <v>630</v>
      </c>
      <c r="AP236" s="199" t="s">
        <v>49</v>
      </c>
      <c r="AQ236" s="199" t="s">
        <v>76</v>
      </c>
      <c r="AR236" s="195">
        <v>0.25373494926567236</v>
      </c>
      <c r="AS236" s="195">
        <v>0.57669222816131815</v>
      </c>
      <c r="AT236" s="195">
        <v>0.43998329936691127</v>
      </c>
      <c r="AU236" s="194">
        <v>0</v>
      </c>
      <c r="AV236" s="194">
        <v>0</v>
      </c>
      <c r="AW236" s="194">
        <v>0</v>
      </c>
      <c r="AX236" s="194" t="s">
        <v>639</v>
      </c>
    </row>
    <row r="237" spans="14:50" ht="16.5" thickBot="1" x14ac:dyDescent="0.3">
      <c r="N237" s="200" t="s">
        <v>1</v>
      </c>
      <c r="O237" s="199" t="s">
        <v>88</v>
      </c>
      <c r="P237" s="197" t="s">
        <v>630</v>
      </c>
      <c r="Q237" s="199" t="s">
        <v>100</v>
      </c>
      <c r="R237" s="199" t="s">
        <v>52</v>
      </c>
      <c r="S237" s="195">
        <v>1.8262932621724963</v>
      </c>
      <c r="T237" s="195">
        <v>0.57273764054124665</v>
      </c>
      <c r="U237" s="195">
        <v>3.1887082896221357</v>
      </c>
      <c r="V237" s="194">
        <v>0</v>
      </c>
      <c r="W237" s="194">
        <v>0</v>
      </c>
      <c r="X237" s="194">
        <v>0</v>
      </c>
      <c r="Y237" s="194" t="s">
        <v>629</v>
      </c>
      <c r="AA237" s="206" t="s">
        <v>194</v>
      </c>
      <c r="AB237" s="204" t="s">
        <v>435</v>
      </c>
      <c r="AC237" s="205" t="s">
        <v>630</v>
      </c>
      <c r="AD237" s="204" t="s">
        <v>317</v>
      </c>
      <c r="AE237" s="204" t="s">
        <v>76</v>
      </c>
      <c r="AF237" s="203">
        <v>1.2872049431063795</v>
      </c>
      <c r="AG237" s="203">
        <v>0.73045794737516934</v>
      </c>
      <c r="AH237" s="203">
        <v>1.7621889771092605</v>
      </c>
      <c r="AI237" s="202">
        <v>2.3270628725454639E-2</v>
      </c>
      <c r="AJ237" s="202">
        <v>1.132456209519702E-4</v>
      </c>
      <c r="AK237" s="202">
        <v>6.5747020359999991E-2</v>
      </c>
      <c r="AM237" s="200" t="s">
        <v>1</v>
      </c>
      <c r="AN237" s="199" t="s">
        <v>479</v>
      </c>
      <c r="AO237" s="197" t="s">
        <v>630</v>
      </c>
      <c r="AP237" s="199" t="s">
        <v>100</v>
      </c>
      <c r="AQ237" s="199" t="s">
        <v>76</v>
      </c>
      <c r="AR237" s="195">
        <v>0.25373494926567236</v>
      </c>
      <c r="AS237" s="195">
        <v>0.57669222816131815</v>
      </c>
      <c r="AT237" s="195">
        <v>0.43998329936691127</v>
      </c>
      <c r="AU237" s="194">
        <v>0</v>
      </c>
      <c r="AV237" s="194">
        <v>0</v>
      </c>
      <c r="AW237" s="194">
        <v>0</v>
      </c>
      <c r="AX237" s="194" t="s">
        <v>639</v>
      </c>
    </row>
    <row r="238" spans="14:50" ht="16.5" thickBot="1" x14ac:dyDescent="0.3">
      <c r="N238" s="200" t="s">
        <v>1</v>
      </c>
      <c r="O238" s="199" t="s">
        <v>88</v>
      </c>
      <c r="P238" s="197" t="s">
        <v>630</v>
      </c>
      <c r="Q238" s="199" t="s">
        <v>115</v>
      </c>
      <c r="R238" s="199" t="s">
        <v>52</v>
      </c>
      <c r="S238" s="195">
        <v>1.8262932621724963</v>
      </c>
      <c r="T238" s="195">
        <v>0.57273764054124665</v>
      </c>
      <c r="U238" s="195">
        <v>3.1887082896221357</v>
      </c>
      <c r="V238" s="194">
        <v>0</v>
      </c>
      <c r="W238" s="194">
        <v>0</v>
      </c>
      <c r="X238" s="194">
        <v>0</v>
      </c>
      <c r="Y238" s="194" t="s">
        <v>629</v>
      </c>
      <c r="AA238" s="206" t="s">
        <v>194</v>
      </c>
      <c r="AB238" s="204" t="s">
        <v>435</v>
      </c>
      <c r="AC238" s="205" t="s">
        <v>630</v>
      </c>
      <c r="AD238" s="204" t="s">
        <v>315</v>
      </c>
      <c r="AE238" s="204" t="s">
        <v>76</v>
      </c>
      <c r="AF238" s="203">
        <v>1.262760569476296</v>
      </c>
      <c r="AG238" s="203">
        <v>0.73045794737516923</v>
      </c>
      <c r="AH238" s="203">
        <v>1.7287245268723619</v>
      </c>
      <c r="AI238" s="202">
        <v>2.8093817034118814E-3</v>
      </c>
      <c r="AJ238" s="202">
        <v>1.3671748161491351E-5</v>
      </c>
      <c r="AK238" s="202">
        <v>7.9374080620000006E-3</v>
      </c>
      <c r="AM238" s="200" t="s">
        <v>1</v>
      </c>
      <c r="AN238" s="199" t="s">
        <v>479</v>
      </c>
      <c r="AO238" s="197" t="s">
        <v>630</v>
      </c>
      <c r="AP238" s="199" t="s">
        <v>115</v>
      </c>
      <c r="AQ238" s="199" t="s">
        <v>76</v>
      </c>
      <c r="AR238" s="195">
        <v>0.25373494926567236</v>
      </c>
      <c r="AS238" s="195">
        <v>0.57669222816131815</v>
      </c>
      <c r="AT238" s="195">
        <v>0.43998329936691127</v>
      </c>
      <c r="AU238" s="194">
        <v>0</v>
      </c>
      <c r="AV238" s="194">
        <v>0</v>
      </c>
      <c r="AW238" s="194">
        <v>0</v>
      </c>
      <c r="AX238" s="194" t="s">
        <v>639</v>
      </c>
    </row>
    <row r="239" spans="14:50" ht="16.5" thickBot="1" x14ac:dyDescent="0.3">
      <c r="N239" s="200" t="s">
        <v>1</v>
      </c>
      <c r="O239" s="199" t="s">
        <v>516</v>
      </c>
      <c r="P239" s="197" t="s">
        <v>631</v>
      </c>
      <c r="Q239" s="199" t="s">
        <v>49</v>
      </c>
      <c r="R239" s="199" t="s">
        <v>76</v>
      </c>
      <c r="S239" s="195">
        <v>4.096114888015455</v>
      </c>
      <c r="T239" s="195">
        <v>0.57273764054124676</v>
      </c>
      <c r="U239" s="195">
        <v>7.1518171638667871</v>
      </c>
      <c r="V239" s="194">
        <v>0</v>
      </c>
      <c r="W239" s="194">
        <v>0</v>
      </c>
      <c r="X239" s="194">
        <v>0</v>
      </c>
      <c r="Y239" s="194" t="s">
        <v>629</v>
      </c>
      <c r="AA239" s="206" t="s">
        <v>194</v>
      </c>
      <c r="AB239" s="204" t="s">
        <v>435</v>
      </c>
      <c r="AC239" s="205" t="s">
        <v>630</v>
      </c>
      <c r="AD239" s="204" t="s">
        <v>320</v>
      </c>
      <c r="AE239" s="204" t="s">
        <v>52</v>
      </c>
      <c r="AF239" s="203">
        <v>1.6956048439993388</v>
      </c>
      <c r="AG239" s="203">
        <v>0.730457947375169</v>
      </c>
      <c r="AH239" s="203">
        <v>2.3212901578966085</v>
      </c>
      <c r="AI239" s="202">
        <v>0</v>
      </c>
      <c r="AJ239" s="202">
        <v>0</v>
      </c>
      <c r="AK239" s="202">
        <v>0</v>
      </c>
      <c r="AM239" s="200" t="s">
        <v>1</v>
      </c>
      <c r="AN239" s="199" t="s">
        <v>479</v>
      </c>
      <c r="AO239" s="197" t="s">
        <v>630</v>
      </c>
      <c r="AP239" s="199" t="s">
        <v>49</v>
      </c>
      <c r="AQ239" s="199" t="s">
        <v>52</v>
      </c>
      <c r="AR239" s="195">
        <v>0.25373494926567236</v>
      </c>
      <c r="AS239" s="195">
        <v>0.57669222816131815</v>
      </c>
      <c r="AT239" s="195">
        <v>0.43998329936691127</v>
      </c>
      <c r="AU239" s="194">
        <v>0</v>
      </c>
      <c r="AV239" s="194">
        <v>0</v>
      </c>
      <c r="AW239" s="194">
        <v>0</v>
      </c>
      <c r="AX239" s="194" t="s">
        <v>639</v>
      </c>
    </row>
    <row r="240" spans="14:50" ht="16.5" thickBot="1" x14ac:dyDescent="0.3">
      <c r="N240" s="200" t="s">
        <v>1</v>
      </c>
      <c r="O240" s="199" t="s">
        <v>516</v>
      </c>
      <c r="P240" s="197" t="s">
        <v>631</v>
      </c>
      <c r="Q240" s="199" t="s">
        <v>100</v>
      </c>
      <c r="R240" s="199" t="s">
        <v>76</v>
      </c>
      <c r="S240" s="195">
        <v>4.096114888015455</v>
      </c>
      <c r="T240" s="195">
        <v>0.57273764054124676</v>
      </c>
      <c r="U240" s="195">
        <v>7.1518171638667871</v>
      </c>
      <c r="V240" s="194">
        <v>0</v>
      </c>
      <c r="W240" s="194">
        <v>0</v>
      </c>
      <c r="X240" s="194">
        <v>0</v>
      </c>
      <c r="Y240" s="194" t="s">
        <v>629</v>
      </c>
      <c r="AA240" s="206" t="s">
        <v>194</v>
      </c>
      <c r="AB240" s="204" t="s">
        <v>435</v>
      </c>
      <c r="AC240" s="205" t="s">
        <v>630</v>
      </c>
      <c r="AD240" s="204" t="s">
        <v>319</v>
      </c>
      <c r="AE240" s="204" t="s">
        <v>52</v>
      </c>
      <c r="AF240" s="203">
        <v>1.606174208767305</v>
      </c>
      <c r="AG240" s="203">
        <v>0.73045794737516911</v>
      </c>
      <c r="AH240" s="203">
        <v>2.1988592423957312</v>
      </c>
      <c r="AI240" s="202">
        <v>2.0597200232246641E-3</v>
      </c>
      <c r="AJ240" s="202">
        <v>1.0023548386646628E-5</v>
      </c>
      <c r="AK240" s="202">
        <v>5.8193723900000008E-3</v>
      </c>
      <c r="AM240" s="200" t="s">
        <v>1</v>
      </c>
      <c r="AN240" s="199" t="s">
        <v>479</v>
      </c>
      <c r="AO240" s="197" t="s">
        <v>630</v>
      </c>
      <c r="AP240" s="199" t="s">
        <v>100</v>
      </c>
      <c r="AQ240" s="199" t="s">
        <v>52</v>
      </c>
      <c r="AR240" s="195">
        <v>0.25373494926567236</v>
      </c>
      <c r="AS240" s="195">
        <v>0.57669222816131815</v>
      </c>
      <c r="AT240" s="195">
        <v>0.43998329936691127</v>
      </c>
      <c r="AU240" s="194">
        <v>0</v>
      </c>
      <c r="AV240" s="194">
        <v>0</v>
      </c>
      <c r="AW240" s="194">
        <v>0</v>
      </c>
      <c r="AX240" s="194" t="s">
        <v>639</v>
      </c>
    </row>
    <row r="241" spans="14:50" ht="16.5" thickBot="1" x14ac:dyDescent="0.3">
      <c r="N241" s="200" t="s">
        <v>1</v>
      </c>
      <c r="O241" s="199" t="s">
        <v>516</v>
      </c>
      <c r="P241" s="197" t="s">
        <v>631</v>
      </c>
      <c r="Q241" s="199" t="s">
        <v>115</v>
      </c>
      <c r="R241" s="199" t="s">
        <v>76</v>
      </c>
      <c r="S241" s="195">
        <v>4.096114888015455</v>
      </c>
      <c r="T241" s="195">
        <v>0.57273764054124676</v>
      </c>
      <c r="U241" s="195">
        <v>7.1518171638667871</v>
      </c>
      <c r="V241" s="194">
        <v>0</v>
      </c>
      <c r="W241" s="194">
        <v>0</v>
      </c>
      <c r="X241" s="194">
        <v>0</v>
      </c>
      <c r="Y241" s="194" t="s">
        <v>629</v>
      </c>
      <c r="AA241" s="206" t="s">
        <v>194</v>
      </c>
      <c r="AB241" s="204" t="s">
        <v>435</v>
      </c>
      <c r="AC241" s="205" t="s">
        <v>630</v>
      </c>
      <c r="AD241" s="204" t="s">
        <v>317</v>
      </c>
      <c r="AE241" s="204" t="s">
        <v>52</v>
      </c>
      <c r="AF241" s="203">
        <v>1.2872049431063795</v>
      </c>
      <c r="AG241" s="203">
        <v>0.73045794737516934</v>
      </c>
      <c r="AH241" s="203">
        <v>1.7621889771092605</v>
      </c>
      <c r="AI241" s="202">
        <v>0</v>
      </c>
      <c r="AJ241" s="202">
        <v>0</v>
      </c>
      <c r="AK241" s="202">
        <v>0</v>
      </c>
      <c r="AM241" s="200" t="s">
        <v>1</v>
      </c>
      <c r="AN241" s="199" t="s">
        <v>479</v>
      </c>
      <c r="AO241" s="197" t="s">
        <v>630</v>
      </c>
      <c r="AP241" s="199" t="s">
        <v>115</v>
      </c>
      <c r="AQ241" s="199" t="s">
        <v>52</v>
      </c>
      <c r="AR241" s="195">
        <v>0.25373494926567236</v>
      </c>
      <c r="AS241" s="195">
        <v>0.57669222816131815</v>
      </c>
      <c r="AT241" s="195">
        <v>0.43998329936691127</v>
      </c>
      <c r="AU241" s="194">
        <v>0</v>
      </c>
      <c r="AV241" s="194">
        <v>0</v>
      </c>
      <c r="AW241" s="194">
        <v>0</v>
      </c>
      <c r="AX241" s="194" t="s">
        <v>639</v>
      </c>
    </row>
    <row r="242" spans="14:50" ht="16.5" thickBot="1" x14ac:dyDescent="0.3">
      <c r="N242" s="200" t="s">
        <v>1</v>
      </c>
      <c r="O242" s="199" t="s">
        <v>516</v>
      </c>
      <c r="P242" s="197" t="s">
        <v>631</v>
      </c>
      <c r="Q242" s="199" t="s">
        <v>49</v>
      </c>
      <c r="R242" s="199" t="s">
        <v>52</v>
      </c>
      <c r="S242" s="195">
        <v>4.096114888015455</v>
      </c>
      <c r="T242" s="195">
        <v>0.57273764054124676</v>
      </c>
      <c r="U242" s="195">
        <v>7.1518171638667871</v>
      </c>
      <c r="V242" s="194">
        <v>0</v>
      </c>
      <c r="W242" s="194">
        <v>0</v>
      </c>
      <c r="X242" s="194">
        <v>0</v>
      </c>
      <c r="Y242" s="194" t="s">
        <v>629</v>
      </c>
      <c r="AA242" s="206" t="s">
        <v>194</v>
      </c>
      <c r="AB242" s="204" t="s">
        <v>435</v>
      </c>
      <c r="AC242" s="205" t="s">
        <v>630</v>
      </c>
      <c r="AD242" s="204" t="s">
        <v>315</v>
      </c>
      <c r="AE242" s="204" t="s">
        <v>52</v>
      </c>
      <c r="AF242" s="203">
        <v>1.262760569476296</v>
      </c>
      <c r="AG242" s="203">
        <v>0.73045794737516923</v>
      </c>
      <c r="AH242" s="203">
        <v>1.7287245268723619</v>
      </c>
      <c r="AI242" s="202">
        <v>6.1479799569049666E-6</v>
      </c>
      <c r="AJ242" s="202">
        <v>2.991890833866448E-8</v>
      </c>
      <c r="AK242" s="202">
        <v>1.7370023309999999E-5</v>
      </c>
      <c r="AM242" s="200" t="s">
        <v>1</v>
      </c>
      <c r="AN242" s="199" t="s">
        <v>478</v>
      </c>
      <c r="AO242" s="197" t="s">
        <v>630</v>
      </c>
      <c r="AP242" s="199" t="s">
        <v>49</v>
      </c>
      <c r="AQ242" s="199" t="s">
        <v>76</v>
      </c>
      <c r="AR242" s="195">
        <v>0.49526984595666601</v>
      </c>
      <c r="AS242" s="195">
        <v>0.66982769136830655</v>
      </c>
      <c r="AT242" s="195">
        <v>0.73939888174067825</v>
      </c>
      <c r="AU242" s="194">
        <v>0</v>
      </c>
      <c r="AV242" s="194">
        <v>0</v>
      </c>
      <c r="AW242" s="194">
        <v>0</v>
      </c>
      <c r="AX242" s="194" t="s">
        <v>639</v>
      </c>
    </row>
    <row r="243" spans="14:50" ht="16.5" thickBot="1" x14ac:dyDescent="0.3">
      <c r="N243" s="200" t="s">
        <v>1</v>
      </c>
      <c r="O243" s="199" t="s">
        <v>516</v>
      </c>
      <c r="P243" s="197" t="s">
        <v>631</v>
      </c>
      <c r="Q243" s="199" t="s">
        <v>100</v>
      </c>
      <c r="R243" s="199" t="s">
        <v>52</v>
      </c>
      <c r="S243" s="195">
        <v>4.096114888015455</v>
      </c>
      <c r="T243" s="195">
        <v>0.57273764054124676</v>
      </c>
      <c r="U243" s="195">
        <v>7.1518171638667871</v>
      </c>
      <c r="V243" s="194">
        <v>0</v>
      </c>
      <c r="W243" s="194">
        <v>0</v>
      </c>
      <c r="X243" s="194">
        <v>0</v>
      </c>
      <c r="Y243" s="194" t="s">
        <v>629</v>
      </c>
      <c r="AA243" s="206" t="s">
        <v>194</v>
      </c>
      <c r="AB243" s="204" t="s">
        <v>430</v>
      </c>
      <c r="AC243" s="205" t="s">
        <v>630</v>
      </c>
      <c r="AD243" s="204" t="s">
        <v>323</v>
      </c>
      <c r="AE243" s="204" t="s">
        <v>76</v>
      </c>
      <c r="AF243" s="203">
        <v>3.8965591377527007</v>
      </c>
      <c r="AG243" s="203">
        <v>0.70495617473732242</v>
      </c>
      <c r="AH243" s="203">
        <v>5.5273778390615824</v>
      </c>
      <c r="AI243" s="202">
        <v>0</v>
      </c>
      <c r="AJ243" s="202">
        <v>0</v>
      </c>
      <c r="AK243" s="202">
        <v>0</v>
      </c>
      <c r="AM243" s="200" t="s">
        <v>1</v>
      </c>
      <c r="AN243" s="199" t="s">
        <v>478</v>
      </c>
      <c r="AO243" s="197" t="s">
        <v>630</v>
      </c>
      <c r="AP243" s="199" t="s">
        <v>100</v>
      </c>
      <c r="AQ243" s="199" t="s">
        <v>76</v>
      </c>
      <c r="AR243" s="195">
        <v>0.49526984595666601</v>
      </c>
      <c r="AS243" s="195">
        <v>0.66982769136830655</v>
      </c>
      <c r="AT243" s="195">
        <v>0.73939888174067825</v>
      </c>
      <c r="AU243" s="194">
        <v>0</v>
      </c>
      <c r="AV243" s="194">
        <v>0</v>
      </c>
      <c r="AW243" s="194">
        <v>0</v>
      </c>
      <c r="AX243" s="194" t="s">
        <v>639</v>
      </c>
    </row>
    <row r="244" spans="14:50" ht="16.5" thickBot="1" x14ac:dyDescent="0.3">
      <c r="N244" s="200" t="s">
        <v>1</v>
      </c>
      <c r="O244" s="199" t="s">
        <v>516</v>
      </c>
      <c r="P244" s="197" t="s">
        <v>631</v>
      </c>
      <c r="Q244" s="199" t="s">
        <v>115</v>
      </c>
      <c r="R244" s="199" t="s">
        <v>52</v>
      </c>
      <c r="S244" s="195">
        <v>4.096114888015455</v>
      </c>
      <c r="T244" s="195">
        <v>0.57273764054124676</v>
      </c>
      <c r="U244" s="195">
        <v>7.1518171638667871</v>
      </c>
      <c r="V244" s="194">
        <v>0</v>
      </c>
      <c r="W244" s="194">
        <v>0</v>
      </c>
      <c r="X244" s="194">
        <v>0</v>
      </c>
      <c r="Y244" s="194" t="s">
        <v>629</v>
      </c>
      <c r="AA244" s="206" t="s">
        <v>194</v>
      </c>
      <c r="AB244" s="204" t="s">
        <v>430</v>
      </c>
      <c r="AC244" s="205" t="s">
        <v>630</v>
      </c>
      <c r="AD244" s="204" t="s">
        <v>322</v>
      </c>
      <c r="AE244" s="204" t="s">
        <v>76</v>
      </c>
      <c r="AF244" s="203">
        <v>3.9874498782327836</v>
      </c>
      <c r="AG244" s="203">
        <v>0.66651560598301207</v>
      </c>
      <c r="AH244" s="203">
        <v>5.9825304050486325</v>
      </c>
      <c r="AI244" s="202">
        <v>0</v>
      </c>
      <c r="AJ244" s="202">
        <v>0</v>
      </c>
      <c r="AK244" s="202">
        <v>0</v>
      </c>
      <c r="AM244" s="200" t="s">
        <v>1</v>
      </c>
      <c r="AN244" s="199" t="s">
        <v>478</v>
      </c>
      <c r="AO244" s="197" t="s">
        <v>630</v>
      </c>
      <c r="AP244" s="199" t="s">
        <v>115</v>
      </c>
      <c r="AQ244" s="199" t="s">
        <v>76</v>
      </c>
      <c r="AR244" s="195">
        <v>0.49526984595666601</v>
      </c>
      <c r="AS244" s="195">
        <v>0.66982769136830655</v>
      </c>
      <c r="AT244" s="195">
        <v>0.73939888174067825</v>
      </c>
      <c r="AU244" s="194">
        <v>0</v>
      </c>
      <c r="AV244" s="194">
        <v>0</v>
      </c>
      <c r="AW244" s="194">
        <v>0</v>
      </c>
      <c r="AX244" s="194" t="s">
        <v>639</v>
      </c>
    </row>
    <row r="245" spans="14:50" ht="16.5" thickBot="1" x14ac:dyDescent="0.3">
      <c r="N245" s="200" t="s">
        <v>1</v>
      </c>
      <c r="O245" s="199" t="s">
        <v>84</v>
      </c>
      <c r="P245" s="197" t="s">
        <v>630</v>
      </c>
      <c r="Q245" s="199" t="s">
        <v>49</v>
      </c>
      <c r="R245" s="199" t="s">
        <v>76</v>
      </c>
      <c r="S245" s="195">
        <v>1.9406297269785577</v>
      </c>
      <c r="T245" s="195">
        <v>0.57273764054124665</v>
      </c>
      <c r="U245" s="195">
        <v>3.3883397730671763</v>
      </c>
      <c r="V245" s="194">
        <v>0</v>
      </c>
      <c r="W245" s="194">
        <v>0</v>
      </c>
      <c r="X245" s="194">
        <v>0</v>
      </c>
      <c r="Y245" s="194" t="s">
        <v>629</v>
      </c>
      <c r="AA245" s="206" t="s">
        <v>194</v>
      </c>
      <c r="AB245" s="204" t="s">
        <v>430</v>
      </c>
      <c r="AC245" s="205" t="s">
        <v>630</v>
      </c>
      <c r="AD245" s="204" t="s">
        <v>321</v>
      </c>
      <c r="AE245" s="204" t="s">
        <v>76</v>
      </c>
      <c r="AF245" s="203">
        <v>2.1524986208549737</v>
      </c>
      <c r="AG245" s="203">
        <v>0.70495617473732219</v>
      </c>
      <c r="AH245" s="203">
        <v>3.0533793418534545</v>
      </c>
      <c r="AI245" s="202">
        <v>0</v>
      </c>
      <c r="AJ245" s="202">
        <v>0</v>
      </c>
      <c r="AK245" s="202">
        <v>0</v>
      </c>
      <c r="AM245" s="200" t="s">
        <v>1</v>
      </c>
      <c r="AN245" s="199" t="s">
        <v>478</v>
      </c>
      <c r="AO245" s="197" t="s">
        <v>630</v>
      </c>
      <c r="AP245" s="199" t="s">
        <v>49</v>
      </c>
      <c r="AQ245" s="199" t="s">
        <v>52</v>
      </c>
      <c r="AR245" s="195">
        <v>0.49433945961901443</v>
      </c>
      <c r="AS245" s="195">
        <v>0.66856939038810859</v>
      </c>
      <c r="AT245" s="195">
        <v>0.73939888174067825</v>
      </c>
      <c r="AU245" s="194">
        <v>0</v>
      </c>
      <c r="AV245" s="194">
        <v>0</v>
      </c>
      <c r="AW245" s="194">
        <v>0</v>
      </c>
      <c r="AX245" s="194" t="s">
        <v>639</v>
      </c>
    </row>
    <row r="246" spans="14:50" ht="16.5" thickBot="1" x14ac:dyDescent="0.3">
      <c r="N246" s="200" t="s">
        <v>1</v>
      </c>
      <c r="O246" s="199" t="s">
        <v>84</v>
      </c>
      <c r="P246" s="197" t="s">
        <v>630</v>
      </c>
      <c r="Q246" s="199" t="s">
        <v>100</v>
      </c>
      <c r="R246" s="199" t="s">
        <v>76</v>
      </c>
      <c r="S246" s="195">
        <v>1.9406297269785577</v>
      </c>
      <c r="T246" s="195">
        <v>0.57273764054124665</v>
      </c>
      <c r="U246" s="195">
        <v>3.3883397730671763</v>
      </c>
      <c r="V246" s="194">
        <v>0</v>
      </c>
      <c r="W246" s="194">
        <v>0</v>
      </c>
      <c r="X246" s="194">
        <v>0</v>
      </c>
      <c r="Y246" s="194" t="s">
        <v>629</v>
      </c>
      <c r="AA246" s="206" t="s">
        <v>194</v>
      </c>
      <c r="AB246" s="204" t="s">
        <v>430</v>
      </c>
      <c r="AC246" s="205" t="s">
        <v>630</v>
      </c>
      <c r="AD246" s="204" t="s">
        <v>318</v>
      </c>
      <c r="AE246" s="204" t="s">
        <v>76</v>
      </c>
      <c r="AF246" s="203">
        <v>2.1047978203928128</v>
      </c>
      <c r="AG246" s="203">
        <v>0.70495617473732219</v>
      </c>
      <c r="AH246" s="203">
        <v>2.9857144256904964</v>
      </c>
      <c r="AI246" s="202">
        <v>0</v>
      </c>
      <c r="AJ246" s="202">
        <v>0</v>
      </c>
      <c r="AK246" s="202">
        <v>0</v>
      </c>
      <c r="AM246" s="200" t="s">
        <v>1</v>
      </c>
      <c r="AN246" s="199" t="s">
        <v>478</v>
      </c>
      <c r="AO246" s="197" t="s">
        <v>630</v>
      </c>
      <c r="AP246" s="199" t="s">
        <v>100</v>
      </c>
      <c r="AQ246" s="199" t="s">
        <v>52</v>
      </c>
      <c r="AR246" s="195">
        <v>0.49433945961901443</v>
      </c>
      <c r="AS246" s="195">
        <v>0.66856939038810859</v>
      </c>
      <c r="AT246" s="195">
        <v>0.73939888174067825</v>
      </c>
      <c r="AU246" s="194">
        <v>0</v>
      </c>
      <c r="AV246" s="194">
        <v>0</v>
      </c>
      <c r="AW246" s="194">
        <v>0</v>
      </c>
      <c r="AX246" s="194" t="s">
        <v>639</v>
      </c>
    </row>
    <row r="247" spans="14:50" ht="16.5" thickBot="1" x14ac:dyDescent="0.3">
      <c r="N247" s="200" t="s">
        <v>1</v>
      </c>
      <c r="O247" s="199" t="s">
        <v>84</v>
      </c>
      <c r="P247" s="197" t="s">
        <v>630</v>
      </c>
      <c r="Q247" s="199" t="s">
        <v>115</v>
      </c>
      <c r="R247" s="199" t="s">
        <v>76</v>
      </c>
      <c r="S247" s="195">
        <v>1.9406297269785577</v>
      </c>
      <c r="T247" s="195">
        <v>0.57273764054124665</v>
      </c>
      <c r="U247" s="195">
        <v>3.3883397730671763</v>
      </c>
      <c r="V247" s="194">
        <v>0</v>
      </c>
      <c r="W247" s="194">
        <v>0</v>
      </c>
      <c r="X247" s="194">
        <v>0</v>
      </c>
      <c r="Y247" s="194" t="s">
        <v>629</v>
      </c>
      <c r="AA247" s="206" t="s">
        <v>194</v>
      </c>
      <c r="AB247" s="204" t="s">
        <v>430</v>
      </c>
      <c r="AC247" s="205" t="s">
        <v>630</v>
      </c>
      <c r="AD247" s="204" t="s">
        <v>74</v>
      </c>
      <c r="AE247" s="204" t="s">
        <v>76</v>
      </c>
      <c r="AF247" s="203">
        <v>2.122345691026867</v>
      </c>
      <c r="AG247" s="203">
        <v>0.69413912519021104</v>
      </c>
      <c r="AH247" s="203">
        <v>3.0575220643920518</v>
      </c>
      <c r="AI247" s="202">
        <v>0</v>
      </c>
      <c r="AJ247" s="202">
        <v>0</v>
      </c>
      <c r="AK247" s="202">
        <v>0</v>
      </c>
      <c r="AM247" s="200" t="s">
        <v>1</v>
      </c>
      <c r="AN247" s="199" t="s">
        <v>478</v>
      </c>
      <c r="AO247" s="197" t="s">
        <v>630</v>
      </c>
      <c r="AP247" s="199" t="s">
        <v>115</v>
      </c>
      <c r="AQ247" s="199" t="s">
        <v>52</v>
      </c>
      <c r="AR247" s="195">
        <v>0.49433945961901443</v>
      </c>
      <c r="AS247" s="195">
        <v>0.66856939038810859</v>
      </c>
      <c r="AT247" s="195">
        <v>0.73939888174067825</v>
      </c>
      <c r="AU247" s="194">
        <v>0</v>
      </c>
      <c r="AV247" s="194">
        <v>0</v>
      </c>
      <c r="AW247" s="194">
        <v>0</v>
      </c>
      <c r="AX247" s="194" t="s">
        <v>639</v>
      </c>
    </row>
    <row r="248" spans="14:50" ht="16.5" thickBot="1" x14ac:dyDescent="0.3">
      <c r="N248" s="200" t="s">
        <v>1</v>
      </c>
      <c r="O248" s="199" t="s">
        <v>84</v>
      </c>
      <c r="P248" s="197" t="s">
        <v>630</v>
      </c>
      <c r="Q248" s="199" t="s">
        <v>49</v>
      </c>
      <c r="R248" s="199" t="s">
        <v>52</v>
      </c>
      <c r="S248" s="195">
        <v>1.9406297269785577</v>
      </c>
      <c r="T248" s="195">
        <v>0.57273764054124665</v>
      </c>
      <c r="U248" s="195">
        <v>3.3883397730671763</v>
      </c>
      <c r="V248" s="194">
        <v>0</v>
      </c>
      <c r="W248" s="194">
        <v>0</v>
      </c>
      <c r="X248" s="194">
        <v>0</v>
      </c>
      <c r="Y248" s="194" t="s">
        <v>629</v>
      </c>
      <c r="AA248" s="206" t="s">
        <v>194</v>
      </c>
      <c r="AB248" s="204" t="s">
        <v>430</v>
      </c>
      <c r="AC248" s="205" t="s">
        <v>630</v>
      </c>
      <c r="AD248" s="204" t="s">
        <v>316</v>
      </c>
      <c r="AE248" s="204" t="s">
        <v>76</v>
      </c>
      <c r="AF248" s="203">
        <v>4.2766719335623558</v>
      </c>
      <c r="AG248" s="203">
        <v>0.69413912519021126</v>
      </c>
      <c r="AH248" s="203">
        <v>6.1611163790694592</v>
      </c>
      <c r="AI248" s="202">
        <v>0</v>
      </c>
      <c r="AJ248" s="202">
        <v>0</v>
      </c>
      <c r="AK248" s="202">
        <v>0</v>
      </c>
      <c r="AM248" s="200" t="s">
        <v>1</v>
      </c>
      <c r="AN248" s="199" t="s">
        <v>510</v>
      </c>
      <c r="AO248" s="197" t="s">
        <v>630</v>
      </c>
      <c r="AP248" s="199" t="s">
        <v>49</v>
      </c>
      <c r="AQ248" s="199" t="s">
        <v>76</v>
      </c>
      <c r="AR248" s="195">
        <v>6.6190385845233779</v>
      </c>
      <c r="AS248" s="195">
        <v>0.58878580663538294</v>
      </c>
      <c r="AT248" s="195">
        <v>11.241844674123312</v>
      </c>
      <c r="AU248" s="194">
        <v>0</v>
      </c>
      <c r="AV248" s="194">
        <v>0</v>
      </c>
      <c r="AW248" s="194">
        <v>0</v>
      </c>
      <c r="AX248" s="194" t="s">
        <v>638</v>
      </c>
    </row>
    <row r="249" spans="14:50" ht="16.5" thickBot="1" x14ac:dyDescent="0.3">
      <c r="N249" s="200" t="s">
        <v>1</v>
      </c>
      <c r="O249" s="199" t="s">
        <v>84</v>
      </c>
      <c r="P249" s="197" t="s">
        <v>630</v>
      </c>
      <c r="Q249" s="199" t="s">
        <v>100</v>
      </c>
      <c r="R249" s="199" t="s">
        <v>52</v>
      </c>
      <c r="S249" s="195">
        <v>1.9406297269785577</v>
      </c>
      <c r="T249" s="195">
        <v>0.57273764054124665</v>
      </c>
      <c r="U249" s="195">
        <v>3.3883397730671763</v>
      </c>
      <c r="V249" s="194">
        <v>0</v>
      </c>
      <c r="W249" s="194">
        <v>0</v>
      </c>
      <c r="X249" s="194">
        <v>0</v>
      </c>
      <c r="Y249" s="194" t="s">
        <v>629</v>
      </c>
      <c r="AA249" s="206" t="s">
        <v>194</v>
      </c>
      <c r="AB249" s="204" t="s">
        <v>430</v>
      </c>
      <c r="AC249" s="205" t="s">
        <v>630</v>
      </c>
      <c r="AD249" s="204" t="s">
        <v>313</v>
      </c>
      <c r="AE249" s="204" t="s">
        <v>76</v>
      </c>
      <c r="AF249" s="203">
        <v>4.3020159416810619</v>
      </c>
      <c r="AG249" s="203">
        <v>0.70495617473732231</v>
      </c>
      <c r="AH249" s="203">
        <v>6.1025296264467217</v>
      </c>
      <c r="AI249" s="202">
        <v>1.0849488005872717E-3</v>
      </c>
      <c r="AJ249" s="202">
        <v>0</v>
      </c>
      <c r="AK249" s="202">
        <v>2.4257523989999999E-3</v>
      </c>
      <c r="AM249" s="200" t="s">
        <v>1</v>
      </c>
      <c r="AN249" s="199" t="s">
        <v>510</v>
      </c>
      <c r="AO249" s="197" t="s">
        <v>630</v>
      </c>
      <c r="AP249" s="199" t="s">
        <v>100</v>
      </c>
      <c r="AQ249" s="199" t="s">
        <v>76</v>
      </c>
      <c r="AR249" s="195">
        <v>6.6190385845233779</v>
      </c>
      <c r="AS249" s="195">
        <v>0.58878580663538294</v>
      </c>
      <c r="AT249" s="195">
        <v>11.241844674123312</v>
      </c>
      <c r="AU249" s="194">
        <v>0</v>
      </c>
      <c r="AV249" s="194">
        <v>0</v>
      </c>
      <c r="AW249" s="194">
        <v>0</v>
      </c>
      <c r="AX249" s="194" t="s">
        <v>638</v>
      </c>
    </row>
    <row r="250" spans="14:50" ht="16.5" thickBot="1" x14ac:dyDescent="0.3">
      <c r="N250" s="200" t="s">
        <v>1</v>
      </c>
      <c r="O250" s="199" t="s">
        <v>84</v>
      </c>
      <c r="P250" s="197" t="s">
        <v>630</v>
      </c>
      <c r="Q250" s="199" t="s">
        <v>115</v>
      </c>
      <c r="R250" s="199" t="s">
        <v>52</v>
      </c>
      <c r="S250" s="195">
        <v>1.9406297269785577</v>
      </c>
      <c r="T250" s="195">
        <v>0.57273764054124665</v>
      </c>
      <c r="U250" s="195">
        <v>3.3883397730671763</v>
      </c>
      <c r="V250" s="194">
        <v>0</v>
      </c>
      <c r="W250" s="194">
        <v>0</v>
      </c>
      <c r="X250" s="194">
        <v>0</v>
      </c>
      <c r="Y250" s="194" t="s">
        <v>629</v>
      </c>
      <c r="AA250" s="206" t="s">
        <v>194</v>
      </c>
      <c r="AB250" s="204" t="s">
        <v>430</v>
      </c>
      <c r="AC250" s="205" t="s">
        <v>630</v>
      </c>
      <c r="AD250" s="204" t="s">
        <v>323</v>
      </c>
      <c r="AE250" s="204" t="s">
        <v>52</v>
      </c>
      <c r="AF250" s="203">
        <v>3.8965591377527007</v>
      </c>
      <c r="AG250" s="203">
        <v>0.70495617473732242</v>
      </c>
      <c r="AH250" s="203">
        <v>5.5273778390615824</v>
      </c>
      <c r="AI250" s="202">
        <v>0</v>
      </c>
      <c r="AJ250" s="202">
        <v>0</v>
      </c>
      <c r="AK250" s="202">
        <v>0</v>
      </c>
      <c r="AM250" s="200" t="s">
        <v>1</v>
      </c>
      <c r="AN250" s="199" t="s">
        <v>510</v>
      </c>
      <c r="AO250" s="197" t="s">
        <v>630</v>
      </c>
      <c r="AP250" s="199" t="s">
        <v>115</v>
      </c>
      <c r="AQ250" s="199" t="s">
        <v>76</v>
      </c>
      <c r="AR250" s="195">
        <v>6.6190385845233779</v>
      </c>
      <c r="AS250" s="195">
        <v>0.58878580663538294</v>
      </c>
      <c r="AT250" s="195">
        <v>11.241844674123312</v>
      </c>
      <c r="AU250" s="194">
        <v>0</v>
      </c>
      <c r="AV250" s="194">
        <v>0</v>
      </c>
      <c r="AW250" s="194">
        <v>0</v>
      </c>
      <c r="AX250" s="194" t="s">
        <v>638</v>
      </c>
    </row>
    <row r="251" spans="14:50" ht="16.5" thickBot="1" x14ac:dyDescent="0.3">
      <c r="N251" s="200" t="s">
        <v>1</v>
      </c>
      <c r="O251" s="199" t="s">
        <v>514</v>
      </c>
      <c r="P251" s="197" t="s">
        <v>630</v>
      </c>
      <c r="Q251" s="199" t="s">
        <v>49</v>
      </c>
      <c r="R251" s="199" t="s">
        <v>76</v>
      </c>
      <c r="S251" s="195">
        <v>5.5359410462291088</v>
      </c>
      <c r="T251" s="195">
        <v>0.64194948569781984</v>
      </c>
      <c r="U251" s="195">
        <v>8.6236396625684062</v>
      </c>
      <c r="V251" s="194">
        <v>0</v>
      </c>
      <c r="W251" s="194">
        <v>0</v>
      </c>
      <c r="X251" s="194">
        <v>0</v>
      </c>
      <c r="Y251" s="194" t="s">
        <v>629</v>
      </c>
      <c r="AA251" s="206" t="s">
        <v>194</v>
      </c>
      <c r="AB251" s="204" t="s">
        <v>430</v>
      </c>
      <c r="AC251" s="205" t="s">
        <v>630</v>
      </c>
      <c r="AD251" s="204" t="s">
        <v>322</v>
      </c>
      <c r="AE251" s="204" t="s">
        <v>52</v>
      </c>
      <c r="AF251" s="203">
        <v>3.9874498782327836</v>
      </c>
      <c r="AG251" s="203">
        <v>0.66651560598301207</v>
      </c>
      <c r="AH251" s="203">
        <v>5.9825304050486325</v>
      </c>
      <c r="AI251" s="202">
        <v>0</v>
      </c>
      <c r="AJ251" s="202">
        <v>0</v>
      </c>
      <c r="AK251" s="202">
        <v>0</v>
      </c>
      <c r="AM251" s="200" t="s">
        <v>1</v>
      </c>
      <c r="AN251" s="199" t="s">
        <v>510</v>
      </c>
      <c r="AO251" s="197" t="s">
        <v>630</v>
      </c>
      <c r="AP251" s="199" t="s">
        <v>49</v>
      </c>
      <c r="AQ251" s="199" t="s">
        <v>52</v>
      </c>
      <c r="AR251" s="195">
        <v>6.6190385845233779</v>
      </c>
      <c r="AS251" s="195">
        <v>0.58878580663538294</v>
      </c>
      <c r="AT251" s="195">
        <v>11.241844674123312</v>
      </c>
      <c r="AU251" s="194">
        <v>0</v>
      </c>
      <c r="AV251" s="194">
        <v>0</v>
      </c>
      <c r="AW251" s="194">
        <v>0</v>
      </c>
      <c r="AX251" s="194" t="s">
        <v>638</v>
      </c>
    </row>
    <row r="252" spans="14:50" ht="16.5" thickBot="1" x14ac:dyDescent="0.3">
      <c r="N252" s="200" t="s">
        <v>1</v>
      </c>
      <c r="O252" s="199" t="s">
        <v>514</v>
      </c>
      <c r="P252" s="197" t="s">
        <v>630</v>
      </c>
      <c r="Q252" s="199" t="s">
        <v>100</v>
      </c>
      <c r="R252" s="199" t="s">
        <v>76</v>
      </c>
      <c r="S252" s="195">
        <v>5.5359410462291088</v>
      </c>
      <c r="T252" s="195">
        <v>0.64194948569781984</v>
      </c>
      <c r="U252" s="195">
        <v>8.6236396625684062</v>
      </c>
      <c r="V252" s="194">
        <v>0</v>
      </c>
      <c r="W252" s="194">
        <v>0</v>
      </c>
      <c r="X252" s="194">
        <v>0</v>
      </c>
      <c r="Y252" s="194" t="s">
        <v>629</v>
      </c>
      <c r="AA252" s="206" t="s">
        <v>194</v>
      </c>
      <c r="AB252" s="204" t="s">
        <v>430</v>
      </c>
      <c r="AC252" s="205" t="s">
        <v>630</v>
      </c>
      <c r="AD252" s="204" t="s">
        <v>321</v>
      </c>
      <c r="AE252" s="204" t="s">
        <v>52</v>
      </c>
      <c r="AF252" s="203">
        <v>2.1524986208549737</v>
      </c>
      <c r="AG252" s="203">
        <v>0.70495617473732219</v>
      </c>
      <c r="AH252" s="203">
        <v>3.0533793418534545</v>
      </c>
      <c r="AI252" s="202">
        <v>0</v>
      </c>
      <c r="AJ252" s="202">
        <v>0</v>
      </c>
      <c r="AK252" s="202">
        <v>0</v>
      </c>
      <c r="AM252" s="200" t="s">
        <v>1</v>
      </c>
      <c r="AN252" s="199" t="s">
        <v>510</v>
      </c>
      <c r="AO252" s="197" t="s">
        <v>630</v>
      </c>
      <c r="AP252" s="199" t="s">
        <v>100</v>
      </c>
      <c r="AQ252" s="199" t="s">
        <v>52</v>
      </c>
      <c r="AR252" s="195">
        <v>6.6190385845233779</v>
      </c>
      <c r="AS252" s="195">
        <v>0.58878580663538294</v>
      </c>
      <c r="AT252" s="195">
        <v>11.241844674123312</v>
      </c>
      <c r="AU252" s="194">
        <v>0</v>
      </c>
      <c r="AV252" s="194">
        <v>0</v>
      </c>
      <c r="AW252" s="194">
        <v>0</v>
      </c>
      <c r="AX252" s="194" t="s">
        <v>638</v>
      </c>
    </row>
    <row r="253" spans="14:50" ht="16.5" thickBot="1" x14ac:dyDescent="0.3">
      <c r="N253" s="200" t="s">
        <v>1</v>
      </c>
      <c r="O253" s="199" t="s">
        <v>514</v>
      </c>
      <c r="P253" s="197" t="s">
        <v>630</v>
      </c>
      <c r="Q253" s="199" t="s">
        <v>115</v>
      </c>
      <c r="R253" s="199" t="s">
        <v>76</v>
      </c>
      <c r="S253" s="195">
        <v>5.5359410462291088</v>
      </c>
      <c r="T253" s="195">
        <v>0.64194948569781984</v>
      </c>
      <c r="U253" s="195">
        <v>8.6236396625684062</v>
      </c>
      <c r="V253" s="194">
        <v>0</v>
      </c>
      <c r="W253" s="194">
        <v>0</v>
      </c>
      <c r="X253" s="194">
        <v>0</v>
      </c>
      <c r="Y253" s="194" t="s">
        <v>629</v>
      </c>
      <c r="AA253" s="206" t="s">
        <v>194</v>
      </c>
      <c r="AB253" s="204" t="s">
        <v>430</v>
      </c>
      <c r="AC253" s="205" t="s">
        <v>630</v>
      </c>
      <c r="AD253" s="204" t="s">
        <v>318</v>
      </c>
      <c r="AE253" s="204" t="s">
        <v>52</v>
      </c>
      <c r="AF253" s="203">
        <v>2.1047978203928128</v>
      </c>
      <c r="AG253" s="203">
        <v>0.70495617473732219</v>
      </c>
      <c r="AH253" s="203">
        <v>2.9857144256904964</v>
      </c>
      <c r="AI253" s="202">
        <v>0</v>
      </c>
      <c r="AJ253" s="202">
        <v>0</v>
      </c>
      <c r="AK253" s="202">
        <v>0</v>
      </c>
      <c r="AM253" s="200" t="s">
        <v>1</v>
      </c>
      <c r="AN253" s="199" t="s">
        <v>510</v>
      </c>
      <c r="AO253" s="197" t="s">
        <v>630</v>
      </c>
      <c r="AP253" s="199" t="s">
        <v>115</v>
      </c>
      <c r="AQ253" s="199" t="s">
        <v>52</v>
      </c>
      <c r="AR253" s="195">
        <v>6.6190385845233779</v>
      </c>
      <c r="AS253" s="195">
        <v>0.58878580663538294</v>
      </c>
      <c r="AT253" s="195">
        <v>11.241844674123312</v>
      </c>
      <c r="AU253" s="194">
        <v>0</v>
      </c>
      <c r="AV253" s="194">
        <v>0</v>
      </c>
      <c r="AW253" s="194">
        <v>0</v>
      </c>
      <c r="AX253" s="194" t="s">
        <v>638</v>
      </c>
    </row>
    <row r="254" spans="14:50" ht="16.5" thickBot="1" x14ac:dyDescent="0.3">
      <c r="N254" s="200" t="s">
        <v>1</v>
      </c>
      <c r="O254" s="199" t="s">
        <v>514</v>
      </c>
      <c r="P254" s="197" t="s">
        <v>630</v>
      </c>
      <c r="Q254" s="199" t="s">
        <v>49</v>
      </c>
      <c r="R254" s="199" t="s">
        <v>52</v>
      </c>
      <c r="S254" s="195">
        <v>5.5359410462291088</v>
      </c>
      <c r="T254" s="195">
        <v>0.64194948569781984</v>
      </c>
      <c r="U254" s="195">
        <v>8.6236396625684062</v>
      </c>
      <c r="V254" s="194">
        <v>0</v>
      </c>
      <c r="W254" s="194">
        <v>0</v>
      </c>
      <c r="X254" s="194">
        <v>0</v>
      </c>
      <c r="Y254" s="194" t="s">
        <v>629</v>
      </c>
      <c r="AA254" s="206" t="s">
        <v>194</v>
      </c>
      <c r="AB254" s="204" t="s">
        <v>430</v>
      </c>
      <c r="AC254" s="205" t="s">
        <v>630</v>
      </c>
      <c r="AD254" s="204" t="s">
        <v>74</v>
      </c>
      <c r="AE254" s="204" t="s">
        <v>52</v>
      </c>
      <c r="AF254" s="203">
        <v>2.122345691026867</v>
      </c>
      <c r="AG254" s="203">
        <v>0.69413912519021104</v>
      </c>
      <c r="AH254" s="203">
        <v>3.0575220643920518</v>
      </c>
      <c r="AI254" s="202">
        <v>0</v>
      </c>
      <c r="AJ254" s="202">
        <v>0</v>
      </c>
      <c r="AK254" s="202">
        <v>0</v>
      </c>
      <c r="AM254" s="200" t="s">
        <v>1</v>
      </c>
      <c r="AN254" s="199" t="s">
        <v>422</v>
      </c>
      <c r="AO254" s="197" t="s">
        <v>630</v>
      </c>
      <c r="AP254" s="199" t="s">
        <v>49</v>
      </c>
      <c r="AQ254" s="199" t="s">
        <v>76</v>
      </c>
      <c r="AR254" s="195">
        <v>8.1269746621509675</v>
      </c>
      <c r="AS254" s="195">
        <v>0.62559291086187618</v>
      </c>
      <c r="AT254" s="195">
        <v>12.990835607383206</v>
      </c>
      <c r="AU254" s="194">
        <v>0</v>
      </c>
      <c r="AV254" s="194">
        <v>0</v>
      </c>
      <c r="AW254" s="194">
        <v>0</v>
      </c>
      <c r="AX254" s="194" t="s">
        <v>638</v>
      </c>
    </row>
    <row r="255" spans="14:50" ht="16.5" thickBot="1" x14ac:dyDescent="0.3">
      <c r="N255" s="200" t="s">
        <v>1</v>
      </c>
      <c r="O255" s="199" t="s">
        <v>514</v>
      </c>
      <c r="P255" s="197" t="s">
        <v>630</v>
      </c>
      <c r="Q255" s="199" t="s">
        <v>100</v>
      </c>
      <c r="R255" s="199" t="s">
        <v>52</v>
      </c>
      <c r="S255" s="195">
        <v>5.5359410462291088</v>
      </c>
      <c r="T255" s="195">
        <v>0.64194948569781984</v>
      </c>
      <c r="U255" s="195">
        <v>8.6236396625684062</v>
      </c>
      <c r="V255" s="194">
        <v>0</v>
      </c>
      <c r="W255" s="194">
        <v>0</v>
      </c>
      <c r="X255" s="194">
        <v>0</v>
      </c>
      <c r="Y255" s="194" t="s">
        <v>629</v>
      </c>
      <c r="AA255" s="206" t="s">
        <v>194</v>
      </c>
      <c r="AB255" s="204" t="s">
        <v>430</v>
      </c>
      <c r="AC255" s="205" t="s">
        <v>630</v>
      </c>
      <c r="AD255" s="204" t="s">
        <v>316</v>
      </c>
      <c r="AE255" s="204" t="s">
        <v>52</v>
      </c>
      <c r="AF255" s="203">
        <v>4.2766719335623558</v>
      </c>
      <c r="AG255" s="203">
        <v>0.69413912519021126</v>
      </c>
      <c r="AH255" s="203">
        <v>6.1611163790694592</v>
      </c>
      <c r="AI255" s="202">
        <v>0</v>
      </c>
      <c r="AJ255" s="202">
        <v>0</v>
      </c>
      <c r="AK255" s="202">
        <v>0</v>
      </c>
      <c r="AM255" s="200" t="s">
        <v>1</v>
      </c>
      <c r="AN255" s="199" t="s">
        <v>422</v>
      </c>
      <c r="AO255" s="197" t="s">
        <v>630</v>
      </c>
      <c r="AP255" s="199" t="s">
        <v>100</v>
      </c>
      <c r="AQ255" s="199" t="s">
        <v>76</v>
      </c>
      <c r="AR255" s="195">
        <v>8.1269746621509675</v>
      </c>
      <c r="AS255" s="195">
        <v>0.62559291086187618</v>
      </c>
      <c r="AT255" s="195">
        <v>12.990835607383206</v>
      </c>
      <c r="AU255" s="194">
        <v>0</v>
      </c>
      <c r="AV255" s="194">
        <v>0</v>
      </c>
      <c r="AW255" s="194">
        <v>0</v>
      </c>
      <c r="AX255" s="194" t="s">
        <v>638</v>
      </c>
    </row>
    <row r="256" spans="14:50" ht="16.5" thickBot="1" x14ac:dyDescent="0.3">
      <c r="N256" s="200" t="s">
        <v>1</v>
      </c>
      <c r="O256" s="199" t="s">
        <v>514</v>
      </c>
      <c r="P256" s="197" t="s">
        <v>630</v>
      </c>
      <c r="Q256" s="199" t="s">
        <v>115</v>
      </c>
      <c r="R256" s="199" t="s">
        <v>52</v>
      </c>
      <c r="S256" s="195">
        <v>5.5359410462291088</v>
      </c>
      <c r="T256" s="195">
        <v>0.64194948569781984</v>
      </c>
      <c r="U256" s="195">
        <v>8.6236396625684062</v>
      </c>
      <c r="V256" s="194">
        <v>0</v>
      </c>
      <c r="W256" s="194">
        <v>0</v>
      </c>
      <c r="X256" s="194">
        <v>0</v>
      </c>
      <c r="Y256" s="194" t="s">
        <v>629</v>
      </c>
      <c r="AA256" s="206" t="s">
        <v>194</v>
      </c>
      <c r="AB256" s="204" t="s">
        <v>430</v>
      </c>
      <c r="AC256" s="205" t="s">
        <v>630</v>
      </c>
      <c r="AD256" s="204" t="s">
        <v>313</v>
      </c>
      <c r="AE256" s="204" t="s">
        <v>52</v>
      </c>
      <c r="AF256" s="203">
        <v>4.3020159416810619</v>
      </c>
      <c r="AG256" s="203">
        <v>0.70495617473732231</v>
      </c>
      <c r="AH256" s="203">
        <v>6.1025296264467217</v>
      </c>
      <c r="AI256" s="202">
        <v>1.6186691688131976E-5</v>
      </c>
      <c r="AJ256" s="202">
        <v>0</v>
      </c>
      <c r="AK256" s="202">
        <v>3.6190561410000002E-5</v>
      </c>
      <c r="AM256" s="200" t="s">
        <v>1</v>
      </c>
      <c r="AN256" s="199" t="s">
        <v>422</v>
      </c>
      <c r="AO256" s="197" t="s">
        <v>630</v>
      </c>
      <c r="AP256" s="199" t="s">
        <v>115</v>
      </c>
      <c r="AQ256" s="199" t="s">
        <v>76</v>
      </c>
      <c r="AR256" s="195">
        <v>8.1269746621509675</v>
      </c>
      <c r="AS256" s="195">
        <v>0.62559291086187618</v>
      </c>
      <c r="AT256" s="195">
        <v>12.990835607383206</v>
      </c>
      <c r="AU256" s="194">
        <v>0</v>
      </c>
      <c r="AV256" s="194">
        <v>0</v>
      </c>
      <c r="AW256" s="194">
        <v>0</v>
      </c>
      <c r="AX256" s="194" t="s">
        <v>638</v>
      </c>
    </row>
    <row r="257" spans="14:50" ht="16.5" thickBot="1" x14ac:dyDescent="0.3">
      <c r="N257" s="200" t="s">
        <v>1</v>
      </c>
      <c r="O257" s="199" t="s">
        <v>512</v>
      </c>
      <c r="P257" s="197" t="s">
        <v>630</v>
      </c>
      <c r="Q257" s="199" t="s">
        <v>49</v>
      </c>
      <c r="R257" s="199" t="s">
        <v>76</v>
      </c>
      <c r="S257" s="195">
        <v>11.591658854144507</v>
      </c>
      <c r="T257" s="195">
        <v>0.64186839478365498</v>
      </c>
      <c r="U257" s="195">
        <v>18.059245397261748</v>
      </c>
      <c r="V257" s="194">
        <v>0</v>
      </c>
      <c r="W257" s="194">
        <v>0</v>
      </c>
      <c r="X257" s="194">
        <v>0</v>
      </c>
      <c r="Y257" s="194" t="s">
        <v>629</v>
      </c>
      <c r="AA257" s="206" t="s">
        <v>194</v>
      </c>
      <c r="AB257" s="204" t="s">
        <v>446</v>
      </c>
      <c r="AC257" s="205" t="s">
        <v>630</v>
      </c>
      <c r="AD257" s="204" t="s">
        <v>323</v>
      </c>
      <c r="AE257" s="204" t="s">
        <v>76</v>
      </c>
      <c r="AF257" s="203">
        <v>4.0449284291447745</v>
      </c>
      <c r="AG257" s="203">
        <v>0.70493689385308489</v>
      </c>
      <c r="AH257" s="203">
        <v>5.7380007549835712</v>
      </c>
      <c r="AI257" s="202">
        <v>1.5327251748710774E-2</v>
      </c>
      <c r="AJ257" s="202">
        <v>7.9502437568090508E-6</v>
      </c>
      <c r="AK257" s="202">
        <v>7.4473746410000013E-2</v>
      </c>
      <c r="AM257" s="200" t="s">
        <v>1</v>
      </c>
      <c r="AN257" s="199" t="s">
        <v>422</v>
      </c>
      <c r="AO257" s="197" t="s">
        <v>630</v>
      </c>
      <c r="AP257" s="199" t="s">
        <v>49</v>
      </c>
      <c r="AQ257" s="199" t="s">
        <v>52</v>
      </c>
      <c r="AR257" s="195">
        <v>8.1269746621509675</v>
      </c>
      <c r="AS257" s="195">
        <v>0.62559291086187618</v>
      </c>
      <c r="AT257" s="195">
        <v>12.990835607383206</v>
      </c>
      <c r="AU257" s="194">
        <v>0</v>
      </c>
      <c r="AV257" s="194">
        <v>0</v>
      </c>
      <c r="AW257" s="194">
        <v>0</v>
      </c>
      <c r="AX257" s="194" t="s">
        <v>638</v>
      </c>
    </row>
    <row r="258" spans="14:50" ht="16.5" thickBot="1" x14ac:dyDescent="0.3">
      <c r="N258" s="200" t="s">
        <v>1</v>
      </c>
      <c r="O258" s="199" t="s">
        <v>512</v>
      </c>
      <c r="P258" s="197" t="s">
        <v>630</v>
      </c>
      <c r="Q258" s="199" t="s">
        <v>100</v>
      </c>
      <c r="R258" s="199" t="s">
        <v>76</v>
      </c>
      <c r="S258" s="195">
        <v>11.591658854144507</v>
      </c>
      <c r="T258" s="195">
        <v>0.64186839478365498</v>
      </c>
      <c r="U258" s="195">
        <v>18.059245397261748</v>
      </c>
      <c r="V258" s="194">
        <v>0</v>
      </c>
      <c r="W258" s="194">
        <v>0</v>
      </c>
      <c r="X258" s="194">
        <v>0</v>
      </c>
      <c r="Y258" s="194" t="s">
        <v>629</v>
      </c>
      <c r="AA258" s="206" t="s">
        <v>194</v>
      </c>
      <c r="AB258" s="204" t="s">
        <v>446</v>
      </c>
      <c r="AC258" s="205" t="s">
        <v>630</v>
      </c>
      <c r="AD258" s="204" t="s">
        <v>322</v>
      </c>
      <c r="AE258" s="204" t="s">
        <v>76</v>
      </c>
      <c r="AF258" s="203">
        <v>4.1231483517698102</v>
      </c>
      <c r="AG258" s="203">
        <v>0.66639020765082257</v>
      </c>
      <c r="AH258" s="203">
        <v>6.1872883251163726</v>
      </c>
      <c r="AI258" s="202">
        <v>2.3477418987832405E-3</v>
      </c>
      <c r="AJ258" s="202">
        <v>2.7999387791359221E-3</v>
      </c>
      <c r="AK258" s="202">
        <v>4.0800118993999997E-2</v>
      </c>
      <c r="AM258" s="200" t="s">
        <v>1</v>
      </c>
      <c r="AN258" s="199" t="s">
        <v>422</v>
      </c>
      <c r="AO258" s="197" t="s">
        <v>630</v>
      </c>
      <c r="AP258" s="199" t="s">
        <v>100</v>
      </c>
      <c r="AQ258" s="199" t="s">
        <v>52</v>
      </c>
      <c r="AR258" s="195">
        <v>8.1269746621509675</v>
      </c>
      <c r="AS258" s="195">
        <v>0.62559291086187618</v>
      </c>
      <c r="AT258" s="195">
        <v>12.990835607383206</v>
      </c>
      <c r="AU258" s="194">
        <v>0</v>
      </c>
      <c r="AV258" s="194">
        <v>0</v>
      </c>
      <c r="AW258" s="194">
        <v>0</v>
      </c>
      <c r="AX258" s="194" t="s">
        <v>638</v>
      </c>
    </row>
    <row r="259" spans="14:50" ht="16.5" thickBot="1" x14ac:dyDescent="0.3">
      <c r="N259" s="200" t="s">
        <v>1</v>
      </c>
      <c r="O259" s="199" t="s">
        <v>512</v>
      </c>
      <c r="P259" s="197" t="s">
        <v>630</v>
      </c>
      <c r="Q259" s="199" t="s">
        <v>115</v>
      </c>
      <c r="R259" s="199" t="s">
        <v>76</v>
      </c>
      <c r="S259" s="195">
        <v>11.591658854144507</v>
      </c>
      <c r="T259" s="195">
        <v>0.64186839478365498</v>
      </c>
      <c r="U259" s="195">
        <v>18.059245397261748</v>
      </c>
      <c r="V259" s="194">
        <v>0</v>
      </c>
      <c r="W259" s="194">
        <v>0</v>
      </c>
      <c r="X259" s="194">
        <v>0</v>
      </c>
      <c r="Y259" s="194" t="s">
        <v>629</v>
      </c>
      <c r="AA259" s="206" t="s">
        <v>194</v>
      </c>
      <c r="AB259" s="204" t="s">
        <v>446</v>
      </c>
      <c r="AC259" s="205" t="s">
        <v>630</v>
      </c>
      <c r="AD259" s="204" t="s">
        <v>321</v>
      </c>
      <c r="AE259" s="204" t="s">
        <v>76</v>
      </c>
      <c r="AF259" s="203">
        <v>2.4078943389692058</v>
      </c>
      <c r="AG259" s="203">
        <v>0.70493689385308478</v>
      </c>
      <c r="AH259" s="203">
        <v>3.4157587153766311</v>
      </c>
      <c r="AI259" s="202">
        <v>0</v>
      </c>
      <c r="AJ259" s="202">
        <v>0</v>
      </c>
      <c r="AK259" s="202">
        <v>0</v>
      </c>
      <c r="AM259" s="200" t="s">
        <v>1</v>
      </c>
      <c r="AN259" s="199" t="s">
        <v>422</v>
      </c>
      <c r="AO259" s="197" t="s">
        <v>630</v>
      </c>
      <c r="AP259" s="199" t="s">
        <v>115</v>
      </c>
      <c r="AQ259" s="199" t="s">
        <v>52</v>
      </c>
      <c r="AR259" s="195">
        <v>8.1269746621509675</v>
      </c>
      <c r="AS259" s="195">
        <v>0.62559291086187618</v>
      </c>
      <c r="AT259" s="195">
        <v>12.990835607383206</v>
      </c>
      <c r="AU259" s="194">
        <v>0</v>
      </c>
      <c r="AV259" s="194">
        <v>0</v>
      </c>
      <c r="AW259" s="194">
        <v>0</v>
      </c>
      <c r="AX259" s="194" t="s">
        <v>638</v>
      </c>
    </row>
    <row r="260" spans="14:50" ht="16.5" thickBot="1" x14ac:dyDescent="0.3">
      <c r="N260" s="200" t="s">
        <v>1</v>
      </c>
      <c r="O260" s="199" t="s">
        <v>512</v>
      </c>
      <c r="P260" s="197" t="s">
        <v>630</v>
      </c>
      <c r="Q260" s="199" t="s">
        <v>49</v>
      </c>
      <c r="R260" s="199" t="s">
        <v>52</v>
      </c>
      <c r="S260" s="195">
        <v>11.591658854144507</v>
      </c>
      <c r="T260" s="195">
        <v>0.64186839478365498</v>
      </c>
      <c r="U260" s="195">
        <v>18.059245397261748</v>
      </c>
      <c r="V260" s="194">
        <v>0</v>
      </c>
      <c r="W260" s="194">
        <v>0</v>
      </c>
      <c r="X260" s="194">
        <v>0</v>
      </c>
      <c r="Y260" s="194" t="s">
        <v>629</v>
      </c>
      <c r="AA260" s="206" t="s">
        <v>194</v>
      </c>
      <c r="AB260" s="204" t="s">
        <v>446</v>
      </c>
      <c r="AC260" s="205" t="s">
        <v>630</v>
      </c>
      <c r="AD260" s="204" t="s">
        <v>318</v>
      </c>
      <c r="AE260" s="204" t="s">
        <v>76</v>
      </c>
      <c r="AF260" s="203">
        <v>2.2342328355303263</v>
      </c>
      <c r="AG260" s="203">
        <v>0.70493689385308489</v>
      </c>
      <c r="AH260" s="203">
        <v>3.1694082903198995</v>
      </c>
      <c r="AI260" s="202">
        <v>7.2135199993094198E-3</v>
      </c>
      <c r="AJ260" s="202">
        <v>1.9689460138692425E-5</v>
      </c>
      <c r="AK260" s="202">
        <v>0.12262382545</v>
      </c>
      <c r="AM260" s="200" t="s">
        <v>1</v>
      </c>
      <c r="AN260" s="199" t="s">
        <v>476</v>
      </c>
      <c r="AO260" s="197" t="s">
        <v>630</v>
      </c>
      <c r="AP260" s="199" t="s">
        <v>49</v>
      </c>
      <c r="AQ260" s="199" t="s">
        <v>76</v>
      </c>
      <c r="AR260" s="195">
        <v>0.6049041847540042</v>
      </c>
      <c r="AS260" s="195">
        <v>0.63964928178415437</v>
      </c>
      <c r="AT260" s="195">
        <v>0.9456810192403613</v>
      </c>
      <c r="AU260" s="194">
        <v>0</v>
      </c>
      <c r="AV260" s="194">
        <v>0</v>
      </c>
      <c r="AW260" s="194">
        <v>0</v>
      </c>
      <c r="AX260" s="194" t="s">
        <v>639</v>
      </c>
    </row>
    <row r="261" spans="14:50" ht="16.5" thickBot="1" x14ac:dyDescent="0.3">
      <c r="N261" s="200" t="s">
        <v>1</v>
      </c>
      <c r="O261" s="199" t="s">
        <v>512</v>
      </c>
      <c r="P261" s="197" t="s">
        <v>630</v>
      </c>
      <c r="Q261" s="199" t="s">
        <v>100</v>
      </c>
      <c r="R261" s="199" t="s">
        <v>52</v>
      </c>
      <c r="S261" s="195">
        <v>11.591658854144507</v>
      </c>
      <c r="T261" s="195">
        <v>0.64186839478365498</v>
      </c>
      <c r="U261" s="195">
        <v>18.059245397261748</v>
      </c>
      <c r="V261" s="194">
        <v>0</v>
      </c>
      <c r="W261" s="194">
        <v>0</v>
      </c>
      <c r="X261" s="194">
        <v>0</v>
      </c>
      <c r="Y261" s="194" t="s">
        <v>629</v>
      </c>
      <c r="AA261" s="206" t="s">
        <v>194</v>
      </c>
      <c r="AB261" s="204" t="s">
        <v>446</v>
      </c>
      <c r="AC261" s="205" t="s">
        <v>630</v>
      </c>
      <c r="AD261" s="204" t="s">
        <v>74</v>
      </c>
      <c r="AE261" s="204" t="s">
        <v>76</v>
      </c>
      <c r="AF261" s="203">
        <v>2.2582477482187002</v>
      </c>
      <c r="AG261" s="203">
        <v>0.704936893853085</v>
      </c>
      <c r="AH261" s="203">
        <v>3.2034750456532901</v>
      </c>
      <c r="AI261" s="202">
        <v>2.2968065425389522E-2</v>
      </c>
      <c r="AJ261" s="202">
        <v>0</v>
      </c>
      <c r="AK261" s="202">
        <v>4.6179159760000005E-2</v>
      </c>
      <c r="AM261" s="200" t="s">
        <v>1</v>
      </c>
      <c r="AN261" s="199" t="s">
        <v>476</v>
      </c>
      <c r="AO261" s="197" t="s">
        <v>630</v>
      </c>
      <c r="AP261" s="199" t="s">
        <v>100</v>
      </c>
      <c r="AQ261" s="199" t="s">
        <v>76</v>
      </c>
      <c r="AR261" s="195">
        <v>0.6049041847540042</v>
      </c>
      <c r="AS261" s="195">
        <v>0.63964928178415437</v>
      </c>
      <c r="AT261" s="195">
        <v>0.9456810192403613</v>
      </c>
      <c r="AU261" s="194">
        <v>0</v>
      </c>
      <c r="AV261" s="194">
        <v>0</v>
      </c>
      <c r="AW261" s="194">
        <v>0</v>
      </c>
      <c r="AX261" s="194" t="s">
        <v>639</v>
      </c>
    </row>
    <row r="262" spans="14:50" ht="16.5" thickBot="1" x14ac:dyDescent="0.3">
      <c r="N262" s="200" t="s">
        <v>1</v>
      </c>
      <c r="O262" s="199" t="s">
        <v>512</v>
      </c>
      <c r="P262" s="197" t="s">
        <v>630</v>
      </c>
      <c r="Q262" s="199" t="s">
        <v>115</v>
      </c>
      <c r="R262" s="199" t="s">
        <v>52</v>
      </c>
      <c r="S262" s="195">
        <v>11.591658854144507</v>
      </c>
      <c r="T262" s="195">
        <v>0.64186839478365498</v>
      </c>
      <c r="U262" s="195">
        <v>18.059245397261748</v>
      </c>
      <c r="V262" s="194">
        <v>0</v>
      </c>
      <c r="W262" s="194">
        <v>0</v>
      </c>
      <c r="X262" s="194">
        <v>0</v>
      </c>
      <c r="Y262" s="194" t="s">
        <v>629</v>
      </c>
      <c r="AA262" s="206" t="s">
        <v>194</v>
      </c>
      <c r="AB262" s="204" t="s">
        <v>446</v>
      </c>
      <c r="AC262" s="205" t="s">
        <v>630</v>
      </c>
      <c r="AD262" s="204" t="s">
        <v>316</v>
      </c>
      <c r="AE262" s="204" t="s">
        <v>76</v>
      </c>
      <c r="AF262" s="203">
        <v>4.4720470082272863</v>
      </c>
      <c r="AG262" s="203">
        <v>0.704936893853085</v>
      </c>
      <c r="AH262" s="203">
        <v>6.3438969462694912</v>
      </c>
      <c r="AI262" s="202">
        <v>0.18159381799839311</v>
      </c>
      <c r="AJ262" s="202">
        <v>1.0498237209642453E-4</v>
      </c>
      <c r="AK262" s="202">
        <v>0.94159734679999996</v>
      </c>
      <c r="AM262" s="200" t="s">
        <v>1</v>
      </c>
      <c r="AN262" s="199" t="s">
        <v>476</v>
      </c>
      <c r="AO262" s="197" t="s">
        <v>630</v>
      </c>
      <c r="AP262" s="199" t="s">
        <v>115</v>
      </c>
      <c r="AQ262" s="199" t="s">
        <v>76</v>
      </c>
      <c r="AR262" s="195">
        <v>0.6049041847540042</v>
      </c>
      <c r="AS262" s="195">
        <v>0.63964928178415437</v>
      </c>
      <c r="AT262" s="195">
        <v>0.9456810192403613</v>
      </c>
      <c r="AU262" s="194">
        <v>0</v>
      </c>
      <c r="AV262" s="194">
        <v>0</v>
      </c>
      <c r="AW262" s="194">
        <v>0</v>
      </c>
      <c r="AX262" s="194" t="s">
        <v>639</v>
      </c>
    </row>
    <row r="263" spans="14:50" ht="16.5" thickBot="1" x14ac:dyDescent="0.3">
      <c r="N263" s="200" t="s">
        <v>1</v>
      </c>
      <c r="O263" s="199" t="s">
        <v>479</v>
      </c>
      <c r="P263" s="197" t="s">
        <v>630</v>
      </c>
      <c r="Q263" s="199" t="s">
        <v>49</v>
      </c>
      <c r="R263" s="199" t="s">
        <v>76</v>
      </c>
      <c r="S263" s="195">
        <v>0.25373494926567236</v>
      </c>
      <c r="T263" s="195">
        <v>0.57669222816131815</v>
      </c>
      <c r="U263" s="195">
        <v>0.43998329936691127</v>
      </c>
      <c r="V263" s="194">
        <v>0</v>
      </c>
      <c r="W263" s="194">
        <v>0</v>
      </c>
      <c r="X263" s="194">
        <v>0</v>
      </c>
      <c r="Y263" s="194" t="s">
        <v>629</v>
      </c>
      <c r="AA263" s="206" t="s">
        <v>194</v>
      </c>
      <c r="AB263" s="204" t="s">
        <v>446</v>
      </c>
      <c r="AC263" s="205" t="s">
        <v>630</v>
      </c>
      <c r="AD263" s="204" t="s">
        <v>312</v>
      </c>
      <c r="AE263" s="204" t="s">
        <v>76</v>
      </c>
      <c r="AF263" s="203">
        <v>1.0270251086201296</v>
      </c>
      <c r="AG263" s="203">
        <v>0.70493689385308489</v>
      </c>
      <c r="AH263" s="203">
        <v>1.4569036144590992</v>
      </c>
      <c r="AI263" s="202">
        <v>0</v>
      </c>
      <c r="AJ263" s="202">
        <v>2.5892896278092057E-5</v>
      </c>
      <c r="AK263" s="202">
        <v>0.14218530040000002</v>
      </c>
      <c r="AM263" s="200" t="s">
        <v>1</v>
      </c>
      <c r="AN263" s="199" t="s">
        <v>476</v>
      </c>
      <c r="AO263" s="197" t="s">
        <v>630</v>
      </c>
      <c r="AP263" s="199" t="s">
        <v>49</v>
      </c>
      <c r="AQ263" s="199" t="s">
        <v>52</v>
      </c>
      <c r="AR263" s="195">
        <v>0.6049041847540042</v>
      </c>
      <c r="AS263" s="195">
        <v>0.63964928178415437</v>
      </c>
      <c r="AT263" s="195">
        <v>0.9456810192403613</v>
      </c>
      <c r="AU263" s="194">
        <v>0</v>
      </c>
      <c r="AV263" s="194">
        <v>0</v>
      </c>
      <c r="AW263" s="194">
        <v>0</v>
      </c>
      <c r="AX263" s="194" t="s">
        <v>639</v>
      </c>
    </row>
    <row r="264" spans="14:50" ht="16.5" thickBot="1" x14ac:dyDescent="0.3">
      <c r="N264" s="200" t="s">
        <v>1</v>
      </c>
      <c r="O264" s="199" t="s">
        <v>479</v>
      </c>
      <c r="P264" s="197" t="s">
        <v>630</v>
      </c>
      <c r="Q264" s="199" t="s">
        <v>100</v>
      </c>
      <c r="R264" s="199" t="s">
        <v>76</v>
      </c>
      <c r="S264" s="195">
        <v>0.25373494926567236</v>
      </c>
      <c r="T264" s="195">
        <v>0.57669222816131815</v>
      </c>
      <c r="U264" s="195">
        <v>0.43998329936691127</v>
      </c>
      <c r="V264" s="194">
        <v>0</v>
      </c>
      <c r="W264" s="194">
        <v>0</v>
      </c>
      <c r="X264" s="194">
        <v>0</v>
      </c>
      <c r="Y264" s="194" t="s">
        <v>629</v>
      </c>
      <c r="AA264" s="206" t="s">
        <v>194</v>
      </c>
      <c r="AB264" s="204" t="s">
        <v>446</v>
      </c>
      <c r="AC264" s="205" t="s">
        <v>630</v>
      </c>
      <c r="AD264" s="204" t="s">
        <v>323</v>
      </c>
      <c r="AE264" s="204" t="s">
        <v>52</v>
      </c>
      <c r="AF264" s="203">
        <v>4.0449284291447745</v>
      </c>
      <c r="AG264" s="203">
        <v>0.70493689385308489</v>
      </c>
      <c r="AH264" s="203">
        <v>5.7380007549835712</v>
      </c>
      <c r="AI264" s="202">
        <v>2.286720799498801E-4</v>
      </c>
      <c r="AJ264" s="202">
        <v>1.1861218133860747E-7</v>
      </c>
      <c r="AK264" s="202">
        <v>1.1110971951000001E-3</v>
      </c>
      <c r="AM264" s="200" t="s">
        <v>1</v>
      </c>
      <c r="AN264" s="199" t="s">
        <v>476</v>
      </c>
      <c r="AO264" s="197" t="s">
        <v>630</v>
      </c>
      <c r="AP264" s="199" t="s">
        <v>100</v>
      </c>
      <c r="AQ264" s="199" t="s">
        <v>52</v>
      </c>
      <c r="AR264" s="195">
        <v>0.6049041847540042</v>
      </c>
      <c r="AS264" s="195">
        <v>0.63964928178415437</v>
      </c>
      <c r="AT264" s="195">
        <v>0.9456810192403613</v>
      </c>
      <c r="AU264" s="194">
        <v>0</v>
      </c>
      <c r="AV264" s="194">
        <v>0</v>
      </c>
      <c r="AW264" s="194">
        <v>0</v>
      </c>
      <c r="AX264" s="194" t="s">
        <v>639</v>
      </c>
    </row>
    <row r="265" spans="14:50" ht="16.5" thickBot="1" x14ac:dyDescent="0.3">
      <c r="N265" s="200" t="s">
        <v>1</v>
      </c>
      <c r="O265" s="199" t="s">
        <v>479</v>
      </c>
      <c r="P265" s="197" t="s">
        <v>630</v>
      </c>
      <c r="Q265" s="199" t="s">
        <v>115</v>
      </c>
      <c r="R265" s="199" t="s">
        <v>76</v>
      </c>
      <c r="S265" s="195">
        <v>0.25373494926567236</v>
      </c>
      <c r="T265" s="195">
        <v>0.57669222816131815</v>
      </c>
      <c r="U265" s="195">
        <v>0.43998329936691127</v>
      </c>
      <c r="V265" s="194">
        <v>0</v>
      </c>
      <c r="W265" s="194">
        <v>0</v>
      </c>
      <c r="X265" s="194">
        <v>0</v>
      </c>
      <c r="Y265" s="194" t="s">
        <v>629</v>
      </c>
      <c r="AA265" s="206" t="s">
        <v>194</v>
      </c>
      <c r="AB265" s="204" t="s">
        <v>446</v>
      </c>
      <c r="AC265" s="205" t="s">
        <v>630</v>
      </c>
      <c r="AD265" s="204" t="s">
        <v>322</v>
      </c>
      <c r="AE265" s="204" t="s">
        <v>52</v>
      </c>
      <c r="AF265" s="203">
        <v>4.1231483517698102</v>
      </c>
      <c r="AG265" s="203">
        <v>0.66639020765082257</v>
      </c>
      <c r="AH265" s="203">
        <v>6.1872883251163726</v>
      </c>
      <c r="AI265" s="202">
        <v>3.5026698345033663E-5</v>
      </c>
      <c r="AJ265" s="202">
        <v>4.17731655009449E-5</v>
      </c>
      <c r="AK265" s="202">
        <v>6.0870978190000007E-4</v>
      </c>
      <c r="AM265" s="200" t="s">
        <v>1</v>
      </c>
      <c r="AN265" s="199" t="s">
        <v>476</v>
      </c>
      <c r="AO265" s="197" t="s">
        <v>630</v>
      </c>
      <c r="AP265" s="199" t="s">
        <v>115</v>
      </c>
      <c r="AQ265" s="199" t="s">
        <v>52</v>
      </c>
      <c r="AR265" s="195">
        <v>0.6049041847540042</v>
      </c>
      <c r="AS265" s="195">
        <v>0.63964928178415437</v>
      </c>
      <c r="AT265" s="195">
        <v>0.9456810192403613</v>
      </c>
      <c r="AU265" s="194">
        <v>0</v>
      </c>
      <c r="AV265" s="194">
        <v>0</v>
      </c>
      <c r="AW265" s="194">
        <v>0</v>
      </c>
      <c r="AX265" s="194" t="s">
        <v>639</v>
      </c>
    </row>
    <row r="266" spans="14:50" ht="16.5" thickBot="1" x14ac:dyDescent="0.3">
      <c r="N266" s="200" t="s">
        <v>1</v>
      </c>
      <c r="O266" s="199" t="s">
        <v>479</v>
      </c>
      <c r="P266" s="197" t="s">
        <v>630</v>
      </c>
      <c r="Q266" s="199" t="s">
        <v>49</v>
      </c>
      <c r="R266" s="199" t="s">
        <v>52</v>
      </c>
      <c r="S266" s="195">
        <v>0.25373494926567236</v>
      </c>
      <c r="T266" s="195">
        <v>0.57669222816131815</v>
      </c>
      <c r="U266" s="195">
        <v>0.43998329936691127</v>
      </c>
      <c r="V266" s="194">
        <v>0</v>
      </c>
      <c r="W266" s="194">
        <v>0</v>
      </c>
      <c r="X266" s="194">
        <v>0</v>
      </c>
      <c r="Y266" s="194" t="s">
        <v>629</v>
      </c>
      <c r="AA266" s="206" t="s">
        <v>194</v>
      </c>
      <c r="AB266" s="204" t="s">
        <v>446</v>
      </c>
      <c r="AC266" s="205" t="s">
        <v>630</v>
      </c>
      <c r="AD266" s="204" t="s">
        <v>321</v>
      </c>
      <c r="AE266" s="204" t="s">
        <v>52</v>
      </c>
      <c r="AF266" s="203">
        <v>2.4078943389692058</v>
      </c>
      <c r="AG266" s="203">
        <v>0.70493689385308478</v>
      </c>
      <c r="AH266" s="203">
        <v>3.4157587153766311</v>
      </c>
      <c r="AI266" s="202">
        <v>0</v>
      </c>
      <c r="AJ266" s="202">
        <v>0</v>
      </c>
      <c r="AK266" s="202">
        <v>0</v>
      </c>
      <c r="AM266" s="200" t="s">
        <v>1</v>
      </c>
      <c r="AN266" s="199" t="s">
        <v>420</v>
      </c>
      <c r="AO266" s="197" t="s">
        <v>630</v>
      </c>
      <c r="AP266" s="199" t="s">
        <v>49</v>
      </c>
      <c r="AQ266" s="199" t="s">
        <v>76</v>
      </c>
      <c r="AR266" s="195">
        <v>2.9033346695962692</v>
      </c>
      <c r="AS266" s="195">
        <v>0.63964928178415426</v>
      </c>
      <c r="AT266" s="195">
        <v>4.5389477519588333</v>
      </c>
      <c r="AU266" s="194">
        <v>0</v>
      </c>
      <c r="AV266" s="194">
        <v>0</v>
      </c>
      <c r="AW266" s="194">
        <v>0</v>
      </c>
      <c r="AX266" s="194" t="s">
        <v>638</v>
      </c>
    </row>
    <row r="267" spans="14:50" ht="16.5" thickBot="1" x14ac:dyDescent="0.3">
      <c r="N267" s="200" t="s">
        <v>1</v>
      </c>
      <c r="O267" s="199" t="s">
        <v>479</v>
      </c>
      <c r="P267" s="197" t="s">
        <v>630</v>
      </c>
      <c r="Q267" s="199" t="s">
        <v>100</v>
      </c>
      <c r="R267" s="199" t="s">
        <v>52</v>
      </c>
      <c r="S267" s="195">
        <v>0.25373494926567236</v>
      </c>
      <c r="T267" s="195">
        <v>0.57669222816131815</v>
      </c>
      <c r="U267" s="195">
        <v>0.43998329936691127</v>
      </c>
      <c r="V267" s="194">
        <v>0</v>
      </c>
      <c r="W267" s="194">
        <v>0</v>
      </c>
      <c r="X267" s="194">
        <v>0</v>
      </c>
      <c r="Y267" s="194" t="s">
        <v>629</v>
      </c>
      <c r="AA267" s="206" t="s">
        <v>194</v>
      </c>
      <c r="AB267" s="204" t="s">
        <v>446</v>
      </c>
      <c r="AC267" s="205" t="s">
        <v>630</v>
      </c>
      <c r="AD267" s="204" t="s">
        <v>318</v>
      </c>
      <c r="AE267" s="204" t="s">
        <v>52</v>
      </c>
      <c r="AF267" s="203">
        <v>2.2342328355303263</v>
      </c>
      <c r="AG267" s="203">
        <v>0.70493689385308489</v>
      </c>
      <c r="AH267" s="203">
        <v>3.1694082903198995</v>
      </c>
      <c r="AI267" s="202">
        <v>1.0762076924654873E-4</v>
      </c>
      <c r="AJ267" s="202">
        <v>2.9375323598218015E-7</v>
      </c>
      <c r="AK267" s="202">
        <v>1.8294633417E-3</v>
      </c>
      <c r="AM267" s="200" t="s">
        <v>1</v>
      </c>
      <c r="AN267" s="199" t="s">
        <v>420</v>
      </c>
      <c r="AO267" s="197" t="s">
        <v>630</v>
      </c>
      <c r="AP267" s="199" t="s">
        <v>100</v>
      </c>
      <c r="AQ267" s="199" t="s">
        <v>76</v>
      </c>
      <c r="AR267" s="195">
        <v>2.9033346695962692</v>
      </c>
      <c r="AS267" s="195">
        <v>0.63964928178415426</v>
      </c>
      <c r="AT267" s="195">
        <v>4.5389477519588333</v>
      </c>
      <c r="AU267" s="194">
        <v>0</v>
      </c>
      <c r="AV267" s="194">
        <v>0</v>
      </c>
      <c r="AW267" s="194">
        <v>0</v>
      </c>
      <c r="AX267" s="194" t="s">
        <v>638</v>
      </c>
    </row>
    <row r="268" spans="14:50" ht="16.5" thickBot="1" x14ac:dyDescent="0.3">
      <c r="N268" s="200" t="s">
        <v>1</v>
      </c>
      <c r="O268" s="199" t="s">
        <v>479</v>
      </c>
      <c r="P268" s="197" t="s">
        <v>630</v>
      </c>
      <c r="Q268" s="199" t="s">
        <v>115</v>
      </c>
      <c r="R268" s="199" t="s">
        <v>52</v>
      </c>
      <c r="S268" s="195">
        <v>0.25373494926567236</v>
      </c>
      <c r="T268" s="195">
        <v>0.57669222816131815</v>
      </c>
      <c r="U268" s="195">
        <v>0.43998329936691127</v>
      </c>
      <c r="V268" s="194">
        <v>0</v>
      </c>
      <c r="W268" s="194">
        <v>0</v>
      </c>
      <c r="X268" s="194">
        <v>0</v>
      </c>
      <c r="Y268" s="194" t="s">
        <v>629</v>
      </c>
      <c r="AA268" s="206" t="s">
        <v>194</v>
      </c>
      <c r="AB268" s="204" t="s">
        <v>446</v>
      </c>
      <c r="AC268" s="205" t="s">
        <v>630</v>
      </c>
      <c r="AD268" s="204" t="s">
        <v>74</v>
      </c>
      <c r="AE268" s="204" t="s">
        <v>52</v>
      </c>
      <c r="AF268" s="203">
        <v>2.2582477482187002</v>
      </c>
      <c r="AG268" s="203">
        <v>0.704936893853085</v>
      </c>
      <c r="AH268" s="203">
        <v>3.2034750456532901</v>
      </c>
      <c r="AI268" s="202">
        <v>3.4266777785774659E-4</v>
      </c>
      <c r="AJ268" s="202">
        <v>0</v>
      </c>
      <c r="AK268" s="202">
        <v>6.8896138030000002E-4</v>
      </c>
      <c r="AM268" s="200" t="s">
        <v>1</v>
      </c>
      <c r="AN268" s="199" t="s">
        <v>420</v>
      </c>
      <c r="AO268" s="197" t="s">
        <v>630</v>
      </c>
      <c r="AP268" s="199" t="s">
        <v>115</v>
      </c>
      <c r="AQ268" s="199" t="s">
        <v>76</v>
      </c>
      <c r="AR268" s="195">
        <v>2.9033346695962692</v>
      </c>
      <c r="AS268" s="195">
        <v>0.63964928178415426</v>
      </c>
      <c r="AT268" s="195">
        <v>4.5389477519588333</v>
      </c>
      <c r="AU268" s="194">
        <v>0</v>
      </c>
      <c r="AV268" s="194">
        <v>0</v>
      </c>
      <c r="AW268" s="194">
        <v>0</v>
      </c>
      <c r="AX268" s="194" t="s">
        <v>638</v>
      </c>
    </row>
    <row r="269" spans="14:50" ht="16.5" thickBot="1" x14ac:dyDescent="0.3">
      <c r="N269" s="200" t="s">
        <v>1</v>
      </c>
      <c r="O269" s="199" t="s">
        <v>478</v>
      </c>
      <c r="P269" s="197" t="s">
        <v>630</v>
      </c>
      <c r="Q269" s="199" t="s">
        <v>49</v>
      </c>
      <c r="R269" s="199" t="s">
        <v>76</v>
      </c>
      <c r="S269" s="195">
        <v>0.49526984595666601</v>
      </c>
      <c r="T269" s="195">
        <v>0.66982769136830655</v>
      </c>
      <c r="U269" s="195">
        <v>0.73939888174067825</v>
      </c>
      <c r="V269" s="194">
        <v>0</v>
      </c>
      <c r="W269" s="194">
        <v>0</v>
      </c>
      <c r="X269" s="194">
        <v>0</v>
      </c>
      <c r="Y269" s="194" t="s">
        <v>629</v>
      </c>
      <c r="AA269" s="206" t="s">
        <v>194</v>
      </c>
      <c r="AB269" s="204" t="s">
        <v>446</v>
      </c>
      <c r="AC269" s="205" t="s">
        <v>630</v>
      </c>
      <c r="AD269" s="204" t="s">
        <v>316</v>
      </c>
      <c r="AE269" s="204" t="s">
        <v>52</v>
      </c>
      <c r="AF269" s="203">
        <v>4.4720470082272863</v>
      </c>
      <c r="AG269" s="203">
        <v>0.704936893853085</v>
      </c>
      <c r="AH269" s="203">
        <v>6.3438969462694912</v>
      </c>
      <c r="AI269" s="202">
        <v>2.7092551649027167E-3</v>
      </c>
      <c r="AJ269" s="202">
        <v>1.5662649554423998E-6</v>
      </c>
      <c r="AK269" s="202">
        <v>1.4047986324999999E-2</v>
      </c>
      <c r="AM269" s="200" t="s">
        <v>1</v>
      </c>
      <c r="AN269" s="199" t="s">
        <v>420</v>
      </c>
      <c r="AO269" s="197" t="s">
        <v>630</v>
      </c>
      <c r="AP269" s="199" t="s">
        <v>49</v>
      </c>
      <c r="AQ269" s="199" t="s">
        <v>52</v>
      </c>
      <c r="AR269" s="195">
        <v>2.9033346695962692</v>
      </c>
      <c r="AS269" s="195">
        <v>0.63964928178415426</v>
      </c>
      <c r="AT269" s="195">
        <v>4.5389477519588333</v>
      </c>
      <c r="AU269" s="194">
        <v>0</v>
      </c>
      <c r="AV269" s="194">
        <v>0</v>
      </c>
      <c r="AW269" s="194">
        <v>0</v>
      </c>
      <c r="AX269" s="194" t="s">
        <v>638</v>
      </c>
    </row>
    <row r="270" spans="14:50" ht="16.5" thickBot="1" x14ac:dyDescent="0.3">
      <c r="N270" s="200" t="s">
        <v>1</v>
      </c>
      <c r="O270" s="199" t="s">
        <v>478</v>
      </c>
      <c r="P270" s="197" t="s">
        <v>630</v>
      </c>
      <c r="Q270" s="199" t="s">
        <v>100</v>
      </c>
      <c r="R270" s="199" t="s">
        <v>76</v>
      </c>
      <c r="S270" s="195">
        <v>0.49526984595666601</v>
      </c>
      <c r="T270" s="195">
        <v>0.66982769136830655</v>
      </c>
      <c r="U270" s="195">
        <v>0.73939888174067825</v>
      </c>
      <c r="V270" s="194">
        <v>0</v>
      </c>
      <c r="W270" s="194">
        <v>0</v>
      </c>
      <c r="X270" s="194">
        <v>0</v>
      </c>
      <c r="Y270" s="194" t="s">
        <v>629</v>
      </c>
      <c r="AA270" s="206" t="s">
        <v>194</v>
      </c>
      <c r="AB270" s="204" t="s">
        <v>446</v>
      </c>
      <c r="AC270" s="205" t="s">
        <v>630</v>
      </c>
      <c r="AD270" s="204" t="s">
        <v>312</v>
      </c>
      <c r="AE270" s="204" t="s">
        <v>52</v>
      </c>
      <c r="AF270" s="203">
        <v>1.0270251086201296</v>
      </c>
      <c r="AG270" s="203">
        <v>0.70493689385308489</v>
      </c>
      <c r="AH270" s="203">
        <v>1.4569036144590992</v>
      </c>
      <c r="AI270" s="202">
        <v>0</v>
      </c>
      <c r="AJ270" s="202">
        <v>3.8630424450605089E-7</v>
      </c>
      <c r="AK270" s="202">
        <v>2.1213071129999998E-3</v>
      </c>
      <c r="AM270" s="200" t="s">
        <v>1</v>
      </c>
      <c r="AN270" s="199" t="s">
        <v>420</v>
      </c>
      <c r="AO270" s="197" t="s">
        <v>630</v>
      </c>
      <c r="AP270" s="199" t="s">
        <v>100</v>
      </c>
      <c r="AQ270" s="199" t="s">
        <v>52</v>
      </c>
      <c r="AR270" s="195">
        <v>2.9033346695962692</v>
      </c>
      <c r="AS270" s="195">
        <v>0.63964928178415426</v>
      </c>
      <c r="AT270" s="195">
        <v>4.5389477519588333</v>
      </c>
      <c r="AU270" s="194">
        <v>0</v>
      </c>
      <c r="AV270" s="194">
        <v>0</v>
      </c>
      <c r="AW270" s="194">
        <v>0</v>
      </c>
      <c r="AX270" s="194" t="s">
        <v>638</v>
      </c>
    </row>
    <row r="271" spans="14:50" ht="16.5" thickBot="1" x14ac:dyDescent="0.3">
      <c r="N271" s="200" t="s">
        <v>1</v>
      </c>
      <c r="O271" s="199" t="s">
        <v>478</v>
      </c>
      <c r="P271" s="197" t="s">
        <v>630</v>
      </c>
      <c r="Q271" s="199" t="s">
        <v>115</v>
      </c>
      <c r="R271" s="199" t="s">
        <v>76</v>
      </c>
      <c r="S271" s="195">
        <v>0.49526984595666601</v>
      </c>
      <c r="T271" s="195">
        <v>0.66982769136830655</v>
      </c>
      <c r="U271" s="195">
        <v>0.73939888174067825</v>
      </c>
      <c r="V271" s="194">
        <v>0</v>
      </c>
      <c r="W271" s="194">
        <v>0</v>
      </c>
      <c r="X271" s="194">
        <v>0</v>
      </c>
      <c r="Y271" s="194" t="s">
        <v>629</v>
      </c>
      <c r="AA271" s="206" t="s">
        <v>194</v>
      </c>
      <c r="AB271" s="204" t="s">
        <v>428</v>
      </c>
      <c r="AC271" s="205" t="s">
        <v>630</v>
      </c>
      <c r="AD271" s="204" t="s">
        <v>320</v>
      </c>
      <c r="AE271" s="204" t="s">
        <v>76</v>
      </c>
      <c r="AF271" s="203">
        <v>1.1587345910062432</v>
      </c>
      <c r="AG271" s="203">
        <v>0.67345698716168745</v>
      </c>
      <c r="AH271" s="203">
        <v>1.7205769827851642</v>
      </c>
      <c r="AI271" s="202">
        <v>1.9913124576420829E-2</v>
      </c>
      <c r="AJ271" s="202">
        <v>5.7469038291403499E-2</v>
      </c>
      <c r="AK271" s="202">
        <v>0.25229604463999999</v>
      </c>
      <c r="AM271" s="200" t="s">
        <v>1</v>
      </c>
      <c r="AN271" s="199" t="s">
        <v>420</v>
      </c>
      <c r="AO271" s="197" t="s">
        <v>630</v>
      </c>
      <c r="AP271" s="199" t="s">
        <v>115</v>
      </c>
      <c r="AQ271" s="199" t="s">
        <v>52</v>
      </c>
      <c r="AR271" s="195">
        <v>2.9033346695962692</v>
      </c>
      <c r="AS271" s="195">
        <v>0.63964928178415426</v>
      </c>
      <c r="AT271" s="195">
        <v>4.5389477519588333</v>
      </c>
      <c r="AU271" s="194">
        <v>0</v>
      </c>
      <c r="AV271" s="194">
        <v>0</v>
      </c>
      <c r="AW271" s="194">
        <v>0</v>
      </c>
      <c r="AX271" s="194" t="s">
        <v>638</v>
      </c>
    </row>
    <row r="272" spans="14:50" ht="16.5" thickBot="1" x14ac:dyDescent="0.3">
      <c r="N272" s="200" t="s">
        <v>1</v>
      </c>
      <c r="O272" s="199" t="s">
        <v>478</v>
      </c>
      <c r="P272" s="197" t="s">
        <v>630</v>
      </c>
      <c r="Q272" s="199" t="s">
        <v>49</v>
      </c>
      <c r="R272" s="199" t="s">
        <v>52</v>
      </c>
      <c r="S272" s="195">
        <v>0.49433945961901443</v>
      </c>
      <c r="T272" s="195">
        <v>0.66856939038810859</v>
      </c>
      <c r="U272" s="195">
        <v>0.73939888174067825</v>
      </c>
      <c r="V272" s="194">
        <v>0</v>
      </c>
      <c r="W272" s="194">
        <v>0</v>
      </c>
      <c r="X272" s="194">
        <v>0</v>
      </c>
      <c r="Y272" s="194" t="s">
        <v>629</v>
      </c>
      <c r="AA272" s="206" t="s">
        <v>194</v>
      </c>
      <c r="AB272" s="204" t="s">
        <v>428</v>
      </c>
      <c r="AC272" s="205" t="s">
        <v>630</v>
      </c>
      <c r="AD272" s="204" t="s">
        <v>319</v>
      </c>
      <c r="AE272" s="204" t="s">
        <v>76</v>
      </c>
      <c r="AF272" s="203">
        <v>1.1187403823501361</v>
      </c>
      <c r="AG272" s="203">
        <v>0.67345698716168745</v>
      </c>
      <c r="AH272" s="203">
        <v>1.6611905491768881</v>
      </c>
      <c r="AI272" s="202">
        <v>6.4896966335183893E-3</v>
      </c>
      <c r="AJ272" s="202">
        <v>0.26222522513091195</v>
      </c>
      <c r="AK272" s="202">
        <v>0.87392768982999991</v>
      </c>
      <c r="AM272" s="200" t="s">
        <v>1</v>
      </c>
      <c r="AN272" s="199" t="s">
        <v>503</v>
      </c>
      <c r="AO272" s="197" t="s">
        <v>630</v>
      </c>
      <c r="AP272" s="199" t="s">
        <v>49</v>
      </c>
      <c r="AQ272" s="199" t="s">
        <v>55</v>
      </c>
      <c r="AR272" s="195">
        <v>5.7135595946863837</v>
      </c>
      <c r="AS272" s="195">
        <v>0.5563118215864804</v>
      </c>
      <c r="AT272" s="195">
        <v>10.270426356198136</v>
      </c>
      <c r="AU272" s="194">
        <v>0</v>
      </c>
      <c r="AV272" s="194">
        <v>0</v>
      </c>
      <c r="AW272" s="194">
        <v>0</v>
      </c>
      <c r="AX272" s="194" t="s">
        <v>638</v>
      </c>
    </row>
    <row r="273" spans="14:50" ht="16.5" thickBot="1" x14ac:dyDescent="0.3">
      <c r="N273" s="200" t="s">
        <v>1</v>
      </c>
      <c r="O273" s="199" t="s">
        <v>478</v>
      </c>
      <c r="P273" s="197" t="s">
        <v>630</v>
      </c>
      <c r="Q273" s="199" t="s">
        <v>100</v>
      </c>
      <c r="R273" s="199" t="s">
        <v>52</v>
      </c>
      <c r="S273" s="195">
        <v>0.49433945961901443</v>
      </c>
      <c r="T273" s="195">
        <v>0.66856939038810859</v>
      </c>
      <c r="U273" s="195">
        <v>0.73939888174067825</v>
      </c>
      <c r="V273" s="194">
        <v>0</v>
      </c>
      <c r="W273" s="194">
        <v>0</v>
      </c>
      <c r="X273" s="194">
        <v>0</v>
      </c>
      <c r="Y273" s="194" t="s">
        <v>629</v>
      </c>
      <c r="AA273" s="206" t="s">
        <v>194</v>
      </c>
      <c r="AB273" s="204" t="s">
        <v>428</v>
      </c>
      <c r="AC273" s="205" t="s">
        <v>630</v>
      </c>
      <c r="AD273" s="204" t="s">
        <v>315</v>
      </c>
      <c r="AE273" s="204" t="s">
        <v>76</v>
      </c>
      <c r="AF273" s="203">
        <v>1.041142521553035</v>
      </c>
      <c r="AG273" s="203">
        <v>0.67345698716168734</v>
      </c>
      <c r="AH273" s="203">
        <v>1.5459673615400054</v>
      </c>
      <c r="AI273" s="202">
        <v>2.9969288227117137E-3</v>
      </c>
      <c r="AJ273" s="202">
        <v>3.9657339745997486E-2</v>
      </c>
      <c r="AK273" s="202">
        <v>0.13879095064800001</v>
      </c>
      <c r="AM273" s="200" t="s">
        <v>1</v>
      </c>
      <c r="AN273" s="199" t="s">
        <v>503</v>
      </c>
      <c r="AO273" s="197" t="s">
        <v>630</v>
      </c>
      <c r="AP273" s="199" t="s">
        <v>100</v>
      </c>
      <c r="AQ273" s="199" t="s">
        <v>55</v>
      </c>
      <c r="AR273" s="195">
        <v>5.7135595946863837</v>
      </c>
      <c r="AS273" s="195">
        <v>0.5563118215864804</v>
      </c>
      <c r="AT273" s="195">
        <v>10.270426356198136</v>
      </c>
      <c r="AU273" s="194">
        <v>0</v>
      </c>
      <c r="AV273" s="194">
        <v>0</v>
      </c>
      <c r="AW273" s="194">
        <v>0</v>
      </c>
      <c r="AX273" s="194" t="s">
        <v>638</v>
      </c>
    </row>
    <row r="274" spans="14:50" ht="16.5" thickBot="1" x14ac:dyDescent="0.3">
      <c r="N274" s="200" t="s">
        <v>1</v>
      </c>
      <c r="O274" s="199" t="s">
        <v>478</v>
      </c>
      <c r="P274" s="197" t="s">
        <v>630</v>
      </c>
      <c r="Q274" s="199" t="s">
        <v>115</v>
      </c>
      <c r="R274" s="199" t="s">
        <v>52</v>
      </c>
      <c r="S274" s="195">
        <v>0.49433945961901443</v>
      </c>
      <c r="T274" s="195">
        <v>0.66856939038810859</v>
      </c>
      <c r="U274" s="195">
        <v>0.73939888174067825</v>
      </c>
      <c r="V274" s="194">
        <v>0</v>
      </c>
      <c r="W274" s="194">
        <v>0</v>
      </c>
      <c r="X274" s="194">
        <v>0</v>
      </c>
      <c r="Y274" s="194" t="s">
        <v>629</v>
      </c>
      <c r="AA274" s="206" t="s">
        <v>194</v>
      </c>
      <c r="AB274" s="204" t="s">
        <v>428</v>
      </c>
      <c r="AC274" s="205" t="s">
        <v>630</v>
      </c>
      <c r="AD274" s="204" t="s">
        <v>320</v>
      </c>
      <c r="AE274" s="204" t="s">
        <v>52</v>
      </c>
      <c r="AF274" s="203">
        <v>1.1587345910062432</v>
      </c>
      <c r="AG274" s="203">
        <v>0.67345698716168745</v>
      </c>
      <c r="AH274" s="203">
        <v>1.7205769827851642</v>
      </c>
      <c r="AI274" s="202">
        <v>0</v>
      </c>
      <c r="AJ274" s="202">
        <v>8.373111123003694E-4</v>
      </c>
      <c r="AK274" s="202">
        <v>2.72243772E-3</v>
      </c>
      <c r="AM274" s="200" t="s">
        <v>1</v>
      </c>
      <c r="AN274" s="199" t="s">
        <v>503</v>
      </c>
      <c r="AO274" s="197" t="s">
        <v>630</v>
      </c>
      <c r="AP274" s="199" t="s">
        <v>115</v>
      </c>
      <c r="AQ274" s="199" t="s">
        <v>55</v>
      </c>
      <c r="AR274" s="195">
        <v>5.7135595946863837</v>
      </c>
      <c r="AS274" s="195">
        <v>0.5563118215864804</v>
      </c>
      <c r="AT274" s="195">
        <v>10.270426356198136</v>
      </c>
      <c r="AU274" s="194">
        <v>0</v>
      </c>
      <c r="AV274" s="194">
        <v>0</v>
      </c>
      <c r="AW274" s="194">
        <v>0</v>
      </c>
      <c r="AX274" s="194" t="s">
        <v>638</v>
      </c>
    </row>
    <row r="275" spans="14:50" ht="16.5" thickBot="1" x14ac:dyDescent="0.3">
      <c r="N275" s="200" t="s">
        <v>1</v>
      </c>
      <c r="O275" s="199" t="s">
        <v>510</v>
      </c>
      <c r="P275" s="197" t="s">
        <v>630</v>
      </c>
      <c r="Q275" s="199" t="s">
        <v>49</v>
      </c>
      <c r="R275" s="199" t="s">
        <v>76</v>
      </c>
      <c r="S275" s="195">
        <v>6.6190385845233779</v>
      </c>
      <c r="T275" s="195">
        <v>0.58878580663538294</v>
      </c>
      <c r="U275" s="195">
        <v>11.241844674123312</v>
      </c>
      <c r="V275" s="194">
        <v>0</v>
      </c>
      <c r="W275" s="194">
        <v>0</v>
      </c>
      <c r="X275" s="194">
        <v>0</v>
      </c>
      <c r="Y275" s="194" t="s">
        <v>629</v>
      </c>
      <c r="AA275" s="206" t="s">
        <v>194</v>
      </c>
      <c r="AB275" s="204" t="s">
        <v>428</v>
      </c>
      <c r="AC275" s="205" t="s">
        <v>630</v>
      </c>
      <c r="AD275" s="204" t="s">
        <v>319</v>
      </c>
      <c r="AE275" s="204" t="s">
        <v>52</v>
      </c>
      <c r="AF275" s="203">
        <v>1.1187403823501361</v>
      </c>
      <c r="AG275" s="203">
        <v>0.67345698716168745</v>
      </c>
      <c r="AH275" s="203">
        <v>1.6611905491768881</v>
      </c>
      <c r="AI275" s="202">
        <v>0</v>
      </c>
      <c r="AJ275" s="202">
        <v>3.2813027823964782E-3</v>
      </c>
      <c r="AK275" s="202">
        <v>1.0668844989999999E-2</v>
      </c>
      <c r="AM275" s="200" t="s">
        <v>1</v>
      </c>
      <c r="AN275" s="199" t="s">
        <v>503</v>
      </c>
      <c r="AO275" s="197" t="s">
        <v>630</v>
      </c>
      <c r="AP275" s="199" t="s">
        <v>49</v>
      </c>
      <c r="AQ275" s="199" t="s">
        <v>52</v>
      </c>
      <c r="AR275" s="195">
        <v>5.7135595946863837</v>
      </c>
      <c r="AS275" s="195">
        <v>0.5563118215864804</v>
      </c>
      <c r="AT275" s="195">
        <v>10.270426356198136</v>
      </c>
      <c r="AU275" s="194">
        <v>0</v>
      </c>
      <c r="AV275" s="194">
        <v>0</v>
      </c>
      <c r="AW275" s="194">
        <v>0</v>
      </c>
      <c r="AX275" s="194" t="s">
        <v>638</v>
      </c>
    </row>
    <row r="276" spans="14:50" ht="16.5" thickBot="1" x14ac:dyDescent="0.3">
      <c r="N276" s="200" t="s">
        <v>1</v>
      </c>
      <c r="O276" s="199" t="s">
        <v>510</v>
      </c>
      <c r="P276" s="197" t="s">
        <v>630</v>
      </c>
      <c r="Q276" s="199" t="s">
        <v>100</v>
      </c>
      <c r="R276" s="199" t="s">
        <v>76</v>
      </c>
      <c r="S276" s="195">
        <v>6.6190385845233779</v>
      </c>
      <c r="T276" s="195">
        <v>0.58878580663538294</v>
      </c>
      <c r="U276" s="195">
        <v>11.241844674123312</v>
      </c>
      <c r="V276" s="194">
        <v>0</v>
      </c>
      <c r="W276" s="194">
        <v>0</v>
      </c>
      <c r="X276" s="194">
        <v>0</v>
      </c>
      <c r="Y276" s="194" t="s">
        <v>629</v>
      </c>
      <c r="AA276" s="206" t="s">
        <v>194</v>
      </c>
      <c r="AB276" s="204" t="s">
        <v>428</v>
      </c>
      <c r="AC276" s="205" t="s">
        <v>630</v>
      </c>
      <c r="AD276" s="204" t="s">
        <v>315</v>
      </c>
      <c r="AE276" s="204" t="s">
        <v>52</v>
      </c>
      <c r="AF276" s="203">
        <v>1.041142521553035</v>
      </c>
      <c r="AG276" s="203">
        <v>0.67345698716168734</v>
      </c>
      <c r="AH276" s="203">
        <v>1.5459673615400054</v>
      </c>
      <c r="AI276" s="202">
        <v>3.7418313779179323E-5</v>
      </c>
      <c r="AJ276" s="202">
        <v>4.9514381931367926E-4</v>
      </c>
      <c r="AK276" s="202">
        <v>1.7328817774E-3</v>
      </c>
      <c r="AM276" s="200" t="s">
        <v>1</v>
      </c>
      <c r="AN276" s="199" t="s">
        <v>503</v>
      </c>
      <c r="AO276" s="197" t="s">
        <v>630</v>
      </c>
      <c r="AP276" s="199" t="s">
        <v>100</v>
      </c>
      <c r="AQ276" s="199" t="s">
        <v>52</v>
      </c>
      <c r="AR276" s="195">
        <v>5.7135595946863837</v>
      </c>
      <c r="AS276" s="195">
        <v>0.5563118215864804</v>
      </c>
      <c r="AT276" s="195">
        <v>10.270426356198136</v>
      </c>
      <c r="AU276" s="194">
        <v>0</v>
      </c>
      <c r="AV276" s="194">
        <v>0</v>
      </c>
      <c r="AW276" s="194">
        <v>0</v>
      </c>
      <c r="AX276" s="194" t="s">
        <v>638</v>
      </c>
    </row>
    <row r="277" spans="14:50" ht="16.5" thickBot="1" x14ac:dyDescent="0.3">
      <c r="N277" s="200" t="s">
        <v>1</v>
      </c>
      <c r="O277" s="199" t="s">
        <v>510</v>
      </c>
      <c r="P277" s="197" t="s">
        <v>630</v>
      </c>
      <c r="Q277" s="199" t="s">
        <v>115</v>
      </c>
      <c r="R277" s="199" t="s">
        <v>76</v>
      </c>
      <c r="S277" s="195">
        <v>6.6190385845233779</v>
      </c>
      <c r="T277" s="195">
        <v>0.58878580663538294</v>
      </c>
      <c r="U277" s="195">
        <v>11.241844674123312</v>
      </c>
      <c r="V277" s="194">
        <v>0</v>
      </c>
      <c r="W277" s="194">
        <v>0</v>
      </c>
      <c r="X277" s="194">
        <v>0</v>
      </c>
      <c r="Y277" s="194" t="s">
        <v>629</v>
      </c>
      <c r="AA277" s="206" t="s">
        <v>194</v>
      </c>
      <c r="AB277" s="204" t="s">
        <v>441</v>
      </c>
      <c r="AC277" s="205" t="s">
        <v>630</v>
      </c>
      <c r="AD277" s="204" t="s">
        <v>313</v>
      </c>
      <c r="AE277" s="204" t="s">
        <v>76</v>
      </c>
      <c r="AF277" s="203">
        <v>3.6058605290573467</v>
      </c>
      <c r="AG277" s="203">
        <v>0.65028835987537137</v>
      </c>
      <c r="AH277" s="203">
        <v>5.5450177975635526</v>
      </c>
      <c r="AI277" s="202">
        <v>0</v>
      </c>
      <c r="AJ277" s="202">
        <v>0</v>
      </c>
      <c r="AK277" s="202">
        <v>0</v>
      </c>
      <c r="AM277" s="200" t="s">
        <v>1</v>
      </c>
      <c r="AN277" s="199" t="s">
        <v>503</v>
      </c>
      <c r="AO277" s="197" t="s">
        <v>630</v>
      </c>
      <c r="AP277" s="199" t="s">
        <v>115</v>
      </c>
      <c r="AQ277" s="199" t="s">
        <v>52</v>
      </c>
      <c r="AR277" s="195">
        <v>5.7135595946863837</v>
      </c>
      <c r="AS277" s="195">
        <v>0.5563118215864804</v>
      </c>
      <c r="AT277" s="195">
        <v>10.270426356198136</v>
      </c>
      <c r="AU277" s="194">
        <v>0</v>
      </c>
      <c r="AV277" s="194">
        <v>0</v>
      </c>
      <c r="AW277" s="194">
        <v>0</v>
      </c>
      <c r="AX277" s="194" t="s">
        <v>638</v>
      </c>
    </row>
    <row r="278" spans="14:50" ht="16.5" thickBot="1" x14ac:dyDescent="0.3">
      <c r="N278" s="200" t="s">
        <v>1</v>
      </c>
      <c r="O278" s="199" t="s">
        <v>510</v>
      </c>
      <c r="P278" s="197" t="s">
        <v>630</v>
      </c>
      <c r="Q278" s="199" t="s">
        <v>49</v>
      </c>
      <c r="R278" s="199" t="s">
        <v>52</v>
      </c>
      <c r="S278" s="195">
        <v>6.6190385845233779</v>
      </c>
      <c r="T278" s="195">
        <v>0.58878580663538294</v>
      </c>
      <c r="U278" s="195">
        <v>11.241844674123312</v>
      </c>
      <c r="V278" s="194">
        <v>0</v>
      </c>
      <c r="W278" s="194">
        <v>0</v>
      </c>
      <c r="X278" s="194">
        <v>0</v>
      </c>
      <c r="Y278" s="194" t="s">
        <v>629</v>
      </c>
      <c r="AA278" s="206" t="s">
        <v>194</v>
      </c>
      <c r="AB278" s="204" t="s">
        <v>441</v>
      </c>
      <c r="AC278" s="205" t="s">
        <v>630</v>
      </c>
      <c r="AD278" s="204" t="s">
        <v>313</v>
      </c>
      <c r="AE278" s="204" t="s">
        <v>52</v>
      </c>
      <c r="AF278" s="203">
        <v>3.6058605290573467</v>
      </c>
      <c r="AG278" s="203">
        <v>0.65028835987537137</v>
      </c>
      <c r="AH278" s="203">
        <v>5.5450177975635526</v>
      </c>
      <c r="AI278" s="202">
        <v>0</v>
      </c>
      <c r="AJ278" s="202">
        <v>0</v>
      </c>
      <c r="AK278" s="202">
        <v>0</v>
      </c>
      <c r="AM278" s="200" t="s">
        <v>1</v>
      </c>
      <c r="AN278" s="199" t="s">
        <v>407</v>
      </c>
      <c r="AO278" s="197" t="s">
        <v>630</v>
      </c>
      <c r="AP278" s="199" t="s">
        <v>49</v>
      </c>
      <c r="AQ278" s="199" t="s">
        <v>55</v>
      </c>
      <c r="AR278" s="195">
        <v>0.17060453748498358</v>
      </c>
      <c r="AS278" s="195">
        <v>0.58813589635304431</v>
      </c>
      <c r="AT278" s="195">
        <v>0.29007672978792926</v>
      </c>
      <c r="AU278" s="194">
        <v>0</v>
      </c>
      <c r="AV278" s="194">
        <v>0</v>
      </c>
      <c r="AW278" s="194">
        <v>0</v>
      </c>
      <c r="AX278" s="194" t="s">
        <v>639</v>
      </c>
    </row>
    <row r="279" spans="14:50" ht="16.5" thickBot="1" x14ac:dyDescent="0.3">
      <c r="N279" s="200" t="s">
        <v>1</v>
      </c>
      <c r="O279" s="199" t="s">
        <v>510</v>
      </c>
      <c r="P279" s="197" t="s">
        <v>630</v>
      </c>
      <c r="Q279" s="199" t="s">
        <v>100</v>
      </c>
      <c r="R279" s="199" t="s">
        <v>52</v>
      </c>
      <c r="S279" s="195">
        <v>6.6190385845233779</v>
      </c>
      <c r="T279" s="195">
        <v>0.58878580663538294</v>
      </c>
      <c r="U279" s="195">
        <v>11.241844674123312</v>
      </c>
      <c r="V279" s="194">
        <v>0</v>
      </c>
      <c r="W279" s="194">
        <v>0</v>
      </c>
      <c r="X279" s="194">
        <v>0</v>
      </c>
      <c r="Y279" s="194" t="s">
        <v>629</v>
      </c>
      <c r="AA279" s="206" t="s">
        <v>194</v>
      </c>
      <c r="AB279" s="204" t="s">
        <v>440</v>
      </c>
      <c r="AC279" s="205" t="s">
        <v>630</v>
      </c>
      <c r="AD279" s="204" t="s">
        <v>323</v>
      </c>
      <c r="AE279" s="204" t="s">
        <v>76</v>
      </c>
      <c r="AF279" s="203">
        <v>2.9548219394700275</v>
      </c>
      <c r="AG279" s="203">
        <v>0.65028835987537148</v>
      </c>
      <c r="AH279" s="203">
        <v>4.5438641098178696</v>
      </c>
      <c r="AI279" s="202">
        <v>2.9344073698514279</v>
      </c>
      <c r="AJ279" s="202">
        <v>2.8789901848540782</v>
      </c>
      <c r="AK279" s="202">
        <v>15.86766648</v>
      </c>
      <c r="AM279" s="200" t="s">
        <v>1</v>
      </c>
      <c r="AN279" s="199" t="s">
        <v>407</v>
      </c>
      <c r="AO279" s="197" t="s">
        <v>630</v>
      </c>
      <c r="AP279" s="199" t="s">
        <v>100</v>
      </c>
      <c r="AQ279" s="199" t="s">
        <v>55</v>
      </c>
      <c r="AR279" s="195">
        <v>0.14613148886595692</v>
      </c>
      <c r="AS279" s="195">
        <v>0.58813589635304409</v>
      </c>
      <c r="AT279" s="195">
        <v>0.24846551583077944</v>
      </c>
      <c r="AU279" s="194">
        <v>0</v>
      </c>
      <c r="AV279" s="194">
        <v>0</v>
      </c>
      <c r="AW279" s="194">
        <v>0</v>
      </c>
      <c r="AX279" s="194" t="s">
        <v>639</v>
      </c>
    </row>
    <row r="280" spans="14:50" ht="16.5" thickBot="1" x14ac:dyDescent="0.3">
      <c r="N280" s="200" t="s">
        <v>1</v>
      </c>
      <c r="O280" s="199" t="s">
        <v>510</v>
      </c>
      <c r="P280" s="197" t="s">
        <v>630</v>
      </c>
      <c r="Q280" s="199" t="s">
        <v>115</v>
      </c>
      <c r="R280" s="199" t="s">
        <v>52</v>
      </c>
      <c r="S280" s="195">
        <v>6.6190385845233779</v>
      </c>
      <c r="T280" s="195">
        <v>0.58878580663538294</v>
      </c>
      <c r="U280" s="195">
        <v>11.241844674123312</v>
      </c>
      <c r="V280" s="194">
        <v>0</v>
      </c>
      <c r="W280" s="194">
        <v>0</v>
      </c>
      <c r="X280" s="194">
        <v>0</v>
      </c>
      <c r="Y280" s="194" t="s">
        <v>629</v>
      </c>
      <c r="AA280" s="206" t="s">
        <v>194</v>
      </c>
      <c r="AB280" s="204" t="s">
        <v>440</v>
      </c>
      <c r="AC280" s="205" t="s">
        <v>630</v>
      </c>
      <c r="AD280" s="204" t="s">
        <v>318</v>
      </c>
      <c r="AE280" s="204" t="s">
        <v>76</v>
      </c>
      <c r="AF280" s="203">
        <v>3.3894150133211469</v>
      </c>
      <c r="AG280" s="203">
        <v>0.65028835987537148</v>
      </c>
      <c r="AH280" s="203">
        <v>5.2121723568460183</v>
      </c>
      <c r="AI280" s="202">
        <v>0</v>
      </c>
      <c r="AJ280" s="202">
        <v>0</v>
      </c>
      <c r="AK280" s="202">
        <v>0</v>
      </c>
      <c r="AM280" s="200" t="s">
        <v>1</v>
      </c>
      <c r="AN280" s="199" t="s">
        <v>407</v>
      </c>
      <c r="AO280" s="197" t="s">
        <v>630</v>
      </c>
      <c r="AP280" s="199" t="s">
        <v>115</v>
      </c>
      <c r="AQ280" s="199" t="s">
        <v>55</v>
      </c>
      <c r="AR280" s="195">
        <v>0.21637002190612359</v>
      </c>
      <c r="AS280" s="195">
        <v>0.58813589635304397</v>
      </c>
      <c r="AT280" s="195">
        <v>0.36789120209768972</v>
      </c>
      <c r="AU280" s="194">
        <v>0</v>
      </c>
      <c r="AV280" s="194">
        <v>0</v>
      </c>
      <c r="AW280" s="194">
        <v>0</v>
      </c>
      <c r="AX280" s="194" t="s">
        <v>639</v>
      </c>
    </row>
    <row r="281" spans="14:50" ht="16.5" thickBot="1" x14ac:dyDescent="0.3">
      <c r="N281" s="200" t="s">
        <v>1</v>
      </c>
      <c r="O281" s="199" t="s">
        <v>422</v>
      </c>
      <c r="P281" s="197" t="s">
        <v>630</v>
      </c>
      <c r="Q281" s="199" t="s">
        <v>49</v>
      </c>
      <c r="R281" s="199" t="s">
        <v>76</v>
      </c>
      <c r="S281" s="195">
        <v>8.1269746621509675</v>
      </c>
      <c r="T281" s="195">
        <v>0.62559291086187618</v>
      </c>
      <c r="U281" s="195">
        <v>12.990835607383206</v>
      </c>
      <c r="V281" s="194">
        <v>0</v>
      </c>
      <c r="W281" s="194">
        <v>0</v>
      </c>
      <c r="X281" s="194">
        <v>0</v>
      </c>
      <c r="Y281" s="194" t="s">
        <v>629</v>
      </c>
      <c r="AA281" s="206" t="s">
        <v>194</v>
      </c>
      <c r="AB281" s="204" t="s">
        <v>440</v>
      </c>
      <c r="AC281" s="205" t="s">
        <v>630</v>
      </c>
      <c r="AD281" s="204" t="s">
        <v>317</v>
      </c>
      <c r="AE281" s="204" t="s">
        <v>76</v>
      </c>
      <c r="AF281" s="203">
        <v>3.8568851045794443</v>
      </c>
      <c r="AG281" s="203">
        <v>0.65028835987537159</v>
      </c>
      <c r="AH281" s="203">
        <v>5.9310382017580938</v>
      </c>
      <c r="AI281" s="202">
        <v>0</v>
      </c>
      <c r="AJ281" s="202">
        <v>0</v>
      </c>
      <c r="AK281" s="202">
        <v>0</v>
      </c>
      <c r="AM281" s="200" t="s">
        <v>1</v>
      </c>
      <c r="AN281" s="199" t="s">
        <v>407</v>
      </c>
      <c r="AO281" s="197" t="s">
        <v>630</v>
      </c>
      <c r="AP281" s="199" t="s">
        <v>49</v>
      </c>
      <c r="AQ281" s="199" t="s">
        <v>52</v>
      </c>
      <c r="AR281" s="195">
        <v>0.21456398886148242</v>
      </c>
      <c r="AS281" s="195">
        <v>0.58813589635304431</v>
      </c>
      <c r="AT281" s="195">
        <v>0.36482042703389878</v>
      </c>
      <c r="AU281" s="194">
        <v>0</v>
      </c>
      <c r="AV281" s="194">
        <v>0</v>
      </c>
      <c r="AW281" s="194">
        <v>0</v>
      </c>
      <c r="AX281" s="194" t="s">
        <v>639</v>
      </c>
    </row>
    <row r="282" spans="14:50" ht="16.5" thickBot="1" x14ac:dyDescent="0.3">
      <c r="N282" s="200" t="s">
        <v>1</v>
      </c>
      <c r="O282" s="199" t="s">
        <v>422</v>
      </c>
      <c r="P282" s="197" t="s">
        <v>630</v>
      </c>
      <c r="Q282" s="199" t="s">
        <v>100</v>
      </c>
      <c r="R282" s="199" t="s">
        <v>76</v>
      </c>
      <c r="S282" s="195">
        <v>8.1269746621509675</v>
      </c>
      <c r="T282" s="195">
        <v>0.62559291086187618</v>
      </c>
      <c r="U282" s="195">
        <v>12.990835607383206</v>
      </c>
      <c r="V282" s="194">
        <v>0</v>
      </c>
      <c r="W282" s="194">
        <v>0</v>
      </c>
      <c r="X282" s="194">
        <v>0</v>
      </c>
      <c r="Y282" s="194" t="s">
        <v>629</v>
      </c>
      <c r="AA282" s="206" t="s">
        <v>194</v>
      </c>
      <c r="AB282" s="204" t="s">
        <v>440</v>
      </c>
      <c r="AC282" s="205" t="s">
        <v>630</v>
      </c>
      <c r="AD282" s="204" t="s">
        <v>316</v>
      </c>
      <c r="AE282" s="204" t="s">
        <v>76</v>
      </c>
      <c r="AF282" s="203">
        <v>3.3421543007983305</v>
      </c>
      <c r="AG282" s="203">
        <v>0.65028835987537159</v>
      </c>
      <c r="AH282" s="203">
        <v>5.1394958098878742</v>
      </c>
      <c r="AI282" s="202">
        <v>0</v>
      </c>
      <c r="AJ282" s="202">
        <v>0</v>
      </c>
      <c r="AK282" s="202">
        <v>0</v>
      </c>
      <c r="AM282" s="200" t="s">
        <v>1</v>
      </c>
      <c r="AN282" s="199" t="s">
        <v>407</v>
      </c>
      <c r="AO282" s="197" t="s">
        <v>630</v>
      </c>
      <c r="AP282" s="199" t="s">
        <v>100</v>
      </c>
      <c r="AQ282" s="199" t="s">
        <v>52</v>
      </c>
      <c r="AR282" s="195">
        <v>0.18378500133448569</v>
      </c>
      <c r="AS282" s="195">
        <v>0.58813589635304409</v>
      </c>
      <c r="AT282" s="195">
        <v>0.31248730518594964</v>
      </c>
      <c r="AU282" s="194">
        <v>0</v>
      </c>
      <c r="AV282" s="194">
        <v>0</v>
      </c>
      <c r="AW282" s="194">
        <v>0</v>
      </c>
      <c r="AX282" s="194" t="s">
        <v>639</v>
      </c>
    </row>
    <row r="283" spans="14:50" ht="16.5" thickBot="1" x14ac:dyDescent="0.3">
      <c r="N283" s="200" t="s">
        <v>1</v>
      </c>
      <c r="O283" s="199" t="s">
        <v>422</v>
      </c>
      <c r="P283" s="197" t="s">
        <v>630</v>
      </c>
      <c r="Q283" s="199" t="s">
        <v>115</v>
      </c>
      <c r="R283" s="199" t="s">
        <v>76</v>
      </c>
      <c r="S283" s="195">
        <v>8.1269746621509675</v>
      </c>
      <c r="T283" s="195">
        <v>0.62559291086187618</v>
      </c>
      <c r="U283" s="195">
        <v>12.990835607383206</v>
      </c>
      <c r="V283" s="194">
        <v>0</v>
      </c>
      <c r="W283" s="194">
        <v>0</v>
      </c>
      <c r="X283" s="194">
        <v>0</v>
      </c>
      <c r="Y283" s="194" t="s">
        <v>629</v>
      </c>
      <c r="AA283" s="206" t="s">
        <v>194</v>
      </c>
      <c r="AB283" s="204" t="s">
        <v>440</v>
      </c>
      <c r="AC283" s="205" t="s">
        <v>630</v>
      </c>
      <c r="AD283" s="204" t="s">
        <v>315</v>
      </c>
      <c r="AE283" s="204" t="s">
        <v>76</v>
      </c>
      <c r="AF283" s="203">
        <v>3.4490046073716552</v>
      </c>
      <c r="AG283" s="203">
        <v>0.65028835987537159</v>
      </c>
      <c r="AH283" s="203">
        <v>5.3038080030106345</v>
      </c>
      <c r="AI283" s="202">
        <v>0</v>
      </c>
      <c r="AJ283" s="202">
        <v>0</v>
      </c>
      <c r="AK283" s="202">
        <v>0</v>
      </c>
      <c r="AM283" s="200" t="s">
        <v>1</v>
      </c>
      <c r="AN283" s="199" t="s">
        <v>407</v>
      </c>
      <c r="AO283" s="197" t="s">
        <v>630</v>
      </c>
      <c r="AP283" s="199" t="s">
        <v>115</v>
      </c>
      <c r="AQ283" s="199" t="s">
        <v>52</v>
      </c>
      <c r="AR283" s="195">
        <v>0.27212180669175051</v>
      </c>
      <c r="AS283" s="195">
        <v>0.58813589635304397</v>
      </c>
      <c r="AT283" s="195">
        <v>0.46268525417194101</v>
      </c>
      <c r="AU283" s="194">
        <v>0</v>
      </c>
      <c r="AV283" s="194">
        <v>0</v>
      </c>
      <c r="AW283" s="194">
        <v>0</v>
      </c>
      <c r="AX283" s="194" t="s">
        <v>639</v>
      </c>
    </row>
    <row r="284" spans="14:50" ht="16.5" thickBot="1" x14ac:dyDescent="0.3">
      <c r="N284" s="200" t="s">
        <v>1</v>
      </c>
      <c r="O284" s="199" t="s">
        <v>422</v>
      </c>
      <c r="P284" s="197" t="s">
        <v>630</v>
      </c>
      <c r="Q284" s="199" t="s">
        <v>49</v>
      </c>
      <c r="R284" s="199" t="s">
        <v>52</v>
      </c>
      <c r="S284" s="195">
        <v>8.1269746621509675</v>
      </c>
      <c r="T284" s="195">
        <v>0.62559291086187618</v>
      </c>
      <c r="U284" s="195">
        <v>12.990835607383206</v>
      </c>
      <c r="V284" s="194">
        <v>0</v>
      </c>
      <c r="W284" s="194">
        <v>0</v>
      </c>
      <c r="X284" s="194">
        <v>0</v>
      </c>
      <c r="Y284" s="194" t="s">
        <v>629</v>
      </c>
      <c r="AA284" s="206" t="s">
        <v>194</v>
      </c>
      <c r="AB284" s="204" t="s">
        <v>440</v>
      </c>
      <c r="AC284" s="205" t="s">
        <v>630</v>
      </c>
      <c r="AD284" s="204" t="s">
        <v>313</v>
      </c>
      <c r="AE284" s="204" t="s">
        <v>76</v>
      </c>
      <c r="AF284" s="203">
        <v>2.4442007628648108</v>
      </c>
      <c r="AG284" s="203">
        <v>0.65028835987537159</v>
      </c>
      <c r="AH284" s="203">
        <v>3.7586414176831404</v>
      </c>
      <c r="AI284" s="202">
        <v>0</v>
      </c>
      <c r="AJ284" s="202">
        <v>0</v>
      </c>
      <c r="AK284" s="202">
        <v>0</v>
      </c>
      <c r="AM284" s="200" t="s">
        <v>1</v>
      </c>
      <c r="AN284" s="199" t="s">
        <v>408</v>
      </c>
      <c r="AO284" s="197" t="s">
        <v>631</v>
      </c>
      <c r="AP284" s="199" t="s">
        <v>49</v>
      </c>
      <c r="AQ284" s="199" t="s">
        <v>55</v>
      </c>
      <c r="AR284" s="195">
        <v>11.781814563223962</v>
      </c>
      <c r="AS284" s="195">
        <v>0.56334304494528342</v>
      </c>
      <c r="AT284" s="195">
        <v>20.914103172017171</v>
      </c>
      <c r="AU284" s="194">
        <v>0</v>
      </c>
      <c r="AV284" s="194">
        <v>0</v>
      </c>
      <c r="AW284" s="194">
        <v>0</v>
      </c>
      <c r="AX284" s="194" t="s">
        <v>638</v>
      </c>
    </row>
    <row r="285" spans="14:50" ht="16.5" thickBot="1" x14ac:dyDescent="0.3">
      <c r="N285" s="200" t="s">
        <v>1</v>
      </c>
      <c r="O285" s="199" t="s">
        <v>422</v>
      </c>
      <c r="P285" s="197" t="s">
        <v>630</v>
      </c>
      <c r="Q285" s="199" t="s">
        <v>100</v>
      </c>
      <c r="R285" s="199" t="s">
        <v>52</v>
      </c>
      <c r="S285" s="195">
        <v>8.1269746621509675</v>
      </c>
      <c r="T285" s="195">
        <v>0.62559291086187618</v>
      </c>
      <c r="U285" s="195">
        <v>12.990835607383206</v>
      </c>
      <c r="V285" s="194">
        <v>0</v>
      </c>
      <c r="W285" s="194">
        <v>0</v>
      </c>
      <c r="X285" s="194">
        <v>0</v>
      </c>
      <c r="Y285" s="194" t="s">
        <v>629</v>
      </c>
      <c r="AA285" s="206" t="s">
        <v>194</v>
      </c>
      <c r="AB285" s="204" t="s">
        <v>440</v>
      </c>
      <c r="AC285" s="205" t="s">
        <v>630</v>
      </c>
      <c r="AD285" s="204" t="s">
        <v>312</v>
      </c>
      <c r="AE285" s="204" t="s">
        <v>76</v>
      </c>
      <c r="AF285" s="203">
        <v>3.9288035801576435</v>
      </c>
      <c r="AG285" s="203">
        <v>0.65028835987537159</v>
      </c>
      <c r="AH285" s="203">
        <v>6.0416329471291821</v>
      </c>
      <c r="AI285" s="202">
        <v>5.1130619592506745</v>
      </c>
      <c r="AJ285" s="202">
        <v>5.0165002127767844</v>
      </c>
      <c r="AK285" s="202">
        <v>27.648636209999999</v>
      </c>
      <c r="AM285" s="200" t="s">
        <v>1</v>
      </c>
      <c r="AN285" s="199" t="s">
        <v>408</v>
      </c>
      <c r="AO285" s="197" t="s">
        <v>631</v>
      </c>
      <c r="AP285" s="199" t="s">
        <v>100</v>
      </c>
      <c r="AQ285" s="199" t="s">
        <v>55</v>
      </c>
      <c r="AR285" s="195">
        <v>9.2612848528706682</v>
      </c>
      <c r="AS285" s="195">
        <v>0.56334304494528342</v>
      </c>
      <c r="AT285" s="195">
        <v>16.439867210520369</v>
      </c>
      <c r="AU285" s="194">
        <v>0</v>
      </c>
      <c r="AV285" s="194">
        <v>0</v>
      </c>
      <c r="AW285" s="194">
        <v>0</v>
      </c>
      <c r="AX285" s="194" t="s">
        <v>638</v>
      </c>
    </row>
    <row r="286" spans="14:50" ht="16.5" thickBot="1" x14ac:dyDescent="0.3">
      <c r="N286" s="200" t="s">
        <v>1</v>
      </c>
      <c r="O286" s="199" t="s">
        <v>422</v>
      </c>
      <c r="P286" s="197" t="s">
        <v>630</v>
      </c>
      <c r="Q286" s="199" t="s">
        <v>115</v>
      </c>
      <c r="R286" s="199" t="s">
        <v>52</v>
      </c>
      <c r="S286" s="195">
        <v>8.1269746621509675</v>
      </c>
      <c r="T286" s="195">
        <v>0.62559291086187618</v>
      </c>
      <c r="U286" s="195">
        <v>12.990835607383206</v>
      </c>
      <c r="V286" s="194">
        <v>0</v>
      </c>
      <c r="W286" s="194">
        <v>0</v>
      </c>
      <c r="X286" s="194">
        <v>0</v>
      </c>
      <c r="Y286" s="194" t="s">
        <v>629</v>
      </c>
      <c r="AA286" s="206" t="s">
        <v>194</v>
      </c>
      <c r="AB286" s="204" t="s">
        <v>440</v>
      </c>
      <c r="AC286" s="205" t="s">
        <v>630</v>
      </c>
      <c r="AD286" s="204" t="s">
        <v>323</v>
      </c>
      <c r="AE286" s="204" t="s">
        <v>52</v>
      </c>
      <c r="AF286" s="203">
        <v>2.9548219394700275</v>
      </c>
      <c r="AG286" s="203">
        <v>0.65028835987537148</v>
      </c>
      <c r="AH286" s="203">
        <v>4.5438641098178696</v>
      </c>
      <c r="AI286" s="202">
        <v>0</v>
      </c>
      <c r="AJ286" s="202">
        <v>0</v>
      </c>
      <c r="AK286" s="202">
        <v>0</v>
      </c>
      <c r="AM286" s="200" t="s">
        <v>1</v>
      </c>
      <c r="AN286" s="199" t="s">
        <v>408</v>
      </c>
      <c r="AO286" s="197" t="s">
        <v>631</v>
      </c>
      <c r="AP286" s="199" t="s">
        <v>115</v>
      </c>
      <c r="AQ286" s="199" t="s">
        <v>55</v>
      </c>
      <c r="AR286" s="195">
        <v>9.1874541896512962</v>
      </c>
      <c r="AS286" s="195">
        <v>0.56334304494528342</v>
      </c>
      <c r="AT286" s="195">
        <v>16.308809120992446</v>
      </c>
      <c r="AU286" s="194">
        <v>0</v>
      </c>
      <c r="AV286" s="194">
        <v>0</v>
      </c>
      <c r="AW286" s="194">
        <v>0</v>
      </c>
      <c r="AX286" s="194" t="s">
        <v>638</v>
      </c>
    </row>
    <row r="287" spans="14:50" ht="16.5" thickBot="1" x14ac:dyDescent="0.3">
      <c r="N287" s="200" t="s">
        <v>1</v>
      </c>
      <c r="O287" s="199" t="s">
        <v>78</v>
      </c>
      <c r="P287" s="197" t="s">
        <v>630</v>
      </c>
      <c r="Q287" s="199" t="s">
        <v>49</v>
      </c>
      <c r="R287" s="199" t="s">
        <v>76</v>
      </c>
      <c r="S287" s="195">
        <v>2.2817957467022616</v>
      </c>
      <c r="T287" s="195">
        <v>0.62559291086187596</v>
      </c>
      <c r="U287" s="195">
        <v>3.6474130494200199</v>
      </c>
      <c r="V287" s="194">
        <v>0</v>
      </c>
      <c r="W287" s="194">
        <v>0</v>
      </c>
      <c r="X287" s="194">
        <v>0</v>
      </c>
      <c r="Y287" s="194" t="s">
        <v>629</v>
      </c>
      <c r="AA287" s="206" t="s">
        <v>194</v>
      </c>
      <c r="AB287" s="204" t="s">
        <v>440</v>
      </c>
      <c r="AC287" s="205" t="s">
        <v>630</v>
      </c>
      <c r="AD287" s="204" t="s">
        <v>318</v>
      </c>
      <c r="AE287" s="204" t="s">
        <v>52</v>
      </c>
      <c r="AF287" s="203">
        <v>3.3894150133211469</v>
      </c>
      <c r="AG287" s="203">
        <v>0.65028835987537148</v>
      </c>
      <c r="AH287" s="203">
        <v>5.2121723568460183</v>
      </c>
      <c r="AI287" s="202">
        <v>0</v>
      </c>
      <c r="AJ287" s="202">
        <v>0</v>
      </c>
      <c r="AK287" s="202">
        <v>0</v>
      </c>
      <c r="AM287" s="200" t="s">
        <v>1</v>
      </c>
      <c r="AN287" s="199" t="s">
        <v>408</v>
      </c>
      <c r="AO287" s="197" t="s">
        <v>631</v>
      </c>
      <c r="AP287" s="199" t="s">
        <v>49</v>
      </c>
      <c r="AQ287" s="199" t="s">
        <v>52</v>
      </c>
      <c r="AR287" s="195">
        <v>4.9090894013433184</v>
      </c>
      <c r="AS287" s="195">
        <v>0.56334304494528353</v>
      </c>
      <c r="AT287" s="195">
        <v>8.7142096550071546</v>
      </c>
      <c r="AU287" s="194">
        <v>0</v>
      </c>
      <c r="AV287" s="194">
        <v>0</v>
      </c>
      <c r="AW287" s="194">
        <v>0</v>
      </c>
      <c r="AX287" s="194" t="s">
        <v>638</v>
      </c>
    </row>
    <row r="288" spans="14:50" ht="16.5" thickBot="1" x14ac:dyDescent="0.3">
      <c r="N288" s="200" t="s">
        <v>1</v>
      </c>
      <c r="O288" s="199" t="s">
        <v>78</v>
      </c>
      <c r="P288" s="197" t="s">
        <v>630</v>
      </c>
      <c r="Q288" s="199" t="s">
        <v>100</v>
      </c>
      <c r="R288" s="199" t="s">
        <v>76</v>
      </c>
      <c r="S288" s="195">
        <v>2.2817957467022616</v>
      </c>
      <c r="T288" s="195">
        <v>0.62559291086187596</v>
      </c>
      <c r="U288" s="195">
        <v>3.6474130494200199</v>
      </c>
      <c r="V288" s="194">
        <v>0</v>
      </c>
      <c r="W288" s="194">
        <v>0</v>
      </c>
      <c r="X288" s="194">
        <v>0</v>
      </c>
      <c r="Y288" s="194" t="s">
        <v>629</v>
      </c>
      <c r="AA288" s="206" t="s">
        <v>194</v>
      </c>
      <c r="AB288" s="204" t="s">
        <v>440</v>
      </c>
      <c r="AC288" s="205" t="s">
        <v>630</v>
      </c>
      <c r="AD288" s="204" t="s">
        <v>317</v>
      </c>
      <c r="AE288" s="204" t="s">
        <v>52</v>
      </c>
      <c r="AF288" s="203">
        <v>3.8568851045794443</v>
      </c>
      <c r="AG288" s="203">
        <v>0.65028835987537159</v>
      </c>
      <c r="AH288" s="203">
        <v>5.9310382017580938</v>
      </c>
      <c r="AI288" s="202">
        <v>0</v>
      </c>
      <c r="AJ288" s="202">
        <v>0</v>
      </c>
      <c r="AK288" s="202">
        <v>0</v>
      </c>
      <c r="AM288" s="200" t="s">
        <v>1</v>
      </c>
      <c r="AN288" s="199" t="s">
        <v>408</v>
      </c>
      <c r="AO288" s="197" t="s">
        <v>631</v>
      </c>
      <c r="AP288" s="199" t="s">
        <v>100</v>
      </c>
      <c r="AQ288" s="199" t="s">
        <v>52</v>
      </c>
      <c r="AR288" s="195">
        <v>3.858868688696111</v>
      </c>
      <c r="AS288" s="195">
        <v>0.56334304494528342</v>
      </c>
      <c r="AT288" s="195">
        <v>6.849944671050153</v>
      </c>
      <c r="AU288" s="194">
        <v>0</v>
      </c>
      <c r="AV288" s="194">
        <v>0</v>
      </c>
      <c r="AW288" s="194">
        <v>0</v>
      </c>
      <c r="AX288" s="194" t="s">
        <v>638</v>
      </c>
    </row>
    <row r="289" spans="14:50" ht="16.5" thickBot="1" x14ac:dyDescent="0.3">
      <c r="N289" s="200" t="s">
        <v>1</v>
      </c>
      <c r="O289" s="199" t="s">
        <v>78</v>
      </c>
      <c r="P289" s="197" t="s">
        <v>630</v>
      </c>
      <c r="Q289" s="199" t="s">
        <v>115</v>
      </c>
      <c r="R289" s="199" t="s">
        <v>76</v>
      </c>
      <c r="S289" s="195">
        <v>2.2817957467022616</v>
      </c>
      <c r="T289" s="195">
        <v>0.62559291086187596</v>
      </c>
      <c r="U289" s="195">
        <v>3.6474130494200199</v>
      </c>
      <c r="V289" s="194">
        <v>0</v>
      </c>
      <c r="W289" s="194">
        <v>0</v>
      </c>
      <c r="X289" s="194">
        <v>0</v>
      </c>
      <c r="Y289" s="194" t="s">
        <v>629</v>
      </c>
      <c r="AA289" s="206" t="s">
        <v>194</v>
      </c>
      <c r="AB289" s="204" t="s">
        <v>440</v>
      </c>
      <c r="AC289" s="205" t="s">
        <v>630</v>
      </c>
      <c r="AD289" s="204" t="s">
        <v>316</v>
      </c>
      <c r="AE289" s="204" t="s">
        <v>52</v>
      </c>
      <c r="AF289" s="203">
        <v>3.3421543007983305</v>
      </c>
      <c r="AG289" s="203">
        <v>0.65028835987537159</v>
      </c>
      <c r="AH289" s="203">
        <v>5.1394958098878742</v>
      </c>
      <c r="AI289" s="202">
        <v>0</v>
      </c>
      <c r="AJ289" s="202">
        <v>0</v>
      </c>
      <c r="AK289" s="202">
        <v>0</v>
      </c>
      <c r="AM289" s="200" t="s">
        <v>1</v>
      </c>
      <c r="AN289" s="199" t="s">
        <v>408</v>
      </c>
      <c r="AO289" s="197" t="s">
        <v>631</v>
      </c>
      <c r="AP289" s="199" t="s">
        <v>115</v>
      </c>
      <c r="AQ289" s="199" t="s">
        <v>52</v>
      </c>
      <c r="AR289" s="195">
        <v>3.8281059123547077</v>
      </c>
      <c r="AS289" s="195">
        <v>0.56334304494528353</v>
      </c>
      <c r="AT289" s="195">
        <v>6.7953371337468527</v>
      </c>
      <c r="AU289" s="194">
        <v>0</v>
      </c>
      <c r="AV289" s="194">
        <v>0</v>
      </c>
      <c r="AW289" s="194">
        <v>0</v>
      </c>
      <c r="AX289" s="194" t="s">
        <v>638</v>
      </c>
    </row>
    <row r="290" spans="14:50" ht="16.5" thickBot="1" x14ac:dyDescent="0.3">
      <c r="N290" s="200" t="s">
        <v>1</v>
      </c>
      <c r="O290" s="199" t="s">
        <v>78</v>
      </c>
      <c r="P290" s="197" t="s">
        <v>630</v>
      </c>
      <c r="Q290" s="199" t="s">
        <v>49</v>
      </c>
      <c r="R290" s="199" t="s">
        <v>52</v>
      </c>
      <c r="S290" s="195">
        <v>2.2817957467022616</v>
      </c>
      <c r="T290" s="195">
        <v>0.62559291086187596</v>
      </c>
      <c r="U290" s="195">
        <v>3.6474130494200199</v>
      </c>
      <c r="V290" s="194">
        <v>0</v>
      </c>
      <c r="W290" s="194">
        <v>0</v>
      </c>
      <c r="X290" s="194">
        <v>0</v>
      </c>
      <c r="Y290" s="194" t="s">
        <v>629</v>
      </c>
      <c r="AA290" s="206" t="s">
        <v>194</v>
      </c>
      <c r="AB290" s="204" t="s">
        <v>440</v>
      </c>
      <c r="AC290" s="205" t="s">
        <v>630</v>
      </c>
      <c r="AD290" s="204" t="s">
        <v>315</v>
      </c>
      <c r="AE290" s="204" t="s">
        <v>52</v>
      </c>
      <c r="AF290" s="203">
        <v>3.4490046073716552</v>
      </c>
      <c r="AG290" s="203">
        <v>0.65028835987537159</v>
      </c>
      <c r="AH290" s="203">
        <v>5.3038080030106345</v>
      </c>
      <c r="AI290" s="202">
        <v>0</v>
      </c>
      <c r="AJ290" s="202">
        <v>0</v>
      </c>
      <c r="AK290" s="202">
        <v>0</v>
      </c>
      <c r="AM290" s="200" t="s">
        <v>1</v>
      </c>
      <c r="AN290" s="199" t="s">
        <v>475</v>
      </c>
      <c r="AO290" s="197" t="s">
        <v>630</v>
      </c>
      <c r="AP290" s="199" t="s">
        <v>49</v>
      </c>
      <c r="AQ290" s="199" t="s">
        <v>55</v>
      </c>
      <c r="AR290" s="195">
        <v>0.57508354988406996</v>
      </c>
      <c r="AS290" s="195">
        <v>0.56334304494528342</v>
      </c>
      <c r="AT290" s="195">
        <v>1.0208407737419158</v>
      </c>
      <c r="AU290" s="194">
        <v>0</v>
      </c>
      <c r="AV290" s="194">
        <v>0</v>
      </c>
      <c r="AW290" s="194">
        <v>0</v>
      </c>
      <c r="AX290" s="194" t="s">
        <v>639</v>
      </c>
    </row>
    <row r="291" spans="14:50" ht="16.5" thickBot="1" x14ac:dyDescent="0.3">
      <c r="N291" s="200" t="s">
        <v>1</v>
      </c>
      <c r="O291" s="199" t="s">
        <v>78</v>
      </c>
      <c r="P291" s="197" t="s">
        <v>630</v>
      </c>
      <c r="Q291" s="199" t="s">
        <v>100</v>
      </c>
      <c r="R291" s="199" t="s">
        <v>52</v>
      </c>
      <c r="S291" s="195">
        <v>2.2817957467022616</v>
      </c>
      <c r="T291" s="195">
        <v>0.62559291086187596</v>
      </c>
      <c r="U291" s="195">
        <v>3.6474130494200199</v>
      </c>
      <c r="V291" s="194">
        <v>0</v>
      </c>
      <c r="W291" s="194">
        <v>0</v>
      </c>
      <c r="X291" s="194">
        <v>0</v>
      </c>
      <c r="Y291" s="194" t="s">
        <v>629</v>
      </c>
      <c r="AA291" s="206" t="s">
        <v>194</v>
      </c>
      <c r="AB291" s="204" t="s">
        <v>440</v>
      </c>
      <c r="AC291" s="205" t="s">
        <v>630</v>
      </c>
      <c r="AD291" s="204" t="s">
        <v>313</v>
      </c>
      <c r="AE291" s="204" t="s">
        <v>52</v>
      </c>
      <c r="AF291" s="203">
        <v>2.4442007628648108</v>
      </c>
      <c r="AG291" s="203">
        <v>0.65028835987537159</v>
      </c>
      <c r="AH291" s="203">
        <v>3.7586414176831404</v>
      </c>
      <c r="AI291" s="202">
        <v>0</v>
      </c>
      <c r="AJ291" s="202">
        <v>0</v>
      </c>
      <c r="AK291" s="202">
        <v>0</v>
      </c>
      <c r="AM291" s="200" t="s">
        <v>1</v>
      </c>
      <c r="AN291" s="199" t="s">
        <v>475</v>
      </c>
      <c r="AO291" s="197" t="s">
        <v>630</v>
      </c>
      <c r="AP291" s="199" t="s">
        <v>100</v>
      </c>
      <c r="AQ291" s="199" t="s">
        <v>55</v>
      </c>
      <c r="AR291" s="195">
        <v>0.45205367484743603</v>
      </c>
      <c r="AS291" s="195">
        <v>0.56334304494528342</v>
      </c>
      <c r="AT291" s="195">
        <v>0.80244831085354618</v>
      </c>
      <c r="AU291" s="194">
        <v>0</v>
      </c>
      <c r="AV291" s="194">
        <v>0</v>
      </c>
      <c r="AW291" s="194">
        <v>0</v>
      </c>
      <c r="AX291" s="194" t="s">
        <v>639</v>
      </c>
    </row>
    <row r="292" spans="14:50" ht="16.5" thickBot="1" x14ac:dyDescent="0.3">
      <c r="N292" s="200" t="s">
        <v>1</v>
      </c>
      <c r="O292" s="199" t="s">
        <v>78</v>
      </c>
      <c r="P292" s="197" t="s">
        <v>630</v>
      </c>
      <c r="Q292" s="199" t="s">
        <v>115</v>
      </c>
      <c r="R292" s="199" t="s">
        <v>52</v>
      </c>
      <c r="S292" s="195">
        <v>2.2817957467022616</v>
      </c>
      <c r="T292" s="195">
        <v>0.62559291086187596</v>
      </c>
      <c r="U292" s="195">
        <v>3.6474130494200199</v>
      </c>
      <c r="V292" s="194">
        <v>0</v>
      </c>
      <c r="W292" s="194">
        <v>0</v>
      </c>
      <c r="X292" s="194">
        <v>0</v>
      </c>
      <c r="Y292" s="194" t="s">
        <v>629</v>
      </c>
      <c r="AA292" s="206" t="s">
        <v>194</v>
      </c>
      <c r="AB292" s="204" t="s">
        <v>440</v>
      </c>
      <c r="AC292" s="205" t="s">
        <v>630</v>
      </c>
      <c r="AD292" s="204" t="s">
        <v>312</v>
      </c>
      <c r="AE292" s="204" t="s">
        <v>52</v>
      </c>
      <c r="AF292" s="203">
        <v>3.9288035801576435</v>
      </c>
      <c r="AG292" s="203">
        <v>0.65028835987537159</v>
      </c>
      <c r="AH292" s="203">
        <v>6.0416329471291821</v>
      </c>
      <c r="AI292" s="202">
        <v>0</v>
      </c>
      <c r="AJ292" s="202">
        <v>0</v>
      </c>
      <c r="AK292" s="202">
        <v>0</v>
      </c>
      <c r="AM292" s="200" t="s">
        <v>1</v>
      </c>
      <c r="AN292" s="199" t="s">
        <v>475</v>
      </c>
      <c r="AO292" s="197" t="s">
        <v>630</v>
      </c>
      <c r="AP292" s="199" t="s">
        <v>115</v>
      </c>
      <c r="AQ292" s="199" t="s">
        <v>55</v>
      </c>
      <c r="AR292" s="195">
        <v>0.44844991757671626</v>
      </c>
      <c r="AS292" s="195">
        <v>0.56334304494528342</v>
      </c>
      <c r="AT292" s="195">
        <v>0.79605121888080366</v>
      </c>
      <c r="AU292" s="194">
        <v>0</v>
      </c>
      <c r="AV292" s="194">
        <v>0</v>
      </c>
      <c r="AW292" s="194">
        <v>0</v>
      </c>
      <c r="AX292" s="194" t="s">
        <v>639</v>
      </c>
    </row>
    <row r="293" spans="14:50" ht="16.5" thickBot="1" x14ac:dyDescent="0.3">
      <c r="N293" s="200" t="s">
        <v>1</v>
      </c>
      <c r="O293" s="199" t="s">
        <v>476</v>
      </c>
      <c r="P293" s="197" t="s">
        <v>630</v>
      </c>
      <c r="Q293" s="199" t="s">
        <v>49</v>
      </c>
      <c r="R293" s="199" t="s">
        <v>76</v>
      </c>
      <c r="S293" s="195">
        <v>0.6049041847540042</v>
      </c>
      <c r="T293" s="195">
        <v>0.63964928178415437</v>
      </c>
      <c r="U293" s="195">
        <v>0.9456810192403613</v>
      </c>
      <c r="V293" s="194">
        <v>0</v>
      </c>
      <c r="W293" s="194">
        <v>0</v>
      </c>
      <c r="X293" s="194">
        <v>0</v>
      </c>
      <c r="Y293" s="194" t="s">
        <v>629</v>
      </c>
      <c r="AA293" s="206" t="s">
        <v>194</v>
      </c>
      <c r="AB293" s="204" t="s">
        <v>426</v>
      </c>
      <c r="AC293" s="205" t="s">
        <v>630</v>
      </c>
      <c r="AD293" s="204" t="s">
        <v>321</v>
      </c>
      <c r="AE293" s="204" t="s">
        <v>76</v>
      </c>
      <c r="AF293" s="203">
        <v>1.2472890140238435</v>
      </c>
      <c r="AG293" s="203">
        <v>0.61180144451597973</v>
      </c>
      <c r="AH293" s="203">
        <v>2.0387153793182415</v>
      </c>
      <c r="AI293" s="202">
        <v>0.2933373251472679</v>
      </c>
      <c r="AJ293" s="202">
        <v>1.6070344137648815E-5</v>
      </c>
      <c r="AK293" s="202">
        <v>1.2028392640000001</v>
      </c>
      <c r="AM293" s="200" t="s">
        <v>1</v>
      </c>
      <c r="AN293" s="199" t="s">
        <v>475</v>
      </c>
      <c r="AO293" s="197" t="s">
        <v>630</v>
      </c>
      <c r="AP293" s="199" t="s">
        <v>49</v>
      </c>
      <c r="AQ293" s="199" t="s">
        <v>52</v>
      </c>
      <c r="AR293" s="195">
        <v>0.57508354988406996</v>
      </c>
      <c r="AS293" s="195">
        <v>0.56334304494528342</v>
      </c>
      <c r="AT293" s="195">
        <v>1.0208407737419158</v>
      </c>
      <c r="AU293" s="194">
        <v>0</v>
      </c>
      <c r="AV293" s="194">
        <v>0</v>
      </c>
      <c r="AW293" s="194">
        <v>0</v>
      </c>
      <c r="AX293" s="194" t="s">
        <v>639</v>
      </c>
    </row>
    <row r="294" spans="14:50" ht="16.5" thickBot="1" x14ac:dyDescent="0.3">
      <c r="N294" s="200" t="s">
        <v>1</v>
      </c>
      <c r="O294" s="199" t="s">
        <v>476</v>
      </c>
      <c r="P294" s="197" t="s">
        <v>630</v>
      </c>
      <c r="Q294" s="199" t="s">
        <v>100</v>
      </c>
      <c r="R294" s="199" t="s">
        <v>76</v>
      </c>
      <c r="S294" s="195">
        <v>0.6049041847540042</v>
      </c>
      <c r="T294" s="195">
        <v>0.63964928178415437</v>
      </c>
      <c r="U294" s="195">
        <v>0.9456810192403613</v>
      </c>
      <c r="V294" s="194">
        <v>0</v>
      </c>
      <c r="W294" s="194">
        <v>0</v>
      </c>
      <c r="X294" s="194">
        <v>0</v>
      </c>
      <c r="Y294" s="194" t="s">
        <v>629</v>
      </c>
      <c r="AA294" s="206" t="s">
        <v>194</v>
      </c>
      <c r="AB294" s="204" t="s">
        <v>426</v>
      </c>
      <c r="AC294" s="205" t="s">
        <v>630</v>
      </c>
      <c r="AD294" s="204" t="s">
        <v>320</v>
      </c>
      <c r="AE294" s="204" t="s">
        <v>76</v>
      </c>
      <c r="AF294" s="203">
        <v>1.093004386472161</v>
      </c>
      <c r="AG294" s="203">
        <v>0.59124681751208163</v>
      </c>
      <c r="AH294" s="203">
        <v>1.8486431623791808</v>
      </c>
      <c r="AI294" s="202">
        <v>4.9690002445663045E-2</v>
      </c>
      <c r="AJ294" s="202">
        <v>1.1367211780595261E-2</v>
      </c>
      <c r="AK294" s="202">
        <v>0.2049883894</v>
      </c>
      <c r="AM294" s="200" t="s">
        <v>1</v>
      </c>
      <c r="AN294" s="199" t="s">
        <v>475</v>
      </c>
      <c r="AO294" s="197" t="s">
        <v>630</v>
      </c>
      <c r="AP294" s="199" t="s">
        <v>100</v>
      </c>
      <c r="AQ294" s="199" t="s">
        <v>52</v>
      </c>
      <c r="AR294" s="195">
        <v>0.45205367484743603</v>
      </c>
      <c r="AS294" s="195">
        <v>0.56334304494528342</v>
      </c>
      <c r="AT294" s="195">
        <v>0.80244831085354618</v>
      </c>
      <c r="AU294" s="194">
        <v>0</v>
      </c>
      <c r="AV294" s="194">
        <v>0</v>
      </c>
      <c r="AW294" s="194">
        <v>0</v>
      </c>
      <c r="AX294" s="194" t="s">
        <v>639</v>
      </c>
    </row>
    <row r="295" spans="14:50" ht="16.5" thickBot="1" x14ac:dyDescent="0.3">
      <c r="N295" s="200" t="s">
        <v>1</v>
      </c>
      <c r="O295" s="199" t="s">
        <v>476</v>
      </c>
      <c r="P295" s="197" t="s">
        <v>630</v>
      </c>
      <c r="Q295" s="199" t="s">
        <v>115</v>
      </c>
      <c r="R295" s="199" t="s">
        <v>76</v>
      </c>
      <c r="S295" s="195">
        <v>0.6049041847540042</v>
      </c>
      <c r="T295" s="195">
        <v>0.63964928178415437</v>
      </c>
      <c r="U295" s="195">
        <v>0.9456810192403613</v>
      </c>
      <c r="V295" s="194">
        <v>0</v>
      </c>
      <c r="W295" s="194">
        <v>0</v>
      </c>
      <c r="X295" s="194">
        <v>0</v>
      </c>
      <c r="Y295" s="194" t="s">
        <v>629</v>
      </c>
      <c r="AA295" s="206" t="s">
        <v>194</v>
      </c>
      <c r="AB295" s="204" t="s">
        <v>426</v>
      </c>
      <c r="AC295" s="205" t="s">
        <v>630</v>
      </c>
      <c r="AD295" s="204" t="s">
        <v>319</v>
      </c>
      <c r="AE295" s="204" t="s">
        <v>76</v>
      </c>
      <c r="AF295" s="203">
        <v>1.4811852405064132</v>
      </c>
      <c r="AG295" s="203">
        <v>0.60209198297049815</v>
      </c>
      <c r="AH295" s="203">
        <v>2.4600647117053369</v>
      </c>
      <c r="AI295" s="202">
        <v>9.2855788085936752E-2</v>
      </c>
      <c r="AJ295" s="202">
        <v>8.6128722490846715E-2</v>
      </c>
      <c r="AK295" s="202">
        <v>0.8860988487</v>
      </c>
      <c r="AM295" s="200" t="s">
        <v>1</v>
      </c>
      <c r="AN295" s="199" t="s">
        <v>475</v>
      </c>
      <c r="AO295" s="197" t="s">
        <v>630</v>
      </c>
      <c r="AP295" s="199" t="s">
        <v>115</v>
      </c>
      <c r="AQ295" s="199" t="s">
        <v>52</v>
      </c>
      <c r="AR295" s="195">
        <v>0.44844991757671626</v>
      </c>
      <c r="AS295" s="195">
        <v>0.56334304494528342</v>
      </c>
      <c r="AT295" s="195">
        <v>0.79605121888080366</v>
      </c>
      <c r="AU295" s="194">
        <v>0</v>
      </c>
      <c r="AV295" s="194">
        <v>0</v>
      </c>
      <c r="AW295" s="194">
        <v>0</v>
      </c>
      <c r="AX295" s="194" t="s">
        <v>639</v>
      </c>
    </row>
    <row r="296" spans="14:50" ht="16.5" thickBot="1" x14ac:dyDescent="0.3">
      <c r="N296" s="200" t="s">
        <v>1</v>
      </c>
      <c r="O296" s="199" t="s">
        <v>476</v>
      </c>
      <c r="P296" s="197" t="s">
        <v>630</v>
      </c>
      <c r="Q296" s="199" t="s">
        <v>49</v>
      </c>
      <c r="R296" s="199" t="s">
        <v>52</v>
      </c>
      <c r="S296" s="195">
        <v>0.6049041847540042</v>
      </c>
      <c r="T296" s="195">
        <v>0.63964928178415437</v>
      </c>
      <c r="U296" s="195">
        <v>0.9456810192403613</v>
      </c>
      <c r="V296" s="194">
        <v>0</v>
      </c>
      <c r="W296" s="194">
        <v>0</v>
      </c>
      <c r="X296" s="194">
        <v>0</v>
      </c>
      <c r="Y296" s="194" t="s">
        <v>629</v>
      </c>
      <c r="AA296" s="206" t="s">
        <v>194</v>
      </c>
      <c r="AB296" s="204" t="s">
        <v>426</v>
      </c>
      <c r="AC296" s="205" t="s">
        <v>630</v>
      </c>
      <c r="AD296" s="204" t="s">
        <v>314</v>
      </c>
      <c r="AE296" s="204" t="s">
        <v>76</v>
      </c>
      <c r="AF296" s="203">
        <v>1.1213002247285053</v>
      </c>
      <c r="AG296" s="203">
        <v>0.61180144451597984</v>
      </c>
      <c r="AH296" s="203">
        <v>1.8327845329224579</v>
      </c>
      <c r="AI296" s="202">
        <v>0.45646650922281651</v>
      </c>
      <c r="AJ296" s="202">
        <v>2.5007297952414128E-5</v>
      </c>
      <c r="AK296" s="202">
        <v>1.8717558009999999</v>
      </c>
      <c r="AM296" s="200" t="s">
        <v>1</v>
      </c>
      <c r="AN296" s="199" t="s">
        <v>405</v>
      </c>
      <c r="AO296" s="197" t="s">
        <v>631</v>
      </c>
      <c r="AP296" s="199" t="s">
        <v>49</v>
      </c>
      <c r="AQ296" s="199" t="s">
        <v>55</v>
      </c>
      <c r="AR296" s="195">
        <v>5.3205381944255095</v>
      </c>
      <c r="AS296" s="195">
        <v>0.5789601024469323</v>
      </c>
      <c r="AT296" s="195">
        <v>9.1898183863424201</v>
      </c>
      <c r="AU296" s="194">
        <v>0</v>
      </c>
      <c r="AV296" s="194">
        <v>0</v>
      </c>
      <c r="AW296" s="194">
        <v>0</v>
      </c>
      <c r="AX296" s="194" t="s">
        <v>638</v>
      </c>
    </row>
    <row r="297" spans="14:50" ht="16.5" thickBot="1" x14ac:dyDescent="0.3">
      <c r="N297" s="200" t="s">
        <v>1</v>
      </c>
      <c r="O297" s="199" t="s">
        <v>476</v>
      </c>
      <c r="P297" s="197" t="s">
        <v>630</v>
      </c>
      <c r="Q297" s="199" t="s">
        <v>100</v>
      </c>
      <c r="R297" s="199" t="s">
        <v>52</v>
      </c>
      <c r="S297" s="195">
        <v>0.6049041847540042</v>
      </c>
      <c r="T297" s="195">
        <v>0.63964928178415437</v>
      </c>
      <c r="U297" s="195">
        <v>0.9456810192403613</v>
      </c>
      <c r="V297" s="194">
        <v>0</v>
      </c>
      <c r="W297" s="194">
        <v>0</v>
      </c>
      <c r="X297" s="194">
        <v>0</v>
      </c>
      <c r="Y297" s="194" t="s">
        <v>629</v>
      </c>
      <c r="AA297" s="206" t="s">
        <v>194</v>
      </c>
      <c r="AB297" s="204" t="s">
        <v>426</v>
      </c>
      <c r="AC297" s="205" t="s">
        <v>630</v>
      </c>
      <c r="AD297" s="204" t="s">
        <v>321</v>
      </c>
      <c r="AE297" s="204" t="s">
        <v>52</v>
      </c>
      <c r="AF297" s="203">
        <v>1.2472890140238435</v>
      </c>
      <c r="AG297" s="203">
        <v>0.61180144451597973</v>
      </c>
      <c r="AH297" s="203">
        <v>2.0387153793182415</v>
      </c>
      <c r="AI297" s="202">
        <v>0</v>
      </c>
      <c r="AJ297" s="202">
        <v>0</v>
      </c>
      <c r="AK297" s="202">
        <v>0</v>
      </c>
      <c r="AM297" s="200" t="s">
        <v>1</v>
      </c>
      <c r="AN297" s="199" t="s">
        <v>405</v>
      </c>
      <c r="AO297" s="197" t="s">
        <v>631</v>
      </c>
      <c r="AP297" s="199" t="s">
        <v>100</v>
      </c>
      <c r="AQ297" s="199" t="s">
        <v>55</v>
      </c>
      <c r="AR297" s="195">
        <v>4.5587220301486457</v>
      </c>
      <c r="AS297" s="195">
        <v>0.5789601024469323</v>
      </c>
      <c r="AT297" s="195">
        <v>7.8739830445682566</v>
      </c>
      <c r="AU297" s="194">
        <v>0</v>
      </c>
      <c r="AV297" s="194">
        <v>0</v>
      </c>
      <c r="AW297" s="194">
        <v>0</v>
      </c>
      <c r="AX297" s="194" t="s">
        <v>638</v>
      </c>
    </row>
    <row r="298" spans="14:50" ht="16.5" thickBot="1" x14ac:dyDescent="0.3">
      <c r="N298" s="200" t="s">
        <v>1</v>
      </c>
      <c r="O298" s="199" t="s">
        <v>476</v>
      </c>
      <c r="P298" s="197" t="s">
        <v>630</v>
      </c>
      <c r="Q298" s="199" t="s">
        <v>115</v>
      </c>
      <c r="R298" s="199" t="s">
        <v>52</v>
      </c>
      <c r="S298" s="195">
        <v>0.6049041847540042</v>
      </c>
      <c r="T298" s="195">
        <v>0.63964928178415437</v>
      </c>
      <c r="U298" s="195">
        <v>0.9456810192403613</v>
      </c>
      <c r="V298" s="194">
        <v>0</v>
      </c>
      <c r="W298" s="194">
        <v>0</v>
      </c>
      <c r="X298" s="194">
        <v>0</v>
      </c>
      <c r="Y298" s="194" t="s">
        <v>629</v>
      </c>
      <c r="AA298" s="206" t="s">
        <v>194</v>
      </c>
      <c r="AB298" s="204" t="s">
        <v>426</v>
      </c>
      <c r="AC298" s="205" t="s">
        <v>630</v>
      </c>
      <c r="AD298" s="204" t="s">
        <v>320</v>
      </c>
      <c r="AE298" s="204" t="s">
        <v>52</v>
      </c>
      <c r="AF298" s="203">
        <v>1.093004386472161</v>
      </c>
      <c r="AG298" s="203">
        <v>0.59124681751208163</v>
      </c>
      <c r="AH298" s="203">
        <v>1.8486431623791808</v>
      </c>
      <c r="AI298" s="202">
        <v>0</v>
      </c>
      <c r="AJ298" s="202">
        <v>0</v>
      </c>
      <c r="AK298" s="202">
        <v>0</v>
      </c>
      <c r="AM298" s="200" t="s">
        <v>1</v>
      </c>
      <c r="AN298" s="199" t="s">
        <v>405</v>
      </c>
      <c r="AO298" s="197" t="s">
        <v>631</v>
      </c>
      <c r="AP298" s="199" t="s">
        <v>115</v>
      </c>
      <c r="AQ298" s="199" t="s">
        <v>55</v>
      </c>
      <c r="AR298" s="195">
        <v>6.7458067986912589</v>
      </c>
      <c r="AS298" s="195">
        <v>0.5789601024469323</v>
      </c>
      <c r="AT298" s="195">
        <v>11.651591828488014</v>
      </c>
      <c r="AU298" s="194">
        <v>0</v>
      </c>
      <c r="AV298" s="194">
        <v>0</v>
      </c>
      <c r="AW298" s="194">
        <v>0</v>
      </c>
      <c r="AX298" s="194" t="s">
        <v>638</v>
      </c>
    </row>
    <row r="299" spans="14:50" ht="16.5" thickBot="1" x14ac:dyDescent="0.3">
      <c r="N299" s="200" t="s">
        <v>1</v>
      </c>
      <c r="O299" s="199" t="s">
        <v>420</v>
      </c>
      <c r="P299" s="197" t="s">
        <v>630</v>
      </c>
      <c r="Q299" s="199" t="s">
        <v>49</v>
      </c>
      <c r="R299" s="199" t="s">
        <v>76</v>
      </c>
      <c r="S299" s="195">
        <v>2.9033346695962692</v>
      </c>
      <c r="T299" s="195">
        <v>0.63964928178415426</v>
      </c>
      <c r="U299" s="195">
        <v>4.5389477519588333</v>
      </c>
      <c r="V299" s="194">
        <v>0</v>
      </c>
      <c r="W299" s="194">
        <v>0</v>
      </c>
      <c r="X299" s="194">
        <v>0</v>
      </c>
      <c r="Y299" s="194" t="s">
        <v>629</v>
      </c>
      <c r="AA299" s="206" t="s">
        <v>194</v>
      </c>
      <c r="AB299" s="204" t="s">
        <v>426</v>
      </c>
      <c r="AC299" s="205" t="s">
        <v>630</v>
      </c>
      <c r="AD299" s="204" t="s">
        <v>319</v>
      </c>
      <c r="AE299" s="204" t="s">
        <v>52</v>
      </c>
      <c r="AF299" s="203">
        <v>1.4811852405064132</v>
      </c>
      <c r="AG299" s="203">
        <v>0.60209198297049815</v>
      </c>
      <c r="AH299" s="203">
        <v>2.4600647117053369</v>
      </c>
      <c r="AI299" s="202">
        <v>0</v>
      </c>
      <c r="AJ299" s="202">
        <v>0</v>
      </c>
      <c r="AK299" s="202">
        <v>0</v>
      </c>
      <c r="AM299" s="200" t="s">
        <v>1</v>
      </c>
      <c r="AN299" s="199" t="s">
        <v>405</v>
      </c>
      <c r="AO299" s="197" t="s">
        <v>631</v>
      </c>
      <c r="AP299" s="199" t="s">
        <v>49</v>
      </c>
      <c r="AQ299" s="199" t="s">
        <v>52</v>
      </c>
      <c r="AR299" s="195">
        <v>5.3205381944255095</v>
      </c>
      <c r="AS299" s="195">
        <v>0.5789601024469323</v>
      </c>
      <c r="AT299" s="195">
        <v>9.1898183863424201</v>
      </c>
      <c r="AU299" s="194">
        <v>0</v>
      </c>
      <c r="AV299" s="194">
        <v>0</v>
      </c>
      <c r="AW299" s="194">
        <v>0</v>
      </c>
      <c r="AX299" s="194" t="s">
        <v>638</v>
      </c>
    </row>
    <row r="300" spans="14:50" ht="16.5" thickBot="1" x14ac:dyDescent="0.3">
      <c r="N300" s="200" t="s">
        <v>1</v>
      </c>
      <c r="O300" s="199" t="s">
        <v>420</v>
      </c>
      <c r="P300" s="197" t="s">
        <v>630</v>
      </c>
      <c r="Q300" s="199" t="s">
        <v>100</v>
      </c>
      <c r="R300" s="199" t="s">
        <v>76</v>
      </c>
      <c r="S300" s="195">
        <v>2.9033346695962692</v>
      </c>
      <c r="T300" s="195">
        <v>0.63964928178415426</v>
      </c>
      <c r="U300" s="195">
        <v>4.5389477519588333</v>
      </c>
      <c r="V300" s="194">
        <v>0</v>
      </c>
      <c r="W300" s="194">
        <v>0</v>
      </c>
      <c r="X300" s="194">
        <v>0</v>
      </c>
      <c r="Y300" s="194" t="s">
        <v>629</v>
      </c>
      <c r="AA300" s="206" t="s">
        <v>194</v>
      </c>
      <c r="AB300" s="204" t="s">
        <v>426</v>
      </c>
      <c r="AC300" s="205" t="s">
        <v>630</v>
      </c>
      <c r="AD300" s="204" t="s">
        <v>314</v>
      </c>
      <c r="AE300" s="204" t="s">
        <v>52</v>
      </c>
      <c r="AF300" s="203">
        <v>1.1213002247285053</v>
      </c>
      <c r="AG300" s="203">
        <v>0.61180144451597984</v>
      </c>
      <c r="AH300" s="203">
        <v>1.8327845329224579</v>
      </c>
      <c r="AI300" s="202">
        <v>0</v>
      </c>
      <c r="AJ300" s="202">
        <v>0</v>
      </c>
      <c r="AK300" s="202">
        <v>0</v>
      </c>
      <c r="AM300" s="200" t="s">
        <v>1</v>
      </c>
      <c r="AN300" s="199" t="s">
        <v>405</v>
      </c>
      <c r="AO300" s="197" t="s">
        <v>631</v>
      </c>
      <c r="AP300" s="199" t="s">
        <v>100</v>
      </c>
      <c r="AQ300" s="199" t="s">
        <v>52</v>
      </c>
      <c r="AR300" s="195">
        <v>4.5587220301486457</v>
      </c>
      <c r="AS300" s="195">
        <v>0.5789601024469323</v>
      </c>
      <c r="AT300" s="195">
        <v>7.8739830445682566</v>
      </c>
      <c r="AU300" s="194">
        <v>0</v>
      </c>
      <c r="AV300" s="194">
        <v>0</v>
      </c>
      <c r="AW300" s="194">
        <v>0</v>
      </c>
      <c r="AX300" s="194" t="s">
        <v>638</v>
      </c>
    </row>
    <row r="301" spans="14:50" ht="16.5" thickBot="1" x14ac:dyDescent="0.3">
      <c r="N301" s="200" t="s">
        <v>1</v>
      </c>
      <c r="O301" s="199" t="s">
        <v>420</v>
      </c>
      <c r="P301" s="197" t="s">
        <v>630</v>
      </c>
      <c r="Q301" s="199" t="s">
        <v>115</v>
      </c>
      <c r="R301" s="199" t="s">
        <v>76</v>
      </c>
      <c r="S301" s="195">
        <v>2.9033346695962692</v>
      </c>
      <c r="T301" s="195">
        <v>0.63964928178415426</v>
      </c>
      <c r="U301" s="195">
        <v>4.5389477519588333</v>
      </c>
      <c r="V301" s="194">
        <v>0</v>
      </c>
      <c r="W301" s="194">
        <v>0</v>
      </c>
      <c r="X301" s="194">
        <v>0</v>
      </c>
      <c r="Y301" s="194" t="s">
        <v>629</v>
      </c>
      <c r="AA301" s="206" t="s">
        <v>194</v>
      </c>
      <c r="AB301" s="204" t="s">
        <v>520</v>
      </c>
      <c r="AC301" s="205" t="s">
        <v>630</v>
      </c>
      <c r="AD301" s="204" t="s">
        <v>323</v>
      </c>
      <c r="AE301" s="204" t="s">
        <v>76</v>
      </c>
      <c r="AF301" s="203">
        <v>1.0671912481687382</v>
      </c>
      <c r="AG301" s="203">
        <v>0.59886330216089789</v>
      </c>
      <c r="AH301" s="203">
        <v>1.78202812614825</v>
      </c>
      <c r="AI301" s="202">
        <v>9.9208013018645333E-2</v>
      </c>
      <c r="AJ301" s="202">
        <v>0</v>
      </c>
      <c r="AK301" s="202">
        <v>0.18105462280000001</v>
      </c>
      <c r="AM301" s="200" t="s">
        <v>1</v>
      </c>
      <c r="AN301" s="199" t="s">
        <v>405</v>
      </c>
      <c r="AO301" s="197" t="s">
        <v>631</v>
      </c>
      <c r="AP301" s="199" t="s">
        <v>115</v>
      </c>
      <c r="AQ301" s="199" t="s">
        <v>52</v>
      </c>
      <c r="AR301" s="195">
        <v>6.7458067986912589</v>
      </c>
      <c r="AS301" s="195">
        <v>0.5789601024469323</v>
      </c>
      <c r="AT301" s="195">
        <v>11.651591828488014</v>
      </c>
      <c r="AU301" s="194">
        <v>0</v>
      </c>
      <c r="AV301" s="194">
        <v>0</v>
      </c>
      <c r="AW301" s="194">
        <v>0</v>
      </c>
      <c r="AX301" s="194" t="s">
        <v>638</v>
      </c>
    </row>
    <row r="302" spans="14:50" ht="16.5" thickBot="1" x14ac:dyDescent="0.3">
      <c r="N302" s="200" t="s">
        <v>1</v>
      </c>
      <c r="O302" s="199" t="s">
        <v>420</v>
      </c>
      <c r="P302" s="197" t="s">
        <v>630</v>
      </c>
      <c r="Q302" s="199" t="s">
        <v>49</v>
      </c>
      <c r="R302" s="199" t="s">
        <v>52</v>
      </c>
      <c r="S302" s="195">
        <v>2.9033346695962692</v>
      </c>
      <c r="T302" s="195">
        <v>0.63964928178415426</v>
      </c>
      <c r="U302" s="195">
        <v>4.5389477519588333</v>
      </c>
      <c r="V302" s="194">
        <v>0</v>
      </c>
      <c r="W302" s="194">
        <v>0</v>
      </c>
      <c r="X302" s="194">
        <v>0</v>
      </c>
      <c r="Y302" s="194" t="s">
        <v>629</v>
      </c>
      <c r="AA302" s="206" t="s">
        <v>194</v>
      </c>
      <c r="AB302" s="204" t="s">
        <v>520</v>
      </c>
      <c r="AC302" s="205" t="s">
        <v>630</v>
      </c>
      <c r="AD302" s="204" t="s">
        <v>322</v>
      </c>
      <c r="AE302" s="204" t="s">
        <v>76</v>
      </c>
      <c r="AF302" s="203">
        <v>1.0671912481687382</v>
      </c>
      <c r="AG302" s="203">
        <v>0.59886330216089789</v>
      </c>
      <c r="AH302" s="203">
        <v>1.78202812614825</v>
      </c>
      <c r="AI302" s="202">
        <v>0</v>
      </c>
      <c r="AJ302" s="202">
        <v>0</v>
      </c>
      <c r="AK302" s="202">
        <v>0</v>
      </c>
      <c r="AM302" s="200" t="s">
        <v>1</v>
      </c>
      <c r="AN302" s="199" t="s">
        <v>494</v>
      </c>
      <c r="AO302" s="197" t="s">
        <v>631</v>
      </c>
      <c r="AP302" s="199" t="s">
        <v>49</v>
      </c>
      <c r="AQ302" s="199" t="s">
        <v>55</v>
      </c>
      <c r="AR302" s="195">
        <v>19.376224519943825</v>
      </c>
      <c r="AS302" s="195">
        <v>0.55794134259330719</v>
      </c>
      <c r="AT302" s="195">
        <v>34.728067344648231</v>
      </c>
      <c r="AU302" s="194">
        <v>0</v>
      </c>
      <c r="AV302" s="194">
        <v>0</v>
      </c>
      <c r="AW302" s="194">
        <v>0</v>
      </c>
      <c r="AX302" s="194" t="s">
        <v>638</v>
      </c>
    </row>
    <row r="303" spans="14:50" ht="16.5" thickBot="1" x14ac:dyDescent="0.3">
      <c r="N303" s="200" t="s">
        <v>1</v>
      </c>
      <c r="O303" s="199" t="s">
        <v>420</v>
      </c>
      <c r="P303" s="197" t="s">
        <v>630</v>
      </c>
      <c r="Q303" s="199" t="s">
        <v>100</v>
      </c>
      <c r="R303" s="199" t="s">
        <v>52</v>
      </c>
      <c r="S303" s="195">
        <v>2.9033346695962692</v>
      </c>
      <c r="T303" s="195">
        <v>0.63964928178415426</v>
      </c>
      <c r="U303" s="195">
        <v>4.5389477519588333</v>
      </c>
      <c r="V303" s="194">
        <v>0</v>
      </c>
      <c r="W303" s="194">
        <v>0</v>
      </c>
      <c r="X303" s="194">
        <v>0</v>
      </c>
      <c r="Y303" s="194" t="s">
        <v>629</v>
      </c>
      <c r="AA303" s="206" t="s">
        <v>194</v>
      </c>
      <c r="AB303" s="204" t="s">
        <v>520</v>
      </c>
      <c r="AC303" s="205" t="s">
        <v>630</v>
      </c>
      <c r="AD303" s="204" t="s">
        <v>321</v>
      </c>
      <c r="AE303" s="204" t="s">
        <v>76</v>
      </c>
      <c r="AF303" s="203">
        <v>1.0671912481687382</v>
      </c>
      <c r="AG303" s="203">
        <v>0.59886330216089789</v>
      </c>
      <c r="AH303" s="203">
        <v>1.78202812614825</v>
      </c>
      <c r="AI303" s="202">
        <v>8.8241604193434089E-2</v>
      </c>
      <c r="AJ303" s="202">
        <v>0</v>
      </c>
      <c r="AK303" s="202">
        <v>0.16104092679999998</v>
      </c>
      <c r="AM303" s="200" t="s">
        <v>1</v>
      </c>
      <c r="AN303" s="199" t="s">
        <v>494</v>
      </c>
      <c r="AO303" s="197" t="s">
        <v>631</v>
      </c>
      <c r="AP303" s="199" t="s">
        <v>100</v>
      </c>
      <c r="AQ303" s="199" t="s">
        <v>55</v>
      </c>
      <c r="AR303" s="195">
        <v>15.23099295863241</v>
      </c>
      <c r="AS303" s="195">
        <v>0.5579413425933073</v>
      </c>
      <c r="AT303" s="195">
        <v>27.298555951847671</v>
      </c>
      <c r="AU303" s="194">
        <v>0</v>
      </c>
      <c r="AV303" s="194">
        <v>0</v>
      </c>
      <c r="AW303" s="194">
        <v>0</v>
      </c>
      <c r="AX303" s="194" t="s">
        <v>638</v>
      </c>
    </row>
    <row r="304" spans="14:50" ht="16.5" thickBot="1" x14ac:dyDescent="0.3">
      <c r="N304" s="200" t="s">
        <v>1</v>
      </c>
      <c r="O304" s="199" t="s">
        <v>420</v>
      </c>
      <c r="P304" s="197" t="s">
        <v>630</v>
      </c>
      <c r="Q304" s="199" t="s">
        <v>115</v>
      </c>
      <c r="R304" s="199" t="s">
        <v>52</v>
      </c>
      <c r="S304" s="195">
        <v>2.9033346695962692</v>
      </c>
      <c r="T304" s="195">
        <v>0.63964928178415426</v>
      </c>
      <c r="U304" s="195">
        <v>4.5389477519588333</v>
      </c>
      <c r="V304" s="194">
        <v>0</v>
      </c>
      <c r="W304" s="194">
        <v>0</v>
      </c>
      <c r="X304" s="194">
        <v>0</v>
      </c>
      <c r="Y304" s="194" t="s">
        <v>629</v>
      </c>
      <c r="AA304" s="206" t="s">
        <v>194</v>
      </c>
      <c r="AB304" s="204" t="s">
        <v>520</v>
      </c>
      <c r="AC304" s="205" t="s">
        <v>630</v>
      </c>
      <c r="AD304" s="204" t="s">
        <v>320</v>
      </c>
      <c r="AE304" s="204" t="s">
        <v>76</v>
      </c>
      <c r="AF304" s="203">
        <v>1.0671912481687382</v>
      </c>
      <c r="AG304" s="203">
        <v>0.59886330216089789</v>
      </c>
      <c r="AH304" s="203">
        <v>1.78202812614825</v>
      </c>
      <c r="AI304" s="202">
        <v>2.8040062564963684E-2</v>
      </c>
      <c r="AJ304" s="202">
        <v>0</v>
      </c>
      <c r="AK304" s="202">
        <v>5.1173113909999998E-2</v>
      </c>
      <c r="AM304" s="200" t="s">
        <v>1</v>
      </c>
      <c r="AN304" s="199" t="s">
        <v>494</v>
      </c>
      <c r="AO304" s="197" t="s">
        <v>631</v>
      </c>
      <c r="AP304" s="199" t="s">
        <v>115</v>
      </c>
      <c r="AQ304" s="199" t="s">
        <v>55</v>
      </c>
      <c r="AR304" s="195">
        <v>15.109571975530178</v>
      </c>
      <c r="AS304" s="195">
        <v>0.55794134259330719</v>
      </c>
      <c r="AT304" s="195">
        <v>27.080932746981969</v>
      </c>
      <c r="AU304" s="194">
        <v>0</v>
      </c>
      <c r="AV304" s="194">
        <v>0</v>
      </c>
      <c r="AW304" s="194">
        <v>0</v>
      </c>
      <c r="AX304" s="194" t="s">
        <v>638</v>
      </c>
    </row>
    <row r="305" spans="14:50" ht="16.5" thickBot="1" x14ac:dyDescent="0.3">
      <c r="N305" s="200" t="s">
        <v>1</v>
      </c>
      <c r="O305" s="199" t="s">
        <v>529</v>
      </c>
      <c r="P305" s="197" t="s">
        <v>630</v>
      </c>
      <c r="Q305" s="199" t="s">
        <v>49</v>
      </c>
      <c r="R305" s="199" t="s">
        <v>76</v>
      </c>
      <c r="S305" s="195">
        <v>1.0007522038592511</v>
      </c>
      <c r="T305" s="195">
        <v>0.63964928178415426</v>
      </c>
      <c r="U305" s="195">
        <v>1.5645326780761535</v>
      </c>
      <c r="V305" s="194">
        <v>0</v>
      </c>
      <c r="W305" s="194">
        <v>0</v>
      </c>
      <c r="X305" s="194">
        <v>0</v>
      </c>
      <c r="Y305" s="194" t="s">
        <v>629</v>
      </c>
      <c r="AA305" s="206" t="s">
        <v>194</v>
      </c>
      <c r="AB305" s="204" t="s">
        <v>520</v>
      </c>
      <c r="AC305" s="205" t="s">
        <v>630</v>
      </c>
      <c r="AD305" s="204" t="s">
        <v>319</v>
      </c>
      <c r="AE305" s="204" t="s">
        <v>76</v>
      </c>
      <c r="AF305" s="203">
        <v>1.0671912481687382</v>
      </c>
      <c r="AG305" s="203">
        <v>0.59886330216089789</v>
      </c>
      <c r="AH305" s="203">
        <v>1.78202812614825</v>
      </c>
      <c r="AI305" s="202">
        <v>0.58170712527302348</v>
      </c>
      <c r="AJ305" s="202">
        <v>0</v>
      </c>
      <c r="AK305" s="202">
        <v>1.0616154979999999</v>
      </c>
      <c r="AM305" s="200" t="s">
        <v>1</v>
      </c>
      <c r="AN305" s="199" t="s">
        <v>494</v>
      </c>
      <c r="AO305" s="197" t="s">
        <v>631</v>
      </c>
      <c r="AP305" s="199" t="s">
        <v>49</v>
      </c>
      <c r="AQ305" s="199" t="s">
        <v>52</v>
      </c>
      <c r="AR305" s="195">
        <v>19.376224519943825</v>
      </c>
      <c r="AS305" s="195">
        <v>0.55794134259330719</v>
      </c>
      <c r="AT305" s="195">
        <v>34.728067344648231</v>
      </c>
      <c r="AU305" s="194">
        <v>0</v>
      </c>
      <c r="AV305" s="194">
        <v>0</v>
      </c>
      <c r="AW305" s="194">
        <v>0</v>
      </c>
      <c r="AX305" s="194" t="s">
        <v>638</v>
      </c>
    </row>
    <row r="306" spans="14:50" ht="16.5" thickBot="1" x14ac:dyDescent="0.3">
      <c r="N306" s="200" t="s">
        <v>1</v>
      </c>
      <c r="O306" s="199" t="s">
        <v>529</v>
      </c>
      <c r="P306" s="197" t="s">
        <v>630</v>
      </c>
      <c r="Q306" s="199" t="s">
        <v>100</v>
      </c>
      <c r="R306" s="199" t="s">
        <v>76</v>
      </c>
      <c r="S306" s="195">
        <v>1.0007522038592511</v>
      </c>
      <c r="T306" s="195">
        <v>0.63964928178415426</v>
      </c>
      <c r="U306" s="195">
        <v>1.5645326780761535</v>
      </c>
      <c r="V306" s="194">
        <v>0</v>
      </c>
      <c r="W306" s="194">
        <v>0</v>
      </c>
      <c r="X306" s="194">
        <v>0</v>
      </c>
      <c r="Y306" s="194" t="s">
        <v>629</v>
      </c>
      <c r="AA306" s="206" t="s">
        <v>194</v>
      </c>
      <c r="AB306" s="204" t="s">
        <v>520</v>
      </c>
      <c r="AC306" s="205" t="s">
        <v>630</v>
      </c>
      <c r="AD306" s="204" t="s">
        <v>318</v>
      </c>
      <c r="AE306" s="204" t="s">
        <v>76</v>
      </c>
      <c r="AF306" s="203">
        <v>1.0671912481687382</v>
      </c>
      <c r="AG306" s="203">
        <v>0.59886330216089789</v>
      </c>
      <c r="AH306" s="203">
        <v>1.78202812614825</v>
      </c>
      <c r="AI306" s="202">
        <v>2.4147264018316534E-2</v>
      </c>
      <c r="AJ306" s="202">
        <v>0</v>
      </c>
      <c r="AK306" s="202">
        <v>4.4068756600000002E-2</v>
      </c>
      <c r="AM306" s="200" t="s">
        <v>1</v>
      </c>
      <c r="AN306" s="199" t="s">
        <v>494</v>
      </c>
      <c r="AO306" s="197" t="s">
        <v>631</v>
      </c>
      <c r="AP306" s="199" t="s">
        <v>100</v>
      </c>
      <c r="AQ306" s="199" t="s">
        <v>52</v>
      </c>
      <c r="AR306" s="195">
        <v>15.23099295863241</v>
      </c>
      <c r="AS306" s="195">
        <v>0.5579413425933073</v>
      </c>
      <c r="AT306" s="195">
        <v>27.298555951847671</v>
      </c>
      <c r="AU306" s="194">
        <v>0</v>
      </c>
      <c r="AV306" s="194">
        <v>0</v>
      </c>
      <c r="AW306" s="194">
        <v>0</v>
      </c>
      <c r="AX306" s="194" t="s">
        <v>638</v>
      </c>
    </row>
    <row r="307" spans="14:50" ht="16.5" thickBot="1" x14ac:dyDescent="0.3">
      <c r="N307" s="200" t="s">
        <v>1</v>
      </c>
      <c r="O307" s="199" t="s">
        <v>529</v>
      </c>
      <c r="P307" s="197" t="s">
        <v>630</v>
      </c>
      <c r="Q307" s="199" t="s">
        <v>115</v>
      </c>
      <c r="R307" s="199" t="s">
        <v>76</v>
      </c>
      <c r="S307" s="195">
        <v>1.0007522038592511</v>
      </c>
      <c r="T307" s="195">
        <v>0.63964928178415426</v>
      </c>
      <c r="U307" s="195">
        <v>1.5645326780761535</v>
      </c>
      <c r="V307" s="194">
        <v>0</v>
      </c>
      <c r="W307" s="194">
        <v>0</v>
      </c>
      <c r="X307" s="194">
        <v>0</v>
      </c>
      <c r="Y307" s="194" t="s">
        <v>629</v>
      </c>
      <c r="AA307" s="206" t="s">
        <v>194</v>
      </c>
      <c r="AB307" s="204" t="s">
        <v>520</v>
      </c>
      <c r="AC307" s="205" t="s">
        <v>630</v>
      </c>
      <c r="AD307" s="204" t="s">
        <v>317</v>
      </c>
      <c r="AE307" s="204" t="s">
        <v>76</v>
      </c>
      <c r="AF307" s="203">
        <v>1.0671912481687382</v>
      </c>
      <c r="AG307" s="203">
        <v>0.59886330216089789</v>
      </c>
      <c r="AH307" s="203">
        <v>1.78202812614825</v>
      </c>
      <c r="AI307" s="202">
        <v>0.14149412831112365</v>
      </c>
      <c r="AJ307" s="202">
        <v>0</v>
      </c>
      <c r="AK307" s="202">
        <v>0.2582267828</v>
      </c>
      <c r="AM307" s="200" t="s">
        <v>1</v>
      </c>
      <c r="AN307" s="199" t="s">
        <v>494</v>
      </c>
      <c r="AO307" s="197" t="s">
        <v>631</v>
      </c>
      <c r="AP307" s="199" t="s">
        <v>115</v>
      </c>
      <c r="AQ307" s="199" t="s">
        <v>52</v>
      </c>
      <c r="AR307" s="195">
        <v>15.109571975530178</v>
      </c>
      <c r="AS307" s="195">
        <v>0.55794134259330719</v>
      </c>
      <c r="AT307" s="195">
        <v>27.080932746981969</v>
      </c>
      <c r="AU307" s="194">
        <v>0</v>
      </c>
      <c r="AV307" s="194">
        <v>0</v>
      </c>
      <c r="AW307" s="194">
        <v>0</v>
      </c>
      <c r="AX307" s="194" t="s">
        <v>638</v>
      </c>
    </row>
    <row r="308" spans="14:50" ht="16.5" thickBot="1" x14ac:dyDescent="0.3">
      <c r="N308" s="200" t="s">
        <v>1</v>
      </c>
      <c r="O308" s="199" t="s">
        <v>529</v>
      </c>
      <c r="P308" s="197" t="s">
        <v>630</v>
      </c>
      <c r="Q308" s="199" t="s">
        <v>49</v>
      </c>
      <c r="R308" s="199" t="s">
        <v>52</v>
      </c>
      <c r="S308" s="195">
        <v>1.0007522038592511</v>
      </c>
      <c r="T308" s="195">
        <v>0.63964928178415426</v>
      </c>
      <c r="U308" s="195">
        <v>1.5645326780761535</v>
      </c>
      <c r="V308" s="194">
        <v>0</v>
      </c>
      <c r="W308" s="194">
        <v>0</v>
      </c>
      <c r="X308" s="194">
        <v>0</v>
      </c>
      <c r="Y308" s="194" t="s">
        <v>629</v>
      </c>
      <c r="AA308" s="206" t="s">
        <v>194</v>
      </c>
      <c r="AB308" s="204" t="s">
        <v>520</v>
      </c>
      <c r="AC308" s="205" t="s">
        <v>630</v>
      </c>
      <c r="AD308" s="204" t="s">
        <v>74</v>
      </c>
      <c r="AE308" s="204" t="s">
        <v>76</v>
      </c>
      <c r="AF308" s="203">
        <v>1.0671912481687382</v>
      </c>
      <c r="AG308" s="203">
        <v>0.59886330216089789</v>
      </c>
      <c r="AH308" s="203">
        <v>1.78202812614825</v>
      </c>
      <c r="AI308" s="202">
        <v>0</v>
      </c>
      <c r="AJ308" s="202">
        <v>0</v>
      </c>
      <c r="AK308" s="202">
        <v>0</v>
      </c>
      <c r="AM308" s="200" t="s">
        <v>1</v>
      </c>
      <c r="AN308" s="199" t="s">
        <v>474</v>
      </c>
      <c r="AO308" s="197" t="s">
        <v>630</v>
      </c>
      <c r="AP308" s="199" t="s">
        <v>49</v>
      </c>
      <c r="AQ308" s="199" t="s">
        <v>55</v>
      </c>
      <c r="AR308" s="195">
        <v>0.57317882632813233</v>
      </c>
      <c r="AS308" s="195">
        <v>0.55123488795567377</v>
      </c>
      <c r="AT308" s="195">
        <v>1.0398086892755292</v>
      </c>
      <c r="AU308" s="194">
        <v>0</v>
      </c>
      <c r="AV308" s="194">
        <v>0</v>
      </c>
      <c r="AW308" s="194">
        <v>0</v>
      </c>
      <c r="AX308" s="194" t="s">
        <v>639</v>
      </c>
    </row>
    <row r="309" spans="14:50" ht="16.5" thickBot="1" x14ac:dyDescent="0.3">
      <c r="N309" s="200" t="s">
        <v>1</v>
      </c>
      <c r="O309" s="199" t="s">
        <v>529</v>
      </c>
      <c r="P309" s="197" t="s">
        <v>630</v>
      </c>
      <c r="Q309" s="199" t="s">
        <v>100</v>
      </c>
      <c r="R309" s="199" t="s">
        <v>52</v>
      </c>
      <c r="S309" s="195">
        <v>1.0007522038592511</v>
      </c>
      <c r="T309" s="195">
        <v>0.63964928178415426</v>
      </c>
      <c r="U309" s="195">
        <v>1.5645326780761535</v>
      </c>
      <c r="V309" s="194">
        <v>0</v>
      </c>
      <c r="W309" s="194">
        <v>0</v>
      </c>
      <c r="X309" s="194">
        <v>0</v>
      </c>
      <c r="Y309" s="194" t="s">
        <v>629</v>
      </c>
      <c r="AA309" s="206" t="s">
        <v>194</v>
      </c>
      <c r="AB309" s="204" t="s">
        <v>520</v>
      </c>
      <c r="AC309" s="205" t="s">
        <v>630</v>
      </c>
      <c r="AD309" s="204" t="s">
        <v>316</v>
      </c>
      <c r="AE309" s="204" t="s">
        <v>76</v>
      </c>
      <c r="AF309" s="203">
        <v>1.0671912481687382</v>
      </c>
      <c r="AG309" s="203">
        <v>0.59886330216089789</v>
      </c>
      <c r="AH309" s="203">
        <v>1.78202812614825</v>
      </c>
      <c r="AI309" s="202">
        <v>0.68863616912708714</v>
      </c>
      <c r="AJ309" s="202">
        <v>0</v>
      </c>
      <c r="AK309" s="202">
        <v>1.2567610020000002</v>
      </c>
      <c r="AM309" s="200" t="s">
        <v>1</v>
      </c>
      <c r="AN309" s="199" t="s">
        <v>474</v>
      </c>
      <c r="AO309" s="197" t="s">
        <v>630</v>
      </c>
      <c r="AP309" s="199" t="s">
        <v>100</v>
      </c>
      <c r="AQ309" s="199" t="s">
        <v>55</v>
      </c>
      <c r="AR309" s="195">
        <v>0.57317882632813233</v>
      </c>
      <c r="AS309" s="195">
        <v>0.55123488795567377</v>
      </c>
      <c r="AT309" s="195">
        <v>1.0398086892755292</v>
      </c>
      <c r="AU309" s="194">
        <v>0</v>
      </c>
      <c r="AV309" s="194">
        <v>0</v>
      </c>
      <c r="AW309" s="194">
        <v>0</v>
      </c>
      <c r="AX309" s="194" t="s">
        <v>639</v>
      </c>
    </row>
    <row r="310" spans="14:50" ht="16.5" thickBot="1" x14ac:dyDescent="0.3">
      <c r="N310" s="200" t="s">
        <v>1</v>
      </c>
      <c r="O310" s="199" t="s">
        <v>529</v>
      </c>
      <c r="P310" s="197" t="s">
        <v>630</v>
      </c>
      <c r="Q310" s="199" t="s">
        <v>115</v>
      </c>
      <c r="R310" s="199" t="s">
        <v>52</v>
      </c>
      <c r="S310" s="195">
        <v>1.0007522038592511</v>
      </c>
      <c r="T310" s="195">
        <v>0.63964928178415426</v>
      </c>
      <c r="U310" s="195">
        <v>1.5645326780761535</v>
      </c>
      <c r="V310" s="194">
        <v>0</v>
      </c>
      <c r="W310" s="194">
        <v>0</v>
      </c>
      <c r="X310" s="194">
        <v>0</v>
      </c>
      <c r="Y310" s="194" t="s">
        <v>629</v>
      </c>
      <c r="AA310" s="206" t="s">
        <v>194</v>
      </c>
      <c r="AB310" s="204" t="s">
        <v>520</v>
      </c>
      <c r="AC310" s="205" t="s">
        <v>630</v>
      </c>
      <c r="AD310" s="204" t="s">
        <v>315</v>
      </c>
      <c r="AE310" s="204" t="s">
        <v>76</v>
      </c>
      <c r="AF310" s="203">
        <v>1.0671912481687382</v>
      </c>
      <c r="AG310" s="203">
        <v>0.59886330216089789</v>
      </c>
      <c r="AH310" s="203">
        <v>1.78202812614825</v>
      </c>
      <c r="AI310" s="202">
        <v>0</v>
      </c>
      <c r="AJ310" s="202">
        <v>0</v>
      </c>
      <c r="AK310" s="202">
        <v>0</v>
      </c>
      <c r="AM310" s="200" t="s">
        <v>1</v>
      </c>
      <c r="AN310" s="199" t="s">
        <v>474</v>
      </c>
      <c r="AO310" s="197" t="s">
        <v>630</v>
      </c>
      <c r="AP310" s="199" t="s">
        <v>115</v>
      </c>
      <c r="AQ310" s="199" t="s">
        <v>55</v>
      </c>
      <c r="AR310" s="195">
        <v>0.57317882632813233</v>
      </c>
      <c r="AS310" s="195">
        <v>0.55123488795567377</v>
      </c>
      <c r="AT310" s="195">
        <v>1.0398086892755292</v>
      </c>
      <c r="AU310" s="194">
        <v>0</v>
      </c>
      <c r="AV310" s="194">
        <v>0</v>
      </c>
      <c r="AW310" s="194">
        <v>0</v>
      </c>
      <c r="AX310" s="194" t="s">
        <v>639</v>
      </c>
    </row>
    <row r="311" spans="14:50" ht="16.5" thickBot="1" x14ac:dyDescent="0.3">
      <c r="N311" s="200" t="s">
        <v>1</v>
      </c>
      <c r="O311" s="199" t="s">
        <v>503</v>
      </c>
      <c r="P311" s="197" t="s">
        <v>630</v>
      </c>
      <c r="Q311" s="199" t="s">
        <v>49</v>
      </c>
      <c r="R311" s="199" t="s">
        <v>55</v>
      </c>
      <c r="S311" s="195">
        <v>5.7135595946863837</v>
      </c>
      <c r="T311" s="195">
        <v>0.5563118215864804</v>
      </c>
      <c r="U311" s="195">
        <v>10.270426356198136</v>
      </c>
      <c r="V311" s="194">
        <v>0</v>
      </c>
      <c r="W311" s="194">
        <v>0</v>
      </c>
      <c r="X311" s="194">
        <v>0</v>
      </c>
      <c r="Y311" s="194" t="s">
        <v>629</v>
      </c>
      <c r="AA311" s="206" t="s">
        <v>194</v>
      </c>
      <c r="AB311" s="204" t="s">
        <v>520</v>
      </c>
      <c r="AC311" s="205" t="s">
        <v>630</v>
      </c>
      <c r="AD311" s="204" t="s">
        <v>314</v>
      </c>
      <c r="AE311" s="204" t="s">
        <v>76</v>
      </c>
      <c r="AF311" s="203">
        <v>1.0671912481687382</v>
      </c>
      <c r="AG311" s="203">
        <v>0.59886330216089789</v>
      </c>
      <c r="AH311" s="203">
        <v>1.78202812614825</v>
      </c>
      <c r="AI311" s="202">
        <v>0.19368419220400743</v>
      </c>
      <c r="AJ311" s="202">
        <v>0</v>
      </c>
      <c r="AK311" s="202">
        <v>0.35347364889999999</v>
      </c>
      <c r="AM311" s="200" t="s">
        <v>1</v>
      </c>
      <c r="AN311" s="199" t="s">
        <v>474</v>
      </c>
      <c r="AO311" s="197" t="s">
        <v>630</v>
      </c>
      <c r="AP311" s="199" t="s">
        <v>49</v>
      </c>
      <c r="AQ311" s="199" t="s">
        <v>52</v>
      </c>
      <c r="AR311" s="195">
        <v>0.5483107502652188</v>
      </c>
      <c r="AS311" s="195">
        <v>0.55123488795567388</v>
      </c>
      <c r="AT311" s="195">
        <v>0.99469529640749044</v>
      </c>
      <c r="AU311" s="194">
        <v>0</v>
      </c>
      <c r="AV311" s="194">
        <v>0</v>
      </c>
      <c r="AW311" s="194">
        <v>0</v>
      </c>
      <c r="AX311" s="194" t="s">
        <v>639</v>
      </c>
    </row>
    <row r="312" spans="14:50" ht="16.5" thickBot="1" x14ac:dyDescent="0.3">
      <c r="N312" s="200" t="s">
        <v>1</v>
      </c>
      <c r="O312" s="199" t="s">
        <v>503</v>
      </c>
      <c r="P312" s="197" t="s">
        <v>630</v>
      </c>
      <c r="Q312" s="199" t="s">
        <v>100</v>
      </c>
      <c r="R312" s="199" t="s">
        <v>55</v>
      </c>
      <c r="S312" s="195">
        <v>5.7135595946863837</v>
      </c>
      <c r="T312" s="195">
        <v>0.5563118215864804</v>
      </c>
      <c r="U312" s="195">
        <v>10.270426356198136</v>
      </c>
      <c r="V312" s="194">
        <v>0</v>
      </c>
      <c r="W312" s="194">
        <v>0</v>
      </c>
      <c r="X312" s="194">
        <v>0</v>
      </c>
      <c r="Y312" s="194" t="s">
        <v>629</v>
      </c>
      <c r="AA312" s="206" t="s">
        <v>194</v>
      </c>
      <c r="AB312" s="204" t="s">
        <v>520</v>
      </c>
      <c r="AC312" s="205" t="s">
        <v>630</v>
      </c>
      <c r="AD312" s="204" t="s">
        <v>313</v>
      </c>
      <c r="AE312" s="204" t="s">
        <v>76</v>
      </c>
      <c r="AF312" s="203">
        <v>1.0671912481687382</v>
      </c>
      <c r="AG312" s="203">
        <v>0.59886330216089789</v>
      </c>
      <c r="AH312" s="203">
        <v>1.78202812614825</v>
      </c>
      <c r="AI312" s="202">
        <v>0</v>
      </c>
      <c r="AJ312" s="202">
        <v>0</v>
      </c>
      <c r="AK312" s="202">
        <v>0</v>
      </c>
      <c r="AM312" s="200" t="s">
        <v>1</v>
      </c>
      <c r="AN312" s="199" t="s">
        <v>474</v>
      </c>
      <c r="AO312" s="197" t="s">
        <v>630</v>
      </c>
      <c r="AP312" s="199" t="s">
        <v>100</v>
      </c>
      <c r="AQ312" s="199" t="s">
        <v>52</v>
      </c>
      <c r="AR312" s="195">
        <v>0.5483107502652188</v>
      </c>
      <c r="AS312" s="195">
        <v>0.55123488795567388</v>
      </c>
      <c r="AT312" s="195">
        <v>0.99469529640749044</v>
      </c>
      <c r="AU312" s="194">
        <v>0</v>
      </c>
      <c r="AV312" s="194">
        <v>0</v>
      </c>
      <c r="AW312" s="194">
        <v>0</v>
      </c>
      <c r="AX312" s="194" t="s">
        <v>639</v>
      </c>
    </row>
    <row r="313" spans="14:50" ht="16.5" thickBot="1" x14ac:dyDescent="0.3">
      <c r="N313" s="200" t="s">
        <v>1</v>
      </c>
      <c r="O313" s="199" t="s">
        <v>503</v>
      </c>
      <c r="P313" s="197" t="s">
        <v>630</v>
      </c>
      <c r="Q313" s="199" t="s">
        <v>115</v>
      </c>
      <c r="R313" s="199" t="s">
        <v>55</v>
      </c>
      <c r="S313" s="195">
        <v>5.7135595946863837</v>
      </c>
      <c r="T313" s="195">
        <v>0.5563118215864804</v>
      </c>
      <c r="U313" s="195">
        <v>10.270426356198136</v>
      </c>
      <c r="V313" s="194">
        <v>0</v>
      </c>
      <c r="W313" s="194">
        <v>0</v>
      </c>
      <c r="X313" s="194">
        <v>0</v>
      </c>
      <c r="Y313" s="194" t="s">
        <v>629</v>
      </c>
      <c r="AA313" s="206" t="s">
        <v>194</v>
      </c>
      <c r="AB313" s="204" t="s">
        <v>520</v>
      </c>
      <c r="AC313" s="205" t="s">
        <v>630</v>
      </c>
      <c r="AD313" s="204" t="s">
        <v>312</v>
      </c>
      <c r="AE313" s="204" t="s">
        <v>76</v>
      </c>
      <c r="AF313" s="203">
        <v>1.0671912481687382</v>
      </c>
      <c r="AG313" s="203">
        <v>0.59886330216089789</v>
      </c>
      <c r="AH313" s="203">
        <v>1.78202812614825</v>
      </c>
      <c r="AI313" s="202">
        <v>0.16296342294539226</v>
      </c>
      <c r="AJ313" s="202">
        <v>0</v>
      </c>
      <c r="AK313" s="202">
        <v>0.29740824529999998</v>
      </c>
      <c r="AM313" s="200" t="s">
        <v>1</v>
      </c>
      <c r="AN313" s="199" t="s">
        <v>474</v>
      </c>
      <c r="AO313" s="197" t="s">
        <v>630</v>
      </c>
      <c r="AP313" s="199" t="s">
        <v>115</v>
      </c>
      <c r="AQ313" s="199" t="s">
        <v>52</v>
      </c>
      <c r="AR313" s="195">
        <v>0.5483107502652188</v>
      </c>
      <c r="AS313" s="195">
        <v>0.55123488795567388</v>
      </c>
      <c r="AT313" s="195">
        <v>0.99469529640749044</v>
      </c>
      <c r="AU313" s="194">
        <v>0</v>
      </c>
      <c r="AV313" s="194">
        <v>0</v>
      </c>
      <c r="AW313" s="194">
        <v>0</v>
      </c>
      <c r="AX313" s="194" t="s">
        <v>639</v>
      </c>
    </row>
    <row r="314" spans="14:50" ht="16.5" thickBot="1" x14ac:dyDescent="0.3">
      <c r="N314" s="200" t="s">
        <v>1</v>
      </c>
      <c r="O314" s="199" t="s">
        <v>503</v>
      </c>
      <c r="P314" s="197" t="s">
        <v>630</v>
      </c>
      <c r="Q314" s="199" t="s">
        <v>49</v>
      </c>
      <c r="R314" s="199" t="s">
        <v>52</v>
      </c>
      <c r="S314" s="195">
        <v>5.7135595946863837</v>
      </c>
      <c r="T314" s="195">
        <v>0.5563118215864804</v>
      </c>
      <c r="U314" s="195">
        <v>10.270426356198136</v>
      </c>
      <c r="V314" s="194">
        <v>0</v>
      </c>
      <c r="W314" s="194">
        <v>0</v>
      </c>
      <c r="X314" s="194">
        <v>0</v>
      </c>
      <c r="Y314" s="194" t="s">
        <v>629</v>
      </c>
      <c r="AA314" s="206" t="s">
        <v>194</v>
      </c>
      <c r="AB314" s="204" t="s">
        <v>520</v>
      </c>
      <c r="AC314" s="205" t="s">
        <v>630</v>
      </c>
      <c r="AD314" s="204" t="s">
        <v>323</v>
      </c>
      <c r="AE314" s="204" t="s">
        <v>52</v>
      </c>
      <c r="AF314" s="203">
        <v>1.0671912481687382</v>
      </c>
      <c r="AG314" s="203">
        <v>0.59886330216089789</v>
      </c>
      <c r="AH314" s="203">
        <v>1.78202812614825</v>
      </c>
      <c r="AI314" s="202">
        <v>1.4110271165151615E-3</v>
      </c>
      <c r="AJ314" s="202">
        <v>0</v>
      </c>
      <c r="AK314" s="202">
        <v>2.5751244740000001E-3</v>
      </c>
      <c r="AM314" s="200" t="s">
        <v>1</v>
      </c>
      <c r="AN314" s="199" t="s">
        <v>491</v>
      </c>
      <c r="AO314" s="197" t="s">
        <v>630</v>
      </c>
      <c r="AP314" s="199" t="s">
        <v>49</v>
      </c>
      <c r="AQ314" s="199" t="s">
        <v>55</v>
      </c>
      <c r="AR314" s="195">
        <v>4.8583147662937716</v>
      </c>
      <c r="AS314" s="195">
        <v>0.55245593884140565</v>
      </c>
      <c r="AT314" s="195">
        <v>8.7940312063302031</v>
      </c>
      <c r="AU314" s="194">
        <v>0</v>
      </c>
      <c r="AV314" s="194">
        <v>0</v>
      </c>
      <c r="AW314" s="194">
        <v>0</v>
      </c>
      <c r="AX314" s="194" t="s">
        <v>638</v>
      </c>
    </row>
    <row r="315" spans="14:50" ht="16.5" thickBot="1" x14ac:dyDescent="0.3">
      <c r="N315" s="200" t="s">
        <v>1</v>
      </c>
      <c r="O315" s="199" t="s">
        <v>503</v>
      </c>
      <c r="P315" s="197" t="s">
        <v>630</v>
      </c>
      <c r="Q315" s="199" t="s">
        <v>100</v>
      </c>
      <c r="R315" s="199" t="s">
        <v>52</v>
      </c>
      <c r="S315" s="195">
        <v>5.7135595946863837</v>
      </c>
      <c r="T315" s="195">
        <v>0.5563118215864804</v>
      </c>
      <c r="U315" s="195">
        <v>10.270426356198136</v>
      </c>
      <c r="V315" s="194">
        <v>0</v>
      </c>
      <c r="W315" s="194">
        <v>0</v>
      </c>
      <c r="X315" s="194">
        <v>0</v>
      </c>
      <c r="Y315" s="194" t="s">
        <v>629</v>
      </c>
      <c r="AA315" s="206" t="s">
        <v>194</v>
      </c>
      <c r="AB315" s="204" t="s">
        <v>520</v>
      </c>
      <c r="AC315" s="205" t="s">
        <v>630</v>
      </c>
      <c r="AD315" s="204" t="s">
        <v>322</v>
      </c>
      <c r="AE315" s="204" t="s">
        <v>52</v>
      </c>
      <c r="AF315" s="203">
        <v>1.0671912481687382</v>
      </c>
      <c r="AG315" s="203">
        <v>0.59886330216089789</v>
      </c>
      <c r="AH315" s="203">
        <v>1.78202812614825</v>
      </c>
      <c r="AI315" s="202">
        <v>0</v>
      </c>
      <c r="AJ315" s="202">
        <v>0</v>
      </c>
      <c r="AK315" s="202">
        <v>0</v>
      </c>
      <c r="AM315" s="200" t="s">
        <v>1</v>
      </c>
      <c r="AN315" s="199" t="s">
        <v>491</v>
      </c>
      <c r="AO315" s="197" t="s">
        <v>630</v>
      </c>
      <c r="AP315" s="199" t="s">
        <v>100</v>
      </c>
      <c r="AQ315" s="199" t="s">
        <v>55</v>
      </c>
      <c r="AR315" s="195">
        <v>4.8583147662937716</v>
      </c>
      <c r="AS315" s="195">
        <v>0.55245593884140565</v>
      </c>
      <c r="AT315" s="195">
        <v>8.7940312063302031</v>
      </c>
      <c r="AU315" s="194">
        <v>0</v>
      </c>
      <c r="AV315" s="194">
        <v>0</v>
      </c>
      <c r="AW315" s="194">
        <v>0</v>
      </c>
      <c r="AX315" s="194" t="s">
        <v>638</v>
      </c>
    </row>
    <row r="316" spans="14:50" ht="16.5" thickBot="1" x14ac:dyDescent="0.3">
      <c r="N316" s="200" t="s">
        <v>1</v>
      </c>
      <c r="O316" s="199" t="s">
        <v>503</v>
      </c>
      <c r="P316" s="197" t="s">
        <v>630</v>
      </c>
      <c r="Q316" s="199" t="s">
        <v>115</v>
      </c>
      <c r="R316" s="199" t="s">
        <v>52</v>
      </c>
      <c r="S316" s="195">
        <v>5.7135595946863837</v>
      </c>
      <c r="T316" s="195">
        <v>0.5563118215864804</v>
      </c>
      <c r="U316" s="195">
        <v>10.270426356198136</v>
      </c>
      <c r="V316" s="194">
        <v>0</v>
      </c>
      <c r="W316" s="194">
        <v>0</v>
      </c>
      <c r="X316" s="194">
        <v>0</v>
      </c>
      <c r="Y316" s="194" t="s">
        <v>629</v>
      </c>
      <c r="AA316" s="206" t="s">
        <v>194</v>
      </c>
      <c r="AB316" s="204" t="s">
        <v>520</v>
      </c>
      <c r="AC316" s="205" t="s">
        <v>630</v>
      </c>
      <c r="AD316" s="204" t="s">
        <v>321</v>
      </c>
      <c r="AE316" s="204" t="s">
        <v>52</v>
      </c>
      <c r="AF316" s="203">
        <v>1.0671912481687382</v>
      </c>
      <c r="AG316" s="203">
        <v>0.59886330216089789</v>
      </c>
      <c r="AH316" s="203">
        <v>1.78202812614825</v>
      </c>
      <c r="AI316" s="202">
        <v>1.3165041883432503E-3</v>
      </c>
      <c r="AJ316" s="202">
        <v>0</v>
      </c>
      <c r="AK316" s="202">
        <v>2.4026201310000002E-3</v>
      </c>
      <c r="AM316" s="200" t="s">
        <v>1</v>
      </c>
      <c r="AN316" s="199" t="s">
        <v>491</v>
      </c>
      <c r="AO316" s="197" t="s">
        <v>630</v>
      </c>
      <c r="AP316" s="199" t="s">
        <v>115</v>
      </c>
      <c r="AQ316" s="199" t="s">
        <v>55</v>
      </c>
      <c r="AR316" s="195">
        <v>4.8583147662937716</v>
      </c>
      <c r="AS316" s="195">
        <v>0.55245593884140565</v>
      </c>
      <c r="AT316" s="195">
        <v>8.7940312063302031</v>
      </c>
      <c r="AU316" s="194">
        <v>0</v>
      </c>
      <c r="AV316" s="194">
        <v>0</v>
      </c>
      <c r="AW316" s="194">
        <v>0</v>
      </c>
      <c r="AX316" s="194" t="s">
        <v>638</v>
      </c>
    </row>
    <row r="317" spans="14:50" ht="16.5" thickBot="1" x14ac:dyDescent="0.3">
      <c r="N317" s="200" t="s">
        <v>1</v>
      </c>
      <c r="O317" s="199" t="s">
        <v>407</v>
      </c>
      <c r="P317" s="197" t="s">
        <v>630</v>
      </c>
      <c r="Q317" s="199" t="s">
        <v>49</v>
      </c>
      <c r="R317" s="199" t="s">
        <v>55</v>
      </c>
      <c r="S317" s="195">
        <v>0.17060453748498358</v>
      </c>
      <c r="T317" s="195">
        <v>0.58813589635304431</v>
      </c>
      <c r="U317" s="195">
        <v>0.29007672978792926</v>
      </c>
      <c r="V317" s="194">
        <v>0</v>
      </c>
      <c r="W317" s="194">
        <v>0</v>
      </c>
      <c r="X317" s="194">
        <v>0</v>
      </c>
      <c r="Y317" s="194" t="s">
        <v>629</v>
      </c>
      <c r="AA317" s="206" t="s">
        <v>194</v>
      </c>
      <c r="AB317" s="204" t="s">
        <v>520</v>
      </c>
      <c r="AC317" s="205" t="s">
        <v>630</v>
      </c>
      <c r="AD317" s="204" t="s">
        <v>320</v>
      </c>
      <c r="AE317" s="204" t="s">
        <v>52</v>
      </c>
      <c r="AF317" s="203">
        <v>1.0671912481687382</v>
      </c>
      <c r="AG317" s="203">
        <v>0.59886330216089789</v>
      </c>
      <c r="AH317" s="203">
        <v>1.78202812614825</v>
      </c>
      <c r="AI317" s="202">
        <v>3.9220072689936469E-4</v>
      </c>
      <c r="AJ317" s="202">
        <v>0</v>
      </c>
      <c r="AK317" s="202">
        <v>7.157663228E-4</v>
      </c>
      <c r="AM317" s="200" t="s">
        <v>1</v>
      </c>
      <c r="AN317" s="199" t="s">
        <v>491</v>
      </c>
      <c r="AO317" s="197" t="s">
        <v>630</v>
      </c>
      <c r="AP317" s="199" t="s">
        <v>49</v>
      </c>
      <c r="AQ317" s="199" t="s">
        <v>52</v>
      </c>
      <c r="AR317" s="195">
        <v>4.8583147662937716</v>
      </c>
      <c r="AS317" s="195">
        <v>0.55245593884140565</v>
      </c>
      <c r="AT317" s="195">
        <v>8.7940312063302031</v>
      </c>
      <c r="AU317" s="194">
        <v>0</v>
      </c>
      <c r="AV317" s="194">
        <v>0</v>
      </c>
      <c r="AW317" s="194">
        <v>0</v>
      </c>
      <c r="AX317" s="194" t="s">
        <v>638</v>
      </c>
    </row>
    <row r="318" spans="14:50" ht="16.5" thickBot="1" x14ac:dyDescent="0.3">
      <c r="N318" s="200" t="s">
        <v>1</v>
      </c>
      <c r="O318" s="199" t="s">
        <v>407</v>
      </c>
      <c r="P318" s="197" t="s">
        <v>630</v>
      </c>
      <c r="Q318" s="199" t="s">
        <v>100</v>
      </c>
      <c r="R318" s="199" t="s">
        <v>55</v>
      </c>
      <c r="S318" s="195">
        <v>0.14613148886595692</v>
      </c>
      <c r="T318" s="195">
        <v>0.58813589635304409</v>
      </c>
      <c r="U318" s="195">
        <v>0.24846551583077944</v>
      </c>
      <c r="V318" s="194">
        <v>0</v>
      </c>
      <c r="W318" s="194">
        <v>0</v>
      </c>
      <c r="X318" s="194">
        <v>0</v>
      </c>
      <c r="Y318" s="194" t="s">
        <v>629</v>
      </c>
      <c r="AA318" s="206" t="s">
        <v>194</v>
      </c>
      <c r="AB318" s="204" t="s">
        <v>520</v>
      </c>
      <c r="AC318" s="205" t="s">
        <v>630</v>
      </c>
      <c r="AD318" s="204" t="s">
        <v>319</v>
      </c>
      <c r="AE318" s="204" t="s">
        <v>52</v>
      </c>
      <c r="AF318" s="203">
        <v>1.0671912481687382</v>
      </c>
      <c r="AG318" s="203">
        <v>0.59886330216089789</v>
      </c>
      <c r="AH318" s="203">
        <v>1.78202812614825</v>
      </c>
      <c r="AI318" s="202">
        <v>8.2735708821804182E-3</v>
      </c>
      <c r="AJ318" s="202">
        <v>0</v>
      </c>
      <c r="AK318" s="202">
        <v>1.509926678E-2</v>
      </c>
      <c r="AM318" s="200" t="s">
        <v>1</v>
      </c>
      <c r="AN318" s="199" t="s">
        <v>491</v>
      </c>
      <c r="AO318" s="197" t="s">
        <v>630</v>
      </c>
      <c r="AP318" s="199" t="s">
        <v>100</v>
      </c>
      <c r="AQ318" s="199" t="s">
        <v>52</v>
      </c>
      <c r="AR318" s="195">
        <v>4.8583147662937716</v>
      </c>
      <c r="AS318" s="195">
        <v>0.55245593884140565</v>
      </c>
      <c r="AT318" s="195">
        <v>8.7940312063302031</v>
      </c>
      <c r="AU318" s="194">
        <v>0</v>
      </c>
      <c r="AV318" s="194">
        <v>0</v>
      </c>
      <c r="AW318" s="194">
        <v>0</v>
      </c>
      <c r="AX318" s="194" t="s">
        <v>638</v>
      </c>
    </row>
    <row r="319" spans="14:50" ht="16.5" thickBot="1" x14ac:dyDescent="0.3">
      <c r="N319" s="200" t="s">
        <v>1</v>
      </c>
      <c r="O319" s="199" t="s">
        <v>407</v>
      </c>
      <c r="P319" s="197" t="s">
        <v>630</v>
      </c>
      <c r="Q319" s="199" t="s">
        <v>115</v>
      </c>
      <c r="R319" s="199" t="s">
        <v>55</v>
      </c>
      <c r="S319" s="195">
        <v>0.21637002190612359</v>
      </c>
      <c r="T319" s="195">
        <v>0.58813589635304397</v>
      </c>
      <c r="U319" s="195">
        <v>0.36789120209768972</v>
      </c>
      <c r="V319" s="194">
        <v>0</v>
      </c>
      <c r="W319" s="194">
        <v>0</v>
      </c>
      <c r="X319" s="194">
        <v>0</v>
      </c>
      <c r="Y319" s="194" t="s">
        <v>629</v>
      </c>
      <c r="AA319" s="206" t="s">
        <v>194</v>
      </c>
      <c r="AB319" s="204" t="s">
        <v>520</v>
      </c>
      <c r="AC319" s="205" t="s">
        <v>630</v>
      </c>
      <c r="AD319" s="204" t="s">
        <v>318</v>
      </c>
      <c r="AE319" s="204" t="s">
        <v>52</v>
      </c>
      <c r="AF319" s="203">
        <v>1.0671912481687382</v>
      </c>
      <c r="AG319" s="203">
        <v>0.59886330216089789</v>
      </c>
      <c r="AH319" s="203">
        <v>1.78202812614825</v>
      </c>
      <c r="AI319" s="202">
        <v>3.4344447907946402E-4</v>
      </c>
      <c r="AJ319" s="202">
        <v>0</v>
      </c>
      <c r="AK319" s="202">
        <v>6.2678617100000002E-4</v>
      </c>
      <c r="AM319" s="200" t="s">
        <v>1</v>
      </c>
      <c r="AN319" s="199" t="s">
        <v>491</v>
      </c>
      <c r="AO319" s="197" t="s">
        <v>630</v>
      </c>
      <c r="AP319" s="199" t="s">
        <v>115</v>
      </c>
      <c r="AQ319" s="199" t="s">
        <v>52</v>
      </c>
      <c r="AR319" s="195">
        <v>4.8583147662937716</v>
      </c>
      <c r="AS319" s="195">
        <v>0.55245593884140565</v>
      </c>
      <c r="AT319" s="195">
        <v>8.7940312063302031</v>
      </c>
      <c r="AU319" s="194">
        <v>0</v>
      </c>
      <c r="AV319" s="194">
        <v>0</v>
      </c>
      <c r="AW319" s="194">
        <v>0</v>
      </c>
      <c r="AX319" s="194" t="s">
        <v>638</v>
      </c>
    </row>
    <row r="320" spans="14:50" ht="16.5" thickBot="1" x14ac:dyDescent="0.3">
      <c r="N320" s="200" t="s">
        <v>1</v>
      </c>
      <c r="O320" s="199" t="s">
        <v>407</v>
      </c>
      <c r="P320" s="197" t="s">
        <v>630</v>
      </c>
      <c r="Q320" s="199" t="s">
        <v>49</v>
      </c>
      <c r="R320" s="199" t="s">
        <v>52</v>
      </c>
      <c r="S320" s="195">
        <v>0.21456398886148242</v>
      </c>
      <c r="T320" s="195">
        <v>0.58813589635304431</v>
      </c>
      <c r="U320" s="195">
        <v>0.36482042703389878</v>
      </c>
      <c r="V320" s="194">
        <v>0</v>
      </c>
      <c r="W320" s="194">
        <v>0</v>
      </c>
      <c r="X320" s="194">
        <v>0</v>
      </c>
      <c r="Y320" s="194" t="s">
        <v>629</v>
      </c>
      <c r="AA320" s="206" t="s">
        <v>194</v>
      </c>
      <c r="AB320" s="204" t="s">
        <v>520</v>
      </c>
      <c r="AC320" s="205" t="s">
        <v>630</v>
      </c>
      <c r="AD320" s="204" t="s">
        <v>317</v>
      </c>
      <c r="AE320" s="204" t="s">
        <v>52</v>
      </c>
      <c r="AF320" s="203">
        <v>1.0671912481687382</v>
      </c>
      <c r="AG320" s="203">
        <v>0.59886330216089789</v>
      </c>
      <c r="AH320" s="203">
        <v>1.78202812614825</v>
      </c>
      <c r="AI320" s="202">
        <v>1.9791004395241871E-3</v>
      </c>
      <c r="AJ320" s="202">
        <v>0</v>
      </c>
      <c r="AK320" s="202">
        <v>3.6118582830000001E-3</v>
      </c>
      <c r="AM320" s="200" t="s">
        <v>1</v>
      </c>
      <c r="AN320" s="199" t="s">
        <v>473</v>
      </c>
      <c r="AO320" s="197" t="s">
        <v>630</v>
      </c>
      <c r="AP320" s="199" t="s">
        <v>49</v>
      </c>
      <c r="AQ320" s="199" t="s">
        <v>55</v>
      </c>
      <c r="AR320" s="195">
        <v>0.69573250272093345</v>
      </c>
      <c r="AS320" s="195">
        <v>1.5612995091781889</v>
      </c>
      <c r="AT320" s="195">
        <v>0.4456111710988378</v>
      </c>
      <c r="AU320" s="194">
        <v>0</v>
      </c>
      <c r="AV320" s="194">
        <v>0</v>
      </c>
      <c r="AW320" s="194">
        <v>0</v>
      </c>
      <c r="AX320" s="194" t="s">
        <v>639</v>
      </c>
    </row>
    <row r="321" spans="14:50" ht="16.5" thickBot="1" x14ac:dyDescent="0.3">
      <c r="N321" s="200" t="s">
        <v>1</v>
      </c>
      <c r="O321" s="199" t="s">
        <v>407</v>
      </c>
      <c r="P321" s="197" t="s">
        <v>630</v>
      </c>
      <c r="Q321" s="199" t="s">
        <v>100</v>
      </c>
      <c r="R321" s="199" t="s">
        <v>52</v>
      </c>
      <c r="S321" s="195">
        <v>0.18378500133448569</v>
      </c>
      <c r="T321" s="195">
        <v>0.58813589635304409</v>
      </c>
      <c r="U321" s="195">
        <v>0.31248730518594964</v>
      </c>
      <c r="V321" s="194">
        <v>0</v>
      </c>
      <c r="W321" s="194">
        <v>0</v>
      </c>
      <c r="X321" s="194">
        <v>0</v>
      </c>
      <c r="Y321" s="194" t="s">
        <v>629</v>
      </c>
      <c r="AA321" s="206" t="s">
        <v>194</v>
      </c>
      <c r="AB321" s="204" t="s">
        <v>520</v>
      </c>
      <c r="AC321" s="205" t="s">
        <v>630</v>
      </c>
      <c r="AD321" s="204" t="s">
        <v>74</v>
      </c>
      <c r="AE321" s="204" t="s">
        <v>52</v>
      </c>
      <c r="AF321" s="203">
        <v>1.0671912481687382</v>
      </c>
      <c r="AG321" s="203">
        <v>0.59886330216089789</v>
      </c>
      <c r="AH321" s="203">
        <v>1.78202812614825</v>
      </c>
      <c r="AI321" s="202">
        <v>0</v>
      </c>
      <c r="AJ321" s="202">
        <v>0</v>
      </c>
      <c r="AK321" s="202">
        <v>0</v>
      </c>
      <c r="AM321" s="200" t="s">
        <v>1</v>
      </c>
      <c r="AN321" s="199" t="s">
        <v>473</v>
      </c>
      <c r="AO321" s="197" t="s">
        <v>630</v>
      </c>
      <c r="AP321" s="199" t="s">
        <v>100</v>
      </c>
      <c r="AQ321" s="199" t="s">
        <v>55</v>
      </c>
      <c r="AR321" s="195">
        <v>0.59593037778375124</v>
      </c>
      <c r="AS321" s="195">
        <v>1.5612995091781887</v>
      </c>
      <c r="AT321" s="195">
        <v>0.38168869860045451</v>
      </c>
      <c r="AU321" s="194">
        <v>0</v>
      </c>
      <c r="AV321" s="194">
        <v>0</v>
      </c>
      <c r="AW321" s="194">
        <v>0</v>
      </c>
      <c r="AX321" s="194" t="s">
        <v>639</v>
      </c>
    </row>
    <row r="322" spans="14:50" ht="16.5" thickBot="1" x14ac:dyDescent="0.3">
      <c r="N322" s="200" t="s">
        <v>1</v>
      </c>
      <c r="O322" s="199" t="s">
        <v>407</v>
      </c>
      <c r="P322" s="197" t="s">
        <v>630</v>
      </c>
      <c r="Q322" s="199" t="s">
        <v>115</v>
      </c>
      <c r="R322" s="199" t="s">
        <v>52</v>
      </c>
      <c r="S322" s="195">
        <v>0.27212180669175051</v>
      </c>
      <c r="T322" s="195">
        <v>0.58813589635304397</v>
      </c>
      <c r="U322" s="195">
        <v>0.46268525417194101</v>
      </c>
      <c r="V322" s="194">
        <v>0</v>
      </c>
      <c r="W322" s="194">
        <v>0</v>
      </c>
      <c r="X322" s="194">
        <v>0</v>
      </c>
      <c r="Y322" s="194" t="s">
        <v>629</v>
      </c>
      <c r="AA322" s="206" t="s">
        <v>194</v>
      </c>
      <c r="AB322" s="204" t="s">
        <v>520</v>
      </c>
      <c r="AC322" s="205" t="s">
        <v>630</v>
      </c>
      <c r="AD322" s="204" t="s">
        <v>316</v>
      </c>
      <c r="AE322" s="204" t="s">
        <v>52</v>
      </c>
      <c r="AF322" s="203">
        <v>1.0671912481687382</v>
      </c>
      <c r="AG322" s="203">
        <v>0.59886330216089789</v>
      </c>
      <c r="AH322" s="203">
        <v>1.78202812614825</v>
      </c>
      <c r="AI322" s="202">
        <v>9.7944135970854801E-3</v>
      </c>
      <c r="AJ322" s="202">
        <v>0</v>
      </c>
      <c r="AK322" s="202">
        <v>1.7874804720000002E-2</v>
      </c>
      <c r="AM322" s="200" t="s">
        <v>1</v>
      </c>
      <c r="AN322" s="199" t="s">
        <v>473</v>
      </c>
      <c r="AO322" s="197" t="s">
        <v>630</v>
      </c>
      <c r="AP322" s="199" t="s">
        <v>115</v>
      </c>
      <c r="AQ322" s="199" t="s">
        <v>55</v>
      </c>
      <c r="AR322" s="195">
        <v>0.88236607931826283</v>
      </c>
      <c r="AS322" s="195">
        <v>1.5612995091781889</v>
      </c>
      <c r="AT322" s="195">
        <v>0.56514850234130176</v>
      </c>
      <c r="AU322" s="194">
        <v>0</v>
      </c>
      <c r="AV322" s="194">
        <v>0</v>
      </c>
      <c r="AW322" s="194">
        <v>0</v>
      </c>
      <c r="AX322" s="194" t="s">
        <v>639</v>
      </c>
    </row>
    <row r="323" spans="14:50" ht="16.5" thickBot="1" x14ac:dyDescent="0.3">
      <c r="N323" s="200" t="s">
        <v>1</v>
      </c>
      <c r="O323" s="199" t="s">
        <v>408</v>
      </c>
      <c r="P323" s="197" t="s">
        <v>631</v>
      </c>
      <c r="Q323" s="199" t="s">
        <v>49</v>
      </c>
      <c r="R323" s="199" t="s">
        <v>55</v>
      </c>
      <c r="S323" s="195">
        <v>11.781814563223962</v>
      </c>
      <c r="T323" s="195">
        <v>0.56334304494528342</v>
      </c>
      <c r="U323" s="195">
        <v>20.914103172017171</v>
      </c>
      <c r="V323" s="194">
        <v>0</v>
      </c>
      <c r="W323" s="194">
        <v>0</v>
      </c>
      <c r="X323" s="194">
        <v>0</v>
      </c>
      <c r="Y323" s="194" t="s">
        <v>629</v>
      </c>
      <c r="AA323" s="206" t="s">
        <v>194</v>
      </c>
      <c r="AB323" s="204" t="s">
        <v>520</v>
      </c>
      <c r="AC323" s="205" t="s">
        <v>630</v>
      </c>
      <c r="AD323" s="204" t="s">
        <v>315</v>
      </c>
      <c r="AE323" s="204" t="s">
        <v>52</v>
      </c>
      <c r="AF323" s="203">
        <v>1.0671912481687382</v>
      </c>
      <c r="AG323" s="203">
        <v>0.59886330216089789</v>
      </c>
      <c r="AH323" s="203">
        <v>1.78202812614825</v>
      </c>
      <c r="AI323" s="202">
        <v>0</v>
      </c>
      <c r="AJ323" s="202">
        <v>0</v>
      </c>
      <c r="AK323" s="202">
        <v>0</v>
      </c>
      <c r="AM323" s="200" t="s">
        <v>1</v>
      </c>
      <c r="AN323" s="199" t="s">
        <v>473</v>
      </c>
      <c r="AO323" s="197" t="s">
        <v>630</v>
      </c>
      <c r="AP323" s="199" t="s">
        <v>49</v>
      </c>
      <c r="AQ323" s="199" t="s">
        <v>52</v>
      </c>
      <c r="AR323" s="195">
        <v>0.69573250272093345</v>
      </c>
      <c r="AS323" s="195">
        <v>1.5612995091781889</v>
      </c>
      <c r="AT323" s="195">
        <v>0.4456111710988378</v>
      </c>
      <c r="AU323" s="194">
        <v>0</v>
      </c>
      <c r="AV323" s="194">
        <v>0</v>
      </c>
      <c r="AW323" s="194">
        <v>0</v>
      </c>
      <c r="AX323" s="194" t="s">
        <v>639</v>
      </c>
    </row>
    <row r="324" spans="14:50" ht="16.5" thickBot="1" x14ac:dyDescent="0.3">
      <c r="N324" s="200" t="s">
        <v>1</v>
      </c>
      <c r="O324" s="199" t="s">
        <v>408</v>
      </c>
      <c r="P324" s="197" t="s">
        <v>631</v>
      </c>
      <c r="Q324" s="199" t="s">
        <v>100</v>
      </c>
      <c r="R324" s="199" t="s">
        <v>55</v>
      </c>
      <c r="S324" s="195">
        <v>9.2612848528706682</v>
      </c>
      <c r="T324" s="195">
        <v>0.56334304494528342</v>
      </c>
      <c r="U324" s="195">
        <v>16.439867210520369</v>
      </c>
      <c r="V324" s="194">
        <v>0</v>
      </c>
      <c r="W324" s="194">
        <v>0</v>
      </c>
      <c r="X324" s="194">
        <v>0</v>
      </c>
      <c r="Y324" s="194" t="s">
        <v>629</v>
      </c>
      <c r="AA324" s="206" t="s">
        <v>194</v>
      </c>
      <c r="AB324" s="204" t="s">
        <v>520</v>
      </c>
      <c r="AC324" s="205" t="s">
        <v>630</v>
      </c>
      <c r="AD324" s="204" t="s">
        <v>314</v>
      </c>
      <c r="AE324" s="204" t="s">
        <v>52</v>
      </c>
      <c r="AF324" s="203">
        <v>1.0671912481687382</v>
      </c>
      <c r="AG324" s="203">
        <v>0.59886330216089789</v>
      </c>
      <c r="AH324" s="203">
        <v>1.78202812614825</v>
      </c>
      <c r="AI324" s="202">
        <v>2.7090909990073104E-3</v>
      </c>
      <c r="AJ324" s="202">
        <v>0</v>
      </c>
      <c r="AK324" s="202">
        <v>4.9440910469999997E-3</v>
      </c>
      <c r="AM324" s="200" t="s">
        <v>1</v>
      </c>
      <c r="AN324" s="199" t="s">
        <v>473</v>
      </c>
      <c r="AO324" s="197" t="s">
        <v>630</v>
      </c>
      <c r="AP324" s="199" t="s">
        <v>100</v>
      </c>
      <c r="AQ324" s="199" t="s">
        <v>52</v>
      </c>
      <c r="AR324" s="195">
        <v>0.59593037778375124</v>
      </c>
      <c r="AS324" s="195">
        <v>1.5612995091781887</v>
      </c>
      <c r="AT324" s="195">
        <v>0.38168869860045451</v>
      </c>
      <c r="AU324" s="194">
        <v>0</v>
      </c>
      <c r="AV324" s="194">
        <v>0</v>
      </c>
      <c r="AW324" s="194">
        <v>0</v>
      </c>
      <c r="AX324" s="194" t="s">
        <v>639</v>
      </c>
    </row>
    <row r="325" spans="14:50" ht="16.5" thickBot="1" x14ac:dyDescent="0.3">
      <c r="N325" s="200" t="s">
        <v>1</v>
      </c>
      <c r="O325" s="199" t="s">
        <v>408</v>
      </c>
      <c r="P325" s="197" t="s">
        <v>631</v>
      </c>
      <c r="Q325" s="199" t="s">
        <v>115</v>
      </c>
      <c r="R325" s="199" t="s">
        <v>55</v>
      </c>
      <c r="S325" s="195">
        <v>9.1874541896512962</v>
      </c>
      <c r="T325" s="195">
        <v>0.56334304494528342</v>
      </c>
      <c r="U325" s="195">
        <v>16.308809120992446</v>
      </c>
      <c r="V325" s="194">
        <v>0</v>
      </c>
      <c r="W325" s="194">
        <v>0</v>
      </c>
      <c r="X325" s="194">
        <v>0</v>
      </c>
      <c r="Y325" s="194" t="s">
        <v>629</v>
      </c>
      <c r="AA325" s="206" t="s">
        <v>194</v>
      </c>
      <c r="AB325" s="204" t="s">
        <v>520</v>
      </c>
      <c r="AC325" s="205" t="s">
        <v>630</v>
      </c>
      <c r="AD325" s="204" t="s">
        <v>313</v>
      </c>
      <c r="AE325" s="204" t="s">
        <v>52</v>
      </c>
      <c r="AF325" s="203">
        <v>1.0671912481687382</v>
      </c>
      <c r="AG325" s="203">
        <v>0.59886330216089789</v>
      </c>
      <c r="AH325" s="203">
        <v>1.78202812614825</v>
      </c>
      <c r="AI325" s="202">
        <v>0</v>
      </c>
      <c r="AJ325" s="202">
        <v>0</v>
      </c>
      <c r="AK325" s="202">
        <v>0</v>
      </c>
      <c r="AM325" s="200" t="s">
        <v>1</v>
      </c>
      <c r="AN325" s="199" t="s">
        <v>473</v>
      </c>
      <c r="AO325" s="197" t="s">
        <v>630</v>
      </c>
      <c r="AP325" s="199" t="s">
        <v>115</v>
      </c>
      <c r="AQ325" s="199" t="s">
        <v>52</v>
      </c>
      <c r="AR325" s="195">
        <v>0.88236607931826283</v>
      </c>
      <c r="AS325" s="195">
        <v>1.5612995091781889</v>
      </c>
      <c r="AT325" s="195">
        <v>0.56514850234130176</v>
      </c>
      <c r="AU325" s="194">
        <v>0</v>
      </c>
      <c r="AV325" s="194">
        <v>0</v>
      </c>
      <c r="AW325" s="194">
        <v>0</v>
      </c>
      <c r="AX325" s="194" t="s">
        <v>639</v>
      </c>
    </row>
    <row r="326" spans="14:50" ht="16.5" thickBot="1" x14ac:dyDescent="0.3">
      <c r="N326" s="200" t="s">
        <v>1</v>
      </c>
      <c r="O326" s="199" t="s">
        <v>408</v>
      </c>
      <c r="P326" s="197" t="s">
        <v>631</v>
      </c>
      <c r="Q326" s="199" t="s">
        <v>49</v>
      </c>
      <c r="R326" s="199" t="s">
        <v>52</v>
      </c>
      <c r="S326" s="195">
        <v>4.9090894013433184</v>
      </c>
      <c r="T326" s="195">
        <v>0.56334304494528353</v>
      </c>
      <c r="U326" s="195">
        <v>8.7142096550071546</v>
      </c>
      <c r="V326" s="194">
        <v>0</v>
      </c>
      <c r="W326" s="194">
        <v>0</v>
      </c>
      <c r="X326" s="194">
        <v>0</v>
      </c>
      <c r="Y326" s="194" t="s">
        <v>629</v>
      </c>
      <c r="AA326" s="206" t="s">
        <v>194</v>
      </c>
      <c r="AB326" s="204" t="s">
        <v>520</v>
      </c>
      <c r="AC326" s="205" t="s">
        <v>630</v>
      </c>
      <c r="AD326" s="204" t="s">
        <v>312</v>
      </c>
      <c r="AE326" s="204" t="s">
        <v>52</v>
      </c>
      <c r="AF326" s="203">
        <v>1.0671912481687382</v>
      </c>
      <c r="AG326" s="203">
        <v>0.59886330216089789</v>
      </c>
      <c r="AH326" s="203">
        <v>1.78202812614825</v>
      </c>
      <c r="AI326" s="202">
        <v>2.2793948011148157E-3</v>
      </c>
      <c r="AJ326" s="202">
        <v>0</v>
      </c>
      <c r="AK326" s="202">
        <v>4.15989549E-3</v>
      </c>
      <c r="AM326" s="200" t="s">
        <v>1</v>
      </c>
      <c r="AN326" s="199" t="s">
        <v>482</v>
      </c>
      <c r="AO326" s="197" t="s">
        <v>630</v>
      </c>
      <c r="AP326" s="199" t="s">
        <v>49</v>
      </c>
      <c r="AQ326" s="199" t="s">
        <v>55</v>
      </c>
      <c r="AR326" s="195">
        <v>1.4609729927231796</v>
      </c>
      <c r="AS326" s="195">
        <v>0.55660702412263074</v>
      </c>
      <c r="AT326" s="195">
        <v>2.6247836074761794</v>
      </c>
      <c r="AU326" s="194">
        <v>0</v>
      </c>
      <c r="AV326" s="194">
        <v>0</v>
      </c>
      <c r="AW326" s="194">
        <v>0</v>
      </c>
      <c r="AX326" s="194" t="s">
        <v>638</v>
      </c>
    </row>
    <row r="327" spans="14:50" ht="16.5" thickBot="1" x14ac:dyDescent="0.3">
      <c r="N327" s="200" t="s">
        <v>1</v>
      </c>
      <c r="O327" s="199" t="s">
        <v>408</v>
      </c>
      <c r="P327" s="197" t="s">
        <v>631</v>
      </c>
      <c r="Q327" s="199" t="s">
        <v>100</v>
      </c>
      <c r="R327" s="199" t="s">
        <v>52</v>
      </c>
      <c r="S327" s="195">
        <v>3.858868688696111</v>
      </c>
      <c r="T327" s="195">
        <v>0.56334304494528342</v>
      </c>
      <c r="U327" s="195">
        <v>6.849944671050153</v>
      </c>
      <c r="V327" s="194">
        <v>0</v>
      </c>
      <c r="W327" s="194">
        <v>0</v>
      </c>
      <c r="X327" s="194">
        <v>0</v>
      </c>
      <c r="Y327" s="194" t="s">
        <v>629</v>
      </c>
      <c r="AA327" s="206" t="s">
        <v>194</v>
      </c>
      <c r="AB327" s="204" t="s">
        <v>78</v>
      </c>
      <c r="AC327" s="205" t="s">
        <v>630</v>
      </c>
      <c r="AD327" s="204" t="s">
        <v>323</v>
      </c>
      <c r="AE327" s="204" t="s">
        <v>76</v>
      </c>
      <c r="AF327" s="203">
        <v>2.0216938709293393</v>
      </c>
      <c r="AG327" s="203">
        <v>0.60985213641338876</v>
      </c>
      <c r="AH327" s="203">
        <v>3.3150558147080624</v>
      </c>
      <c r="AI327" s="202">
        <v>0</v>
      </c>
      <c r="AJ327" s="202">
        <v>3.0669099543335516E-5</v>
      </c>
      <c r="AK327" s="202">
        <v>8.3956660669999995E-4</v>
      </c>
      <c r="AM327" s="200" t="s">
        <v>1</v>
      </c>
      <c r="AN327" s="199" t="s">
        <v>482</v>
      </c>
      <c r="AO327" s="197" t="s">
        <v>630</v>
      </c>
      <c r="AP327" s="199" t="s">
        <v>100</v>
      </c>
      <c r="AQ327" s="199" t="s">
        <v>55</v>
      </c>
      <c r="AR327" s="195">
        <v>1.4609729927231796</v>
      </c>
      <c r="AS327" s="195">
        <v>0.55660702412263074</v>
      </c>
      <c r="AT327" s="195">
        <v>2.6247836074761794</v>
      </c>
      <c r="AU327" s="194">
        <v>0</v>
      </c>
      <c r="AV327" s="194">
        <v>0</v>
      </c>
      <c r="AW327" s="194">
        <v>0</v>
      </c>
      <c r="AX327" s="194" t="s">
        <v>638</v>
      </c>
    </row>
    <row r="328" spans="14:50" ht="16.5" thickBot="1" x14ac:dyDescent="0.3">
      <c r="N328" s="200" t="s">
        <v>1</v>
      </c>
      <c r="O328" s="199" t="s">
        <v>408</v>
      </c>
      <c r="P328" s="197" t="s">
        <v>631</v>
      </c>
      <c r="Q328" s="199" t="s">
        <v>115</v>
      </c>
      <c r="R328" s="199" t="s">
        <v>52</v>
      </c>
      <c r="S328" s="195">
        <v>3.8281059123547077</v>
      </c>
      <c r="T328" s="195">
        <v>0.56334304494528353</v>
      </c>
      <c r="U328" s="195">
        <v>6.7953371337468527</v>
      </c>
      <c r="V328" s="194">
        <v>0</v>
      </c>
      <c r="W328" s="194">
        <v>0</v>
      </c>
      <c r="X328" s="194">
        <v>0</v>
      </c>
      <c r="Y328" s="194" t="s">
        <v>629</v>
      </c>
      <c r="AA328" s="206" t="s">
        <v>194</v>
      </c>
      <c r="AB328" s="204" t="s">
        <v>78</v>
      </c>
      <c r="AC328" s="205" t="s">
        <v>630</v>
      </c>
      <c r="AD328" s="204" t="s">
        <v>322</v>
      </c>
      <c r="AE328" s="204" t="s">
        <v>76</v>
      </c>
      <c r="AF328" s="203">
        <v>2.0216938709293393</v>
      </c>
      <c r="AG328" s="203">
        <v>0.60985213641338876</v>
      </c>
      <c r="AH328" s="203">
        <v>3.3150558147080624</v>
      </c>
      <c r="AI328" s="202">
        <v>0</v>
      </c>
      <c r="AJ328" s="202">
        <v>0</v>
      </c>
      <c r="AK328" s="202">
        <v>0</v>
      </c>
      <c r="AM328" s="200" t="s">
        <v>1</v>
      </c>
      <c r="AN328" s="199" t="s">
        <v>482</v>
      </c>
      <c r="AO328" s="197" t="s">
        <v>630</v>
      </c>
      <c r="AP328" s="199" t="s">
        <v>115</v>
      </c>
      <c r="AQ328" s="199" t="s">
        <v>55</v>
      </c>
      <c r="AR328" s="195">
        <v>1.4609729927231796</v>
      </c>
      <c r="AS328" s="195">
        <v>0.55660702412263074</v>
      </c>
      <c r="AT328" s="195">
        <v>2.6247836074761794</v>
      </c>
      <c r="AU328" s="194">
        <v>0</v>
      </c>
      <c r="AV328" s="194">
        <v>0</v>
      </c>
      <c r="AW328" s="194">
        <v>0</v>
      </c>
      <c r="AX328" s="194" t="s">
        <v>638</v>
      </c>
    </row>
    <row r="329" spans="14:50" ht="16.5" thickBot="1" x14ac:dyDescent="0.3">
      <c r="N329" s="200" t="s">
        <v>1</v>
      </c>
      <c r="O329" s="199" t="s">
        <v>475</v>
      </c>
      <c r="P329" s="197" t="s">
        <v>630</v>
      </c>
      <c r="Q329" s="199" t="s">
        <v>49</v>
      </c>
      <c r="R329" s="199" t="s">
        <v>55</v>
      </c>
      <c r="S329" s="195">
        <v>0.57508354988406996</v>
      </c>
      <c r="T329" s="195">
        <v>0.56334304494528342</v>
      </c>
      <c r="U329" s="195">
        <v>1.0208407737419158</v>
      </c>
      <c r="V329" s="194">
        <v>0</v>
      </c>
      <c r="W329" s="194">
        <v>0</v>
      </c>
      <c r="X329" s="194">
        <v>0</v>
      </c>
      <c r="Y329" s="194" t="s">
        <v>629</v>
      </c>
      <c r="AA329" s="206" t="s">
        <v>194</v>
      </c>
      <c r="AB329" s="204" t="s">
        <v>78</v>
      </c>
      <c r="AC329" s="205" t="s">
        <v>630</v>
      </c>
      <c r="AD329" s="204" t="s">
        <v>321</v>
      </c>
      <c r="AE329" s="204" t="s">
        <v>76</v>
      </c>
      <c r="AF329" s="203">
        <v>2.0216938709293393</v>
      </c>
      <c r="AG329" s="203">
        <v>0.60985213641338876</v>
      </c>
      <c r="AH329" s="203">
        <v>3.3150558147080624</v>
      </c>
      <c r="AI329" s="202">
        <v>0</v>
      </c>
      <c r="AJ329" s="202">
        <v>0</v>
      </c>
      <c r="AK329" s="202">
        <v>0</v>
      </c>
      <c r="AM329" s="200" t="s">
        <v>1</v>
      </c>
      <c r="AN329" s="199" t="s">
        <v>482</v>
      </c>
      <c r="AO329" s="197" t="s">
        <v>630</v>
      </c>
      <c r="AP329" s="199" t="s">
        <v>49</v>
      </c>
      <c r="AQ329" s="199" t="s">
        <v>52</v>
      </c>
      <c r="AR329" s="195">
        <v>1.4609729927231796</v>
      </c>
      <c r="AS329" s="195">
        <v>0.55660702412263074</v>
      </c>
      <c r="AT329" s="195">
        <v>2.6247836074761794</v>
      </c>
      <c r="AU329" s="194">
        <v>0</v>
      </c>
      <c r="AV329" s="194">
        <v>0</v>
      </c>
      <c r="AW329" s="194">
        <v>0</v>
      </c>
      <c r="AX329" s="194" t="s">
        <v>638</v>
      </c>
    </row>
    <row r="330" spans="14:50" ht="16.5" thickBot="1" x14ac:dyDescent="0.3">
      <c r="N330" s="200" t="s">
        <v>1</v>
      </c>
      <c r="O330" s="199" t="s">
        <v>475</v>
      </c>
      <c r="P330" s="197" t="s">
        <v>630</v>
      </c>
      <c r="Q330" s="199" t="s">
        <v>100</v>
      </c>
      <c r="R330" s="199" t="s">
        <v>55</v>
      </c>
      <c r="S330" s="195">
        <v>0.45205367484743603</v>
      </c>
      <c r="T330" s="195">
        <v>0.56334304494528342</v>
      </c>
      <c r="U330" s="195">
        <v>0.80244831085354618</v>
      </c>
      <c r="V330" s="194">
        <v>0</v>
      </c>
      <c r="W330" s="194">
        <v>0</v>
      </c>
      <c r="X330" s="194">
        <v>0</v>
      </c>
      <c r="Y330" s="194" t="s">
        <v>629</v>
      </c>
      <c r="AA330" s="206" t="s">
        <v>194</v>
      </c>
      <c r="AB330" s="204" t="s">
        <v>78</v>
      </c>
      <c r="AC330" s="205" t="s">
        <v>630</v>
      </c>
      <c r="AD330" s="204" t="s">
        <v>320</v>
      </c>
      <c r="AE330" s="204" t="s">
        <v>76</v>
      </c>
      <c r="AF330" s="203">
        <v>2.0216938709293393</v>
      </c>
      <c r="AG330" s="203">
        <v>0.60985213641338876</v>
      </c>
      <c r="AH330" s="203">
        <v>3.3150558147080624</v>
      </c>
      <c r="AI330" s="202">
        <v>0</v>
      </c>
      <c r="AJ330" s="202">
        <v>0</v>
      </c>
      <c r="AK330" s="202">
        <v>0</v>
      </c>
      <c r="AM330" s="200" t="s">
        <v>1</v>
      </c>
      <c r="AN330" s="199" t="s">
        <v>482</v>
      </c>
      <c r="AO330" s="197" t="s">
        <v>630</v>
      </c>
      <c r="AP330" s="199" t="s">
        <v>100</v>
      </c>
      <c r="AQ330" s="199" t="s">
        <v>52</v>
      </c>
      <c r="AR330" s="195">
        <v>1.4609729927231796</v>
      </c>
      <c r="AS330" s="195">
        <v>0.55660702412263074</v>
      </c>
      <c r="AT330" s="195">
        <v>2.6247836074761794</v>
      </c>
      <c r="AU330" s="194">
        <v>0</v>
      </c>
      <c r="AV330" s="194">
        <v>0</v>
      </c>
      <c r="AW330" s="194">
        <v>0</v>
      </c>
      <c r="AX330" s="194" t="s">
        <v>638</v>
      </c>
    </row>
    <row r="331" spans="14:50" ht="16.5" thickBot="1" x14ac:dyDescent="0.3">
      <c r="N331" s="200" t="s">
        <v>1</v>
      </c>
      <c r="O331" s="199" t="s">
        <v>475</v>
      </c>
      <c r="P331" s="197" t="s">
        <v>630</v>
      </c>
      <c r="Q331" s="199" t="s">
        <v>115</v>
      </c>
      <c r="R331" s="199" t="s">
        <v>55</v>
      </c>
      <c r="S331" s="195">
        <v>0.44844991757671626</v>
      </c>
      <c r="T331" s="195">
        <v>0.56334304494528342</v>
      </c>
      <c r="U331" s="195">
        <v>0.79605121888080366</v>
      </c>
      <c r="V331" s="194">
        <v>0</v>
      </c>
      <c r="W331" s="194">
        <v>0</v>
      </c>
      <c r="X331" s="194">
        <v>0</v>
      </c>
      <c r="Y331" s="194" t="s">
        <v>629</v>
      </c>
      <c r="AA331" s="206" t="s">
        <v>194</v>
      </c>
      <c r="AB331" s="204" t="s">
        <v>78</v>
      </c>
      <c r="AC331" s="205" t="s">
        <v>630</v>
      </c>
      <c r="AD331" s="204" t="s">
        <v>319</v>
      </c>
      <c r="AE331" s="204" t="s">
        <v>76</v>
      </c>
      <c r="AF331" s="203">
        <v>2.0216938709293393</v>
      </c>
      <c r="AG331" s="203">
        <v>0.60985213641338876</v>
      </c>
      <c r="AH331" s="203">
        <v>3.3150558147080624</v>
      </c>
      <c r="AI331" s="202">
        <v>0</v>
      </c>
      <c r="AJ331" s="202">
        <v>0</v>
      </c>
      <c r="AK331" s="202">
        <v>0</v>
      </c>
      <c r="AM331" s="200" t="s">
        <v>1</v>
      </c>
      <c r="AN331" s="199" t="s">
        <v>482</v>
      </c>
      <c r="AO331" s="197" t="s">
        <v>630</v>
      </c>
      <c r="AP331" s="199" t="s">
        <v>115</v>
      </c>
      <c r="AQ331" s="199" t="s">
        <v>52</v>
      </c>
      <c r="AR331" s="195">
        <v>1.4609729927231796</v>
      </c>
      <c r="AS331" s="195">
        <v>0.55660702412263074</v>
      </c>
      <c r="AT331" s="195">
        <v>2.6247836074761794</v>
      </c>
      <c r="AU331" s="194">
        <v>0</v>
      </c>
      <c r="AV331" s="194">
        <v>0</v>
      </c>
      <c r="AW331" s="194">
        <v>0</v>
      </c>
      <c r="AX331" s="194" t="s">
        <v>638</v>
      </c>
    </row>
    <row r="332" spans="14:50" ht="16.5" thickBot="1" x14ac:dyDescent="0.3">
      <c r="N332" s="200" t="s">
        <v>1</v>
      </c>
      <c r="O332" s="199" t="s">
        <v>475</v>
      </c>
      <c r="P332" s="197" t="s">
        <v>630</v>
      </c>
      <c r="Q332" s="199" t="s">
        <v>49</v>
      </c>
      <c r="R332" s="199" t="s">
        <v>52</v>
      </c>
      <c r="S332" s="195">
        <v>0.57508354988406996</v>
      </c>
      <c r="T332" s="195">
        <v>0.56334304494528342</v>
      </c>
      <c r="U332" s="195">
        <v>1.0208407737419158</v>
      </c>
      <c r="V332" s="194">
        <v>0</v>
      </c>
      <c r="W332" s="194">
        <v>0</v>
      </c>
      <c r="X332" s="194">
        <v>0</v>
      </c>
      <c r="Y332" s="194" t="s">
        <v>629</v>
      </c>
      <c r="AA332" s="206" t="s">
        <v>194</v>
      </c>
      <c r="AB332" s="204" t="s">
        <v>78</v>
      </c>
      <c r="AC332" s="205" t="s">
        <v>630</v>
      </c>
      <c r="AD332" s="204" t="s">
        <v>318</v>
      </c>
      <c r="AE332" s="204" t="s">
        <v>76</v>
      </c>
      <c r="AF332" s="203">
        <v>2.0216938709293393</v>
      </c>
      <c r="AG332" s="203">
        <v>0.60985213641338876</v>
      </c>
      <c r="AH332" s="203">
        <v>3.3150558147080624</v>
      </c>
      <c r="AI332" s="202">
        <v>0</v>
      </c>
      <c r="AJ332" s="202">
        <v>0</v>
      </c>
      <c r="AK332" s="202">
        <v>0</v>
      </c>
      <c r="AM332" s="200" t="s">
        <v>1</v>
      </c>
      <c r="AN332" s="199" t="s">
        <v>471</v>
      </c>
      <c r="AO332" s="197" t="s">
        <v>631</v>
      </c>
      <c r="AP332" s="199" t="s">
        <v>49</v>
      </c>
      <c r="AQ332" s="199" t="s">
        <v>55</v>
      </c>
      <c r="AR332" s="195">
        <v>0.63203302060647437</v>
      </c>
      <c r="AS332" s="195">
        <v>0.62892011736468478</v>
      </c>
      <c r="AT332" s="195">
        <v>1.0049496003639276</v>
      </c>
      <c r="AU332" s="194">
        <v>0</v>
      </c>
      <c r="AV332" s="194">
        <v>0</v>
      </c>
      <c r="AW332" s="194">
        <v>0</v>
      </c>
      <c r="AX332" s="194" t="s">
        <v>639</v>
      </c>
    </row>
    <row r="333" spans="14:50" ht="16.5" thickBot="1" x14ac:dyDescent="0.3">
      <c r="N333" s="200" t="s">
        <v>1</v>
      </c>
      <c r="O333" s="199" t="s">
        <v>475</v>
      </c>
      <c r="P333" s="197" t="s">
        <v>630</v>
      </c>
      <c r="Q333" s="199" t="s">
        <v>100</v>
      </c>
      <c r="R333" s="199" t="s">
        <v>52</v>
      </c>
      <c r="S333" s="195">
        <v>0.45205367484743603</v>
      </c>
      <c r="T333" s="195">
        <v>0.56334304494528342</v>
      </c>
      <c r="U333" s="195">
        <v>0.80244831085354618</v>
      </c>
      <c r="V333" s="194">
        <v>0</v>
      </c>
      <c r="W333" s="194">
        <v>0</v>
      </c>
      <c r="X333" s="194">
        <v>0</v>
      </c>
      <c r="Y333" s="194" t="s">
        <v>629</v>
      </c>
      <c r="AA333" s="206" t="s">
        <v>194</v>
      </c>
      <c r="AB333" s="204" t="s">
        <v>78</v>
      </c>
      <c r="AC333" s="205" t="s">
        <v>630</v>
      </c>
      <c r="AD333" s="204" t="s">
        <v>317</v>
      </c>
      <c r="AE333" s="204" t="s">
        <v>76</v>
      </c>
      <c r="AF333" s="203">
        <v>2.0216938709293393</v>
      </c>
      <c r="AG333" s="203">
        <v>0.60985213641338876</v>
      </c>
      <c r="AH333" s="203">
        <v>3.3150558147080624</v>
      </c>
      <c r="AI333" s="202">
        <v>0</v>
      </c>
      <c r="AJ333" s="202">
        <v>5.3239367246290864E-4</v>
      </c>
      <c r="AK333" s="202">
        <v>1.45742769E-2</v>
      </c>
      <c r="AM333" s="200" t="s">
        <v>1</v>
      </c>
      <c r="AN333" s="199" t="s">
        <v>471</v>
      </c>
      <c r="AO333" s="197" t="s">
        <v>631</v>
      </c>
      <c r="AP333" s="199" t="s">
        <v>100</v>
      </c>
      <c r="AQ333" s="199" t="s">
        <v>55</v>
      </c>
      <c r="AR333" s="195">
        <v>0.68463007504939244</v>
      </c>
      <c r="AS333" s="195">
        <v>0.62156446353998662</v>
      </c>
      <c r="AT333" s="195">
        <v>1.1014627045282306</v>
      </c>
      <c r="AU333" s="194">
        <v>0</v>
      </c>
      <c r="AV333" s="194">
        <v>0</v>
      </c>
      <c r="AW333" s="194">
        <v>0</v>
      </c>
      <c r="AX333" s="194" t="s">
        <v>639</v>
      </c>
    </row>
    <row r="334" spans="14:50" ht="16.5" thickBot="1" x14ac:dyDescent="0.3">
      <c r="N334" s="200" t="s">
        <v>1</v>
      </c>
      <c r="O334" s="199" t="s">
        <v>475</v>
      </c>
      <c r="P334" s="197" t="s">
        <v>630</v>
      </c>
      <c r="Q334" s="199" t="s">
        <v>115</v>
      </c>
      <c r="R334" s="199" t="s">
        <v>52</v>
      </c>
      <c r="S334" s="195">
        <v>0.44844991757671626</v>
      </c>
      <c r="T334" s="195">
        <v>0.56334304494528342</v>
      </c>
      <c r="U334" s="195">
        <v>0.79605121888080366</v>
      </c>
      <c r="V334" s="194">
        <v>0</v>
      </c>
      <c r="W334" s="194">
        <v>0</v>
      </c>
      <c r="X334" s="194">
        <v>0</v>
      </c>
      <c r="Y334" s="194" t="s">
        <v>629</v>
      </c>
      <c r="AA334" s="206" t="s">
        <v>194</v>
      </c>
      <c r="AB334" s="204" t="s">
        <v>78</v>
      </c>
      <c r="AC334" s="205" t="s">
        <v>630</v>
      </c>
      <c r="AD334" s="204" t="s">
        <v>74</v>
      </c>
      <c r="AE334" s="204" t="s">
        <v>76</v>
      </c>
      <c r="AF334" s="203">
        <v>2.0216938709293393</v>
      </c>
      <c r="AG334" s="203">
        <v>0.60985213641338876</v>
      </c>
      <c r="AH334" s="203">
        <v>3.3150558147080624</v>
      </c>
      <c r="AI334" s="202">
        <v>0</v>
      </c>
      <c r="AJ334" s="202">
        <v>0</v>
      </c>
      <c r="AK334" s="202">
        <v>0</v>
      </c>
      <c r="AM334" s="200" t="s">
        <v>1</v>
      </c>
      <c r="AN334" s="199" t="s">
        <v>471</v>
      </c>
      <c r="AO334" s="197" t="s">
        <v>631</v>
      </c>
      <c r="AP334" s="199" t="s">
        <v>115</v>
      </c>
      <c r="AQ334" s="199" t="s">
        <v>55</v>
      </c>
      <c r="AR334" s="195">
        <v>0.97330116853870685</v>
      </c>
      <c r="AS334" s="195">
        <v>0.61969777193459863</v>
      </c>
      <c r="AT334" s="195">
        <v>1.5706062093788304</v>
      </c>
      <c r="AU334" s="194">
        <v>0</v>
      </c>
      <c r="AV334" s="194">
        <v>0</v>
      </c>
      <c r="AW334" s="194">
        <v>0</v>
      </c>
      <c r="AX334" s="194" t="s">
        <v>639</v>
      </c>
    </row>
    <row r="335" spans="14:50" ht="16.5" thickBot="1" x14ac:dyDescent="0.3">
      <c r="N335" s="200" t="s">
        <v>1</v>
      </c>
      <c r="O335" s="199" t="s">
        <v>405</v>
      </c>
      <c r="P335" s="197" t="s">
        <v>631</v>
      </c>
      <c r="Q335" s="199" t="s">
        <v>49</v>
      </c>
      <c r="R335" s="199" t="s">
        <v>55</v>
      </c>
      <c r="S335" s="195">
        <v>5.3205381944255095</v>
      </c>
      <c r="T335" s="195">
        <v>0.5789601024469323</v>
      </c>
      <c r="U335" s="195">
        <v>9.1898183863424201</v>
      </c>
      <c r="V335" s="194">
        <v>0</v>
      </c>
      <c r="W335" s="194">
        <v>0</v>
      </c>
      <c r="X335" s="194">
        <v>0</v>
      </c>
      <c r="Y335" s="194" t="s">
        <v>629</v>
      </c>
      <c r="AA335" s="206" t="s">
        <v>194</v>
      </c>
      <c r="AB335" s="204" t="s">
        <v>78</v>
      </c>
      <c r="AC335" s="205" t="s">
        <v>630</v>
      </c>
      <c r="AD335" s="204" t="s">
        <v>316</v>
      </c>
      <c r="AE335" s="204" t="s">
        <v>76</v>
      </c>
      <c r="AF335" s="203">
        <v>2.0216938709293393</v>
      </c>
      <c r="AG335" s="203">
        <v>0.60985213641338876</v>
      </c>
      <c r="AH335" s="203">
        <v>3.3150558147080624</v>
      </c>
      <c r="AI335" s="202">
        <v>0</v>
      </c>
      <c r="AJ335" s="202">
        <v>0</v>
      </c>
      <c r="AK335" s="202">
        <v>0</v>
      </c>
      <c r="AM335" s="200" t="s">
        <v>1</v>
      </c>
      <c r="AN335" s="199" t="s">
        <v>471</v>
      </c>
      <c r="AO335" s="197" t="s">
        <v>631</v>
      </c>
      <c r="AP335" s="199" t="s">
        <v>49</v>
      </c>
      <c r="AQ335" s="199" t="s">
        <v>52</v>
      </c>
      <c r="AR335" s="195">
        <v>0</v>
      </c>
      <c r="AS335" s="195">
        <v>0</v>
      </c>
      <c r="AT335" s="195">
        <v>0</v>
      </c>
      <c r="AU335" s="194">
        <v>0</v>
      </c>
      <c r="AV335" s="194">
        <v>0</v>
      </c>
      <c r="AW335" s="194">
        <v>0</v>
      </c>
      <c r="AX335" s="194" t="s">
        <v>639</v>
      </c>
    </row>
    <row r="336" spans="14:50" ht="16.5" thickBot="1" x14ac:dyDescent="0.3">
      <c r="N336" s="200" t="s">
        <v>1</v>
      </c>
      <c r="O336" s="199" t="s">
        <v>405</v>
      </c>
      <c r="P336" s="197" t="s">
        <v>631</v>
      </c>
      <c r="Q336" s="199" t="s">
        <v>100</v>
      </c>
      <c r="R336" s="199" t="s">
        <v>55</v>
      </c>
      <c r="S336" s="195">
        <v>4.5587220301486457</v>
      </c>
      <c r="T336" s="195">
        <v>0.5789601024469323</v>
      </c>
      <c r="U336" s="195">
        <v>7.8739830445682566</v>
      </c>
      <c r="V336" s="194">
        <v>0</v>
      </c>
      <c r="W336" s="194">
        <v>0</v>
      </c>
      <c r="X336" s="194">
        <v>0</v>
      </c>
      <c r="Y336" s="194" t="s">
        <v>629</v>
      </c>
      <c r="AA336" s="206" t="s">
        <v>194</v>
      </c>
      <c r="AB336" s="204" t="s">
        <v>78</v>
      </c>
      <c r="AC336" s="205" t="s">
        <v>630</v>
      </c>
      <c r="AD336" s="204" t="s">
        <v>315</v>
      </c>
      <c r="AE336" s="204" t="s">
        <v>76</v>
      </c>
      <c r="AF336" s="203">
        <v>2.0216938709293393</v>
      </c>
      <c r="AG336" s="203">
        <v>0.60985213641338876</v>
      </c>
      <c r="AH336" s="203">
        <v>3.3150558147080624</v>
      </c>
      <c r="AI336" s="202">
        <v>0</v>
      </c>
      <c r="AJ336" s="202">
        <v>0</v>
      </c>
      <c r="AK336" s="202">
        <v>0</v>
      </c>
      <c r="AM336" s="200" t="s">
        <v>1</v>
      </c>
      <c r="AN336" s="199" t="s">
        <v>471</v>
      </c>
      <c r="AO336" s="197" t="s">
        <v>631</v>
      </c>
      <c r="AP336" s="199" t="s">
        <v>100</v>
      </c>
      <c r="AQ336" s="199" t="s">
        <v>52</v>
      </c>
      <c r="AR336" s="195">
        <v>0</v>
      </c>
      <c r="AS336" s="195">
        <v>0</v>
      </c>
      <c r="AT336" s="195">
        <v>0</v>
      </c>
      <c r="AU336" s="194">
        <v>0</v>
      </c>
      <c r="AV336" s="194">
        <v>0</v>
      </c>
      <c r="AW336" s="194">
        <v>0</v>
      </c>
      <c r="AX336" s="194" t="s">
        <v>639</v>
      </c>
    </row>
    <row r="337" spans="14:50" ht="16.5" thickBot="1" x14ac:dyDescent="0.3">
      <c r="N337" s="200" t="s">
        <v>1</v>
      </c>
      <c r="O337" s="199" t="s">
        <v>405</v>
      </c>
      <c r="P337" s="197" t="s">
        <v>631</v>
      </c>
      <c r="Q337" s="199" t="s">
        <v>115</v>
      </c>
      <c r="R337" s="199" t="s">
        <v>55</v>
      </c>
      <c r="S337" s="195">
        <v>6.7458067986912589</v>
      </c>
      <c r="T337" s="195">
        <v>0.5789601024469323</v>
      </c>
      <c r="U337" s="195">
        <v>11.651591828488014</v>
      </c>
      <c r="V337" s="194">
        <v>0</v>
      </c>
      <c r="W337" s="194">
        <v>0</v>
      </c>
      <c r="X337" s="194">
        <v>0</v>
      </c>
      <c r="Y337" s="194" t="s">
        <v>629</v>
      </c>
      <c r="AA337" s="206" t="s">
        <v>194</v>
      </c>
      <c r="AB337" s="204" t="s">
        <v>78</v>
      </c>
      <c r="AC337" s="205" t="s">
        <v>630</v>
      </c>
      <c r="AD337" s="204" t="s">
        <v>314</v>
      </c>
      <c r="AE337" s="204" t="s">
        <v>76</v>
      </c>
      <c r="AF337" s="203">
        <v>2.0216938709293393</v>
      </c>
      <c r="AG337" s="203">
        <v>0.60985213641338876</v>
      </c>
      <c r="AH337" s="203">
        <v>3.3150558147080624</v>
      </c>
      <c r="AI337" s="202">
        <v>0</v>
      </c>
      <c r="AJ337" s="202">
        <v>0</v>
      </c>
      <c r="AK337" s="202">
        <v>0</v>
      </c>
      <c r="AM337" s="200" t="s">
        <v>1</v>
      </c>
      <c r="AN337" s="199" t="s">
        <v>471</v>
      </c>
      <c r="AO337" s="197" t="s">
        <v>631</v>
      </c>
      <c r="AP337" s="199" t="s">
        <v>115</v>
      </c>
      <c r="AQ337" s="199" t="s">
        <v>52</v>
      </c>
      <c r="AR337" s="195">
        <v>0</v>
      </c>
      <c r="AS337" s="195">
        <v>0</v>
      </c>
      <c r="AT337" s="195">
        <v>0</v>
      </c>
      <c r="AU337" s="194">
        <v>0</v>
      </c>
      <c r="AV337" s="194">
        <v>0</v>
      </c>
      <c r="AW337" s="194">
        <v>0</v>
      </c>
      <c r="AX337" s="194" t="s">
        <v>639</v>
      </c>
    </row>
    <row r="338" spans="14:50" ht="16.5" thickBot="1" x14ac:dyDescent="0.3">
      <c r="N338" s="200" t="s">
        <v>1</v>
      </c>
      <c r="O338" s="199" t="s">
        <v>405</v>
      </c>
      <c r="P338" s="197" t="s">
        <v>631</v>
      </c>
      <c r="Q338" s="199" t="s">
        <v>49</v>
      </c>
      <c r="R338" s="199" t="s">
        <v>52</v>
      </c>
      <c r="S338" s="195">
        <v>5.3205381944255095</v>
      </c>
      <c r="T338" s="195">
        <v>0.5789601024469323</v>
      </c>
      <c r="U338" s="195">
        <v>9.1898183863424201</v>
      </c>
      <c r="V338" s="194">
        <v>0</v>
      </c>
      <c r="W338" s="194">
        <v>0</v>
      </c>
      <c r="X338" s="194">
        <v>0</v>
      </c>
      <c r="Y338" s="194" t="s">
        <v>629</v>
      </c>
      <c r="AA338" s="206" t="s">
        <v>194</v>
      </c>
      <c r="AB338" s="204" t="s">
        <v>78</v>
      </c>
      <c r="AC338" s="205" t="s">
        <v>630</v>
      </c>
      <c r="AD338" s="204" t="s">
        <v>313</v>
      </c>
      <c r="AE338" s="204" t="s">
        <v>76</v>
      </c>
      <c r="AF338" s="203">
        <v>2.0216938709293393</v>
      </c>
      <c r="AG338" s="203">
        <v>0.60985213641338876</v>
      </c>
      <c r="AH338" s="203">
        <v>3.3150558147080624</v>
      </c>
      <c r="AI338" s="202">
        <v>0</v>
      </c>
      <c r="AJ338" s="202">
        <v>0</v>
      </c>
      <c r="AK338" s="202">
        <v>0</v>
      </c>
      <c r="AM338" s="200" t="s">
        <v>1</v>
      </c>
      <c r="AN338" s="199" t="s">
        <v>400</v>
      </c>
      <c r="AO338" s="197" t="s">
        <v>630</v>
      </c>
      <c r="AP338" s="199" t="s">
        <v>100</v>
      </c>
      <c r="AQ338" s="199" t="s">
        <v>55</v>
      </c>
      <c r="AR338" s="195">
        <v>0.7759257792686175</v>
      </c>
      <c r="AS338" s="195">
        <v>0.67118974277457577</v>
      </c>
      <c r="AT338" s="195">
        <v>1.1560453472680947</v>
      </c>
      <c r="AU338" s="194">
        <v>0</v>
      </c>
      <c r="AV338" s="194">
        <v>0</v>
      </c>
      <c r="AW338" s="194">
        <v>0</v>
      </c>
      <c r="AX338" s="194" t="s">
        <v>639</v>
      </c>
    </row>
    <row r="339" spans="14:50" ht="16.5" thickBot="1" x14ac:dyDescent="0.3">
      <c r="N339" s="200" t="s">
        <v>1</v>
      </c>
      <c r="O339" s="199" t="s">
        <v>405</v>
      </c>
      <c r="P339" s="197" t="s">
        <v>631</v>
      </c>
      <c r="Q339" s="199" t="s">
        <v>100</v>
      </c>
      <c r="R339" s="199" t="s">
        <v>52</v>
      </c>
      <c r="S339" s="195">
        <v>4.5587220301486457</v>
      </c>
      <c r="T339" s="195">
        <v>0.5789601024469323</v>
      </c>
      <c r="U339" s="195">
        <v>7.8739830445682566</v>
      </c>
      <c r="V339" s="194">
        <v>0</v>
      </c>
      <c r="W339" s="194">
        <v>0</v>
      </c>
      <c r="X339" s="194">
        <v>0</v>
      </c>
      <c r="Y339" s="194" t="s">
        <v>629</v>
      </c>
      <c r="AA339" s="206" t="s">
        <v>194</v>
      </c>
      <c r="AB339" s="204" t="s">
        <v>78</v>
      </c>
      <c r="AC339" s="205" t="s">
        <v>630</v>
      </c>
      <c r="AD339" s="204" t="s">
        <v>312</v>
      </c>
      <c r="AE339" s="204" t="s">
        <v>76</v>
      </c>
      <c r="AF339" s="203">
        <v>2.0216938709293393</v>
      </c>
      <c r="AG339" s="203">
        <v>0.60985213641338876</v>
      </c>
      <c r="AH339" s="203">
        <v>3.3150558147080624</v>
      </c>
      <c r="AI339" s="202">
        <v>0</v>
      </c>
      <c r="AJ339" s="202">
        <v>0</v>
      </c>
      <c r="AK339" s="202">
        <v>0</v>
      </c>
      <c r="AM339" s="200" t="s">
        <v>1</v>
      </c>
      <c r="AN339" s="199" t="s">
        <v>400</v>
      </c>
      <c r="AO339" s="197" t="s">
        <v>630</v>
      </c>
      <c r="AP339" s="199" t="s">
        <v>115</v>
      </c>
      <c r="AQ339" s="199" t="s">
        <v>55</v>
      </c>
      <c r="AR339" s="195">
        <v>0.72873805118827284</v>
      </c>
      <c r="AS339" s="195">
        <v>0.67118974277457566</v>
      </c>
      <c r="AT339" s="195">
        <v>1.0857407447494698</v>
      </c>
      <c r="AU339" s="194">
        <v>0</v>
      </c>
      <c r="AV339" s="194">
        <v>0</v>
      </c>
      <c r="AW339" s="194">
        <v>0</v>
      </c>
      <c r="AX339" s="194" t="s">
        <v>639</v>
      </c>
    </row>
    <row r="340" spans="14:50" ht="16.5" thickBot="1" x14ac:dyDescent="0.3">
      <c r="N340" s="200" t="s">
        <v>1</v>
      </c>
      <c r="O340" s="199" t="s">
        <v>405</v>
      </c>
      <c r="P340" s="197" t="s">
        <v>631</v>
      </c>
      <c r="Q340" s="199" t="s">
        <v>115</v>
      </c>
      <c r="R340" s="199" t="s">
        <v>52</v>
      </c>
      <c r="S340" s="195">
        <v>6.7458067986912589</v>
      </c>
      <c r="T340" s="195">
        <v>0.5789601024469323</v>
      </c>
      <c r="U340" s="195">
        <v>11.651591828488014</v>
      </c>
      <c r="V340" s="194">
        <v>0</v>
      </c>
      <c r="W340" s="194">
        <v>0</v>
      </c>
      <c r="X340" s="194">
        <v>0</v>
      </c>
      <c r="Y340" s="194" t="s">
        <v>629</v>
      </c>
      <c r="AA340" s="206" t="s">
        <v>194</v>
      </c>
      <c r="AB340" s="204" t="s">
        <v>78</v>
      </c>
      <c r="AC340" s="205" t="s">
        <v>630</v>
      </c>
      <c r="AD340" s="204" t="s">
        <v>323</v>
      </c>
      <c r="AE340" s="204" t="s">
        <v>52</v>
      </c>
      <c r="AF340" s="203">
        <v>2.0216938709293393</v>
      </c>
      <c r="AG340" s="203">
        <v>0.60985213641338876</v>
      </c>
      <c r="AH340" s="203">
        <v>3.3150558147080624</v>
      </c>
      <c r="AI340" s="202">
        <v>0</v>
      </c>
      <c r="AJ340" s="202">
        <v>4.5756192365380236E-7</v>
      </c>
      <c r="AK340" s="202">
        <v>1.2525757759999999E-5</v>
      </c>
      <c r="AM340" s="200" t="s">
        <v>1</v>
      </c>
      <c r="AN340" s="199" t="s">
        <v>400</v>
      </c>
      <c r="AO340" s="197" t="s">
        <v>630</v>
      </c>
      <c r="AP340" s="199" t="s">
        <v>100</v>
      </c>
      <c r="AQ340" s="199" t="s">
        <v>52</v>
      </c>
      <c r="AR340" s="195">
        <v>0.7759257792686175</v>
      </c>
      <c r="AS340" s="195">
        <v>0.67118974277457577</v>
      </c>
      <c r="AT340" s="195">
        <v>1.1560453472680947</v>
      </c>
      <c r="AU340" s="194">
        <v>0</v>
      </c>
      <c r="AV340" s="194">
        <v>0</v>
      </c>
      <c r="AW340" s="194">
        <v>0</v>
      </c>
      <c r="AX340" s="194" t="s">
        <v>639</v>
      </c>
    </row>
    <row r="341" spans="14:50" ht="16.5" thickBot="1" x14ac:dyDescent="0.3">
      <c r="N341" s="200" t="s">
        <v>1</v>
      </c>
      <c r="O341" s="199" t="s">
        <v>494</v>
      </c>
      <c r="P341" s="197" t="s">
        <v>631</v>
      </c>
      <c r="Q341" s="199" t="s">
        <v>49</v>
      </c>
      <c r="R341" s="199" t="s">
        <v>55</v>
      </c>
      <c r="S341" s="195">
        <v>19.376224519943825</v>
      </c>
      <c r="T341" s="195">
        <v>0.55794134259330719</v>
      </c>
      <c r="U341" s="195">
        <v>34.728067344648231</v>
      </c>
      <c r="V341" s="194">
        <v>0</v>
      </c>
      <c r="W341" s="194">
        <v>0</v>
      </c>
      <c r="X341" s="194">
        <v>0</v>
      </c>
      <c r="Y341" s="194" t="s">
        <v>629</v>
      </c>
      <c r="AA341" s="206" t="s">
        <v>194</v>
      </c>
      <c r="AB341" s="204" t="s">
        <v>78</v>
      </c>
      <c r="AC341" s="205" t="s">
        <v>630</v>
      </c>
      <c r="AD341" s="204" t="s">
        <v>322</v>
      </c>
      <c r="AE341" s="204" t="s">
        <v>52</v>
      </c>
      <c r="AF341" s="203">
        <v>2.0216938709293393</v>
      </c>
      <c r="AG341" s="203">
        <v>0.60985213641338876</v>
      </c>
      <c r="AH341" s="203">
        <v>3.3150558147080624</v>
      </c>
      <c r="AI341" s="202">
        <v>0</v>
      </c>
      <c r="AJ341" s="202">
        <v>0</v>
      </c>
      <c r="AK341" s="202">
        <v>0</v>
      </c>
      <c r="AM341" s="200" t="s">
        <v>1</v>
      </c>
      <c r="AN341" s="199" t="s">
        <v>400</v>
      </c>
      <c r="AO341" s="197" t="s">
        <v>630</v>
      </c>
      <c r="AP341" s="199" t="s">
        <v>115</v>
      </c>
      <c r="AQ341" s="199" t="s">
        <v>52</v>
      </c>
      <c r="AR341" s="195">
        <v>0.72873805118827284</v>
      </c>
      <c r="AS341" s="195">
        <v>0.67118974277457566</v>
      </c>
      <c r="AT341" s="195">
        <v>1.0857407447494698</v>
      </c>
      <c r="AU341" s="194">
        <v>0</v>
      </c>
      <c r="AV341" s="194">
        <v>0</v>
      </c>
      <c r="AW341" s="194">
        <v>0</v>
      </c>
      <c r="AX341" s="194" t="s">
        <v>639</v>
      </c>
    </row>
    <row r="342" spans="14:50" ht="16.5" thickBot="1" x14ac:dyDescent="0.3">
      <c r="N342" s="200" t="s">
        <v>1</v>
      </c>
      <c r="O342" s="199" t="s">
        <v>494</v>
      </c>
      <c r="P342" s="197" t="s">
        <v>631</v>
      </c>
      <c r="Q342" s="199" t="s">
        <v>100</v>
      </c>
      <c r="R342" s="199" t="s">
        <v>55</v>
      </c>
      <c r="S342" s="195">
        <v>15.23099295863241</v>
      </c>
      <c r="T342" s="195">
        <v>0.5579413425933073</v>
      </c>
      <c r="U342" s="195">
        <v>27.298555951847671</v>
      </c>
      <c r="V342" s="194">
        <v>0</v>
      </c>
      <c r="W342" s="194">
        <v>0</v>
      </c>
      <c r="X342" s="194">
        <v>0</v>
      </c>
      <c r="Y342" s="194" t="s">
        <v>629</v>
      </c>
      <c r="AA342" s="206" t="s">
        <v>194</v>
      </c>
      <c r="AB342" s="204" t="s">
        <v>78</v>
      </c>
      <c r="AC342" s="205" t="s">
        <v>630</v>
      </c>
      <c r="AD342" s="204" t="s">
        <v>321</v>
      </c>
      <c r="AE342" s="204" t="s">
        <v>52</v>
      </c>
      <c r="AF342" s="203">
        <v>2.0216938709293393</v>
      </c>
      <c r="AG342" s="203">
        <v>0.60985213641338876</v>
      </c>
      <c r="AH342" s="203">
        <v>3.3150558147080624</v>
      </c>
      <c r="AI342" s="202">
        <v>0</v>
      </c>
      <c r="AJ342" s="202">
        <v>0</v>
      </c>
      <c r="AK342" s="202">
        <v>0</v>
      </c>
      <c r="AM342" s="200" t="s">
        <v>1</v>
      </c>
      <c r="AN342" s="199" t="s">
        <v>399</v>
      </c>
      <c r="AO342" s="197" t="s">
        <v>630</v>
      </c>
      <c r="AP342" s="199" t="s">
        <v>49</v>
      </c>
      <c r="AQ342" s="199" t="s">
        <v>55</v>
      </c>
      <c r="AR342" s="195">
        <v>0.61555397276710355</v>
      </c>
      <c r="AS342" s="195">
        <v>0.67313718748651286</v>
      </c>
      <c r="AT342" s="195">
        <v>0.91445545456428523</v>
      </c>
      <c r="AU342" s="194">
        <v>0</v>
      </c>
      <c r="AV342" s="194">
        <v>0</v>
      </c>
      <c r="AW342" s="194">
        <v>0</v>
      </c>
      <c r="AX342" s="194" t="s">
        <v>639</v>
      </c>
    </row>
    <row r="343" spans="14:50" ht="16.5" thickBot="1" x14ac:dyDescent="0.3">
      <c r="N343" s="200" t="s">
        <v>1</v>
      </c>
      <c r="O343" s="199" t="s">
        <v>494</v>
      </c>
      <c r="P343" s="197" t="s">
        <v>631</v>
      </c>
      <c r="Q343" s="199" t="s">
        <v>115</v>
      </c>
      <c r="R343" s="199" t="s">
        <v>55</v>
      </c>
      <c r="S343" s="195">
        <v>15.109571975530178</v>
      </c>
      <c r="T343" s="195">
        <v>0.55794134259330719</v>
      </c>
      <c r="U343" s="195">
        <v>27.080932746981969</v>
      </c>
      <c r="V343" s="194">
        <v>0</v>
      </c>
      <c r="W343" s="194">
        <v>0</v>
      </c>
      <c r="X343" s="194">
        <v>0</v>
      </c>
      <c r="Y343" s="194" t="s">
        <v>629</v>
      </c>
      <c r="AA343" s="206" t="s">
        <v>194</v>
      </c>
      <c r="AB343" s="204" t="s">
        <v>78</v>
      </c>
      <c r="AC343" s="205" t="s">
        <v>630</v>
      </c>
      <c r="AD343" s="204" t="s">
        <v>320</v>
      </c>
      <c r="AE343" s="204" t="s">
        <v>52</v>
      </c>
      <c r="AF343" s="203">
        <v>2.0216938709293393</v>
      </c>
      <c r="AG343" s="203">
        <v>0.60985213641338876</v>
      </c>
      <c r="AH343" s="203">
        <v>3.3150558147080624</v>
      </c>
      <c r="AI343" s="202">
        <v>0</v>
      </c>
      <c r="AJ343" s="202">
        <v>0</v>
      </c>
      <c r="AK343" s="202">
        <v>0</v>
      </c>
      <c r="AM343" s="200" t="s">
        <v>1</v>
      </c>
      <c r="AN343" s="199" t="s">
        <v>399</v>
      </c>
      <c r="AO343" s="197" t="s">
        <v>630</v>
      </c>
      <c r="AP343" s="199" t="s">
        <v>100</v>
      </c>
      <c r="AQ343" s="199" t="s">
        <v>55</v>
      </c>
      <c r="AR343" s="195">
        <v>0.46100130112159943</v>
      </c>
      <c r="AS343" s="195">
        <v>0.67313718748651274</v>
      </c>
      <c r="AT343" s="195">
        <v>0.68485489985031656</v>
      </c>
      <c r="AU343" s="194">
        <v>0</v>
      </c>
      <c r="AV343" s="194">
        <v>0</v>
      </c>
      <c r="AW343" s="194">
        <v>0</v>
      </c>
      <c r="AX343" s="194" t="s">
        <v>639</v>
      </c>
    </row>
    <row r="344" spans="14:50" ht="16.5" thickBot="1" x14ac:dyDescent="0.3">
      <c r="N344" s="200" t="s">
        <v>1</v>
      </c>
      <c r="O344" s="199" t="s">
        <v>494</v>
      </c>
      <c r="P344" s="197" t="s">
        <v>631</v>
      </c>
      <c r="Q344" s="199" t="s">
        <v>49</v>
      </c>
      <c r="R344" s="199" t="s">
        <v>52</v>
      </c>
      <c r="S344" s="195">
        <v>19.376224519943825</v>
      </c>
      <c r="T344" s="195">
        <v>0.55794134259330719</v>
      </c>
      <c r="U344" s="195">
        <v>34.728067344648231</v>
      </c>
      <c r="V344" s="194">
        <v>0</v>
      </c>
      <c r="W344" s="194">
        <v>0</v>
      </c>
      <c r="X344" s="194">
        <v>0</v>
      </c>
      <c r="Y344" s="194" t="s">
        <v>629</v>
      </c>
      <c r="AA344" s="206" t="s">
        <v>194</v>
      </c>
      <c r="AB344" s="204" t="s">
        <v>78</v>
      </c>
      <c r="AC344" s="205" t="s">
        <v>630</v>
      </c>
      <c r="AD344" s="204" t="s">
        <v>319</v>
      </c>
      <c r="AE344" s="204" t="s">
        <v>52</v>
      </c>
      <c r="AF344" s="203">
        <v>2.0216938709293393</v>
      </c>
      <c r="AG344" s="203">
        <v>0.60985213641338876</v>
      </c>
      <c r="AH344" s="203">
        <v>3.3150558147080624</v>
      </c>
      <c r="AI344" s="202">
        <v>0</v>
      </c>
      <c r="AJ344" s="202">
        <v>0</v>
      </c>
      <c r="AK344" s="202">
        <v>0</v>
      </c>
      <c r="AM344" s="200" t="s">
        <v>1</v>
      </c>
      <c r="AN344" s="199" t="s">
        <v>399</v>
      </c>
      <c r="AO344" s="197" t="s">
        <v>630</v>
      </c>
      <c r="AP344" s="199" t="s">
        <v>115</v>
      </c>
      <c r="AQ344" s="199" t="s">
        <v>55</v>
      </c>
      <c r="AR344" s="195">
        <v>0.4195210024684855</v>
      </c>
      <c r="AS344" s="195">
        <v>0.67313718748651274</v>
      </c>
      <c r="AT344" s="195">
        <v>0.62323254496601577</v>
      </c>
      <c r="AU344" s="194">
        <v>0</v>
      </c>
      <c r="AV344" s="194">
        <v>0</v>
      </c>
      <c r="AW344" s="194">
        <v>0</v>
      </c>
      <c r="AX344" s="194" t="s">
        <v>639</v>
      </c>
    </row>
    <row r="345" spans="14:50" ht="16.5" thickBot="1" x14ac:dyDescent="0.3">
      <c r="N345" s="200" t="s">
        <v>1</v>
      </c>
      <c r="O345" s="199" t="s">
        <v>494</v>
      </c>
      <c r="P345" s="197" t="s">
        <v>631</v>
      </c>
      <c r="Q345" s="199" t="s">
        <v>100</v>
      </c>
      <c r="R345" s="199" t="s">
        <v>52</v>
      </c>
      <c r="S345" s="195">
        <v>15.23099295863241</v>
      </c>
      <c r="T345" s="195">
        <v>0.5579413425933073</v>
      </c>
      <c r="U345" s="195">
        <v>27.298555951847671</v>
      </c>
      <c r="V345" s="194">
        <v>0</v>
      </c>
      <c r="W345" s="194">
        <v>0</v>
      </c>
      <c r="X345" s="194">
        <v>0</v>
      </c>
      <c r="Y345" s="194" t="s">
        <v>629</v>
      </c>
      <c r="AA345" s="206" t="s">
        <v>194</v>
      </c>
      <c r="AB345" s="204" t="s">
        <v>78</v>
      </c>
      <c r="AC345" s="205" t="s">
        <v>630</v>
      </c>
      <c r="AD345" s="204" t="s">
        <v>318</v>
      </c>
      <c r="AE345" s="204" t="s">
        <v>52</v>
      </c>
      <c r="AF345" s="203">
        <v>2.0216938709293393</v>
      </c>
      <c r="AG345" s="203">
        <v>0.60985213641338876</v>
      </c>
      <c r="AH345" s="203">
        <v>3.3150558147080624</v>
      </c>
      <c r="AI345" s="202">
        <v>0</v>
      </c>
      <c r="AJ345" s="202">
        <v>0</v>
      </c>
      <c r="AK345" s="202">
        <v>0</v>
      </c>
      <c r="AM345" s="200" t="s">
        <v>1</v>
      </c>
      <c r="AN345" s="199" t="s">
        <v>399</v>
      </c>
      <c r="AO345" s="197" t="s">
        <v>630</v>
      </c>
      <c r="AP345" s="199" t="s">
        <v>49</v>
      </c>
      <c r="AQ345" s="199" t="s">
        <v>52</v>
      </c>
      <c r="AR345" s="195">
        <v>0.61555397276710355</v>
      </c>
      <c r="AS345" s="195">
        <v>0.67313718748651286</v>
      </c>
      <c r="AT345" s="195">
        <v>0.91445545456428523</v>
      </c>
      <c r="AU345" s="194">
        <v>0</v>
      </c>
      <c r="AV345" s="194">
        <v>0</v>
      </c>
      <c r="AW345" s="194">
        <v>0</v>
      </c>
      <c r="AX345" s="194" t="s">
        <v>639</v>
      </c>
    </row>
    <row r="346" spans="14:50" ht="16.5" thickBot="1" x14ac:dyDescent="0.3">
      <c r="N346" s="200" t="s">
        <v>1</v>
      </c>
      <c r="O346" s="199" t="s">
        <v>494</v>
      </c>
      <c r="P346" s="197" t="s">
        <v>631</v>
      </c>
      <c r="Q346" s="199" t="s">
        <v>115</v>
      </c>
      <c r="R346" s="199" t="s">
        <v>52</v>
      </c>
      <c r="S346" s="195">
        <v>15.109571975530178</v>
      </c>
      <c r="T346" s="195">
        <v>0.55794134259330719</v>
      </c>
      <c r="U346" s="195">
        <v>27.080932746981969</v>
      </c>
      <c r="V346" s="194">
        <v>0</v>
      </c>
      <c r="W346" s="194">
        <v>0</v>
      </c>
      <c r="X346" s="194">
        <v>0</v>
      </c>
      <c r="Y346" s="194" t="s">
        <v>629</v>
      </c>
      <c r="AA346" s="206" t="s">
        <v>194</v>
      </c>
      <c r="AB346" s="204" t="s">
        <v>78</v>
      </c>
      <c r="AC346" s="205" t="s">
        <v>630</v>
      </c>
      <c r="AD346" s="204" t="s">
        <v>317</v>
      </c>
      <c r="AE346" s="204" t="s">
        <v>52</v>
      </c>
      <c r="AF346" s="203">
        <v>2.0216938709293393</v>
      </c>
      <c r="AG346" s="203">
        <v>0.60985213641338876</v>
      </c>
      <c r="AH346" s="203">
        <v>3.3150558147080624</v>
      </c>
      <c r="AI346" s="202">
        <v>0</v>
      </c>
      <c r="AJ346" s="202">
        <v>7.9429483201632103E-6</v>
      </c>
      <c r="AK346" s="202">
        <v>2.1743821199999999E-4</v>
      </c>
      <c r="AM346" s="200" t="s">
        <v>1</v>
      </c>
      <c r="AN346" s="199" t="s">
        <v>399</v>
      </c>
      <c r="AO346" s="197" t="s">
        <v>630</v>
      </c>
      <c r="AP346" s="199" t="s">
        <v>100</v>
      </c>
      <c r="AQ346" s="199" t="s">
        <v>52</v>
      </c>
      <c r="AR346" s="195">
        <v>0.46100130112159943</v>
      </c>
      <c r="AS346" s="195">
        <v>0.67313718748651274</v>
      </c>
      <c r="AT346" s="195">
        <v>0.68485489985031656</v>
      </c>
      <c r="AU346" s="194">
        <v>0</v>
      </c>
      <c r="AV346" s="194">
        <v>0</v>
      </c>
      <c r="AW346" s="194">
        <v>0</v>
      </c>
      <c r="AX346" s="194" t="s">
        <v>639</v>
      </c>
    </row>
    <row r="347" spans="14:50" ht="16.5" thickBot="1" x14ac:dyDescent="0.3">
      <c r="N347" s="200" t="s">
        <v>1</v>
      </c>
      <c r="O347" s="199" t="s">
        <v>54</v>
      </c>
      <c r="P347" s="197" t="s">
        <v>630</v>
      </c>
      <c r="Q347" s="199" t="s">
        <v>49</v>
      </c>
      <c r="R347" s="199" t="s">
        <v>55</v>
      </c>
      <c r="S347" s="195">
        <v>1.5706670832541483</v>
      </c>
      <c r="T347" s="195">
        <v>0.56334304494528342</v>
      </c>
      <c r="U347" s="195">
        <v>2.7881183540780281</v>
      </c>
      <c r="V347" s="194">
        <v>0</v>
      </c>
      <c r="W347" s="194">
        <v>0</v>
      </c>
      <c r="X347" s="194">
        <v>0</v>
      </c>
      <c r="Y347" s="194" t="s">
        <v>629</v>
      </c>
      <c r="AA347" s="206" t="s">
        <v>194</v>
      </c>
      <c r="AB347" s="204" t="s">
        <v>78</v>
      </c>
      <c r="AC347" s="205" t="s">
        <v>630</v>
      </c>
      <c r="AD347" s="204" t="s">
        <v>74</v>
      </c>
      <c r="AE347" s="204" t="s">
        <v>52</v>
      </c>
      <c r="AF347" s="203">
        <v>2.0216938709293393</v>
      </c>
      <c r="AG347" s="203">
        <v>0.60985213641338876</v>
      </c>
      <c r="AH347" s="203">
        <v>3.3150558147080624</v>
      </c>
      <c r="AI347" s="202">
        <v>0</v>
      </c>
      <c r="AJ347" s="202">
        <v>0</v>
      </c>
      <c r="AK347" s="202">
        <v>0</v>
      </c>
      <c r="AM347" s="200" t="s">
        <v>1</v>
      </c>
      <c r="AN347" s="199" t="s">
        <v>399</v>
      </c>
      <c r="AO347" s="197" t="s">
        <v>630</v>
      </c>
      <c r="AP347" s="199" t="s">
        <v>115</v>
      </c>
      <c r="AQ347" s="199" t="s">
        <v>52</v>
      </c>
      <c r="AR347" s="195">
        <v>0.4195210024684855</v>
      </c>
      <c r="AS347" s="195">
        <v>0.67313718748651274</v>
      </c>
      <c r="AT347" s="195">
        <v>0.62323254496601577</v>
      </c>
      <c r="AU347" s="194">
        <v>0</v>
      </c>
      <c r="AV347" s="194">
        <v>0</v>
      </c>
      <c r="AW347" s="194">
        <v>0</v>
      </c>
      <c r="AX347" s="194" t="s">
        <v>639</v>
      </c>
    </row>
    <row r="348" spans="14:50" ht="16.5" thickBot="1" x14ac:dyDescent="0.3">
      <c r="N348" s="200" t="s">
        <v>1</v>
      </c>
      <c r="O348" s="199" t="s">
        <v>54</v>
      </c>
      <c r="P348" s="197" t="s">
        <v>630</v>
      </c>
      <c r="Q348" s="199" t="s">
        <v>100</v>
      </c>
      <c r="R348" s="199" t="s">
        <v>55</v>
      </c>
      <c r="S348" s="195">
        <v>1.2346481256333521</v>
      </c>
      <c r="T348" s="195">
        <v>0.56334304494528342</v>
      </c>
      <c r="U348" s="195">
        <v>2.1916452802808126</v>
      </c>
      <c r="V348" s="194">
        <v>0</v>
      </c>
      <c r="W348" s="194">
        <v>0</v>
      </c>
      <c r="X348" s="194">
        <v>0</v>
      </c>
      <c r="Y348" s="194" t="s">
        <v>629</v>
      </c>
      <c r="AA348" s="206" t="s">
        <v>194</v>
      </c>
      <c r="AB348" s="204" t="s">
        <v>78</v>
      </c>
      <c r="AC348" s="205" t="s">
        <v>630</v>
      </c>
      <c r="AD348" s="204" t="s">
        <v>316</v>
      </c>
      <c r="AE348" s="204" t="s">
        <v>52</v>
      </c>
      <c r="AF348" s="203">
        <v>2.0216938709293393</v>
      </c>
      <c r="AG348" s="203">
        <v>0.60985213641338876</v>
      </c>
      <c r="AH348" s="203">
        <v>3.3150558147080624</v>
      </c>
      <c r="AI348" s="202">
        <v>0</v>
      </c>
      <c r="AJ348" s="202">
        <v>0</v>
      </c>
      <c r="AK348" s="202">
        <v>0</v>
      </c>
      <c r="AM348" s="200" t="s">
        <v>1</v>
      </c>
      <c r="AN348" s="199" t="s">
        <v>397</v>
      </c>
      <c r="AO348" s="197" t="s">
        <v>630</v>
      </c>
      <c r="AP348" s="199" t="s">
        <v>49</v>
      </c>
      <c r="AQ348" s="199" t="s">
        <v>55</v>
      </c>
      <c r="AR348" s="195">
        <v>0.24073431541901855</v>
      </c>
      <c r="AS348" s="195">
        <v>0.67257393232842977</v>
      </c>
      <c r="AT348" s="195">
        <v>0.35792989268198949</v>
      </c>
      <c r="AU348" s="194">
        <v>0</v>
      </c>
      <c r="AV348" s="194">
        <v>0</v>
      </c>
      <c r="AW348" s="194">
        <v>0</v>
      </c>
      <c r="AX348" s="194" t="s">
        <v>639</v>
      </c>
    </row>
    <row r="349" spans="14:50" ht="16.5" thickBot="1" x14ac:dyDescent="0.3">
      <c r="N349" s="200" t="s">
        <v>1</v>
      </c>
      <c r="O349" s="199" t="s">
        <v>54</v>
      </c>
      <c r="P349" s="197" t="s">
        <v>630</v>
      </c>
      <c r="Q349" s="199" t="s">
        <v>115</v>
      </c>
      <c r="R349" s="199" t="s">
        <v>55</v>
      </c>
      <c r="S349" s="195">
        <v>1.2248055507200228</v>
      </c>
      <c r="T349" s="195">
        <v>0.56334304494528353</v>
      </c>
      <c r="U349" s="195">
        <v>2.1741735550120902</v>
      </c>
      <c r="V349" s="194">
        <v>0</v>
      </c>
      <c r="W349" s="194">
        <v>0</v>
      </c>
      <c r="X349" s="194">
        <v>0</v>
      </c>
      <c r="Y349" s="194" t="s">
        <v>629</v>
      </c>
      <c r="AA349" s="206" t="s">
        <v>194</v>
      </c>
      <c r="AB349" s="204" t="s">
        <v>78</v>
      </c>
      <c r="AC349" s="205" t="s">
        <v>630</v>
      </c>
      <c r="AD349" s="204" t="s">
        <v>315</v>
      </c>
      <c r="AE349" s="204" t="s">
        <v>52</v>
      </c>
      <c r="AF349" s="203">
        <v>2.0216938709293393</v>
      </c>
      <c r="AG349" s="203">
        <v>0.60985213641338876</v>
      </c>
      <c r="AH349" s="203">
        <v>3.3150558147080624</v>
      </c>
      <c r="AI349" s="202">
        <v>0</v>
      </c>
      <c r="AJ349" s="202">
        <v>0</v>
      </c>
      <c r="AK349" s="202">
        <v>0</v>
      </c>
      <c r="AM349" s="200" t="s">
        <v>1</v>
      </c>
      <c r="AN349" s="199" t="s">
        <v>397</v>
      </c>
      <c r="AO349" s="197" t="s">
        <v>630</v>
      </c>
      <c r="AP349" s="199" t="s">
        <v>100</v>
      </c>
      <c r="AQ349" s="199" t="s">
        <v>55</v>
      </c>
      <c r="AR349" s="195">
        <v>0.17672333179681654</v>
      </c>
      <c r="AS349" s="195">
        <v>0.67257393232842966</v>
      </c>
      <c r="AT349" s="195">
        <v>0.2627567369211084</v>
      </c>
      <c r="AU349" s="194">
        <v>0</v>
      </c>
      <c r="AV349" s="194">
        <v>0</v>
      </c>
      <c r="AW349" s="194">
        <v>0</v>
      </c>
      <c r="AX349" s="194" t="s">
        <v>639</v>
      </c>
    </row>
    <row r="350" spans="14:50" ht="16.5" thickBot="1" x14ac:dyDescent="0.3">
      <c r="N350" s="200" t="s">
        <v>1</v>
      </c>
      <c r="O350" s="199" t="s">
        <v>54</v>
      </c>
      <c r="P350" s="197" t="s">
        <v>630</v>
      </c>
      <c r="Q350" s="199" t="s">
        <v>49</v>
      </c>
      <c r="R350" s="199" t="s">
        <v>52</v>
      </c>
      <c r="S350" s="195">
        <v>1.5706670832541483</v>
      </c>
      <c r="T350" s="195">
        <v>0.56334304494528342</v>
      </c>
      <c r="U350" s="195">
        <v>2.7881183540780281</v>
      </c>
      <c r="V350" s="194">
        <v>0</v>
      </c>
      <c r="W350" s="194">
        <v>0</v>
      </c>
      <c r="X350" s="194">
        <v>0</v>
      </c>
      <c r="Y350" s="194" t="s">
        <v>629</v>
      </c>
      <c r="AA350" s="206" t="s">
        <v>194</v>
      </c>
      <c r="AB350" s="204" t="s">
        <v>78</v>
      </c>
      <c r="AC350" s="205" t="s">
        <v>630</v>
      </c>
      <c r="AD350" s="204" t="s">
        <v>314</v>
      </c>
      <c r="AE350" s="204" t="s">
        <v>52</v>
      </c>
      <c r="AF350" s="203">
        <v>2.0216938709293393</v>
      </c>
      <c r="AG350" s="203">
        <v>0.60985213641338876</v>
      </c>
      <c r="AH350" s="203">
        <v>3.3150558147080624</v>
      </c>
      <c r="AI350" s="202">
        <v>0</v>
      </c>
      <c r="AJ350" s="202">
        <v>0</v>
      </c>
      <c r="AK350" s="202">
        <v>0</v>
      </c>
      <c r="AM350" s="200" t="s">
        <v>1</v>
      </c>
      <c r="AN350" s="199" t="s">
        <v>397</v>
      </c>
      <c r="AO350" s="197" t="s">
        <v>630</v>
      </c>
      <c r="AP350" s="199" t="s">
        <v>115</v>
      </c>
      <c r="AQ350" s="199" t="s">
        <v>55</v>
      </c>
      <c r="AR350" s="195">
        <v>0.16014560912377912</v>
      </c>
      <c r="AS350" s="195">
        <v>0.67257393232842977</v>
      </c>
      <c r="AT350" s="195">
        <v>0.23810855792367697</v>
      </c>
      <c r="AU350" s="194">
        <v>0</v>
      </c>
      <c r="AV350" s="194">
        <v>0</v>
      </c>
      <c r="AW350" s="194">
        <v>0</v>
      </c>
      <c r="AX350" s="194" t="s">
        <v>639</v>
      </c>
    </row>
    <row r="351" spans="14:50" ht="16.5" thickBot="1" x14ac:dyDescent="0.3">
      <c r="N351" s="200" t="s">
        <v>1</v>
      </c>
      <c r="O351" s="199" t="s">
        <v>54</v>
      </c>
      <c r="P351" s="197" t="s">
        <v>630</v>
      </c>
      <c r="Q351" s="199" t="s">
        <v>100</v>
      </c>
      <c r="R351" s="199" t="s">
        <v>52</v>
      </c>
      <c r="S351" s="195">
        <v>1.2346481256333521</v>
      </c>
      <c r="T351" s="195">
        <v>0.56334304494528342</v>
      </c>
      <c r="U351" s="195">
        <v>2.1916452802808126</v>
      </c>
      <c r="V351" s="194">
        <v>0</v>
      </c>
      <c r="W351" s="194">
        <v>0</v>
      </c>
      <c r="X351" s="194">
        <v>0</v>
      </c>
      <c r="Y351" s="194" t="s">
        <v>629</v>
      </c>
      <c r="AA351" s="206" t="s">
        <v>194</v>
      </c>
      <c r="AB351" s="204" t="s">
        <v>78</v>
      </c>
      <c r="AC351" s="205" t="s">
        <v>630</v>
      </c>
      <c r="AD351" s="204" t="s">
        <v>313</v>
      </c>
      <c r="AE351" s="204" t="s">
        <v>52</v>
      </c>
      <c r="AF351" s="203">
        <v>2.0216938709293393</v>
      </c>
      <c r="AG351" s="203">
        <v>0.60985213641338876</v>
      </c>
      <c r="AH351" s="203">
        <v>3.3150558147080624</v>
      </c>
      <c r="AI351" s="202">
        <v>0</v>
      </c>
      <c r="AJ351" s="202">
        <v>0</v>
      </c>
      <c r="AK351" s="202">
        <v>0</v>
      </c>
      <c r="AM351" s="200" t="s">
        <v>1</v>
      </c>
      <c r="AN351" s="199" t="s">
        <v>397</v>
      </c>
      <c r="AO351" s="197" t="s">
        <v>630</v>
      </c>
      <c r="AP351" s="199" t="s">
        <v>49</v>
      </c>
      <c r="AQ351" s="199" t="s">
        <v>52</v>
      </c>
      <c r="AR351" s="195">
        <v>0.24073431541901855</v>
      </c>
      <c r="AS351" s="195">
        <v>0.67257393232842977</v>
      </c>
      <c r="AT351" s="195">
        <v>0.35792989268198949</v>
      </c>
      <c r="AU351" s="194">
        <v>0</v>
      </c>
      <c r="AV351" s="194">
        <v>0</v>
      </c>
      <c r="AW351" s="194">
        <v>0</v>
      </c>
      <c r="AX351" s="194" t="s">
        <v>639</v>
      </c>
    </row>
    <row r="352" spans="14:50" ht="16.5" thickBot="1" x14ac:dyDescent="0.3">
      <c r="N352" s="200" t="s">
        <v>1</v>
      </c>
      <c r="O352" s="199" t="s">
        <v>54</v>
      </c>
      <c r="P352" s="197" t="s">
        <v>630</v>
      </c>
      <c r="Q352" s="199" t="s">
        <v>115</v>
      </c>
      <c r="R352" s="199" t="s">
        <v>52</v>
      </c>
      <c r="S352" s="195">
        <v>1.2248055507200228</v>
      </c>
      <c r="T352" s="195">
        <v>0.56334304494528353</v>
      </c>
      <c r="U352" s="195">
        <v>2.1741735550120902</v>
      </c>
      <c r="V352" s="194">
        <v>0</v>
      </c>
      <c r="W352" s="194">
        <v>0</v>
      </c>
      <c r="X352" s="194">
        <v>0</v>
      </c>
      <c r="Y352" s="194" t="s">
        <v>629</v>
      </c>
      <c r="AA352" s="206" t="s">
        <v>194</v>
      </c>
      <c r="AB352" s="204" t="s">
        <v>78</v>
      </c>
      <c r="AC352" s="205" t="s">
        <v>630</v>
      </c>
      <c r="AD352" s="204" t="s">
        <v>312</v>
      </c>
      <c r="AE352" s="204" t="s">
        <v>52</v>
      </c>
      <c r="AF352" s="203">
        <v>2.0216938709293393</v>
      </c>
      <c r="AG352" s="203">
        <v>0.60985213641338876</v>
      </c>
      <c r="AH352" s="203">
        <v>3.3150558147080624</v>
      </c>
      <c r="AI352" s="202">
        <v>0</v>
      </c>
      <c r="AJ352" s="202">
        <v>0</v>
      </c>
      <c r="AK352" s="202">
        <v>0</v>
      </c>
      <c r="AM352" s="200" t="s">
        <v>1</v>
      </c>
      <c r="AN352" s="199" t="s">
        <v>397</v>
      </c>
      <c r="AO352" s="197" t="s">
        <v>630</v>
      </c>
      <c r="AP352" s="199" t="s">
        <v>100</v>
      </c>
      <c r="AQ352" s="199" t="s">
        <v>52</v>
      </c>
      <c r="AR352" s="195">
        <v>0.17672333179681654</v>
      </c>
      <c r="AS352" s="195">
        <v>0.67257393232842966</v>
      </c>
      <c r="AT352" s="195">
        <v>0.2627567369211084</v>
      </c>
      <c r="AU352" s="194">
        <v>0</v>
      </c>
      <c r="AV352" s="194">
        <v>0</v>
      </c>
      <c r="AW352" s="194">
        <v>0</v>
      </c>
      <c r="AX352" s="194" t="s">
        <v>639</v>
      </c>
    </row>
    <row r="353" spans="14:50" ht="16.5" thickBot="1" x14ac:dyDescent="0.3">
      <c r="N353" s="200" t="s">
        <v>1</v>
      </c>
      <c r="O353" s="199" t="s">
        <v>474</v>
      </c>
      <c r="P353" s="197" t="s">
        <v>630</v>
      </c>
      <c r="Q353" s="199" t="s">
        <v>49</v>
      </c>
      <c r="R353" s="199" t="s">
        <v>55</v>
      </c>
      <c r="S353" s="195">
        <v>0.57317882632813233</v>
      </c>
      <c r="T353" s="195">
        <v>0.55123488795567377</v>
      </c>
      <c r="U353" s="195">
        <v>1.0398086892755292</v>
      </c>
      <c r="V353" s="194">
        <v>0</v>
      </c>
      <c r="W353" s="194">
        <v>0</v>
      </c>
      <c r="X353" s="194">
        <v>0</v>
      </c>
      <c r="Y353" s="194" t="s">
        <v>629</v>
      </c>
      <c r="AA353" s="206" t="s">
        <v>194</v>
      </c>
      <c r="AB353" s="204" t="s">
        <v>529</v>
      </c>
      <c r="AC353" s="205" t="s">
        <v>630</v>
      </c>
      <c r="AD353" s="204" t="s">
        <v>323</v>
      </c>
      <c r="AE353" s="204" t="s">
        <v>76</v>
      </c>
      <c r="AF353" s="203">
        <v>1.5615645150106074</v>
      </c>
      <c r="AG353" s="203">
        <v>0.62235936802422187</v>
      </c>
      <c r="AH353" s="203">
        <v>2.50910421733996</v>
      </c>
      <c r="AI353" s="202">
        <v>6.0626128977976526E-4</v>
      </c>
      <c r="AJ353" s="202">
        <v>9.4104933714633679E-5</v>
      </c>
      <c r="AK353" s="202">
        <v>2.576122581E-3</v>
      </c>
      <c r="AM353" s="200" t="s">
        <v>1</v>
      </c>
      <c r="AN353" s="199" t="s">
        <v>397</v>
      </c>
      <c r="AO353" s="197" t="s">
        <v>630</v>
      </c>
      <c r="AP353" s="199" t="s">
        <v>115</v>
      </c>
      <c r="AQ353" s="199" t="s">
        <v>52</v>
      </c>
      <c r="AR353" s="195">
        <v>0.16014560912377912</v>
      </c>
      <c r="AS353" s="195">
        <v>0.67257393232842977</v>
      </c>
      <c r="AT353" s="195">
        <v>0.23810855792367697</v>
      </c>
      <c r="AU353" s="194">
        <v>0</v>
      </c>
      <c r="AV353" s="194">
        <v>0</v>
      </c>
      <c r="AW353" s="194">
        <v>0</v>
      </c>
      <c r="AX353" s="194" t="s">
        <v>639</v>
      </c>
    </row>
    <row r="354" spans="14:50" ht="16.5" thickBot="1" x14ac:dyDescent="0.3">
      <c r="N354" s="200" t="s">
        <v>1</v>
      </c>
      <c r="O354" s="199" t="s">
        <v>474</v>
      </c>
      <c r="P354" s="197" t="s">
        <v>630</v>
      </c>
      <c r="Q354" s="199" t="s">
        <v>100</v>
      </c>
      <c r="R354" s="199" t="s">
        <v>55</v>
      </c>
      <c r="S354" s="195">
        <v>0.57317882632813233</v>
      </c>
      <c r="T354" s="195">
        <v>0.55123488795567377</v>
      </c>
      <c r="U354" s="195">
        <v>1.0398086892755292</v>
      </c>
      <c r="V354" s="194">
        <v>0</v>
      </c>
      <c r="W354" s="194">
        <v>0</v>
      </c>
      <c r="X354" s="194">
        <v>0</v>
      </c>
      <c r="Y354" s="194" t="s">
        <v>629</v>
      </c>
      <c r="AA354" s="206" t="s">
        <v>194</v>
      </c>
      <c r="AB354" s="204" t="s">
        <v>529</v>
      </c>
      <c r="AC354" s="205" t="s">
        <v>630</v>
      </c>
      <c r="AD354" s="204" t="s">
        <v>322</v>
      </c>
      <c r="AE354" s="204" t="s">
        <v>76</v>
      </c>
      <c r="AF354" s="203">
        <v>1.5615645150106074</v>
      </c>
      <c r="AG354" s="203">
        <v>0.62235936802422187</v>
      </c>
      <c r="AH354" s="203">
        <v>2.50910421733996</v>
      </c>
      <c r="AI354" s="202">
        <v>0</v>
      </c>
      <c r="AJ354" s="202">
        <v>0</v>
      </c>
      <c r="AK354" s="202">
        <v>0</v>
      </c>
      <c r="AM354" s="200" t="s">
        <v>1</v>
      </c>
      <c r="AN354" s="199" t="s">
        <v>469</v>
      </c>
      <c r="AO354" s="197" t="s">
        <v>630</v>
      </c>
      <c r="AP354" s="199" t="s">
        <v>49</v>
      </c>
      <c r="AQ354" s="199" t="s">
        <v>55</v>
      </c>
      <c r="AR354" s="195">
        <v>0.14512807484731569</v>
      </c>
      <c r="AS354" s="195">
        <v>0.66166162808810303</v>
      </c>
      <c r="AT354" s="195">
        <v>0.2193388110878802</v>
      </c>
      <c r="AU354" s="194">
        <v>0</v>
      </c>
      <c r="AV354" s="194">
        <v>0</v>
      </c>
      <c r="AW354" s="194">
        <v>0</v>
      </c>
      <c r="AX354" s="194" t="s">
        <v>639</v>
      </c>
    </row>
    <row r="355" spans="14:50" ht="16.5" thickBot="1" x14ac:dyDescent="0.3">
      <c r="N355" s="200" t="s">
        <v>1</v>
      </c>
      <c r="O355" s="199" t="s">
        <v>474</v>
      </c>
      <c r="P355" s="197" t="s">
        <v>630</v>
      </c>
      <c r="Q355" s="199" t="s">
        <v>115</v>
      </c>
      <c r="R355" s="199" t="s">
        <v>55</v>
      </c>
      <c r="S355" s="195">
        <v>0.57317882632813233</v>
      </c>
      <c r="T355" s="195">
        <v>0.55123488795567377</v>
      </c>
      <c r="U355" s="195">
        <v>1.0398086892755292</v>
      </c>
      <c r="V355" s="194">
        <v>0</v>
      </c>
      <c r="W355" s="194">
        <v>0</v>
      </c>
      <c r="X355" s="194">
        <v>0</v>
      </c>
      <c r="Y355" s="194" t="s">
        <v>629</v>
      </c>
      <c r="AA355" s="206" t="s">
        <v>194</v>
      </c>
      <c r="AB355" s="204" t="s">
        <v>529</v>
      </c>
      <c r="AC355" s="205" t="s">
        <v>630</v>
      </c>
      <c r="AD355" s="204" t="s">
        <v>321</v>
      </c>
      <c r="AE355" s="204" t="s">
        <v>76</v>
      </c>
      <c r="AF355" s="203">
        <v>1.5615645150106074</v>
      </c>
      <c r="AG355" s="203">
        <v>0.62235936802422187</v>
      </c>
      <c r="AH355" s="203">
        <v>2.50910421733996</v>
      </c>
      <c r="AI355" s="202">
        <v>0</v>
      </c>
      <c r="AJ355" s="202">
        <v>0</v>
      </c>
      <c r="AK355" s="202">
        <v>0</v>
      </c>
      <c r="AM355" s="200" t="s">
        <v>1</v>
      </c>
      <c r="AN355" s="199" t="s">
        <v>469</v>
      </c>
      <c r="AO355" s="197" t="s">
        <v>630</v>
      </c>
      <c r="AP355" s="199" t="s">
        <v>100</v>
      </c>
      <c r="AQ355" s="199" t="s">
        <v>55</v>
      </c>
      <c r="AR355" s="195">
        <v>7.0297476367446834E-2</v>
      </c>
      <c r="AS355" s="195">
        <v>0.66166162808810336</v>
      </c>
      <c r="AT355" s="195">
        <v>0.10624384637594005</v>
      </c>
      <c r="AU355" s="194">
        <v>0</v>
      </c>
      <c r="AV355" s="194">
        <v>0</v>
      </c>
      <c r="AW355" s="194">
        <v>0</v>
      </c>
      <c r="AX355" s="194" t="s">
        <v>639</v>
      </c>
    </row>
    <row r="356" spans="14:50" ht="16.5" thickBot="1" x14ac:dyDescent="0.3">
      <c r="N356" s="200" t="s">
        <v>1</v>
      </c>
      <c r="O356" s="199" t="s">
        <v>474</v>
      </c>
      <c r="P356" s="197" t="s">
        <v>630</v>
      </c>
      <c r="Q356" s="199" t="s">
        <v>49</v>
      </c>
      <c r="R356" s="199" t="s">
        <v>52</v>
      </c>
      <c r="S356" s="195">
        <v>0.5483107502652188</v>
      </c>
      <c r="T356" s="195">
        <v>0.55123488795567388</v>
      </c>
      <c r="U356" s="195">
        <v>0.99469529640749044</v>
      </c>
      <c r="V356" s="194">
        <v>0</v>
      </c>
      <c r="W356" s="194">
        <v>0</v>
      </c>
      <c r="X356" s="194">
        <v>0</v>
      </c>
      <c r="Y356" s="194" t="s">
        <v>629</v>
      </c>
      <c r="AA356" s="206" t="s">
        <v>194</v>
      </c>
      <c r="AB356" s="204" t="s">
        <v>529</v>
      </c>
      <c r="AC356" s="205" t="s">
        <v>630</v>
      </c>
      <c r="AD356" s="204" t="s">
        <v>320</v>
      </c>
      <c r="AE356" s="204" t="s">
        <v>76</v>
      </c>
      <c r="AF356" s="203">
        <v>1.5615645150106074</v>
      </c>
      <c r="AG356" s="203">
        <v>0.62235936802422187</v>
      </c>
      <c r="AH356" s="203">
        <v>2.50910421733996</v>
      </c>
      <c r="AI356" s="202">
        <v>0</v>
      </c>
      <c r="AJ356" s="202">
        <v>0</v>
      </c>
      <c r="AK356" s="202">
        <v>0</v>
      </c>
      <c r="AM356" s="200" t="s">
        <v>1</v>
      </c>
      <c r="AN356" s="199" t="s">
        <v>469</v>
      </c>
      <c r="AO356" s="197" t="s">
        <v>630</v>
      </c>
      <c r="AP356" s="199" t="s">
        <v>115</v>
      </c>
      <c r="AQ356" s="199" t="s">
        <v>55</v>
      </c>
      <c r="AR356" s="195">
        <v>9.6557360101402173E-2</v>
      </c>
      <c r="AS356" s="195">
        <v>0.66166162808810314</v>
      </c>
      <c r="AT356" s="195">
        <v>0.14593163031141521</v>
      </c>
      <c r="AU356" s="194">
        <v>0</v>
      </c>
      <c r="AV356" s="194">
        <v>0</v>
      </c>
      <c r="AW356" s="194">
        <v>0</v>
      </c>
      <c r="AX356" s="194" t="s">
        <v>639</v>
      </c>
    </row>
    <row r="357" spans="14:50" ht="16.5" thickBot="1" x14ac:dyDescent="0.3">
      <c r="N357" s="200" t="s">
        <v>1</v>
      </c>
      <c r="O357" s="199" t="s">
        <v>474</v>
      </c>
      <c r="P357" s="197" t="s">
        <v>630</v>
      </c>
      <c r="Q357" s="199" t="s">
        <v>100</v>
      </c>
      <c r="R357" s="199" t="s">
        <v>52</v>
      </c>
      <c r="S357" s="195">
        <v>0.5483107502652188</v>
      </c>
      <c r="T357" s="195">
        <v>0.55123488795567388</v>
      </c>
      <c r="U357" s="195">
        <v>0.99469529640749044</v>
      </c>
      <c r="V357" s="194">
        <v>0</v>
      </c>
      <c r="W357" s="194">
        <v>0</v>
      </c>
      <c r="X357" s="194">
        <v>0</v>
      </c>
      <c r="Y357" s="194" t="s">
        <v>629</v>
      </c>
      <c r="AA357" s="206" t="s">
        <v>194</v>
      </c>
      <c r="AB357" s="204" t="s">
        <v>529</v>
      </c>
      <c r="AC357" s="205" t="s">
        <v>630</v>
      </c>
      <c r="AD357" s="204" t="s">
        <v>319</v>
      </c>
      <c r="AE357" s="204" t="s">
        <v>76</v>
      </c>
      <c r="AF357" s="203">
        <v>1.5615645150106074</v>
      </c>
      <c r="AG357" s="203">
        <v>0.62235936802422187</v>
      </c>
      <c r="AH357" s="203">
        <v>2.50910421733996</v>
      </c>
      <c r="AI357" s="202">
        <v>0</v>
      </c>
      <c r="AJ357" s="202">
        <v>0</v>
      </c>
      <c r="AK357" s="202">
        <v>0</v>
      </c>
      <c r="AM357" s="200" t="s">
        <v>1</v>
      </c>
      <c r="AN357" s="199" t="s">
        <v>469</v>
      </c>
      <c r="AO357" s="197" t="s">
        <v>630</v>
      </c>
      <c r="AP357" s="199" t="s">
        <v>49</v>
      </c>
      <c r="AQ357" s="199" t="s">
        <v>52</v>
      </c>
      <c r="AR357" s="195">
        <v>0</v>
      </c>
      <c r="AS357" s="195">
        <v>0</v>
      </c>
      <c r="AT357" s="195">
        <v>0</v>
      </c>
      <c r="AU357" s="194">
        <v>0</v>
      </c>
      <c r="AV357" s="194">
        <v>0</v>
      </c>
      <c r="AW357" s="194">
        <v>0</v>
      </c>
      <c r="AX357" s="194" t="s">
        <v>639</v>
      </c>
    </row>
    <row r="358" spans="14:50" ht="16.5" thickBot="1" x14ac:dyDescent="0.3">
      <c r="N358" s="200" t="s">
        <v>1</v>
      </c>
      <c r="O358" s="199" t="s">
        <v>474</v>
      </c>
      <c r="P358" s="197" t="s">
        <v>630</v>
      </c>
      <c r="Q358" s="199" t="s">
        <v>115</v>
      </c>
      <c r="R358" s="199" t="s">
        <v>52</v>
      </c>
      <c r="S358" s="195">
        <v>0.5483107502652188</v>
      </c>
      <c r="T358" s="195">
        <v>0.55123488795567388</v>
      </c>
      <c r="U358" s="195">
        <v>0.99469529640749044</v>
      </c>
      <c r="V358" s="194">
        <v>0</v>
      </c>
      <c r="W358" s="194">
        <v>0</v>
      </c>
      <c r="X358" s="194">
        <v>0</v>
      </c>
      <c r="Y358" s="194" t="s">
        <v>629</v>
      </c>
      <c r="AA358" s="206" t="s">
        <v>194</v>
      </c>
      <c r="AB358" s="204" t="s">
        <v>529</v>
      </c>
      <c r="AC358" s="205" t="s">
        <v>630</v>
      </c>
      <c r="AD358" s="204" t="s">
        <v>318</v>
      </c>
      <c r="AE358" s="204" t="s">
        <v>76</v>
      </c>
      <c r="AF358" s="203">
        <v>1.5615645150106074</v>
      </c>
      <c r="AG358" s="203">
        <v>0.62235936802422187</v>
      </c>
      <c r="AH358" s="203">
        <v>2.50910421733996</v>
      </c>
      <c r="AI358" s="202">
        <v>0</v>
      </c>
      <c r="AJ358" s="202">
        <v>0</v>
      </c>
      <c r="AK358" s="202">
        <v>0</v>
      </c>
      <c r="AM358" s="200" t="s">
        <v>1</v>
      </c>
      <c r="AN358" s="199" t="s">
        <v>469</v>
      </c>
      <c r="AO358" s="197" t="s">
        <v>630</v>
      </c>
      <c r="AP358" s="199" t="s">
        <v>100</v>
      </c>
      <c r="AQ358" s="199" t="s">
        <v>52</v>
      </c>
      <c r="AR358" s="195">
        <v>0</v>
      </c>
      <c r="AS358" s="195">
        <v>0</v>
      </c>
      <c r="AT358" s="195">
        <v>0</v>
      </c>
      <c r="AU358" s="194">
        <v>0</v>
      </c>
      <c r="AV358" s="194">
        <v>0</v>
      </c>
      <c r="AW358" s="194">
        <v>0</v>
      </c>
      <c r="AX358" s="194" t="s">
        <v>639</v>
      </c>
    </row>
    <row r="359" spans="14:50" ht="16.5" thickBot="1" x14ac:dyDescent="0.3">
      <c r="N359" s="200" t="s">
        <v>1</v>
      </c>
      <c r="O359" s="199" t="s">
        <v>491</v>
      </c>
      <c r="P359" s="197" t="s">
        <v>630</v>
      </c>
      <c r="Q359" s="199" t="s">
        <v>49</v>
      </c>
      <c r="R359" s="199" t="s">
        <v>55</v>
      </c>
      <c r="S359" s="195">
        <v>4.8583147662937716</v>
      </c>
      <c r="T359" s="195">
        <v>0.55245593884140565</v>
      </c>
      <c r="U359" s="195">
        <v>8.7940312063302031</v>
      </c>
      <c r="V359" s="194">
        <v>0</v>
      </c>
      <c r="W359" s="194">
        <v>0</v>
      </c>
      <c r="X359" s="194">
        <v>0</v>
      </c>
      <c r="Y359" s="194" t="s">
        <v>629</v>
      </c>
      <c r="AA359" s="206" t="s">
        <v>194</v>
      </c>
      <c r="AB359" s="204" t="s">
        <v>529</v>
      </c>
      <c r="AC359" s="205" t="s">
        <v>630</v>
      </c>
      <c r="AD359" s="204" t="s">
        <v>317</v>
      </c>
      <c r="AE359" s="204" t="s">
        <v>76</v>
      </c>
      <c r="AF359" s="203">
        <v>1.5615645150106074</v>
      </c>
      <c r="AG359" s="203">
        <v>0.62235936802422187</v>
      </c>
      <c r="AH359" s="203">
        <v>2.50910421733996</v>
      </c>
      <c r="AI359" s="202">
        <v>2.6150503159061891E-2</v>
      </c>
      <c r="AJ359" s="202">
        <v>4.0591266634915756E-3</v>
      </c>
      <c r="AK359" s="202">
        <v>0.1111185933</v>
      </c>
      <c r="AM359" s="200" t="s">
        <v>1</v>
      </c>
      <c r="AN359" s="199" t="s">
        <v>469</v>
      </c>
      <c r="AO359" s="197" t="s">
        <v>630</v>
      </c>
      <c r="AP359" s="199" t="s">
        <v>115</v>
      </c>
      <c r="AQ359" s="199" t="s">
        <v>52</v>
      </c>
      <c r="AR359" s="195">
        <v>0</v>
      </c>
      <c r="AS359" s="195">
        <v>0</v>
      </c>
      <c r="AT359" s="195">
        <v>0</v>
      </c>
      <c r="AU359" s="194">
        <v>0</v>
      </c>
      <c r="AV359" s="194">
        <v>0</v>
      </c>
      <c r="AW359" s="194">
        <v>0</v>
      </c>
      <c r="AX359" s="194" t="s">
        <v>639</v>
      </c>
    </row>
    <row r="360" spans="14:50" ht="16.5" thickBot="1" x14ac:dyDescent="0.3">
      <c r="N360" s="200" t="s">
        <v>1</v>
      </c>
      <c r="O360" s="199" t="s">
        <v>491</v>
      </c>
      <c r="P360" s="197" t="s">
        <v>630</v>
      </c>
      <c r="Q360" s="199" t="s">
        <v>100</v>
      </c>
      <c r="R360" s="199" t="s">
        <v>55</v>
      </c>
      <c r="S360" s="195">
        <v>4.8583147662937716</v>
      </c>
      <c r="T360" s="195">
        <v>0.55245593884140565</v>
      </c>
      <c r="U360" s="195">
        <v>8.7940312063302031</v>
      </c>
      <c r="V360" s="194">
        <v>0</v>
      </c>
      <c r="W360" s="194">
        <v>0</v>
      </c>
      <c r="X360" s="194">
        <v>0</v>
      </c>
      <c r="Y360" s="194" t="s">
        <v>629</v>
      </c>
      <c r="AA360" s="206" t="s">
        <v>194</v>
      </c>
      <c r="AB360" s="204" t="s">
        <v>529</v>
      </c>
      <c r="AC360" s="205" t="s">
        <v>630</v>
      </c>
      <c r="AD360" s="204" t="s">
        <v>74</v>
      </c>
      <c r="AE360" s="204" t="s">
        <v>76</v>
      </c>
      <c r="AF360" s="203">
        <v>1.5615645150106074</v>
      </c>
      <c r="AG360" s="203">
        <v>0.62235936802422187</v>
      </c>
      <c r="AH360" s="203">
        <v>2.50910421733996</v>
      </c>
      <c r="AI360" s="202">
        <v>0</v>
      </c>
      <c r="AJ360" s="202">
        <v>0</v>
      </c>
      <c r="AK360" s="202">
        <v>0</v>
      </c>
      <c r="AM360" s="200" t="s">
        <v>1</v>
      </c>
      <c r="AN360" s="199" t="s">
        <v>389</v>
      </c>
      <c r="AO360" s="197" t="s">
        <v>630</v>
      </c>
      <c r="AP360" s="199" t="s">
        <v>49</v>
      </c>
      <c r="AQ360" s="199" t="s">
        <v>55</v>
      </c>
      <c r="AR360" s="195">
        <v>7.247311582425027E-2</v>
      </c>
      <c r="AS360" s="195">
        <v>0.64848479896064004</v>
      </c>
      <c r="AT360" s="195">
        <v>0.11175761704886016</v>
      </c>
      <c r="AU360" s="194">
        <v>0</v>
      </c>
      <c r="AV360" s="194">
        <v>0</v>
      </c>
      <c r="AW360" s="194">
        <v>0</v>
      </c>
      <c r="AX360" s="194" t="s">
        <v>639</v>
      </c>
    </row>
    <row r="361" spans="14:50" ht="16.5" thickBot="1" x14ac:dyDescent="0.3">
      <c r="N361" s="200" t="s">
        <v>1</v>
      </c>
      <c r="O361" s="199" t="s">
        <v>491</v>
      </c>
      <c r="P361" s="197" t="s">
        <v>630</v>
      </c>
      <c r="Q361" s="199" t="s">
        <v>115</v>
      </c>
      <c r="R361" s="199" t="s">
        <v>55</v>
      </c>
      <c r="S361" s="195">
        <v>4.8583147662937716</v>
      </c>
      <c r="T361" s="195">
        <v>0.55245593884140565</v>
      </c>
      <c r="U361" s="195">
        <v>8.7940312063302031</v>
      </c>
      <c r="V361" s="194">
        <v>0</v>
      </c>
      <c r="W361" s="194">
        <v>0</v>
      </c>
      <c r="X361" s="194">
        <v>0</v>
      </c>
      <c r="Y361" s="194" t="s">
        <v>629</v>
      </c>
      <c r="AA361" s="206" t="s">
        <v>194</v>
      </c>
      <c r="AB361" s="204" t="s">
        <v>529</v>
      </c>
      <c r="AC361" s="205" t="s">
        <v>630</v>
      </c>
      <c r="AD361" s="204" t="s">
        <v>316</v>
      </c>
      <c r="AE361" s="204" t="s">
        <v>76</v>
      </c>
      <c r="AF361" s="203">
        <v>1.5615645150106074</v>
      </c>
      <c r="AG361" s="203">
        <v>0.62235936802422187</v>
      </c>
      <c r="AH361" s="203">
        <v>2.50910421733996</v>
      </c>
      <c r="AI361" s="202">
        <v>0</v>
      </c>
      <c r="AJ361" s="202">
        <v>0</v>
      </c>
      <c r="AK361" s="202">
        <v>0</v>
      </c>
      <c r="AM361" s="200" t="s">
        <v>1</v>
      </c>
      <c r="AN361" s="199" t="s">
        <v>389</v>
      </c>
      <c r="AO361" s="197" t="s">
        <v>630</v>
      </c>
      <c r="AP361" s="199" t="s">
        <v>100</v>
      </c>
      <c r="AQ361" s="199" t="s">
        <v>55</v>
      </c>
      <c r="AR361" s="195">
        <v>5.5541618469206716E-2</v>
      </c>
      <c r="AS361" s="195">
        <v>0.6348323667039476</v>
      </c>
      <c r="AT361" s="195">
        <v>8.7490212191887809E-2</v>
      </c>
      <c r="AU361" s="194">
        <v>0</v>
      </c>
      <c r="AV361" s="194">
        <v>0</v>
      </c>
      <c r="AW361" s="194">
        <v>0</v>
      </c>
      <c r="AX361" s="194" t="s">
        <v>639</v>
      </c>
    </row>
    <row r="362" spans="14:50" ht="16.5" thickBot="1" x14ac:dyDescent="0.3">
      <c r="N362" s="200" t="s">
        <v>1</v>
      </c>
      <c r="O362" s="199" t="s">
        <v>491</v>
      </c>
      <c r="P362" s="197" t="s">
        <v>630</v>
      </c>
      <c r="Q362" s="199" t="s">
        <v>49</v>
      </c>
      <c r="R362" s="199" t="s">
        <v>52</v>
      </c>
      <c r="S362" s="195">
        <v>4.8583147662937716</v>
      </c>
      <c r="T362" s="195">
        <v>0.55245593884140565</v>
      </c>
      <c r="U362" s="195">
        <v>8.7940312063302031</v>
      </c>
      <c r="V362" s="194">
        <v>0</v>
      </c>
      <c r="W362" s="194">
        <v>0</v>
      </c>
      <c r="X362" s="194">
        <v>0</v>
      </c>
      <c r="Y362" s="194" t="s">
        <v>629</v>
      </c>
      <c r="AA362" s="206" t="s">
        <v>194</v>
      </c>
      <c r="AB362" s="204" t="s">
        <v>529</v>
      </c>
      <c r="AC362" s="205" t="s">
        <v>630</v>
      </c>
      <c r="AD362" s="204" t="s">
        <v>315</v>
      </c>
      <c r="AE362" s="204" t="s">
        <v>76</v>
      </c>
      <c r="AF362" s="203">
        <v>1.5615645150106074</v>
      </c>
      <c r="AG362" s="203">
        <v>0.62235936802422187</v>
      </c>
      <c r="AH362" s="203">
        <v>2.50910421733996</v>
      </c>
      <c r="AI362" s="202">
        <v>0</v>
      </c>
      <c r="AJ362" s="202">
        <v>0</v>
      </c>
      <c r="AK362" s="202">
        <v>0</v>
      </c>
      <c r="AM362" s="200" t="s">
        <v>1</v>
      </c>
      <c r="AN362" s="199" t="s">
        <v>389</v>
      </c>
      <c r="AO362" s="197" t="s">
        <v>630</v>
      </c>
      <c r="AP362" s="199" t="s">
        <v>115</v>
      </c>
      <c r="AQ362" s="199" t="s">
        <v>55</v>
      </c>
      <c r="AR362" s="195">
        <v>7.8766100330972033E-2</v>
      </c>
      <c r="AS362" s="195">
        <v>0.63136770111553675</v>
      </c>
      <c r="AT362" s="195">
        <v>0.1247547193050952</v>
      </c>
      <c r="AU362" s="194">
        <v>0</v>
      </c>
      <c r="AV362" s="194">
        <v>0</v>
      </c>
      <c r="AW362" s="194">
        <v>0</v>
      </c>
      <c r="AX362" s="194" t="s">
        <v>639</v>
      </c>
    </row>
    <row r="363" spans="14:50" ht="16.5" thickBot="1" x14ac:dyDescent="0.3">
      <c r="N363" s="200" t="s">
        <v>1</v>
      </c>
      <c r="O363" s="199" t="s">
        <v>491</v>
      </c>
      <c r="P363" s="197" t="s">
        <v>630</v>
      </c>
      <c r="Q363" s="199" t="s">
        <v>100</v>
      </c>
      <c r="R363" s="199" t="s">
        <v>52</v>
      </c>
      <c r="S363" s="195">
        <v>4.8583147662937716</v>
      </c>
      <c r="T363" s="195">
        <v>0.55245593884140565</v>
      </c>
      <c r="U363" s="195">
        <v>8.7940312063302031</v>
      </c>
      <c r="V363" s="194">
        <v>0</v>
      </c>
      <c r="W363" s="194">
        <v>0</v>
      </c>
      <c r="X363" s="194">
        <v>0</v>
      </c>
      <c r="Y363" s="194" t="s">
        <v>629</v>
      </c>
      <c r="AA363" s="206" t="s">
        <v>194</v>
      </c>
      <c r="AB363" s="204" t="s">
        <v>529</v>
      </c>
      <c r="AC363" s="205" t="s">
        <v>630</v>
      </c>
      <c r="AD363" s="204" t="s">
        <v>314</v>
      </c>
      <c r="AE363" s="204" t="s">
        <v>76</v>
      </c>
      <c r="AF363" s="203">
        <v>1.5615645150106074</v>
      </c>
      <c r="AG363" s="203">
        <v>0.62235936802422187</v>
      </c>
      <c r="AH363" s="203">
        <v>2.50910421733996</v>
      </c>
      <c r="AI363" s="202">
        <v>0</v>
      </c>
      <c r="AJ363" s="202">
        <v>0</v>
      </c>
      <c r="AK363" s="202">
        <v>0</v>
      </c>
      <c r="AM363" s="200" t="s">
        <v>1</v>
      </c>
      <c r="AN363" s="199" t="s">
        <v>389</v>
      </c>
      <c r="AO363" s="197" t="s">
        <v>630</v>
      </c>
      <c r="AP363" s="199" t="s">
        <v>49</v>
      </c>
      <c r="AQ363" s="199" t="s">
        <v>52</v>
      </c>
      <c r="AR363" s="195">
        <v>0</v>
      </c>
      <c r="AS363" s="195">
        <v>0</v>
      </c>
      <c r="AT363" s="195">
        <v>0</v>
      </c>
      <c r="AU363" s="194">
        <v>0</v>
      </c>
      <c r="AV363" s="194">
        <v>0</v>
      </c>
      <c r="AW363" s="194">
        <v>0</v>
      </c>
      <c r="AX363" s="194" t="s">
        <v>639</v>
      </c>
    </row>
    <row r="364" spans="14:50" ht="16.5" thickBot="1" x14ac:dyDescent="0.3">
      <c r="N364" s="200" t="s">
        <v>1</v>
      </c>
      <c r="O364" s="199" t="s">
        <v>491</v>
      </c>
      <c r="P364" s="197" t="s">
        <v>630</v>
      </c>
      <c r="Q364" s="199" t="s">
        <v>115</v>
      </c>
      <c r="R364" s="199" t="s">
        <v>52</v>
      </c>
      <c r="S364" s="195">
        <v>4.8583147662937716</v>
      </c>
      <c r="T364" s="195">
        <v>0.55245593884140565</v>
      </c>
      <c r="U364" s="195">
        <v>8.7940312063302031</v>
      </c>
      <c r="V364" s="194">
        <v>0</v>
      </c>
      <c r="W364" s="194">
        <v>0</v>
      </c>
      <c r="X364" s="194">
        <v>0</v>
      </c>
      <c r="Y364" s="194" t="s">
        <v>629</v>
      </c>
      <c r="AA364" s="206" t="s">
        <v>194</v>
      </c>
      <c r="AB364" s="204" t="s">
        <v>529</v>
      </c>
      <c r="AC364" s="205" t="s">
        <v>630</v>
      </c>
      <c r="AD364" s="204" t="s">
        <v>313</v>
      </c>
      <c r="AE364" s="204" t="s">
        <v>76</v>
      </c>
      <c r="AF364" s="203">
        <v>1.5615645150106074</v>
      </c>
      <c r="AG364" s="203">
        <v>0.62235936802422187</v>
      </c>
      <c r="AH364" s="203">
        <v>2.50910421733996</v>
      </c>
      <c r="AI364" s="202">
        <v>0</v>
      </c>
      <c r="AJ364" s="202">
        <v>0</v>
      </c>
      <c r="AK364" s="202">
        <v>0</v>
      </c>
      <c r="AM364" s="200" t="s">
        <v>1</v>
      </c>
      <c r="AN364" s="199" t="s">
        <v>389</v>
      </c>
      <c r="AO364" s="197" t="s">
        <v>630</v>
      </c>
      <c r="AP364" s="199" t="s">
        <v>100</v>
      </c>
      <c r="AQ364" s="199" t="s">
        <v>52</v>
      </c>
      <c r="AR364" s="195">
        <v>0</v>
      </c>
      <c r="AS364" s="195">
        <v>0</v>
      </c>
      <c r="AT364" s="195">
        <v>0</v>
      </c>
      <c r="AU364" s="194">
        <v>0</v>
      </c>
      <c r="AV364" s="194">
        <v>0</v>
      </c>
      <c r="AW364" s="194">
        <v>0</v>
      </c>
      <c r="AX364" s="194" t="s">
        <v>639</v>
      </c>
    </row>
    <row r="365" spans="14:50" ht="16.5" thickBot="1" x14ac:dyDescent="0.3">
      <c r="N365" s="200" t="s">
        <v>1</v>
      </c>
      <c r="O365" s="199" t="s">
        <v>473</v>
      </c>
      <c r="P365" s="197" t="s">
        <v>630</v>
      </c>
      <c r="Q365" s="199" t="s">
        <v>49</v>
      </c>
      <c r="R365" s="199" t="s">
        <v>55</v>
      </c>
      <c r="S365" s="195">
        <v>0.69573250272093345</v>
      </c>
      <c r="T365" s="195">
        <v>1.5612995091781889</v>
      </c>
      <c r="U365" s="195">
        <v>0.4456111710988378</v>
      </c>
      <c r="V365" s="194">
        <v>0</v>
      </c>
      <c r="W365" s="194">
        <v>0</v>
      </c>
      <c r="X365" s="194">
        <v>0</v>
      </c>
      <c r="Y365" s="194" t="s">
        <v>637</v>
      </c>
      <c r="AA365" s="206" t="s">
        <v>194</v>
      </c>
      <c r="AB365" s="204" t="s">
        <v>529</v>
      </c>
      <c r="AC365" s="205" t="s">
        <v>630</v>
      </c>
      <c r="AD365" s="204" t="s">
        <v>323</v>
      </c>
      <c r="AE365" s="204" t="s">
        <v>52</v>
      </c>
      <c r="AF365" s="203">
        <v>1.5615645150106074</v>
      </c>
      <c r="AG365" s="203">
        <v>0.62235936802422187</v>
      </c>
      <c r="AH365" s="203">
        <v>2.50910421733996</v>
      </c>
      <c r="AI365" s="202">
        <v>9.0450024968644119E-6</v>
      </c>
      <c r="AJ365" s="202">
        <v>1.4039810470586488E-6</v>
      </c>
      <c r="AK365" s="202">
        <v>3.8433981470000002E-5</v>
      </c>
      <c r="AM365" s="200" t="s">
        <v>1</v>
      </c>
      <c r="AN365" s="199" t="s">
        <v>389</v>
      </c>
      <c r="AO365" s="197" t="s">
        <v>630</v>
      </c>
      <c r="AP365" s="199" t="s">
        <v>115</v>
      </c>
      <c r="AQ365" s="199" t="s">
        <v>52</v>
      </c>
      <c r="AR365" s="195">
        <v>0</v>
      </c>
      <c r="AS365" s="195">
        <v>0</v>
      </c>
      <c r="AT365" s="195">
        <v>0</v>
      </c>
      <c r="AU365" s="194">
        <v>0</v>
      </c>
      <c r="AV365" s="194">
        <v>0</v>
      </c>
      <c r="AW365" s="194">
        <v>0</v>
      </c>
      <c r="AX365" s="194" t="s">
        <v>639</v>
      </c>
    </row>
    <row r="366" spans="14:50" ht="16.5" thickBot="1" x14ac:dyDescent="0.3">
      <c r="N366" s="200" t="s">
        <v>1</v>
      </c>
      <c r="O366" s="199" t="s">
        <v>473</v>
      </c>
      <c r="P366" s="197" t="s">
        <v>630</v>
      </c>
      <c r="Q366" s="199" t="s">
        <v>100</v>
      </c>
      <c r="R366" s="199" t="s">
        <v>55</v>
      </c>
      <c r="S366" s="195">
        <v>0.59593037778375124</v>
      </c>
      <c r="T366" s="195">
        <v>1.5612995091781887</v>
      </c>
      <c r="U366" s="195">
        <v>0.38168869860045451</v>
      </c>
      <c r="V366" s="194">
        <v>0</v>
      </c>
      <c r="W366" s="194">
        <v>0</v>
      </c>
      <c r="X366" s="194">
        <v>0</v>
      </c>
      <c r="Y366" s="194" t="s">
        <v>637</v>
      </c>
      <c r="AA366" s="206" t="s">
        <v>194</v>
      </c>
      <c r="AB366" s="204" t="s">
        <v>529</v>
      </c>
      <c r="AC366" s="205" t="s">
        <v>630</v>
      </c>
      <c r="AD366" s="204" t="s">
        <v>322</v>
      </c>
      <c r="AE366" s="204" t="s">
        <v>52</v>
      </c>
      <c r="AF366" s="203">
        <v>1.5615645150106074</v>
      </c>
      <c r="AG366" s="203">
        <v>0.62235936802422187</v>
      </c>
      <c r="AH366" s="203">
        <v>2.50910421733996</v>
      </c>
      <c r="AI366" s="202">
        <v>0</v>
      </c>
      <c r="AJ366" s="202">
        <v>0</v>
      </c>
      <c r="AK366" s="202">
        <v>0</v>
      </c>
      <c r="AM366" s="200" t="s">
        <v>1</v>
      </c>
      <c r="AN366" s="199" t="s">
        <v>65</v>
      </c>
      <c r="AO366" s="197" t="s">
        <v>630</v>
      </c>
      <c r="AP366" s="199" t="s">
        <v>49</v>
      </c>
      <c r="AQ366" s="199" t="s">
        <v>52</v>
      </c>
      <c r="AR366" s="195">
        <v>0</v>
      </c>
      <c r="AS366" s="195">
        <v>0</v>
      </c>
      <c r="AT366" s="195">
        <v>0</v>
      </c>
      <c r="AU366" s="194">
        <v>0</v>
      </c>
      <c r="AV366" s="194">
        <v>0</v>
      </c>
      <c r="AW366" s="194">
        <v>0</v>
      </c>
      <c r="AX366" s="194" t="s">
        <v>639</v>
      </c>
    </row>
    <row r="367" spans="14:50" ht="16.5" thickBot="1" x14ac:dyDescent="0.3">
      <c r="N367" s="200" t="s">
        <v>1</v>
      </c>
      <c r="O367" s="199" t="s">
        <v>473</v>
      </c>
      <c r="P367" s="197" t="s">
        <v>630</v>
      </c>
      <c r="Q367" s="199" t="s">
        <v>115</v>
      </c>
      <c r="R367" s="199" t="s">
        <v>55</v>
      </c>
      <c r="S367" s="195">
        <v>0.88236607931826283</v>
      </c>
      <c r="T367" s="195">
        <v>1.5612995091781889</v>
      </c>
      <c r="U367" s="195">
        <v>0.56514850234130176</v>
      </c>
      <c r="V367" s="194">
        <v>0</v>
      </c>
      <c r="W367" s="194">
        <v>0</v>
      </c>
      <c r="X367" s="194">
        <v>0</v>
      </c>
      <c r="Y367" s="194" t="s">
        <v>637</v>
      </c>
      <c r="AA367" s="206" t="s">
        <v>194</v>
      </c>
      <c r="AB367" s="204" t="s">
        <v>529</v>
      </c>
      <c r="AC367" s="205" t="s">
        <v>630</v>
      </c>
      <c r="AD367" s="204" t="s">
        <v>321</v>
      </c>
      <c r="AE367" s="204" t="s">
        <v>52</v>
      </c>
      <c r="AF367" s="203">
        <v>1.5615645150106074</v>
      </c>
      <c r="AG367" s="203">
        <v>0.62235936802422187</v>
      </c>
      <c r="AH367" s="203">
        <v>2.50910421733996</v>
      </c>
      <c r="AI367" s="202">
        <v>0</v>
      </c>
      <c r="AJ367" s="202">
        <v>0</v>
      </c>
      <c r="AK367" s="202">
        <v>0</v>
      </c>
      <c r="AM367" s="200" t="s">
        <v>1</v>
      </c>
      <c r="AN367" s="199" t="s">
        <v>65</v>
      </c>
      <c r="AO367" s="197" t="s">
        <v>630</v>
      </c>
      <c r="AP367" s="199" t="s">
        <v>100</v>
      </c>
      <c r="AQ367" s="199" t="s">
        <v>52</v>
      </c>
      <c r="AR367" s="195">
        <v>0</v>
      </c>
      <c r="AS367" s="195">
        <v>0</v>
      </c>
      <c r="AT367" s="195">
        <v>0</v>
      </c>
      <c r="AU367" s="194">
        <v>0</v>
      </c>
      <c r="AV367" s="194">
        <v>0</v>
      </c>
      <c r="AW367" s="194">
        <v>0</v>
      </c>
      <c r="AX367" s="194" t="s">
        <v>639</v>
      </c>
    </row>
    <row r="368" spans="14:50" ht="16.5" thickBot="1" x14ac:dyDescent="0.3">
      <c r="N368" s="200" t="s">
        <v>1</v>
      </c>
      <c r="O368" s="199" t="s">
        <v>473</v>
      </c>
      <c r="P368" s="197" t="s">
        <v>630</v>
      </c>
      <c r="Q368" s="199" t="s">
        <v>49</v>
      </c>
      <c r="R368" s="199" t="s">
        <v>52</v>
      </c>
      <c r="S368" s="195">
        <v>0.69573250272093345</v>
      </c>
      <c r="T368" s="195">
        <v>1.5612995091781889</v>
      </c>
      <c r="U368" s="195">
        <v>0.4456111710988378</v>
      </c>
      <c r="V368" s="194">
        <v>0</v>
      </c>
      <c r="W368" s="194">
        <v>0</v>
      </c>
      <c r="X368" s="194">
        <v>0</v>
      </c>
      <c r="Y368" s="194" t="s">
        <v>637</v>
      </c>
      <c r="AA368" s="206" t="s">
        <v>194</v>
      </c>
      <c r="AB368" s="204" t="s">
        <v>529</v>
      </c>
      <c r="AC368" s="205" t="s">
        <v>630</v>
      </c>
      <c r="AD368" s="204" t="s">
        <v>320</v>
      </c>
      <c r="AE368" s="204" t="s">
        <v>52</v>
      </c>
      <c r="AF368" s="203">
        <v>1.5615645150106074</v>
      </c>
      <c r="AG368" s="203">
        <v>0.62235936802422187</v>
      </c>
      <c r="AH368" s="203">
        <v>2.50910421733996</v>
      </c>
      <c r="AI368" s="202">
        <v>0</v>
      </c>
      <c r="AJ368" s="202">
        <v>0</v>
      </c>
      <c r="AK368" s="202">
        <v>0</v>
      </c>
      <c r="AM368" s="200" t="s">
        <v>1</v>
      </c>
      <c r="AN368" s="199" t="s">
        <v>65</v>
      </c>
      <c r="AO368" s="197" t="s">
        <v>630</v>
      </c>
      <c r="AP368" s="199" t="s">
        <v>115</v>
      </c>
      <c r="AQ368" s="199" t="s">
        <v>52</v>
      </c>
      <c r="AR368" s="195">
        <v>0</v>
      </c>
      <c r="AS368" s="195">
        <v>0</v>
      </c>
      <c r="AT368" s="195">
        <v>0</v>
      </c>
      <c r="AU368" s="194">
        <v>0</v>
      </c>
      <c r="AV368" s="194">
        <v>0</v>
      </c>
      <c r="AW368" s="194">
        <v>0</v>
      </c>
      <c r="AX368" s="194" t="s">
        <v>639</v>
      </c>
    </row>
    <row r="369" spans="14:50" ht="16.5" thickBot="1" x14ac:dyDescent="0.3">
      <c r="N369" s="200" t="s">
        <v>1</v>
      </c>
      <c r="O369" s="199" t="s">
        <v>473</v>
      </c>
      <c r="P369" s="197" t="s">
        <v>630</v>
      </c>
      <c r="Q369" s="199" t="s">
        <v>100</v>
      </c>
      <c r="R369" s="199" t="s">
        <v>52</v>
      </c>
      <c r="S369" s="195">
        <v>0.59593037778375124</v>
      </c>
      <c r="T369" s="195">
        <v>1.5612995091781887</v>
      </c>
      <c r="U369" s="195">
        <v>0.38168869860045451</v>
      </c>
      <c r="V369" s="194">
        <v>0</v>
      </c>
      <c r="W369" s="194">
        <v>0</v>
      </c>
      <c r="X369" s="194">
        <v>0</v>
      </c>
      <c r="Y369" s="194" t="s">
        <v>637</v>
      </c>
      <c r="AA369" s="206" t="s">
        <v>194</v>
      </c>
      <c r="AB369" s="204" t="s">
        <v>529</v>
      </c>
      <c r="AC369" s="205" t="s">
        <v>630</v>
      </c>
      <c r="AD369" s="204" t="s">
        <v>319</v>
      </c>
      <c r="AE369" s="204" t="s">
        <v>52</v>
      </c>
      <c r="AF369" s="203">
        <v>1.5615645150106074</v>
      </c>
      <c r="AG369" s="203">
        <v>0.62235936802422187</v>
      </c>
      <c r="AH369" s="203">
        <v>2.50910421733996</v>
      </c>
      <c r="AI369" s="202">
        <v>0</v>
      </c>
      <c r="AJ369" s="202">
        <v>0</v>
      </c>
      <c r="AK369" s="202">
        <v>0</v>
      </c>
      <c r="AM369" s="200" t="s">
        <v>1</v>
      </c>
      <c r="AN369" s="199" t="s">
        <v>480</v>
      </c>
      <c r="AO369" s="197" t="s">
        <v>630</v>
      </c>
      <c r="AP369" s="199" t="s">
        <v>49</v>
      </c>
      <c r="AQ369" s="199" t="s">
        <v>55</v>
      </c>
      <c r="AR369" s="195">
        <v>999</v>
      </c>
      <c r="AS369" s="195">
        <v>0.6824016305127143</v>
      </c>
      <c r="AT369" s="195">
        <v>999</v>
      </c>
      <c r="AU369" s="194">
        <v>0</v>
      </c>
      <c r="AV369" s="194">
        <v>0</v>
      </c>
      <c r="AW369" s="194">
        <v>0</v>
      </c>
      <c r="AX369" s="194" t="s">
        <v>638</v>
      </c>
    </row>
    <row r="370" spans="14:50" ht="16.5" thickBot="1" x14ac:dyDescent="0.3">
      <c r="N370" s="200" t="s">
        <v>1</v>
      </c>
      <c r="O370" s="199" t="s">
        <v>473</v>
      </c>
      <c r="P370" s="197" t="s">
        <v>630</v>
      </c>
      <c r="Q370" s="199" t="s">
        <v>115</v>
      </c>
      <c r="R370" s="199" t="s">
        <v>52</v>
      </c>
      <c r="S370" s="195">
        <v>0.88236607931826283</v>
      </c>
      <c r="T370" s="195">
        <v>1.5612995091781889</v>
      </c>
      <c r="U370" s="195">
        <v>0.56514850234130176</v>
      </c>
      <c r="V370" s="194">
        <v>0</v>
      </c>
      <c r="W370" s="194">
        <v>0</v>
      </c>
      <c r="X370" s="194">
        <v>0</v>
      </c>
      <c r="Y370" s="194" t="s">
        <v>637</v>
      </c>
      <c r="AA370" s="206" t="s">
        <v>194</v>
      </c>
      <c r="AB370" s="204" t="s">
        <v>529</v>
      </c>
      <c r="AC370" s="205" t="s">
        <v>630</v>
      </c>
      <c r="AD370" s="204" t="s">
        <v>318</v>
      </c>
      <c r="AE370" s="204" t="s">
        <v>52</v>
      </c>
      <c r="AF370" s="203">
        <v>1.5615645150106074</v>
      </c>
      <c r="AG370" s="203">
        <v>0.62235936802422187</v>
      </c>
      <c r="AH370" s="203">
        <v>2.50910421733996</v>
      </c>
      <c r="AI370" s="202">
        <v>0</v>
      </c>
      <c r="AJ370" s="202">
        <v>0</v>
      </c>
      <c r="AK370" s="202">
        <v>0</v>
      </c>
      <c r="AM370" s="200" t="s">
        <v>1</v>
      </c>
      <c r="AN370" s="199" t="s">
        <v>480</v>
      </c>
      <c r="AO370" s="197" t="s">
        <v>630</v>
      </c>
      <c r="AP370" s="199" t="s">
        <v>100</v>
      </c>
      <c r="AQ370" s="199" t="s">
        <v>55</v>
      </c>
      <c r="AR370" s="195">
        <v>999</v>
      </c>
      <c r="AS370" s="195">
        <v>0.6645332588430316</v>
      </c>
      <c r="AT370" s="195">
        <v>999</v>
      </c>
      <c r="AU370" s="194">
        <v>0</v>
      </c>
      <c r="AV370" s="194">
        <v>0</v>
      </c>
      <c r="AW370" s="194">
        <v>0</v>
      </c>
      <c r="AX370" s="194" t="s">
        <v>638</v>
      </c>
    </row>
    <row r="371" spans="14:50" ht="16.5" thickBot="1" x14ac:dyDescent="0.3">
      <c r="N371" s="200" t="s">
        <v>1</v>
      </c>
      <c r="O371" s="199" t="s">
        <v>482</v>
      </c>
      <c r="P371" s="197" t="s">
        <v>630</v>
      </c>
      <c r="Q371" s="199" t="s">
        <v>49</v>
      </c>
      <c r="R371" s="199" t="s">
        <v>55</v>
      </c>
      <c r="S371" s="195">
        <v>1.4609729927231796</v>
      </c>
      <c r="T371" s="195">
        <v>0.55660702412263074</v>
      </c>
      <c r="U371" s="195">
        <v>2.6247836074761794</v>
      </c>
      <c r="V371" s="194">
        <v>0</v>
      </c>
      <c r="W371" s="194">
        <v>0</v>
      </c>
      <c r="X371" s="194">
        <v>0</v>
      </c>
      <c r="Y371" s="194" t="s">
        <v>629</v>
      </c>
      <c r="AA371" s="206" t="s">
        <v>194</v>
      </c>
      <c r="AB371" s="204" t="s">
        <v>529</v>
      </c>
      <c r="AC371" s="205" t="s">
        <v>630</v>
      </c>
      <c r="AD371" s="204" t="s">
        <v>317</v>
      </c>
      <c r="AE371" s="204" t="s">
        <v>52</v>
      </c>
      <c r="AF371" s="203">
        <v>1.5615645150106074</v>
      </c>
      <c r="AG371" s="203">
        <v>0.62235936802422187</v>
      </c>
      <c r="AH371" s="203">
        <v>2.50910421733996</v>
      </c>
      <c r="AI371" s="202">
        <v>3.9014756537438476E-4</v>
      </c>
      <c r="AJ371" s="202">
        <v>6.0559384868229782E-5</v>
      </c>
      <c r="AK371" s="202">
        <v>1.6578131739999999E-3</v>
      </c>
      <c r="AM371" s="200" t="s">
        <v>1</v>
      </c>
      <c r="AN371" s="199" t="s">
        <v>480</v>
      </c>
      <c r="AO371" s="197" t="s">
        <v>630</v>
      </c>
      <c r="AP371" s="199" t="s">
        <v>115</v>
      </c>
      <c r="AQ371" s="199" t="s">
        <v>55</v>
      </c>
      <c r="AR371" s="195">
        <v>999</v>
      </c>
      <c r="AS371" s="195">
        <v>0.65999868717983667</v>
      </c>
      <c r="AT371" s="195">
        <v>999</v>
      </c>
      <c r="AU371" s="194">
        <v>0</v>
      </c>
      <c r="AV371" s="194">
        <v>0</v>
      </c>
      <c r="AW371" s="194">
        <v>0</v>
      </c>
      <c r="AX371" s="194" t="s">
        <v>638</v>
      </c>
    </row>
    <row r="372" spans="14:50" ht="16.5" thickBot="1" x14ac:dyDescent="0.3">
      <c r="N372" s="200" t="s">
        <v>1</v>
      </c>
      <c r="O372" s="199" t="s">
        <v>482</v>
      </c>
      <c r="P372" s="197" t="s">
        <v>630</v>
      </c>
      <c r="Q372" s="199" t="s">
        <v>100</v>
      </c>
      <c r="R372" s="199" t="s">
        <v>55</v>
      </c>
      <c r="S372" s="195">
        <v>1.4609729927231796</v>
      </c>
      <c r="T372" s="195">
        <v>0.55660702412263074</v>
      </c>
      <c r="U372" s="195">
        <v>2.6247836074761794</v>
      </c>
      <c r="V372" s="194">
        <v>0</v>
      </c>
      <c r="W372" s="194">
        <v>0</v>
      </c>
      <c r="X372" s="194">
        <v>0</v>
      </c>
      <c r="Y372" s="194" t="s">
        <v>629</v>
      </c>
      <c r="AA372" s="206" t="s">
        <v>194</v>
      </c>
      <c r="AB372" s="204" t="s">
        <v>529</v>
      </c>
      <c r="AC372" s="205" t="s">
        <v>630</v>
      </c>
      <c r="AD372" s="204" t="s">
        <v>74</v>
      </c>
      <c r="AE372" s="204" t="s">
        <v>52</v>
      </c>
      <c r="AF372" s="203">
        <v>1.5615645150106074</v>
      </c>
      <c r="AG372" s="203">
        <v>0.62235936802422187</v>
      </c>
      <c r="AH372" s="203">
        <v>2.50910421733996</v>
      </c>
      <c r="AI372" s="202">
        <v>0</v>
      </c>
      <c r="AJ372" s="202">
        <v>0</v>
      </c>
      <c r="AK372" s="202">
        <v>0</v>
      </c>
      <c r="AM372" s="200" t="s">
        <v>1</v>
      </c>
      <c r="AN372" s="199" t="s">
        <v>480</v>
      </c>
      <c r="AO372" s="197" t="s">
        <v>630</v>
      </c>
      <c r="AP372" s="199" t="s">
        <v>49</v>
      </c>
      <c r="AQ372" s="199" t="s">
        <v>52</v>
      </c>
      <c r="AR372" s="195">
        <v>999</v>
      </c>
      <c r="AS372" s="195">
        <v>0.6824016305127143</v>
      </c>
      <c r="AT372" s="195">
        <v>999</v>
      </c>
      <c r="AU372" s="194">
        <v>0</v>
      </c>
      <c r="AV372" s="194">
        <v>0</v>
      </c>
      <c r="AW372" s="194">
        <v>0</v>
      </c>
      <c r="AX372" s="194" t="s">
        <v>638</v>
      </c>
    </row>
    <row r="373" spans="14:50" ht="16.5" thickBot="1" x14ac:dyDescent="0.3">
      <c r="N373" s="200" t="s">
        <v>1</v>
      </c>
      <c r="O373" s="199" t="s">
        <v>482</v>
      </c>
      <c r="P373" s="197" t="s">
        <v>630</v>
      </c>
      <c r="Q373" s="199" t="s">
        <v>115</v>
      </c>
      <c r="R373" s="199" t="s">
        <v>55</v>
      </c>
      <c r="S373" s="195">
        <v>1.4609729927231796</v>
      </c>
      <c r="T373" s="195">
        <v>0.55660702412263074</v>
      </c>
      <c r="U373" s="195">
        <v>2.6247836074761794</v>
      </c>
      <c r="V373" s="194">
        <v>0</v>
      </c>
      <c r="W373" s="194">
        <v>0</v>
      </c>
      <c r="X373" s="194">
        <v>0</v>
      </c>
      <c r="Y373" s="194" t="s">
        <v>629</v>
      </c>
      <c r="AA373" s="206" t="s">
        <v>194</v>
      </c>
      <c r="AB373" s="204" t="s">
        <v>529</v>
      </c>
      <c r="AC373" s="205" t="s">
        <v>630</v>
      </c>
      <c r="AD373" s="204" t="s">
        <v>316</v>
      </c>
      <c r="AE373" s="204" t="s">
        <v>52</v>
      </c>
      <c r="AF373" s="203">
        <v>1.5615645150106074</v>
      </c>
      <c r="AG373" s="203">
        <v>0.62235936802422187</v>
      </c>
      <c r="AH373" s="203">
        <v>2.50910421733996</v>
      </c>
      <c r="AI373" s="202">
        <v>0</v>
      </c>
      <c r="AJ373" s="202">
        <v>0</v>
      </c>
      <c r="AK373" s="202">
        <v>0</v>
      </c>
      <c r="AM373" s="200" t="s">
        <v>1</v>
      </c>
      <c r="AN373" s="199" t="s">
        <v>480</v>
      </c>
      <c r="AO373" s="197" t="s">
        <v>630</v>
      </c>
      <c r="AP373" s="199" t="s">
        <v>100</v>
      </c>
      <c r="AQ373" s="199" t="s">
        <v>52</v>
      </c>
      <c r="AR373" s="195">
        <v>999</v>
      </c>
      <c r="AS373" s="195">
        <v>0.6645332588430316</v>
      </c>
      <c r="AT373" s="195">
        <v>999</v>
      </c>
      <c r="AU373" s="194">
        <v>0</v>
      </c>
      <c r="AV373" s="194">
        <v>0</v>
      </c>
      <c r="AW373" s="194">
        <v>0</v>
      </c>
      <c r="AX373" s="194" t="s">
        <v>638</v>
      </c>
    </row>
    <row r="374" spans="14:50" ht="16.5" thickBot="1" x14ac:dyDescent="0.3">
      <c r="N374" s="200" t="s">
        <v>1</v>
      </c>
      <c r="O374" s="199" t="s">
        <v>482</v>
      </c>
      <c r="P374" s="197" t="s">
        <v>630</v>
      </c>
      <c r="Q374" s="199" t="s">
        <v>49</v>
      </c>
      <c r="R374" s="199" t="s">
        <v>52</v>
      </c>
      <c r="S374" s="195">
        <v>1.4609729927231796</v>
      </c>
      <c r="T374" s="195">
        <v>0.55660702412263074</v>
      </c>
      <c r="U374" s="195">
        <v>2.6247836074761794</v>
      </c>
      <c r="V374" s="194">
        <v>0</v>
      </c>
      <c r="W374" s="194">
        <v>0</v>
      </c>
      <c r="X374" s="194">
        <v>0</v>
      </c>
      <c r="Y374" s="194" t="s">
        <v>629</v>
      </c>
      <c r="AA374" s="206" t="s">
        <v>194</v>
      </c>
      <c r="AB374" s="204" t="s">
        <v>529</v>
      </c>
      <c r="AC374" s="205" t="s">
        <v>630</v>
      </c>
      <c r="AD374" s="204" t="s">
        <v>315</v>
      </c>
      <c r="AE374" s="204" t="s">
        <v>52</v>
      </c>
      <c r="AF374" s="203">
        <v>1.5615645150106074</v>
      </c>
      <c r="AG374" s="203">
        <v>0.62235936802422187</v>
      </c>
      <c r="AH374" s="203">
        <v>2.50910421733996</v>
      </c>
      <c r="AI374" s="202">
        <v>0</v>
      </c>
      <c r="AJ374" s="202">
        <v>0</v>
      </c>
      <c r="AK374" s="202">
        <v>0</v>
      </c>
      <c r="AM374" s="200" t="s">
        <v>1</v>
      </c>
      <c r="AN374" s="199" t="s">
        <v>480</v>
      </c>
      <c r="AO374" s="197" t="s">
        <v>630</v>
      </c>
      <c r="AP374" s="199" t="s">
        <v>115</v>
      </c>
      <c r="AQ374" s="199" t="s">
        <v>52</v>
      </c>
      <c r="AR374" s="195">
        <v>999</v>
      </c>
      <c r="AS374" s="195">
        <v>0.65999868717983667</v>
      </c>
      <c r="AT374" s="195">
        <v>999</v>
      </c>
      <c r="AU374" s="194">
        <v>0</v>
      </c>
      <c r="AV374" s="194">
        <v>0</v>
      </c>
      <c r="AW374" s="194">
        <v>0</v>
      </c>
      <c r="AX374" s="194" t="s">
        <v>638</v>
      </c>
    </row>
    <row r="375" spans="14:50" ht="16.5" thickBot="1" x14ac:dyDescent="0.3">
      <c r="N375" s="200" t="s">
        <v>1</v>
      </c>
      <c r="O375" s="199" t="s">
        <v>482</v>
      </c>
      <c r="P375" s="197" t="s">
        <v>630</v>
      </c>
      <c r="Q375" s="199" t="s">
        <v>100</v>
      </c>
      <c r="R375" s="199" t="s">
        <v>52</v>
      </c>
      <c r="S375" s="195">
        <v>1.4609729927231796</v>
      </c>
      <c r="T375" s="195">
        <v>0.55660702412263074</v>
      </c>
      <c r="U375" s="195">
        <v>2.6247836074761794</v>
      </c>
      <c r="V375" s="194">
        <v>0</v>
      </c>
      <c r="W375" s="194">
        <v>0</v>
      </c>
      <c r="X375" s="194">
        <v>0</v>
      </c>
      <c r="Y375" s="194" t="s">
        <v>629</v>
      </c>
      <c r="AA375" s="206" t="s">
        <v>194</v>
      </c>
      <c r="AB375" s="204" t="s">
        <v>529</v>
      </c>
      <c r="AC375" s="205" t="s">
        <v>630</v>
      </c>
      <c r="AD375" s="204" t="s">
        <v>314</v>
      </c>
      <c r="AE375" s="204" t="s">
        <v>52</v>
      </c>
      <c r="AF375" s="203">
        <v>1.5615645150106074</v>
      </c>
      <c r="AG375" s="203">
        <v>0.62235936802422187</v>
      </c>
      <c r="AH375" s="203">
        <v>2.50910421733996</v>
      </c>
      <c r="AI375" s="202">
        <v>0</v>
      </c>
      <c r="AJ375" s="202">
        <v>0</v>
      </c>
      <c r="AK375" s="202">
        <v>0</v>
      </c>
      <c r="AM375" s="200" t="s">
        <v>1</v>
      </c>
      <c r="AN375" s="199" t="s">
        <v>468</v>
      </c>
      <c r="AO375" s="197" t="s">
        <v>630</v>
      </c>
      <c r="AP375" s="199" t="s">
        <v>49</v>
      </c>
      <c r="AQ375" s="199" t="s">
        <v>55</v>
      </c>
      <c r="AR375" s="195">
        <v>0.57131671568934683</v>
      </c>
      <c r="AS375" s="195">
        <v>0.60830911425711331</v>
      </c>
      <c r="AT375" s="195">
        <v>0.93918815664476318</v>
      </c>
      <c r="AU375" s="194">
        <v>0</v>
      </c>
      <c r="AV375" s="194">
        <v>0</v>
      </c>
      <c r="AW375" s="194">
        <v>0</v>
      </c>
      <c r="AX375" s="194" t="s">
        <v>639</v>
      </c>
    </row>
    <row r="376" spans="14:50" ht="16.5" thickBot="1" x14ac:dyDescent="0.3">
      <c r="N376" s="200" t="s">
        <v>1</v>
      </c>
      <c r="O376" s="199" t="s">
        <v>482</v>
      </c>
      <c r="P376" s="197" t="s">
        <v>630</v>
      </c>
      <c r="Q376" s="199" t="s">
        <v>115</v>
      </c>
      <c r="R376" s="199" t="s">
        <v>52</v>
      </c>
      <c r="S376" s="195">
        <v>1.4609729927231796</v>
      </c>
      <c r="T376" s="195">
        <v>0.55660702412263074</v>
      </c>
      <c r="U376" s="195">
        <v>2.6247836074761794</v>
      </c>
      <c r="V376" s="194">
        <v>0</v>
      </c>
      <c r="W376" s="194">
        <v>0</v>
      </c>
      <c r="X376" s="194">
        <v>0</v>
      </c>
      <c r="Y376" s="194" t="s">
        <v>629</v>
      </c>
      <c r="AA376" s="206" t="s">
        <v>194</v>
      </c>
      <c r="AB376" s="204" t="s">
        <v>529</v>
      </c>
      <c r="AC376" s="205" t="s">
        <v>630</v>
      </c>
      <c r="AD376" s="204" t="s">
        <v>313</v>
      </c>
      <c r="AE376" s="204" t="s">
        <v>52</v>
      </c>
      <c r="AF376" s="203">
        <v>1.5615645150106074</v>
      </c>
      <c r="AG376" s="203">
        <v>0.62235936802422187</v>
      </c>
      <c r="AH376" s="203">
        <v>2.50910421733996</v>
      </c>
      <c r="AI376" s="202">
        <v>0</v>
      </c>
      <c r="AJ376" s="202">
        <v>0</v>
      </c>
      <c r="AK376" s="202">
        <v>0</v>
      </c>
      <c r="AM376" s="200" t="s">
        <v>1</v>
      </c>
      <c r="AN376" s="199" t="s">
        <v>468</v>
      </c>
      <c r="AO376" s="197" t="s">
        <v>630</v>
      </c>
      <c r="AP376" s="199" t="s">
        <v>100</v>
      </c>
      <c r="AQ376" s="199" t="s">
        <v>55</v>
      </c>
      <c r="AR376" s="195">
        <v>0.57131671568934683</v>
      </c>
      <c r="AS376" s="195">
        <v>0.60830911425711331</v>
      </c>
      <c r="AT376" s="195">
        <v>0.93918815664476318</v>
      </c>
      <c r="AU376" s="194">
        <v>0</v>
      </c>
      <c r="AV376" s="194">
        <v>0</v>
      </c>
      <c r="AW376" s="194">
        <v>0</v>
      </c>
      <c r="AX376" s="194" t="s">
        <v>639</v>
      </c>
    </row>
    <row r="377" spans="14:50" ht="16.5" thickBot="1" x14ac:dyDescent="0.3">
      <c r="N377" s="200" t="s">
        <v>1</v>
      </c>
      <c r="O377" s="199" t="s">
        <v>471</v>
      </c>
      <c r="P377" s="197" t="s">
        <v>631</v>
      </c>
      <c r="Q377" s="199" t="s">
        <v>49</v>
      </c>
      <c r="R377" s="199" t="s">
        <v>55</v>
      </c>
      <c r="S377" s="195">
        <v>0.63203302060647437</v>
      </c>
      <c r="T377" s="195">
        <v>0.62892011736468478</v>
      </c>
      <c r="U377" s="195">
        <v>1.0049496003639276</v>
      </c>
      <c r="V377" s="194">
        <v>0</v>
      </c>
      <c r="W377" s="194">
        <v>0</v>
      </c>
      <c r="X377" s="194">
        <v>0</v>
      </c>
      <c r="Y377" s="194" t="s">
        <v>629</v>
      </c>
      <c r="AA377" s="206" t="s">
        <v>194</v>
      </c>
      <c r="AB377" s="204" t="s">
        <v>555</v>
      </c>
      <c r="AC377" s="205" t="s">
        <v>630</v>
      </c>
      <c r="AD377" s="204" t="s">
        <v>323</v>
      </c>
      <c r="AE377" s="204" t="s">
        <v>76</v>
      </c>
      <c r="AF377" s="203">
        <v>1.7584294174994917</v>
      </c>
      <c r="AG377" s="203">
        <v>0.61200155821231117</v>
      </c>
      <c r="AH377" s="203">
        <v>2.8732433666279489</v>
      </c>
      <c r="AI377" s="202">
        <v>0</v>
      </c>
      <c r="AJ377" s="202">
        <v>0</v>
      </c>
      <c r="AK377" s="202">
        <v>0</v>
      </c>
      <c r="AM377" s="200" t="s">
        <v>1</v>
      </c>
      <c r="AN377" s="199" t="s">
        <v>468</v>
      </c>
      <c r="AO377" s="197" t="s">
        <v>630</v>
      </c>
      <c r="AP377" s="199" t="s">
        <v>115</v>
      </c>
      <c r="AQ377" s="199" t="s">
        <v>55</v>
      </c>
      <c r="AR377" s="195">
        <v>0.57131671568934683</v>
      </c>
      <c r="AS377" s="195">
        <v>0.60830911425711331</v>
      </c>
      <c r="AT377" s="195">
        <v>0.93918815664476318</v>
      </c>
      <c r="AU377" s="194">
        <v>0</v>
      </c>
      <c r="AV377" s="194">
        <v>0</v>
      </c>
      <c r="AW377" s="194">
        <v>0</v>
      </c>
      <c r="AX377" s="194" t="s">
        <v>639</v>
      </c>
    </row>
    <row r="378" spans="14:50" ht="16.5" thickBot="1" x14ac:dyDescent="0.3">
      <c r="N378" s="200" t="s">
        <v>1</v>
      </c>
      <c r="O378" s="199" t="s">
        <v>471</v>
      </c>
      <c r="P378" s="197" t="s">
        <v>631</v>
      </c>
      <c r="Q378" s="199" t="s">
        <v>100</v>
      </c>
      <c r="R378" s="199" t="s">
        <v>55</v>
      </c>
      <c r="S378" s="195">
        <v>0.68463007504939244</v>
      </c>
      <c r="T378" s="195">
        <v>0.62156446353998662</v>
      </c>
      <c r="U378" s="195">
        <v>1.1014627045282306</v>
      </c>
      <c r="V378" s="194">
        <v>0</v>
      </c>
      <c r="W378" s="194">
        <v>0</v>
      </c>
      <c r="X378" s="194">
        <v>0</v>
      </c>
      <c r="Y378" s="194" t="s">
        <v>629</v>
      </c>
      <c r="AA378" s="206" t="s">
        <v>194</v>
      </c>
      <c r="AB378" s="204" t="s">
        <v>555</v>
      </c>
      <c r="AC378" s="205" t="s">
        <v>630</v>
      </c>
      <c r="AD378" s="204" t="s">
        <v>322</v>
      </c>
      <c r="AE378" s="204" t="s">
        <v>76</v>
      </c>
      <c r="AF378" s="203">
        <v>1.7584294174994917</v>
      </c>
      <c r="AG378" s="203">
        <v>0.61200155821231117</v>
      </c>
      <c r="AH378" s="203">
        <v>2.8732433666279489</v>
      </c>
      <c r="AI378" s="202">
        <v>1.6246501370003033E-3</v>
      </c>
      <c r="AJ378" s="202">
        <v>1.6246501370003033E-3</v>
      </c>
      <c r="AK378" s="202">
        <v>1.4231934520000001E-2</v>
      </c>
      <c r="AM378" s="200" t="s">
        <v>1</v>
      </c>
      <c r="AN378" s="199" t="s">
        <v>468</v>
      </c>
      <c r="AO378" s="197" t="s">
        <v>630</v>
      </c>
      <c r="AP378" s="199" t="s">
        <v>49</v>
      </c>
      <c r="AQ378" s="199" t="s">
        <v>52</v>
      </c>
      <c r="AR378" s="195">
        <v>0.40545057242469779</v>
      </c>
      <c r="AS378" s="195">
        <v>0.60830911425711343</v>
      </c>
      <c r="AT378" s="195">
        <v>0.66652062729628347</v>
      </c>
      <c r="AU378" s="194">
        <v>0</v>
      </c>
      <c r="AV378" s="194">
        <v>0</v>
      </c>
      <c r="AW378" s="194">
        <v>0</v>
      </c>
      <c r="AX378" s="194" t="s">
        <v>639</v>
      </c>
    </row>
    <row r="379" spans="14:50" ht="16.5" thickBot="1" x14ac:dyDescent="0.3">
      <c r="N379" s="200" t="s">
        <v>1</v>
      </c>
      <c r="O379" s="199" t="s">
        <v>471</v>
      </c>
      <c r="P379" s="197" t="s">
        <v>631</v>
      </c>
      <c r="Q379" s="199" t="s">
        <v>115</v>
      </c>
      <c r="R379" s="199" t="s">
        <v>55</v>
      </c>
      <c r="S379" s="195">
        <v>0.97330116853870685</v>
      </c>
      <c r="T379" s="195">
        <v>0.61969777193459863</v>
      </c>
      <c r="U379" s="195">
        <v>1.5706062093788304</v>
      </c>
      <c r="V379" s="194">
        <v>0</v>
      </c>
      <c r="W379" s="194">
        <v>0</v>
      </c>
      <c r="X379" s="194">
        <v>0</v>
      </c>
      <c r="Y379" s="194" t="s">
        <v>629</v>
      </c>
      <c r="AA379" s="206" t="s">
        <v>194</v>
      </c>
      <c r="AB379" s="204" t="s">
        <v>555</v>
      </c>
      <c r="AC379" s="205" t="s">
        <v>630</v>
      </c>
      <c r="AD379" s="204" t="s">
        <v>321</v>
      </c>
      <c r="AE379" s="204" t="s">
        <v>76</v>
      </c>
      <c r="AF379" s="203">
        <v>1.7584294174994917</v>
      </c>
      <c r="AG379" s="203">
        <v>0.61200155821231117</v>
      </c>
      <c r="AH379" s="203">
        <v>2.8732433666279489</v>
      </c>
      <c r="AI379" s="202">
        <v>0</v>
      </c>
      <c r="AJ379" s="202">
        <v>0</v>
      </c>
      <c r="AK379" s="202">
        <v>0</v>
      </c>
      <c r="AM379" s="200" t="s">
        <v>1</v>
      </c>
      <c r="AN379" s="199" t="s">
        <v>468</v>
      </c>
      <c r="AO379" s="197" t="s">
        <v>630</v>
      </c>
      <c r="AP379" s="199" t="s">
        <v>100</v>
      </c>
      <c r="AQ379" s="199" t="s">
        <v>52</v>
      </c>
      <c r="AR379" s="195">
        <v>0.40545057242469779</v>
      </c>
      <c r="AS379" s="195">
        <v>0.60830911425711343</v>
      </c>
      <c r="AT379" s="195">
        <v>0.66652062729628347</v>
      </c>
      <c r="AU379" s="194">
        <v>0</v>
      </c>
      <c r="AV379" s="194">
        <v>0</v>
      </c>
      <c r="AW379" s="194">
        <v>0</v>
      </c>
      <c r="AX379" s="194" t="s">
        <v>639</v>
      </c>
    </row>
    <row r="380" spans="14:50" ht="16.5" thickBot="1" x14ac:dyDescent="0.3">
      <c r="N380" s="200" t="s">
        <v>1</v>
      </c>
      <c r="O380" s="199" t="s">
        <v>471</v>
      </c>
      <c r="P380" s="197" t="s">
        <v>631</v>
      </c>
      <c r="Q380" s="199" t="s">
        <v>49</v>
      </c>
      <c r="R380" s="199" t="s">
        <v>52</v>
      </c>
      <c r="S380" s="195">
        <v>0</v>
      </c>
      <c r="T380" s="195">
        <v>0</v>
      </c>
      <c r="U380" s="195">
        <v>0</v>
      </c>
      <c r="V380" s="194">
        <v>0</v>
      </c>
      <c r="W380" s="194">
        <v>0</v>
      </c>
      <c r="X380" s="194">
        <v>0</v>
      </c>
      <c r="Y380" s="194" t="s">
        <v>629</v>
      </c>
      <c r="AA380" s="206" t="s">
        <v>194</v>
      </c>
      <c r="AB380" s="204" t="s">
        <v>555</v>
      </c>
      <c r="AC380" s="205" t="s">
        <v>630</v>
      </c>
      <c r="AD380" s="204" t="s">
        <v>320</v>
      </c>
      <c r="AE380" s="204" t="s">
        <v>76</v>
      </c>
      <c r="AF380" s="203">
        <v>1.7584294174994917</v>
      </c>
      <c r="AG380" s="203">
        <v>0.61200155821231117</v>
      </c>
      <c r="AH380" s="203">
        <v>2.8732433666279489</v>
      </c>
      <c r="AI380" s="202">
        <v>3.4884078744682921E-4</v>
      </c>
      <c r="AJ380" s="202">
        <v>3.4884078744682921E-4</v>
      </c>
      <c r="AK380" s="202">
        <v>3.055845152E-3</v>
      </c>
      <c r="AM380" s="200" t="s">
        <v>1</v>
      </c>
      <c r="AN380" s="199" t="s">
        <v>468</v>
      </c>
      <c r="AO380" s="197" t="s">
        <v>630</v>
      </c>
      <c r="AP380" s="199" t="s">
        <v>115</v>
      </c>
      <c r="AQ380" s="199" t="s">
        <v>52</v>
      </c>
      <c r="AR380" s="195">
        <v>0.40545057242469779</v>
      </c>
      <c r="AS380" s="195">
        <v>0.60830911425711343</v>
      </c>
      <c r="AT380" s="195">
        <v>0.66652062729628347</v>
      </c>
      <c r="AU380" s="194">
        <v>0</v>
      </c>
      <c r="AV380" s="194">
        <v>0</v>
      </c>
      <c r="AW380" s="194">
        <v>0</v>
      </c>
      <c r="AX380" s="194" t="s">
        <v>639</v>
      </c>
    </row>
    <row r="381" spans="14:50" ht="16.5" thickBot="1" x14ac:dyDescent="0.3">
      <c r="N381" s="200" t="s">
        <v>1</v>
      </c>
      <c r="O381" s="199" t="s">
        <v>471</v>
      </c>
      <c r="P381" s="197" t="s">
        <v>631</v>
      </c>
      <c r="Q381" s="199" t="s">
        <v>100</v>
      </c>
      <c r="R381" s="199" t="s">
        <v>52</v>
      </c>
      <c r="S381" s="195">
        <v>0</v>
      </c>
      <c r="T381" s="195">
        <v>0</v>
      </c>
      <c r="U381" s="195">
        <v>0</v>
      </c>
      <c r="V381" s="194">
        <v>0</v>
      </c>
      <c r="W381" s="194">
        <v>0</v>
      </c>
      <c r="X381" s="194">
        <v>0</v>
      </c>
      <c r="Y381" s="194" t="s">
        <v>629</v>
      </c>
      <c r="AA381" s="206" t="s">
        <v>194</v>
      </c>
      <c r="AB381" s="204" t="s">
        <v>555</v>
      </c>
      <c r="AC381" s="205" t="s">
        <v>630</v>
      </c>
      <c r="AD381" s="204" t="s">
        <v>319</v>
      </c>
      <c r="AE381" s="204" t="s">
        <v>76</v>
      </c>
      <c r="AF381" s="203">
        <v>1.7584294174994917</v>
      </c>
      <c r="AG381" s="203">
        <v>0.61200155821231117</v>
      </c>
      <c r="AH381" s="203">
        <v>2.8732433666279489</v>
      </c>
      <c r="AI381" s="202">
        <v>9.52542750885874E-4</v>
      </c>
      <c r="AJ381" s="202">
        <v>9.52542750885874E-4</v>
      </c>
      <c r="AK381" s="202">
        <v>8.3442740989999997E-3</v>
      </c>
      <c r="AM381" s="200" t="s">
        <v>1</v>
      </c>
      <c r="AN381" s="199" t="s">
        <v>63</v>
      </c>
      <c r="AO381" s="197" t="s">
        <v>630</v>
      </c>
      <c r="AP381" s="199" t="s">
        <v>49</v>
      </c>
      <c r="AQ381" s="199" t="s">
        <v>52</v>
      </c>
      <c r="AR381" s="195">
        <v>0.46553959604879053</v>
      </c>
      <c r="AS381" s="195">
        <v>0.56602637350649088</v>
      </c>
      <c r="AT381" s="195">
        <v>0.82246979617717753</v>
      </c>
      <c r="AU381" s="194">
        <v>0</v>
      </c>
      <c r="AV381" s="194">
        <v>0</v>
      </c>
      <c r="AW381" s="194">
        <v>0</v>
      </c>
      <c r="AX381" s="194" t="s">
        <v>639</v>
      </c>
    </row>
    <row r="382" spans="14:50" ht="16.5" thickBot="1" x14ac:dyDescent="0.3">
      <c r="N382" s="200" t="s">
        <v>1</v>
      </c>
      <c r="O382" s="199" t="s">
        <v>471</v>
      </c>
      <c r="P382" s="197" t="s">
        <v>631</v>
      </c>
      <c r="Q382" s="199" t="s">
        <v>115</v>
      </c>
      <c r="R382" s="199" t="s">
        <v>52</v>
      </c>
      <c r="S382" s="195">
        <v>0</v>
      </c>
      <c r="T382" s="195">
        <v>0</v>
      </c>
      <c r="U382" s="195">
        <v>0</v>
      </c>
      <c r="V382" s="194">
        <v>0</v>
      </c>
      <c r="W382" s="194">
        <v>0</v>
      </c>
      <c r="X382" s="194">
        <v>0</v>
      </c>
      <c r="Y382" s="194" t="s">
        <v>629</v>
      </c>
      <c r="AA382" s="206" t="s">
        <v>194</v>
      </c>
      <c r="AB382" s="204" t="s">
        <v>555</v>
      </c>
      <c r="AC382" s="205" t="s">
        <v>630</v>
      </c>
      <c r="AD382" s="204" t="s">
        <v>318</v>
      </c>
      <c r="AE382" s="204" t="s">
        <v>76</v>
      </c>
      <c r="AF382" s="203">
        <v>1.7584294174994917</v>
      </c>
      <c r="AG382" s="203">
        <v>0.61200155821231117</v>
      </c>
      <c r="AH382" s="203">
        <v>2.8732433666279489</v>
      </c>
      <c r="AI382" s="202">
        <v>4.1082828550044226E-4</v>
      </c>
      <c r="AJ382" s="202">
        <v>4.1082828550044226E-4</v>
      </c>
      <c r="AK382" s="202">
        <v>3.5988556090000004E-3</v>
      </c>
      <c r="AM382" s="200" t="s">
        <v>1</v>
      </c>
      <c r="AN382" s="199" t="s">
        <v>63</v>
      </c>
      <c r="AO382" s="197" t="s">
        <v>630</v>
      </c>
      <c r="AP382" s="199" t="s">
        <v>100</v>
      </c>
      <c r="AQ382" s="199" t="s">
        <v>52</v>
      </c>
      <c r="AR382" s="195">
        <v>0.46553959604879053</v>
      </c>
      <c r="AS382" s="195">
        <v>0.56602637350649088</v>
      </c>
      <c r="AT382" s="195">
        <v>0.82246979617717753</v>
      </c>
      <c r="AU382" s="194">
        <v>0</v>
      </c>
      <c r="AV382" s="194">
        <v>0</v>
      </c>
      <c r="AW382" s="194">
        <v>0</v>
      </c>
      <c r="AX382" s="194" t="s">
        <v>639</v>
      </c>
    </row>
    <row r="383" spans="14:50" ht="16.5" thickBot="1" x14ac:dyDescent="0.3">
      <c r="N383" s="200" t="s">
        <v>1</v>
      </c>
      <c r="O383" s="199" t="s">
        <v>400</v>
      </c>
      <c r="P383" s="197" t="s">
        <v>630</v>
      </c>
      <c r="Q383" s="199" t="s">
        <v>49</v>
      </c>
      <c r="R383" s="199" t="s">
        <v>55</v>
      </c>
      <c r="S383" s="195">
        <v>1.0408245201597095</v>
      </c>
      <c r="T383" s="195">
        <v>0.67118974277457566</v>
      </c>
      <c r="U383" s="195">
        <v>1.5507157720514786</v>
      </c>
      <c r="V383" s="194">
        <v>0</v>
      </c>
      <c r="W383" s="194">
        <v>0</v>
      </c>
      <c r="X383" s="194">
        <v>0</v>
      </c>
      <c r="Y383" s="194" t="s">
        <v>629</v>
      </c>
      <c r="AA383" s="206" t="s">
        <v>194</v>
      </c>
      <c r="AB383" s="204" t="s">
        <v>555</v>
      </c>
      <c r="AC383" s="205" t="s">
        <v>630</v>
      </c>
      <c r="AD383" s="204" t="s">
        <v>317</v>
      </c>
      <c r="AE383" s="204" t="s">
        <v>76</v>
      </c>
      <c r="AF383" s="203">
        <v>1.7584294174994917</v>
      </c>
      <c r="AG383" s="203">
        <v>0.61200155821231117</v>
      </c>
      <c r="AH383" s="203">
        <v>2.8732433666279489</v>
      </c>
      <c r="AI383" s="202">
        <v>1.4806877305771785E-3</v>
      </c>
      <c r="AJ383" s="202">
        <v>1.4806877305771785E-3</v>
      </c>
      <c r="AK383" s="202">
        <v>1.2970823899999999E-2</v>
      </c>
      <c r="AM383" s="200" t="s">
        <v>1</v>
      </c>
      <c r="AN383" s="199" t="s">
        <v>63</v>
      </c>
      <c r="AO383" s="197" t="s">
        <v>630</v>
      </c>
      <c r="AP383" s="199" t="s">
        <v>115</v>
      </c>
      <c r="AQ383" s="199" t="s">
        <v>52</v>
      </c>
      <c r="AR383" s="195">
        <v>0.46553959604879053</v>
      </c>
      <c r="AS383" s="195">
        <v>0.56602637350649088</v>
      </c>
      <c r="AT383" s="195">
        <v>0.82246979617717753</v>
      </c>
      <c r="AU383" s="194">
        <v>0</v>
      </c>
      <c r="AV383" s="194">
        <v>0</v>
      </c>
      <c r="AW383" s="194">
        <v>0</v>
      </c>
      <c r="AX383" s="194" t="s">
        <v>639</v>
      </c>
    </row>
    <row r="384" spans="14:50" ht="16.5" thickBot="1" x14ac:dyDescent="0.3">
      <c r="N384" s="200" t="s">
        <v>1</v>
      </c>
      <c r="O384" s="199" t="s">
        <v>400</v>
      </c>
      <c r="P384" s="197" t="s">
        <v>630</v>
      </c>
      <c r="Q384" s="199" t="s">
        <v>100</v>
      </c>
      <c r="R384" s="199" t="s">
        <v>55</v>
      </c>
      <c r="S384" s="195">
        <v>0.7759257792686175</v>
      </c>
      <c r="T384" s="195">
        <v>0.67118974277457577</v>
      </c>
      <c r="U384" s="195">
        <v>1.1560453472680947</v>
      </c>
      <c r="V384" s="194">
        <v>0</v>
      </c>
      <c r="W384" s="194">
        <v>0</v>
      </c>
      <c r="X384" s="194">
        <v>0</v>
      </c>
      <c r="Y384" s="194" t="s">
        <v>629</v>
      </c>
      <c r="AA384" s="206" t="s">
        <v>194</v>
      </c>
      <c r="AB384" s="204" t="s">
        <v>555</v>
      </c>
      <c r="AC384" s="205" t="s">
        <v>630</v>
      </c>
      <c r="AD384" s="204" t="s">
        <v>74</v>
      </c>
      <c r="AE384" s="204" t="s">
        <v>76</v>
      </c>
      <c r="AF384" s="203">
        <v>1.7584294174994917</v>
      </c>
      <c r="AG384" s="203">
        <v>0.61200155821231117</v>
      </c>
      <c r="AH384" s="203">
        <v>2.8732433666279489</v>
      </c>
      <c r="AI384" s="202">
        <v>2.4672309409645948E-3</v>
      </c>
      <c r="AJ384" s="202">
        <v>2.4672309409645948E-3</v>
      </c>
      <c r="AK384" s="202">
        <v>2.161294201E-2</v>
      </c>
      <c r="AM384" s="200" t="s">
        <v>1</v>
      </c>
      <c r="AN384" s="199" t="s">
        <v>383</v>
      </c>
      <c r="AO384" s="197" t="s">
        <v>630</v>
      </c>
      <c r="AP384" s="199" t="s">
        <v>49</v>
      </c>
      <c r="AQ384" s="199" t="s">
        <v>55</v>
      </c>
      <c r="AR384" s="195">
        <v>2.9454328749717679E-2</v>
      </c>
      <c r="AS384" s="195">
        <v>0.57345750644199223</v>
      </c>
      <c r="AT384" s="195">
        <v>5.1362705028427616E-2</v>
      </c>
      <c r="AU384" s="194">
        <v>0</v>
      </c>
      <c r="AV384" s="194">
        <v>0</v>
      </c>
      <c r="AW384" s="194">
        <v>0</v>
      </c>
      <c r="AX384" s="194" t="s">
        <v>639</v>
      </c>
    </row>
    <row r="385" spans="14:50" ht="16.5" thickBot="1" x14ac:dyDescent="0.3">
      <c r="N385" s="200" t="s">
        <v>1</v>
      </c>
      <c r="O385" s="199" t="s">
        <v>400</v>
      </c>
      <c r="P385" s="197" t="s">
        <v>630</v>
      </c>
      <c r="Q385" s="199" t="s">
        <v>115</v>
      </c>
      <c r="R385" s="199" t="s">
        <v>55</v>
      </c>
      <c r="S385" s="195">
        <v>0.72873805118827284</v>
      </c>
      <c r="T385" s="195">
        <v>0.67118974277457566</v>
      </c>
      <c r="U385" s="195">
        <v>1.0857407447494698</v>
      </c>
      <c r="V385" s="194">
        <v>0</v>
      </c>
      <c r="W385" s="194">
        <v>0</v>
      </c>
      <c r="X385" s="194">
        <v>0</v>
      </c>
      <c r="Y385" s="194" t="s">
        <v>629</v>
      </c>
      <c r="AA385" s="206" t="s">
        <v>194</v>
      </c>
      <c r="AB385" s="204" t="s">
        <v>555</v>
      </c>
      <c r="AC385" s="205" t="s">
        <v>630</v>
      </c>
      <c r="AD385" s="204" t="s">
        <v>316</v>
      </c>
      <c r="AE385" s="204" t="s">
        <v>76</v>
      </c>
      <c r="AF385" s="203">
        <v>1.7584294174994917</v>
      </c>
      <c r="AG385" s="203">
        <v>0.61200155821231117</v>
      </c>
      <c r="AH385" s="203">
        <v>2.8732433666279489</v>
      </c>
      <c r="AI385" s="202">
        <v>1.8347143913311936E-2</v>
      </c>
      <c r="AJ385" s="202">
        <v>1.8347143913311936E-2</v>
      </c>
      <c r="AK385" s="202">
        <v>0.16072097299999999</v>
      </c>
      <c r="AM385" s="200" t="s">
        <v>1</v>
      </c>
      <c r="AN385" s="199" t="s">
        <v>383</v>
      </c>
      <c r="AO385" s="197" t="s">
        <v>630</v>
      </c>
      <c r="AP385" s="199" t="s">
        <v>100</v>
      </c>
      <c r="AQ385" s="199" t="s">
        <v>55</v>
      </c>
      <c r="AR385" s="195">
        <v>1.4572942862978586E-2</v>
      </c>
      <c r="AS385" s="195">
        <v>0.57345750644199223</v>
      </c>
      <c r="AT385" s="195">
        <v>2.5412419750848101E-2</v>
      </c>
      <c r="AU385" s="194">
        <v>0</v>
      </c>
      <c r="AV385" s="194">
        <v>0</v>
      </c>
      <c r="AW385" s="194">
        <v>0</v>
      </c>
      <c r="AX385" s="194" t="s">
        <v>639</v>
      </c>
    </row>
    <row r="386" spans="14:50" ht="16.5" thickBot="1" x14ac:dyDescent="0.3">
      <c r="N386" s="200" t="s">
        <v>1</v>
      </c>
      <c r="O386" s="199" t="s">
        <v>400</v>
      </c>
      <c r="P386" s="197" t="s">
        <v>630</v>
      </c>
      <c r="Q386" s="199" t="s">
        <v>49</v>
      </c>
      <c r="R386" s="199" t="s">
        <v>52</v>
      </c>
      <c r="S386" s="195">
        <v>1.0408245201597095</v>
      </c>
      <c r="T386" s="195">
        <v>0.67118974277457566</v>
      </c>
      <c r="U386" s="195">
        <v>1.5507157720514786</v>
      </c>
      <c r="V386" s="194">
        <v>0</v>
      </c>
      <c r="W386" s="194">
        <v>0</v>
      </c>
      <c r="X386" s="194">
        <v>0</v>
      </c>
      <c r="Y386" s="194" t="s">
        <v>629</v>
      </c>
      <c r="AA386" s="206" t="s">
        <v>194</v>
      </c>
      <c r="AB386" s="204" t="s">
        <v>555</v>
      </c>
      <c r="AC386" s="205" t="s">
        <v>630</v>
      </c>
      <c r="AD386" s="204" t="s">
        <v>315</v>
      </c>
      <c r="AE386" s="204" t="s">
        <v>76</v>
      </c>
      <c r="AF386" s="203">
        <v>1.7584294174994917</v>
      </c>
      <c r="AG386" s="203">
        <v>0.61200155821231117</v>
      </c>
      <c r="AH386" s="203">
        <v>2.8732433666279489</v>
      </c>
      <c r="AI386" s="202">
        <v>0</v>
      </c>
      <c r="AJ386" s="202">
        <v>0</v>
      </c>
      <c r="AK386" s="202">
        <v>0</v>
      </c>
      <c r="AM386" s="200" t="s">
        <v>1</v>
      </c>
      <c r="AN386" s="199" t="s">
        <v>383</v>
      </c>
      <c r="AO386" s="197" t="s">
        <v>630</v>
      </c>
      <c r="AP386" s="199" t="s">
        <v>115</v>
      </c>
      <c r="AQ386" s="199" t="s">
        <v>55</v>
      </c>
      <c r="AR386" s="195">
        <v>2.7166974285567174E-2</v>
      </c>
      <c r="AS386" s="195">
        <v>0.57345750644199223</v>
      </c>
      <c r="AT386" s="195">
        <v>4.737399716698143E-2</v>
      </c>
      <c r="AU386" s="194">
        <v>0</v>
      </c>
      <c r="AV386" s="194">
        <v>0</v>
      </c>
      <c r="AW386" s="194">
        <v>0</v>
      </c>
      <c r="AX386" s="194" t="s">
        <v>639</v>
      </c>
    </row>
    <row r="387" spans="14:50" ht="16.5" thickBot="1" x14ac:dyDescent="0.3">
      <c r="N387" s="200" t="s">
        <v>1</v>
      </c>
      <c r="O387" s="199" t="s">
        <v>400</v>
      </c>
      <c r="P387" s="197" t="s">
        <v>630</v>
      </c>
      <c r="Q387" s="199" t="s">
        <v>100</v>
      </c>
      <c r="R387" s="199" t="s">
        <v>52</v>
      </c>
      <c r="S387" s="195">
        <v>0.7759257792686175</v>
      </c>
      <c r="T387" s="195">
        <v>0.67118974277457577</v>
      </c>
      <c r="U387" s="195">
        <v>1.1560453472680947</v>
      </c>
      <c r="V387" s="194">
        <v>0</v>
      </c>
      <c r="W387" s="194">
        <v>0</v>
      </c>
      <c r="X387" s="194">
        <v>0</v>
      </c>
      <c r="Y387" s="194" t="s">
        <v>629</v>
      </c>
      <c r="AA387" s="206" t="s">
        <v>194</v>
      </c>
      <c r="AB387" s="204" t="s">
        <v>555</v>
      </c>
      <c r="AC387" s="205" t="s">
        <v>630</v>
      </c>
      <c r="AD387" s="204" t="s">
        <v>314</v>
      </c>
      <c r="AE387" s="204" t="s">
        <v>76</v>
      </c>
      <c r="AF387" s="203">
        <v>1.7584294174994917</v>
      </c>
      <c r="AG387" s="203">
        <v>0.61200155821231117</v>
      </c>
      <c r="AH387" s="203">
        <v>2.8732433666279489</v>
      </c>
      <c r="AI387" s="202">
        <v>0</v>
      </c>
      <c r="AJ387" s="202">
        <v>0</v>
      </c>
      <c r="AK387" s="202">
        <v>0</v>
      </c>
      <c r="AM387" s="200" t="s">
        <v>1</v>
      </c>
      <c r="AN387" s="199" t="s">
        <v>383</v>
      </c>
      <c r="AO387" s="197" t="s">
        <v>630</v>
      </c>
      <c r="AP387" s="199" t="s">
        <v>49</v>
      </c>
      <c r="AQ387" s="199" t="s">
        <v>52</v>
      </c>
      <c r="AR387" s="195">
        <v>0</v>
      </c>
      <c r="AS387" s="195">
        <v>0</v>
      </c>
      <c r="AT387" s="195">
        <v>0</v>
      </c>
      <c r="AU387" s="194">
        <v>0</v>
      </c>
      <c r="AV387" s="194">
        <v>0</v>
      </c>
      <c r="AW387" s="194">
        <v>0</v>
      </c>
      <c r="AX387" s="194" t="s">
        <v>639</v>
      </c>
    </row>
    <row r="388" spans="14:50" ht="16.5" thickBot="1" x14ac:dyDescent="0.3">
      <c r="N388" s="200" t="s">
        <v>1</v>
      </c>
      <c r="O388" s="199" t="s">
        <v>400</v>
      </c>
      <c r="P388" s="197" t="s">
        <v>630</v>
      </c>
      <c r="Q388" s="199" t="s">
        <v>115</v>
      </c>
      <c r="R388" s="199" t="s">
        <v>52</v>
      </c>
      <c r="S388" s="195">
        <v>0.72873805118827284</v>
      </c>
      <c r="T388" s="195">
        <v>0.67118974277457566</v>
      </c>
      <c r="U388" s="195">
        <v>1.0857407447494698</v>
      </c>
      <c r="V388" s="194">
        <v>0</v>
      </c>
      <c r="W388" s="194">
        <v>0</v>
      </c>
      <c r="X388" s="194">
        <v>0</v>
      </c>
      <c r="Y388" s="194" t="s">
        <v>629</v>
      </c>
      <c r="AA388" s="206" t="s">
        <v>194</v>
      </c>
      <c r="AB388" s="204" t="s">
        <v>555</v>
      </c>
      <c r="AC388" s="205" t="s">
        <v>630</v>
      </c>
      <c r="AD388" s="204" t="s">
        <v>313</v>
      </c>
      <c r="AE388" s="204" t="s">
        <v>76</v>
      </c>
      <c r="AF388" s="203">
        <v>1.7584294174994917</v>
      </c>
      <c r="AG388" s="203">
        <v>0.61200155821231117</v>
      </c>
      <c r="AH388" s="203">
        <v>2.8732433666279489</v>
      </c>
      <c r="AI388" s="202">
        <v>1.376230410516828E-3</v>
      </c>
      <c r="AJ388" s="202">
        <v>1.376230410516828E-3</v>
      </c>
      <c r="AK388" s="202">
        <v>1.2055777819999999E-2</v>
      </c>
      <c r="AM388" s="200" t="s">
        <v>1</v>
      </c>
      <c r="AN388" s="199" t="s">
        <v>383</v>
      </c>
      <c r="AO388" s="197" t="s">
        <v>630</v>
      </c>
      <c r="AP388" s="199" t="s">
        <v>100</v>
      </c>
      <c r="AQ388" s="199" t="s">
        <v>52</v>
      </c>
      <c r="AR388" s="195">
        <v>0</v>
      </c>
      <c r="AS388" s="195">
        <v>0</v>
      </c>
      <c r="AT388" s="195">
        <v>0</v>
      </c>
      <c r="AU388" s="194">
        <v>0</v>
      </c>
      <c r="AV388" s="194">
        <v>0</v>
      </c>
      <c r="AW388" s="194">
        <v>0</v>
      </c>
      <c r="AX388" s="194" t="s">
        <v>639</v>
      </c>
    </row>
    <row r="389" spans="14:50" ht="16.5" thickBot="1" x14ac:dyDescent="0.3">
      <c r="N389" s="200" t="s">
        <v>1</v>
      </c>
      <c r="O389" s="199" t="s">
        <v>399</v>
      </c>
      <c r="P389" s="197" t="s">
        <v>630</v>
      </c>
      <c r="Q389" s="199" t="s">
        <v>49</v>
      </c>
      <c r="R389" s="199" t="s">
        <v>55</v>
      </c>
      <c r="S389" s="195">
        <v>0.61555397276710355</v>
      </c>
      <c r="T389" s="195">
        <v>0.67313718748651286</v>
      </c>
      <c r="U389" s="195">
        <v>0.91445545456428523</v>
      </c>
      <c r="V389" s="194">
        <v>0</v>
      </c>
      <c r="W389" s="194">
        <v>0</v>
      </c>
      <c r="X389" s="194">
        <v>0</v>
      </c>
      <c r="Y389" s="194" t="s">
        <v>629</v>
      </c>
      <c r="AA389" s="206" t="s">
        <v>194</v>
      </c>
      <c r="AB389" s="204" t="s">
        <v>555</v>
      </c>
      <c r="AC389" s="205" t="s">
        <v>630</v>
      </c>
      <c r="AD389" s="204" t="s">
        <v>312</v>
      </c>
      <c r="AE389" s="204" t="s">
        <v>76</v>
      </c>
      <c r="AF389" s="203">
        <v>1.7584294174994917</v>
      </c>
      <c r="AG389" s="203">
        <v>0.61200155821231117</v>
      </c>
      <c r="AH389" s="203">
        <v>2.8732433666279489</v>
      </c>
      <c r="AI389" s="202">
        <v>0</v>
      </c>
      <c r="AJ389" s="202">
        <v>0</v>
      </c>
      <c r="AK389" s="202">
        <v>0</v>
      </c>
      <c r="AM389" s="200" t="s">
        <v>1</v>
      </c>
      <c r="AN389" s="199" t="s">
        <v>383</v>
      </c>
      <c r="AO389" s="197" t="s">
        <v>630</v>
      </c>
      <c r="AP389" s="199" t="s">
        <v>115</v>
      </c>
      <c r="AQ389" s="199" t="s">
        <v>52</v>
      </c>
      <c r="AR389" s="195">
        <v>0</v>
      </c>
      <c r="AS389" s="195">
        <v>0</v>
      </c>
      <c r="AT389" s="195">
        <v>0</v>
      </c>
      <c r="AU389" s="194">
        <v>0</v>
      </c>
      <c r="AV389" s="194">
        <v>0</v>
      </c>
      <c r="AW389" s="194">
        <v>0</v>
      </c>
      <c r="AX389" s="194" t="s">
        <v>639</v>
      </c>
    </row>
    <row r="390" spans="14:50" ht="16.5" thickBot="1" x14ac:dyDescent="0.3">
      <c r="N390" s="200" t="s">
        <v>1</v>
      </c>
      <c r="O390" s="199" t="s">
        <v>399</v>
      </c>
      <c r="P390" s="197" t="s">
        <v>630</v>
      </c>
      <c r="Q390" s="199" t="s">
        <v>100</v>
      </c>
      <c r="R390" s="199" t="s">
        <v>55</v>
      </c>
      <c r="S390" s="195">
        <v>0.46100130112159943</v>
      </c>
      <c r="T390" s="195">
        <v>0.67313718748651274</v>
      </c>
      <c r="U390" s="195">
        <v>0.68485489985031656</v>
      </c>
      <c r="V390" s="194">
        <v>0</v>
      </c>
      <c r="W390" s="194">
        <v>0</v>
      </c>
      <c r="X390" s="194">
        <v>0</v>
      </c>
      <c r="Y390" s="194" t="s">
        <v>629</v>
      </c>
      <c r="AA390" s="206" t="s">
        <v>194</v>
      </c>
      <c r="AB390" s="204" t="s">
        <v>555</v>
      </c>
      <c r="AC390" s="205" t="s">
        <v>630</v>
      </c>
      <c r="AD390" s="204" t="s">
        <v>323</v>
      </c>
      <c r="AE390" s="204" t="s">
        <v>52</v>
      </c>
      <c r="AF390" s="203">
        <v>1.7584294174994917</v>
      </c>
      <c r="AG390" s="203">
        <v>0.61200155821231117</v>
      </c>
      <c r="AH390" s="203">
        <v>2.8732433666279489</v>
      </c>
      <c r="AI390" s="202">
        <v>0</v>
      </c>
      <c r="AJ390" s="202">
        <v>0</v>
      </c>
      <c r="AK390" s="202">
        <v>0</v>
      </c>
      <c r="AM390" s="200" t="s">
        <v>1</v>
      </c>
      <c r="AN390" s="199" t="s">
        <v>381</v>
      </c>
      <c r="AO390" s="197" t="s">
        <v>630</v>
      </c>
      <c r="AP390" s="199" t="s">
        <v>49</v>
      </c>
      <c r="AQ390" s="199" t="s">
        <v>55</v>
      </c>
      <c r="AR390" s="195">
        <v>3.9309562722904472E-2</v>
      </c>
      <c r="AS390" s="195">
        <v>0.68240163051271441</v>
      </c>
      <c r="AT390" s="195">
        <v>5.7604731532323122E-2</v>
      </c>
      <c r="AU390" s="194">
        <v>0</v>
      </c>
      <c r="AV390" s="194">
        <v>0</v>
      </c>
      <c r="AW390" s="194">
        <v>0</v>
      </c>
      <c r="AX390" s="194" t="s">
        <v>639</v>
      </c>
    </row>
    <row r="391" spans="14:50" ht="16.5" thickBot="1" x14ac:dyDescent="0.3">
      <c r="N391" s="200" t="s">
        <v>1</v>
      </c>
      <c r="O391" s="199" t="s">
        <v>399</v>
      </c>
      <c r="P391" s="197" t="s">
        <v>630</v>
      </c>
      <c r="Q391" s="199" t="s">
        <v>115</v>
      </c>
      <c r="R391" s="199" t="s">
        <v>55</v>
      </c>
      <c r="S391" s="195">
        <v>0.4195210024684855</v>
      </c>
      <c r="T391" s="195">
        <v>0.67313718748651274</v>
      </c>
      <c r="U391" s="195">
        <v>0.62323254496601577</v>
      </c>
      <c r="V391" s="194">
        <v>0</v>
      </c>
      <c r="W391" s="194">
        <v>0</v>
      </c>
      <c r="X391" s="194">
        <v>0</v>
      </c>
      <c r="Y391" s="194" t="s">
        <v>629</v>
      </c>
      <c r="AA391" s="206" t="s">
        <v>194</v>
      </c>
      <c r="AB391" s="204" t="s">
        <v>555</v>
      </c>
      <c r="AC391" s="205" t="s">
        <v>630</v>
      </c>
      <c r="AD391" s="204" t="s">
        <v>322</v>
      </c>
      <c r="AE391" s="204" t="s">
        <v>52</v>
      </c>
      <c r="AF391" s="203">
        <v>1.7584294174994917</v>
      </c>
      <c r="AG391" s="203">
        <v>0.61200155821231117</v>
      </c>
      <c r="AH391" s="203">
        <v>2.8732433666279489</v>
      </c>
      <c r="AI391" s="202">
        <v>2.4238664617233228E-5</v>
      </c>
      <c r="AJ391" s="202">
        <v>2.4238664617233228E-5</v>
      </c>
      <c r="AK391" s="202">
        <v>2.1233069190000002E-4</v>
      </c>
      <c r="AM391" s="200" t="s">
        <v>1</v>
      </c>
      <c r="AN391" s="199" t="s">
        <v>381</v>
      </c>
      <c r="AO391" s="197" t="s">
        <v>630</v>
      </c>
      <c r="AP391" s="199" t="s">
        <v>100</v>
      </c>
      <c r="AQ391" s="199" t="s">
        <v>55</v>
      </c>
      <c r="AR391" s="195">
        <v>2.9969007302369496E-2</v>
      </c>
      <c r="AS391" s="195">
        <v>0.66453325884303149</v>
      </c>
      <c r="AT391" s="195">
        <v>4.5097829045526276E-2</v>
      </c>
      <c r="AU391" s="194">
        <v>0</v>
      </c>
      <c r="AV391" s="194">
        <v>0</v>
      </c>
      <c r="AW391" s="194">
        <v>0</v>
      </c>
      <c r="AX391" s="194" t="s">
        <v>639</v>
      </c>
    </row>
    <row r="392" spans="14:50" ht="16.5" thickBot="1" x14ac:dyDescent="0.3">
      <c r="N392" s="200" t="s">
        <v>1</v>
      </c>
      <c r="O392" s="199" t="s">
        <v>399</v>
      </c>
      <c r="P392" s="197" t="s">
        <v>630</v>
      </c>
      <c r="Q392" s="199" t="s">
        <v>49</v>
      </c>
      <c r="R392" s="199" t="s">
        <v>52</v>
      </c>
      <c r="S392" s="195">
        <v>0.61555397276710355</v>
      </c>
      <c r="T392" s="195">
        <v>0.67313718748651286</v>
      </c>
      <c r="U392" s="195">
        <v>0.91445545456428523</v>
      </c>
      <c r="V392" s="194">
        <v>0</v>
      </c>
      <c r="W392" s="194">
        <v>0</v>
      </c>
      <c r="X392" s="194">
        <v>0</v>
      </c>
      <c r="Y392" s="194" t="s">
        <v>629</v>
      </c>
      <c r="AA392" s="206" t="s">
        <v>194</v>
      </c>
      <c r="AB392" s="204" t="s">
        <v>555</v>
      </c>
      <c r="AC392" s="205" t="s">
        <v>630</v>
      </c>
      <c r="AD392" s="204" t="s">
        <v>321</v>
      </c>
      <c r="AE392" s="204" t="s">
        <v>52</v>
      </c>
      <c r="AF392" s="203">
        <v>1.7584294174994917</v>
      </c>
      <c r="AG392" s="203">
        <v>0.61200155821231117</v>
      </c>
      <c r="AH392" s="203">
        <v>2.8732433666279489</v>
      </c>
      <c r="AI392" s="202">
        <v>0</v>
      </c>
      <c r="AJ392" s="202">
        <v>0</v>
      </c>
      <c r="AK392" s="202">
        <v>0</v>
      </c>
      <c r="AM392" s="200" t="s">
        <v>1</v>
      </c>
      <c r="AN392" s="199" t="s">
        <v>381</v>
      </c>
      <c r="AO392" s="197" t="s">
        <v>630</v>
      </c>
      <c r="AP392" s="199" t="s">
        <v>115</v>
      </c>
      <c r="AQ392" s="199" t="s">
        <v>55</v>
      </c>
      <c r="AR392" s="195">
        <v>4.2442037153222499E-2</v>
      </c>
      <c r="AS392" s="195">
        <v>0.65999868717983667</v>
      </c>
      <c r="AT392" s="195">
        <v>6.430624481175351E-2</v>
      </c>
      <c r="AU392" s="194">
        <v>0</v>
      </c>
      <c r="AV392" s="194">
        <v>0</v>
      </c>
      <c r="AW392" s="194">
        <v>0</v>
      </c>
      <c r="AX392" s="194" t="s">
        <v>639</v>
      </c>
    </row>
    <row r="393" spans="14:50" ht="16.5" thickBot="1" x14ac:dyDescent="0.3">
      <c r="N393" s="200" t="s">
        <v>1</v>
      </c>
      <c r="O393" s="199" t="s">
        <v>399</v>
      </c>
      <c r="P393" s="197" t="s">
        <v>630</v>
      </c>
      <c r="Q393" s="199" t="s">
        <v>100</v>
      </c>
      <c r="R393" s="199" t="s">
        <v>52</v>
      </c>
      <c r="S393" s="195">
        <v>0.46100130112159943</v>
      </c>
      <c r="T393" s="195">
        <v>0.67313718748651274</v>
      </c>
      <c r="U393" s="195">
        <v>0.68485489985031656</v>
      </c>
      <c r="V393" s="194">
        <v>0</v>
      </c>
      <c r="W393" s="194">
        <v>0</v>
      </c>
      <c r="X393" s="194">
        <v>0</v>
      </c>
      <c r="Y393" s="194" t="s">
        <v>629</v>
      </c>
      <c r="AA393" s="206" t="s">
        <v>194</v>
      </c>
      <c r="AB393" s="204" t="s">
        <v>555</v>
      </c>
      <c r="AC393" s="205" t="s">
        <v>630</v>
      </c>
      <c r="AD393" s="204" t="s">
        <v>320</v>
      </c>
      <c r="AE393" s="204" t="s">
        <v>52</v>
      </c>
      <c r="AF393" s="203">
        <v>1.7584294174994917</v>
      </c>
      <c r="AG393" s="203">
        <v>0.61200155821231117</v>
      </c>
      <c r="AH393" s="203">
        <v>2.8732433666279489</v>
      </c>
      <c r="AI393" s="202">
        <v>5.2044651151518718E-6</v>
      </c>
      <c r="AJ393" s="202">
        <v>5.2044651151518718E-6</v>
      </c>
      <c r="AK393" s="202">
        <v>4.5591112230000004E-5</v>
      </c>
      <c r="AM393" s="200" t="s">
        <v>1</v>
      </c>
      <c r="AN393" s="199" t="s">
        <v>381</v>
      </c>
      <c r="AO393" s="197" t="s">
        <v>630</v>
      </c>
      <c r="AP393" s="199" t="s">
        <v>49</v>
      </c>
      <c r="AQ393" s="199" t="s">
        <v>52</v>
      </c>
      <c r="AR393" s="195">
        <v>3.9309562722904472E-2</v>
      </c>
      <c r="AS393" s="195">
        <v>0.68240163051271441</v>
      </c>
      <c r="AT393" s="195">
        <v>5.7604731532323122E-2</v>
      </c>
      <c r="AU393" s="194">
        <v>0</v>
      </c>
      <c r="AV393" s="194">
        <v>0</v>
      </c>
      <c r="AW393" s="194">
        <v>0</v>
      </c>
      <c r="AX393" s="194" t="s">
        <v>639</v>
      </c>
    </row>
    <row r="394" spans="14:50" ht="16.5" thickBot="1" x14ac:dyDescent="0.3">
      <c r="N394" s="200" t="s">
        <v>1</v>
      </c>
      <c r="O394" s="199" t="s">
        <v>399</v>
      </c>
      <c r="P394" s="197" t="s">
        <v>630</v>
      </c>
      <c r="Q394" s="199" t="s">
        <v>115</v>
      </c>
      <c r="R394" s="199" t="s">
        <v>52</v>
      </c>
      <c r="S394" s="195">
        <v>0.4195210024684855</v>
      </c>
      <c r="T394" s="195">
        <v>0.67313718748651274</v>
      </c>
      <c r="U394" s="195">
        <v>0.62323254496601577</v>
      </c>
      <c r="V394" s="194">
        <v>0</v>
      </c>
      <c r="W394" s="194">
        <v>0</v>
      </c>
      <c r="X394" s="194">
        <v>0</v>
      </c>
      <c r="Y394" s="194" t="s">
        <v>629</v>
      </c>
      <c r="AA394" s="206" t="s">
        <v>194</v>
      </c>
      <c r="AB394" s="204" t="s">
        <v>555</v>
      </c>
      <c r="AC394" s="205" t="s">
        <v>630</v>
      </c>
      <c r="AD394" s="204" t="s">
        <v>319</v>
      </c>
      <c r="AE394" s="204" t="s">
        <v>52</v>
      </c>
      <c r="AF394" s="203">
        <v>1.7584294174994917</v>
      </c>
      <c r="AG394" s="203">
        <v>0.61200155821231117</v>
      </c>
      <c r="AH394" s="203">
        <v>2.8732433666279489</v>
      </c>
      <c r="AI394" s="202">
        <v>1.4211283681418855E-5</v>
      </c>
      <c r="AJ394" s="202">
        <v>1.4211283681418855E-5</v>
      </c>
      <c r="AK394" s="202">
        <v>1.2449083910000001E-4</v>
      </c>
      <c r="AM394" s="200" t="s">
        <v>1</v>
      </c>
      <c r="AN394" s="199" t="s">
        <v>381</v>
      </c>
      <c r="AO394" s="197" t="s">
        <v>630</v>
      </c>
      <c r="AP394" s="199" t="s">
        <v>100</v>
      </c>
      <c r="AQ394" s="199" t="s">
        <v>52</v>
      </c>
      <c r="AR394" s="195">
        <v>2.9969007302369496E-2</v>
      </c>
      <c r="AS394" s="195">
        <v>0.66453325884303149</v>
      </c>
      <c r="AT394" s="195">
        <v>4.5097829045526276E-2</v>
      </c>
      <c r="AU394" s="194">
        <v>0</v>
      </c>
      <c r="AV394" s="194">
        <v>0</v>
      </c>
      <c r="AW394" s="194">
        <v>0</v>
      </c>
      <c r="AX394" s="194" t="s">
        <v>639</v>
      </c>
    </row>
    <row r="395" spans="14:50" ht="16.5" thickBot="1" x14ac:dyDescent="0.3">
      <c r="N395" s="200" t="s">
        <v>1</v>
      </c>
      <c r="O395" s="199" t="s">
        <v>40</v>
      </c>
      <c r="P395" s="197" t="s">
        <v>631</v>
      </c>
      <c r="Q395" s="199" t="s">
        <v>49</v>
      </c>
      <c r="R395" s="199" t="s">
        <v>55</v>
      </c>
      <c r="S395" s="195">
        <v>3.2200973159983204</v>
      </c>
      <c r="T395" s="195">
        <v>0.65150089906990416</v>
      </c>
      <c r="U395" s="195">
        <v>4.9425830733240677</v>
      </c>
      <c r="V395" s="194">
        <v>0</v>
      </c>
      <c r="W395" s="194">
        <v>0</v>
      </c>
      <c r="X395" s="194">
        <v>0</v>
      </c>
      <c r="Y395" s="194" t="s">
        <v>629</v>
      </c>
      <c r="AA395" s="206" t="s">
        <v>194</v>
      </c>
      <c r="AB395" s="204" t="s">
        <v>555</v>
      </c>
      <c r="AC395" s="205" t="s">
        <v>630</v>
      </c>
      <c r="AD395" s="204" t="s">
        <v>318</v>
      </c>
      <c r="AE395" s="204" t="s">
        <v>52</v>
      </c>
      <c r="AF395" s="203">
        <v>1.7584294174994917</v>
      </c>
      <c r="AG395" s="203">
        <v>0.61200155821231117</v>
      </c>
      <c r="AH395" s="203">
        <v>2.8732433666279489</v>
      </c>
      <c r="AI395" s="202">
        <v>6.1292759230458109E-6</v>
      </c>
      <c r="AJ395" s="202">
        <v>6.1292759230458109E-6</v>
      </c>
      <c r="AK395" s="202">
        <v>5.369245452E-5</v>
      </c>
      <c r="AM395" s="200" t="s">
        <v>1</v>
      </c>
      <c r="AN395" s="199" t="s">
        <v>381</v>
      </c>
      <c r="AO395" s="197" t="s">
        <v>630</v>
      </c>
      <c r="AP395" s="199" t="s">
        <v>115</v>
      </c>
      <c r="AQ395" s="199" t="s">
        <v>52</v>
      </c>
      <c r="AR395" s="195">
        <v>4.2442037153222499E-2</v>
      </c>
      <c r="AS395" s="195">
        <v>0.65999868717983667</v>
      </c>
      <c r="AT395" s="195">
        <v>6.430624481175351E-2</v>
      </c>
      <c r="AU395" s="194">
        <v>0</v>
      </c>
      <c r="AV395" s="194">
        <v>0</v>
      </c>
      <c r="AW395" s="194">
        <v>0</v>
      </c>
      <c r="AX395" s="194" t="s">
        <v>639</v>
      </c>
    </row>
    <row r="396" spans="14:50" ht="16.5" thickBot="1" x14ac:dyDescent="0.3">
      <c r="N396" s="200" t="s">
        <v>1</v>
      </c>
      <c r="O396" s="199" t="s">
        <v>40</v>
      </c>
      <c r="P396" s="197" t="s">
        <v>631</v>
      </c>
      <c r="Q396" s="199" t="s">
        <v>100</v>
      </c>
      <c r="R396" s="199" t="s">
        <v>55</v>
      </c>
      <c r="S396" s="195">
        <v>2.3349202990499207</v>
      </c>
      <c r="T396" s="195">
        <v>0.65150089906990427</v>
      </c>
      <c r="U396" s="195">
        <v>3.58390955773553</v>
      </c>
      <c r="V396" s="194">
        <v>0</v>
      </c>
      <c r="W396" s="194">
        <v>0</v>
      </c>
      <c r="X396" s="194">
        <v>0</v>
      </c>
      <c r="Y396" s="194" t="s">
        <v>629</v>
      </c>
      <c r="AA396" s="206" t="s">
        <v>194</v>
      </c>
      <c r="AB396" s="204" t="s">
        <v>555</v>
      </c>
      <c r="AC396" s="205" t="s">
        <v>630</v>
      </c>
      <c r="AD396" s="204" t="s">
        <v>317</v>
      </c>
      <c r="AE396" s="204" t="s">
        <v>52</v>
      </c>
      <c r="AF396" s="203">
        <v>1.7584294174994917</v>
      </c>
      <c r="AG396" s="203">
        <v>0.61200155821231117</v>
      </c>
      <c r="AH396" s="203">
        <v>2.8732433666279489</v>
      </c>
      <c r="AI396" s="202">
        <v>2.2090845039706335E-5</v>
      </c>
      <c r="AJ396" s="202">
        <v>2.2090845039706335E-5</v>
      </c>
      <c r="AK396" s="202">
        <v>1.9351579330000002E-4</v>
      </c>
      <c r="AM396" s="200" t="s">
        <v>1</v>
      </c>
      <c r="AN396" s="199" t="s">
        <v>466</v>
      </c>
      <c r="AO396" s="197" t="s">
        <v>630</v>
      </c>
      <c r="AP396" s="199" t="s">
        <v>49</v>
      </c>
      <c r="AQ396" s="199" t="s">
        <v>55</v>
      </c>
      <c r="AR396" s="195">
        <v>0.23958685113207107</v>
      </c>
      <c r="AS396" s="195">
        <v>0.6185320657181228</v>
      </c>
      <c r="AT396" s="195">
        <v>0.38734750292033443</v>
      </c>
      <c r="AU396" s="194">
        <v>0</v>
      </c>
      <c r="AV396" s="194">
        <v>0</v>
      </c>
      <c r="AW396" s="194">
        <v>0</v>
      </c>
      <c r="AX396" s="194" t="s">
        <v>639</v>
      </c>
    </row>
    <row r="397" spans="14:50" ht="16.5" thickBot="1" x14ac:dyDescent="0.3">
      <c r="N397" s="200" t="s">
        <v>1</v>
      </c>
      <c r="O397" s="199" t="s">
        <v>40</v>
      </c>
      <c r="P397" s="197" t="s">
        <v>631</v>
      </c>
      <c r="Q397" s="199" t="s">
        <v>115</v>
      </c>
      <c r="R397" s="199" t="s">
        <v>55</v>
      </c>
      <c r="S397" s="195">
        <v>2.279831891772786</v>
      </c>
      <c r="T397" s="195">
        <v>0.65150089906990438</v>
      </c>
      <c r="U397" s="195">
        <v>3.4993534084565638</v>
      </c>
      <c r="V397" s="194">
        <v>0</v>
      </c>
      <c r="W397" s="194">
        <v>0</v>
      </c>
      <c r="X397" s="194">
        <v>0</v>
      </c>
      <c r="Y397" s="194" t="s">
        <v>629</v>
      </c>
      <c r="AA397" s="206" t="s">
        <v>194</v>
      </c>
      <c r="AB397" s="204" t="s">
        <v>555</v>
      </c>
      <c r="AC397" s="205" t="s">
        <v>630</v>
      </c>
      <c r="AD397" s="204" t="s">
        <v>74</v>
      </c>
      <c r="AE397" s="204" t="s">
        <v>52</v>
      </c>
      <c r="AF397" s="203">
        <v>1.7584294174994917</v>
      </c>
      <c r="AG397" s="203">
        <v>0.61200155821231117</v>
      </c>
      <c r="AH397" s="203">
        <v>2.8732433666279489</v>
      </c>
      <c r="AI397" s="202">
        <v>3.6809391759065156E-5</v>
      </c>
      <c r="AJ397" s="202">
        <v>3.6809391759065156E-5</v>
      </c>
      <c r="AK397" s="202">
        <v>3.2245025639999998E-4</v>
      </c>
      <c r="AM397" s="200" t="s">
        <v>1</v>
      </c>
      <c r="AN397" s="199" t="s">
        <v>466</v>
      </c>
      <c r="AO397" s="197" t="s">
        <v>630</v>
      </c>
      <c r="AP397" s="199" t="s">
        <v>100</v>
      </c>
      <c r="AQ397" s="199" t="s">
        <v>55</v>
      </c>
      <c r="AR397" s="195">
        <v>0.15451512082883886</v>
      </c>
      <c r="AS397" s="195">
        <v>0.61344055474070935</v>
      </c>
      <c r="AT397" s="195">
        <v>0.25188279391496982</v>
      </c>
      <c r="AU397" s="194">
        <v>0</v>
      </c>
      <c r="AV397" s="194">
        <v>0</v>
      </c>
      <c r="AW397" s="194">
        <v>0</v>
      </c>
      <c r="AX397" s="194" t="s">
        <v>639</v>
      </c>
    </row>
    <row r="398" spans="14:50" ht="16.5" thickBot="1" x14ac:dyDescent="0.3">
      <c r="N398" s="200" t="s">
        <v>1</v>
      </c>
      <c r="O398" s="199" t="s">
        <v>40</v>
      </c>
      <c r="P398" s="197" t="s">
        <v>631</v>
      </c>
      <c r="Q398" s="199" t="s">
        <v>49</v>
      </c>
      <c r="R398" s="199" t="s">
        <v>52</v>
      </c>
      <c r="S398" s="195">
        <v>3.2200973159983204</v>
      </c>
      <c r="T398" s="195">
        <v>0.65150089906990416</v>
      </c>
      <c r="U398" s="195">
        <v>4.9425830733240677</v>
      </c>
      <c r="V398" s="194">
        <v>0</v>
      </c>
      <c r="W398" s="194">
        <v>0</v>
      </c>
      <c r="X398" s="194">
        <v>0</v>
      </c>
      <c r="Y398" s="194" t="s">
        <v>629</v>
      </c>
      <c r="AA398" s="206" t="s">
        <v>194</v>
      </c>
      <c r="AB398" s="204" t="s">
        <v>555</v>
      </c>
      <c r="AC398" s="205" t="s">
        <v>630</v>
      </c>
      <c r="AD398" s="204" t="s">
        <v>316</v>
      </c>
      <c r="AE398" s="204" t="s">
        <v>52</v>
      </c>
      <c r="AF398" s="203">
        <v>1.7584294174994917</v>
      </c>
      <c r="AG398" s="203">
        <v>0.61200155821231117</v>
      </c>
      <c r="AH398" s="203">
        <v>2.8732433666279489</v>
      </c>
      <c r="AI398" s="202">
        <v>2.7372679595770184E-4</v>
      </c>
      <c r="AJ398" s="202">
        <v>2.7372679595770184E-4</v>
      </c>
      <c r="AK398" s="202">
        <v>2.3978466180000001E-3</v>
      </c>
      <c r="AM398" s="200" t="s">
        <v>1</v>
      </c>
      <c r="AN398" s="199" t="s">
        <v>466</v>
      </c>
      <c r="AO398" s="197" t="s">
        <v>630</v>
      </c>
      <c r="AP398" s="199" t="s">
        <v>115</v>
      </c>
      <c r="AQ398" s="199" t="s">
        <v>55</v>
      </c>
      <c r="AR398" s="195">
        <v>0.23194740415564855</v>
      </c>
      <c r="AS398" s="195">
        <v>0.61214844923564005</v>
      </c>
      <c r="AT398" s="195">
        <v>0.37890711713028102</v>
      </c>
      <c r="AU398" s="194">
        <v>0</v>
      </c>
      <c r="AV398" s="194">
        <v>0</v>
      </c>
      <c r="AW398" s="194">
        <v>0</v>
      </c>
      <c r="AX398" s="194" t="s">
        <v>639</v>
      </c>
    </row>
    <row r="399" spans="14:50" ht="16.5" thickBot="1" x14ac:dyDescent="0.3">
      <c r="N399" s="200" t="s">
        <v>1</v>
      </c>
      <c r="O399" s="199" t="s">
        <v>40</v>
      </c>
      <c r="P399" s="197" t="s">
        <v>631</v>
      </c>
      <c r="Q399" s="199" t="s">
        <v>100</v>
      </c>
      <c r="R399" s="199" t="s">
        <v>52</v>
      </c>
      <c r="S399" s="195">
        <v>2.3349202990499207</v>
      </c>
      <c r="T399" s="195">
        <v>0.65150089906990427</v>
      </c>
      <c r="U399" s="195">
        <v>3.58390955773553</v>
      </c>
      <c r="V399" s="194">
        <v>0</v>
      </c>
      <c r="W399" s="194">
        <v>0</v>
      </c>
      <c r="X399" s="194">
        <v>0</v>
      </c>
      <c r="Y399" s="194" t="s">
        <v>629</v>
      </c>
      <c r="AA399" s="206" t="s">
        <v>194</v>
      </c>
      <c r="AB399" s="204" t="s">
        <v>555</v>
      </c>
      <c r="AC399" s="205" t="s">
        <v>630</v>
      </c>
      <c r="AD399" s="204" t="s">
        <v>315</v>
      </c>
      <c r="AE399" s="204" t="s">
        <v>52</v>
      </c>
      <c r="AF399" s="203">
        <v>1.7584294174994917</v>
      </c>
      <c r="AG399" s="203">
        <v>0.61200155821231117</v>
      </c>
      <c r="AH399" s="203">
        <v>2.8732433666279489</v>
      </c>
      <c r="AI399" s="202">
        <v>0</v>
      </c>
      <c r="AJ399" s="202">
        <v>0</v>
      </c>
      <c r="AK399" s="202">
        <v>0</v>
      </c>
      <c r="AM399" s="200" t="s">
        <v>1</v>
      </c>
      <c r="AN399" s="199" t="s">
        <v>466</v>
      </c>
      <c r="AO399" s="197" t="s">
        <v>630</v>
      </c>
      <c r="AP399" s="199" t="s">
        <v>49</v>
      </c>
      <c r="AQ399" s="199" t="s">
        <v>52</v>
      </c>
      <c r="AR399" s="195">
        <v>0</v>
      </c>
      <c r="AS399" s="195">
        <v>0</v>
      </c>
      <c r="AT399" s="195">
        <v>0</v>
      </c>
      <c r="AU399" s="194">
        <v>0</v>
      </c>
      <c r="AV399" s="194">
        <v>0</v>
      </c>
      <c r="AW399" s="194">
        <v>0</v>
      </c>
      <c r="AX399" s="194" t="s">
        <v>639</v>
      </c>
    </row>
    <row r="400" spans="14:50" ht="16.5" thickBot="1" x14ac:dyDescent="0.3">
      <c r="N400" s="200" t="s">
        <v>1</v>
      </c>
      <c r="O400" s="199" t="s">
        <v>40</v>
      </c>
      <c r="P400" s="197" t="s">
        <v>631</v>
      </c>
      <c r="Q400" s="199" t="s">
        <v>115</v>
      </c>
      <c r="R400" s="199" t="s">
        <v>52</v>
      </c>
      <c r="S400" s="195">
        <v>2.279831891772786</v>
      </c>
      <c r="T400" s="195">
        <v>0.65150089906990438</v>
      </c>
      <c r="U400" s="195">
        <v>3.4993534084565638</v>
      </c>
      <c r="V400" s="194">
        <v>0</v>
      </c>
      <c r="W400" s="194">
        <v>0</v>
      </c>
      <c r="X400" s="194">
        <v>0</v>
      </c>
      <c r="Y400" s="194" t="s">
        <v>629</v>
      </c>
      <c r="AA400" s="206" t="s">
        <v>194</v>
      </c>
      <c r="AB400" s="204" t="s">
        <v>555</v>
      </c>
      <c r="AC400" s="205" t="s">
        <v>630</v>
      </c>
      <c r="AD400" s="204" t="s">
        <v>314</v>
      </c>
      <c r="AE400" s="204" t="s">
        <v>52</v>
      </c>
      <c r="AF400" s="203">
        <v>1.7584294174994917</v>
      </c>
      <c r="AG400" s="203">
        <v>0.61200155821231117</v>
      </c>
      <c r="AH400" s="203">
        <v>2.8732433666279489</v>
      </c>
      <c r="AI400" s="202">
        <v>0</v>
      </c>
      <c r="AJ400" s="202">
        <v>0</v>
      </c>
      <c r="AK400" s="202">
        <v>0</v>
      </c>
      <c r="AM400" s="200" t="s">
        <v>1</v>
      </c>
      <c r="AN400" s="199" t="s">
        <v>466</v>
      </c>
      <c r="AO400" s="197" t="s">
        <v>630</v>
      </c>
      <c r="AP400" s="199" t="s">
        <v>100</v>
      </c>
      <c r="AQ400" s="199" t="s">
        <v>52</v>
      </c>
      <c r="AR400" s="195">
        <v>0</v>
      </c>
      <c r="AS400" s="195">
        <v>0</v>
      </c>
      <c r="AT400" s="195">
        <v>0</v>
      </c>
      <c r="AU400" s="194">
        <v>0</v>
      </c>
      <c r="AV400" s="194">
        <v>0</v>
      </c>
      <c r="AW400" s="194">
        <v>0</v>
      </c>
      <c r="AX400" s="194" t="s">
        <v>639</v>
      </c>
    </row>
    <row r="401" spans="14:50" ht="16.5" thickBot="1" x14ac:dyDescent="0.3">
      <c r="N401" s="200" t="s">
        <v>1</v>
      </c>
      <c r="O401" s="199" t="s">
        <v>397</v>
      </c>
      <c r="P401" s="197" t="s">
        <v>630</v>
      </c>
      <c r="Q401" s="199" t="s">
        <v>49</v>
      </c>
      <c r="R401" s="199" t="s">
        <v>55</v>
      </c>
      <c r="S401" s="195">
        <v>0.24073431541901855</v>
      </c>
      <c r="T401" s="195">
        <v>0.67257393232842977</v>
      </c>
      <c r="U401" s="195">
        <v>0.35792989268198949</v>
      </c>
      <c r="V401" s="194">
        <v>0</v>
      </c>
      <c r="W401" s="194">
        <v>0</v>
      </c>
      <c r="X401" s="194">
        <v>0</v>
      </c>
      <c r="Y401" s="194" t="s">
        <v>629</v>
      </c>
      <c r="AA401" s="206" t="s">
        <v>194</v>
      </c>
      <c r="AB401" s="204" t="s">
        <v>555</v>
      </c>
      <c r="AC401" s="205" t="s">
        <v>630</v>
      </c>
      <c r="AD401" s="204" t="s">
        <v>313</v>
      </c>
      <c r="AE401" s="204" t="s">
        <v>52</v>
      </c>
      <c r="AF401" s="203">
        <v>1.7584294174994917</v>
      </c>
      <c r="AG401" s="203">
        <v>0.61200155821231117</v>
      </c>
      <c r="AH401" s="203">
        <v>2.8732433666279489</v>
      </c>
      <c r="AI401" s="202">
        <v>2.05324129560988E-5</v>
      </c>
      <c r="AJ401" s="202">
        <v>2.05324129560988E-5</v>
      </c>
      <c r="AK401" s="202">
        <v>1.7986392889999999E-4</v>
      </c>
      <c r="AM401" s="200" t="s">
        <v>1</v>
      </c>
      <c r="AN401" s="199" t="s">
        <v>466</v>
      </c>
      <c r="AO401" s="197" t="s">
        <v>630</v>
      </c>
      <c r="AP401" s="199" t="s">
        <v>115</v>
      </c>
      <c r="AQ401" s="199" t="s">
        <v>52</v>
      </c>
      <c r="AR401" s="195">
        <v>0</v>
      </c>
      <c r="AS401" s="195">
        <v>0</v>
      </c>
      <c r="AT401" s="195">
        <v>0</v>
      </c>
      <c r="AU401" s="194">
        <v>0</v>
      </c>
      <c r="AV401" s="194">
        <v>0</v>
      </c>
      <c r="AW401" s="194">
        <v>0</v>
      </c>
      <c r="AX401" s="194" t="s">
        <v>639</v>
      </c>
    </row>
    <row r="402" spans="14:50" ht="16.5" thickBot="1" x14ac:dyDescent="0.3">
      <c r="N402" s="200" t="s">
        <v>1</v>
      </c>
      <c r="O402" s="199" t="s">
        <v>397</v>
      </c>
      <c r="P402" s="197" t="s">
        <v>630</v>
      </c>
      <c r="Q402" s="199" t="s">
        <v>100</v>
      </c>
      <c r="R402" s="199" t="s">
        <v>55</v>
      </c>
      <c r="S402" s="195">
        <v>0.17672333179681654</v>
      </c>
      <c r="T402" s="195">
        <v>0.67257393232842966</v>
      </c>
      <c r="U402" s="195">
        <v>0.2627567369211084</v>
      </c>
      <c r="V402" s="194">
        <v>0</v>
      </c>
      <c r="W402" s="194">
        <v>0</v>
      </c>
      <c r="X402" s="194">
        <v>0</v>
      </c>
      <c r="Y402" s="194" t="s">
        <v>629</v>
      </c>
      <c r="AA402" s="206" t="s">
        <v>194</v>
      </c>
      <c r="AB402" s="204" t="s">
        <v>555</v>
      </c>
      <c r="AC402" s="205" t="s">
        <v>630</v>
      </c>
      <c r="AD402" s="204" t="s">
        <v>312</v>
      </c>
      <c r="AE402" s="204" t="s">
        <v>52</v>
      </c>
      <c r="AF402" s="203">
        <v>1.7584294174994917</v>
      </c>
      <c r="AG402" s="203">
        <v>0.61200155821231117</v>
      </c>
      <c r="AH402" s="203">
        <v>2.8732433666279489</v>
      </c>
      <c r="AI402" s="202">
        <v>0</v>
      </c>
      <c r="AJ402" s="202">
        <v>0</v>
      </c>
      <c r="AK402" s="202">
        <v>0</v>
      </c>
      <c r="AM402" s="200" t="s">
        <v>1</v>
      </c>
      <c r="AN402" s="199" t="s">
        <v>465</v>
      </c>
      <c r="AO402" s="197" t="s">
        <v>630</v>
      </c>
      <c r="AP402" s="199" t="s">
        <v>49</v>
      </c>
      <c r="AQ402" s="199" t="s">
        <v>55</v>
      </c>
      <c r="AR402" s="195">
        <v>0.82560527336647871</v>
      </c>
      <c r="AS402" s="195">
        <v>0.58370943723290936</v>
      </c>
      <c r="AT402" s="195">
        <v>1.4144113846784512</v>
      </c>
      <c r="AU402" s="194">
        <v>0</v>
      </c>
      <c r="AV402" s="194">
        <v>0</v>
      </c>
      <c r="AW402" s="194">
        <v>0</v>
      </c>
      <c r="AX402" s="194" t="s">
        <v>639</v>
      </c>
    </row>
    <row r="403" spans="14:50" ht="16.5" thickBot="1" x14ac:dyDescent="0.3">
      <c r="N403" s="200" t="s">
        <v>1</v>
      </c>
      <c r="O403" s="199" t="s">
        <v>397</v>
      </c>
      <c r="P403" s="197" t="s">
        <v>630</v>
      </c>
      <c r="Q403" s="199" t="s">
        <v>115</v>
      </c>
      <c r="R403" s="199" t="s">
        <v>55</v>
      </c>
      <c r="S403" s="195">
        <v>0.16014560912377912</v>
      </c>
      <c r="T403" s="195">
        <v>0.67257393232842977</v>
      </c>
      <c r="U403" s="195">
        <v>0.23810855792367697</v>
      </c>
      <c r="V403" s="194">
        <v>0</v>
      </c>
      <c r="W403" s="194">
        <v>0</v>
      </c>
      <c r="X403" s="194">
        <v>0</v>
      </c>
      <c r="Y403" s="194" t="s">
        <v>629</v>
      </c>
      <c r="AA403" s="206" t="s">
        <v>194</v>
      </c>
      <c r="AB403" s="204" t="s">
        <v>554</v>
      </c>
      <c r="AC403" s="205" t="s">
        <v>630</v>
      </c>
      <c r="AD403" s="204" t="s">
        <v>323</v>
      </c>
      <c r="AE403" s="204" t="s">
        <v>76</v>
      </c>
      <c r="AF403" s="203">
        <v>3.1788152971053321</v>
      </c>
      <c r="AG403" s="203">
        <v>0.63209629458499972</v>
      </c>
      <c r="AH403" s="203">
        <v>5.0290047961638038</v>
      </c>
      <c r="AI403" s="202">
        <v>0</v>
      </c>
      <c r="AJ403" s="202">
        <v>0</v>
      </c>
      <c r="AK403" s="202">
        <v>0</v>
      </c>
      <c r="AM403" s="200" t="s">
        <v>1</v>
      </c>
      <c r="AN403" s="199" t="s">
        <v>465</v>
      </c>
      <c r="AO403" s="197" t="s">
        <v>630</v>
      </c>
      <c r="AP403" s="199" t="s">
        <v>100</v>
      </c>
      <c r="AQ403" s="199" t="s">
        <v>55</v>
      </c>
      <c r="AR403" s="195">
        <v>0.59486622371802222</v>
      </c>
      <c r="AS403" s="195">
        <v>0.58370943723290925</v>
      </c>
      <c r="AT403" s="195">
        <v>1.0191135962063627</v>
      </c>
      <c r="AU403" s="194">
        <v>0</v>
      </c>
      <c r="AV403" s="194">
        <v>0</v>
      </c>
      <c r="AW403" s="194">
        <v>0</v>
      </c>
      <c r="AX403" s="194" t="s">
        <v>639</v>
      </c>
    </row>
    <row r="404" spans="14:50" ht="16.5" thickBot="1" x14ac:dyDescent="0.3">
      <c r="N404" s="200" t="s">
        <v>1</v>
      </c>
      <c r="O404" s="199" t="s">
        <v>397</v>
      </c>
      <c r="P404" s="197" t="s">
        <v>630</v>
      </c>
      <c r="Q404" s="199" t="s">
        <v>49</v>
      </c>
      <c r="R404" s="199" t="s">
        <v>52</v>
      </c>
      <c r="S404" s="195">
        <v>0.24073431541901855</v>
      </c>
      <c r="T404" s="195">
        <v>0.67257393232842977</v>
      </c>
      <c r="U404" s="195">
        <v>0.35792989268198949</v>
      </c>
      <c r="V404" s="194">
        <v>0</v>
      </c>
      <c r="W404" s="194">
        <v>0</v>
      </c>
      <c r="X404" s="194">
        <v>0</v>
      </c>
      <c r="Y404" s="194" t="s">
        <v>629</v>
      </c>
      <c r="AA404" s="206" t="s">
        <v>194</v>
      </c>
      <c r="AB404" s="204" t="s">
        <v>554</v>
      </c>
      <c r="AC404" s="205" t="s">
        <v>630</v>
      </c>
      <c r="AD404" s="204" t="s">
        <v>322</v>
      </c>
      <c r="AE404" s="204" t="s">
        <v>76</v>
      </c>
      <c r="AF404" s="203">
        <v>3.1557349191197006</v>
      </c>
      <c r="AG404" s="203">
        <v>0.62899367347335067</v>
      </c>
      <c r="AH404" s="203">
        <v>5.0171171065894731</v>
      </c>
      <c r="AI404" s="202">
        <v>0</v>
      </c>
      <c r="AJ404" s="202">
        <v>0</v>
      </c>
      <c r="AK404" s="202">
        <v>0</v>
      </c>
      <c r="AM404" s="200" t="s">
        <v>1</v>
      </c>
      <c r="AN404" s="199" t="s">
        <v>465</v>
      </c>
      <c r="AO404" s="197" t="s">
        <v>630</v>
      </c>
      <c r="AP404" s="199" t="s">
        <v>115</v>
      </c>
      <c r="AQ404" s="199" t="s">
        <v>55</v>
      </c>
      <c r="AR404" s="195">
        <v>0.91699674790331409</v>
      </c>
      <c r="AS404" s="195">
        <v>0.58370943723290913</v>
      </c>
      <c r="AT404" s="195">
        <v>1.5709815353514973</v>
      </c>
      <c r="AU404" s="194">
        <v>0</v>
      </c>
      <c r="AV404" s="194">
        <v>0</v>
      </c>
      <c r="AW404" s="194">
        <v>0</v>
      </c>
      <c r="AX404" s="194" t="s">
        <v>639</v>
      </c>
    </row>
    <row r="405" spans="14:50" ht="16.5" thickBot="1" x14ac:dyDescent="0.3">
      <c r="N405" s="200" t="s">
        <v>1</v>
      </c>
      <c r="O405" s="199" t="s">
        <v>397</v>
      </c>
      <c r="P405" s="197" t="s">
        <v>630</v>
      </c>
      <c r="Q405" s="199" t="s">
        <v>100</v>
      </c>
      <c r="R405" s="199" t="s">
        <v>52</v>
      </c>
      <c r="S405" s="195">
        <v>0.17672333179681654</v>
      </c>
      <c r="T405" s="195">
        <v>0.67257393232842966</v>
      </c>
      <c r="U405" s="195">
        <v>0.2627567369211084</v>
      </c>
      <c r="V405" s="194">
        <v>0</v>
      </c>
      <c r="W405" s="194">
        <v>0</v>
      </c>
      <c r="X405" s="194">
        <v>0</v>
      </c>
      <c r="Y405" s="194" t="s">
        <v>629</v>
      </c>
      <c r="AA405" s="206" t="s">
        <v>194</v>
      </c>
      <c r="AB405" s="204" t="s">
        <v>554</v>
      </c>
      <c r="AC405" s="205" t="s">
        <v>630</v>
      </c>
      <c r="AD405" s="204" t="s">
        <v>321</v>
      </c>
      <c r="AE405" s="204" t="s">
        <v>76</v>
      </c>
      <c r="AF405" s="203">
        <v>3.1788152971053321</v>
      </c>
      <c r="AG405" s="203">
        <v>0.63209629458499972</v>
      </c>
      <c r="AH405" s="203">
        <v>5.0290047961638038</v>
      </c>
      <c r="AI405" s="202">
        <v>8.8584169900481999</v>
      </c>
      <c r="AJ405" s="202">
        <v>3.9584826987366522</v>
      </c>
      <c r="AK405" s="202">
        <v>59.308206770000005</v>
      </c>
      <c r="AM405" s="200" t="s">
        <v>1</v>
      </c>
      <c r="AN405" s="199" t="s">
        <v>465</v>
      </c>
      <c r="AO405" s="197" t="s">
        <v>630</v>
      </c>
      <c r="AP405" s="199" t="s">
        <v>49</v>
      </c>
      <c r="AQ405" s="199" t="s">
        <v>52</v>
      </c>
      <c r="AR405" s="195">
        <v>0.82405272836118804</v>
      </c>
      <c r="AS405" s="195">
        <v>0.58261177567410927</v>
      </c>
      <c r="AT405" s="195">
        <v>1.4144113846784512</v>
      </c>
      <c r="AU405" s="194">
        <v>0</v>
      </c>
      <c r="AV405" s="194">
        <v>0</v>
      </c>
      <c r="AW405" s="194">
        <v>0</v>
      </c>
      <c r="AX405" s="194" t="s">
        <v>639</v>
      </c>
    </row>
    <row r="406" spans="14:50" ht="16.5" thickBot="1" x14ac:dyDescent="0.3">
      <c r="N406" s="200" t="s">
        <v>1</v>
      </c>
      <c r="O406" s="199" t="s">
        <v>397</v>
      </c>
      <c r="P406" s="197" t="s">
        <v>630</v>
      </c>
      <c r="Q406" s="199" t="s">
        <v>115</v>
      </c>
      <c r="R406" s="199" t="s">
        <v>52</v>
      </c>
      <c r="S406" s="195">
        <v>0.16014560912377912</v>
      </c>
      <c r="T406" s="195">
        <v>0.67257393232842977</v>
      </c>
      <c r="U406" s="195">
        <v>0.23810855792367697</v>
      </c>
      <c r="V406" s="194">
        <v>0</v>
      </c>
      <c r="W406" s="194">
        <v>0</v>
      </c>
      <c r="X406" s="194">
        <v>0</v>
      </c>
      <c r="Y406" s="194" t="s">
        <v>629</v>
      </c>
      <c r="AA406" s="206" t="s">
        <v>194</v>
      </c>
      <c r="AB406" s="204" t="s">
        <v>554</v>
      </c>
      <c r="AC406" s="205" t="s">
        <v>630</v>
      </c>
      <c r="AD406" s="204" t="s">
        <v>320</v>
      </c>
      <c r="AE406" s="204" t="s">
        <v>76</v>
      </c>
      <c r="AF406" s="203">
        <v>3.1557349191197006</v>
      </c>
      <c r="AG406" s="203">
        <v>0.62899367347335067</v>
      </c>
      <c r="AH406" s="203">
        <v>5.0171171065894731</v>
      </c>
      <c r="AI406" s="202">
        <v>0</v>
      </c>
      <c r="AJ406" s="202">
        <v>0</v>
      </c>
      <c r="AK406" s="202">
        <v>0</v>
      </c>
      <c r="AM406" s="200" t="s">
        <v>1</v>
      </c>
      <c r="AN406" s="199" t="s">
        <v>465</v>
      </c>
      <c r="AO406" s="197" t="s">
        <v>630</v>
      </c>
      <c r="AP406" s="199" t="s">
        <v>100</v>
      </c>
      <c r="AQ406" s="199" t="s">
        <v>52</v>
      </c>
      <c r="AR406" s="195">
        <v>0.59374758189941601</v>
      </c>
      <c r="AS406" s="195">
        <v>0.58261177567410916</v>
      </c>
      <c r="AT406" s="195">
        <v>1.0191135962063627</v>
      </c>
      <c r="AU406" s="194">
        <v>0</v>
      </c>
      <c r="AV406" s="194">
        <v>0</v>
      </c>
      <c r="AW406" s="194">
        <v>0</v>
      </c>
      <c r="AX406" s="194" t="s">
        <v>639</v>
      </c>
    </row>
    <row r="407" spans="14:50" ht="16.5" thickBot="1" x14ac:dyDescent="0.3">
      <c r="N407" s="200" t="s">
        <v>1</v>
      </c>
      <c r="O407" s="199" t="s">
        <v>469</v>
      </c>
      <c r="P407" s="197" t="s">
        <v>630</v>
      </c>
      <c r="Q407" s="199" t="s">
        <v>49</v>
      </c>
      <c r="R407" s="199" t="s">
        <v>55</v>
      </c>
      <c r="S407" s="195">
        <v>0.14512807484731569</v>
      </c>
      <c r="T407" s="195">
        <v>0.66166162808810303</v>
      </c>
      <c r="U407" s="195">
        <v>0.2193388110878802</v>
      </c>
      <c r="V407" s="194">
        <v>0</v>
      </c>
      <c r="W407" s="194">
        <v>0</v>
      </c>
      <c r="X407" s="194">
        <v>0</v>
      </c>
      <c r="Y407" s="194" t="s">
        <v>629</v>
      </c>
      <c r="AA407" s="206" t="s">
        <v>194</v>
      </c>
      <c r="AB407" s="204" t="s">
        <v>554</v>
      </c>
      <c r="AC407" s="205" t="s">
        <v>630</v>
      </c>
      <c r="AD407" s="204" t="s">
        <v>319</v>
      </c>
      <c r="AE407" s="204" t="s">
        <v>76</v>
      </c>
      <c r="AF407" s="203">
        <v>3.1557349191197006</v>
      </c>
      <c r="AG407" s="203">
        <v>0.62899367347335067</v>
      </c>
      <c r="AH407" s="203">
        <v>5.0171171065894731</v>
      </c>
      <c r="AI407" s="202">
        <v>0</v>
      </c>
      <c r="AJ407" s="202">
        <v>0</v>
      </c>
      <c r="AK407" s="202">
        <v>0</v>
      </c>
      <c r="AM407" s="200" t="s">
        <v>1</v>
      </c>
      <c r="AN407" s="199" t="s">
        <v>465</v>
      </c>
      <c r="AO407" s="197" t="s">
        <v>630</v>
      </c>
      <c r="AP407" s="199" t="s">
        <v>115</v>
      </c>
      <c r="AQ407" s="199" t="s">
        <v>52</v>
      </c>
      <c r="AR407" s="195">
        <v>0.91527234186237405</v>
      </c>
      <c r="AS407" s="195">
        <v>0.58261177567410916</v>
      </c>
      <c r="AT407" s="195">
        <v>1.5709815353514973</v>
      </c>
      <c r="AU407" s="194">
        <v>0</v>
      </c>
      <c r="AV407" s="194">
        <v>0</v>
      </c>
      <c r="AW407" s="194">
        <v>0</v>
      </c>
      <c r="AX407" s="194" t="s">
        <v>639</v>
      </c>
    </row>
    <row r="408" spans="14:50" ht="16.5" thickBot="1" x14ac:dyDescent="0.3">
      <c r="N408" s="200" t="s">
        <v>1</v>
      </c>
      <c r="O408" s="199" t="s">
        <v>469</v>
      </c>
      <c r="P408" s="197" t="s">
        <v>630</v>
      </c>
      <c r="Q408" s="199" t="s">
        <v>100</v>
      </c>
      <c r="R408" s="199" t="s">
        <v>55</v>
      </c>
      <c r="S408" s="195">
        <v>7.0297476367446834E-2</v>
      </c>
      <c r="T408" s="195">
        <v>0.66166162808810336</v>
      </c>
      <c r="U408" s="195">
        <v>0.10624384637594005</v>
      </c>
      <c r="V408" s="194">
        <v>0</v>
      </c>
      <c r="W408" s="194">
        <v>0</v>
      </c>
      <c r="X408" s="194">
        <v>0</v>
      </c>
      <c r="Y408" s="194" t="s">
        <v>629</v>
      </c>
      <c r="AA408" s="206" t="s">
        <v>194</v>
      </c>
      <c r="AB408" s="204" t="s">
        <v>554</v>
      </c>
      <c r="AC408" s="205" t="s">
        <v>630</v>
      </c>
      <c r="AD408" s="204" t="s">
        <v>318</v>
      </c>
      <c r="AE408" s="204" t="s">
        <v>76</v>
      </c>
      <c r="AF408" s="203">
        <v>3.1788152971053321</v>
      </c>
      <c r="AG408" s="203">
        <v>0.63209629458499972</v>
      </c>
      <c r="AH408" s="203">
        <v>5.0290047961638038</v>
      </c>
      <c r="AI408" s="202">
        <v>0</v>
      </c>
      <c r="AJ408" s="202">
        <v>0</v>
      </c>
      <c r="AK408" s="202">
        <v>0</v>
      </c>
      <c r="AM408" s="200" t="s">
        <v>1</v>
      </c>
      <c r="AN408" s="199" t="s">
        <v>464</v>
      </c>
      <c r="AO408" s="197" t="s">
        <v>630</v>
      </c>
      <c r="AP408" s="199" t="s">
        <v>49</v>
      </c>
      <c r="AQ408" s="199" t="s">
        <v>55</v>
      </c>
      <c r="AR408" s="195">
        <v>0.12444315192694572</v>
      </c>
      <c r="AS408" s="195">
        <v>0.59415647051180565</v>
      </c>
      <c r="AT408" s="195">
        <v>0.20944508408660523</v>
      </c>
      <c r="AU408" s="194">
        <v>0</v>
      </c>
      <c r="AV408" s="194">
        <v>0</v>
      </c>
      <c r="AW408" s="194">
        <v>0</v>
      </c>
      <c r="AX408" s="194" t="s">
        <v>639</v>
      </c>
    </row>
    <row r="409" spans="14:50" ht="16.5" thickBot="1" x14ac:dyDescent="0.3">
      <c r="N409" s="200" t="s">
        <v>1</v>
      </c>
      <c r="O409" s="199" t="s">
        <v>469</v>
      </c>
      <c r="P409" s="197" t="s">
        <v>630</v>
      </c>
      <c r="Q409" s="199" t="s">
        <v>115</v>
      </c>
      <c r="R409" s="199" t="s">
        <v>55</v>
      </c>
      <c r="S409" s="195">
        <v>9.6557360101402173E-2</v>
      </c>
      <c r="T409" s="195">
        <v>0.66166162808810314</v>
      </c>
      <c r="U409" s="195">
        <v>0.14593163031141521</v>
      </c>
      <c r="V409" s="194">
        <v>0</v>
      </c>
      <c r="W409" s="194">
        <v>0</v>
      </c>
      <c r="X409" s="194">
        <v>0</v>
      </c>
      <c r="Y409" s="194" t="s">
        <v>629</v>
      </c>
      <c r="AA409" s="206" t="s">
        <v>194</v>
      </c>
      <c r="AB409" s="204" t="s">
        <v>554</v>
      </c>
      <c r="AC409" s="205" t="s">
        <v>630</v>
      </c>
      <c r="AD409" s="204" t="s">
        <v>317</v>
      </c>
      <c r="AE409" s="204" t="s">
        <v>76</v>
      </c>
      <c r="AF409" s="203">
        <v>3.1557349191197006</v>
      </c>
      <c r="AG409" s="203">
        <v>0.62899367347335067</v>
      </c>
      <c r="AH409" s="203">
        <v>5.0171171065894731</v>
      </c>
      <c r="AI409" s="202">
        <v>0</v>
      </c>
      <c r="AJ409" s="202">
        <v>0</v>
      </c>
      <c r="AK409" s="202">
        <v>0</v>
      </c>
      <c r="AM409" s="200" t="s">
        <v>1</v>
      </c>
      <c r="AN409" s="199" t="s">
        <v>464</v>
      </c>
      <c r="AO409" s="197" t="s">
        <v>630</v>
      </c>
      <c r="AP409" s="199" t="s">
        <v>100</v>
      </c>
      <c r="AQ409" s="199" t="s">
        <v>55</v>
      </c>
      <c r="AR409" s="195">
        <v>0.12444315192694572</v>
      </c>
      <c r="AS409" s="195">
        <v>0.59415647051180565</v>
      </c>
      <c r="AT409" s="195">
        <v>0.20944508408660523</v>
      </c>
      <c r="AU409" s="194">
        <v>0</v>
      </c>
      <c r="AV409" s="194">
        <v>0</v>
      </c>
      <c r="AW409" s="194">
        <v>0</v>
      </c>
      <c r="AX409" s="194" t="s">
        <v>639</v>
      </c>
    </row>
    <row r="410" spans="14:50" ht="16.5" thickBot="1" x14ac:dyDescent="0.3">
      <c r="N410" s="200" t="s">
        <v>1</v>
      </c>
      <c r="O410" s="199" t="s">
        <v>469</v>
      </c>
      <c r="P410" s="197" t="s">
        <v>630</v>
      </c>
      <c r="Q410" s="199" t="s">
        <v>49</v>
      </c>
      <c r="R410" s="199" t="s">
        <v>52</v>
      </c>
      <c r="S410" s="195">
        <v>0</v>
      </c>
      <c r="T410" s="195">
        <v>0</v>
      </c>
      <c r="U410" s="195">
        <v>0</v>
      </c>
      <c r="V410" s="194">
        <v>0</v>
      </c>
      <c r="W410" s="194">
        <v>0</v>
      </c>
      <c r="X410" s="194">
        <v>0</v>
      </c>
      <c r="Y410" s="194" t="s">
        <v>629</v>
      </c>
      <c r="AA410" s="206" t="s">
        <v>194</v>
      </c>
      <c r="AB410" s="204" t="s">
        <v>554</v>
      </c>
      <c r="AC410" s="205" t="s">
        <v>630</v>
      </c>
      <c r="AD410" s="204" t="s">
        <v>74</v>
      </c>
      <c r="AE410" s="204" t="s">
        <v>76</v>
      </c>
      <c r="AF410" s="203">
        <v>3.1788152971053321</v>
      </c>
      <c r="AG410" s="203">
        <v>0.63209629458499972</v>
      </c>
      <c r="AH410" s="203">
        <v>5.0290047961638038</v>
      </c>
      <c r="AI410" s="202">
        <v>0</v>
      </c>
      <c r="AJ410" s="202">
        <v>0</v>
      </c>
      <c r="AK410" s="202">
        <v>0</v>
      </c>
      <c r="AM410" s="200" t="s">
        <v>1</v>
      </c>
      <c r="AN410" s="199" t="s">
        <v>464</v>
      </c>
      <c r="AO410" s="197" t="s">
        <v>630</v>
      </c>
      <c r="AP410" s="199" t="s">
        <v>115</v>
      </c>
      <c r="AQ410" s="199" t="s">
        <v>55</v>
      </c>
      <c r="AR410" s="195">
        <v>0.12444315192694572</v>
      </c>
      <c r="AS410" s="195">
        <v>0.59415647051180565</v>
      </c>
      <c r="AT410" s="195">
        <v>0.20944508408660523</v>
      </c>
      <c r="AU410" s="194">
        <v>0</v>
      </c>
      <c r="AV410" s="194">
        <v>0</v>
      </c>
      <c r="AW410" s="194">
        <v>0</v>
      </c>
      <c r="AX410" s="194" t="s">
        <v>639</v>
      </c>
    </row>
    <row r="411" spans="14:50" ht="16.5" thickBot="1" x14ac:dyDescent="0.3">
      <c r="N411" s="200" t="s">
        <v>1</v>
      </c>
      <c r="O411" s="199" t="s">
        <v>469</v>
      </c>
      <c r="P411" s="197" t="s">
        <v>630</v>
      </c>
      <c r="Q411" s="199" t="s">
        <v>100</v>
      </c>
      <c r="R411" s="199" t="s">
        <v>52</v>
      </c>
      <c r="S411" s="195">
        <v>0</v>
      </c>
      <c r="T411" s="195">
        <v>0</v>
      </c>
      <c r="U411" s="195">
        <v>0</v>
      </c>
      <c r="V411" s="194">
        <v>0</v>
      </c>
      <c r="W411" s="194">
        <v>0</v>
      </c>
      <c r="X411" s="194">
        <v>0</v>
      </c>
      <c r="Y411" s="194" t="s">
        <v>629</v>
      </c>
      <c r="AA411" s="206" t="s">
        <v>194</v>
      </c>
      <c r="AB411" s="204" t="s">
        <v>554</v>
      </c>
      <c r="AC411" s="205" t="s">
        <v>630</v>
      </c>
      <c r="AD411" s="204" t="s">
        <v>316</v>
      </c>
      <c r="AE411" s="204" t="s">
        <v>76</v>
      </c>
      <c r="AF411" s="203">
        <v>3.1788152971053321</v>
      </c>
      <c r="AG411" s="203">
        <v>0.63209629458499972</v>
      </c>
      <c r="AH411" s="203">
        <v>5.0290047961638038</v>
      </c>
      <c r="AI411" s="202">
        <v>0</v>
      </c>
      <c r="AJ411" s="202">
        <v>0</v>
      </c>
      <c r="AK411" s="202">
        <v>0</v>
      </c>
      <c r="AM411" s="200" t="s">
        <v>1</v>
      </c>
      <c r="AN411" s="199" t="s">
        <v>464</v>
      </c>
      <c r="AO411" s="197" t="s">
        <v>630</v>
      </c>
      <c r="AP411" s="199" t="s">
        <v>49</v>
      </c>
      <c r="AQ411" s="199" t="s">
        <v>52</v>
      </c>
      <c r="AR411" s="195">
        <v>0.12444315192694572</v>
      </c>
      <c r="AS411" s="195">
        <v>0.59415647051180565</v>
      </c>
      <c r="AT411" s="195">
        <v>0.20944508408660523</v>
      </c>
      <c r="AU411" s="194">
        <v>0</v>
      </c>
      <c r="AV411" s="194">
        <v>0</v>
      </c>
      <c r="AW411" s="194">
        <v>0</v>
      </c>
      <c r="AX411" s="194" t="s">
        <v>639</v>
      </c>
    </row>
    <row r="412" spans="14:50" ht="16.5" thickBot="1" x14ac:dyDescent="0.3">
      <c r="N412" s="200" t="s">
        <v>1</v>
      </c>
      <c r="O412" s="199" t="s">
        <v>469</v>
      </c>
      <c r="P412" s="197" t="s">
        <v>630</v>
      </c>
      <c r="Q412" s="199" t="s">
        <v>115</v>
      </c>
      <c r="R412" s="199" t="s">
        <v>52</v>
      </c>
      <c r="S412" s="195">
        <v>0</v>
      </c>
      <c r="T412" s="195">
        <v>0</v>
      </c>
      <c r="U412" s="195">
        <v>0</v>
      </c>
      <c r="V412" s="194">
        <v>0</v>
      </c>
      <c r="W412" s="194">
        <v>0</v>
      </c>
      <c r="X412" s="194">
        <v>0</v>
      </c>
      <c r="Y412" s="194" t="s">
        <v>629</v>
      </c>
      <c r="AA412" s="206" t="s">
        <v>194</v>
      </c>
      <c r="AB412" s="204" t="s">
        <v>554</v>
      </c>
      <c r="AC412" s="205" t="s">
        <v>630</v>
      </c>
      <c r="AD412" s="204" t="s">
        <v>315</v>
      </c>
      <c r="AE412" s="204" t="s">
        <v>76</v>
      </c>
      <c r="AF412" s="203">
        <v>3.1557349191197006</v>
      </c>
      <c r="AG412" s="203">
        <v>0.62899367347335067</v>
      </c>
      <c r="AH412" s="203">
        <v>5.0171171065894731</v>
      </c>
      <c r="AI412" s="202">
        <v>0</v>
      </c>
      <c r="AJ412" s="202">
        <v>0</v>
      </c>
      <c r="AK412" s="202">
        <v>0</v>
      </c>
      <c r="AM412" s="200" t="s">
        <v>1</v>
      </c>
      <c r="AN412" s="199" t="s">
        <v>464</v>
      </c>
      <c r="AO412" s="197" t="s">
        <v>630</v>
      </c>
      <c r="AP412" s="199" t="s">
        <v>100</v>
      </c>
      <c r="AQ412" s="199" t="s">
        <v>52</v>
      </c>
      <c r="AR412" s="195">
        <v>0.12444315192694572</v>
      </c>
      <c r="AS412" s="195">
        <v>0.59415647051180565</v>
      </c>
      <c r="AT412" s="195">
        <v>0.20944508408660523</v>
      </c>
      <c r="AU412" s="194">
        <v>0</v>
      </c>
      <c r="AV412" s="194">
        <v>0</v>
      </c>
      <c r="AW412" s="194">
        <v>0</v>
      </c>
      <c r="AX412" s="194" t="s">
        <v>639</v>
      </c>
    </row>
    <row r="413" spans="14:50" ht="16.5" thickBot="1" x14ac:dyDescent="0.3">
      <c r="N413" s="200" t="s">
        <v>1</v>
      </c>
      <c r="O413" s="199" t="s">
        <v>389</v>
      </c>
      <c r="P413" s="197" t="s">
        <v>630</v>
      </c>
      <c r="Q413" s="199" t="s">
        <v>49</v>
      </c>
      <c r="R413" s="199" t="s">
        <v>55</v>
      </c>
      <c r="S413" s="195">
        <v>7.247311582425027E-2</v>
      </c>
      <c r="T413" s="195">
        <v>0.64848479896064004</v>
      </c>
      <c r="U413" s="195">
        <v>0.11175761704886016</v>
      </c>
      <c r="V413" s="194">
        <v>0</v>
      </c>
      <c r="W413" s="194">
        <v>0</v>
      </c>
      <c r="X413" s="194">
        <v>0</v>
      </c>
      <c r="Y413" s="194" t="s">
        <v>629</v>
      </c>
      <c r="AA413" s="206" t="s">
        <v>194</v>
      </c>
      <c r="AB413" s="204" t="s">
        <v>554</v>
      </c>
      <c r="AC413" s="205" t="s">
        <v>630</v>
      </c>
      <c r="AD413" s="204" t="s">
        <v>314</v>
      </c>
      <c r="AE413" s="204" t="s">
        <v>76</v>
      </c>
      <c r="AF413" s="203">
        <v>3.1788152971053321</v>
      </c>
      <c r="AG413" s="203">
        <v>0.63209629458499972</v>
      </c>
      <c r="AH413" s="203">
        <v>5.0290047961638038</v>
      </c>
      <c r="AI413" s="202">
        <v>0.11980703599155032</v>
      </c>
      <c r="AJ413" s="202">
        <v>5.3537113876244706E-2</v>
      </c>
      <c r="AK413" s="202">
        <v>0.80212305100000003</v>
      </c>
      <c r="AM413" s="200" t="s">
        <v>1</v>
      </c>
      <c r="AN413" s="199" t="s">
        <v>464</v>
      </c>
      <c r="AO413" s="197" t="s">
        <v>630</v>
      </c>
      <c r="AP413" s="199" t="s">
        <v>115</v>
      </c>
      <c r="AQ413" s="199" t="s">
        <v>52</v>
      </c>
      <c r="AR413" s="195">
        <v>0.12444315192694572</v>
      </c>
      <c r="AS413" s="195">
        <v>0.59415647051180565</v>
      </c>
      <c r="AT413" s="195">
        <v>0.20944508408660523</v>
      </c>
      <c r="AU413" s="194">
        <v>0</v>
      </c>
      <c r="AV413" s="194">
        <v>0</v>
      </c>
      <c r="AW413" s="194">
        <v>0</v>
      </c>
      <c r="AX413" s="194" t="s">
        <v>639</v>
      </c>
    </row>
    <row r="414" spans="14:50" ht="16.5" thickBot="1" x14ac:dyDescent="0.3">
      <c r="N414" s="200" t="s">
        <v>1</v>
      </c>
      <c r="O414" s="199" t="s">
        <v>389</v>
      </c>
      <c r="P414" s="197" t="s">
        <v>630</v>
      </c>
      <c r="Q414" s="199" t="s">
        <v>100</v>
      </c>
      <c r="R414" s="199" t="s">
        <v>55</v>
      </c>
      <c r="S414" s="195">
        <v>5.5541618469206716E-2</v>
      </c>
      <c r="T414" s="195">
        <v>0.6348323667039476</v>
      </c>
      <c r="U414" s="195">
        <v>8.7490212191887809E-2</v>
      </c>
      <c r="V414" s="194">
        <v>0</v>
      </c>
      <c r="W414" s="194">
        <v>0</v>
      </c>
      <c r="X414" s="194">
        <v>0</v>
      </c>
      <c r="Y414" s="194" t="s">
        <v>629</v>
      </c>
      <c r="AA414" s="206" t="s">
        <v>194</v>
      </c>
      <c r="AB414" s="204" t="s">
        <v>554</v>
      </c>
      <c r="AC414" s="205" t="s">
        <v>630</v>
      </c>
      <c r="AD414" s="204" t="s">
        <v>313</v>
      </c>
      <c r="AE414" s="204" t="s">
        <v>76</v>
      </c>
      <c r="AF414" s="203">
        <v>3.1557349191197006</v>
      </c>
      <c r="AG414" s="203">
        <v>0.62899367347335067</v>
      </c>
      <c r="AH414" s="203">
        <v>5.0171171065894731</v>
      </c>
      <c r="AI414" s="202">
        <v>0</v>
      </c>
      <c r="AJ414" s="202">
        <v>0</v>
      </c>
      <c r="AK414" s="202">
        <v>0</v>
      </c>
      <c r="AM414" s="200" t="s">
        <v>1</v>
      </c>
      <c r="AN414" s="199" t="s">
        <v>60</v>
      </c>
      <c r="AO414" s="197" t="s">
        <v>630</v>
      </c>
      <c r="AP414" s="199" t="s">
        <v>49</v>
      </c>
      <c r="AQ414" s="199" t="s">
        <v>55</v>
      </c>
      <c r="AR414" s="195">
        <v>0.36127683556581947</v>
      </c>
      <c r="AS414" s="195">
        <v>0.56901375872930093</v>
      </c>
      <c r="AT414" s="195">
        <v>0.63491757452861708</v>
      </c>
      <c r="AU414" s="194">
        <v>0</v>
      </c>
      <c r="AV414" s="194">
        <v>0</v>
      </c>
      <c r="AW414" s="194">
        <v>0</v>
      </c>
      <c r="AX414" s="194" t="s">
        <v>639</v>
      </c>
    </row>
    <row r="415" spans="14:50" ht="16.5" thickBot="1" x14ac:dyDescent="0.3">
      <c r="N415" s="200" t="s">
        <v>1</v>
      </c>
      <c r="O415" s="199" t="s">
        <v>389</v>
      </c>
      <c r="P415" s="197" t="s">
        <v>630</v>
      </c>
      <c r="Q415" s="199" t="s">
        <v>115</v>
      </c>
      <c r="R415" s="199" t="s">
        <v>55</v>
      </c>
      <c r="S415" s="195">
        <v>7.8766100330972033E-2</v>
      </c>
      <c r="T415" s="195">
        <v>0.63136770111553675</v>
      </c>
      <c r="U415" s="195">
        <v>0.1247547193050952</v>
      </c>
      <c r="V415" s="194">
        <v>0</v>
      </c>
      <c r="W415" s="194">
        <v>0</v>
      </c>
      <c r="X415" s="194">
        <v>0</v>
      </c>
      <c r="Y415" s="194" t="s">
        <v>629</v>
      </c>
      <c r="AA415" s="206" t="s">
        <v>194</v>
      </c>
      <c r="AB415" s="204" t="s">
        <v>554</v>
      </c>
      <c r="AC415" s="205" t="s">
        <v>630</v>
      </c>
      <c r="AD415" s="204" t="s">
        <v>312</v>
      </c>
      <c r="AE415" s="204" t="s">
        <v>76</v>
      </c>
      <c r="AF415" s="203">
        <v>3.1788152971053321</v>
      </c>
      <c r="AG415" s="203">
        <v>0.63209629458499972</v>
      </c>
      <c r="AH415" s="203">
        <v>5.0290047961638038</v>
      </c>
      <c r="AI415" s="202">
        <v>0</v>
      </c>
      <c r="AJ415" s="202">
        <v>0</v>
      </c>
      <c r="AK415" s="202">
        <v>0</v>
      </c>
      <c r="AM415" s="200" t="s">
        <v>1</v>
      </c>
      <c r="AN415" s="199" t="s">
        <v>60</v>
      </c>
      <c r="AO415" s="197" t="s">
        <v>630</v>
      </c>
      <c r="AP415" s="199" t="s">
        <v>100</v>
      </c>
      <c r="AQ415" s="199" t="s">
        <v>55</v>
      </c>
      <c r="AR415" s="195">
        <v>0.23492966401746382</v>
      </c>
      <c r="AS415" s="195">
        <v>0.56901375872930093</v>
      </c>
      <c r="AT415" s="195">
        <v>0.41287167562011062</v>
      </c>
      <c r="AU415" s="194">
        <v>0</v>
      </c>
      <c r="AV415" s="194">
        <v>0</v>
      </c>
      <c r="AW415" s="194">
        <v>0</v>
      </c>
      <c r="AX415" s="194" t="s">
        <v>639</v>
      </c>
    </row>
    <row r="416" spans="14:50" ht="16.5" thickBot="1" x14ac:dyDescent="0.3">
      <c r="N416" s="200" t="s">
        <v>1</v>
      </c>
      <c r="O416" s="199" t="s">
        <v>389</v>
      </c>
      <c r="P416" s="197" t="s">
        <v>630</v>
      </c>
      <c r="Q416" s="199" t="s">
        <v>49</v>
      </c>
      <c r="R416" s="199" t="s">
        <v>52</v>
      </c>
      <c r="S416" s="195">
        <v>0</v>
      </c>
      <c r="T416" s="195">
        <v>0</v>
      </c>
      <c r="U416" s="195">
        <v>0</v>
      </c>
      <c r="V416" s="194">
        <v>0</v>
      </c>
      <c r="W416" s="194">
        <v>0</v>
      </c>
      <c r="X416" s="194">
        <v>0</v>
      </c>
      <c r="Y416" s="194" t="s">
        <v>629</v>
      </c>
      <c r="AA416" s="206" t="s">
        <v>194</v>
      </c>
      <c r="AB416" s="204" t="s">
        <v>554</v>
      </c>
      <c r="AC416" s="205" t="s">
        <v>630</v>
      </c>
      <c r="AD416" s="204" t="s">
        <v>323</v>
      </c>
      <c r="AE416" s="204" t="s">
        <v>52</v>
      </c>
      <c r="AF416" s="203">
        <v>3.1788152971053321</v>
      </c>
      <c r="AG416" s="203">
        <v>0.63209629458499972</v>
      </c>
      <c r="AH416" s="203">
        <v>5.0290047961638038</v>
      </c>
      <c r="AI416" s="202">
        <v>0</v>
      </c>
      <c r="AJ416" s="202">
        <v>0</v>
      </c>
      <c r="AK416" s="202">
        <v>0</v>
      </c>
      <c r="AM416" s="200" t="s">
        <v>1</v>
      </c>
      <c r="AN416" s="199" t="s">
        <v>60</v>
      </c>
      <c r="AO416" s="197" t="s">
        <v>630</v>
      </c>
      <c r="AP416" s="199" t="s">
        <v>115</v>
      </c>
      <c r="AQ416" s="199" t="s">
        <v>55</v>
      </c>
      <c r="AR416" s="195">
        <v>0.35340453525099763</v>
      </c>
      <c r="AS416" s="195">
        <v>0.56901375872930071</v>
      </c>
      <c r="AT416" s="195">
        <v>0.62108258338112399</v>
      </c>
      <c r="AU416" s="194">
        <v>0</v>
      </c>
      <c r="AV416" s="194">
        <v>0</v>
      </c>
      <c r="AW416" s="194">
        <v>0</v>
      </c>
      <c r="AX416" s="194" t="s">
        <v>639</v>
      </c>
    </row>
    <row r="417" spans="14:50" ht="16.5" thickBot="1" x14ac:dyDescent="0.3">
      <c r="N417" s="200" t="s">
        <v>1</v>
      </c>
      <c r="O417" s="199" t="s">
        <v>389</v>
      </c>
      <c r="P417" s="197" t="s">
        <v>630</v>
      </c>
      <c r="Q417" s="199" t="s">
        <v>100</v>
      </c>
      <c r="R417" s="199" t="s">
        <v>52</v>
      </c>
      <c r="S417" s="195">
        <v>0</v>
      </c>
      <c r="T417" s="195">
        <v>0</v>
      </c>
      <c r="U417" s="195">
        <v>0</v>
      </c>
      <c r="V417" s="194">
        <v>0</v>
      </c>
      <c r="W417" s="194">
        <v>0</v>
      </c>
      <c r="X417" s="194">
        <v>0</v>
      </c>
      <c r="Y417" s="194" t="s">
        <v>629</v>
      </c>
      <c r="AA417" s="206" t="s">
        <v>194</v>
      </c>
      <c r="AB417" s="204" t="s">
        <v>554</v>
      </c>
      <c r="AC417" s="205" t="s">
        <v>630</v>
      </c>
      <c r="AD417" s="204" t="s">
        <v>322</v>
      </c>
      <c r="AE417" s="204" t="s">
        <v>52</v>
      </c>
      <c r="AF417" s="203">
        <v>3.1557349191197006</v>
      </c>
      <c r="AG417" s="203">
        <v>0.62899367347335067</v>
      </c>
      <c r="AH417" s="203">
        <v>5.0171171065894731</v>
      </c>
      <c r="AI417" s="202">
        <v>0</v>
      </c>
      <c r="AJ417" s="202">
        <v>0</v>
      </c>
      <c r="AK417" s="202">
        <v>0</v>
      </c>
      <c r="AM417" s="200" t="s">
        <v>1</v>
      </c>
      <c r="AN417" s="199" t="s">
        <v>463</v>
      </c>
      <c r="AO417" s="197" t="s">
        <v>630</v>
      </c>
      <c r="AP417" s="199" t="s">
        <v>49</v>
      </c>
      <c r="AQ417" s="199" t="s">
        <v>55</v>
      </c>
      <c r="AR417" s="195">
        <v>0.48791063995303507</v>
      </c>
      <c r="AS417" s="195">
        <v>0.67292099987620613</v>
      </c>
      <c r="AT417" s="195">
        <v>0.72506377426591473</v>
      </c>
      <c r="AU417" s="194">
        <v>0</v>
      </c>
      <c r="AV417" s="194">
        <v>0</v>
      </c>
      <c r="AW417" s="194">
        <v>0</v>
      </c>
      <c r="AX417" s="194" t="s">
        <v>639</v>
      </c>
    </row>
    <row r="418" spans="14:50" ht="16.5" thickBot="1" x14ac:dyDescent="0.3">
      <c r="N418" s="200" t="s">
        <v>1</v>
      </c>
      <c r="O418" s="199" t="s">
        <v>389</v>
      </c>
      <c r="P418" s="197" t="s">
        <v>630</v>
      </c>
      <c r="Q418" s="199" t="s">
        <v>115</v>
      </c>
      <c r="R418" s="199" t="s">
        <v>52</v>
      </c>
      <c r="S418" s="195">
        <v>0</v>
      </c>
      <c r="T418" s="195">
        <v>0</v>
      </c>
      <c r="U418" s="195">
        <v>0</v>
      </c>
      <c r="V418" s="194">
        <v>0</v>
      </c>
      <c r="W418" s="194">
        <v>0</v>
      </c>
      <c r="X418" s="194">
        <v>0</v>
      </c>
      <c r="Y418" s="194" t="s">
        <v>629</v>
      </c>
      <c r="AA418" s="206" t="s">
        <v>194</v>
      </c>
      <c r="AB418" s="204" t="s">
        <v>554</v>
      </c>
      <c r="AC418" s="205" t="s">
        <v>630</v>
      </c>
      <c r="AD418" s="204" t="s">
        <v>321</v>
      </c>
      <c r="AE418" s="204" t="s">
        <v>52</v>
      </c>
      <c r="AF418" s="203">
        <v>3.1788152971053321</v>
      </c>
      <c r="AG418" s="203">
        <v>0.63209629458499972</v>
      </c>
      <c r="AH418" s="203">
        <v>5.0290047961638038</v>
      </c>
      <c r="AI418" s="202">
        <v>0.1321615038141099</v>
      </c>
      <c r="AJ418" s="202">
        <v>5.905784598703176E-2</v>
      </c>
      <c r="AK418" s="202">
        <v>0.88483775419999999</v>
      </c>
      <c r="AM418" s="200" t="s">
        <v>1</v>
      </c>
      <c r="AN418" s="199" t="s">
        <v>463</v>
      </c>
      <c r="AO418" s="197" t="s">
        <v>630</v>
      </c>
      <c r="AP418" s="199" t="s">
        <v>100</v>
      </c>
      <c r="AQ418" s="199" t="s">
        <v>55</v>
      </c>
      <c r="AR418" s="195">
        <v>0.38830573478414626</v>
      </c>
      <c r="AS418" s="195">
        <v>0.67292099987620613</v>
      </c>
      <c r="AT418" s="195">
        <v>0.57704505410825468</v>
      </c>
      <c r="AU418" s="194">
        <v>0</v>
      </c>
      <c r="AV418" s="194">
        <v>0</v>
      </c>
      <c r="AW418" s="194">
        <v>0</v>
      </c>
      <c r="AX418" s="194" t="s">
        <v>639</v>
      </c>
    </row>
    <row r="419" spans="14:50" ht="16.5" thickBot="1" x14ac:dyDescent="0.3">
      <c r="N419" s="200" t="s">
        <v>1</v>
      </c>
      <c r="O419" s="199" t="s">
        <v>65</v>
      </c>
      <c r="P419" s="197" t="s">
        <v>630</v>
      </c>
      <c r="Q419" s="199" t="s">
        <v>49</v>
      </c>
      <c r="R419" s="199" t="s">
        <v>55</v>
      </c>
      <c r="S419" s="195">
        <v>1.7202990926125643</v>
      </c>
      <c r="T419" s="195">
        <v>0.61031391980209804</v>
      </c>
      <c r="U419" s="195">
        <v>2.8187118739982089</v>
      </c>
      <c r="V419" s="194">
        <v>0</v>
      </c>
      <c r="W419" s="194">
        <v>0</v>
      </c>
      <c r="X419" s="194">
        <v>0</v>
      </c>
      <c r="Y419" s="194" t="s">
        <v>629</v>
      </c>
      <c r="AA419" s="206" t="s">
        <v>194</v>
      </c>
      <c r="AB419" s="204" t="s">
        <v>554</v>
      </c>
      <c r="AC419" s="205" t="s">
        <v>630</v>
      </c>
      <c r="AD419" s="204" t="s">
        <v>320</v>
      </c>
      <c r="AE419" s="204" t="s">
        <v>52</v>
      </c>
      <c r="AF419" s="203">
        <v>3.1557349191197006</v>
      </c>
      <c r="AG419" s="203">
        <v>0.62899367347335067</v>
      </c>
      <c r="AH419" s="203">
        <v>5.0171171065894731</v>
      </c>
      <c r="AI419" s="202">
        <v>0</v>
      </c>
      <c r="AJ419" s="202">
        <v>0</v>
      </c>
      <c r="AK419" s="202">
        <v>0</v>
      </c>
      <c r="AM419" s="200" t="s">
        <v>1</v>
      </c>
      <c r="AN419" s="199" t="s">
        <v>463</v>
      </c>
      <c r="AO419" s="197" t="s">
        <v>630</v>
      </c>
      <c r="AP419" s="199" t="s">
        <v>115</v>
      </c>
      <c r="AQ419" s="199" t="s">
        <v>55</v>
      </c>
      <c r="AR419" s="195">
        <v>0.56647179150639126</v>
      </c>
      <c r="AS419" s="195">
        <v>0.67292099987620624</v>
      </c>
      <c r="AT419" s="195">
        <v>0.84181024460613085</v>
      </c>
      <c r="AU419" s="194">
        <v>0</v>
      </c>
      <c r="AV419" s="194">
        <v>0</v>
      </c>
      <c r="AW419" s="194">
        <v>0</v>
      </c>
      <c r="AX419" s="194" t="s">
        <v>639</v>
      </c>
    </row>
    <row r="420" spans="14:50" ht="16.5" thickBot="1" x14ac:dyDescent="0.3">
      <c r="N420" s="200" t="s">
        <v>1</v>
      </c>
      <c r="O420" s="199" t="s">
        <v>65</v>
      </c>
      <c r="P420" s="197" t="s">
        <v>630</v>
      </c>
      <c r="Q420" s="199" t="s">
        <v>100</v>
      </c>
      <c r="R420" s="199" t="s">
        <v>55</v>
      </c>
      <c r="S420" s="195">
        <v>1.1051867755596767</v>
      </c>
      <c r="T420" s="195">
        <v>0.60295826597739988</v>
      </c>
      <c r="U420" s="195">
        <v>1.8329407488396576</v>
      </c>
      <c r="V420" s="194">
        <v>0</v>
      </c>
      <c r="W420" s="194">
        <v>0</v>
      </c>
      <c r="X420" s="194">
        <v>0</v>
      </c>
      <c r="Y420" s="194" t="s">
        <v>629</v>
      </c>
      <c r="AA420" s="206" t="s">
        <v>194</v>
      </c>
      <c r="AB420" s="204" t="s">
        <v>554</v>
      </c>
      <c r="AC420" s="205" t="s">
        <v>630</v>
      </c>
      <c r="AD420" s="204" t="s">
        <v>319</v>
      </c>
      <c r="AE420" s="204" t="s">
        <v>52</v>
      </c>
      <c r="AF420" s="203">
        <v>3.1557349191197006</v>
      </c>
      <c r="AG420" s="203">
        <v>0.62899367347335067</v>
      </c>
      <c r="AH420" s="203">
        <v>5.0171171065894731</v>
      </c>
      <c r="AI420" s="202">
        <v>0</v>
      </c>
      <c r="AJ420" s="202">
        <v>0</v>
      </c>
      <c r="AK420" s="202">
        <v>0</v>
      </c>
      <c r="AM420" s="200" t="s">
        <v>1</v>
      </c>
      <c r="AN420" s="199" t="s">
        <v>463</v>
      </c>
      <c r="AO420" s="197" t="s">
        <v>630</v>
      </c>
      <c r="AP420" s="199" t="s">
        <v>49</v>
      </c>
      <c r="AQ420" s="199" t="s">
        <v>52</v>
      </c>
      <c r="AR420" s="195">
        <v>0.48791063995303507</v>
      </c>
      <c r="AS420" s="195">
        <v>0.67292099987620613</v>
      </c>
      <c r="AT420" s="195">
        <v>0.72506377426591473</v>
      </c>
      <c r="AU420" s="194">
        <v>0</v>
      </c>
      <c r="AV420" s="194">
        <v>0</v>
      </c>
      <c r="AW420" s="194">
        <v>0</v>
      </c>
      <c r="AX420" s="194" t="s">
        <v>639</v>
      </c>
    </row>
    <row r="421" spans="14:50" ht="16.5" thickBot="1" x14ac:dyDescent="0.3">
      <c r="N421" s="200" t="s">
        <v>1</v>
      </c>
      <c r="O421" s="199" t="s">
        <v>65</v>
      </c>
      <c r="P421" s="197" t="s">
        <v>630</v>
      </c>
      <c r="Q421" s="199" t="s">
        <v>115</v>
      </c>
      <c r="R421" s="199" t="s">
        <v>55</v>
      </c>
      <c r="S421" s="195">
        <v>1.6573847086769744</v>
      </c>
      <c r="T421" s="195">
        <v>0.60109157437201188</v>
      </c>
      <c r="U421" s="195">
        <v>2.7572915331719972</v>
      </c>
      <c r="V421" s="194">
        <v>0</v>
      </c>
      <c r="W421" s="194">
        <v>0</v>
      </c>
      <c r="X421" s="194">
        <v>0</v>
      </c>
      <c r="Y421" s="194" t="s">
        <v>629</v>
      </c>
      <c r="AA421" s="206" t="s">
        <v>194</v>
      </c>
      <c r="AB421" s="204" t="s">
        <v>554</v>
      </c>
      <c r="AC421" s="205" t="s">
        <v>630</v>
      </c>
      <c r="AD421" s="204" t="s">
        <v>318</v>
      </c>
      <c r="AE421" s="204" t="s">
        <v>52</v>
      </c>
      <c r="AF421" s="203">
        <v>3.1788152971053321</v>
      </c>
      <c r="AG421" s="203">
        <v>0.63209629458499972</v>
      </c>
      <c r="AH421" s="203">
        <v>5.0290047961638038</v>
      </c>
      <c r="AI421" s="202">
        <v>0</v>
      </c>
      <c r="AJ421" s="202">
        <v>0</v>
      </c>
      <c r="AK421" s="202">
        <v>0</v>
      </c>
      <c r="AM421" s="200" t="s">
        <v>1</v>
      </c>
      <c r="AN421" s="199" t="s">
        <v>463</v>
      </c>
      <c r="AO421" s="197" t="s">
        <v>630</v>
      </c>
      <c r="AP421" s="199" t="s">
        <v>100</v>
      </c>
      <c r="AQ421" s="199" t="s">
        <v>52</v>
      </c>
      <c r="AR421" s="195">
        <v>0.38830573478414626</v>
      </c>
      <c r="AS421" s="195">
        <v>0.67292099987620613</v>
      </c>
      <c r="AT421" s="195">
        <v>0.57704505410825468</v>
      </c>
      <c r="AU421" s="194">
        <v>0</v>
      </c>
      <c r="AV421" s="194">
        <v>0</v>
      </c>
      <c r="AW421" s="194">
        <v>0</v>
      </c>
      <c r="AX421" s="194" t="s">
        <v>639</v>
      </c>
    </row>
    <row r="422" spans="14:50" ht="16.5" thickBot="1" x14ac:dyDescent="0.3">
      <c r="N422" s="200" t="s">
        <v>1</v>
      </c>
      <c r="O422" s="199" t="s">
        <v>65</v>
      </c>
      <c r="P422" s="197" t="s">
        <v>630</v>
      </c>
      <c r="Q422" s="199" t="s">
        <v>49</v>
      </c>
      <c r="R422" s="199" t="s">
        <v>52</v>
      </c>
      <c r="S422" s="195">
        <v>0</v>
      </c>
      <c r="T422" s="195">
        <v>0</v>
      </c>
      <c r="U422" s="195">
        <v>0</v>
      </c>
      <c r="V422" s="194">
        <v>0</v>
      </c>
      <c r="W422" s="194">
        <v>0</v>
      </c>
      <c r="X422" s="194">
        <v>0</v>
      </c>
      <c r="Y422" s="194" t="s">
        <v>629</v>
      </c>
      <c r="AA422" s="206" t="s">
        <v>194</v>
      </c>
      <c r="AB422" s="204" t="s">
        <v>554</v>
      </c>
      <c r="AC422" s="205" t="s">
        <v>630</v>
      </c>
      <c r="AD422" s="204" t="s">
        <v>317</v>
      </c>
      <c r="AE422" s="204" t="s">
        <v>52</v>
      </c>
      <c r="AF422" s="203">
        <v>3.1557349191197006</v>
      </c>
      <c r="AG422" s="203">
        <v>0.62899367347335067</v>
      </c>
      <c r="AH422" s="203">
        <v>5.0171171065894731</v>
      </c>
      <c r="AI422" s="202">
        <v>0</v>
      </c>
      <c r="AJ422" s="202">
        <v>0</v>
      </c>
      <c r="AK422" s="202">
        <v>0</v>
      </c>
      <c r="AM422" s="200" t="s">
        <v>1</v>
      </c>
      <c r="AN422" s="199" t="s">
        <v>463</v>
      </c>
      <c r="AO422" s="197" t="s">
        <v>630</v>
      </c>
      <c r="AP422" s="199" t="s">
        <v>115</v>
      </c>
      <c r="AQ422" s="199" t="s">
        <v>52</v>
      </c>
      <c r="AR422" s="195">
        <v>0.56647179150639126</v>
      </c>
      <c r="AS422" s="195">
        <v>0.67292099987620624</v>
      </c>
      <c r="AT422" s="195">
        <v>0.84181024460613085</v>
      </c>
      <c r="AU422" s="194">
        <v>0</v>
      </c>
      <c r="AV422" s="194">
        <v>0</v>
      </c>
      <c r="AW422" s="194">
        <v>0</v>
      </c>
      <c r="AX422" s="194" t="s">
        <v>639</v>
      </c>
    </row>
    <row r="423" spans="14:50" ht="16.5" thickBot="1" x14ac:dyDescent="0.3">
      <c r="N423" s="200" t="s">
        <v>1</v>
      </c>
      <c r="O423" s="199" t="s">
        <v>65</v>
      </c>
      <c r="P423" s="197" t="s">
        <v>630</v>
      </c>
      <c r="Q423" s="199" t="s">
        <v>100</v>
      </c>
      <c r="R423" s="199" t="s">
        <v>52</v>
      </c>
      <c r="S423" s="195">
        <v>0</v>
      </c>
      <c r="T423" s="195">
        <v>0</v>
      </c>
      <c r="U423" s="195">
        <v>0</v>
      </c>
      <c r="V423" s="194">
        <v>0</v>
      </c>
      <c r="W423" s="194">
        <v>0</v>
      </c>
      <c r="X423" s="194">
        <v>0</v>
      </c>
      <c r="Y423" s="194" t="s">
        <v>629</v>
      </c>
      <c r="AA423" s="206" t="s">
        <v>194</v>
      </c>
      <c r="AB423" s="204" t="s">
        <v>554</v>
      </c>
      <c r="AC423" s="205" t="s">
        <v>630</v>
      </c>
      <c r="AD423" s="204" t="s">
        <v>74</v>
      </c>
      <c r="AE423" s="204" t="s">
        <v>52</v>
      </c>
      <c r="AF423" s="203">
        <v>3.1788152971053321</v>
      </c>
      <c r="AG423" s="203">
        <v>0.63209629458499972</v>
      </c>
      <c r="AH423" s="203">
        <v>5.0290047961638038</v>
      </c>
      <c r="AI423" s="202">
        <v>0</v>
      </c>
      <c r="AJ423" s="202">
        <v>0</v>
      </c>
      <c r="AK423" s="202">
        <v>0</v>
      </c>
      <c r="AM423" s="200" t="s">
        <v>1</v>
      </c>
      <c r="AN423" s="199" t="s">
        <v>462</v>
      </c>
      <c r="AO423" s="197" t="s">
        <v>630</v>
      </c>
      <c r="AP423" s="199" t="s">
        <v>49</v>
      </c>
      <c r="AQ423" s="199" t="s">
        <v>55</v>
      </c>
      <c r="AR423" s="195">
        <v>1.5920434724767479E-2</v>
      </c>
      <c r="AS423" s="195">
        <v>0.55349442309693075</v>
      </c>
      <c r="AT423" s="195">
        <v>2.8763496180664157E-2</v>
      </c>
      <c r="AU423" s="194">
        <v>0</v>
      </c>
      <c r="AV423" s="194">
        <v>0</v>
      </c>
      <c r="AW423" s="194">
        <v>0</v>
      </c>
      <c r="AX423" s="194" t="s">
        <v>639</v>
      </c>
    </row>
    <row r="424" spans="14:50" ht="16.5" thickBot="1" x14ac:dyDescent="0.3">
      <c r="N424" s="200" t="s">
        <v>1</v>
      </c>
      <c r="O424" s="199" t="s">
        <v>65</v>
      </c>
      <c r="P424" s="197" t="s">
        <v>630</v>
      </c>
      <c r="Q424" s="199" t="s">
        <v>115</v>
      </c>
      <c r="R424" s="199" t="s">
        <v>52</v>
      </c>
      <c r="S424" s="195">
        <v>0</v>
      </c>
      <c r="T424" s="195">
        <v>0</v>
      </c>
      <c r="U424" s="195">
        <v>0</v>
      </c>
      <c r="V424" s="194">
        <v>0</v>
      </c>
      <c r="W424" s="194">
        <v>0</v>
      </c>
      <c r="X424" s="194">
        <v>0</v>
      </c>
      <c r="Y424" s="194" t="s">
        <v>629</v>
      </c>
      <c r="AA424" s="206" t="s">
        <v>194</v>
      </c>
      <c r="AB424" s="204" t="s">
        <v>554</v>
      </c>
      <c r="AC424" s="205" t="s">
        <v>630</v>
      </c>
      <c r="AD424" s="204" t="s">
        <v>316</v>
      </c>
      <c r="AE424" s="204" t="s">
        <v>52</v>
      </c>
      <c r="AF424" s="203">
        <v>3.1788152971053321</v>
      </c>
      <c r="AG424" s="203">
        <v>0.63209629458499972</v>
      </c>
      <c r="AH424" s="203">
        <v>5.0290047961638038</v>
      </c>
      <c r="AI424" s="202">
        <v>0</v>
      </c>
      <c r="AJ424" s="202">
        <v>0</v>
      </c>
      <c r="AK424" s="202">
        <v>0</v>
      </c>
      <c r="AM424" s="200" t="s">
        <v>1</v>
      </c>
      <c r="AN424" s="199" t="s">
        <v>462</v>
      </c>
      <c r="AO424" s="197" t="s">
        <v>630</v>
      </c>
      <c r="AP424" s="199" t="s">
        <v>100</v>
      </c>
      <c r="AQ424" s="199" t="s">
        <v>55</v>
      </c>
      <c r="AR424" s="195">
        <v>7.8768586977233535E-3</v>
      </c>
      <c r="AS424" s="195">
        <v>0.55349442309693064</v>
      </c>
      <c r="AT424" s="195">
        <v>1.4231143746039008E-2</v>
      </c>
      <c r="AU424" s="194">
        <v>0</v>
      </c>
      <c r="AV424" s="194">
        <v>0</v>
      </c>
      <c r="AW424" s="194">
        <v>0</v>
      </c>
      <c r="AX424" s="194" t="s">
        <v>639</v>
      </c>
    </row>
    <row r="425" spans="14:50" ht="16.5" thickBot="1" x14ac:dyDescent="0.3">
      <c r="N425" s="200" t="s">
        <v>1</v>
      </c>
      <c r="O425" s="199" t="s">
        <v>480</v>
      </c>
      <c r="P425" s="197" t="s">
        <v>630</v>
      </c>
      <c r="Q425" s="199" t="s">
        <v>49</v>
      </c>
      <c r="R425" s="199" t="s">
        <v>55</v>
      </c>
      <c r="S425" s="195">
        <v>999</v>
      </c>
      <c r="T425" s="195">
        <v>0.6824016305127143</v>
      </c>
      <c r="U425" s="195">
        <v>999</v>
      </c>
      <c r="V425" s="194">
        <v>0</v>
      </c>
      <c r="W425" s="194">
        <v>0</v>
      </c>
      <c r="X425" s="194">
        <v>0</v>
      </c>
      <c r="Y425" s="194" t="s">
        <v>629</v>
      </c>
      <c r="AA425" s="206" t="s">
        <v>194</v>
      </c>
      <c r="AB425" s="204" t="s">
        <v>554</v>
      </c>
      <c r="AC425" s="205" t="s">
        <v>630</v>
      </c>
      <c r="AD425" s="204" t="s">
        <v>315</v>
      </c>
      <c r="AE425" s="204" t="s">
        <v>52</v>
      </c>
      <c r="AF425" s="203">
        <v>3.1557349191197006</v>
      </c>
      <c r="AG425" s="203">
        <v>0.62899367347335067</v>
      </c>
      <c r="AH425" s="203">
        <v>5.0171171065894731</v>
      </c>
      <c r="AI425" s="202">
        <v>0</v>
      </c>
      <c r="AJ425" s="202">
        <v>0</v>
      </c>
      <c r="AK425" s="202">
        <v>0</v>
      </c>
      <c r="AM425" s="200" t="s">
        <v>1</v>
      </c>
      <c r="AN425" s="199" t="s">
        <v>462</v>
      </c>
      <c r="AO425" s="197" t="s">
        <v>630</v>
      </c>
      <c r="AP425" s="199" t="s">
        <v>115</v>
      </c>
      <c r="AQ425" s="199" t="s">
        <v>55</v>
      </c>
      <c r="AR425" s="195">
        <v>1.4684090900796868E-2</v>
      </c>
      <c r="AS425" s="195">
        <v>0.55349442309693087</v>
      </c>
      <c r="AT425" s="195">
        <v>2.6529790162357812E-2</v>
      </c>
      <c r="AU425" s="194">
        <v>0</v>
      </c>
      <c r="AV425" s="194">
        <v>0</v>
      </c>
      <c r="AW425" s="194">
        <v>0</v>
      </c>
      <c r="AX425" s="194" t="s">
        <v>639</v>
      </c>
    </row>
    <row r="426" spans="14:50" ht="16.5" thickBot="1" x14ac:dyDescent="0.3">
      <c r="N426" s="200" t="s">
        <v>1</v>
      </c>
      <c r="O426" s="199" t="s">
        <v>480</v>
      </c>
      <c r="P426" s="197" t="s">
        <v>630</v>
      </c>
      <c r="Q426" s="199" t="s">
        <v>100</v>
      </c>
      <c r="R426" s="199" t="s">
        <v>55</v>
      </c>
      <c r="S426" s="195">
        <v>999</v>
      </c>
      <c r="T426" s="195">
        <v>0.6645332588430316</v>
      </c>
      <c r="U426" s="195">
        <v>999</v>
      </c>
      <c r="V426" s="194">
        <v>0</v>
      </c>
      <c r="W426" s="194">
        <v>0</v>
      </c>
      <c r="X426" s="194">
        <v>0</v>
      </c>
      <c r="Y426" s="194" t="s">
        <v>629</v>
      </c>
      <c r="AA426" s="206" t="s">
        <v>194</v>
      </c>
      <c r="AB426" s="204" t="s">
        <v>554</v>
      </c>
      <c r="AC426" s="205" t="s">
        <v>630</v>
      </c>
      <c r="AD426" s="204" t="s">
        <v>314</v>
      </c>
      <c r="AE426" s="204" t="s">
        <v>52</v>
      </c>
      <c r="AF426" s="203">
        <v>3.1788152971053321</v>
      </c>
      <c r="AG426" s="203">
        <v>0.63209629458499972</v>
      </c>
      <c r="AH426" s="203">
        <v>5.0290047961638038</v>
      </c>
      <c r="AI426" s="202">
        <v>1.7874387767450688E-3</v>
      </c>
      <c r="AJ426" s="202">
        <v>7.9873700693309331E-4</v>
      </c>
      <c r="AK426" s="202">
        <v>1.196712558E-2</v>
      </c>
      <c r="AM426" s="200" t="s">
        <v>1</v>
      </c>
      <c r="AN426" s="199" t="s">
        <v>462</v>
      </c>
      <c r="AO426" s="197" t="s">
        <v>630</v>
      </c>
      <c r="AP426" s="199" t="s">
        <v>49</v>
      </c>
      <c r="AQ426" s="199" t="s">
        <v>52</v>
      </c>
      <c r="AR426" s="195">
        <v>0</v>
      </c>
      <c r="AS426" s="195">
        <v>0</v>
      </c>
      <c r="AT426" s="195">
        <v>0</v>
      </c>
      <c r="AU426" s="194">
        <v>0</v>
      </c>
      <c r="AV426" s="194">
        <v>0</v>
      </c>
      <c r="AW426" s="194">
        <v>0</v>
      </c>
      <c r="AX426" s="194" t="s">
        <v>639</v>
      </c>
    </row>
    <row r="427" spans="14:50" ht="16.5" thickBot="1" x14ac:dyDescent="0.3">
      <c r="N427" s="200" t="s">
        <v>1</v>
      </c>
      <c r="O427" s="199" t="s">
        <v>480</v>
      </c>
      <c r="P427" s="197" t="s">
        <v>630</v>
      </c>
      <c r="Q427" s="199" t="s">
        <v>115</v>
      </c>
      <c r="R427" s="199" t="s">
        <v>55</v>
      </c>
      <c r="S427" s="195">
        <v>999</v>
      </c>
      <c r="T427" s="195">
        <v>0.65999868717983667</v>
      </c>
      <c r="U427" s="195">
        <v>999</v>
      </c>
      <c r="V427" s="194">
        <v>0</v>
      </c>
      <c r="W427" s="194">
        <v>0</v>
      </c>
      <c r="X427" s="194">
        <v>0</v>
      </c>
      <c r="Y427" s="194" t="s">
        <v>629</v>
      </c>
      <c r="AA427" s="206" t="s">
        <v>194</v>
      </c>
      <c r="AB427" s="204" t="s">
        <v>554</v>
      </c>
      <c r="AC427" s="205" t="s">
        <v>630</v>
      </c>
      <c r="AD427" s="204" t="s">
        <v>313</v>
      </c>
      <c r="AE427" s="204" t="s">
        <v>52</v>
      </c>
      <c r="AF427" s="203">
        <v>3.1557349191197006</v>
      </c>
      <c r="AG427" s="203">
        <v>0.62899367347335067</v>
      </c>
      <c r="AH427" s="203">
        <v>5.0171171065894731</v>
      </c>
      <c r="AI427" s="202">
        <v>0</v>
      </c>
      <c r="AJ427" s="202">
        <v>0</v>
      </c>
      <c r="AK427" s="202">
        <v>0</v>
      </c>
      <c r="AM427" s="200" t="s">
        <v>1</v>
      </c>
      <c r="AN427" s="199" t="s">
        <v>462</v>
      </c>
      <c r="AO427" s="197" t="s">
        <v>630</v>
      </c>
      <c r="AP427" s="199" t="s">
        <v>100</v>
      </c>
      <c r="AQ427" s="199" t="s">
        <v>52</v>
      </c>
      <c r="AR427" s="195">
        <v>0</v>
      </c>
      <c r="AS427" s="195">
        <v>0</v>
      </c>
      <c r="AT427" s="195">
        <v>0</v>
      </c>
      <c r="AU427" s="194">
        <v>0</v>
      </c>
      <c r="AV427" s="194">
        <v>0</v>
      </c>
      <c r="AW427" s="194">
        <v>0</v>
      </c>
      <c r="AX427" s="194" t="s">
        <v>639</v>
      </c>
    </row>
    <row r="428" spans="14:50" ht="16.5" thickBot="1" x14ac:dyDescent="0.3">
      <c r="N428" s="200" t="s">
        <v>1</v>
      </c>
      <c r="O428" s="199" t="s">
        <v>480</v>
      </c>
      <c r="P428" s="197" t="s">
        <v>630</v>
      </c>
      <c r="Q428" s="199" t="s">
        <v>49</v>
      </c>
      <c r="R428" s="199" t="s">
        <v>52</v>
      </c>
      <c r="S428" s="195">
        <v>999</v>
      </c>
      <c r="T428" s="195">
        <v>0.6824016305127143</v>
      </c>
      <c r="U428" s="195">
        <v>999</v>
      </c>
      <c r="V428" s="194">
        <v>0</v>
      </c>
      <c r="W428" s="194">
        <v>0</v>
      </c>
      <c r="X428" s="194">
        <v>0</v>
      </c>
      <c r="Y428" s="194" t="s">
        <v>629</v>
      </c>
      <c r="AA428" s="206" t="s">
        <v>194</v>
      </c>
      <c r="AB428" s="204" t="s">
        <v>554</v>
      </c>
      <c r="AC428" s="205" t="s">
        <v>630</v>
      </c>
      <c r="AD428" s="204" t="s">
        <v>312</v>
      </c>
      <c r="AE428" s="204" t="s">
        <v>52</v>
      </c>
      <c r="AF428" s="203">
        <v>3.1788152971053321</v>
      </c>
      <c r="AG428" s="203">
        <v>0.63209629458499972</v>
      </c>
      <c r="AH428" s="203">
        <v>5.0290047961638038</v>
      </c>
      <c r="AI428" s="202">
        <v>0</v>
      </c>
      <c r="AJ428" s="202">
        <v>0</v>
      </c>
      <c r="AK428" s="202">
        <v>0</v>
      </c>
      <c r="AM428" s="200" t="s">
        <v>1</v>
      </c>
      <c r="AN428" s="199" t="s">
        <v>462</v>
      </c>
      <c r="AO428" s="197" t="s">
        <v>630</v>
      </c>
      <c r="AP428" s="199" t="s">
        <v>115</v>
      </c>
      <c r="AQ428" s="199" t="s">
        <v>52</v>
      </c>
      <c r="AR428" s="195">
        <v>0</v>
      </c>
      <c r="AS428" s="195">
        <v>0</v>
      </c>
      <c r="AT428" s="195">
        <v>0</v>
      </c>
      <c r="AU428" s="194">
        <v>0</v>
      </c>
      <c r="AV428" s="194">
        <v>0</v>
      </c>
      <c r="AW428" s="194">
        <v>0</v>
      </c>
      <c r="AX428" s="194" t="s">
        <v>639</v>
      </c>
    </row>
    <row r="429" spans="14:50" ht="16.5" thickBot="1" x14ac:dyDescent="0.3">
      <c r="N429" s="200" t="s">
        <v>1</v>
      </c>
      <c r="O429" s="199" t="s">
        <v>480</v>
      </c>
      <c r="P429" s="197" t="s">
        <v>630</v>
      </c>
      <c r="Q429" s="199" t="s">
        <v>100</v>
      </c>
      <c r="R429" s="199" t="s">
        <v>52</v>
      </c>
      <c r="S429" s="195">
        <v>999</v>
      </c>
      <c r="T429" s="195">
        <v>0.6645332588430316</v>
      </c>
      <c r="U429" s="195">
        <v>999</v>
      </c>
      <c r="V429" s="194">
        <v>0</v>
      </c>
      <c r="W429" s="194">
        <v>0</v>
      </c>
      <c r="X429" s="194">
        <v>0</v>
      </c>
      <c r="Y429" s="194" t="s">
        <v>629</v>
      </c>
      <c r="AA429" s="206" t="s">
        <v>194</v>
      </c>
      <c r="AB429" s="204" t="s">
        <v>411</v>
      </c>
      <c r="AC429" s="205" t="s">
        <v>630</v>
      </c>
      <c r="AD429" s="204" t="s">
        <v>323</v>
      </c>
      <c r="AE429" s="204" t="s">
        <v>76</v>
      </c>
      <c r="AF429" s="203">
        <v>1.2306032745368543</v>
      </c>
      <c r="AG429" s="203">
        <v>0.61051018105566268</v>
      </c>
      <c r="AH429" s="203">
        <v>2.0156965644847373</v>
      </c>
      <c r="AI429" s="202">
        <v>0</v>
      </c>
      <c r="AJ429" s="202">
        <v>0</v>
      </c>
      <c r="AK429" s="202">
        <v>0</v>
      </c>
      <c r="AM429" s="200" t="s">
        <v>1</v>
      </c>
      <c r="AN429" s="199" t="s">
        <v>371</v>
      </c>
      <c r="AO429" s="197" t="s">
        <v>630</v>
      </c>
      <c r="AP429" s="199" t="s">
        <v>49</v>
      </c>
      <c r="AQ429" s="199" t="s">
        <v>55</v>
      </c>
      <c r="AR429" s="195">
        <v>0.53657981204942062</v>
      </c>
      <c r="AS429" s="195">
        <v>0.56901375872930071</v>
      </c>
      <c r="AT429" s="195">
        <v>0.94299971453711351</v>
      </c>
      <c r="AU429" s="194">
        <v>0</v>
      </c>
      <c r="AV429" s="194">
        <v>0</v>
      </c>
      <c r="AW429" s="194">
        <v>0</v>
      </c>
      <c r="AX429" s="194" t="s">
        <v>639</v>
      </c>
    </row>
    <row r="430" spans="14:50" ht="16.5" thickBot="1" x14ac:dyDescent="0.3">
      <c r="N430" s="200" t="s">
        <v>1</v>
      </c>
      <c r="O430" s="199" t="s">
        <v>480</v>
      </c>
      <c r="P430" s="197" t="s">
        <v>630</v>
      </c>
      <c r="Q430" s="199" t="s">
        <v>115</v>
      </c>
      <c r="R430" s="199" t="s">
        <v>52</v>
      </c>
      <c r="S430" s="195">
        <v>999</v>
      </c>
      <c r="T430" s="195">
        <v>0.65999868717983667</v>
      </c>
      <c r="U430" s="195">
        <v>999</v>
      </c>
      <c r="V430" s="194">
        <v>0</v>
      </c>
      <c r="W430" s="194">
        <v>0</v>
      </c>
      <c r="X430" s="194">
        <v>0</v>
      </c>
      <c r="Y430" s="194" t="s">
        <v>629</v>
      </c>
      <c r="AA430" s="206" t="s">
        <v>194</v>
      </c>
      <c r="AB430" s="204" t="s">
        <v>411</v>
      </c>
      <c r="AC430" s="205" t="s">
        <v>630</v>
      </c>
      <c r="AD430" s="204" t="s">
        <v>322</v>
      </c>
      <c r="AE430" s="204" t="s">
        <v>76</v>
      </c>
      <c r="AF430" s="203">
        <v>1.2151325029622742</v>
      </c>
      <c r="AG430" s="203">
        <v>0.60424375272226449</v>
      </c>
      <c r="AH430" s="203">
        <v>2.0109972134387948</v>
      </c>
      <c r="AI430" s="202">
        <v>0</v>
      </c>
      <c r="AJ430" s="202">
        <v>0</v>
      </c>
      <c r="AK430" s="202">
        <v>0</v>
      </c>
      <c r="AM430" s="200" t="s">
        <v>1</v>
      </c>
      <c r="AN430" s="199" t="s">
        <v>371</v>
      </c>
      <c r="AO430" s="197" t="s">
        <v>630</v>
      </c>
      <c r="AP430" s="199" t="s">
        <v>100</v>
      </c>
      <c r="AQ430" s="199" t="s">
        <v>55</v>
      </c>
      <c r="AR430" s="195">
        <v>0.34892498647441855</v>
      </c>
      <c r="AS430" s="195">
        <v>0.56901375872930082</v>
      </c>
      <c r="AT430" s="195">
        <v>0.61321010453881486</v>
      </c>
      <c r="AU430" s="194">
        <v>0</v>
      </c>
      <c r="AV430" s="194">
        <v>0</v>
      </c>
      <c r="AW430" s="194">
        <v>0</v>
      </c>
      <c r="AX430" s="194" t="s">
        <v>639</v>
      </c>
    </row>
    <row r="431" spans="14:50" ht="16.5" thickBot="1" x14ac:dyDescent="0.3">
      <c r="N431" s="200" t="s">
        <v>1</v>
      </c>
      <c r="O431" s="199" t="s">
        <v>468</v>
      </c>
      <c r="P431" s="197" t="s">
        <v>630</v>
      </c>
      <c r="Q431" s="199" t="s">
        <v>49</v>
      </c>
      <c r="R431" s="199" t="s">
        <v>55</v>
      </c>
      <c r="S431" s="195">
        <v>0.57131671568934683</v>
      </c>
      <c r="T431" s="195">
        <v>0.60830911425711331</v>
      </c>
      <c r="U431" s="195">
        <v>0.93918815664476318</v>
      </c>
      <c r="V431" s="194">
        <v>0</v>
      </c>
      <c r="W431" s="194">
        <v>0</v>
      </c>
      <c r="X431" s="194">
        <v>0</v>
      </c>
      <c r="Y431" s="194" t="s">
        <v>629</v>
      </c>
      <c r="AA431" s="206" t="s">
        <v>194</v>
      </c>
      <c r="AB431" s="204" t="s">
        <v>411</v>
      </c>
      <c r="AC431" s="205" t="s">
        <v>630</v>
      </c>
      <c r="AD431" s="204" t="s">
        <v>321</v>
      </c>
      <c r="AE431" s="204" t="s">
        <v>76</v>
      </c>
      <c r="AF431" s="203">
        <v>1.2306032745368543</v>
      </c>
      <c r="AG431" s="203">
        <v>0.61051018105566268</v>
      </c>
      <c r="AH431" s="203">
        <v>2.0156965644847373</v>
      </c>
      <c r="AI431" s="202">
        <v>0.3872098384274601</v>
      </c>
      <c r="AJ431" s="202">
        <v>0.21091769098131882</v>
      </c>
      <c r="AK431" s="202">
        <v>2.5971331420000001</v>
      </c>
      <c r="AM431" s="200" t="s">
        <v>1</v>
      </c>
      <c r="AN431" s="199" t="s">
        <v>371</v>
      </c>
      <c r="AO431" s="197" t="s">
        <v>630</v>
      </c>
      <c r="AP431" s="199" t="s">
        <v>115</v>
      </c>
      <c r="AQ431" s="199" t="s">
        <v>55</v>
      </c>
      <c r="AR431" s="195">
        <v>0.52488762199602867</v>
      </c>
      <c r="AS431" s="195">
        <v>0.56901375872930082</v>
      </c>
      <c r="AT431" s="195">
        <v>0.92245154698576537</v>
      </c>
      <c r="AU431" s="194">
        <v>0</v>
      </c>
      <c r="AV431" s="194">
        <v>0</v>
      </c>
      <c r="AW431" s="194">
        <v>0</v>
      </c>
      <c r="AX431" s="194" t="s">
        <v>639</v>
      </c>
    </row>
    <row r="432" spans="14:50" ht="16.5" thickBot="1" x14ac:dyDescent="0.3">
      <c r="N432" s="200" t="s">
        <v>1</v>
      </c>
      <c r="O432" s="199" t="s">
        <v>468</v>
      </c>
      <c r="P432" s="197" t="s">
        <v>630</v>
      </c>
      <c r="Q432" s="199" t="s">
        <v>100</v>
      </c>
      <c r="R432" s="199" t="s">
        <v>55</v>
      </c>
      <c r="S432" s="195">
        <v>0.57131671568934683</v>
      </c>
      <c r="T432" s="195">
        <v>0.60830911425711331</v>
      </c>
      <c r="U432" s="195">
        <v>0.93918815664476318</v>
      </c>
      <c r="V432" s="194">
        <v>0</v>
      </c>
      <c r="W432" s="194">
        <v>0</v>
      </c>
      <c r="X432" s="194">
        <v>0</v>
      </c>
      <c r="Y432" s="194" t="s">
        <v>629</v>
      </c>
      <c r="AA432" s="206" t="s">
        <v>194</v>
      </c>
      <c r="AB432" s="204" t="s">
        <v>411</v>
      </c>
      <c r="AC432" s="205" t="s">
        <v>630</v>
      </c>
      <c r="AD432" s="204" t="s">
        <v>320</v>
      </c>
      <c r="AE432" s="204" t="s">
        <v>76</v>
      </c>
      <c r="AF432" s="203">
        <v>1.2151325029622742</v>
      </c>
      <c r="AG432" s="203">
        <v>0.60424375272226449</v>
      </c>
      <c r="AH432" s="203">
        <v>2.0109972134387948</v>
      </c>
      <c r="AI432" s="202">
        <v>0</v>
      </c>
      <c r="AJ432" s="202">
        <v>0</v>
      </c>
      <c r="AK432" s="202">
        <v>0</v>
      </c>
      <c r="AM432" s="200" t="s">
        <v>1</v>
      </c>
      <c r="AN432" s="199" t="s">
        <v>371</v>
      </c>
      <c r="AO432" s="197" t="s">
        <v>630</v>
      </c>
      <c r="AP432" s="199" t="s">
        <v>100</v>
      </c>
      <c r="AQ432" s="199" t="s">
        <v>52</v>
      </c>
      <c r="AR432" s="195">
        <v>0.70510355035991612</v>
      </c>
      <c r="AS432" s="195">
        <v>0.55398737441371537</v>
      </c>
      <c r="AT432" s="195">
        <v>1.2727790973686484</v>
      </c>
      <c r="AU432" s="194">
        <v>0</v>
      </c>
      <c r="AV432" s="194">
        <v>0</v>
      </c>
      <c r="AW432" s="194">
        <v>0</v>
      </c>
      <c r="AX432" s="194" t="s">
        <v>639</v>
      </c>
    </row>
    <row r="433" spans="14:50" ht="16.5" thickBot="1" x14ac:dyDescent="0.3">
      <c r="N433" s="200" t="s">
        <v>1</v>
      </c>
      <c r="O433" s="199" t="s">
        <v>468</v>
      </c>
      <c r="P433" s="197" t="s">
        <v>630</v>
      </c>
      <c r="Q433" s="199" t="s">
        <v>115</v>
      </c>
      <c r="R433" s="199" t="s">
        <v>55</v>
      </c>
      <c r="S433" s="195">
        <v>0.57131671568934683</v>
      </c>
      <c r="T433" s="195">
        <v>0.60830911425711331</v>
      </c>
      <c r="U433" s="195">
        <v>0.93918815664476318</v>
      </c>
      <c r="V433" s="194">
        <v>0</v>
      </c>
      <c r="W433" s="194">
        <v>0</v>
      </c>
      <c r="X433" s="194">
        <v>0</v>
      </c>
      <c r="Y433" s="194" t="s">
        <v>629</v>
      </c>
      <c r="AA433" s="206" t="s">
        <v>194</v>
      </c>
      <c r="AB433" s="204" t="s">
        <v>411</v>
      </c>
      <c r="AC433" s="205" t="s">
        <v>630</v>
      </c>
      <c r="AD433" s="204" t="s">
        <v>319</v>
      </c>
      <c r="AE433" s="204" t="s">
        <v>76</v>
      </c>
      <c r="AF433" s="203">
        <v>1.2151325029622742</v>
      </c>
      <c r="AG433" s="203">
        <v>0.60424375272226449</v>
      </c>
      <c r="AH433" s="203">
        <v>2.0109972134387948</v>
      </c>
      <c r="AI433" s="202">
        <v>0</v>
      </c>
      <c r="AJ433" s="202">
        <v>0</v>
      </c>
      <c r="AK433" s="202">
        <v>0</v>
      </c>
      <c r="AM433" s="200" t="s">
        <v>1</v>
      </c>
      <c r="AN433" s="199" t="s">
        <v>461</v>
      </c>
      <c r="AO433" s="197" t="s">
        <v>631</v>
      </c>
      <c r="AP433" s="199" t="s">
        <v>49</v>
      </c>
      <c r="AQ433" s="199" t="s">
        <v>55</v>
      </c>
      <c r="AR433" s="195">
        <v>0.24235970783534885</v>
      </c>
      <c r="AS433" s="195">
        <v>0.65150089906990427</v>
      </c>
      <c r="AT433" s="195">
        <v>0.37200210802678313</v>
      </c>
      <c r="AU433" s="194">
        <v>0</v>
      </c>
      <c r="AV433" s="194">
        <v>0</v>
      </c>
      <c r="AW433" s="194">
        <v>0</v>
      </c>
      <c r="AX433" s="194" t="s">
        <v>639</v>
      </c>
    </row>
    <row r="434" spans="14:50" ht="16.5" thickBot="1" x14ac:dyDescent="0.3">
      <c r="N434" s="200" t="s">
        <v>1</v>
      </c>
      <c r="O434" s="199" t="s">
        <v>468</v>
      </c>
      <c r="P434" s="197" t="s">
        <v>630</v>
      </c>
      <c r="Q434" s="199" t="s">
        <v>49</v>
      </c>
      <c r="R434" s="199" t="s">
        <v>52</v>
      </c>
      <c r="S434" s="195">
        <v>0.40545057242469779</v>
      </c>
      <c r="T434" s="195">
        <v>0.60830911425711343</v>
      </c>
      <c r="U434" s="195">
        <v>0.66652062729628347</v>
      </c>
      <c r="V434" s="194">
        <v>0</v>
      </c>
      <c r="W434" s="194">
        <v>0</v>
      </c>
      <c r="X434" s="194">
        <v>0</v>
      </c>
      <c r="Y434" s="194" t="s">
        <v>629</v>
      </c>
      <c r="AA434" s="206" t="s">
        <v>194</v>
      </c>
      <c r="AB434" s="204" t="s">
        <v>411</v>
      </c>
      <c r="AC434" s="205" t="s">
        <v>630</v>
      </c>
      <c r="AD434" s="204" t="s">
        <v>318</v>
      </c>
      <c r="AE434" s="204" t="s">
        <v>76</v>
      </c>
      <c r="AF434" s="203">
        <v>1.2306032745368543</v>
      </c>
      <c r="AG434" s="203">
        <v>0.61051018105566268</v>
      </c>
      <c r="AH434" s="203">
        <v>2.0156965644847373</v>
      </c>
      <c r="AI434" s="202">
        <v>0</v>
      </c>
      <c r="AJ434" s="202">
        <v>0</v>
      </c>
      <c r="AK434" s="202">
        <v>0</v>
      </c>
      <c r="AM434" s="200" t="s">
        <v>1</v>
      </c>
      <c r="AN434" s="199" t="s">
        <v>461</v>
      </c>
      <c r="AO434" s="197" t="s">
        <v>631</v>
      </c>
      <c r="AP434" s="199" t="s">
        <v>100</v>
      </c>
      <c r="AQ434" s="199" t="s">
        <v>55</v>
      </c>
      <c r="AR434" s="195">
        <v>0.19467769505211582</v>
      </c>
      <c r="AS434" s="195">
        <v>0.65150089906990427</v>
      </c>
      <c r="AT434" s="195">
        <v>0.29881416177635611</v>
      </c>
      <c r="AU434" s="194">
        <v>0</v>
      </c>
      <c r="AV434" s="194">
        <v>0</v>
      </c>
      <c r="AW434" s="194">
        <v>0</v>
      </c>
      <c r="AX434" s="194" t="s">
        <v>639</v>
      </c>
    </row>
    <row r="435" spans="14:50" ht="16.5" thickBot="1" x14ac:dyDescent="0.3">
      <c r="N435" s="200" t="s">
        <v>1</v>
      </c>
      <c r="O435" s="199" t="s">
        <v>468</v>
      </c>
      <c r="P435" s="197" t="s">
        <v>630</v>
      </c>
      <c r="Q435" s="199" t="s">
        <v>100</v>
      </c>
      <c r="R435" s="199" t="s">
        <v>52</v>
      </c>
      <c r="S435" s="195">
        <v>0.40545057242469779</v>
      </c>
      <c r="T435" s="195">
        <v>0.60830911425711343</v>
      </c>
      <c r="U435" s="195">
        <v>0.66652062729628347</v>
      </c>
      <c r="V435" s="194">
        <v>0</v>
      </c>
      <c r="W435" s="194">
        <v>0</v>
      </c>
      <c r="X435" s="194">
        <v>0</v>
      </c>
      <c r="Y435" s="194" t="s">
        <v>629</v>
      </c>
      <c r="AA435" s="206" t="s">
        <v>194</v>
      </c>
      <c r="AB435" s="204" t="s">
        <v>411</v>
      </c>
      <c r="AC435" s="205" t="s">
        <v>630</v>
      </c>
      <c r="AD435" s="204" t="s">
        <v>317</v>
      </c>
      <c r="AE435" s="204" t="s">
        <v>76</v>
      </c>
      <c r="AF435" s="203">
        <v>1.2151325029622742</v>
      </c>
      <c r="AG435" s="203">
        <v>0.60424375272226449</v>
      </c>
      <c r="AH435" s="203">
        <v>2.0109972134387948</v>
      </c>
      <c r="AI435" s="202">
        <v>0</v>
      </c>
      <c r="AJ435" s="202">
        <v>0</v>
      </c>
      <c r="AK435" s="202">
        <v>0</v>
      </c>
      <c r="AM435" s="200" t="s">
        <v>1</v>
      </c>
      <c r="AN435" s="199" t="s">
        <v>461</v>
      </c>
      <c r="AO435" s="197" t="s">
        <v>631</v>
      </c>
      <c r="AP435" s="199" t="s">
        <v>115</v>
      </c>
      <c r="AQ435" s="199" t="s">
        <v>55</v>
      </c>
      <c r="AR435" s="195">
        <v>0.22913132716607876</v>
      </c>
      <c r="AS435" s="195">
        <v>0.65150089906990427</v>
      </c>
      <c r="AT435" s="195">
        <v>0.35169763770578244</v>
      </c>
      <c r="AU435" s="194">
        <v>0</v>
      </c>
      <c r="AV435" s="194">
        <v>0</v>
      </c>
      <c r="AW435" s="194">
        <v>0</v>
      </c>
      <c r="AX435" s="194" t="s">
        <v>639</v>
      </c>
    </row>
    <row r="436" spans="14:50" ht="16.5" thickBot="1" x14ac:dyDescent="0.3">
      <c r="N436" s="200" t="s">
        <v>1</v>
      </c>
      <c r="O436" s="199" t="s">
        <v>468</v>
      </c>
      <c r="P436" s="197" t="s">
        <v>630</v>
      </c>
      <c r="Q436" s="199" t="s">
        <v>115</v>
      </c>
      <c r="R436" s="199" t="s">
        <v>52</v>
      </c>
      <c r="S436" s="195">
        <v>0.40545057242469779</v>
      </c>
      <c r="T436" s="195">
        <v>0.60830911425711343</v>
      </c>
      <c r="U436" s="195">
        <v>0.66652062729628347</v>
      </c>
      <c r="V436" s="194">
        <v>0</v>
      </c>
      <c r="W436" s="194">
        <v>0</v>
      </c>
      <c r="X436" s="194">
        <v>0</v>
      </c>
      <c r="Y436" s="194" t="s">
        <v>629</v>
      </c>
      <c r="AA436" s="206" t="s">
        <v>194</v>
      </c>
      <c r="AB436" s="204" t="s">
        <v>411</v>
      </c>
      <c r="AC436" s="205" t="s">
        <v>630</v>
      </c>
      <c r="AD436" s="204" t="s">
        <v>74</v>
      </c>
      <c r="AE436" s="204" t="s">
        <v>76</v>
      </c>
      <c r="AF436" s="203">
        <v>1.2306032745368543</v>
      </c>
      <c r="AG436" s="203">
        <v>0.61051018105566268</v>
      </c>
      <c r="AH436" s="203">
        <v>2.0156965644847373</v>
      </c>
      <c r="AI436" s="202">
        <v>0</v>
      </c>
      <c r="AJ436" s="202">
        <v>0</v>
      </c>
      <c r="AK436" s="202">
        <v>0</v>
      </c>
      <c r="AM436" s="200" t="s">
        <v>1</v>
      </c>
      <c r="AN436" s="199" t="s">
        <v>461</v>
      </c>
      <c r="AO436" s="197" t="s">
        <v>631</v>
      </c>
      <c r="AP436" s="199" t="s">
        <v>49</v>
      </c>
      <c r="AQ436" s="199" t="s">
        <v>52</v>
      </c>
      <c r="AR436" s="195">
        <v>0.24235970783534885</v>
      </c>
      <c r="AS436" s="195">
        <v>0.65150089906990427</v>
      </c>
      <c r="AT436" s="195">
        <v>0.37200210802678313</v>
      </c>
      <c r="AU436" s="194">
        <v>0</v>
      </c>
      <c r="AV436" s="194">
        <v>0</v>
      </c>
      <c r="AW436" s="194">
        <v>0</v>
      </c>
      <c r="AX436" s="194" t="s">
        <v>639</v>
      </c>
    </row>
    <row r="437" spans="14:50" ht="16.5" thickBot="1" x14ac:dyDescent="0.3">
      <c r="N437" s="200" t="s">
        <v>1</v>
      </c>
      <c r="O437" s="199" t="s">
        <v>63</v>
      </c>
      <c r="P437" s="197" t="s">
        <v>630</v>
      </c>
      <c r="Q437" s="199" t="s">
        <v>49</v>
      </c>
      <c r="R437" s="199" t="s">
        <v>55</v>
      </c>
      <c r="S437" s="195">
        <v>1.5089996981282474</v>
      </c>
      <c r="T437" s="195">
        <v>0.62766650062142748</v>
      </c>
      <c r="U437" s="195">
        <v>2.4041424811332885</v>
      </c>
      <c r="V437" s="194">
        <v>0</v>
      </c>
      <c r="W437" s="194">
        <v>0</v>
      </c>
      <c r="X437" s="194">
        <v>0</v>
      </c>
      <c r="Y437" s="194" t="s">
        <v>629</v>
      </c>
      <c r="AA437" s="206" t="s">
        <v>194</v>
      </c>
      <c r="AB437" s="204" t="s">
        <v>411</v>
      </c>
      <c r="AC437" s="205" t="s">
        <v>630</v>
      </c>
      <c r="AD437" s="204" t="s">
        <v>316</v>
      </c>
      <c r="AE437" s="204" t="s">
        <v>76</v>
      </c>
      <c r="AF437" s="203">
        <v>1.2306032745368543</v>
      </c>
      <c r="AG437" s="203">
        <v>0.61051018105566268</v>
      </c>
      <c r="AH437" s="203">
        <v>2.0156965644847373</v>
      </c>
      <c r="AI437" s="202">
        <v>0</v>
      </c>
      <c r="AJ437" s="202">
        <v>0</v>
      </c>
      <c r="AK437" s="202">
        <v>0</v>
      </c>
      <c r="AM437" s="200" t="s">
        <v>1</v>
      </c>
      <c r="AN437" s="199" t="s">
        <v>461</v>
      </c>
      <c r="AO437" s="197" t="s">
        <v>631</v>
      </c>
      <c r="AP437" s="199" t="s">
        <v>100</v>
      </c>
      <c r="AQ437" s="199" t="s">
        <v>52</v>
      </c>
      <c r="AR437" s="195">
        <v>0.19467769505211582</v>
      </c>
      <c r="AS437" s="195">
        <v>0.65150089906990427</v>
      </c>
      <c r="AT437" s="195">
        <v>0.29881416177635611</v>
      </c>
      <c r="AU437" s="194">
        <v>0</v>
      </c>
      <c r="AV437" s="194">
        <v>0</v>
      </c>
      <c r="AW437" s="194">
        <v>0</v>
      </c>
      <c r="AX437" s="194" t="s">
        <v>639</v>
      </c>
    </row>
    <row r="438" spans="14:50" ht="16.5" thickBot="1" x14ac:dyDescent="0.3">
      <c r="N438" s="200" t="s">
        <v>1</v>
      </c>
      <c r="O438" s="199" t="s">
        <v>63</v>
      </c>
      <c r="P438" s="197" t="s">
        <v>630</v>
      </c>
      <c r="Q438" s="199" t="s">
        <v>100</v>
      </c>
      <c r="R438" s="199" t="s">
        <v>55</v>
      </c>
      <c r="S438" s="195">
        <v>1.5089996981282474</v>
      </c>
      <c r="T438" s="195">
        <v>0.62766650062142748</v>
      </c>
      <c r="U438" s="195">
        <v>2.4041424811332885</v>
      </c>
      <c r="V438" s="194">
        <v>0</v>
      </c>
      <c r="W438" s="194">
        <v>0</v>
      </c>
      <c r="X438" s="194">
        <v>0</v>
      </c>
      <c r="Y438" s="194" t="s">
        <v>629</v>
      </c>
      <c r="AA438" s="206" t="s">
        <v>194</v>
      </c>
      <c r="AB438" s="204" t="s">
        <v>411</v>
      </c>
      <c r="AC438" s="205" t="s">
        <v>630</v>
      </c>
      <c r="AD438" s="204" t="s">
        <v>315</v>
      </c>
      <c r="AE438" s="204" t="s">
        <v>76</v>
      </c>
      <c r="AF438" s="203">
        <v>1.2151325029622742</v>
      </c>
      <c r="AG438" s="203">
        <v>0.60424375272226449</v>
      </c>
      <c r="AH438" s="203">
        <v>2.0109972134387948</v>
      </c>
      <c r="AI438" s="202">
        <v>0</v>
      </c>
      <c r="AJ438" s="202">
        <v>0</v>
      </c>
      <c r="AK438" s="202">
        <v>0</v>
      </c>
      <c r="AM438" s="200" t="s">
        <v>1</v>
      </c>
      <c r="AN438" s="199" t="s">
        <v>461</v>
      </c>
      <c r="AO438" s="197" t="s">
        <v>631</v>
      </c>
      <c r="AP438" s="199" t="s">
        <v>115</v>
      </c>
      <c r="AQ438" s="199" t="s">
        <v>52</v>
      </c>
      <c r="AR438" s="195">
        <v>0.22913132716607876</v>
      </c>
      <c r="AS438" s="195">
        <v>0.65150089906990427</v>
      </c>
      <c r="AT438" s="195">
        <v>0.35169763770578244</v>
      </c>
      <c r="AU438" s="194">
        <v>0</v>
      </c>
      <c r="AV438" s="194">
        <v>0</v>
      </c>
      <c r="AW438" s="194">
        <v>0</v>
      </c>
      <c r="AX438" s="194" t="s">
        <v>639</v>
      </c>
    </row>
    <row r="439" spans="14:50" ht="16.5" thickBot="1" x14ac:dyDescent="0.3">
      <c r="N439" s="200" t="s">
        <v>1</v>
      </c>
      <c r="O439" s="199" t="s">
        <v>63</v>
      </c>
      <c r="P439" s="197" t="s">
        <v>630</v>
      </c>
      <c r="Q439" s="199" t="s">
        <v>115</v>
      </c>
      <c r="R439" s="199" t="s">
        <v>55</v>
      </c>
      <c r="S439" s="195">
        <v>1.5089996981282474</v>
      </c>
      <c r="T439" s="195">
        <v>0.62766650062142748</v>
      </c>
      <c r="U439" s="195">
        <v>2.4041424811332885</v>
      </c>
      <c r="V439" s="194">
        <v>0</v>
      </c>
      <c r="W439" s="194">
        <v>0</v>
      </c>
      <c r="X439" s="194">
        <v>0</v>
      </c>
      <c r="Y439" s="194" t="s">
        <v>629</v>
      </c>
      <c r="AA439" s="206" t="s">
        <v>194</v>
      </c>
      <c r="AB439" s="204" t="s">
        <v>411</v>
      </c>
      <c r="AC439" s="205" t="s">
        <v>630</v>
      </c>
      <c r="AD439" s="204" t="s">
        <v>314</v>
      </c>
      <c r="AE439" s="204" t="s">
        <v>76</v>
      </c>
      <c r="AF439" s="203">
        <v>1.2306032745368543</v>
      </c>
      <c r="AG439" s="203">
        <v>0.61051018105566268</v>
      </c>
      <c r="AH439" s="203">
        <v>2.0156965644847373</v>
      </c>
      <c r="AI439" s="202">
        <v>0</v>
      </c>
      <c r="AJ439" s="202">
        <v>0</v>
      </c>
      <c r="AK439" s="202">
        <v>0</v>
      </c>
      <c r="AM439" s="200" t="s">
        <v>1</v>
      </c>
      <c r="AN439" s="199" t="s">
        <v>459</v>
      </c>
      <c r="AO439" s="197" t="s">
        <v>630</v>
      </c>
      <c r="AP439" s="199" t="s">
        <v>49</v>
      </c>
      <c r="AQ439" s="199" t="s">
        <v>55</v>
      </c>
      <c r="AR439" s="195">
        <v>0.17628755072628671</v>
      </c>
      <c r="AS439" s="195">
        <v>0.67313718748651297</v>
      </c>
      <c r="AT439" s="195">
        <v>0.26188948405085527</v>
      </c>
      <c r="AU439" s="194">
        <v>0</v>
      </c>
      <c r="AV439" s="194">
        <v>0</v>
      </c>
      <c r="AW439" s="194">
        <v>0</v>
      </c>
      <c r="AX439" s="194" t="s">
        <v>639</v>
      </c>
    </row>
    <row r="440" spans="14:50" ht="16.5" thickBot="1" x14ac:dyDescent="0.3">
      <c r="N440" s="200" t="s">
        <v>1</v>
      </c>
      <c r="O440" s="199" t="s">
        <v>63</v>
      </c>
      <c r="P440" s="197" t="s">
        <v>630</v>
      </c>
      <c r="Q440" s="199" t="s">
        <v>49</v>
      </c>
      <c r="R440" s="199" t="s">
        <v>52</v>
      </c>
      <c r="S440" s="195">
        <v>0.46553959604879053</v>
      </c>
      <c r="T440" s="195">
        <v>0.56602637350649088</v>
      </c>
      <c r="U440" s="195">
        <v>0.82246979617717753</v>
      </c>
      <c r="V440" s="194">
        <v>0</v>
      </c>
      <c r="W440" s="194">
        <v>0</v>
      </c>
      <c r="X440" s="194">
        <v>0</v>
      </c>
      <c r="Y440" s="194" t="s">
        <v>629</v>
      </c>
      <c r="AA440" s="206" t="s">
        <v>194</v>
      </c>
      <c r="AB440" s="204" t="s">
        <v>411</v>
      </c>
      <c r="AC440" s="205" t="s">
        <v>630</v>
      </c>
      <c r="AD440" s="204" t="s">
        <v>313</v>
      </c>
      <c r="AE440" s="204" t="s">
        <v>76</v>
      </c>
      <c r="AF440" s="203">
        <v>1.2151325029622742</v>
      </c>
      <c r="AG440" s="203">
        <v>0.60424375272226449</v>
      </c>
      <c r="AH440" s="203">
        <v>2.0109972134387948</v>
      </c>
      <c r="AI440" s="202">
        <v>0</v>
      </c>
      <c r="AJ440" s="202">
        <v>0</v>
      </c>
      <c r="AK440" s="202">
        <v>0</v>
      </c>
      <c r="AM440" s="200" t="s">
        <v>1</v>
      </c>
      <c r="AN440" s="199" t="s">
        <v>459</v>
      </c>
      <c r="AO440" s="197" t="s">
        <v>630</v>
      </c>
      <c r="AP440" s="199" t="s">
        <v>100</v>
      </c>
      <c r="AQ440" s="199" t="s">
        <v>55</v>
      </c>
      <c r="AR440" s="195">
        <v>0.14543067558379319</v>
      </c>
      <c r="AS440" s="195">
        <v>0.67313718748651274</v>
      </c>
      <c r="AT440" s="195">
        <v>0.21604908819081858</v>
      </c>
      <c r="AU440" s="194">
        <v>0</v>
      </c>
      <c r="AV440" s="194">
        <v>0</v>
      </c>
      <c r="AW440" s="194">
        <v>0</v>
      </c>
      <c r="AX440" s="194" t="s">
        <v>639</v>
      </c>
    </row>
    <row r="441" spans="14:50" ht="16.5" thickBot="1" x14ac:dyDescent="0.3">
      <c r="N441" s="200" t="s">
        <v>1</v>
      </c>
      <c r="O441" s="199" t="s">
        <v>63</v>
      </c>
      <c r="P441" s="197" t="s">
        <v>630</v>
      </c>
      <c r="Q441" s="199" t="s">
        <v>100</v>
      </c>
      <c r="R441" s="199" t="s">
        <v>52</v>
      </c>
      <c r="S441" s="195">
        <v>0.46553959604879053</v>
      </c>
      <c r="T441" s="195">
        <v>0.56602637350649088</v>
      </c>
      <c r="U441" s="195">
        <v>0.82246979617717753</v>
      </c>
      <c r="V441" s="194">
        <v>0</v>
      </c>
      <c r="W441" s="194">
        <v>0</v>
      </c>
      <c r="X441" s="194">
        <v>0</v>
      </c>
      <c r="Y441" s="194" t="s">
        <v>629</v>
      </c>
      <c r="AA441" s="206" t="s">
        <v>194</v>
      </c>
      <c r="AB441" s="204" t="s">
        <v>411</v>
      </c>
      <c r="AC441" s="205" t="s">
        <v>630</v>
      </c>
      <c r="AD441" s="204" t="s">
        <v>312</v>
      </c>
      <c r="AE441" s="204" t="s">
        <v>76</v>
      </c>
      <c r="AF441" s="203">
        <v>1.2306032745368543</v>
      </c>
      <c r="AG441" s="203">
        <v>0.61051018105566268</v>
      </c>
      <c r="AH441" s="203">
        <v>2.0156965644847373</v>
      </c>
      <c r="AI441" s="202">
        <v>0</v>
      </c>
      <c r="AJ441" s="202">
        <v>0</v>
      </c>
      <c r="AK441" s="202">
        <v>0</v>
      </c>
      <c r="AM441" s="200" t="s">
        <v>1</v>
      </c>
      <c r="AN441" s="199" t="s">
        <v>459</v>
      </c>
      <c r="AO441" s="197" t="s">
        <v>630</v>
      </c>
      <c r="AP441" s="199" t="s">
        <v>115</v>
      </c>
      <c r="AQ441" s="199" t="s">
        <v>55</v>
      </c>
      <c r="AR441" s="195">
        <v>0.18207011503938608</v>
      </c>
      <c r="AS441" s="195">
        <v>0.67313718748651286</v>
      </c>
      <c r="AT441" s="195">
        <v>0.27047995330526009</v>
      </c>
      <c r="AU441" s="194">
        <v>0</v>
      </c>
      <c r="AV441" s="194">
        <v>0</v>
      </c>
      <c r="AW441" s="194">
        <v>0</v>
      </c>
      <c r="AX441" s="194" t="s">
        <v>639</v>
      </c>
    </row>
    <row r="442" spans="14:50" ht="16.5" thickBot="1" x14ac:dyDescent="0.3">
      <c r="N442" s="200" t="s">
        <v>1</v>
      </c>
      <c r="O442" s="199" t="s">
        <v>63</v>
      </c>
      <c r="P442" s="197" t="s">
        <v>630</v>
      </c>
      <c r="Q442" s="199" t="s">
        <v>115</v>
      </c>
      <c r="R442" s="199" t="s">
        <v>52</v>
      </c>
      <c r="S442" s="195">
        <v>0.46553959604879053</v>
      </c>
      <c r="T442" s="195">
        <v>0.56602637350649088</v>
      </c>
      <c r="U442" s="195">
        <v>0.82246979617717753</v>
      </c>
      <c r="V442" s="194">
        <v>0</v>
      </c>
      <c r="W442" s="194">
        <v>0</v>
      </c>
      <c r="X442" s="194">
        <v>0</v>
      </c>
      <c r="Y442" s="194" t="s">
        <v>629</v>
      </c>
      <c r="AA442" s="206" t="s">
        <v>194</v>
      </c>
      <c r="AB442" s="204" t="s">
        <v>553</v>
      </c>
      <c r="AC442" s="205" t="s">
        <v>630</v>
      </c>
      <c r="AD442" s="204" t="s">
        <v>323</v>
      </c>
      <c r="AE442" s="204" t="s">
        <v>76</v>
      </c>
      <c r="AF442" s="203">
        <v>1.2550342215499553</v>
      </c>
      <c r="AG442" s="203">
        <v>0.60539068334627255</v>
      </c>
      <c r="AH442" s="203">
        <v>2.0730980110443791</v>
      </c>
      <c r="AI442" s="202">
        <v>4.9976745801292853E-6</v>
      </c>
      <c r="AJ442" s="202">
        <v>4.5782652506456552E-7</v>
      </c>
      <c r="AK442" s="202">
        <v>3.5907230849999998E-5</v>
      </c>
      <c r="AM442" s="200" t="s">
        <v>1</v>
      </c>
      <c r="AN442" s="199" t="s">
        <v>459</v>
      </c>
      <c r="AO442" s="197" t="s">
        <v>630</v>
      </c>
      <c r="AP442" s="199" t="s">
        <v>49</v>
      </c>
      <c r="AQ442" s="199" t="s">
        <v>52</v>
      </c>
      <c r="AR442" s="195">
        <v>0.17628755072628671</v>
      </c>
      <c r="AS442" s="195">
        <v>0.67313718748651297</v>
      </c>
      <c r="AT442" s="195">
        <v>0.26188948405085527</v>
      </c>
      <c r="AU442" s="194">
        <v>0</v>
      </c>
      <c r="AV442" s="194">
        <v>0</v>
      </c>
      <c r="AW442" s="194">
        <v>0</v>
      </c>
      <c r="AX442" s="194" t="s">
        <v>639</v>
      </c>
    </row>
    <row r="443" spans="14:50" ht="16.5" thickBot="1" x14ac:dyDescent="0.3">
      <c r="N443" s="200" t="s">
        <v>1</v>
      </c>
      <c r="O443" s="199" t="s">
        <v>383</v>
      </c>
      <c r="P443" s="197" t="s">
        <v>630</v>
      </c>
      <c r="Q443" s="199" t="s">
        <v>49</v>
      </c>
      <c r="R443" s="199" t="s">
        <v>55</v>
      </c>
      <c r="S443" s="195">
        <v>2.9454328749717679E-2</v>
      </c>
      <c r="T443" s="195">
        <v>0.57345750644199223</v>
      </c>
      <c r="U443" s="195">
        <v>5.1362705028427616E-2</v>
      </c>
      <c r="V443" s="194">
        <v>0</v>
      </c>
      <c r="W443" s="194">
        <v>0</v>
      </c>
      <c r="X443" s="194">
        <v>0</v>
      </c>
      <c r="Y443" s="194" t="s">
        <v>629</v>
      </c>
      <c r="AA443" s="206" t="s">
        <v>194</v>
      </c>
      <c r="AB443" s="204" t="s">
        <v>553</v>
      </c>
      <c r="AC443" s="205" t="s">
        <v>630</v>
      </c>
      <c r="AD443" s="204" t="s">
        <v>322</v>
      </c>
      <c r="AE443" s="204" t="s">
        <v>76</v>
      </c>
      <c r="AF443" s="203">
        <v>1.2436031482589707</v>
      </c>
      <c r="AG443" s="203">
        <v>0.60056386073644241</v>
      </c>
      <c r="AH443" s="203">
        <v>2.0707259120354</v>
      </c>
      <c r="AI443" s="202">
        <v>0</v>
      </c>
      <c r="AJ443" s="202">
        <v>0</v>
      </c>
      <c r="AK443" s="202">
        <v>0</v>
      </c>
      <c r="AM443" s="200" t="s">
        <v>1</v>
      </c>
      <c r="AN443" s="199" t="s">
        <v>459</v>
      </c>
      <c r="AO443" s="197" t="s">
        <v>630</v>
      </c>
      <c r="AP443" s="199" t="s">
        <v>100</v>
      </c>
      <c r="AQ443" s="199" t="s">
        <v>52</v>
      </c>
      <c r="AR443" s="195">
        <v>0.14543067558379319</v>
      </c>
      <c r="AS443" s="195">
        <v>0.67313718748651274</v>
      </c>
      <c r="AT443" s="195">
        <v>0.21604908819081858</v>
      </c>
      <c r="AU443" s="194">
        <v>0</v>
      </c>
      <c r="AV443" s="194">
        <v>0</v>
      </c>
      <c r="AW443" s="194">
        <v>0</v>
      </c>
      <c r="AX443" s="194" t="s">
        <v>639</v>
      </c>
    </row>
    <row r="444" spans="14:50" ht="16.5" thickBot="1" x14ac:dyDescent="0.3">
      <c r="N444" s="200" t="s">
        <v>1</v>
      </c>
      <c r="O444" s="199" t="s">
        <v>383</v>
      </c>
      <c r="P444" s="197" t="s">
        <v>630</v>
      </c>
      <c r="Q444" s="199" t="s">
        <v>100</v>
      </c>
      <c r="R444" s="199" t="s">
        <v>55</v>
      </c>
      <c r="S444" s="195">
        <v>1.4572942862978586E-2</v>
      </c>
      <c r="T444" s="195">
        <v>0.57345750644199223</v>
      </c>
      <c r="U444" s="195">
        <v>2.5412419750848101E-2</v>
      </c>
      <c r="V444" s="194">
        <v>0</v>
      </c>
      <c r="W444" s="194">
        <v>0</v>
      </c>
      <c r="X444" s="194">
        <v>0</v>
      </c>
      <c r="Y444" s="194" t="s">
        <v>629</v>
      </c>
      <c r="AA444" s="206" t="s">
        <v>194</v>
      </c>
      <c r="AB444" s="204" t="s">
        <v>553</v>
      </c>
      <c r="AC444" s="205" t="s">
        <v>630</v>
      </c>
      <c r="AD444" s="204" t="s">
        <v>321</v>
      </c>
      <c r="AE444" s="204" t="s">
        <v>76</v>
      </c>
      <c r="AF444" s="203">
        <v>1.2550342215499553</v>
      </c>
      <c r="AG444" s="203">
        <v>0.60539068334627255</v>
      </c>
      <c r="AH444" s="203">
        <v>2.0730980110443791</v>
      </c>
      <c r="AI444" s="202">
        <v>1.1215500011823422E-4</v>
      </c>
      <c r="AJ444" s="202">
        <v>1.027428519994169E-5</v>
      </c>
      <c r="AK444" s="202">
        <v>8.0580986529999994E-4</v>
      </c>
      <c r="AM444" s="200" t="s">
        <v>1</v>
      </c>
      <c r="AN444" s="199" t="s">
        <v>459</v>
      </c>
      <c r="AO444" s="197" t="s">
        <v>630</v>
      </c>
      <c r="AP444" s="199" t="s">
        <v>115</v>
      </c>
      <c r="AQ444" s="199" t="s">
        <v>52</v>
      </c>
      <c r="AR444" s="195">
        <v>0.18207011503938608</v>
      </c>
      <c r="AS444" s="195">
        <v>0.67313718748651286</v>
      </c>
      <c r="AT444" s="195">
        <v>0.27047995330526009</v>
      </c>
      <c r="AU444" s="194">
        <v>0</v>
      </c>
      <c r="AV444" s="194">
        <v>0</v>
      </c>
      <c r="AW444" s="194">
        <v>0</v>
      </c>
      <c r="AX444" s="194" t="s">
        <v>639</v>
      </c>
    </row>
    <row r="445" spans="14:50" ht="16.5" thickBot="1" x14ac:dyDescent="0.3">
      <c r="N445" s="200" t="s">
        <v>1</v>
      </c>
      <c r="O445" s="199" t="s">
        <v>383</v>
      </c>
      <c r="P445" s="197" t="s">
        <v>630</v>
      </c>
      <c r="Q445" s="199" t="s">
        <v>115</v>
      </c>
      <c r="R445" s="199" t="s">
        <v>55</v>
      </c>
      <c r="S445" s="195">
        <v>2.7166974285567174E-2</v>
      </c>
      <c r="T445" s="195">
        <v>0.57345750644199223</v>
      </c>
      <c r="U445" s="195">
        <v>4.737399716698143E-2</v>
      </c>
      <c r="V445" s="194">
        <v>0</v>
      </c>
      <c r="W445" s="194">
        <v>0</v>
      </c>
      <c r="X445" s="194">
        <v>0</v>
      </c>
      <c r="Y445" s="194" t="s">
        <v>629</v>
      </c>
      <c r="AA445" s="206" t="s">
        <v>194</v>
      </c>
      <c r="AB445" s="204" t="s">
        <v>553</v>
      </c>
      <c r="AC445" s="205" t="s">
        <v>630</v>
      </c>
      <c r="AD445" s="204" t="s">
        <v>320</v>
      </c>
      <c r="AE445" s="204" t="s">
        <v>76</v>
      </c>
      <c r="AF445" s="203">
        <v>1.2436031482589707</v>
      </c>
      <c r="AG445" s="203">
        <v>0.60056386073644241</v>
      </c>
      <c r="AH445" s="203">
        <v>2.0707259120354</v>
      </c>
      <c r="AI445" s="202">
        <v>8.424305441916778E-5</v>
      </c>
      <c r="AJ445" s="202">
        <v>7.0564103901522989E-5</v>
      </c>
      <c r="AK445" s="202">
        <v>6.497471522E-4</v>
      </c>
      <c r="AM445" s="200" t="s">
        <v>1</v>
      </c>
      <c r="AN445" s="199" t="s">
        <v>458</v>
      </c>
      <c r="AO445" s="197" t="s">
        <v>630</v>
      </c>
      <c r="AP445" s="199" t="s">
        <v>49</v>
      </c>
      <c r="AQ445" s="199" t="s">
        <v>55</v>
      </c>
      <c r="AR445" s="195">
        <v>0.69611898976429298</v>
      </c>
      <c r="AS445" s="195">
        <v>0.67118974277457566</v>
      </c>
      <c r="AT445" s="195">
        <v>1.0371418771786713</v>
      </c>
      <c r="AU445" s="194">
        <v>0</v>
      </c>
      <c r="AV445" s="194">
        <v>0</v>
      </c>
      <c r="AW445" s="194">
        <v>0</v>
      </c>
      <c r="AX445" s="194" t="s">
        <v>639</v>
      </c>
    </row>
    <row r="446" spans="14:50" ht="16.5" thickBot="1" x14ac:dyDescent="0.3">
      <c r="N446" s="200" t="s">
        <v>1</v>
      </c>
      <c r="O446" s="199" t="s">
        <v>383</v>
      </c>
      <c r="P446" s="197" t="s">
        <v>630</v>
      </c>
      <c r="Q446" s="199" t="s">
        <v>49</v>
      </c>
      <c r="R446" s="199" t="s">
        <v>52</v>
      </c>
      <c r="S446" s="195">
        <v>0</v>
      </c>
      <c r="T446" s="195">
        <v>0</v>
      </c>
      <c r="U446" s="195">
        <v>0</v>
      </c>
      <c r="V446" s="194">
        <v>0</v>
      </c>
      <c r="W446" s="194">
        <v>0</v>
      </c>
      <c r="X446" s="194">
        <v>0</v>
      </c>
      <c r="Y446" s="194" t="s">
        <v>629</v>
      </c>
      <c r="AA446" s="206" t="s">
        <v>194</v>
      </c>
      <c r="AB446" s="204" t="s">
        <v>553</v>
      </c>
      <c r="AC446" s="205" t="s">
        <v>630</v>
      </c>
      <c r="AD446" s="204" t="s">
        <v>319</v>
      </c>
      <c r="AE446" s="204" t="s">
        <v>76</v>
      </c>
      <c r="AF446" s="203">
        <v>1.2436031482589707</v>
      </c>
      <c r="AG446" s="203">
        <v>0.60056386073644241</v>
      </c>
      <c r="AH446" s="203">
        <v>2.0707259120354</v>
      </c>
      <c r="AI446" s="202">
        <v>2.6327019135092529E-3</v>
      </c>
      <c r="AJ446" s="202">
        <v>2.2052174229373169E-3</v>
      </c>
      <c r="AK446" s="202">
        <v>2.0305419630000002E-2</v>
      </c>
      <c r="AM446" s="200" t="s">
        <v>1</v>
      </c>
      <c r="AN446" s="199" t="s">
        <v>458</v>
      </c>
      <c r="AO446" s="197" t="s">
        <v>630</v>
      </c>
      <c r="AP446" s="199" t="s">
        <v>100</v>
      </c>
      <c r="AQ446" s="199" t="s">
        <v>55</v>
      </c>
      <c r="AR446" s="195">
        <v>0.51847663887222672</v>
      </c>
      <c r="AS446" s="195">
        <v>0.67118974277457566</v>
      </c>
      <c r="AT446" s="195">
        <v>0.77247402013168298</v>
      </c>
      <c r="AU446" s="194">
        <v>0</v>
      </c>
      <c r="AV446" s="194">
        <v>0</v>
      </c>
      <c r="AW446" s="194">
        <v>0</v>
      </c>
      <c r="AX446" s="194" t="s">
        <v>639</v>
      </c>
    </row>
    <row r="447" spans="14:50" ht="16.5" thickBot="1" x14ac:dyDescent="0.3">
      <c r="N447" s="200" t="s">
        <v>1</v>
      </c>
      <c r="O447" s="199" t="s">
        <v>383</v>
      </c>
      <c r="P447" s="197" t="s">
        <v>630</v>
      </c>
      <c r="Q447" s="199" t="s">
        <v>100</v>
      </c>
      <c r="R447" s="199" t="s">
        <v>52</v>
      </c>
      <c r="S447" s="195">
        <v>0</v>
      </c>
      <c r="T447" s="195">
        <v>0</v>
      </c>
      <c r="U447" s="195">
        <v>0</v>
      </c>
      <c r="V447" s="194">
        <v>0</v>
      </c>
      <c r="W447" s="194">
        <v>0</v>
      </c>
      <c r="X447" s="194">
        <v>0</v>
      </c>
      <c r="Y447" s="194" t="s">
        <v>629</v>
      </c>
      <c r="AA447" s="206" t="s">
        <v>194</v>
      </c>
      <c r="AB447" s="204" t="s">
        <v>553</v>
      </c>
      <c r="AC447" s="205" t="s">
        <v>630</v>
      </c>
      <c r="AD447" s="204" t="s">
        <v>318</v>
      </c>
      <c r="AE447" s="204" t="s">
        <v>76</v>
      </c>
      <c r="AF447" s="203">
        <v>1.2550342215499553</v>
      </c>
      <c r="AG447" s="203">
        <v>0.60539068334627255</v>
      </c>
      <c r="AH447" s="203">
        <v>2.0730980110443791</v>
      </c>
      <c r="AI447" s="202">
        <v>0</v>
      </c>
      <c r="AJ447" s="202">
        <v>0</v>
      </c>
      <c r="AK447" s="202">
        <v>0</v>
      </c>
      <c r="AM447" s="200" t="s">
        <v>1</v>
      </c>
      <c r="AN447" s="199" t="s">
        <v>458</v>
      </c>
      <c r="AO447" s="197" t="s">
        <v>630</v>
      </c>
      <c r="AP447" s="199" t="s">
        <v>115</v>
      </c>
      <c r="AQ447" s="199" t="s">
        <v>55</v>
      </c>
      <c r="AR447" s="195">
        <v>0.55714012474276253</v>
      </c>
      <c r="AS447" s="195">
        <v>0.67118974277457555</v>
      </c>
      <c r="AT447" s="195">
        <v>0.83007842527456877</v>
      </c>
      <c r="AU447" s="194">
        <v>0</v>
      </c>
      <c r="AV447" s="194">
        <v>0</v>
      </c>
      <c r="AW447" s="194">
        <v>0</v>
      </c>
      <c r="AX447" s="194" t="s">
        <v>639</v>
      </c>
    </row>
    <row r="448" spans="14:50" ht="16.5" thickBot="1" x14ac:dyDescent="0.3">
      <c r="N448" s="200" t="s">
        <v>1</v>
      </c>
      <c r="O448" s="199" t="s">
        <v>383</v>
      </c>
      <c r="P448" s="197" t="s">
        <v>630</v>
      </c>
      <c r="Q448" s="199" t="s">
        <v>115</v>
      </c>
      <c r="R448" s="199" t="s">
        <v>52</v>
      </c>
      <c r="S448" s="195">
        <v>0</v>
      </c>
      <c r="T448" s="195">
        <v>0</v>
      </c>
      <c r="U448" s="195">
        <v>0</v>
      </c>
      <c r="V448" s="194">
        <v>0</v>
      </c>
      <c r="W448" s="194">
        <v>0</v>
      </c>
      <c r="X448" s="194">
        <v>0</v>
      </c>
      <c r="Y448" s="194" t="s">
        <v>629</v>
      </c>
      <c r="AA448" s="206" t="s">
        <v>194</v>
      </c>
      <c r="AB448" s="204" t="s">
        <v>553</v>
      </c>
      <c r="AC448" s="205" t="s">
        <v>630</v>
      </c>
      <c r="AD448" s="204" t="s">
        <v>317</v>
      </c>
      <c r="AE448" s="204" t="s">
        <v>76</v>
      </c>
      <c r="AF448" s="203">
        <v>1.2436031482589707</v>
      </c>
      <c r="AG448" s="203">
        <v>0.60056386073644241</v>
      </c>
      <c r="AH448" s="203">
        <v>2.0707259120354</v>
      </c>
      <c r="AI448" s="202">
        <v>1.8097336775155351E-4</v>
      </c>
      <c r="AJ448" s="202">
        <v>1.5158785033942868E-4</v>
      </c>
      <c r="AK448" s="202">
        <v>1.395805638E-3</v>
      </c>
      <c r="AM448" s="200" t="s">
        <v>1</v>
      </c>
      <c r="AN448" s="199" t="s">
        <v>458</v>
      </c>
      <c r="AO448" s="197" t="s">
        <v>630</v>
      </c>
      <c r="AP448" s="199" t="s">
        <v>49</v>
      </c>
      <c r="AQ448" s="199" t="s">
        <v>52</v>
      </c>
      <c r="AR448" s="195">
        <v>0.69611898976429298</v>
      </c>
      <c r="AS448" s="195">
        <v>0.67118974277457566</v>
      </c>
      <c r="AT448" s="195">
        <v>1.0371418771786713</v>
      </c>
      <c r="AU448" s="194">
        <v>0</v>
      </c>
      <c r="AV448" s="194">
        <v>0</v>
      </c>
      <c r="AW448" s="194">
        <v>0</v>
      </c>
      <c r="AX448" s="194" t="s">
        <v>639</v>
      </c>
    </row>
    <row r="449" spans="14:50" ht="16.5" thickBot="1" x14ac:dyDescent="0.3">
      <c r="N449" s="200" t="s">
        <v>1</v>
      </c>
      <c r="O449" s="199" t="s">
        <v>381</v>
      </c>
      <c r="P449" s="197" t="s">
        <v>630</v>
      </c>
      <c r="Q449" s="199" t="s">
        <v>49</v>
      </c>
      <c r="R449" s="199" t="s">
        <v>55</v>
      </c>
      <c r="S449" s="195">
        <v>3.9309562722904472E-2</v>
      </c>
      <c r="T449" s="195">
        <v>0.68240163051271441</v>
      </c>
      <c r="U449" s="195">
        <v>5.7604731532323122E-2</v>
      </c>
      <c r="V449" s="194">
        <v>0</v>
      </c>
      <c r="W449" s="194">
        <v>0</v>
      </c>
      <c r="X449" s="194">
        <v>0</v>
      </c>
      <c r="Y449" s="194" t="s">
        <v>629</v>
      </c>
      <c r="AA449" s="206" t="s">
        <v>194</v>
      </c>
      <c r="AB449" s="204" t="s">
        <v>553</v>
      </c>
      <c r="AC449" s="205" t="s">
        <v>630</v>
      </c>
      <c r="AD449" s="204" t="s">
        <v>74</v>
      </c>
      <c r="AE449" s="204" t="s">
        <v>76</v>
      </c>
      <c r="AF449" s="203">
        <v>1.2550342215499553</v>
      </c>
      <c r="AG449" s="203">
        <v>0.60539068334627255</v>
      </c>
      <c r="AH449" s="203">
        <v>2.0730980110443791</v>
      </c>
      <c r="AI449" s="202">
        <v>2.3172302921195805E-5</v>
      </c>
      <c r="AJ449" s="202">
        <v>2.1227662493943562E-6</v>
      </c>
      <c r="AK449" s="202">
        <v>1.66488077E-4</v>
      </c>
      <c r="AM449" s="200" t="s">
        <v>1</v>
      </c>
      <c r="AN449" s="199" t="s">
        <v>458</v>
      </c>
      <c r="AO449" s="197" t="s">
        <v>630</v>
      </c>
      <c r="AP449" s="199" t="s">
        <v>100</v>
      </c>
      <c r="AQ449" s="199" t="s">
        <v>52</v>
      </c>
      <c r="AR449" s="195">
        <v>0.51847663887222672</v>
      </c>
      <c r="AS449" s="195">
        <v>0.67118974277457566</v>
      </c>
      <c r="AT449" s="195">
        <v>0.77247402013168298</v>
      </c>
      <c r="AU449" s="194">
        <v>0</v>
      </c>
      <c r="AV449" s="194">
        <v>0</v>
      </c>
      <c r="AW449" s="194">
        <v>0</v>
      </c>
      <c r="AX449" s="194" t="s">
        <v>639</v>
      </c>
    </row>
    <row r="450" spans="14:50" ht="16.5" thickBot="1" x14ac:dyDescent="0.3">
      <c r="N450" s="200" t="s">
        <v>1</v>
      </c>
      <c r="O450" s="199" t="s">
        <v>381</v>
      </c>
      <c r="P450" s="197" t="s">
        <v>630</v>
      </c>
      <c r="Q450" s="199" t="s">
        <v>100</v>
      </c>
      <c r="R450" s="199" t="s">
        <v>55</v>
      </c>
      <c r="S450" s="195">
        <v>2.9969007302369496E-2</v>
      </c>
      <c r="T450" s="195">
        <v>0.66453325884303149</v>
      </c>
      <c r="U450" s="195">
        <v>4.5097829045526276E-2</v>
      </c>
      <c r="V450" s="194">
        <v>0</v>
      </c>
      <c r="W450" s="194">
        <v>0</v>
      </c>
      <c r="X450" s="194">
        <v>0</v>
      </c>
      <c r="Y450" s="194" t="s">
        <v>629</v>
      </c>
      <c r="AA450" s="206" t="s">
        <v>194</v>
      </c>
      <c r="AB450" s="204" t="s">
        <v>553</v>
      </c>
      <c r="AC450" s="205" t="s">
        <v>630</v>
      </c>
      <c r="AD450" s="204" t="s">
        <v>316</v>
      </c>
      <c r="AE450" s="204" t="s">
        <v>76</v>
      </c>
      <c r="AF450" s="203">
        <v>1.2550342215499553</v>
      </c>
      <c r="AG450" s="203">
        <v>0.60539068334627255</v>
      </c>
      <c r="AH450" s="203">
        <v>2.0730980110443791</v>
      </c>
      <c r="AI450" s="202">
        <v>1.323993604780761E-4</v>
      </c>
      <c r="AJ450" s="202">
        <v>1.2128828749566219E-5</v>
      </c>
      <c r="AK450" s="202">
        <v>9.512612966E-4</v>
      </c>
      <c r="AM450" s="200" t="s">
        <v>1</v>
      </c>
      <c r="AN450" s="199" t="s">
        <v>458</v>
      </c>
      <c r="AO450" s="197" t="s">
        <v>630</v>
      </c>
      <c r="AP450" s="199" t="s">
        <v>115</v>
      </c>
      <c r="AQ450" s="199" t="s">
        <v>52</v>
      </c>
      <c r="AR450" s="195">
        <v>0.55714012474276253</v>
      </c>
      <c r="AS450" s="195">
        <v>0.67118974277457555</v>
      </c>
      <c r="AT450" s="195">
        <v>0.83007842527456877</v>
      </c>
      <c r="AU450" s="194">
        <v>0</v>
      </c>
      <c r="AV450" s="194">
        <v>0</v>
      </c>
      <c r="AW450" s="194">
        <v>0</v>
      </c>
      <c r="AX450" s="194" t="s">
        <v>639</v>
      </c>
    </row>
    <row r="451" spans="14:50" ht="16.5" thickBot="1" x14ac:dyDescent="0.3">
      <c r="N451" s="200" t="s">
        <v>1</v>
      </c>
      <c r="O451" s="199" t="s">
        <v>381</v>
      </c>
      <c r="P451" s="197" t="s">
        <v>630</v>
      </c>
      <c r="Q451" s="199" t="s">
        <v>115</v>
      </c>
      <c r="R451" s="199" t="s">
        <v>55</v>
      </c>
      <c r="S451" s="195">
        <v>4.2442037153222499E-2</v>
      </c>
      <c r="T451" s="195">
        <v>0.65999868717983667</v>
      </c>
      <c r="U451" s="195">
        <v>6.430624481175351E-2</v>
      </c>
      <c r="V451" s="194">
        <v>0</v>
      </c>
      <c r="W451" s="194">
        <v>0</v>
      </c>
      <c r="X451" s="194">
        <v>0</v>
      </c>
      <c r="Y451" s="194" t="s">
        <v>629</v>
      </c>
      <c r="AA451" s="206" t="s">
        <v>194</v>
      </c>
      <c r="AB451" s="204" t="s">
        <v>553</v>
      </c>
      <c r="AC451" s="205" t="s">
        <v>630</v>
      </c>
      <c r="AD451" s="204" t="s">
        <v>315</v>
      </c>
      <c r="AE451" s="204" t="s">
        <v>76</v>
      </c>
      <c r="AF451" s="203">
        <v>1.2436031482589707</v>
      </c>
      <c r="AG451" s="203">
        <v>0.60056386073644241</v>
      </c>
      <c r="AH451" s="203">
        <v>2.0707259120354</v>
      </c>
      <c r="AI451" s="202">
        <v>3.8252537687268792E-5</v>
      </c>
      <c r="AJ451" s="202">
        <v>3.2041288892858549E-5</v>
      </c>
      <c r="AK451" s="202">
        <v>2.9503295670000001E-4</v>
      </c>
      <c r="AM451" s="200" t="s">
        <v>1</v>
      </c>
      <c r="AN451" s="199" t="s">
        <v>457</v>
      </c>
      <c r="AO451" s="197" t="s">
        <v>630</v>
      </c>
      <c r="AP451" s="199" t="s">
        <v>49</v>
      </c>
      <c r="AQ451" s="199" t="s">
        <v>55</v>
      </c>
      <c r="AR451" s="195">
        <v>0.12369834635949119</v>
      </c>
      <c r="AS451" s="195">
        <v>0.67257393232842966</v>
      </c>
      <c r="AT451" s="195">
        <v>0.18391784220844157</v>
      </c>
      <c r="AU451" s="194">
        <v>0</v>
      </c>
      <c r="AV451" s="194">
        <v>0</v>
      </c>
      <c r="AW451" s="194">
        <v>0</v>
      </c>
      <c r="AX451" s="194" t="s">
        <v>639</v>
      </c>
    </row>
    <row r="452" spans="14:50" ht="16.5" thickBot="1" x14ac:dyDescent="0.3">
      <c r="N452" s="200" t="s">
        <v>1</v>
      </c>
      <c r="O452" s="199" t="s">
        <v>381</v>
      </c>
      <c r="P452" s="197" t="s">
        <v>630</v>
      </c>
      <c r="Q452" s="199" t="s">
        <v>49</v>
      </c>
      <c r="R452" s="199" t="s">
        <v>52</v>
      </c>
      <c r="S452" s="195">
        <v>3.9309562722904472E-2</v>
      </c>
      <c r="T452" s="195">
        <v>0.68240163051271441</v>
      </c>
      <c r="U452" s="195">
        <v>5.7604731532323122E-2</v>
      </c>
      <c r="V452" s="194">
        <v>0</v>
      </c>
      <c r="W452" s="194">
        <v>0</v>
      </c>
      <c r="X452" s="194">
        <v>0</v>
      </c>
      <c r="Y452" s="194" t="s">
        <v>629</v>
      </c>
      <c r="AA452" s="206" t="s">
        <v>194</v>
      </c>
      <c r="AB452" s="204" t="s">
        <v>553</v>
      </c>
      <c r="AC452" s="205" t="s">
        <v>630</v>
      </c>
      <c r="AD452" s="204" t="s">
        <v>314</v>
      </c>
      <c r="AE452" s="204" t="s">
        <v>76</v>
      </c>
      <c r="AF452" s="203">
        <v>1.2550342215499553</v>
      </c>
      <c r="AG452" s="203">
        <v>0.60539068334627255</v>
      </c>
      <c r="AH452" s="203">
        <v>2.0730980110443791</v>
      </c>
      <c r="AI452" s="202">
        <v>4.2242165042147446E-4</v>
      </c>
      <c r="AJ452" s="202">
        <v>3.8697164696045368E-5</v>
      </c>
      <c r="AK452" s="202">
        <v>3.0350098779999999E-3</v>
      </c>
      <c r="AM452" s="200" t="s">
        <v>1</v>
      </c>
      <c r="AN452" s="199" t="s">
        <v>457</v>
      </c>
      <c r="AO452" s="197" t="s">
        <v>630</v>
      </c>
      <c r="AP452" s="199" t="s">
        <v>100</v>
      </c>
      <c r="AQ452" s="199" t="s">
        <v>55</v>
      </c>
      <c r="AR452" s="195">
        <v>0.10337902900162829</v>
      </c>
      <c r="AS452" s="195">
        <v>0.67257393232842955</v>
      </c>
      <c r="AT452" s="195">
        <v>0.15370656523028389</v>
      </c>
      <c r="AU452" s="194">
        <v>0</v>
      </c>
      <c r="AV452" s="194">
        <v>0</v>
      </c>
      <c r="AW452" s="194">
        <v>0</v>
      </c>
      <c r="AX452" s="194" t="s">
        <v>639</v>
      </c>
    </row>
    <row r="453" spans="14:50" ht="16.5" thickBot="1" x14ac:dyDescent="0.3">
      <c r="N453" s="200" t="s">
        <v>1</v>
      </c>
      <c r="O453" s="199" t="s">
        <v>381</v>
      </c>
      <c r="P453" s="197" t="s">
        <v>630</v>
      </c>
      <c r="Q453" s="199" t="s">
        <v>100</v>
      </c>
      <c r="R453" s="199" t="s">
        <v>52</v>
      </c>
      <c r="S453" s="195">
        <v>2.9969007302369496E-2</v>
      </c>
      <c r="T453" s="195">
        <v>0.66453325884303149</v>
      </c>
      <c r="U453" s="195">
        <v>4.5097829045526276E-2</v>
      </c>
      <c r="V453" s="194">
        <v>0</v>
      </c>
      <c r="W453" s="194">
        <v>0</v>
      </c>
      <c r="X453" s="194">
        <v>0</v>
      </c>
      <c r="Y453" s="194" t="s">
        <v>629</v>
      </c>
      <c r="AA453" s="206" t="s">
        <v>194</v>
      </c>
      <c r="AB453" s="204" t="s">
        <v>553</v>
      </c>
      <c r="AC453" s="205" t="s">
        <v>630</v>
      </c>
      <c r="AD453" s="204" t="s">
        <v>313</v>
      </c>
      <c r="AE453" s="204" t="s">
        <v>76</v>
      </c>
      <c r="AF453" s="203">
        <v>1.2436031482589707</v>
      </c>
      <c r="AG453" s="203">
        <v>0.60056386073644241</v>
      </c>
      <c r="AH453" s="203">
        <v>2.0707259120354</v>
      </c>
      <c r="AI453" s="202">
        <v>2.4483347406697265E-4</v>
      </c>
      <c r="AJ453" s="202">
        <v>2.0507868359889134E-4</v>
      </c>
      <c r="AK453" s="202">
        <v>1.8883438359999999E-3</v>
      </c>
      <c r="AM453" s="200" t="s">
        <v>1</v>
      </c>
      <c r="AN453" s="199" t="s">
        <v>457</v>
      </c>
      <c r="AO453" s="197" t="s">
        <v>630</v>
      </c>
      <c r="AP453" s="199" t="s">
        <v>115</v>
      </c>
      <c r="AQ453" s="199" t="s">
        <v>55</v>
      </c>
      <c r="AR453" s="195">
        <v>0.14514406744180294</v>
      </c>
      <c r="AS453" s="195">
        <v>0.67257393232842966</v>
      </c>
      <c r="AT453" s="195">
        <v>0.2158038848447765</v>
      </c>
      <c r="AU453" s="194">
        <v>0</v>
      </c>
      <c r="AV453" s="194">
        <v>0</v>
      </c>
      <c r="AW453" s="194">
        <v>0</v>
      </c>
      <c r="AX453" s="194" t="s">
        <v>639</v>
      </c>
    </row>
    <row r="454" spans="14:50" ht="16.5" thickBot="1" x14ac:dyDescent="0.3">
      <c r="N454" s="200" t="s">
        <v>1</v>
      </c>
      <c r="O454" s="199" t="s">
        <v>381</v>
      </c>
      <c r="P454" s="197" t="s">
        <v>630</v>
      </c>
      <c r="Q454" s="199" t="s">
        <v>115</v>
      </c>
      <c r="R454" s="199" t="s">
        <v>52</v>
      </c>
      <c r="S454" s="195">
        <v>4.2442037153222499E-2</v>
      </c>
      <c r="T454" s="195">
        <v>0.65999868717983667</v>
      </c>
      <c r="U454" s="195">
        <v>6.430624481175351E-2</v>
      </c>
      <c r="V454" s="194">
        <v>0</v>
      </c>
      <c r="W454" s="194">
        <v>0</v>
      </c>
      <c r="X454" s="194">
        <v>0</v>
      </c>
      <c r="Y454" s="194" t="s">
        <v>629</v>
      </c>
      <c r="AA454" s="206" t="s">
        <v>194</v>
      </c>
      <c r="AB454" s="204" t="s">
        <v>553</v>
      </c>
      <c r="AC454" s="205" t="s">
        <v>630</v>
      </c>
      <c r="AD454" s="204" t="s">
        <v>312</v>
      </c>
      <c r="AE454" s="204" t="s">
        <v>76</v>
      </c>
      <c r="AF454" s="203">
        <v>1.2550342215499553</v>
      </c>
      <c r="AG454" s="203">
        <v>0.60539068334627255</v>
      </c>
      <c r="AH454" s="203">
        <v>2.0730980110443791</v>
      </c>
      <c r="AI454" s="202">
        <v>1.8161004229388843E-6</v>
      </c>
      <c r="AJ454" s="202">
        <v>1.6636916479281613E-7</v>
      </c>
      <c r="AK454" s="202">
        <v>1.3048295980000001E-5</v>
      </c>
      <c r="AM454" s="200" t="s">
        <v>1</v>
      </c>
      <c r="AN454" s="199" t="s">
        <v>457</v>
      </c>
      <c r="AO454" s="197" t="s">
        <v>630</v>
      </c>
      <c r="AP454" s="199" t="s">
        <v>49</v>
      </c>
      <c r="AQ454" s="199" t="s">
        <v>52</v>
      </c>
      <c r="AR454" s="195">
        <v>0.14993874221938297</v>
      </c>
      <c r="AS454" s="195">
        <v>0.67257393232842966</v>
      </c>
      <c r="AT454" s="195">
        <v>0.22293272904630693</v>
      </c>
      <c r="AU454" s="194">
        <v>0</v>
      </c>
      <c r="AV454" s="194">
        <v>0</v>
      </c>
      <c r="AW454" s="194">
        <v>0</v>
      </c>
      <c r="AX454" s="194" t="s">
        <v>639</v>
      </c>
    </row>
    <row r="455" spans="14:50" ht="16.5" thickBot="1" x14ac:dyDescent="0.3">
      <c r="N455" s="200" t="s">
        <v>1</v>
      </c>
      <c r="O455" s="199" t="s">
        <v>466</v>
      </c>
      <c r="P455" s="197" t="s">
        <v>630</v>
      </c>
      <c r="Q455" s="199" t="s">
        <v>49</v>
      </c>
      <c r="R455" s="199" t="s">
        <v>55</v>
      </c>
      <c r="S455" s="195">
        <v>0.23958685113207107</v>
      </c>
      <c r="T455" s="195">
        <v>0.6185320657181228</v>
      </c>
      <c r="U455" s="195">
        <v>0.38734750292033443</v>
      </c>
      <c r="V455" s="194">
        <v>0</v>
      </c>
      <c r="W455" s="194">
        <v>0</v>
      </c>
      <c r="X455" s="194">
        <v>0</v>
      </c>
      <c r="Y455" s="194" t="s">
        <v>629</v>
      </c>
      <c r="AA455" s="206" t="s">
        <v>194</v>
      </c>
      <c r="AB455" s="204" t="s">
        <v>553</v>
      </c>
      <c r="AC455" s="205" t="s">
        <v>630</v>
      </c>
      <c r="AD455" s="204" t="s">
        <v>323</v>
      </c>
      <c r="AE455" s="204" t="s">
        <v>52</v>
      </c>
      <c r="AF455" s="203">
        <v>1.2550342215499553</v>
      </c>
      <c r="AG455" s="203">
        <v>0.60539068334627255</v>
      </c>
      <c r="AH455" s="203">
        <v>2.0730980110443791</v>
      </c>
      <c r="AI455" s="202">
        <v>7.5042921592347567E-8</v>
      </c>
      <c r="AJ455" s="202">
        <v>6.8745252361806165E-9</v>
      </c>
      <c r="AK455" s="202">
        <v>5.3916746000000008E-7</v>
      </c>
      <c r="AM455" s="200" t="s">
        <v>1</v>
      </c>
      <c r="AN455" s="199" t="s">
        <v>457</v>
      </c>
      <c r="AO455" s="197" t="s">
        <v>630</v>
      </c>
      <c r="AP455" s="199" t="s">
        <v>100</v>
      </c>
      <c r="AQ455" s="199" t="s">
        <v>52</v>
      </c>
      <c r="AR455" s="195">
        <v>0.12530904443393096</v>
      </c>
      <c r="AS455" s="195">
        <v>0.67257393232842955</v>
      </c>
      <c r="AT455" s="195">
        <v>0.1863126690029675</v>
      </c>
      <c r="AU455" s="194">
        <v>0</v>
      </c>
      <c r="AV455" s="194">
        <v>0</v>
      </c>
      <c r="AW455" s="194">
        <v>0</v>
      </c>
      <c r="AX455" s="194" t="s">
        <v>639</v>
      </c>
    </row>
    <row r="456" spans="14:50" ht="16.5" thickBot="1" x14ac:dyDescent="0.3">
      <c r="N456" s="200" t="s">
        <v>1</v>
      </c>
      <c r="O456" s="199" t="s">
        <v>466</v>
      </c>
      <c r="P456" s="197" t="s">
        <v>630</v>
      </c>
      <c r="Q456" s="199" t="s">
        <v>100</v>
      </c>
      <c r="R456" s="199" t="s">
        <v>55</v>
      </c>
      <c r="S456" s="195">
        <v>0.15451512082883886</v>
      </c>
      <c r="T456" s="195">
        <v>0.61344055474070935</v>
      </c>
      <c r="U456" s="195">
        <v>0.25188279391496982</v>
      </c>
      <c r="V456" s="194">
        <v>0</v>
      </c>
      <c r="W456" s="194">
        <v>0</v>
      </c>
      <c r="X456" s="194">
        <v>0</v>
      </c>
      <c r="Y456" s="194" t="s">
        <v>629</v>
      </c>
      <c r="AA456" s="206" t="s">
        <v>194</v>
      </c>
      <c r="AB456" s="204" t="s">
        <v>553</v>
      </c>
      <c r="AC456" s="205" t="s">
        <v>630</v>
      </c>
      <c r="AD456" s="204" t="s">
        <v>322</v>
      </c>
      <c r="AE456" s="204" t="s">
        <v>52</v>
      </c>
      <c r="AF456" s="203">
        <v>1.2436031482589707</v>
      </c>
      <c r="AG456" s="203">
        <v>0.60056386073644241</v>
      </c>
      <c r="AH456" s="203">
        <v>2.0707259120354</v>
      </c>
      <c r="AI456" s="202">
        <v>0</v>
      </c>
      <c r="AJ456" s="202">
        <v>0</v>
      </c>
      <c r="AK456" s="202">
        <v>0</v>
      </c>
      <c r="AM456" s="200" t="s">
        <v>1</v>
      </c>
      <c r="AN456" s="199" t="s">
        <v>457</v>
      </c>
      <c r="AO456" s="197" t="s">
        <v>630</v>
      </c>
      <c r="AP456" s="199" t="s">
        <v>115</v>
      </c>
      <c r="AQ456" s="199" t="s">
        <v>52</v>
      </c>
      <c r="AR456" s="195">
        <v>0.17593379017034375</v>
      </c>
      <c r="AS456" s="195">
        <v>0.67257393232842966</v>
      </c>
      <c r="AT456" s="195">
        <v>0.26158282638351227</v>
      </c>
      <c r="AU456" s="194">
        <v>0</v>
      </c>
      <c r="AV456" s="194">
        <v>0</v>
      </c>
      <c r="AW456" s="194">
        <v>0</v>
      </c>
      <c r="AX456" s="194" t="s">
        <v>639</v>
      </c>
    </row>
    <row r="457" spans="14:50" ht="16.5" thickBot="1" x14ac:dyDescent="0.3">
      <c r="N457" s="200" t="s">
        <v>1</v>
      </c>
      <c r="O457" s="199" t="s">
        <v>466</v>
      </c>
      <c r="P457" s="197" t="s">
        <v>630</v>
      </c>
      <c r="Q457" s="199" t="s">
        <v>115</v>
      </c>
      <c r="R457" s="199" t="s">
        <v>55</v>
      </c>
      <c r="S457" s="195">
        <v>0.23194740415564855</v>
      </c>
      <c r="T457" s="195">
        <v>0.61214844923564005</v>
      </c>
      <c r="U457" s="195">
        <v>0.37890711713028102</v>
      </c>
      <c r="V457" s="194">
        <v>0</v>
      </c>
      <c r="W457" s="194">
        <v>0</v>
      </c>
      <c r="X457" s="194">
        <v>0</v>
      </c>
      <c r="Y457" s="194" t="s">
        <v>629</v>
      </c>
      <c r="AA457" s="206" t="s">
        <v>194</v>
      </c>
      <c r="AB457" s="204" t="s">
        <v>553</v>
      </c>
      <c r="AC457" s="205" t="s">
        <v>630</v>
      </c>
      <c r="AD457" s="204" t="s">
        <v>321</v>
      </c>
      <c r="AE457" s="204" t="s">
        <v>52</v>
      </c>
      <c r="AF457" s="203">
        <v>1.2550342215499553</v>
      </c>
      <c r="AG457" s="203">
        <v>0.60539068334627255</v>
      </c>
      <c r="AH457" s="203">
        <v>2.0730980110443791</v>
      </c>
      <c r="AI457" s="202">
        <v>1.6732756446848595E-6</v>
      </c>
      <c r="AJ457" s="202">
        <v>1.5328528530591568E-7</v>
      </c>
      <c r="AK457" s="202">
        <v>1.202213027E-5</v>
      </c>
      <c r="AM457" s="200" t="s">
        <v>1</v>
      </c>
      <c r="AN457" s="199" t="s">
        <v>456</v>
      </c>
      <c r="AO457" s="197" t="s">
        <v>630</v>
      </c>
      <c r="AP457" s="199" t="s">
        <v>49</v>
      </c>
      <c r="AQ457" s="199" t="s">
        <v>55</v>
      </c>
      <c r="AR457" s="195">
        <v>0.42046404730985298</v>
      </c>
      <c r="AS457" s="195">
        <v>0.61594824841738571</v>
      </c>
      <c r="AT457" s="195">
        <v>0.68262885459970246</v>
      </c>
      <c r="AU457" s="194">
        <v>0</v>
      </c>
      <c r="AV457" s="194">
        <v>0</v>
      </c>
      <c r="AW457" s="194">
        <v>0</v>
      </c>
      <c r="AX457" s="194" t="s">
        <v>639</v>
      </c>
    </row>
    <row r="458" spans="14:50" ht="16.5" thickBot="1" x14ac:dyDescent="0.3">
      <c r="N458" s="200" t="s">
        <v>1</v>
      </c>
      <c r="O458" s="199" t="s">
        <v>466</v>
      </c>
      <c r="P458" s="197" t="s">
        <v>630</v>
      </c>
      <c r="Q458" s="199" t="s">
        <v>49</v>
      </c>
      <c r="R458" s="199" t="s">
        <v>52</v>
      </c>
      <c r="S458" s="195">
        <v>0</v>
      </c>
      <c r="T458" s="195">
        <v>0</v>
      </c>
      <c r="U458" s="195">
        <v>0</v>
      </c>
      <c r="V458" s="194">
        <v>0</v>
      </c>
      <c r="W458" s="194">
        <v>0</v>
      </c>
      <c r="X458" s="194">
        <v>0</v>
      </c>
      <c r="Y458" s="194" t="s">
        <v>629</v>
      </c>
      <c r="AA458" s="206" t="s">
        <v>194</v>
      </c>
      <c r="AB458" s="204" t="s">
        <v>553</v>
      </c>
      <c r="AC458" s="205" t="s">
        <v>630</v>
      </c>
      <c r="AD458" s="204" t="s">
        <v>320</v>
      </c>
      <c r="AE458" s="204" t="s">
        <v>52</v>
      </c>
      <c r="AF458" s="203">
        <v>1.2436031482589707</v>
      </c>
      <c r="AG458" s="203">
        <v>0.60056386073644241</v>
      </c>
      <c r="AH458" s="203">
        <v>2.0707259120354</v>
      </c>
      <c r="AI458" s="202">
        <v>1.2568485635295625E-6</v>
      </c>
      <c r="AJ458" s="202">
        <v>1.0527680084353723E-6</v>
      </c>
      <c r="AK458" s="202">
        <v>9.6937816479999998E-6</v>
      </c>
      <c r="AM458" s="200" t="s">
        <v>1</v>
      </c>
      <c r="AN458" s="199" t="s">
        <v>456</v>
      </c>
      <c r="AO458" s="197" t="s">
        <v>630</v>
      </c>
      <c r="AP458" s="199" t="s">
        <v>100</v>
      </c>
      <c r="AQ458" s="199" t="s">
        <v>55</v>
      </c>
      <c r="AR458" s="195">
        <v>0.42046404730985298</v>
      </c>
      <c r="AS458" s="195">
        <v>0.61594824841738571</v>
      </c>
      <c r="AT458" s="195">
        <v>0.68262885459970246</v>
      </c>
      <c r="AU458" s="194">
        <v>0</v>
      </c>
      <c r="AV458" s="194">
        <v>0</v>
      </c>
      <c r="AW458" s="194">
        <v>0</v>
      </c>
      <c r="AX458" s="194" t="s">
        <v>639</v>
      </c>
    </row>
    <row r="459" spans="14:50" ht="16.5" thickBot="1" x14ac:dyDescent="0.3">
      <c r="N459" s="200" t="s">
        <v>1</v>
      </c>
      <c r="O459" s="199" t="s">
        <v>466</v>
      </c>
      <c r="P459" s="197" t="s">
        <v>630</v>
      </c>
      <c r="Q459" s="199" t="s">
        <v>100</v>
      </c>
      <c r="R459" s="199" t="s">
        <v>52</v>
      </c>
      <c r="S459" s="195">
        <v>0</v>
      </c>
      <c r="T459" s="195">
        <v>0</v>
      </c>
      <c r="U459" s="195">
        <v>0</v>
      </c>
      <c r="V459" s="194">
        <v>0</v>
      </c>
      <c r="W459" s="194">
        <v>0</v>
      </c>
      <c r="X459" s="194">
        <v>0</v>
      </c>
      <c r="Y459" s="194" t="s">
        <v>629</v>
      </c>
      <c r="AA459" s="206" t="s">
        <v>194</v>
      </c>
      <c r="AB459" s="204" t="s">
        <v>553</v>
      </c>
      <c r="AC459" s="205" t="s">
        <v>630</v>
      </c>
      <c r="AD459" s="204" t="s">
        <v>319</v>
      </c>
      <c r="AE459" s="204" t="s">
        <v>52</v>
      </c>
      <c r="AF459" s="203">
        <v>1.2436031482589707</v>
      </c>
      <c r="AG459" s="203">
        <v>0.60056386073644241</v>
      </c>
      <c r="AH459" s="203">
        <v>2.0707259120354</v>
      </c>
      <c r="AI459" s="202">
        <v>3.9278106274662036E-5</v>
      </c>
      <c r="AJ459" s="202">
        <v>3.2900330968883857E-5</v>
      </c>
      <c r="AK459" s="202">
        <v>3.0294292949999997E-4</v>
      </c>
      <c r="AM459" s="200" t="s">
        <v>1</v>
      </c>
      <c r="AN459" s="199" t="s">
        <v>456</v>
      </c>
      <c r="AO459" s="197" t="s">
        <v>630</v>
      </c>
      <c r="AP459" s="199" t="s">
        <v>115</v>
      </c>
      <c r="AQ459" s="199" t="s">
        <v>55</v>
      </c>
      <c r="AR459" s="195">
        <v>0.42046404730985298</v>
      </c>
      <c r="AS459" s="195">
        <v>0.61594824841738571</v>
      </c>
      <c r="AT459" s="195">
        <v>0.68262885459970246</v>
      </c>
      <c r="AU459" s="194">
        <v>0</v>
      </c>
      <c r="AV459" s="194">
        <v>0</v>
      </c>
      <c r="AW459" s="194">
        <v>0</v>
      </c>
      <c r="AX459" s="194" t="s">
        <v>639</v>
      </c>
    </row>
    <row r="460" spans="14:50" ht="16.5" thickBot="1" x14ac:dyDescent="0.3">
      <c r="N460" s="200" t="s">
        <v>1</v>
      </c>
      <c r="O460" s="199" t="s">
        <v>466</v>
      </c>
      <c r="P460" s="197" t="s">
        <v>630</v>
      </c>
      <c r="Q460" s="199" t="s">
        <v>115</v>
      </c>
      <c r="R460" s="199" t="s">
        <v>52</v>
      </c>
      <c r="S460" s="195">
        <v>0</v>
      </c>
      <c r="T460" s="195">
        <v>0</v>
      </c>
      <c r="U460" s="195">
        <v>0</v>
      </c>
      <c r="V460" s="194">
        <v>0</v>
      </c>
      <c r="W460" s="194">
        <v>0</v>
      </c>
      <c r="X460" s="194">
        <v>0</v>
      </c>
      <c r="Y460" s="194" t="s">
        <v>629</v>
      </c>
      <c r="AA460" s="206" t="s">
        <v>194</v>
      </c>
      <c r="AB460" s="204" t="s">
        <v>553</v>
      </c>
      <c r="AC460" s="205" t="s">
        <v>630</v>
      </c>
      <c r="AD460" s="204" t="s">
        <v>318</v>
      </c>
      <c r="AE460" s="204" t="s">
        <v>52</v>
      </c>
      <c r="AF460" s="203">
        <v>1.2550342215499553</v>
      </c>
      <c r="AG460" s="203">
        <v>0.60539068334627255</v>
      </c>
      <c r="AH460" s="203">
        <v>2.0730980110443791</v>
      </c>
      <c r="AI460" s="202">
        <v>0</v>
      </c>
      <c r="AJ460" s="202">
        <v>0</v>
      </c>
      <c r="AK460" s="202">
        <v>0</v>
      </c>
      <c r="AM460" s="200" t="s">
        <v>1</v>
      </c>
      <c r="AN460" s="199" t="s">
        <v>456</v>
      </c>
      <c r="AO460" s="197" t="s">
        <v>630</v>
      </c>
      <c r="AP460" s="199" t="s">
        <v>49</v>
      </c>
      <c r="AQ460" s="199" t="s">
        <v>52</v>
      </c>
      <c r="AR460" s="195">
        <v>0.2785574313427775</v>
      </c>
      <c r="AS460" s="195">
        <v>0.6159482484173856</v>
      </c>
      <c r="AT460" s="195">
        <v>0.45224161617230274</v>
      </c>
      <c r="AU460" s="194">
        <v>0</v>
      </c>
      <c r="AV460" s="194">
        <v>0</v>
      </c>
      <c r="AW460" s="194">
        <v>0</v>
      </c>
      <c r="AX460" s="194" t="s">
        <v>639</v>
      </c>
    </row>
    <row r="461" spans="14:50" ht="16.5" thickBot="1" x14ac:dyDescent="0.3">
      <c r="N461" s="200" t="s">
        <v>1</v>
      </c>
      <c r="O461" s="199" t="s">
        <v>465</v>
      </c>
      <c r="P461" s="197" t="s">
        <v>630</v>
      </c>
      <c r="Q461" s="199" t="s">
        <v>49</v>
      </c>
      <c r="R461" s="199" t="s">
        <v>55</v>
      </c>
      <c r="S461" s="195">
        <v>0.82560527336647871</v>
      </c>
      <c r="T461" s="195">
        <v>0.58370943723290936</v>
      </c>
      <c r="U461" s="195">
        <v>1.4144113846784512</v>
      </c>
      <c r="V461" s="194">
        <v>0</v>
      </c>
      <c r="W461" s="194">
        <v>0</v>
      </c>
      <c r="X461" s="194">
        <v>0</v>
      </c>
      <c r="Y461" s="194" t="s">
        <v>629</v>
      </c>
      <c r="AA461" s="206" t="s">
        <v>194</v>
      </c>
      <c r="AB461" s="204" t="s">
        <v>553</v>
      </c>
      <c r="AC461" s="205" t="s">
        <v>630</v>
      </c>
      <c r="AD461" s="204" t="s">
        <v>317</v>
      </c>
      <c r="AE461" s="204" t="s">
        <v>52</v>
      </c>
      <c r="AF461" s="203">
        <v>1.2436031482589707</v>
      </c>
      <c r="AG461" s="203">
        <v>0.60056386073644241</v>
      </c>
      <c r="AH461" s="203">
        <v>2.0707259120354</v>
      </c>
      <c r="AI461" s="202">
        <v>2.6999984607070789E-6</v>
      </c>
      <c r="AJ461" s="202">
        <v>2.2615867056208832E-6</v>
      </c>
      <c r="AK461" s="202">
        <v>2.0824462300000001E-5</v>
      </c>
      <c r="AM461" s="200" t="s">
        <v>1</v>
      </c>
      <c r="AN461" s="199" t="s">
        <v>456</v>
      </c>
      <c r="AO461" s="197" t="s">
        <v>630</v>
      </c>
      <c r="AP461" s="199" t="s">
        <v>100</v>
      </c>
      <c r="AQ461" s="199" t="s">
        <v>52</v>
      </c>
      <c r="AR461" s="195">
        <v>0.2785574313427775</v>
      </c>
      <c r="AS461" s="195">
        <v>0.6159482484173856</v>
      </c>
      <c r="AT461" s="195">
        <v>0.45224161617230274</v>
      </c>
      <c r="AU461" s="194">
        <v>0</v>
      </c>
      <c r="AV461" s="194">
        <v>0</v>
      </c>
      <c r="AW461" s="194">
        <v>0</v>
      </c>
      <c r="AX461" s="194" t="s">
        <v>639</v>
      </c>
    </row>
    <row r="462" spans="14:50" ht="16.5" thickBot="1" x14ac:dyDescent="0.3">
      <c r="N462" s="200" t="s">
        <v>1</v>
      </c>
      <c r="O462" s="199" t="s">
        <v>465</v>
      </c>
      <c r="P462" s="197" t="s">
        <v>630</v>
      </c>
      <c r="Q462" s="199" t="s">
        <v>100</v>
      </c>
      <c r="R462" s="199" t="s">
        <v>55</v>
      </c>
      <c r="S462" s="195">
        <v>0.59486622371802222</v>
      </c>
      <c r="T462" s="195">
        <v>0.58370943723290925</v>
      </c>
      <c r="U462" s="195">
        <v>1.0191135962063627</v>
      </c>
      <c r="V462" s="194">
        <v>0</v>
      </c>
      <c r="W462" s="194">
        <v>0</v>
      </c>
      <c r="X462" s="194">
        <v>0</v>
      </c>
      <c r="Y462" s="194" t="s">
        <v>629</v>
      </c>
      <c r="AA462" s="206" t="s">
        <v>194</v>
      </c>
      <c r="AB462" s="204" t="s">
        <v>553</v>
      </c>
      <c r="AC462" s="205" t="s">
        <v>630</v>
      </c>
      <c r="AD462" s="204" t="s">
        <v>74</v>
      </c>
      <c r="AE462" s="204" t="s">
        <v>52</v>
      </c>
      <c r="AF462" s="203">
        <v>1.2550342215499553</v>
      </c>
      <c r="AG462" s="203">
        <v>0.60539068334627255</v>
      </c>
      <c r="AH462" s="203">
        <v>2.0730980110443791</v>
      </c>
      <c r="AI462" s="202">
        <v>3.4571485948464545E-7</v>
      </c>
      <c r="AJ462" s="202">
        <v>3.1670215866064915E-8</v>
      </c>
      <c r="AK462" s="202">
        <v>2.4838878700000003E-6</v>
      </c>
      <c r="AM462" s="200" t="s">
        <v>1</v>
      </c>
      <c r="AN462" s="199" t="s">
        <v>456</v>
      </c>
      <c r="AO462" s="197" t="s">
        <v>630</v>
      </c>
      <c r="AP462" s="199" t="s">
        <v>115</v>
      </c>
      <c r="AQ462" s="199" t="s">
        <v>52</v>
      </c>
      <c r="AR462" s="195">
        <v>0.2785574313427775</v>
      </c>
      <c r="AS462" s="195">
        <v>0.6159482484173856</v>
      </c>
      <c r="AT462" s="195">
        <v>0.45224161617230274</v>
      </c>
      <c r="AU462" s="194">
        <v>0</v>
      </c>
      <c r="AV462" s="194">
        <v>0</v>
      </c>
      <c r="AW462" s="194">
        <v>0</v>
      </c>
      <c r="AX462" s="194" t="s">
        <v>639</v>
      </c>
    </row>
    <row r="463" spans="14:50" ht="16.5" thickBot="1" x14ac:dyDescent="0.3">
      <c r="N463" s="200" t="s">
        <v>1</v>
      </c>
      <c r="O463" s="199" t="s">
        <v>465</v>
      </c>
      <c r="P463" s="197" t="s">
        <v>630</v>
      </c>
      <c r="Q463" s="199" t="s">
        <v>115</v>
      </c>
      <c r="R463" s="199" t="s">
        <v>55</v>
      </c>
      <c r="S463" s="195">
        <v>0.91699674790331409</v>
      </c>
      <c r="T463" s="195">
        <v>0.58370943723290913</v>
      </c>
      <c r="U463" s="195">
        <v>1.5709815353514973</v>
      </c>
      <c r="V463" s="194">
        <v>0</v>
      </c>
      <c r="W463" s="194">
        <v>0</v>
      </c>
      <c r="X463" s="194">
        <v>0</v>
      </c>
      <c r="Y463" s="194" t="s">
        <v>629</v>
      </c>
      <c r="AA463" s="206" t="s">
        <v>194</v>
      </c>
      <c r="AB463" s="204" t="s">
        <v>553</v>
      </c>
      <c r="AC463" s="205" t="s">
        <v>630</v>
      </c>
      <c r="AD463" s="204" t="s">
        <v>316</v>
      </c>
      <c r="AE463" s="204" t="s">
        <v>52</v>
      </c>
      <c r="AF463" s="203">
        <v>1.2550342215499553</v>
      </c>
      <c r="AG463" s="203">
        <v>0.60539068334627255</v>
      </c>
      <c r="AH463" s="203">
        <v>2.0730980110443791</v>
      </c>
      <c r="AI463" s="202">
        <v>2.0025733983437759E-6</v>
      </c>
      <c r="AJ463" s="202">
        <v>1.8345156441273361E-7</v>
      </c>
      <c r="AK463" s="202">
        <v>1.4388064719999999E-5</v>
      </c>
      <c r="AM463" s="200" t="s">
        <v>1</v>
      </c>
      <c r="AN463" s="199" t="s">
        <v>365</v>
      </c>
      <c r="AO463" s="197" t="s">
        <v>630</v>
      </c>
      <c r="AP463" s="199" t="s">
        <v>49</v>
      </c>
      <c r="AQ463" s="199" t="s">
        <v>55</v>
      </c>
      <c r="AR463" s="195">
        <v>0.58433641025196237</v>
      </c>
      <c r="AS463" s="195">
        <v>0.6393658605634015</v>
      </c>
      <c r="AT463" s="195">
        <v>0.91393120323479926</v>
      </c>
      <c r="AU463" s="194">
        <v>0</v>
      </c>
      <c r="AV463" s="194">
        <v>0</v>
      </c>
      <c r="AW463" s="194">
        <v>0</v>
      </c>
      <c r="AX463" s="194" t="s">
        <v>639</v>
      </c>
    </row>
    <row r="464" spans="14:50" ht="16.5" thickBot="1" x14ac:dyDescent="0.3">
      <c r="N464" s="200" t="s">
        <v>1</v>
      </c>
      <c r="O464" s="199" t="s">
        <v>465</v>
      </c>
      <c r="P464" s="197" t="s">
        <v>630</v>
      </c>
      <c r="Q464" s="199" t="s">
        <v>49</v>
      </c>
      <c r="R464" s="199" t="s">
        <v>52</v>
      </c>
      <c r="S464" s="195">
        <v>0.82405272836118804</v>
      </c>
      <c r="T464" s="195">
        <v>0.58261177567410927</v>
      </c>
      <c r="U464" s="195">
        <v>1.4144113846784512</v>
      </c>
      <c r="V464" s="194">
        <v>0</v>
      </c>
      <c r="W464" s="194">
        <v>0</v>
      </c>
      <c r="X464" s="194">
        <v>0</v>
      </c>
      <c r="Y464" s="194" t="s">
        <v>629</v>
      </c>
      <c r="AA464" s="206" t="s">
        <v>194</v>
      </c>
      <c r="AB464" s="204" t="s">
        <v>553</v>
      </c>
      <c r="AC464" s="205" t="s">
        <v>630</v>
      </c>
      <c r="AD464" s="204" t="s">
        <v>315</v>
      </c>
      <c r="AE464" s="204" t="s">
        <v>52</v>
      </c>
      <c r="AF464" s="203">
        <v>1.2436031482589707</v>
      </c>
      <c r="AG464" s="203">
        <v>0.60056386073644241</v>
      </c>
      <c r="AH464" s="203">
        <v>2.0707259120354</v>
      </c>
      <c r="AI464" s="202">
        <v>5.7070161737673435E-7</v>
      </c>
      <c r="AJ464" s="202">
        <v>4.7803404687777141E-7</v>
      </c>
      <c r="AK464" s="202">
        <v>4.4016892929999997E-6</v>
      </c>
      <c r="AM464" s="200" t="s">
        <v>1</v>
      </c>
      <c r="AN464" s="199" t="s">
        <v>365</v>
      </c>
      <c r="AO464" s="197" t="s">
        <v>630</v>
      </c>
      <c r="AP464" s="199" t="s">
        <v>100</v>
      </c>
      <c r="AQ464" s="199" t="s">
        <v>55</v>
      </c>
      <c r="AR464" s="195">
        <v>0.3107533784079643</v>
      </c>
      <c r="AS464" s="195">
        <v>0.63007588205747922</v>
      </c>
      <c r="AT464" s="195">
        <v>0.49319992600449286</v>
      </c>
      <c r="AU464" s="194">
        <v>0</v>
      </c>
      <c r="AV464" s="194">
        <v>0</v>
      </c>
      <c r="AW464" s="194">
        <v>0</v>
      </c>
      <c r="AX464" s="194" t="s">
        <v>639</v>
      </c>
    </row>
    <row r="465" spans="14:50" ht="16.5" thickBot="1" x14ac:dyDescent="0.3">
      <c r="N465" s="200" t="s">
        <v>1</v>
      </c>
      <c r="O465" s="199" t="s">
        <v>465</v>
      </c>
      <c r="P465" s="197" t="s">
        <v>630</v>
      </c>
      <c r="Q465" s="199" t="s">
        <v>100</v>
      </c>
      <c r="R465" s="199" t="s">
        <v>52</v>
      </c>
      <c r="S465" s="195">
        <v>0.59374758189941601</v>
      </c>
      <c r="T465" s="195">
        <v>0.58261177567410916</v>
      </c>
      <c r="U465" s="195">
        <v>1.0191135962063627</v>
      </c>
      <c r="V465" s="194">
        <v>0</v>
      </c>
      <c r="W465" s="194">
        <v>0</v>
      </c>
      <c r="X465" s="194">
        <v>0</v>
      </c>
      <c r="Y465" s="194" t="s">
        <v>629</v>
      </c>
      <c r="AA465" s="206" t="s">
        <v>194</v>
      </c>
      <c r="AB465" s="204" t="s">
        <v>553</v>
      </c>
      <c r="AC465" s="205" t="s">
        <v>630</v>
      </c>
      <c r="AD465" s="204" t="s">
        <v>314</v>
      </c>
      <c r="AE465" s="204" t="s">
        <v>52</v>
      </c>
      <c r="AF465" s="203">
        <v>1.2550342215499553</v>
      </c>
      <c r="AG465" s="203">
        <v>0.60539068334627255</v>
      </c>
      <c r="AH465" s="203">
        <v>2.0730980110443791</v>
      </c>
      <c r="AI465" s="202">
        <v>6.3022411591111565E-6</v>
      </c>
      <c r="AJ465" s="202">
        <v>5.7733514332181669E-7</v>
      </c>
      <c r="AK465" s="202">
        <v>4.5280264760000003E-5</v>
      </c>
      <c r="AM465" s="200" t="s">
        <v>1</v>
      </c>
      <c r="AN465" s="199" t="s">
        <v>365</v>
      </c>
      <c r="AO465" s="197" t="s">
        <v>630</v>
      </c>
      <c r="AP465" s="199" t="s">
        <v>115</v>
      </c>
      <c r="AQ465" s="199" t="s">
        <v>55</v>
      </c>
      <c r="AR465" s="195">
        <v>0.67075380141715246</v>
      </c>
      <c r="AS465" s="195">
        <v>0.63583159878409345</v>
      </c>
      <c r="AT465" s="195">
        <v>1.0549236664233754</v>
      </c>
      <c r="AU465" s="194">
        <v>0</v>
      </c>
      <c r="AV465" s="194">
        <v>0</v>
      </c>
      <c r="AW465" s="194">
        <v>0</v>
      </c>
      <c r="AX465" s="194" t="s">
        <v>639</v>
      </c>
    </row>
    <row r="466" spans="14:50" ht="16.5" thickBot="1" x14ac:dyDescent="0.3">
      <c r="N466" s="200" t="s">
        <v>1</v>
      </c>
      <c r="O466" s="199" t="s">
        <v>465</v>
      </c>
      <c r="P466" s="197" t="s">
        <v>630</v>
      </c>
      <c r="Q466" s="199" t="s">
        <v>115</v>
      </c>
      <c r="R466" s="199" t="s">
        <v>52</v>
      </c>
      <c r="S466" s="195">
        <v>0.91527234186237405</v>
      </c>
      <c r="T466" s="195">
        <v>0.58261177567410916</v>
      </c>
      <c r="U466" s="195">
        <v>1.5709815353514973</v>
      </c>
      <c r="V466" s="194">
        <v>0</v>
      </c>
      <c r="W466" s="194">
        <v>0</v>
      </c>
      <c r="X466" s="194">
        <v>0</v>
      </c>
      <c r="Y466" s="194" t="s">
        <v>629</v>
      </c>
      <c r="AA466" s="206" t="s">
        <v>194</v>
      </c>
      <c r="AB466" s="204" t="s">
        <v>553</v>
      </c>
      <c r="AC466" s="205" t="s">
        <v>630</v>
      </c>
      <c r="AD466" s="204" t="s">
        <v>313</v>
      </c>
      <c r="AE466" s="204" t="s">
        <v>52</v>
      </c>
      <c r="AF466" s="203">
        <v>1.2436031482589707</v>
      </c>
      <c r="AG466" s="203">
        <v>0.60056386073644241</v>
      </c>
      <c r="AH466" s="203">
        <v>2.0707259120354</v>
      </c>
      <c r="AI466" s="202">
        <v>3.7859478850713714E-6</v>
      </c>
      <c r="AJ466" s="202">
        <v>3.1712052912832479E-6</v>
      </c>
      <c r="AK466" s="202">
        <v>2.92001385E-5</v>
      </c>
      <c r="AM466" s="200" t="s">
        <v>1</v>
      </c>
      <c r="AN466" s="199" t="s">
        <v>365</v>
      </c>
      <c r="AO466" s="197" t="s">
        <v>630</v>
      </c>
      <c r="AP466" s="199" t="s">
        <v>49</v>
      </c>
      <c r="AQ466" s="199" t="s">
        <v>52</v>
      </c>
      <c r="AR466" s="195">
        <v>0</v>
      </c>
      <c r="AS466" s="195">
        <v>0</v>
      </c>
      <c r="AT466" s="195">
        <v>0</v>
      </c>
      <c r="AU466" s="194">
        <v>0</v>
      </c>
      <c r="AV466" s="194">
        <v>0</v>
      </c>
      <c r="AW466" s="194">
        <v>0</v>
      </c>
      <c r="AX466" s="194" t="s">
        <v>639</v>
      </c>
    </row>
    <row r="467" spans="14:50" ht="16.5" thickBot="1" x14ac:dyDescent="0.3">
      <c r="N467" s="200" t="s">
        <v>1</v>
      </c>
      <c r="O467" s="199" t="s">
        <v>464</v>
      </c>
      <c r="P467" s="197" t="s">
        <v>630</v>
      </c>
      <c r="Q467" s="199" t="s">
        <v>49</v>
      </c>
      <c r="R467" s="199" t="s">
        <v>55</v>
      </c>
      <c r="S467" s="195">
        <v>0.12444315192694572</v>
      </c>
      <c r="T467" s="195">
        <v>0.59415647051180565</v>
      </c>
      <c r="U467" s="195">
        <v>0.20944508408660523</v>
      </c>
      <c r="V467" s="194">
        <v>0</v>
      </c>
      <c r="W467" s="194">
        <v>0</v>
      </c>
      <c r="X467" s="194">
        <v>0</v>
      </c>
      <c r="Y467" s="194" t="s">
        <v>629</v>
      </c>
      <c r="AA467" s="206" t="s">
        <v>194</v>
      </c>
      <c r="AB467" s="204" t="s">
        <v>553</v>
      </c>
      <c r="AC467" s="205" t="s">
        <v>630</v>
      </c>
      <c r="AD467" s="204" t="s">
        <v>312</v>
      </c>
      <c r="AE467" s="204" t="s">
        <v>52</v>
      </c>
      <c r="AF467" s="203">
        <v>1.2550342215499553</v>
      </c>
      <c r="AG467" s="203">
        <v>0.60539068334627255</v>
      </c>
      <c r="AH467" s="203">
        <v>2.0730980110443791</v>
      </c>
      <c r="AI467" s="202">
        <v>2.7094972341407555E-8</v>
      </c>
      <c r="AJ467" s="202">
        <v>2.4821137981069258E-9</v>
      </c>
      <c r="AK467" s="202">
        <v>1.94671624E-7</v>
      </c>
      <c r="AM467" s="200" t="s">
        <v>1</v>
      </c>
      <c r="AN467" s="199" t="s">
        <v>365</v>
      </c>
      <c r="AO467" s="197" t="s">
        <v>630</v>
      </c>
      <c r="AP467" s="199" t="s">
        <v>100</v>
      </c>
      <c r="AQ467" s="199" t="s">
        <v>52</v>
      </c>
      <c r="AR467" s="195">
        <v>0</v>
      </c>
      <c r="AS467" s="195">
        <v>0</v>
      </c>
      <c r="AT467" s="195">
        <v>0</v>
      </c>
      <c r="AU467" s="194">
        <v>0</v>
      </c>
      <c r="AV467" s="194">
        <v>0</v>
      </c>
      <c r="AW467" s="194">
        <v>0</v>
      </c>
      <c r="AX467" s="194" t="s">
        <v>639</v>
      </c>
    </row>
    <row r="468" spans="14:50" ht="16.5" thickBot="1" x14ac:dyDescent="0.3">
      <c r="N468" s="200" t="s">
        <v>1</v>
      </c>
      <c r="O468" s="199" t="s">
        <v>464</v>
      </c>
      <c r="P468" s="197" t="s">
        <v>630</v>
      </c>
      <c r="Q468" s="199" t="s">
        <v>100</v>
      </c>
      <c r="R468" s="199" t="s">
        <v>55</v>
      </c>
      <c r="S468" s="195">
        <v>0.12444315192694572</v>
      </c>
      <c r="T468" s="195">
        <v>0.59415647051180565</v>
      </c>
      <c r="U468" s="195">
        <v>0.20944508408660523</v>
      </c>
      <c r="V468" s="194">
        <v>0</v>
      </c>
      <c r="W468" s="194">
        <v>0</v>
      </c>
      <c r="X468" s="194">
        <v>0</v>
      </c>
      <c r="Y468" s="194" t="s">
        <v>629</v>
      </c>
      <c r="AA468" s="206" t="s">
        <v>194</v>
      </c>
      <c r="AB468" s="204" t="s">
        <v>406</v>
      </c>
      <c r="AC468" s="205" t="s">
        <v>630</v>
      </c>
      <c r="AD468" s="204" t="s">
        <v>323</v>
      </c>
      <c r="AE468" s="204" t="s">
        <v>55</v>
      </c>
      <c r="AF468" s="203">
        <v>1.0297839465013001</v>
      </c>
      <c r="AG468" s="203">
        <v>0.63446417174256187</v>
      </c>
      <c r="AH468" s="203">
        <v>1.6230765933921669</v>
      </c>
      <c r="AI468" s="202">
        <v>1.4836573347330705E-2</v>
      </c>
      <c r="AJ468" s="202">
        <v>1.5586186069081664E-2</v>
      </c>
      <c r="AK468" s="202">
        <v>0.31194993099999996</v>
      </c>
      <c r="AM468" s="200" t="s">
        <v>1</v>
      </c>
      <c r="AN468" s="199" t="s">
        <v>365</v>
      </c>
      <c r="AO468" s="197" t="s">
        <v>630</v>
      </c>
      <c r="AP468" s="199" t="s">
        <v>115</v>
      </c>
      <c r="AQ468" s="199" t="s">
        <v>52</v>
      </c>
      <c r="AR468" s="195">
        <v>0</v>
      </c>
      <c r="AS468" s="195">
        <v>0</v>
      </c>
      <c r="AT468" s="195">
        <v>0</v>
      </c>
      <c r="AU468" s="194">
        <v>0</v>
      </c>
      <c r="AV468" s="194">
        <v>0</v>
      </c>
      <c r="AW468" s="194">
        <v>0</v>
      </c>
      <c r="AX468" s="194" t="s">
        <v>639</v>
      </c>
    </row>
    <row r="469" spans="14:50" ht="16.5" thickBot="1" x14ac:dyDescent="0.3">
      <c r="N469" s="200" t="s">
        <v>1</v>
      </c>
      <c r="O469" s="199" t="s">
        <v>464</v>
      </c>
      <c r="P469" s="197" t="s">
        <v>630</v>
      </c>
      <c r="Q469" s="199" t="s">
        <v>115</v>
      </c>
      <c r="R469" s="199" t="s">
        <v>55</v>
      </c>
      <c r="S469" s="195">
        <v>0.12444315192694572</v>
      </c>
      <c r="T469" s="195">
        <v>0.59415647051180565</v>
      </c>
      <c r="U469" s="195">
        <v>0.20944508408660523</v>
      </c>
      <c r="V469" s="194">
        <v>0</v>
      </c>
      <c r="W469" s="194">
        <v>0</v>
      </c>
      <c r="X469" s="194">
        <v>0</v>
      </c>
      <c r="Y469" s="194" t="s">
        <v>629</v>
      </c>
      <c r="AA469" s="206" t="s">
        <v>194</v>
      </c>
      <c r="AB469" s="204" t="s">
        <v>406</v>
      </c>
      <c r="AC469" s="205" t="s">
        <v>630</v>
      </c>
      <c r="AD469" s="204" t="s">
        <v>322</v>
      </c>
      <c r="AE469" s="204" t="s">
        <v>55</v>
      </c>
      <c r="AF469" s="203">
        <v>1.0573038943031607</v>
      </c>
      <c r="AG469" s="203">
        <v>0.64538740780075354</v>
      </c>
      <c r="AH469" s="203">
        <v>1.6382468599845625</v>
      </c>
      <c r="AI469" s="202">
        <v>3.2023467937717404E-2</v>
      </c>
      <c r="AJ469" s="202">
        <v>3.2023467937717404E-2</v>
      </c>
      <c r="AK469" s="202">
        <v>0.25715006060000001</v>
      </c>
      <c r="AM469" s="200" t="s">
        <v>1</v>
      </c>
      <c r="AN469" s="199" t="s">
        <v>352</v>
      </c>
      <c r="AO469" s="197" t="s">
        <v>630</v>
      </c>
      <c r="AP469" s="199" t="s">
        <v>49</v>
      </c>
      <c r="AQ469" s="199" t="s">
        <v>55</v>
      </c>
      <c r="AR469" s="195">
        <v>6.4136911182533021E-2</v>
      </c>
      <c r="AS469" s="195">
        <v>0.85171901536753025</v>
      </c>
      <c r="AT469" s="195">
        <v>7.5302899225347136E-2</v>
      </c>
      <c r="AU469" s="194">
        <v>0</v>
      </c>
      <c r="AV469" s="194">
        <v>0</v>
      </c>
      <c r="AW469" s="194">
        <v>0</v>
      </c>
      <c r="AX469" s="194" t="s">
        <v>639</v>
      </c>
    </row>
    <row r="470" spans="14:50" ht="16.5" thickBot="1" x14ac:dyDescent="0.3">
      <c r="N470" s="200" t="s">
        <v>1</v>
      </c>
      <c r="O470" s="199" t="s">
        <v>464</v>
      </c>
      <c r="P470" s="197" t="s">
        <v>630</v>
      </c>
      <c r="Q470" s="199" t="s">
        <v>49</v>
      </c>
      <c r="R470" s="199" t="s">
        <v>52</v>
      </c>
      <c r="S470" s="195">
        <v>0.12444315192694572</v>
      </c>
      <c r="T470" s="195">
        <v>0.59415647051180565</v>
      </c>
      <c r="U470" s="195">
        <v>0.20944508408660523</v>
      </c>
      <c r="V470" s="194">
        <v>0</v>
      </c>
      <c r="W470" s="194">
        <v>0</v>
      </c>
      <c r="X470" s="194">
        <v>0</v>
      </c>
      <c r="Y470" s="194" t="s">
        <v>629</v>
      </c>
      <c r="AA470" s="206" t="s">
        <v>194</v>
      </c>
      <c r="AB470" s="204" t="s">
        <v>406</v>
      </c>
      <c r="AC470" s="205" t="s">
        <v>630</v>
      </c>
      <c r="AD470" s="204" t="s">
        <v>320</v>
      </c>
      <c r="AE470" s="204" t="s">
        <v>55</v>
      </c>
      <c r="AF470" s="203">
        <v>1.0297839465013001</v>
      </c>
      <c r="AG470" s="203">
        <v>0.63446417174256187</v>
      </c>
      <c r="AH470" s="203">
        <v>1.6230765933921669</v>
      </c>
      <c r="AI470" s="202">
        <v>1.0458190941080031E-2</v>
      </c>
      <c r="AJ470" s="202">
        <v>1.0986587410561622E-2</v>
      </c>
      <c r="AK470" s="202">
        <v>0.21989120170000001</v>
      </c>
      <c r="AM470" s="200" t="s">
        <v>1</v>
      </c>
      <c r="AN470" s="199" t="s">
        <v>352</v>
      </c>
      <c r="AO470" s="197" t="s">
        <v>630</v>
      </c>
      <c r="AP470" s="199" t="s">
        <v>100</v>
      </c>
      <c r="AQ470" s="199" t="s">
        <v>55</v>
      </c>
      <c r="AR470" s="195">
        <v>9.0085432500657064E-2</v>
      </c>
      <c r="AS470" s="195">
        <v>0.85171901536753036</v>
      </c>
      <c r="AT470" s="195">
        <v>0.10576895769056391</v>
      </c>
      <c r="AU470" s="194">
        <v>0</v>
      </c>
      <c r="AV470" s="194">
        <v>0</v>
      </c>
      <c r="AW470" s="194">
        <v>0</v>
      </c>
      <c r="AX470" s="194" t="s">
        <v>639</v>
      </c>
    </row>
    <row r="471" spans="14:50" ht="16.5" thickBot="1" x14ac:dyDescent="0.3">
      <c r="N471" s="200" t="s">
        <v>1</v>
      </c>
      <c r="O471" s="199" t="s">
        <v>464</v>
      </c>
      <c r="P471" s="197" t="s">
        <v>630</v>
      </c>
      <c r="Q471" s="199" t="s">
        <v>100</v>
      </c>
      <c r="R471" s="199" t="s">
        <v>52</v>
      </c>
      <c r="S471" s="195">
        <v>0.12444315192694572</v>
      </c>
      <c r="T471" s="195">
        <v>0.59415647051180565</v>
      </c>
      <c r="U471" s="195">
        <v>0.20944508408660523</v>
      </c>
      <c r="V471" s="194">
        <v>0</v>
      </c>
      <c r="W471" s="194">
        <v>0</v>
      </c>
      <c r="X471" s="194">
        <v>0</v>
      </c>
      <c r="Y471" s="194" t="s">
        <v>629</v>
      </c>
      <c r="AA471" s="206" t="s">
        <v>194</v>
      </c>
      <c r="AB471" s="204" t="s">
        <v>406</v>
      </c>
      <c r="AC471" s="205" t="s">
        <v>630</v>
      </c>
      <c r="AD471" s="204" t="s">
        <v>319</v>
      </c>
      <c r="AE471" s="204" t="s">
        <v>55</v>
      </c>
      <c r="AF471" s="203">
        <v>1.0573038943031607</v>
      </c>
      <c r="AG471" s="203">
        <v>0.64538740780075354</v>
      </c>
      <c r="AH471" s="203">
        <v>1.6382468599845623</v>
      </c>
      <c r="AI471" s="202">
        <v>1.6657977499113442E-2</v>
      </c>
      <c r="AJ471" s="202">
        <v>1.6657977499113442E-2</v>
      </c>
      <c r="AK471" s="202">
        <v>0.13376439840000001</v>
      </c>
      <c r="AM471" s="200" t="s">
        <v>1</v>
      </c>
      <c r="AN471" s="199" t="s">
        <v>352</v>
      </c>
      <c r="AO471" s="197" t="s">
        <v>630</v>
      </c>
      <c r="AP471" s="199" t="s">
        <v>115</v>
      </c>
      <c r="AQ471" s="199" t="s">
        <v>55</v>
      </c>
      <c r="AR471" s="195">
        <v>6.8313699899195793E-2</v>
      </c>
      <c r="AS471" s="195">
        <v>0.85171901536753036</v>
      </c>
      <c r="AT471" s="195">
        <v>8.0206850694436296E-2</v>
      </c>
      <c r="AU471" s="194">
        <v>0</v>
      </c>
      <c r="AV471" s="194">
        <v>0</v>
      </c>
      <c r="AW471" s="194">
        <v>0</v>
      </c>
      <c r="AX471" s="194" t="s">
        <v>639</v>
      </c>
    </row>
    <row r="472" spans="14:50" ht="16.5" thickBot="1" x14ac:dyDescent="0.3">
      <c r="N472" s="200" t="s">
        <v>1</v>
      </c>
      <c r="O472" s="199" t="s">
        <v>464</v>
      </c>
      <c r="P472" s="197" t="s">
        <v>630</v>
      </c>
      <c r="Q472" s="199" t="s">
        <v>115</v>
      </c>
      <c r="R472" s="199" t="s">
        <v>52</v>
      </c>
      <c r="S472" s="195">
        <v>0.12444315192694572</v>
      </c>
      <c r="T472" s="195">
        <v>0.59415647051180565</v>
      </c>
      <c r="U472" s="195">
        <v>0.20944508408660523</v>
      </c>
      <c r="V472" s="194">
        <v>0</v>
      </c>
      <c r="W472" s="194">
        <v>0</v>
      </c>
      <c r="X472" s="194">
        <v>0</v>
      </c>
      <c r="Y472" s="194" t="s">
        <v>629</v>
      </c>
      <c r="AA472" s="206" t="s">
        <v>194</v>
      </c>
      <c r="AB472" s="204" t="s">
        <v>406</v>
      </c>
      <c r="AC472" s="205" t="s">
        <v>630</v>
      </c>
      <c r="AD472" s="204" t="s">
        <v>318</v>
      </c>
      <c r="AE472" s="204" t="s">
        <v>55</v>
      </c>
      <c r="AF472" s="203">
        <v>1.0297839465013001</v>
      </c>
      <c r="AG472" s="203">
        <v>0.63446417174256187</v>
      </c>
      <c r="AH472" s="203">
        <v>1.6230765933921669</v>
      </c>
      <c r="AI472" s="202">
        <v>5.6442805924586717E-4</v>
      </c>
      <c r="AJ472" s="202">
        <v>5.9294559114618484E-4</v>
      </c>
      <c r="AK472" s="202">
        <v>1.1867517519999999E-2</v>
      </c>
      <c r="AM472" s="200" t="s">
        <v>1</v>
      </c>
      <c r="AN472" s="199" t="s">
        <v>352</v>
      </c>
      <c r="AO472" s="197" t="s">
        <v>630</v>
      </c>
      <c r="AP472" s="199" t="s">
        <v>49</v>
      </c>
      <c r="AQ472" s="199" t="s">
        <v>52</v>
      </c>
      <c r="AR472" s="195">
        <v>6.4136911182533021E-2</v>
      </c>
      <c r="AS472" s="195">
        <v>0.85171901536753025</v>
      </c>
      <c r="AT472" s="195">
        <v>7.5302899225347136E-2</v>
      </c>
      <c r="AU472" s="194">
        <v>0</v>
      </c>
      <c r="AV472" s="194">
        <v>0</v>
      </c>
      <c r="AW472" s="194">
        <v>0</v>
      </c>
      <c r="AX472" s="194" t="s">
        <v>639</v>
      </c>
    </row>
    <row r="473" spans="14:50" ht="16.5" thickBot="1" x14ac:dyDescent="0.3">
      <c r="N473" s="200" t="s">
        <v>1</v>
      </c>
      <c r="O473" s="199" t="s">
        <v>60</v>
      </c>
      <c r="P473" s="197" t="s">
        <v>630</v>
      </c>
      <c r="Q473" s="199" t="s">
        <v>49</v>
      </c>
      <c r="R473" s="199" t="s">
        <v>55</v>
      </c>
      <c r="S473" s="195">
        <v>0.36127683556581947</v>
      </c>
      <c r="T473" s="195">
        <v>0.56901375872930093</v>
      </c>
      <c r="U473" s="195">
        <v>0.63491757452861708</v>
      </c>
      <c r="V473" s="194">
        <v>0</v>
      </c>
      <c r="W473" s="194">
        <v>0</v>
      </c>
      <c r="X473" s="194">
        <v>0</v>
      </c>
      <c r="Y473" s="194" t="s">
        <v>629</v>
      </c>
      <c r="AA473" s="206" t="s">
        <v>194</v>
      </c>
      <c r="AB473" s="204" t="s">
        <v>406</v>
      </c>
      <c r="AC473" s="205" t="s">
        <v>630</v>
      </c>
      <c r="AD473" s="204" t="s">
        <v>74</v>
      </c>
      <c r="AE473" s="204" t="s">
        <v>55</v>
      </c>
      <c r="AF473" s="203">
        <v>1.0297839465013001</v>
      </c>
      <c r="AG473" s="203">
        <v>0.63446417174256198</v>
      </c>
      <c r="AH473" s="203">
        <v>1.6230765933921669</v>
      </c>
      <c r="AI473" s="202">
        <v>3.6464748509020795E-3</v>
      </c>
      <c r="AJ473" s="202">
        <v>3.8307117278270951E-3</v>
      </c>
      <c r="AK473" s="202">
        <v>7.6669831470000005E-2</v>
      </c>
      <c r="AM473" s="200" t="s">
        <v>1</v>
      </c>
      <c r="AN473" s="199" t="s">
        <v>352</v>
      </c>
      <c r="AO473" s="197" t="s">
        <v>630</v>
      </c>
      <c r="AP473" s="199" t="s">
        <v>100</v>
      </c>
      <c r="AQ473" s="199" t="s">
        <v>52</v>
      </c>
      <c r="AR473" s="195">
        <v>9.0085432500657064E-2</v>
      </c>
      <c r="AS473" s="195">
        <v>0.85171901536753036</v>
      </c>
      <c r="AT473" s="195">
        <v>0.10576895769056391</v>
      </c>
      <c r="AU473" s="194">
        <v>0</v>
      </c>
      <c r="AV473" s="194">
        <v>0</v>
      </c>
      <c r="AW473" s="194">
        <v>0</v>
      </c>
      <c r="AX473" s="194" t="s">
        <v>639</v>
      </c>
    </row>
    <row r="474" spans="14:50" ht="16.5" thickBot="1" x14ac:dyDescent="0.3">
      <c r="N474" s="200" t="s">
        <v>1</v>
      </c>
      <c r="O474" s="199" t="s">
        <v>60</v>
      </c>
      <c r="P474" s="197" t="s">
        <v>630</v>
      </c>
      <c r="Q474" s="199" t="s">
        <v>100</v>
      </c>
      <c r="R474" s="199" t="s">
        <v>55</v>
      </c>
      <c r="S474" s="195">
        <v>0.23492966401746382</v>
      </c>
      <c r="T474" s="195">
        <v>0.56901375872930093</v>
      </c>
      <c r="U474" s="195">
        <v>0.41287167562011062</v>
      </c>
      <c r="V474" s="194">
        <v>0</v>
      </c>
      <c r="W474" s="194">
        <v>0</v>
      </c>
      <c r="X474" s="194">
        <v>0</v>
      </c>
      <c r="Y474" s="194" t="s">
        <v>629</v>
      </c>
      <c r="AA474" s="206" t="s">
        <v>194</v>
      </c>
      <c r="AB474" s="204" t="s">
        <v>406</v>
      </c>
      <c r="AC474" s="205" t="s">
        <v>630</v>
      </c>
      <c r="AD474" s="204" t="s">
        <v>316</v>
      </c>
      <c r="AE474" s="204" t="s">
        <v>55</v>
      </c>
      <c r="AF474" s="203">
        <v>1.0297839465013001</v>
      </c>
      <c r="AG474" s="203">
        <v>0.63446417174256209</v>
      </c>
      <c r="AH474" s="203">
        <v>1.6230765933921665</v>
      </c>
      <c r="AI474" s="202">
        <v>2.1224398872567322E-2</v>
      </c>
      <c r="AJ474" s="202">
        <v>2.229675426312357E-2</v>
      </c>
      <c r="AK474" s="202">
        <v>0.4462586885</v>
      </c>
      <c r="AM474" s="200" t="s">
        <v>1</v>
      </c>
      <c r="AN474" s="199" t="s">
        <v>352</v>
      </c>
      <c r="AO474" s="197" t="s">
        <v>630</v>
      </c>
      <c r="AP474" s="199" t="s">
        <v>115</v>
      </c>
      <c r="AQ474" s="199" t="s">
        <v>52</v>
      </c>
      <c r="AR474" s="195">
        <v>6.8313699899195793E-2</v>
      </c>
      <c r="AS474" s="195">
        <v>0.85171901536753036</v>
      </c>
      <c r="AT474" s="195">
        <v>8.0206850694436296E-2</v>
      </c>
      <c r="AU474" s="194">
        <v>0</v>
      </c>
      <c r="AV474" s="194">
        <v>0</v>
      </c>
      <c r="AW474" s="194">
        <v>0</v>
      </c>
      <c r="AX474" s="194" t="s">
        <v>639</v>
      </c>
    </row>
    <row r="475" spans="14:50" ht="16.5" thickBot="1" x14ac:dyDescent="0.3">
      <c r="N475" s="200" t="s">
        <v>1</v>
      </c>
      <c r="O475" s="199" t="s">
        <v>60</v>
      </c>
      <c r="P475" s="197" t="s">
        <v>630</v>
      </c>
      <c r="Q475" s="199" t="s">
        <v>115</v>
      </c>
      <c r="R475" s="199" t="s">
        <v>55</v>
      </c>
      <c r="S475" s="195">
        <v>0.35340453525099763</v>
      </c>
      <c r="T475" s="195">
        <v>0.56901375872930071</v>
      </c>
      <c r="U475" s="195">
        <v>0.62108258338112399</v>
      </c>
      <c r="V475" s="194">
        <v>0</v>
      </c>
      <c r="W475" s="194">
        <v>0</v>
      </c>
      <c r="X475" s="194">
        <v>0</v>
      </c>
      <c r="Y475" s="194" t="s">
        <v>629</v>
      </c>
      <c r="AA475" s="206" t="s">
        <v>194</v>
      </c>
      <c r="AB475" s="204" t="s">
        <v>406</v>
      </c>
      <c r="AC475" s="205" t="s">
        <v>630</v>
      </c>
      <c r="AD475" s="204" t="s">
        <v>313</v>
      </c>
      <c r="AE475" s="204" t="s">
        <v>55</v>
      </c>
      <c r="AF475" s="203">
        <v>1.0297839465013001</v>
      </c>
      <c r="AG475" s="203">
        <v>0.63446417174256187</v>
      </c>
      <c r="AH475" s="203">
        <v>1.6230765933921669</v>
      </c>
      <c r="AI475" s="202">
        <v>7.6740780106841697E-2</v>
      </c>
      <c r="AJ475" s="202">
        <v>8.0618081401316904E-2</v>
      </c>
      <c r="AK475" s="202">
        <v>1.613531676</v>
      </c>
      <c r="AM475" s="200" t="s">
        <v>1</v>
      </c>
      <c r="AN475" s="199" t="s">
        <v>455</v>
      </c>
      <c r="AO475" s="197" t="s">
        <v>630</v>
      </c>
      <c r="AP475" s="199" t="s">
        <v>49</v>
      </c>
      <c r="AQ475" s="199" t="s">
        <v>55</v>
      </c>
      <c r="AR475" s="195">
        <v>0.55814290281955503</v>
      </c>
      <c r="AS475" s="195">
        <v>0.56929558435955918</v>
      </c>
      <c r="AT475" s="195">
        <v>0.98040968198874989</v>
      </c>
      <c r="AU475" s="194">
        <v>0</v>
      </c>
      <c r="AV475" s="194">
        <v>0</v>
      </c>
      <c r="AW475" s="194">
        <v>0</v>
      </c>
      <c r="AX475" s="194" t="s">
        <v>639</v>
      </c>
    </row>
    <row r="476" spans="14:50" ht="16.5" thickBot="1" x14ac:dyDescent="0.3">
      <c r="N476" s="200" t="s">
        <v>1</v>
      </c>
      <c r="O476" s="199" t="s">
        <v>60</v>
      </c>
      <c r="P476" s="197" t="s">
        <v>630</v>
      </c>
      <c r="Q476" s="199" t="s">
        <v>49</v>
      </c>
      <c r="R476" s="199" t="s">
        <v>52</v>
      </c>
      <c r="S476" s="195">
        <v>1.8651617773087867</v>
      </c>
      <c r="T476" s="195">
        <v>0.55398737441371537</v>
      </c>
      <c r="U476" s="195">
        <v>3.3667947383867491</v>
      </c>
      <c r="V476" s="194">
        <v>0</v>
      </c>
      <c r="W476" s="194">
        <v>0</v>
      </c>
      <c r="X476" s="194">
        <v>0</v>
      </c>
      <c r="Y476" s="194" t="s">
        <v>629</v>
      </c>
      <c r="AA476" s="206" t="s">
        <v>194</v>
      </c>
      <c r="AB476" s="204" t="s">
        <v>406</v>
      </c>
      <c r="AC476" s="205" t="s">
        <v>630</v>
      </c>
      <c r="AD476" s="204" t="s">
        <v>312</v>
      </c>
      <c r="AE476" s="204" t="s">
        <v>55</v>
      </c>
      <c r="AF476" s="203">
        <v>1.0297839465013001</v>
      </c>
      <c r="AG476" s="203">
        <v>0.63446417174256187</v>
      </c>
      <c r="AH476" s="203">
        <v>1.6230765933921669</v>
      </c>
      <c r="AI476" s="202">
        <v>3.7599970774965844E-3</v>
      </c>
      <c r="AJ476" s="202">
        <v>3.9499696255408372E-3</v>
      </c>
      <c r="AK476" s="202">
        <v>7.9056720270000005E-2</v>
      </c>
      <c r="AM476" s="200" t="s">
        <v>1</v>
      </c>
      <c r="AN476" s="199" t="s">
        <v>455</v>
      </c>
      <c r="AO476" s="197" t="s">
        <v>630</v>
      </c>
      <c r="AP476" s="199" t="s">
        <v>100</v>
      </c>
      <c r="AQ476" s="199" t="s">
        <v>55</v>
      </c>
      <c r="AR476" s="195">
        <v>0.55814290281955503</v>
      </c>
      <c r="AS476" s="195">
        <v>0.56929558435955918</v>
      </c>
      <c r="AT476" s="195">
        <v>0.98040968198874989</v>
      </c>
      <c r="AU476" s="194">
        <v>0</v>
      </c>
      <c r="AV476" s="194">
        <v>0</v>
      </c>
      <c r="AW476" s="194">
        <v>0</v>
      </c>
      <c r="AX476" s="194" t="s">
        <v>639</v>
      </c>
    </row>
    <row r="477" spans="14:50" ht="16.5" thickBot="1" x14ac:dyDescent="0.3">
      <c r="N477" s="200" t="s">
        <v>1</v>
      </c>
      <c r="O477" s="199" t="s">
        <v>60</v>
      </c>
      <c r="P477" s="197" t="s">
        <v>630</v>
      </c>
      <c r="Q477" s="199" t="s">
        <v>100</v>
      </c>
      <c r="R477" s="199" t="s">
        <v>52</v>
      </c>
      <c r="S477" s="195">
        <v>1.2128699837483448</v>
      </c>
      <c r="T477" s="195">
        <v>0.55398737441371537</v>
      </c>
      <c r="U477" s="195">
        <v>2.1893458944473685</v>
      </c>
      <c r="V477" s="194">
        <v>0</v>
      </c>
      <c r="W477" s="194">
        <v>0</v>
      </c>
      <c r="X477" s="194">
        <v>0</v>
      </c>
      <c r="Y477" s="194" t="s">
        <v>629</v>
      </c>
      <c r="AA477" s="206" t="s">
        <v>194</v>
      </c>
      <c r="AB477" s="204" t="s">
        <v>406</v>
      </c>
      <c r="AC477" s="205" t="s">
        <v>630</v>
      </c>
      <c r="AD477" s="204" t="s">
        <v>323</v>
      </c>
      <c r="AE477" s="204" t="s">
        <v>52</v>
      </c>
      <c r="AF477" s="203">
        <v>1.0297839465013001</v>
      </c>
      <c r="AG477" s="203">
        <v>0.63446417174256187</v>
      </c>
      <c r="AH477" s="203">
        <v>1.6230765933921669</v>
      </c>
      <c r="AI477" s="202">
        <v>0</v>
      </c>
      <c r="AJ477" s="202">
        <v>0</v>
      </c>
      <c r="AK477" s="202">
        <v>0</v>
      </c>
      <c r="AM477" s="200" t="s">
        <v>1</v>
      </c>
      <c r="AN477" s="199" t="s">
        <v>455</v>
      </c>
      <c r="AO477" s="197" t="s">
        <v>630</v>
      </c>
      <c r="AP477" s="199" t="s">
        <v>115</v>
      </c>
      <c r="AQ477" s="199" t="s">
        <v>55</v>
      </c>
      <c r="AR477" s="195">
        <v>0.55814290281955503</v>
      </c>
      <c r="AS477" s="195">
        <v>0.56929558435955918</v>
      </c>
      <c r="AT477" s="195">
        <v>0.98040968198874989</v>
      </c>
      <c r="AU477" s="194">
        <v>0</v>
      </c>
      <c r="AV477" s="194">
        <v>0</v>
      </c>
      <c r="AW477" s="194">
        <v>0</v>
      </c>
      <c r="AX477" s="194" t="s">
        <v>639</v>
      </c>
    </row>
    <row r="478" spans="14:50" ht="16.5" thickBot="1" x14ac:dyDescent="0.3">
      <c r="N478" s="200" t="s">
        <v>1</v>
      </c>
      <c r="O478" s="199" t="s">
        <v>60</v>
      </c>
      <c r="P478" s="197" t="s">
        <v>630</v>
      </c>
      <c r="Q478" s="199" t="s">
        <v>115</v>
      </c>
      <c r="R478" s="199" t="s">
        <v>52</v>
      </c>
      <c r="S478" s="195">
        <v>1.82451949914084</v>
      </c>
      <c r="T478" s="195">
        <v>0.55398737441371515</v>
      </c>
      <c r="U478" s="195">
        <v>3.2934315535109966</v>
      </c>
      <c r="V478" s="194">
        <v>0</v>
      </c>
      <c r="W478" s="194">
        <v>0</v>
      </c>
      <c r="X478" s="194">
        <v>0</v>
      </c>
      <c r="Y478" s="194" t="s">
        <v>629</v>
      </c>
      <c r="AA478" s="206" t="s">
        <v>194</v>
      </c>
      <c r="AB478" s="204" t="s">
        <v>406</v>
      </c>
      <c r="AC478" s="205" t="s">
        <v>630</v>
      </c>
      <c r="AD478" s="204" t="s">
        <v>322</v>
      </c>
      <c r="AE478" s="204" t="s">
        <v>52</v>
      </c>
      <c r="AF478" s="203">
        <v>1.0573038943031607</v>
      </c>
      <c r="AG478" s="203">
        <v>0.64538740780075354</v>
      </c>
      <c r="AH478" s="203">
        <v>1.6382468599845625</v>
      </c>
      <c r="AI478" s="202">
        <v>0</v>
      </c>
      <c r="AJ478" s="202">
        <v>0</v>
      </c>
      <c r="AK478" s="202">
        <v>0</v>
      </c>
      <c r="AM478" s="200" t="s">
        <v>1</v>
      </c>
      <c r="AN478" s="199" t="s">
        <v>455</v>
      </c>
      <c r="AO478" s="197" t="s">
        <v>630</v>
      </c>
      <c r="AP478" s="199" t="s">
        <v>49</v>
      </c>
      <c r="AQ478" s="199" t="s">
        <v>52</v>
      </c>
      <c r="AR478" s="195">
        <v>0.55814290281955503</v>
      </c>
      <c r="AS478" s="195">
        <v>0.56929558435955918</v>
      </c>
      <c r="AT478" s="195">
        <v>0.98040968198874989</v>
      </c>
      <c r="AU478" s="194">
        <v>0</v>
      </c>
      <c r="AV478" s="194">
        <v>0</v>
      </c>
      <c r="AW478" s="194">
        <v>0</v>
      </c>
      <c r="AX478" s="194" t="s">
        <v>639</v>
      </c>
    </row>
    <row r="479" spans="14:50" ht="16.5" thickBot="1" x14ac:dyDescent="0.3">
      <c r="N479" s="200" t="s">
        <v>1</v>
      </c>
      <c r="O479" s="199" t="s">
        <v>463</v>
      </c>
      <c r="P479" s="197" t="s">
        <v>630</v>
      </c>
      <c r="Q479" s="199" t="s">
        <v>49</v>
      </c>
      <c r="R479" s="199" t="s">
        <v>55</v>
      </c>
      <c r="S479" s="195">
        <v>0.48791063995303507</v>
      </c>
      <c r="T479" s="195">
        <v>0.67292099987620613</v>
      </c>
      <c r="U479" s="195">
        <v>0.72506377426591473</v>
      </c>
      <c r="V479" s="194">
        <v>0</v>
      </c>
      <c r="W479" s="194">
        <v>0</v>
      </c>
      <c r="X479" s="194">
        <v>0</v>
      </c>
      <c r="Y479" s="194" t="s">
        <v>629</v>
      </c>
      <c r="AA479" s="206" t="s">
        <v>194</v>
      </c>
      <c r="AB479" s="204" t="s">
        <v>406</v>
      </c>
      <c r="AC479" s="205" t="s">
        <v>630</v>
      </c>
      <c r="AD479" s="204" t="s">
        <v>320</v>
      </c>
      <c r="AE479" s="204" t="s">
        <v>52</v>
      </c>
      <c r="AF479" s="203">
        <v>1.0297839465013001</v>
      </c>
      <c r="AG479" s="203">
        <v>0.63446417174256187</v>
      </c>
      <c r="AH479" s="203">
        <v>1.6230765933921669</v>
      </c>
      <c r="AI479" s="202">
        <v>0</v>
      </c>
      <c r="AJ479" s="202">
        <v>0</v>
      </c>
      <c r="AK479" s="202">
        <v>0</v>
      </c>
      <c r="AM479" s="200" t="s">
        <v>1</v>
      </c>
      <c r="AN479" s="199" t="s">
        <v>455</v>
      </c>
      <c r="AO479" s="197" t="s">
        <v>630</v>
      </c>
      <c r="AP479" s="199" t="s">
        <v>100</v>
      </c>
      <c r="AQ479" s="199" t="s">
        <v>52</v>
      </c>
      <c r="AR479" s="195">
        <v>0.55814290281955503</v>
      </c>
      <c r="AS479" s="195">
        <v>0.56929558435955918</v>
      </c>
      <c r="AT479" s="195">
        <v>0.98040968198874989</v>
      </c>
      <c r="AU479" s="194">
        <v>0</v>
      </c>
      <c r="AV479" s="194">
        <v>0</v>
      </c>
      <c r="AW479" s="194">
        <v>0</v>
      </c>
      <c r="AX479" s="194" t="s">
        <v>639</v>
      </c>
    </row>
    <row r="480" spans="14:50" ht="16.5" thickBot="1" x14ac:dyDescent="0.3">
      <c r="N480" s="200" t="s">
        <v>1</v>
      </c>
      <c r="O480" s="199" t="s">
        <v>463</v>
      </c>
      <c r="P480" s="197" t="s">
        <v>630</v>
      </c>
      <c r="Q480" s="199" t="s">
        <v>100</v>
      </c>
      <c r="R480" s="199" t="s">
        <v>55</v>
      </c>
      <c r="S480" s="195">
        <v>0.38830573478414626</v>
      </c>
      <c r="T480" s="195">
        <v>0.67292099987620613</v>
      </c>
      <c r="U480" s="195">
        <v>0.57704505410825468</v>
      </c>
      <c r="V480" s="194">
        <v>0</v>
      </c>
      <c r="W480" s="194">
        <v>0</v>
      </c>
      <c r="X480" s="194">
        <v>0</v>
      </c>
      <c r="Y480" s="194" t="s">
        <v>629</v>
      </c>
      <c r="AA480" s="206" t="s">
        <v>194</v>
      </c>
      <c r="AB480" s="204" t="s">
        <v>406</v>
      </c>
      <c r="AC480" s="205" t="s">
        <v>630</v>
      </c>
      <c r="AD480" s="204" t="s">
        <v>319</v>
      </c>
      <c r="AE480" s="204" t="s">
        <v>52</v>
      </c>
      <c r="AF480" s="203">
        <v>1.0573038943031607</v>
      </c>
      <c r="AG480" s="203">
        <v>0.64538740780075354</v>
      </c>
      <c r="AH480" s="203">
        <v>1.6382468599845623</v>
      </c>
      <c r="AI480" s="202">
        <v>0</v>
      </c>
      <c r="AJ480" s="202">
        <v>0</v>
      </c>
      <c r="AK480" s="202">
        <v>0</v>
      </c>
      <c r="AM480" s="200" t="s">
        <v>1</v>
      </c>
      <c r="AN480" s="199" t="s">
        <v>455</v>
      </c>
      <c r="AO480" s="197" t="s">
        <v>630</v>
      </c>
      <c r="AP480" s="199" t="s">
        <v>115</v>
      </c>
      <c r="AQ480" s="199" t="s">
        <v>52</v>
      </c>
      <c r="AR480" s="195">
        <v>0.55814290281955503</v>
      </c>
      <c r="AS480" s="195">
        <v>0.56929558435955918</v>
      </c>
      <c r="AT480" s="195">
        <v>0.98040968198874989</v>
      </c>
      <c r="AU480" s="194">
        <v>0</v>
      </c>
      <c r="AV480" s="194">
        <v>0</v>
      </c>
      <c r="AW480" s="194">
        <v>0</v>
      </c>
      <c r="AX480" s="194" t="s">
        <v>639</v>
      </c>
    </row>
    <row r="481" spans="14:50" ht="16.5" thickBot="1" x14ac:dyDescent="0.3">
      <c r="N481" s="200" t="s">
        <v>1</v>
      </c>
      <c r="O481" s="199" t="s">
        <v>463</v>
      </c>
      <c r="P481" s="197" t="s">
        <v>630</v>
      </c>
      <c r="Q481" s="199" t="s">
        <v>115</v>
      </c>
      <c r="R481" s="199" t="s">
        <v>55</v>
      </c>
      <c r="S481" s="195">
        <v>0.56647179150639126</v>
      </c>
      <c r="T481" s="195">
        <v>0.67292099987620624</v>
      </c>
      <c r="U481" s="195">
        <v>0.84181024460613085</v>
      </c>
      <c r="V481" s="194">
        <v>0</v>
      </c>
      <c r="W481" s="194">
        <v>0</v>
      </c>
      <c r="X481" s="194">
        <v>0</v>
      </c>
      <c r="Y481" s="194" t="s">
        <v>629</v>
      </c>
      <c r="AA481" s="206" t="s">
        <v>194</v>
      </c>
      <c r="AB481" s="204" t="s">
        <v>406</v>
      </c>
      <c r="AC481" s="205" t="s">
        <v>630</v>
      </c>
      <c r="AD481" s="204" t="s">
        <v>318</v>
      </c>
      <c r="AE481" s="204" t="s">
        <v>52</v>
      </c>
      <c r="AF481" s="203">
        <v>1.0297839465013001</v>
      </c>
      <c r="AG481" s="203">
        <v>0.63446417174256187</v>
      </c>
      <c r="AH481" s="203">
        <v>1.6230765933921669</v>
      </c>
      <c r="AI481" s="202">
        <v>8.8027996920514852E-6</v>
      </c>
      <c r="AJ481" s="202">
        <v>9.247558092910564E-6</v>
      </c>
      <c r="AK481" s="202">
        <v>1.85085376E-4</v>
      </c>
      <c r="AM481" s="200" t="s">
        <v>1</v>
      </c>
      <c r="AN481" s="199" t="s">
        <v>344</v>
      </c>
      <c r="AO481" s="197" t="s">
        <v>630</v>
      </c>
      <c r="AP481" s="199" t="s">
        <v>49</v>
      </c>
      <c r="AQ481" s="199" t="s">
        <v>55</v>
      </c>
      <c r="AR481" s="195">
        <v>0.23725245998607258</v>
      </c>
      <c r="AS481" s="195">
        <v>0.55852600270067476</v>
      </c>
      <c r="AT481" s="195">
        <v>0.42478319512228851</v>
      </c>
      <c r="AU481" s="194">
        <v>0</v>
      </c>
      <c r="AV481" s="194">
        <v>0</v>
      </c>
      <c r="AW481" s="194">
        <v>0</v>
      </c>
      <c r="AX481" s="194" t="s">
        <v>639</v>
      </c>
    </row>
    <row r="482" spans="14:50" ht="16.5" thickBot="1" x14ac:dyDescent="0.3">
      <c r="N482" s="200" t="s">
        <v>1</v>
      </c>
      <c r="O482" s="199" t="s">
        <v>463</v>
      </c>
      <c r="P482" s="197" t="s">
        <v>630</v>
      </c>
      <c r="Q482" s="199" t="s">
        <v>49</v>
      </c>
      <c r="R482" s="199" t="s">
        <v>52</v>
      </c>
      <c r="S482" s="195">
        <v>0.48791063995303507</v>
      </c>
      <c r="T482" s="195">
        <v>0.67292099987620613</v>
      </c>
      <c r="U482" s="195">
        <v>0.72506377426591473</v>
      </c>
      <c r="V482" s="194">
        <v>0</v>
      </c>
      <c r="W482" s="194">
        <v>0</v>
      </c>
      <c r="X482" s="194">
        <v>0</v>
      </c>
      <c r="Y482" s="194" t="s">
        <v>629</v>
      </c>
      <c r="AA482" s="206" t="s">
        <v>194</v>
      </c>
      <c r="AB482" s="204" t="s">
        <v>406</v>
      </c>
      <c r="AC482" s="205" t="s">
        <v>630</v>
      </c>
      <c r="AD482" s="204" t="s">
        <v>74</v>
      </c>
      <c r="AE482" s="204" t="s">
        <v>52</v>
      </c>
      <c r="AF482" s="203">
        <v>1.0297839465013001</v>
      </c>
      <c r="AG482" s="203">
        <v>0.63446417174256198</v>
      </c>
      <c r="AH482" s="203">
        <v>1.6230765933921669</v>
      </c>
      <c r="AI482" s="202">
        <v>5.6870290811090672E-5</v>
      </c>
      <c r="AJ482" s="202">
        <v>5.9743642526723857E-5</v>
      </c>
      <c r="AK482" s="202">
        <v>1.1957399379999999E-3</v>
      </c>
      <c r="AM482" s="200" t="s">
        <v>1</v>
      </c>
      <c r="AN482" s="199" t="s">
        <v>344</v>
      </c>
      <c r="AO482" s="197" t="s">
        <v>630</v>
      </c>
      <c r="AP482" s="199" t="s">
        <v>100</v>
      </c>
      <c r="AQ482" s="199" t="s">
        <v>55</v>
      </c>
      <c r="AR482" s="195">
        <v>0.23725245998607258</v>
      </c>
      <c r="AS482" s="195">
        <v>0.55852600270067476</v>
      </c>
      <c r="AT482" s="195">
        <v>0.42478319512228851</v>
      </c>
      <c r="AU482" s="194">
        <v>0</v>
      </c>
      <c r="AV482" s="194">
        <v>0</v>
      </c>
      <c r="AW482" s="194">
        <v>0</v>
      </c>
      <c r="AX482" s="194" t="s">
        <v>639</v>
      </c>
    </row>
    <row r="483" spans="14:50" ht="16.5" thickBot="1" x14ac:dyDescent="0.3">
      <c r="N483" s="200" t="s">
        <v>1</v>
      </c>
      <c r="O483" s="199" t="s">
        <v>463</v>
      </c>
      <c r="P483" s="197" t="s">
        <v>630</v>
      </c>
      <c r="Q483" s="199" t="s">
        <v>100</v>
      </c>
      <c r="R483" s="199" t="s">
        <v>52</v>
      </c>
      <c r="S483" s="195">
        <v>0.38830573478414626</v>
      </c>
      <c r="T483" s="195">
        <v>0.67292099987620613</v>
      </c>
      <c r="U483" s="195">
        <v>0.57704505410825468</v>
      </c>
      <c r="V483" s="194">
        <v>0</v>
      </c>
      <c r="W483" s="194">
        <v>0</v>
      </c>
      <c r="X483" s="194">
        <v>0</v>
      </c>
      <c r="Y483" s="194" t="s">
        <v>629</v>
      </c>
      <c r="AA483" s="206" t="s">
        <v>194</v>
      </c>
      <c r="AB483" s="204" t="s">
        <v>406</v>
      </c>
      <c r="AC483" s="205" t="s">
        <v>630</v>
      </c>
      <c r="AD483" s="204" t="s">
        <v>316</v>
      </c>
      <c r="AE483" s="204" t="s">
        <v>52</v>
      </c>
      <c r="AF483" s="203">
        <v>1.0297839465013001</v>
      </c>
      <c r="AG483" s="203">
        <v>0.63446417174256209</v>
      </c>
      <c r="AH483" s="203">
        <v>1.6230765933921665</v>
      </c>
      <c r="AI483" s="202">
        <v>0</v>
      </c>
      <c r="AJ483" s="202">
        <v>0</v>
      </c>
      <c r="AK483" s="202">
        <v>0</v>
      </c>
      <c r="AM483" s="200" t="s">
        <v>1</v>
      </c>
      <c r="AN483" s="199" t="s">
        <v>344</v>
      </c>
      <c r="AO483" s="197" t="s">
        <v>630</v>
      </c>
      <c r="AP483" s="199" t="s">
        <v>115</v>
      </c>
      <c r="AQ483" s="199" t="s">
        <v>55</v>
      </c>
      <c r="AR483" s="195">
        <v>0.23725245998607258</v>
      </c>
      <c r="AS483" s="195">
        <v>0.55852600270067476</v>
      </c>
      <c r="AT483" s="195">
        <v>0.42478319512228851</v>
      </c>
      <c r="AU483" s="194">
        <v>0</v>
      </c>
      <c r="AV483" s="194">
        <v>0</v>
      </c>
      <c r="AW483" s="194">
        <v>0</v>
      </c>
      <c r="AX483" s="194" t="s">
        <v>639</v>
      </c>
    </row>
    <row r="484" spans="14:50" ht="16.5" thickBot="1" x14ac:dyDescent="0.3">
      <c r="N484" s="200" t="s">
        <v>1</v>
      </c>
      <c r="O484" s="199" t="s">
        <v>463</v>
      </c>
      <c r="P484" s="197" t="s">
        <v>630</v>
      </c>
      <c r="Q484" s="199" t="s">
        <v>115</v>
      </c>
      <c r="R484" s="199" t="s">
        <v>52</v>
      </c>
      <c r="S484" s="195">
        <v>0.56647179150639126</v>
      </c>
      <c r="T484" s="195">
        <v>0.67292099987620624</v>
      </c>
      <c r="U484" s="195">
        <v>0.84181024460613085</v>
      </c>
      <c r="V484" s="194">
        <v>0</v>
      </c>
      <c r="W484" s="194">
        <v>0</v>
      </c>
      <c r="X484" s="194">
        <v>0</v>
      </c>
      <c r="Y484" s="194" t="s">
        <v>629</v>
      </c>
      <c r="AA484" s="206" t="s">
        <v>194</v>
      </c>
      <c r="AB484" s="204" t="s">
        <v>406</v>
      </c>
      <c r="AC484" s="205" t="s">
        <v>630</v>
      </c>
      <c r="AD484" s="204" t="s">
        <v>313</v>
      </c>
      <c r="AE484" s="204" t="s">
        <v>52</v>
      </c>
      <c r="AF484" s="203">
        <v>1.0297839465013001</v>
      </c>
      <c r="AG484" s="203">
        <v>0.63446417174256187</v>
      </c>
      <c r="AH484" s="203">
        <v>1.6230765933921669</v>
      </c>
      <c r="AI484" s="202">
        <v>0</v>
      </c>
      <c r="AJ484" s="202">
        <v>0</v>
      </c>
      <c r="AK484" s="202">
        <v>0</v>
      </c>
      <c r="AM484" s="200" t="s">
        <v>1</v>
      </c>
      <c r="AN484" s="199" t="s">
        <v>344</v>
      </c>
      <c r="AO484" s="197" t="s">
        <v>630</v>
      </c>
      <c r="AP484" s="199" t="s">
        <v>49</v>
      </c>
      <c r="AQ484" s="199" t="s">
        <v>52</v>
      </c>
      <c r="AR484" s="195">
        <v>0.23725245998607258</v>
      </c>
      <c r="AS484" s="195">
        <v>0.55852600270067476</v>
      </c>
      <c r="AT484" s="195">
        <v>0.42478319512228851</v>
      </c>
      <c r="AU484" s="194">
        <v>0</v>
      </c>
      <c r="AV484" s="194">
        <v>0</v>
      </c>
      <c r="AW484" s="194">
        <v>0</v>
      </c>
      <c r="AX484" s="194" t="s">
        <v>639</v>
      </c>
    </row>
    <row r="485" spans="14:50" ht="16.5" thickBot="1" x14ac:dyDescent="0.3">
      <c r="N485" s="200" t="s">
        <v>1</v>
      </c>
      <c r="O485" s="199" t="s">
        <v>462</v>
      </c>
      <c r="P485" s="197" t="s">
        <v>630</v>
      </c>
      <c r="Q485" s="199" t="s">
        <v>49</v>
      </c>
      <c r="R485" s="199" t="s">
        <v>55</v>
      </c>
      <c r="S485" s="195">
        <v>1.5920434724767479E-2</v>
      </c>
      <c r="T485" s="195">
        <v>0.55349442309693075</v>
      </c>
      <c r="U485" s="195">
        <v>2.8763496180664157E-2</v>
      </c>
      <c r="V485" s="194">
        <v>0</v>
      </c>
      <c r="W485" s="194">
        <v>0</v>
      </c>
      <c r="X485" s="194">
        <v>0</v>
      </c>
      <c r="Y485" s="194" t="s">
        <v>629</v>
      </c>
      <c r="AA485" s="206" t="s">
        <v>194</v>
      </c>
      <c r="AB485" s="204" t="s">
        <v>406</v>
      </c>
      <c r="AC485" s="205" t="s">
        <v>630</v>
      </c>
      <c r="AD485" s="204" t="s">
        <v>312</v>
      </c>
      <c r="AE485" s="204" t="s">
        <v>52</v>
      </c>
      <c r="AF485" s="203">
        <v>1.0297839465013001</v>
      </c>
      <c r="AG485" s="203">
        <v>0.63446417174256187</v>
      </c>
      <c r="AH485" s="203">
        <v>1.6230765933921669</v>
      </c>
      <c r="AI485" s="202">
        <v>0</v>
      </c>
      <c r="AJ485" s="202">
        <v>0</v>
      </c>
      <c r="AK485" s="202">
        <v>0</v>
      </c>
      <c r="AM485" s="200" t="s">
        <v>1</v>
      </c>
      <c r="AN485" s="199" t="s">
        <v>344</v>
      </c>
      <c r="AO485" s="197" t="s">
        <v>630</v>
      </c>
      <c r="AP485" s="199" t="s">
        <v>100</v>
      </c>
      <c r="AQ485" s="199" t="s">
        <v>52</v>
      </c>
      <c r="AR485" s="195">
        <v>0.23725245998607258</v>
      </c>
      <c r="AS485" s="195">
        <v>0.55852600270067476</v>
      </c>
      <c r="AT485" s="195">
        <v>0.42478319512228851</v>
      </c>
      <c r="AU485" s="194">
        <v>0</v>
      </c>
      <c r="AV485" s="194">
        <v>0</v>
      </c>
      <c r="AW485" s="194">
        <v>0</v>
      </c>
      <c r="AX485" s="194" t="s">
        <v>639</v>
      </c>
    </row>
    <row r="486" spans="14:50" ht="16.5" thickBot="1" x14ac:dyDescent="0.3">
      <c r="N486" s="200" t="s">
        <v>1</v>
      </c>
      <c r="O486" s="199" t="s">
        <v>462</v>
      </c>
      <c r="P486" s="197" t="s">
        <v>630</v>
      </c>
      <c r="Q486" s="199" t="s">
        <v>100</v>
      </c>
      <c r="R486" s="199" t="s">
        <v>55</v>
      </c>
      <c r="S486" s="195">
        <v>7.8768586977233535E-3</v>
      </c>
      <c r="T486" s="195">
        <v>0.55349442309693064</v>
      </c>
      <c r="U486" s="195">
        <v>1.4231143746039008E-2</v>
      </c>
      <c r="V486" s="194">
        <v>0</v>
      </c>
      <c r="W486" s="194">
        <v>0</v>
      </c>
      <c r="X486" s="194">
        <v>0</v>
      </c>
      <c r="Y486" s="194" t="s">
        <v>629</v>
      </c>
      <c r="AA486" s="206" t="s">
        <v>194</v>
      </c>
      <c r="AB486" s="204" t="s">
        <v>552</v>
      </c>
      <c r="AC486" s="205" t="s">
        <v>630</v>
      </c>
      <c r="AD486" s="204" t="s">
        <v>323</v>
      </c>
      <c r="AE486" s="204" t="s">
        <v>55</v>
      </c>
      <c r="AF486" s="203">
        <v>1.5729538401110421</v>
      </c>
      <c r="AG486" s="203">
        <v>0.61715486219521054</v>
      </c>
      <c r="AH486" s="203">
        <v>2.5487182172008964</v>
      </c>
      <c r="AI486" s="202">
        <v>0</v>
      </c>
      <c r="AJ486" s="202">
        <v>0</v>
      </c>
      <c r="AK486" s="202">
        <v>0.18484541539999999</v>
      </c>
      <c r="AM486" s="200" t="s">
        <v>1</v>
      </c>
      <c r="AN486" s="199" t="s">
        <v>344</v>
      </c>
      <c r="AO486" s="197" t="s">
        <v>630</v>
      </c>
      <c r="AP486" s="199" t="s">
        <v>115</v>
      </c>
      <c r="AQ486" s="199" t="s">
        <v>52</v>
      </c>
      <c r="AR486" s="195">
        <v>0.23725245998607258</v>
      </c>
      <c r="AS486" s="195">
        <v>0.55852600270067476</v>
      </c>
      <c r="AT486" s="195">
        <v>0.42478319512228851</v>
      </c>
      <c r="AU486" s="194">
        <v>0</v>
      </c>
      <c r="AV486" s="194">
        <v>0</v>
      </c>
      <c r="AW486" s="194">
        <v>0</v>
      </c>
      <c r="AX486" s="194" t="s">
        <v>639</v>
      </c>
    </row>
    <row r="487" spans="14:50" ht="16.5" thickBot="1" x14ac:dyDescent="0.3">
      <c r="N487" s="200" t="s">
        <v>1</v>
      </c>
      <c r="O487" s="199" t="s">
        <v>462</v>
      </c>
      <c r="P487" s="197" t="s">
        <v>630</v>
      </c>
      <c r="Q487" s="199" t="s">
        <v>115</v>
      </c>
      <c r="R487" s="199" t="s">
        <v>55</v>
      </c>
      <c r="S487" s="195">
        <v>1.4684090900796868E-2</v>
      </c>
      <c r="T487" s="195">
        <v>0.55349442309693087</v>
      </c>
      <c r="U487" s="195">
        <v>2.6529790162357812E-2</v>
      </c>
      <c r="V487" s="194">
        <v>0</v>
      </c>
      <c r="W487" s="194">
        <v>0</v>
      </c>
      <c r="X487" s="194">
        <v>0</v>
      </c>
      <c r="Y487" s="194" t="s">
        <v>629</v>
      </c>
      <c r="AA487" s="206" t="s">
        <v>194</v>
      </c>
      <c r="AB487" s="204" t="s">
        <v>552</v>
      </c>
      <c r="AC487" s="205" t="s">
        <v>630</v>
      </c>
      <c r="AD487" s="204" t="s">
        <v>322</v>
      </c>
      <c r="AE487" s="204" t="s">
        <v>55</v>
      </c>
      <c r="AF487" s="203">
        <v>1.5729538401110421</v>
      </c>
      <c r="AG487" s="203">
        <v>0.61715486219521054</v>
      </c>
      <c r="AH487" s="203">
        <v>2.5487182172008964</v>
      </c>
      <c r="AI487" s="202">
        <v>0</v>
      </c>
      <c r="AJ487" s="202">
        <v>0</v>
      </c>
      <c r="AK487" s="202">
        <v>0.24954304079999998</v>
      </c>
      <c r="AM487" s="200" t="s">
        <v>1</v>
      </c>
      <c r="AN487" s="199" t="s">
        <v>453</v>
      </c>
      <c r="AO487" s="197" t="s">
        <v>630</v>
      </c>
      <c r="AP487" s="199" t="s">
        <v>49</v>
      </c>
      <c r="AQ487" s="199" t="s">
        <v>55</v>
      </c>
      <c r="AR487" s="195">
        <v>0.31315322401206319</v>
      </c>
      <c r="AS487" s="195">
        <v>0.63978754526887205</v>
      </c>
      <c r="AT487" s="195">
        <v>0.48946439537277942</v>
      </c>
      <c r="AU487" s="194">
        <v>0</v>
      </c>
      <c r="AV487" s="194">
        <v>0</v>
      </c>
      <c r="AW487" s="194">
        <v>0</v>
      </c>
      <c r="AX487" s="194" t="s">
        <v>639</v>
      </c>
    </row>
    <row r="488" spans="14:50" ht="16.5" thickBot="1" x14ac:dyDescent="0.3">
      <c r="N488" s="200" t="s">
        <v>1</v>
      </c>
      <c r="O488" s="199" t="s">
        <v>462</v>
      </c>
      <c r="P488" s="197" t="s">
        <v>630</v>
      </c>
      <c r="Q488" s="199" t="s">
        <v>49</v>
      </c>
      <c r="R488" s="199" t="s">
        <v>52</v>
      </c>
      <c r="S488" s="195">
        <v>0</v>
      </c>
      <c r="T488" s="195">
        <v>0</v>
      </c>
      <c r="U488" s="195">
        <v>0</v>
      </c>
      <c r="V488" s="194">
        <v>0</v>
      </c>
      <c r="W488" s="194">
        <v>0</v>
      </c>
      <c r="X488" s="194">
        <v>0</v>
      </c>
      <c r="Y488" s="194" t="s">
        <v>629</v>
      </c>
      <c r="AA488" s="206" t="s">
        <v>194</v>
      </c>
      <c r="AB488" s="204" t="s">
        <v>552</v>
      </c>
      <c r="AC488" s="205" t="s">
        <v>630</v>
      </c>
      <c r="AD488" s="204" t="s">
        <v>321</v>
      </c>
      <c r="AE488" s="204" t="s">
        <v>55</v>
      </c>
      <c r="AF488" s="203">
        <v>1.5729538401110421</v>
      </c>
      <c r="AG488" s="203">
        <v>0.61715486219521054</v>
      </c>
      <c r="AH488" s="203">
        <v>2.5487182172008964</v>
      </c>
      <c r="AI488" s="202">
        <v>0</v>
      </c>
      <c r="AJ488" s="202">
        <v>0</v>
      </c>
      <c r="AK488" s="202">
        <v>0.38702892649999998</v>
      </c>
      <c r="AM488" s="200" t="s">
        <v>1</v>
      </c>
      <c r="AN488" s="199" t="s">
        <v>453</v>
      </c>
      <c r="AO488" s="197" t="s">
        <v>630</v>
      </c>
      <c r="AP488" s="199" t="s">
        <v>100</v>
      </c>
      <c r="AQ488" s="199" t="s">
        <v>55</v>
      </c>
      <c r="AR488" s="195">
        <v>0.15168589115192119</v>
      </c>
      <c r="AS488" s="195">
        <v>0.63978754526887227</v>
      </c>
      <c r="AT488" s="195">
        <v>0.23708790874973162</v>
      </c>
      <c r="AU488" s="194">
        <v>0</v>
      </c>
      <c r="AV488" s="194">
        <v>0</v>
      </c>
      <c r="AW488" s="194">
        <v>0</v>
      </c>
      <c r="AX488" s="194" t="s">
        <v>639</v>
      </c>
    </row>
    <row r="489" spans="14:50" ht="16.5" thickBot="1" x14ac:dyDescent="0.3">
      <c r="N489" s="200" t="s">
        <v>1</v>
      </c>
      <c r="O489" s="199" t="s">
        <v>462</v>
      </c>
      <c r="P489" s="197" t="s">
        <v>630</v>
      </c>
      <c r="Q489" s="199" t="s">
        <v>100</v>
      </c>
      <c r="R489" s="199" t="s">
        <v>52</v>
      </c>
      <c r="S489" s="195">
        <v>0</v>
      </c>
      <c r="T489" s="195">
        <v>0</v>
      </c>
      <c r="U489" s="195">
        <v>0</v>
      </c>
      <c r="V489" s="194">
        <v>0</v>
      </c>
      <c r="W489" s="194">
        <v>0</v>
      </c>
      <c r="X489" s="194">
        <v>0</v>
      </c>
      <c r="Y489" s="194" t="s">
        <v>629</v>
      </c>
      <c r="AA489" s="206" t="s">
        <v>194</v>
      </c>
      <c r="AB489" s="204" t="s">
        <v>552</v>
      </c>
      <c r="AC489" s="205" t="s">
        <v>630</v>
      </c>
      <c r="AD489" s="204" t="s">
        <v>320</v>
      </c>
      <c r="AE489" s="204" t="s">
        <v>55</v>
      </c>
      <c r="AF489" s="203">
        <v>1.5729538401110421</v>
      </c>
      <c r="AG489" s="203">
        <v>0.61715486219521054</v>
      </c>
      <c r="AH489" s="203">
        <v>2.5487182172008964</v>
      </c>
      <c r="AI489" s="202">
        <v>0</v>
      </c>
      <c r="AJ489" s="202">
        <v>0</v>
      </c>
      <c r="AK489" s="202">
        <v>3.117477011E-2</v>
      </c>
      <c r="AM489" s="200" t="s">
        <v>1</v>
      </c>
      <c r="AN489" s="199" t="s">
        <v>453</v>
      </c>
      <c r="AO489" s="197" t="s">
        <v>630</v>
      </c>
      <c r="AP489" s="199" t="s">
        <v>115</v>
      </c>
      <c r="AQ489" s="199" t="s">
        <v>55</v>
      </c>
      <c r="AR489" s="195">
        <v>0.20834871991280413</v>
      </c>
      <c r="AS489" s="195">
        <v>0.63978754526887227</v>
      </c>
      <c r="AT489" s="195">
        <v>0.32565297879508592</v>
      </c>
      <c r="AU489" s="194">
        <v>0</v>
      </c>
      <c r="AV489" s="194">
        <v>0</v>
      </c>
      <c r="AW489" s="194">
        <v>0</v>
      </c>
      <c r="AX489" s="194" t="s">
        <v>639</v>
      </c>
    </row>
    <row r="490" spans="14:50" ht="16.5" thickBot="1" x14ac:dyDescent="0.3">
      <c r="N490" s="200" t="s">
        <v>1</v>
      </c>
      <c r="O490" s="199" t="s">
        <v>462</v>
      </c>
      <c r="P490" s="197" t="s">
        <v>630</v>
      </c>
      <c r="Q490" s="199" t="s">
        <v>115</v>
      </c>
      <c r="R490" s="199" t="s">
        <v>52</v>
      </c>
      <c r="S490" s="195">
        <v>0</v>
      </c>
      <c r="T490" s="195">
        <v>0</v>
      </c>
      <c r="U490" s="195">
        <v>0</v>
      </c>
      <c r="V490" s="194">
        <v>0</v>
      </c>
      <c r="W490" s="194">
        <v>0</v>
      </c>
      <c r="X490" s="194">
        <v>0</v>
      </c>
      <c r="Y490" s="194" t="s">
        <v>629</v>
      </c>
      <c r="AA490" s="206" t="s">
        <v>194</v>
      </c>
      <c r="AB490" s="204" t="s">
        <v>552</v>
      </c>
      <c r="AC490" s="205" t="s">
        <v>630</v>
      </c>
      <c r="AD490" s="204" t="s">
        <v>319</v>
      </c>
      <c r="AE490" s="204" t="s">
        <v>55</v>
      </c>
      <c r="AF490" s="203">
        <v>1.5729538401110421</v>
      </c>
      <c r="AG490" s="203">
        <v>0.61715486219521054</v>
      </c>
      <c r="AH490" s="203">
        <v>2.5487182172008964</v>
      </c>
      <c r="AI490" s="202">
        <v>0</v>
      </c>
      <c r="AJ490" s="202">
        <v>0</v>
      </c>
      <c r="AK490" s="202">
        <v>0.1679984813</v>
      </c>
      <c r="AM490" s="200" t="s">
        <v>1</v>
      </c>
      <c r="AN490" s="199" t="s">
        <v>453</v>
      </c>
      <c r="AO490" s="197" t="s">
        <v>630</v>
      </c>
      <c r="AP490" s="199" t="s">
        <v>49</v>
      </c>
      <c r="AQ490" s="199" t="s">
        <v>52</v>
      </c>
      <c r="AR490" s="195">
        <v>0.31315322401206319</v>
      </c>
      <c r="AS490" s="195">
        <v>0.63978754526887205</v>
      </c>
      <c r="AT490" s="195">
        <v>0.48946439537277942</v>
      </c>
      <c r="AU490" s="194">
        <v>0</v>
      </c>
      <c r="AV490" s="194">
        <v>0</v>
      </c>
      <c r="AW490" s="194">
        <v>0</v>
      </c>
      <c r="AX490" s="194" t="s">
        <v>639</v>
      </c>
    </row>
    <row r="491" spans="14:50" ht="16.5" thickBot="1" x14ac:dyDescent="0.3">
      <c r="N491" s="200" t="s">
        <v>1</v>
      </c>
      <c r="O491" s="199" t="s">
        <v>371</v>
      </c>
      <c r="P491" s="197" t="s">
        <v>630</v>
      </c>
      <c r="Q491" s="199" t="s">
        <v>49</v>
      </c>
      <c r="R491" s="199" t="s">
        <v>55</v>
      </c>
      <c r="S491" s="195">
        <v>0.53657981204942062</v>
      </c>
      <c r="T491" s="195">
        <v>0.56901375872930071</v>
      </c>
      <c r="U491" s="195">
        <v>0.94299971453711351</v>
      </c>
      <c r="V491" s="194">
        <v>0</v>
      </c>
      <c r="W491" s="194">
        <v>0</v>
      </c>
      <c r="X491" s="194">
        <v>0</v>
      </c>
      <c r="Y491" s="194" t="s">
        <v>629</v>
      </c>
      <c r="AA491" s="206" t="s">
        <v>194</v>
      </c>
      <c r="AB491" s="204" t="s">
        <v>552</v>
      </c>
      <c r="AC491" s="205" t="s">
        <v>630</v>
      </c>
      <c r="AD491" s="204" t="s">
        <v>318</v>
      </c>
      <c r="AE491" s="204" t="s">
        <v>55</v>
      </c>
      <c r="AF491" s="203">
        <v>1.5729538401110421</v>
      </c>
      <c r="AG491" s="203">
        <v>0.61715486219521054</v>
      </c>
      <c r="AH491" s="203">
        <v>2.5487182172008964</v>
      </c>
      <c r="AI491" s="202">
        <v>0</v>
      </c>
      <c r="AJ491" s="202">
        <v>0</v>
      </c>
      <c r="AK491" s="202">
        <v>5.3887456460000004E-2</v>
      </c>
      <c r="AM491" s="200" t="s">
        <v>1</v>
      </c>
      <c r="AN491" s="199" t="s">
        <v>453</v>
      </c>
      <c r="AO491" s="197" t="s">
        <v>630</v>
      </c>
      <c r="AP491" s="199" t="s">
        <v>100</v>
      </c>
      <c r="AQ491" s="199" t="s">
        <v>52</v>
      </c>
      <c r="AR491" s="195">
        <v>0.15168589115192119</v>
      </c>
      <c r="AS491" s="195">
        <v>0.63978754526887227</v>
      </c>
      <c r="AT491" s="195">
        <v>0.23708790874973162</v>
      </c>
      <c r="AU491" s="194">
        <v>0</v>
      </c>
      <c r="AV491" s="194">
        <v>0</v>
      </c>
      <c r="AW491" s="194">
        <v>0</v>
      </c>
      <c r="AX491" s="194" t="s">
        <v>639</v>
      </c>
    </row>
    <row r="492" spans="14:50" ht="16.5" thickBot="1" x14ac:dyDescent="0.3">
      <c r="N492" s="200" t="s">
        <v>1</v>
      </c>
      <c r="O492" s="199" t="s">
        <v>371</v>
      </c>
      <c r="P492" s="197" t="s">
        <v>630</v>
      </c>
      <c r="Q492" s="199" t="s">
        <v>100</v>
      </c>
      <c r="R492" s="199" t="s">
        <v>55</v>
      </c>
      <c r="S492" s="195">
        <v>0.34892498647441855</v>
      </c>
      <c r="T492" s="195">
        <v>0.56901375872930082</v>
      </c>
      <c r="U492" s="195">
        <v>0.61321010453881486</v>
      </c>
      <c r="V492" s="194">
        <v>0</v>
      </c>
      <c r="W492" s="194">
        <v>0</v>
      </c>
      <c r="X492" s="194">
        <v>0</v>
      </c>
      <c r="Y492" s="194" t="s">
        <v>629</v>
      </c>
      <c r="AA492" s="206" t="s">
        <v>194</v>
      </c>
      <c r="AB492" s="204" t="s">
        <v>552</v>
      </c>
      <c r="AC492" s="205" t="s">
        <v>630</v>
      </c>
      <c r="AD492" s="204" t="s">
        <v>317</v>
      </c>
      <c r="AE492" s="204" t="s">
        <v>55</v>
      </c>
      <c r="AF492" s="203">
        <v>1.5729538401110421</v>
      </c>
      <c r="AG492" s="203">
        <v>0.61715486219521054</v>
      </c>
      <c r="AH492" s="203">
        <v>2.5487182172008964</v>
      </c>
      <c r="AI492" s="202">
        <v>0</v>
      </c>
      <c r="AJ492" s="202">
        <v>0</v>
      </c>
      <c r="AK492" s="202">
        <v>0.39760821889999998</v>
      </c>
      <c r="AM492" s="200" t="s">
        <v>1</v>
      </c>
      <c r="AN492" s="199" t="s">
        <v>453</v>
      </c>
      <c r="AO492" s="197" t="s">
        <v>630</v>
      </c>
      <c r="AP492" s="199" t="s">
        <v>115</v>
      </c>
      <c r="AQ492" s="199" t="s">
        <v>52</v>
      </c>
      <c r="AR492" s="195">
        <v>0.20834871991280413</v>
      </c>
      <c r="AS492" s="195">
        <v>0.63978754526887227</v>
      </c>
      <c r="AT492" s="195">
        <v>0.32565297879508592</v>
      </c>
      <c r="AU492" s="194">
        <v>0</v>
      </c>
      <c r="AV492" s="194">
        <v>0</v>
      </c>
      <c r="AW492" s="194">
        <v>0</v>
      </c>
      <c r="AX492" s="194" t="s">
        <v>639</v>
      </c>
    </row>
    <row r="493" spans="14:50" ht="16.5" thickBot="1" x14ac:dyDescent="0.3">
      <c r="N493" s="200" t="s">
        <v>1</v>
      </c>
      <c r="O493" s="199" t="s">
        <v>371</v>
      </c>
      <c r="P493" s="197" t="s">
        <v>630</v>
      </c>
      <c r="Q493" s="199" t="s">
        <v>115</v>
      </c>
      <c r="R493" s="199" t="s">
        <v>55</v>
      </c>
      <c r="S493" s="195">
        <v>0.52488762199602867</v>
      </c>
      <c r="T493" s="195">
        <v>0.56901375872930082</v>
      </c>
      <c r="U493" s="195">
        <v>0.92245154698576537</v>
      </c>
      <c r="V493" s="194">
        <v>0</v>
      </c>
      <c r="W493" s="194">
        <v>0</v>
      </c>
      <c r="X493" s="194">
        <v>0</v>
      </c>
      <c r="Y493" s="194" t="s">
        <v>629</v>
      </c>
      <c r="AA493" s="206" t="s">
        <v>194</v>
      </c>
      <c r="AB493" s="204" t="s">
        <v>552</v>
      </c>
      <c r="AC493" s="205" t="s">
        <v>630</v>
      </c>
      <c r="AD493" s="204" t="s">
        <v>74</v>
      </c>
      <c r="AE493" s="204" t="s">
        <v>55</v>
      </c>
      <c r="AF493" s="203">
        <v>1.5729538401110421</v>
      </c>
      <c r="AG493" s="203">
        <v>0.61715486219521054</v>
      </c>
      <c r="AH493" s="203">
        <v>2.5487182172008964</v>
      </c>
      <c r="AI493" s="202">
        <v>0</v>
      </c>
      <c r="AJ493" s="202">
        <v>0</v>
      </c>
      <c r="AK493" s="202">
        <v>0.3253475052</v>
      </c>
      <c r="AM493" s="200" t="s">
        <v>1</v>
      </c>
      <c r="AN493" s="199" t="s">
        <v>452</v>
      </c>
      <c r="AO493" s="197" t="s">
        <v>630</v>
      </c>
      <c r="AP493" s="199" t="s">
        <v>1</v>
      </c>
      <c r="AQ493" s="199" t="s">
        <v>52</v>
      </c>
      <c r="AR493" s="195">
        <v>6.4014818537141158E-4</v>
      </c>
      <c r="AS493" s="195">
        <v>999</v>
      </c>
      <c r="AT493" s="195">
        <v>6.4014818537141158E-4</v>
      </c>
      <c r="AU493" s="194">
        <v>0</v>
      </c>
      <c r="AV493" s="194">
        <v>0</v>
      </c>
      <c r="AW493" s="194">
        <v>0</v>
      </c>
      <c r="AX493" s="194" t="s">
        <v>639</v>
      </c>
    </row>
    <row r="494" spans="14:50" ht="16.5" thickBot="1" x14ac:dyDescent="0.3">
      <c r="N494" s="200" t="s">
        <v>1</v>
      </c>
      <c r="O494" s="199" t="s">
        <v>371</v>
      </c>
      <c r="P494" s="197" t="s">
        <v>630</v>
      </c>
      <c r="Q494" s="199" t="s">
        <v>49</v>
      </c>
      <c r="R494" s="199" t="s">
        <v>52</v>
      </c>
      <c r="S494" s="195">
        <v>1.0843142371383063</v>
      </c>
      <c r="T494" s="195">
        <v>0.55398737441371526</v>
      </c>
      <c r="U494" s="195">
        <v>1.9572905218026597</v>
      </c>
      <c r="V494" s="194">
        <v>0</v>
      </c>
      <c r="W494" s="194">
        <v>0</v>
      </c>
      <c r="X494" s="194">
        <v>0</v>
      </c>
      <c r="Y494" s="194" t="s">
        <v>629</v>
      </c>
      <c r="AA494" s="206" t="s">
        <v>194</v>
      </c>
      <c r="AB494" s="204" t="s">
        <v>552</v>
      </c>
      <c r="AC494" s="205" t="s">
        <v>630</v>
      </c>
      <c r="AD494" s="204" t="s">
        <v>316</v>
      </c>
      <c r="AE494" s="204" t="s">
        <v>55</v>
      </c>
      <c r="AF494" s="203">
        <v>1.5729538401110421</v>
      </c>
      <c r="AG494" s="203">
        <v>0.61715486219521054</v>
      </c>
      <c r="AH494" s="203">
        <v>2.5487182172008964</v>
      </c>
      <c r="AI494" s="202">
        <v>0</v>
      </c>
      <c r="AJ494" s="202">
        <v>0</v>
      </c>
      <c r="AK494" s="202">
        <v>1.0742289190000001</v>
      </c>
      <c r="AM494" s="200" t="s">
        <v>1</v>
      </c>
      <c r="AN494" s="199" t="s">
        <v>328</v>
      </c>
      <c r="AO494" s="197" t="s">
        <v>630</v>
      </c>
      <c r="AP494" s="199" t="s">
        <v>49</v>
      </c>
      <c r="AQ494" s="199" t="s">
        <v>52</v>
      </c>
      <c r="AR494" s="195">
        <v>0.48292891889154999</v>
      </c>
      <c r="AS494" s="195">
        <v>0.60891841806736047</v>
      </c>
      <c r="AT494" s="195">
        <v>0.79309297364384668</v>
      </c>
      <c r="AU494" s="194">
        <v>0</v>
      </c>
      <c r="AV494" s="194">
        <v>0</v>
      </c>
      <c r="AW494" s="194">
        <v>0</v>
      </c>
      <c r="AX494" s="194" t="s">
        <v>639</v>
      </c>
    </row>
    <row r="495" spans="14:50" ht="16.5" thickBot="1" x14ac:dyDescent="0.3">
      <c r="N495" s="200" t="s">
        <v>1</v>
      </c>
      <c r="O495" s="199" t="s">
        <v>371</v>
      </c>
      <c r="P495" s="197" t="s">
        <v>630</v>
      </c>
      <c r="Q495" s="199" t="s">
        <v>100</v>
      </c>
      <c r="R495" s="199" t="s">
        <v>52</v>
      </c>
      <c r="S495" s="195">
        <v>0.70510355035991612</v>
      </c>
      <c r="T495" s="195">
        <v>0.55398737441371537</v>
      </c>
      <c r="U495" s="195">
        <v>1.2727790973686484</v>
      </c>
      <c r="V495" s="194">
        <v>0</v>
      </c>
      <c r="W495" s="194">
        <v>0</v>
      </c>
      <c r="X495" s="194">
        <v>0</v>
      </c>
      <c r="Y495" s="194" t="s">
        <v>629</v>
      </c>
      <c r="AA495" s="206" t="s">
        <v>194</v>
      </c>
      <c r="AB495" s="204" t="s">
        <v>552</v>
      </c>
      <c r="AC495" s="205" t="s">
        <v>630</v>
      </c>
      <c r="AD495" s="204" t="s">
        <v>315</v>
      </c>
      <c r="AE495" s="204" t="s">
        <v>55</v>
      </c>
      <c r="AF495" s="203">
        <v>1.5729538401110421</v>
      </c>
      <c r="AG495" s="203">
        <v>0.61715486219521054</v>
      </c>
      <c r="AH495" s="203">
        <v>2.5487182172008964</v>
      </c>
      <c r="AI495" s="202">
        <v>0</v>
      </c>
      <c r="AJ495" s="202">
        <v>0</v>
      </c>
      <c r="AK495" s="202">
        <v>7.6261980879999997E-2</v>
      </c>
      <c r="AM495" s="200" t="s">
        <v>1</v>
      </c>
      <c r="AN495" s="199" t="s">
        <v>328</v>
      </c>
      <c r="AO495" s="197" t="s">
        <v>630</v>
      </c>
      <c r="AP495" s="199" t="s">
        <v>100</v>
      </c>
      <c r="AQ495" s="199" t="s">
        <v>52</v>
      </c>
      <c r="AR495" s="195">
        <v>0.48292891889154999</v>
      </c>
      <c r="AS495" s="195">
        <v>0.60891841806736047</v>
      </c>
      <c r="AT495" s="195">
        <v>0.79309297364384668</v>
      </c>
      <c r="AU495" s="194">
        <v>0</v>
      </c>
      <c r="AV495" s="194">
        <v>0</v>
      </c>
      <c r="AW495" s="194">
        <v>0</v>
      </c>
      <c r="AX495" s="194" t="s">
        <v>639</v>
      </c>
    </row>
    <row r="496" spans="14:50" ht="16.5" thickBot="1" x14ac:dyDescent="0.3">
      <c r="N496" s="200" t="s">
        <v>1</v>
      </c>
      <c r="O496" s="199" t="s">
        <v>371</v>
      </c>
      <c r="P496" s="197" t="s">
        <v>630</v>
      </c>
      <c r="Q496" s="199" t="s">
        <v>115</v>
      </c>
      <c r="R496" s="199" t="s">
        <v>52</v>
      </c>
      <c r="S496" s="195">
        <v>1.0606867956030064</v>
      </c>
      <c r="T496" s="195">
        <v>0.55398737441371526</v>
      </c>
      <c r="U496" s="195">
        <v>1.9146407383842114</v>
      </c>
      <c r="V496" s="194">
        <v>0</v>
      </c>
      <c r="W496" s="194">
        <v>0</v>
      </c>
      <c r="X496" s="194">
        <v>0</v>
      </c>
      <c r="Y496" s="194" t="s">
        <v>629</v>
      </c>
      <c r="AA496" s="206" t="s">
        <v>194</v>
      </c>
      <c r="AB496" s="204" t="s">
        <v>552</v>
      </c>
      <c r="AC496" s="205" t="s">
        <v>630</v>
      </c>
      <c r="AD496" s="204" t="s">
        <v>314</v>
      </c>
      <c r="AE496" s="204" t="s">
        <v>55</v>
      </c>
      <c r="AF496" s="203">
        <v>1.5729538401110421</v>
      </c>
      <c r="AG496" s="203">
        <v>0.61715486219521054</v>
      </c>
      <c r="AH496" s="203">
        <v>2.5487182172008964</v>
      </c>
      <c r="AI496" s="202">
        <v>0</v>
      </c>
      <c r="AJ496" s="202">
        <v>0</v>
      </c>
      <c r="AK496" s="202">
        <v>0.45459300300000005</v>
      </c>
      <c r="AM496" s="200" t="s">
        <v>194</v>
      </c>
      <c r="AN496" s="199" t="s">
        <v>477</v>
      </c>
      <c r="AO496" s="197" t="s">
        <v>630</v>
      </c>
      <c r="AP496" s="199" t="s">
        <v>323</v>
      </c>
      <c r="AQ496" s="199" t="s">
        <v>76</v>
      </c>
      <c r="AR496" s="195">
        <v>3.3343561312471013</v>
      </c>
      <c r="AS496" s="195">
        <v>0.64164800003506983</v>
      </c>
      <c r="AT496" s="195">
        <v>5.1965503376693434</v>
      </c>
      <c r="AU496" s="194">
        <v>0</v>
      </c>
      <c r="AV496" s="194">
        <v>0</v>
      </c>
      <c r="AW496" s="194">
        <v>0</v>
      </c>
      <c r="AX496" s="194" t="s">
        <v>638</v>
      </c>
    </row>
    <row r="497" spans="14:50" ht="16.5" thickBot="1" x14ac:dyDescent="0.3">
      <c r="N497" s="200" t="s">
        <v>1</v>
      </c>
      <c r="O497" s="199" t="s">
        <v>461</v>
      </c>
      <c r="P497" s="197" t="s">
        <v>631</v>
      </c>
      <c r="Q497" s="199" t="s">
        <v>49</v>
      </c>
      <c r="R497" s="199" t="s">
        <v>55</v>
      </c>
      <c r="S497" s="195">
        <v>0.24235970783534885</v>
      </c>
      <c r="T497" s="195">
        <v>0.65150089906990427</v>
      </c>
      <c r="U497" s="195">
        <v>0.37200210802678313</v>
      </c>
      <c r="V497" s="194">
        <v>0</v>
      </c>
      <c r="W497" s="194">
        <v>0</v>
      </c>
      <c r="X497" s="194">
        <v>0</v>
      </c>
      <c r="Y497" s="194" t="s">
        <v>629</v>
      </c>
      <c r="AA497" s="206" t="s">
        <v>194</v>
      </c>
      <c r="AB497" s="204" t="s">
        <v>552</v>
      </c>
      <c r="AC497" s="205" t="s">
        <v>630</v>
      </c>
      <c r="AD497" s="204" t="s">
        <v>313</v>
      </c>
      <c r="AE497" s="204" t="s">
        <v>55</v>
      </c>
      <c r="AF497" s="203">
        <v>1.5729538401110421</v>
      </c>
      <c r="AG497" s="203">
        <v>0.61715486219521054</v>
      </c>
      <c r="AH497" s="203">
        <v>2.5487182172008964</v>
      </c>
      <c r="AI497" s="202">
        <v>0</v>
      </c>
      <c r="AJ497" s="202">
        <v>0</v>
      </c>
      <c r="AK497" s="202">
        <v>0.1175174143</v>
      </c>
      <c r="AM497" s="200" t="s">
        <v>194</v>
      </c>
      <c r="AN497" s="199" t="s">
        <v>477</v>
      </c>
      <c r="AO497" s="197" t="s">
        <v>630</v>
      </c>
      <c r="AP497" s="199" t="s">
        <v>322</v>
      </c>
      <c r="AQ497" s="199" t="s">
        <v>76</v>
      </c>
      <c r="AR497" s="195">
        <v>3.3343561312471013</v>
      </c>
      <c r="AS497" s="195">
        <v>0.64164800003506983</v>
      </c>
      <c r="AT497" s="195">
        <v>5.1965503376693434</v>
      </c>
      <c r="AU497" s="194">
        <v>0</v>
      </c>
      <c r="AV497" s="194">
        <v>0</v>
      </c>
      <c r="AW497" s="194">
        <v>0</v>
      </c>
      <c r="AX497" s="194" t="s">
        <v>638</v>
      </c>
    </row>
    <row r="498" spans="14:50" ht="16.5" thickBot="1" x14ac:dyDescent="0.3">
      <c r="N498" s="200" t="s">
        <v>1</v>
      </c>
      <c r="O498" s="199" t="s">
        <v>461</v>
      </c>
      <c r="P498" s="197" t="s">
        <v>631</v>
      </c>
      <c r="Q498" s="199" t="s">
        <v>100</v>
      </c>
      <c r="R498" s="199" t="s">
        <v>55</v>
      </c>
      <c r="S498" s="195">
        <v>0.19467769505211582</v>
      </c>
      <c r="T498" s="195">
        <v>0.65150089906990427</v>
      </c>
      <c r="U498" s="195">
        <v>0.29881416177635611</v>
      </c>
      <c r="V498" s="194">
        <v>0</v>
      </c>
      <c r="W498" s="194">
        <v>0</v>
      </c>
      <c r="X498" s="194">
        <v>0</v>
      </c>
      <c r="Y498" s="194" t="s">
        <v>629</v>
      </c>
      <c r="AA498" s="206" t="s">
        <v>194</v>
      </c>
      <c r="AB498" s="204" t="s">
        <v>552</v>
      </c>
      <c r="AC498" s="205" t="s">
        <v>630</v>
      </c>
      <c r="AD498" s="204" t="s">
        <v>312</v>
      </c>
      <c r="AE498" s="204" t="s">
        <v>55</v>
      </c>
      <c r="AF498" s="203">
        <v>1.5729538401110421</v>
      </c>
      <c r="AG498" s="203">
        <v>0.61715486219521054</v>
      </c>
      <c r="AH498" s="203">
        <v>2.5487182172008964</v>
      </c>
      <c r="AI498" s="202">
        <v>0</v>
      </c>
      <c r="AJ498" s="202">
        <v>0</v>
      </c>
      <c r="AK498" s="202">
        <v>0.57557210000000003</v>
      </c>
      <c r="AM498" s="200" t="s">
        <v>194</v>
      </c>
      <c r="AN498" s="199" t="s">
        <v>477</v>
      </c>
      <c r="AO498" s="197" t="s">
        <v>630</v>
      </c>
      <c r="AP498" s="199" t="s">
        <v>321</v>
      </c>
      <c r="AQ498" s="199" t="s">
        <v>76</v>
      </c>
      <c r="AR498" s="195">
        <v>3.3343561312471013</v>
      </c>
      <c r="AS498" s="195">
        <v>0.64164800003506983</v>
      </c>
      <c r="AT498" s="195">
        <v>5.1965503376693434</v>
      </c>
      <c r="AU498" s="194">
        <v>0</v>
      </c>
      <c r="AV498" s="194">
        <v>0</v>
      </c>
      <c r="AW498" s="194">
        <v>0</v>
      </c>
      <c r="AX498" s="194" t="s">
        <v>638</v>
      </c>
    </row>
    <row r="499" spans="14:50" ht="16.5" thickBot="1" x14ac:dyDescent="0.3">
      <c r="N499" s="200" t="s">
        <v>1</v>
      </c>
      <c r="O499" s="199" t="s">
        <v>461</v>
      </c>
      <c r="P499" s="197" t="s">
        <v>631</v>
      </c>
      <c r="Q499" s="199" t="s">
        <v>115</v>
      </c>
      <c r="R499" s="199" t="s">
        <v>55</v>
      </c>
      <c r="S499" s="195">
        <v>0.22913132716607876</v>
      </c>
      <c r="T499" s="195">
        <v>0.65150089906990427</v>
      </c>
      <c r="U499" s="195">
        <v>0.35169763770578244</v>
      </c>
      <c r="V499" s="194">
        <v>0</v>
      </c>
      <c r="W499" s="194">
        <v>0</v>
      </c>
      <c r="X499" s="194">
        <v>0</v>
      </c>
      <c r="Y499" s="194" t="s">
        <v>629</v>
      </c>
      <c r="AA499" s="206" t="s">
        <v>194</v>
      </c>
      <c r="AB499" s="204" t="s">
        <v>552</v>
      </c>
      <c r="AC499" s="205" t="s">
        <v>630</v>
      </c>
      <c r="AD499" s="204" t="s">
        <v>323</v>
      </c>
      <c r="AE499" s="204" t="s">
        <v>52</v>
      </c>
      <c r="AF499" s="203">
        <v>1.5729538401110421</v>
      </c>
      <c r="AG499" s="203">
        <v>0.61715486219521054</v>
      </c>
      <c r="AH499" s="203">
        <v>2.5487182172008964</v>
      </c>
      <c r="AI499" s="202">
        <v>0</v>
      </c>
      <c r="AJ499" s="202">
        <v>0</v>
      </c>
      <c r="AK499" s="202">
        <v>0</v>
      </c>
      <c r="AM499" s="200" t="s">
        <v>194</v>
      </c>
      <c r="AN499" s="199" t="s">
        <v>477</v>
      </c>
      <c r="AO499" s="197" t="s">
        <v>630</v>
      </c>
      <c r="AP499" s="199" t="s">
        <v>320</v>
      </c>
      <c r="AQ499" s="199" t="s">
        <v>76</v>
      </c>
      <c r="AR499" s="195">
        <v>3.3343561312471013</v>
      </c>
      <c r="AS499" s="195">
        <v>0.64164800003506983</v>
      </c>
      <c r="AT499" s="195">
        <v>5.1965503376693434</v>
      </c>
      <c r="AU499" s="194">
        <v>0</v>
      </c>
      <c r="AV499" s="194">
        <v>0</v>
      </c>
      <c r="AW499" s="194">
        <v>0</v>
      </c>
      <c r="AX499" s="194" t="s">
        <v>638</v>
      </c>
    </row>
    <row r="500" spans="14:50" ht="16.5" thickBot="1" x14ac:dyDescent="0.3">
      <c r="N500" s="200" t="s">
        <v>1</v>
      </c>
      <c r="O500" s="199" t="s">
        <v>461</v>
      </c>
      <c r="P500" s="197" t="s">
        <v>631</v>
      </c>
      <c r="Q500" s="199" t="s">
        <v>49</v>
      </c>
      <c r="R500" s="199" t="s">
        <v>52</v>
      </c>
      <c r="S500" s="195">
        <v>0.24235970783534885</v>
      </c>
      <c r="T500" s="195">
        <v>0.65150089906990427</v>
      </c>
      <c r="U500" s="195">
        <v>0.37200210802678313</v>
      </c>
      <c r="V500" s="194">
        <v>0</v>
      </c>
      <c r="W500" s="194">
        <v>0</v>
      </c>
      <c r="X500" s="194">
        <v>0</v>
      </c>
      <c r="Y500" s="194" t="s">
        <v>629</v>
      </c>
      <c r="AA500" s="206" t="s">
        <v>194</v>
      </c>
      <c r="AB500" s="204" t="s">
        <v>552</v>
      </c>
      <c r="AC500" s="205" t="s">
        <v>630</v>
      </c>
      <c r="AD500" s="204" t="s">
        <v>322</v>
      </c>
      <c r="AE500" s="204" t="s">
        <v>52</v>
      </c>
      <c r="AF500" s="203">
        <v>1.5729538401110421</v>
      </c>
      <c r="AG500" s="203">
        <v>0.61715486219521054</v>
      </c>
      <c r="AH500" s="203">
        <v>2.5487182172008964</v>
      </c>
      <c r="AI500" s="202">
        <v>0</v>
      </c>
      <c r="AJ500" s="202">
        <v>0</v>
      </c>
      <c r="AK500" s="202">
        <v>3.7230109560000002E-3</v>
      </c>
      <c r="AM500" s="200" t="s">
        <v>194</v>
      </c>
      <c r="AN500" s="199" t="s">
        <v>477</v>
      </c>
      <c r="AO500" s="197" t="s">
        <v>630</v>
      </c>
      <c r="AP500" s="199" t="s">
        <v>319</v>
      </c>
      <c r="AQ500" s="199" t="s">
        <v>76</v>
      </c>
      <c r="AR500" s="195">
        <v>3.3343561312471013</v>
      </c>
      <c r="AS500" s="195">
        <v>0.64164800003506983</v>
      </c>
      <c r="AT500" s="195">
        <v>5.1965503376693434</v>
      </c>
      <c r="AU500" s="194">
        <v>0</v>
      </c>
      <c r="AV500" s="194">
        <v>0</v>
      </c>
      <c r="AW500" s="194">
        <v>0</v>
      </c>
      <c r="AX500" s="194" t="s">
        <v>638</v>
      </c>
    </row>
    <row r="501" spans="14:50" ht="16.5" thickBot="1" x14ac:dyDescent="0.3">
      <c r="N501" s="200" t="s">
        <v>1</v>
      </c>
      <c r="O501" s="199" t="s">
        <v>461</v>
      </c>
      <c r="P501" s="197" t="s">
        <v>631</v>
      </c>
      <c r="Q501" s="199" t="s">
        <v>100</v>
      </c>
      <c r="R501" s="199" t="s">
        <v>52</v>
      </c>
      <c r="S501" s="195">
        <v>0.19467769505211582</v>
      </c>
      <c r="T501" s="195">
        <v>0.65150089906990427</v>
      </c>
      <c r="U501" s="195">
        <v>0.29881416177635611</v>
      </c>
      <c r="V501" s="194">
        <v>0</v>
      </c>
      <c r="W501" s="194">
        <v>0</v>
      </c>
      <c r="X501" s="194">
        <v>0</v>
      </c>
      <c r="Y501" s="194" t="s">
        <v>629</v>
      </c>
      <c r="AA501" s="206" t="s">
        <v>194</v>
      </c>
      <c r="AB501" s="204" t="s">
        <v>552</v>
      </c>
      <c r="AC501" s="205" t="s">
        <v>630</v>
      </c>
      <c r="AD501" s="204" t="s">
        <v>321</v>
      </c>
      <c r="AE501" s="204" t="s">
        <v>52</v>
      </c>
      <c r="AF501" s="203">
        <v>1.5729538401110421</v>
      </c>
      <c r="AG501" s="203">
        <v>0.61715486219521054</v>
      </c>
      <c r="AH501" s="203">
        <v>2.5487182172008964</v>
      </c>
      <c r="AI501" s="202">
        <v>0</v>
      </c>
      <c r="AJ501" s="202">
        <v>0</v>
      </c>
      <c r="AK501" s="202">
        <v>0</v>
      </c>
      <c r="AM501" s="200" t="s">
        <v>194</v>
      </c>
      <c r="AN501" s="199" t="s">
        <v>477</v>
      </c>
      <c r="AO501" s="197" t="s">
        <v>630</v>
      </c>
      <c r="AP501" s="199" t="s">
        <v>318</v>
      </c>
      <c r="AQ501" s="199" t="s">
        <v>76</v>
      </c>
      <c r="AR501" s="195">
        <v>3.3343561312471013</v>
      </c>
      <c r="AS501" s="195">
        <v>0.64164800003506983</v>
      </c>
      <c r="AT501" s="195">
        <v>5.1965503376693434</v>
      </c>
      <c r="AU501" s="194">
        <v>0</v>
      </c>
      <c r="AV501" s="194">
        <v>0</v>
      </c>
      <c r="AW501" s="194">
        <v>0</v>
      </c>
      <c r="AX501" s="194" t="s">
        <v>638</v>
      </c>
    </row>
    <row r="502" spans="14:50" ht="16.5" thickBot="1" x14ac:dyDescent="0.3">
      <c r="N502" s="200" t="s">
        <v>1</v>
      </c>
      <c r="O502" s="199" t="s">
        <v>461</v>
      </c>
      <c r="P502" s="197" t="s">
        <v>631</v>
      </c>
      <c r="Q502" s="199" t="s">
        <v>115</v>
      </c>
      <c r="R502" s="199" t="s">
        <v>52</v>
      </c>
      <c r="S502" s="195">
        <v>0.22913132716607876</v>
      </c>
      <c r="T502" s="195">
        <v>0.65150089906990427</v>
      </c>
      <c r="U502" s="195">
        <v>0.35169763770578244</v>
      </c>
      <c r="V502" s="194">
        <v>0</v>
      </c>
      <c r="W502" s="194">
        <v>0</v>
      </c>
      <c r="X502" s="194">
        <v>0</v>
      </c>
      <c r="Y502" s="194" t="s">
        <v>629</v>
      </c>
      <c r="AA502" s="206" t="s">
        <v>194</v>
      </c>
      <c r="AB502" s="204" t="s">
        <v>552</v>
      </c>
      <c r="AC502" s="205" t="s">
        <v>630</v>
      </c>
      <c r="AD502" s="204" t="s">
        <v>320</v>
      </c>
      <c r="AE502" s="204" t="s">
        <v>52</v>
      </c>
      <c r="AF502" s="203">
        <v>1.5729538401110421</v>
      </c>
      <c r="AG502" s="203">
        <v>0.61715486219521054</v>
      </c>
      <c r="AH502" s="203">
        <v>2.5487182172008964</v>
      </c>
      <c r="AI502" s="202">
        <v>0</v>
      </c>
      <c r="AJ502" s="202">
        <v>0</v>
      </c>
      <c r="AK502" s="202">
        <v>4.6510618079999999E-4</v>
      </c>
      <c r="AM502" s="200" t="s">
        <v>194</v>
      </c>
      <c r="AN502" s="199" t="s">
        <v>477</v>
      </c>
      <c r="AO502" s="197" t="s">
        <v>630</v>
      </c>
      <c r="AP502" s="199" t="s">
        <v>317</v>
      </c>
      <c r="AQ502" s="199" t="s">
        <v>76</v>
      </c>
      <c r="AR502" s="195">
        <v>3.3343561312471013</v>
      </c>
      <c r="AS502" s="195">
        <v>0.64164800003506983</v>
      </c>
      <c r="AT502" s="195">
        <v>5.1965503376693434</v>
      </c>
      <c r="AU502" s="194">
        <v>0</v>
      </c>
      <c r="AV502" s="194">
        <v>0</v>
      </c>
      <c r="AW502" s="194">
        <v>0</v>
      </c>
      <c r="AX502" s="194" t="s">
        <v>638</v>
      </c>
    </row>
    <row r="503" spans="14:50" ht="16.5" thickBot="1" x14ac:dyDescent="0.3">
      <c r="N503" s="200" t="s">
        <v>1</v>
      </c>
      <c r="O503" s="199" t="s">
        <v>459</v>
      </c>
      <c r="P503" s="197" t="s">
        <v>630</v>
      </c>
      <c r="Q503" s="199" t="s">
        <v>49</v>
      </c>
      <c r="R503" s="199" t="s">
        <v>55</v>
      </c>
      <c r="S503" s="195">
        <v>0.17628755072628671</v>
      </c>
      <c r="T503" s="195">
        <v>0.67313718748651297</v>
      </c>
      <c r="U503" s="195">
        <v>0.26188948405085527</v>
      </c>
      <c r="V503" s="194">
        <v>0</v>
      </c>
      <c r="W503" s="194">
        <v>0</v>
      </c>
      <c r="X503" s="194">
        <v>0</v>
      </c>
      <c r="Y503" s="194" t="s">
        <v>629</v>
      </c>
      <c r="AA503" s="206" t="s">
        <v>194</v>
      </c>
      <c r="AB503" s="204" t="s">
        <v>552</v>
      </c>
      <c r="AC503" s="205" t="s">
        <v>630</v>
      </c>
      <c r="AD503" s="204" t="s">
        <v>319</v>
      </c>
      <c r="AE503" s="204" t="s">
        <v>52</v>
      </c>
      <c r="AF503" s="203">
        <v>1.5729538401110421</v>
      </c>
      <c r="AG503" s="203">
        <v>0.61715486219521054</v>
      </c>
      <c r="AH503" s="203">
        <v>2.5487182172008964</v>
      </c>
      <c r="AI503" s="202">
        <v>0</v>
      </c>
      <c r="AJ503" s="202">
        <v>0</v>
      </c>
      <c r="AK503" s="202">
        <v>0</v>
      </c>
      <c r="AM503" s="200" t="s">
        <v>194</v>
      </c>
      <c r="AN503" s="199" t="s">
        <v>477</v>
      </c>
      <c r="AO503" s="197" t="s">
        <v>630</v>
      </c>
      <c r="AP503" s="199" t="s">
        <v>74</v>
      </c>
      <c r="AQ503" s="199" t="s">
        <v>76</v>
      </c>
      <c r="AR503" s="195">
        <v>3.3343561312471013</v>
      </c>
      <c r="AS503" s="195">
        <v>0.64164800003506983</v>
      </c>
      <c r="AT503" s="195">
        <v>5.1965503376693434</v>
      </c>
      <c r="AU503" s="194">
        <v>0</v>
      </c>
      <c r="AV503" s="194">
        <v>0</v>
      </c>
      <c r="AW503" s="194">
        <v>0</v>
      </c>
      <c r="AX503" s="194" t="s">
        <v>638</v>
      </c>
    </row>
    <row r="504" spans="14:50" ht="16.5" thickBot="1" x14ac:dyDescent="0.3">
      <c r="N504" s="200" t="s">
        <v>1</v>
      </c>
      <c r="O504" s="199" t="s">
        <v>459</v>
      </c>
      <c r="P504" s="197" t="s">
        <v>630</v>
      </c>
      <c r="Q504" s="199" t="s">
        <v>100</v>
      </c>
      <c r="R504" s="199" t="s">
        <v>55</v>
      </c>
      <c r="S504" s="195">
        <v>0.14543067558379319</v>
      </c>
      <c r="T504" s="195">
        <v>0.67313718748651274</v>
      </c>
      <c r="U504" s="195">
        <v>0.21604908819081858</v>
      </c>
      <c r="V504" s="194">
        <v>0</v>
      </c>
      <c r="W504" s="194">
        <v>0</v>
      </c>
      <c r="X504" s="194">
        <v>0</v>
      </c>
      <c r="Y504" s="194" t="s">
        <v>629</v>
      </c>
      <c r="AA504" s="206" t="s">
        <v>194</v>
      </c>
      <c r="AB504" s="204" t="s">
        <v>552</v>
      </c>
      <c r="AC504" s="205" t="s">
        <v>630</v>
      </c>
      <c r="AD504" s="204" t="s">
        <v>318</v>
      </c>
      <c r="AE504" s="204" t="s">
        <v>52</v>
      </c>
      <c r="AF504" s="203">
        <v>1.5729538401110421</v>
      </c>
      <c r="AG504" s="203">
        <v>0.61715486219521054</v>
      </c>
      <c r="AH504" s="203">
        <v>2.5487182172008964</v>
      </c>
      <c r="AI504" s="202">
        <v>0</v>
      </c>
      <c r="AJ504" s="202">
        <v>0</v>
      </c>
      <c r="AK504" s="202">
        <v>8.0396387879999999E-4</v>
      </c>
      <c r="AM504" s="200" t="s">
        <v>194</v>
      </c>
      <c r="AN504" s="199" t="s">
        <v>477</v>
      </c>
      <c r="AO504" s="197" t="s">
        <v>630</v>
      </c>
      <c r="AP504" s="199" t="s">
        <v>316</v>
      </c>
      <c r="AQ504" s="199" t="s">
        <v>76</v>
      </c>
      <c r="AR504" s="195">
        <v>3.3343561312471013</v>
      </c>
      <c r="AS504" s="195">
        <v>0.64164800003506983</v>
      </c>
      <c r="AT504" s="195">
        <v>5.1965503376693434</v>
      </c>
      <c r="AU504" s="194">
        <v>0</v>
      </c>
      <c r="AV504" s="194">
        <v>0</v>
      </c>
      <c r="AW504" s="194">
        <v>0</v>
      </c>
      <c r="AX504" s="194" t="s">
        <v>638</v>
      </c>
    </row>
    <row r="505" spans="14:50" ht="16.5" thickBot="1" x14ac:dyDescent="0.3">
      <c r="N505" s="200" t="s">
        <v>1</v>
      </c>
      <c r="O505" s="199" t="s">
        <v>459</v>
      </c>
      <c r="P505" s="197" t="s">
        <v>630</v>
      </c>
      <c r="Q505" s="199" t="s">
        <v>115</v>
      </c>
      <c r="R505" s="199" t="s">
        <v>55</v>
      </c>
      <c r="S505" s="195">
        <v>0.18207011503938608</v>
      </c>
      <c r="T505" s="195">
        <v>0.67313718748651286</v>
      </c>
      <c r="U505" s="195">
        <v>0.27047995330526009</v>
      </c>
      <c r="V505" s="194">
        <v>0</v>
      </c>
      <c r="W505" s="194">
        <v>0</v>
      </c>
      <c r="X505" s="194">
        <v>0</v>
      </c>
      <c r="Y505" s="194" t="s">
        <v>629</v>
      </c>
      <c r="AA505" s="206" t="s">
        <v>194</v>
      </c>
      <c r="AB505" s="204" t="s">
        <v>552</v>
      </c>
      <c r="AC505" s="205" t="s">
        <v>630</v>
      </c>
      <c r="AD505" s="204" t="s">
        <v>317</v>
      </c>
      <c r="AE505" s="204" t="s">
        <v>52</v>
      </c>
      <c r="AF505" s="203">
        <v>1.5729538401110421</v>
      </c>
      <c r="AG505" s="203">
        <v>0.61715486219521054</v>
      </c>
      <c r="AH505" s="203">
        <v>2.5487182172008964</v>
      </c>
      <c r="AI505" s="202">
        <v>0</v>
      </c>
      <c r="AJ505" s="202">
        <v>0</v>
      </c>
      <c r="AK505" s="202">
        <v>0</v>
      </c>
      <c r="AM505" s="200" t="s">
        <v>194</v>
      </c>
      <c r="AN505" s="199" t="s">
        <v>477</v>
      </c>
      <c r="AO505" s="197" t="s">
        <v>630</v>
      </c>
      <c r="AP505" s="199" t="s">
        <v>315</v>
      </c>
      <c r="AQ505" s="199" t="s">
        <v>76</v>
      </c>
      <c r="AR505" s="195">
        <v>3.3343561312471013</v>
      </c>
      <c r="AS505" s="195">
        <v>0.64164800003506983</v>
      </c>
      <c r="AT505" s="195">
        <v>5.1965503376693434</v>
      </c>
      <c r="AU505" s="194">
        <v>0</v>
      </c>
      <c r="AV505" s="194">
        <v>0</v>
      </c>
      <c r="AW505" s="194">
        <v>0</v>
      </c>
      <c r="AX505" s="194" t="s">
        <v>638</v>
      </c>
    </row>
    <row r="506" spans="14:50" ht="16.5" thickBot="1" x14ac:dyDescent="0.3">
      <c r="N506" s="200" t="s">
        <v>1</v>
      </c>
      <c r="O506" s="199" t="s">
        <v>459</v>
      </c>
      <c r="P506" s="197" t="s">
        <v>630</v>
      </c>
      <c r="Q506" s="199" t="s">
        <v>49</v>
      </c>
      <c r="R506" s="199" t="s">
        <v>52</v>
      </c>
      <c r="S506" s="195">
        <v>0.17628755072628671</v>
      </c>
      <c r="T506" s="195">
        <v>0.67313718748651297</v>
      </c>
      <c r="U506" s="195">
        <v>0.26188948405085527</v>
      </c>
      <c r="V506" s="194">
        <v>0</v>
      </c>
      <c r="W506" s="194">
        <v>0</v>
      </c>
      <c r="X506" s="194">
        <v>0</v>
      </c>
      <c r="Y506" s="194" t="s">
        <v>629</v>
      </c>
      <c r="AA506" s="206" t="s">
        <v>194</v>
      </c>
      <c r="AB506" s="204" t="s">
        <v>552</v>
      </c>
      <c r="AC506" s="205" t="s">
        <v>630</v>
      </c>
      <c r="AD506" s="204" t="s">
        <v>74</v>
      </c>
      <c r="AE506" s="204" t="s">
        <v>52</v>
      </c>
      <c r="AF506" s="203">
        <v>1.5729538401110421</v>
      </c>
      <c r="AG506" s="203">
        <v>0.61715486219521054</v>
      </c>
      <c r="AH506" s="203">
        <v>2.5487182172008964</v>
      </c>
      <c r="AI506" s="202">
        <v>0</v>
      </c>
      <c r="AJ506" s="202">
        <v>0</v>
      </c>
      <c r="AK506" s="202">
        <v>4.8539615599999999E-3</v>
      </c>
      <c r="AM506" s="200" t="s">
        <v>194</v>
      </c>
      <c r="AN506" s="199" t="s">
        <v>477</v>
      </c>
      <c r="AO506" s="197" t="s">
        <v>630</v>
      </c>
      <c r="AP506" s="199" t="s">
        <v>314</v>
      </c>
      <c r="AQ506" s="199" t="s">
        <v>76</v>
      </c>
      <c r="AR506" s="195">
        <v>3.3343561312471013</v>
      </c>
      <c r="AS506" s="195">
        <v>0.64164800003506983</v>
      </c>
      <c r="AT506" s="195">
        <v>5.1965503376693434</v>
      </c>
      <c r="AU506" s="194">
        <v>0</v>
      </c>
      <c r="AV506" s="194">
        <v>0</v>
      </c>
      <c r="AW506" s="194">
        <v>0</v>
      </c>
      <c r="AX506" s="194" t="s">
        <v>638</v>
      </c>
    </row>
    <row r="507" spans="14:50" ht="16.5" thickBot="1" x14ac:dyDescent="0.3">
      <c r="N507" s="200" t="s">
        <v>1</v>
      </c>
      <c r="O507" s="199" t="s">
        <v>459</v>
      </c>
      <c r="P507" s="197" t="s">
        <v>630</v>
      </c>
      <c r="Q507" s="199" t="s">
        <v>100</v>
      </c>
      <c r="R507" s="199" t="s">
        <v>52</v>
      </c>
      <c r="S507" s="195">
        <v>0.14543067558379319</v>
      </c>
      <c r="T507" s="195">
        <v>0.67313718748651274</v>
      </c>
      <c r="U507" s="195">
        <v>0.21604908819081858</v>
      </c>
      <c r="V507" s="194">
        <v>0</v>
      </c>
      <c r="W507" s="194">
        <v>0</v>
      </c>
      <c r="X507" s="194">
        <v>0</v>
      </c>
      <c r="Y507" s="194" t="s">
        <v>629</v>
      </c>
      <c r="AA507" s="206" t="s">
        <v>194</v>
      </c>
      <c r="AB507" s="204" t="s">
        <v>552</v>
      </c>
      <c r="AC507" s="205" t="s">
        <v>630</v>
      </c>
      <c r="AD507" s="204" t="s">
        <v>316</v>
      </c>
      <c r="AE507" s="204" t="s">
        <v>52</v>
      </c>
      <c r="AF507" s="203">
        <v>1.5729538401110421</v>
      </c>
      <c r="AG507" s="203">
        <v>0.61715486219521054</v>
      </c>
      <c r="AH507" s="203">
        <v>2.5487182172008964</v>
      </c>
      <c r="AI507" s="202">
        <v>0</v>
      </c>
      <c r="AJ507" s="202">
        <v>0</v>
      </c>
      <c r="AK507" s="202">
        <v>0</v>
      </c>
      <c r="AM507" s="200" t="s">
        <v>194</v>
      </c>
      <c r="AN507" s="199" t="s">
        <v>477</v>
      </c>
      <c r="AO507" s="197" t="s">
        <v>630</v>
      </c>
      <c r="AP507" s="199" t="s">
        <v>313</v>
      </c>
      <c r="AQ507" s="199" t="s">
        <v>76</v>
      </c>
      <c r="AR507" s="195">
        <v>3.3343561312471013</v>
      </c>
      <c r="AS507" s="195">
        <v>0.64164800003506983</v>
      </c>
      <c r="AT507" s="195">
        <v>5.1965503376693434</v>
      </c>
      <c r="AU507" s="194">
        <v>0</v>
      </c>
      <c r="AV507" s="194">
        <v>0</v>
      </c>
      <c r="AW507" s="194">
        <v>0</v>
      </c>
      <c r="AX507" s="194" t="s">
        <v>638</v>
      </c>
    </row>
    <row r="508" spans="14:50" ht="16.5" thickBot="1" x14ac:dyDescent="0.3">
      <c r="N508" s="200" t="s">
        <v>1</v>
      </c>
      <c r="O508" s="199" t="s">
        <v>459</v>
      </c>
      <c r="P508" s="197" t="s">
        <v>630</v>
      </c>
      <c r="Q508" s="199" t="s">
        <v>115</v>
      </c>
      <c r="R508" s="199" t="s">
        <v>52</v>
      </c>
      <c r="S508" s="195">
        <v>0.18207011503938608</v>
      </c>
      <c r="T508" s="195">
        <v>0.67313718748651286</v>
      </c>
      <c r="U508" s="195">
        <v>0.27047995330526009</v>
      </c>
      <c r="V508" s="194">
        <v>0</v>
      </c>
      <c r="W508" s="194">
        <v>0</v>
      </c>
      <c r="X508" s="194">
        <v>0</v>
      </c>
      <c r="Y508" s="194" t="s">
        <v>629</v>
      </c>
      <c r="AA508" s="206" t="s">
        <v>194</v>
      </c>
      <c r="AB508" s="204" t="s">
        <v>552</v>
      </c>
      <c r="AC508" s="205" t="s">
        <v>630</v>
      </c>
      <c r="AD508" s="204" t="s">
        <v>315</v>
      </c>
      <c r="AE508" s="204" t="s">
        <v>52</v>
      </c>
      <c r="AF508" s="203">
        <v>1.5729538401110421</v>
      </c>
      <c r="AG508" s="203">
        <v>0.61715486219521054</v>
      </c>
      <c r="AH508" s="203">
        <v>2.5487182172008964</v>
      </c>
      <c r="AI508" s="202">
        <v>0</v>
      </c>
      <c r="AJ508" s="202">
        <v>0</v>
      </c>
      <c r="AK508" s="202">
        <v>0</v>
      </c>
      <c r="AM508" s="200" t="s">
        <v>194</v>
      </c>
      <c r="AN508" s="199" t="s">
        <v>477</v>
      </c>
      <c r="AO508" s="197" t="s">
        <v>630</v>
      </c>
      <c r="AP508" s="199" t="s">
        <v>312</v>
      </c>
      <c r="AQ508" s="199" t="s">
        <v>76</v>
      </c>
      <c r="AR508" s="195">
        <v>3.3343561312471013</v>
      </c>
      <c r="AS508" s="195">
        <v>0.64164800003506983</v>
      </c>
      <c r="AT508" s="195">
        <v>5.1965503376693434</v>
      </c>
      <c r="AU508" s="194">
        <v>0</v>
      </c>
      <c r="AV508" s="194">
        <v>0</v>
      </c>
      <c r="AW508" s="194">
        <v>0</v>
      </c>
      <c r="AX508" s="194" t="s">
        <v>638</v>
      </c>
    </row>
    <row r="509" spans="14:50" ht="16.5" thickBot="1" x14ac:dyDescent="0.3">
      <c r="N509" s="200" t="s">
        <v>1</v>
      </c>
      <c r="O509" s="199" t="s">
        <v>458</v>
      </c>
      <c r="P509" s="197" t="s">
        <v>630</v>
      </c>
      <c r="Q509" s="199" t="s">
        <v>49</v>
      </c>
      <c r="R509" s="199" t="s">
        <v>55</v>
      </c>
      <c r="S509" s="195">
        <v>0.69611898976429298</v>
      </c>
      <c r="T509" s="195">
        <v>0.67118974277457566</v>
      </c>
      <c r="U509" s="195">
        <v>1.0371418771786713</v>
      </c>
      <c r="V509" s="194">
        <v>0</v>
      </c>
      <c r="W509" s="194">
        <v>0</v>
      </c>
      <c r="X509" s="194">
        <v>0</v>
      </c>
      <c r="Y509" s="194" t="s">
        <v>629</v>
      </c>
      <c r="AA509" s="206" t="s">
        <v>194</v>
      </c>
      <c r="AB509" s="204" t="s">
        <v>552</v>
      </c>
      <c r="AC509" s="205" t="s">
        <v>630</v>
      </c>
      <c r="AD509" s="204" t="s">
        <v>314</v>
      </c>
      <c r="AE509" s="204" t="s">
        <v>52</v>
      </c>
      <c r="AF509" s="203">
        <v>1.5729538401110421</v>
      </c>
      <c r="AG509" s="203">
        <v>0.61715486219521054</v>
      </c>
      <c r="AH509" s="203">
        <v>2.5487182172008964</v>
      </c>
      <c r="AI509" s="202">
        <v>0</v>
      </c>
      <c r="AJ509" s="202">
        <v>0</v>
      </c>
      <c r="AK509" s="202">
        <v>0</v>
      </c>
      <c r="AM509" s="200" t="s">
        <v>194</v>
      </c>
      <c r="AN509" s="199" t="s">
        <v>477</v>
      </c>
      <c r="AO509" s="197" t="s">
        <v>630</v>
      </c>
      <c r="AP509" s="199" t="s">
        <v>323</v>
      </c>
      <c r="AQ509" s="199" t="s">
        <v>52</v>
      </c>
      <c r="AR509" s="195">
        <v>3.3343561312471013</v>
      </c>
      <c r="AS509" s="195">
        <v>0.64164800003506983</v>
      </c>
      <c r="AT509" s="195">
        <v>5.1965503376693434</v>
      </c>
      <c r="AU509" s="194">
        <v>0</v>
      </c>
      <c r="AV509" s="194">
        <v>0</v>
      </c>
      <c r="AW509" s="194">
        <v>0</v>
      </c>
      <c r="AX509" s="194" t="s">
        <v>638</v>
      </c>
    </row>
    <row r="510" spans="14:50" ht="16.5" thickBot="1" x14ac:dyDescent="0.3">
      <c r="N510" s="200" t="s">
        <v>1</v>
      </c>
      <c r="O510" s="199" t="s">
        <v>458</v>
      </c>
      <c r="P510" s="197" t="s">
        <v>630</v>
      </c>
      <c r="Q510" s="199" t="s">
        <v>100</v>
      </c>
      <c r="R510" s="199" t="s">
        <v>55</v>
      </c>
      <c r="S510" s="195">
        <v>0.51847663887222672</v>
      </c>
      <c r="T510" s="195">
        <v>0.67118974277457566</v>
      </c>
      <c r="U510" s="195">
        <v>0.77247402013168298</v>
      </c>
      <c r="V510" s="194">
        <v>0</v>
      </c>
      <c r="W510" s="194">
        <v>0</v>
      </c>
      <c r="X510" s="194">
        <v>0</v>
      </c>
      <c r="Y510" s="194" t="s">
        <v>629</v>
      </c>
      <c r="AA510" s="206" t="s">
        <v>194</v>
      </c>
      <c r="AB510" s="204" t="s">
        <v>552</v>
      </c>
      <c r="AC510" s="205" t="s">
        <v>630</v>
      </c>
      <c r="AD510" s="204" t="s">
        <v>313</v>
      </c>
      <c r="AE510" s="204" t="s">
        <v>52</v>
      </c>
      <c r="AF510" s="203">
        <v>1.5729538401110421</v>
      </c>
      <c r="AG510" s="203">
        <v>0.61715486219521054</v>
      </c>
      <c r="AH510" s="203">
        <v>2.5487182172008964</v>
      </c>
      <c r="AI510" s="202">
        <v>0</v>
      </c>
      <c r="AJ510" s="202">
        <v>0</v>
      </c>
      <c r="AK510" s="202">
        <v>1.753279192E-3</v>
      </c>
      <c r="AM510" s="200" t="s">
        <v>194</v>
      </c>
      <c r="AN510" s="199" t="s">
        <v>477</v>
      </c>
      <c r="AO510" s="197" t="s">
        <v>630</v>
      </c>
      <c r="AP510" s="199" t="s">
        <v>322</v>
      </c>
      <c r="AQ510" s="199" t="s">
        <v>52</v>
      </c>
      <c r="AR510" s="195">
        <v>3.3343561312471013</v>
      </c>
      <c r="AS510" s="195">
        <v>0.64164800003506983</v>
      </c>
      <c r="AT510" s="195">
        <v>5.1965503376693434</v>
      </c>
      <c r="AU510" s="194">
        <v>0</v>
      </c>
      <c r="AV510" s="194">
        <v>0</v>
      </c>
      <c r="AW510" s="194">
        <v>0</v>
      </c>
      <c r="AX510" s="194" t="s">
        <v>638</v>
      </c>
    </row>
    <row r="511" spans="14:50" ht="16.5" thickBot="1" x14ac:dyDescent="0.3">
      <c r="N511" s="200" t="s">
        <v>1</v>
      </c>
      <c r="O511" s="199" t="s">
        <v>458</v>
      </c>
      <c r="P511" s="197" t="s">
        <v>630</v>
      </c>
      <c r="Q511" s="199" t="s">
        <v>115</v>
      </c>
      <c r="R511" s="199" t="s">
        <v>55</v>
      </c>
      <c r="S511" s="195">
        <v>0.55714012474276253</v>
      </c>
      <c r="T511" s="195">
        <v>0.67118974277457555</v>
      </c>
      <c r="U511" s="195">
        <v>0.83007842527456877</v>
      </c>
      <c r="V511" s="194">
        <v>0</v>
      </c>
      <c r="W511" s="194">
        <v>0</v>
      </c>
      <c r="X511" s="194">
        <v>0</v>
      </c>
      <c r="Y511" s="194" t="s">
        <v>629</v>
      </c>
      <c r="AA511" s="206" t="s">
        <v>194</v>
      </c>
      <c r="AB511" s="204" t="s">
        <v>552</v>
      </c>
      <c r="AC511" s="205" t="s">
        <v>630</v>
      </c>
      <c r="AD511" s="204" t="s">
        <v>312</v>
      </c>
      <c r="AE511" s="204" t="s">
        <v>52</v>
      </c>
      <c r="AF511" s="203">
        <v>1.5729538401110421</v>
      </c>
      <c r="AG511" s="203">
        <v>0.61715486219521054</v>
      </c>
      <c r="AH511" s="203">
        <v>2.5487182172008964</v>
      </c>
      <c r="AI511" s="202">
        <v>0</v>
      </c>
      <c r="AJ511" s="202">
        <v>0</v>
      </c>
      <c r="AK511" s="202">
        <v>8.5871408240000002E-3</v>
      </c>
      <c r="AM511" s="200" t="s">
        <v>194</v>
      </c>
      <c r="AN511" s="199" t="s">
        <v>477</v>
      </c>
      <c r="AO511" s="197" t="s">
        <v>630</v>
      </c>
      <c r="AP511" s="199" t="s">
        <v>321</v>
      </c>
      <c r="AQ511" s="199" t="s">
        <v>52</v>
      </c>
      <c r="AR511" s="195">
        <v>3.3343561312471013</v>
      </c>
      <c r="AS511" s="195">
        <v>0.64164800003506983</v>
      </c>
      <c r="AT511" s="195">
        <v>5.1965503376693434</v>
      </c>
      <c r="AU511" s="194">
        <v>0</v>
      </c>
      <c r="AV511" s="194">
        <v>0</v>
      </c>
      <c r="AW511" s="194">
        <v>0</v>
      </c>
      <c r="AX511" s="194" t="s">
        <v>638</v>
      </c>
    </row>
    <row r="512" spans="14:50" ht="16.5" thickBot="1" x14ac:dyDescent="0.3">
      <c r="N512" s="200" t="s">
        <v>1</v>
      </c>
      <c r="O512" s="199" t="s">
        <v>458</v>
      </c>
      <c r="P512" s="197" t="s">
        <v>630</v>
      </c>
      <c r="Q512" s="199" t="s">
        <v>49</v>
      </c>
      <c r="R512" s="199" t="s">
        <v>52</v>
      </c>
      <c r="S512" s="195">
        <v>0.69611898976429298</v>
      </c>
      <c r="T512" s="195">
        <v>0.67118974277457566</v>
      </c>
      <c r="U512" s="195">
        <v>1.0371418771786713</v>
      </c>
      <c r="V512" s="194">
        <v>0</v>
      </c>
      <c r="W512" s="194">
        <v>0</v>
      </c>
      <c r="X512" s="194">
        <v>0</v>
      </c>
      <c r="Y512" s="194" t="s">
        <v>629</v>
      </c>
      <c r="AA512" s="206" t="s">
        <v>194</v>
      </c>
      <c r="AB512" s="204" t="s">
        <v>551</v>
      </c>
      <c r="AC512" s="205" t="s">
        <v>630</v>
      </c>
      <c r="AD512" s="204" t="s">
        <v>323</v>
      </c>
      <c r="AE512" s="204" t="s">
        <v>55</v>
      </c>
      <c r="AF512" s="203">
        <v>1.7310453273014355</v>
      </c>
      <c r="AG512" s="203">
        <v>0.59150849835039099</v>
      </c>
      <c r="AH512" s="203">
        <v>2.9264927420806366</v>
      </c>
      <c r="AI512" s="202">
        <v>0</v>
      </c>
      <c r="AJ512" s="202">
        <v>0</v>
      </c>
      <c r="AK512" s="202">
        <v>0.6749072948</v>
      </c>
      <c r="AM512" s="200" t="s">
        <v>194</v>
      </c>
      <c r="AN512" s="199" t="s">
        <v>477</v>
      </c>
      <c r="AO512" s="197" t="s">
        <v>630</v>
      </c>
      <c r="AP512" s="199" t="s">
        <v>320</v>
      </c>
      <c r="AQ512" s="199" t="s">
        <v>52</v>
      </c>
      <c r="AR512" s="195">
        <v>3.3343561312471013</v>
      </c>
      <c r="AS512" s="195">
        <v>0.64164800003506983</v>
      </c>
      <c r="AT512" s="195">
        <v>5.1965503376693434</v>
      </c>
      <c r="AU512" s="194">
        <v>0</v>
      </c>
      <c r="AV512" s="194">
        <v>0</v>
      </c>
      <c r="AW512" s="194">
        <v>0</v>
      </c>
      <c r="AX512" s="194" t="s">
        <v>638</v>
      </c>
    </row>
    <row r="513" spans="14:50" ht="16.5" thickBot="1" x14ac:dyDescent="0.3">
      <c r="N513" s="200" t="s">
        <v>1</v>
      </c>
      <c r="O513" s="199" t="s">
        <v>458</v>
      </c>
      <c r="P513" s="197" t="s">
        <v>630</v>
      </c>
      <c r="Q513" s="199" t="s">
        <v>100</v>
      </c>
      <c r="R513" s="199" t="s">
        <v>52</v>
      </c>
      <c r="S513" s="195">
        <v>0.51847663887222672</v>
      </c>
      <c r="T513" s="195">
        <v>0.67118974277457566</v>
      </c>
      <c r="U513" s="195">
        <v>0.77247402013168298</v>
      </c>
      <c r="V513" s="194">
        <v>0</v>
      </c>
      <c r="W513" s="194">
        <v>0</v>
      </c>
      <c r="X513" s="194">
        <v>0</v>
      </c>
      <c r="Y513" s="194" t="s">
        <v>629</v>
      </c>
      <c r="AA513" s="206" t="s">
        <v>194</v>
      </c>
      <c r="AB513" s="204" t="s">
        <v>551</v>
      </c>
      <c r="AC513" s="205" t="s">
        <v>630</v>
      </c>
      <c r="AD513" s="204" t="s">
        <v>322</v>
      </c>
      <c r="AE513" s="204" t="s">
        <v>55</v>
      </c>
      <c r="AF513" s="203">
        <v>1.7310453273014355</v>
      </c>
      <c r="AG513" s="203">
        <v>0.59150849835039099</v>
      </c>
      <c r="AH513" s="203">
        <v>2.9264927420806366</v>
      </c>
      <c r="AI513" s="202">
        <v>0</v>
      </c>
      <c r="AJ513" s="202">
        <v>0</v>
      </c>
      <c r="AK513" s="202">
        <v>0.56902621510000007</v>
      </c>
      <c r="AM513" s="200" t="s">
        <v>194</v>
      </c>
      <c r="AN513" s="199" t="s">
        <v>477</v>
      </c>
      <c r="AO513" s="197" t="s">
        <v>630</v>
      </c>
      <c r="AP513" s="199" t="s">
        <v>319</v>
      </c>
      <c r="AQ513" s="199" t="s">
        <v>52</v>
      </c>
      <c r="AR513" s="195">
        <v>3.3343561312471013</v>
      </c>
      <c r="AS513" s="195">
        <v>0.64164800003506983</v>
      </c>
      <c r="AT513" s="195">
        <v>5.1965503376693434</v>
      </c>
      <c r="AU513" s="194">
        <v>0</v>
      </c>
      <c r="AV513" s="194">
        <v>0</v>
      </c>
      <c r="AW513" s="194">
        <v>0</v>
      </c>
      <c r="AX513" s="194" t="s">
        <v>638</v>
      </c>
    </row>
    <row r="514" spans="14:50" ht="16.5" thickBot="1" x14ac:dyDescent="0.3">
      <c r="N514" s="200" t="s">
        <v>1</v>
      </c>
      <c r="O514" s="199" t="s">
        <v>458</v>
      </c>
      <c r="P514" s="197" t="s">
        <v>630</v>
      </c>
      <c r="Q514" s="199" t="s">
        <v>115</v>
      </c>
      <c r="R514" s="199" t="s">
        <v>52</v>
      </c>
      <c r="S514" s="195">
        <v>0.55714012474276253</v>
      </c>
      <c r="T514" s="195">
        <v>0.67118974277457555</v>
      </c>
      <c r="U514" s="195">
        <v>0.83007842527456877</v>
      </c>
      <c r="V514" s="194">
        <v>0</v>
      </c>
      <c r="W514" s="194">
        <v>0</v>
      </c>
      <c r="X514" s="194">
        <v>0</v>
      </c>
      <c r="Y514" s="194" t="s">
        <v>629</v>
      </c>
      <c r="AA514" s="206" t="s">
        <v>194</v>
      </c>
      <c r="AB514" s="204" t="s">
        <v>551</v>
      </c>
      <c r="AC514" s="205" t="s">
        <v>630</v>
      </c>
      <c r="AD514" s="204" t="s">
        <v>321</v>
      </c>
      <c r="AE514" s="204" t="s">
        <v>55</v>
      </c>
      <c r="AF514" s="203">
        <v>1.7310453273014355</v>
      </c>
      <c r="AG514" s="203">
        <v>0.59150849835039099</v>
      </c>
      <c r="AH514" s="203">
        <v>2.9264927420806366</v>
      </c>
      <c r="AI514" s="202">
        <v>0</v>
      </c>
      <c r="AJ514" s="202">
        <v>0</v>
      </c>
      <c r="AK514" s="202">
        <v>1.4131194169999999</v>
      </c>
      <c r="AM514" s="200" t="s">
        <v>194</v>
      </c>
      <c r="AN514" s="199" t="s">
        <v>477</v>
      </c>
      <c r="AO514" s="197" t="s">
        <v>630</v>
      </c>
      <c r="AP514" s="199" t="s">
        <v>318</v>
      </c>
      <c r="AQ514" s="199" t="s">
        <v>52</v>
      </c>
      <c r="AR514" s="195">
        <v>3.3343561312471013</v>
      </c>
      <c r="AS514" s="195">
        <v>0.64164800003506983</v>
      </c>
      <c r="AT514" s="195">
        <v>5.1965503376693434</v>
      </c>
      <c r="AU514" s="194">
        <v>0</v>
      </c>
      <c r="AV514" s="194">
        <v>0</v>
      </c>
      <c r="AW514" s="194">
        <v>0</v>
      </c>
      <c r="AX514" s="194" t="s">
        <v>638</v>
      </c>
    </row>
    <row r="515" spans="14:50" ht="16.5" thickBot="1" x14ac:dyDescent="0.3">
      <c r="N515" s="200" t="s">
        <v>1</v>
      </c>
      <c r="O515" s="199" t="s">
        <v>457</v>
      </c>
      <c r="P515" s="197" t="s">
        <v>630</v>
      </c>
      <c r="Q515" s="199" t="s">
        <v>49</v>
      </c>
      <c r="R515" s="199" t="s">
        <v>55</v>
      </c>
      <c r="S515" s="195">
        <v>0.12369834635949119</v>
      </c>
      <c r="T515" s="195">
        <v>0.67257393232842966</v>
      </c>
      <c r="U515" s="195">
        <v>0.18391784220844157</v>
      </c>
      <c r="V515" s="194">
        <v>0</v>
      </c>
      <c r="W515" s="194">
        <v>0</v>
      </c>
      <c r="X515" s="194">
        <v>0</v>
      </c>
      <c r="Y515" s="194" t="s">
        <v>629</v>
      </c>
      <c r="AA515" s="206" t="s">
        <v>194</v>
      </c>
      <c r="AB515" s="204" t="s">
        <v>551</v>
      </c>
      <c r="AC515" s="205" t="s">
        <v>630</v>
      </c>
      <c r="AD515" s="204" t="s">
        <v>320</v>
      </c>
      <c r="AE515" s="204" t="s">
        <v>55</v>
      </c>
      <c r="AF515" s="203">
        <v>1.7310453273014355</v>
      </c>
      <c r="AG515" s="203">
        <v>0.59150849835039099</v>
      </c>
      <c r="AH515" s="203">
        <v>2.9264927420806366</v>
      </c>
      <c r="AI515" s="202">
        <v>0</v>
      </c>
      <c r="AJ515" s="202">
        <v>0</v>
      </c>
      <c r="AK515" s="202">
        <v>7.1086981130000004E-2</v>
      </c>
      <c r="AM515" s="200" t="s">
        <v>194</v>
      </c>
      <c r="AN515" s="199" t="s">
        <v>477</v>
      </c>
      <c r="AO515" s="197" t="s">
        <v>630</v>
      </c>
      <c r="AP515" s="199" t="s">
        <v>317</v>
      </c>
      <c r="AQ515" s="199" t="s">
        <v>52</v>
      </c>
      <c r="AR515" s="195">
        <v>3.3343561312471013</v>
      </c>
      <c r="AS515" s="195">
        <v>0.64164800003506983</v>
      </c>
      <c r="AT515" s="195">
        <v>5.1965503376693434</v>
      </c>
      <c r="AU515" s="194">
        <v>0</v>
      </c>
      <c r="AV515" s="194">
        <v>0</v>
      </c>
      <c r="AW515" s="194">
        <v>0</v>
      </c>
      <c r="AX515" s="194" t="s">
        <v>638</v>
      </c>
    </row>
    <row r="516" spans="14:50" ht="16.5" thickBot="1" x14ac:dyDescent="0.3">
      <c r="N516" s="200" t="s">
        <v>1</v>
      </c>
      <c r="O516" s="199" t="s">
        <v>457</v>
      </c>
      <c r="P516" s="197" t="s">
        <v>630</v>
      </c>
      <c r="Q516" s="199" t="s">
        <v>100</v>
      </c>
      <c r="R516" s="199" t="s">
        <v>55</v>
      </c>
      <c r="S516" s="195">
        <v>0.10337902900162829</v>
      </c>
      <c r="T516" s="195">
        <v>0.67257393232842955</v>
      </c>
      <c r="U516" s="195">
        <v>0.15370656523028389</v>
      </c>
      <c r="V516" s="194">
        <v>0</v>
      </c>
      <c r="W516" s="194">
        <v>0</v>
      </c>
      <c r="X516" s="194">
        <v>0</v>
      </c>
      <c r="Y516" s="194" t="s">
        <v>629</v>
      </c>
      <c r="AA516" s="206" t="s">
        <v>194</v>
      </c>
      <c r="AB516" s="204" t="s">
        <v>551</v>
      </c>
      <c r="AC516" s="205" t="s">
        <v>630</v>
      </c>
      <c r="AD516" s="204" t="s">
        <v>319</v>
      </c>
      <c r="AE516" s="204" t="s">
        <v>55</v>
      </c>
      <c r="AF516" s="203">
        <v>1.7310453273014355</v>
      </c>
      <c r="AG516" s="203">
        <v>0.59150849835039099</v>
      </c>
      <c r="AH516" s="203">
        <v>2.9264927420806366</v>
      </c>
      <c r="AI516" s="202">
        <v>0</v>
      </c>
      <c r="AJ516" s="202">
        <v>0</v>
      </c>
      <c r="AK516" s="202">
        <v>0.3826056263</v>
      </c>
      <c r="AM516" s="200" t="s">
        <v>194</v>
      </c>
      <c r="AN516" s="199" t="s">
        <v>477</v>
      </c>
      <c r="AO516" s="197" t="s">
        <v>630</v>
      </c>
      <c r="AP516" s="199" t="s">
        <v>74</v>
      </c>
      <c r="AQ516" s="199" t="s">
        <v>52</v>
      </c>
      <c r="AR516" s="195">
        <v>3.3343561312471013</v>
      </c>
      <c r="AS516" s="195">
        <v>0.64164800003506983</v>
      </c>
      <c r="AT516" s="195">
        <v>5.1965503376693434</v>
      </c>
      <c r="AU516" s="194">
        <v>0</v>
      </c>
      <c r="AV516" s="194">
        <v>0</v>
      </c>
      <c r="AW516" s="194">
        <v>0</v>
      </c>
      <c r="AX516" s="194" t="s">
        <v>638</v>
      </c>
    </row>
    <row r="517" spans="14:50" ht="16.5" thickBot="1" x14ac:dyDescent="0.3">
      <c r="N517" s="200" t="s">
        <v>1</v>
      </c>
      <c r="O517" s="199" t="s">
        <v>457</v>
      </c>
      <c r="P517" s="197" t="s">
        <v>630</v>
      </c>
      <c r="Q517" s="199" t="s">
        <v>115</v>
      </c>
      <c r="R517" s="199" t="s">
        <v>55</v>
      </c>
      <c r="S517" s="195">
        <v>0.14514406744180294</v>
      </c>
      <c r="T517" s="195">
        <v>0.67257393232842966</v>
      </c>
      <c r="U517" s="195">
        <v>0.2158038848447765</v>
      </c>
      <c r="V517" s="194">
        <v>0</v>
      </c>
      <c r="W517" s="194">
        <v>0</v>
      </c>
      <c r="X517" s="194">
        <v>0</v>
      </c>
      <c r="Y517" s="194" t="s">
        <v>629</v>
      </c>
      <c r="AA517" s="206" t="s">
        <v>194</v>
      </c>
      <c r="AB517" s="204" t="s">
        <v>551</v>
      </c>
      <c r="AC517" s="205" t="s">
        <v>630</v>
      </c>
      <c r="AD517" s="204" t="s">
        <v>318</v>
      </c>
      <c r="AE517" s="204" t="s">
        <v>55</v>
      </c>
      <c r="AF517" s="203">
        <v>1.7310453273014355</v>
      </c>
      <c r="AG517" s="203">
        <v>0.59150849835039099</v>
      </c>
      <c r="AH517" s="203">
        <v>2.9264927420806366</v>
      </c>
      <c r="AI517" s="202">
        <v>0</v>
      </c>
      <c r="AJ517" s="202">
        <v>0</v>
      </c>
      <c r="AK517" s="202">
        <v>0.19699896290000002</v>
      </c>
      <c r="AM517" s="200" t="s">
        <v>194</v>
      </c>
      <c r="AN517" s="199" t="s">
        <v>477</v>
      </c>
      <c r="AO517" s="197" t="s">
        <v>630</v>
      </c>
      <c r="AP517" s="199" t="s">
        <v>316</v>
      </c>
      <c r="AQ517" s="199" t="s">
        <v>52</v>
      </c>
      <c r="AR517" s="195">
        <v>3.3343561312471013</v>
      </c>
      <c r="AS517" s="195">
        <v>0.64164800003506983</v>
      </c>
      <c r="AT517" s="195">
        <v>5.1965503376693434</v>
      </c>
      <c r="AU517" s="194">
        <v>0</v>
      </c>
      <c r="AV517" s="194">
        <v>0</v>
      </c>
      <c r="AW517" s="194">
        <v>0</v>
      </c>
      <c r="AX517" s="194" t="s">
        <v>638</v>
      </c>
    </row>
    <row r="518" spans="14:50" ht="16.5" thickBot="1" x14ac:dyDescent="0.3">
      <c r="N518" s="200" t="s">
        <v>1</v>
      </c>
      <c r="O518" s="199" t="s">
        <v>457</v>
      </c>
      <c r="P518" s="197" t="s">
        <v>630</v>
      </c>
      <c r="Q518" s="199" t="s">
        <v>49</v>
      </c>
      <c r="R518" s="199" t="s">
        <v>52</v>
      </c>
      <c r="S518" s="195">
        <v>0.14993874221938297</v>
      </c>
      <c r="T518" s="195">
        <v>0.67257393232842966</v>
      </c>
      <c r="U518" s="195">
        <v>0.22293272904630693</v>
      </c>
      <c r="V518" s="194">
        <v>0</v>
      </c>
      <c r="W518" s="194">
        <v>0</v>
      </c>
      <c r="X518" s="194">
        <v>0</v>
      </c>
      <c r="Y518" s="194" t="s">
        <v>629</v>
      </c>
      <c r="AA518" s="206" t="s">
        <v>194</v>
      </c>
      <c r="AB518" s="204" t="s">
        <v>551</v>
      </c>
      <c r="AC518" s="205" t="s">
        <v>630</v>
      </c>
      <c r="AD518" s="204" t="s">
        <v>317</v>
      </c>
      <c r="AE518" s="204" t="s">
        <v>55</v>
      </c>
      <c r="AF518" s="203">
        <v>1.7310453273014355</v>
      </c>
      <c r="AG518" s="203">
        <v>0.59150849835039099</v>
      </c>
      <c r="AH518" s="203">
        <v>2.9264927420806366</v>
      </c>
      <c r="AI518" s="202">
        <v>0</v>
      </c>
      <c r="AJ518" s="202">
        <v>0</v>
      </c>
      <c r="AK518" s="202">
        <v>0.90552688920000002</v>
      </c>
      <c r="AM518" s="200" t="s">
        <v>194</v>
      </c>
      <c r="AN518" s="199" t="s">
        <v>477</v>
      </c>
      <c r="AO518" s="197" t="s">
        <v>630</v>
      </c>
      <c r="AP518" s="199" t="s">
        <v>315</v>
      </c>
      <c r="AQ518" s="199" t="s">
        <v>52</v>
      </c>
      <c r="AR518" s="195">
        <v>3.3343561312471013</v>
      </c>
      <c r="AS518" s="195">
        <v>0.64164800003506983</v>
      </c>
      <c r="AT518" s="195">
        <v>5.1965503376693434</v>
      </c>
      <c r="AU518" s="194">
        <v>0</v>
      </c>
      <c r="AV518" s="194">
        <v>0</v>
      </c>
      <c r="AW518" s="194">
        <v>0</v>
      </c>
      <c r="AX518" s="194" t="s">
        <v>638</v>
      </c>
    </row>
    <row r="519" spans="14:50" ht="16.5" thickBot="1" x14ac:dyDescent="0.3">
      <c r="N519" s="200" t="s">
        <v>1</v>
      </c>
      <c r="O519" s="199" t="s">
        <v>457</v>
      </c>
      <c r="P519" s="197" t="s">
        <v>630</v>
      </c>
      <c r="Q519" s="199" t="s">
        <v>100</v>
      </c>
      <c r="R519" s="199" t="s">
        <v>52</v>
      </c>
      <c r="S519" s="195">
        <v>0.12530904443393096</v>
      </c>
      <c r="T519" s="195">
        <v>0.67257393232842955</v>
      </c>
      <c r="U519" s="195">
        <v>0.1863126690029675</v>
      </c>
      <c r="V519" s="194">
        <v>0</v>
      </c>
      <c r="W519" s="194">
        <v>0</v>
      </c>
      <c r="X519" s="194">
        <v>0</v>
      </c>
      <c r="Y519" s="194" t="s">
        <v>629</v>
      </c>
      <c r="AA519" s="206" t="s">
        <v>194</v>
      </c>
      <c r="AB519" s="204" t="s">
        <v>551</v>
      </c>
      <c r="AC519" s="205" t="s">
        <v>630</v>
      </c>
      <c r="AD519" s="204" t="s">
        <v>74</v>
      </c>
      <c r="AE519" s="204" t="s">
        <v>55</v>
      </c>
      <c r="AF519" s="203">
        <v>1.7310453273014355</v>
      </c>
      <c r="AG519" s="203">
        <v>0.59150849835039099</v>
      </c>
      <c r="AH519" s="203">
        <v>2.9264927420806366</v>
      </c>
      <c r="AI519" s="202">
        <v>0</v>
      </c>
      <c r="AJ519" s="202">
        <v>0</v>
      </c>
      <c r="AK519" s="202">
        <v>1.1893885009999998</v>
      </c>
      <c r="AM519" s="200" t="s">
        <v>194</v>
      </c>
      <c r="AN519" s="199" t="s">
        <v>477</v>
      </c>
      <c r="AO519" s="197" t="s">
        <v>630</v>
      </c>
      <c r="AP519" s="199" t="s">
        <v>314</v>
      </c>
      <c r="AQ519" s="199" t="s">
        <v>52</v>
      </c>
      <c r="AR519" s="195">
        <v>3.3343561312471013</v>
      </c>
      <c r="AS519" s="195">
        <v>0.64164800003506983</v>
      </c>
      <c r="AT519" s="195">
        <v>5.1965503376693434</v>
      </c>
      <c r="AU519" s="194">
        <v>0</v>
      </c>
      <c r="AV519" s="194">
        <v>0</v>
      </c>
      <c r="AW519" s="194">
        <v>0</v>
      </c>
      <c r="AX519" s="194" t="s">
        <v>638</v>
      </c>
    </row>
    <row r="520" spans="14:50" ht="16.5" thickBot="1" x14ac:dyDescent="0.3">
      <c r="N520" s="200" t="s">
        <v>1</v>
      </c>
      <c r="O520" s="199" t="s">
        <v>457</v>
      </c>
      <c r="P520" s="197" t="s">
        <v>630</v>
      </c>
      <c r="Q520" s="199" t="s">
        <v>115</v>
      </c>
      <c r="R520" s="199" t="s">
        <v>52</v>
      </c>
      <c r="S520" s="195">
        <v>0.17593379017034375</v>
      </c>
      <c r="T520" s="195">
        <v>0.67257393232842966</v>
      </c>
      <c r="U520" s="195">
        <v>0.26158282638351227</v>
      </c>
      <c r="V520" s="194">
        <v>0</v>
      </c>
      <c r="W520" s="194">
        <v>0</v>
      </c>
      <c r="X520" s="194">
        <v>0</v>
      </c>
      <c r="Y520" s="194" t="s">
        <v>629</v>
      </c>
      <c r="AA520" s="206" t="s">
        <v>194</v>
      </c>
      <c r="AB520" s="204" t="s">
        <v>551</v>
      </c>
      <c r="AC520" s="205" t="s">
        <v>630</v>
      </c>
      <c r="AD520" s="204" t="s">
        <v>316</v>
      </c>
      <c r="AE520" s="204" t="s">
        <v>55</v>
      </c>
      <c r="AF520" s="203">
        <v>1.7310453273014355</v>
      </c>
      <c r="AG520" s="203">
        <v>0.59150849835039099</v>
      </c>
      <c r="AH520" s="203">
        <v>2.9264927420806366</v>
      </c>
      <c r="AI520" s="202">
        <v>0</v>
      </c>
      <c r="AJ520" s="202">
        <v>0</v>
      </c>
      <c r="AK520" s="202">
        <v>2.4464865759999999</v>
      </c>
      <c r="AM520" s="200" t="s">
        <v>194</v>
      </c>
      <c r="AN520" s="199" t="s">
        <v>477</v>
      </c>
      <c r="AO520" s="197" t="s">
        <v>630</v>
      </c>
      <c r="AP520" s="199" t="s">
        <v>313</v>
      </c>
      <c r="AQ520" s="199" t="s">
        <v>52</v>
      </c>
      <c r="AR520" s="195">
        <v>3.3343561312471013</v>
      </c>
      <c r="AS520" s="195">
        <v>0.64164800003506983</v>
      </c>
      <c r="AT520" s="195">
        <v>5.1965503376693434</v>
      </c>
      <c r="AU520" s="194">
        <v>0</v>
      </c>
      <c r="AV520" s="194">
        <v>0</v>
      </c>
      <c r="AW520" s="194">
        <v>0</v>
      </c>
      <c r="AX520" s="194" t="s">
        <v>638</v>
      </c>
    </row>
    <row r="521" spans="14:50" ht="16.5" thickBot="1" x14ac:dyDescent="0.3">
      <c r="N521" s="200" t="s">
        <v>1</v>
      </c>
      <c r="O521" s="199" t="s">
        <v>456</v>
      </c>
      <c r="P521" s="197" t="s">
        <v>630</v>
      </c>
      <c r="Q521" s="199" t="s">
        <v>49</v>
      </c>
      <c r="R521" s="199" t="s">
        <v>55</v>
      </c>
      <c r="S521" s="195">
        <v>0.42046404730985298</v>
      </c>
      <c r="T521" s="195">
        <v>0.61594824841738571</v>
      </c>
      <c r="U521" s="195">
        <v>0.68262885459970246</v>
      </c>
      <c r="V521" s="194">
        <v>0</v>
      </c>
      <c r="W521" s="194">
        <v>0</v>
      </c>
      <c r="X521" s="194">
        <v>0</v>
      </c>
      <c r="Y521" s="194" t="s">
        <v>629</v>
      </c>
      <c r="AA521" s="206" t="s">
        <v>194</v>
      </c>
      <c r="AB521" s="204" t="s">
        <v>551</v>
      </c>
      <c r="AC521" s="205" t="s">
        <v>630</v>
      </c>
      <c r="AD521" s="204" t="s">
        <v>315</v>
      </c>
      <c r="AE521" s="204" t="s">
        <v>55</v>
      </c>
      <c r="AF521" s="203">
        <v>1.7310453273014355</v>
      </c>
      <c r="AG521" s="203">
        <v>0.59150849835039099</v>
      </c>
      <c r="AH521" s="203">
        <v>2.9264927420806366</v>
      </c>
      <c r="AI521" s="202">
        <v>0</v>
      </c>
      <c r="AJ521" s="202">
        <v>0</v>
      </c>
      <c r="AK521" s="202">
        <v>0.69472683039999994</v>
      </c>
      <c r="AM521" s="200" t="s">
        <v>194</v>
      </c>
      <c r="AN521" s="199" t="s">
        <v>477</v>
      </c>
      <c r="AO521" s="197" t="s">
        <v>630</v>
      </c>
      <c r="AP521" s="199" t="s">
        <v>312</v>
      </c>
      <c r="AQ521" s="199" t="s">
        <v>52</v>
      </c>
      <c r="AR521" s="195">
        <v>3.3343561312471013</v>
      </c>
      <c r="AS521" s="195">
        <v>0.64164800003506983</v>
      </c>
      <c r="AT521" s="195">
        <v>5.1965503376693434</v>
      </c>
      <c r="AU521" s="194">
        <v>0</v>
      </c>
      <c r="AV521" s="194">
        <v>0</v>
      </c>
      <c r="AW521" s="194">
        <v>0</v>
      </c>
      <c r="AX521" s="194" t="s">
        <v>638</v>
      </c>
    </row>
    <row r="522" spans="14:50" ht="16.5" thickBot="1" x14ac:dyDescent="0.3">
      <c r="N522" s="200" t="s">
        <v>1</v>
      </c>
      <c r="O522" s="199" t="s">
        <v>456</v>
      </c>
      <c r="P522" s="197" t="s">
        <v>630</v>
      </c>
      <c r="Q522" s="199" t="s">
        <v>100</v>
      </c>
      <c r="R522" s="199" t="s">
        <v>55</v>
      </c>
      <c r="S522" s="195">
        <v>0.42046404730985298</v>
      </c>
      <c r="T522" s="195">
        <v>0.61594824841738571</v>
      </c>
      <c r="U522" s="195">
        <v>0.68262885459970246</v>
      </c>
      <c r="V522" s="194">
        <v>0</v>
      </c>
      <c r="W522" s="194">
        <v>0</v>
      </c>
      <c r="X522" s="194">
        <v>0</v>
      </c>
      <c r="Y522" s="194" t="s">
        <v>629</v>
      </c>
      <c r="AA522" s="206" t="s">
        <v>194</v>
      </c>
      <c r="AB522" s="204" t="s">
        <v>551</v>
      </c>
      <c r="AC522" s="205" t="s">
        <v>630</v>
      </c>
      <c r="AD522" s="204" t="s">
        <v>314</v>
      </c>
      <c r="AE522" s="204" t="s">
        <v>55</v>
      </c>
      <c r="AF522" s="203">
        <v>1.7310453273014355</v>
      </c>
      <c r="AG522" s="203">
        <v>0.59150849835039099</v>
      </c>
      <c r="AH522" s="203">
        <v>2.9264927420806366</v>
      </c>
      <c r="AI522" s="202">
        <v>0</v>
      </c>
      <c r="AJ522" s="202">
        <v>0</v>
      </c>
      <c r="AK522" s="202">
        <v>1.0353060300000001</v>
      </c>
      <c r="AM522" s="200" t="s">
        <v>194</v>
      </c>
      <c r="AN522" s="199" t="s">
        <v>450</v>
      </c>
      <c r="AO522" s="197" t="s">
        <v>630</v>
      </c>
      <c r="AP522" s="199" t="s">
        <v>323</v>
      </c>
      <c r="AQ522" s="199" t="s">
        <v>76</v>
      </c>
      <c r="AR522" s="195">
        <v>0.26117760410945506</v>
      </c>
      <c r="AS522" s="195">
        <v>0.64670077234088674</v>
      </c>
      <c r="AT522" s="195">
        <v>0.40386159299618712</v>
      </c>
      <c r="AU522" s="194">
        <v>0</v>
      </c>
      <c r="AV522" s="194">
        <v>0</v>
      </c>
      <c r="AW522" s="194">
        <v>0</v>
      </c>
      <c r="AX522" s="194" t="s">
        <v>639</v>
      </c>
    </row>
    <row r="523" spans="14:50" ht="16.5" thickBot="1" x14ac:dyDescent="0.3">
      <c r="N523" s="200" t="s">
        <v>1</v>
      </c>
      <c r="O523" s="199" t="s">
        <v>456</v>
      </c>
      <c r="P523" s="197" t="s">
        <v>630</v>
      </c>
      <c r="Q523" s="199" t="s">
        <v>115</v>
      </c>
      <c r="R523" s="199" t="s">
        <v>55</v>
      </c>
      <c r="S523" s="195">
        <v>0.42046404730985298</v>
      </c>
      <c r="T523" s="195">
        <v>0.61594824841738571</v>
      </c>
      <c r="U523" s="195">
        <v>0.68262885459970246</v>
      </c>
      <c r="V523" s="194">
        <v>0</v>
      </c>
      <c r="W523" s="194">
        <v>0</v>
      </c>
      <c r="X523" s="194">
        <v>0</v>
      </c>
      <c r="Y523" s="194" t="s">
        <v>629</v>
      </c>
      <c r="AA523" s="206" t="s">
        <v>194</v>
      </c>
      <c r="AB523" s="204" t="s">
        <v>551</v>
      </c>
      <c r="AC523" s="205" t="s">
        <v>630</v>
      </c>
      <c r="AD523" s="204" t="s">
        <v>313</v>
      </c>
      <c r="AE523" s="204" t="s">
        <v>55</v>
      </c>
      <c r="AF523" s="203">
        <v>1.7310453273014355</v>
      </c>
      <c r="AG523" s="203">
        <v>0.59150849835039099</v>
      </c>
      <c r="AH523" s="203">
        <v>2.9264927420806366</v>
      </c>
      <c r="AI523" s="202">
        <v>0</v>
      </c>
      <c r="AJ523" s="202">
        <v>0</v>
      </c>
      <c r="AK523" s="202">
        <v>0.42961405459999996</v>
      </c>
      <c r="AM523" s="200" t="s">
        <v>194</v>
      </c>
      <c r="AN523" s="199" t="s">
        <v>450</v>
      </c>
      <c r="AO523" s="197" t="s">
        <v>630</v>
      </c>
      <c r="AP523" s="199" t="s">
        <v>322</v>
      </c>
      <c r="AQ523" s="199" t="s">
        <v>76</v>
      </c>
      <c r="AR523" s="195">
        <v>0.26117760410945506</v>
      </c>
      <c r="AS523" s="195">
        <v>0.64670077234088674</v>
      </c>
      <c r="AT523" s="195">
        <v>0.40386159299618712</v>
      </c>
      <c r="AU523" s="194">
        <v>0</v>
      </c>
      <c r="AV523" s="194">
        <v>0</v>
      </c>
      <c r="AW523" s="194">
        <v>0</v>
      </c>
      <c r="AX523" s="194" t="s">
        <v>639</v>
      </c>
    </row>
    <row r="524" spans="14:50" ht="16.5" thickBot="1" x14ac:dyDescent="0.3">
      <c r="N524" s="200" t="s">
        <v>1</v>
      </c>
      <c r="O524" s="199" t="s">
        <v>456</v>
      </c>
      <c r="P524" s="197" t="s">
        <v>630</v>
      </c>
      <c r="Q524" s="199" t="s">
        <v>49</v>
      </c>
      <c r="R524" s="199" t="s">
        <v>52</v>
      </c>
      <c r="S524" s="195">
        <v>0.2785574313427775</v>
      </c>
      <c r="T524" s="195">
        <v>0.6159482484173856</v>
      </c>
      <c r="U524" s="195">
        <v>0.45224161617230274</v>
      </c>
      <c r="V524" s="194">
        <v>0</v>
      </c>
      <c r="W524" s="194">
        <v>0</v>
      </c>
      <c r="X524" s="194">
        <v>0</v>
      </c>
      <c r="Y524" s="194" t="s">
        <v>629</v>
      </c>
      <c r="AA524" s="206" t="s">
        <v>194</v>
      </c>
      <c r="AB524" s="204" t="s">
        <v>551</v>
      </c>
      <c r="AC524" s="205" t="s">
        <v>630</v>
      </c>
      <c r="AD524" s="204" t="s">
        <v>312</v>
      </c>
      <c r="AE524" s="204" t="s">
        <v>55</v>
      </c>
      <c r="AF524" s="203">
        <v>1.7310453273014355</v>
      </c>
      <c r="AG524" s="203">
        <v>0.59150849835039099</v>
      </c>
      <c r="AH524" s="203">
        <v>2.9264927420806366</v>
      </c>
      <c r="AI524" s="202">
        <v>0</v>
      </c>
      <c r="AJ524" s="202">
        <v>0</v>
      </c>
      <c r="AK524" s="202">
        <v>1.3165868549999999</v>
      </c>
      <c r="AM524" s="200" t="s">
        <v>194</v>
      </c>
      <c r="AN524" s="199" t="s">
        <v>450</v>
      </c>
      <c r="AO524" s="197" t="s">
        <v>630</v>
      </c>
      <c r="AP524" s="199" t="s">
        <v>321</v>
      </c>
      <c r="AQ524" s="199" t="s">
        <v>76</v>
      </c>
      <c r="AR524" s="195">
        <v>0.26117760410945506</v>
      </c>
      <c r="AS524" s="195">
        <v>0.64670077234088674</v>
      </c>
      <c r="AT524" s="195">
        <v>0.40386159299618712</v>
      </c>
      <c r="AU524" s="194">
        <v>0</v>
      </c>
      <c r="AV524" s="194">
        <v>0</v>
      </c>
      <c r="AW524" s="194">
        <v>0</v>
      </c>
      <c r="AX524" s="194" t="s">
        <v>639</v>
      </c>
    </row>
    <row r="525" spans="14:50" ht="16.5" thickBot="1" x14ac:dyDescent="0.3">
      <c r="N525" s="200" t="s">
        <v>1</v>
      </c>
      <c r="O525" s="199" t="s">
        <v>456</v>
      </c>
      <c r="P525" s="197" t="s">
        <v>630</v>
      </c>
      <c r="Q525" s="199" t="s">
        <v>100</v>
      </c>
      <c r="R525" s="199" t="s">
        <v>52</v>
      </c>
      <c r="S525" s="195">
        <v>0.2785574313427775</v>
      </c>
      <c r="T525" s="195">
        <v>0.6159482484173856</v>
      </c>
      <c r="U525" s="195">
        <v>0.45224161617230274</v>
      </c>
      <c r="V525" s="194">
        <v>0</v>
      </c>
      <c r="W525" s="194">
        <v>0</v>
      </c>
      <c r="X525" s="194">
        <v>0</v>
      </c>
      <c r="Y525" s="194" t="s">
        <v>629</v>
      </c>
      <c r="AA525" s="206" t="s">
        <v>194</v>
      </c>
      <c r="AB525" s="204" t="s">
        <v>551</v>
      </c>
      <c r="AC525" s="205" t="s">
        <v>630</v>
      </c>
      <c r="AD525" s="204" t="s">
        <v>323</v>
      </c>
      <c r="AE525" s="204" t="s">
        <v>52</v>
      </c>
      <c r="AF525" s="203">
        <v>1.7310453273014355</v>
      </c>
      <c r="AG525" s="203">
        <v>0.59150849835039099</v>
      </c>
      <c r="AH525" s="203">
        <v>2.9264927420806366</v>
      </c>
      <c r="AI525" s="202">
        <v>0</v>
      </c>
      <c r="AJ525" s="202">
        <v>0</v>
      </c>
      <c r="AK525" s="202">
        <v>1.0069153780000001E-2</v>
      </c>
      <c r="AM525" s="200" t="s">
        <v>194</v>
      </c>
      <c r="AN525" s="199" t="s">
        <v>450</v>
      </c>
      <c r="AO525" s="197" t="s">
        <v>630</v>
      </c>
      <c r="AP525" s="199" t="s">
        <v>320</v>
      </c>
      <c r="AQ525" s="199" t="s">
        <v>76</v>
      </c>
      <c r="AR525" s="195">
        <v>0.26117760410945506</v>
      </c>
      <c r="AS525" s="195">
        <v>0.64670077234088674</v>
      </c>
      <c r="AT525" s="195">
        <v>0.40386159299618712</v>
      </c>
      <c r="AU525" s="194">
        <v>0</v>
      </c>
      <c r="AV525" s="194">
        <v>0</v>
      </c>
      <c r="AW525" s="194">
        <v>0</v>
      </c>
      <c r="AX525" s="194" t="s">
        <v>639</v>
      </c>
    </row>
    <row r="526" spans="14:50" ht="16.5" thickBot="1" x14ac:dyDescent="0.3">
      <c r="N526" s="200" t="s">
        <v>1</v>
      </c>
      <c r="O526" s="199" t="s">
        <v>456</v>
      </c>
      <c r="P526" s="197" t="s">
        <v>630</v>
      </c>
      <c r="Q526" s="199" t="s">
        <v>115</v>
      </c>
      <c r="R526" s="199" t="s">
        <v>52</v>
      </c>
      <c r="S526" s="195">
        <v>0.2785574313427775</v>
      </c>
      <c r="T526" s="195">
        <v>0.6159482484173856</v>
      </c>
      <c r="U526" s="195">
        <v>0.45224161617230274</v>
      </c>
      <c r="V526" s="194">
        <v>0</v>
      </c>
      <c r="W526" s="194">
        <v>0</v>
      </c>
      <c r="X526" s="194">
        <v>0</v>
      </c>
      <c r="Y526" s="194" t="s">
        <v>629</v>
      </c>
      <c r="AA526" s="206" t="s">
        <v>194</v>
      </c>
      <c r="AB526" s="204" t="s">
        <v>551</v>
      </c>
      <c r="AC526" s="205" t="s">
        <v>630</v>
      </c>
      <c r="AD526" s="204" t="s">
        <v>322</v>
      </c>
      <c r="AE526" s="204" t="s">
        <v>52</v>
      </c>
      <c r="AF526" s="203">
        <v>1.7310453273014355</v>
      </c>
      <c r="AG526" s="203">
        <v>0.59150849835039099</v>
      </c>
      <c r="AH526" s="203">
        <v>2.9264927420806366</v>
      </c>
      <c r="AI526" s="202">
        <v>0</v>
      </c>
      <c r="AJ526" s="202">
        <v>0</v>
      </c>
      <c r="AK526" s="202">
        <v>8.4894807189999991E-3</v>
      </c>
      <c r="AM526" s="200" t="s">
        <v>194</v>
      </c>
      <c r="AN526" s="199" t="s">
        <v>450</v>
      </c>
      <c r="AO526" s="197" t="s">
        <v>630</v>
      </c>
      <c r="AP526" s="199" t="s">
        <v>319</v>
      </c>
      <c r="AQ526" s="199" t="s">
        <v>76</v>
      </c>
      <c r="AR526" s="195">
        <v>0.26117760410945506</v>
      </c>
      <c r="AS526" s="195">
        <v>0.64670077234088674</v>
      </c>
      <c r="AT526" s="195">
        <v>0.40386159299618712</v>
      </c>
      <c r="AU526" s="194">
        <v>0</v>
      </c>
      <c r="AV526" s="194">
        <v>0</v>
      </c>
      <c r="AW526" s="194">
        <v>0</v>
      </c>
      <c r="AX526" s="194" t="s">
        <v>639</v>
      </c>
    </row>
    <row r="527" spans="14:50" ht="16.5" thickBot="1" x14ac:dyDescent="0.3">
      <c r="N527" s="200" t="s">
        <v>1</v>
      </c>
      <c r="O527" s="199" t="s">
        <v>365</v>
      </c>
      <c r="P527" s="197" t="s">
        <v>630</v>
      </c>
      <c r="Q527" s="199" t="s">
        <v>49</v>
      </c>
      <c r="R527" s="199" t="s">
        <v>55</v>
      </c>
      <c r="S527" s="195">
        <v>0.58433641025196237</v>
      </c>
      <c r="T527" s="195">
        <v>0.6393658605634015</v>
      </c>
      <c r="U527" s="195">
        <v>0.91393120323479926</v>
      </c>
      <c r="V527" s="194">
        <v>0</v>
      </c>
      <c r="W527" s="194">
        <v>0</v>
      </c>
      <c r="X527" s="194">
        <v>0</v>
      </c>
      <c r="Y527" s="194" t="s">
        <v>629</v>
      </c>
      <c r="AA527" s="206" t="s">
        <v>194</v>
      </c>
      <c r="AB527" s="204" t="s">
        <v>551</v>
      </c>
      <c r="AC527" s="205" t="s">
        <v>630</v>
      </c>
      <c r="AD527" s="204" t="s">
        <v>321</v>
      </c>
      <c r="AE527" s="204" t="s">
        <v>52</v>
      </c>
      <c r="AF527" s="203">
        <v>1.7310453273014355</v>
      </c>
      <c r="AG527" s="203">
        <v>0.59150849835039099</v>
      </c>
      <c r="AH527" s="203">
        <v>2.9264927420806366</v>
      </c>
      <c r="AI527" s="202">
        <v>0</v>
      </c>
      <c r="AJ527" s="202">
        <v>0</v>
      </c>
      <c r="AK527" s="202">
        <v>2.108277217E-2</v>
      </c>
      <c r="AM527" s="200" t="s">
        <v>194</v>
      </c>
      <c r="AN527" s="199" t="s">
        <v>450</v>
      </c>
      <c r="AO527" s="197" t="s">
        <v>630</v>
      </c>
      <c r="AP527" s="199" t="s">
        <v>318</v>
      </c>
      <c r="AQ527" s="199" t="s">
        <v>76</v>
      </c>
      <c r="AR527" s="195">
        <v>0.26117760410945506</v>
      </c>
      <c r="AS527" s="195">
        <v>0.64670077234088674</v>
      </c>
      <c r="AT527" s="195">
        <v>0.40386159299618712</v>
      </c>
      <c r="AU527" s="194">
        <v>0</v>
      </c>
      <c r="AV527" s="194">
        <v>0</v>
      </c>
      <c r="AW527" s="194">
        <v>0</v>
      </c>
      <c r="AX527" s="194" t="s">
        <v>639</v>
      </c>
    </row>
    <row r="528" spans="14:50" ht="16.5" thickBot="1" x14ac:dyDescent="0.3">
      <c r="N528" s="200" t="s">
        <v>1</v>
      </c>
      <c r="O528" s="199" t="s">
        <v>365</v>
      </c>
      <c r="P528" s="197" t="s">
        <v>630</v>
      </c>
      <c r="Q528" s="199" t="s">
        <v>100</v>
      </c>
      <c r="R528" s="199" t="s">
        <v>55</v>
      </c>
      <c r="S528" s="195">
        <v>0.3107533784079643</v>
      </c>
      <c r="T528" s="195">
        <v>0.63007588205747922</v>
      </c>
      <c r="U528" s="195">
        <v>0.49319992600449286</v>
      </c>
      <c r="V528" s="194">
        <v>0</v>
      </c>
      <c r="W528" s="194">
        <v>0</v>
      </c>
      <c r="X528" s="194">
        <v>0</v>
      </c>
      <c r="Y528" s="194" t="s">
        <v>629</v>
      </c>
      <c r="AA528" s="206" t="s">
        <v>194</v>
      </c>
      <c r="AB528" s="204" t="s">
        <v>551</v>
      </c>
      <c r="AC528" s="205" t="s">
        <v>630</v>
      </c>
      <c r="AD528" s="204" t="s">
        <v>320</v>
      </c>
      <c r="AE528" s="204" t="s">
        <v>52</v>
      </c>
      <c r="AF528" s="203">
        <v>1.7310453273014355</v>
      </c>
      <c r="AG528" s="203">
        <v>0.59150849835039099</v>
      </c>
      <c r="AH528" s="203">
        <v>2.9264927420806366</v>
      </c>
      <c r="AI528" s="202">
        <v>0</v>
      </c>
      <c r="AJ528" s="202">
        <v>0</v>
      </c>
      <c r="AK528" s="202">
        <v>1.060568986E-3</v>
      </c>
      <c r="AM528" s="200" t="s">
        <v>194</v>
      </c>
      <c r="AN528" s="199" t="s">
        <v>450</v>
      </c>
      <c r="AO528" s="197" t="s">
        <v>630</v>
      </c>
      <c r="AP528" s="199" t="s">
        <v>317</v>
      </c>
      <c r="AQ528" s="199" t="s">
        <v>76</v>
      </c>
      <c r="AR528" s="195">
        <v>0.26117760410945506</v>
      </c>
      <c r="AS528" s="195">
        <v>0.64670077234088674</v>
      </c>
      <c r="AT528" s="195">
        <v>0.40386159299618712</v>
      </c>
      <c r="AU528" s="194">
        <v>0</v>
      </c>
      <c r="AV528" s="194">
        <v>0</v>
      </c>
      <c r="AW528" s="194">
        <v>0</v>
      </c>
      <c r="AX528" s="194" t="s">
        <v>639</v>
      </c>
    </row>
    <row r="529" spans="14:50" ht="16.5" thickBot="1" x14ac:dyDescent="0.3">
      <c r="N529" s="200" t="s">
        <v>1</v>
      </c>
      <c r="O529" s="199" t="s">
        <v>365</v>
      </c>
      <c r="P529" s="197" t="s">
        <v>630</v>
      </c>
      <c r="Q529" s="199" t="s">
        <v>115</v>
      </c>
      <c r="R529" s="199" t="s">
        <v>55</v>
      </c>
      <c r="S529" s="195">
        <v>0.67075380141715246</v>
      </c>
      <c r="T529" s="195">
        <v>0.63583159878409345</v>
      </c>
      <c r="U529" s="195">
        <v>1.0549236664233754</v>
      </c>
      <c r="V529" s="194">
        <v>0</v>
      </c>
      <c r="W529" s="194">
        <v>0</v>
      </c>
      <c r="X529" s="194">
        <v>0</v>
      </c>
      <c r="Y529" s="194" t="s">
        <v>629</v>
      </c>
      <c r="AA529" s="206" t="s">
        <v>194</v>
      </c>
      <c r="AB529" s="204" t="s">
        <v>551</v>
      </c>
      <c r="AC529" s="205" t="s">
        <v>630</v>
      </c>
      <c r="AD529" s="204" t="s">
        <v>319</v>
      </c>
      <c r="AE529" s="204" t="s">
        <v>52</v>
      </c>
      <c r="AF529" s="203">
        <v>1.7310453273014355</v>
      </c>
      <c r="AG529" s="203">
        <v>0.59150849835039099</v>
      </c>
      <c r="AH529" s="203">
        <v>2.9264927420806366</v>
      </c>
      <c r="AI529" s="202">
        <v>0</v>
      </c>
      <c r="AJ529" s="202">
        <v>0</v>
      </c>
      <c r="AK529" s="202">
        <v>5.7082134409999997E-3</v>
      </c>
      <c r="AM529" s="200" t="s">
        <v>194</v>
      </c>
      <c r="AN529" s="199" t="s">
        <v>450</v>
      </c>
      <c r="AO529" s="197" t="s">
        <v>630</v>
      </c>
      <c r="AP529" s="199" t="s">
        <v>74</v>
      </c>
      <c r="AQ529" s="199" t="s">
        <v>76</v>
      </c>
      <c r="AR529" s="195">
        <v>0.26117760410945506</v>
      </c>
      <c r="AS529" s="195">
        <v>0.64670077234088674</v>
      </c>
      <c r="AT529" s="195">
        <v>0.40386159299618712</v>
      </c>
      <c r="AU529" s="194">
        <v>0</v>
      </c>
      <c r="AV529" s="194">
        <v>0</v>
      </c>
      <c r="AW529" s="194">
        <v>0</v>
      </c>
      <c r="AX529" s="194" t="s">
        <v>639</v>
      </c>
    </row>
    <row r="530" spans="14:50" ht="16.5" thickBot="1" x14ac:dyDescent="0.3">
      <c r="N530" s="200" t="s">
        <v>1</v>
      </c>
      <c r="O530" s="199" t="s">
        <v>365</v>
      </c>
      <c r="P530" s="197" t="s">
        <v>630</v>
      </c>
      <c r="Q530" s="199" t="s">
        <v>49</v>
      </c>
      <c r="R530" s="199" t="s">
        <v>52</v>
      </c>
      <c r="S530" s="195">
        <v>0</v>
      </c>
      <c r="T530" s="195">
        <v>0</v>
      </c>
      <c r="U530" s="195">
        <v>0</v>
      </c>
      <c r="V530" s="194">
        <v>0</v>
      </c>
      <c r="W530" s="194">
        <v>0</v>
      </c>
      <c r="X530" s="194">
        <v>0</v>
      </c>
      <c r="Y530" s="194" t="s">
        <v>629</v>
      </c>
      <c r="AA530" s="206" t="s">
        <v>194</v>
      </c>
      <c r="AB530" s="204" t="s">
        <v>551</v>
      </c>
      <c r="AC530" s="205" t="s">
        <v>630</v>
      </c>
      <c r="AD530" s="204" t="s">
        <v>318</v>
      </c>
      <c r="AE530" s="204" t="s">
        <v>52</v>
      </c>
      <c r="AF530" s="203">
        <v>1.7310453273014355</v>
      </c>
      <c r="AG530" s="203">
        <v>0.59150849835039099</v>
      </c>
      <c r="AH530" s="203">
        <v>2.9264927420806366</v>
      </c>
      <c r="AI530" s="202">
        <v>0</v>
      </c>
      <c r="AJ530" s="202">
        <v>0</v>
      </c>
      <c r="AK530" s="202">
        <v>2.9390893580000001E-3</v>
      </c>
      <c r="AM530" s="200" t="s">
        <v>194</v>
      </c>
      <c r="AN530" s="199" t="s">
        <v>450</v>
      </c>
      <c r="AO530" s="197" t="s">
        <v>630</v>
      </c>
      <c r="AP530" s="199" t="s">
        <v>316</v>
      </c>
      <c r="AQ530" s="199" t="s">
        <v>76</v>
      </c>
      <c r="AR530" s="195">
        <v>0.26117760410945506</v>
      </c>
      <c r="AS530" s="195">
        <v>0.64670077234088674</v>
      </c>
      <c r="AT530" s="195">
        <v>0.40386159299618712</v>
      </c>
      <c r="AU530" s="194">
        <v>0</v>
      </c>
      <c r="AV530" s="194">
        <v>0</v>
      </c>
      <c r="AW530" s="194">
        <v>0</v>
      </c>
      <c r="AX530" s="194" t="s">
        <v>639</v>
      </c>
    </row>
    <row r="531" spans="14:50" ht="16.5" thickBot="1" x14ac:dyDescent="0.3">
      <c r="N531" s="200" t="s">
        <v>1</v>
      </c>
      <c r="O531" s="199" t="s">
        <v>365</v>
      </c>
      <c r="P531" s="197" t="s">
        <v>630</v>
      </c>
      <c r="Q531" s="199" t="s">
        <v>100</v>
      </c>
      <c r="R531" s="199" t="s">
        <v>52</v>
      </c>
      <c r="S531" s="195">
        <v>0</v>
      </c>
      <c r="T531" s="195">
        <v>0</v>
      </c>
      <c r="U531" s="195">
        <v>0</v>
      </c>
      <c r="V531" s="194">
        <v>0</v>
      </c>
      <c r="W531" s="194">
        <v>0</v>
      </c>
      <c r="X531" s="194">
        <v>0</v>
      </c>
      <c r="Y531" s="194" t="s">
        <v>629</v>
      </c>
      <c r="AA531" s="206" t="s">
        <v>194</v>
      </c>
      <c r="AB531" s="204" t="s">
        <v>551</v>
      </c>
      <c r="AC531" s="205" t="s">
        <v>630</v>
      </c>
      <c r="AD531" s="204" t="s">
        <v>317</v>
      </c>
      <c r="AE531" s="204" t="s">
        <v>52</v>
      </c>
      <c r="AF531" s="203">
        <v>1.7310453273014355</v>
      </c>
      <c r="AG531" s="203">
        <v>0.59150849835039099</v>
      </c>
      <c r="AH531" s="203">
        <v>2.9264927420806366</v>
      </c>
      <c r="AI531" s="202">
        <v>0</v>
      </c>
      <c r="AJ531" s="202">
        <v>0</v>
      </c>
      <c r="AK531" s="202">
        <v>1.3509839900000001E-2</v>
      </c>
      <c r="AM531" s="200" t="s">
        <v>194</v>
      </c>
      <c r="AN531" s="199" t="s">
        <v>450</v>
      </c>
      <c r="AO531" s="197" t="s">
        <v>630</v>
      </c>
      <c r="AP531" s="199" t="s">
        <v>315</v>
      </c>
      <c r="AQ531" s="199" t="s">
        <v>76</v>
      </c>
      <c r="AR531" s="195">
        <v>0.26117760410945506</v>
      </c>
      <c r="AS531" s="195">
        <v>0.64670077234088674</v>
      </c>
      <c r="AT531" s="195">
        <v>0.40386159299618712</v>
      </c>
      <c r="AU531" s="194">
        <v>0</v>
      </c>
      <c r="AV531" s="194">
        <v>0</v>
      </c>
      <c r="AW531" s="194">
        <v>0</v>
      </c>
      <c r="AX531" s="194" t="s">
        <v>639</v>
      </c>
    </row>
    <row r="532" spans="14:50" ht="16.5" thickBot="1" x14ac:dyDescent="0.3">
      <c r="N532" s="200" t="s">
        <v>1</v>
      </c>
      <c r="O532" s="199" t="s">
        <v>365</v>
      </c>
      <c r="P532" s="197" t="s">
        <v>630</v>
      </c>
      <c r="Q532" s="199" t="s">
        <v>115</v>
      </c>
      <c r="R532" s="199" t="s">
        <v>52</v>
      </c>
      <c r="S532" s="195">
        <v>0</v>
      </c>
      <c r="T532" s="195">
        <v>0</v>
      </c>
      <c r="U532" s="195">
        <v>0</v>
      </c>
      <c r="V532" s="194">
        <v>0</v>
      </c>
      <c r="W532" s="194">
        <v>0</v>
      </c>
      <c r="X532" s="194">
        <v>0</v>
      </c>
      <c r="Y532" s="194" t="s">
        <v>629</v>
      </c>
      <c r="AA532" s="206" t="s">
        <v>194</v>
      </c>
      <c r="AB532" s="204" t="s">
        <v>551</v>
      </c>
      <c r="AC532" s="205" t="s">
        <v>630</v>
      </c>
      <c r="AD532" s="204" t="s">
        <v>74</v>
      </c>
      <c r="AE532" s="204" t="s">
        <v>52</v>
      </c>
      <c r="AF532" s="203">
        <v>1.7310453273014355</v>
      </c>
      <c r="AG532" s="203">
        <v>0.59150849835039099</v>
      </c>
      <c r="AH532" s="203">
        <v>2.9264927420806366</v>
      </c>
      <c r="AI532" s="202">
        <v>0</v>
      </c>
      <c r="AJ532" s="202">
        <v>0</v>
      </c>
      <c r="AK532" s="202">
        <v>1.774486036E-2</v>
      </c>
      <c r="AM532" s="200" t="s">
        <v>194</v>
      </c>
      <c r="AN532" s="199" t="s">
        <v>450</v>
      </c>
      <c r="AO532" s="197" t="s">
        <v>630</v>
      </c>
      <c r="AP532" s="199" t="s">
        <v>314</v>
      </c>
      <c r="AQ532" s="199" t="s">
        <v>76</v>
      </c>
      <c r="AR532" s="195">
        <v>0.26117760410945506</v>
      </c>
      <c r="AS532" s="195">
        <v>0.64670077234088674</v>
      </c>
      <c r="AT532" s="195">
        <v>0.40386159299618712</v>
      </c>
      <c r="AU532" s="194">
        <v>0</v>
      </c>
      <c r="AV532" s="194">
        <v>0</v>
      </c>
      <c r="AW532" s="194">
        <v>0</v>
      </c>
      <c r="AX532" s="194" t="s">
        <v>639</v>
      </c>
    </row>
    <row r="533" spans="14:50" ht="16.5" thickBot="1" x14ac:dyDescent="0.3">
      <c r="N533" s="200" t="s">
        <v>1</v>
      </c>
      <c r="O533" s="199" t="s">
        <v>352</v>
      </c>
      <c r="P533" s="197" t="s">
        <v>630</v>
      </c>
      <c r="Q533" s="199" t="s">
        <v>49</v>
      </c>
      <c r="R533" s="199" t="s">
        <v>55</v>
      </c>
      <c r="S533" s="195">
        <v>6.4136911182533021E-2</v>
      </c>
      <c r="T533" s="195">
        <v>0.85171901536753025</v>
      </c>
      <c r="U533" s="195">
        <v>7.5302899225347136E-2</v>
      </c>
      <c r="V533" s="194">
        <v>0</v>
      </c>
      <c r="W533" s="194">
        <v>0</v>
      </c>
      <c r="X533" s="194">
        <v>0</v>
      </c>
      <c r="Y533" s="194" t="s">
        <v>629</v>
      </c>
      <c r="AA533" s="206" t="s">
        <v>194</v>
      </c>
      <c r="AB533" s="204" t="s">
        <v>551</v>
      </c>
      <c r="AC533" s="205" t="s">
        <v>630</v>
      </c>
      <c r="AD533" s="204" t="s">
        <v>316</v>
      </c>
      <c r="AE533" s="204" t="s">
        <v>52</v>
      </c>
      <c r="AF533" s="203">
        <v>1.7310453273014355</v>
      </c>
      <c r="AG533" s="203">
        <v>0.59150849835039099</v>
      </c>
      <c r="AH533" s="203">
        <v>2.9264927420806366</v>
      </c>
      <c r="AI533" s="202">
        <v>0</v>
      </c>
      <c r="AJ533" s="202">
        <v>0</v>
      </c>
      <c r="AK533" s="202">
        <v>3.6499901210000005E-2</v>
      </c>
      <c r="AM533" s="200" t="s">
        <v>194</v>
      </c>
      <c r="AN533" s="199" t="s">
        <v>450</v>
      </c>
      <c r="AO533" s="197" t="s">
        <v>630</v>
      </c>
      <c r="AP533" s="199" t="s">
        <v>313</v>
      </c>
      <c r="AQ533" s="199" t="s">
        <v>76</v>
      </c>
      <c r="AR533" s="195">
        <v>0.26117760410945506</v>
      </c>
      <c r="AS533" s="195">
        <v>0.64670077234088674</v>
      </c>
      <c r="AT533" s="195">
        <v>0.40386159299618712</v>
      </c>
      <c r="AU533" s="194">
        <v>0</v>
      </c>
      <c r="AV533" s="194">
        <v>0</v>
      </c>
      <c r="AW533" s="194">
        <v>0</v>
      </c>
      <c r="AX533" s="194" t="s">
        <v>639</v>
      </c>
    </row>
    <row r="534" spans="14:50" ht="16.5" thickBot="1" x14ac:dyDescent="0.3">
      <c r="N534" s="200" t="s">
        <v>1</v>
      </c>
      <c r="O534" s="199" t="s">
        <v>352</v>
      </c>
      <c r="P534" s="197" t="s">
        <v>630</v>
      </c>
      <c r="Q534" s="199" t="s">
        <v>100</v>
      </c>
      <c r="R534" s="199" t="s">
        <v>55</v>
      </c>
      <c r="S534" s="195">
        <v>9.0085432500657064E-2</v>
      </c>
      <c r="T534" s="195">
        <v>0.85171901536753036</v>
      </c>
      <c r="U534" s="195">
        <v>0.10576895769056391</v>
      </c>
      <c r="V534" s="194">
        <v>0</v>
      </c>
      <c r="W534" s="194">
        <v>0</v>
      </c>
      <c r="X534" s="194">
        <v>0</v>
      </c>
      <c r="Y534" s="194" t="s">
        <v>629</v>
      </c>
      <c r="AA534" s="206" t="s">
        <v>194</v>
      </c>
      <c r="AB534" s="204" t="s">
        <v>551</v>
      </c>
      <c r="AC534" s="205" t="s">
        <v>630</v>
      </c>
      <c r="AD534" s="204" t="s">
        <v>315</v>
      </c>
      <c r="AE534" s="204" t="s">
        <v>52</v>
      </c>
      <c r="AF534" s="203">
        <v>1.7310453273014355</v>
      </c>
      <c r="AG534" s="203">
        <v>0.59150849835039099</v>
      </c>
      <c r="AH534" s="203">
        <v>2.9264927420806366</v>
      </c>
      <c r="AI534" s="202">
        <v>0</v>
      </c>
      <c r="AJ534" s="202">
        <v>0</v>
      </c>
      <c r="AK534" s="202">
        <v>1.036484763E-2</v>
      </c>
      <c r="AM534" s="200" t="s">
        <v>194</v>
      </c>
      <c r="AN534" s="199" t="s">
        <v>450</v>
      </c>
      <c r="AO534" s="197" t="s">
        <v>630</v>
      </c>
      <c r="AP534" s="199" t="s">
        <v>312</v>
      </c>
      <c r="AQ534" s="199" t="s">
        <v>76</v>
      </c>
      <c r="AR534" s="195">
        <v>0.26117760410945506</v>
      </c>
      <c r="AS534" s="195">
        <v>0.64670077234088674</v>
      </c>
      <c r="AT534" s="195">
        <v>0.40386159299618712</v>
      </c>
      <c r="AU534" s="194">
        <v>0</v>
      </c>
      <c r="AV534" s="194">
        <v>0</v>
      </c>
      <c r="AW534" s="194">
        <v>0</v>
      </c>
      <c r="AX534" s="194" t="s">
        <v>639</v>
      </c>
    </row>
    <row r="535" spans="14:50" ht="16.5" thickBot="1" x14ac:dyDescent="0.3">
      <c r="N535" s="200" t="s">
        <v>1</v>
      </c>
      <c r="O535" s="199" t="s">
        <v>352</v>
      </c>
      <c r="P535" s="197" t="s">
        <v>630</v>
      </c>
      <c r="Q535" s="199" t="s">
        <v>115</v>
      </c>
      <c r="R535" s="199" t="s">
        <v>55</v>
      </c>
      <c r="S535" s="195">
        <v>6.8313699899195793E-2</v>
      </c>
      <c r="T535" s="195">
        <v>0.85171901536753036</v>
      </c>
      <c r="U535" s="195">
        <v>8.0206850694436296E-2</v>
      </c>
      <c r="V535" s="194">
        <v>0</v>
      </c>
      <c r="W535" s="194">
        <v>0</v>
      </c>
      <c r="X535" s="194">
        <v>0</v>
      </c>
      <c r="Y535" s="194" t="s">
        <v>629</v>
      </c>
      <c r="AA535" s="206" t="s">
        <v>194</v>
      </c>
      <c r="AB535" s="204" t="s">
        <v>551</v>
      </c>
      <c r="AC535" s="205" t="s">
        <v>630</v>
      </c>
      <c r="AD535" s="204" t="s">
        <v>314</v>
      </c>
      <c r="AE535" s="204" t="s">
        <v>52</v>
      </c>
      <c r="AF535" s="203">
        <v>1.7310453273014355</v>
      </c>
      <c r="AG535" s="203">
        <v>0.59150849835039099</v>
      </c>
      <c r="AH535" s="203">
        <v>2.9264927420806366</v>
      </c>
      <c r="AI535" s="202">
        <v>0</v>
      </c>
      <c r="AJ535" s="202">
        <v>0</v>
      </c>
      <c r="AK535" s="202">
        <v>1.5446055659999999E-2</v>
      </c>
      <c r="AM535" s="200" t="s">
        <v>194</v>
      </c>
      <c r="AN535" s="199" t="s">
        <v>450</v>
      </c>
      <c r="AO535" s="197" t="s">
        <v>630</v>
      </c>
      <c r="AP535" s="199" t="s">
        <v>323</v>
      </c>
      <c r="AQ535" s="199" t="s">
        <v>52</v>
      </c>
      <c r="AR535" s="195">
        <v>0.26117760410945506</v>
      </c>
      <c r="AS535" s="195">
        <v>0.64670077234088674</v>
      </c>
      <c r="AT535" s="195">
        <v>0.40386159299618712</v>
      </c>
      <c r="AU535" s="194">
        <v>0</v>
      </c>
      <c r="AV535" s="194">
        <v>0</v>
      </c>
      <c r="AW535" s="194">
        <v>0</v>
      </c>
      <c r="AX535" s="194" t="s">
        <v>639</v>
      </c>
    </row>
    <row r="536" spans="14:50" ht="16.5" thickBot="1" x14ac:dyDescent="0.3">
      <c r="N536" s="200" t="s">
        <v>1</v>
      </c>
      <c r="O536" s="199" t="s">
        <v>352</v>
      </c>
      <c r="P536" s="197" t="s">
        <v>630</v>
      </c>
      <c r="Q536" s="199" t="s">
        <v>49</v>
      </c>
      <c r="R536" s="199" t="s">
        <v>52</v>
      </c>
      <c r="S536" s="195">
        <v>6.4136911182533021E-2</v>
      </c>
      <c r="T536" s="195">
        <v>0.85171901536753025</v>
      </c>
      <c r="U536" s="195">
        <v>7.5302899225347136E-2</v>
      </c>
      <c r="V536" s="194">
        <v>0</v>
      </c>
      <c r="W536" s="194">
        <v>0</v>
      </c>
      <c r="X536" s="194">
        <v>0</v>
      </c>
      <c r="Y536" s="194" t="s">
        <v>629</v>
      </c>
      <c r="AA536" s="206" t="s">
        <v>194</v>
      </c>
      <c r="AB536" s="204" t="s">
        <v>551</v>
      </c>
      <c r="AC536" s="205" t="s">
        <v>630</v>
      </c>
      <c r="AD536" s="204" t="s">
        <v>313</v>
      </c>
      <c r="AE536" s="204" t="s">
        <v>52</v>
      </c>
      <c r="AF536" s="203">
        <v>1.7310453273014355</v>
      </c>
      <c r="AG536" s="203">
        <v>0.59150849835039099</v>
      </c>
      <c r="AH536" s="203">
        <v>2.9264927420806366</v>
      </c>
      <c r="AI536" s="202">
        <v>0</v>
      </c>
      <c r="AJ536" s="202">
        <v>0</v>
      </c>
      <c r="AK536" s="202">
        <v>6.4095469340000001E-3</v>
      </c>
      <c r="AM536" s="200" t="s">
        <v>194</v>
      </c>
      <c r="AN536" s="199" t="s">
        <v>450</v>
      </c>
      <c r="AO536" s="197" t="s">
        <v>630</v>
      </c>
      <c r="AP536" s="199" t="s">
        <v>322</v>
      </c>
      <c r="AQ536" s="199" t="s">
        <v>52</v>
      </c>
      <c r="AR536" s="195">
        <v>0.26117760410945506</v>
      </c>
      <c r="AS536" s="195">
        <v>0.64670077234088674</v>
      </c>
      <c r="AT536" s="195">
        <v>0.40386159299618712</v>
      </c>
      <c r="AU536" s="194">
        <v>0</v>
      </c>
      <c r="AV536" s="194">
        <v>0</v>
      </c>
      <c r="AW536" s="194">
        <v>0</v>
      </c>
      <c r="AX536" s="194" t="s">
        <v>639</v>
      </c>
    </row>
    <row r="537" spans="14:50" ht="16.5" thickBot="1" x14ac:dyDescent="0.3">
      <c r="N537" s="200" t="s">
        <v>1</v>
      </c>
      <c r="O537" s="199" t="s">
        <v>352</v>
      </c>
      <c r="P537" s="197" t="s">
        <v>630</v>
      </c>
      <c r="Q537" s="199" t="s">
        <v>100</v>
      </c>
      <c r="R537" s="199" t="s">
        <v>52</v>
      </c>
      <c r="S537" s="195">
        <v>9.0085432500657064E-2</v>
      </c>
      <c r="T537" s="195">
        <v>0.85171901536753036</v>
      </c>
      <c r="U537" s="195">
        <v>0.10576895769056391</v>
      </c>
      <c r="V537" s="194">
        <v>0</v>
      </c>
      <c r="W537" s="194">
        <v>0</v>
      </c>
      <c r="X537" s="194">
        <v>0</v>
      </c>
      <c r="Y537" s="194" t="s">
        <v>629</v>
      </c>
      <c r="AA537" s="206" t="s">
        <v>194</v>
      </c>
      <c r="AB537" s="204" t="s">
        <v>551</v>
      </c>
      <c r="AC537" s="205" t="s">
        <v>630</v>
      </c>
      <c r="AD537" s="204" t="s">
        <v>312</v>
      </c>
      <c r="AE537" s="204" t="s">
        <v>52</v>
      </c>
      <c r="AF537" s="203">
        <v>1.7310453273014355</v>
      </c>
      <c r="AG537" s="203">
        <v>0.59150849835039099</v>
      </c>
      <c r="AH537" s="203">
        <v>2.9264927420806366</v>
      </c>
      <c r="AI537" s="202">
        <v>0</v>
      </c>
      <c r="AJ537" s="202">
        <v>0</v>
      </c>
      <c r="AK537" s="202">
        <v>1.964257258E-2</v>
      </c>
      <c r="AM537" s="200" t="s">
        <v>194</v>
      </c>
      <c r="AN537" s="199" t="s">
        <v>450</v>
      </c>
      <c r="AO537" s="197" t="s">
        <v>630</v>
      </c>
      <c r="AP537" s="199" t="s">
        <v>321</v>
      </c>
      <c r="AQ537" s="199" t="s">
        <v>52</v>
      </c>
      <c r="AR537" s="195">
        <v>0.26117760410945506</v>
      </c>
      <c r="AS537" s="195">
        <v>0.64670077234088674</v>
      </c>
      <c r="AT537" s="195">
        <v>0.40386159299618712</v>
      </c>
      <c r="AU537" s="194">
        <v>0</v>
      </c>
      <c r="AV537" s="194">
        <v>0</v>
      </c>
      <c r="AW537" s="194">
        <v>0</v>
      </c>
      <c r="AX537" s="194" t="s">
        <v>639</v>
      </c>
    </row>
    <row r="538" spans="14:50" ht="16.5" thickBot="1" x14ac:dyDescent="0.3">
      <c r="N538" s="200" t="s">
        <v>1</v>
      </c>
      <c r="O538" s="199" t="s">
        <v>352</v>
      </c>
      <c r="P538" s="197" t="s">
        <v>630</v>
      </c>
      <c r="Q538" s="199" t="s">
        <v>115</v>
      </c>
      <c r="R538" s="199" t="s">
        <v>52</v>
      </c>
      <c r="S538" s="195">
        <v>6.8313699899195793E-2</v>
      </c>
      <c r="T538" s="195">
        <v>0.85171901536753036</v>
      </c>
      <c r="U538" s="195">
        <v>8.0206850694436296E-2</v>
      </c>
      <c r="V538" s="194">
        <v>0</v>
      </c>
      <c r="W538" s="194">
        <v>0</v>
      </c>
      <c r="X538" s="194">
        <v>0</v>
      </c>
      <c r="Y538" s="194" t="s">
        <v>629</v>
      </c>
      <c r="AA538" s="206" t="s">
        <v>194</v>
      </c>
      <c r="AB538" s="204" t="s">
        <v>40</v>
      </c>
      <c r="AC538" s="205" t="s">
        <v>630</v>
      </c>
      <c r="AD538" s="204" t="s">
        <v>323</v>
      </c>
      <c r="AE538" s="204" t="s">
        <v>55</v>
      </c>
      <c r="AF538" s="203">
        <v>2.3724458679420311</v>
      </c>
      <c r="AG538" s="203">
        <v>0.64346750308775513</v>
      </c>
      <c r="AH538" s="203">
        <v>3.6869707585193781</v>
      </c>
      <c r="AI538" s="202">
        <v>0</v>
      </c>
      <c r="AJ538" s="202">
        <v>0</v>
      </c>
      <c r="AK538" s="202">
        <v>0</v>
      </c>
      <c r="AM538" s="200" t="s">
        <v>194</v>
      </c>
      <c r="AN538" s="199" t="s">
        <v>450</v>
      </c>
      <c r="AO538" s="197" t="s">
        <v>630</v>
      </c>
      <c r="AP538" s="199" t="s">
        <v>320</v>
      </c>
      <c r="AQ538" s="199" t="s">
        <v>52</v>
      </c>
      <c r="AR538" s="195">
        <v>0.26117760410945506</v>
      </c>
      <c r="AS538" s="195">
        <v>0.64670077234088674</v>
      </c>
      <c r="AT538" s="195">
        <v>0.40386159299618712</v>
      </c>
      <c r="AU538" s="194">
        <v>0</v>
      </c>
      <c r="AV538" s="194">
        <v>0</v>
      </c>
      <c r="AW538" s="194">
        <v>0</v>
      </c>
      <c r="AX538" s="194" t="s">
        <v>639</v>
      </c>
    </row>
    <row r="539" spans="14:50" ht="16.5" thickBot="1" x14ac:dyDescent="0.3">
      <c r="N539" s="200" t="s">
        <v>1</v>
      </c>
      <c r="O539" s="199" t="s">
        <v>455</v>
      </c>
      <c r="P539" s="197" t="s">
        <v>630</v>
      </c>
      <c r="Q539" s="199" t="s">
        <v>49</v>
      </c>
      <c r="R539" s="199" t="s">
        <v>55</v>
      </c>
      <c r="S539" s="195">
        <v>0.55814290281955503</v>
      </c>
      <c r="T539" s="195">
        <v>0.56929558435955918</v>
      </c>
      <c r="U539" s="195">
        <v>0.98040968198874989</v>
      </c>
      <c r="V539" s="194">
        <v>0</v>
      </c>
      <c r="W539" s="194">
        <v>0</v>
      </c>
      <c r="X539" s="194">
        <v>0</v>
      </c>
      <c r="Y539" s="194" t="s">
        <v>629</v>
      </c>
      <c r="AA539" s="206" t="s">
        <v>194</v>
      </c>
      <c r="AB539" s="204" t="s">
        <v>40</v>
      </c>
      <c r="AC539" s="205" t="s">
        <v>630</v>
      </c>
      <c r="AD539" s="204" t="s">
        <v>322</v>
      </c>
      <c r="AE539" s="204" t="s">
        <v>55</v>
      </c>
      <c r="AF539" s="203">
        <v>3.0886592251093488</v>
      </c>
      <c r="AG539" s="203">
        <v>0.72098306672361334</v>
      </c>
      <c r="AH539" s="203">
        <v>4.2839552933541736</v>
      </c>
      <c r="AI539" s="202">
        <v>0</v>
      </c>
      <c r="AJ539" s="202">
        <v>0</v>
      </c>
      <c r="AK539" s="202">
        <v>0</v>
      </c>
      <c r="AM539" s="200" t="s">
        <v>194</v>
      </c>
      <c r="AN539" s="199" t="s">
        <v>450</v>
      </c>
      <c r="AO539" s="197" t="s">
        <v>630</v>
      </c>
      <c r="AP539" s="199" t="s">
        <v>319</v>
      </c>
      <c r="AQ539" s="199" t="s">
        <v>52</v>
      </c>
      <c r="AR539" s="195">
        <v>0.26117760410945506</v>
      </c>
      <c r="AS539" s="195">
        <v>0.64670077234088674</v>
      </c>
      <c r="AT539" s="195">
        <v>0.40386159299618712</v>
      </c>
      <c r="AU539" s="194">
        <v>0</v>
      </c>
      <c r="AV539" s="194">
        <v>0</v>
      </c>
      <c r="AW539" s="194">
        <v>0</v>
      </c>
      <c r="AX539" s="194" t="s">
        <v>639</v>
      </c>
    </row>
    <row r="540" spans="14:50" ht="16.5" thickBot="1" x14ac:dyDescent="0.3">
      <c r="N540" s="200" t="s">
        <v>1</v>
      </c>
      <c r="O540" s="199" t="s">
        <v>455</v>
      </c>
      <c r="P540" s="197" t="s">
        <v>630</v>
      </c>
      <c r="Q540" s="199" t="s">
        <v>100</v>
      </c>
      <c r="R540" s="199" t="s">
        <v>55</v>
      </c>
      <c r="S540" s="195">
        <v>0.55814290281955503</v>
      </c>
      <c r="T540" s="195">
        <v>0.56929558435955918</v>
      </c>
      <c r="U540" s="195">
        <v>0.98040968198874989</v>
      </c>
      <c r="V540" s="194">
        <v>0</v>
      </c>
      <c r="W540" s="194">
        <v>0</v>
      </c>
      <c r="X540" s="194">
        <v>0</v>
      </c>
      <c r="Y540" s="194" t="s">
        <v>629</v>
      </c>
      <c r="AA540" s="206" t="s">
        <v>194</v>
      </c>
      <c r="AB540" s="204" t="s">
        <v>40</v>
      </c>
      <c r="AC540" s="205" t="s">
        <v>630</v>
      </c>
      <c r="AD540" s="204" t="s">
        <v>321</v>
      </c>
      <c r="AE540" s="204" t="s">
        <v>55</v>
      </c>
      <c r="AF540" s="203">
        <v>2.8491572616179881</v>
      </c>
      <c r="AG540" s="203">
        <v>0.68168080498260297</v>
      </c>
      <c r="AH540" s="203">
        <v>4.1796061159309028</v>
      </c>
      <c r="AI540" s="202">
        <v>0</v>
      </c>
      <c r="AJ540" s="202">
        <v>0</v>
      </c>
      <c r="AK540" s="202">
        <v>0</v>
      </c>
      <c r="AM540" s="200" t="s">
        <v>194</v>
      </c>
      <c r="AN540" s="199" t="s">
        <v>450</v>
      </c>
      <c r="AO540" s="197" t="s">
        <v>630</v>
      </c>
      <c r="AP540" s="199" t="s">
        <v>318</v>
      </c>
      <c r="AQ540" s="199" t="s">
        <v>52</v>
      </c>
      <c r="AR540" s="195">
        <v>0.26117760410945506</v>
      </c>
      <c r="AS540" s="195">
        <v>0.64670077234088674</v>
      </c>
      <c r="AT540" s="195">
        <v>0.40386159299618712</v>
      </c>
      <c r="AU540" s="194">
        <v>0</v>
      </c>
      <c r="AV540" s="194">
        <v>0</v>
      </c>
      <c r="AW540" s="194">
        <v>0</v>
      </c>
      <c r="AX540" s="194" t="s">
        <v>639</v>
      </c>
    </row>
    <row r="541" spans="14:50" ht="16.5" thickBot="1" x14ac:dyDescent="0.3">
      <c r="N541" s="200" t="s">
        <v>1</v>
      </c>
      <c r="O541" s="199" t="s">
        <v>455</v>
      </c>
      <c r="P541" s="197" t="s">
        <v>630</v>
      </c>
      <c r="Q541" s="199" t="s">
        <v>115</v>
      </c>
      <c r="R541" s="199" t="s">
        <v>55</v>
      </c>
      <c r="S541" s="195">
        <v>0.55814290281955503</v>
      </c>
      <c r="T541" s="195">
        <v>0.56929558435955918</v>
      </c>
      <c r="U541" s="195">
        <v>0.98040968198874989</v>
      </c>
      <c r="V541" s="194">
        <v>0</v>
      </c>
      <c r="W541" s="194">
        <v>0</v>
      </c>
      <c r="X541" s="194">
        <v>0</v>
      </c>
      <c r="Y541" s="194" t="s">
        <v>629</v>
      </c>
      <c r="AA541" s="206" t="s">
        <v>194</v>
      </c>
      <c r="AB541" s="204" t="s">
        <v>40</v>
      </c>
      <c r="AC541" s="205" t="s">
        <v>630</v>
      </c>
      <c r="AD541" s="204" t="s">
        <v>320</v>
      </c>
      <c r="AE541" s="204" t="s">
        <v>55</v>
      </c>
      <c r="AF541" s="203">
        <v>2.6304518661588578</v>
      </c>
      <c r="AG541" s="203">
        <v>0.64346750308775524</v>
      </c>
      <c r="AH541" s="203">
        <v>4.0879327293706709</v>
      </c>
      <c r="AI541" s="202">
        <v>2.4324818073225316E-2</v>
      </c>
      <c r="AJ541" s="202">
        <v>0.36947096469703511</v>
      </c>
      <c r="AK541" s="202">
        <v>2.0346925148899997</v>
      </c>
      <c r="AM541" s="200" t="s">
        <v>194</v>
      </c>
      <c r="AN541" s="199" t="s">
        <v>450</v>
      </c>
      <c r="AO541" s="197" t="s">
        <v>630</v>
      </c>
      <c r="AP541" s="199" t="s">
        <v>317</v>
      </c>
      <c r="AQ541" s="199" t="s">
        <v>52</v>
      </c>
      <c r="AR541" s="195">
        <v>0.26117760410945506</v>
      </c>
      <c r="AS541" s="195">
        <v>0.64670077234088674</v>
      </c>
      <c r="AT541" s="195">
        <v>0.40386159299618712</v>
      </c>
      <c r="AU541" s="194">
        <v>0</v>
      </c>
      <c r="AV541" s="194">
        <v>0</v>
      </c>
      <c r="AW541" s="194">
        <v>0</v>
      </c>
      <c r="AX541" s="194" t="s">
        <v>639</v>
      </c>
    </row>
    <row r="542" spans="14:50" ht="16.5" thickBot="1" x14ac:dyDescent="0.3">
      <c r="N542" s="200" t="s">
        <v>1</v>
      </c>
      <c r="O542" s="199" t="s">
        <v>455</v>
      </c>
      <c r="P542" s="197" t="s">
        <v>630</v>
      </c>
      <c r="Q542" s="199" t="s">
        <v>49</v>
      </c>
      <c r="R542" s="199" t="s">
        <v>52</v>
      </c>
      <c r="S542" s="195">
        <v>0.55814290281955503</v>
      </c>
      <c r="T542" s="195">
        <v>0.56929558435955918</v>
      </c>
      <c r="U542" s="195">
        <v>0.98040968198874989</v>
      </c>
      <c r="V542" s="194">
        <v>0</v>
      </c>
      <c r="W542" s="194">
        <v>0</v>
      </c>
      <c r="X542" s="194">
        <v>0</v>
      </c>
      <c r="Y542" s="194" t="s">
        <v>629</v>
      </c>
      <c r="AA542" s="206" t="s">
        <v>194</v>
      </c>
      <c r="AB542" s="204" t="s">
        <v>40</v>
      </c>
      <c r="AC542" s="205" t="s">
        <v>630</v>
      </c>
      <c r="AD542" s="204" t="s">
        <v>319</v>
      </c>
      <c r="AE542" s="204" t="s">
        <v>55</v>
      </c>
      <c r="AF542" s="203">
        <v>3.0886592251093488</v>
      </c>
      <c r="AG542" s="203">
        <v>0.72098306672361334</v>
      </c>
      <c r="AH542" s="203">
        <v>4.2839552933541736</v>
      </c>
      <c r="AI542" s="202">
        <v>0</v>
      </c>
      <c r="AJ542" s="202">
        <v>0</v>
      </c>
      <c r="AK542" s="202">
        <v>0</v>
      </c>
      <c r="AM542" s="200" t="s">
        <v>194</v>
      </c>
      <c r="AN542" s="199" t="s">
        <v>450</v>
      </c>
      <c r="AO542" s="197" t="s">
        <v>630</v>
      </c>
      <c r="AP542" s="199" t="s">
        <v>74</v>
      </c>
      <c r="AQ542" s="199" t="s">
        <v>52</v>
      </c>
      <c r="AR542" s="195">
        <v>0.26117760410945506</v>
      </c>
      <c r="AS542" s="195">
        <v>0.64670077234088674</v>
      </c>
      <c r="AT542" s="195">
        <v>0.40386159299618712</v>
      </c>
      <c r="AU542" s="194">
        <v>0</v>
      </c>
      <c r="AV542" s="194">
        <v>0</v>
      </c>
      <c r="AW542" s="194">
        <v>0</v>
      </c>
      <c r="AX542" s="194" t="s">
        <v>639</v>
      </c>
    </row>
    <row r="543" spans="14:50" ht="16.5" thickBot="1" x14ac:dyDescent="0.3">
      <c r="N543" s="200" t="s">
        <v>1</v>
      </c>
      <c r="O543" s="199" t="s">
        <v>455</v>
      </c>
      <c r="P543" s="197" t="s">
        <v>630</v>
      </c>
      <c r="Q543" s="199" t="s">
        <v>100</v>
      </c>
      <c r="R543" s="199" t="s">
        <v>52</v>
      </c>
      <c r="S543" s="195">
        <v>0.55814290281955503</v>
      </c>
      <c r="T543" s="195">
        <v>0.56929558435955918</v>
      </c>
      <c r="U543" s="195">
        <v>0.98040968198874989</v>
      </c>
      <c r="V543" s="194">
        <v>0</v>
      </c>
      <c r="W543" s="194">
        <v>0</v>
      </c>
      <c r="X543" s="194">
        <v>0</v>
      </c>
      <c r="Y543" s="194" t="s">
        <v>629</v>
      </c>
      <c r="AA543" s="206" t="s">
        <v>194</v>
      </c>
      <c r="AB543" s="204" t="s">
        <v>40</v>
      </c>
      <c r="AC543" s="205" t="s">
        <v>630</v>
      </c>
      <c r="AD543" s="204" t="s">
        <v>318</v>
      </c>
      <c r="AE543" s="204" t="s">
        <v>55</v>
      </c>
      <c r="AF543" s="203">
        <v>2.6304518661588578</v>
      </c>
      <c r="AG543" s="203">
        <v>0.64346750308775524</v>
      </c>
      <c r="AH543" s="203">
        <v>4.0879327293706709</v>
      </c>
      <c r="AI543" s="202">
        <v>0</v>
      </c>
      <c r="AJ543" s="202">
        <v>0</v>
      </c>
      <c r="AK543" s="202">
        <v>0</v>
      </c>
      <c r="AM543" s="200" t="s">
        <v>194</v>
      </c>
      <c r="AN543" s="199" t="s">
        <v>450</v>
      </c>
      <c r="AO543" s="197" t="s">
        <v>630</v>
      </c>
      <c r="AP543" s="199" t="s">
        <v>316</v>
      </c>
      <c r="AQ543" s="199" t="s">
        <v>52</v>
      </c>
      <c r="AR543" s="195">
        <v>0.26117760410945506</v>
      </c>
      <c r="AS543" s="195">
        <v>0.64670077234088674</v>
      </c>
      <c r="AT543" s="195">
        <v>0.40386159299618712</v>
      </c>
      <c r="AU543" s="194">
        <v>0</v>
      </c>
      <c r="AV543" s="194">
        <v>0</v>
      </c>
      <c r="AW543" s="194">
        <v>0</v>
      </c>
      <c r="AX543" s="194" t="s">
        <v>639</v>
      </c>
    </row>
    <row r="544" spans="14:50" ht="16.5" thickBot="1" x14ac:dyDescent="0.3">
      <c r="N544" s="200" t="s">
        <v>1</v>
      </c>
      <c r="O544" s="199" t="s">
        <v>455</v>
      </c>
      <c r="P544" s="197" t="s">
        <v>630</v>
      </c>
      <c r="Q544" s="199" t="s">
        <v>115</v>
      </c>
      <c r="R544" s="199" t="s">
        <v>52</v>
      </c>
      <c r="S544" s="195">
        <v>0.55814290281955503</v>
      </c>
      <c r="T544" s="195">
        <v>0.56929558435955918</v>
      </c>
      <c r="U544" s="195">
        <v>0.98040968198874989</v>
      </c>
      <c r="V544" s="194">
        <v>0</v>
      </c>
      <c r="W544" s="194">
        <v>0</v>
      </c>
      <c r="X544" s="194">
        <v>0</v>
      </c>
      <c r="Y544" s="194" t="s">
        <v>629</v>
      </c>
      <c r="AA544" s="206" t="s">
        <v>194</v>
      </c>
      <c r="AB544" s="204" t="s">
        <v>40</v>
      </c>
      <c r="AC544" s="205" t="s">
        <v>630</v>
      </c>
      <c r="AD544" s="204" t="s">
        <v>317</v>
      </c>
      <c r="AE544" s="204" t="s">
        <v>55</v>
      </c>
      <c r="AF544" s="203">
        <v>3.0886592251093488</v>
      </c>
      <c r="AG544" s="203">
        <v>0.72098306672361334</v>
      </c>
      <c r="AH544" s="203">
        <v>4.2839552933541736</v>
      </c>
      <c r="AI544" s="202">
        <v>0</v>
      </c>
      <c r="AJ544" s="202">
        <v>0</v>
      </c>
      <c r="AK544" s="202">
        <v>0</v>
      </c>
      <c r="AM544" s="200" t="s">
        <v>194</v>
      </c>
      <c r="AN544" s="199" t="s">
        <v>450</v>
      </c>
      <c r="AO544" s="197" t="s">
        <v>630</v>
      </c>
      <c r="AP544" s="199" t="s">
        <v>315</v>
      </c>
      <c r="AQ544" s="199" t="s">
        <v>52</v>
      </c>
      <c r="AR544" s="195">
        <v>0.26117760410945506</v>
      </c>
      <c r="AS544" s="195">
        <v>0.64670077234088674</v>
      </c>
      <c r="AT544" s="195">
        <v>0.40386159299618712</v>
      </c>
      <c r="AU544" s="194">
        <v>0</v>
      </c>
      <c r="AV544" s="194">
        <v>0</v>
      </c>
      <c r="AW544" s="194">
        <v>0</v>
      </c>
      <c r="AX544" s="194" t="s">
        <v>639</v>
      </c>
    </row>
    <row r="545" spans="14:50" ht="16.5" thickBot="1" x14ac:dyDescent="0.3">
      <c r="N545" s="200" t="s">
        <v>1</v>
      </c>
      <c r="O545" s="199" t="s">
        <v>344</v>
      </c>
      <c r="P545" s="197" t="s">
        <v>630</v>
      </c>
      <c r="Q545" s="199" t="s">
        <v>49</v>
      </c>
      <c r="R545" s="199" t="s">
        <v>55</v>
      </c>
      <c r="S545" s="195">
        <v>0.23725245998607258</v>
      </c>
      <c r="T545" s="195">
        <v>0.55852600270067476</v>
      </c>
      <c r="U545" s="195">
        <v>0.42478319512228851</v>
      </c>
      <c r="V545" s="194">
        <v>0</v>
      </c>
      <c r="W545" s="194">
        <v>0</v>
      </c>
      <c r="X545" s="194">
        <v>0</v>
      </c>
      <c r="Y545" s="194" t="s">
        <v>629</v>
      </c>
      <c r="AA545" s="206" t="s">
        <v>194</v>
      </c>
      <c r="AB545" s="204" t="s">
        <v>40</v>
      </c>
      <c r="AC545" s="205" t="s">
        <v>630</v>
      </c>
      <c r="AD545" s="204" t="s">
        <v>74</v>
      </c>
      <c r="AE545" s="204" t="s">
        <v>55</v>
      </c>
      <c r="AF545" s="203">
        <v>2.6304518661588578</v>
      </c>
      <c r="AG545" s="203">
        <v>0.64346750308775524</v>
      </c>
      <c r="AH545" s="203">
        <v>4.0879327293706709</v>
      </c>
      <c r="AI545" s="202">
        <v>0</v>
      </c>
      <c r="AJ545" s="202">
        <v>0</v>
      </c>
      <c r="AK545" s="202">
        <v>0</v>
      </c>
      <c r="AM545" s="200" t="s">
        <v>194</v>
      </c>
      <c r="AN545" s="199" t="s">
        <v>450</v>
      </c>
      <c r="AO545" s="197" t="s">
        <v>630</v>
      </c>
      <c r="AP545" s="199" t="s">
        <v>314</v>
      </c>
      <c r="AQ545" s="199" t="s">
        <v>52</v>
      </c>
      <c r="AR545" s="195">
        <v>0.26117760410945506</v>
      </c>
      <c r="AS545" s="195">
        <v>0.64670077234088674</v>
      </c>
      <c r="AT545" s="195">
        <v>0.40386159299618712</v>
      </c>
      <c r="AU545" s="194">
        <v>0</v>
      </c>
      <c r="AV545" s="194">
        <v>0</v>
      </c>
      <c r="AW545" s="194">
        <v>0</v>
      </c>
      <c r="AX545" s="194" t="s">
        <v>639</v>
      </c>
    </row>
    <row r="546" spans="14:50" ht="16.5" thickBot="1" x14ac:dyDescent="0.3">
      <c r="N546" s="200" t="s">
        <v>1</v>
      </c>
      <c r="O546" s="199" t="s">
        <v>344</v>
      </c>
      <c r="P546" s="197" t="s">
        <v>630</v>
      </c>
      <c r="Q546" s="199" t="s">
        <v>100</v>
      </c>
      <c r="R546" s="199" t="s">
        <v>55</v>
      </c>
      <c r="S546" s="195">
        <v>0.23725245998607258</v>
      </c>
      <c r="T546" s="195">
        <v>0.55852600270067476</v>
      </c>
      <c r="U546" s="195">
        <v>0.42478319512228851</v>
      </c>
      <c r="V546" s="194">
        <v>0</v>
      </c>
      <c r="W546" s="194">
        <v>0</v>
      </c>
      <c r="X546" s="194">
        <v>0</v>
      </c>
      <c r="Y546" s="194" t="s">
        <v>629</v>
      </c>
      <c r="AA546" s="206" t="s">
        <v>194</v>
      </c>
      <c r="AB546" s="204" t="s">
        <v>40</v>
      </c>
      <c r="AC546" s="205" t="s">
        <v>630</v>
      </c>
      <c r="AD546" s="204" t="s">
        <v>316</v>
      </c>
      <c r="AE546" s="204" t="s">
        <v>55</v>
      </c>
      <c r="AF546" s="203">
        <v>2.6304518661588578</v>
      </c>
      <c r="AG546" s="203">
        <v>0.64346750308775524</v>
      </c>
      <c r="AH546" s="203">
        <v>4.0879327293706709</v>
      </c>
      <c r="AI546" s="202">
        <v>4.4382135279006585E-2</v>
      </c>
      <c r="AJ546" s="202">
        <v>0.33281623087375245</v>
      </c>
      <c r="AK546" s="202">
        <v>2.9557772042554995</v>
      </c>
      <c r="AM546" s="200" t="s">
        <v>194</v>
      </c>
      <c r="AN546" s="199" t="s">
        <v>450</v>
      </c>
      <c r="AO546" s="197" t="s">
        <v>630</v>
      </c>
      <c r="AP546" s="199" t="s">
        <v>313</v>
      </c>
      <c r="AQ546" s="199" t="s">
        <v>52</v>
      </c>
      <c r="AR546" s="195">
        <v>0.26117760410945506</v>
      </c>
      <c r="AS546" s="195">
        <v>0.64670077234088674</v>
      </c>
      <c r="AT546" s="195">
        <v>0.40386159299618712</v>
      </c>
      <c r="AU546" s="194">
        <v>0</v>
      </c>
      <c r="AV546" s="194">
        <v>0</v>
      </c>
      <c r="AW546" s="194">
        <v>0</v>
      </c>
      <c r="AX546" s="194" t="s">
        <v>639</v>
      </c>
    </row>
    <row r="547" spans="14:50" ht="16.5" thickBot="1" x14ac:dyDescent="0.3">
      <c r="N547" s="200" t="s">
        <v>1</v>
      </c>
      <c r="O547" s="199" t="s">
        <v>344</v>
      </c>
      <c r="P547" s="197" t="s">
        <v>630</v>
      </c>
      <c r="Q547" s="199" t="s">
        <v>115</v>
      </c>
      <c r="R547" s="199" t="s">
        <v>55</v>
      </c>
      <c r="S547" s="195">
        <v>0.23725245998607258</v>
      </c>
      <c r="T547" s="195">
        <v>0.55852600270067476</v>
      </c>
      <c r="U547" s="195">
        <v>0.42478319512228851</v>
      </c>
      <c r="V547" s="194">
        <v>0</v>
      </c>
      <c r="W547" s="194">
        <v>0</v>
      </c>
      <c r="X547" s="194">
        <v>0</v>
      </c>
      <c r="Y547" s="194" t="s">
        <v>629</v>
      </c>
      <c r="AA547" s="206" t="s">
        <v>194</v>
      </c>
      <c r="AB547" s="204" t="s">
        <v>40</v>
      </c>
      <c r="AC547" s="205" t="s">
        <v>630</v>
      </c>
      <c r="AD547" s="204" t="s">
        <v>315</v>
      </c>
      <c r="AE547" s="204" t="s">
        <v>55</v>
      </c>
      <c r="AF547" s="203">
        <v>2.8491572616179881</v>
      </c>
      <c r="AG547" s="203">
        <v>0.68168080498260297</v>
      </c>
      <c r="AH547" s="203">
        <v>4.1796061159309028</v>
      </c>
      <c r="AI547" s="202">
        <v>0</v>
      </c>
      <c r="AJ547" s="202">
        <v>0</v>
      </c>
      <c r="AK547" s="202">
        <v>0</v>
      </c>
      <c r="AM547" s="200" t="s">
        <v>194</v>
      </c>
      <c r="AN547" s="199" t="s">
        <v>450</v>
      </c>
      <c r="AO547" s="197" t="s">
        <v>630</v>
      </c>
      <c r="AP547" s="199" t="s">
        <v>312</v>
      </c>
      <c r="AQ547" s="199" t="s">
        <v>52</v>
      </c>
      <c r="AR547" s="195">
        <v>0.26117760410945506</v>
      </c>
      <c r="AS547" s="195">
        <v>0.64670077234088674</v>
      </c>
      <c r="AT547" s="195">
        <v>0.40386159299618712</v>
      </c>
      <c r="AU547" s="194">
        <v>0</v>
      </c>
      <c r="AV547" s="194">
        <v>0</v>
      </c>
      <c r="AW547" s="194">
        <v>0</v>
      </c>
      <c r="AX547" s="194" t="s">
        <v>639</v>
      </c>
    </row>
    <row r="548" spans="14:50" ht="16.5" thickBot="1" x14ac:dyDescent="0.3">
      <c r="N548" s="200" t="s">
        <v>1</v>
      </c>
      <c r="O548" s="199" t="s">
        <v>344</v>
      </c>
      <c r="P548" s="197" t="s">
        <v>630</v>
      </c>
      <c r="Q548" s="199" t="s">
        <v>49</v>
      </c>
      <c r="R548" s="199" t="s">
        <v>52</v>
      </c>
      <c r="S548" s="195">
        <v>0.23725245998607258</v>
      </c>
      <c r="T548" s="195">
        <v>0.55852600270067476</v>
      </c>
      <c r="U548" s="195">
        <v>0.42478319512228851</v>
      </c>
      <c r="V548" s="194">
        <v>0</v>
      </c>
      <c r="W548" s="194">
        <v>0</v>
      </c>
      <c r="X548" s="194">
        <v>0</v>
      </c>
      <c r="Y548" s="194" t="s">
        <v>629</v>
      </c>
      <c r="AA548" s="206" t="s">
        <v>194</v>
      </c>
      <c r="AB548" s="204" t="s">
        <v>40</v>
      </c>
      <c r="AC548" s="205" t="s">
        <v>630</v>
      </c>
      <c r="AD548" s="204" t="s">
        <v>314</v>
      </c>
      <c r="AE548" s="204" t="s">
        <v>55</v>
      </c>
      <c r="AF548" s="203">
        <v>2.8491572616179881</v>
      </c>
      <c r="AG548" s="203">
        <v>0.68168080498260297</v>
      </c>
      <c r="AH548" s="203">
        <v>4.1796061159309028</v>
      </c>
      <c r="AI548" s="202">
        <v>0</v>
      </c>
      <c r="AJ548" s="202">
        <v>0</v>
      </c>
      <c r="AK548" s="202">
        <v>0</v>
      </c>
      <c r="AM548" s="200" t="s">
        <v>194</v>
      </c>
      <c r="AN548" s="199" t="s">
        <v>472</v>
      </c>
      <c r="AO548" s="197" t="s">
        <v>630</v>
      </c>
      <c r="AP548" s="199" t="s">
        <v>323</v>
      </c>
      <c r="AQ548" s="199" t="s">
        <v>76</v>
      </c>
      <c r="AR548" s="195">
        <v>999</v>
      </c>
      <c r="AS548" s="195">
        <v>0.64326555860344914</v>
      </c>
      <c r="AT548" s="195">
        <v>999</v>
      </c>
      <c r="AU548" s="194">
        <v>0</v>
      </c>
      <c r="AV548" s="194">
        <v>0</v>
      </c>
      <c r="AW548" s="194">
        <v>0</v>
      </c>
      <c r="AX548" s="194" t="s">
        <v>638</v>
      </c>
    </row>
    <row r="549" spans="14:50" ht="16.5" thickBot="1" x14ac:dyDescent="0.3">
      <c r="N549" s="200" t="s">
        <v>1</v>
      </c>
      <c r="O549" s="199" t="s">
        <v>344</v>
      </c>
      <c r="P549" s="197" t="s">
        <v>630</v>
      </c>
      <c r="Q549" s="199" t="s">
        <v>100</v>
      </c>
      <c r="R549" s="199" t="s">
        <v>52</v>
      </c>
      <c r="S549" s="195">
        <v>0.23725245998607258</v>
      </c>
      <c r="T549" s="195">
        <v>0.55852600270067476</v>
      </c>
      <c r="U549" s="195">
        <v>0.42478319512228851</v>
      </c>
      <c r="V549" s="194">
        <v>0</v>
      </c>
      <c r="W549" s="194">
        <v>0</v>
      </c>
      <c r="X549" s="194">
        <v>0</v>
      </c>
      <c r="Y549" s="194" t="s">
        <v>629</v>
      </c>
      <c r="AA549" s="206" t="s">
        <v>194</v>
      </c>
      <c r="AB549" s="204" t="s">
        <v>40</v>
      </c>
      <c r="AC549" s="205" t="s">
        <v>630</v>
      </c>
      <c r="AD549" s="204" t="s">
        <v>313</v>
      </c>
      <c r="AE549" s="204" t="s">
        <v>55</v>
      </c>
      <c r="AF549" s="203">
        <v>2.6304518661588578</v>
      </c>
      <c r="AG549" s="203">
        <v>0.64346750308775524</v>
      </c>
      <c r="AH549" s="203">
        <v>4.0879327293706709</v>
      </c>
      <c r="AI549" s="202">
        <v>0</v>
      </c>
      <c r="AJ549" s="202">
        <v>0</v>
      </c>
      <c r="AK549" s="202">
        <v>0</v>
      </c>
      <c r="AM549" s="200" t="s">
        <v>194</v>
      </c>
      <c r="AN549" s="199" t="s">
        <v>472</v>
      </c>
      <c r="AO549" s="197" t="s">
        <v>630</v>
      </c>
      <c r="AP549" s="199" t="s">
        <v>322</v>
      </c>
      <c r="AQ549" s="199" t="s">
        <v>76</v>
      </c>
      <c r="AR549" s="195">
        <v>999</v>
      </c>
      <c r="AS549" s="195">
        <v>0.64326555860344914</v>
      </c>
      <c r="AT549" s="195">
        <v>999</v>
      </c>
      <c r="AU549" s="194">
        <v>0</v>
      </c>
      <c r="AV549" s="194">
        <v>0</v>
      </c>
      <c r="AW549" s="194">
        <v>0</v>
      </c>
      <c r="AX549" s="194" t="s">
        <v>638</v>
      </c>
    </row>
    <row r="550" spans="14:50" ht="16.5" thickBot="1" x14ac:dyDescent="0.3">
      <c r="N550" s="200" t="s">
        <v>1</v>
      </c>
      <c r="O550" s="199" t="s">
        <v>344</v>
      </c>
      <c r="P550" s="197" t="s">
        <v>630</v>
      </c>
      <c r="Q550" s="199" t="s">
        <v>115</v>
      </c>
      <c r="R550" s="199" t="s">
        <v>52</v>
      </c>
      <c r="S550" s="195">
        <v>0.23725245998607258</v>
      </c>
      <c r="T550" s="195">
        <v>0.55852600270067476</v>
      </c>
      <c r="U550" s="195">
        <v>0.42478319512228851</v>
      </c>
      <c r="V550" s="194">
        <v>0</v>
      </c>
      <c r="W550" s="194">
        <v>0</v>
      </c>
      <c r="X550" s="194">
        <v>0</v>
      </c>
      <c r="Y550" s="194" t="s">
        <v>629</v>
      </c>
      <c r="AA550" s="206" t="s">
        <v>194</v>
      </c>
      <c r="AB550" s="204" t="s">
        <v>40</v>
      </c>
      <c r="AC550" s="205" t="s">
        <v>630</v>
      </c>
      <c r="AD550" s="204" t="s">
        <v>312</v>
      </c>
      <c r="AE550" s="204" t="s">
        <v>55</v>
      </c>
      <c r="AF550" s="203">
        <v>1.966270916780074</v>
      </c>
      <c r="AG550" s="203">
        <v>0.66779130774573869</v>
      </c>
      <c r="AH550" s="203">
        <v>2.9444392192189643</v>
      </c>
      <c r="AI550" s="202">
        <v>0</v>
      </c>
      <c r="AJ550" s="202">
        <v>0</v>
      </c>
      <c r="AK550" s="202">
        <v>0</v>
      </c>
      <c r="AM550" s="200" t="s">
        <v>194</v>
      </c>
      <c r="AN550" s="199" t="s">
        <v>472</v>
      </c>
      <c r="AO550" s="197" t="s">
        <v>630</v>
      </c>
      <c r="AP550" s="199" t="s">
        <v>321</v>
      </c>
      <c r="AQ550" s="199" t="s">
        <v>76</v>
      </c>
      <c r="AR550" s="195">
        <v>999</v>
      </c>
      <c r="AS550" s="195">
        <v>0.64326555860344914</v>
      </c>
      <c r="AT550" s="195">
        <v>999</v>
      </c>
      <c r="AU550" s="194">
        <v>0</v>
      </c>
      <c r="AV550" s="194">
        <v>0</v>
      </c>
      <c r="AW550" s="194">
        <v>0</v>
      </c>
      <c r="AX550" s="194" t="s">
        <v>638</v>
      </c>
    </row>
    <row r="551" spans="14:50" ht="16.5" thickBot="1" x14ac:dyDescent="0.3">
      <c r="N551" s="200" t="s">
        <v>1</v>
      </c>
      <c r="O551" s="199" t="s">
        <v>453</v>
      </c>
      <c r="P551" s="197" t="s">
        <v>630</v>
      </c>
      <c r="Q551" s="199" t="s">
        <v>49</v>
      </c>
      <c r="R551" s="199" t="s">
        <v>55</v>
      </c>
      <c r="S551" s="195">
        <v>0.31315322401206319</v>
      </c>
      <c r="T551" s="195">
        <v>0.63978754526887205</v>
      </c>
      <c r="U551" s="195">
        <v>0.48946439537277942</v>
      </c>
      <c r="V551" s="194">
        <v>0</v>
      </c>
      <c r="W551" s="194">
        <v>0</v>
      </c>
      <c r="X551" s="194">
        <v>0</v>
      </c>
      <c r="Y551" s="194" t="s">
        <v>629</v>
      </c>
      <c r="AA551" s="206" t="s">
        <v>194</v>
      </c>
      <c r="AB551" s="204" t="s">
        <v>40</v>
      </c>
      <c r="AC551" s="205" t="s">
        <v>630</v>
      </c>
      <c r="AD551" s="204" t="s">
        <v>323</v>
      </c>
      <c r="AE551" s="204" t="s">
        <v>52</v>
      </c>
      <c r="AF551" s="203">
        <v>2.3724458679420311</v>
      </c>
      <c r="AG551" s="203">
        <v>0.64346750308775513</v>
      </c>
      <c r="AH551" s="203">
        <v>3.6869707585193781</v>
      </c>
      <c r="AI551" s="202">
        <v>0</v>
      </c>
      <c r="AJ551" s="202">
        <v>0</v>
      </c>
      <c r="AK551" s="202">
        <v>0</v>
      </c>
      <c r="AM551" s="200" t="s">
        <v>194</v>
      </c>
      <c r="AN551" s="199" t="s">
        <v>472</v>
      </c>
      <c r="AO551" s="197" t="s">
        <v>630</v>
      </c>
      <c r="AP551" s="199" t="s">
        <v>320</v>
      </c>
      <c r="AQ551" s="199" t="s">
        <v>76</v>
      </c>
      <c r="AR551" s="195">
        <v>999</v>
      </c>
      <c r="AS551" s="195">
        <v>0.64326555860344914</v>
      </c>
      <c r="AT551" s="195">
        <v>999</v>
      </c>
      <c r="AU551" s="194">
        <v>0</v>
      </c>
      <c r="AV551" s="194">
        <v>0</v>
      </c>
      <c r="AW551" s="194">
        <v>0</v>
      </c>
      <c r="AX551" s="194" t="s">
        <v>638</v>
      </c>
    </row>
    <row r="552" spans="14:50" ht="16.5" thickBot="1" x14ac:dyDescent="0.3">
      <c r="N552" s="200" t="s">
        <v>1</v>
      </c>
      <c r="O552" s="199" t="s">
        <v>453</v>
      </c>
      <c r="P552" s="197" t="s">
        <v>630</v>
      </c>
      <c r="Q552" s="199" t="s">
        <v>100</v>
      </c>
      <c r="R552" s="199" t="s">
        <v>55</v>
      </c>
      <c r="S552" s="195">
        <v>0.15168589115192119</v>
      </c>
      <c r="T552" s="195">
        <v>0.63978754526887227</v>
      </c>
      <c r="U552" s="195">
        <v>0.23708790874973162</v>
      </c>
      <c r="V552" s="194">
        <v>0</v>
      </c>
      <c r="W552" s="194">
        <v>0</v>
      </c>
      <c r="X552" s="194">
        <v>0</v>
      </c>
      <c r="Y552" s="194" t="s">
        <v>629</v>
      </c>
      <c r="AA552" s="206" t="s">
        <v>194</v>
      </c>
      <c r="AB552" s="204" t="s">
        <v>40</v>
      </c>
      <c r="AC552" s="205" t="s">
        <v>630</v>
      </c>
      <c r="AD552" s="204" t="s">
        <v>322</v>
      </c>
      <c r="AE552" s="204" t="s">
        <v>52</v>
      </c>
      <c r="AF552" s="203">
        <v>2.9730037093019193</v>
      </c>
      <c r="AG552" s="203">
        <v>0.72098306672361323</v>
      </c>
      <c r="AH552" s="203">
        <v>4.1235416565499055</v>
      </c>
      <c r="AI552" s="202">
        <v>0</v>
      </c>
      <c r="AJ552" s="202">
        <v>0</v>
      </c>
      <c r="AK552" s="202">
        <v>0</v>
      </c>
      <c r="AM552" s="200" t="s">
        <v>194</v>
      </c>
      <c r="AN552" s="199" t="s">
        <v>472</v>
      </c>
      <c r="AO552" s="197" t="s">
        <v>630</v>
      </c>
      <c r="AP552" s="199" t="s">
        <v>319</v>
      </c>
      <c r="AQ552" s="199" t="s">
        <v>76</v>
      </c>
      <c r="AR552" s="195">
        <v>999</v>
      </c>
      <c r="AS552" s="195">
        <v>0.64326555860344914</v>
      </c>
      <c r="AT552" s="195">
        <v>999</v>
      </c>
      <c r="AU552" s="194">
        <v>0</v>
      </c>
      <c r="AV552" s="194">
        <v>0</v>
      </c>
      <c r="AW552" s="194">
        <v>0</v>
      </c>
      <c r="AX552" s="194" t="s">
        <v>638</v>
      </c>
    </row>
    <row r="553" spans="14:50" ht="16.5" thickBot="1" x14ac:dyDescent="0.3">
      <c r="N553" s="200" t="s">
        <v>1</v>
      </c>
      <c r="O553" s="199" t="s">
        <v>453</v>
      </c>
      <c r="P553" s="197" t="s">
        <v>630</v>
      </c>
      <c r="Q553" s="199" t="s">
        <v>115</v>
      </c>
      <c r="R553" s="199" t="s">
        <v>55</v>
      </c>
      <c r="S553" s="195">
        <v>0.20834871991280413</v>
      </c>
      <c r="T553" s="195">
        <v>0.63978754526887227</v>
      </c>
      <c r="U553" s="195">
        <v>0.32565297879508592</v>
      </c>
      <c r="V553" s="194">
        <v>0</v>
      </c>
      <c r="W553" s="194">
        <v>0</v>
      </c>
      <c r="X553" s="194">
        <v>0</v>
      </c>
      <c r="Y553" s="194" t="s">
        <v>629</v>
      </c>
      <c r="AA553" s="206" t="s">
        <v>194</v>
      </c>
      <c r="AB553" s="204" t="s">
        <v>40</v>
      </c>
      <c r="AC553" s="205" t="s">
        <v>630</v>
      </c>
      <c r="AD553" s="204" t="s">
        <v>321</v>
      </c>
      <c r="AE553" s="204" t="s">
        <v>52</v>
      </c>
      <c r="AF553" s="203">
        <v>2.7424699488739783</v>
      </c>
      <c r="AG553" s="203">
        <v>0.68168080498260286</v>
      </c>
      <c r="AH553" s="203">
        <v>4.0230998567488907</v>
      </c>
      <c r="AI553" s="202">
        <v>0</v>
      </c>
      <c r="AJ553" s="202">
        <v>0</v>
      </c>
      <c r="AK553" s="202">
        <v>0</v>
      </c>
      <c r="AM553" s="200" t="s">
        <v>194</v>
      </c>
      <c r="AN553" s="199" t="s">
        <v>472</v>
      </c>
      <c r="AO553" s="197" t="s">
        <v>630</v>
      </c>
      <c r="AP553" s="199" t="s">
        <v>318</v>
      </c>
      <c r="AQ553" s="199" t="s">
        <v>76</v>
      </c>
      <c r="AR553" s="195">
        <v>999</v>
      </c>
      <c r="AS553" s="195">
        <v>0.64326555860344914</v>
      </c>
      <c r="AT553" s="195">
        <v>999</v>
      </c>
      <c r="AU553" s="194">
        <v>0</v>
      </c>
      <c r="AV553" s="194">
        <v>0</v>
      </c>
      <c r="AW553" s="194">
        <v>0</v>
      </c>
      <c r="AX553" s="194" t="s">
        <v>638</v>
      </c>
    </row>
    <row r="554" spans="14:50" ht="16.5" thickBot="1" x14ac:dyDescent="0.3">
      <c r="N554" s="200" t="s">
        <v>1</v>
      </c>
      <c r="O554" s="199" t="s">
        <v>453</v>
      </c>
      <c r="P554" s="197" t="s">
        <v>630</v>
      </c>
      <c r="Q554" s="199" t="s">
        <v>49</v>
      </c>
      <c r="R554" s="199" t="s">
        <v>52</v>
      </c>
      <c r="S554" s="195">
        <v>0.31315322401206319</v>
      </c>
      <c r="T554" s="195">
        <v>0.63978754526887205</v>
      </c>
      <c r="U554" s="195">
        <v>0.48946439537277942</v>
      </c>
      <c r="V554" s="194">
        <v>0</v>
      </c>
      <c r="W554" s="194">
        <v>0</v>
      </c>
      <c r="X554" s="194">
        <v>0</v>
      </c>
      <c r="Y554" s="194" t="s">
        <v>629</v>
      </c>
      <c r="AA554" s="206" t="s">
        <v>194</v>
      </c>
      <c r="AB554" s="204" t="s">
        <v>40</v>
      </c>
      <c r="AC554" s="205" t="s">
        <v>630</v>
      </c>
      <c r="AD554" s="204" t="s">
        <v>320</v>
      </c>
      <c r="AE554" s="204" t="s">
        <v>52</v>
      </c>
      <c r="AF554" s="203">
        <v>2.5319540244694929</v>
      </c>
      <c r="AG554" s="203">
        <v>0.64346750308775524</v>
      </c>
      <c r="AH554" s="203">
        <v>3.9348592000677747</v>
      </c>
      <c r="AI554" s="202">
        <v>0</v>
      </c>
      <c r="AJ554" s="202">
        <v>0</v>
      </c>
      <c r="AK554" s="202">
        <v>0</v>
      </c>
      <c r="AM554" s="200" t="s">
        <v>194</v>
      </c>
      <c r="AN554" s="199" t="s">
        <v>472</v>
      </c>
      <c r="AO554" s="197" t="s">
        <v>630</v>
      </c>
      <c r="AP554" s="199" t="s">
        <v>317</v>
      </c>
      <c r="AQ554" s="199" t="s">
        <v>76</v>
      </c>
      <c r="AR554" s="195">
        <v>999</v>
      </c>
      <c r="AS554" s="195">
        <v>0.64326555860344914</v>
      </c>
      <c r="AT554" s="195">
        <v>999</v>
      </c>
      <c r="AU554" s="194">
        <v>0</v>
      </c>
      <c r="AV554" s="194">
        <v>0</v>
      </c>
      <c r="AW554" s="194">
        <v>0</v>
      </c>
      <c r="AX554" s="194" t="s">
        <v>638</v>
      </c>
    </row>
    <row r="555" spans="14:50" ht="16.5" thickBot="1" x14ac:dyDescent="0.3">
      <c r="N555" s="200" t="s">
        <v>1</v>
      </c>
      <c r="O555" s="199" t="s">
        <v>453</v>
      </c>
      <c r="P555" s="197" t="s">
        <v>630</v>
      </c>
      <c r="Q555" s="199" t="s">
        <v>100</v>
      </c>
      <c r="R555" s="199" t="s">
        <v>52</v>
      </c>
      <c r="S555" s="195">
        <v>0.15168589115192119</v>
      </c>
      <c r="T555" s="195">
        <v>0.63978754526887227</v>
      </c>
      <c r="U555" s="195">
        <v>0.23708790874973162</v>
      </c>
      <c r="V555" s="194">
        <v>0</v>
      </c>
      <c r="W555" s="194">
        <v>0</v>
      </c>
      <c r="X555" s="194">
        <v>0</v>
      </c>
      <c r="Y555" s="194" t="s">
        <v>629</v>
      </c>
      <c r="AA555" s="206" t="s">
        <v>194</v>
      </c>
      <c r="AB555" s="204" t="s">
        <v>40</v>
      </c>
      <c r="AC555" s="205" t="s">
        <v>630</v>
      </c>
      <c r="AD555" s="204" t="s">
        <v>319</v>
      </c>
      <c r="AE555" s="204" t="s">
        <v>52</v>
      </c>
      <c r="AF555" s="203">
        <v>2.9730037093019193</v>
      </c>
      <c r="AG555" s="203">
        <v>0.72098306672361323</v>
      </c>
      <c r="AH555" s="203">
        <v>4.1235416565499055</v>
      </c>
      <c r="AI555" s="202">
        <v>0</v>
      </c>
      <c r="AJ555" s="202">
        <v>0</v>
      </c>
      <c r="AK555" s="202">
        <v>0</v>
      </c>
      <c r="AM555" s="200" t="s">
        <v>194</v>
      </c>
      <c r="AN555" s="199" t="s">
        <v>472</v>
      </c>
      <c r="AO555" s="197" t="s">
        <v>630</v>
      </c>
      <c r="AP555" s="199" t="s">
        <v>74</v>
      </c>
      <c r="AQ555" s="199" t="s">
        <v>76</v>
      </c>
      <c r="AR555" s="195">
        <v>999</v>
      </c>
      <c r="AS555" s="195">
        <v>0.64326555860344914</v>
      </c>
      <c r="AT555" s="195">
        <v>999</v>
      </c>
      <c r="AU555" s="194">
        <v>0</v>
      </c>
      <c r="AV555" s="194">
        <v>0</v>
      </c>
      <c r="AW555" s="194">
        <v>0</v>
      </c>
      <c r="AX555" s="194" t="s">
        <v>638</v>
      </c>
    </row>
    <row r="556" spans="14:50" ht="16.5" thickBot="1" x14ac:dyDescent="0.3">
      <c r="N556" s="200" t="s">
        <v>1</v>
      </c>
      <c r="O556" s="199" t="s">
        <v>453</v>
      </c>
      <c r="P556" s="197" t="s">
        <v>630</v>
      </c>
      <c r="Q556" s="199" t="s">
        <v>115</v>
      </c>
      <c r="R556" s="199" t="s">
        <v>52</v>
      </c>
      <c r="S556" s="195">
        <v>0.20834871991280413</v>
      </c>
      <c r="T556" s="195">
        <v>0.63978754526887227</v>
      </c>
      <c r="U556" s="195">
        <v>0.32565297879508592</v>
      </c>
      <c r="V556" s="194">
        <v>0</v>
      </c>
      <c r="W556" s="194">
        <v>0</v>
      </c>
      <c r="X556" s="194">
        <v>0</v>
      </c>
      <c r="Y556" s="194" t="s">
        <v>629</v>
      </c>
      <c r="AA556" s="206" t="s">
        <v>194</v>
      </c>
      <c r="AB556" s="204" t="s">
        <v>40</v>
      </c>
      <c r="AC556" s="205" t="s">
        <v>630</v>
      </c>
      <c r="AD556" s="204" t="s">
        <v>318</v>
      </c>
      <c r="AE556" s="204" t="s">
        <v>52</v>
      </c>
      <c r="AF556" s="203">
        <v>2.5319540244694929</v>
      </c>
      <c r="AG556" s="203">
        <v>0.64346750308775524</v>
      </c>
      <c r="AH556" s="203">
        <v>3.9348592000677747</v>
      </c>
      <c r="AI556" s="202">
        <v>0</v>
      </c>
      <c r="AJ556" s="202">
        <v>0</v>
      </c>
      <c r="AK556" s="202">
        <v>0</v>
      </c>
      <c r="AM556" s="200" t="s">
        <v>194</v>
      </c>
      <c r="AN556" s="199" t="s">
        <v>472</v>
      </c>
      <c r="AO556" s="197" t="s">
        <v>630</v>
      </c>
      <c r="AP556" s="199" t="s">
        <v>316</v>
      </c>
      <c r="AQ556" s="199" t="s">
        <v>76</v>
      </c>
      <c r="AR556" s="195">
        <v>999</v>
      </c>
      <c r="AS556" s="195">
        <v>0.64326555860344914</v>
      </c>
      <c r="AT556" s="195">
        <v>999</v>
      </c>
      <c r="AU556" s="194">
        <v>0</v>
      </c>
      <c r="AV556" s="194">
        <v>0</v>
      </c>
      <c r="AW556" s="194">
        <v>0</v>
      </c>
      <c r="AX556" s="194" t="s">
        <v>638</v>
      </c>
    </row>
    <row r="557" spans="14:50" ht="16.5" thickBot="1" x14ac:dyDescent="0.3">
      <c r="N557" s="200" t="s">
        <v>194</v>
      </c>
      <c r="O557" s="199" t="s">
        <v>559</v>
      </c>
      <c r="P557" s="197" t="s">
        <v>630</v>
      </c>
      <c r="Q557" s="199" t="s">
        <v>323</v>
      </c>
      <c r="R557" s="199" t="s">
        <v>76</v>
      </c>
      <c r="S557" s="195">
        <v>3.1311446728557875</v>
      </c>
      <c r="T557" s="195">
        <v>0.6605947015308834</v>
      </c>
      <c r="U557" s="195">
        <v>4.7398876581958227</v>
      </c>
      <c r="V557" s="194">
        <v>0</v>
      </c>
      <c r="W557" s="194">
        <v>0</v>
      </c>
      <c r="X557" s="194">
        <v>0</v>
      </c>
      <c r="Y557" s="194" t="s">
        <v>629</v>
      </c>
      <c r="AA557" s="206" t="s">
        <v>194</v>
      </c>
      <c r="AB557" s="204" t="s">
        <v>40</v>
      </c>
      <c r="AC557" s="205" t="s">
        <v>630</v>
      </c>
      <c r="AD557" s="204" t="s">
        <v>317</v>
      </c>
      <c r="AE557" s="204" t="s">
        <v>52</v>
      </c>
      <c r="AF557" s="203">
        <v>2.9730037093019193</v>
      </c>
      <c r="AG557" s="203">
        <v>0.72098306672361323</v>
      </c>
      <c r="AH557" s="203">
        <v>4.1235416565499055</v>
      </c>
      <c r="AI557" s="202">
        <v>0</v>
      </c>
      <c r="AJ557" s="202">
        <v>0</v>
      </c>
      <c r="AK557" s="202">
        <v>0</v>
      </c>
      <c r="AM557" s="200" t="s">
        <v>194</v>
      </c>
      <c r="AN557" s="199" t="s">
        <v>472</v>
      </c>
      <c r="AO557" s="197" t="s">
        <v>630</v>
      </c>
      <c r="AP557" s="199" t="s">
        <v>315</v>
      </c>
      <c r="AQ557" s="199" t="s">
        <v>76</v>
      </c>
      <c r="AR557" s="195">
        <v>999</v>
      </c>
      <c r="AS557" s="195">
        <v>0.64326555860344914</v>
      </c>
      <c r="AT557" s="195">
        <v>999</v>
      </c>
      <c r="AU557" s="194">
        <v>0</v>
      </c>
      <c r="AV557" s="194">
        <v>0</v>
      </c>
      <c r="AW557" s="194">
        <v>0</v>
      </c>
      <c r="AX557" s="194" t="s">
        <v>638</v>
      </c>
    </row>
    <row r="558" spans="14:50" ht="16.5" thickBot="1" x14ac:dyDescent="0.3">
      <c r="N558" s="200" t="s">
        <v>194</v>
      </c>
      <c r="O558" s="199" t="s">
        <v>559</v>
      </c>
      <c r="P558" s="197" t="s">
        <v>630</v>
      </c>
      <c r="Q558" s="199" t="s">
        <v>322</v>
      </c>
      <c r="R558" s="199" t="s">
        <v>76</v>
      </c>
      <c r="S558" s="195">
        <v>3.1311446728557875</v>
      </c>
      <c r="T558" s="195">
        <v>0.6605947015308834</v>
      </c>
      <c r="U558" s="195">
        <v>4.7398876581958227</v>
      </c>
      <c r="V558" s="194">
        <v>0</v>
      </c>
      <c r="W558" s="194">
        <v>0</v>
      </c>
      <c r="X558" s="194">
        <v>0</v>
      </c>
      <c r="Y558" s="194" t="s">
        <v>629</v>
      </c>
      <c r="AA558" s="206" t="s">
        <v>194</v>
      </c>
      <c r="AB558" s="204" t="s">
        <v>40</v>
      </c>
      <c r="AC558" s="205" t="s">
        <v>630</v>
      </c>
      <c r="AD558" s="204" t="s">
        <v>74</v>
      </c>
      <c r="AE558" s="204" t="s">
        <v>52</v>
      </c>
      <c r="AF558" s="203">
        <v>2.5319540244694929</v>
      </c>
      <c r="AG558" s="203">
        <v>0.64346750308775524</v>
      </c>
      <c r="AH558" s="203">
        <v>3.9348592000677747</v>
      </c>
      <c r="AI558" s="202">
        <v>0</v>
      </c>
      <c r="AJ558" s="202">
        <v>0</v>
      </c>
      <c r="AK558" s="202">
        <v>0</v>
      </c>
      <c r="AM558" s="200" t="s">
        <v>194</v>
      </c>
      <c r="AN558" s="199" t="s">
        <v>472</v>
      </c>
      <c r="AO558" s="197" t="s">
        <v>630</v>
      </c>
      <c r="AP558" s="199" t="s">
        <v>314</v>
      </c>
      <c r="AQ558" s="199" t="s">
        <v>76</v>
      </c>
      <c r="AR558" s="195">
        <v>999</v>
      </c>
      <c r="AS558" s="195">
        <v>0.64326555860344914</v>
      </c>
      <c r="AT558" s="195">
        <v>999</v>
      </c>
      <c r="AU558" s="194">
        <v>0</v>
      </c>
      <c r="AV558" s="194">
        <v>0</v>
      </c>
      <c r="AW558" s="194">
        <v>0</v>
      </c>
      <c r="AX558" s="194" t="s">
        <v>638</v>
      </c>
    </row>
    <row r="559" spans="14:50" ht="16.5" thickBot="1" x14ac:dyDescent="0.3">
      <c r="N559" s="200" t="s">
        <v>194</v>
      </c>
      <c r="O559" s="199" t="s">
        <v>559</v>
      </c>
      <c r="P559" s="197" t="s">
        <v>630</v>
      </c>
      <c r="Q559" s="199" t="s">
        <v>321</v>
      </c>
      <c r="R559" s="199" t="s">
        <v>76</v>
      </c>
      <c r="S559" s="195">
        <v>3.1311446728557875</v>
      </c>
      <c r="T559" s="195">
        <v>0.6605947015308834</v>
      </c>
      <c r="U559" s="195">
        <v>4.7398876581958227</v>
      </c>
      <c r="V559" s="194">
        <v>0</v>
      </c>
      <c r="W559" s="194">
        <v>0</v>
      </c>
      <c r="X559" s="194">
        <v>0</v>
      </c>
      <c r="Y559" s="194" t="s">
        <v>629</v>
      </c>
      <c r="AA559" s="206" t="s">
        <v>194</v>
      </c>
      <c r="AB559" s="204" t="s">
        <v>40</v>
      </c>
      <c r="AC559" s="205" t="s">
        <v>630</v>
      </c>
      <c r="AD559" s="204" t="s">
        <v>316</v>
      </c>
      <c r="AE559" s="204" t="s">
        <v>52</v>
      </c>
      <c r="AF559" s="203">
        <v>2.5319540244694929</v>
      </c>
      <c r="AG559" s="203">
        <v>0.64346750308775524</v>
      </c>
      <c r="AH559" s="203">
        <v>3.9348592000677747</v>
      </c>
      <c r="AI559" s="202">
        <v>0</v>
      </c>
      <c r="AJ559" s="202">
        <v>0</v>
      </c>
      <c r="AK559" s="202">
        <v>0</v>
      </c>
      <c r="AM559" s="200" t="s">
        <v>194</v>
      </c>
      <c r="AN559" s="199" t="s">
        <v>472</v>
      </c>
      <c r="AO559" s="197" t="s">
        <v>630</v>
      </c>
      <c r="AP559" s="199" t="s">
        <v>313</v>
      </c>
      <c r="AQ559" s="199" t="s">
        <v>76</v>
      </c>
      <c r="AR559" s="195">
        <v>999</v>
      </c>
      <c r="AS559" s="195">
        <v>0.64326555860344914</v>
      </c>
      <c r="AT559" s="195">
        <v>999</v>
      </c>
      <c r="AU559" s="194">
        <v>0</v>
      </c>
      <c r="AV559" s="194">
        <v>0</v>
      </c>
      <c r="AW559" s="194">
        <v>0</v>
      </c>
      <c r="AX559" s="194" t="s">
        <v>638</v>
      </c>
    </row>
    <row r="560" spans="14:50" ht="16.5" thickBot="1" x14ac:dyDescent="0.3">
      <c r="N560" s="200" t="s">
        <v>194</v>
      </c>
      <c r="O560" s="199" t="s">
        <v>559</v>
      </c>
      <c r="P560" s="197" t="s">
        <v>630</v>
      </c>
      <c r="Q560" s="199" t="s">
        <v>320</v>
      </c>
      <c r="R560" s="199" t="s">
        <v>76</v>
      </c>
      <c r="S560" s="195">
        <v>3.1311446728557875</v>
      </c>
      <c r="T560" s="195">
        <v>0.6605947015308834</v>
      </c>
      <c r="U560" s="195">
        <v>4.7398876581958227</v>
      </c>
      <c r="V560" s="194">
        <v>0</v>
      </c>
      <c r="W560" s="194">
        <v>0</v>
      </c>
      <c r="X560" s="194">
        <v>0</v>
      </c>
      <c r="Y560" s="194" t="s">
        <v>629</v>
      </c>
      <c r="AA560" s="206" t="s">
        <v>194</v>
      </c>
      <c r="AB560" s="204" t="s">
        <v>40</v>
      </c>
      <c r="AC560" s="205" t="s">
        <v>630</v>
      </c>
      <c r="AD560" s="204" t="s">
        <v>315</v>
      </c>
      <c r="AE560" s="204" t="s">
        <v>52</v>
      </c>
      <c r="AF560" s="203">
        <v>2.7424699488739783</v>
      </c>
      <c r="AG560" s="203">
        <v>0.68168080498260286</v>
      </c>
      <c r="AH560" s="203">
        <v>4.0230998567488907</v>
      </c>
      <c r="AI560" s="202">
        <v>0</v>
      </c>
      <c r="AJ560" s="202">
        <v>0</v>
      </c>
      <c r="AK560" s="202">
        <v>0</v>
      </c>
      <c r="AM560" s="200" t="s">
        <v>194</v>
      </c>
      <c r="AN560" s="199" t="s">
        <v>472</v>
      </c>
      <c r="AO560" s="197" t="s">
        <v>630</v>
      </c>
      <c r="AP560" s="199" t="s">
        <v>312</v>
      </c>
      <c r="AQ560" s="199" t="s">
        <v>76</v>
      </c>
      <c r="AR560" s="195">
        <v>999</v>
      </c>
      <c r="AS560" s="195">
        <v>0.64326555860344914</v>
      </c>
      <c r="AT560" s="195">
        <v>999</v>
      </c>
      <c r="AU560" s="194">
        <v>0</v>
      </c>
      <c r="AV560" s="194">
        <v>0</v>
      </c>
      <c r="AW560" s="194">
        <v>0</v>
      </c>
      <c r="AX560" s="194" t="s">
        <v>638</v>
      </c>
    </row>
    <row r="561" spans="14:50" ht="16.5" thickBot="1" x14ac:dyDescent="0.3">
      <c r="N561" s="200" t="s">
        <v>194</v>
      </c>
      <c r="O561" s="199" t="s">
        <v>559</v>
      </c>
      <c r="P561" s="197" t="s">
        <v>630</v>
      </c>
      <c r="Q561" s="199" t="s">
        <v>319</v>
      </c>
      <c r="R561" s="199" t="s">
        <v>76</v>
      </c>
      <c r="S561" s="195">
        <v>3.1311446728557875</v>
      </c>
      <c r="T561" s="195">
        <v>0.6605947015308834</v>
      </c>
      <c r="U561" s="195">
        <v>4.7398876581958227</v>
      </c>
      <c r="V561" s="194">
        <v>0</v>
      </c>
      <c r="W561" s="194">
        <v>0</v>
      </c>
      <c r="X561" s="194">
        <v>0</v>
      </c>
      <c r="Y561" s="194" t="s">
        <v>629</v>
      </c>
      <c r="AA561" s="206" t="s">
        <v>194</v>
      </c>
      <c r="AB561" s="204" t="s">
        <v>40</v>
      </c>
      <c r="AC561" s="205" t="s">
        <v>630</v>
      </c>
      <c r="AD561" s="204" t="s">
        <v>314</v>
      </c>
      <c r="AE561" s="204" t="s">
        <v>52</v>
      </c>
      <c r="AF561" s="203">
        <v>2.7424699488739783</v>
      </c>
      <c r="AG561" s="203">
        <v>0.68168080498260286</v>
      </c>
      <c r="AH561" s="203">
        <v>4.0230998567488907</v>
      </c>
      <c r="AI561" s="202">
        <v>0</v>
      </c>
      <c r="AJ561" s="202">
        <v>0</v>
      </c>
      <c r="AK561" s="202">
        <v>0</v>
      </c>
      <c r="AM561" s="200" t="s">
        <v>194</v>
      </c>
      <c r="AN561" s="199" t="s">
        <v>472</v>
      </c>
      <c r="AO561" s="197" t="s">
        <v>630</v>
      </c>
      <c r="AP561" s="199" t="s">
        <v>323</v>
      </c>
      <c r="AQ561" s="199" t="s">
        <v>52</v>
      </c>
      <c r="AR561" s="195">
        <v>999</v>
      </c>
      <c r="AS561" s="195">
        <v>0.64326555860344914</v>
      </c>
      <c r="AT561" s="195">
        <v>999</v>
      </c>
      <c r="AU561" s="194">
        <v>0</v>
      </c>
      <c r="AV561" s="194">
        <v>0</v>
      </c>
      <c r="AW561" s="194">
        <v>0</v>
      </c>
      <c r="AX561" s="194" t="s">
        <v>638</v>
      </c>
    </row>
    <row r="562" spans="14:50" ht="16.5" thickBot="1" x14ac:dyDescent="0.3">
      <c r="N562" s="200" t="s">
        <v>194</v>
      </c>
      <c r="O562" s="199" t="s">
        <v>559</v>
      </c>
      <c r="P562" s="197" t="s">
        <v>630</v>
      </c>
      <c r="Q562" s="199" t="s">
        <v>318</v>
      </c>
      <c r="R562" s="199" t="s">
        <v>76</v>
      </c>
      <c r="S562" s="195">
        <v>3.1311446728557875</v>
      </c>
      <c r="T562" s="195">
        <v>0.6605947015308834</v>
      </c>
      <c r="U562" s="195">
        <v>4.7398876581958227</v>
      </c>
      <c r="V562" s="194">
        <v>0</v>
      </c>
      <c r="W562" s="194">
        <v>0</v>
      </c>
      <c r="X562" s="194">
        <v>0</v>
      </c>
      <c r="Y562" s="194" t="s">
        <v>629</v>
      </c>
      <c r="AA562" s="206" t="s">
        <v>194</v>
      </c>
      <c r="AB562" s="204" t="s">
        <v>40</v>
      </c>
      <c r="AC562" s="205" t="s">
        <v>630</v>
      </c>
      <c r="AD562" s="204" t="s">
        <v>313</v>
      </c>
      <c r="AE562" s="204" t="s">
        <v>52</v>
      </c>
      <c r="AF562" s="203">
        <v>2.5319540244694929</v>
      </c>
      <c r="AG562" s="203">
        <v>0.64346750308775524</v>
      </c>
      <c r="AH562" s="203">
        <v>3.9348592000677747</v>
      </c>
      <c r="AI562" s="202">
        <v>0</v>
      </c>
      <c r="AJ562" s="202">
        <v>0</v>
      </c>
      <c r="AK562" s="202">
        <v>0</v>
      </c>
      <c r="AM562" s="200" t="s">
        <v>194</v>
      </c>
      <c r="AN562" s="199" t="s">
        <v>472</v>
      </c>
      <c r="AO562" s="197" t="s">
        <v>630</v>
      </c>
      <c r="AP562" s="199" t="s">
        <v>322</v>
      </c>
      <c r="AQ562" s="199" t="s">
        <v>52</v>
      </c>
      <c r="AR562" s="195">
        <v>999</v>
      </c>
      <c r="AS562" s="195">
        <v>0.64326555860344914</v>
      </c>
      <c r="AT562" s="195">
        <v>999</v>
      </c>
      <c r="AU562" s="194">
        <v>0</v>
      </c>
      <c r="AV562" s="194">
        <v>0</v>
      </c>
      <c r="AW562" s="194">
        <v>0</v>
      </c>
      <c r="AX562" s="194" t="s">
        <v>638</v>
      </c>
    </row>
    <row r="563" spans="14:50" ht="16.5" thickBot="1" x14ac:dyDescent="0.3">
      <c r="N563" s="200" t="s">
        <v>194</v>
      </c>
      <c r="O563" s="199" t="s">
        <v>559</v>
      </c>
      <c r="P563" s="197" t="s">
        <v>630</v>
      </c>
      <c r="Q563" s="199" t="s">
        <v>317</v>
      </c>
      <c r="R563" s="199" t="s">
        <v>76</v>
      </c>
      <c r="S563" s="195">
        <v>3.1311446728557875</v>
      </c>
      <c r="T563" s="195">
        <v>0.6605947015308834</v>
      </c>
      <c r="U563" s="195">
        <v>4.7398876581958227</v>
      </c>
      <c r="V563" s="194">
        <v>0</v>
      </c>
      <c r="W563" s="194">
        <v>0</v>
      </c>
      <c r="X563" s="194">
        <v>0</v>
      </c>
      <c r="Y563" s="194" t="s">
        <v>629</v>
      </c>
      <c r="AA563" s="206" t="s">
        <v>194</v>
      </c>
      <c r="AB563" s="204" t="s">
        <v>40</v>
      </c>
      <c r="AC563" s="205" t="s">
        <v>630</v>
      </c>
      <c r="AD563" s="204" t="s">
        <v>312</v>
      </c>
      <c r="AE563" s="204" t="s">
        <v>52</v>
      </c>
      <c r="AF563" s="203">
        <v>1.966270916780074</v>
      </c>
      <c r="AG563" s="203">
        <v>0.66779130774573869</v>
      </c>
      <c r="AH563" s="203">
        <v>2.9444392192189643</v>
      </c>
      <c r="AI563" s="202">
        <v>0</v>
      </c>
      <c r="AJ563" s="202">
        <v>0</v>
      </c>
      <c r="AK563" s="202">
        <v>0</v>
      </c>
      <c r="AM563" s="200" t="s">
        <v>194</v>
      </c>
      <c r="AN563" s="199" t="s">
        <v>472</v>
      </c>
      <c r="AO563" s="197" t="s">
        <v>630</v>
      </c>
      <c r="AP563" s="199" t="s">
        <v>321</v>
      </c>
      <c r="AQ563" s="199" t="s">
        <v>52</v>
      </c>
      <c r="AR563" s="195">
        <v>999</v>
      </c>
      <c r="AS563" s="195">
        <v>0.64326555860344914</v>
      </c>
      <c r="AT563" s="195">
        <v>999</v>
      </c>
      <c r="AU563" s="194">
        <v>0</v>
      </c>
      <c r="AV563" s="194">
        <v>0</v>
      </c>
      <c r="AW563" s="194">
        <v>0</v>
      </c>
      <c r="AX563" s="194" t="s">
        <v>638</v>
      </c>
    </row>
    <row r="564" spans="14:50" ht="16.5" thickBot="1" x14ac:dyDescent="0.3">
      <c r="N564" s="200" t="s">
        <v>194</v>
      </c>
      <c r="O564" s="199" t="s">
        <v>559</v>
      </c>
      <c r="P564" s="197" t="s">
        <v>630</v>
      </c>
      <c r="Q564" s="199" t="s">
        <v>74</v>
      </c>
      <c r="R564" s="199" t="s">
        <v>76</v>
      </c>
      <c r="S564" s="195">
        <v>3.1311446728557875</v>
      </c>
      <c r="T564" s="195">
        <v>0.6605947015308834</v>
      </c>
      <c r="U564" s="195">
        <v>4.7398876581958227</v>
      </c>
      <c r="V564" s="194">
        <v>0</v>
      </c>
      <c r="W564" s="194">
        <v>0</v>
      </c>
      <c r="X564" s="194">
        <v>0</v>
      </c>
      <c r="Y564" s="194" t="s">
        <v>629</v>
      </c>
      <c r="AA564" s="206" t="s">
        <v>194</v>
      </c>
      <c r="AB564" s="204" t="s">
        <v>550</v>
      </c>
      <c r="AC564" s="205" t="s">
        <v>630</v>
      </c>
      <c r="AD564" s="204" t="s">
        <v>323</v>
      </c>
      <c r="AE564" s="204" t="s">
        <v>55</v>
      </c>
      <c r="AF564" s="203">
        <v>3.0923169808246747</v>
      </c>
      <c r="AG564" s="203">
        <v>0.63071909615970645</v>
      </c>
      <c r="AH564" s="203">
        <v>4.9028434364093822</v>
      </c>
      <c r="AI564" s="202">
        <v>0.53555298701802045</v>
      </c>
      <c r="AJ564" s="202">
        <v>6.0170749257097783E-2</v>
      </c>
      <c r="AK564" s="202">
        <v>5.2185400130000001</v>
      </c>
      <c r="AM564" s="200" t="s">
        <v>194</v>
      </c>
      <c r="AN564" s="199" t="s">
        <v>472</v>
      </c>
      <c r="AO564" s="197" t="s">
        <v>630</v>
      </c>
      <c r="AP564" s="199" t="s">
        <v>320</v>
      </c>
      <c r="AQ564" s="199" t="s">
        <v>52</v>
      </c>
      <c r="AR564" s="195">
        <v>999</v>
      </c>
      <c r="AS564" s="195">
        <v>0.64326555860344914</v>
      </c>
      <c r="AT564" s="195">
        <v>999</v>
      </c>
      <c r="AU564" s="194">
        <v>0</v>
      </c>
      <c r="AV564" s="194">
        <v>0</v>
      </c>
      <c r="AW564" s="194">
        <v>0</v>
      </c>
      <c r="AX564" s="194" t="s">
        <v>638</v>
      </c>
    </row>
    <row r="565" spans="14:50" ht="16.5" thickBot="1" x14ac:dyDescent="0.3">
      <c r="N565" s="200" t="s">
        <v>194</v>
      </c>
      <c r="O565" s="199" t="s">
        <v>559</v>
      </c>
      <c r="P565" s="197" t="s">
        <v>630</v>
      </c>
      <c r="Q565" s="199" t="s">
        <v>316</v>
      </c>
      <c r="R565" s="199" t="s">
        <v>76</v>
      </c>
      <c r="S565" s="195">
        <v>3.1311446728557875</v>
      </c>
      <c r="T565" s="195">
        <v>0.6605947015308834</v>
      </c>
      <c r="U565" s="195">
        <v>4.7398876581958227</v>
      </c>
      <c r="V565" s="194">
        <v>0</v>
      </c>
      <c r="W565" s="194">
        <v>0</v>
      </c>
      <c r="X565" s="194">
        <v>0</v>
      </c>
      <c r="Y565" s="194" t="s">
        <v>629</v>
      </c>
      <c r="AA565" s="206" t="s">
        <v>194</v>
      </c>
      <c r="AB565" s="204" t="s">
        <v>550</v>
      </c>
      <c r="AC565" s="205" t="s">
        <v>630</v>
      </c>
      <c r="AD565" s="204" t="s">
        <v>322</v>
      </c>
      <c r="AE565" s="204" t="s">
        <v>55</v>
      </c>
      <c r="AF565" s="203">
        <v>3.0923169808246747</v>
      </c>
      <c r="AG565" s="203">
        <v>0.63071909615970645</v>
      </c>
      <c r="AH565" s="203">
        <v>4.9028434364093822</v>
      </c>
      <c r="AI565" s="202">
        <v>6.6079095442679661E-2</v>
      </c>
      <c r="AJ565" s="202">
        <v>7.4241555539742033E-3</v>
      </c>
      <c r="AK565" s="202">
        <v>0.64388848899999995</v>
      </c>
      <c r="AM565" s="200" t="s">
        <v>194</v>
      </c>
      <c r="AN565" s="199" t="s">
        <v>472</v>
      </c>
      <c r="AO565" s="197" t="s">
        <v>630</v>
      </c>
      <c r="AP565" s="199" t="s">
        <v>319</v>
      </c>
      <c r="AQ565" s="199" t="s">
        <v>52</v>
      </c>
      <c r="AR565" s="195">
        <v>999</v>
      </c>
      <c r="AS565" s="195">
        <v>0.64326555860344914</v>
      </c>
      <c r="AT565" s="195">
        <v>999</v>
      </c>
      <c r="AU565" s="194">
        <v>0</v>
      </c>
      <c r="AV565" s="194">
        <v>0</v>
      </c>
      <c r="AW565" s="194">
        <v>0</v>
      </c>
      <c r="AX565" s="194" t="s">
        <v>638</v>
      </c>
    </row>
    <row r="566" spans="14:50" ht="16.5" thickBot="1" x14ac:dyDescent="0.3">
      <c r="N566" s="200" t="s">
        <v>194</v>
      </c>
      <c r="O566" s="199" t="s">
        <v>559</v>
      </c>
      <c r="P566" s="197" t="s">
        <v>630</v>
      </c>
      <c r="Q566" s="199" t="s">
        <v>315</v>
      </c>
      <c r="R566" s="199" t="s">
        <v>76</v>
      </c>
      <c r="S566" s="195">
        <v>3.1311446728557875</v>
      </c>
      <c r="T566" s="195">
        <v>0.6605947015308834</v>
      </c>
      <c r="U566" s="195">
        <v>4.7398876581958227</v>
      </c>
      <c r="V566" s="194">
        <v>0</v>
      </c>
      <c r="W566" s="194">
        <v>0</v>
      </c>
      <c r="X566" s="194">
        <v>0</v>
      </c>
      <c r="Y566" s="194" t="s">
        <v>629</v>
      </c>
      <c r="AA566" s="206" t="s">
        <v>194</v>
      </c>
      <c r="AB566" s="204" t="s">
        <v>550</v>
      </c>
      <c r="AC566" s="205" t="s">
        <v>630</v>
      </c>
      <c r="AD566" s="204" t="s">
        <v>321</v>
      </c>
      <c r="AE566" s="204" t="s">
        <v>55</v>
      </c>
      <c r="AF566" s="203">
        <v>3.0923169808246747</v>
      </c>
      <c r="AG566" s="203">
        <v>0.63071909615970645</v>
      </c>
      <c r="AH566" s="203">
        <v>4.9028434364093822</v>
      </c>
      <c r="AI566" s="202">
        <v>0</v>
      </c>
      <c r="AJ566" s="202">
        <v>0</v>
      </c>
      <c r="AK566" s="202">
        <v>0</v>
      </c>
      <c r="AM566" s="200" t="s">
        <v>194</v>
      </c>
      <c r="AN566" s="199" t="s">
        <v>472</v>
      </c>
      <c r="AO566" s="197" t="s">
        <v>630</v>
      </c>
      <c r="AP566" s="199" t="s">
        <v>318</v>
      </c>
      <c r="AQ566" s="199" t="s">
        <v>52</v>
      </c>
      <c r="AR566" s="195">
        <v>999</v>
      </c>
      <c r="AS566" s="195">
        <v>0.64326555860344914</v>
      </c>
      <c r="AT566" s="195">
        <v>999</v>
      </c>
      <c r="AU566" s="194">
        <v>0</v>
      </c>
      <c r="AV566" s="194">
        <v>0</v>
      </c>
      <c r="AW566" s="194">
        <v>0</v>
      </c>
      <c r="AX566" s="194" t="s">
        <v>638</v>
      </c>
    </row>
    <row r="567" spans="14:50" ht="16.5" thickBot="1" x14ac:dyDescent="0.3">
      <c r="N567" s="200" t="s">
        <v>194</v>
      </c>
      <c r="O567" s="199" t="s">
        <v>559</v>
      </c>
      <c r="P567" s="197" t="s">
        <v>630</v>
      </c>
      <c r="Q567" s="199" t="s">
        <v>314</v>
      </c>
      <c r="R567" s="199" t="s">
        <v>76</v>
      </c>
      <c r="S567" s="195">
        <v>3.1311446728557875</v>
      </c>
      <c r="T567" s="195">
        <v>0.6605947015308834</v>
      </c>
      <c r="U567" s="195">
        <v>4.7398876581958227</v>
      </c>
      <c r="V567" s="194">
        <v>0</v>
      </c>
      <c r="W567" s="194">
        <v>0</v>
      </c>
      <c r="X567" s="194">
        <v>0</v>
      </c>
      <c r="Y567" s="194" t="s">
        <v>629</v>
      </c>
      <c r="AA567" s="206" t="s">
        <v>194</v>
      </c>
      <c r="AB567" s="204" t="s">
        <v>550</v>
      </c>
      <c r="AC567" s="205" t="s">
        <v>630</v>
      </c>
      <c r="AD567" s="204" t="s">
        <v>320</v>
      </c>
      <c r="AE567" s="204" t="s">
        <v>55</v>
      </c>
      <c r="AF567" s="203">
        <v>3.0923169808246747</v>
      </c>
      <c r="AG567" s="203">
        <v>0.63071909615970645</v>
      </c>
      <c r="AH567" s="203">
        <v>4.9028434364093822</v>
      </c>
      <c r="AI567" s="202">
        <v>0</v>
      </c>
      <c r="AJ567" s="202">
        <v>0</v>
      </c>
      <c r="AK567" s="202">
        <v>0</v>
      </c>
      <c r="AM567" s="200" t="s">
        <v>194</v>
      </c>
      <c r="AN567" s="199" t="s">
        <v>472</v>
      </c>
      <c r="AO567" s="197" t="s">
        <v>630</v>
      </c>
      <c r="AP567" s="199" t="s">
        <v>317</v>
      </c>
      <c r="AQ567" s="199" t="s">
        <v>52</v>
      </c>
      <c r="AR567" s="195">
        <v>999</v>
      </c>
      <c r="AS567" s="195">
        <v>0.64326555860344914</v>
      </c>
      <c r="AT567" s="195">
        <v>999</v>
      </c>
      <c r="AU567" s="194">
        <v>0</v>
      </c>
      <c r="AV567" s="194">
        <v>0</v>
      </c>
      <c r="AW567" s="194">
        <v>0</v>
      </c>
      <c r="AX567" s="194" t="s">
        <v>638</v>
      </c>
    </row>
    <row r="568" spans="14:50" ht="16.5" thickBot="1" x14ac:dyDescent="0.3">
      <c r="N568" s="200" t="s">
        <v>194</v>
      </c>
      <c r="O568" s="199" t="s">
        <v>559</v>
      </c>
      <c r="P568" s="197" t="s">
        <v>630</v>
      </c>
      <c r="Q568" s="199" t="s">
        <v>313</v>
      </c>
      <c r="R568" s="199" t="s">
        <v>76</v>
      </c>
      <c r="S568" s="195">
        <v>3.1311446728557875</v>
      </c>
      <c r="T568" s="195">
        <v>0.6605947015308834</v>
      </c>
      <c r="U568" s="195">
        <v>4.7398876581958227</v>
      </c>
      <c r="V568" s="194">
        <v>0</v>
      </c>
      <c r="W568" s="194">
        <v>0</v>
      </c>
      <c r="X568" s="194">
        <v>0</v>
      </c>
      <c r="Y568" s="194" t="s">
        <v>629</v>
      </c>
      <c r="AA568" s="206" t="s">
        <v>194</v>
      </c>
      <c r="AB568" s="204" t="s">
        <v>550</v>
      </c>
      <c r="AC568" s="205" t="s">
        <v>630</v>
      </c>
      <c r="AD568" s="204" t="s">
        <v>319</v>
      </c>
      <c r="AE568" s="204" t="s">
        <v>55</v>
      </c>
      <c r="AF568" s="203">
        <v>3.0923169808246747</v>
      </c>
      <c r="AG568" s="203">
        <v>0.63071909615970645</v>
      </c>
      <c r="AH568" s="203">
        <v>4.9028434364093822</v>
      </c>
      <c r="AI568" s="202">
        <v>0.45480878575622635</v>
      </c>
      <c r="AJ568" s="202">
        <v>5.1098931517568363E-2</v>
      </c>
      <c r="AK568" s="202">
        <v>4.431751674</v>
      </c>
      <c r="AM568" s="200" t="s">
        <v>194</v>
      </c>
      <c r="AN568" s="199" t="s">
        <v>472</v>
      </c>
      <c r="AO568" s="197" t="s">
        <v>630</v>
      </c>
      <c r="AP568" s="199" t="s">
        <v>74</v>
      </c>
      <c r="AQ568" s="199" t="s">
        <v>52</v>
      </c>
      <c r="AR568" s="195">
        <v>999</v>
      </c>
      <c r="AS568" s="195">
        <v>0.64326555860344914</v>
      </c>
      <c r="AT568" s="195">
        <v>999</v>
      </c>
      <c r="AU568" s="194">
        <v>0</v>
      </c>
      <c r="AV568" s="194">
        <v>0</v>
      </c>
      <c r="AW568" s="194">
        <v>0</v>
      </c>
      <c r="AX568" s="194" t="s">
        <v>638</v>
      </c>
    </row>
    <row r="569" spans="14:50" ht="16.5" thickBot="1" x14ac:dyDescent="0.3">
      <c r="N569" s="200" t="s">
        <v>194</v>
      </c>
      <c r="O569" s="199" t="s">
        <v>559</v>
      </c>
      <c r="P569" s="197" t="s">
        <v>630</v>
      </c>
      <c r="Q569" s="199" t="s">
        <v>312</v>
      </c>
      <c r="R569" s="199" t="s">
        <v>76</v>
      </c>
      <c r="S569" s="195">
        <v>3.1311446728557875</v>
      </c>
      <c r="T569" s="195">
        <v>0.6605947015308834</v>
      </c>
      <c r="U569" s="195">
        <v>4.7398876581958227</v>
      </c>
      <c r="V569" s="194">
        <v>0</v>
      </c>
      <c r="W569" s="194">
        <v>0</v>
      </c>
      <c r="X569" s="194">
        <v>0</v>
      </c>
      <c r="Y569" s="194" t="s">
        <v>629</v>
      </c>
      <c r="AA569" s="206" t="s">
        <v>194</v>
      </c>
      <c r="AB569" s="204" t="s">
        <v>550</v>
      </c>
      <c r="AC569" s="205" t="s">
        <v>630</v>
      </c>
      <c r="AD569" s="204" t="s">
        <v>318</v>
      </c>
      <c r="AE569" s="204" t="s">
        <v>55</v>
      </c>
      <c r="AF569" s="203">
        <v>3.0923169808246747</v>
      </c>
      <c r="AG569" s="203">
        <v>0.63071909615970645</v>
      </c>
      <c r="AH569" s="203">
        <v>4.9028434364093822</v>
      </c>
      <c r="AI569" s="202">
        <v>0.25204924237441434</v>
      </c>
      <c r="AJ569" s="202">
        <v>2.8318377697409875E-2</v>
      </c>
      <c r="AK569" s="202">
        <v>2.456020391</v>
      </c>
      <c r="AM569" s="200" t="s">
        <v>194</v>
      </c>
      <c r="AN569" s="199" t="s">
        <v>472</v>
      </c>
      <c r="AO569" s="197" t="s">
        <v>630</v>
      </c>
      <c r="AP569" s="199" t="s">
        <v>316</v>
      </c>
      <c r="AQ569" s="199" t="s">
        <v>52</v>
      </c>
      <c r="AR569" s="195">
        <v>999</v>
      </c>
      <c r="AS569" s="195">
        <v>0.64326555860344914</v>
      </c>
      <c r="AT569" s="195">
        <v>999</v>
      </c>
      <c r="AU569" s="194">
        <v>0</v>
      </c>
      <c r="AV569" s="194">
        <v>0</v>
      </c>
      <c r="AW569" s="194">
        <v>0</v>
      </c>
      <c r="AX569" s="194" t="s">
        <v>638</v>
      </c>
    </row>
    <row r="570" spans="14:50" ht="16.5" thickBot="1" x14ac:dyDescent="0.3">
      <c r="N570" s="200" t="s">
        <v>194</v>
      </c>
      <c r="O570" s="199" t="s">
        <v>559</v>
      </c>
      <c r="P570" s="197" t="s">
        <v>630</v>
      </c>
      <c r="Q570" s="199" t="s">
        <v>323</v>
      </c>
      <c r="R570" s="199" t="s">
        <v>52</v>
      </c>
      <c r="S570" s="195">
        <v>3.1311446728557875</v>
      </c>
      <c r="T570" s="195">
        <v>0.6605947015308834</v>
      </c>
      <c r="U570" s="195">
        <v>4.7398876581958227</v>
      </c>
      <c r="V570" s="194">
        <v>0</v>
      </c>
      <c r="W570" s="194">
        <v>0</v>
      </c>
      <c r="X570" s="194">
        <v>0</v>
      </c>
      <c r="Y570" s="194" t="s">
        <v>629</v>
      </c>
      <c r="AA570" s="206" t="s">
        <v>194</v>
      </c>
      <c r="AB570" s="204" t="s">
        <v>550</v>
      </c>
      <c r="AC570" s="205" t="s">
        <v>630</v>
      </c>
      <c r="AD570" s="204" t="s">
        <v>317</v>
      </c>
      <c r="AE570" s="204" t="s">
        <v>55</v>
      </c>
      <c r="AF570" s="203">
        <v>3.0923169808246747</v>
      </c>
      <c r="AG570" s="203">
        <v>0.63071909615970645</v>
      </c>
      <c r="AH570" s="203">
        <v>4.9028434364093822</v>
      </c>
      <c r="AI570" s="202">
        <v>0.21228624503283661</v>
      </c>
      <c r="AJ570" s="202">
        <v>2.3850903141675178E-2</v>
      </c>
      <c r="AK570" s="202">
        <v>2.0685614509999999</v>
      </c>
      <c r="AM570" s="200" t="s">
        <v>194</v>
      </c>
      <c r="AN570" s="199" t="s">
        <v>472</v>
      </c>
      <c r="AO570" s="197" t="s">
        <v>630</v>
      </c>
      <c r="AP570" s="199" t="s">
        <v>315</v>
      </c>
      <c r="AQ570" s="199" t="s">
        <v>52</v>
      </c>
      <c r="AR570" s="195">
        <v>999</v>
      </c>
      <c r="AS570" s="195">
        <v>0.64326555860344914</v>
      </c>
      <c r="AT570" s="195">
        <v>999</v>
      </c>
      <c r="AU570" s="194">
        <v>0</v>
      </c>
      <c r="AV570" s="194">
        <v>0</v>
      </c>
      <c r="AW570" s="194">
        <v>0</v>
      </c>
      <c r="AX570" s="194" t="s">
        <v>638</v>
      </c>
    </row>
    <row r="571" spans="14:50" ht="16.5" thickBot="1" x14ac:dyDescent="0.3">
      <c r="N571" s="200" t="s">
        <v>194</v>
      </c>
      <c r="O571" s="199" t="s">
        <v>559</v>
      </c>
      <c r="P571" s="197" t="s">
        <v>630</v>
      </c>
      <c r="Q571" s="199" t="s">
        <v>322</v>
      </c>
      <c r="R571" s="199" t="s">
        <v>52</v>
      </c>
      <c r="S571" s="195">
        <v>3.1311446728557875</v>
      </c>
      <c r="T571" s="195">
        <v>0.6605947015308834</v>
      </c>
      <c r="U571" s="195">
        <v>4.7398876581958227</v>
      </c>
      <c r="V571" s="194">
        <v>0</v>
      </c>
      <c r="W571" s="194">
        <v>0</v>
      </c>
      <c r="X571" s="194">
        <v>0</v>
      </c>
      <c r="Y571" s="194" t="s">
        <v>629</v>
      </c>
      <c r="AA571" s="206" t="s">
        <v>194</v>
      </c>
      <c r="AB571" s="204" t="s">
        <v>550</v>
      </c>
      <c r="AC571" s="205" t="s">
        <v>630</v>
      </c>
      <c r="AD571" s="204" t="s">
        <v>74</v>
      </c>
      <c r="AE571" s="204" t="s">
        <v>55</v>
      </c>
      <c r="AF571" s="203">
        <v>3.0923169808246747</v>
      </c>
      <c r="AG571" s="203">
        <v>0.63071909615970645</v>
      </c>
      <c r="AH571" s="203">
        <v>4.9028434364093822</v>
      </c>
      <c r="AI571" s="202">
        <v>0.17874645878948148</v>
      </c>
      <c r="AJ571" s="202">
        <v>2.008262228598896E-2</v>
      </c>
      <c r="AK571" s="202">
        <v>1.7417427779999999</v>
      </c>
      <c r="AM571" s="200" t="s">
        <v>194</v>
      </c>
      <c r="AN571" s="199" t="s">
        <v>472</v>
      </c>
      <c r="AO571" s="197" t="s">
        <v>630</v>
      </c>
      <c r="AP571" s="199" t="s">
        <v>314</v>
      </c>
      <c r="AQ571" s="199" t="s">
        <v>52</v>
      </c>
      <c r="AR571" s="195">
        <v>999</v>
      </c>
      <c r="AS571" s="195">
        <v>0.64326555860344914</v>
      </c>
      <c r="AT571" s="195">
        <v>999</v>
      </c>
      <c r="AU571" s="194">
        <v>0</v>
      </c>
      <c r="AV571" s="194">
        <v>0</v>
      </c>
      <c r="AW571" s="194">
        <v>0</v>
      </c>
      <c r="AX571" s="194" t="s">
        <v>638</v>
      </c>
    </row>
    <row r="572" spans="14:50" ht="16.5" thickBot="1" x14ac:dyDescent="0.3">
      <c r="N572" s="200" t="s">
        <v>194</v>
      </c>
      <c r="O572" s="199" t="s">
        <v>559</v>
      </c>
      <c r="P572" s="197" t="s">
        <v>630</v>
      </c>
      <c r="Q572" s="199" t="s">
        <v>321</v>
      </c>
      <c r="R572" s="199" t="s">
        <v>52</v>
      </c>
      <c r="S572" s="195">
        <v>3.1311446728557875</v>
      </c>
      <c r="T572" s="195">
        <v>0.6605947015308834</v>
      </c>
      <c r="U572" s="195">
        <v>4.7398876581958227</v>
      </c>
      <c r="V572" s="194">
        <v>0</v>
      </c>
      <c r="W572" s="194">
        <v>0</v>
      </c>
      <c r="X572" s="194">
        <v>0</v>
      </c>
      <c r="Y572" s="194" t="s">
        <v>629</v>
      </c>
      <c r="AA572" s="206" t="s">
        <v>194</v>
      </c>
      <c r="AB572" s="204" t="s">
        <v>550</v>
      </c>
      <c r="AC572" s="205" t="s">
        <v>630</v>
      </c>
      <c r="AD572" s="204" t="s">
        <v>316</v>
      </c>
      <c r="AE572" s="204" t="s">
        <v>55</v>
      </c>
      <c r="AF572" s="203">
        <v>3.0923169808246747</v>
      </c>
      <c r="AG572" s="203">
        <v>0.63071909615970645</v>
      </c>
      <c r="AH572" s="203">
        <v>4.9028434364093822</v>
      </c>
      <c r="AI572" s="202">
        <v>1.2328079152972469</v>
      </c>
      <c r="AJ572" s="202">
        <v>0.13850912561714473</v>
      </c>
      <c r="AK572" s="202">
        <v>12.012737470000001</v>
      </c>
      <c r="AM572" s="200" t="s">
        <v>194</v>
      </c>
      <c r="AN572" s="199" t="s">
        <v>472</v>
      </c>
      <c r="AO572" s="197" t="s">
        <v>630</v>
      </c>
      <c r="AP572" s="199" t="s">
        <v>313</v>
      </c>
      <c r="AQ572" s="199" t="s">
        <v>52</v>
      </c>
      <c r="AR572" s="195">
        <v>999</v>
      </c>
      <c r="AS572" s="195">
        <v>0.64326555860344914</v>
      </c>
      <c r="AT572" s="195">
        <v>999</v>
      </c>
      <c r="AU572" s="194">
        <v>0</v>
      </c>
      <c r="AV572" s="194">
        <v>0</v>
      </c>
      <c r="AW572" s="194">
        <v>0</v>
      </c>
      <c r="AX572" s="194" t="s">
        <v>638</v>
      </c>
    </row>
    <row r="573" spans="14:50" ht="16.5" thickBot="1" x14ac:dyDescent="0.3">
      <c r="N573" s="200" t="s">
        <v>194</v>
      </c>
      <c r="O573" s="199" t="s">
        <v>559</v>
      </c>
      <c r="P573" s="197" t="s">
        <v>630</v>
      </c>
      <c r="Q573" s="199" t="s">
        <v>320</v>
      </c>
      <c r="R573" s="199" t="s">
        <v>52</v>
      </c>
      <c r="S573" s="195">
        <v>3.1311446728557875</v>
      </c>
      <c r="T573" s="195">
        <v>0.6605947015308834</v>
      </c>
      <c r="U573" s="195">
        <v>4.7398876581958227</v>
      </c>
      <c r="V573" s="194">
        <v>0</v>
      </c>
      <c r="W573" s="194">
        <v>0</v>
      </c>
      <c r="X573" s="194">
        <v>0</v>
      </c>
      <c r="Y573" s="194" t="s">
        <v>629</v>
      </c>
      <c r="AA573" s="206" t="s">
        <v>194</v>
      </c>
      <c r="AB573" s="204" t="s">
        <v>550</v>
      </c>
      <c r="AC573" s="205" t="s">
        <v>630</v>
      </c>
      <c r="AD573" s="204" t="s">
        <v>315</v>
      </c>
      <c r="AE573" s="204" t="s">
        <v>55</v>
      </c>
      <c r="AF573" s="203">
        <v>3.0923169808246747</v>
      </c>
      <c r="AG573" s="203">
        <v>0.63071909615970645</v>
      </c>
      <c r="AH573" s="203">
        <v>4.9028434364093822</v>
      </c>
      <c r="AI573" s="202">
        <v>2.1247124825650113E-2</v>
      </c>
      <c r="AJ573" s="202">
        <v>2.3871688727513957E-3</v>
      </c>
      <c r="AK573" s="202">
        <v>0.20703641610000001</v>
      </c>
      <c r="AM573" s="200" t="s">
        <v>194</v>
      </c>
      <c r="AN573" s="199" t="s">
        <v>472</v>
      </c>
      <c r="AO573" s="197" t="s">
        <v>630</v>
      </c>
      <c r="AP573" s="199" t="s">
        <v>312</v>
      </c>
      <c r="AQ573" s="199" t="s">
        <v>52</v>
      </c>
      <c r="AR573" s="195">
        <v>999</v>
      </c>
      <c r="AS573" s="195">
        <v>0.64326555860344914</v>
      </c>
      <c r="AT573" s="195">
        <v>999</v>
      </c>
      <c r="AU573" s="194">
        <v>0</v>
      </c>
      <c r="AV573" s="194">
        <v>0</v>
      </c>
      <c r="AW573" s="194">
        <v>0</v>
      </c>
      <c r="AX573" s="194" t="s">
        <v>638</v>
      </c>
    </row>
    <row r="574" spans="14:50" ht="16.5" thickBot="1" x14ac:dyDescent="0.3">
      <c r="N574" s="200" t="s">
        <v>194</v>
      </c>
      <c r="O574" s="199" t="s">
        <v>559</v>
      </c>
      <c r="P574" s="197" t="s">
        <v>630</v>
      </c>
      <c r="Q574" s="199" t="s">
        <v>319</v>
      </c>
      <c r="R574" s="199" t="s">
        <v>52</v>
      </c>
      <c r="S574" s="195">
        <v>3.1311446728557875</v>
      </c>
      <c r="T574" s="195">
        <v>0.6605947015308834</v>
      </c>
      <c r="U574" s="195">
        <v>4.7398876581958227</v>
      </c>
      <c r="V574" s="194">
        <v>0</v>
      </c>
      <c r="W574" s="194">
        <v>0</v>
      </c>
      <c r="X574" s="194">
        <v>0</v>
      </c>
      <c r="Y574" s="194" t="s">
        <v>629</v>
      </c>
      <c r="AA574" s="206" t="s">
        <v>194</v>
      </c>
      <c r="AB574" s="204" t="s">
        <v>550</v>
      </c>
      <c r="AC574" s="205" t="s">
        <v>630</v>
      </c>
      <c r="AD574" s="204" t="s">
        <v>314</v>
      </c>
      <c r="AE574" s="204" t="s">
        <v>55</v>
      </c>
      <c r="AF574" s="203">
        <v>3.0923169808246747</v>
      </c>
      <c r="AG574" s="203">
        <v>0.63071909615970645</v>
      </c>
      <c r="AH574" s="203">
        <v>4.9028434364093822</v>
      </c>
      <c r="AI574" s="202">
        <v>0</v>
      </c>
      <c r="AJ574" s="202">
        <v>0</v>
      </c>
      <c r="AK574" s="202">
        <v>0</v>
      </c>
      <c r="AM574" s="200" t="s">
        <v>194</v>
      </c>
      <c r="AN574" s="199" t="s">
        <v>470</v>
      </c>
      <c r="AO574" s="197" t="s">
        <v>630</v>
      </c>
      <c r="AP574" s="199" t="s">
        <v>323</v>
      </c>
      <c r="AQ574" s="199" t="s">
        <v>76</v>
      </c>
      <c r="AR574" s="195">
        <v>7.5227806294995085</v>
      </c>
      <c r="AS574" s="195">
        <v>0.64243208355801151</v>
      </c>
      <c r="AT574" s="195">
        <v>11.709845790757745</v>
      </c>
      <c r="AU574" s="194">
        <v>0</v>
      </c>
      <c r="AV574" s="194">
        <v>0</v>
      </c>
      <c r="AW574" s="194">
        <v>0</v>
      </c>
      <c r="AX574" s="194" t="s">
        <v>638</v>
      </c>
    </row>
    <row r="575" spans="14:50" ht="16.5" thickBot="1" x14ac:dyDescent="0.3">
      <c r="N575" s="200" t="s">
        <v>194</v>
      </c>
      <c r="O575" s="199" t="s">
        <v>559</v>
      </c>
      <c r="P575" s="197" t="s">
        <v>630</v>
      </c>
      <c r="Q575" s="199" t="s">
        <v>318</v>
      </c>
      <c r="R575" s="199" t="s">
        <v>52</v>
      </c>
      <c r="S575" s="195">
        <v>3.1311446728557875</v>
      </c>
      <c r="T575" s="195">
        <v>0.6605947015308834</v>
      </c>
      <c r="U575" s="195">
        <v>4.7398876581958227</v>
      </c>
      <c r="V575" s="194">
        <v>0</v>
      </c>
      <c r="W575" s="194">
        <v>0</v>
      </c>
      <c r="X575" s="194">
        <v>0</v>
      </c>
      <c r="Y575" s="194" t="s">
        <v>629</v>
      </c>
      <c r="AA575" s="206" t="s">
        <v>194</v>
      </c>
      <c r="AB575" s="204" t="s">
        <v>550</v>
      </c>
      <c r="AC575" s="205" t="s">
        <v>630</v>
      </c>
      <c r="AD575" s="204" t="s">
        <v>313</v>
      </c>
      <c r="AE575" s="204" t="s">
        <v>55</v>
      </c>
      <c r="AF575" s="203">
        <v>3.0923169808246747</v>
      </c>
      <c r="AG575" s="203">
        <v>0.63071909615970645</v>
      </c>
      <c r="AH575" s="203">
        <v>4.9028434364093822</v>
      </c>
      <c r="AI575" s="202">
        <v>0.9475504605545978</v>
      </c>
      <c r="AJ575" s="202">
        <v>0.10645972023784038</v>
      </c>
      <c r="AK575" s="202">
        <v>9.2331293310000007</v>
      </c>
      <c r="AM575" s="200" t="s">
        <v>194</v>
      </c>
      <c r="AN575" s="199" t="s">
        <v>470</v>
      </c>
      <c r="AO575" s="197" t="s">
        <v>630</v>
      </c>
      <c r="AP575" s="199" t="s">
        <v>322</v>
      </c>
      <c r="AQ575" s="199" t="s">
        <v>76</v>
      </c>
      <c r="AR575" s="195">
        <v>7.5227806294995085</v>
      </c>
      <c r="AS575" s="195">
        <v>0.64243208355801151</v>
      </c>
      <c r="AT575" s="195">
        <v>11.709845790757745</v>
      </c>
      <c r="AU575" s="194">
        <v>0</v>
      </c>
      <c r="AV575" s="194">
        <v>0</v>
      </c>
      <c r="AW575" s="194">
        <v>0</v>
      </c>
      <c r="AX575" s="194" t="s">
        <v>638</v>
      </c>
    </row>
    <row r="576" spans="14:50" ht="16.5" thickBot="1" x14ac:dyDescent="0.3">
      <c r="N576" s="200" t="s">
        <v>194</v>
      </c>
      <c r="O576" s="199" t="s">
        <v>559</v>
      </c>
      <c r="P576" s="197" t="s">
        <v>630</v>
      </c>
      <c r="Q576" s="199" t="s">
        <v>317</v>
      </c>
      <c r="R576" s="199" t="s">
        <v>52</v>
      </c>
      <c r="S576" s="195">
        <v>3.1311446728557875</v>
      </c>
      <c r="T576" s="195">
        <v>0.6605947015308834</v>
      </c>
      <c r="U576" s="195">
        <v>4.7398876581958227</v>
      </c>
      <c r="V576" s="194">
        <v>0</v>
      </c>
      <c r="W576" s="194">
        <v>0</v>
      </c>
      <c r="X576" s="194">
        <v>0</v>
      </c>
      <c r="Y576" s="194" t="s">
        <v>629</v>
      </c>
      <c r="AA576" s="206" t="s">
        <v>194</v>
      </c>
      <c r="AB576" s="204" t="s">
        <v>550</v>
      </c>
      <c r="AC576" s="205" t="s">
        <v>630</v>
      </c>
      <c r="AD576" s="204" t="s">
        <v>312</v>
      </c>
      <c r="AE576" s="204" t="s">
        <v>55</v>
      </c>
      <c r="AF576" s="203">
        <v>3.0923169808246747</v>
      </c>
      <c r="AG576" s="203">
        <v>0.63071909615970645</v>
      </c>
      <c r="AH576" s="203">
        <v>4.9028434364093822</v>
      </c>
      <c r="AI576" s="202">
        <v>0</v>
      </c>
      <c r="AJ576" s="202">
        <v>0</v>
      </c>
      <c r="AK576" s="202">
        <v>0</v>
      </c>
      <c r="AM576" s="200" t="s">
        <v>194</v>
      </c>
      <c r="AN576" s="199" t="s">
        <v>470</v>
      </c>
      <c r="AO576" s="197" t="s">
        <v>630</v>
      </c>
      <c r="AP576" s="199" t="s">
        <v>321</v>
      </c>
      <c r="AQ576" s="199" t="s">
        <v>76</v>
      </c>
      <c r="AR576" s="195">
        <v>7.5227806294995085</v>
      </c>
      <c r="AS576" s="195">
        <v>0.64243208355801151</v>
      </c>
      <c r="AT576" s="195">
        <v>11.709845790757745</v>
      </c>
      <c r="AU576" s="194">
        <v>0</v>
      </c>
      <c r="AV576" s="194">
        <v>0</v>
      </c>
      <c r="AW576" s="194">
        <v>0</v>
      </c>
      <c r="AX576" s="194" t="s">
        <v>638</v>
      </c>
    </row>
    <row r="577" spans="14:50" ht="16.5" thickBot="1" x14ac:dyDescent="0.3">
      <c r="N577" s="200" t="s">
        <v>194</v>
      </c>
      <c r="O577" s="199" t="s">
        <v>559</v>
      </c>
      <c r="P577" s="197" t="s">
        <v>630</v>
      </c>
      <c r="Q577" s="199" t="s">
        <v>74</v>
      </c>
      <c r="R577" s="199" t="s">
        <v>52</v>
      </c>
      <c r="S577" s="195">
        <v>3.1311446728557875</v>
      </c>
      <c r="T577" s="195">
        <v>0.6605947015308834</v>
      </c>
      <c r="U577" s="195">
        <v>4.7398876581958227</v>
      </c>
      <c r="V577" s="194">
        <v>0</v>
      </c>
      <c r="W577" s="194">
        <v>0</v>
      </c>
      <c r="X577" s="194">
        <v>0</v>
      </c>
      <c r="Y577" s="194" t="s">
        <v>629</v>
      </c>
      <c r="AA577" s="206" t="s">
        <v>194</v>
      </c>
      <c r="AB577" s="204" t="s">
        <v>550</v>
      </c>
      <c r="AC577" s="205" t="s">
        <v>630</v>
      </c>
      <c r="AD577" s="204" t="s">
        <v>323</v>
      </c>
      <c r="AE577" s="204" t="s">
        <v>52</v>
      </c>
      <c r="AF577" s="203">
        <v>3.0923169808246747</v>
      </c>
      <c r="AG577" s="203">
        <v>0.63071909615970645</v>
      </c>
      <c r="AH577" s="203">
        <v>4.9028434364093822</v>
      </c>
      <c r="AI577" s="202">
        <v>7.9900831189241607E-3</v>
      </c>
      <c r="AJ577" s="202">
        <v>8.9770629526145934E-4</v>
      </c>
      <c r="AK577" s="202">
        <v>7.7857036510000005E-2</v>
      </c>
      <c r="AM577" s="200" t="s">
        <v>194</v>
      </c>
      <c r="AN577" s="199" t="s">
        <v>470</v>
      </c>
      <c r="AO577" s="197" t="s">
        <v>630</v>
      </c>
      <c r="AP577" s="199" t="s">
        <v>320</v>
      </c>
      <c r="AQ577" s="199" t="s">
        <v>76</v>
      </c>
      <c r="AR577" s="195">
        <v>7.5227806294995085</v>
      </c>
      <c r="AS577" s="195">
        <v>0.64243208355801151</v>
      </c>
      <c r="AT577" s="195">
        <v>11.709845790757745</v>
      </c>
      <c r="AU577" s="194">
        <v>0</v>
      </c>
      <c r="AV577" s="194">
        <v>0</v>
      </c>
      <c r="AW577" s="194">
        <v>0</v>
      </c>
      <c r="AX577" s="194" t="s">
        <v>638</v>
      </c>
    </row>
    <row r="578" spans="14:50" ht="16.5" thickBot="1" x14ac:dyDescent="0.3">
      <c r="N578" s="200" t="s">
        <v>194</v>
      </c>
      <c r="O578" s="199" t="s">
        <v>559</v>
      </c>
      <c r="P578" s="197" t="s">
        <v>630</v>
      </c>
      <c r="Q578" s="199" t="s">
        <v>316</v>
      </c>
      <c r="R578" s="199" t="s">
        <v>52</v>
      </c>
      <c r="S578" s="195">
        <v>3.1311446728557875</v>
      </c>
      <c r="T578" s="195">
        <v>0.6605947015308834</v>
      </c>
      <c r="U578" s="195">
        <v>4.7398876581958227</v>
      </c>
      <c r="V578" s="194">
        <v>0</v>
      </c>
      <c r="W578" s="194">
        <v>0</v>
      </c>
      <c r="X578" s="194">
        <v>0</v>
      </c>
      <c r="Y578" s="194" t="s">
        <v>629</v>
      </c>
      <c r="AA578" s="206" t="s">
        <v>194</v>
      </c>
      <c r="AB578" s="204" t="s">
        <v>550</v>
      </c>
      <c r="AC578" s="205" t="s">
        <v>630</v>
      </c>
      <c r="AD578" s="204" t="s">
        <v>322</v>
      </c>
      <c r="AE578" s="204" t="s">
        <v>52</v>
      </c>
      <c r="AF578" s="203">
        <v>3.0923169808246747</v>
      </c>
      <c r="AG578" s="203">
        <v>0.63071909615970645</v>
      </c>
      <c r="AH578" s="203">
        <v>4.9028434364093822</v>
      </c>
      <c r="AI578" s="202">
        <v>9.8585476816491035E-4</v>
      </c>
      <c r="AJ578" s="202">
        <v>1.1076330726761325E-4</v>
      </c>
      <c r="AK578" s="202">
        <v>9.6063744939999998E-3</v>
      </c>
      <c r="AM578" s="200" t="s">
        <v>194</v>
      </c>
      <c r="AN578" s="199" t="s">
        <v>470</v>
      </c>
      <c r="AO578" s="197" t="s">
        <v>630</v>
      </c>
      <c r="AP578" s="199" t="s">
        <v>319</v>
      </c>
      <c r="AQ578" s="199" t="s">
        <v>76</v>
      </c>
      <c r="AR578" s="195">
        <v>7.5227806294995085</v>
      </c>
      <c r="AS578" s="195">
        <v>0.64243208355801151</v>
      </c>
      <c r="AT578" s="195">
        <v>11.709845790757745</v>
      </c>
      <c r="AU578" s="194">
        <v>0</v>
      </c>
      <c r="AV578" s="194">
        <v>0</v>
      </c>
      <c r="AW578" s="194">
        <v>0</v>
      </c>
      <c r="AX578" s="194" t="s">
        <v>638</v>
      </c>
    </row>
    <row r="579" spans="14:50" ht="16.5" thickBot="1" x14ac:dyDescent="0.3">
      <c r="N579" s="200" t="s">
        <v>194</v>
      </c>
      <c r="O579" s="199" t="s">
        <v>559</v>
      </c>
      <c r="P579" s="197" t="s">
        <v>630</v>
      </c>
      <c r="Q579" s="199" t="s">
        <v>315</v>
      </c>
      <c r="R579" s="199" t="s">
        <v>52</v>
      </c>
      <c r="S579" s="195">
        <v>3.1311446728557875</v>
      </c>
      <c r="T579" s="195">
        <v>0.6605947015308834</v>
      </c>
      <c r="U579" s="195">
        <v>4.7398876581958227</v>
      </c>
      <c r="V579" s="194">
        <v>0</v>
      </c>
      <c r="W579" s="194">
        <v>0</v>
      </c>
      <c r="X579" s="194">
        <v>0</v>
      </c>
      <c r="Y579" s="194" t="s">
        <v>629</v>
      </c>
      <c r="AA579" s="206" t="s">
        <v>194</v>
      </c>
      <c r="AB579" s="204" t="s">
        <v>550</v>
      </c>
      <c r="AC579" s="205" t="s">
        <v>630</v>
      </c>
      <c r="AD579" s="204" t="s">
        <v>321</v>
      </c>
      <c r="AE579" s="204" t="s">
        <v>52</v>
      </c>
      <c r="AF579" s="203">
        <v>3.0923169808246747</v>
      </c>
      <c r="AG579" s="203">
        <v>0.63071909615970645</v>
      </c>
      <c r="AH579" s="203">
        <v>4.9028434364093822</v>
      </c>
      <c r="AI579" s="202">
        <v>0</v>
      </c>
      <c r="AJ579" s="202">
        <v>0</v>
      </c>
      <c r="AK579" s="202">
        <v>0</v>
      </c>
      <c r="AM579" s="200" t="s">
        <v>194</v>
      </c>
      <c r="AN579" s="199" t="s">
        <v>470</v>
      </c>
      <c r="AO579" s="197" t="s">
        <v>630</v>
      </c>
      <c r="AP579" s="199" t="s">
        <v>318</v>
      </c>
      <c r="AQ579" s="199" t="s">
        <v>76</v>
      </c>
      <c r="AR579" s="195">
        <v>7.5227806294995085</v>
      </c>
      <c r="AS579" s="195">
        <v>0.64243208355801151</v>
      </c>
      <c r="AT579" s="195">
        <v>11.709845790757745</v>
      </c>
      <c r="AU579" s="194">
        <v>0</v>
      </c>
      <c r="AV579" s="194">
        <v>0</v>
      </c>
      <c r="AW579" s="194">
        <v>0</v>
      </c>
      <c r="AX579" s="194" t="s">
        <v>638</v>
      </c>
    </row>
    <row r="580" spans="14:50" ht="16.5" thickBot="1" x14ac:dyDescent="0.3">
      <c r="N580" s="200" t="s">
        <v>194</v>
      </c>
      <c r="O580" s="199" t="s">
        <v>559</v>
      </c>
      <c r="P580" s="197" t="s">
        <v>630</v>
      </c>
      <c r="Q580" s="199" t="s">
        <v>314</v>
      </c>
      <c r="R580" s="199" t="s">
        <v>52</v>
      </c>
      <c r="S580" s="195">
        <v>3.1311446728557875</v>
      </c>
      <c r="T580" s="195">
        <v>0.6605947015308834</v>
      </c>
      <c r="U580" s="195">
        <v>4.7398876581958227</v>
      </c>
      <c r="V580" s="194">
        <v>0</v>
      </c>
      <c r="W580" s="194">
        <v>0</v>
      </c>
      <c r="X580" s="194">
        <v>0</v>
      </c>
      <c r="Y580" s="194" t="s">
        <v>629</v>
      </c>
      <c r="AA580" s="206" t="s">
        <v>194</v>
      </c>
      <c r="AB580" s="204" t="s">
        <v>550</v>
      </c>
      <c r="AC580" s="205" t="s">
        <v>630</v>
      </c>
      <c r="AD580" s="204" t="s">
        <v>320</v>
      </c>
      <c r="AE580" s="204" t="s">
        <v>52</v>
      </c>
      <c r="AF580" s="203">
        <v>3.0923169808246747</v>
      </c>
      <c r="AG580" s="203">
        <v>0.63071909615970645</v>
      </c>
      <c r="AH580" s="203">
        <v>4.9028434364093822</v>
      </c>
      <c r="AI580" s="202">
        <v>0</v>
      </c>
      <c r="AJ580" s="202">
        <v>0</v>
      </c>
      <c r="AK580" s="202">
        <v>0</v>
      </c>
      <c r="AM580" s="200" t="s">
        <v>194</v>
      </c>
      <c r="AN580" s="199" t="s">
        <v>470</v>
      </c>
      <c r="AO580" s="197" t="s">
        <v>630</v>
      </c>
      <c r="AP580" s="199" t="s">
        <v>317</v>
      </c>
      <c r="AQ580" s="199" t="s">
        <v>76</v>
      </c>
      <c r="AR580" s="195">
        <v>7.5227806294995085</v>
      </c>
      <c r="AS580" s="195">
        <v>0.64243208355801151</v>
      </c>
      <c r="AT580" s="195">
        <v>11.709845790757745</v>
      </c>
      <c r="AU580" s="194">
        <v>0</v>
      </c>
      <c r="AV580" s="194">
        <v>0</v>
      </c>
      <c r="AW580" s="194">
        <v>0</v>
      </c>
      <c r="AX580" s="194" t="s">
        <v>638</v>
      </c>
    </row>
    <row r="581" spans="14:50" ht="16.5" thickBot="1" x14ac:dyDescent="0.3">
      <c r="N581" s="200" t="s">
        <v>194</v>
      </c>
      <c r="O581" s="199" t="s">
        <v>559</v>
      </c>
      <c r="P581" s="197" t="s">
        <v>630</v>
      </c>
      <c r="Q581" s="199" t="s">
        <v>313</v>
      </c>
      <c r="R581" s="199" t="s">
        <v>52</v>
      </c>
      <c r="S581" s="195">
        <v>3.1311446728557875</v>
      </c>
      <c r="T581" s="195">
        <v>0.6605947015308834</v>
      </c>
      <c r="U581" s="195">
        <v>4.7398876581958227</v>
      </c>
      <c r="V581" s="194">
        <v>0</v>
      </c>
      <c r="W581" s="194">
        <v>0</v>
      </c>
      <c r="X581" s="194">
        <v>0</v>
      </c>
      <c r="Y581" s="194" t="s">
        <v>629</v>
      </c>
      <c r="AA581" s="206" t="s">
        <v>194</v>
      </c>
      <c r="AB581" s="204" t="s">
        <v>550</v>
      </c>
      <c r="AC581" s="205" t="s">
        <v>630</v>
      </c>
      <c r="AD581" s="204" t="s">
        <v>319</v>
      </c>
      <c r="AE581" s="204" t="s">
        <v>52</v>
      </c>
      <c r="AF581" s="203">
        <v>3.0923169808246747</v>
      </c>
      <c r="AG581" s="203">
        <v>0.63071909615970645</v>
      </c>
      <c r="AH581" s="203">
        <v>4.9028434364093822</v>
      </c>
      <c r="AI581" s="202">
        <v>6.8005142000411595E-3</v>
      </c>
      <c r="AJ581" s="202">
        <v>7.6405518159539435E-4</v>
      </c>
      <c r="AK581" s="202">
        <v>6.6265628840000007E-2</v>
      </c>
      <c r="AM581" s="200" t="s">
        <v>194</v>
      </c>
      <c r="AN581" s="199" t="s">
        <v>470</v>
      </c>
      <c r="AO581" s="197" t="s">
        <v>630</v>
      </c>
      <c r="AP581" s="199" t="s">
        <v>74</v>
      </c>
      <c r="AQ581" s="199" t="s">
        <v>76</v>
      </c>
      <c r="AR581" s="195">
        <v>7.5227806294995085</v>
      </c>
      <c r="AS581" s="195">
        <v>0.64243208355801151</v>
      </c>
      <c r="AT581" s="195">
        <v>11.709845790757745</v>
      </c>
      <c r="AU581" s="194">
        <v>0</v>
      </c>
      <c r="AV581" s="194">
        <v>0</v>
      </c>
      <c r="AW581" s="194">
        <v>0</v>
      </c>
      <c r="AX581" s="194" t="s">
        <v>638</v>
      </c>
    </row>
    <row r="582" spans="14:50" ht="16.5" thickBot="1" x14ac:dyDescent="0.3">
      <c r="N582" s="200" t="s">
        <v>194</v>
      </c>
      <c r="O582" s="199" t="s">
        <v>559</v>
      </c>
      <c r="P582" s="197" t="s">
        <v>630</v>
      </c>
      <c r="Q582" s="199" t="s">
        <v>312</v>
      </c>
      <c r="R582" s="199" t="s">
        <v>52</v>
      </c>
      <c r="S582" s="195">
        <v>3.1311446728557875</v>
      </c>
      <c r="T582" s="195">
        <v>0.6605947015308834</v>
      </c>
      <c r="U582" s="195">
        <v>4.7398876581958227</v>
      </c>
      <c r="V582" s="194">
        <v>0</v>
      </c>
      <c r="W582" s="194">
        <v>0</v>
      </c>
      <c r="X582" s="194">
        <v>0</v>
      </c>
      <c r="Y582" s="194" t="s">
        <v>629</v>
      </c>
      <c r="AA582" s="206" t="s">
        <v>194</v>
      </c>
      <c r="AB582" s="204" t="s">
        <v>550</v>
      </c>
      <c r="AC582" s="205" t="s">
        <v>630</v>
      </c>
      <c r="AD582" s="204" t="s">
        <v>318</v>
      </c>
      <c r="AE582" s="204" t="s">
        <v>52</v>
      </c>
      <c r="AF582" s="203">
        <v>3.0923169808246747</v>
      </c>
      <c r="AG582" s="203">
        <v>0.63071909615970645</v>
      </c>
      <c r="AH582" s="203">
        <v>4.9028434364093822</v>
      </c>
      <c r="AI582" s="202">
        <v>3.7604017582492499E-3</v>
      </c>
      <c r="AJ582" s="202">
        <v>4.2249076522086842E-4</v>
      </c>
      <c r="AK582" s="202">
        <v>3.6642139089999998E-2</v>
      </c>
      <c r="AM582" s="200" t="s">
        <v>194</v>
      </c>
      <c r="AN582" s="199" t="s">
        <v>470</v>
      </c>
      <c r="AO582" s="197" t="s">
        <v>630</v>
      </c>
      <c r="AP582" s="199" t="s">
        <v>316</v>
      </c>
      <c r="AQ582" s="199" t="s">
        <v>76</v>
      </c>
      <c r="AR582" s="195">
        <v>7.5227806294995085</v>
      </c>
      <c r="AS582" s="195">
        <v>0.64243208355801151</v>
      </c>
      <c r="AT582" s="195">
        <v>11.709845790757745</v>
      </c>
      <c r="AU582" s="194">
        <v>0</v>
      </c>
      <c r="AV582" s="194">
        <v>0</v>
      </c>
      <c r="AW582" s="194">
        <v>0</v>
      </c>
      <c r="AX582" s="194" t="s">
        <v>638</v>
      </c>
    </row>
    <row r="583" spans="14:50" ht="16.5" thickBot="1" x14ac:dyDescent="0.3">
      <c r="N583" s="200" t="s">
        <v>194</v>
      </c>
      <c r="O583" s="199" t="s">
        <v>477</v>
      </c>
      <c r="P583" s="197" t="s">
        <v>630</v>
      </c>
      <c r="Q583" s="199" t="s">
        <v>323</v>
      </c>
      <c r="R583" s="199" t="s">
        <v>76</v>
      </c>
      <c r="S583" s="195">
        <v>3.3343561312471013</v>
      </c>
      <c r="T583" s="195">
        <v>0.64164800003506983</v>
      </c>
      <c r="U583" s="195">
        <v>5.1965503376693434</v>
      </c>
      <c r="V583" s="194">
        <v>0</v>
      </c>
      <c r="W583" s="194">
        <v>0</v>
      </c>
      <c r="X583" s="194">
        <v>0</v>
      </c>
      <c r="Y583" s="194" t="s">
        <v>629</v>
      </c>
      <c r="AA583" s="206" t="s">
        <v>194</v>
      </c>
      <c r="AB583" s="204" t="s">
        <v>550</v>
      </c>
      <c r="AC583" s="205" t="s">
        <v>630</v>
      </c>
      <c r="AD583" s="204" t="s">
        <v>317</v>
      </c>
      <c r="AE583" s="204" t="s">
        <v>52</v>
      </c>
      <c r="AF583" s="203">
        <v>3.0923169808246747</v>
      </c>
      <c r="AG583" s="203">
        <v>0.63071909615970645</v>
      </c>
      <c r="AH583" s="203">
        <v>4.9028434364093822</v>
      </c>
      <c r="AI583" s="202">
        <v>3.1671651284617248E-3</v>
      </c>
      <c r="AJ583" s="202">
        <v>3.5583911101233755E-4</v>
      </c>
      <c r="AK583" s="202">
        <v>3.0861517629999998E-2</v>
      </c>
      <c r="AM583" s="200" t="s">
        <v>194</v>
      </c>
      <c r="AN583" s="199" t="s">
        <v>470</v>
      </c>
      <c r="AO583" s="197" t="s">
        <v>630</v>
      </c>
      <c r="AP583" s="199" t="s">
        <v>315</v>
      </c>
      <c r="AQ583" s="199" t="s">
        <v>76</v>
      </c>
      <c r="AR583" s="195">
        <v>7.5227806294995085</v>
      </c>
      <c r="AS583" s="195">
        <v>0.64243208355801151</v>
      </c>
      <c r="AT583" s="195">
        <v>11.709845790757745</v>
      </c>
      <c r="AU583" s="194">
        <v>0</v>
      </c>
      <c r="AV583" s="194">
        <v>0</v>
      </c>
      <c r="AW583" s="194">
        <v>0</v>
      </c>
      <c r="AX583" s="194" t="s">
        <v>638</v>
      </c>
    </row>
    <row r="584" spans="14:50" ht="16.5" thickBot="1" x14ac:dyDescent="0.3">
      <c r="N584" s="200" t="s">
        <v>194</v>
      </c>
      <c r="O584" s="199" t="s">
        <v>477</v>
      </c>
      <c r="P584" s="197" t="s">
        <v>630</v>
      </c>
      <c r="Q584" s="199" t="s">
        <v>322</v>
      </c>
      <c r="R584" s="199" t="s">
        <v>76</v>
      </c>
      <c r="S584" s="195">
        <v>3.3343561312471013</v>
      </c>
      <c r="T584" s="195">
        <v>0.64164800003506983</v>
      </c>
      <c r="U584" s="195">
        <v>5.1965503376693434</v>
      </c>
      <c r="V584" s="194">
        <v>0</v>
      </c>
      <c r="W584" s="194">
        <v>0</v>
      </c>
      <c r="X584" s="194">
        <v>0</v>
      </c>
      <c r="Y584" s="194" t="s">
        <v>629</v>
      </c>
      <c r="AA584" s="206" t="s">
        <v>194</v>
      </c>
      <c r="AB584" s="204" t="s">
        <v>550</v>
      </c>
      <c r="AC584" s="205" t="s">
        <v>630</v>
      </c>
      <c r="AD584" s="204" t="s">
        <v>74</v>
      </c>
      <c r="AE584" s="204" t="s">
        <v>52</v>
      </c>
      <c r="AF584" s="203">
        <v>3.0923169808246747</v>
      </c>
      <c r="AG584" s="203">
        <v>0.63071909615970645</v>
      </c>
      <c r="AH584" s="203">
        <v>4.9028434364093822</v>
      </c>
      <c r="AI584" s="202">
        <v>2.666774520211078E-3</v>
      </c>
      <c r="AJ584" s="202">
        <v>2.9961894503529067E-4</v>
      </c>
      <c r="AK584" s="202">
        <v>2.5985607170000001E-2</v>
      </c>
      <c r="AM584" s="200" t="s">
        <v>194</v>
      </c>
      <c r="AN584" s="199" t="s">
        <v>470</v>
      </c>
      <c r="AO584" s="197" t="s">
        <v>630</v>
      </c>
      <c r="AP584" s="199" t="s">
        <v>314</v>
      </c>
      <c r="AQ584" s="199" t="s">
        <v>76</v>
      </c>
      <c r="AR584" s="195">
        <v>7.5227806294995085</v>
      </c>
      <c r="AS584" s="195">
        <v>0.64243208355801151</v>
      </c>
      <c r="AT584" s="195">
        <v>11.709845790757745</v>
      </c>
      <c r="AU584" s="194">
        <v>0</v>
      </c>
      <c r="AV584" s="194">
        <v>0</v>
      </c>
      <c r="AW584" s="194">
        <v>0</v>
      </c>
      <c r="AX584" s="194" t="s">
        <v>638</v>
      </c>
    </row>
    <row r="585" spans="14:50" ht="16.5" thickBot="1" x14ac:dyDescent="0.3">
      <c r="N585" s="200" t="s">
        <v>194</v>
      </c>
      <c r="O585" s="199" t="s">
        <v>477</v>
      </c>
      <c r="P585" s="197" t="s">
        <v>630</v>
      </c>
      <c r="Q585" s="199" t="s">
        <v>321</v>
      </c>
      <c r="R585" s="199" t="s">
        <v>76</v>
      </c>
      <c r="S585" s="195">
        <v>3.3343561312471013</v>
      </c>
      <c r="T585" s="195">
        <v>0.64164800003506983</v>
      </c>
      <c r="U585" s="195">
        <v>5.1965503376693434</v>
      </c>
      <c r="V585" s="194">
        <v>0</v>
      </c>
      <c r="W585" s="194">
        <v>0</v>
      </c>
      <c r="X585" s="194">
        <v>0</v>
      </c>
      <c r="Y585" s="194" t="s">
        <v>629</v>
      </c>
      <c r="AA585" s="206" t="s">
        <v>194</v>
      </c>
      <c r="AB585" s="204" t="s">
        <v>550</v>
      </c>
      <c r="AC585" s="205" t="s">
        <v>630</v>
      </c>
      <c r="AD585" s="204" t="s">
        <v>316</v>
      </c>
      <c r="AE585" s="204" t="s">
        <v>52</v>
      </c>
      <c r="AF585" s="203">
        <v>3.0923169808246747</v>
      </c>
      <c r="AG585" s="203">
        <v>0.63071909615970645</v>
      </c>
      <c r="AH585" s="203">
        <v>4.9028434364093822</v>
      </c>
      <c r="AI585" s="202">
        <v>1.8429941771236746E-2</v>
      </c>
      <c r="AJ585" s="202">
        <v>2.0706511438105092E-3</v>
      </c>
      <c r="AK585" s="202">
        <v>0.17958519680000001</v>
      </c>
      <c r="AM585" s="200" t="s">
        <v>194</v>
      </c>
      <c r="AN585" s="199" t="s">
        <v>470</v>
      </c>
      <c r="AO585" s="197" t="s">
        <v>630</v>
      </c>
      <c r="AP585" s="199" t="s">
        <v>313</v>
      </c>
      <c r="AQ585" s="199" t="s">
        <v>76</v>
      </c>
      <c r="AR585" s="195">
        <v>7.5227806294995085</v>
      </c>
      <c r="AS585" s="195">
        <v>0.64243208355801151</v>
      </c>
      <c r="AT585" s="195">
        <v>11.709845790757745</v>
      </c>
      <c r="AU585" s="194">
        <v>0</v>
      </c>
      <c r="AV585" s="194">
        <v>0</v>
      </c>
      <c r="AW585" s="194">
        <v>0</v>
      </c>
      <c r="AX585" s="194" t="s">
        <v>638</v>
      </c>
    </row>
    <row r="586" spans="14:50" ht="16.5" thickBot="1" x14ac:dyDescent="0.3">
      <c r="N586" s="200" t="s">
        <v>194</v>
      </c>
      <c r="O586" s="199" t="s">
        <v>477</v>
      </c>
      <c r="P586" s="197" t="s">
        <v>630</v>
      </c>
      <c r="Q586" s="199" t="s">
        <v>320</v>
      </c>
      <c r="R586" s="199" t="s">
        <v>76</v>
      </c>
      <c r="S586" s="195">
        <v>3.3343561312471013</v>
      </c>
      <c r="T586" s="195">
        <v>0.64164800003506983</v>
      </c>
      <c r="U586" s="195">
        <v>5.1965503376693434</v>
      </c>
      <c r="V586" s="194">
        <v>0</v>
      </c>
      <c r="W586" s="194">
        <v>0</v>
      </c>
      <c r="X586" s="194">
        <v>0</v>
      </c>
      <c r="Y586" s="194" t="s">
        <v>629</v>
      </c>
      <c r="AA586" s="206" t="s">
        <v>194</v>
      </c>
      <c r="AB586" s="204" t="s">
        <v>550</v>
      </c>
      <c r="AC586" s="205" t="s">
        <v>630</v>
      </c>
      <c r="AD586" s="204" t="s">
        <v>315</v>
      </c>
      <c r="AE586" s="204" t="s">
        <v>52</v>
      </c>
      <c r="AF586" s="203">
        <v>3.0923169808246747</v>
      </c>
      <c r="AG586" s="203">
        <v>0.63071909615970645</v>
      </c>
      <c r="AH586" s="203">
        <v>4.9028434364093822</v>
      </c>
      <c r="AI586" s="202">
        <v>3.1699252387128174E-4</v>
      </c>
      <c r="AJ586" s="202">
        <v>3.5614921646570296E-5</v>
      </c>
      <c r="AK586" s="202">
        <v>3.0888412719999999E-3</v>
      </c>
      <c r="AM586" s="200" t="s">
        <v>194</v>
      </c>
      <c r="AN586" s="199" t="s">
        <v>470</v>
      </c>
      <c r="AO586" s="197" t="s">
        <v>630</v>
      </c>
      <c r="AP586" s="199" t="s">
        <v>312</v>
      </c>
      <c r="AQ586" s="199" t="s">
        <v>76</v>
      </c>
      <c r="AR586" s="195">
        <v>7.5227806294995085</v>
      </c>
      <c r="AS586" s="195">
        <v>0.64243208355801151</v>
      </c>
      <c r="AT586" s="195">
        <v>11.709845790757745</v>
      </c>
      <c r="AU586" s="194">
        <v>0</v>
      </c>
      <c r="AV586" s="194">
        <v>0</v>
      </c>
      <c r="AW586" s="194">
        <v>0</v>
      </c>
      <c r="AX586" s="194" t="s">
        <v>638</v>
      </c>
    </row>
    <row r="587" spans="14:50" ht="16.5" thickBot="1" x14ac:dyDescent="0.3">
      <c r="N587" s="200" t="s">
        <v>194</v>
      </c>
      <c r="O587" s="199" t="s">
        <v>477</v>
      </c>
      <c r="P587" s="197" t="s">
        <v>630</v>
      </c>
      <c r="Q587" s="199" t="s">
        <v>319</v>
      </c>
      <c r="R587" s="199" t="s">
        <v>76</v>
      </c>
      <c r="S587" s="195">
        <v>3.3343561312471013</v>
      </c>
      <c r="T587" s="195">
        <v>0.64164800003506983</v>
      </c>
      <c r="U587" s="195">
        <v>5.1965503376693434</v>
      </c>
      <c r="V587" s="194">
        <v>0</v>
      </c>
      <c r="W587" s="194">
        <v>0</v>
      </c>
      <c r="X587" s="194">
        <v>0</v>
      </c>
      <c r="Y587" s="194" t="s">
        <v>629</v>
      </c>
      <c r="AA587" s="206" t="s">
        <v>194</v>
      </c>
      <c r="AB587" s="204" t="s">
        <v>550</v>
      </c>
      <c r="AC587" s="205" t="s">
        <v>630</v>
      </c>
      <c r="AD587" s="204" t="s">
        <v>314</v>
      </c>
      <c r="AE587" s="204" t="s">
        <v>52</v>
      </c>
      <c r="AF587" s="203">
        <v>3.0923169808246747</v>
      </c>
      <c r="AG587" s="203">
        <v>0.63071909615970645</v>
      </c>
      <c r="AH587" s="203">
        <v>4.9028434364093822</v>
      </c>
      <c r="AI587" s="202">
        <v>0</v>
      </c>
      <c r="AJ587" s="202">
        <v>0</v>
      </c>
      <c r="AK587" s="202">
        <v>0</v>
      </c>
      <c r="AM587" s="200" t="s">
        <v>194</v>
      </c>
      <c r="AN587" s="199" t="s">
        <v>470</v>
      </c>
      <c r="AO587" s="197" t="s">
        <v>630</v>
      </c>
      <c r="AP587" s="199" t="s">
        <v>323</v>
      </c>
      <c r="AQ587" s="199" t="s">
        <v>52</v>
      </c>
      <c r="AR587" s="195">
        <v>7.5227806294995085</v>
      </c>
      <c r="AS587" s="195">
        <v>0.64243208355801151</v>
      </c>
      <c r="AT587" s="195">
        <v>11.709845790757745</v>
      </c>
      <c r="AU587" s="194">
        <v>0</v>
      </c>
      <c r="AV587" s="194">
        <v>0</v>
      </c>
      <c r="AW587" s="194">
        <v>0</v>
      </c>
      <c r="AX587" s="194" t="s">
        <v>638</v>
      </c>
    </row>
    <row r="588" spans="14:50" ht="16.5" thickBot="1" x14ac:dyDescent="0.3">
      <c r="N588" s="200" t="s">
        <v>194</v>
      </c>
      <c r="O588" s="199" t="s">
        <v>477</v>
      </c>
      <c r="P588" s="197" t="s">
        <v>630</v>
      </c>
      <c r="Q588" s="199" t="s">
        <v>318</v>
      </c>
      <c r="R588" s="199" t="s">
        <v>76</v>
      </c>
      <c r="S588" s="195">
        <v>3.3343561312471013</v>
      </c>
      <c r="T588" s="195">
        <v>0.64164800003506983</v>
      </c>
      <c r="U588" s="195">
        <v>5.1965503376693434</v>
      </c>
      <c r="V588" s="194">
        <v>0</v>
      </c>
      <c r="W588" s="194">
        <v>0</v>
      </c>
      <c r="X588" s="194">
        <v>0</v>
      </c>
      <c r="Y588" s="194" t="s">
        <v>629</v>
      </c>
      <c r="AA588" s="206" t="s">
        <v>194</v>
      </c>
      <c r="AB588" s="204" t="s">
        <v>550</v>
      </c>
      <c r="AC588" s="205" t="s">
        <v>630</v>
      </c>
      <c r="AD588" s="204" t="s">
        <v>313</v>
      </c>
      <c r="AE588" s="204" t="s">
        <v>52</v>
      </c>
      <c r="AF588" s="203">
        <v>3.0923169808246747</v>
      </c>
      <c r="AG588" s="203">
        <v>0.63071909615970645</v>
      </c>
      <c r="AH588" s="203">
        <v>4.9028434364093822</v>
      </c>
      <c r="AI588" s="202">
        <v>1.4136802760337738E-2</v>
      </c>
      <c r="AJ588" s="202">
        <v>1.5883059842978857E-3</v>
      </c>
      <c r="AK588" s="202">
        <v>0.13775195480000002</v>
      </c>
      <c r="AM588" s="200" t="s">
        <v>194</v>
      </c>
      <c r="AN588" s="199" t="s">
        <v>470</v>
      </c>
      <c r="AO588" s="197" t="s">
        <v>630</v>
      </c>
      <c r="AP588" s="199" t="s">
        <v>322</v>
      </c>
      <c r="AQ588" s="199" t="s">
        <v>52</v>
      </c>
      <c r="AR588" s="195">
        <v>7.5227806294995085</v>
      </c>
      <c r="AS588" s="195">
        <v>0.64243208355801151</v>
      </c>
      <c r="AT588" s="195">
        <v>11.709845790757745</v>
      </c>
      <c r="AU588" s="194">
        <v>0</v>
      </c>
      <c r="AV588" s="194">
        <v>0</v>
      </c>
      <c r="AW588" s="194">
        <v>0</v>
      </c>
      <c r="AX588" s="194" t="s">
        <v>638</v>
      </c>
    </row>
    <row r="589" spans="14:50" ht="16.5" thickBot="1" x14ac:dyDescent="0.3">
      <c r="N589" s="200" t="s">
        <v>194</v>
      </c>
      <c r="O589" s="199" t="s">
        <v>477</v>
      </c>
      <c r="P589" s="197" t="s">
        <v>630</v>
      </c>
      <c r="Q589" s="199" t="s">
        <v>317</v>
      </c>
      <c r="R589" s="199" t="s">
        <v>76</v>
      </c>
      <c r="S589" s="195">
        <v>3.3343561312471013</v>
      </c>
      <c r="T589" s="195">
        <v>0.64164800003506983</v>
      </c>
      <c r="U589" s="195">
        <v>5.1965503376693434</v>
      </c>
      <c r="V589" s="194">
        <v>0</v>
      </c>
      <c r="W589" s="194">
        <v>0</v>
      </c>
      <c r="X589" s="194">
        <v>0</v>
      </c>
      <c r="Y589" s="194" t="s">
        <v>629</v>
      </c>
      <c r="AA589" s="206" t="s">
        <v>194</v>
      </c>
      <c r="AB589" s="204" t="s">
        <v>550</v>
      </c>
      <c r="AC589" s="205" t="s">
        <v>630</v>
      </c>
      <c r="AD589" s="204" t="s">
        <v>312</v>
      </c>
      <c r="AE589" s="204" t="s">
        <v>52</v>
      </c>
      <c r="AF589" s="203">
        <v>3.0923169808246747</v>
      </c>
      <c r="AG589" s="203">
        <v>0.63071909615970645</v>
      </c>
      <c r="AH589" s="203">
        <v>4.9028434364093822</v>
      </c>
      <c r="AI589" s="202">
        <v>0</v>
      </c>
      <c r="AJ589" s="202">
        <v>0</v>
      </c>
      <c r="AK589" s="202">
        <v>0</v>
      </c>
      <c r="AM589" s="200" t="s">
        <v>194</v>
      </c>
      <c r="AN589" s="199" t="s">
        <v>470</v>
      </c>
      <c r="AO589" s="197" t="s">
        <v>630</v>
      </c>
      <c r="AP589" s="199" t="s">
        <v>321</v>
      </c>
      <c r="AQ589" s="199" t="s">
        <v>52</v>
      </c>
      <c r="AR589" s="195">
        <v>7.5227806294995085</v>
      </c>
      <c r="AS589" s="195">
        <v>0.64243208355801151</v>
      </c>
      <c r="AT589" s="195">
        <v>11.709845790757745</v>
      </c>
      <c r="AU589" s="194">
        <v>0</v>
      </c>
      <c r="AV589" s="194">
        <v>0</v>
      </c>
      <c r="AW589" s="194">
        <v>0</v>
      </c>
      <c r="AX589" s="194" t="s">
        <v>638</v>
      </c>
    </row>
    <row r="590" spans="14:50" ht="16.5" thickBot="1" x14ac:dyDescent="0.3">
      <c r="N590" s="200" t="s">
        <v>194</v>
      </c>
      <c r="O590" s="199" t="s">
        <v>477</v>
      </c>
      <c r="P590" s="197" t="s">
        <v>630</v>
      </c>
      <c r="Q590" s="199" t="s">
        <v>74</v>
      </c>
      <c r="R590" s="199" t="s">
        <v>76</v>
      </c>
      <c r="S590" s="195">
        <v>3.3343561312471013</v>
      </c>
      <c r="T590" s="195">
        <v>0.64164800003506983</v>
      </c>
      <c r="U590" s="195">
        <v>5.1965503376693434</v>
      </c>
      <c r="V590" s="194">
        <v>0</v>
      </c>
      <c r="W590" s="194">
        <v>0</v>
      </c>
      <c r="X590" s="194">
        <v>0</v>
      </c>
      <c r="Y590" s="194" t="s">
        <v>629</v>
      </c>
      <c r="AA590" s="206" t="s">
        <v>194</v>
      </c>
      <c r="AB590" s="204" t="s">
        <v>392</v>
      </c>
      <c r="AC590" s="205" t="s">
        <v>630</v>
      </c>
      <c r="AD590" s="204" t="s">
        <v>320</v>
      </c>
      <c r="AE590" s="204" t="s">
        <v>55</v>
      </c>
      <c r="AF590" s="203">
        <v>1.3676384565083406</v>
      </c>
      <c r="AG590" s="203">
        <v>0.67345698716168745</v>
      </c>
      <c r="AH590" s="203">
        <v>2.0307732826001406</v>
      </c>
      <c r="AI590" s="202">
        <v>1.264393633260129E-2</v>
      </c>
      <c r="AJ590" s="202">
        <v>2.3449618477987055E-2</v>
      </c>
      <c r="AK590" s="202">
        <v>0.11779624168000001</v>
      </c>
      <c r="AM590" s="200" t="s">
        <v>194</v>
      </c>
      <c r="AN590" s="199" t="s">
        <v>470</v>
      </c>
      <c r="AO590" s="197" t="s">
        <v>630</v>
      </c>
      <c r="AP590" s="199" t="s">
        <v>320</v>
      </c>
      <c r="AQ590" s="199" t="s">
        <v>52</v>
      </c>
      <c r="AR590" s="195">
        <v>7.5227806294995085</v>
      </c>
      <c r="AS590" s="195">
        <v>0.64243208355801151</v>
      </c>
      <c r="AT590" s="195">
        <v>11.709845790757745</v>
      </c>
      <c r="AU590" s="194">
        <v>0</v>
      </c>
      <c r="AV590" s="194">
        <v>0</v>
      </c>
      <c r="AW590" s="194">
        <v>0</v>
      </c>
      <c r="AX590" s="194" t="s">
        <v>638</v>
      </c>
    </row>
    <row r="591" spans="14:50" ht="16.5" thickBot="1" x14ac:dyDescent="0.3">
      <c r="N591" s="200" t="s">
        <v>194</v>
      </c>
      <c r="O591" s="199" t="s">
        <v>477</v>
      </c>
      <c r="P591" s="197" t="s">
        <v>630</v>
      </c>
      <c r="Q591" s="199" t="s">
        <v>316</v>
      </c>
      <c r="R591" s="199" t="s">
        <v>76</v>
      </c>
      <c r="S591" s="195">
        <v>3.3343561312471013</v>
      </c>
      <c r="T591" s="195">
        <v>0.64164800003506983</v>
      </c>
      <c r="U591" s="195">
        <v>5.1965503376693434</v>
      </c>
      <c r="V591" s="194">
        <v>0</v>
      </c>
      <c r="W591" s="194">
        <v>0</v>
      </c>
      <c r="X591" s="194">
        <v>0</v>
      </c>
      <c r="Y591" s="194" t="s">
        <v>629</v>
      </c>
      <c r="AA591" s="206" t="s">
        <v>194</v>
      </c>
      <c r="AB591" s="204" t="s">
        <v>392</v>
      </c>
      <c r="AC591" s="205" t="s">
        <v>630</v>
      </c>
      <c r="AD591" s="204" t="s">
        <v>319</v>
      </c>
      <c r="AE591" s="204" t="s">
        <v>55</v>
      </c>
      <c r="AF591" s="203">
        <v>1.3029804963349152</v>
      </c>
      <c r="AG591" s="203">
        <v>0.67345698716168734</v>
      </c>
      <c r="AH591" s="203">
        <v>1.9347642405885206</v>
      </c>
      <c r="AI591" s="202">
        <v>4.1206647879630225E-3</v>
      </c>
      <c r="AJ591" s="202">
        <v>0.10699816234095712</v>
      </c>
      <c r="AK591" s="202">
        <v>0.36143620941999999</v>
      </c>
      <c r="AM591" s="200" t="s">
        <v>194</v>
      </c>
      <c r="AN591" s="199" t="s">
        <v>470</v>
      </c>
      <c r="AO591" s="197" t="s">
        <v>630</v>
      </c>
      <c r="AP591" s="199" t="s">
        <v>319</v>
      </c>
      <c r="AQ591" s="199" t="s">
        <v>52</v>
      </c>
      <c r="AR591" s="195">
        <v>7.5227806294995085</v>
      </c>
      <c r="AS591" s="195">
        <v>0.64243208355801151</v>
      </c>
      <c r="AT591" s="195">
        <v>11.709845790757745</v>
      </c>
      <c r="AU591" s="194">
        <v>0</v>
      </c>
      <c r="AV591" s="194">
        <v>0</v>
      </c>
      <c r="AW591" s="194">
        <v>0</v>
      </c>
      <c r="AX591" s="194" t="s">
        <v>638</v>
      </c>
    </row>
    <row r="592" spans="14:50" ht="16.5" thickBot="1" x14ac:dyDescent="0.3">
      <c r="N592" s="200" t="s">
        <v>194</v>
      </c>
      <c r="O592" s="199" t="s">
        <v>477</v>
      </c>
      <c r="P592" s="197" t="s">
        <v>630</v>
      </c>
      <c r="Q592" s="199" t="s">
        <v>315</v>
      </c>
      <c r="R592" s="199" t="s">
        <v>76</v>
      </c>
      <c r="S592" s="195">
        <v>3.3343561312471013</v>
      </c>
      <c r="T592" s="195">
        <v>0.64164800003506983</v>
      </c>
      <c r="U592" s="195">
        <v>5.1965503376693434</v>
      </c>
      <c r="V592" s="194">
        <v>0</v>
      </c>
      <c r="W592" s="194">
        <v>0</v>
      </c>
      <c r="X592" s="194">
        <v>0</v>
      </c>
      <c r="Y592" s="194" t="s">
        <v>629</v>
      </c>
      <c r="AA592" s="206" t="s">
        <v>194</v>
      </c>
      <c r="AB592" s="204" t="s">
        <v>392</v>
      </c>
      <c r="AC592" s="205" t="s">
        <v>630</v>
      </c>
      <c r="AD592" s="204" t="s">
        <v>315</v>
      </c>
      <c r="AE592" s="204" t="s">
        <v>55</v>
      </c>
      <c r="AF592" s="203">
        <v>1.0815844038525646</v>
      </c>
      <c r="AG592" s="203">
        <v>0.67345698716168734</v>
      </c>
      <c r="AH592" s="203">
        <v>1.6060185349192786</v>
      </c>
      <c r="AI592" s="202">
        <v>1.9029146839963289E-3</v>
      </c>
      <c r="AJ592" s="202">
        <v>1.6181747919772942E-2</v>
      </c>
      <c r="AK592" s="202">
        <v>5.8867007559999997E-2</v>
      </c>
      <c r="AM592" s="200" t="s">
        <v>194</v>
      </c>
      <c r="AN592" s="199" t="s">
        <v>470</v>
      </c>
      <c r="AO592" s="197" t="s">
        <v>630</v>
      </c>
      <c r="AP592" s="199" t="s">
        <v>318</v>
      </c>
      <c r="AQ592" s="199" t="s">
        <v>52</v>
      </c>
      <c r="AR592" s="195">
        <v>7.5227806294995085</v>
      </c>
      <c r="AS592" s="195">
        <v>0.64243208355801151</v>
      </c>
      <c r="AT592" s="195">
        <v>11.709845790757745</v>
      </c>
      <c r="AU592" s="194">
        <v>0</v>
      </c>
      <c r="AV592" s="194">
        <v>0</v>
      </c>
      <c r="AW592" s="194">
        <v>0</v>
      </c>
      <c r="AX592" s="194" t="s">
        <v>638</v>
      </c>
    </row>
    <row r="593" spans="14:50" ht="16.5" thickBot="1" x14ac:dyDescent="0.3">
      <c r="N593" s="200" t="s">
        <v>194</v>
      </c>
      <c r="O593" s="199" t="s">
        <v>477</v>
      </c>
      <c r="P593" s="197" t="s">
        <v>630</v>
      </c>
      <c r="Q593" s="199" t="s">
        <v>314</v>
      </c>
      <c r="R593" s="199" t="s">
        <v>76</v>
      </c>
      <c r="S593" s="195">
        <v>3.3343561312471013</v>
      </c>
      <c r="T593" s="195">
        <v>0.64164800003506983</v>
      </c>
      <c r="U593" s="195">
        <v>5.1965503376693434</v>
      </c>
      <c r="V593" s="194">
        <v>0</v>
      </c>
      <c r="W593" s="194">
        <v>0</v>
      </c>
      <c r="X593" s="194">
        <v>0</v>
      </c>
      <c r="Y593" s="194" t="s">
        <v>629</v>
      </c>
      <c r="AA593" s="206" t="s">
        <v>194</v>
      </c>
      <c r="AB593" s="204" t="s">
        <v>392</v>
      </c>
      <c r="AC593" s="205" t="s">
        <v>630</v>
      </c>
      <c r="AD593" s="204" t="s">
        <v>320</v>
      </c>
      <c r="AE593" s="204" t="s">
        <v>52</v>
      </c>
      <c r="AF593" s="203">
        <v>1.3676384565083406</v>
      </c>
      <c r="AG593" s="203">
        <v>0.67345698716168745</v>
      </c>
      <c r="AH593" s="203">
        <v>2.0307732826001406</v>
      </c>
      <c r="AI593" s="202">
        <v>1.7069974898543337E-4</v>
      </c>
      <c r="AJ593" s="202">
        <v>4.0825336579628028E-4</v>
      </c>
      <c r="AK593" s="202">
        <v>1.8883712438000002E-3</v>
      </c>
      <c r="AM593" s="200" t="s">
        <v>194</v>
      </c>
      <c r="AN593" s="199" t="s">
        <v>470</v>
      </c>
      <c r="AO593" s="197" t="s">
        <v>630</v>
      </c>
      <c r="AP593" s="199" t="s">
        <v>317</v>
      </c>
      <c r="AQ593" s="199" t="s">
        <v>52</v>
      </c>
      <c r="AR593" s="195">
        <v>7.5227806294995085</v>
      </c>
      <c r="AS593" s="195">
        <v>0.64243208355801151</v>
      </c>
      <c r="AT593" s="195">
        <v>11.709845790757745</v>
      </c>
      <c r="AU593" s="194">
        <v>0</v>
      </c>
      <c r="AV593" s="194">
        <v>0</v>
      </c>
      <c r="AW593" s="194">
        <v>0</v>
      </c>
      <c r="AX593" s="194" t="s">
        <v>638</v>
      </c>
    </row>
    <row r="594" spans="14:50" ht="16.5" thickBot="1" x14ac:dyDescent="0.3">
      <c r="N594" s="200" t="s">
        <v>194</v>
      </c>
      <c r="O594" s="199" t="s">
        <v>477</v>
      </c>
      <c r="P594" s="197" t="s">
        <v>630</v>
      </c>
      <c r="Q594" s="199" t="s">
        <v>313</v>
      </c>
      <c r="R594" s="199" t="s">
        <v>76</v>
      </c>
      <c r="S594" s="195">
        <v>3.3343561312471013</v>
      </c>
      <c r="T594" s="195">
        <v>0.64164800003506983</v>
      </c>
      <c r="U594" s="195">
        <v>5.1965503376693434</v>
      </c>
      <c r="V594" s="194">
        <v>0</v>
      </c>
      <c r="W594" s="194">
        <v>0</v>
      </c>
      <c r="X594" s="194">
        <v>0</v>
      </c>
      <c r="Y594" s="194" t="s">
        <v>629</v>
      </c>
      <c r="AA594" s="206" t="s">
        <v>194</v>
      </c>
      <c r="AB594" s="204" t="s">
        <v>392</v>
      </c>
      <c r="AC594" s="205" t="s">
        <v>630</v>
      </c>
      <c r="AD594" s="204" t="s">
        <v>319</v>
      </c>
      <c r="AE594" s="204" t="s">
        <v>52</v>
      </c>
      <c r="AF594" s="203">
        <v>1.3029804963349152</v>
      </c>
      <c r="AG594" s="203">
        <v>0.67345698716168734</v>
      </c>
      <c r="AH594" s="203">
        <v>1.9347642405885206</v>
      </c>
      <c r="AI594" s="202">
        <v>5.3238279002454468E-5</v>
      </c>
      <c r="AJ594" s="202">
        <v>1.5998866912931419E-3</v>
      </c>
      <c r="AK594" s="202">
        <v>5.3768379956999996E-3</v>
      </c>
      <c r="AM594" s="200" t="s">
        <v>194</v>
      </c>
      <c r="AN594" s="199" t="s">
        <v>470</v>
      </c>
      <c r="AO594" s="197" t="s">
        <v>630</v>
      </c>
      <c r="AP594" s="199" t="s">
        <v>74</v>
      </c>
      <c r="AQ594" s="199" t="s">
        <v>52</v>
      </c>
      <c r="AR594" s="195">
        <v>7.5227806294995085</v>
      </c>
      <c r="AS594" s="195">
        <v>0.64243208355801151</v>
      </c>
      <c r="AT594" s="195">
        <v>11.709845790757745</v>
      </c>
      <c r="AU594" s="194">
        <v>0</v>
      </c>
      <c r="AV594" s="194">
        <v>0</v>
      </c>
      <c r="AW594" s="194">
        <v>0</v>
      </c>
      <c r="AX594" s="194" t="s">
        <v>638</v>
      </c>
    </row>
    <row r="595" spans="14:50" ht="16.5" thickBot="1" x14ac:dyDescent="0.3">
      <c r="N595" s="200" t="s">
        <v>194</v>
      </c>
      <c r="O595" s="199" t="s">
        <v>477</v>
      </c>
      <c r="P595" s="197" t="s">
        <v>630</v>
      </c>
      <c r="Q595" s="199" t="s">
        <v>312</v>
      </c>
      <c r="R595" s="199" t="s">
        <v>76</v>
      </c>
      <c r="S595" s="195">
        <v>3.3343561312471013</v>
      </c>
      <c r="T595" s="195">
        <v>0.64164800003506983</v>
      </c>
      <c r="U595" s="195">
        <v>5.1965503376693434</v>
      </c>
      <c r="V595" s="194">
        <v>0</v>
      </c>
      <c r="W595" s="194">
        <v>0</v>
      </c>
      <c r="X595" s="194">
        <v>0</v>
      </c>
      <c r="Y595" s="194" t="s">
        <v>629</v>
      </c>
      <c r="AA595" s="206" t="s">
        <v>194</v>
      </c>
      <c r="AB595" s="204" t="s">
        <v>392</v>
      </c>
      <c r="AC595" s="205" t="s">
        <v>630</v>
      </c>
      <c r="AD595" s="204" t="s">
        <v>315</v>
      </c>
      <c r="AE595" s="204" t="s">
        <v>52</v>
      </c>
      <c r="AF595" s="203">
        <v>1.0815844038525646</v>
      </c>
      <c r="AG595" s="203">
        <v>0.67345698716168734</v>
      </c>
      <c r="AH595" s="203">
        <v>1.6060185349192786</v>
      </c>
      <c r="AI595" s="202">
        <v>2.8390181520132131E-5</v>
      </c>
      <c r="AJ595" s="202">
        <v>2.4142057564700752E-4</v>
      </c>
      <c r="AK595" s="202">
        <v>8.7825536091000001E-4</v>
      </c>
      <c r="AM595" s="200" t="s">
        <v>194</v>
      </c>
      <c r="AN595" s="199" t="s">
        <v>470</v>
      </c>
      <c r="AO595" s="197" t="s">
        <v>630</v>
      </c>
      <c r="AP595" s="199" t="s">
        <v>316</v>
      </c>
      <c r="AQ595" s="199" t="s">
        <v>52</v>
      </c>
      <c r="AR595" s="195">
        <v>7.5227806294995085</v>
      </c>
      <c r="AS595" s="195">
        <v>0.64243208355801151</v>
      </c>
      <c r="AT595" s="195">
        <v>11.709845790757745</v>
      </c>
      <c r="AU595" s="194">
        <v>0</v>
      </c>
      <c r="AV595" s="194">
        <v>0</v>
      </c>
      <c r="AW595" s="194">
        <v>0</v>
      </c>
      <c r="AX595" s="194" t="s">
        <v>638</v>
      </c>
    </row>
    <row r="596" spans="14:50" ht="16.5" thickBot="1" x14ac:dyDescent="0.3">
      <c r="N596" s="200" t="s">
        <v>194</v>
      </c>
      <c r="O596" s="199" t="s">
        <v>477</v>
      </c>
      <c r="P596" s="197" t="s">
        <v>630</v>
      </c>
      <c r="Q596" s="199" t="s">
        <v>323</v>
      </c>
      <c r="R596" s="199" t="s">
        <v>52</v>
      </c>
      <c r="S596" s="195">
        <v>3.3343561312471013</v>
      </c>
      <c r="T596" s="195">
        <v>0.64164800003506983</v>
      </c>
      <c r="U596" s="195">
        <v>5.1965503376693434</v>
      </c>
      <c r="V596" s="194">
        <v>0</v>
      </c>
      <c r="W596" s="194">
        <v>0</v>
      </c>
      <c r="X596" s="194">
        <v>0</v>
      </c>
      <c r="Y596" s="194" t="s">
        <v>629</v>
      </c>
      <c r="AA596" s="206" t="s">
        <v>194</v>
      </c>
      <c r="AB596" s="204" t="s">
        <v>395</v>
      </c>
      <c r="AC596" s="205" t="s">
        <v>630</v>
      </c>
      <c r="AD596" s="204" t="s">
        <v>323</v>
      </c>
      <c r="AE596" s="204" t="s">
        <v>55</v>
      </c>
      <c r="AF596" s="203">
        <v>2.1302843877320505</v>
      </c>
      <c r="AG596" s="203">
        <v>0.67164269787495468</v>
      </c>
      <c r="AH596" s="203">
        <v>3.1717524726646595</v>
      </c>
      <c r="AI596" s="202">
        <v>0</v>
      </c>
      <c r="AJ596" s="202">
        <v>0</v>
      </c>
      <c r="AK596" s="202">
        <v>0</v>
      </c>
      <c r="AM596" s="200" t="s">
        <v>194</v>
      </c>
      <c r="AN596" s="199" t="s">
        <v>470</v>
      </c>
      <c r="AO596" s="197" t="s">
        <v>630</v>
      </c>
      <c r="AP596" s="199" t="s">
        <v>315</v>
      </c>
      <c r="AQ596" s="199" t="s">
        <v>52</v>
      </c>
      <c r="AR596" s="195">
        <v>7.5227806294995085</v>
      </c>
      <c r="AS596" s="195">
        <v>0.64243208355801151</v>
      </c>
      <c r="AT596" s="195">
        <v>11.709845790757745</v>
      </c>
      <c r="AU596" s="194">
        <v>0</v>
      </c>
      <c r="AV596" s="194">
        <v>0</v>
      </c>
      <c r="AW596" s="194">
        <v>0</v>
      </c>
      <c r="AX596" s="194" t="s">
        <v>638</v>
      </c>
    </row>
    <row r="597" spans="14:50" ht="16.5" thickBot="1" x14ac:dyDescent="0.3">
      <c r="N597" s="200" t="s">
        <v>194</v>
      </c>
      <c r="O597" s="199" t="s">
        <v>477</v>
      </c>
      <c r="P597" s="197" t="s">
        <v>630</v>
      </c>
      <c r="Q597" s="199" t="s">
        <v>322</v>
      </c>
      <c r="R597" s="199" t="s">
        <v>52</v>
      </c>
      <c r="S597" s="195">
        <v>3.3343561312471013</v>
      </c>
      <c r="T597" s="195">
        <v>0.64164800003506983</v>
      </c>
      <c r="U597" s="195">
        <v>5.1965503376693434</v>
      </c>
      <c r="V597" s="194">
        <v>0</v>
      </c>
      <c r="W597" s="194">
        <v>0</v>
      </c>
      <c r="X597" s="194">
        <v>0</v>
      </c>
      <c r="Y597" s="194" t="s">
        <v>629</v>
      </c>
      <c r="AA597" s="206" t="s">
        <v>194</v>
      </c>
      <c r="AB597" s="204" t="s">
        <v>395</v>
      </c>
      <c r="AC597" s="205" t="s">
        <v>630</v>
      </c>
      <c r="AD597" s="204" t="s">
        <v>322</v>
      </c>
      <c r="AE597" s="204" t="s">
        <v>55</v>
      </c>
      <c r="AF597" s="203">
        <v>3.2284156541437756</v>
      </c>
      <c r="AG597" s="203">
        <v>0.67164269787495456</v>
      </c>
      <c r="AH597" s="203">
        <v>4.8067457062487673</v>
      </c>
      <c r="AI597" s="202">
        <v>0</v>
      </c>
      <c r="AJ597" s="202">
        <v>0</v>
      </c>
      <c r="AK597" s="202">
        <v>0</v>
      </c>
      <c r="AM597" s="200" t="s">
        <v>194</v>
      </c>
      <c r="AN597" s="199" t="s">
        <v>470</v>
      </c>
      <c r="AO597" s="197" t="s">
        <v>630</v>
      </c>
      <c r="AP597" s="199" t="s">
        <v>314</v>
      </c>
      <c r="AQ597" s="199" t="s">
        <v>52</v>
      </c>
      <c r="AR597" s="195">
        <v>7.5227806294995085</v>
      </c>
      <c r="AS597" s="195">
        <v>0.64243208355801151</v>
      </c>
      <c r="AT597" s="195">
        <v>11.709845790757745</v>
      </c>
      <c r="AU597" s="194">
        <v>0</v>
      </c>
      <c r="AV597" s="194">
        <v>0</v>
      </c>
      <c r="AW597" s="194">
        <v>0</v>
      </c>
      <c r="AX597" s="194" t="s">
        <v>638</v>
      </c>
    </row>
    <row r="598" spans="14:50" ht="16.5" thickBot="1" x14ac:dyDescent="0.3">
      <c r="N598" s="200" t="s">
        <v>194</v>
      </c>
      <c r="O598" s="199" t="s">
        <v>477</v>
      </c>
      <c r="P598" s="197" t="s">
        <v>630</v>
      </c>
      <c r="Q598" s="199" t="s">
        <v>321</v>
      </c>
      <c r="R598" s="199" t="s">
        <v>52</v>
      </c>
      <c r="S598" s="195">
        <v>3.3343561312471013</v>
      </c>
      <c r="T598" s="195">
        <v>0.64164800003506983</v>
      </c>
      <c r="U598" s="195">
        <v>5.1965503376693434</v>
      </c>
      <c r="V598" s="194">
        <v>0</v>
      </c>
      <c r="W598" s="194">
        <v>0</v>
      </c>
      <c r="X598" s="194">
        <v>0</v>
      </c>
      <c r="Y598" s="194" t="s">
        <v>629</v>
      </c>
      <c r="AA598" s="206" t="s">
        <v>194</v>
      </c>
      <c r="AB598" s="204" t="s">
        <v>395</v>
      </c>
      <c r="AC598" s="205" t="s">
        <v>630</v>
      </c>
      <c r="AD598" s="204" t="s">
        <v>314</v>
      </c>
      <c r="AE598" s="204" t="s">
        <v>55</v>
      </c>
      <c r="AF598" s="203">
        <v>3.9300478588198811</v>
      </c>
      <c r="AG598" s="203">
        <v>0.67164269787495468</v>
      </c>
      <c r="AH598" s="203">
        <v>5.8513966894218665</v>
      </c>
      <c r="AI598" s="202">
        <v>1.3995082117977522</v>
      </c>
      <c r="AJ598" s="202">
        <v>0.30019623808633705</v>
      </c>
      <c r="AK598" s="202">
        <v>7.5335451999879002</v>
      </c>
      <c r="AM598" s="200" t="s">
        <v>194</v>
      </c>
      <c r="AN598" s="199" t="s">
        <v>470</v>
      </c>
      <c r="AO598" s="197" t="s">
        <v>630</v>
      </c>
      <c r="AP598" s="199" t="s">
        <v>313</v>
      </c>
      <c r="AQ598" s="199" t="s">
        <v>52</v>
      </c>
      <c r="AR598" s="195">
        <v>7.5227806294995085</v>
      </c>
      <c r="AS598" s="195">
        <v>0.64243208355801151</v>
      </c>
      <c r="AT598" s="195">
        <v>11.709845790757745</v>
      </c>
      <c r="AU598" s="194">
        <v>0</v>
      </c>
      <c r="AV598" s="194">
        <v>0</v>
      </c>
      <c r="AW598" s="194">
        <v>0</v>
      </c>
      <c r="AX598" s="194" t="s">
        <v>638</v>
      </c>
    </row>
    <row r="599" spans="14:50" ht="16.5" thickBot="1" x14ac:dyDescent="0.3">
      <c r="N599" s="200" t="s">
        <v>194</v>
      </c>
      <c r="O599" s="199" t="s">
        <v>477</v>
      </c>
      <c r="P599" s="197" t="s">
        <v>630</v>
      </c>
      <c r="Q599" s="199" t="s">
        <v>320</v>
      </c>
      <c r="R599" s="199" t="s">
        <v>52</v>
      </c>
      <c r="S599" s="195">
        <v>3.3343561312471013</v>
      </c>
      <c r="T599" s="195">
        <v>0.64164800003506983</v>
      </c>
      <c r="U599" s="195">
        <v>5.1965503376693434</v>
      </c>
      <c r="V599" s="194">
        <v>0</v>
      </c>
      <c r="W599" s="194">
        <v>0</v>
      </c>
      <c r="X599" s="194">
        <v>0</v>
      </c>
      <c r="Y599" s="194" t="s">
        <v>629</v>
      </c>
      <c r="AA599" s="206" t="s">
        <v>194</v>
      </c>
      <c r="AB599" s="204" t="s">
        <v>395</v>
      </c>
      <c r="AC599" s="205" t="s">
        <v>630</v>
      </c>
      <c r="AD599" s="204" t="s">
        <v>313</v>
      </c>
      <c r="AE599" s="204" t="s">
        <v>55</v>
      </c>
      <c r="AF599" s="203">
        <v>3.2284156541437761</v>
      </c>
      <c r="AG599" s="203">
        <v>0.67164269787495468</v>
      </c>
      <c r="AH599" s="203">
        <v>4.8067457062487664</v>
      </c>
      <c r="AI599" s="202">
        <v>0</v>
      </c>
      <c r="AJ599" s="202">
        <v>0</v>
      </c>
      <c r="AK599" s="202">
        <v>0</v>
      </c>
      <c r="AM599" s="200" t="s">
        <v>194</v>
      </c>
      <c r="AN599" s="199" t="s">
        <v>470</v>
      </c>
      <c r="AO599" s="197" t="s">
        <v>630</v>
      </c>
      <c r="AP599" s="199" t="s">
        <v>312</v>
      </c>
      <c r="AQ599" s="199" t="s">
        <v>52</v>
      </c>
      <c r="AR599" s="195">
        <v>7.5227806294995085</v>
      </c>
      <c r="AS599" s="195">
        <v>0.64243208355801151</v>
      </c>
      <c r="AT599" s="195">
        <v>11.709845790757745</v>
      </c>
      <c r="AU599" s="194">
        <v>0</v>
      </c>
      <c r="AV599" s="194">
        <v>0</v>
      </c>
      <c r="AW599" s="194">
        <v>0</v>
      </c>
      <c r="AX599" s="194" t="s">
        <v>638</v>
      </c>
    </row>
    <row r="600" spans="14:50" ht="16.5" thickBot="1" x14ac:dyDescent="0.3">
      <c r="N600" s="200" t="s">
        <v>194</v>
      </c>
      <c r="O600" s="199" t="s">
        <v>477</v>
      </c>
      <c r="P600" s="197" t="s">
        <v>630</v>
      </c>
      <c r="Q600" s="199" t="s">
        <v>319</v>
      </c>
      <c r="R600" s="199" t="s">
        <v>52</v>
      </c>
      <c r="S600" s="195">
        <v>3.3343561312471013</v>
      </c>
      <c r="T600" s="195">
        <v>0.64164800003506983</v>
      </c>
      <c r="U600" s="195">
        <v>5.1965503376693434</v>
      </c>
      <c r="V600" s="194">
        <v>0</v>
      </c>
      <c r="W600" s="194">
        <v>0</v>
      </c>
      <c r="X600" s="194">
        <v>0</v>
      </c>
      <c r="Y600" s="194" t="s">
        <v>629</v>
      </c>
      <c r="AA600" s="206" t="s">
        <v>194</v>
      </c>
      <c r="AB600" s="204" t="s">
        <v>395</v>
      </c>
      <c r="AC600" s="205" t="s">
        <v>630</v>
      </c>
      <c r="AD600" s="204" t="s">
        <v>312</v>
      </c>
      <c r="AE600" s="204" t="s">
        <v>55</v>
      </c>
      <c r="AF600" s="203">
        <v>1.0393842745492718</v>
      </c>
      <c r="AG600" s="203">
        <v>0.67164269787495479</v>
      </c>
      <c r="AH600" s="203">
        <v>1.5475256082405628</v>
      </c>
      <c r="AI600" s="202">
        <v>0</v>
      </c>
      <c r="AJ600" s="202">
        <v>0</v>
      </c>
      <c r="AK600" s="202">
        <v>0</v>
      </c>
      <c r="AM600" s="200" t="s">
        <v>194</v>
      </c>
      <c r="AN600" s="199" t="s">
        <v>448</v>
      </c>
      <c r="AO600" s="197" t="s">
        <v>630</v>
      </c>
      <c r="AP600" s="199" t="s">
        <v>323</v>
      </c>
      <c r="AQ600" s="199" t="s">
        <v>76</v>
      </c>
      <c r="AR600" s="195">
        <v>0.38157191069593521</v>
      </c>
      <c r="AS600" s="195">
        <v>0.61918277422469092</v>
      </c>
      <c r="AT600" s="195">
        <v>0.61625084963599008</v>
      </c>
      <c r="AU600" s="194">
        <v>0</v>
      </c>
      <c r="AV600" s="194">
        <v>0</v>
      </c>
      <c r="AW600" s="194">
        <v>0</v>
      </c>
      <c r="AX600" s="194" t="s">
        <v>639</v>
      </c>
    </row>
    <row r="601" spans="14:50" ht="16.5" thickBot="1" x14ac:dyDescent="0.3">
      <c r="N601" s="200" t="s">
        <v>194</v>
      </c>
      <c r="O601" s="199" t="s">
        <v>477</v>
      </c>
      <c r="P601" s="197" t="s">
        <v>630</v>
      </c>
      <c r="Q601" s="199" t="s">
        <v>318</v>
      </c>
      <c r="R601" s="199" t="s">
        <v>52</v>
      </c>
      <c r="S601" s="195">
        <v>3.3343561312471013</v>
      </c>
      <c r="T601" s="195">
        <v>0.64164800003506983</v>
      </c>
      <c r="U601" s="195">
        <v>5.1965503376693434</v>
      </c>
      <c r="V601" s="194">
        <v>0</v>
      </c>
      <c r="W601" s="194">
        <v>0</v>
      </c>
      <c r="X601" s="194">
        <v>0</v>
      </c>
      <c r="Y601" s="194" t="s">
        <v>629</v>
      </c>
      <c r="AA601" s="206" t="s">
        <v>194</v>
      </c>
      <c r="AB601" s="204" t="s">
        <v>395</v>
      </c>
      <c r="AC601" s="205" t="s">
        <v>630</v>
      </c>
      <c r="AD601" s="204" t="s">
        <v>323</v>
      </c>
      <c r="AE601" s="204" t="s">
        <v>52</v>
      </c>
      <c r="AF601" s="203">
        <v>2.1302843877320505</v>
      </c>
      <c r="AG601" s="203">
        <v>0.67164269787495468</v>
      </c>
      <c r="AH601" s="203">
        <v>3.1717524726646595</v>
      </c>
      <c r="AI601" s="202">
        <v>0</v>
      </c>
      <c r="AJ601" s="202">
        <v>0</v>
      </c>
      <c r="AK601" s="202">
        <v>0</v>
      </c>
      <c r="AM601" s="200" t="s">
        <v>194</v>
      </c>
      <c r="AN601" s="199" t="s">
        <v>448</v>
      </c>
      <c r="AO601" s="197" t="s">
        <v>630</v>
      </c>
      <c r="AP601" s="199" t="s">
        <v>322</v>
      </c>
      <c r="AQ601" s="199" t="s">
        <v>76</v>
      </c>
      <c r="AR601" s="195">
        <v>0.38157191069593521</v>
      </c>
      <c r="AS601" s="195">
        <v>0.61918277422469092</v>
      </c>
      <c r="AT601" s="195">
        <v>0.61625084963599008</v>
      </c>
      <c r="AU601" s="194">
        <v>0</v>
      </c>
      <c r="AV601" s="194">
        <v>0</v>
      </c>
      <c r="AW601" s="194">
        <v>0</v>
      </c>
      <c r="AX601" s="194" t="s">
        <v>639</v>
      </c>
    </row>
    <row r="602" spans="14:50" ht="16.5" thickBot="1" x14ac:dyDescent="0.3">
      <c r="N602" s="200" t="s">
        <v>194</v>
      </c>
      <c r="O602" s="199" t="s">
        <v>477</v>
      </c>
      <c r="P602" s="197" t="s">
        <v>630</v>
      </c>
      <c r="Q602" s="199" t="s">
        <v>317</v>
      </c>
      <c r="R602" s="199" t="s">
        <v>52</v>
      </c>
      <c r="S602" s="195">
        <v>3.3343561312471013</v>
      </c>
      <c r="T602" s="195">
        <v>0.64164800003506983</v>
      </c>
      <c r="U602" s="195">
        <v>5.1965503376693434</v>
      </c>
      <c r="V602" s="194">
        <v>0</v>
      </c>
      <c r="W602" s="194">
        <v>0</v>
      </c>
      <c r="X602" s="194">
        <v>0</v>
      </c>
      <c r="Y602" s="194" t="s">
        <v>629</v>
      </c>
      <c r="AA602" s="206" t="s">
        <v>194</v>
      </c>
      <c r="AB602" s="204" t="s">
        <v>395</v>
      </c>
      <c r="AC602" s="205" t="s">
        <v>630</v>
      </c>
      <c r="AD602" s="204" t="s">
        <v>322</v>
      </c>
      <c r="AE602" s="204" t="s">
        <v>52</v>
      </c>
      <c r="AF602" s="203">
        <v>3.2284156541437756</v>
      </c>
      <c r="AG602" s="203">
        <v>0.67164269787495456</v>
      </c>
      <c r="AH602" s="203">
        <v>4.8067457062487673</v>
      </c>
      <c r="AI602" s="202">
        <v>0</v>
      </c>
      <c r="AJ602" s="202">
        <v>0</v>
      </c>
      <c r="AK602" s="202">
        <v>0</v>
      </c>
      <c r="AM602" s="200" t="s">
        <v>194</v>
      </c>
      <c r="AN602" s="199" t="s">
        <v>448</v>
      </c>
      <c r="AO602" s="197" t="s">
        <v>630</v>
      </c>
      <c r="AP602" s="199" t="s">
        <v>321</v>
      </c>
      <c r="AQ602" s="199" t="s">
        <v>76</v>
      </c>
      <c r="AR602" s="195">
        <v>0.38157191069593521</v>
      </c>
      <c r="AS602" s="195">
        <v>0.61918277422469092</v>
      </c>
      <c r="AT602" s="195">
        <v>0.61625084963599008</v>
      </c>
      <c r="AU602" s="194">
        <v>0</v>
      </c>
      <c r="AV602" s="194">
        <v>0</v>
      </c>
      <c r="AW602" s="194">
        <v>0</v>
      </c>
      <c r="AX602" s="194" t="s">
        <v>639</v>
      </c>
    </row>
    <row r="603" spans="14:50" ht="16.5" thickBot="1" x14ac:dyDescent="0.3">
      <c r="N603" s="200" t="s">
        <v>194</v>
      </c>
      <c r="O603" s="199" t="s">
        <v>477</v>
      </c>
      <c r="P603" s="197" t="s">
        <v>630</v>
      </c>
      <c r="Q603" s="199" t="s">
        <v>74</v>
      </c>
      <c r="R603" s="199" t="s">
        <v>52</v>
      </c>
      <c r="S603" s="195">
        <v>3.3343561312471013</v>
      </c>
      <c r="T603" s="195">
        <v>0.64164800003506983</v>
      </c>
      <c r="U603" s="195">
        <v>5.1965503376693434</v>
      </c>
      <c r="V603" s="194">
        <v>0</v>
      </c>
      <c r="W603" s="194">
        <v>0</v>
      </c>
      <c r="X603" s="194">
        <v>0</v>
      </c>
      <c r="Y603" s="194" t="s">
        <v>629</v>
      </c>
      <c r="AA603" s="206" t="s">
        <v>194</v>
      </c>
      <c r="AB603" s="204" t="s">
        <v>395</v>
      </c>
      <c r="AC603" s="205" t="s">
        <v>630</v>
      </c>
      <c r="AD603" s="204" t="s">
        <v>314</v>
      </c>
      <c r="AE603" s="204" t="s">
        <v>52</v>
      </c>
      <c r="AF603" s="203">
        <v>3.9300478588198811</v>
      </c>
      <c r="AG603" s="203">
        <v>0.67164269787495468</v>
      </c>
      <c r="AH603" s="203">
        <v>5.8513966894218665</v>
      </c>
      <c r="AI603" s="202">
        <v>0</v>
      </c>
      <c r="AJ603" s="202">
        <v>0</v>
      </c>
      <c r="AK603" s="202">
        <v>0</v>
      </c>
      <c r="AM603" s="200" t="s">
        <v>194</v>
      </c>
      <c r="AN603" s="199" t="s">
        <v>448</v>
      </c>
      <c r="AO603" s="197" t="s">
        <v>630</v>
      </c>
      <c r="AP603" s="199" t="s">
        <v>320</v>
      </c>
      <c r="AQ603" s="199" t="s">
        <v>76</v>
      </c>
      <c r="AR603" s="195">
        <v>0.38157191069593521</v>
      </c>
      <c r="AS603" s="195">
        <v>0.61918277422469092</v>
      </c>
      <c r="AT603" s="195">
        <v>0.61625084963599008</v>
      </c>
      <c r="AU603" s="194">
        <v>0</v>
      </c>
      <c r="AV603" s="194">
        <v>0</v>
      </c>
      <c r="AW603" s="194">
        <v>0</v>
      </c>
      <c r="AX603" s="194" t="s">
        <v>639</v>
      </c>
    </row>
    <row r="604" spans="14:50" ht="16.5" thickBot="1" x14ac:dyDescent="0.3">
      <c r="N604" s="200" t="s">
        <v>194</v>
      </c>
      <c r="O604" s="199" t="s">
        <v>477</v>
      </c>
      <c r="P604" s="197" t="s">
        <v>630</v>
      </c>
      <c r="Q604" s="199" t="s">
        <v>316</v>
      </c>
      <c r="R604" s="199" t="s">
        <v>52</v>
      </c>
      <c r="S604" s="195">
        <v>3.3343561312471013</v>
      </c>
      <c r="T604" s="195">
        <v>0.64164800003506983</v>
      </c>
      <c r="U604" s="195">
        <v>5.1965503376693434</v>
      </c>
      <c r="V604" s="194">
        <v>0</v>
      </c>
      <c r="W604" s="194">
        <v>0</v>
      </c>
      <c r="X604" s="194">
        <v>0</v>
      </c>
      <c r="Y604" s="194" t="s">
        <v>629</v>
      </c>
      <c r="AA604" s="206" t="s">
        <v>194</v>
      </c>
      <c r="AB604" s="204" t="s">
        <v>395</v>
      </c>
      <c r="AC604" s="205" t="s">
        <v>630</v>
      </c>
      <c r="AD604" s="204" t="s">
        <v>313</v>
      </c>
      <c r="AE604" s="204" t="s">
        <v>52</v>
      </c>
      <c r="AF604" s="203">
        <v>3.2284156541437761</v>
      </c>
      <c r="AG604" s="203">
        <v>0.67164269787495468</v>
      </c>
      <c r="AH604" s="203">
        <v>4.8067457062487664</v>
      </c>
      <c r="AI604" s="202">
        <v>0</v>
      </c>
      <c r="AJ604" s="202">
        <v>0</v>
      </c>
      <c r="AK604" s="202">
        <v>0</v>
      </c>
      <c r="AM604" s="200" t="s">
        <v>194</v>
      </c>
      <c r="AN604" s="199" t="s">
        <v>448</v>
      </c>
      <c r="AO604" s="197" t="s">
        <v>630</v>
      </c>
      <c r="AP604" s="199" t="s">
        <v>319</v>
      </c>
      <c r="AQ604" s="199" t="s">
        <v>76</v>
      </c>
      <c r="AR604" s="195">
        <v>0.38157191069593521</v>
      </c>
      <c r="AS604" s="195">
        <v>0.61918277422469092</v>
      </c>
      <c r="AT604" s="195">
        <v>0.61625084963599008</v>
      </c>
      <c r="AU604" s="194">
        <v>0</v>
      </c>
      <c r="AV604" s="194">
        <v>0</v>
      </c>
      <c r="AW604" s="194">
        <v>0</v>
      </c>
      <c r="AX604" s="194" t="s">
        <v>639</v>
      </c>
    </row>
    <row r="605" spans="14:50" ht="16.5" thickBot="1" x14ac:dyDescent="0.3">
      <c r="N605" s="200" t="s">
        <v>194</v>
      </c>
      <c r="O605" s="199" t="s">
        <v>477</v>
      </c>
      <c r="P605" s="197" t="s">
        <v>630</v>
      </c>
      <c r="Q605" s="199" t="s">
        <v>315</v>
      </c>
      <c r="R605" s="199" t="s">
        <v>52</v>
      </c>
      <c r="S605" s="195">
        <v>3.3343561312471013</v>
      </c>
      <c r="T605" s="195">
        <v>0.64164800003506983</v>
      </c>
      <c r="U605" s="195">
        <v>5.1965503376693434</v>
      </c>
      <c r="V605" s="194">
        <v>0</v>
      </c>
      <c r="W605" s="194">
        <v>0</v>
      </c>
      <c r="X605" s="194">
        <v>0</v>
      </c>
      <c r="Y605" s="194" t="s">
        <v>629</v>
      </c>
      <c r="AA605" s="206" t="s">
        <v>194</v>
      </c>
      <c r="AB605" s="204" t="s">
        <v>395</v>
      </c>
      <c r="AC605" s="205" t="s">
        <v>630</v>
      </c>
      <c r="AD605" s="204" t="s">
        <v>312</v>
      </c>
      <c r="AE605" s="204" t="s">
        <v>52</v>
      </c>
      <c r="AF605" s="203">
        <v>1.0393842745492718</v>
      </c>
      <c r="AG605" s="203">
        <v>0.67164269787495479</v>
      </c>
      <c r="AH605" s="203">
        <v>1.5475256082405628</v>
      </c>
      <c r="AI605" s="202">
        <v>0</v>
      </c>
      <c r="AJ605" s="202">
        <v>0</v>
      </c>
      <c r="AK605" s="202">
        <v>0</v>
      </c>
      <c r="AM605" s="200" t="s">
        <v>194</v>
      </c>
      <c r="AN605" s="199" t="s">
        <v>448</v>
      </c>
      <c r="AO605" s="197" t="s">
        <v>630</v>
      </c>
      <c r="AP605" s="199" t="s">
        <v>318</v>
      </c>
      <c r="AQ605" s="199" t="s">
        <v>76</v>
      </c>
      <c r="AR605" s="195">
        <v>0.38157191069593521</v>
      </c>
      <c r="AS605" s="195">
        <v>0.61918277422469092</v>
      </c>
      <c r="AT605" s="195">
        <v>0.61625084963599008</v>
      </c>
      <c r="AU605" s="194">
        <v>0</v>
      </c>
      <c r="AV605" s="194">
        <v>0</v>
      </c>
      <c r="AW605" s="194">
        <v>0</v>
      </c>
      <c r="AX605" s="194" t="s">
        <v>639</v>
      </c>
    </row>
    <row r="606" spans="14:50" ht="16.5" thickBot="1" x14ac:dyDescent="0.3">
      <c r="N606" s="200" t="s">
        <v>194</v>
      </c>
      <c r="O606" s="199" t="s">
        <v>477</v>
      </c>
      <c r="P606" s="197" t="s">
        <v>630</v>
      </c>
      <c r="Q606" s="199" t="s">
        <v>314</v>
      </c>
      <c r="R606" s="199" t="s">
        <v>52</v>
      </c>
      <c r="S606" s="195">
        <v>3.3343561312471013</v>
      </c>
      <c r="T606" s="195">
        <v>0.64164800003506983</v>
      </c>
      <c r="U606" s="195">
        <v>5.1965503376693434</v>
      </c>
      <c r="V606" s="194">
        <v>0</v>
      </c>
      <c r="W606" s="194">
        <v>0</v>
      </c>
      <c r="X606" s="194">
        <v>0</v>
      </c>
      <c r="Y606" s="194" t="s">
        <v>629</v>
      </c>
      <c r="AA606" s="206" t="s">
        <v>194</v>
      </c>
      <c r="AB606" s="204" t="s">
        <v>393</v>
      </c>
      <c r="AC606" s="205" t="s">
        <v>630</v>
      </c>
      <c r="AD606" s="204" t="s">
        <v>323</v>
      </c>
      <c r="AE606" s="204" t="s">
        <v>55</v>
      </c>
      <c r="AF606" s="203">
        <v>2.992161993211981</v>
      </c>
      <c r="AG606" s="203">
        <v>0.65013853614417116</v>
      </c>
      <c r="AH606" s="203">
        <v>4.6023452339217368</v>
      </c>
      <c r="AI606" s="202">
        <v>0</v>
      </c>
      <c r="AJ606" s="202">
        <v>0</v>
      </c>
      <c r="AK606" s="202">
        <v>8.6355545199999994E-4</v>
      </c>
      <c r="AM606" s="200" t="s">
        <v>194</v>
      </c>
      <c r="AN606" s="199" t="s">
        <v>448</v>
      </c>
      <c r="AO606" s="197" t="s">
        <v>630</v>
      </c>
      <c r="AP606" s="199" t="s">
        <v>317</v>
      </c>
      <c r="AQ606" s="199" t="s">
        <v>76</v>
      </c>
      <c r="AR606" s="195">
        <v>0.38157191069593521</v>
      </c>
      <c r="AS606" s="195">
        <v>0.61918277422469092</v>
      </c>
      <c r="AT606" s="195">
        <v>0.61625084963599008</v>
      </c>
      <c r="AU606" s="194">
        <v>0</v>
      </c>
      <c r="AV606" s="194">
        <v>0</v>
      </c>
      <c r="AW606" s="194">
        <v>0</v>
      </c>
      <c r="AX606" s="194" t="s">
        <v>639</v>
      </c>
    </row>
    <row r="607" spans="14:50" ht="16.5" thickBot="1" x14ac:dyDescent="0.3">
      <c r="N607" s="200" t="s">
        <v>194</v>
      </c>
      <c r="O607" s="199" t="s">
        <v>477</v>
      </c>
      <c r="P607" s="197" t="s">
        <v>630</v>
      </c>
      <c r="Q607" s="199" t="s">
        <v>313</v>
      </c>
      <c r="R607" s="199" t="s">
        <v>52</v>
      </c>
      <c r="S607" s="195">
        <v>3.3343561312471013</v>
      </c>
      <c r="T607" s="195">
        <v>0.64164800003506983</v>
      </c>
      <c r="U607" s="195">
        <v>5.1965503376693434</v>
      </c>
      <c r="V607" s="194">
        <v>0</v>
      </c>
      <c r="W607" s="194">
        <v>0</v>
      </c>
      <c r="X607" s="194">
        <v>0</v>
      </c>
      <c r="Y607" s="194" t="s">
        <v>629</v>
      </c>
      <c r="AA607" s="206" t="s">
        <v>194</v>
      </c>
      <c r="AB607" s="204" t="s">
        <v>393</v>
      </c>
      <c r="AC607" s="205" t="s">
        <v>630</v>
      </c>
      <c r="AD607" s="204" t="s">
        <v>322</v>
      </c>
      <c r="AE607" s="204" t="s">
        <v>55</v>
      </c>
      <c r="AF607" s="203">
        <v>2.9313684853677406</v>
      </c>
      <c r="AG607" s="203">
        <v>0.63692929069336057</v>
      </c>
      <c r="AH607" s="203">
        <v>4.6023452339217368</v>
      </c>
      <c r="AI607" s="202">
        <v>0</v>
      </c>
      <c r="AJ607" s="202">
        <v>0</v>
      </c>
      <c r="AK607" s="202">
        <v>0</v>
      </c>
      <c r="AM607" s="200" t="s">
        <v>194</v>
      </c>
      <c r="AN607" s="199" t="s">
        <v>448</v>
      </c>
      <c r="AO607" s="197" t="s">
        <v>630</v>
      </c>
      <c r="AP607" s="199" t="s">
        <v>74</v>
      </c>
      <c r="AQ607" s="199" t="s">
        <v>76</v>
      </c>
      <c r="AR607" s="195">
        <v>0.38157191069593521</v>
      </c>
      <c r="AS607" s="195">
        <v>0.61918277422469092</v>
      </c>
      <c r="AT607" s="195">
        <v>0.61625084963599008</v>
      </c>
      <c r="AU607" s="194">
        <v>0</v>
      </c>
      <c r="AV607" s="194">
        <v>0</v>
      </c>
      <c r="AW607" s="194">
        <v>0</v>
      </c>
      <c r="AX607" s="194" t="s">
        <v>639</v>
      </c>
    </row>
    <row r="608" spans="14:50" ht="16.5" thickBot="1" x14ac:dyDescent="0.3">
      <c r="N608" s="200" t="s">
        <v>194</v>
      </c>
      <c r="O608" s="199" t="s">
        <v>477</v>
      </c>
      <c r="P608" s="197" t="s">
        <v>630</v>
      </c>
      <c r="Q608" s="199" t="s">
        <v>312</v>
      </c>
      <c r="R608" s="199" t="s">
        <v>52</v>
      </c>
      <c r="S608" s="195">
        <v>3.3343561312471013</v>
      </c>
      <c r="T608" s="195">
        <v>0.64164800003506983</v>
      </c>
      <c r="U608" s="195">
        <v>5.1965503376693434</v>
      </c>
      <c r="V608" s="194">
        <v>0</v>
      </c>
      <c r="W608" s="194">
        <v>0</v>
      </c>
      <c r="X608" s="194">
        <v>0</v>
      </c>
      <c r="Y608" s="194" t="s">
        <v>629</v>
      </c>
      <c r="AA608" s="206" t="s">
        <v>194</v>
      </c>
      <c r="AB608" s="204" t="s">
        <v>393</v>
      </c>
      <c r="AC608" s="205" t="s">
        <v>630</v>
      </c>
      <c r="AD608" s="204" t="s">
        <v>318</v>
      </c>
      <c r="AE608" s="204" t="s">
        <v>55</v>
      </c>
      <c r="AF608" s="203">
        <v>2.6091652580808473</v>
      </c>
      <c r="AG608" s="203">
        <v>0.65013853614417094</v>
      </c>
      <c r="AH608" s="203">
        <v>4.0132450439797562</v>
      </c>
      <c r="AI608" s="202">
        <v>0</v>
      </c>
      <c r="AJ608" s="202">
        <v>0</v>
      </c>
      <c r="AK608" s="202">
        <v>1.2860919040000001E-3</v>
      </c>
      <c r="AM608" s="200" t="s">
        <v>194</v>
      </c>
      <c r="AN608" s="199" t="s">
        <v>448</v>
      </c>
      <c r="AO608" s="197" t="s">
        <v>630</v>
      </c>
      <c r="AP608" s="199" t="s">
        <v>316</v>
      </c>
      <c r="AQ608" s="199" t="s">
        <v>76</v>
      </c>
      <c r="AR608" s="195">
        <v>0.38157191069593521</v>
      </c>
      <c r="AS608" s="195">
        <v>0.61918277422469092</v>
      </c>
      <c r="AT608" s="195">
        <v>0.61625084963599008</v>
      </c>
      <c r="AU608" s="194">
        <v>0</v>
      </c>
      <c r="AV608" s="194">
        <v>0</v>
      </c>
      <c r="AW608" s="194">
        <v>0</v>
      </c>
      <c r="AX608" s="194" t="s">
        <v>639</v>
      </c>
    </row>
    <row r="609" spans="14:50" ht="16.5" thickBot="1" x14ac:dyDescent="0.3">
      <c r="N609" s="200" t="s">
        <v>194</v>
      </c>
      <c r="O609" s="199" t="s">
        <v>450</v>
      </c>
      <c r="P609" s="197" t="s">
        <v>630</v>
      </c>
      <c r="Q609" s="199" t="s">
        <v>323</v>
      </c>
      <c r="R609" s="199" t="s">
        <v>76</v>
      </c>
      <c r="S609" s="195">
        <v>0.26117760410945506</v>
      </c>
      <c r="T609" s="195">
        <v>0.64670077234088674</v>
      </c>
      <c r="U609" s="195">
        <v>0.40386159299618712</v>
      </c>
      <c r="V609" s="194">
        <v>0</v>
      </c>
      <c r="W609" s="194">
        <v>0</v>
      </c>
      <c r="X609" s="194">
        <v>0</v>
      </c>
      <c r="Y609" s="194" t="s">
        <v>629</v>
      </c>
      <c r="AA609" s="206" t="s">
        <v>194</v>
      </c>
      <c r="AB609" s="204" t="s">
        <v>393</v>
      </c>
      <c r="AC609" s="205" t="s">
        <v>630</v>
      </c>
      <c r="AD609" s="204" t="s">
        <v>317</v>
      </c>
      <c r="AE609" s="204" t="s">
        <v>55</v>
      </c>
      <c r="AF609" s="203">
        <v>3.0664954593297526</v>
      </c>
      <c r="AG609" s="203">
        <v>0.63095620347585335</v>
      </c>
      <c r="AH609" s="203">
        <v>4.8600765670213546</v>
      </c>
      <c r="AI609" s="202">
        <v>0</v>
      </c>
      <c r="AJ609" s="202">
        <v>3.1966057834925419E-5</v>
      </c>
      <c r="AK609" s="202">
        <v>2.800226711E-4</v>
      </c>
      <c r="AM609" s="200" t="s">
        <v>194</v>
      </c>
      <c r="AN609" s="199" t="s">
        <v>448</v>
      </c>
      <c r="AO609" s="197" t="s">
        <v>630</v>
      </c>
      <c r="AP609" s="199" t="s">
        <v>315</v>
      </c>
      <c r="AQ609" s="199" t="s">
        <v>76</v>
      </c>
      <c r="AR609" s="195">
        <v>0.38157191069593521</v>
      </c>
      <c r="AS609" s="195">
        <v>0.61918277422469092</v>
      </c>
      <c r="AT609" s="195">
        <v>0.61625084963599008</v>
      </c>
      <c r="AU609" s="194">
        <v>0</v>
      </c>
      <c r="AV609" s="194">
        <v>0</v>
      </c>
      <c r="AW609" s="194">
        <v>0</v>
      </c>
      <c r="AX609" s="194" t="s">
        <v>639</v>
      </c>
    </row>
    <row r="610" spans="14:50" ht="16.5" thickBot="1" x14ac:dyDescent="0.3">
      <c r="N610" s="200" t="s">
        <v>194</v>
      </c>
      <c r="O610" s="199" t="s">
        <v>450</v>
      </c>
      <c r="P610" s="197" t="s">
        <v>630</v>
      </c>
      <c r="Q610" s="199" t="s">
        <v>322</v>
      </c>
      <c r="R610" s="199" t="s">
        <v>76</v>
      </c>
      <c r="S610" s="195">
        <v>0.26117760410945506</v>
      </c>
      <c r="T610" s="195">
        <v>0.64670077234088674</v>
      </c>
      <c r="U610" s="195">
        <v>0.40386159299618712</v>
      </c>
      <c r="V610" s="194">
        <v>0</v>
      </c>
      <c r="W610" s="194">
        <v>0</v>
      </c>
      <c r="X610" s="194">
        <v>0</v>
      </c>
      <c r="Y610" s="194" t="s">
        <v>629</v>
      </c>
      <c r="AA610" s="206" t="s">
        <v>194</v>
      </c>
      <c r="AB610" s="204" t="s">
        <v>393</v>
      </c>
      <c r="AC610" s="205" t="s">
        <v>630</v>
      </c>
      <c r="AD610" s="204" t="s">
        <v>74</v>
      </c>
      <c r="AE610" s="204" t="s">
        <v>55</v>
      </c>
      <c r="AF610" s="203">
        <v>1.6516734202530132</v>
      </c>
      <c r="AG610" s="203">
        <v>0.65013853614417094</v>
      </c>
      <c r="AH610" s="203">
        <v>2.5404945691247991</v>
      </c>
      <c r="AI610" s="202">
        <v>0</v>
      </c>
      <c r="AJ610" s="202">
        <v>0</v>
      </c>
      <c r="AK610" s="202">
        <v>5.6972074380000001E-3</v>
      </c>
      <c r="AM610" s="200" t="s">
        <v>194</v>
      </c>
      <c r="AN610" s="199" t="s">
        <v>448</v>
      </c>
      <c r="AO610" s="197" t="s">
        <v>630</v>
      </c>
      <c r="AP610" s="199" t="s">
        <v>314</v>
      </c>
      <c r="AQ610" s="199" t="s">
        <v>76</v>
      </c>
      <c r="AR610" s="195">
        <v>0.38157191069593521</v>
      </c>
      <c r="AS610" s="195">
        <v>0.61918277422469092</v>
      </c>
      <c r="AT610" s="195">
        <v>0.61625084963599008</v>
      </c>
      <c r="AU610" s="194">
        <v>0</v>
      </c>
      <c r="AV610" s="194">
        <v>0</v>
      </c>
      <c r="AW610" s="194">
        <v>0</v>
      </c>
      <c r="AX610" s="194" t="s">
        <v>639</v>
      </c>
    </row>
    <row r="611" spans="14:50" ht="16.5" thickBot="1" x14ac:dyDescent="0.3">
      <c r="N611" s="200" t="s">
        <v>194</v>
      </c>
      <c r="O611" s="199" t="s">
        <v>450</v>
      </c>
      <c r="P611" s="197" t="s">
        <v>630</v>
      </c>
      <c r="Q611" s="199" t="s">
        <v>321</v>
      </c>
      <c r="R611" s="199" t="s">
        <v>76</v>
      </c>
      <c r="S611" s="195">
        <v>0.26117760410945506</v>
      </c>
      <c r="T611" s="195">
        <v>0.64670077234088674</v>
      </c>
      <c r="U611" s="195">
        <v>0.40386159299618712</v>
      </c>
      <c r="V611" s="194">
        <v>0</v>
      </c>
      <c r="W611" s="194">
        <v>0</v>
      </c>
      <c r="X611" s="194">
        <v>0</v>
      </c>
      <c r="Y611" s="194" t="s">
        <v>629</v>
      </c>
      <c r="AA611" s="206" t="s">
        <v>194</v>
      </c>
      <c r="AB611" s="204" t="s">
        <v>393</v>
      </c>
      <c r="AC611" s="205" t="s">
        <v>630</v>
      </c>
      <c r="AD611" s="204" t="s">
        <v>316</v>
      </c>
      <c r="AE611" s="204" t="s">
        <v>55</v>
      </c>
      <c r="AF611" s="203">
        <v>1.7474226040357967</v>
      </c>
      <c r="AG611" s="203">
        <v>0.65013853614417116</v>
      </c>
      <c r="AH611" s="203">
        <v>2.6877696166102942</v>
      </c>
      <c r="AI611" s="202">
        <v>0</v>
      </c>
      <c r="AJ611" s="202">
        <v>0</v>
      </c>
      <c r="AK611" s="202">
        <v>9.6020747009999997E-3</v>
      </c>
      <c r="AM611" s="200" t="s">
        <v>194</v>
      </c>
      <c r="AN611" s="199" t="s">
        <v>448</v>
      </c>
      <c r="AO611" s="197" t="s">
        <v>630</v>
      </c>
      <c r="AP611" s="199" t="s">
        <v>313</v>
      </c>
      <c r="AQ611" s="199" t="s">
        <v>76</v>
      </c>
      <c r="AR611" s="195">
        <v>0.38157191069593521</v>
      </c>
      <c r="AS611" s="195">
        <v>0.61918277422469092</v>
      </c>
      <c r="AT611" s="195">
        <v>0.61625084963599008</v>
      </c>
      <c r="AU611" s="194">
        <v>0</v>
      </c>
      <c r="AV611" s="194">
        <v>0</v>
      </c>
      <c r="AW611" s="194">
        <v>0</v>
      </c>
      <c r="AX611" s="194" t="s">
        <v>639</v>
      </c>
    </row>
    <row r="612" spans="14:50" ht="16.5" thickBot="1" x14ac:dyDescent="0.3">
      <c r="N612" s="200" t="s">
        <v>194</v>
      </c>
      <c r="O612" s="199" t="s">
        <v>450</v>
      </c>
      <c r="P612" s="197" t="s">
        <v>630</v>
      </c>
      <c r="Q612" s="199" t="s">
        <v>320</v>
      </c>
      <c r="R612" s="199" t="s">
        <v>76</v>
      </c>
      <c r="S612" s="195">
        <v>0.26117760410945506</v>
      </c>
      <c r="T612" s="195">
        <v>0.64670077234088674</v>
      </c>
      <c r="U612" s="195">
        <v>0.40386159299618712</v>
      </c>
      <c r="V612" s="194">
        <v>0</v>
      </c>
      <c r="W612" s="194">
        <v>0</v>
      </c>
      <c r="X612" s="194">
        <v>0</v>
      </c>
      <c r="Y612" s="194" t="s">
        <v>629</v>
      </c>
      <c r="AA612" s="206" t="s">
        <v>194</v>
      </c>
      <c r="AB612" s="204" t="s">
        <v>393</v>
      </c>
      <c r="AC612" s="205" t="s">
        <v>630</v>
      </c>
      <c r="AD612" s="204" t="s">
        <v>312</v>
      </c>
      <c r="AE612" s="204" t="s">
        <v>55</v>
      </c>
      <c r="AF612" s="203">
        <v>1.6516734202530132</v>
      </c>
      <c r="AG612" s="203">
        <v>0.65013853614417094</v>
      </c>
      <c r="AH612" s="203">
        <v>2.5404945691247991</v>
      </c>
      <c r="AI612" s="202">
        <v>0</v>
      </c>
      <c r="AJ612" s="202">
        <v>0</v>
      </c>
      <c r="AK612" s="202">
        <v>3.3931817500000004E-3</v>
      </c>
      <c r="AM612" s="200" t="s">
        <v>194</v>
      </c>
      <c r="AN612" s="199" t="s">
        <v>448</v>
      </c>
      <c r="AO612" s="197" t="s">
        <v>630</v>
      </c>
      <c r="AP612" s="199" t="s">
        <v>312</v>
      </c>
      <c r="AQ612" s="199" t="s">
        <v>76</v>
      </c>
      <c r="AR612" s="195">
        <v>0.38157191069593521</v>
      </c>
      <c r="AS612" s="195">
        <v>0.61918277422469092</v>
      </c>
      <c r="AT612" s="195">
        <v>0.61625084963599008</v>
      </c>
      <c r="AU612" s="194">
        <v>0</v>
      </c>
      <c r="AV612" s="194">
        <v>0</v>
      </c>
      <c r="AW612" s="194">
        <v>0</v>
      </c>
      <c r="AX612" s="194" t="s">
        <v>639</v>
      </c>
    </row>
    <row r="613" spans="14:50" ht="16.5" thickBot="1" x14ac:dyDescent="0.3">
      <c r="N613" s="200" t="s">
        <v>194</v>
      </c>
      <c r="O613" s="199" t="s">
        <v>450</v>
      </c>
      <c r="P613" s="197" t="s">
        <v>630</v>
      </c>
      <c r="Q613" s="199" t="s">
        <v>319</v>
      </c>
      <c r="R613" s="199" t="s">
        <v>76</v>
      </c>
      <c r="S613" s="195">
        <v>0.26117760410945506</v>
      </c>
      <c r="T613" s="195">
        <v>0.64670077234088674</v>
      </c>
      <c r="U613" s="195">
        <v>0.40386159299618712</v>
      </c>
      <c r="V613" s="194">
        <v>0</v>
      </c>
      <c r="W613" s="194">
        <v>0</v>
      </c>
      <c r="X613" s="194">
        <v>0</v>
      </c>
      <c r="Y613" s="194" t="s">
        <v>629</v>
      </c>
      <c r="AA613" s="206" t="s">
        <v>194</v>
      </c>
      <c r="AB613" s="204" t="s">
        <v>393</v>
      </c>
      <c r="AC613" s="205" t="s">
        <v>630</v>
      </c>
      <c r="AD613" s="204" t="s">
        <v>323</v>
      </c>
      <c r="AE613" s="204" t="s">
        <v>52</v>
      </c>
      <c r="AF613" s="203">
        <v>2.992161993211981</v>
      </c>
      <c r="AG613" s="203">
        <v>0.65013853614417116</v>
      </c>
      <c r="AH613" s="203">
        <v>4.6023452339217368</v>
      </c>
      <c r="AI613" s="202">
        <v>0</v>
      </c>
      <c r="AJ613" s="202">
        <v>0</v>
      </c>
      <c r="AK613" s="202">
        <v>1.2883654279999999E-5</v>
      </c>
      <c r="AM613" s="200" t="s">
        <v>194</v>
      </c>
      <c r="AN613" s="199" t="s">
        <v>448</v>
      </c>
      <c r="AO613" s="197" t="s">
        <v>630</v>
      </c>
      <c r="AP613" s="199" t="s">
        <v>323</v>
      </c>
      <c r="AQ613" s="199" t="s">
        <v>52</v>
      </c>
      <c r="AR613" s="195">
        <v>0.38157191069593521</v>
      </c>
      <c r="AS613" s="195">
        <v>0.61918277422469092</v>
      </c>
      <c r="AT613" s="195">
        <v>0.61625084963599008</v>
      </c>
      <c r="AU613" s="194">
        <v>0</v>
      </c>
      <c r="AV613" s="194">
        <v>0</v>
      </c>
      <c r="AW613" s="194">
        <v>0</v>
      </c>
      <c r="AX613" s="194" t="s">
        <v>639</v>
      </c>
    </row>
    <row r="614" spans="14:50" ht="16.5" thickBot="1" x14ac:dyDescent="0.3">
      <c r="N614" s="200" t="s">
        <v>194</v>
      </c>
      <c r="O614" s="199" t="s">
        <v>450</v>
      </c>
      <c r="P614" s="197" t="s">
        <v>630</v>
      </c>
      <c r="Q614" s="199" t="s">
        <v>318</v>
      </c>
      <c r="R614" s="199" t="s">
        <v>76</v>
      </c>
      <c r="S614" s="195">
        <v>0.26117760410945506</v>
      </c>
      <c r="T614" s="195">
        <v>0.64670077234088674</v>
      </c>
      <c r="U614" s="195">
        <v>0.40386159299618712</v>
      </c>
      <c r="V614" s="194">
        <v>0</v>
      </c>
      <c r="W614" s="194">
        <v>0</v>
      </c>
      <c r="X614" s="194">
        <v>0</v>
      </c>
      <c r="Y614" s="194" t="s">
        <v>629</v>
      </c>
      <c r="AA614" s="206" t="s">
        <v>194</v>
      </c>
      <c r="AB614" s="204" t="s">
        <v>393</v>
      </c>
      <c r="AC614" s="205" t="s">
        <v>630</v>
      </c>
      <c r="AD614" s="204" t="s">
        <v>322</v>
      </c>
      <c r="AE614" s="204" t="s">
        <v>52</v>
      </c>
      <c r="AF614" s="203">
        <v>2.9313684853677406</v>
      </c>
      <c r="AG614" s="203">
        <v>0.63692929069336057</v>
      </c>
      <c r="AH614" s="203">
        <v>4.6023452339217368</v>
      </c>
      <c r="AI614" s="202">
        <v>0</v>
      </c>
      <c r="AJ614" s="202">
        <v>0</v>
      </c>
      <c r="AK614" s="202">
        <v>0</v>
      </c>
      <c r="AM614" s="200" t="s">
        <v>194</v>
      </c>
      <c r="AN614" s="199" t="s">
        <v>448</v>
      </c>
      <c r="AO614" s="197" t="s">
        <v>630</v>
      </c>
      <c r="AP614" s="199" t="s">
        <v>322</v>
      </c>
      <c r="AQ614" s="199" t="s">
        <v>52</v>
      </c>
      <c r="AR614" s="195">
        <v>0.38157191069593521</v>
      </c>
      <c r="AS614" s="195">
        <v>0.61918277422469092</v>
      </c>
      <c r="AT614" s="195">
        <v>0.61625084963599008</v>
      </c>
      <c r="AU614" s="194">
        <v>0</v>
      </c>
      <c r="AV614" s="194">
        <v>0</v>
      </c>
      <c r="AW614" s="194">
        <v>0</v>
      </c>
      <c r="AX614" s="194" t="s">
        <v>639</v>
      </c>
    </row>
    <row r="615" spans="14:50" ht="16.5" thickBot="1" x14ac:dyDescent="0.3">
      <c r="N615" s="200" t="s">
        <v>194</v>
      </c>
      <c r="O615" s="199" t="s">
        <v>450</v>
      </c>
      <c r="P615" s="197" t="s">
        <v>630</v>
      </c>
      <c r="Q615" s="199" t="s">
        <v>317</v>
      </c>
      <c r="R615" s="199" t="s">
        <v>76</v>
      </c>
      <c r="S615" s="195">
        <v>0.26117760410945506</v>
      </c>
      <c r="T615" s="195">
        <v>0.64670077234088674</v>
      </c>
      <c r="U615" s="195">
        <v>0.40386159299618712</v>
      </c>
      <c r="V615" s="194">
        <v>0</v>
      </c>
      <c r="W615" s="194">
        <v>0</v>
      </c>
      <c r="X615" s="194">
        <v>0</v>
      </c>
      <c r="Y615" s="194" t="s">
        <v>629</v>
      </c>
      <c r="AA615" s="206" t="s">
        <v>194</v>
      </c>
      <c r="AB615" s="204" t="s">
        <v>393</v>
      </c>
      <c r="AC615" s="205" t="s">
        <v>630</v>
      </c>
      <c r="AD615" s="204" t="s">
        <v>318</v>
      </c>
      <c r="AE615" s="204" t="s">
        <v>52</v>
      </c>
      <c r="AF615" s="203">
        <v>2.6091652580808473</v>
      </c>
      <c r="AG615" s="203">
        <v>0.65013853614417094</v>
      </c>
      <c r="AH615" s="203">
        <v>4.0132450439797562</v>
      </c>
      <c r="AI615" s="202">
        <v>0</v>
      </c>
      <c r="AJ615" s="202">
        <v>0</v>
      </c>
      <c r="AK615" s="202">
        <v>1.9187608279999999E-5</v>
      </c>
      <c r="AM615" s="200" t="s">
        <v>194</v>
      </c>
      <c r="AN615" s="199" t="s">
        <v>448</v>
      </c>
      <c r="AO615" s="197" t="s">
        <v>630</v>
      </c>
      <c r="AP615" s="199" t="s">
        <v>321</v>
      </c>
      <c r="AQ615" s="199" t="s">
        <v>52</v>
      </c>
      <c r="AR615" s="195">
        <v>0.38157191069593521</v>
      </c>
      <c r="AS615" s="195">
        <v>0.61918277422469092</v>
      </c>
      <c r="AT615" s="195">
        <v>0.61625084963599008</v>
      </c>
      <c r="AU615" s="194">
        <v>0</v>
      </c>
      <c r="AV615" s="194">
        <v>0</v>
      </c>
      <c r="AW615" s="194">
        <v>0</v>
      </c>
      <c r="AX615" s="194" t="s">
        <v>639</v>
      </c>
    </row>
    <row r="616" spans="14:50" ht="16.5" thickBot="1" x14ac:dyDescent="0.3">
      <c r="N616" s="200" t="s">
        <v>194</v>
      </c>
      <c r="O616" s="199" t="s">
        <v>450</v>
      </c>
      <c r="P616" s="197" t="s">
        <v>630</v>
      </c>
      <c r="Q616" s="199" t="s">
        <v>74</v>
      </c>
      <c r="R616" s="199" t="s">
        <v>76</v>
      </c>
      <c r="S616" s="195">
        <v>0.26117760410945506</v>
      </c>
      <c r="T616" s="195">
        <v>0.64670077234088674</v>
      </c>
      <c r="U616" s="195">
        <v>0.40386159299618712</v>
      </c>
      <c r="V616" s="194">
        <v>0</v>
      </c>
      <c r="W616" s="194">
        <v>0</v>
      </c>
      <c r="X616" s="194">
        <v>0</v>
      </c>
      <c r="Y616" s="194" t="s">
        <v>629</v>
      </c>
      <c r="AA616" s="206" t="s">
        <v>194</v>
      </c>
      <c r="AB616" s="204" t="s">
        <v>393</v>
      </c>
      <c r="AC616" s="205" t="s">
        <v>630</v>
      </c>
      <c r="AD616" s="204" t="s">
        <v>317</v>
      </c>
      <c r="AE616" s="204" t="s">
        <v>52</v>
      </c>
      <c r="AF616" s="203">
        <v>3.0664954593297526</v>
      </c>
      <c r="AG616" s="203">
        <v>0.63095620347585335</v>
      </c>
      <c r="AH616" s="203">
        <v>4.8600765670213546</v>
      </c>
      <c r="AI616" s="202">
        <v>0</v>
      </c>
      <c r="AJ616" s="202">
        <v>4.7691162755360175E-7</v>
      </c>
      <c r="AK616" s="202">
        <v>4.177745924E-6</v>
      </c>
      <c r="AM616" s="200" t="s">
        <v>194</v>
      </c>
      <c r="AN616" s="199" t="s">
        <v>448</v>
      </c>
      <c r="AO616" s="197" t="s">
        <v>630</v>
      </c>
      <c r="AP616" s="199" t="s">
        <v>320</v>
      </c>
      <c r="AQ616" s="199" t="s">
        <v>52</v>
      </c>
      <c r="AR616" s="195">
        <v>0.38157191069593521</v>
      </c>
      <c r="AS616" s="195">
        <v>0.61918277422469092</v>
      </c>
      <c r="AT616" s="195">
        <v>0.61625084963599008</v>
      </c>
      <c r="AU616" s="194">
        <v>0</v>
      </c>
      <c r="AV616" s="194">
        <v>0</v>
      </c>
      <c r="AW616" s="194">
        <v>0</v>
      </c>
      <c r="AX616" s="194" t="s">
        <v>639</v>
      </c>
    </row>
    <row r="617" spans="14:50" ht="16.5" thickBot="1" x14ac:dyDescent="0.3">
      <c r="N617" s="200" t="s">
        <v>194</v>
      </c>
      <c r="O617" s="199" t="s">
        <v>450</v>
      </c>
      <c r="P617" s="197" t="s">
        <v>630</v>
      </c>
      <c r="Q617" s="199" t="s">
        <v>316</v>
      </c>
      <c r="R617" s="199" t="s">
        <v>76</v>
      </c>
      <c r="S617" s="195">
        <v>0.26117760410945506</v>
      </c>
      <c r="T617" s="195">
        <v>0.64670077234088674</v>
      </c>
      <c r="U617" s="195">
        <v>0.40386159299618712</v>
      </c>
      <c r="V617" s="194">
        <v>0</v>
      </c>
      <c r="W617" s="194">
        <v>0</v>
      </c>
      <c r="X617" s="194">
        <v>0</v>
      </c>
      <c r="Y617" s="194" t="s">
        <v>629</v>
      </c>
      <c r="AA617" s="206" t="s">
        <v>194</v>
      </c>
      <c r="AB617" s="204" t="s">
        <v>393</v>
      </c>
      <c r="AC617" s="205" t="s">
        <v>630</v>
      </c>
      <c r="AD617" s="204" t="s">
        <v>74</v>
      </c>
      <c r="AE617" s="204" t="s">
        <v>52</v>
      </c>
      <c r="AF617" s="203">
        <v>1.6516734202530132</v>
      </c>
      <c r="AG617" s="203">
        <v>0.65013853614417094</v>
      </c>
      <c r="AH617" s="203">
        <v>2.5404945691247991</v>
      </c>
      <c r="AI617" s="202">
        <v>0</v>
      </c>
      <c r="AJ617" s="202">
        <v>0</v>
      </c>
      <c r="AK617" s="202">
        <v>8.4998422020000002E-5</v>
      </c>
      <c r="AM617" s="200" t="s">
        <v>194</v>
      </c>
      <c r="AN617" s="199" t="s">
        <v>448</v>
      </c>
      <c r="AO617" s="197" t="s">
        <v>630</v>
      </c>
      <c r="AP617" s="199" t="s">
        <v>319</v>
      </c>
      <c r="AQ617" s="199" t="s">
        <v>52</v>
      </c>
      <c r="AR617" s="195">
        <v>0.38157191069593521</v>
      </c>
      <c r="AS617" s="195">
        <v>0.61918277422469092</v>
      </c>
      <c r="AT617" s="195">
        <v>0.61625084963599008</v>
      </c>
      <c r="AU617" s="194">
        <v>0</v>
      </c>
      <c r="AV617" s="194">
        <v>0</v>
      </c>
      <c r="AW617" s="194">
        <v>0</v>
      </c>
      <c r="AX617" s="194" t="s">
        <v>639</v>
      </c>
    </row>
    <row r="618" spans="14:50" ht="16.5" thickBot="1" x14ac:dyDescent="0.3">
      <c r="N618" s="200" t="s">
        <v>194</v>
      </c>
      <c r="O618" s="199" t="s">
        <v>450</v>
      </c>
      <c r="P618" s="197" t="s">
        <v>630</v>
      </c>
      <c r="Q618" s="199" t="s">
        <v>315</v>
      </c>
      <c r="R618" s="199" t="s">
        <v>76</v>
      </c>
      <c r="S618" s="195">
        <v>0.26117760410945506</v>
      </c>
      <c r="T618" s="195">
        <v>0.64670077234088674</v>
      </c>
      <c r="U618" s="195">
        <v>0.40386159299618712</v>
      </c>
      <c r="V618" s="194">
        <v>0</v>
      </c>
      <c r="W618" s="194">
        <v>0</v>
      </c>
      <c r="X618" s="194">
        <v>0</v>
      </c>
      <c r="Y618" s="194" t="s">
        <v>629</v>
      </c>
      <c r="AA618" s="206" t="s">
        <v>194</v>
      </c>
      <c r="AB618" s="204" t="s">
        <v>393</v>
      </c>
      <c r="AC618" s="205" t="s">
        <v>630</v>
      </c>
      <c r="AD618" s="204" t="s">
        <v>316</v>
      </c>
      <c r="AE618" s="204" t="s">
        <v>52</v>
      </c>
      <c r="AF618" s="203">
        <v>1.7474226040357967</v>
      </c>
      <c r="AG618" s="203">
        <v>0.65013853614417116</v>
      </c>
      <c r="AH618" s="203">
        <v>2.6877696166102942</v>
      </c>
      <c r="AI618" s="202">
        <v>0</v>
      </c>
      <c r="AJ618" s="202">
        <v>0</v>
      </c>
      <c r="AK618" s="202">
        <v>1.5182786669999998E-4</v>
      </c>
      <c r="AM618" s="200" t="s">
        <v>194</v>
      </c>
      <c r="AN618" s="199" t="s">
        <v>448</v>
      </c>
      <c r="AO618" s="197" t="s">
        <v>630</v>
      </c>
      <c r="AP618" s="199" t="s">
        <v>318</v>
      </c>
      <c r="AQ618" s="199" t="s">
        <v>52</v>
      </c>
      <c r="AR618" s="195">
        <v>0.38157191069593521</v>
      </c>
      <c r="AS618" s="195">
        <v>0.61918277422469092</v>
      </c>
      <c r="AT618" s="195">
        <v>0.61625084963599008</v>
      </c>
      <c r="AU618" s="194">
        <v>0</v>
      </c>
      <c r="AV618" s="194">
        <v>0</v>
      </c>
      <c r="AW618" s="194">
        <v>0</v>
      </c>
      <c r="AX618" s="194" t="s">
        <v>639</v>
      </c>
    </row>
    <row r="619" spans="14:50" ht="16.5" thickBot="1" x14ac:dyDescent="0.3">
      <c r="N619" s="200" t="s">
        <v>194</v>
      </c>
      <c r="O619" s="199" t="s">
        <v>450</v>
      </c>
      <c r="P619" s="197" t="s">
        <v>630</v>
      </c>
      <c r="Q619" s="199" t="s">
        <v>314</v>
      </c>
      <c r="R619" s="199" t="s">
        <v>76</v>
      </c>
      <c r="S619" s="195">
        <v>0.26117760410945506</v>
      </c>
      <c r="T619" s="195">
        <v>0.64670077234088674</v>
      </c>
      <c r="U619" s="195">
        <v>0.40386159299618712</v>
      </c>
      <c r="V619" s="194">
        <v>0</v>
      </c>
      <c r="W619" s="194">
        <v>0</v>
      </c>
      <c r="X619" s="194">
        <v>0</v>
      </c>
      <c r="Y619" s="194" t="s">
        <v>629</v>
      </c>
      <c r="AA619" s="206" t="s">
        <v>194</v>
      </c>
      <c r="AB619" s="204" t="s">
        <v>393</v>
      </c>
      <c r="AC619" s="205" t="s">
        <v>630</v>
      </c>
      <c r="AD619" s="204" t="s">
        <v>312</v>
      </c>
      <c r="AE619" s="204" t="s">
        <v>52</v>
      </c>
      <c r="AF619" s="203">
        <v>1.6516734202530132</v>
      </c>
      <c r="AG619" s="203">
        <v>0.65013853614417094</v>
      </c>
      <c r="AH619" s="203">
        <v>2.5404945691247991</v>
      </c>
      <c r="AI619" s="202">
        <v>0</v>
      </c>
      <c r="AJ619" s="202">
        <v>0</v>
      </c>
      <c r="AK619" s="202">
        <v>5.062394298E-5</v>
      </c>
      <c r="AM619" s="200" t="s">
        <v>194</v>
      </c>
      <c r="AN619" s="199" t="s">
        <v>448</v>
      </c>
      <c r="AO619" s="197" t="s">
        <v>630</v>
      </c>
      <c r="AP619" s="199" t="s">
        <v>317</v>
      </c>
      <c r="AQ619" s="199" t="s">
        <v>52</v>
      </c>
      <c r="AR619" s="195">
        <v>0.38157191069593521</v>
      </c>
      <c r="AS619" s="195">
        <v>0.61918277422469092</v>
      </c>
      <c r="AT619" s="195">
        <v>0.61625084963599008</v>
      </c>
      <c r="AU619" s="194">
        <v>0</v>
      </c>
      <c r="AV619" s="194">
        <v>0</v>
      </c>
      <c r="AW619" s="194">
        <v>0</v>
      </c>
      <c r="AX619" s="194" t="s">
        <v>639</v>
      </c>
    </row>
    <row r="620" spans="14:50" ht="16.5" thickBot="1" x14ac:dyDescent="0.3">
      <c r="N620" s="200" t="s">
        <v>194</v>
      </c>
      <c r="O620" s="199" t="s">
        <v>450</v>
      </c>
      <c r="P620" s="197" t="s">
        <v>630</v>
      </c>
      <c r="Q620" s="199" t="s">
        <v>313</v>
      </c>
      <c r="R620" s="199" t="s">
        <v>76</v>
      </c>
      <c r="S620" s="195">
        <v>0.26117760410945506</v>
      </c>
      <c r="T620" s="195">
        <v>0.64670077234088674</v>
      </c>
      <c r="U620" s="195">
        <v>0.40386159299618712</v>
      </c>
      <c r="V620" s="194">
        <v>0</v>
      </c>
      <c r="W620" s="194">
        <v>0</v>
      </c>
      <c r="X620" s="194">
        <v>0</v>
      </c>
      <c r="Y620" s="194" t="s">
        <v>629</v>
      </c>
      <c r="AA620" s="206" t="s">
        <v>194</v>
      </c>
      <c r="AB620" s="204" t="s">
        <v>384</v>
      </c>
      <c r="AC620" s="205" t="s">
        <v>630</v>
      </c>
      <c r="AD620" s="204" t="s">
        <v>322</v>
      </c>
      <c r="AE620" s="204" t="s">
        <v>55</v>
      </c>
      <c r="AF620" s="203">
        <v>1.4384970112681665</v>
      </c>
      <c r="AG620" s="203">
        <v>0.64360573230268481</v>
      </c>
      <c r="AH620" s="203">
        <v>2.2350593524416404</v>
      </c>
      <c r="AI620" s="202">
        <v>2.309766932478843E-2</v>
      </c>
      <c r="AJ620" s="202">
        <v>1.337570822658281E-2</v>
      </c>
      <c r="AK620" s="202">
        <v>0.16931315347026998</v>
      </c>
      <c r="AM620" s="200" t="s">
        <v>194</v>
      </c>
      <c r="AN620" s="199" t="s">
        <v>448</v>
      </c>
      <c r="AO620" s="197" t="s">
        <v>630</v>
      </c>
      <c r="AP620" s="199" t="s">
        <v>74</v>
      </c>
      <c r="AQ620" s="199" t="s">
        <v>52</v>
      </c>
      <c r="AR620" s="195">
        <v>0.38157191069593521</v>
      </c>
      <c r="AS620" s="195">
        <v>0.61918277422469092</v>
      </c>
      <c r="AT620" s="195">
        <v>0.61625084963599008</v>
      </c>
      <c r="AU620" s="194">
        <v>0</v>
      </c>
      <c r="AV620" s="194">
        <v>0</v>
      </c>
      <c r="AW620" s="194">
        <v>0</v>
      </c>
      <c r="AX620" s="194" t="s">
        <v>639</v>
      </c>
    </row>
    <row r="621" spans="14:50" ht="16.5" thickBot="1" x14ac:dyDescent="0.3">
      <c r="N621" s="200" t="s">
        <v>194</v>
      </c>
      <c r="O621" s="199" t="s">
        <v>450</v>
      </c>
      <c r="P621" s="197" t="s">
        <v>630</v>
      </c>
      <c r="Q621" s="199" t="s">
        <v>312</v>
      </c>
      <c r="R621" s="199" t="s">
        <v>76</v>
      </c>
      <c r="S621" s="195">
        <v>0.26117760410945506</v>
      </c>
      <c r="T621" s="195">
        <v>0.64670077234088674</v>
      </c>
      <c r="U621" s="195">
        <v>0.40386159299618712</v>
      </c>
      <c r="V621" s="194">
        <v>0</v>
      </c>
      <c r="W621" s="194">
        <v>0</v>
      </c>
      <c r="X621" s="194">
        <v>0</v>
      </c>
      <c r="Y621" s="194" t="s">
        <v>629</v>
      </c>
      <c r="AA621" s="206" t="s">
        <v>194</v>
      </c>
      <c r="AB621" s="204" t="s">
        <v>384</v>
      </c>
      <c r="AC621" s="205" t="s">
        <v>630</v>
      </c>
      <c r="AD621" s="204" t="s">
        <v>320</v>
      </c>
      <c r="AE621" s="204" t="s">
        <v>55</v>
      </c>
      <c r="AF621" s="203">
        <v>3.8769458059650446</v>
      </c>
      <c r="AG621" s="203">
        <v>0.64845142133163336</v>
      </c>
      <c r="AH621" s="203">
        <v>5.978776016873411</v>
      </c>
      <c r="AI621" s="202">
        <v>1.098239704787936E-2</v>
      </c>
      <c r="AJ621" s="202">
        <v>4.7498551557451524E-4</v>
      </c>
      <c r="AK621" s="202">
        <v>5.8422856242089996E-2</v>
      </c>
      <c r="AM621" s="200" t="s">
        <v>194</v>
      </c>
      <c r="AN621" s="199" t="s">
        <v>448</v>
      </c>
      <c r="AO621" s="197" t="s">
        <v>630</v>
      </c>
      <c r="AP621" s="199" t="s">
        <v>316</v>
      </c>
      <c r="AQ621" s="199" t="s">
        <v>52</v>
      </c>
      <c r="AR621" s="195">
        <v>0.38157191069593521</v>
      </c>
      <c r="AS621" s="195">
        <v>0.61918277422469092</v>
      </c>
      <c r="AT621" s="195">
        <v>0.61625084963599008</v>
      </c>
      <c r="AU621" s="194">
        <v>0</v>
      </c>
      <c r="AV621" s="194">
        <v>0</v>
      </c>
      <c r="AW621" s="194">
        <v>0</v>
      </c>
      <c r="AX621" s="194" t="s">
        <v>639</v>
      </c>
    </row>
    <row r="622" spans="14:50" ht="16.5" thickBot="1" x14ac:dyDescent="0.3">
      <c r="N622" s="200" t="s">
        <v>194</v>
      </c>
      <c r="O622" s="199" t="s">
        <v>450</v>
      </c>
      <c r="P622" s="197" t="s">
        <v>630</v>
      </c>
      <c r="Q622" s="199" t="s">
        <v>323</v>
      </c>
      <c r="R622" s="199" t="s">
        <v>52</v>
      </c>
      <c r="S622" s="195">
        <v>0.26117760410945506</v>
      </c>
      <c r="T622" s="195">
        <v>0.64670077234088674</v>
      </c>
      <c r="U622" s="195">
        <v>0.40386159299618712</v>
      </c>
      <c r="V622" s="194">
        <v>0</v>
      </c>
      <c r="W622" s="194">
        <v>0</v>
      </c>
      <c r="X622" s="194">
        <v>0</v>
      </c>
      <c r="Y622" s="194" t="s">
        <v>629</v>
      </c>
      <c r="AA622" s="206" t="s">
        <v>194</v>
      </c>
      <c r="AB622" s="204" t="s">
        <v>384</v>
      </c>
      <c r="AC622" s="205" t="s">
        <v>630</v>
      </c>
      <c r="AD622" s="204" t="s">
        <v>319</v>
      </c>
      <c r="AE622" s="204" t="s">
        <v>55</v>
      </c>
      <c r="AF622" s="203">
        <v>3.8197691860254439</v>
      </c>
      <c r="AG622" s="203">
        <v>0.64360573230268481</v>
      </c>
      <c r="AH622" s="203">
        <v>5.9349520899372976</v>
      </c>
      <c r="AI622" s="202">
        <v>0.28647691348463517</v>
      </c>
      <c r="AJ622" s="202">
        <v>0.12067293504286476</v>
      </c>
      <c r="AK622" s="202">
        <v>2.0303347955959996</v>
      </c>
      <c r="AM622" s="200" t="s">
        <v>194</v>
      </c>
      <c r="AN622" s="199" t="s">
        <v>448</v>
      </c>
      <c r="AO622" s="197" t="s">
        <v>630</v>
      </c>
      <c r="AP622" s="199" t="s">
        <v>315</v>
      </c>
      <c r="AQ622" s="199" t="s">
        <v>52</v>
      </c>
      <c r="AR622" s="195">
        <v>0.38157191069593521</v>
      </c>
      <c r="AS622" s="195">
        <v>0.61918277422469092</v>
      </c>
      <c r="AT622" s="195">
        <v>0.61625084963599008</v>
      </c>
      <c r="AU622" s="194">
        <v>0</v>
      </c>
      <c r="AV622" s="194">
        <v>0</v>
      </c>
      <c r="AW622" s="194">
        <v>0</v>
      </c>
      <c r="AX622" s="194" t="s">
        <v>639</v>
      </c>
    </row>
    <row r="623" spans="14:50" ht="16.5" thickBot="1" x14ac:dyDescent="0.3">
      <c r="N623" s="200" t="s">
        <v>194</v>
      </c>
      <c r="O623" s="199" t="s">
        <v>450</v>
      </c>
      <c r="P623" s="197" t="s">
        <v>630</v>
      </c>
      <c r="Q623" s="199" t="s">
        <v>322</v>
      </c>
      <c r="R623" s="199" t="s">
        <v>52</v>
      </c>
      <c r="S623" s="195">
        <v>0.26117760410945506</v>
      </c>
      <c r="T623" s="195">
        <v>0.64670077234088674</v>
      </c>
      <c r="U623" s="195">
        <v>0.40386159299618712</v>
      </c>
      <c r="V623" s="194">
        <v>0</v>
      </c>
      <c r="W623" s="194">
        <v>0</v>
      </c>
      <c r="X623" s="194">
        <v>0</v>
      </c>
      <c r="Y623" s="194" t="s">
        <v>629</v>
      </c>
      <c r="AA623" s="206" t="s">
        <v>194</v>
      </c>
      <c r="AB623" s="204" t="s">
        <v>384</v>
      </c>
      <c r="AC623" s="205" t="s">
        <v>630</v>
      </c>
      <c r="AD623" s="204" t="s">
        <v>317</v>
      </c>
      <c r="AE623" s="204" t="s">
        <v>55</v>
      </c>
      <c r="AF623" s="203">
        <v>2.2287583204833825</v>
      </c>
      <c r="AG623" s="203">
        <v>0.6564410363083536</v>
      </c>
      <c r="AH623" s="203">
        <v>3.3952147979920868</v>
      </c>
      <c r="AI623" s="202">
        <v>5.5172271053801202E-2</v>
      </c>
      <c r="AJ623" s="202">
        <v>1.3343569756739965E-2</v>
      </c>
      <c r="AK623" s="202">
        <v>0.221894287332534</v>
      </c>
      <c r="AM623" s="200" t="s">
        <v>194</v>
      </c>
      <c r="AN623" s="199" t="s">
        <v>448</v>
      </c>
      <c r="AO623" s="197" t="s">
        <v>630</v>
      </c>
      <c r="AP623" s="199" t="s">
        <v>314</v>
      </c>
      <c r="AQ623" s="199" t="s">
        <v>52</v>
      </c>
      <c r="AR623" s="195">
        <v>0.38157191069593521</v>
      </c>
      <c r="AS623" s="195">
        <v>0.61918277422469092</v>
      </c>
      <c r="AT623" s="195">
        <v>0.61625084963599008</v>
      </c>
      <c r="AU623" s="194">
        <v>0</v>
      </c>
      <c r="AV623" s="194">
        <v>0</v>
      </c>
      <c r="AW623" s="194">
        <v>0</v>
      </c>
      <c r="AX623" s="194" t="s">
        <v>639</v>
      </c>
    </row>
    <row r="624" spans="14:50" ht="16.5" thickBot="1" x14ac:dyDescent="0.3">
      <c r="N624" s="200" t="s">
        <v>194</v>
      </c>
      <c r="O624" s="199" t="s">
        <v>450</v>
      </c>
      <c r="P624" s="197" t="s">
        <v>630</v>
      </c>
      <c r="Q624" s="199" t="s">
        <v>321</v>
      </c>
      <c r="R624" s="199" t="s">
        <v>52</v>
      </c>
      <c r="S624" s="195">
        <v>0.26117760410945506</v>
      </c>
      <c r="T624" s="195">
        <v>0.64670077234088674</v>
      </c>
      <c r="U624" s="195">
        <v>0.40386159299618712</v>
      </c>
      <c r="V624" s="194">
        <v>0</v>
      </c>
      <c r="W624" s="194">
        <v>0</v>
      </c>
      <c r="X624" s="194">
        <v>0</v>
      </c>
      <c r="Y624" s="194" t="s">
        <v>629</v>
      </c>
      <c r="AA624" s="206" t="s">
        <v>194</v>
      </c>
      <c r="AB624" s="204" t="s">
        <v>384</v>
      </c>
      <c r="AC624" s="205" t="s">
        <v>630</v>
      </c>
      <c r="AD624" s="204" t="s">
        <v>74</v>
      </c>
      <c r="AE624" s="204" t="s">
        <v>55</v>
      </c>
      <c r="AF624" s="203">
        <v>2.977968172353842</v>
      </c>
      <c r="AG624" s="203">
        <v>0.64845142133163347</v>
      </c>
      <c r="AH624" s="203">
        <v>4.5924306345699843</v>
      </c>
      <c r="AI624" s="202">
        <v>0.51066928770078668</v>
      </c>
      <c r="AJ624" s="202">
        <v>3.844739432750871E-2</v>
      </c>
      <c r="AK624" s="202">
        <v>2.5884990370113301</v>
      </c>
      <c r="AM624" s="200" t="s">
        <v>194</v>
      </c>
      <c r="AN624" s="199" t="s">
        <v>448</v>
      </c>
      <c r="AO624" s="197" t="s">
        <v>630</v>
      </c>
      <c r="AP624" s="199" t="s">
        <v>313</v>
      </c>
      <c r="AQ624" s="199" t="s">
        <v>52</v>
      </c>
      <c r="AR624" s="195">
        <v>0.38157191069593521</v>
      </c>
      <c r="AS624" s="195">
        <v>0.61918277422469092</v>
      </c>
      <c r="AT624" s="195">
        <v>0.61625084963599008</v>
      </c>
      <c r="AU624" s="194">
        <v>0</v>
      </c>
      <c r="AV624" s="194">
        <v>0</v>
      </c>
      <c r="AW624" s="194">
        <v>0</v>
      </c>
      <c r="AX624" s="194" t="s">
        <v>639</v>
      </c>
    </row>
    <row r="625" spans="14:50" ht="16.5" thickBot="1" x14ac:dyDescent="0.3">
      <c r="N625" s="200" t="s">
        <v>194</v>
      </c>
      <c r="O625" s="199" t="s">
        <v>450</v>
      </c>
      <c r="P625" s="197" t="s">
        <v>630</v>
      </c>
      <c r="Q625" s="199" t="s">
        <v>320</v>
      </c>
      <c r="R625" s="199" t="s">
        <v>52</v>
      </c>
      <c r="S625" s="195">
        <v>0.26117760410945506</v>
      </c>
      <c r="T625" s="195">
        <v>0.64670077234088674</v>
      </c>
      <c r="U625" s="195">
        <v>0.40386159299618712</v>
      </c>
      <c r="V625" s="194">
        <v>0</v>
      </c>
      <c r="W625" s="194">
        <v>0</v>
      </c>
      <c r="X625" s="194">
        <v>0</v>
      </c>
      <c r="Y625" s="194" t="s">
        <v>629</v>
      </c>
      <c r="AA625" s="206" t="s">
        <v>194</v>
      </c>
      <c r="AB625" s="204" t="s">
        <v>384</v>
      </c>
      <c r="AC625" s="205" t="s">
        <v>630</v>
      </c>
      <c r="AD625" s="204" t="s">
        <v>316</v>
      </c>
      <c r="AE625" s="204" t="s">
        <v>55</v>
      </c>
      <c r="AF625" s="203">
        <v>4.0002638304602671</v>
      </c>
      <c r="AG625" s="203">
        <v>0.64845142133163347</v>
      </c>
      <c r="AH625" s="203">
        <v>6.1689491284412457</v>
      </c>
      <c r="AI625" s="202">
        <v>0.70984577819314465</v>
      </c>
      <c r="AJ625" s="202">
        <v>3.7744809734952707E-2</v>
      </c>
      <c r="AK625" s="202">
        <v>3.5115159111316201</v>
      </c>
      <c r="AM625" s="200" t="s">
        <v>194</v>
      </c>
      <c r="AN625" s="199" t="s">
        <v>448</v>
      </c>
      <c r="AO625" s="197" t="s">
        <v>630</v>
      </c>
      <c r="AP625" s="199" t="s">
        <v>312</v>
      </c>
      <c r="AQ625" s="199" t="s">
        <v>52</v>
      </c>
      <c r="AR625" s="195">
        <v>0.38157191069593521</v>
      </c>
      <c r="AS625" s="195">
        <v>0.61918277422469092</v>
      </c>
      <c r="AT625" s="195">
        <v>0.61625084963599008</v>
      </c>
      <c r="AU625" s="194">
        <v>0</v>
      </c>
      <c r="AV625" s="194">
        <v>0</v>
      </c>
      <c r="AW625" s="194">
        <v>0</v>
      </c>
      <c r="AX625" s="194" t="s">
        <v>639</v>
      </c>
    </row>
    <row r="626" spans="14:50" ht="16.5" thickBot="1" x14ac:dyDescent="0.3">
      <c r="N626" s="200" t="s">
        <v>194</v>
      </c>
      <c r="O626" s="199" t="s">
        <v>450</v>
      </c>
      <c r="P626" s="197" t="s">
        <v>630</v>
      </c>
      <c r="Q626" s="199" t="s">
        <v>319</v>
      </c>
      <c r="R626" s="199" t="s">
        <v>52</v>
      </c>
      <c r="S626" s="195">
        <v>0.26117760410945506</v>
      </c>
      <c r="T626" s="195">
        <v>0.64670077234088674</v>
      </c>
      <c r="U626" s="195">
        <v>0.40386159299618712</v>
      </c>
      <c r="V626" s="194">
        <v>0</v>
      </c>
      <c r="W626" s="194">
        <v>0</v>
      </c>
      <c r="X626" s="194">
        <v>0</v>
      </c>
      <c r="Y626" s="194" t="s">
        <v>629</v>
      </c>
      <c r="AA626" s="206" t="s">
        <v>194</v>
      </c>
      <c r="AB626" s="204" t="s">
        <v>384</v>
      </c>
      <c r="AC626" s="205" t="s">
        <v>630</v>
      </c>
      <c r="AD626" s="204" t="s">
        <v>314</v>
      </c>
      <c r="AE626" s="204" t="s">
        <v>55</v>
      </c>
      <c r="AF626" s="203">
        <v>1.8102424847073371</v>
      </c>
      <c r="AG626" s="203">
        <v>0.6564410363083536</v>
      </c>
      <c r="AH626" s="203">
        <v>2.7576619750764668</v>
      </c>
      <c r="AI626" s="202">
        <v>0.80239446231987421</v>
      </c>
      <c r="AJ626" s="202">
        <v>0.1916785616309965</v>
      </c>
      <c r="AK626" s="202">
        <v>3.1709883024882903</v>
      </c>
      <c r="AM626" s="200" t="s">
        <v>194</v>
      </c>
      <c r="AN626" s="199" t="s">
        <v>467</v>
      </c>
      <c r="AO626" s="197" t="s">
        <v>630</v>
      </c>
      <c r="AP626" s="199" t="s">
        <v>323</v>
      </c>
      <c r="AQ626" s="199" t="s">
        <v>76</v>
      </c>
      <c r="AR626" s="195">
        <v>19.760390353498178</v>
      </c>
      <c r="AS626" s="195">
        <v>0.66656864938349247</v>
      </c>
      <c r="AT626" s="195">
        <v>29.644944105568886</v>
      </c>
      <c r="AU626" s="194">
        <v>0</v>
      </c>
      <c r="AV626" s="194">
        <v>0</v>
      </c>
      <c r="AW626" s="194">
        <v>0</v>
      </c>
      <c r="AX626" s="194" t="s">
        <v>638</v>
      </c>
    </row>
    <row r="627" spans="14:50" ht="16.5" thickBot="1" x14ac:dyDescent="0.3">
      <c r="N627" s="200" t="s">
        <v>194</v>
      </c>
      <c r="O627" s="199" t="s">
        <v>450</v>
      </c>
      <c r="P627" s="197" t="s">
        <v>630</v>
      </c>
      <c r="Q627" s="199" t="s">
        <v>318</v>
      </c>
      <c r="R627" s="199" t="s">
        <v>52</v>
      </c>
      <c r="S627" s="195">
        <v>0.26117760410945506</v>
      </c>
      <c r="T627" s="195">
        <v>0.64670077234088674</v>
      </c>
      <c r="U627" s="195">
        <v>0.40386159299618712</v>
      </c>
      <c r="V627" s="194">
        <v>0</v>
      </c>
      <c r="W627" s="194">
        <v>0</v>
      </c>
      <c r="X627" s="194">
        <v>0</v>
      </c>
      <c r="Y627" s="194" t="s">
        <v>629</v>
      </c>
      <c r="AA627" s="206" t="s">
        <v>194</v>
      </c>
      <c r="AB627" s="204" t="s">
        <v>384</v>
      </c>
      <c r="AC627" s="205" t="s">
        <v>630</v>
      </c>
      <c r="AD627" s="204" t="s">
        <v>313</v>
      </c>
      <c r="AE627" s="204" t="s">
        <v>55</v>
      </c>
      <c r="AF627" s="203">
        <v>1.460029306255632</v>
      </c>
      <c r="AG627" s="203">
        <v>0.64845142133163336</v>
      </c>
      <c r="AH627" s="203">
        <v>2.251563121347433</v>
      </c>
      <c r="AI627" s="202">
        <v>4.7276925631532948E-2</v>
      </c>
      <c r="AJ627" s="202">
        <v>2.0716293014790043E-3</v>
      </c>
      <c r="AK627" s="202">
        <v>0.23695136329651995</v>
      </c>
      <c r="AM627" s="200" t="s">
        <v>194</v>
      </c>
      <c r="AN627" s="199" t="s">
        <v>467</v>
      </c>
      <c r="AO627" s="197" t="s">
        <v>630</v>
      </c>
      <c r="AP627" s="199" t="s">
        <v>322</v>
      </c>
      <c r="AQ627" s="199" t="s">
        <v>76</v>
      </c>
      <c r="AR627" s="195">
        <v>19.760390353498178</v>
      </c>
      <c r="AS627" s="195">
        <v>0.66656864938349247</v>
      </c>
      <c r="AT627" s="195">
        <v>29.644944105568886</v>
      </c>
      <c r="AU627" s="194">
        <v>0</v>
      </c>
      <c r="AV627" s="194">
        <v>0</v>
      </c>
      <c r="AW627" s="194">
        <v>0</v>
      </c>
      <c r="AX627" s="194" t="s">
        <v>638</v>
      </c>
    </row>
    <row r="628" spans="14:50" ht="16.5" thickBot="1" x14ac:dyDescent="0.3">
      <c r="N628" s="200" t="s">
        <v>194</v>
      </c>
      <c r="O628" s="199" t="s">
        <v>450</v>
      </c>
      <c r="P628" s="197" t="s">
        <v>630</v>
      </c>
      <c r="Q628" s="199" t="s">
        <v>317</v>
      </c>
      <c r="R628" s="199" t="s">
        <v>52</v>
      </c>
      <c r="S628" s="195">
        <v>0.26117760410945506</v>
      </c>
      <c r="T628" s="195">
        <v>0.64670077234088674</v>
      </c>
      <c r="U628" s="195">
        <v>0.40386159299618712</v>
      </c>
      <c r="V628" s="194">
        <v>0</v>
      </c>
      <c r="W628" s="194">
        <v>0</v>
      </c>
      <c r="X628" s="194">
        <v>0</v>
      </c>
      <c r="Y628" s="194" t="s">
        <v>629</v>
      </c>
      <c r="AA628" s="206" t="s">
        <v>194</v>
      </c>
      <c r="AB628" s="204" t="s">
        <v>384</v>
      </c>
      <c r="AC628" s="205" t="s">
        <v>630</v>
      </c>
      <c r="AD628" s="204" t="s">
        <v>322</v>
      </c>
      <c r="AE628" s="204" t="s">
        <v>52</v>
      </c>
      <c r="AF628" s="203">
        <v>1.4384970112681665</v>
      </c>
      <c r="AG628" s="203">
        <v>0.64360573230268481</v>
      </c>
      <c r="AH628" s="203">
        <v>2.2350593524416404</v>
      </c>
      <c r="AI628" s="202">
        <v>2.1317292684419568E-3</v>
      </c>
      <c r="AJ628" s="202">
        <v>1.2340261233951301E-3</v>
      </c>
      <c r="AK628" s="202">
        <v>1.5625801980482999E-2</v>
      </c>
      <c r="AM628" s="200" t="s">
        <v>194</v>
      </c>
      <c r="AN628" s="199" t="s">
        <v>467</v>
      </c>
      <c r="AO628" s="197" t="s">
        <v>630</v>
      </c>
      <c r="AP628" s="199" t="s">
        <v>321</v>
      </c>
      <c r="AQ628" s="199" t="s">
        <v>76</v>
      </c>
      <c r="AR628" s="195">
        <v>19.760390353498178</v>
      </c>
      <c r="AS628" s="195">
        <v>0.66656864938349247</v>
      </c>
      <c r="AT628" s="195">
        <v>29.644944105568886</v>
      </c>
      <c r="AU628" s="194">
        <v>0</v>
      </c>
      <c r="AV628" s="194">
        <v>0</v>
      </c>
      <c r="AW628" s="194">
        <v>0</v>
      </c>
      <c r="AX628" s="194" t="s">
        <v>638</v>
      </c>
    </row>
    <row r="629" spans="14:50" ht="16.5" thickBot="1" x14ac:dyDescent="0.3">
      <c r="N629" s="200" t="s">
        <v>194</v>
      </c>
      <c r="O629" s="199" t="s">
        <v>450</v>
      </c>
      <c r="P629" s="197" t="s">
        <v>630</v>
      </c>
      <c r="Q629" s="199" t="s">
        <v>74</v>
      </c>
      <c r="R629" s="199" t="s">
        <v>52</v>
      </c>
      <c r="S629" s="195">
        <v>0.26117760410945506</v>
      </c>
      <c r="T629" s="195">
        <v>0.64670077234088674</v>
      </c>
      <c r="U629" s="195">
        <v>0.40386159299618712</v>
      </c>
      <c r="V629" s="194">
        <v>0</v>
      </c>
      <c r="W629" s="194">
        <v>0</v>
      </c>
      <c r="X629" s="194">
        <v>0</v>
      </c>
      <c r="Y629" s="194" t="s">
        <v>629</v>
      </c>
      <c r="AA629" s="206" t="s">
        <v>194</v>
      </c>
      <c r="AB629" s="204" t="s">
        <v>384</v>
      </c>
      <c r="AC629" s="205" t="s">
        <v>630</v>
      </c>
      <c r="AD629" s="204" t="s">
        <v>320</v>
      </c>
      <c r="AE629" s="204" t="s">
        <v>52</v>
      </c>
      <c r="AF629" s="203">
        <v>3.8769458059650446</v>
      </c>
      <c r="AG629" s="203">
        <v>0.64845142133163336</v>
      </c>
      <c r="AH629" s="203">
        <v>5.978776016873411</v>
      </c>
      <c r="AI629" s="202">
        <v>1.3891843548261109E-3</v>
      </c>
      <c r="AJ629" s="202">
        <v>6.0081824133792727E-5</v>
      </c>
      <c r="AK629" s="202">
        <v>7.3900185466879995E-3</v>
      </c>
      <c r="AM629" s="200" t="s">
        <v>194</v>
      </c>
      <c r="AN629" s="199" t="s">
        <v>467</v>
      </c>
      <c r="AO629" s="197" t="s">
        <v>630</v>
      </c>
      <c r="AP629" s="199" t="s">
        <v>320</v>
      </c>
      <c r="AQ629" s="199" t="s">
        <v>76</v>
      </c>
      <c r="AR629" s="195">
        <v>19.760390353498178</v>
      </c>
      <c r="AS629" s="195">
        <v>0.66656864938349247</v>
      </c>
      <c r="AT629" s="195">
        <v>29.644944105568886</v>
      </c>
      <c r="AU629" s="194">
        <v>0</v>
      </c>
      <c r="AV629" s="194">
        <v>0</v>
      </c>
      <c r="AW629" s="194">
        <v>0</v>
      </c>
      <c r="AX629" s="194" t="s">
        <v>638</v>
      </c>
    </row>
    <row r="630" spans="14:50" ht="16.5" thickBot="1" x14ac:dyDescent="0.3">
      <c r="N630" s="200" t="s">
        <v>194</v>
      </c>
      <c r="O630" s="199" t="s">
        <v>450</v>
      </c>
      <c r="P630" s="197" t="s">
        <v>630</v>
      </c>
      <c r="Q630" s="199" t="s">
        <v>316</v>
      </c>
      <c r="R630" s="199" t="s">
        <v>52</v>
      </c>
      <c r="S630" s="195">
        <v>0.26117760410945506</v>
      </c>
      <c r="T630" s="195">
        <v>0.64670077234088674</v>
      </c>
      <c r="U630" s="195">
        <v>0.40386159299618712</v>
      </c>
      <c r="V630" s="194">
        <v>0</v>
      </c>
      <c r="W630" s="194">
        <v>0</v>
      </c>
      <c r="X630" s="194">
        <v>0</v>
      </c>
      <c r="Y630" s="194" t="s">
        <v>629</v>
      </c>
      <c r="AA630" s="206" t="s">
        <v>194</v>
      </c>
      <c r="AB630" s="204" t="s">
        <v>384</v>
      </c>
      <c r="AC630" s="205" t="s">
        <v>630</v>
      </c>
      <c r="AD630" s="204" t="s">
        <v>319</v>
      </c>
      <c r="AE630" s="204" t="s">
        <v>52</v>
      </c>
      <c r="AF630" s="203">
        <v>3.8197691860254439</v>
      </c>
      <c r="AG630" s="203">
        <v>0.64360573230268481</v>
      </c>
      <c r="AH630" s="203">
        <v>5.9349520899372976</v>
      </c>
      <c r="AI630" s="202">
        <v>3.4000158761808719E-3</v>
      </c>
      <c r="AJ630" s="202">
        <v>1.4321918306392702E-3</v>
      </c>
      <c r="AK630" s="202">
        <v>2.4096777838389996E-2</v>
      </c>
      <c r="AM630" s="200" t="s">
        <v>194</v>
      </c>
      <c r="AN630" s="199" t="s">
        <v>467</v>
      </c>
      <c r="AO630" s="197" t="s">
        <v>630</v>
      </c>
      <c r="AP630" s="199" t="s">
        <v>319</v>
      </c>
      <c r="AQ630" s="199" t="s">
        <v>76</v>
      </c>
      <c r="AR630" s="195">
        <v>19.760390353498178</v>
      </c>
      <c r="AS630" s="195">
        <v>0.66656864938349247</v>
      </c>
      <c r="AT630" s="195">
        <v>29.644944105568886</v>
      </c>
      <c r="AU630" s="194">
        <v>0</v>
      </c>
      <c r="AV630" s="194">
        <v>0</v>
      </c>
      <c r="AW630" s="194">
        <v>0</v>
      </c>
      <c r="AX630" s="194" t="s">
        <v>638</v>
      </c>
    </row>
    <row r="631" spans="14:50" ht="16.5" thickBot="1" x14ac:dyDescent="0.3">
      <c r="N631" s="200" t="s">
        <v>194</v>
      </c>
      <c r="O631" s="199" t="s">
        <v>450</v>
      </c>
      <c r="P631" s="197" t="s">
        <v>630</v>
      </c>
      <c r="Q631" s="199" t="s">
        <v>315</v>
      </c>
      <c r="R631" s="199" t="s">
        <v>52</v>
      </c>
      <c r="S631" s="195">
        <v>0.26117760410945506</v>
      </c>
      <c r="T631" s="195">
        <v>0.64670077234088674</v>
      </c>
      <c r="U631" s="195">
        <v>0.40386159299618712</v>
      </c>
      <c r="V631" s="194">
        <v>0</v>
      </c>
      <c r="W631" s="194">
        <v>0</v>
      </c>
      <c r="X631" s="194">
        <v>0</v>
      </c>
      <c r="Y631" s="194" t="s">
        <v>629</v>
      </c>
      <c r="AA631" s="206" t="s">
        <v>194</v>
      </c>
      <c r="AB631" s="204" t="s">
        <v>384</v>
      </c>
      <c r="AC631" s="205" t="s">
        <v>630</v>
      </c>
      <c r="AD631" s="204" t="s">
        <v>317</v>
      </c>
      <c r="AE631" s="204" t="s">
        <v>52</v>
      </c>
      <c r="AF631" s="203">
        <v>2.2287583204833825</v>
      </c>
      <c r="AG631" s="203">
        <v>0.6564410363083536</v>
      </c>
      <c r="AH631" s="203">
        <v>3.3952147979920868</v>
      </c>
      <c r="AI631" s="202">
        <v>4.9116745330019503E-3</v>
      </c>
      <c r="AJ631" s="202">
        <v>1.1877488278019585E-3</v>
      </c>
      <c r="AK631" s="202">
        <v>1.9753870006082003E-2</v>
      </c>
      <c r="AM631" s="200" t="s">
        <v>194</v>
      </c>
      <c r="AN631" s="199" t="s">
        <v>467</v>
      </c>
      <c r="AO631" s="197" t="s">
        <v>630</v>
      </c>
      <c r="AP631" s="199" t="s">
        <v>318</v>
      </c>
      <c r="AQ631" s="199" t="s">
        <v>76</v>
      </c>
      <c r="AR631" s="195">
        <v>19.760390353498178</v>
      </c>
      <c r="AS631" s="195">
        <v>0.66656864938349247</v>
      </c>
      <c r="AT631" s="195">
        <v>29.644944105568886</v>
      </c>
      <c r="AU631" s="194">
        <v>0</v>
      </c>
      <c r="AV631" s="194">
        <v>0</v>
      </c>
      <c r="AW631" s="194">
        <v>0</v>
      </c>
      <c r="AX631" s="194" t="s">
        <v>638</v>
      </c>
    </row>
    <row r="632" spans="14:50" ht="16.5" thickBot="1" x14ac:dyDescent="0.3">
      <c r="N632" s="200" t="s">
        <v>194</v>
      </c>
      <c r="O632" s="199" t="s">
        <v>450</v>
      </c>
      <c r="P632" s="197" t="s">
        <v>630</v>
      </c>
      <c r="Q632" s="199" t="s">
        <v>314</v>
      </c>
      <c r="R632" s="199" t="s">
        <v>52</v>
      </c>
      <c r="S632" s="195">
        <v>0.26117760410945506</v>
      </c>
      <c r="T632" s="195">
        <v>0.64670077234088674</v>
      </c>
      <c r="U632" s="195">
        <v>0.40386159299618712</v>
      </c>
      <c r="V632" s="194">
        <v>0</v>
      </c>
      <c r="W632" s="194">
        <v>0</v>
      </c>
      <c r="X632" s="194">
        <v>0</v>
      </c>
      <c r="Y632" s="194" t="s">
        <v>629</v>
      </c>
      <c r="AA632" s="206" t="s">
        <v>194</v>
      </c>
      <c r="AB632" s="204" t="s">
        <v>384</v>
      </c>
      <c r="AC632" s="205" t="s">
        <v>630</v>
      </c>
      <c r="AD632" s="204" t="s">
        <v>74</v>
      </c>
      <c r="AE632" s="204" t="s">
        <v>52</v>
      </c>
      <c r="AF632" s="203">
        <v>2.977968172353842</v>
      </c>
      <c r="AG632" s="203">
        <v>0.64845142133163347</v>
      </c>
      <c r="AH632" s="203">
        <v>4.5924306345699843</v>
      </c>
      <c r="AI632" s="202">
        <v>7.6188354034319831E-3</v>
      </c>
      <c r="AJ632" s="202">
        <v>5.7360874478170915E-4</v>
      </c>
      <c r="AK632" s="202">
        <v>3.8618629662172006E-2</v>
      </c>
      <c r="AM632" s="200" t="s">
        <v>194</v>
      </c>
      <c r="AN632" s="199" t="s">
        <v>467</v>
      </c>
      <c r="AO632" s="197" t="s">
        <v>630</v>
      </c>
      <c r="AP632" s="199" t="s">
        <v>317</v>
      </c>
      <c r="AQ632" s="199" t="s">
        <v>76</v>
      </c>
      <c r="AR632" s="195">
        <v>19.760390353498178</v>
      </c>
      <c r="AS632" s="195">
        <v>0.66656864938349247</v>
      </c>
      <c r="AT632" s="195">
        <v>29.644944105568886</v>
      </c>
      <c r="AU632" s="194">
        <v>0</v>
      </c>
      <c r="AV632" s="194">
        <v>0</v>
      </c>
      <c r="AW632" s="194">
        <v>0</v>
      </c>
      <c r="AX632" s="194" t="s">
        <v>638</v>
      </c>
    </row>
    <row r="633" spans="14:50" ht="16.5" thickBot="1" x14ac:dyDescent="0.3">
      <c r="N633" s="200" t="s">
        <v>194</v>
      </c>
      <c r="O633" s="199" t="s">
        <v>450</v>
      </c>
      <c r="P633" s="197" t="s">
        <v>630</v>
      </c>
      <c r="Q633" s="199" t="s">
        <v>313</v>
      </c>
      <c r="R633" s="199" t="s">
        <v>52</v>
      </c>
      <c r="S633" s="195">
        <v>0.26117760410945506</v>
      </c>
      <c r="T633" s="195">
        <v>0.64670077234088674</v>
      </c>
      <c r="U633" s="195">
        <v>0.40386159299618712</v>
      </c>
      <c r="V633" s="194">
        <v>0</v>
      </c>
      <c r="W633" s="194">
        <v>0</v>
      </c>
      <c r="X633" s="194">
        <v>0</v>
      </c>
      <c r="Y633" s="194" t="s">
        <v>629</v>
      </c>
      <c r="AA633" s="206" t="s">
        <v>194</v>
      </c>
      <c r="AB633" s="204" t="s">
        <v>384</v>
      </c>
      <c r="AC633" s="205" t="s">
        <v>630</v>
      </c>
      <c r="AD633" s="204" t="s">
        <v>316</v>
      </c>
      <c r="AE633" s="204" t="s">
        <v>52</v>
      </c>
      <c r="AF633" s="203">
        <v>4.0002638304602671</v>
      </c>
      <c r="AG633" s="203">
        <v>0.64845142133163347</v>
      </c>
      <c r="AH633" s="203">
        <v>6.1689491284412457</v>
      </c>
      <c r="AI633" s="202">
        <v>7.0205975035437075E-3</v>
      </c>
      <c r="AJ633" s="202">
        <v>3.7330801303271595E-4</v>
      </c>
      <c r="AK633" s="202">
        <v>3.4729994311595E-2</v>
      </c>
      <c r="AM633" s="200" t="s">
        <v>194</v>
      </c>
      <c r="AN633" s="199" t="s">
        <v>467</v>
      </c>
      <c r="AO633" s="197" t="s">
        <v>630</v>
      </c>
      <c r="AP633" s="199" t="s">
        <v>74</v>
      </c>
      <c r="AQ633" s="199" t="s">
        <v>76</v>
      </c>
      <c r="AR633" s="195">
        <v>19.760390353498178</v>
      </c>
      <c r="AS633" s="195">
        <v>0.66656864938349247</v>
      </c>
      <c r="AT633" s="195">
        <v>29.644944105568886</v>
      </c>
      <c r="AU633" s="194">
        <v>0</v>
      </c>
      <c r="AV633" s="194">
        <v>0</v>
      </c>
      <c r="AW633" s="194">
        <v>0</v>
      </c>
      <c r="AX633" s="194" t="s">
        <v>638</v>
      </c>
    </row>
    <row r="634" spans="14:50" ht="16.5" thickBot="1" x14ac:dyDescent="0.3">
      <c r="N634" s="200" t="s">
        <v>194</v>
      </c>
      <c r="O634" s="199" t="s">
        <v>450</v>
      </c>
      <c r="P634" s="197" t="s">
        <v>630</v>
      </c>
      <c r="Q634" s="199" t="s">
        <v>312</v>
      </c>
      <c r="R634" s="199" t="s">
        <v>52</v>
      </c>
      <c r="S634" s="195">
        <v>0.26117760410945506</v>
      </c>
      <c r="T634" s="195">
        <v>0.64670077234088674</v>
      </c>
      <c r="U634" s="195">
        <v>0.40386159299618712</v>
      </c>
      <c r="V634" s="194">
        <v>0</v>
      </c>
      <c r="W634" s="194">
        <v>0</v>
      </c>
      <c r="X634" s="194">
        <v>0</v>
      </c>
      <c r="Y634" s="194" t="s">
        <v>629</v>
      </c>
      <c r="AA634" s="206" t="s">
        <v>194</v>
      </c>
      <c r="AB634" s="204" t="s">
        <v>384</v>
      </c>
      <c r="AC634" s="205" t="s">
        <v>630</v>
      </c>
      <c r="AD634" s="204" t="s">
        <v>314</v>
      </c>
      <c r="AE634" s="204" t="s">
        <v>52</v>
      </c>
      <c r="AF634" s="203">
        <v>1.8102424847073371</v>
      </c>
      <c r="AG634" s="203">
        <v>0.6564410363083536</v>
      </c>
      <c r="AH634" s="203">
        <v>2.7576619750764668</v>
      </c>
      <c r="AI634" s="202">
        <v>1.2263010101058134E-2</v>
      </c>
      <c r="AJ634" s="202">
        <v>2.8520157317660981E-3</v>
      </c>
      <c r="AK634" s="202">
        <v>4.8489008016412996E-2</v>
      </c>
      <c r="AM634" s="200" t="s">
        <v>194</v>
      </c>
      <c r="AN634" s="199" t="s">
        <v>467</v>
      </c>
      <c r="AO634" s="197" t="s">
        <v>630</v>
      </c>
      <c r="AP634" s="199" t="s">
        <v>316</v>
      </c>
      <c r="AQ634" s="199" t="s">
        <v>76</v>
      </c>
      <c r="AR634" s="195">
        <v>19.760390353498178</v>
      </c>
      <c r="AS634" s="195">
        <v>0.66656864938349247</v>
      </c>
      <c r="AT634" s="195">
        <v>29.644944105568886</v>
      </c>
      <c r="AU634" s="194">
        <v>0</v>
      </c>
      <c r="AV634" s="194">
        <v>0</v>
      </c>
      <c r="AW634" s="194">
        <v>0</v>
      </c>
      <c r="AX634" s="194" t="s">
        <v>638</v>
      </c>
    </row>
    <row r="635" spans="14:50" ht="16.5" thickBot="1" x14ac:dyDescent="0.3">
      <c r="N635" s="200" t="s">
        <v>194</v>
      </c>
      <c r="O635" s="199" t="s">
        <v>472</v>
      </c>
      <c r="P635" s="197" t="s">
        <v>630</v>
      </c>
      <c r="Q635" s="199" t="s">
        <v>323</v>
      </c>
      <c r="R635" s="199" t="s">
        <v>76</v>
      </c>
      <c r="S635" s="195">
        <v>999</v>
      </c>
      <c r="T635" s="195">
        <v>0.64326555860344914</v>
      </c>
      <c r="U635" s="195">
        <v>999</v>
      </c>
      <c r="V635" s="194">
        <v>0</v>
      </c>
      <c r="W635" s="194">
        <v>0</v>
      </c>
      <c r="X635" s="194">
        <v>0</v>
      </c>
      <c r="Y635" s="194" t="s">
        <v>629</v>
      </c>
      <c r="AA635" s="206" t="s">
        <v>194</v>
      </c>
      <c r="AB635" s="204" t="s">
        <v>384</v>
      </c>
      <c r="AC635" s="205" t="s">
        <v>630</v>
      </c>
      <c r="AD635" s="204" t="s">
        <v>313</v>
      </c>
      <c r="AE635" s="204" t="s">
        <v>52</v>
      </c>
      <c r="AF635" s="203">
        <v>1.460029306255632</v>
      </c>
      <c r="AG635" s="203">
        <v>0.64845142133163336</v>
      </c>
      <c r="AH635" s="203">
        <v>2.251563121347433</v>
      </c>
      <c r="AI635" s="202">
        <v>4.2238273629526171E-3</v>
      </c>
      <c r="AJ635" s="202">
        <v>1.8440157451287049E-4</v>
      </c>
      <c r="AK635" s="202">
        <v>2.1166019021732999E-2</v>
      </c>
      <c r="AM635" s="200" t="s">
        <v>194</v>
      </c>
      <c r="AN635" s="199" t="s">
        <v>467</v>
      </c>
      <c r="AO635" s="197" t="s">
        <v>630</v>
      </c>
      <c r="AP635" s="199" t="s">
        <v>315</v>
      </c>
      <c r="AQ635" s="199" t="s">
        <v>76</v>
      </c>
      <c r="AR635" s="195">
        <v>19.760390353498178</v>
      </c>
      <c r="AS635" s="195">
        <v>0.66656864938349247</v>
      </c>
      <c r="AT635" s="195">
        <v>29.644944105568886</v>
      </c>
      <c r="AU635" s="194">
        <v>0</v>
      </c>
      <c r="AV635" s="194">
        <v>0</v>
      </c>
      <c r="AW635" s="194">
        <v>0</v>
      </c>
      <c r="AX635" s="194" t="s">
        <v>638</v>
      </c>
    </row>
    <row r="636" spans="14:50" ht="16.5" thickBot="1" x14ac:dyDescent="0.3">
      <c r="N636" s="200" t="s">
        <v>194</v>
      </c>
      <c r="O636" s="199" t="s">
        <v>472</v>
      </c>
      <c r="P636" s="197" t="s">
        <v>630</v>
      </c>
      <c r="Q636" s="199" t="s">
        <v>322</v>
      </c>
      <c r="R636" s="199" t="s">
        <v>76</v>
      </c>
      <c r="S636" s="195">
        <v>999</v>
      </c>
      <c r="T636" s="195">
        <v>0.64326555860344914</v>
      </c>
      <c r="U636" s="195">
        <v>999</v>
      </c>
      <c r="V636" s="194">
        <v>0</v>
      </c>
      <c r="W636" s="194">
        <v>0</v>
      </c>
      <c r="X636" s="194">
        <v>0</v>
      </c>
      <c r="Y636" s="194" t="s">
        <v>629</v>
      </c>
      <c r="AA636" s="206" t="s">
        <v>194</v>
      </c>
      <c r="AB636" s="204" t="s">
        <v>379</v>
      </c>
      <c r="AC636" s="205" t="s">
        <v>630</v>
      </c>
      <c r="AD636" s="204" t="s">
        <v>317</v>
      </c>
      <c r="AE636" s="204" t="s">
        <v>55</v>
      </c>
      <c r="AF636" s="203">
        <v>1.6447533505704277</v>
      </c>
      <c r="AG636" s="203">
        <v>0.6688167376361881</v>
      </c>
      <c r="AH636" s="203">
        <v>2.4591988477793052</v>
      </c>
      <c r="AI636" s="202">
        <v>1.665599342971592E-2</v>
      </c>
      <c r="AJ636" s="202">
        <v>-5.9407755500542527E-3</v>
      </c>
      <c r="AK636" s="202">
        <v>2.2808412565673999</v>
      </c>
      <c r="AM636" s="200" t="s">
        <v>194</v>
      </c>
      <c r="AN636" s="199" t="s">
        <v>467</v>
      </c>
      <c r="AO636" s="197" t="s">
        <v>630</v>
      </c>
      <c r="AP636" s="199" t="s">
        <v>314</v>
      </c>
      <c r="AQ636" s="199" t="s">
        <v>76</v>
      </c>
      <c r="AR636" s="195">
        <v>19.760390353498178</v>
      </c>
      <c r="AS636" s="195">
        <v>0.66656864938349247</v>
      </c>
      <c r="AT636" s="195">
        <v>29.644944105568886</v>
      </c>
      <c r="AU636" s="194">
        <v>0</v>
      </c>
      <c r="AV636" s="194">
        <v>0</v>
      </c>
      <c r="AW636" s="194">
        <v>0</v>
      </c>
      <c r="AX636" s="194" t="s">
        <v>638</v>
      </c>
    </row>
    <row r="637" spans="14:50" ht="16.5" thickBot="1" x14ac:dyDescent="0.3">
      <c r="N637" s="200" t="s">
        <v>194</v>
      </c>
      <c r="O637" s="199" t="s">
        <v>472</v>
      </c>
      <c r="P637" s="197" t="s">
        <v>630</v>
      </c>
      <c r="Q637" s="199" t="s">
        <v>321</v>
      </c>
      <c r="R637" s="199" t="s">
        <v>76</v>
      </c>
      <c r="S637" s="195">
        <v>999</v>
      </c>
      <c r="T637" s="195">
        <v>0.64326555860344914</v>
      </c>
      <c r="U637" s="195">
        <v>999</v>
      </c>
      <c r="V637" s="194">
        <v>0</v>
      </c>
      <c r="W637" s="194">
        <v>0</v>
      </c>
      <c r="X637" s="194">
        <v>0</v>
      </c>
      <c r="Y637" s="194" t="s">
        <v>629</v>
      </c>
      <c r="AA637" s="206" t="s">
        <v>194</v>
      </c>
      <c r="AB637" s="204" t="s">
        <v>379</v>
      </c>
      <c r="AC637" s="205" t="s">
        <v>630</v>
      </c>
      <c r="AD637" s="204" t="s">
        <v>317</v>
      </c>
      <c r="AE637" s="204" t="s">
        <v>52</v>
      </c>
      <c r="AF637" s="203">
        <v>1.6447533505704277</v>
      </c>
      <c r="AG637" s="203">
        <v>0.6688167376361881</v>
      </c>
      <c r="AH637" s="203">
        <v>2.4591988477793052</v>
      </c>
      <c r="AI637" s="202">
        <v>2.4714202411627967E-4</v>
      </c>
      <c r="AJ637" s="202">
        <v>-8.8000455290029484E-5</v>
      </c>
      <c r="AK637" s="202">
        <v>3.3838227538059998E-2</v>
      </c>
      <c r="AM637" s="200" t="s">
        <v>194</v>
      </c>
      <c r="AN637" s="199" t="s">
        <v>467</v>
      </c>
      <c r="AO637" s="197" t="s">
        <v>630</v>
      </c>
      <c r="AP637" s="199" t="s">
        <v>313</v>
      </c>
      <c r="AQ637" s="199" t="s">
        <v>76</v>
      </c>
      <c r="AR637" s="195">
        <v>19.760390353498178</v>
      </c>
      <c r="AS637" s="195">
        <v>0.66656864938349247</v>
      </c>
      <c r="AT637" s="195">
        <v>29.644944105568886</v>
      </c>
      <c r="AU637" s="194">
        <v>0</v>
      </c>
      <c r="AV637" s="194">
        <v>0</v>
      </c>
      <c r="AW637" s="194">
        <v>0</v>
      </c>
      <c r="AX637" s="194" t="s">
        <v>638</v>
      </c>
    </row>
    <row r="638" spans="14:50" ht="16.5" thickBot="1" x14ac:dyDescent="0.3">
      <c r="N638" s="200" t="s">
        <v>194</v>
      </c>
      <c r="O638" s="199" t="s">
        <v>472</v>
      </c>
      <c r="P638" s="197" t="s">
        <v>630</v>
      </c>
      <c r="Q638" s="199" t="s">
        <v>320</v>
      </c>
      <c r="R638" s="199" t="s">
        <v>76</v>
      </c>
      <c r="S638" s="195">
        <v>999</v>
      </c>
      <c r="T638" s="195">
        <v>0.64326555860344914</v>
      </c>
      <c r="U638" s="195">
        <v>999</v>
      </c>
      <c r="V638" s="194">
        <v>0</v>
      </c>
      <c r="W638" s="194">
        <v>0</v>
      </c>
      <c r="X638" s="194">
        <v>0</v>
      </c>
      <c r="Y638" s="194" t="s">
        <v>629</v>
      </c>
      <c r="AA638" s="206" t="s">
        <v>194</v>
      </c>
      <c r="AB638" s="204" t="s">
        <v>378</v>
      </c>
      <c r="AC638" s="205" t="s">
        <v>630</v>
      </c>
      <c r="AD638" s="204" t="s">
        <v>320</v>
      </c>
      <c r="AE638" s="204" t="s">
        <v>55</v>
      </c>
      <c r="AF638" s="203">
        <v>1.4207030689294669</v>
      </c>
      <c r="AG638" s="203">
        <v>0.60722964222926379</v>
      </c>
      <c r="AH638" s="203">
        <v>2.3396470958067468</v>
      </c>
      <c r="AI638" s="202">
        <v>3.2024627411560624E-3</v>
      </c>
      <c r="AJ638" s="202">
        <v>4.3686849608177432E-5</v>
      </c>
      <c r="AK638" s="202">
        <v>1.014230832E-2</v>
      </c>
      <c r="AM638" s="200" t="s">
        <v>194</v>
      </c>
      <c r="AN638" s="199" t="s">
        <v>467</v>
      </c>
      <c r="AO638" s="197" t="s">
        <v>630</v>
      </c>
      <c r="AP638" s="199" t="s">
        <v>312</v>
      </c>
      <c r="AQ638" s="199" t="s">
        <v>76</v>
      </c>
      <c r="AR638" s="195">
        <v>19.760390353498178</v>
      </c>
      <c r="AS638" s="195">
        <v>0.66656864938349247</v>
      </c>
      <c r="AT638" s="195">
        <v>29.644944105568886</v>
      </c>
      <c r="AU638" s="194">
        <v>0</v>
      </c>
      <c r="AV638" s="194">
        <v>0</v>
      </c>
      <c r="AW638" s="194">
        <v>0</v>
      </c>
      <c r="AX638" s="194" t="s">
        <v>638</v>
      </c>
    </row>
    <row r="639" spans="14:50" ht="16.5" thickBot="1" x14ac:dyDescent="0.3">
      <c r="N639" s="200" t="s">
        <v>194</v>
      </c>
      <c r="O639" s="199" t="s">
        <v>472</v>
      </c>
      <c r="P639" s="197" t="s">
        <v>630</v>
      </c>
      <c r="Q639" s="199" t="s">
        <v>319</v>
      </c>
      <c r="R639" s="199" t="s">
        <v>76</v>
      </c>
      <c r="S639" s="195">
        <v>999</v>
      </c>
      <c r="T639" s="195">
        <v>0.64326555860344914</v>
      </c>
      <c r="U639" s="195">
        <v>999</v>
      </c>
      <c r="V639" s="194">
        <v>0</v>
      </c>
      <c r="W639" s="194">
        <v>0</v>
      </c>
      <c r="X639" s="194">
        <v>0</v>
      </c>
      <c r="Y639" s="194" t="s">
        <v>629</v>
      </c>
      <c r="AA639" s="206" t="s">
        <v>194</v>
      </c>
      <c r="AB639" s="204" t="s">
        <v>378</v>
      </c>
      <c r="AC639" s="205" t="s">
        <v>630</v>
      </c>
      <c r="AD639" s="204" t="s">
        <v>319</v>
      </c>
      <c r="AE639" s="204" t="s">
        <v>55</v>
      </c>
      <c r="AF639" s="203">
        <v>1.3390527620301074</v>
      </c>
      <c r="AG639" s="203">
        <v>0.60231406487481831</v>
      </c>
      <c r="AH639" s="203">
        <v>2.22318029765486</v>
      </c>
      <c r="AI639" s="202">
        <v>1.123051233537278E-3</v>
      </c>
      <c r="AJ639" s="202">
        <v>4.2648709678601471E-5</v>
      </c>
      <c r="AK639" s="202">
        <v>3.3053830460000001E-3</v>
      </c>
      <c r="AM639" s="200" t="s">
        <v>194</v>
      </c>
      <c r="AN639" s="199" t="s">
        <v>467</v>
      </c>
      <c r="AO639" s="197" t="s">
        <v>630</v>
      </c>
      <c r="AP639" s="199" t="s">
        <v>323</v>
      </c>
      <c r="AQ639" s="199" t="s">
        <v>52</v>
      </c>
      <c r="AR639" s="195">
        <v>19.760390353498178</v>
      </c>
      <c r="AS639" s="195">
        <v>0.66656864938349247</v>
      </c>
      <c r="AT639" s="195">
        <v>29.644944105568886</v>
      </c>
      <c r="AU639" s="194">
        <v>0</v>
      </c>
      <c r="AV639" s="194">
        <v>0</v>
      </c>
      <c r="AW639" s="194">
        <v>0</v>
      </c>
      <c r="AX639" s="194" t="s">
        <v>638</v>
      </c>
    </row>
    <row r="640" spans="14:50" ht="16.5" thickBot="1" x14ac:dyDescent="0.3">
      <c r="N640" s="200" t="s">
        <v>194</v>
      </c>
      <c r="O640" s="199" t="s">
        <v>472</v>
      </c>
      <c r="P640" s="197" t="s">
        <v>630</v>
      </c>
      <c r="Q640" s="199" t="s">
        <v>318</v>
      </c>
      <c r="R640" s="199" t="s">
        <v>76</v>
      </c>
      <c r="S640" s="195">
        <v>999</v>
      </c>
      <c r="T640" s="195">
        <v>0.64326555860344914</v>
      </c>
      <c r="U640" s="195">
        <v>999</v>
      </c>
      <c r="V640" s="194">
        <v>0</v>
      </c>
      <c r="W640" s="194">
        <v>0</v>
      </c>
      <c r="X640" s="194">
        <v>0</v>
      </c>
      <c r="Y640" s="194" t="s">
        <v>629</v>
      </c>
      <c r="AA640" s="206" t="s">
        <v>194</v>
      </c>
      <c r="AB640" s="204" t="s">
        <v>378</v>
      </c>
      <c r="AC640" s="205" t="s">
        <v>630</v>
      </c>
      <c r="AD640" s="204" t="s">
        <v>317</v>
      </c>
      <c r="AE640" s="204" t="s">
        <v>55</v>
      </c>
      <c r="AF640" s="203">
        <v>1.0785154450839376</v>
      </c>
      <c r="AG640" s="203">
        <v>0.60722964222926368</v>
      </c>
      <c r="AH640" s="203">
        <v>1.7761245006493556</v>
      </c>
      <c r="AI640" s="202">
        <v>0</v>
      </c>
      <c r="AJ640" s="202">
        <v>0</v>
      </c>
      <c r="AK640" s="202">
        <v>0</v>
      </c>
      <c r="AM640" s="200" t="s">
        <v>194</v>
      </c>
      <c r="AN640" s="199" t="s">
        <v>467</v>
      </c>
      <c r="AO640" s="197" t="s">
        <v>630</v>
      </c>
      <c r="AP640" s="199" t="s">
        <v>322</v>
      </c>
      <c r="AQ640" s="199" t="s">
        <v>52</v>
      </c>
      <c r="AR640" s="195">
        <v>19.760390353498178</v>
      </c>
      <c r="AS640" s="195">
        <v>0.66656864938349247</v>
      </c>
      <c r="AT640" s="195">
        <v>29.644944105568886</v>
      </c>
      <c r="AU640" s="194">
        <v>0</v>
      </c>
      <c r="AV640" s="194">
        <v>0</v>
      </c>
      <c r="AW640" s="194">
        <v>0</v>
      </c>
      <c r="AX640" s="194" t="s">
        <v>638</v>
      </c>
    </row>
    <row r="641" spans="14:50" ht="16.5" thickBot="1" x14ac:dyDescent="0.3">
      <c r="N641" s="200" t="s">
        <v>194</v>
      </c>
      <c r="O641" s="199" t="s">
        <v>472</v>
      </c>
      <c r="P641" s="197" t="s">
        <v>630</v>
      </c>
      <c r="Q641" s="199" t="s">
        <v>317</v>
      </c>
      <c r="R641" s="199" t="s">
        <v>76</v>
      </c>
      <c r="S641" s="195">
        <v>999</v>
      </c>
      <c r="T641" s="195">
        <v>0.64326555860344914</v>
      </c>
      <c r="U641" s="195">
        <v>999</v>
      </c>
      <c r="V641" s="194">
        <v>0</v>
      </c>
      <c r="W641" s="194">
        <v>0</v>
      </c>
      <c r="X641" s="194">
        <v>0</v>
      </c>
      <c r="Y641" s="194" t="s">
        <v>629</v>
      </c>
      <c r="AA641" s="206" t="s">
        <v>194</v>
      </c>
      <c r="AB641" s="204" t="s">
        <v>378</v>
      </c>
      <c r="AC641" s="205" t="s">
        <v>630</v>
      </c>
      <c r="AD641" s="204" t="s">
        <v>315</v>
      </c>
      <c r="AE641" s="204" t="s">
        <v>55</v>
      </c>
      <c r="AF641" s="203">
        <v>1.0312376951446234</v>
      </c>
      <c r="AG641" s="203">
        <v>0.60262689719456963</v>
      </c>
      <c r="AH641" s="203">
        <v>1.7112374172898368</v>
      </c>
      <c r="AI641" s="202">
        <v>1.9520009913114372E-4</v>
      </c>
      <c r="AJ641" s="202">
        <v>3.9923928786099966E-6</v>
      </c>
      <c r="AK641" s="202">
        <v>1.0936753269999999E-3</v>
      </c>
      <c r="AM641" s="200" t="s">
        <v>194</v>
      </c>
      <c r="AN641" s="199" t="s">
        <v>467</v>
      </c>
      <c r="AO641" s="197" t="s">
        <v>630</v>
      </c>
      <c r="AP641" s="199" t="s">
        <v>321</v>
      </c>
      <c r="AQ641" s="199" t="s">
        <v>52</v>
      </c>
      <c r="AR641" s="195">
        <v>19.760390353498178</v>
      </c>
      <c r="AS641" s="195">
        <v>0.66656864938349247</v>
      </c>
      <c r="AT641" s="195">
        <v>29.644944105568886</v>
      </c>
      <c r="AU641" s="194">
        <v>0</v>
      </c>
      <c r="AV641" s="194">
        <v>0</v>
      </c>
      <c r="AW641" s="194">
        <v>0</v>
      </c>
      <c r="AX641" s="194" t="s">
        <v>638</v>
      </c>
    </row>
    <row r="642" spans="14:50" ht="16.5" thickBot="1" x14ac:dyDescent="0.3">
      <c r="N642" s="200" t="s">
        <v>194</v>
      </c>
      <c r="O642" s="199" t="s">
        <v>472</v>
      </c>
      <c r="P642" s="197" t="s">
        <v>630</v>
      </c>
      <c r="Q642" s="199" t="s">
        <v>74</v>
      </c>
      <c r="R642" s="199" t="s">
        <v>76</v>
      </c>
      <c r="S642" s="195">
        <v>999</v>
      </c>
      <c r="T642" s="195">
        <v>0.64326555860344914</v>
      </c>
      <c r="U642" s="195">
        <v>999</v>
      </c>
      <c r="V642" s="194">
        <v>0</v>
      </c>
      <c r="W642" s="194">
        <v>0</v>
      </c>
      <c r="X642" s="194">
        <v>0</v>
      </c>
      <c r="Y642" s="194" t="s">
        <v>629</v>
      </c>
      <c r="AA642" s="206" t="s">
        <v>194</v>
      </c>
      <c r="AB642" s="204" t="s">
        <v>378</v>
      </c>
      <c r="AC642" s="205" t="s">
        <v>630</v>
      </c>
      <c r="AD642" s="204" t="s">
        <v>320</v>
      </c>
      <c r="AE642" s="204" t="s">
        <v>52</v>
      </c>
      <c r="AF642" s="203">
        <v>1.4207030689294669</v>
      </c>
      <c r="AG642" s="203">
        <v>0.60722964222926379</v>
      </c>
      <c r="AH642" s="203">
        <v>2.3396470958067468</v>
      </c>
      <c r="AI642" s="202">
        <v>5.0036951897325618E-5</v>
      </c>
      <c r="AJ642" s="202">
        <v>6.825861747890192E-7</v>
      </c>
      <c r="AK642" s="202">
        <v>1.5846872690000001E-4</v>
      </c>
      <c r="AM642" s="200" t="s">
        <v>194</v>
      </c>
      <c r="AN642" s="199" t="s">
        <v>467</v>
      </c>
      <c r="AO642" s="197" t="s">
        <v>630</v>
      </c>
      <c r="AP642" s="199" t="s">
        <v>320</v>
      </c>
      <c r="AQ642" s="199" t="s">
        <v>52</v>
      </c>
      <c r="AR642" s="195">
        <v>19.760390353498178</v>
      </c>
      <c r="AS642" s="195">
        <v>0.66656864938349247</v>
      </c>
      <c r="AT642" s="195">
        <v>29.644944105568886</v>
      </c>
      <c r="AU642" s="194">
        <v>0</v>
      </c>
      <c r="AV642" s="194">
        <v>0</v>
      </c>
      <c r="AW642" s="194">
        <v>0</v>
      </c>
      <c r="AX642" s="194" t="s">
        <v>638</v>
      </c>
    </row>
    <row r="643" spans="14:50" ht="16.5" thickBot="1" x14ac:dyDescent="0.3">
      <c r="N643" s="200" t="s">
        <v>194</v>
      </c>
      <c r="O643" s="199" t="s">
        <v>472</v>
      </c>
      <c r="P643" s="197" t="s">
        <v>630</v>
      </c>
      <c r="Q643" s="199" t="s">
        <v>316</v>
      </c>
      <c r="R643" s="199" t="s">
        <v>76</v>
      </c>
      <c r="S643" s="195">
        <v>999</v>
      </c>
      <c r="T643" s="195">
        <v>0.64326555860344914</v>
      </c>
      <c r="U643" s="195">
        <v>999</v>
      </c>
      <c r="V643" s="194">
        <v>0</v>
      </c>
      <c r="W643" s="194">
        <v>0</v>
      </c>
      <c r="X643" s="194">
        <v>0</v>
      </c>
      <c r="Y643" s="194" t="s">
        <v>629</v>
      </c>
      <c r="AA643" s="206" t="s">
        <v>194</v>
      </c>
      <c r="AB643" s="204" t="s">
        <v>378</v>
      </c>
      <c r="AC643" s="205" t="s">
        <v>630</v>
      </c>
      <c r="AD643" s="204" t="s">
        <v>319</v>
      </c>
      <c r="AE643" s="204" t="s">
        <v>52</v>
      </c>
      <c r="AF643" s="203">
        <v>1.3390527620301074</v>
      </c>
      <c r="AG643" s="203">
        <v>0.60231406487481831</v>
      </c>
      <c r="AH643" s="203">
        <v>2.22318029765486</v>
      </c>
      <c r="AI643" s="202">
        <v>1.6792388310316483E-5</v>
      </c>
      <c r="AJ643" s="202">
        <v>6.377034924767361E-7</v>
      </c>
      <c r="AK643" s="202">
        <v>4.942363622E-5</v>
      </c>
      <c r="AM643" s="200" t="s">
        <v>194</v>
      </c>
      <c r="AN643" s="199" t="s">
        <v>467</v>
      </c>
      <c r="AO643" s="197" t="s">
        <v>630</v>
      </c>
      <c r="AP643" s="199" t="s">
        <v>319</v>
      </c>
      <c r="AQ643" s="199" t="s">
        <v>52</v>
      </c>
      <c r="AR643" s="195">
        <v>19.760390353498178</v>
      </c>
      <c r="AS643" s="195">
        <v>0.66656864938349247</v>
      </c>
      <c r="AT643" s="195">
        <v>29.644944105568886</v>
      </c>
      <c r="AU643" s="194">
        <v>0</v>
      </c>
      <c r="AV643" s="194">
        <v>0</v>
      </c>
      <c r="AW643" s="194">
        <v>0</v>
      </c>
      <c r="AX643" s="194" t="s">
        <v>638</v>
      </c>
    </row>
    <row r="644" spans="14:50" ht="16.5" thickBot="1" x14ac:dyDescent="0.3">
      <c r="N644" s="200" t="s">
        <v>194</v>
      </c>
      <c r="O644" s="199" t="s">
        <v>472</v>
      </c>
      <c r="P644" s="197" t="s">
        <v>630</v>
      </c>
      <c r="Q644" s="199" t="s">
        <v>315</v>
      </c>
      <c r="R644" s="199" t="s">
        <v>76</v>
      </c>
      <c r="S644" s="195">
        <v>999</v>
      </c>
      <c r="T644" s="195">
        <v>0.64326555860344914</v>
      </c>
      <c r="U644" s="195">
        <v>999</v>
      </c>
      <c r="V644" s="194">
        <v>0</v>
      </c>
      <c r="W644" s="194">
        <v>0</v>
      </c>
      <c r="X644" s="194">
        <v>0</v>
      </c>
      <c r="Y644" s="194" t="s">
        <v>629</v>
      </c>
      <c r="AA644" s="206" t="s">
        <v>194</v>
      </c>
      <c r="AB644" s="204" t="s">
        <v>378</v>
      </c>
      <c r="AC644" s="205" t="s">
        <v>630</v>
      </c>
      <c r="AD644" s="204" t="s">
        <v>317</v>
      </c>
      <c r="AE644" s="204" t="s">
        <v>52</v>
      </c>
      <c r="AF644" s="203">
        <v>1.0785154450839376</v>
      </c>
      <c r="AG644" s="203">
        <v>0.60722964222926368</v>
      </c>
      <c r="AH644" s="203">
        <v>1.7761245006493556</v>
      </c>
      <c r="AI644" s="202">
        <v>0</v>
      </c>
      <c r="AJ644" s="202">
        <v>0</v>
      </c>
      <c r="AK644" s="202">
        <v>0</v>
      </c>
      <c r="AM644" s="200" t="s">
        <v>194</v>
      </c>
      <c r="AN644" s="199" t="s">
        <v>467</v>
      </c>
      <c r="AO644" s="197" t="s">
        <v>630</v>
      </c>
      <c r="AP644" s="199" t="s">
        <v>318</v>
      </c>
      <c r="AQ644" s="199" t="s">
        <v>52</v>
      </c>
      <c r="AR644" s="195">
        <v>19.760390353498178</v>
      </c>
      <c r="AS644" s="195">
        <v>0.66656864938349247</v>
      </c>
      <c r="AT644" s="195">
        <v>29.644944105568886</v>
      </c>
      <c r="AU644" s="194">
        <v>0</v>
      </c>
      <c r="AV644" s="194">
        <v>0</v>
      </c>
      <c r="AW644" s="194">
        <v>0</v>
      </c>
      <c r="AX644" s="194" t="s">
        <v>638</v>
      </c>
    </row>
    <row r="645" spans="14:50" ht="16.5" thickBot="1" x14ac:dyDescent="0.3">
      <c r="N645" s="200" t="s">
        <v>194</v>
      </c>
      <c r="O645" s="199" t="s">
        <v>472</v>
      </c>
      <c r="P645" s="197" t="s">
        <v>630</v>
      </c>
      <c r="Q645" s="199" t="s">
        <v>314</v>
      </c>
      <c r="R645" s="199" t="s">
        <v>76</v>
      </c>
      <c r="S645" s="195">
        <v>999</v>
      </c>
      <c r="T645" s="195">
        <v>0.64326555860344914</v>
      </c>
      <c r="U645" s="195">
        <v>999</v>
      </c>
      <c r="V645" s="194">
        <v>0</v>
      </c>
      <c r="W645" s="194">
        <v>0</v>
      </c>
      <c r="X645" s="194">
        <v>0</v>
      </c>
      <c r="Y645" s="194" t="s">
        <v>629</v>
      </c>
      <c r="AA645" s="206" t="s">
        <v>194</v>
      </c>
      <c r="AB645" s="204" t="s">
        <v>378</v>
      </c>
      <c r="AC645" s="205" t="s">
        <v>630</v>
      </c>
      <c r="AD645" s="204" t="s">
        <v>315</v>
      </c>
      <c r="AE645" s="204" t="s">
        <v>52</v>
      </c>
      <c r="AF645" s="203">
        <v>1.0312376951446234</v>
      </c>
      <c r="AG645" s="203">
        <v>0.60262689719456963</v>
      </c>
      <c r="AH645" s="203">
        <v>1.7112374172898368</v>
      </c>
      <c r="AI645" s="202">
        <v>0</v>
      </c>
      <c r="AJ645" s="202">
        <v>0</v>
      </c>
      <c r="AK645" s="202">
        <v>0</v>
      </c>
      <c r="AM645" s="200" t="s">
        <v>194</v>
      </c>
      <c r="AN645" s="199" t="s">
        <v>467</v>
      </c>
      <c r="AO645" s="197" t="s">
        <v>630</v>
      </c>
      <c r="AP645" s="199" t="s">
        <v>317</v>
      </c>
      <c r="AQ645" s="199" t="s">
        <v>52</v>
      </c>
      <c r="AR645" s="195">
        <v>19.760390353498178</v>
      </c>
      <c r="AS645" s="195">
        <v>0.66656864938349247</v>
      </c>
      <c r="AT645" s="195">
        <v>29.644944105568886</v>
      </c>
      <c r="AU645" s="194">
        <v>0</v>
      </c>
      <c r="AV645" s="194">
        <v>0</v>
      </c>
      <c r="AW645" s="194">
        <v>0</v>
      </c>
      <c r="AX645" s="194" t="s">
        <v>638</v>
      </c>
    </row>
    <row r="646" spans="14:50" ht="16.5" thickBot="1" x14ac:dyDescent="0.3">
      <c r="N646" s="200" t="s">
        <v>194</v>
      </c>
      <c r="O646" s="199" t="s">
        <v>472</v>
      </c>
      <c r="P646" s="197" t="s">
        <v>630</v>
      </c>
      <c r="Q646" s="199" t="s">
        <v>313</v>
      </c>
      <c r="R646" s="199" t="s">
        <v>76</v>
      </c>
      <c r="S646" s="195">
        <v>999</v>
      </c>
      <c r="T646" s="195">
        <v>0.64326555860344914</v>
      </c>
      <c r="U646" s="195">
        <v>999</v>
      </c>
      <c r="V646" s="194">
        <v>0</v>
      </c>
      <c r="W646" s="194">
        <v>0</v>
      </c>
      <c r="X646" s="194">
        <v>0</v>
      </c>
      <c r="Y646" s="194" t="s">
        <v>629</v>
      </c>
      <c r="AA646" s="206" t="s">
        <v>194</v>
      </c>
      <c r="AB646" s="204" t="s">
        <v>377</v>
      </c>
      <c r="AC646" s="205" t="s">
        <v>630</v>
      </c>
      <c r="AD646" s="204" t="s">
        <v>320</v>
      </c>
      <c r="AE646" s="204" t="s">
        <v>55</v>
      </c>
      <c r="AF646" s="203">
        <v>1.3692325693778196</v>
      </c>
      <c r="AG646" s="203">
        <v>0.60722964222926368</v>
      </c>
      <c r="AH646" s="203">
        <v>2.2548842713789266</v>
      </c>
      <c r="AI646" s="202">
        <v>0.42281304229080324</v>
      </c>
      <c r="AJ646" s="202">
        <v>5.7678640733432171E-3</v>
      </c>
      <c r="AK646" s="202">
        <v>1.3390632720000002</v>
      </c>
      <c r="AM646" s="200" t="s">
        <v>194</v>
      </c>
      <c r="AN646" s="199" t="s">
        <v>467</v>
      </c>
      <c r="AO646" s="197" t="s">
        <v>630</v>
      </c>
      <c r="AP646" s="199" t="s">
        <v>74</v>
      </c>
      <c r="AQ646" s="199" t="s">
        <v>52</v>
      </c>
      <c r="AR646" s="195">
        <v>19.760390353498178</v>
      </c>
      <c r="AS646" s="195">
        <v>0.66656864938349247</v>
      </c>
      <c r="AT646" s="195">
        <v>29.644944105568886</v>
      </c>
      <c r="AU646" s="194">
        <v>0</v>
      </c>
      <c r="AV646" s="194">
        <v>0</v>
      </c>
      <c r="AW646" s="194">
        <v>0</v>
      </c>
      <c r="AX646" s="194" t="s">
        <v>638</v>
      </c>
    </row>
    <row r="647" spans="14:50" ht="16.5" thickBot="1" x14ac:dyDescent="0.3">
      <c r="N647" s="200" t="s">
        <v>194</v>
      </c>
      <c r="O647" s="199" t="s">
        <v>472</v>
      </c>
      <c r="P647" s="197" t="s">
        <v>630</v>
      </c>
      <c r="Q647" s="199" t="s">
        <v>312</v>
      </c>
      <c r="R647" s="199" t="s">
        <v>76</v>
      </c>
      <c r="S647" s="195">
        <v>999</v>
      </c>
      <c r="T647" s="195">
        <v>0.64326555860344914</v>
      </c>
      <c r="U647" s="195">
        <v>999</v>
      </c>
      <c r="V647" s="194">
        <v>0</v>
      </c>
      <c r="W647" s="194">
        <v>0</v>
      </c>
      <c r="X647" s="194">
        <v>0</v>
      </c>
      <c r="Y647" s="194" t="s">
        <v>629</v>
      </c>
      <c r="AA647" s="206" t="s">
        <v>194</v>
      </c>
      <c r="AB647" s="204" t="s">
        <v>377</v>
      </c>
      <c r="AC647" s="205" t="s">
        <v>630</v>
      </c>
      <c r="AD647" s="204" t="s">
        <v>319</v>
      </c>
      <c r="AE647" s="204" t="s">
        <v>55</v>
      </c>
      <c r="AF647" s="203">
        <v>1.2905403627152834</v>
      </c>
      <c r="AG647" s="203">
        <v>0.60231406487481853</v>
      </c>
      <c r="AH647" s="203">
        <v>2.1426369364021109</v>
      </c>
      <c r="AI647" s="202">
        <v>0.41525445434976305</v>
      </c>
      <c r="AJ647" s="202">
        <v>1.5769598160297337E-2</v>
      </c>
      <c r="AK647" s="202">
        <v>1.222183808</v>
      </c>
      <c r="AM647" s="200" t="s">
        <v>194</v>
      </c>
      <c r="AN647" s="199" t="s">
        <v>467</v>
      </c>
      <c r="AO647" s="197" t="s">
        <v>630</v>
      </c>
      <c r="AP647" s="199" t="s">
        <v>316</v>
      </c>
      <c r="AQ647" s="199" t="s">
        <v>52</v>
      </c>
      <c r="AR647" s="195">
        <v>19.760390353498178</v>
      </c>
      <c r="AS647" s="195">
        <v>0.66656864938349247</v>
      </c>
      <c r="AT647" s="195">
        <v>29.644944105568886</v>
      </c>
      <c r="AU647" s="194">
        <v>0</v>
      </c>
      <c r="AV647" s="194">
        <v>0</v>
      </c>
      <c r="AW647" s="194">
        <v>0</v>
      </c>
      <c r="AX647" s="194" t="s">
        <v>638</v>
      </c>
    </row>
    <row r="648" spans="14:50" ht="16.5" thickBot="1" x14ac:dyDescent="0.3">
      <c r="N648" s="200" t="s">
        <v>194</v>
      </c>
      <c r="O648" s="199" t="s">
        <v>472</v>
      </c>
      <c r="P648" s="197" t="s">
        <v>630</v>
      </c>
      <c r="Q648" s="199" t="s">
        <v>323</v>
      </c>
      <c r="R648" s="199" t="s">
        <v>52</v>
      </c>
      <c r="S648" s="195">
        <v>999</v>
      </c>
      <c r="T648" s="195">
        <v>0.64326555860344914</v>
      </c>
      <c r="U648" s="195">
        <v>999</v>
      </c>
      <c r="V648" s="194">
        <v>0</v>
      </c>
      <c r="W648" s="194">
        <v>0</v>
      </c>
      <c r="X648" s="194">
        <v>0</v>
      </c>
      <c r="Y648" s="194" t="s">
        <v>629</v>
      </c>
      <c r="AA648" s="206" t="s">
        <v>194</v>
      </c>
      <c r="AB648" s="204" t="s">
        <v>377</v>
      </c>
      <c r="AC648" s="205" t="s">
        <v>630</v>
      </c>
      <c r="AD648" s="204" t="s">
        <v>317</v>
      </c>
      <c r="AE648" s="204" t="s">
        <v>55</v>
      </c>
      <c r="AF648" s="203">
        <v>1.0394420243624163</v>
      </c>
      <c r="AG648" s="203">
        <v>0.60722964222926379</v>
      </c>
      <c r="AH648" s="203">
        <v>1.7117774760573492</v>
      </c>
      <c r="AI648" s="202">
        <v>0.35960216982070059</v>
      </c>
      <c r="AJ648" s="202">
        <v>4.9055639929350406E-3</v>
      </c>
      <c r="AK648" s="202">
        <v>1.138872291</v>
      </c>
      <c r="AM648" s="200" t="s">
        <v>194</v>
      </c>
      <c r="AN648" s="199" t="s">
        <v>467</v>
      </c>
      <c r="AO648" s="197" t="s">
        <v>630</v>
      </c>
      <c r="AP648" s="199" t="s">
        <v>315</v>
      </c>
      <c r="AQ648" s="199" t="s">
        <v>52</v>
      </c>
      <c r="AR648" s="195">
        <v>19.760390353498178</v>
      </c>
      <c r="AS648" s="195">
        <v>0.66656864938349247</v>
      </c>
      <c r="AT648" s="195">
        <v>29.644944105568886</v>
      </c>
      <c r="AU648" s="194">
        <v>0</v>
      </c>
      <c r="AV648" s="194">
        <v>0</v>
      </c>
      <c r="AW648" s="194">
        <v>0</v>
      </c>
      <c r="AX648" s="194" t="s">
        <v>638</v>
      </c>
    </row>
    <row r="649" spans="14:50" ht="16.5" thickBot="1" x14ac:dyDescent="0.3">
      <c r="N649" s="200" t="s">
        <v>194</v>
      </c>
      <c r="O649" s="199" t="s">
        <v>472</v>
      </c>
      <c r="P649" s="197" t="s">
        <v>630</v>
      </c>
      <c r="Q649" s="199" t="s">
        <v>322</v>
      </c>
      <c r="R649" s="199" t="s">
        <v>52</v>
      </c>
      <c r="S649" s="195">
        <v>999</v>
      </c>
      <c r="T649" s="195">
        <v>0.64326555860344914</v>
      </c>
      <c r="U649" s="195">
        <v>999</v>
      </c>
      <c r="V649" s="194">
        <v>0</v>
      </c>
      <c r="W649" s="194">
        <v>0</v>
      </c>
      <c r="X649" s="194">
        <v>0</v>
      </c>
      <c r="Y649" s="194" t="s">
        <v>629</v>
      </c>
      <c r="AA649" s="206" t="s">
        <v>194</v>
      </c>
      <c r="AB649" s="204" t="s">
        <v>377</v>
      </c>
      <c r="AC649" s="205" t="s">
        <v>630</v>
      </c>
      <c r="AD649" s="204" t="s">
        <v>320</v>
      </c>
      <c r="AE649" s="204" t="s">
        <v>52</v>
      </c>
      <c r="AF649" s="203">
        <v>1.3692325693778196</v>
      </c>
      <c r="AG649" s="203">
        <v>0.60722964222926368</v>
      </c>
      <c r="AH649" s="203">
        <v>2.2548842713789266</v>
      </c>
      <c r="AI649" s="202">
        <v>6.6062520465626799E-3</v>
      </c>
      <c r="AJ649" s="202">
        <v>9.0120124091658821E-5</v>
      </c>
      <c r="AK649" s="202">
        <v>2.0922224709999999E-2</v>
      </c>
      <c r="AM649" s="200" t="s">
        <v>194</v>
      </c>
      <c r="AN649" s="199" t="s">
        <v>467</v>
      </c>
      <c r="AO649" s="197" t="s">
        <v>630</v>
      </c>
      <c r="AP649" s="199" t="s">
        <v>314</v>
      </c>
      <c r="AQ649" s="199" t="s">
        <v>52</v>
      </c>
      <c r="AR649" s="195">
        <v>19.760390353498178</v>
      </c>
      <c r="AS649" s="195">
        <v>0.66656864938349247</v>
      </c>
      <c r="AT649" s="195">
        <v>29.644944105568886</v>
      </c>
      <c r="AU649" s="194">
        <v>0</v>
      </c>
      <c r="AV649" s="194">
        <v>0</v>
      </c>
      <c r="AW649" s="194">
        <v>0</v>
      </c>
      <c r="AX649" s="194" t="s">
        <v>638</v>
      </c>
    </row>
    <row r="650" spans="14:50" ht="16.5" thickBot="1" x14ac:dyDescent="0.3">
      <c r="N650" s="200" t="s">
        <v>194</v>
      </c>
      <c r="O650" s="199" t="s">
        <v>472</v>
      </c>
      <c r="P650" s="197" t="s">
        <v>630</v>
      </c>
      <c r="Q650" s="199" t="s">
        <v>321</v>
      </c>
      <c r="R650" s="199" t="s">
        <v>52</v>
      </c>
      <c r="S650" s="195">
        <v>999</v>
      </c>
      <c r="T650" s="195">
        <v>0.64326555860344914</v>
      </c>
      <c r="U650" s="195">
        <v>999</v>
      </c>
      <c r="V650" s="194">
        <v>0</v>
      </c>
      <c r="W650" s="194">
        <v>0</v>
      </c>
      <c r="X650" s="194">
        <v>0</v>
      </c>
      <c r="Y650" s="194" t="s">
        <v>629</v>
      </c>
      <c r="AA650" s="206" t="s">
        <v>194</v>
      </c>
      <c r="AB650" s="204" t="s">
        <v>377</v>
      </c>
      <c r="AC650" s="205" t="s">
        <v>630</v>
      </c>
      <c r="AD650" s="204" t="s">
        <v>319</v>
      </c>
      <c r="AE650" s="204" t="s">
        <v>52</v>
      </c>
      <c r="AF650" s="203">
        <v>1.2905403627152834</v>
      </c>
      <c r="AG650" s="203">
        <v>0.60231406487481853</v>
      </c>
      <c r="AH650" s="203">
        <v>2.1426369364021109</v>
      </c>
      <c r="AI650" s="202">
        <v>6.2090792907383971E-3</v>
      </c>
      <c r="AJ650" s="202">
        <v>2.3579442516442304E-4</v>
      </c>
      <c r="AK650" s="202">
        <v>1.827466531E-2</v>
      </c>
      <c r="AM650" s="200" t="s">
        <v>194</v>
      </c>
      <c r="AN650" s="199" t="s">
        <v>467</v>
      </c>
      <c r="AO650" s="197" t="s">
        <v>630</v>
      </c>
      <c r="AP650" s="199" t="s">
        <v>313</v>
      </c>
      <c r="AQ650" s="199" t="s">
        <v>52</v>
      </c>
      <c r="AR650" s="195">
        <v>19.760390353498178</v>
      </c>
      <c r="AS650" s="195">
        <v>0.66656864938349247</v>
      </c>
      <c r="AT650" s="195">
        <v>29.644944105568886</v>
      </c>
      <c r="AU650" s="194">
        <v>0</v>
      </c>
      <c r="AV650" s="194">
        <v>0</v>
      </c>
      <c r="AW650" s="194">
        <v>0</v>
      </c>
      <c r="AX650" s="194" t="s">
        <v>638</v>
      </c>
    </row>
    <row r="651" spans="14:50" ht="16.5" thickBot="1" x14ac:dyDescent="0.3">
      <c r="N651" s="200" t="s">
        <v>194</v>
      </c>
      <c r="O651" s="199" t="s">
        <v>472</v>
      </c>
      <c r="P651" s="197" t="s">
        <v>630</v>
      </c>
      <c r="Q651" s="199" t="s">
        <v>320</v>
      </c>
      <c r="R651" s="199" t="s">
        <v>52</v>
      </c>
      <c r="S651" s="195">
        <v>999</v>
      </c>
      <c r="T651" s="195">
        <v>0.64326555860344914</v>
      </c>
      <c r="U651" s="195">
        <v>999</v>
      </c>
      <c r="V651" s="194">
        <v>0</v>
      </c>
      <c r="W651" s="194">
        <v>0</v>
      </c>
      <c r="X651" s="194">
        <v>0</v>
      </c>
      <c r="Y651" s="194" t="s">
        <v>629</v>
      </c>
      <c r="AA651" s="206" t="s">
        <v>194</v>
      </c>
      <c r="AB651" s="204" t="s">
        <v>377</v>
      </c>
      <c r="AC651" s="205" t="s">
        <v>630</v>
      </c>
      <c r="AD651" s="204" t="s">
        <v>317</v>
      </c>
      <c r="AE651" s="204" t="s">
        <v>52</v>
      </c>
      <c r="AF651" s="203">
        <v>1.0394420243624163</v>
      </c>
      <c r="AG651" s="203">
        <v>0.60722964222926379</v>
      </c>
      <c r="AH651" s="203">
        <v>1.7117774760573492</v>
      </c>
      <c r="AI651" s="202">
        <v>5.6038922801892295E-3</v>
      </c>
      <c r="AJ651" s="202">
        <v>7.6446291199215246E-5</v>
      </c>
      <c r="AK651" s="202">
        <v>1.7747717270000001E-2</v>
      </c>
      <c r="AM651" s="200" t="s">
        <v>194</v>
      </c>
      <c r="AN651" s="199" t="s">
        <v>467</v>
      </c>
      <c r="AO651" s="197" t="s">
        <v>630</v>
      </c>
      <c r="AP651" s="199" t="s">
        <v>312</v>
      </c>
      <c r="AQ651" s="199" t="s">
        <v>52</v>
      </c>
      <c r="AR651" s="195">
        <v>19.760390353498178</v>
      </c>
      <c r="AS651" s="195">
        <v>0.66656864938349247</v>
      </c>
      <c r="AT651" s="195">
        <v>29.644944105568886</v>
      </c>
      <c r="AU651" s="194">
        <v>0</v>
      </c>
      <c r="AV651" s="194">
        <v>0</v>
      </c>
      <c r="AW651" s="194">
        <v>0</v>
      </c>
      <c r="AX651" s="194" t="s">
        <v>638</v>
      </c>
    </row>
    <row r="652" spans="14:50" ht="16.5" thickBot="1" x14ac:dyDescent="0.3">
      <c r="N652" s="200" t="s">
        <v>194</v>
      </c>
      <c r="O652" s="199" t="s">
        <v>472</v>
      </c>
      <c r="P652" s="197" t="s">
        <v>630</v>
      </c>
      <c r="Q652" s="199" t="s">
        <v>319</v>
      </c>
      <c r="R652" s="199" t="s">
        <v>52</v>
      </c>
      <c r="S652" s="195">
        <v>999</v>
      </c>
      <c r="T652" s="195">
        <v>0.64326555860344914</v>
      </c>
      <c r="U652" s="195">
        <v>999</v>
      </c>
      <c r="V652" s="194">
        <v>0</v>
      </c>
      <c r="W652" s="194">
        <v>0</v>
      </c>
      <c r="X652" s="194">
        <v>0</v>
      </c>
      <c r="Y652" s="194" t="s">
        <v>629</v>
      </c>
      <c r="AA652" s="206" t="s">
        <v>194</v>
      </c>
      <c r="AB652" s="204" t="s">
        <v>374</v>
      </c>
      <c r="AC652" s="205" t="s">
        <v>630</v>
      </c>
      <c r="AD652" s="204" t="s">
        <v>323</v>
      </c>
      <c r="AE652" s="204" t="s">
        <v>55</v>
      </c>
      <c r="AF652" s="203">
        <v>1.0112777521227811</v>
      </c>
      <c r="AG652" s="203">
        <v>0.731439627335432</v>
      </c>
      <c r="AH652" s="203">
        <v>1.382585403263936</v>
      </c>
      <c r="AI652" s="202">
        <v>0.7213987322376203</v>
      </c>
      <c r="AJ652" s="202">
        <v>2.804720113781535E-4</v>
      </c>
      <c r="AK652" s="202">
        <v>2.0082784903496602</v>
      </c>
      <c r="AM652" s="200" t="s">
        <v>194</v>
      </c>
      <c r="AN652" s="199" t="s">
        <v>447</v>
      </c>
      <c r="AO652" s="197" t="s">
        <v>630</v>
      </c>
      <c r="AP652" s="199" t="s">
        <v>322</v>
      </c>
      <c r="AQ652" s="199" t="s">
        <v>76</v>
      </c>
      <c r="AR652" s="195">
        <v>5.311261188257701</v>
      </c>
      <c r="AS652" s="195">
        <v>0.59967156690070023</v>
      </c>
      <c r="AT652" s="195">
        <v>8.8569501730889861</v>
      </c>
      <c r="AU652" s="194">
        <v>0</v>
      </c>
      <c r="AV652" s="194">
        <v>0</v>
      </c>
      <c r="AW652" s="194">
        <v>0</v>
      </c>
      <c r="AX652" s="194" t="s">
        <v>638</v>
      </c>
    </row>
    <row r="653" spans="14:50" ht="16.5" thickBot="1" x14ac:dyDescent="0.3">
      <c r="N653" s="200" t="s">
        <v>194</v>
      </c>
      <c r="O653" s="199" t="s">
        <v>472</v>
      </c>
      <c r="P653" s="197" t="s">
        <v>630</v>
      </c>
      <c r="Q653" s="199" t="s">
        <v>318</v>
      </c>
      <c r="R653" s="199" t="s">
        <v>52</v>
      </c>
      <c r="S653" s="195">
        <v>999</v>
      </c>
      <c r="T653" s="195">
        <v>0.64326555860344914</v>
      </c>
      <c r="U653" s="195">
        <v>999</v>
      </c>
      <c r="V653" s="194">
        <v>0</v>
      </c>
      <c r="W653" s="194">
        <v>0</v>
      </c>
      <c r="X653" s="194">
        <v>0</v>
      </c>
      <c r="Y653" s="194" t="s">
        <v>629</v>
      </c>
      <c r="AA653" s="206" t="s">
        <v>194</v>
      </c>
      <c r="AB653" s="204" t="s">
        <v>374</v>
      </c>
      <c r="AC653" s="205" t="s">
        <v>630</v>
      </c>
      <c r="AD653" s="204" t="s">
        <v>322</v>
      </c>
      <c r="AE653" s="204" t="s">
        <v>55</v>
      </c>
      <c r="AF653" s="203">
        <v>1.0112777521227811</v>
      </c>
      <c r="AG653" s="203">
        <v>0.731439627335432</v>
      </c>
      <c r="AH653" s="203">
        <v>1.382585403263936</v>
      </c>
      <c r="AI653" s="202">
        <v>0.79119663742369006</v>
      </c>
      <c r="AJ653" s="202">
        <v>1.8169563388502324E-3</v>
      </c>
      <c r="AK653" s="202">
        <v>2.5657530821040004</v>
      </c>
      <c r="AM653" s="200" t="s">
        <v>194</v>
      </c>
      <c r="AN653" s="199" t="s">
        <v>447</v>
      </c>
      <c r="AO653" s="197" t="s">
        <v>630</v>
      </c>
      <c r="AP653" s="199" t="s">
        <v>321</v>
      </c>
      <c r="AQ653" s="199" t="s">
        <v>76</v>
      </c>
      <c r="AR653" s="195">
        <v>4.7202581659917531</v>
      </c>
      <c r="AS653" s="195">
        <v>0.61162612658256421</v>
      </c>
      <c r="AT653" s="195">
        <v>7.7175548277605488</v>
      </c>
      <c r="AU653" s="194">
        <v>0</v>
      </c>
      <c r="AV653" s="194">
        <v>0</v>
      </c>
      <c r="AW653" s="194">
        <v>0</v>
      </c>
      <c r="AX653" s="194" t="s">
        <v>638</v>
      </c>
    </row>
    <row r="654" spans="14:50" ht="16.5" thickBot="1" x14ac:dyDescent="0.3">
      <c r="N654" s="200" t="s">
        <v>194</v>
      </c>
      <c r="O654" s="199" t="s">
        <v>472</v>
      </c>
      <c r="P654" s="197" t="s">
        <v>630</v>
      </c>
      <c r="Q654" s="199" t="s">
        <v>317</v>
      </c>
      <c r="R654" s="199" t="s">
        <v>52</v>
      </c>
      <c r="S654" s="195">
        <v>999</v>
      </c>
      <c r="T654" s="195">
        <v>0.64326555860344914</v>
      </c>
      <c r="U654" s="195">
        <v>999</v>
      </c>
      <c r="V654" s="194">
        <v>0</v>
      </c>
      <c r="W654" s="194">
        <v>0</v>
      </c>
      <c r="X654" s="194">
        <v>0</v>
      </c>
      <c r="Y654" s="194" t="s">
        <v>629</v>
      </c>
      <c r="AA654" s="206" t="s">
        <v>194</v>
      </c>
      <c r="AB654" s="204" t="s">
        <v>374</v>
      </c>
      <c r="AC654" s="205" t="s">
        <v>630</v>
      </c>
      <c r="AD654" s="204" t="s">
        <v>321</v>
      </c>
      <c r="AE654" s="204" t="s">
        <v>55</v>
      </c>
      <c r="AF654" s="203">
        <v>1.0112777521227811</v>
      </c>
      <c r="AG654" s="203">
        <v>0.731439627335432</v>
      </c>
      <c r="AH654" s="203">
        <v>1.382585403263936</v>
      </c>
      <c r="AI654" s="202">
        <v>0.99705555335835983</v>
      </c>
      <c r="AJ654" s="202">
        <v>0</v>
      </c>
      <c r="AK654" s="202">
        <v>2.6823988406600003</v>
      </c>
      <c r="AM654" s="200" t="s">
        <v>194</v>
      </c>
      <c r="AN654" s="199" t="s">
        <v>447</v>
      </c>
      <c r="AO654" s="197" t="s">
        <v>630</v>
      </c>
      <c r="AP654" s="199" t="s">
        <v>320</v>
      </c>
      <c r="AQ654" s="199" t="s">
        <v>76</v>
      </c>
      <c r="AR654" s="195">
        <v>3.1753014015866383</v>
      </c>
      <c r="AS654" s="195">
        <v>0.60985906389394395</v>
      </c>
      <c r="AT654" s="195">
        <v>5.2066150846596768</v>
      </c>
      <c r="AU654" s="194">
        <v>0</v>
      </c>
      <c r="AV654" s="194">
        <v>0</v>
      </c>
      <c r="AW654" s="194">
        <v>0</v>
      </c>
      <c r="AX654" s="194" t="s">
        <v>638</v>
      </c>
    </row>
    <row r="655" spans="14:50" ht="16.5" thickBot="1" x14ac:dyDescent="0.3">
      <c r="N655" s="200" t="s">
        <v>194</v>
      </c>
      <c r="O655" s="199" t="s">
        <v>472</v>
      </c>
      <c r="P655" s="197" t="s">
        <v>630</v>
      </c>
      <c r="Q655" s="199" t="s">
        <v>74</v>
      </c>
      <c r="R655" s="199" t="s">
        <v>52</v>
      </c>
      <c r="S655" s="195">
        <v>999</v>
      </c>
      <c r="T655" s="195">
        <v>0.64326555860344914</v>
      </c>
      <c r="U655" s="195">
        <v>999</v>
      </c>
      <c r="V655" s="194">
        <v>0</v>
      </c>
      <c r="W655" s="194">
        <v>0</v>
      </c>
      <c r="X655" s="194">
        <v>0</v>
      </c>
      <c r="Y655" s="194" t="s">
        <v>629</v>
      </c>
      <c r="AA655" s="206" t="s">
        <v>194</v>
      </c>
      <c r="AB655" s="204" t="s">
        <v>374</v>
      </c>
      <c r="AC655" s="205" t="s">
        <v>630</v>
      </c>
      <c r="AD655" s="204" t="s">
        <v>320</v>
      </c>
      <c r="AE655" s="204" t="s">
        <v>55</v>
      </c>
      <c r="AF655" s="203">
        <v>1.0112777521227811</v>
      </c>
      <c r="AG655" s="203">
        <v>0.731439627335432</v>
      </c>
      <c r="AH655" s="203">
        <v>1.382585403263936</v>
      </c>
      <c r="AI655" s="202">
        <v>0.3899816533176928</v>
      </c>
      <c r="AJ655" s="202">
        <v>7.3232967599723225E-4</v>
      </c>
      <c r="AK655" s="202">
        <v>1.225382550777</v>
      </c>
      <c r="AM655" s="200" t="s">
        <v>194</v>
      </c>
      <c r="AN655" s="199" t="s">
        <v>447</v>
      </c>
      <c r="AO655" s="197" t="s">
        <v>630</v>
      </c>
      <c r="AP655" s="199" t="s">
        <v>319</v>
      </c>
      <c r="AQ655" s="199" t="s">
        <v>76</v>
      </c>
      <c r="AR655" s="195">
        <v>6.2093005196056215</v>
      </c>
      <c r="AS655" s="195">
        <v>0.59967156690070011</v>
      </c>
      <c r="AT655" s="195">
        <v>10.354502134722393</v>
      </c>
      <c r="AU655" s="194">
        <v>0</v>
      </c>
      <c r="AV655" s="194">
        <v>0</v>
      </c>
      <c r="AW655" s="194">
        <v>0</v>
      </c>
      <c r="AX655" s="194" t="s">
        <v>638</v>
      </c>
    </row>
    <row r="656" spans="14:50" ht="16.5" thickBot="1" x14ac:dyDescent="0.3">
      <c r="N656" s="200" t="s">
        <v>194</v>
      </c>
      <c r="O656" s="199" t="s">
        <v>472</v>
      </c>
      <c r="P656" s="197" t="s">
        <v>630</v>
      </c>
      <c r="Q656" s="199" t="s">
        <v>316</v>
      </c>
      <c r="R656" s="199" t="s">
        <v>52</v>
      </c>
      <c r="S656" s="195">
        <v>999</v>
      </c>
      <c r="T656" s="195">
        <v>0.64326555860344914</v>
      </c>
      <c r="U656" s="195">
        <v>999</v>
      </c>
      <c r="V656" s="194">
        <v>0</v>
      </c>
      <c r="W656" s="194">
        <v>0</v>
      </c>
      <c r="X656" s="194">
        <v>0</v>
      </c>
      <c r="Y656" s="194" t="s">
        <v>629</v>
      </c>
      <c r="AA656" s="206" t="s">
        <v>194</v>
      </c>
      <c r="AB656" s="204" t="s">
        <v>374</v>
      </c>
      <c r="AC656" s="205" t="s">
        <v>630</v>
      </c>
      <c r="AD656" s="204" t="s">
        <v>319</v>
      </c>
      <c r="AE656" s="204" t="s">
        <v>55</v>
      </c>
      <c r="AF656" s="203">
        <v>1.0112777521227811</v>
      </c>
      <c r="AG656" s="203">
        <v>0.731439627335432</v>
      </c>
      <c r="AH656" s="203">
        <v>1.382585403263936</v>
      </c>
      <c r="AI656" s="202">
        <v>0.80869528231707288</v>
      </c>
      <c r="AJ656" s="202">
        <v>7.488551116978866E-4</v>
      </c>
      <c r="AK656" s="202">
        <v>2.3558325563659999</v>
      </c>
      <c r="AM656" s="200" t="s">
        <v>194</v>
      </c>
      <c r="AN656" s="199" t="s">
        <v>447</v>
      </c>
      <c r="AO656" s="197" t="s">
        <v>630</v>
      </c>
      <c r="AP656" s="199" t="s">
        <v>318</v>
      </c>
      <c r="AQ656" s="199" t="s">
        <v>76</v>
      </c>
      <c r="AR656" s="195">
        <v>7.6207233638079312</v>
      </c>
      <c r="AS656" s="195">
        <v>0.60985906389394395</v>
      </c>
      <c r="AT656" s="195">
        <v>12.495876203183224</v>
      </c>
      <c r="AU656" s="194">
        <v>0</v>
      </c>
      <c r="AV656" s="194">
        <v>0</v>
      </c>
      <c r="AW656" s="194">
        <v>0</v>
      </c>
      <c r="AX656" s="194" t="s">
        <v>638</v>
      </c>
    </row>
    <row r="657" spans="14:50" ht="16.5" thickBot="1" x14ac:dyDescent="0.3">
      <c r="N657" s="200" t="s">
        <v>194</v>
      </c>
      <c r="O657" s="199" t="s">
        <v>472</v>
      </c>
      <c r="P657" s="197" t="s">
        <v>630</v>
      </c>
      <c r="Q657" s="199" t="s">
        <v>315</v>
      </c>
      <c r="R657" s="199" t="s">
        <v>52</v>
      </c>
      <c r="S657" s="195">
        <v>999</v>
      </c>
      <c r="T657" s="195">
        <v>0.64326555860344914</v>
      </c>
      <c r="U657" s="195">
        <v>999</v>
      </c>
      <c r="V657" s="194">
        <v>0</v>
      </c>
      <c r="W657" s="194">
        <v>0</v>
      </c>
      <c r="X657" s="194">
        <v>0</v>
      </c>
      <c r="Y657" s="194" t="s">
        <v>629</v>
      </c>
      <c r="AA657" s="206" t="s">
        <v>194</v>
      </c>
      <c r="AB657" s="204" t="s">
        <v>374</v>
      </c>
      <c r="AC657" s="205" t="s">
        <v>630</v>
      </c>
      <c r="AD657" s="204" t="s">
        <v>318</v>
      </c>
      <c r="AE657" s="204" t="s">
        <v>55</v>
      </c>
      <c r="AF657" s="203">
        <v>1.0112777521227811</v>
      </c>
      <c r="AG657" s="203">
        <v>0.731439627335432</v>
      </c>
      <c r="AH657" s="203">
        <v>1.382585403263936</v>
      </c>
      <c r="AI657" s="202">
        <v>0.32093585830299554</v>
      </c>
      <c r="AJ657" s="202">
        <v>6.4998446365775221E-4</v>
      </c>
      <c r="AK657" s="202">
        <v>1.0198140349512101</v>
      </c>
      <c r="AM657" s="200" t="s">
        <v>194</v>
      </c>
      <c r="AN657" s="199" t="s">
        <v>447</v>
      </c>
      <c r="AO657" s="197" t="s">
        <v>630</v>
      </c>
      <c r="AP657" s="199" t="s">
        <v>317</v>
      </c>
      <c r="AQ657" s="199" t="s">
        <v>76</v>
      </c>
      <c r="AR657" s="195">
        <v>7.552413065586804</v>
      </c>
      <c r="AS657" s="195">
        <v>0.61162612658256421</v>
      </c>
      <c r="AT657" s="195">
        <v>12.348087724416876</v>
      </c>
      <c r="AU657" s="194">
        <v>0</v>
      </c>
      <c r="AV657" s="194">
        <v>0</v>
      </c>
      <c r="AW657" s="194">
        <v>0</v>
      </c>
      <c r="AX657" s="194" t="s">
        <v>638</v>
      </c>
    </row>
    <row r="658" spans="14:50" ht="16.5" thickBot="1" x14ac:dyDescent="0.3">
      <c r="N658" s="200" t="s">
        <v>194</v>
      </c>
      <c r="O658" s="199" t="s">
        <v>472</v>
      </c>
      <c r="P658" s="197" t="s">
        <v>630</v>
      </c>
      <c r="Q658" s="199" t="s">
        <v>314</v>
      </c>
      <c r="R658" s="199" t="s">
        <v>52</v>
      </c>
      <c r="S658" s="195">
        <v>999</v>
      </c>
      <c r="T658" s="195">
        <v>0.64326555860344914</v>
      </c>
      <c r="U658" s="195">
        <v>999</v>
      </c>
      <c r="V658" s="194">
        <v>0</v>
      </c>
      <c r="W658" s="194">
        <v>0</v>
      </c>
      <c r="X658" s="194">
        <v>0</v>
      </c>
      <c r="Y658" s="194" t="s">
        <v>629</v>
      </c>
      <c r="AA658" s="206" t="s">
        <v>194</v>
      </c>
      <c r="AB658" s="204" t="s">
        <v>374</v>
      </c>
      <c r="AC658" s="205" t="s">
        <v>630</v>
      </c>
      <c r="AD658" s="204" t="s">
        <v>317</v>
      </c>
      <c r="AE658" s="204" t="s">
        <v>55</v>
      </c>
      <c r="AF658" s="203">
        <v>1.0552392289579742</v>
      </c>
      <c r="AG658" s="203">
        <v>0.7570835819082945</v>
      </c>
      <c r="AH658" s="203">
        <v>1.3938213087360218</v>
      </c>
      <c r="AI658" s="202">
        <v>1.5592594575735708</v>
      </c>
      <c r="AJ658" s="202">
        <v>-3.3282661461089914E-2</v>
      </c>
      <c r="AK658" s="202">
        <v>3.8687898944970001</v>
      </c>
      <c r="AM658" s="200" t="s">
        <v>194</v>
      </c>
      <c r="AN658" s="199" t="s">
        <v>447</v>
      </c>
      <c r="AO658" s="197" t="s">
        <v>630</v>
      </c>
      <c r="AP658" s="199" t="s">
        <v>74</v>
      </c>
      <c r="AQ658" s="199" t="s">
        <v>76</v>
      </c>
      <c r="AR658" s="195">
        <v>7.1444281535699359</v>
      </c>
      <c r="AS658" s="195">
        <v>0.60985906389394384</v>
      </c>
      <c r="AT658" s="195">
        <v>11.714883940484276</v>
      </c>
      <c r="AU658" s="194">
        <v>0</v>
      </c>
      <c r="AV658" s="194">
        <v>0</v>
      </c>
      <c r="AW658" s="194">
        <v>0</v>
      </c>
      <c r="AX658" s="194" t="s">
        <v>638</v>
      </c>
    </row>
    <row r="659" spans="14:50" ht="16.5" thickBot="1" x14ac:dyDescent="0.3">
      <c r="N659" s="200" t="s">
        <v>194</v>
      </c>
      <c r="O659" s="199" t="s">
        <v>472</v>
      </c>
      <c r="P659" s="197" t="s">
        <v>630</v>
      </c>
      <c r="Q659" s="199" t="s">
        <v>313</v>
      </c>
      <c r="R659" s="199" t="s">
        <v>52</v>
      </c>
      <c r="S659" s="195">
        <v>999</v>
      </c>
      <c r="T659" s="195">
        <v>0.64326555860344914</v>
      </c>
      <c r="U659" s="195">
        <v>999</v>
      </c>
      <c r="V659" s="194">
        <v>0</v>
      </c>
      <c r="W659" s="194">
        <v>0</v>
      </c>
      <c r="X659" s="194">
        <v>0</v>
      </c>
      <c r="Y659" s="194" t="s">
        <v>629</v>
      </c>
      <c r="AA659" s="206" t="s">
        <v>194</v>
      </c>
      <c r="AB659" s="204" t="s">
        <v>374</v>
      </c>
      <c r="AC659" s="205" t="s">
        <v>630</v>
      </c>
      <c r="AD659" s="204" t="s">
        <v>74</v>
      </c>
      <c r="AE659" s="204" t="s">
        <v>55</v>
      </c>
      <c r="AF659" s="203">
        <v>1.0176290457541706</v>
      </c>
      <c r="AG659" s="203">
        <v>0.73840053606498612</v>
      </c>
      <c r="AH659" s="203">
        <v>1.3781531784595153</v>
      </c>
      <c r="AI659" s="202">
        <v>0.73167368095078555</v>
      </c>
      <c r="AJ659" s="202">
        <v>-4.1293451852824348E-2</v>
      </c>
      <c r="AK659" s="202">
        <v>2.8356475709214997</v>
      </c>
      <c r="AM659" s="200" t="s">
        <v>194</v>
      </c>
      <c r="AN659" s="199" t="s">
        <v>447</v>
      </c>
      <c r="AO659" s="197" t="s">
        <v>630</v>
      </c>
      <c r="AP659" s="199" t="s">
        <v>316</v>
      </c>
      <c r="AQ659" s="199" t="s">
        <v>76</v>
      </c>
      <c r="AR659" s="195">
        <v>6.6152112533054979</v>
      </c>
      <c r="AS659" s="195">
        <v>0.60985906389394406</v>
      </c>
      <c r="AT659" s="195">
        <v>10.847114759707662</v>
      </c>
      <c r="AU659" s="194">
        <v>0</v>
      </c>
      <c r="AV659" s="194">
        <v>0</v>
      </c>
      <c r="AW659" s="194">
        <v>0</v>
      </c>
      <c r="AX659" s="194" t="s">
        <v>638</v>
      </c>
    </row>
    <row r="660" spans="14:50" ht="16.5" thickBot="1" x14ac:dyDescent="0.3">
      <c r="N660" s="200" t="s">
        <v>194</v>
      </c>
      <c r="O660" s="199" t="s">
        <v>472</v>
      </c>
      <c r="P660" s="197" t="s">
        <v>630</v>
      </c>
      <c r="Q660" s="199" t="s">
        <v>312</v>
      </c>
      <c r="R660" s="199" t="s">
        <v>52</v>
      </c>
      <c r="S660" s="195">
        <v>999</v>
      </c>
      <c r="T660" s="195">
        <v>0.64326555860344914</v>
      </c>
      <c r="U660" s="195">
        <v>999</v>
      </c>
      <c r="V660" s="194">
        <v>0</v>
      </c>
      <c r="W660" s="194">
        <v>0</v>
      </c>
      <c r="X660" s="194">
        <v>0</v>
      </c>
      <c r="Y660" s="194" t="s">
        <v>629</v>
      </c>
      <c r="AA660" s="206" t="s">
        <v>194</v>
      </c>
      <c r="AB660" s="204" t="s">
        <v>374</v>
      </c>
      <c r="AC660" s="205" t="s">
        <v>630</v>
      </c>
      <c r="AD660" s="204" t="s">
        <v>316</v>
      </c>
      <c r="AE660" s="204" t="s">
        <v>55</v>
      </c>
      <c r="AF660" s="203">
        <v>1.0112777521227811</v>
      </c>
      <c r="AG660" s="203">
        <v>0.731439627335432</v>
      </c>
      <c r="AH660" s="203">
        <v>1.382585403263936</v>
      </c>
      <c r="AI660" s="202">
        <v>1.8536241713556434</v>
      </c>
      <c r="AJ660" s="202">
        <v>1.9225326360313344E-3</v>
      </c>
      <c r="AK660" s="202">
        <v>5.4494263680614994</v>
      </c>
      <c r="AM660" s="200" t="s">
        <v>194</v>
      </c>
      <c r="AN660" s="199" t="s">
        <v>447</v>
      </c>
      <c r="AO660" s="197" t="s">
        <v>630</v>
      </c>
      <c r="AP660" s="199" t="s">
        <v>315</v>
      </c>
      <c r="AQ660" s="199" t="s">
        <v>76</v>
      </c>
      <c r="AR660" s="195">
        <v>3.9335484716597939</v>
      </c>
      <c r="AS660" s="195">
        <v>0.61162612658256443</v>
      </c>
      <c r="AT660" s="195">
        <v>6.4312956898004554</v>
      </c>
      <c r="AU660" s="194">
        <v>0</v>
      </c>
      <c r="AV660" s="194">
        <v>0</v>
      </c>
      <c r="AW660" s="194">
        <v>0</v>
      </c>
      <c r="AX660" s="194" t="s">
        <v>638</v>
      </c>
    </row>
    <row r="661" spans="14:50" ht="16.5" thickBot="1" x14ac:dyDescent="0.3">
      <c r="N661" s="200" t="s">
        <v>194</v>
      </c>
      <c r="O661" s="199" t="s">
        <v>558</v>
      </c>
      <c r="P661" s="197" t="s">
        <v>630</v>
      </c>
      <c r="Q661" s="199" t="s">
        <v>323</v>
      </c>
      <c r="R661" s="199" t="s">
        <v>76</v>
      </c>
      <c r="S661" s="195">
        <v>1.3389050562060745</v>
      </c>
      <c r="T661" s="195">
        <v>0.64408705140225642</v>
      </c>
      <c r="U661" s="195">
        <v>2.0787641255807179</v>
      </c>
      <c r="V661" s="194">
        <v>0</v>
      </c>
      <c r="W661" s="194">
        <v>0</v>
      </c>
      <c r="X661" s="194">
        <v>0</v>
      </c>
      <c r="Y661" s="194" t="s">
        <v>629</v>
      </c>
      <c r="AA661" s="206" t="s">
        <v>194</v>
      </c>
      <c r="AB661" s="204" t="s">
        <v>374</v>
      </c>
      <c r="AC661" s="205" t="s">
        <v>630</v>
      </c>
      <c r="AD661" s="204" t="s">
        <v>315</v>
      </c>
      <c r="AE661" s="204" t="s">
        <v>55</v>
      </c>
      <c r="AF661" s="203">
        <v>1.0112777521227811</v>
      </c>
      <c r="AG661" s="203">
        <v>0.731439627335432</v>
      </c>
      <c r="AH661" s="203">
        <v>1.382585403263936</v>
      </c>
      <c r="AI661" s="202">
        <v>0.72066117340920122</v>
      </c>
      <c r="AJ661" s="202">
        <v>1.0299492693687953E-3</v>
      </c>
      <c r="AK661" s="202">
        <v>2.1866271015551604</v>
      </c>
      <c r="AM661" s="200" t="s">
        <v>194</v>
      </c>
      <c r="AN661" s="199" t="s">
        <v>447</v>
      </c>
      <c r="AO661" s="197" t="s">
        <v>630</v>
      </c>
      <c r="AP661" s="199" t="s">
        <v>314</v>
      </c>
      <c r="AQ661" s="199" t="s">
        <v>76</v>
      </c>
      <c r="AR661" s="195">
        <v>4.6730555843318342</v>
      </c>
      <c r="AS661" s="195">
        <v>0.61162612658256421</v>
      </c>
      <c r="AT661" s="195">
        <v>7.640379279482941</v>
      </c>
      <c r="AU661" s="194">
        <v>0</v>
      </c>
      <c r="AV661" s="194">
        <v>0</v>
      </c>
      <c r="AW661" s="194">
        <v>0</v>
      </c>
      <c r="AX661" s="194" t="s">
        <v>638</v>
      </c>
    </row>
    <row r="662" spans="14:50" ht="16.5" thickBot="1" x14ac:dyDescent="0.3">
      <c r="N662" s="200" t="s">
        <v>194</v>
      </c>
      <c r="O662" s="199" t="s">
        <v>558</v>
      </c>
      <c r="P662" s="197" t="s">
        <v>630</v>
      </c>
      <c r="Q662" s="199" t="s">
        <v>322</v>
      </c>
      <c r="R662" s="199" t="s">
        <v>76</v>
      </c>
      <c r="S662" s="195">
        <v>1.3389050562060745</v>
      </c>
      <c r="T662" s="195">
        <v>0.64408705140225642</v>
      </c>
      <c r="U662" s="195">
        <v>2.0787641255807179</v>
      </c>
      <c r="V662" s="194">
        <v>0</v>
      </c>
      <c r="W662" s="194">
        <v>0</v>
      </c>
      <c r="X662" s="194">
        <v>0</v>
      </c>
      <c r="Y662" s="194" t="s">
        <v>629</v>
      </c>
      <c r="AA662" s="206" t="s">
        <v>194</v>
      </c>
      <c r="AB662" s="204" t="s">
        <v>374</v>
      </c>
      <c r="AC662" s="205" t="s">
        <v>630</v>
      </c>
      <c r="AD662" s="204" t="s">
        <v>314</v>
      </c>
      <c r="AE662" s="204" t="s">
        <v>55</v>
      </c>
      <c r="AF662" s="203">
        <v>1.0112777521227811</v>
      </c>
      <c r="AG662" s="203">
        <v>0.731439627335432</v>
      </c>
      <c r="AH662" s="203">
        <v>1.382585403263936</v>
      </c>
      <c r="AI662" s="202">
        <v>1.5069349104992513</v>
      </c>
      <c r="AJ662" s="202">
        <v>1.0302456839711902E-3</v>
      </c>
      <c r="AK662" s="202">
        <v>4.3020266542507004</v>
      </c>
      <c r="AM662" s="200" t="s">
        <v>194</v>
      </c>
      <c r="AN662" s="199" t="s">
        <v>447</v>
      </c>
      <c r="AO662" s="197" t="s">
        <v>630</v>
      </c>
      <c r="AP662" s="199" t="s">
        <v>313</v>
      </c>
      <c r="AQ662" s="199" t="s">
        <v>76</v>
      </c>
      <c r="AR662" s="195">
        <v>0.9923034366355612</v>
      </c>
      <c r="AS662" s="195">
        <v>0.60985906389394406</v>
      </c>
      <c r="AT662" s="195">
        <v>1.6271028757033039</v>
      </c>
      <c r="AU662" s="194">
        <v>0</v>
      </c>
      <c r="AV662" s="194">
        <v>0</v>
      </c>
      <c r="AW662" s="194">
        <v>0</v>
      </c>
      <c r="AX662" s="194" t="s">
        <v>639</v>
      </c>
    </row>
    <row r="663" spans="14:50" ht="16.5" thickBot="1" x14ac:dyDescent="0.3">
      <c r="N663" s="200" t="s">
        <v>194</v>
      </c>
      <c r="O663" s="199" t="s">
        <v>558</v>
      </c>
      <c r="P663" s="197" t="s">
        <v>630</v>
      </c>
      <c r="Q663" s="199" t="s">
        <v>321</v>
      </c>
      <c r="R663" s="199" t="s">
        <v>76</v>
      </c>
      <c r="S663" s="195">
        <v>1.3389050562060745</v>
      </c>
      <c r="T663" s="195">
        <v>0.64408705140225642</v>
      </c>
      <c r="U663" s="195">
        <v>2.0787641255807179</v>
      </c>
      <c r="V663" s="194">
        <v>0</v>
      </c>
      <c r="W663" s="194">
        <v>0</v>
      </c>
      <c r="X663" s="194">
        <v>0</v>
      </c>
      <c r="Y663" s="194" t="s">
        <v>629</v>
      </c>
      <c r="AA663" s="206" t="s">
        <v>194</v>
      </c>
      <c r="AB663" s="204" t="s">
        <v>374</v>
      </c>
      <c r="AC663" s="205" t="s">
        <v>630</v>
      </c>
      <c r="AD663" s="204" t="s">
        <v>313</v>
      </c>
      <c r="AE663" s="204" t="s">
        <v>55</v>
      </c>
      <c r="AF663" s="203">
        <v>1.0112777521227811</v>
      </c>
      <c r="AG663" s="203">
        <v>0.731439627335432</v>
      </c>
      <c r="AH663" s="203">
        <v>1.382585403263936</v>
      </c>
      <c r="AI663" s="202">
        <v>1.4390806491633301</v>
      </c>
      <c r="AJ663" s="202">
        <v>1.5016829352927782E-3</v>
      </c>
      <c r="AK663" s="202">
        <v>4.2329101997064003</v>
      </c>
      <c r="AM663" s="200" t="s">
        <v>194</v>
      </c>
      <c r="AN663" s="199" t="s">
        <v>447</v>
      </c>
      <c r="AO663" s="197" t="s">
        <v>630</v>
      </c>
      <c r="AP663" s="199" t="s">
        <v>312</v>
      </c>
      <c r="AQ663" s="199" t="s">
        <v>76</v>
      </c>
      <c r="AR663" s="195">
        <v>4.7629521023799581</v>
      </c>
      <c r="AS663" s="195">
        <v>0.60985906389394384</v>
      </c>
      <c r="AT663" s="195">
        <v>7.8099226269895174</v>
      </c>
      <c r="AU663" s="194">
        <v>0</v>
      </c>
      <c r="AV663" s="194">
        <v>0</v>
      </c>
      <c r="AW663" s="194">
        <v>0</v>
      </c>
      <c r="AX663" s="194" t="s">
        <v>638</v>
      </c>
    </row>
    <row r="664" spans="14:50" ht="16.5" thickBot="1" x14ac:dyDescent="0.3">
      <c r="N664" s="200" t="s">
        <v>194</v>
      </c>
      <c r="O664" s="199" t="s">
        <v>558</v>
      </c>
      <c r="P664" s="197" t="s">
        <v>630</v>
      </c>
      <c r="Q664" s="199" t="s">
        <v>320</v>
      </c>
      <c r="R664" s="199" t="s">
        <v>76</v>
      </c>
      <c r="S664" s="195">
        <v>1.3389050562060745</v>
      </c>
      <c r="T664" s="195">
        <v>0.64408705140225642</v>
      </c>
      <c r="U664" s="195">
        <v>2.0787641255807179</v>
      </c>
      <c r="V664" s="194">
        <v>0</v>
      </c>
      <c r="W664" s="194">
        <v>0</v>
      </c>
      <c r="X664" s="194">
        <v>0</v>
      </c>
      <c r="Y664" s="194" t="s">
        <v>629</v>
      </c>
      <c r="AA664" s="206" t="s">
        <v>194</v>
      </c>
      <c r="AB664" s="204" t="s">
        <v>374</v>
      </c>
      <c r="AC664" s="205" t="s">
        <v>630</v>
      </c>
      <c r="AD664" s="204" t="s">
        <v>312</v>
      </c>
      <c r="AE664" s="204" t="s">
        <v>55</v>
      </c>
      <c r="AF664" s="203">
        <v>1.0176290457541706</v>
      </c>
      <c r="AG664" s="203">
        <v>0.73840053606498612</v>
      </c>
      <c r="AH664" s="203">
        <v>1.3781531784595153</v>
      </c>
      <c r="AI664" s="202">
        <v>0</v>
      </c>
      <c r="AJ664" s="202">
        <v>-1.0540044372504781E-2</v>
      </c>
      <c r="AK664" s="202">
        <v>0.18130695666500002</v>
      </c>
      <c r="AM664" s="200" t="s">
        <v>194</v>
      </c>
      <c r="AN664" s="199" t="s">
        <v>447</v>
      </c>
      <c r="AO664" s="197" t="s">
        <v>630</v>
      </c>
      <c r="AP664" s="199" t="s">
        <v>322</v>
      </c>
      <c r="AQ664" s="199" t="s">
        <v>52</v>
      </c>
      <c r="AR664" s="195">
        <v>5.311261188257701</v>
      </c>
      <c r="AS664" s="195">
        <v>0.59967156690070023</v>
      </c>
      <c r="AT664" s="195">
        <v>8.8569501730889861</v>
      </c>
      <c r="AU664" s="194">
        <v>0</v>
      </c>
      <c r="AV664" s="194">
        <v>0</v>
      </c>
      <c r="AW664" s="194">
        <v>0</v>
      </c>
      <c r="AX664" s="194" t="s">
        <v>638</v>
      </c>
    </row>
    <row r="665" spans="14:50" ht="16.5" thickBot="1" x14ac:dyDescent="0.3">
      <c r="N665" s="200" t="s">
        <v>194</v>
      </c>
      <c r="O665" s="199" t="s">
        <v>558</v>
      </c>
      <c r="P665" s="197" t="s">
        <v>630</v>
      </c>
      <c r="Q665" s="199" t="s">
        <v>319</v>
      </c>
      <c r="R665" s="199" t="s">
        <v>76</v>
      </c>
      <c r="S665" s="195">
        <v>1.3389050562060745</v>
      </c>
      <c r="T665" s="195">
        <v>0.64408705140225642</v>
      </c>
      <c r="U665" s="195">
        <v>2.0787641255807179</v>
      </c>
      <c r="V665" s="194">
        <v>0</v>
      </c>
      <c r="W665" s="194">
        <v>0</v>
      </c>
      <c r="X665" s="194">
        <v>0</v>
      </c>
      <c r="Y665" s="194" t="s">
        <v>629</v>
      </c>
      <c r="AA665" s="206" t="s">
        <v>194</v>
      </c>
      <c r="AB665" s="204" t="s">
        <v>60</v>
      </c>
      <c r="AC665" s="205" t="s">
        <v>630</v>
      </c>
      <c r="AD665" s="204" t="s">
        <v>320</v>
      </c>
      <c r="AE665" s="204" t="s">
        <v>55</v>
      </c>
      <c r="AF665" s="203">
        <v>1.5908873806268908</v>
      </c>
      <c r="AG665" s="203">
        <v>0.73228826396971292</v>
      </c>
      <c r="AH665" s="203">
        <v>2.1724878833954508</v>
      </c>
      <c r="AI665" s="202">
        <v>0</v>
      </c>
      <c r="AJ665" s="202">
        <v>0</v>
      </c>
      <c r="AK665" s="202">
        <v>0</v>
      </c>
      <c r="AM665" s="200" t="s">
        <v>194</v>
      </c>
      <c r="AN665" s="199" t="s">
        <v>447</v>
      </c>
      <c r="AO665" s="197" t="s">
        <v>630</v>
      </c>
      <c r="AP665" s="199" t="s">
        <v>321</v>
      </c>
      <c r="AQ665" s="199" t="s">
        <v>52</v>
      </c>
      <c r="AR665" s="195">
        <v>4.7202581659917531</v>
      </c>
      <c r="AS665" s="195">
        <v>0.61162612658256421</v>
      </c>
      <c r="AT665" s="195">
        <v>7.7175548277605488</v>
      </c>
      <c r="AU665" s="194">
        <v>0</v>
      </c>
      <c r="AV665" s="194">
        <v>0</v>
      </c>
      <c r="AW665" s="194">
        <v>0</v>
      </c>
      <c r="AX665" s="194" t="s">
        <v>638</v>
      </c>
    </row>
    <row r="666" spans="14:50" ht="16.5" thickBot="1" x14ac:dyDescent="0.3">
      <c r="N666" s="200" t="s">
        <v>194</v>
      </c>
      <c r="O666" s="199" t="s">
        <v>558</v>
      </c>
      <c r="P666" s="197" t="s">
        <v>630</v>
      </c>
      <c r="Q666" s="199" t="s">
        <v>318</v>
      </c>
      <c r="R666" s="199" t="s">
        <v>76</v>
      </c>
      <c r="S666" s="195">
        <v>1.3389050562060745</v>
      </c>
      <c r="T666" s="195">
        <v>0.64408705140225642</v>
      </c>
      <c r="U666" s="195">
        <v>2.0787641255807179</v>
      </c>
      <c r="V666" s="194">
        <v>0</v>
      </c>
      <c r="W666" s="194">
        <v>0</v>
      </c>
      <c r="X666" s="194">
        <v>0</v>
      </c>
      <c r="Y666" s="194" t="s">
        <v>629</v>
      </c>
      <c r="AA666" s="206" t="s">
        <v>194</v>
      </c>
      <c r="AB666" s="204" t="s">
        <v>60</v>
      </c>
      <c r="AC666" s="205" t="s">
        <v>630</v>
      </c>
      <c r="AD666" s="204" t="s">
        <v>319</v>
      </c>
      <c r="AE666" s="204" t="s">
        <v>55</v>
      </c>
      <c r="AF666" s="203">
        <v>1.5285620472064185</v>
      </c>
      <c r="AG666" s="203">
        <v>0.66152017409851172</v>
      </c>
      <c r="AH666" s="203">
        <v>2.310680924114628</v>
      </c>
      <c r="AI666" s="202">
        <v>0</v>
      </c>
      <c r="AJ666" s="202">
        <v>0</v>
      </c>
      <c r="AK666" s="202">
        <v>0</v>
      </c>
      <c r="AM666" s="200" t="s">
        <v>194</v>
      </c>
      <c r="AN666" s="199" t="s">
        <v>447</v>
      </c>
      <c r="AO666" s="197" t="s">
        <v>630</v>
      </c>
      <c r="AP666" s="199" t="s">
        <v>320</v>
      </c>
      <c r="AQ666" s="199" t="s">
        <v>52</v>
      </c>
      <c r="AR666" s="195">
        <v>3.1753014015866383</v>
      </c>
      <c r="AS666" s="195">
        <v>0.60985906389394395</v>
      </c>
      <c r="AT666" s="195">
        <v>5.2066150846596768</v>
      </c>
      <c r="AU666" s="194">
        <v>0</v>
      </c>
      <c r="AV666" s="194">
        <v>0</v>
      </c>
      <c r="AW666" s="194">
        <v>0</v>
      </c>
      <c r="AX666" s="194" t="s">
        <v>638</v>
      </c>
    </row>
    <row r="667" spans="14:50" ht="16.5" thickBot="1" x14ac:dyDescent="0.3">
      <c r="N667" s="200" t="s">
        <v>194</v>
      </c>
      <c r="O667" s="199" t="s">
        <v>558</v>
      </c>
      <c r="P667" s="197" t="s">
        <v>630</v>
      </c>
      <c r="Q667" s="199" t="s">
        <v>317</v>
      </c>
      <c r="R667" s="199" t="s">
        <v>76</v>
      </c>
      <c r="S667" s="195">
        <v>1.3389050562060745</v>
      </c>
      <c r="T667" s="195">
        <v>0.64408705140225642</v>
      </c>
      <c r="U667" s="195">
        <v>2.0787641255807179</v>
      </c>
      <c r="V667" s="194">
        <v>0</v>
      </c>
      <c r="W667" s="194">
        <v>0</v>
      </c>
      <c r="X667" s="194">
        <v>0</v>
      </c>
      <c r="Y667" s="194" t="s">
        <v>629</v>
      </c>
      <c r="AA667" s="206" t="s">
        <v>194</v>
      </c>
      <c r="AB667" s="204" t="s">
        <v>60</v>
      </c>
      <c r="AC667" s="205" t="s">
        <v>630</v>
      </c>
      <c r="AD667" s="204" t="s">
        <v>318</v>
      </c>
      <c r="AE667" s="204" t="s">
        <v>55</v>
      </c>
      <c r="AF667" s="203">
        <v>1.8390827532302376</v>
      </c>
      <c r="AG667" s="203">
        <v>0.73228826396971303</v>
      </c>
      <c r="AH667" s="203">
        <v>2.5114191278453983</v>
      </c>
      <c r="AI667" s="202">
        <v>0</v>
      </c>
      <c r="AJ667" s="202">
        <v>0</v>
      </c>
      <c r="AK667" s="202">
        <v>0</v>
      </c>
      <c r="AM667" s="200" t="s">
        <v>194</v>
      </c>
      <c r="AN667" s="199" t="s">
        <v>447</v>
      </c>
      <c r="AO667" s="197" t="s">
        <v>630</v>
      </c>
      <c r="AP667" s="199" t="s">
        <v>319</v>
      </c>
      <c r="AQ667" s="199" t="s">
        <v>52</v>
      </c>
      <c r="AR667" s="195">
        <v>6.2093005196056215</v>
      </c>
      <c r="AS667" s="195">
        <v>0.59967156690070011</v>
      </c>
      <c r="AT667" s="195">
        <v>10.354502134722393</v>
      </c>
      <c r="AU667" s="194">
        <v>0</v>
      </c>
      <c r="AV667" s="194">
        <v>0</v>
      </c>
      <c r="AW667" s="194">
        <v>0</v>
      </c>
      <c r="AX667" s="194" t="s">
        <v>638</v>
      </c>
    </row>
    <row r="668" spans="14:50" ht="16.5" thickBot="1" x14ac:dyDescent="0.3">
      <c r="N668" s="200" t="s">
        <v>194</v>
      </c>
      <c r="O668" s="199" t="s">
        <v>558</v>
      </c>
      <c r="P668" s="197" t="s">
        <v>630</v>
      </c>
      <c r="Q668" s="199" t="s">
        <v>74</v>
      </c>
      <c r="R668" s="199" t="s">
        <v>76</v>
      </c>
      <c r="S668" s="195">
        <v>1.3389050562060745</v>
      </c>
      <c r="T668" s="195">
        <v>0.64408705140225642</v>
      </c>
      <c r="U668" s="195">
        <v>2.0787641255807179</v>
      </c>
      <c r="V668" s="194">
        <v>0</v>
      </c>
      <c r="W668" s="194">
        <v>0</v>
      </c>
      <c r="X668" s="194">
        <v>0</v>
      </c>
      <c r="Y668" s="194" t="s">
        <v>629</v>
      </c>
      <c r="AA668" s="206" t="s">
        <v>194</v>
      </c>
      <c r="AB668" s="204" t="s">
        <v>60</v>
      </c>
      <c r="AC668" s="205" t="s">
        <v>630</v>
      </c>
      <c r="AD668" s="204" t="s">
        <v>74</v>
      </c>
      <c r="AE668" s="204" t="s">
        <v>55</v>
      </c>
      <c r="AF668" s="203">
        <v>1.2903245703335442</v>
      </c>
      <c r="AG668" s="203">
        <v>0.73228826396971292</v>
      </c>
      <c r="AH668" s="203">
        <v>1.7620445852002775</v>
      </c>
      <c r="AI668" s="202">
        <v>0</v>
      </c>
      <c r="AJ668" s="202">
        <v>0</v>
      </c>
      <c r="AK668" s="202">
        <v>0</v>
      </c>
      <c r="AM668" s="200" t="s">
        <v>194</v>
      </c>
      <c r="AN668" s="199" t="s">
        <v>447</v>
      </c>
      <c r="AO668" s="197" t="s">
        <v>630</v>
      </c>
      <c r="AP668" s="199" t="s">
        <v>318</v>
      </c>
      <c r="AQ668" s="199" t="s">
        <v>52</v>
      </c>
      <c r="AR668" s="195">
        <v>7.6207233638079312</v>
      </c>
      <c r="AS668" s="195">
        <v>0.60985906389394395</v>
      </c>
      <c r="AT668" s="195">
        <v>12.495876203183224</v>
      </c>
      <c r="AU668" s="194">
        <v>0</v>
      </c>
      <c r="AV668" s="194">
        <v>0</v>
      </c>
      <c r="AW668" s="194">
        <v>0</v>
      </c>
      <c r="AX668" s="194" t="s">
        <v>638</v>
      </c>
    </row>
    <row r="669" spans="14:50" ht="16.5" thickBot="1" x14ac:dyDescent="0.3">
      <c r="N669" s="200" t="s">
        <v>194</v>
      </c>
      <c r="O669" s="199" t="s">
        <v>558</v>
      </c>
      <c r="P669" s="197" t="s">
        <v>630</v>
      </c>
      <c r="Q669" s="199" t="s">
        <v>316</v>
      </c>
      <c r="R669" s="199" t="s">
        <v>76</v>
      </c>
      <c r="S669" s="195">
        <v>1.3389050562060745</v>
      </c>
      <c r="T669" s="195">
        <v>0.64408705140225642</v>
      </c>
      <c r="U669" s="195">
        <v>2.0787641255807179</v>
      </c>
      <c r="V669" s="194">
        <v>0</v>
      </c>
      <c r="W669" s="194">
        <v>0</v>
      </c>
      <c r="X669" s="194">
        <v>0</v>
      </c>
      <c r="Y669" s="194" t="s">
        <v>629</v>
      </c>
      <c r="AA669" s="206" t="s">
        <v>194</v>
      </c>
      <c r="AB669" s="204" t="s">
        <v>60</v>
      </c>
      <c r="AC669" s="205" t="s">
        <v>630</v>
      </c>
      <c r="AD669" s="204" t="s">
        <v>316</v>
      </c>
      <c r="AE669" s="204" t="s">
        <v>55</v>
      </c>
      <c r="AF669" s="203">
        <v>1.7138824286595511</v>
      </c>
      <c r="AG669" s="203">
        <v>0.7322882639697128</v>
      </c>
      <c r="AH669" s="203">
        <v>2.3404477621539987</v>
      </c>
      <c r="AI669" s="202">
        <v>0</v>
      </c>
      <c r="AJ669" s="202">
        <v>0</v>
      </c>
      <c r="AK669" s="202">
        <v>0</v>
      </c>
      <c r="AM669" s="200" t="s">
        <v>194</v>
      </c>
      <c r="AN669" s="199" t="s">
        <v>447</v>
      </c>
      <c r="AO669" s="197" t="s">
        <v>630</v>
      </c>
      <c r="AP669" s="199" t="s">
        <v>317</v>
      </c>
      <c r="AQ669" s="199" t="s">
        <v>52</v>
      </c>
      <c r="AR669" s="195">
        <v>7.552413065586804</v>
      </c>
      <c r="AS669" s="195">
        <v>0.61162612658256421</v>
      </c>
      <c r="AT669" s="195">
        <v>12.348087724416876</v>
      </c>
      <c r="AU669" s="194">
        <v>0</v>
      </c>
      <c r="AV669" s="194">
        <v>0</v>
      </c>
      <c r="AW669" s="194">
        <v>0</v>
      </c>
      <c r="AX669" s="194" t="s">
        <v>638</v>
      </c>
    </row>
    <row r="670" spans="14:50" ht="16.5" thickBot="1" x14ac:dyDescent="0.3">
      <c r="N670" s="200" t="s">
        <v>194</v>
      </c>
      <c r="O670" s="199" t="s">
        <v>558</v>
      </c>
      <c r="P670" s="197" t="s">
        <v>630</v>
      </c>
      <c r="Q670" s="199" t="s">
        <v>315</v>
      </c>
      <c r="R670" s="199" t="s">
        <v>76</v>
      </c>
      <c r="S670" s="195">
        <v>1.3389050562060745</v>
      </c>
      <c r="T670" s="195">
        <v>0.64408705140225642</v>
      </c>
      <c r="U670" s="195">
        <v>2.0787641255807179</v>
      </c>
      <c r="V670" s="194">
        <v>0</v>
      </c>
      <c r="W670" s="194">
        <v>0</v>
      </c>
      <c r="X670" s="194">
        <v>0</v>
      </c>
      <c r="Y670" s="194" t="s">
        <v>629</v>
      </c>
      <c r="AA670" s="206" t="s">
        <v>194</v>
      </c>
      <c r="AB670" s="204" t="s">
        <v>60</v>
      </c>
      <c r="AC670" s="205" t="s">
        <v>630</v>
      </c>
      <c r="AD670" s="204" t="s">
        <v>315</v>
      </c>
      <c r="AE670" s="204" t="s">
        <v>55</v>
      </c>
      <c r="AF670" s="203">
        <v>3.8617474882144314</v>
      </c>
      <c r="AG670" s="203">
        <v>0.83907928863348591</v>
      </c>
      <c r="AH670" s="203">
        <v>4.602363019236984</v>
      </c>
      <c r="AI670" s="202">
        <v>0.24268648454291464</v>
      </c>
      <c r="AJ670" s="202">
        <v>-6.0575999717437409E-5</v>
      </c>
      <c r="AK670" s="202">
        <v>0.74102501704021484</v>
      </c>
      <c r="AM670" s="200" t="s">
        <v>194</v>
      </c>
      <c r="AN670" s="199" t="s">
        <v>447</v>
      </c>
      <c r="AO670" s="197" t="s">
        <v>630</v>
      </c>
      <c r="AP670" s="199" t="s">
        <v>74</v>
      </c>
      <c r="AQ670" s="199" t="s">
        <v>52</v>
      </c>
      <c r="AR670" s="195">
        <v>7.1444281535699359</v>
      </c>
      <c r="AS670" s="195">
        <v>0.60985906389394384</v>
      </c>
      <c r="AT670" s="195">
        <v>11.714883940484276</v>
      </c>
      <c r="AU670" s="194">
        <v>0</v>
      </c>
      <c r="AV670" s="194">
        <v>0</v>
      </c>
      <c r="AW670" s="194">
        <v>0</v>
      </c>
      <c r="AX670" s="194" t="s">
        <v>638</v>
      </c>
    </row>
    <row r="671" spans="14:50" ht="16.5" thickBot="1" x14ac:dyDescent="0.3">
      <c r="N671" s="200" t="s">
        <v>194</v>
      </c>
      <c r="O671" s="199" t="s">
        <v>558</v>
      </c>
      <c r="P671" s="197" t="s">
        <v>630</v>
      </c>
      <c r="Q671" s="199" t="s">
        <v>314</v>
      </c>
      <c r="R671" s="199" t="s">
        <v>76</v>
      </c>
      <c r="S671" s="195">
        <v>1.3389050562060745</v>
      </c>
      <c r="T671" s="195">
        <v>0.64408705140225642</v>
      </c>
      <c r="U671" s="195">
        <v>2.0787641255807179</v>
      </c>
      <c r="V671" s="194">
        <v>0</v>
      </c>
      <c r="W671" s="194">
        <v>0</v>
      </c>
      <c r="X671" s="194">
        <v>0</v>
      </c>
      <c r="Y671" s="194" t="s">
        <v>629</v>
      </c>
      <c r="AA671" s="206" t="s">
        <v>194</v>
      </c>
      <c r="AB671" s="204" t="s">
        <v>60</v>
      </c>
      <c r="AC671" s="205" t="s">
        <v>630</v>
      </c>
      <c r="AD671" s="204" t="s">
        <v>320</v>
      </c>
      <c r="AE671" s="204" t="s">
        <v>52</v>
      </c>
      <c r="AF671" s="203">
        <v>1.5908873806268908</v>
      </c>
      <c r="AG671" s="203">
        <v>0.73228826396971292</v>
      </c>
      <c r="AH671" s="203">
        <v>2.1724878833954508</v>
      </c>
      <c r="AI671" s="202">
        <v>0</v>
      </c>
      <c r="AJ671" s="202">
        <v>0</v>
      </c>
      <c r="AK671" s="202">
        <v>0</v>
      </c>
      <c r="AM671" s="200" t="s">
        <v>194</v>
      </c>
      <c r="AN671" s="199" t="s">
        <v>447</v>
      </c>
      <c r="AO671" s="197" t="s">
        <v>630</v>
      </c>
      <c r="AP671" s="199" t="s">
        <v>316</v>
      </c>
      <c r="AQ671" s="199" t="s">
        <v>52</v>
      </c>
      <c r="AR671" s="195">
        <v>6.6152112533054979</v>
      </c>
      <c r="AS671" s="195">
        <v>0.60985906389394406</v>
      </c>
      <c r="AT671" s="195">
        <v>10.847114759707662</v>
      </c>
      <c r="AU671" s="194">
        <v>0</v>
      </c>
      <c r="AV671" s="194">
        <v>0</v>
      </c>
      <c r="AW671" s="194">
        <v>0</v>
      </c>
      <c r="AX671" s="194" t="s">
        <v>638</v>
      </c>
    </row>
    <row r="672" spans="14:50" ht="16.5" thickBot="1" x14ac:dyDescent="0.3">
      <c r="N672" s="200" t="s">
        <v>194</v>
      </c>
      <c r="O672" s="199" t="s">
        <v>558</v>
      </c>
      <c r="P672" s="197" t="s">
        <v>630</v>
      </c>
      <c r="Q672" s="199" t="s">
        <v>313</v>
      </c>
      <c r="R672" s="199" t="s">
        <v>76</v>
      </c>
      <c r="S672" s="195">
        <v>1.3389050562060745</v>
      </c>
      <c r="T672" s="195">
        <v>0.64408705140225642</v>
      </c>
      <c r="U672" s="195">
        <v>2.0787641255807179</v>
      </c>
      <c r="V672" s="194">
        <v>0</v>
      </c>
      <c r="W672" s="194">
        <v>0</v>
      </c>
      <c r="X672" s="194">
        <v>0</v>
      </c>
      <c r="Y672" s="194" t="s">
        <v>629</v>
      </c>
      <c r="AA672" s="206" t="s">
        <v>194</v>
      </c>
      <c r="AB672" s="204" t="s">
        <v>60</v>
      </c>
      <c r="AC672" s="205" t="s">
        <v>630</v>
      </c>
      <c r="AD672" s="204" t="s">
        <v>319</v>
      </c>
      <c r="AE672" s="204" t="s">
        <v>52</v>
      </c>
      <c r="AF672" s="203">
        <v>1.5285620472064185</v>
      </c>
      <c r="AG672" s="203">
        <v>0.66152017409851172</v>
      </c>
      <c r="AH672" s="203">
        <v>2.310680924114628</v>
      </c>
      <c r="AI672" s="202">
        <v>0</v>
      </c>
      <c r="AJ672" s="202">
        <v>0</v>
      </c>
      <c r="AK672" s="202">
        <v>0</v>
      </c>
      <c r="AM672" s="200" t="s">
        <v>194</v>
      </c>
      <c r="AN672" s="199" t="s">
        <v>447</v>
      </c>
      <c r="AO672" s="197" t="s">
        <v>630</v>
      </c>
      <c r="AP672" s="199" t="s">
        <v>315</v>
      </c>
      <c r="AQ672" s="199" t="s">
        <v>52</v>
      </c>
      <c r="AR672" s="195">
        <v>3.9335484716597939</v>
      </c>
      <c r="AS672" s="195">
        <v>0.61162612658256443</v>
      </c>
      <c r="AT672" s="195">
        <v>6.4312956898004554</v>
      </c>
      <c r="AU672" s="194">
        <v>0</v>
      </c>
      <c r="AV672" s="194">
        <v>0</v>
      </c>
      <c r="AW672" s="194">
        <v>0</v>
      </c>
      <c r="AX672" s="194" t="s">
        <v>638</v>
      </c>
    </row>
    <row r="673" spans="14:50" ht="16.5" thickBot="1" x14ac:dyDescent="0.3">
      <c r="N673" s="200" t="s">
        <v>194</v>
      </c>
      <c r="O673" s="199" t="s">
        <v>558</v>
      </c>
      <c r="P673" s="197" t="s">
        <v>630</v>
      </c>
      <c r="Q673" s="199" t="s">
        <v>312</v>
      </c>
      <c r="R673" s="199" t="s">
        <v>76</v>
      </c>
      <c r="S673" s="195">
        <v>1.3389050562060745</v>
      </c>
      <c r="T673" s="195">
        <v>0.64408705140225642</v>
      </c>
      <c r="U673" s="195">
        <v>2.0787641255807179</v>
      </c>
      <c r="V673" s="194">
        <v>0</v>
      </c>
      <c r="W673" s="194">
        <v>0</v>
      </c>
      <c r="X673" s="194">
        <v>0</v>
      </c>
      <c r="Y673" s="194" t="s">
        <v>629</v>
      </c>
      <c r="AA673" s="206" t="s">
        <v>194</v>
      </c>
      <c r="AB673" s="204" t="s">
        <v>60</v>
      </c>
      <c r="AC673" s="205" t="s">
        <v>630</v>
      </c>
      <c r="AD673" s="204" t="s">
        <v>318</v>
      </c>
      <c r="AE673" s="204" t="s">
        <v>52</v>
      </c>
      <c r="AF673" s="203">
        <v>1.8390827532302376</v>
      </c>
      <c r="AG673" s="203">
        <v>0.73228826396971303</v>
      </c>
      <c r="AH673" s="203">
        <v>2.5114191278453983</v>
      </c>
      <c r="AI673" s="202">
        <v>0</v>
      </c>
      <c r="AJ673" s="202">
        <v>0</v>
      </c>
      <c r="AK673" s="202">
        <v>0</v>
      </c>
      <c r="AM673" s="200" t="s">
        <v>194</v>
      </c>
      <c r="AN673" s="199" t="s">
        <v>447</v>
      </c>
      <c r="AO673" s="197" t="s">
        <v>630</v>
      </c>
      <c r="AP673" s="199" t="s">
        <v>314</v>
      </c>
      <c r="AQ673" s="199" t="s">
        <v>52</v>
      </c>
      <c r="AR673" s="195">
        <v>4.6730555843318342</v>
      </c>
      <c r="AS673" s="195">
        <v>0.61162612658256421</v>
      </c>
      <c r="AT673" s="195">
        <v>7.640379279482941</v>
      </c>
      <c r="AU673" s="194">
        <v>0</v>
      </c>
      <c r="AV673" s="194">
        <v>0</v>
      </c>
      <c r="AW673" s="194">
        <v>0</v>
      </c>
      <c r="AX673" s="194" t="s">
        <v>638</v>
      </c>
    </row>
    <row r="674" spans="14:50" ht="16.5" thickBot="1" x14ac:dyDescent="0.3">
      <c r="N674" s="200" t="s">
        <v>194</v>
      </c>
      <c r="O674" s="199" t="s">
        <v>558</v>
      </c>
      <c r="P674" s="197" t="s">
        <v>630</v>
      </c>
      <c r="Q674" s="199" t="s">
        <v>323</v>
      </c>
      <c r="R674" s="199" t="s">
        <v>52</v>
      </c>
      <c r="S674" s="195">
        <v>1.3389050562060745</v>
      </c>
      <c r="T674" s="195">
        <v>0.64408705140225642</v>
      </c>
      <c r="U674" s="195">
        <v>2.0787641255807179</v>
      </c>
      <c r="V674" s="194">
        <v>0</v>
      </c>
      <c r="W674" s="194">
        <v>0</v>
      </c>
      <c r="X674" s="194">
        <v>0</v>
      </c>
      <c r="Y674" s="194" t="s">
        <v>629</v>
      </c>
      <c r="AA674" s="206" t="s">
        <v>194</v>
      </c>
      <c r="AB674" s="204" t="s">
        <v>60</v>
      </c>
      <c r="AC674" s="205" t="s">
        <v>630</v>
      </c>
      <c r="AD674" s="204" t="s">
        <v>74</v>
      </c>
      <c r="AE674" s="204" t="s">
        <v>52</v>
      </c>
      <c r="AF674" s="203">
        <v>1.2903245703335442</v>
      </c>
      <c r="AG674" s="203">
        <v>0.73228826396971292</v>
      </c>
      <c r="AH674" s="203">
        <v>1.7620445852002775</v>
      </c>
      <c r="AI674" s="202">
        <v>0</v>
      </c>
      <c r="AJ674" s="202">
        <v>0</v>
      </c>
      <c r="AK674" s="202">
        <v>0</v>
      </c>
      <c r="AM674" s="200" t="s">
        <v>194</v>
      </c>
      <c r="AN674" s="199" t="s">
        <v>447</v>
      </c>
      <c r="AO674" s="197" t="s">
        <v>630</v>
      </c>
      <c r="AP674" s="199" t="s">
        <v>313</v>
      </c>
      <c r="AQ674" s="199" t="s">
        <v>52</v>
      </c>
      <c r="AR674" s="195">
        <v>0.9923034366355612</v>
      </c>
      <c r="AS674" s="195">
        <v>0.60985906389394406</v>
      </c>
      <c r="AT674" s="195">
        <v>1.6271028757033039</v>
      </c>
      <c r="AU674" s="194">
        <v>0</v>
      </c>
      <c r="AV674" s="194">
        <v>0</v>
      </c>
      <c r="AW674" s="194">
        <v>0</v>
      </c>
      <c r="AX674" s="194" t="s">
        <v>639</v>
      </c>
    </row>
    <row r="675" spans="14:50" ht="16.5" thickBot="1" x14ac:dyDescent="0.3">
      <c r="N675" s="200" t="s">
        <v>194</v>
      </c>
      <c r="O675" s="199" t="s">
        <v>558</v>
      </c>
      <c r="P675" s="197" t="s">
        <v>630</v>
      </c>
      <c r="Q675" s="199" t="s">
        <v>322</v>
      </c>
      <c r="R675" s="199" t="s">
        <v>52</v>
      </c>
      <c r="S675" s="195">
        <v>1.3389050562060745</v>
      </c>
      <c r="T675" s="195">
        <v>0.64408705140225642</v>
      </c>
      <c r="U675" s="195">
        <v>2.0787641255807179</v>
      </c>
      <c r="V675" s="194">
        <v>0</v>
      </c>
      <c r="W675" s="194">
        <v>0</v>
      </c>
      <c r="X675" s="194">
        <v>0</v>
      </c>
      <c r="Y675" s="194" t="s">
        <v>629</v>
      </c>
      <c r="AA675" s="206" t="s">
        <v>194</v>
      </c>
      <c r="AB675" s="204" t="s">
        <v>60</v>
      </c>
      <c r="AC675" s="205" t="s">
        <v>630</v>
      </c>
      <c r="AD675" s="204" t="s">
        <v>316</v>
      </c>
      <c r="AE675" s="204" t="s">
        <v>52</v>
      </c>
      <c r="AF675" s="203">
        <v>1.7138824286595511</v>
      </c>
      <c r="AG675" s="203">
        <v>0.7322882639697128</v>
      </c>
      <c r="AH675" s="203">
        <v>2.3404477621539987</v>
      </c>
      <c r="AI675" s="202">
        <v>0</v>
      </c>
      <c r="AJ675" s="202">
        <v>0</v>
      </c>
      <c r="AK675" s="202">
        <v>0</v>
      </c>
      <c r="AM675" s="200" t="s">
        <v>194</v>
      </c>
      <c r="AN675" s="199" t="s">
        <v>447</v>
      </c>
      <c r="AO675" s="197" t="s">
        <v>630</v>
      </c>
      <c r="AP675" s="199" t="s">
        <v>312</v>
      </c>
      <c r="AQ675" s="199" t="s">
        <v>52</v>
      </c>
      <c r="AR675" s="195">
        <v>4.7629521023799581</v>
      </c>
      <c r="AS675" s="195">
        <v>0.60985906389394384</v>
      </c>
      <c r="AT675" s="195">
        <v>7.8099226269895174</v>
      </c>
      <c r="AU675" s="194">
        <v>0</v>
      </c>
      <c r="AV675" s="194">
        <v>0</v>
      </c>
      <c r="AW675" s="194">
        <v>0</v>
      </c>
      <c r="AX675" s="194" t="s">
        <v>638</v>
      </c>
    </row>
    <row r="676" spans="14:50" ht="16.5" thickBot="1" x14ac:dyDescent="0.3">
      <c r="N676" s="200" t="s">
        <v>194</v>
      </c>
      <c r="O676" s="199" t="s">
        <v>558</v>
      </c>
      <c r="P676" s="197" t="s">
        <v>630</v>
      </c>
      <c r="Q676" s="199" t="s">
        <v>321</v>
      </c>
      <c r="R676" s="199" t="s">
        <v>52</v>
      </c>
      <c r="S676" s="195">
        <v>1.3389050562060745</v>
      </c>
      <c r="T676" s="195">
        <v>0.64408705140225642</v>
      </c>
      <c r="U676" s="195">
        <v>2.0787641255807179</v>
      </c>
      <c r="V676" s="194">
        <v>0</v>
      </c>
      <c r="W676" s="194">
        <v>0</v>
      </c>
      <c r="X676" s="194">
        <v>0</v>
      </c>
      <c r="Y676" s="194" t="s">
        <v>629</v>
      </c>
      <c r="AA676" s="206" t="s">
        <v>194</v>
      </c>
      <c r="AB676" s="204" t="s">
        <v>60</v>
      </c>
      <c r="AC676" s="205" t="s">
        <v>630</v>
      </c>
      <c r="AD676" s="204" t="s">
        <v>315</v>
      </c>
      <c r="AE676" s="204" t="s">
        <v>52</v>
      </c>
      <c r="AF676" s="203">
        <v>3.8617474882144314</v>
      </c>
      <c r="AG676" s="203">
        <v>0.83907928863348591</v>
      </c>
      <c r="AH676" s="203">
        <v>4.602363019236984</v>
      </c>
      <c r="AI676" s="202">
        <v>3.6207158077630999E-3</v>
      </c>
      <c r="AJ676" s="202">
        <v>-9.0375234963948359E-7</v>
      </c>
      <c r="AK676" s="202">
        <v>1.1055584737052999E-2</v>
      </c>
      <c r="AM676" s="200" t="s">
        <v>194</v>
      </c>
      <c r="AN676" s="199" t="s">
        <v>445</v>
      </c>
      <c r="AO676" s="197" t="s">
        <v>630</v>
      </c>
      <c r="AP676" s="199" t="s">
        <v>323</v>
      </c>
      <c r="AQ676" s="199" t="s">
        <v>76</v>
      </c>
      <c r="AR676" s="195">
        <v>0.12135494873575113</v>
      </c>
      <c r="AS676" s="195">
        <v>0.66429575502137772</v>
      </c>
      <c r="AT676" s="195">
        <v>0.18268210780881144</v>
      </c>
      <c r="AU676" s="194">
        <v>0</v>
      </c>
      <c r="AV676" s="194">
        <v>0</v>
      </c>
      <c r="AW676" s="194">
        <v>0</v>
      </c>
      <c r="AX676" s="194" t="s">
        <v>639</v>
      </c>
    </row>
    <row r="677" spans="14:50" ht="16.5" thickBot="1" x14ac:dyDescent="0.3">
      <c r="N677" s="200" t="s">
        <v>194</v>
      </c>
      <c r="O677" s="199" t="s">
        <v>558</v>
      </c>
      <c r="P677" s="197" t="s">
        <v>630</v>
      </c>
      <c r="Q677" s="199" t="s">
        <v>320</v>
      </c>
      <c r="R677" s="199" t="s">
        <v>52</v>
      </c>
      <c r="S677" s="195">
        <v>1.3389050562060745</v>
      </c>
      <c r="T677" s="195">
        <v>0.64408705140225642</v>
      </c>
      <c r="U677" s="195">
        <v>2.0787641255807179</v>
      </c>
      <c r="V677" s="194">
        <v>0</v>
      </c>
      <c r="W677" s="194">
        <v>0</v>
      </c>
      <c r="X677" s="194">
        <v>0</v>
      </c>
      <c r="Y677" s="194" t="s">
        <v>629</v>
      </c>
      <c r="AA677" s="206" t="s">
        <v>194</v>
      </c>
      <c r="AB677" s="204" t="s">
        <v>371</v>
      </c>
      <c r="AC677" s="205" t="s">
        <v>630</v>
      </c>
      <c r="AD677" s="204" t="s">
        <v>322</v>
      </c>
      <c r="AE677" s="204" t="s">
        <v>55</v>
      </c>
      <c r="AF677" s="203">
        <v>1.0186397679861725</v>
      </c>
      <c r="AG677" s="203">
        <v>0.66152017409851183</v>
      </c>
      <c r="AH677" s="203">
        <v>1.5398468676700998</v>
      </c>
      <c r="AI677" s="202">
        <v>0.17082389724202421</v>
      </c>
      <c r="AJ677" s="202">
        <v>1.0365107313141038E-2</v>
      </c>
      <c r="AK677" s="202">
        <v>2.463413154915</v>
      </c>
      <c r="AM677" s="200" t="s">
        <v>194</v>
      </c>
      <c r="AN677" s="199" t="s">
        <v>445</v>
      </c>
      <c r="AO677" s="197" t="s">
        <v>630</v>
      </c>
      <c r="AP677" s="199" t="s">
        <v>322</v>
      </c>
      <c r="AQ677" s="199" t="s">
        <v>76</v>
      </c>
      <c r="AR677" s="195">
        <v>0.27510228378996615</v>
      </c>
      <c r="AS677" s="195">
        <v>0.65602959059292698</v>
      </c>
      <c r="AT677" s="195">
        <v>0.41934432186408782</v>
      </c>
      <c r="AU677" s="194">
        <v>0</v>
      </c>
      <c r="AV677" s="194">
        <v>0</v>
      </c>
      <c r="AW677" s="194">
        <v>0</v>
      </c>
      <c r="AX677" s="194" t="s">
        <v>639</v>
      </c>
    </row>
    <row r="678" spans="14:50" ht="16.5" thickBot="1" x14ac:dyDescent="0.3">
      <c r="N678" s="200" t="s">
        <v>194</v>
      </c>
      <c r="O678" s="199" t="s">
        <v>558</v>
      </c>
      <c r="P678" s="197" t="s">
        <v>630</v>
      </c>
      <c r="Q678" s="199" t="s">
        <v>319</v>
      </c>
      <c r="R678" s="199" t="s">
        <v>52</v>
      </c>
      <c r="S678" s="195">
        <v>1.3389050562060745</v>
      </c>
      <c r="T678" s="195">
        <v>0.64408705140225642</v>
      </c>
      <c r="U678" s="195">
        <v>2.0787641255807179</v>
      </c>
      <c r="V678" s="194">
        <v>0</v>
      </c>
      <c r="W678" s="194">
        <v>0</v>
      </c>
      <c r="X678" s="194">
        <v>0</v>
      </c>
      <c r="Y678" s="194" t="s">
        <v>629</v>
      </c>
      <c r="AA678" s="206" t="s">
        <v>194</v>
      </c>
      <c r="AB678" s="204" t="s">
        <v>371</v>
      </c>
      <c r="AC678" s="205" t="s">
        <v>630</v>
      </c>
      <c r="AD678" s="204" t="s">
        <v>320</v>
      </c>
      <c r="AE678" s="204" t="s">
        <v>55</v>
      </c>
      <c r="AF678" s="203">
        <v>2.8222767917264768</v>
      </c>
      <c r="AG678" s="203">
        <v>0.73228826396971292</v>
      </c>
      <c r="AH678" s="203">
        <v>3.8540516495880981</v>
      </c>
      <c r="AI678" s="202">
        <v>1.7093945901050563E-2</v>
      </c>
      <c r="AJ678" s="202">
        <v>-4.443773298831688E-2</v>
      </c>
      <c r="AK678" s="202">
        <v>1.710075489719</v>
      </c>
      <c r="AM678" s="200" t="s">
        <v>194</v>
      </c>
      <c r="AN678" s="199" t="s">
        <v>445</v>
      </c>
      <c r="AO678" s="197" t="s">
        <v>630</v>
      </c>
      <c r="AP678" s="199" t="s">
        <v>321</v>
      </c>
      <c r="AQ678" s="199" t="s">
        <v>76</v>
      </c>
      <c r="AR678" s="195">
        <v>0.24290630807483832</v>
      </c>
      <c r="AS678" s="195">
        <v>0.66479593729287256</v>
      </c>
      <c r="AT678" s="195">
        <v>0.36538476613437415</v>
      </c>
      <c r="AU678" s="194">
        <v>0</v>
      </c>
      <c r="AV678" s="194">
        <v>0</v>
      </c>
      <c r="AW678" s="194">
        <v>0</v>
      </c>
      <c r="AX678" s="194" t="s">
        <v>639</v>
      </c>
    </row>
    <row r="679" spans="14:50" ht="16.5" thickBot="1" x14ac:dyDescent="0.3">
      <c r="N679" s="200" t="s">
        <v>194</v>
      </c>
      <c r="O679" s="199" t="s">
        <v>558</v>
      </c>
      <c r="P679" s="197" t="s">
        <v>630</v>
      </c>
      <c r="Q679" s="199" t="s">
        <v>318</v>
      </c>
      <c r="R679" s="199" t="s">
        <v>52</v>
      </c>
      <c r="S679" s="195">
        <v>1.3389050562060745</v>
      </c>
      <c r="T679" s="195">
        <v>0.64408705140225642</v>
      </c>
      <c r="U679" s="195">
        <v>2.0787641255807179</v>
      </c>
      <c r="V679" s="194">
        <v>0</v>
      </c>
      <c r="W679" s="194">
        <v>0</v>
      </c>
      <c r="X679" s="194">
        <v>0</v>
      </c>
      <c r="Y679" s="194" t="s">
        <v>629</v>
      </c>
      <c r="AA679" s="206" t="s">
        <v>194</v>
      </c>
      <c r="AB679" s="204" t="s">
        <v>371</v>
      </c>
      <c r="AC679" s="205" t="s">
        <v>630</v>
      </c>
      <c r="AD679" s="204" t="s">
        <v>319</v>
      </c>
      <c r="AE679" s="204" t="s">
        <v>55</v>
      </c>
      <c r="AF679" s="203">
        <v>2.7117099821639417</v>
      </c>
      <c r="AG679" s="203">
        <v>0.66152017409851183</v>
      </c>
      <c r="AH679" s="203">
        <v>4.0992098024211137</v>
      </c>
      <c r="AI679" s="202">
        <v>0.24393632735340992</v>
      </c>
      <c r="AJ679" s="202">
        <v>6.8117019201255841E-3</v>
      </c>
      <c r="AK679" s="202">
        <v>3.1942038080310002</v>
      </c>
      <c r="AM679" s="200" t="s">
        <v>194</v>
      </c>
      <c r="AN679" s="199" t="s">
        <v>445</v>
      </c>
      <c r="AO679" s="197" t="s">
        <v>630</v>
      </c>
      <c r="AP679" s="199" t="s">
        <v>320</v>
      </c>
      <c r="AQ679" s="199" t="s">
        <v>76</v>
      </c>
      <c r="AR679" s="195">
        <v>0.16180659831433444</v>
      </c>
      <c r="AS679" s="195">
        <v>0.66429575502137783</v>
      </c>
      <c r="AT679" s="195">
        <v>0.24357614374508132</v>
      </c>
      <c r="AU679" s="194">
        <v>0</v>
      </c>
      <c r="AV679" s="194">
        <v>0</v>
      </c>
      <c r="AW679" s="194">
        <v>0</v>
      </c>
      <c r="AX679" s="194" t="s">
        <v>639</v>
      </c>
    </row>
    <row r="680" spans="14:50" ht="16.5" thickBot="1" x14ac:dyDescent="0.3">
      <c r="N680" s="200" t="s">
        <v>194</v>
      </c>
      <c r="O680" s="199" t="s">
        <v>558</v>
      </c>
      <c r="P680" s="197" t="s">
        <v>630</v>
      </c>
      <c r="Q680" s="199" t="s">
        <v>317</v>
      </c>
      <c r="R680" s="199" t="s">
        <v>52</v>
      </c>
      <c r="S680" s="195">
        <v>1.3389050562060745</v>
      </c>
      <c r="T680" s="195">
        <v>0.64408705140225642</v>
      </c>
      <c r="U680" s="195">
        <v>2.0787641255807179</v>
      </c>
      <c r="V680" s="194">
        <v>0</v>
      </c>
      <c r="W680" s="194">
        <v>0</v>
      </c>
      <c r="X680" s="194">
        <v>0</v>
      </c>
      <c r="Y680" s="194" t="s">
        <v>629</v>
      </c>
      <c r="AA680" s="206" t="s">
        <v>194</v>
      </c>
      <c r="AB680" s="204" t="s">
        <v>371</v>
      </c>
      <c r="AC680" s="205" t="s">
        <v>630</v>
      </c>
      <c r="AD680" s="204" t="s">
        <v>318</v>
      </c>
      <c r="AE680" s="204" t="s">
        <v>55</v>
      </c>
      <c r="AF680" s="203">
        <v>3.2625820254233502</v>
      </c>
      <c r="AG680" s="203">
        <v>0.73228826396971292</v>
      </c>
      <c r="AH680" s="203">
        <v>4.4553247483948333</v>
      </c>
      <c r="AI680" s="202">
        <v>1.5391084001895183E-2</v>
      </c>
      <c r="AJ680" s="202">
        <v>-3.6773437242038326E-2</v>
      </c>
      <c r="AK680" s="202">
        <v>1.5200182772300701</v>
      </c>
      <c r="AM680" s="200" t="s">
        <v>194</v>
      </c>
      <c r="AN680" s="199" t="s">
        <v>445</v>
      </c>
      <c r="AO680" s="197" t="s">
        <v>630</v>
      </c>
      <c r="AP680" s="199" t="s">
        <v>319</v>
      </c>
      <c r="AQ680" s="199" t="s">
        <v>76</v>
      </c>
      <c r="AR680" s="195">
        <v>0.32161716269165064</v>
      </c>
      <c r="AS680" s="195">
        <v>0.65602959059292676</v>
      </c>
      <c r="AT680" s="195">
        <v>0.49024795116477821</v>
      </c>
      <c r="AU680" s="194">
        <v>0</v>
      </c>
      <c r="AV680" s="194">
        <v>0</v>
      </c>
      <c r="AW680" s="194">
        <v>0</v>
      </c>
      <c r="AX680" s="194" t="s">
        <v>639</v>
      </c>
    </row>
    <row r="681" spans="14:50" ht="16.5" thickBot="1" x14ac:dyDescent="0.3">
      <c r="N681" s="200" t="s">
        <v>194</v>
      </c>
      <c r="O681" s="199" t="s">
        <v>558</v>
      </c>
      <c r="P681" s="197" t="s">
        <v>630</v>
      </c>
      <c r="Q681" s="199" t="s">
        <v>74</v>
      </c>
      <c r="R681" s="199" t="s">
        <v>52</v>
      </c>
      <c r="S681" s="195">
        <v>1.3389050562060745</v>
      </c>
      <c r="T681" s="195">
        <v>0.64408705140225642</v>
      </c>
      <c r="U681" s="195">
        <v>2.0787641255807179</v>
      </c>
      <c r="V681" s="194">
        <v>0</v>
      </c>
      <c r="W681" s="194">
        <v>0</v>
      </c>
      <c r="X681" s="194">
        <v>0</v>
      </c>
      <c r="Y681" s="194" t="s">
        <v>629</v>
      </c>
      <c r="AA681" s="206" t="s">
        <v>194</v>
      </c>
      <c r="AB681" s="204" t="s">
        <v>371</v>
      </c>
      <c r="AC681" s="205" t="s">
        <v>630</v>
      </c>
      <c r="AD681" s="204" t="s">
        <v>317</v>
      </c>
      <c r="AE681" s="204" t="s">
        <v>55</v>
      </c>
      <c r="AF681" s="203">
        <v>1.2703166720915267</v>
      </c>
      <c r="AG681" s="203">
        <v>0.55500109501437445</v>
      </c>
      <c r="AH681" s="203">
        <v>2.2888543527263234</v>
      </c>
      <c r="AI681" s="202">
        <v>-0.10867369571959316</v>
      </c>
      <c r="AJ681" s="202">
        <v>0.96143193898400348</v>
      </c>
      <c r="AK681" s="202">
        <v>3.7144758760139998</v>
      </c>
      <c r="AM681" s="200" t="s">
        <v>194</v>
      </c>
      <c r="AN681" s="199" t="s">
        <v>445</v>
      </c>
      <c r="AO681" s="197" t="s">
        <v>630</v>
      </c>
      <c r="AP681" s="199" t="s">
        <v>318</v>
      </c>
      <c r="AQ681" s="199" t="s">
        <v>76</v>
      </c>
      <c r="AR681" s="195">
        <v>0.3883358359544023</v>
      </c>
      <c r="AS681" s="195">
        <v>0.66429575502137772</v>
      </c>
      <c r="AT681" s="195">
        <v>0.58458274498819462</v>
      </c>
      <c r="AU681" s="194">
        <v>0</v>
      </c>
      <c r="AV681" s="194">
        <v>0</v>
      </c>
      <c r="AW681" s="194">
        <v>0</v>
      </c>
      <c r="AX681" s="194" t="s">
        <v>639</v>
      </c>
    </row>
    <row r="682" spans="14:50" ht="16.5" thickBot="1" x14ac:dyDescent="0.3">
      <c r="N682" s="200" t="s">
        <v>194</v>
      </c>
      <c r="O682" s="199" t="s">
        <v>558</v>
      </c>
      <c r="P682" s="197" t="s">
        <v>630</v>
      </c>
      <c r="Q682" s="199" t="s">
        <v>316</v>
      </c>
      <c r="R682" s="199" t="s">
        <v>52</v>
      </c>
      <c r="S682" s="195">
        <v>1.3389050562060745</v>
      </c>
      <c r="T682" s="195">
        <v>0.64408705140225642</v>
      </c>
      <c r="U682" s="195">
        <v>2.0787641255807179</v>
      </c>
      <c r="V682" s="194">
        <v>0</v>
      </c>
      <c r="W682" s="194">
        <v>0</v>
      </c>
      <c r="X682" s="194">
        <v>0</v>
      </c>
      <c r="Y682" s="194" t="s">
        <v>629</v>
      </c>
      <c r="AA682" s="206" t="s">
        <v>194</v>
      </c>
      <c r="AB682" s="204" t="s">
        <v>371</v>
      </c>
      <c r="AC682" s="205" t="s">
        <v>630</v>
      </c>
      <c r="AD682" s="204" t="s">
        <v>74</v>
      </c>
      <c r="AE682" s="204" t="s">
        <v>55</v>
      </c>
      <c r="AF682" s="203">
        <v>2.2890703220059505</v>
      </c>
      <c r="AG682" s="203">
        <v>0.73228826396971303</v>
      </c>
      <c r="AH682" s="203">
        <v>3.1259142534894222</v>
      </c>
      <c r="AI682" s="202">
        <v>8.7283236616235577E-3</v>
      </c>
      <c r="AJ682" s="202">
        <v>-4.033155071251969E-2</v>
      </c>
      <c r="AK682" s="202">
        <v>0.98054320683825003</v>
      </c>
      <c r="AM682" s="200" t="s">
        <v>194</v>
      </c>
      <c r="AN682" s="199" t="s">
        <v>445</v>
      </c>
      <c r="AO682" s="197" t="s">
        <v>630</v>
      </c>
      <c r="AP682" s="199" t="s">
        <v>317</v>
      </c>
      <c r="AQ682" s="199" t="s">
        <v>76</v>
      </c>
      <c r="AR682" s="195">
        <v>0.38865009291973973</v>
      </c>
      <c r="AS682" s="195">
        <v>0.66479593729287256</v>
      </c>
      <c r="AT682" s="195">
        <v>0.58461562581499638</v>
      </c>
      <c r="AU682" s="194">
        <v>0</v>
      </c>
      <c r="AV682" s="194">
        <v>0</v>
      </c>
      <c r="AW682" s="194">
        <v>0</v>
      </c>
      <c r="AX682" s="194" t="s">
        <v>639</v>
      </c>
    </row>
    <row r="683" spans="14:50" ht="16.5" thickBot="1" x14ac:dyDescent="0.3">
      <c r="N683" s="200" t="s">
        <v>194</v>
      </c>
      <c r="O683" s="199" t="s">
        <v>558</v>
      </c>
      <c r="P683" s="197" t="s">
        <v>630</v>
      </c>
      <c r="Q683" s="199" t="s">
        <v>315</v>
      </c>
      <c r="R683" s="199" t="s">
        <v>52</v>
      </c>
      <c r="S683" s="195">
        <v>1.3389050562060745</v>
      </c>
      <c r="T683" s="195">
        <v>0.64408705140225642</v>
      </c>
      <c r="U683" s="195">
        <v>2.0787641255807179</v>
      </c>
      <c r="V683" s="194">
        <v>0</v>
      </c>
      <c r="W683" s="194">
        <v>0</v>
      </c>
      <c r="X683" s="194">
        <v>0</v>
      </c>
      <c r="Y683" s="194" t="s">
        <v>629</v>
      </c>
      <c r="AA683" s="206" t="s">
        <v>194</v>
      </c>
      <c r="AB683" s="204" t="s">
        <v>371</v>
      </c>
      <c r="AC683" s="205" t="s">
        <v>630</v>
      </c>
      <c r="AD683" s="204" t="s">
        <v>316</v>
      </c>
      <c r="AE683" s="204" t="s">
        <v>55</v>
      </c>
      <c r="AF683" s="203">
        <v>3.0404732987746841</v>
      </c>
      <c r="AG683" s="203">
        <v>0.73228826396971292</v>
      </c>
      <c r="AH683" s="203">
        <v>4.1520169697823217</v>
      </c>
      <c r="AI683" s="202">
        <v>0.12034331351604229</v>
      </c>
      <c r="AJ683" s="202">
        <v>-0.15445328014755613</v>
      </c>
      <c r="AK683" s="202">
        <v>11.075155630941699</v>
      </c>
      <c r="AM683" s="200" t="s">
        <v>194</v>
      </c>
      <c r="AN683" s="199" t="s">
        <v>445</v>
      </c>
      <c r="AO683" s="197" t="s">
        <v>630</v>
      </c>
      <c r="AP683" s="199" t="s">
        <v>74</v>
      </c>
      <c r="AQ683" s="199" t="s">
        <v>76</v>
      </c>
      <c r="AR683" s="195">
        <v>0.36406484620725194</v>
      </c>
      <c r="AS683" s="195">
        <v>0.66429575502137783</v>
      </c>
      <c r="AT683" s="195">
        <v>0.54804632342643211</v>
      </c>
      <c r="AU683" s="194">
        <v>0</v>
      </c>
      <c r="AV683" s="194">
        <v>0</v>
      </c>
      <c r="AW683" s="194">
        <v>0</v>
      </c>
      <c r="AX683" s="194" t="s">
        <v>639</v>
      </c>
    </row>
    <row r="684" spans="14:50" ht="16.5" thickBot="1" x14ac:dyDescent="0.3">
      <c r="N684" s="200" t="s">
        <v>194</v>
      </c>
      <c r="O684" s="199" t="s">
        <v>558</v>
      </c>
      <c r="P684" s="197" t="s">
        <v>630</v>
      </c>
      <c r="Q684" s="199" t="s">
        <v>314</v>
      </c>
      <c r="R684" s="199" t="s">
        <v>52</v>
      </c>
      <c r="S684" s="195">
        <v>1.3389050562060745</v>
      </c>
      <c r="T684" s="195">
        <v>0.64408705140225642</v>
      </c>
      <c r="U684" s="195">
        <v>2.0787641255807179</v>
      </c>
      <c r="V684" s="194">
        <v>0</v>
      </c>
      <c r="W684" s="194">
        <v>0</v>
      </c>
      <c r="X684" s="194">
        <v>0</v>
      </c>
      <c r="Y684" s="194" t="s">
        <v>629</v>
      </c>
      <c r="AA684" s="206" t="s">
        <v>194</v>
      </c>
      <c r="AB684" s="204" t="s">
        <v>371</v>
      </c>
      <c r="AC684" s="205" t="s">
        <v>630</v>
      </c>
      <c r="AD684" s="204" t="s">
        <v>314</v>
      </c>
      <c r="AE684" s="204" t="s">
        <v>55</v>
      </c>
      <c r="AF684" s="203">
        <v>1.4961407828567233</v>
      </c>
      <c r="AG684" s="203">
        <v>0.83907928863348591</v>
      </c>
      <c r="AH684" s="203">
        <v>1.7830743806027192</v>
      </c>
      <c r="AI684" s="202">
        <v>2.1157569912472183</v>
      </c>
      <c r="AJ684" s="202">
        <v>-2.4548831551893219E-4</v>
      </c>
      <c r="AK684" s="202">
        <v>6.0584121988125004</v>
      </c>
      <c r="AM684" s="200" t="s">
        <v>194</v>
      </c>
      <c r="AN684" s="199" t="s">
        <v>445</v>
      </c>
      <c r="AO684" s="197" t="s">
        <v>630</v>
      </c>
      <c r="AP684" s="199" t="s">
        <v>316</v>
      </c>
      <c r="AQ684" s="199" t="s">
        <v>76</v>
      </c>
      <c r="AR684" s="195">
        <v>0.33709707982152987</v>
      </c>
      <c r="AS684" s="195">
        <v>0.66429575502137772</v>
      </c>
      <c r="AT684" s="195">
        <v>0.50745029946891917</v>
      </c>
      <c r="AU684" s="194">
        <v>0</v>
      </c>
      <c r="AV684" s="194">
        <v>0</v>
      </c>
      <c r="AW684" s="194">
        <v>0</v>
      </c>
      <c r="AX684" s="194" t="s">
        <v>639</v>
      </c>
    </row>
    <row r="685" spans="14:50" ht="16.5" thickBot="1" x14ac:dyDescent="0.3">
      <c r="N685" s="200" t="s">
        <v>194</v>
      </c>
      <c r="O685" s="199" t="s">
        <v>558</v>
      </c>
      <c r="P685" s="197" t="s">
        <v>630</v>
      </c>
      <c r="Q685" s="199" t="s">
        <v>313</v>
      </c>
      <c r="R685" s="199" t="s">
        <v>52</v>
      </c>
      <c r="S685" s="195">
        <v>1.3389050562060745</v>
      </c>
      <c r="T685" s="195">
        <v>0.64408705140225642</v>
      </c>
      <c r="U685" s="195">
        <v>2.0787641255807179</v>
      </c>
      <c r="V685" s="194">
        <v>0</v>
      </c>
      <c r="W685" s="194">
        <v>0</v>
      </c>
      <c r="X685" s="194">
        <v>0</v>
      </c>
      <c r="Y685" s="194" t="s">
        <v>629</v>
      </c>
      <c r="AA685" s="206" t="s">
        <v>194</v>
      </c>
      <c r="AB685" s="204" t="s">
        <v>371</v>
      </c>
      <c r="AC685" s="205" t="s">
        <v>630</v>
      </c>
      <c r="AD685" s="204" t="s">
        <v>313</v>
      </c>
      <c r="AE685" s="204" t="s">
        <v>55</v>
      </c>
      <c r="AF685" s="203">
        <v>1.1131172984837523</v>
      </c>
      <c r="AG685" s="203">
        <v>0.73228826396971303</v>
      </c>
      <c r="AH685" s="203">
        <v>1.5200534451413659</v>
      </c>
      <c r="AI685" s="202">
        <v>4.4136983721946577E-2</v>
      </c>
      <c r="AJ685" s="202">
        <v>-5.7002110884317704E-2</v>
      </c>
      <c r="AK685" s="202">
        <v>4.0640725769690995</v>
      </c>
      <c r="AM685" s="200" t="s">
        <v>194</v>
      </c>
      <c r="AN685" s="199" t="s">
        <v>445</v>
      </c>
      <c r="AO685" s="197" t="s">
        <v>630</v>
      </c>
      <c r="AP685" s="199" t="s">
        <v>315</v>
      </c>
      <c r="AQ685" s="199" t="s">
        <v>76</v>
      </c>
      <c r="AR685" s="195">
        <v>0.20242192339569867</v>
      </c>
      <c r="AS685" s="195">
        <v>0.66479593729287256</v>
      </c>
      <c r="AT685" s="195">
        <v>0.30448730511197858</v>
      </c>
      <c r="AU685" s="194">
        <v>0</v>
      </c>
      <c r="AV685" s="194">
        <v>0</v>
      </c>
      <c r="AW685" s="194">
        <v>0</v>
      </c>
      <c r="AX685" s="194" t="s">
        <v>639</v>
      </c>
    </row>
    <row r="686" spans="14:50" ht="16.5" thickBot="1" x14ac:dyDescent="0.3">
      <c r="N686" s="200" t="s">
        <v>194</v>
      </c>
      <c r="O686" s="199" t="s">
        <v>558</v>
      </c>
      <c r="P686" s="197" t="s">
        <v>630</v>
      </c>
      <c r="Q686" s="199" t="s">
        <v>312</v>
      </c>
      <c r="R686" s="199" t="s">
        <v>52</v>
      </c>
      <c r="S686" s="195">
        <v>1.3389050562060745</v>
      </c>
      <c r="T686" s="195">
        <v>0.64408705140225642</v>
      </c>
      <c r="U686" s="195">
        <v>2.0787641255807179</v>
      </c>
      <c r="V686" s="194">
        <v>0</v>
      </c>
      <c r="W686" s="194">
        <v>0</v>
      </c>
      <c r="X686" s="194">
        <v>0</v>
      </c>
      <c r="Y686" s="194" t="s">
        <v>629</v>
      </c>
      <c r="AA686" s="206" t="s">
        <v>194</v>
      </c>
      <c r="AB686" s="204" t="s">
        <v>371</v>
      </c>
      <c r="AC686" s="205" t="s">
        <v>630</v>
      </c>
      <c r="AD686" s="204" t="s">
        <v>322</v>
      </c>
      <c r="AE686" s="204" t="s">
        <v>52</v>
      </c>
      <c r="AF686" s="203">
        <v>1.0186397679861725</v>
      </c>
      <c r="AG686" s="203">
        <v>0.66152017409851183</v>
      </c>
      <c r="AH686" s="203">
        <v>1.5398468676700998</v>
      </c>
      <c r="AI686" s="202">
        <v>2.6249566947058761E-3</v>
      </c>
      <c r="AJ686" s="202">
        <v>1.5913677989423783E-4</v>
      </c>
      <c r="AK686" s="202">
        <v>3.7848319496999995E-2</v>
      </c>
      <c r="AM686" s="200" t="s">
        <v>194</v>
      </c>
      <c r="AN686" s="199" t="s">
        <v>445</v>
      </c>
      <c r="AO686" s="197" t="s">
        <v>630</v>
      </c>
      <c r="AP686" s="199" t="s">
        <v>314</v>
      </c>
      <c r="AQ686" s="199" t="s">
        <v>76</v>
      </c>
      <c r="AR686" s="195">
        <v>0.24047724499408932</v>
      </c>
      <c r="AS686" s="195">
        <v>0.66479593729287279</v>
      </c>
      <c r="AT686" s="195">
        <v>0.36173091847302935</v>
      </c>
      <c r="AU686" s="194">
        <v>0</v>
      </c>
      <c r="AV686" s="194">
        <v>0</v>
      </c>
      <c r="AW686" s="194">
        <v>0</v>
      </c>
      <c r="AX686" s="194" t="s">
        <v>639</v>
      </c>
    </row>
    <row r="687" spans="14:50" ht="16.5" thickBot="1" x14ac:dyDescent="0.3">
      <c r="N687" s="200" t="s">
        <v>194</v>
      </c>
      <c r="O687" s="199" t="s">
        <v>470</v>
      </c>
      <c r="P687" s="197" t="s">
        <v>630</v>
      </c>
      <c r="Q687" s="199" t="s">
        <v>323</v>
      </c>
      <c r="R687" s="199" t="s">
        <v>76</v>
      </c>
      <c r="S687" s="195">
        <v>7.5227806294995085</v>
      </c>
      <c r="T687" s="195">
        <v>0.64243208355801151</v>
      </c>
      <c r="U687" s="195">
        <v>11.709845790757745</v>
      </c>
      <c r="V687" s="194">
        <v>0</v>
      </c>
      <c r="W687" s="194">
        <v>0</v>
      </c>
      <c r="X687" s="194">
        <v>0</v>
      </c>
      <c r="Y687" s="194" t="s">
        <v>629</v>
      </c>
      <c r="AA687" s="206" t="s">
        <v>194</v>
      </c>
      <c r="AB687" s="204" t="s">
        <v>371</v>
      </c>
      <c r="AC687" s="205" t="s">
        <v>630</v>
      </c>
      <c r="AD687" s="204" t="s">
        <v>320</v>
      </c>
      <c r="AE687" s="204" t="s">
        <v>52</v>
      </c>
      <c r="AF687" s="203">
        <v>2.8222767917264768</v>
      </c>
      <c r="AG687" s="203">
        <v>0.73228826396971292</v>
      </c>
      <c r="AH687" s="203">
        <v>3.8540516495880981</v>
      </c>
      <c r="AI687" s="202">
        <v>2.5310424790689519E-4</v>
      </c>
      <c r="AJ687" s="202">
        <v>-6.5797440852334165E-4</v>
      </c>
      <c r="AK687" s="202">
        <v>2.532050662453E-2</v>
      </c>
      <c r="AM687" s="200" t="s">
        <v>194</v>
      </c>
      <c r="AN687" s="199" t="s">
        <v>445</v>
      </c>
      <c r="AO687" s="197" t="s">
        <v>630</v>
      </c>
      <c r="AP687" s="199" t="s">
        <v>313</v>
      </c>
      <c r="AQ687" s="199" t="s">
        <v>76</v>
      </c>
      <c r="AR687" s="195">
        <v>5.0565670237601439E-2</v>
      </c>
      <c r="AS687" s="195">
        <v>0.66429575502137761</v>
      </c>
      <c r="AT687" s="195">
        <v>7.6119213250089468E-2</v>
      </c>
      <c r="AU687" s="194">
        <v>0</v>
      </c>
      <c r="AV687" s="194">
        <v>0</v>
      </c>
      <c r="AW687" s="194">
        <v>0</v>
      </c>
      <c r="AX687" s="194" t="s">
        <v>639</v>
      </c>
    </row>
    <row r="688" spans="14:50" ht="16.5" thickBot="1" x14ac:dyDescent="0.3">
      <c r="N688" s="200" t="s">
        <v>194</v>
      </c>
      <c r="O688" s="199" t="s">
        <v>470</v>
      </c>
      <c r="P688" s="197" t="s">
        <v>630</v>
      </c>
      <c r="Q688" s="199" t="s">
        <v>322</v>
      </c>
      <c r="R688" s="199" t="s">
        <v>76</v>
      </c>
      <c r="S688" s="195">
        <v>7.5227806294995085</v>
      </c>
      <c r="T688" s="195">
        <v>0.64243208355801151</v>
      </c>
      <c r="U688" s="195">
        <v>11.709845790757745</v>
      </c>
      <c r="V688" s="194">
        <v>0</v>
      </c>
      <c r="W688" s="194">
        <v>0</v>
      </c>
      <c r="X688" s="194">
        <v>0</v>
      </c>
      <c r="Y688" s="194" t="s">
        <v>629</v>
      </c>
      <c r="AA688" s="206" t="s">
        <v>194</v>
      </c>
      <c r="AB688" s="204" t="s">
        <v>371</v>
      </c>
      <c r="AC688" s="205" t="s">
        <v>630</v>
      </c>
      <c r="AD688" s="204" t="s">
        <v>319</v>
      </c>
      <c r="AE688" s="204" t="s">
        <v>52</v>
      </c>
      <c r="AF688" s="203">
        <v>2.7117099821639417</v>
      </c>
      <c r="AG688" s="203">
        <v>0.66152017409851183</v>
      </c>
      <c r="AH688" s="203">
        <v>4.0992098024211137</v>
      </c>
      <c r="AI688" s="202">
        <v>3.6620046628586238E-3</v>
      </c>
      <c r="AJ688" s="202">
        <v>1.0185176069969418E-4</v>
      </c>
      <c r="AK688" s="202">
        <v>4.7935355206620005E-2</v>
      </c>
      <c r="AM688" s="200" t="s">
        <v>194</v>
      </c>
      <c r="AN688" s="199" t="s">
        <v>445</v>
      </c>
      <c r="AO688" s="197" t="s">
        <v>630</v>
      </c>
      <c r="AP688" s="199" t="s">
        <v>312</v>
      </c>
      <c r="AQ688" s="199" t="s">
        <v>76</v>
      </c>
      <c r="AR688" s="195">
        <v>0.24270989747150226</v>
      </c>
      <c r="AS688" s="195">
        <v>0.66429575502137772</v>
      </c>
      <c r="AT688" s="195">
        <v>0.36536421561762289</v>
      </c>
      <c r="AU688" s="194">
        <v>0</v>
      </c>
      <c r="AV688" s="194">
        <v>0</v>
      </c>
      <c r="AW688" s="194">
        <v>0</v>
      </c>
      <c r="AX688" s="194" t="s">
        <v>639</v>
      </c>
    </row>
    <row r="689" spans="14:50" ht="16.5" thickBot="1" x14ac:dyDescent="0.3">
      <c r="N689" s="200" t="s">
        <v>194</v>
      </c>
      <c r="O689" s="199" t="s">
        <v>470</v>
      </c>
      <c r="P689" s="197" t="s">
        <v>630</v>
      </c>
      <c r="Q689" s="199" t="s">
        <v>321</v>
      </c>
      <c r="R689" s="199" t="s">
        <v>76</v>
      </c>
      <c r="S689" s="195">
        <v>7.5227806294995085</v>
      </c>
      <c r="T689" s="195">
        <v>0.64243208355801151</v>
      </c>
      <c r="U689" s="195">
        <v>11.709845790757745</v>
      </c>
      <c r="V689" s="194">
        <v>0</v>
      </c>
      <c r="W689" s="194">
        <v>0</v>
      </c>
      <c r="X689" s="194">
        <v>0</v>
      </c>
      <c r="Y689" s="194" t="s">
        <v>629</v>
      </c>
      <c r="AA689" s="206" t="s">
        <v>194</v>
      </c>
      <c r="AB689" s="204" t="s">
        <v>371</v>
      </c>
      <c r="AC689" s="205" t="s">
        <v>630</v>
      </c>
      <c r="AD689" s="204" t="s">
        <v>318</v>
      </c>
      <c r="AE689" s="204" t="s">
        <v>52</v>
      </c>
      <c r="AF689" s="203">
        <v>3.2625820254233502</v>
      </c>
      <c r="AG689" s="203">
        <v>0.73228826396971292</v>
      </c>
      <c r="AH689" s="203">
        <v>4.4553247483948333</v>
      </c>
      <c r="AI689" s="202">
        <v>2.2962441295626626E-4</v>
      </c>
      <c r="AJ689" s="202">
        <v>-5.4863445130344231E-4</v>
      </c>
      <c r="AK689" s="202">
        <v>2.2677629754423001E-2</v>
      </c>
      <c r="AM689" s="200" t="s">
        <v>194</v>
      </c>
      <c r="AN689" s="199" t="s">
        <v>445</v>
      </c>
      <c r="AO689" s="197" t="s">
        <v>630</v>
      </c>
      <c r="AP689" s="199" t="s">
        <v>323</v>
      </c>
      <c r="AQ689" s="199" t="s">
        <v>52</v>
      </c>
      <c r="AR689" s="195">
        <v>0.12135494873575113</v>
      </c>
      <c r="AS689" s="195">
        <v>0.66429575502137772</v>
      </c>
      <c r="AT689" s="195">
        <v>0.18268210780881144</v>
      </c>
      <c r="AU689" s="194">
        <v>0</v>
      </c>
      <c r="AV689" s="194">
        <v>0</v>
      </c>
      <c r="AW689" s="194">
        <v>0</v>
      </c>
      <c r="AX689" s="194" t="s">
        <v>639</v>
      </c>
    </row>
    <row r="690" spans="14:50" ht="16.5" thickBot="1" x14ac:dyDescent="0.3">
      <c r="N690" s="200" t="s">
        <v>194</v>
      </c>
      <c r="O690" s="199" t="s">
        <v>470</v>
      </c>
      <c r="P690" s="197" t="s">
        <v>630</v>
      </c>
      <c r="Q690" s="199" t="s">
        <v>320</v>
      </c>
      <c r="R690" s="199" t="s">
        <v>76</v>
      </c>
      <c r="S690" s="195">
        <v>7.5227806294995085</v>
      </c>
      <c r="T690" s="195">
        <v>0.64243208355801151</v>
      </c>
      <c r="U690" s="195">
        <v>11.709845790757745</v>
      </c>
      <c r="V690" s="194">
        <v>0</v>
      </c>
      <c r="W690" s="194">
        <v>0</v>
      </c>
      <c r="X690" s="194">
        <v>0</v>
      </c>
      <c r="Y690" s="194" t="s">
        <v>629</v>
      </c>
      <c r="AA690" s="206" t="s">
        <v>194</v>
      </c>
      <c r="AB690" s="204" t="s">
        <v>371</v>
      </c>
      <c r="AC690" s="205" t="s">
        <v>630</v>
      </c>
      <c r="AD690" s="204" t="s">
        <v>317</v>
      </c>
      <c r="AE690" s="204" t="s">
        <v>52</v>
      </c>
      <c r="AF690" s="203">
        <v>1.2703166720915267</v>
      </c>
      <c r="AG690" s="203">
        <v>0.55500109501437445</v>
      </c>
      <c r="AH690" s="203">
        <v>2.2888543527263234</v>
      </c>
      <c r="AI690" s="202">
        <v>-1.6139192767164103E-3</v>
      </c>
      <c r="AJ690" s="202">
        <v>1.4241650511372415E-2</v>
      </c>
      <c r="AK690" s="202">
        <v>5.5151633773130003E-2</v>
      </c>
      <c r="AM690" s="200" t="s">
        <v>194</v>
      </c>
      <c r="AN690" s="199" t="s">
        <v>445</v>
      </c>
      <c r="AO690" s="197" t="s">
        <v>630</v>
      </c>
      <c r="AP690" s="199" t="s">
        <v>322</v>
      </c>
      <c r="AQ690" s="199" t="s">
        <v>52</v>
      </c>
      <c r="AR690" s="195">
        <v>0.27510228378996615</v>
      </c>
      <c r="AS690" s="195">
        <v>0.65602959059292698</v>
      </c>
      <c r="AT690" s="195">
        <v>0.41934432186408782</v>
      </c>
      <c r="AU690" s="194">
        <v>0</v>
      </c>
      <c r="AV690" s="194">
        <v>0</v>
      </c>
      <c r="AW690" s="194">
        <v>0</v>
      </c>
      <c r="AX690" s="194" t="s">
        <v>639</v>
      </c>
    </row>
    <row r="691" spans="14:50" ht="16.5" thickBot="1" x14ac:dyDescent="0.3">
      <c r="N691" s="200" t="s">
        <v>194</v>
      </c>
      <c r="O691" s="199" t="s">
        <v>470</v>
      </c>
      <c r="P691" s="197" t="s">
        <v>630</v>
      </c>
      <c r="Q691" s="199" t="s">
        <v>319</v>
      </c>
      <c r="R691" s="199" t="s">
        <v>76</v>
      </c>
      <c r="S691" s="195">
        <v>7.5227806294995085</v>
      </c>
      <c r="T691" s="195">
        <v>0.64243208355801151</v>
      </c>
      <c r="U691" s="195">
        <v>11.709845790757745</v>
      </c>
      <c r="V691" s="194">
        <v>0</v>
      </c>
      <c r="W691" s="194">
        <v>0</v>
      </c>
      <c r="X691" s="194">
        <v>0</v>
      </c>
      <c r="Y691" s="194" t="s">
        <v>629</v>
      </c>
      <c r="AA691" s="206" t="s">
        <v>194</v>
      </c>
      <c r="AB691" s="204" t="s">
        <v>371</v>
      </c>
      <c r="AC691" s="205" t="s">
        <v>630</v>
      </c>
      <c r="AD691" s="204" t="s">
        <v>74</v>
      </c>
      <c r="AE691" s="204" t="s">
        <v>52</v>
      </c>
      <c r="AF691" s="203">
        <v>2.2890703220059505</v>
      </c>
      <c r="AG691" s="203">
        <v>0.73228826396971303</v>
      </c>
      <c r="AH691" s="203">
        <v>3.1259142534894222</v>
      </c>
      <c r="AI691" s="202">
        <v>1.3022059997952419E-4</v>
      </c>
      <c r="AJ691" s="202">
        <v>-6.0171906041004309E-4</v>
      </c>
      <c r="AK691" s="202">
        <v>1.4629031820223001E-2</v>
      </c>
      <c r="AM691" s="200" t="s">
        <v>194</v>
      </c>
      <c r="AN691" s="199" t="s">
        <v>445</v>
      </c>
      <c r="AO691" s="197" t="s">
        <v>630</v>
      </c>
      <c r="AP691" s="199" t="s">
        <v>321</v>
      </c>
      <c r="AQ691" s="199" t="s">
        <v>52</v>
      </c>
      <c r="AR691" s="195">
        <v>0.24290630807483832</v>
      </c>
      <c r="AS691" s="195">
        <v>0.66479593729287256</v>
      </c>
      <c r="AT691" s="195">
        <v>0.36538476613437415</v>
      </c>
      <c r="AU691" s="194">
        <v>0</v>
      </c>
      <c r="AV691" s="194">
        <v>0</v>
      </c>
      <c r="AW691" s="194">
        <v>0</v>
      </c>
      <c r="AX691" s="194" t="s">
        <v>639</v>
      </c>
    </row>
    <row r="692" spans="14:50" ht="16.5" thickBot="1" x14ac:dyDescent="0.3">
      <c r="N692" s="200" t="s">
        <v>194</v>
      </c>
      <c r="O692" s="199" t="s">
        <v>470</v>
      </c>
      <c r="P692" s="197" t="s">
        <v>630</v>
      </c>
      <c r="Q692" s="199" t="s">
        <v>318</v>
      </c>
      <c r="R692" s="199" t="s">
        <v>76</v>
      </c>
      <c r="S692" s="195">
        <v>7.5227806294995085</v>
      </c>
      <c r="T692" s="195">
        <v>0.64243208355801151</v>
      </c>
      <c r="U692" s="195">
        <v>11.709845790757745</v>
      </c>
      <c r="V692" s="194">
        <v>0</v>
      </c>
      <c r="W692" s="194">
        <v>0</v>
      </c>
      <c r="X692" s="194">
        <v>0</v>
      </c>
      <c r="Y692" s="194" t="s">
        <v>629</v>
      </c>
      <c r="AA692" s="206" t="s">
        <v>194</v>
      </c>
      <c r="AB692" s="204" t="s">
        <v>371</v>
      </c>
      <c r="AC692" s="205" t="s">
        <v>630</v>
      </c>
      <c r="AD692" s="204" t="s">
        <v>316</v>
      </c>
      <c r="AE692" s="204" t="s">
        <v>52</v>
      </c>
      <c r="AF692" s="203">
        <v>3.0404732987746841</v>
      </c>
      <c r="AG692" s="203">
        <v>0.73228826396971292</v>
      </c>
      <c r="AH692" s="203">
        <v>4.1520169697823217</v>
      </c>
      <c r="AI692" s="202">
        <v>1.7990801527260213E-3</v>
      </c>
      <c r="AJ692" s="202">
        <v>-2.3090093092849682E-3</v>
      </c>
      <c r="AK692" s="202">
        <v>0.16556875578838701</v>
      </c>
      <c r="AM692" s="200" t="s">
        <v>194</v>
      </c>
      <c r="AN692" s="199" t="s">
        <v>445</v>
      </c>
      <c r="AO692" s="197" t="s">
        <v>630</v>
      </c>
      <c r="AP692" s="199" t="s">
        <v>320</v>
      </c>
      <c r="AQ692" s="199" t="s">
        <v>52</v>
      </c>
      <c r="AR692" s="195">
        <v>0.16180659831433444</v>
      </c>
      <c r="AS692" s="195">
        <v>0.66429575502137783</v>
      </c>
      <c r="AT692" s="195">
        <v>0.24357614374508132</v>
      </c>
      <c r="AU692" s="194">
        <v>0</v>
      </c>
      <c r="AV692" s="194">
        <v>0</v>
      </c>
      <c r="AW692" s="194">
        <v>0</v>
      </c>
      <c r="AX692" s="194" t="s">
        <v>639</v>
      </c>
    </row>
    <row r="693" spans="14:50" ht="16.5" thickBot="1" x14ac:dyDescent="0.3">
      <c r="N693" s="200" t="s">
        <v>194</v>
      </c>
      <c r="O693" s="199" t="s">
        <v>470</v>
      </c>
      <c r="P693" s="197" t="s">
        <v>630</v>
      </c>
      <c r="Q693" s="199" t="s">
        <v>317</v>
      </c>
      <c r="R693" s="199" t="s">
        <v>76</v>
      </c>
      <c r="S693" s="195">
        <v>7.5227806294995085</v>
      </c>
      <c r="T693" s="195">
        <v>0.64243208355801151</v>
      </c>
      <c r="U693" s="195">
        <v>11.709845790757745</v>
      </c>
      <c r="V693" s="194">
        <v>0</v>
      </c>
      <c r="W693" s="194">
        <v>0</v>
      </c>
      <c r="X693" s="194">
        <v>0</v>
      </c>
      <c r="Y693" s="194" t="s">
        <v>629</v>
      </c>
      <c r="AA693" s="206" t="s">
        <v>194</v>
      </c>
      <c r="AB693" s="204" t="s">
        <v>371</v>
      </c>
      <c r="AC693" s="205" t="s">
        <v>630</v>
      </c>
      <c r="AD693" s="204" t="s">
        <v>314</v>
      </c>
      <c r="AE693" s="204" t="s">
        <v>52</v>
      </c>
      <c r="AF693" s="203">
        <v>1.4961407828567233</v>
      </c>
      <c r="AG693" s="203">
        <v>0.83907928863348591</v>
      </c>
      <c r="AH693" s="203">
        <v>1.7830743806027192</v>
      </c>
      <c r="AI693" s="202">
        <v>3.3428084182384611E-2</v>
      </c>
      <c r="AJ693" s="202">
        <v>-3.8417884666081058E-6</v>
      </c>
      <c r="AK693" s="202">
        <v>9.5668036526082981E-2</v>
      </c>
      <c r="AM693" s="200" t="s">
        <v>194</v>
      </c>
      <c r="AN693" s="199" t="s">
        <v>445</v>
      </c>
      <c r="AO693" s="197" t="s">
        <v>630</v>
      </c>
      <c r="AP693" s="199" t="s">
        <v>319</v>
      </c>
      <c r="AQ693" s="199" t="s">
        <v>52</v>
      </c>
      <c r="AR693" s="195">
        <v>0.32161716269165064</v>
      </c>
      <c r="AS693" s="195">
        <v>0.65602959059292676</v>
      </c>
      <c r="AT693" s="195">
        <v>0.49024795116477821</v>
      </c>
      <c r="AU693" s="194">
        <v>0</v>
      </c>
      <c r="AV693" s="194">
        <v>0</v>
      </c>
      <c r="AW693" s="194">
        <v>0</v>
      </c>
      <c r="AX693" s="194" t="s">
        <v>639</v>
      </c>
    </row>
    <row r="694" spans="14:50" ht="16.5" thickBot="1" x14ac:dyDescent="0.3">
      <c r="N694" s="200" t="s">
        <v>194</v>
      </c>
      <c r="O694" s="199" t="s">
        <v>470</v>
      </c>
      <c r="P694" s="197" t="s">
        <v>630</v>
      </c>
      <c r="Q694" s="199" t="s">
        <v>74</v>
      </c>
      <c r="R694" s="199" t="s">
        <v>76</v>
      </c>
      <c r="S694" s="195">
        <v>7.5227806294995085</v>
      </c>
      <c r="T694" s="195">
        <v>0.64243208355801151</v>
      </c>
      <c r="U694" s="195">
        <v>11.709845790757745</v>
      </c>
      <c r="V694" s="194">
        <v>0</v>
      </c>
      <c r="W694" s="194">
        <v>0</v>
      </c>
      <c r="X694" s="194">
        <v>0</v>
      </c>
      <c r="Y694" s="194" t="s">
        <v>629</v>
      </c>
      <c r="AA694" s="206" t="s">
        <v>194</v>
      </c>
      <c r="AB694" s="204" t="s">
        <v>371</v>
      </c>
      <c r="AC694" s="205" t="s">
        <v>630</v>
      </c>
      <c r="AD694" s="204" t="s">
        <v>313</v>
      </c>
      <c r="AE694" s="204" t="s">
        <v>52</v>
      </c>
      <c r="AF694" s="203">
        <v>1.1131172984837523</v>
      </c>
      <c r="AG694" s="203">
        <v>0.73228826396971303</v>
      </c>
      <c r="AH694" s="203">
        <v>1.5200534451413659</v>
      </c>
      <c r="AI694" s="202">
        <v>6.8227714297590294E-4</v>
      </c>
      <c r="AJ694" s="202">
        <v>-8.7516049166645694E-4</v>
      </c>
      <c r="AK694" s="202">
        <v>6.2786695584760008E-2</v>
      </c>
      <c r="AM694" s="200" t="s">
        <v>194</v>
      </c>
      <c r="AN694" s="199" t="s">
        <v>445</v>
      </c>
      <c r="AO694" s="197" t="s">
        <v>630</v>
      </c>
      <c r="AP694" s="199" t="s">
        <v>318</v>
      </c>
      <c r="AQ694" s="199" t="s">
        <v>52</v>
      </c>
      <c r="AR694" s="195">
        <v>0.3883358359544023</v>
      </c>
      <c r="AS694" s="195">
        <v>0.66429575502137772</v>
      </c>
      <c r="AT694" s="195">
        <v>0.58458274498819462</v>
      </c>
      <c r="AU694" s="194">
        <v>0</v>
      </c>
      <c r="AV694" s="194">
        <v>0</v>
      </c>
      <c r="AW694" s="194">
        <v>0</v>
      </c>
      <c r="AX694" s="194" t="s">
        <v>639</v>
      </c>
    </row>
    <row r="695" spans="14:50" ht="16.5" thickBot="1" x14ac:dyDescent="0.3">
      <c r="N695" s="200" t="s">
        <v>194</v>
      </c>
      <c r="O695" s="199" t="s">
        <v>470</v>
      </c>
      <c r="P695" s="197" t="s">
        <v>630</v>
      </c>
      <c r="Q695" s="199" t="s">
        <v>316</v>
      </c>
      <c r="R695" s="199" t="s">
        <v>76</v>
      </c>
      <c r="S695" s="195">
        <v>7.5227806294995085</v>
      </c>
      <c r="T695" s="195">
        <v>0.64243208355801151</v>
      </c>
      <c r="U695" s="195">
        <v>11.709845790757745</v>
      </c>
      <c r="V695" s="194">
        <v>0</v>
      </c>
      <c r="W695" s="194">
        <v>0</v>
      </c>
      <c r="X695" s="194">
        <v>0</v>
      </c>
      <c r="Y695" s="194" t="s">
        <v>629</v>
      </c>
      <c r="AA695" s="206" t="s">
        <v>194</v>
      </c>
      <c r="AB695" s="204" t="s">
        <v>365</v>
      </c>
      <c r="AC695" s="205" t="s">
        <v>630</v>
      </c>
      <c r="AD695" s="204" t="s">
        <v>323</v>
      </c>
      <c r="AE695" s="204" t="s">
        <v>55</v>
      </c>
      <c r="AF695" s="203">
        <v>1.8408703370322783</v>
      </c>
      <c r="AG695" s="203">
        <v>0.64346750308775535</v>
      </c>
      <c r="AH695" s="203">
        <v>2.8608598386066788</v>
      </c>
      <c r="AI695" s="202">
        <v>0</v>
      </c>
      <c r="AJ695" s="202">
        <v>0</v>
      </c>
      <c r="AK695" s="202">
        <v>0</v>
      </c>
      <c r="AM695" s="200" t="s">
        <v>194</v>
      </c>
      <c r="AN695" s="199" t="s">
        <v>445</v>
      </c>
      <c r="AO695" s="197" t="s">
        <v>630</v>
      </c>
      <c r="AP695" s="199" t="s">
        <v>317</v>
      </c>
      <c r="AQ695" s="199" t="s">
        <v>52</v>
      </c>
      <c r="AR695" s="195">
        <v>0.38865009291973973</v>
      </c>
      <c r="AS695" s="195">
        <v>0.66479593729287256</v>
      </c>
      <c r="AT695" s="195">
        <v>0.58461562581499638</v>
      </c>
      <c r="AU695" s="194">
        <v>0</v>
      </c>
      <c r="AV695" s="194">
        <v>0</v>
      </c>
      <c r="AW695" s="194">
        <v>0</v>
      </c>
      <c r="AX695" s="194" t="s">
        <v>639</v>
      </c>
    </row>
    <row r="696" spans="14:50" ht="16.5" thickBot="1" x14ac:dyDescent="0.3">
      <c r="N696" s="200" t="s">
        <v>194</v>
      </c>
      <c r="O696" s="199" t="s">
        <v>470</v>
      </c>
      <c r="P696" s="197" t="s">
        <v>630</v>
      </c>
      <c r="Q696" s="199" t="s">
        <v>315</v>
      </c>
      <c r="R696" s="199" t="s">
        <v>76</v>
      </c>
      <c r="S696" s="195">
        <v>7.5227806294995085</v>
      </c>
      <c r="T696" s="195">
        <v>0.64243208355801151</v>
      </c>
      <c r="U696" s="195">
        <v>11.709845790757745</v>
      </c>
      <c r="V696" s="194">
        <v>0</v>
      </c>
      <c r="W696" s="194">
        <v>0</v>
      </c>
      <c r="X696" s="194">
        <v>0</v>
      </c>
      <c r="Y696" s="194" t="s">
        <v>629</v>
      </c>
      <c r="AA696" s="206" t="s">
        <v>194</v>
      </c>
      <c r="AB696" s="204" t="s">
        <v>365</v>
      </c>
      <c r="AC696" s="205" t="s">
        <v>630</v>
      </c>
      <c r="AD696" s="204" t="s">
        <v>322</v>
      </c>
      <c r="AE696" s="204" t="s">
        <v>55</v>
      </c>
      <c r="AF696" s="203">
        <v>2.0993710064458404</v>
      </c>
      <c r="AG696" s="203">
        <v>0.72098306672361345</v>
      </c>
      <c r="AH696" s="203">
        <v>2.9118173551371735</v>
      </c>
      <c r="AI696" s="202">
        <v>0</v>
      </c>
      <c r="AJ696" s="202">
        <v>0</v>
      </c>
      <c r="AK696" s="202">
        <v>0</v>
      </c>
      <c r="AM696" s="200" t="s">
        <v>194</v>
      </c>
      <c r="AN696" s="199" t="s">
        <v>445</v>
      </c>
      <c r="AO696" s="197" t="s">
        <v>630</v>
      </c>
      <c r="AP696" s="199" t="s">
        <v>74</v>
      </c>
      <c r="AQ696" s="199" t="s">
        <v>52</v>
      </c>
      <c r="AR696" s="195">
        <v>0.36406484620725194</v>
      </c>
      <c r="AS696" s="195">
        <v>0.66429575502137783</v>
      </c>
      <c r="AT696" s="195">
        <v>0.54804632342643211</v>
      </c>
      <c r="AU696" s="194">
        <v>0</v>
      </c>
      <c r="AV696" s="194">
        <v>0</v>
      </c>
      <c r="AW696" s="194">
        <v>0</v>
      </c>
      <c r="AX696" s="194" t="s">
        <v>639</v>
      </c>
    </row>
    <row r="697" spans="14:50" ht="16.5" thickBot="1" x14ac:dyDescent="0.3">
      <c r="N697" s="200" t="s">
        <v>194</v>
      </c>
      <c r="O697" s="199" t="s">
        <v>470</v>
      </c>
      <c r="P697" s="197" t="s">
        <v>630</v>
      </c>
      <c r="Q697" s="199" t="s">
        <v>314</v>
      </c>
      <c r="R697" s="199" t="s">
        <v>76</v>
      </c>
      <c r="S697" s="195">
        <v>7.5227806294995085</v>
      </c>
      <c r="T697" s="195">
        <v>0.64243208355801151</v>
      </c>
      <c r="U697" s="195">
        <v>11.709845790757745</v>
      </c>
      <c r="V697" s="194">
        <v>0</v>
      </c>
      <c r="W697" s="194">
        <v>0</v>
      </c>
      <c r="X697" s="194">
        <v>0</v>
      </c>
      <c r="Y697" s="194" t="s">
        <v>629</v>
      </c>
      <c r="AA697" s="206" t="s">
        <v>194</v>
      </c>
      <c r="AB697" s="204" t="s">
        <v>365</v>
      </c>
      <c r="AC697" s="205" t="s">
        <v>630</v>
      </c>
      <c r="AD697" s="204" t="s">
        <v>321</v>
      </c>
      <c r="AE697" s="204" t="s">
        <v>55</v>
      </c>
      <c r="AF697" s="203">
        <v>1.9648863122417153</v>
      </c>
      <c r="AG697" s="203">
        <v>0.68168080498260308</v>
      </c>
      <c r="AH697" s="203">
        <v>2.8824140241001222</v>
      </c>
      <c r="AI697" s="202">
        <v>0</v>
      </c>
      <c r="AJ697" s="202">
        <v>0</v>
      </c>
      <c r="AK697" s="202">
        <v>0</v>
      </c>
      <c r="AM697" s="200" t="s">
        <v>194</v>
      </c>
      <c r="AN697" s="199" t="s">
        <v>445</v>
      </c>
      <c r="AO697" s="197" t="s">
        <v>630</v>
      </c>
      <c r="AP697" s="199" t="s">
        <v>316</v>
      </c>
      <c r="AQ697" s="199" t="s">
        <v>52</v>
      </c>
      <c r="AR697" s="195">
        <v>0.33709707982152987</v>
      </c>
      <c r="AS697" s="195">
        <v>0.66429575502137772</v>
      </c>
      <c r="AT697" s="195">
        <v>0.50745029946891917</v>
      </c>
      <c r="AU697" s="194">
        <v>0</v>
      </c>
      <c r="AV697" s="194">
        <v>0</v>
      </c>
      <c r="AW697" s="194">
        <v>0</v>
      </c>
      <c r="AX697" s="194" t="s">
        <v>639</v>
      </c>
    </row>
    <row r="698" spans="14:50" ht="16.5" thickBot="1" x14ac:dyDescent="0.3">
      <c r="N698" s="200" t="s">
        <v>194</v>
      </c>
      <c r="O698" s="199" t="s">
        <v>470</v>
      </c>
      <c r="P698" s="197" t="s">
        <v>630</v>
      </c>
      <c r="Q698" s="199" t="s">
        <v>313</v>
      </c>
      <c r="R698" s="199" t="s">
        <v>76</v>
      </c>
      <c r="S698" s="195">
        <v>7.5227806294995085</v>
      </c>
      <c r="T698" s="195">
        <v>0.64243208355801151</v>
      </c>
      <c r="U698" s="195">
        <v>11.709845790757745</v>
      </c>
      <c r="V698" s="194">
        <v>0</v>
      </c>
      <c r="W698" s="194">
        <v>0</v>
      </c>
      <c r="X698" s="194">
        <v>0</v>
      </c>
      <c r="Y698" s="194" t="s">
        <v>629</v>
      </c>
      <c r="AA698" s="206" t="s">
        <v>194</v>
      </c>
      <c r="AB698" s="204" t="s">
        <v>365</v>
      </c>
      <c r="AC698" s="205" t="s">
        <v>630</v>
      </c>
      <c r="AD698" s="204" t="s">
        <v>320</v>
      </c>
      <c r="AE698" s="204" t="s">
        <v>55</v>
      </c>
      <c r="AF698" s="203">
        <v>1.7624466567154926</v>
      </c>
      <c r="AG698" s="203">
        <v>0.64346750308775535</v>
      </c>
      <c r="AH698" s="203">
        <v>2.7389831627210119</v>
      </c>
      <c r="AI698" s="202">
        <v>7.4350807509203001E-3</v>
      </c>
      <c r="AJ698" s="202">
        <v>1.4708113648458686E-2</v>
      </c>
      <c r="AK698" s="202">
        <v>0.40416746467169995</v>
      </c>
      <c r="AM698" s="200" t="s">
        <v>194</v>
      </c>
      <c r="AN698" s="199" t="s">
        <v>445</v>
      </c>
      <c r="AO698" s="197" t="s">
        <v>630</v>
      </c>
      <c r="AP698" s="199" t="s">
        <v>315</v>
      </c>
      <c r="AQ698" s="199" t="s">
        <v>52</v>
      </c>
      <c r="AR698" s="195">
        <v>0.20242192339569867</v>
      </c>
      <c r="AS698" s="195">
        <v>0.66479593729287256</v>
      </c>
      <c r="AT698" s="195">
        <v>0.30448730511197858</v>
      </c>
      <c r="AU698" s="194">
        <v>0</v>
      </c>
      <c r="AV698" s="194">
        <v>0</v>
      </c>
      <c r="AW698" s="194">
        <v>0</v>
      </c>
      <c r="AX698" s="194" t="s">
        <v>639</v>
      </c>
    </row>
    <row r="699" spans="14:50" ht="16.5" thickBot="1" x14ac:dyDescent="0.3">
      <c r="N699" s="200" t="s">
        <v>194</v>
      </c>
      <c r="O699" s="199" t="s">
        <v>470</v>
      </c>
      <c r="P699" s="197" t="s">
        <v>630</v>
      </c>
      <c r="Q699" s="199" t="s">
        <v>312</v>
      </c>
      <c r="R699" s="199" t="s">
        <v>76</v>
      </c>
      <c r="S699" s="195">
        <v>7.5227806294995085</v>
      </c>
      <c r="T699" s="195">
        <v>0.64243208355801151</v>
      </c>
      <c r="U699" s="195">
        <v>11.709845790757745</v>
      </c>
      <c r="V699" s="194">
        <v>0</v>
      </c>
      <c r="W699" s="194">
        <v>0</v>
      </c>
      <c r="X699" s="194">
        <v>0</v>
      </c>
      <c r="Y699" s="194" t="s">
        <v>629</v>
      </c>
      <c r="AA699" s="206" t="s">
        <v>194</v>
      </c>
      <c r="AB699" s="204" t="s">
        <v>365</v>
      </c>
      <c r="AC699" s="205" t="s">
        <v>630</v>
      </c>
      <c r="AD699" s="204" t="s">
        <v>319</v>
      </c>
      <c r="AE699" s="204" t="s">
        <v>55</v>
      </c>
      <c r="AF699" s="203">
        <v>2.1300558998101979</v>
      </c>
      <c r="AG699" s="203">
        <v>0.72098306672361345</v>
      </c>
      <c r="AH699" s="203">
        <v>2.9543771526977456</v>
      </c>
      <c r="AI699" s="202">
        <v>0</v>
      </c>
      <c r="AJ699" s="202">
        <v>0</v>
      </c>
      <c r="AK699" s="202">
        <v>0</v>
      </c>
      <c r="AM699" s="200" t="s">
        <v>194</v>
      </c>
      <c r="AN699" s="199" t="s">
        <v>445</v>
      </c>
      <c r="AO699" s="197" t="s">
        <v>630</v>
      </c>
      <c r="AP699" s="199" t="s">
        <v>314</v>
      </c>
      <c r="AQ699" s="199" t="s">
        <v>52</v>
      </c>
      <c r="AR699" s="195">
        <v>0.24047724499408932</v>
      </c>
      <c r="AS699" s="195">
        <v>0.66479593729287279</v>
      </c>
      <c r="AT699" s="195">
        <v>0.36173091847302935</v>
      </c>
      <c r="AU699" s="194">
        <v>0</v>
      </c>
      <c r="AV699" s="194">
        <v>0</v>
      </c>
      <c r="AW699" s="194">
        <v>0</v>
      </c>
      <c r="AX699" s="194" t="s">
        <v>639</v>
      </c>
    </row>
    <row r="700" spans="14:50" ht="16.5" thickBot="1" x14ac:dyDescent="0.3">
      <c r="N700" s="200" t="s">
        <v>194</v>
      </c>
      <c r="O700" s="199" t="s">
        <v>470</v>
      </c>
      <c r="P700" s="197" t="s">
        <v>630</v>
      </c>
      <c r="Q700" s="199" t="s">
        <v>323</v>
      </c>
      <c r="R700" s="199" t="s">
        <v>52</v>
      </c>
      <c r="S700" s="195">
        <v>7.5227806294995085</v>
      </c>
      <c r="T700" s="195">
        <v>0.64243208355801151</v>
      </c>
      <c r="U700" s="195">
        <v>11.709845790757745</v>
      </c>
      <c r="V700" s="194">
        <v>0</v>
      </c>
      <c r="W700" s="194">
        <v>0</v>
      </c>
      <c r="X700" s="194">
        <v>0</v>
      </c>
      <c r="Y700" s="194" t="s">
        <v>629</v>
      </c>
      <c r="AA700" s="206" t="s">
        <v>194</v>
      </c>
      <c r="AB700" s="204" t="s">
        <v>365</v>
      </c>
      <c r="AC700" s="205" t="s">
        <v>630</v>
      </c>
      <c r="AD700" s="204" t="s">
        <v>318</v>
      </c>
      <c r="AE700" s="204" t="s">
        <v>55</v>
      </c>
      <c r="AF700" s="203">
        <v>1.7879260802783294</v>
      </c>
      <c r="AG700" s="203">
        <v>0.64346750308775524</v>
      </c>
      <c r="AH700" s="203">
        <v>2.7785802261944132</v>
      </c>
      <c r="AI700" s="202">
        <v>0</v>
      </c>
      <c r="AJ700" s="202">
        <v>0</v>
      </c>
      <c r="AK700" s="202">
        <v>0</v>
      </c>
      <c r="AM700" s="200" t="s">
        <v>194</v>
      </c>
      <c r="AN700" s="199" t="s">
        <v>445</v>
      </c>
      <c r="AO700" s="197" t="s">
        <v>630</v>
      </c>
      <c r="AP700" s="199" t="s">
        <v>313</v>
      </c>
      <c r="AQ700" s="199" t="s">
        <v>52</v>
      </c>
      <c r="AR700" s="195">
        <v>5.0565670237601439E-2</v>
      </c>
      <c r="AS700" s="195">
        <v>0.66429575502137761</v>
      </c>
      <c r="AT700" s="195">
        <v>7.6119213250089468E-2</v>
      </c>
      <c r="AU700" s="194">
        <v>0</v>
      </c>
      <c r="AV700" s="194">
        <v>0</v>
      </c>
      <c r="AW700" s="194">
        <v>0</v>
      </c>
      <c r="AX700" s="194" t="s">
        <v>639</v>
      </c>
    </row>
    <row r="701" spans="14:50" ht="16.5" thickBot="1" x14ac:dyDescent="0.3">
      <c r="N701" s="200" t="s">
        <v>194</v>
      </c>
      <c r="O701" s="199" t="s">
        <v>470</v>
      </c>
      <c r="P701" s="197" t="s">
        <v>630</v>
      </c>
      <c r="Q701" s="199" t="s">
        <v>322</v>
      </c>
      <c r="R701" s="199" t="s">
        <v>52</v>
      </c>
      <c r="S701" s="195">
        <v>7.5227806294995085</v>
      </c>
      <c r="T701" s="195">
        <v>0.64243208355801151</v>
      </c>
      <c r="U701" s="195">
        <v>11.709845790757745</v>
      </c>
      <c r="V701" s="194">
        <v>0</v>
      </c>
      <c r="W701" s="194">
        <v>0</v>
      </c>
      <c r="X701" s="194">
        <v>0</v>
      </c>
      <c r="Y701" s="194" t="s">
        <v>629</v>
      </c>
      <c r="AA701" s="206" t="s">
        <v>194</v>
      </c>
      <c r="AB701" s="204" t="s">
        <v>365</v>
      </c>
      <c r="AC701" s="205" t="s">
        <v>630</v>
      </c>
      <c r="AD701" s="204" t="s">
        <v>317</v>
      </c>
      <c r="AE701" s="204" t="s">
        <v>55</v>
      </c>
      <c r="AF701" s="203">
        <v>2.0993710064458404</v>
      </c>
      <c r="AG701" s="203">
        <v>0.72098306672361345</v>
      </c>
      <c r="AH701" s="203">
        <v>2.9118173551371735</v>
      </c>
      <c r="AI701" s="202">
        <v>0</v>
      </c>
      <c r="AJ701" s="202">
        <v>0</v>
      </c>
      <c r="AK701" s="202">
        <v>0</v>
      </c>
      <c r="AM701" s="200" t="s">
        <v>194</v>
      </c>
      <c r="AN701" s="199" t="s">
        <v>445</v>
      </c>
      <c r="AO701" s="197" t="s">
        <v>630</v>
      </c>
      <c r="AP701" s="199" t="s">
        <v>312</v>
      </c>
      <c r="AQ701" s="199" t="s">
        <v>52</v>
      </c>
      <c r="AR701" s="195">
        <v>0.24270989747150226</v>
      </c>
      <c r="AS701" s="195">
        <v>0.66429575502137772</v>
      </c>
      <c r="AT701" s="195">
        <v>0.36536421561762289</v>
      </c>
      <c r="AU701" s="194">
        <v>0</v>
      </c>
      <c r="AV701" s="194">
        <v>0</v>
      </c>
      <c r="AW701" s="194">
        <v>0</v>
      </c>
      <c r="AX701" s="194" t="s">
        <v>639</v>
      </c>
    </row>
    <row r="702" spans="14:50" ht="16.5" thickBot="1" x14ac:dyDescent="0.3">
      <c r="N702" s="200" t="s">
        <v>194</v>
      </c>
      <c r="O702" s="199" t="s">
        <v>470</v>
      </c>
      <c r="P702" s="197" t="s">
        <v>630</v>
      </c>
      <c r="Q702" s="199" t="s">
        <v>321</v>
      </c>
      <c r="R702" s="199" t="s">
        <v>52</v>
      </c>
      <c r="S702" s="195">
        <v>7.5227806294995085</v>
      </c>
      <c r="T702" s="195">
        <v>0.64243208355801151</v>
      </c>
      <c r="U702" s="195">
        <v>11.709845790757745</v>
      </c>
      <c r="V702" s="194">
        <v>0</v>
      </c>
      <c r="W702" s="194">
        <v>0</v>
      </c>
      <c r="X702" s="194">
        <v>0</v>
      </c>
      <c r="Y702" s="194" t="s">
        <v>629</v>
      </c>
      <c r="AA702" s="206" t="s">
        <v>194</v>
      </c>
      <c r="AB702" s="204" t="s">
        <v>365</v>
      </c>
      <c r="AC702" s="205" t="s">
        <v>630</v>
      </c>
      <c r="AD702" s="204" t="s">
        <v>74</v>
      </c>
      <c r="AE702" s="204" t="s">
        <v>55</v>
      </c>
      <c r="AF702" s="203">
        <v>1.8140588223940615</v>
      </c>
      <c r="AG702" s="203">
        <v>0.64346750308775535</v>
      </c>
      <c r="AH702" s="203">
        <v>2.8191925989876481</v>
      </c>
      <c r="AI702" s="202">
        <v>0</v>
      </c>
      <c r="AJ702" s="202">
        <v>0</v>
      </c>
      <c r="AK702" s="202">
        <v>0</v>
      </c>
      <c r="AM702" s="200" t="s">
        <v>194</v>
      </c>
      <c r="AN702" s="199" t="s">
        <v>444</v>
      </c>
      <c r="AO702" s="197" t="s">
        <v>630</v>
      </c>
      <c r="AP702" s="199" t="s">
        <v>323</v>
      </c>
      <c r="AQ702" s="199" t="s">
        <v>76</v>
      </c>
      <c r="AR702" s="195">
        <v>0.58300401544516933</v>
      </c>
      <c r="AS702" s="195">
        <v>0.62313207607181564</v>
      </c>
      <c r="AT702" s="195">
        <v>0.93560264000593429</v>
      </c>
      <c r="AU702" s="194">
        <v>0</v>
      </c>
      <c r="AV702" s="194">
        <v>0</v>
      </c>
      <c r="AW702" s="194">
        <v>0</v>
      </c>
      <c r="AX702" s="194" t="s">
        <v>639</v>
      </c>
    </row>
    <row r="703" spans="14:50" ht="16.5" thickBot="1" x14ac:dyDescent="0.3">
      <c r="N703" s="200" t="s">
        <v>194</v>
      </c>
      <c r="O703" s="199" t="s">
        <v>470</v>
      </c>
      <c r="P703" s="197" t="s">
        <v>630</v>
      </c>
      <c r="Q703" s="199" t="s">
        <v>320</v>
      </c>
      <c r="R703" s="199" t="s">
        <v>52</v>
      </c>
      <c r="S703" s="195">
        <v>7.5227806294995085</v>
      </c>
      <c r="T703" s="195">
        <v>0.64243208355801151</v>
      </c>
      <c r="U703" s="195">
        <v>11.709845790757745</v>
      </c>
      <c r="V703" s="194">
        <v>0</v>
      </c>
      <c r="W703" s="194">
        <v>0</v>
      </c>
      <c r="X703" s="194">
        <v>0</v>
      </c>
      <c r="Y703" s="194" t="s">
        <v>629</v>
      </c>
      <c r="AA703" s="206" t="s">
        <v>194</v>
      </c>
      <c r="AB703" s="204" t="s">
        <v>365</v>
      </c>
      <c r="AC703" s="205" t="s">
        <v>630</v>
      </c>
      <c r="AD703" s="204" t="s">
        <v>316</v>
      </c>
      <c r="AE703" s="204" t="s">
        <v>55</v>
      </c>
      <c r="AF703" s="203">
        <v>1.8140588223940615</v>
      </c>
      <c r="AG703" s="203">
        <v>0.64346750308775535</v>
      </c>
      <c r="AH703" s="203">
        <v>2.8191925989876481</v>
      </c>
      <c r="AI703" s="202">
        <v>0.14482838689414479</v>
      </c>
      <c r="AJ703" s="202">
        <v>0.15427158096022212</v>
      </c>
      <c r="AK703" s="202">
        <v>7.5796635874198994</v>
      </c>
      <c r="AM703" s="200" t="s">
        <v>194</v>
      </c>
      <c r="AN703" s="199" t="s">
        <v>444</v>
      </c>
      <c r="AO703" s="197" t="s">
        <v>630</v>
      </c>
      <c r="AP703" s="199" t="s">
        <v>320</v>
      </c>
      <c r="AQ703" s="199" t="s">
        <v>76</v>
      </c>
      <c r="AR703" s="195">
        <v>0.77733868726022592</v>
      </c>
      <c r="AS703" s="195">
        <v>0.62313207607181575</v>
      </c>
      <c r="AT703" s="195">
        <v>1.2474701866745788</v>
      </c>
      <c r="AU703" s="194">
        <v>0</v>
      </c>
      <c r="AV703" s="194">
        <v>0</v>
      </c>
      <c r="AW703" s="194">
        <v>0</v>
      </c>
      <c r="AX703" s="194" t="s">
        <v>639</v>
      </c>
    </row>
    <row r="704" spans="14:50" ht="16.5" thickBot="1" x14ac:dyDescent="0.3">
      <c r="N704" s="200" t="s">
        <v>194</v>
      </c>
      <c r="O704" s="199" t="s">
        <v>470</v>
      </c>
      <c r="P704" s="197" t="s">
        <v>630</v>
      </c>
      <c r="Q704" s="199" t="s">
        <v>319</v>
      </c>
      <c r="R704" s="199" t="s">
        <v>52</v>
      </c>
      <c r="S704" s="195">
        <v>7.5227806294995085</v>
      </c>
      <c r="T704" s="195">
        <v>0.64243208355801151</v>
      </c>
      <c r="U704" s="195">
        <v>11.709845790757745</v>
      </c>
      <c r="V704" s="194">
        <v>0</v>
      </c>
      <c r="W704" s="194">
        <v>0</v>
      </c>
      <c r="X704" s="194">
        <v>0</v>
      </c>
      <c r="Y704" s="194" t="s">
        <v>629</v>
      </c>
      <c r="AA704" s="206" t="s">
        <v>194</v>
      </c>
      <c r="AB704" s="204" t="s">
        <v>365</v>
      </c>
      <c r="AC704" s="205" t="s">
        <v>630</v>
      </c>
      <c r="AD704" s="204" t="s">
        <v>315</v>
      </c>
      <c r="AE704" s="204" t="s">
        <v>55</v>
      </c>
      <c r="AF704" s="203">
        <v>1.9939270343355973</v>
      </c>
      <c r="AG704" s="203">
        <v>0.68168080498260286</v>
      </c>
      <c r="AH704" s="203">
        <v>2.9250156668068188</v>
      </c>
      <c r="AI704" s="202">
        <v>0</v>
      </c>
      <c r="AJ704" s="202">
        <v>0</v>
      </c>
      <c r="AK704" s="202">
        <v>0</v>
      </c>
      <c r="AM704" s="200" t="s">
        <v>194</v>
      </c>
      <c r="AN704" s="199" t="s">
        <v>444</v>
      </c>
      <c r="AO704" s="197" t="s">
        <v>630</v>
      </c>
      <c r="AP704" s="199" t="s">
        <v>315</v>
      </c>
      <c r="AQ704" s="199" t="s">
        <v>76</v>
      </c>
      <c r="AR704" s="195">
        <v>0.97167335907528263</v>
      </c>
      <c r="AS704" s="195">
        <v>0.62313207607181587</v>
      </c>
      <c r="AT704" s="195">
        <v>1.5593377333432239</v>
      </c>
      <c r="AU704" s="194">
        <v>0</v>
      </c>
      <c r="AV704" s="194">
        <v>0</v>
      </c>
      <c r="AW704" s="194">
        <v>0</v>
      </c>
      <c r="AX704" s="194" t="s">
        <v>639</v>
      </c>
    </row>
    <row r="705" spans="14:50" ht="16.5" thickBot="1" x14ac:dyDescent="0.3">
      <c r="N705" s="200" t="s">
        <v>194</v>
      </c>
      <c r="O705" s="199" t="s">
        <v>470</v>
      </c>
      <c r="P705" s="197" t="s">
        <v>630</v>
      </c>
      <c r="Q705" s="199" t="s">
        <v>318</v>
      </c>
      <c r="R705" s="199" t="s">
        <v>52</v>
      </c>
      <c r="S705" s="195">
        <v>7.5227806294995085</v>
      </c>
      <c r="T705" s="195">
        <v>0.64243208355801151</v>
      </c>
      <c r="U705" s="195">
        <v>11.709845790757745</v>
      </c>
      <c r="V705" s="194">
        <v>0</v>
      </c>
      <c r="W705" s="194">
        <v>0</v>
      </c>
      <c r="X705" s="194">
        <v>0</v>
      </c>
      <c r="Y705" s="194" t="s">
        <v>629</v>
      </c>
      <c r="AA705" s="206" t="s">
        <v>194</v>
      </c>
      <c r="AB705" s="204" t="s">
        <v>365</v>
      </c>
      <c r="AC705" s="205" t="s">
        <v>630</v>
      </c>
      <c r="AD705" s="204" t="s">
        <v>314</v>
      </c>
      <c r="AE705" s="204" t="s">
        <v>55</v>
      </c>
      <c r="AF705" s="203">
        <v>1.9648863122417153</v>
      </c>
      <c r="AG705" s="203">
        <v>0.68168080498260308</v>
      </c>
      <c r="AH705" s="203">
        <v>2.8824140241001222</v>
      </c>
      <c r="AI705" s="202">
        <v>0.75142677879729325</v>
      </c>
      <c r="AJ705" s="202">
        <v>5.4508374891290935E-2</v>
      </c>
      <c r="AK705" s="202">
        <v>3.7989861297807397</v>
      </c>
      <c r="AM705" s="200" t="s">
        <v>194</v>
      </c>
      <c r="AN705" s="199" t="s">
        <v>444</v>
      </c>
      <c r="AO705" s="197" t="s">
        <v>630</v>
      </c>
      <c r="AP705" s="199" t="s">
        <v>313</v>
      </c>
      <c r="AQ705" s="199" t="s">
        <v>76</v>
      </c>
      <c r="AR705" s="195">
        <v>0.24292366400640453</v>
      </c>
      <c r="AS705" s="195">
        <v>0.62313207607181564</v>
      </c>
      <c r="AT705" s="195">
        <v>0.38984297765215298</v>
      </c>
      <c r="AU705" s="194">
        <v>0</v>
      </c>
      <c r="AV705" s="194">
        <v>0</v>
      </c>
      <c r="AW705" s="194">
        <v>0</v>
      </c>
      <c r="AX705" s="194" t="s">
        <v>639</v>
      </c>
    </row>
    <row r="706" spans="14:50" ht="16.5" thickBot="1" x14ac:dyDescent="0.3">
      <c r="N706" s="200" t="s">
        <v>194</v>
      </c>
      <c r="O706" s="199" t="s">
        <v>470</v>
      </c>
      <c r="P706" s="197" t="s">
        <v>630</v>
      </c>
      <c r="Q706" s="199" t="s">
        <v>317</v>
      </c>
      <c r="R706" s="199" t="s">
        <v>52</v>
      </c>
      <c r="S706" s="195">
        <v>7.5227806294995085</v>
      </c>
      <c r="T706" s="195">
        <v>0.64243208355801151</v>
      </c>
      <c r="U706" s="195">
        <v>11.709845790757745</v>
      </c>
      <c r="V706" s="194">
        <v>0</v>
      </c>
      <c r="W706" s="194">
        <v>0</v>
      </c>
      <c r="X706" s="194">
        <v>0</v>
      </c>
      <c r="Y706" s="194" t="s">
        <v>629</v>
      </c>
      <c r="AA706" s="206" t="s">
        <v>194</v>
      </c>
      <c r="AB706" s="204" t="s">
        <v>365</v>
      </c>
      <c r="AC706" s="205" t="s">
        <v>630</v>
      </c>
      <c r="AD706" s="204" t="s">
        <v>313</v>
      </c>
      <c r="AE706" s="204" t="s">
        <v>55</v>
      </c>
      <c r="AF706" s="203">
        <v>1.8683874178451856</v>
      </c>
      <c r="AG706" s="203">
        <v>0.64346750308775513</v>
      </c>
      <c r="AH706" s="203">
        <v>2.9036235845314748</v>
      </c>
      <c r="AI706" s="202">
        <v>0</v>
      </c>
      <c r="AJ706" s="202">
        <v>0</v>
      </c>
      <c r="AK706" s="202">
        <v>0</v>
      </c>
      <c r="AM706" s="200" t="s">
        <v>194</v>
      </c>
      <c r="AN706" s="199" t="s">
        <v>444</v>
      </c>
      <c r="AO706" s="197" t="s">
        <v>630</v>
      </c>
      <c r="AP706" s="199" t="s">
        <v>323</v>
      </c>
      <c r="AQ706" s="199" t="s">
        <v>52</v>
      </c>
      <c r="AR706" s="195">
        <v>0.58300401544516933</v>
      </c>
      <c r="AS706" s="195">
        <v>0.62313207607181564</v>
      </c>
      <c r="AT706" s="195">
        <v>0.93560264000593429</v>
      </c>
      <c r="AU706" s="194">
        <v>0</v>
      </c>
      <c r="AV706" s="194">
        <v>0</v>
      </c>
      <c r="AW706" s="194">
        <v>0</v>
      </c>
      <c r="AX706" s="194" t="s">
        <v>639</v>
      </c>
    </row>
    <row r="707" spans="14:50" ht="16.5" thickBot="1" x14ac:dyDescent="0.3">
      <c r="N707" s="200" t="s">
        <v>194</v>
      </c>
      <c r="O707" s="199" t="s">
        <v>470</v>
      </c>
      <c r="P707" s="197" t="s">
        <v>630</v>
      </c>
      <c r="Q707" s="199" t="s">
        <v>74</v>
      </c>
      <c r="R707" s="199" t="s">
        <v>52</v>
      </c>
      <c r="S707" s="195">
        <v>7.5227806294995085</v>
      </c>
      <c r="T707" s="195">
        <v>0.64243208355801151</v>
      </c>
      <c r="U707" s="195">
        <v>11.709845790757745</v>
      </c>
      <c r="V707" s="194">
        <v>0</v>
      </c>
      <c r="W707" s="194">
        <v>0</v>
      </c>
      <c r="X707" s="194">
        <v>0</v>
      </c>
      <c r="Y707" s="194" t="s">
        <v>629</v>
      </c>
      <c r="AA707" s="206" t="s">
        <v>194</v>
      </c>
      <c r="AB707" s="204" t="s">
        <v>365</v>
      </c>
      <c r="AC707" s="205" t="s">
        <v>630</v>
      </c>
      <c r="AD707" s="204" t="s">
        <v>312</v>
      </c>
      <c r="AE707" s="204" t="s">
        <v>55</v>
      </c>
      <c r="AF707" s="203">
        <v>1.9322131313055282</v>
      </c>
      <c r="AG707" s="203">
        <v>0.66779130774573892</v>
      </c>
      <c r="AH707" s="203">
        <v>2.8934385771328683</v>
      </c>
      <c r="AI707" s="202">
        <v>0</v>
      </c>
      <c r="AJ707" s="202">
        <v>0</v>
      </c>
      <c r="AK707" s="202">
        <v>0</v>
      </c>
      <c r="AM707" s="200" t="s">
        <v>194</v>
      </c>
      <c r="AN707" s="199" t="s">
        <v>444</v>
      </c>
      <c r="AO707" s="197" t="s">
        <v>630</v>
      </c>
      <c r="AP707" s="199" t="s">
        <v>320</v>
      </c>
      <c r="AQ707" s="199" t="s">
        <v>52</v>
      </c>
      <c r="AR707" s="195">
        <v>0.77733868726022592</v>
      </c>
      <c r="AS707" s="195">
        <v>0.62313207607181575</v>
      </c>
      <c r="AT707" s="195">
        <v>1.2474701866745788</v>
      </c>
      <c r="AU707" s="194">
        <v>0</v>
      </c>
      <c r="AV707" s="194">
        <v>0</v>
      </c>
      <c r="AW707" s="194">
        <v>0</v>
      </c>
      <c r="AX707" s="194" t="s">
        <v>639</v>
      </c>
    </row>
    <row r="708" spans="14:50" ht="16.5" thickBot="1" x14ac:dyDescent="0.3">
      <c r="N708" s="200" t="s">
        <v>194</v>
      </c>
      <c r="O708" s="199" t="s">
        <v>470</v>
      </c>
      <c r="P708" s="197" t="s">
        <v>630</v>
      </c>
      <c r="Q708" s="199" t="s">
        <v>316</v>
      </c>
      <c r="R708" s="199" t="s">
        <v>52</v>
      </c>
      <c r="S708" s="195">
        <v>7.5227806294995085</v>
      </c>
      <c r="T708" s="195">
        <v>0.64243208355801151</v>
      </c>
      <c r="U708" s="195">
        <v>11.709845790757745</v>
      </c>
      <c r="V708" s="194">
        <v>0</v>
      </c>
      <c r="W708" s="194">
        <v>0</v>
      </c>
      <c r="X708" s="194">
        <v>0</v>
      </c>
      <c r="Y708" s="194" t="s">
        <v>629</v>
      </c>
      <c r="AA708" s="206" t="s">
        <v>194</v>
      </c>
      <c r="AB708" s="204" t="s">
        <v>362</v>
      </c>
      <c r="AC708" s="205" t="s">
        <v>630</v>
      </c>
      <c r="AD708" s="204" t="s">
        <v>74</v>
      </c>
      <c r="AE708" s="204" t="s">
        <v>55</v>
      </c>
      <c r="AF708" s="203">
        <v>1.6509468806187357</v>
      </c>
      <c r="AG708" s="203">
        <v>0.65569306303988473</v>
      </c>
      <c r="AH708" s="203">
        <v>2.5178654063605843</v>
      </c>
      <c r="AI708" s="202">
        <v>0</v>
      </c>
      <c r="AJ708" s="202">
        <v>0</v>
      </c>
      <c r="AK708" s="202">
        <v>0</v>
      </c>
      <c r="AM708" s="200" t="s">
        <v>194</v>
      </c>
      <c r="AN708" s="199" t="s">
        <v>444</v>
      </c>
      <c r="AO708" s="197" t="s">
        <v>630</v>
      </c>
      <c r="AP708" s="199" t="s">
        <v>315</v>
      </c>
      <c r="AQ708" s="199" t="s">
        <v>52</v>
      </c>
      <c r="AR708" s="195">
        <v>0.97167335907528263</v>
      </c>
      <c r="AS708" s="195">
        <v>0.62313207607181587</v>
      </c>
      <c r="AT708" s="195">
        <v>1.5593377333432239</v>
      </c>
      <c r="AU708" s="194">
        <v>0</v>
      </c>
      <c r="AV708" s="194">
        <v>0</v>
      </c>
      <c r="AW708" s="194">
        <v>0</v>
      </c>
      <c r="AX708" s="194" t="s">
        <v>639</v>
      </c>
    </row>
    <row r="709" spans="14:50" ht="16.5" thickBot="1" x14ac:dyDescent="0.3">
      <c r="N709" s="200" t="s">
        <v>194</v>
      </c>
      <c r="O709" s="199" t="s">
        <v>470</v>
      </c>
      <c r="P709" s="197" t="s">
        <v>630</v>
      </c>
      <c r="Q709" s="199" t="s">
        <v>315</v>
      </c>
      <c r="R709" s="199" t="s">
        <v>52</v>
      </c>
      <c r="S709" s="195">
        <v>7.5227806294995085</v>
      </c>
      <c r="T709" s="195">
        <v>0.64243208355801151</v>
      </c>
      <c r="U709" s="195">
        <v>11.709845790757745</v>
      </c>
      <c r="V709" s="194">
        <v>0</v>
      </c>
      <c r="W709" s="194">
        <v>0</v>
      </c>
      <c r="X709" s="194">
        <v>0</v>
      </c>
      <c r="Y709" s="194" t="s">
        <v>629</v>
      </c>
      <c r="AA709" s="206" t="s">
        <v>194</v>
      </c>
      <c r="AB709" s="204" t="s">
        <v>362</v>
      </c>
      <c r="AC709" s="205" t="s">
        <v>630</v>
      </c>
      <c r="AD709" s="204" t="s">
        <v>74</v>
      </c>
      <c r="AE709" s="204" t="s">
        <v>52</v>
      </c>
      <c r="AF709" s="203">
        <v>1.6509468806187357</v>
      </c>
      <c r="AG709" s="203">
        <v>0.65569306303988473</v>
      </c>
      <c r="AH709" s="203">
        <v>2.5178654063605843</v>
      </c>
      <c r="AI709" s="202">
        <v>0</v>
      </c>
      <c r="AJ709" s="202">
        <v>0</v>
      </c>
      <c r="AK709" s="202">
        <v>0</v>
      </c>
      <c r="AM709" s="200" t="s">
        <v>194</v>
      </c>
      <c r="AN709" s="199" t="s">
        <v>444</v>
      </c>
      <c r="AO709" s="197" t="s">
        <v>630</v>
      </c>
      <c r="AP709" s="199" t="s">
        <v>313</v>
      </c>
      <c r="AQ709" s="199" t="s">
        <v>52</v>
      </c>
      <c r="AR709" s="195">
        <v>0.24292366400640453</v>
      </c>
      <c r="AS709" s="195">
        <v>0.62313207607181564</v>
      </c>
      <c r="AT709" s="195">
        <v>0.38984297765215298</v>
      </c>
      <c r="AU709" s="194">
        <v>0</v>
      </c>
      <c r="AV709" s="194">
        <v>0</v>
      </c>
      <c r="AW709" s="194">
        <v>0</v>
      </c>
      <c r="AX709" s="194" t="s">
        <v>639</v>
      </c>
    </row>
    <row r="710" spans="14:50" ht="16.5" thickBot="1" x14ac:dyDescent="0.3">
      <c r="N710" s="200" t="s">
        <v>194</v>
      </c>
      <c r="O710" s="199" t="s">
        <v>470</v>
      </c>
      <c r="P710" s="197" t="s">
        <v>630</v>
      </c>
      <c r="Q710" s="199" t="s">
        <v>314</v>
      </c>
      <c r="R710" s="199" t="s">
        <v>52</v>
      </c>
      <c r="S710" s="195">
        <v>7.5227806294995085</v>
      </c>
      <c r="T710" s="195">
        <v>0.64243208355801151</v>
      </c>
      <c r="U710" s="195">
        <v>11.709845790757745</v>
      </c>
      <c r="V710" s="194">
        <v>0</v>
      </c>
      <c r="W710" s="194">
        <v>0</v>
      </c>
      <c r="X710" s="194">
        <v>0</v>
      </c>
      <c r="Y710" s="194" t="s">
        <v>629</v>
      </c>
      <c r="AA710" s="206" t="s">
        <v>194</v>
      </c>
      <c r="AB710" s="204" t="s">
        <v>345</v>
      </c>
      <c r="AC710" s="205" t="s">
        <v>630</v>
      </c>
      <c r="AD710" s="204" t="s">
        <v>319</v>
      </c>
      <c r="AE710" s="204" t="s">
        <v>55</v>
      </c>
      <c r="AF710" s="203">
        <v>1.1496315745090857</v>
      </c>
      <c r="AG710" s="203">
        <v>0.60117448944934682</v>
      </c>
      <c r="AH710" s="203">
        <v>1.9123093123297779</v>
      </c>
      <c r="AI710" s="202">
        <v>8.7529864427171918E-3</v>
      </c>
      <c r="AJ710" s="202">
        <v>0</v>
      </c>
      <c r="AK710" s="202">
        <v>3.1836045770000001</v>
      </c>
      <c r="AM710" s="200" t="s">
        <v>194</v>
      </c>
      <c r="AN710" s="199" t="s">
        <v>460</v>
      </c>
      <c r="AO710" s="197" t="s">
        <v>630</v>
      </c>
      <c r="AP710" s="199" t="s">
        <v>323</v>
      </c>
      <c r="AQ710" s="199" t="s">
        <v>76</v>
      </c>
      <c r="AR710" s="195">
        <v>20.752670664973138</v>
      </c>
      <c r="AS710" s="195">
        <v>0.61292605136267131</v>
      </c>
      <c r="AT710" s="195">
        <v>33.858359615870995</v>
      </c>
      <c r="AU710" s="194">
        <v>0</v>
      </c>
      <c r="AV710" s="194">
        <v>0</v>
      </c>
      <c r="AW710" s="194">
        <v>0</v>
      </c>
      <c r="AX710" s="194" t="s">
        <v>638</v>
      </c>
    </row>
    <row r="711" spans="14:50" ht="16.5" thickBot="1" x14ac:dyDescent="0.3">
      <c r="N711" s="200" t="s">
        <v>194</v>
      </c>
      <c r="O711" s="199" t="s">
        <v>470</v>
      </c>
      <c r="P711" s="197" t="s">
        <v>630</v>
      </c>
      <c r="Q711" s="199" t="s">
        <v>313</v>
      </c>
      <c r="R711" s="199" t="s">
        <v>52</v>
      </c>
      <c r="S711" s="195">
        <v>7.5227806294995085</v>
      </c>
      <c r="T711" s="195">
        <v>0.64243208355801151</v>
      </c>
      <c r="U711" s="195">
        <v>11.709845790757745</v>
      </c>
      <c r="V711" s="194">
        <v>0</v>
      </c>
      <c r="W711" s="194">
        <v>0</v>
      </c>
      <c r="X711" s="194">
        <v>0</v>
      </c>
      <c r="Y711" s="194" t="s">
        <v>629</v>
      </c>
      <c r="AA711" s="206" t="s">
        <v>194</v>
      </c>
      <c r="AB711" s="204" t="s">
        <v>345</v>
      </c>
      <c r="AC711" s="205" t="s">
        <v>630</v>
      </c>
      <c r="AD711" s="204" t="s">
        <v>319</v>
      </c>
      <c r="AE711" s="204" t="s">
        <v>52</v>
      </c>
      <c r="AF711" s="203">
        <v>1.1496315745090857</v>
      </c>
      <c r="AG711" s="203">
        <v>0.60117448944934682</v>
      </c>
      <c r="AH711" s="203">
        <v>1.9123093123297779</v>
      </c>
      <c r="AI711" s="202">
        <v>1.3500469466802347E-4</v>
      </c>
      <c r="AJ711" s="202">
        <v>0</v>
      </c>
      <c r="AK711" s="202">
        <v>4.9103419349999997E-2</v>
      </c>
      <c r="AM711" s="200" t="s">
        <v>194</v>
      </c>
      <c r="AN711" s="199" t="s">
        <v>460</v>
      </c>
      <c r="AO711" s="197" t="s">
        <v>630</v>
      </c>
      <c r="AP711" s="199" t="s">
        <v>322</v>
      </c>
      <c r="AQ711" s="199" t="s">
        <v>76</v>
      </c>
      <c r="AR711" s="195">
        <v>20.752670664973138</v>
      </c>
      <c r="AS711" s="195">
        <v>0.61292605136267131</v>
      </c>
      <c r="AT711" s="195">
        <v>33.858359615870995</v>
      </c>
      <c r="AU711" s="194">
        <v>0</v>
      </c>
      <c r="AV711" s="194">
        <v>0</v>
      </c>
      <c r="AW711" s="194">
        <v>0</v>
      </c>
      <c r="AX711" s="194" t="s">
        <v>638</v>
      </c>
    </row>
    <row r="712" spans="14:50" ht="16.5" thickBot="1" x14ac:dyDescent="0.3">
      <c r="N712" s="200" t="s">
        <v>194</v>
      </c>
      <c r="O712" s="199" t="s">
        <v>470</v>
      </c>
      <c r="P712" s="197" t="s">
        <v>630</v>
      </c>
      <c r="Q712" s="199" t="s">
        <v>312</v>
      </c>
      <c r="R712" s="199" t="s">
        <v>52</v>
      </c>
      <c r="S712" s="195">
        <v>7.5227806294995085</v>
      </c>
      <c r="T712" s="195">
        <v>0.64243208355801151</v>
      </c>
      <c r="U712" s="195">
        <v>11.709845790757745</v>
      </c>
      <c r="V712" s="194">
        <v>0</v>
      </c>
      <c r="W712" s="194">
        <v>0</v>
      </c>
      <c r="X712" s="194">
        <v>0</v>
      </c>
      <c r="Y712" s="194" t="s">
        <v>629</v>
      </c>
      <c r="AA712" s="206" t="s">
        <v>194</v>
      </c>
      <c r="AB712" s="204" t="s">
        <v>344</v>
      </c>
      <c r="AC712" s="205" t="s">
        <v>630</v>
      </c>
      <c r="AD712" s="204" t="s">
        <v>323</v>
      </c>
      <c r="AE712" s="204" t="s">
        <v>55</v>
      </c>
      <c r="AF712" s="203">
        <v>1.0184149830587048</v>
      </c>
      <c r="AG712" s="203">
        <v>0.58483737793659707</v>
      </c>
      <c r="AH712" s="203">
        <v>1.7413643885960934</v>
      </c>
      <c r="AI712" s="202">
        <v>0</v>
      </c>
      <c r="AJ712" s="202">
        <v>0</v>
      </c>
      <c r="AK712" s="202">
        <v>1.3087625270000001</v>
      </c>
      <c r="AM712" s="200" t="s">
        <v>194</v>
      </c>
      <c r="AN712" s="199" t="s">
        <v>460</v>
      </c>
      <c r="AO712" s="197" t="s">
        <v>630</v>
      </c>
      <c r="AP712" s="199" t="s">
        <v>321</v>
      </c>
      <c r="AQ712" s="199" t="s">
        <v>76</v>
      </c>
      <c r="AR712" s="195">
        <v>20.752670664973138</v>
      </c>
      <c r="AS712" s="195">
        <v>0.61292605136267131</v>
      </c>
      <c r="AT712" s="195">
        <v>33.858359615870995</v>
      </c>
      <c r="AU712" s="194">
        <v>0</v>
      </c>
      <c r="AV712" s="194">
        <v>0</v>
      </c>
      <c r="AW712" s="194">
        <v>0</v>
      </c>
      <c r="AX712" s="194" t="s">
        <v>638</v>
      </c>
    </row>
    <row r="713" spans="14:50" ht="16.5" thickBot="1" x14ac:dyDescent="0.3">
      <c r="N713" s="200" t="s">
        <v>194</v>
      </c>
      <c r="O713" s="199" t="s">
        <v>448</v>
      </c>
      <c r="P713" s="197" t="s">
        <v>630</v>
      </c>
      <c r="Q713" s="199" t="s">
        <v>323</v>
      </c>
      <c r="R713" s="199" t="s">
        <v>76</v>
      </c>
      <c r="S713" s="195">
        <v>0.38157191069593521</v>
      </c>
      <c r="T713" s="195">
        <v>0.61918277422469092</v>
      </c>
      <c r="U713" s="195">
        <v>0.61625084963599008</v>
      </c>
      <c r="V713" s="194">
        <v>0</v>
      </c>
      <c r="W713" s="194">
        <v>0</v>
      </c>
      <c r="X713" s="194">
        <v>0</v>
      </c>
      <c r="Y713" s="194" t="s">
        <v>629</v>
      </c>
      <c r="AA713" s="206" t="s">
        <v>194</v>
      </c>
      <c r="AB713" s="204" t="s">
        <v>344</v>
      </c>
      <c r="AC713" s="205" t="s">
        <v>630</v>
      </c>
      <c r="AD713" s="204" t="s">
        <v>322</v>
      </c>
      <c r="AE713" s="204" t="s">
        <v>55</v>
      </c>
      <c r="AF713" s="203">
        <v>1.5609086388465823</v>
      </c>
      <c r="AG713" s="203">
        <v>0.58483737793659718</v>
      </c>
      <c r="AH713" s="203">
        <v>2.6689618306438034</v>
      </c>
      <c r="AI713" s="202">
        <v>0</v>
      </c>
      <c r="AJ713" s="202">
        <v>0</v>
      </c>
      <c r="AK713" s="202">
        <v>2.760999242</v>
      </c>
      <c r="AM713" s="200" t="s">
        <v>194</v>
      </c>
      <c r="AN713" s="199" t="s">
        <v>460</v>
      </c>
      <c r="AO713" s="197" t="s">
        <v>630</v>
      </c>
      <c r="AP713" s="199" t="s">
        <v>320</v>
      </c>
      <c r="AQ713" s="199" t="s">
        <v>76</v>
      </c>
      <c r="AR713" s="195">
        <v>20.752670664973138</v>
      </c>
      <c r="AS713" s="195">
        <v>0.61292605136267131</v>
      </c>
      <c r="AT713" s="195">
        <v>33.858359615870995</v>
      </c>
      <c r="AU713" s="194">
        <v>0</v>
      </c>
      <c r="AV713" s="194">
        <v>0</v>
      </c>
      <c r="AW713" s="194">
        <v>0</v>
      </c>
      <c r="AX713" s="194" t="s">
        <v>638</v>
      </c>
    </row>
    <row r="714" spans="14:50" ht="16.5" thickBot="1" x14ac:dyDescent="0.3">
      <c r="N714" s="200" t="s">
        <v>194</v>
      </c>
      <c r="O714" s="199" t="s">
        <v>448</v>
      </c>
      <c r="P714" s="197" t="s">
        <v>630</v>
      </c>
      <c r="Q714" s="199" t="s">
        <v>322</v>
      </c>
      <c r="R714" s="199" t="s">
        <v>76</v>
      </c>
      <c r="S714" s="195">
        <v>0.38157191069593521</v>
      </c>
      <c r="T714" s="195">
        <v>0.61918277422469092</v>
      </c>
      <c r="U714" s="195">
        <v>0.61625084963599008</v>
      </c>
      <c r="V714" s="194">
        <v>0</v>
      </c>
      <c r="W714" s="194">
        <v>0</v>
      </c>
      <c r="X714" s="194">
        <v>0</v>
      </c>
      <c r="Y714" s="194" t="s">
        <v>629</v>
      </c>
      <c r="AA714" s="206" t="s">
        <v>194</v>
      </c>
      <c r="AB714" s="204" t="s">
        <v>344</v>
      </c>
      <c r="AC714" s="205" t="s">
        <v>630</v>
      </c>
      <c r="AD714" s="204" t="s">
        <v>321</v>
      </c>
      <c r="AE714" s="204" t="s">
        <v>55</v>
      </c>
      <c r="AF714" s="203">
        <v>1.9631754749921622</v>
      </c>
      <c r="AG714" s="203">
        <v>0.58483737793659696</v>
      </c>
      <c r="AH714" s="203">
        <v>3.35678865451208</v>
      </c>
      <c r="AI714" s="202">
        <v>0</v>
      </c>
      <c r="AJ714" s="202">
        <v>0</v>
      </c>
      <c r="AK714" s="202">
        <v>0.86152435149999995</v>
      </c>
      <c r="AM714" s="200" t="s">
        <v>194</v>
      </c>
      <c r="AN714" s="199" t="s">
        <v>460</v>
      </c>
      <c r="AO714" s="197" t="s">
        <v>630</v>
      </c>
      <c r="AP714" s="199" t="s">
        <v>319</v>
      </c>
      <c r="AQ714" s="199" t="s">
        <v>76</v>
      </c>
      <c r="AR714" s="195">
        <v>20.752670664973138</v>
      </c>
      <c r="AS714" s="195">
        <v>0.61292605136267131</v>
      </c>
      <c r="AT714" s="195">
        <v>33.858359615870995</v>
      </c>
      <c r="AU714" s="194">
        <v>0</v>
      </c>
      <c r="AV714" s="194">
        <v>0</v>
      </c>
      <c r="AW714" s="194">
        <v>0</v>
      </c>
      <c r="AX714" s="194" t="s">
        <v>638</v>
      </c>
    </row>
    <row r="715" spans="14:50" ht="16.5" thickBot="1" x14ac:dyDescent="0.3">
      <c r="N715" s="200" t="s">
        <v>194</v>
      </c>
      <c r="O715" s="199" t="s">
        <v>448</v>
      </c>
      <c r="P715" s="197" t="s">
        <v>630</v>
      </c>
      <c r="Q715" s="199" t="s">
        <v>321</v>
      </c>
      <c r="R715" s="199" t="s">
        <v>76</v>
      </c>
      <c r="S715" s="195">
        <v>0.38157191069593521</v>
      </c>
      <c r="T715" s="195">
        <v>0.61918277422469092</v>
      </c>
      <c r="U715" s="195">
        <v>0.61625084963599008</v>
      </c>
      <c r="V715" s="194">
        <v>0</v>
      </c>
      <c r="W715" s="194">
        <v>0</v>
      </c>
      <c r="X715" s="194">
        <v>0</v>
      </c>
      <c r="Y715" s="194" t="s">
        <v>629</v>
      </c>
      <c r="AA715" s="206" t="s">
        <v>194</v>
      </c>
      <c r="AB715" s="204" t="s">
        <v>344</v>
      </c>
      <c r="AC715" s="205" t="s">
        <v>630</v>
      </c>
      <c r="AD715" s="204" t="s">
        <v>320</v>
      </c>
      <c r="AE715" s="204" t="s">
        <v>55</v>
      </c>
      <c r="AF715" s="203">
        <v>1.7804556797006841</v>
      </c>
      <c r="AG715" s="203">
        <v>0.58483737793659718</v>
      </c>
      <c r="AH715" s="203">
        <v>3.0443602732479675</v>
      </c>
      <c r="AI715" s="202">
        <v>0</v>
      </c>
      <c r="AJ715" s="202">
        <v>0</v>
      </c>
      <c r="AK715" s="202">
        <v>0.80345257940000003</v>
      </c>
      <c r="AM715" s="200" t="s">
        <v>194</v>
      </c>
      <c r="AN715" s="199" t="s">
        <v>460</v>
      </c>
      <c r="AO715" s="197" t="s">
        <v>630</v>
      </c>
      <c r="AP715" s="199" t="s">
        <v>318</v>
      </c>
      <c r="AQ715" s="199" t="s">
        <v>76</v>
      </c>
      <c r="AR715" s="195">
        <v>20.752670664973138</v>
      </c>
      <c r="AS715" s="195">
        <v>0.61292605136267131</v>
      </c>
      <c r="AT715" s="195">
        <v>33.858359615870995</v>
      </c>
      <c r="AU715" s="194">
        <v>0</v>
      </c>
      <c r="AV715" s="194">
        <v>0</v>
      </c>
      <c r="AW715" s="194">
        <v>0</v>
      </c>
      <c r="AX715" s="194" t="s">
        <v>638</v>
      </c>
    </row>
    <row r="716" spans="14:50" ht="16.5" thickBot="1" x14ac:dyDescent="0.3">
      <c r="N716" s="200" t="s">
        <v>194</v>
      </c>
      <c r="O716" s="199" t="s">
        <v>448</v>
      </c>
      <c r="P716" s="197" t="s">
        <v>630</v>
      </c>
      <c r="Q716" s="199" t="s">
        <v>320</v>
      </c>
      <c r="R716" s="199" t="s">
        <v>76</v>
      </c>
      <c r="S716" s="195">
        <v>0.38157191069593521</v>
      </c>
      <c r="T716" s="195">
        <v>0.61918277422469092</v>
      </c>
      <c r="U716" s="195">
        <v>0.61625084963599008</v>
      </c>
      <c r="V716" s="194">
        <v>0</v>
      </c>
      <c r="W716" s="194">
        <v>0</v>
      </c>
      <c r="X716" s="194">
        <v>0</v>
      </c>
      <c r="Y716" s="194" t="s">
        <v>629</v>
      </c>
      <c r="AA716" s="206" t="s">
        <v>194</v>
      </c>
      <c r="AB716" s="204" t="s">
        <v>344</v>
      </c>
      <c r="AC716" s="205" t="s">
        <v>630</v>
      </c>
      <c r="AD716" s="204" t="s">
        <v>318</v>
      </c>
      <c r="AE716" s="204" t="s">
        <v>55</v>
      </c>
      <c r="AF716" s="203">
        <v>1.1682027222220677</v>
      </c>
      <c r="AG716" s="203">
        <v>0.58483737793659718</v>
      </c>
      <c r="AH716" s="203">
        <v>1.9974830034695796</v>
      </c>
      <c r="AI716" s="202">
        <v>0</v>
      </c>
      <c r="AJ716" s="202">
        <v>0</v>
      </c>
      <c r="AK716" s="202">
        <v>0.57620245039999995</v>
      </c>
      <c r="AM716" s="200" t="s">
        <v>194</v>
      </c>
      <c r="AN716" s="199" t="s">
        <v>460</v>
      </c>
      <c r="AO716" s="197" t="s">
        <v>630</v>
      </c>
      <c r="AP716" s="199" t="s">
        <v>317</v>
      </c>
      <c r="AQ716" s="199" t="s">
        <v>76</v>
      </c>
      <c r="AR716" s="195">
        <v>20.752670664973138</v>
      </c>
      <c r="AS716" s="195">
        <v>0.61292605136267131</v>
      </c>
      <c r="AT716" s="195">
        <v>33.858359615870995</v>
      </c>
      <c r="AU716" s="194">
        <v>0</v>
      </c>
      <c r="AV716" s="194">
        <v>0</v>
      </c>
      <c r="AW716" s="194">
        <v>0</v>
      </c>
      <c r="AX716" s="194" t="s">
        <v>638</v>
      </c>
    </row>
    <row r="717" spans="14:50" ht="16.5" thickBot="1" x14ac:dyDescent="0.3">
      <c r="N717" s="200" t="s">
        <v>194</v>
      </c>
      <c r="O717" s="199" t="s">
        <v>448</v>
      </c>
      <c r="P717" s="197" t="s">
        <v>630</v>
      </c>
      <c r="Q717" s="199" t="s">
        <v>319</v>
      </c>
      <c r="R717" s="199" t="s">
        <v>76</v>
      </c>
      <c r="S717" s="195">
        <v>0.38157191069593521</v>
      </c>
      <c r="T717" s="195">
        <v>0.61918277422469092</v>
      </c>
      <c r="U717" s="195">
        <v>0.61625084963599008</v>
      </c>
      <c r="V717" s="194">
        <v>0</v>
      </c>
      <c r="W717" s="194">
        <v>0</v>
      </c>
      <c r="X717" s="194">
        <v>0</v>
      </c>
      <c r="Y717" s="194" t="s">
        <v>629</v>
      </c>
      <c r="AA717" s="206" t="s">
        <v>194</v>
      </c>
      <c r="AB717" s="204" t="s">
        <v>344</v>
      </c>
      <c r="AC717" s="205" t="s">
        <v>630</v>
      </c>
      <c r="AD717" s="204" t="s">
        <v>317</v>
      </c>
      <c r="AE717" s="204" t="s">
        <v>55</v>
      </c>
      <c r="AF717" s="203">
        <v>1.3293219215585454</v>
      </c>
      <c r="AG717" s="203">
        <v>0.58483737793659707</v>
      </c>
      <c r="AH717" s="203">
        <v>2.2729770218323129</v>
      </c>
      <c r="AI717" s="202">
        <v>0</v>
      </c>
      <c r="AJ717" s="202">
        <v>0</v>
      </c>
      <c r="AK717" s="202">
        <v>1.173697751</v>
      </c>
      <c r="AM717" s="200" t="s">
        <v>194</v>
      </c>
      <c r="AN717" s="199" t="s">
        <v>460</v>
      </c>
      <c r="AO717" s="197" t="s">
        <v>630</v>
      </c>
      <c r="AP717" s="199" t="s">
        <v>74</v>
      </c>
      <c r="AQ717" s="199" t="s">
        <v>76</v>
      </c>
      <c r="AR717" s="195">
        <v>20.752670664973138</v>
      </c>
      <c r="AS717" s="195">
        <v>0.61292605136267131</v>
      </c>
      <c r="AT717" s="195">
        <v>33.858359615870995</v>
      </c>
      <c r="AU717" s="194">
        <v>0</v>
      </c>
      <c r="AV717" s="194">
        <v>0</v>
      </c>
      <c r="AW717" s="194">
        <v>0</v>
      </c>
      <c r="AX717" s="194" t="s">
        <v>638</v>
      </c>
    </row>
    <row r="718" spans="14:50" ht="16.5" thickBot="1" x14ac:dyDescent="0.3">
      <c r="N718" s="200" t="s">
        <v>194</v>
      </c>
      <c r="O718" s="199" t="s">
        <v>448</v>
      </c>
      <c r="P718" s="197" t="s">
        <v>630</v>
      </c>
      <c r="Q718" s="199" t="s">
        <v>318</v>
      </c>
      <c r="R718" s="199" t="s">
        <v>76</v>
      </c>
      <c r="S718" s="195">
        <v>0.38157191069593521</v>
      </c>
      <c r="T718" s="195">
        <v>0.61918277422469092</v>
      </c>
      <c r="U718" s="195">
        <v>0.61625084963599008</v>
      </c>
      <c r="V718" s="194">
        <v>0</v>
      </c>
      <c r="W718" s="194">
        <v>0</v>
      </c>
      <c r="X718" s="194">
        <v>0</v>
      </c>
      <c r="Y718" s="194" t="s">
        <v>629</v>
      </c>
      <c r="AA718" s="206" t="s">
        <v>194</v>
      </c>
      <c r="AB718" s="204" t="s">
        <v>344</v>
      </c>
      <c r="AC718" s="205" t="s">
        <v>630</v>
      </c>
      <c r="AD718" s="204" t="s">
        <v>74</v>
      </c>
      <c r="AE718" s="204" t="s">
        <v>55</v>
      </c>
      <c r="AF718" s="203">
        <v>1.5609086388465823</v>
      </c>
      <c r="AG718" s="203">
        <v>0.58483737793659718</v>
      </c>
      <c r="AH718" s="203">
        <v>2.6689618306438034</v>
      </c>
      <c r="AI718" s="202">
        <v>0</v>
      </c>
      <c r="AJ718" s="202">
        <v>0</v>
      </c>
      <c r="AK718" s="202">
        <v>2.1552286809999996</v>
      </c>
      <c r="AM718" s="200" t="s">
        <v>194</v>
      </c>
      <c r="AN718" s="199" t="s">
        <v>460</v>
      </c>
      <c r="AO718" s="197" t="s">
        <v>630</v>
      </c>
      <c r="AP718" s="199" t="s">
        <v>316</v>
      </c>
      <c r="AQ718" s="199" t="s">
        <v>76</v>
      </c>
      <c r="AR718" s="195">
        <v>20.752670664973138</v>
      </c>
      <c r="AS718" s="195">
        <v>0.61292605136267131</v>
      </c>
      <c r="AT718" s="195">
        <v>33.858359615870995</v>
      </c>
      <c r="AU718" s="194">
        <v>0</v>
      </c>
      <c r="AV718" s="194">
        <v>0</v>
      </c>
      <c r="AW718" s="194">
        <v>0</v>
      </c>
      <c r="AX718" s="194" t="s">
        <v>638</v>
      </c>
    </row>
    <row r="719" spans="14:50" ht="16.5" thickBot="1" x14ac:dyDescent="0.3">
      <c r="N719" s="200" t="s">
        <v>194</v>
      </c>
      <c r="O719" s="199" t="s">
        <v>448</v>
      </c>
      <c r="P719" s="197" t="s">
        <v>630</v>
      </c>
      <c r="Q719" s="199" t="s">
        <v>317</v>
      </c>
      <c r="R719" s="199" t="s">
        <v>76</v>
      </c>
      <c r="S719" s="195">
        <v>0.38157191069593521</v>
      </c>
      <c r="T719" s="195">
        <v>0.61918277422469092</v>
      </c>
      <c r="U719" s="195">
        <v>0.61625084963599008</v>
      </c>
      <c r="V719" s="194">
        <v>0</v>
      </c>
      <c r="W719" s="194">
        <v>0</v>
      </c>
      <c r="X719" s="194">
        <v>0</v>
      </c>
      <c r="Y719" s="194" t="s">
        <v>629</v>
      </c>
      <c r="AA719" s="206" t="s">
        <v>194</v>
      </c>
      <c r="AB719" s="204" t="s">
        <v>344</v>
      </c>
      <c r="AC719" s="205" t="s">
        <v>630</v>
      </c>
      <c r="AD719" s="204" t="s">
        <v>316</v>
      </c>
      <c r="AE719" s="204" t="s">
        <v>55</v>
      </c>
      <c r="AF719" s="203">
        <v>1.1519137482232149</v>
      </c>
      <c r="AG719" s="203">
        <v>0.58483737793659707</v>
      </c>
      <c r="AH719" s="203">
        <v>1.9696308609537867</v>
      </c>
      <c r="AI719" s="202">
        <v>0</v>
      </c>
      <c r="AJ719" s="202">
        <v>0</v>
      </c>
      <c r="AK719" s="202">
        <v>10.972803359999999</v>
      </c>
      <c r="AM719" s="200" t="s">
        <v>194</v>
      </c>
      <c r="AN719" s="199" t="s">
        <v>460</v>
      </c>
      <c r="AO719" s="197" t="s">
        <v>630</v>
      </c>
      <c r="AP719" s="199" t="s">
        <v>315</v>
      </c>
      <c r="AQ719" s="199" t="s">
        <v>76</v>
      </c>
      <c r="AR719" s="195">
        <v>20.752670664973138</v>
      </c>
      <c r="AS719" s="195">
        <v>0.61292605136267131</v>
      </c>
      <c r="AT719" s="195">
        <v>33.858359615870995</v>
      </c>
      <c r="AU719" s="194">
        <v>0</v>
      </c>
      <c r="AV719" s="194">
        <v>0</v>
      </c>
      <c r="AW719" s="194">
        <v>0</v>
      </c>
      <c r="AX719" s="194" t="s">
        <v>638</v>
      </c>
    </row>
    <row r="720" spans="14:50" ht="16.5" thickBot="1" x14ac:dyDescent="0.3">
      <c r="N720" s="200" t="s">
        <v>194</v>
      </c>
      <c r="O720" s="199" t="s">
        <v>448</v>
      </c>
      <c r="P720" s="197" t="s">
        <v>630</v>
      </c>
      <c r="Q720" s="199" t="s">
        <v>74</v>
      </c>
      <c r="R720" s="199" t="s">
        <v>76</v>
      </c>
      <c r="S720" s="195">
        <v>0.38157191069593521</v>
      </c>
      <c r="T720" s="195">
        <v>0.61918277422469092</v>
      </c>
      <c r="U720" s="195">
        <v>0.61625084963599008</v>
      </c>
      <c r="V720" s="194">
        <v>0</v>
      </c>
      <c r="W720" s="194">
        <v>0</v>
      </c>
      <c r="X720" s="194">
        <v>0</v>
      </c>
      <c r="Y720" s="194" t="s">
        <v>629</v>
      </c>
      <c r="AA720" s="206" t="s">
        <v>194</v>
      </c>
      <c r="AB720" s="204" t="s">
        <v>344</v>
      </c>
      <c r="AC720" s="205" t="s">
        <v>630</v>
      </c>
      <c r="AD720" s="204" t="s">
        <v>315</v>
      </c>
      <c r="AE720" s="204" t="s">
        <v>55</v>
      </c>
      <c r="AF720" s="203">
        <v>1.1887409937858382</v>
      </c>
      <c r="AG720" s="203">
        <v>0.58483737793659696</v>
      </c>
      <c r="AH720" s="203">
        <v>2.0326009222938404</v>
      </c>
      <c r="AI720" s="202">
        <v>0</v>
      </c>
      <c r="AJ720" s="202">
        <v>0</v>
      </c>
      <c r="AK720" s="202">
        <v>0.37398997940000001</v>
      </c>
      <c r="AM720" s="200" t="s">
        <v>194</v>
      </c>
      <c r="AN720" s="199" t="s">
        <v>460</v>
      </c>
      <c r="AO720" s="197" t="s">
        <v>630</v>
      </c>
      <c r="AP720" s="199" t="s">
        <v>314</v>
      </c>
      <c r="AQ720" s="199" t="s">
        <v>76</v>
      </c>
      <c r="AR720" s="195">
        <v>20.752670664973138</v>
      </c>
      <c r="AS720" s="195">
        <v>0.61292605136267131</v>
      </c>
      <c r="AT720" s="195">
        <v>33.858359615870995</v>
      </c>
      <c r="AU720" s="194">
        <v>0</v>
      </c>
      <c r="AV720" s="194">
        <v>0</v>
      </c>
      <c r="AW720" s="194">
        <v>0</v>
      </c>
      <c r="AX720" s="194" t="s">
        <v>638</v>
      </c>
    </row>
    <row r="721" spans="14:50" ht="16.5" thickBot="1" x14ac:dyDescent="0.3">
      <c r="N721" s="200" t="s">
        <v>194</v>
      </c>
      <c r="O721" s="199" t="s">
        <v>448</v>
      </c>
      <c r="P721" s="197" t="s">
        <v>630</v>
      </c>
      <c r="Q721" s="199" t="s">
        <v>316</v>
      </c>
      <c r="R721" s="199" t="s">
        <v>76</v>
      </c>
      <c r="S721" s="195">
        <v>0.38157191069593521</v>
      </c>
      <c r="T721" s="195">
        <v>0.61918277422469092</v>
      </c>
      <c r="U721" s="195">
        <v>0.61625084963599008</v>
      </c>
      <c r="V721" s="194">
        <v>0</v>
      </c>
      <c r="W721" s="194">
        <v>0</v>
      </c>
      <c r="X721" s="194">
        <v>0</v>
      </c>
      <c r="Y721" s="194" t="s">
        <v>629</v>
      </c>
      <c r="AA721" s="206" t="s">
        <v>194</v>
      </c>
      <c r="AB721" s="204" t="s">
        <v>344</v>
      </c>
      <c r="AC721" s="205" t="s">
        <v>630</v>
      </c>
      <c r="AD721" s="204" t="s">
        <v>314</v>
      </c>
      <c r="AE721" s="204" t="s">
        <v>55</v>
      </c>
      <c r="AF721" s="203">
        <v>1.7648749219626505</v>
      </c>
      <c r="AG721" s="203">
        <v>0.58483737793659707</v>
      </c>
      <c r="AH721" s="203">
        <v>3.0177190934502525</v>
      </c>
      <c r="AI721" s="202">
        <v>0</v>
      </c>
      <c r="AJ721" s="202">
        <v>0</v>
      </c>
      <c r="AK721" s="202">
        <v>1.3406306669999999</v>
      </c>
      <c r="AM721" s="200" t="s">
        <v>194</v>
      </c>
      <c r="AN721" s="199" t="s">
        <v>460</v>
      </c>
      <c r="AO721" s="197" t="s">
        <v>630</v>
      </c>
      <c r="AP721" s="199" t="s">
        <v>313</v>
      </c>
      <c r="AQ721" s="199" t="s">
        <v>76</v>
      </c>
      <c r="AR721" s="195">
        <v>20.752670664973138</v>
      </c>
      <c r="AS721" s="195">
        <v>0.61292605136267131</v>
      </c>
      <c r="AT721" s="195">
        <v>33.858359615870995</v>
      </c>
      <c r="AU721" s="194">
        <v>0</v>
      </c>
      <c r="AV721" s="194">
        <v>0</v>
      </c>
      <c r="AW721" s="194">
        <v>0</v>
      </c>
      <c r="AX721" s="194" t="s">
        <v>638</v>
      </c>
    </row>
    <row r="722" spans="14:50" ht="16.5" thickBot="1" x14ac:dyDescent="0.3">
      <c r="N722" s="200" t="s">
        <v>194</v>
      </c>
      <c r="O722" s="199" t="s">
        <v>448</v>
      </c>
      <c r="P722" s="197" t="s">
        <v>630</v>
      </c>
      <c r="Q722" s="199" t="s">
        <v>315</v>
      </c>
      <c r="R722" s="199" t="s">
        <v>76</v>
      </c>
      <c r="S722" s="195">
        <v>0.38157191069593521</v>
      </c>
      <c r="T722" s="195">
        <v>0.61918277422469092</v>
      </c>
      <c r="U722" s="195">
        <v>0.61625084963599008</v>
      </c>
      <c r="V722" s="194">
        <v>0</v>
      </c>
      <c r="W722" s="194">
        <v>0</v>
      </c>
      <c r="X722" s="194">
        <v>0</v>
      </c>
      <c r="Y722" s="194" t="s">
        <v>629</v>
      </c>
      <c r="AA722" s="206" t="s">
        <v>194</v>
      </c>
      <c r="AB722" s="204" t="s">
        <v>344</v>
      </c>
      <c r="AC722" s="205" t="s">
        <v>630</v>
      </c>
      <c r="AD722" s="204" t="s">
        <v>312</v>
      </c>
      <c r="AE722" s="204" t="s">
        <v>55</v>
      </c>
      <c r="AF722" s="203">
        <v>1.3541094906872346</v>
      </c>
      <c r="AG722" s="203">
        <v>0.58483737793659707</v>
      </c>
      <c r="AH722" s="203">
        <v>2.3153607169650421</v>
      </c>
      <c r="AI722" s="202">
        <v>0</v>
      </c>
      <c r="AJ722" s="202">
        <v>0</v>
      </c>
      <c r="AK722" s="202">
        <v>2.2100682519999997</v>
      </c>
      <c r="AM722" s="200" t="s">
        <v>194</v>
      </c>
      <c r="AN722" s="199" t="s">
        <v>460</v>
      </c>
      <c r="AO722" s="197" t="s">
        <v>630</v>
      </c>
      <c r="AP722" s="199" t="s">
        <v>312</v>
      </c>
      <c r="AQ722" s="199" t="s">
        <v>76</v>
      </c>
      <c r="AR722" s="195">
        <v>20.752670664973138</v>
      </c>
      <c r="AS722" s="195">
        <v>0.61292605136267131</v>
      </c>
      <c r="AT722" s="195">
        <v>33.858359615870995</v>
      </c>
      <c r="AU722" s="194">
        <v>0</v>
      </c>
      <c r="AV722" s="194">
        <v>0</v>
      </c>
      <c r="AW722" s="194">
        <v>0</v>
      </c>
      <c r="AX722" s="194" t="s">
        <v>638</v>
      </c>
    </row>
    <row r="723" spans="14:50" ht="16.5" thickBot="1" x14ac:dyDescent="0.3">
      <c r="N723" s="200" t="s">
        <v>194</v>
      </c>
      <c r="O723" s="199" t="s">
        <v>448</v>
      </c>
      <c r="P723" s="197" t="s">
        <v>630</v>
      </c>
      <c r="Q723" s="199" t="s">
        <v>314</v>
      </c>
      <c r="R723" s="199" t="s">
        <v>76</v>
      </c>
      <c r="S723" s="195">
        <v>0.38157191069593521</v>
      </c>
      <c r="T723" s="195">
        <v>0.61918277422469092</v>
      </c>
      <c r="U723" s="195">
        <v>0.61625084963599008</v>
      </c>
      <c r="V723" s="194">
        <v>0</v>
      </c>
      <c r="W723" s="194">
        <v>0</v>
      </c>
      <c r="X723" s="194">
        <v>0</v>
      </c>
      <c r="Y723" s="194" t="s">
        <v>629</v>
      </c>
      <c r="AA723" s="206" t="s">
        <v>194</v>
      </c>
      <c r="AB723" s="204" t="s">
        <v>344</v>
      </c>
      <c r="AC723" s="205" t="s">
        <v>630</v>
      </c>
      <c r="AD723" s="204" t="s">
        <v>323</v>
      </c>
      <c r="AE723" s="204" t="s">
        <v>52</v>
      </c>
      <c r="AF723" s="203">
        <v>1.0184149830587048</v>
      </c>
      <c r="AG723" s="203">
        <v>0.58483737793659707</v>
      </c>
      <c r="AH723" s="203">
        <v>1.7413643885960934</v>
      </c>
      <c r="AI723" s="202">
        <v>0</v>
      </c>
      <c r="AJ723" s="202">
        <v>0</v>
      </c>
      <c r="AK723" s="202">
        <v>1.952583896E-2</v>
      </c>
      <c r="AM723" s="200" t="s">
        <v>194</v>
      </c>
      <c r="AN723" s="199" t="s">
        <v>460</v>
      </c>
      <c r="AO723" s="197" t="s">
        <v>630</v>
      </c>
      <c r="AP723" s="199" t="s">
        <v>323</v>
      </c>
      <c r="AQ723" s="199" t="s">
        <v>52</v>
      </c>
      <c r="AR723" s="195">
        <v>20.752670664973138</v>
      </c>
      <c r="AS723" s="195">
        <v>0.61292605136267131</v>
      </c>
      <c r="AT723" s="195">
        <v>33.858359615870995</v>
      </c>
      <c r="AU723" s="194">
        <v>0</v>
      </c>
      <c r="AV723" s="194">
        <v>0</v>
      </c>
      <c r="AW723" s="194">
        <v>0</v>
      </c>
      <c r="AX723" s="194" t="s">
        <v>638</v>
      </c>
    </row>
    <row r="724" spans="14:50" ht="16.5" thickBot="1" x14ac:dyDescent="0.3">
      <c r="N724" s="200" t="s">
        <v>194</v>
      </c>
      <c r="O724" s="199" t="s">
        <v>448</v>
      </c>
      <c r="P724" s="197" t="s">
        <v>630</v>
      </c>
      <c r="Q724" s="199" t="s">
        <v>313</v>
      </c>
      <c r="R724" s="199" t="s">
        <v>76</v>
      </c>
      <c r="S724" s="195">
        <v>0.38157191069593521</v>
      </c>
      <c r="T724" s="195">
        <v>0.61918277422469092</v>
      </c>
      <c r="U724" s="195">
        <v>0.61625084963599008</v>
      </c>
      <c r="V724" s="194">
        <v>0</v>
      </c>
      <c r="W724" s="194">
        <v>0</v>
      </c>
      <c r="X724" s="194">
        <v>0</v>
      </c>
      <c r="Y724" s="194" t="s">
        <v>629</v>
      </c>
      <c r="AA724" s="206" t="s">
        <v>194</v>
      </c>
      <c r="AB724" s="204" t="s">
        <v>344</v>
      </c>
      <c r="AC724" s="205" t="s">
        <v>630</v>
      </c>
      <c r="AD724" s="204" t="s">
        <v>322</v>
      </c>
      <c r="AE724" s="204" t="s">
        <v>52</v>
      </c>
      <c r="AF724" s="203">
        <v>1.5609086388465823</v>
      </c>
      <c r="AG724" s="203">
        <v>0.58483737793659718</v>
      </c>
      <c r="AH724" s="203">
        <v>2.6689618306438034</v>
      </c>
      <c r="AI724" s="202">
        <v>0</v>
      </c>
      <c r="AJ724" s="202">
        <v>0</v>
      </c>
      <c r="AK724" s="202">
        <v>4.1192214379999995E-2</v>
      </c>
      <c r="AM724" s="200" t="s">
        <v>194</v>
      </c>
      <c r="AN724" s="199" t="s">
        <v>460</v>
      </c>
      <c r="AO724" s="197" t="s">
        <v>630</v>
      </c>
      <c r="AP724" s="199" t="s">
        <v>322</v>
      </c>
      <c r="AQ724" s="199" t="s">
        <v>52</v>
      </c>
      <c r="AR724" s="195">
        <v>20.752670664973138</v>
      </c>
      <c r="AS724" s="195">
        <v>0.61292605136267131</v>
      </c>
      <c r="AT724" s="195">
        <v>33.858359615870995</v>
      </c>
      <c r="AU724" s="194">
        <v>0</v>
      </c>
      <c r="AV724" s="194">
        <v>0</v>
      </c>
      <c r="AW724" s="194">
        <v>0</v>
      </c>
      <c r="AX724" s="194" t="s">
        <v>638</v>
      </c>
    </row>
    <row r="725" spans="14:50" ht="16.5" thickBot="1" x14ac:dyDescent="0.3">
      <c r="N725" s="200" t="s">
        <v>194</v>
      </c>
      <c r="O725" s="199" t="s">
        <v>448</v>
      </c>
      <c r="P725" s="197" t="s">
        <v>630</v>
      </c>
      <c r="Q725" s="199" t="s">
        <v>312</v>
      </c>
      <c r="R725" s="199" t="s">
        <v>76</v>
      </c>
      <c r="S725" s="195">
        <v>0.38157191069593521</v>
      </c>
      <c r="T725" s="195">
        <v>0.61918277422469092</v>
      </c>
      <c r="U725" s="195">
        <v>0.61625084963599008</v>
      </c>
      <c r="V725" s="194">
        <v>0</v>
      </c>
      <c r="W725" s="194">
        <v>0</v>
      </c>
      <c r="X725" s="194">
        <v>0</v>
      </c>
      <c r="Y725" s="194" t="s">
        <v>629</v>
      </c>
      <c r="AA725" s="206" t="s">
        <v>194</v>
      </c>
      <c r="AB725" s="204" t="s">
        <v>344</v>
      </c>
      <c r="AC725" s="205" t="s">
        <v>630</v>
      </c>
      <c r="AD725" s="204" t="s">
        <v>321</v>
      </c>
      <c r="AE725" s="204" t="s">
        <v>52</v>
      </c>
      <c r="AF725" s="203">
        <v>1.9631754749921622</v>
      </c>
      <c r="AG725" s="203">
        <v>0.58483737793659696</v>
      </c>
      <c r="AH725" s="203">
        <v>3.35678865451208</v>
      </c>
      <c r="AI725" s="202">
        <v>0</v>
      </c>
      <c r="AJ725" s="202">
        <v>0</v>
      </c>
      <c r="AK725" s="202">
        <v>1.2853352240000001E-2</v>
      </c>
      <c r="AM725" s="200" t="s">
        <v>194</v>
      </c>
      <c r="AN725" s="199" t="s">
        <v>460</v>
      </c>
      <c r="AO725" s="197" t="s">
        <v>630</v>
      </c>
      <c r="AP725" s="199" t="s">
        <v>321</v>
      </c>
      <c r="AQ725" s="199" t="s">
        <v>52</v>
      </c>
      <c r="AR725" s="195">
        <v>20.752670664973138</v>
      </c>
      <c r="AS725" s="195">
        <v>0.61292605136267131</v>
      </c>
      <c r="AT725" s="195">
        <v>33.858359615870995</v>
      </c>
      <c r="AU725" s="194">
        <v>0</v>
      </c>
      <c r="AV725" s="194">
        <v>0</v>
      </c>
      <c r="AW725" s="194">
        <v>0</v>
      </c>
      <c r="AX725" s="194" t="s">
        <v>638</v>
      </c>
    </row>
    <row r="726" spans="14:50" ht="16.5" thickBot="1" x14ac:dyDescent="0.3">
      <c r="N726" s="200" t="s">
        <v>194</v>
      </c>
      <c r="O726" s="199" t="s">
        <v>448</v>
      </c>
      <c r="P726" s="197" t="s">
        <v>630</v>
      </c>
      <c r="Q726" s="199" t="s">
        <v>323</v>
      </c>
      <c r="R726" s="199" t="s">
        <v>52</v>
      </c>
      <c r="S726" s="195">
        <v>0.38157191069593521</v>
      </c>
      <c r="T726" s="195">
        <v>0.61918277422469092</v>
      </c>
      <c r="U726" s="195">
        <v>0.61625084963599008</v>
      </c>
      <c r="V726" s="194">
        <v>0</v>
      </c>
      <c r="W726" s="194">
        <v>0</v>
      </c>
      <c r="X726" s="194">
        <v>0</v>
      </c>
      <c r="Y726" s="194" t="s">
        <v>629</v>
      </c>
      <c r="AA726" s="206" t="s">
        <v>194</v>
      </c>
      <c r="AB726" s="204" t="s">
        <v>344</v>
      </c>
      <c r="AC726" s="205" t="s">
        <v>630</v>
      </c>
      <c r="AD726" s="204" t="s">
        <v>320</v>
      </c>
      <c r="AE726" s="204" t="s">
        <v>52</v>
      </c>
      <c r="AF726" s="203">
        <v>1.7804556797006841</v>
      </c>
      <c r="AG726" s="203">
        <v>0.58483737793659718</v>
      </c>
      <c r="AH726" s="203">
        <v>3.0443602732479675</v>
      </c>
      <c r="AI726" s="202">
        <v>0</v>
      </c>
      <c r="AJ726" s="202">
        <v>0</v>
      </c>
      <c r="AK726" s="202">
        <v>1.187832495E-2</v>
      </c>
      <c r="AM726" s="200" t="s">
        <v>194</v>
      </c>
      <c r="AN726" s="199" t="s">
        <v>460</v>
      </c>
      <c r="AO726" s="197" t="s">
        <v>630</v>
      </c>
      <c r="AP726" s="199" t="s">
        <v>320</v>
      </c>
      <c r="AQ726" s="199" t="s">
        <v>52</v>
      </c>
      <c r="AR726" s="195">
        <v>20.752670664973138</v>
      </c>
      <c r="AS726" s="195">
        <v>0.61292605136267131</v>
      </c>
      <c r="AT726" s="195">
        <v>33.858359615870995</v>
      </c>
      <c r="AU726" s="194">
        <v>0</v>
      </c>
      <c r="AV726" s="194">
        <v>0</v>
      </c>
      <c r="AW726" s="194">
        <v>0</v>
      </c>
      <c r="AX726" s="194" t="s">
        <v>638</v>
      </c>
    </row>
    <row r="727" spans="14:50" ht="16.5" thickBot="1" x14ac:dyDescent="0.3">
      <c r="N727" s="200" t="s">
        <v>194</v>
      </c>
      <c r="O727" s="199" t="s">
        <v>448</v>
      </c>
      <c r="P727" s="197" t="s">
        <v>630</v>
      </c>
      <c r="Q727" s="199" t="s">
        <v>322</v>
      </c>
      <c r="R727" s="199" t="s">
        <v>52</v>
      </c>
      <c r="S727" s="195">
        <v>0.38157191069593521</v>
      </c>
      <c r="T727" s="195">
        <v>0.61918277422469092</v>
      </c>
      <c r="U727" s="195">
        <v>0.61625084963599008</v>
      </c>
      <c r="V727" s="194">
        <v>0</v>
      </c>
      <c r="W727" s="194">
        <v>0</v>
      </c>
      <c r="X727" s="194">
        <v>0</v>
      </c>
      <c r="Y727" s="194" t="s">
        <v>629</v>
      </c>
      <c r="AA727" s="206" t="s">
        <v>194</v>
      </c>
      <c r="AB727" s="204" t="s">
        <v>344</v>
      </c>
      <c r="AC727" s="205" t="s">
        <v>630</v>
      </c>
      <c r="AD727" s="204" t="s">
        <v>318</v>
      </c>
      <c r="AE727" s="204" t="s">
        <v>52</v>
      </c>
      <c r="AF727" s="203">
        <v>1.1682027222220677</v>
      </c>
      <c r="AG727" s="203">
        <v>0.58483737793659718</v>
      </c>
      <c r="AH727" s="203">
        <v>1.9974830034695796</v>
      </c>
      <c r="AI727" s="202">
        <v>0</v>
      </c>
      <c r="AJ727" s="202">
        <v>0</v>
      </c>
      <c r="AK727" s="202">
        <v>8.5965452210000001E-3</v>
      </c>
      <c r="AM727" s="200" t="s">
        <v>194</v>
      </c>
      <c r="AN727" s="199" t="s">
        <v>460</v>
      </c>
      <c r="AO727" s="197" t="s">
        <v>630</v>
      </c>
      <c r="AP727" s="199" t="s">
        <v>319</v>
      </c>
      <c r="AQ727" s="199" t="s">
        <v>52</v>
      </c>
      <c r="AR727" s="195">
        <v>20.752670664973138</v>
      </c>
      <c r="AS727" s="195">
        <v>0.61292605136267131</v>
      </c>
      <c r="AT727" s="195">
        <v>33.858359615870995</v>
      </c>
      <c r="AU727" s="194">
        <v>0</v>
      </c>
      <c r="AV727" s="194">
        <v>0</v>
      </c>
      <c r="AW727" s="194">
        <v>0</v>
      </c>
      <c r="AX727" s="194" t="s">
        <v>638</v>
      </c>
    </row>
    <row r="728" spans="14:50" ht="16.5" thickBot="1" x14ac:dyDescent="0.3">
      <c r="N728" s="200" t="s">
        <v>194</v>
      </c>
      <c r="O728" s="199" t="s">
        <v>448</v>
      </c>
      <c r="P728" s="197" t="s">
        <v>630</v>
      </c>
      <c r="Q728" s="199" t="s">
        <v>321</v>
      </c>
      <c r="R728" s="199" t="s">
        <v>52</v>
      </c>
      <c r="S728" s="195">
        <v>0.38157191069593521</v>
      </c>
      <c r="T728" s="195">
        <v>0.61918277422469092</v>
      </c>
      <c r="U728" s="195">
        <v>0.61625084963599008</v>
      </c>
      <c r="V728" s="194">
        <v>0</v>
      </c>
      <c r="W728" s="194">
        <v>0</v>
      </c>
      <c r="X728" s="194">
        <v>0</v>
      </c>
      <c r="Y728" s="194" t="s">
        <v>629</v>
      </c>
      <c r="AA728" s="206" t="s">
        <v>194</v>
      </c>
      <c r="AB728" s="204" t="s">
        <v>344</v>
      </c>
      <c r="AC728" s="205" t="s">
        <v>630</v>
      </c>
      <c r="AD728" s="204" t="s">
        <v>317</v>
      </c>
      <c r="AE728" s="204" t="s">
        <v>52</v>
      </c>
      <c r="AF728" s="203">
        <v>1.3293219215585454</v>
      </c>
      <c r="AG728" s="203">
        <v>0.58483737793659707</v>
      </c>
      <c r="AH728" s="203">
        <v>2.2729770218323129</v>
      </c>
      <c r="AI728" s="202">
        <v>0</v>
      </c>
      <c r="AJ728" s="202">
        <v>0</v>
      </c>
      <c r="AK728" s="202">
        <v>1.7360926029999998E-2</v>
      </c>
      <c r="AM728" s="200" t="s">
        <v>194</v>
      </c>
      <c r="AN728" s="199" t="s">
        <v>460</v>
      </c>
      <c r="AO728" s="197" t="s">
        <v>630</v>
      </c>
      <c r="AP728" s="199" t="s">
        <v>318</v>
      </c>
      <c r="AQ728" s="199" t="s">
        <v>52</v>
      </c>
      <c r="AR728" s="195">
        <v>20.752670664973138</v>
      </c>
      <c r="AS728" s="195">
        <v>0.61292605136267131</v>
      </c>
      <c r="AT728" s="195">
        <v>33.858359615870995</v>
      </c>
      <c r="AU728" s="194">
        <v>0</v>
      </c>
      <c r="AV728" s="194">
        <v>0</v>
      </c>
      <c r="AW728" s="194">
        <v>0</v>
      </c>
      <c r="AX728" s="194" t="s">
        <v>638</v>
      </c>
    </row>
    <row r="729" spans="14:50" ht="16.5" thickBot="1" x14ac:dyDescent="0.3">
      <c r="N729" s="200" t="s">
        <v>194</v>
      </c>
      <c r="O729" s="199" t="s">
        <v>448</v>
      </c>
      <c r="P729" s="197" t="s">
        <v>630</v>
      </c>
      <c r="Q729" s="199" t="s">
        <v>320</v>
      </c>
      <c r="R729" s="199" t="s">
        <v>52</v>
      </c>
      <c r="S729" s="195">
        <v>0.38157191069593521</v>
      </c>
      <c r="T729" s="195">
        <v>0.61918277422469092</v>
      </c>
      <c r="U729" s="195">
        <v>0.61625084963599008</v>
      </c>
      <c r="V729" s="194">
        <v>0</v>
      </c>
      <c r="W729" s="194">
        <v>0</v>
      </c>
      <c r="X729" s="194">
        <v>0</v>
      </c>
      <c r="Y729" s="194" t="s">
        <v>629</v>
      </c>
      <c r="AA729" s="206" t="s">
        <v>194</v>
      </c>
      <c r="AB729" s="204" t="s">
        <v>344</v>
      </c>
      <c r="AC729" s="205" t="s">
        <v>630</v>
      </c>
      <c r="AD729" s="204" t="s">
        <v>74</v>
      </c>
      <c r="AE729" s="204" t="s">
        <v>52</v>
      </c>
      <c r="AF729" s="203">
        <v>1.5609086388465823</v>
      </c>
      <c r="AG729" s="203">
        <v>0.58483737793659718</v>
      </c>
      <c r="AH729" s="203">
        <v>2.6689618306438034</v>
      </c>
      <c r="AI729" s="202">
        <v>0</v>
      </c>
      <c r="AJ729" s="202">
        <v>0</v>
      </c>
      <c r="AK729" s="202">
        <v>3.2154533210000003E-2</v>
      </c>
      <c r="AM729" s="200" t="s">
        <v>194</v>
      </c>
      <c r="AN729" s="199" t="s">
        <v>460</v>
      </c>
      <c r="AO729" s="197" t="s">
        <v>630</v>
      </c>
      <c r="AP729" s="199" t="s">
        <v>317</v>
      </c>
      <c r="AQ729" s="199" t="s">
        <v>52</v>
      </c>
      <c r="AR729" s="195">
        <v>20.752670664973138</v>
      </c>
      <c r="AS729" s="195">
        <v>0.61292605136267131</v>
      </c>
      <c r="AT729" s="195">
        <v>33.858359615870995</v>
      </c>
      <c r="AU729" s="194">
        <v>0</v>
      </c>
      <c r="AV729" s="194">
        <v>0</v>
      </c>
      <c r="AW729" s="194">
        <v>0</v>
      </c>
      <c r="AX729" s="194" t="s">
        <v>638</v>
      </c>
    </row>
    <row r="730" spans="14:50" ht="16.5" thickBot="1" x14ac:dyDescent="0.3">
      <c r="N730" s="200" t="s">
        <v>194</v>
      </c>
      <c r="O730" s="199" t="s">
        <v>448</v>
      </c>
      <c r="P730" s="197" t="s">
        <v>630</v>
      </c>
      <c r="Q730" s="199" t="s">
        <v>319</v>
      </c>
      <c r="R730" s="199" t="s">
        <v>52</v>
      </c>
      <c r="S730" s="195">
        <v>0.38157191069593521</v>
      </c>
      <c r="T730" s="195">
        <v>0.61918277422469092</v>
      </c>
      <c r="U730" s="195">
        <v>0.61625084963599008</v>
      </c>
      <c r="V730" s="194">
        <v>0</v>
      </c>
      <c r="W730" s="194">
        <v>0</v>
      </c>
      <c r="X730" s="194">
        <v>0</v>
      </c>
      <c r="Y730" s="194" t="s">
        <v>629</v>
      </c>
      <c r="AA730" s="206" t="s">
        <v>194</v>
      </c>
      <c r="AB730" s="204" t="s">
        <v>344</v>
      </c>
      <c r="AC730" s="205" t="s">
        <v>630</v>
      </c>
      <c r="AD730" s="204" t="s">
        <v>316</v>
      </c>
      <c r="AE730" s="204" t="s">
        <v>52</v>
      </c>
      <c r="AF730" s="203">
        <v>1.1519137482232149</v>
      </c>
      <c r="AG730" s="203">
        <v>0.58483737793659707</v>
      </c>
      <c r="AH730" s="203">
        <v>1.9696308609537867</v>
      </c>
      <c r="AI730" s="202">
        <v>0</v>
      </c>
      <c r="AJ730" s="202">
        <v>0</v>
      </c>
      <c r="AK730" s="202">
        <v>0.16410550239999999</v>
      </c>
      <c r="AM730" s="200" t="s">
        <v>194</v>
      </c>
      <c r="AN730" s="199" t="s">
        <v>460</v>
      </c>
      <c r="AO730" s="197" t="s">
        <v>630</v>
      </c>
      <c r="AP730" s="199" t="s">
        <v>74</v>
      </c>
      <c r="AQ730" s="199" t="s">
        <v>52</v>
      </c>
      <c r="AR730" s="195">
        <v>20.752670664973138</v>
      </c>
      <c r="AS730" s="195">
        <v>0.61292605136267131</v>
      </c>
      <c r="AT730" s="195">
        <v>33.858359615870995</v>
      </c>
      <c r="AU730" s="194">
        <v>0</v>
      </c>
      <c r="AV730" s="194">
        <v>0</v>
      </c>
      <c r="AW730" s="194">
        <v>0</v>
      </c>
      <c r="AX730" s="194" t="s">
        <v>638</v>
      </c>
    </row>
    <row r="731" spans="14:50" ht="16.5" thickBot="1" x14ac:dyDescent="0.3">
      <c r="N731" s="200" t="s">
        <v>194</v>
      </c>
      <c r="O731" s="199" t="s">
        <v>448</v>
      </c>
      <c r="P731" s="197" t="s">
        <v>630</v>
      </c>
      <c r="Q731" s="199" t="s">
        <v>318</v>
      </c>
      <c r="R731" s="199" t="s">
        <v>52</v>
      </c>
      <c r="S731" s="195">
        <v>0.38157191069593521</v>
      </c>
      <c r="T731" s="195">
        <v>0.61918277422469092</v>
      </c>
      <c r="U731" s="195">
        <v>0.61625084963599008</v>
      </c>
      <c r="V731" s="194">
        <v>0</v>
      </c>
      <c r="W731" s="194">
        <v>0</v>
      </c>
      <c r="X731" s="194">
        <v>0</v>
      </c>
      <c r="Y731" s="194" t="s">
        <v>629</v>
      </c>
      <c r="AA731" s="206" t="s">
        <v>194</v>
      </c>
      <c r="AB731" s="204" t="s">
        <v>344</v>
      </c>
      <c r="AC731" s="205" t="s">
        <v>630</v>
      </c>
      <c r="AD731" s="204" t="s">
        <v>315</v>
      </c>
      <c r="AE731" s="204" t="s">
        <v>52</v>
      </c>
      <c r="AF731" s="203">
        <v>1.1887409937858382</v>
      </c>
      <c r="AG731" s="203">
        <v>0.58483737793659696</v>
      </c>
      <c r="AH731" s="203">
        <v>2.0326009222938404</v>
      </c>
      <c r="AI731" s="202">
        <v>0</v>
      </c>
      <c r="AJ731" s="202">
        <v>0</v>
      </c>
      <c r="AK731" s="202">
        <v>5.5796738910000006E-3</v>
      </c>
      <c r="AM731" s="200" t="s">
        <v>194</v>
      </c>
      <c r="AN731" s="199" t="s">
        <v>460</v>
      </c>
      <c r="AO731" s="197" t="s">
        <v>630</v>
      </c>
      <c r="AP731" s="199" t="s">
        <v>316</v>
      </c>
      <c r="AQ731" s="199" t="s">
        <v>52</v>
      </c>
      <c r="AR731" s="195">
        <v>20.752670664973138</v>
      </c>
      <c r="AS731" s="195">
        <v>0.61292605136267131</v>
      </c>
      <c r="AT731" s="195">
        <v>33.858359615870995</v>
      </c>
      <c r="AU731" s="194">
        <v>0</v>
      </c>
      <c r="AV731" s="194">
        <v>0</v>
      </c>
      <c r="AW731" s="194">
        <v>0</v>
      </c>
      <c r="AX731" s="194" t="s">
        <v>638</v>
      </c>
    </row>
    <row r="732" spans="14:50" ht="16.5" thickBot="1" x14ac:dyDescent="0.3">
      <c r="N732" s="200" t="s">
        <v>194</v>
      </c>
      <c r="O732" s="199" t="s">
        <v>448</v>
      </c>
      <c r="P732" s="197" t="s">
        <v>630</v>
      </c>
      <c r="Q732" s="199" t="s">
        <v>317</v>
      </c>
      <c r="R732" s="199" t="s">
        <v>52</v>
      </c>
      <c r="S732" s="195">
        <v>0.38157191069593521</v>
      </c>
      <c r="T732" s="195">
        <v>0.61918277422469092</v>
      </c>
      <c r="U732" s="195">
        <v>0.61625084963599008</v>
      </c>
      <c r="V732" s="194">
        <v>0</v>
      </c>
      <c r="W732" s="194">
        <v>0</v>
      </c>
      <c r="X732" s="194">
        <v>0</v>
      </c>
      <c r="Y732" s="194" t="s">
        <v>629</v>
      </c>
      <c r="AA732" s="206" t="s">
        <v>194</v>
      </c>
      <c r="AB732" s="204" t="s">
        <v>344</v>
      </c>
      <c r="AC732" s="205" t="s">
        <v>630</v>
      </c>
      <c r="AD732" s="204" t="s">
        <v>314</v>
      </c>
      <c r="AE732" s="204" t="s">
        <v>52</v>
      </c>
      <c r="AF732" s="203">
        <v>1.7648749219626505</v>
      </c>
      <c r="AG732" s="203">
        <v>0.58483737793659707</v>
      </c>
      <c r="AH732" s="203">
        <v>3.0177190934502525</v>
      </c>
      <c r="AI732" s="202">
        <v>0</v>
      </c>
      <c r="AJ732" s="202">
        <v>0</v>
      </c>
      <c r="AK732" s="202">
        <v>2.0002461860000001E-2</v>
      </c>
      <c r="AM732" s="200" t="s">
        <v>194</v>
      </c>
      <c r="AN732" s="199" t="s">
        <v>460</v>
      </c>
      <c r="AO732" s="197" t="s">
        <v>630</v>
      </c>
      <c r="AP732" s="199" t="s">
        <v>315</v>
      </c>
      <c r="AQ732" s="199" t="s">
        <v>52</v>
      </c>
      <c r="AR732" s="195">
        <v>20.752670664973138</v>
      </c>
      <c r="AS732" s="195">
        <v>0.61292605136267131</v>
      </c>
      <c r="AT732" s="195">
        <v>33.858359615870995</v>
      </c>
      <c r="AU732" s="194">
        <v>0</v>
      </c>
      <c r="AV732" s="194">
        <v>0</v>
      </c>
      <c r="AW732" s="194">
        <v>0</v>
      </c>
      <c r="AX732" s="194" t="s">
        <v>638</v>
      </c>
    </row>
    <row r="733" spans="14:50" ht="16.5" thickBot="1" x14ac:dyDescent="0.3">
      <c r="N733" s="200" t="s">
        <v>194</v>
      </c>
      <c r="O733" s="199" t="s">
        <v>448</v>
      </c>
      <c r="P733" s="197" t="s">
        <v>630</v>
      </c>
      <c r="Q733" s="199" t="s">
        <v>74</v>
      </c>
      <c r="R733" s="199" t="s">
        <v>52</v>
      </c>
      <c r="S733" s="195">
        <v>0.38157191069593521</v>
      </c>
      <c r="T733" s="195">
        <v>0.61918277422469092</v>
      </c>
      <c r="U733" s="195">
        <v>0.61625084963599008</v>
      </c>
      <c r="V733" s="194">
        <v>0</v>
      </c>
      <c r="W733" s="194">
        <v>0</v>
      </c>
      <c r="X733" s="194">
        <v>0</v>
      </c>
      <c r="Y733" s="194" t="s">
        <v>629</v>
      </c>
      <c r="AA733" s="206" t="s">
        <v>194</v>
      </c>
      <c r="AB733" s="204" t="s">
        <v>344</v>
      </c>
      <c r="AC733" s="205" t="s">
        <v>630</v>
      </c>
      <c r="AD733" s="204" t="s">
        <v>312</v>
      </c>
      <c r="AE733" s="204" t="s">
        <v>52</v>
      </c>
      <c r="AF733" s="203">
        <v>1.3541094906872346</v>
      </c>
      <c r="AG733" s="203">
        <v>0.58483737793659707</v>
      </c>
      <c r="AH733" s="203">
        <v>2.3153607169650421</v>
      </c>
      <c r="AI733" s="202">
        <v>0</v>
      </c>
      <c r="AJ733" s="202">
        <v>0</v>
      </c>
      <c r="AK733" s="202">
        <v>3.2972701959999996E-2</v>
      </c>
      <c r="AM733" s="200" t="s">
        <v>194</v>
      </c>
      <c r="AN733" s="199" t="s">
        <v>460</v>
      </c>
      <c r="AO733" s="197" t="s">
        <v>630</v>
      </c>
      <c r="AP733" s="199" t="s">
        <v>314</v>
      </c>
      <c r="AQ733" s="199" t="s">
        <v>52</v>
      </c>
      <c r="AR733" s="195">
        <v>20.752670664973138</v>
      </c>
      <c r="AS733" s="195">
        <v>0.61292605136267131</v>
      </c>
      <c r="AT733" s="195">
        <v>33.858359615870995</v>
      </c>
      <c r="AU733" s="194">
        <v>0</v>
      </c>
      <c r="AV733" s="194">
        <v>0</v>
      </c>
      <c r="AW733" s="194">
        <v>0</v>
      </c>
      <c r="AX733" s="194" t="s">
        <v>638</v>
      </c>
    </row>
    <row r="734" spans="14:50" ht="16.5" thickBot="1" x14ac:dyDescent="0.3">
      <c r="N734" s="200" t="s">
        <v>194</v>
      </c>
      <c r="O734" s="199" t="s">
        <v>448</v>
      </c>
      <c r="P734" s="197" t="s">
        <v>630</v>
      </c>
      <c r="Q734" s="199" t="s">
        <v>316</v>
      </c>
      <c r="R734" s="199" t="s">
        <v>52</v>
      </c>
      <c r="S734" s="195">
        <v>0.38157191069593521</v>
      </c>
      <c r="T734" s="195">
        <v>0.61918277422469092</v>
      </c>
      <c r="U734" s="195">
        <v>0.61625084963599008</v>
      </c>
      <c r="V734" s="194">
        <v>0</v>
      </c>
      <c r="W734" s="194">
        <v>0</v>
      </c>
      <c r="X734" s="194">
        <v>0</v>
      </c>
      <c r="Y734" s="194" t="s">
        <v>629</v>
      </c>
      <c r="AA734" s="206" t="s">
        <v>194</v>
      </c>
      <c r="AB734" s="204" t="s">
        <v>549</v>
      </c>
      <c r="AC734" s="205" t="s">
        <v>630</v>
      </c>
      <c r="AD734" s="204" t="s">
        <v>323</v>
      </c>
      <c r="AE734" s="204" t="s">
        <v>55</v>
      </c>
      <c r="AF734" s="203">
        <v>2.4868054926319973</v>
      </c>
      <c r="AG734" s="203">
        <v>0.65003607702598931</v>
      </c>
      <c r="AH734" s="203">
        <v>3.8256422689791281</v>
      </c>
      <c r="AI734" s="202">
        <v>1.3000733264856167E-2</v>
      </c>
      <c r="AJ734" s="202">
        <v>6.0848835129419816E-3</v>
      </c>
      <c r="AK734" s="202">
        <v>8.6220870379999995E-2</v>
      </c>
      <c r="AM734" s="200" t="s">
        <v>194</v>
      </c>
      <c r="AN734" s="199" t="s">
        <v>460</v>
      </c>
      <c r="AO734" s="197" t="s">
        <v>630</v>
      </c>
      <c r="AP734" s="199" t="s">
        <v>313</v>
      </c>
      <c r="AQ734" s="199" t="s">
        <v>52</v>
      </c>
      <c r="AR734" s="195">
        <v>20.752670664973138</v>
      </c>
      <c r="AS734" s="195">
        <v>0.61292605136267131</v>
      </c>
      <c r="AT734" s="195">
        <v>33.858359615870995</v>
      </c>
      <c r="AU734" s="194">
        <v>0</v>
      </c>
      <c r="AV734" s="194">
        <v>0</v>
      </c>
      <c r="AW734" s="194">
        <v>0</v>
      </c>
      <c r="AX734" s="194" t="s">
        <v>638</v>
      </c>
    </row>
    <row r="735" spans="14:50" ht="16.5" thickBot="1" x14ac:dyDescent="0.3">
      <c r="N735" s="200" t="s">
        <v>194</v>
      </c>
      <c r="O735" s="199" t="s">
        <v>448</v>
      </c>
      <c r="P735" s="197" t="s">
        <v>630</v>
      </c>
      <c r="Q735" s="199" t="s">
        <v>315</v>
      </c>
      <c r="R735" s="199" t="s">
        <v>52</v>
      </c>
      <c r="S735" s="195">
        <v>0.38157191069593521</v>
      </c>
      <c r="T735" s="195">
        <v>0.61918277422469092</v>
      </c>
      <c r="U735" s="195">
        <v>0.61625084963599008</v>
      </c>
      <c r="V735" s="194">
        <v>0</v>
      </c>
      <c r="W735" s="194">
        <v>0</v>
      </c>
      <c r="X735" s="194">
        <v>0</v>
      </c>
      <c r="Y735" s="194" t="s">
        <v>629</v>
      </c>
      <c r="AA735" s="206" t="s">
        <v>194</v>
      </c>
      <c r="AB735" s="204" t="s">
        <v>549</v>
      </c>
      <c r="AC735" s="205" t="s">
        <v>630</v>
      </c>
      <c r="AD735" s="204" t="s">
        <v>322</v>
      </c>
      <c r="AE735" s="204" t="s">
        <v>55</v>
      </c>
      <c r="AF735" s="203">
        <v>2.4649612096395863</v>
      </c>
      <c r="AG735" s="203">
        <v>0.64596292886841866</v>
      </c>
      <c r="AH735" s="203">
        <v>3.8159484073763217</v>
      </c>
      <c r="AI735" s="202">
        <v>9.4597838605233429E-3</v>
      </c>
      <c r="AJ735" s="202">
        <v>7.923753017967097E-3</v>
      </c>
      <c r="AK735" s="202">
        <v>7.2961128439999995E-2</v>
      </c>
      <c r="AM735" s="200" t="s">
        <v>194</v>
      </c>
      <c r="AN735" s="199" t="s">
        <v>460</v>
      </c>
      <c r="AO735" s="197" t="s">
        <v>630</v>
      </c>
      <c r="AP735" s="199" t="s">
        <v>312</v>
      </c>
      <c r="AQ735" s="199" t="s">
        <v>52</v>
      </c>
      <c r="AR735" s="195">
        <v>20.752670664973138</v>
      </c>
      <c r="AS735" s="195">
        <v>0.61292605136267131</v>
      </c>
      <c r="AT735" s="195">
        <v>33.858359615870995</v>
      </c>
      <c r="AU735" s="194">
        <v>0</v>
      </c>
      <c r="AV735" s="194">
        <v>0</v>
      </c>
      <c r="AW735" s="194">
        <v>0</v>
      </c>
      <c r="AX735" s="194" t="s">
        <v>638</v>
      </c>
    </row>
    <row r="736" spans="14:50" ht="16.5" thickBot="1" x14ac:dyDescent="0.3">
      <c r="N736" s="200" t="s">
        <v>194</v>
      </c>
      <c r="O736" s="199" t="s">
        <v>448</v>
      </c>
      <c r="P736" s="197" t="s">
        <v>630</v>
      </c>
      <c r="Q736" s="199" t="s">
        <v>314</v>
      </c>
      <c r="R736" s="199" t="s">
        <v>52</v>
      </c>
      <c r="S736" s="195">
        <v>0.38157191069593521</v>
      </c>
      <c r="T736" s="195">
        <v>0.61918277422469092</v>
      </c>
      <c r="U736" s="195">
        <v>0.61625084963599008</v>
      </c>
      <c r="V736" s="194">
        <v>0</v>
      </c>
      <c r="W736" s="194">
        <v>0</v>
      </c>
      <c r="X736" s="194">
        <v>0</v>
      </c>
      <c r="Y736" s="194" t="s">
        <v>629</v>
      </c>
      <c r="AA736" s="206" t="s">
        <v>194</v>
      </c>
      <c r="AB736" s="204" t="s">
        <v>549</v>
      </c>
      <c r="AC736" s="205" t="s">
        <v>630</v>
      </c>
      <c r="AD736" s="204" t="s">
        <v>321</v>
      </c>
      <c r="AE736" s="204" t="s">
        <v>55</v>
      </c>
      <c r="AF736" s="203">
        <v>2.4868054926319973</v>
      </c>
      <c r="AG736" s="203">
        <v>0.65003607702598931</v>
      </c>
      <c r="AH736" s="203">
        <v>3.8256422689791281</v>
      </c>
      <c r="AI736" s="202">
        <v>5.0599667766183708E-2</v>
      </c>
      <c r="AJ736" s="202">
        <v>2.3682747571100133E-2</v>
      </c>
      <c r="AK736" s="202">
        <v>0.3355770253</v>
      </c>
      <c r="AM736" s="200" t="s">
        <v>194</v>
      </c>
      <c r="AN736" s="199" t="s">
        <v>88</v>
      </c>
      <c r="AO736" s="197" t="s">
        <v>630</v>
      </c>
      <c r="AP736" s="199" t="s">
        <v>323</v>
      </c>
      <c r="AQ736" s="199" t="s">
        <v>76</v>
      </c>
      <c r="AR736" s="195">
        <v>52.000279470999359</v>
      </c>
      <c r="AS736" s="195">
        <v>0.63779645077454927</v>
      </c>
      <c r="AT736" s="195">
        <v>81.53115215340172</v>
      </c>
      <c r="AU736" s="194">
        <v>0</v>
      </c>
      <c r="AV736" s="194">
        <v>0</v>
      </c>
      <c r="AW736" s="194">
        <v>0</v>
      </c>
      <c r="AX736" s="194" t="s">
        <v>638</v>
      </c>
    </row>
    <row r="737" spans="14:50" ht="16.5" thickBot="1" x14ac:dyDescent="0.3">
      <c r="N737" s="200" t="s">
        <v>194</v>
      </c>
      <c r="O737" s="199" t="s">
        <v>448</v>
      </c>
      <c r="P737" s="197" t="s">
        <v>630</v>
      </c>
      <c r="Q737" s="199" t="s">
        <v>313</v>
      </c>
      <c r="R737" s="199" t="s">
        <v>52</v>
      </c>
      <c r="S737" s="195">
        <v>0.38157191069593521</v>
      </c>
      <c r="T737" s="195">
        <v>0.61918277422469092</v>
      </c>
      <c r="U737" s="195">
        <v>0.61625084963599008</v>
      </c>
      <c r="V737" s="194">
        <v>0</v>
      </c>
      <c r="W737" s="194">
        <v>0</v>
      </c>
      <c r="X737" s="194">
        <v>0</v>
      </c>
      <c r="Y737" s="194" t="s">
        <v>629</v>
      </c>
      <c r="AA737" s="206" t="s">
        <v>194</v>
      </c>
      <c r="AB737" s="204" t="s">
        <v>549</v>
      </c>
      <c r="AC737" s="205" t="s">
        <v>630</v>
      </c>
      <c r="AD737" s="204" t="s">
        <v>320</v>
      </c>
      <c r="AE737" s="204" t="s">
        <v>55</v>
      </c>
      <c r="AF737" s="203">
        <v>2.4649612096395863</v>
      </c>
      <c r="AG737" s="203">
        <v>0.64596292886841866</v>
      </c>
      <c r="AH737" s="203">
        <v>3.8159484073763217</v>
      </c>
      <c r="AI737" s="202">
        <v>4.2292723731138073E-3</v>
      </c>
      <c r="AJ737" s="202">
        <v>3.5425449697760254E-3</v>
      </c>
      <c r="AK737" s="202">
        <v>3.261940118E-2</v>
      </c>
      <c r="AM737" s="200" t="s">
        <v>194</v>
      </c>
      <c r="AN737" s="199" t="s">
        <v>88</v>
      </c>
      <c r="AO737" s="197" t="s">
        <v>630</v>
      </c>
      <c r="AP737" s="199" t="s">
        <v>322</v>
      </c>
      <c r="AQ737" s="199" t="s">
        <v>76</v>
      </c>
      <c r="AR737" s="195">
        <v>52.000279470999359</v>
      </c>
      <c r="AS737" s="195">
        <v>0.63779645077454927</v>
      </c>
      <c r="AT737" s="195">
        <v>81.53115215340172</v>
      </c>
      <c r="AU737" s="194">
        <v>0</v>
      </c>
      <c r="AV737" s="194">
        <v>0</v>
      </c>
      <c r="AW737" s="194">
        <v>0</v>
      </c>
      <c r="AX737" s="194" t="s">
        <v>638</v>
      </c>
    </row>
    <row r="738" spans="14:50" ht="16.5" thickBot="1" x14ac:dyDescent="0.3">
      <c r="N738" s="200" t="s">
        <v>194</v>
      </c>
      <c r="O738" s="199" t="s">
        <v>448</v>
      </c>
      <c r="P738" s="197" t="s">
        <v>630</v>
      </c>
      <c r="Q738" s="199" t="s">
        <v>312</v>
      </c>
      <c r="R738" s="199" t="s">
        <v>52</v>
      </c>
      <c r="S738" s="195">
        <v>0.38157191069593521</v>
      </c>
      <c r="T738" s="195">
        <v>0.61918277422469092</v>
      </c>
      <c r="U738" s="195">
        <v>0.61625084963599008</v>
      </c>
      <c r="V738" s="194">
        <v>0</v>
      </c>
      <c r="W738" s="194">
        <v>0</v>
      </c>
      <c r="X738" s="194">
        <v>0</v>
      </c>
      <c r="Y738" s="194" t="s">
        <v>629</v>
      </c>
      <c r="AA738" s="206" t="s">
        <v>194</v>
      </c>
      <c r="AB738" s="204" t="s">
        <v>549</v>
      </c>
      <c r="AC738" s="205" t="s">
        <v>630</v>
      </c>
      <c r="AD738" s="204" t="s">
        <v>319</v>
      </c>
      <c r="AE738" s="204" t="s">
        <v>55</v>
      </c>
      <c r="AF738" s="203">
        <v>2.4649612096395863</v>
      </c>
      <c r="AG738" s="203">
        <v>0.64596292886841866</v>
      </c>
      <c r="AH738" s="203">
        <v>3.8159484073763217</v>
      </c>
      <c r="AI738" s="202">
        <v>6.554803944147998E-2</v>
      </c>
      <c r="AJ738" s="202">
        <v>5.4904687359053413E-2</v>
      </c>
      <c r="AK738" s="202">
        <v>0.50555689169999996</v>
      </c>
      <c r="AM738" s="200" t="s">
        <v>194</v>
      </c>
      <c r="AN738" s="199" t="s">
        <v>88</v>
      </c>
      <c r="AO738" s="197" t="s">
        <v>630</v>
      </c>
      <c r="AP738" s="199" t="s">
        <v>321</v>
      </c>
      <c r="AQ738" s="199" t="s">
        <v>76</v>
      </c>
      <c r="AR738" s="195">
        <v>52.000279470999359</v>
      </c>
      <c r="AS738" s="195">
        <v>0.63779645077454927</v>
      </c>
      <c r="AT738" s="195">
        <v>81.53115215340172</v>
      </c>
      <c r="AU738" s="194">
        <v>0</v>
      </c>
      <c r="AV738" s="194">
        <v>0</v>
      </c>
      <c r="AW738" s="194">
        <v>0</v>
      </c>
      <c r="AX738" s="194" t="s">
        <v>638</v>
      </c>
    </row>
    <row r="739" spans="14:50" ht="16.5" thickBot="1" x14ac:dyDescent="0.3">
      <c r="N739" s="200" t="s">
        <v>194</v>
      </c>
      <c r="O739" s="199" t="s">
        <v>467</v>
      </c>
      <c r="P739" s="197" t="s">
        <v>630</v>
      </c>
      <c r="Q739" s="199" t="s">
        <v>323</v>
      </c>
      <c r="R739" s="199" t="s">
        <v>76</v>
      </c>
      <c r="S739" s="195">
        <v>19.760390353498178</v>
      </c>
      <c r="T739" s="195">
        <v>0.66656864938349247</v>
      </c>
      <c r="U739" s="195">
        <v>29.644944105568886</v>
      </c>
      <c r="V739" s="194">
        <v>0</v>
      </c>
      <c r="W739" s="194">
        <v>0</v>
      </c>
      <c r="X739" s="194">
        <v>0</v>
      </c>
      <c r="Y739" s="194" t="s">
        <v>629</v>
      </c>
      <c r="AA739" s="206" t="s">
        <v>194</v>
      </c>
      <c r="AB739" s="204" t="s">
        <v>549</v>
      </c>
      <c r="AC739" s="205" t="s">
        <v>630</v>
      </c>
      <c r="AD739" s="204" t="s">
        <v>318</v>
      </c>
      <c r="AE739" s="204" t="s">
        <v>55</v>
      </c>
      <c r="AF739" s="203">
        <v>2.4868054926319973</v>
      </c>
      <c r="AG739" s="203">
        <v>0.65003607702598931</v>
      </c>
      <c r="AH739" s="203">
        <v>3.8256422689791281</v>
      </c>
      <c r="AI739" s="202">
        <v>3.1643828870256867E-3</v>
      </c>
      <c r="AJ739" s="202">
        <v>1.4810627112817223E-3</v>
      </c>
      <c r="AK739" s="202">
        <v>2.09861891E-2</v>
      </c>
      <c r="AM739" s="200" t="s">
        <v>194</v>
      </c>
      <c r="AN739" s="199" t="s">
        <v>88</v>
      </c>
      <c r="AO739" s="197" t="s">
        <v>630</v>
      </c>
      <c r="AP739" s="199" t="s">
        <v>320</v>
      </c>
      <c r="AQ739" s="199" t="s">
        <v>76</v>
      </c>
      <c r="AR739" s="195">
        <v>52.000279470999359</v>
      </c>
      <c r="AS739" s="195">
        <v>0.63779645077454927</v>
      </c>
      <c r="AT739" s="195">
        <v>81.53115215340172</v>
      </c>
      <c r="AU739" s="194">
        <v>0</v>
      </c>
      <c r="AV739" s="194">
        <v>0</v>
      </c>
      <c r="AW739" s="194">
        <v>0</v>
      </c>
      <c r="AX739" s="194" t="s">
        <v>638</v>
      </c>
    </row>
    <row r="740" spans="14:50" ht="16.5" thickBot="1" x14ac:dyDescent="0.3">
      <c r="N740" s="200" t="s">
        <v>194</v>
      </c>
      <c r="O740" s="199" t="s">
        <v>467</v>
      </c>
      <c r="P740" s="197" t="s">
        <v>630</v>
      </c>
      <c r="Q740" s="199" t="s">
        <v>322</v>
      </c>
      <c r="R740" s="199" t="s">
        <v>76</v>
      </c>
      <c r="S740" s="195">
        <v>19.760390353498178</v>
      </c>
      <c r="T740" s="195">
        <v>0.66656864938349247</v>
      </c>
      <c r="U740" s="195">
        <v>29.644944105568886</v>
      </c>
      <c r="V740" s="194">
        <v>0</v>
      </c>
      <c r="W740" s="194">
        <v>0</v>
      </c>
      <c r="X740" s="194">
        <v>0</v>
      </c>
      <c r="Y740" s="194" t="s">
        <v>629</v>
      </c>
      <c r="AA740" s="206" t="s">
        <v>194</v>
      </c>
      <c r="AB740" s="204" t="s">
        <v>549</v>
      </c>
      <c r="AC740" s="205" t="s">
        <v>630</v>
      </c>
      <c r="AD740" s="204" t="s">
        <v>317</v>
      </c>
      <c r="AE740" s="204" t="s">
        <v>55</v>
      </c>
      <c r="AF740" s="203">
        <v>2.4649612096395863</v>
      </c>
      <c r="AG740" s="203">
        <v>0.64596292886841866</v>
      </c>
      <c r="AH740" s="203">
        <v>3.8159484073763217</v>
      </c>
      <c r="AI740" s="202">
        <v>2.134150765365906E-2</v>
      </c>
      <c r="AJ740" s="202">
        <v>1.7876183871847313E-2</v>
      </c>
      <c r="AK740" s="202">
        <v>0.16460212030000002</v>
      </c>
      <c r="AM740" s="200" t="s">
        <v>194</v>
      </c>
      <c r="AN740" s="199" t="s">
        <v>88</v>
      </c>
      <c r="AO740" s="197" t="s">
        <v>630</v>
      </c>
      <c r="AP740" s="199" t="s">
        <v>319</v>
      </c>
      <c r="AQ740" s="199" t="s">
        <v>76</v>
      </c>
      <c r="AR740" s="195">
        <v>52.000279470999359</v>
      </c>
      <c r="AS740" s="195">
        <v>0.63779645077454927</v>
      </c>
      <c r="AT740" s="195">
        <v>81.53115215340172</v>
      </c>
      <c r="AU740" s="194">
        <v>0</v>
      </c>
      <c r="AV740" s="194">
        <v>0</v>
      </c>
      <c r="AW740" s="194">
        <v>0</v>
      </c>
      <c r="AX740" s="194" t="s">
        <v>638</v>
      </c>
    </row>
    <row r="741" spans="14:50" ht="16.5" thickBot="1" x14ac:dyDescent="0.3">
      <c r="N741" s="200" t="s">
        <v>194</v>
      </c>
      <c r="O741" s="199" t="s">
        <v>467</v>
      </c>
      <c r="P741" s="197" t="s">
        <v>630</v>
      </c>
      <c r="Q741" s="199" t="s">
        <v>321</v>
      </c>
      <c r="R741" s="199" t="s">
        <v>76</v>
      </c>
      <c r="S741" s="195">
        <v>19.760390353498178</v>
      </c>
      <c r="T741" s="195">
        <v>0.66656864938349247</v>
      </c>
      <c r="U741" s="195">
        <v>29.644944105568886</v>
      </c>
      <c r="V741" s="194">
        <v>0</v>
      </c>
      <c r="W741" s="194">
        <v>0</v>
      </c>
      <c r="X741" s="194">
        <v>0</v>
      </c>
      <c r="Y741" s="194" t="s">
        <v>629</v>
      </c>
      <c r="AA741" s="206" t="s">
        <v>194</v>
      </c>
      <c r="AB741" s="204" t="s">
        <v>549</v>
      </c>
      <c r="AC741" s="205" t="s">
        <v>630</v>
      </c>
      <c r="AD741" s="204" t="s">
        <v>74</v>
      </c>
      <c r="AE741" s="204" t="s">
        <v>55</v>
      </c>
      <c r="AF741" s="203">
        <v>2.4868054926319973</v>
      </c>
      <c r="AG741" s="203">
        <v>0.65003607702598931</v>
      </c>
      <c r="AH741" s="203">
        <v>3.8256422689791281</v>
      </c>
      <c r="AI741" s="202">
        <v>8.0106301689387122E-2</v>
      </c>
      <c r="AJ741" s="202">
        <v>3.7493078621200437E-2</v>
      </c>
      <c r="AK741" s="202">
        <v>0.53126503819999993</v>
      </c>
      <c r="AM741" s="200" t="s">
        <v>194</v>
      </c>
      <c r="AN741" s="199" t="s">
        <v>88</v>
      </c>
      <c r="AO741" s="197" t="s">
        <v>630</v>
      </c>
      <c r="AP741" s="199" t="s">
        <v>318</v>
      </c>
      <c r="AQ741" s="199" t="s">
        <v>76</v>
      </c>
      <c r="AR741" s="195">
        <v>52.000279470999359</v>
      </c>
      <c r="AS741" s="195">
        <v>0.63779645077454927</v>
      </c>
      <c r="AT741" s="195">
        <v>81.53115215340172</v>
      </c>
      <c r="AU741" s="194">
        <v>0</v>
      </c>
      <c r="AV741" s="194">
        <v>0</v>
      </c>
      <c r="AW741" s="194">
        <v>0</v>
      </c>
      <c r="AX741" s="194" t="s">
        <v>638</v>
      </c>
    </row>
    <row r="742" spans="14:50" ht="16.5" thickBot="1" x14ac:dyDescent="0.3">
      <c r="N742" s="200" t="s">
        <v>194</v>
      </c>
      <c r="O742" s="199" t="s">
        <v>467</v>
      </c>
      <c r="P742" s="197" t="s">
        <v>630</v>
      </c>
      <c r="Q742" s="199" t="s">
        <v>320</v>
      </c>
      <c r="R742" s="199" t="s">
        <v>76</v>
      </c>
      <c r="S742" s="195">
        <v>19.760390353498178</v>
      </c>
      <c r="T742" s="195">
        <v>0.66656864938349247</v>
      </c>
      <c r="U742" s="195">
        <v>29.644944105568886</v>
      </c>
      <c r="V742" s="194">
        <v>0</v>
      </c>
      <c r="W742" s="194">
        <v>0</v>
      </c>
      <c r="X742" s="194">
        <v>0</v>
      </c>
      <c r="Y742" s="194" t="s">
        <v>629</v>
      </c>
      <c r="AA742" s="206" t="s">
        <v>194</v>
      </c>
      <c r="AB742" s="204" t="s">
        <v>549</v>
      </c>
      <c r="AC742" s="205" t="s">
        <v>630</v>
      </c>
      <c r="AD742" s="204" t="s">
        <v>316</v>
      </c>
      <c r="AE742" s="204" t="s">
        <v>55</v>
      </c>
      <c r="AF742" s="203">
        <v>2.4868054926319973</v>
      </c>
      <c r="AG742" s="203">
        <v>0.65003607702598931</v>
      </c>
      <c r="AH742" s="203">
        <v>3.8256422689791281</v>
      </c>
      <c r="AI742" s="202">
        <v>9.0242460654385806E-2</v>
      </c>
      <c r="AJ742" s="202">
        <v>4.2237222302496241E-2</v>
      </c>
      <c r="AK742" s="202">
        <v>0.59848805020000007</v>
      </c>
      <c r="AM742" s="200" t="s">
        <v>194</v>
      </c>
      <c r="AN742" s="199" t="s">
        <v>88</v>
      </c>
      <c r="AO742" s="197" t="s">
        <v>630</v>
      </c>
      <c r="AP742" s="199" t="s">
        <v>317</v>
      </c>
      <c r="AQ742" s="199" t="s">
        <v>76</v>
      </c>
      <c r="AR742" s="195">
        <v>52.000279470999359</v>
      </c>
      <c r="AS742" s="195">
        <v>0.63779645077454927</v>
      </c>
      <c r="AT742" s="195">
        <v>81.53115215340172</v>
      </c>
      <c r="AU742" s="194">
        <v>0</v>
      </c>
      <c r="AV742" s="194">
        <v>0</v>
      </c>
      <c r="AW742" s="194">
        <v>0</v>
      </c>
      <c r="AX742" s="194" t="s">
        <v>638</v>
      </c>
    </row>
    <row r="743" spans="14:50" ht="16.5" thickBot="1" x14ac:dyDescent="0.3">
      <c r="N743" s="200" t="s">
        <v>194</v>
      </c>
      <c r="O743" s="199" t="s">
        <v>467</v>
      </c>
      <c r="P743" s="197" t="s">
        <v>630</v>
      </c>
      <c r="Q743" s="199" t="s">
        <v>319</v>
      </c>
      <c r="R743" s="199" t="s">
        <v>76</v>
      </c>
      <c r="S743" s="195">
        <v>19.760390353498178</v>
      </c>
      <c r="T743" s="195">
        <v>0.66656864938349247</v>
      </c>
      <c r="U743" s="195">
        <v>29.644944105568886</v>
      </c>
      <c r="V743" s="194">
        <v>0</v>
      </c>
      <c r="W743" s="194">
        <v>0</v>
      </c>
      <c r="X743" s="194">
        <v>0</v>
      </c>
      <c r="Y743" s="194" t="s">
        <v>629</v>
      </c>
      <c r="AA743" s="206" t="s">
        <v>194</v>
      </c>
      <c r="AB743" s="204" t="s">
        <v>549</v>
      </c>
      <c r="AC743" s="205" t="s">
        <v>630</v>
      </c>
      <c r="AD743" s="204" t="s">
        <v>315</v>
      </c>
      <c r="AE743" s="204" t="s">
        <v>55</v>
      </c>
      <c r="AF743" s="203">
        <v>2.4649612096395863</v>
      </c>
      <c r="AG743" s="203">
        <v>0.64596292886841866</v>
      </c>
      <c r="AH743" s="203">
        <v>3.8159484073763217</v>
      </c>
      <c r="AI743" s="202">
        <v>9.5755134851266636E-3</v>
      </c>
      <c r="AJ743" s="202">
        <v>8.0206910638822432E-3</v>
      </c>
      <c r="AK743" s="202">
        <v>7.3853724310000007E-2</v>
      </c>
      <c r="AM743" s="200" t="s">
        <v>194</v>
      </c>
      <c r="AN743" s="199" t="s">
        <v>88</v>
      </c>
      <c r="AO743" s="197" t="s">
        <v>630</v>
      </c>
      <c r="AP743" s="199" t="s">
        <v>74</v>
      </c>
      <c r="AQ743" s="199" t="s">
        <v>76</v>
      </c>
      <c r="AR743" s="195">
        <v>52.000279470999359</v>
      </c>
      <c r="AS743" s="195">
        <v>0.63779645077454927</v>
      </c>
      <c r="AT743" s="195">
        <v>81.53115215340172</v>
      </c>
      <c r="AU743" s="194">
        <v>0</v>
      </c>
      <c r="AV743" s="194">
        <v>0</v>
      </c>
      <c r="AW743" s="194">
        <v>0</v>
      </c>
      <c r="AX743" s="194" t="s">
        <v>638</v>
      </c>
    </row>
    <row r="744" spans="14:50" ht="16.5" thickBot="1" x14ac:dyDescent="0.3">
      <c r="N744" s="200" t="s">
        <v>194</v>
      </c>
      <c r="O744" s="199" t="s">
        <v>467</v>
      </c>
      <c r="P744" s="197" t="s">
        <v>630</v>
      </c>
      <c r="Q744" s="199" t="s">
        <v>318</v>
      </c>
      <c r="R744" s="199" t="s">
        <v>76</v>
      </c>
      <c r="S744" s="195">
        <v>19.760390353498178</v>
      </c>
      <c r="T744" s="195">
        <v>0.66656864938349247</v>
      </c>
      <c r="U744" s="195">
        <v>29.644944105568886</v>
      </c>
      <c r="V744" s="194">
        <v>0</v>
      </c>
      <c r="W744" s="194">
        <v>0</v>
      </c>
      <c r="X744" s="194">
        <v>0</v>
      </c>
      <c r="Y744" s="194" t="s">
        <v>629</v>
      </c>
      <c r="AA744" s="206" t="s">
        <v>194</v>
      </c>
      <c r="AB744" s="204" t="s">
        <v>549</v>
      </c>
      <c r="AC744" s="205" t="s">
        <v>630</v>
      </c>
      <c r="AD744" s="204" t="s">
        <v>314</v>
      </c>
      <c r="AE744" s="204" t="s">
        <v>55</v>
      </c>
      <c r="AF744" s="203">
        <v>2.4868054926319973</v>
      </c>
      <c r="AG744" s="203">
        <v>0.65003607702598931</v>
      </c>
      <c r="AH744" s="203">
        <v>3.8256422689791281</v>
      </c>
      <c r="AI744" s="202">
        <v>3.39739956946691E-2</v>
      </c>
      <c r="AJ744" s="202">
        <v>1.5901242034561579E-2</v>
      </c>
      <c r="AK744" s="202">
        <v>0.2253155587</v>
      </c>
      <c r="AM744" s="200" t="s">
        <v>194</v>
      </c>
      <c r="AN744" s="199" t="s">
        <v>88</v>
      </c>
      <c r="AO744" s="197" t="s">
        <v>630</v>
      </c>
      <c r="AP744" s="199" t="s">
        <v>316</v>
      </c>
      <c r="AQ744" s="199" t="s">
        <v>76</v>
      </c>
      <c r="AR744" s="195">
        <v>52.000279470999359</v>
      </c>
      <c r="AS744" s="195">
        <v>0.63779645077454927</v>
      </c>
      <c r="AT744" s="195">
        <v>81.53115215340172</v>
      </c>
      <c r="AU744" s="194">
        <v>0</v>
      </c>
      <c r="AV744" s="194">
        <v>0</v>
      </c>
      <c r="AW744" s="194">
        <v>0</v>
      </c>
      <c r="AX744" s="194" t="s">
        <v>638</v>
      </c>
    </row>
    <row r="745" spans="14:50" ht="16.5" thickBot="1" x14ac:dyDescent="0.3">
      <c r="N745" s="200" t="s">
        <v>194</v>
      </c>
      <c r="O745" s="199" t="s">
        <v>467</v>
      </c>
      <c r="P745" s="197" t="s">
        <v>630</v>
      </c>
      <c r="Q745" s="199" t="s">
        <v>317</v>
      </c>
      <c r="R745" s="199" t="s">
        <v>76</v>
      </c>
      <c r="S745" s="195">
        <v>19.760390353498178</v>
      </c>
      <c r="T745" s="195">
        <v>0.66656864938349247</v>
      </c>
      <c r="U745" s="195">
        <v>29.644944105568886</v>
      </c>
      <c r="V745" s="194">
        <v>0</v>
      </c>
      <c r="W745" s="194">
        <v>0</v>
      </c>
      <c r="X745" s="194">
        <v>0</v>
      </c>
      <c r="Y745" s="194" t="s">
        <v>629</v>
      </c>
      <c r="AA745" s="206" t="s">
        <v>194</v>
      </c>
      <c r="AB745" s="204" t="s">
        <v>549</v>
      </c>
      <c r="AC745" s="205" t="s">
        <v>630</v>
      </c>
      <c r="AD745" s="204" t="s">
        <v>313</v>
      </c>
      <c r="AE745" s="204" t="s">
        <v>55</v>
      </c>
      <c r="AF745" s="203">
        <v>2.4649612096395863</v>
      </c>
      <c r="AG745" s="203">
        <v>0.64596292886841866</v>
      </c>
      <c r="AH745" s="203">
        <v>3.8159484073763217</v>
      </c>
      <c r="AI745" s="202">
        <v>8.3501943027494575E-3</v>
      </c>
      <c r="AJ745" s="202">
        <v>6.9943328814451641E-3</v>
      </c>
      <c r="AK745" s="202">
        <v>6.440312041E-2</v>
      </c>
      <c r="AM745" s="200" t="s">
        <v>194</v>
      </c>
      <c r="AN745" s="199" t="s">
        <v>88</v>
      </c>
      <c r="AO745" s="197" t="s">
        <v>630</v>
      </c>
      <c r="AP745" s="199" t="s">
        <v>315</v>
      </c>
      <c r="AQ745" s="199" t="s">
        <v>76</v>
      </c>
      <c r="AR745" s="195">
        <v>52.000279470999359</v>
      </c>
      <c r="AS745" s="195">
        <v>0.63779645077454927</v>
      </c>
      <c r="AT745" s="195">
        <v>81.53115215340172</v>
      </c>
      <c r="AU745" s="194">
        <v>0</v>
      </c>
      <c r="AV745" s="194">
        <v>0</v>
      </c>
      <c r="AW745" s="194">
        <v>0</v>
      </c>
      <c r="AX745" s="194" t="s">
        <v>638</v>
      </c>
    </row>
    <row r="746" spans="14:50" ht="16.5" thickBot="1" x14ac:dyDescent="0.3">
      <c r="N746" s="200" t="s">
        <v>194</v>
      </c>
      <c r="O746" s="199" t="s">
        <v>467</v>
      </c>
      <c r="P746" s="197" t="s">
        <v>630</v>
      </c>
      <c r="Q746" s="199" t="s">
        <v>74</v>
      </c>
      <c r="R746" s="199" t="s">
        <v>76</v>
      </c>
      <c r="S746" s="195">
        <v>19.760390353498178</v>
      </c>
      <c r="T746" s="195">
        <v>0.66656864938349247</v>
      </c>
      <c r="U746" s="195">
        <v>29.644944105568886</v>
      </c>
      <c r="V746" s="194">
        <v>0</v>
      </c>
      <c r="W746" s="194">
        <v>0</v>
      </c>
      <c r="X746" s="194">
        <v>0</v>
      </c>
      <c r="Y746" s="194" t="s">
        <v>629</v>
      </c>
      <c r="AA746" s="206" t="s">
        <v>194</v>
      </c>
      <c r="AB746" s="204" t="s">
        <v>549</v>
      </c>
      <c r="AC746" s="205" t="s">
        <v>630</v>
      </c>
      <c r="AD746" s="204" t="s">
        <v>312</v>
      </c>
      <c r="AE746" s="204" t="s">
        <v>55</v>
      </c>
      <c r="AF746" s="203">
        <v>2.4868054926319973</v>
      </c>
      <c r="AG746" s="203">
        <v>0.65003607702598931</v>
      </c>
      <c r="AH746" s="203">
        <v>3.8256422689791281</v>
      </c>
      <c r="AI746" s="202">
        <v>2.858528905319787E-2</v>
      </c>
      <c r="AJ746" s="202">
        <v>1.3379103357398893E-2</v>
      </c>
      <c r="AK746" s="202">
        <v>0.1895776532</v>
      </c>
      <c r="AM746" s="200" t="s">
        <v>194</v>
      </c>
      <c r="AN746" s="199" t="s">
        <v>88</v>
      </c>
      <c r="AO746" s="197" t="s">
        <v>630</v>
      </c>
      <c r="AP746" s="199" t="s">
        <v>314</v>
      </c>
      <c r="AQ746" s="199" t="s">
        <v>76</v>
      </c>
      <c r="AR746" s="195">
        <v>52.000279470999359</v>
      </c>
      <c r="AS746" s="195">
        <v>0.63779645077454927</v>
      </c>
      <c r="AT746" s="195">
        <v>81.53115215340172</v>
      </c>
      <c r="AU746" s="194">
        <v>0</v>
      </c>
      <c r="AV746" s="194">
        <v>0</v>
      </c>
      <c r="AW746" s="194">
        <v>0</v>
      </c>
      <c r="AX746" s="194" t="s">
        <v>638</v>
      </c>
    </row>
    <row r="747" spans="14:50" ht="16.5" thickBot="1" x14ac:dyDescent="0.3">
      <c r="N747" s="200" t="s">
        <v>194</v>
      </c>
      <c r="O747" s="199" t="s">
        <v>467</v>
      </c>
      <c r="P747" s="197" t="s">
        <v>630</v>
      </c>
      <c r="Q747" s="199" t="s">
        <v>316</v>
      </c>
      <c r="R747" s="199" t="s">
        <v>76</v>
      </c>
      <c r="S747" s="195">
        <v>19.760390353498178</v>
      </c>
      <c r="T747" s="195">
        <v>0.66656864938349247</v>
      </c>
      <c r="U747" s="195">
        <v>29.644944105568886</v>
      </c>
      <c r="V747" s="194">
        <v>0</v>
      </c>
      <c r="W747" s="194">
        <v>0</v>
      </c>
      <c r="X747" s="194">
        <v>0</v>
      </c>
      <c r="Y747" s="194" t="s">
        <v>629</v>
      </c>
      <c r="AA747" s="206" t="s">
        <v>194</v>
      </c>
      <c r="AB747" s="204" t="s">
        <v>549</v>
      </c>
      <c r="AC747" s="205" t="s">
        <v>630</v>
      </c>
      <c r="AD747" s="204" t="s">
        <v>323</v>
      </c>
      <c r="AE747" s="204" t="s">
        <v>52</v>
      </c>
      <c r="AF747" s="203">
        <v>2.4868054926319973</v>
      </c>
      <c r="AG747" s="203">
        <v>0.65003607702598931</v>
      </c>
      <c r="AH747" s="203">
        <v>3.8256422689791281</v>
      </c>
      <c r="AI747" s="202">
        <v>9.6981010259525357E-4</v>
      </c>
      <c r="AJ747" s="202">
        <v>4.5391143589712882E-4</v>
      </c>
      <c r="AK747" s="202">
        <v>6.4317811499999995E-3</v>
      </c>
      <c r="AM747" s="200" t="s">
        <v>194</v>
      </c>
      <c r="AN747" s="199" t="s">
        <v>88</v>
      </c>
      <c r="AO747" s="197" t="s">
        <v>630</v>
      </c>
      <c r="AP747" s="199" t="s">
        <v>313</v>
      </c>
      <c r="AQ747" s="199" t="s">
        <v>76</v>
      </c>
      <c r="AR747" s="195">
        <v>52.000279470999359</v>
      </c>
      <c r="AS747" s="195">
        <v>0.63779645077454927</v>
      </c>
      <c r="AT747" s="195">
        <v>81.53115215340172</v>
      </c>
      <c r="AU747" s="194">
        <v>0</v>
      </c>
      <c r="AV747" s="194">
        <v>0</v>
      </c>
      <c r="AW747" s="194">
        <v>0</v>
      </c>
      <c r="AX747" s="194" t="s">
        <v>638</v>
      </c>
    </row>
    <row r="748" spans="14:50" ht="16.5" thickBot="1" x14ac:dyDescent="0.3">
      <c r="N748" s="200" t="s">
        <v>194</v>
      </c>
      <c r="O748" s="199" t="s">
        <v>467</v>
      </c>
      <c r="P748" s="197" t="s">
        <v>630</v>
      </c>
      <c r="Q748" s="199" t="s">
        <v>315</v>
      </c>
      <c r="R748" s="199" t="s">
        <v>76</v>
      </c>
      <c r="S748" s="195">
        <v>19.760390353498178</v>
      </c>
      <c r="T748" s="195">
        <v>0.66656864938349247</v>
      </c>
      <c r="U748" s="195">
        <v>29.644944105568886</v>
      </c>
      <c r="V748" s="194">
        <v>0</v>
      </c>
      <c r="W748" s="194">
        <v>0</v>
      </c>
      <c r="X748" s="194">
        <v>0</v>
      </c>
      <c r="Y748" s="194" t="s">
        <v>629</v>
      </c>
      <c r="AA748" s="206" t="s">
        <v>194</v>
      </c>
      <c r="AB748" s="204" t="s">
        <v>549</v>
      </c>
      <c r="AC748" s="205" t="s">
        <v>630</v>
      </c>
      <c r="AD748" s="204" t="s">
        <v>322</v>
      </c>
      <c r="AE748" s="204" t="s">
        <v>52</v>
      </c>
      <c r="AF748" s="203">
        <v>2.4649612096395863</v>
      </c>
      <c r="AG748" s="203">
        <v>0.64596292886841866</v>
      </c>
      <c r="AH748" s="203">
        <v>3.8159484073763217</v>
      </c>
      <c r="AI748" s="202">
        <v>7.0566742466381615E-4</v>
      </c>
      <c r="AJ748" s="202">
        <v>5.9108479308867033E-4</v>
      </c>
      <c r="AK748" s="202">
        <v>5.4426498920000007E-3</v>
      </c>
      <c r="AM748" s="200" t="s">
        <v>194</v>
      </c>
      <c r="AN748" s="199" t="s">
        <v>88</v>
      </c>
      <c r="AO748" s="197" t="s">
        <v>630</v>
      </c>
      <c r="AP748" s="199" t="s">
        <v>312</v>
      </c>
      <c r="AQ748" s="199" t="s">
        <v>76</v>
      </c>
      <c r="AR748" s="195">
        <v>52.000279470999359</v>
      </c>
      <c r="AS748" s="195">
        <v>0.63779645077454927</v>
      </c>
      <c r="AT748" s="195">
        <v>81.53115215340172</v>
      </c>
      <c r="AU748" s="194">
        <v>0</v>
      </c>
      <c r="AV748" s="194">
        <v>0</v>
      </c>
      <c r="AW748" s="194">
        <v>0</v>
      </c>
      <c r="AX748" s="194" t="s">
        <v>638</v>
      </c>
    </row>
    <row r="749" spans="14:50" ht="16.5" thickBot="1" x14ac:dyDescent="0.3">
      <c r="N749" s="200" t="s">
        <v>194</v>
      </c>
      <c r="O749" s="199" t="s">
        <v>467</v>
      </c>
      <c r="P749" s="197" t="s">
        <v>630</v>
      </c>
      <c r="Q749" s="199" t="s">
        <v>314</v>
      </c>
      <c r="R749" s="199" t="s">
        <v>76</v>
      </c>
      <c r="S749" s="195">
        <v>19.760390353498178</v>
      </c>
      <c r="T749" s="195">
        <v>0.66656864938349247</v>
      </c>
      <c r="U749" s="195">
        <v>29.644944105568886</v>
      </c>
      <c r="V749" s="194">
        <v>0</v>
      </c>
      <c r="W749" s="194">
        <v>0</v>
      </c>
      <c r="X749" s="194">
        <v>0</v>
      </c>
      <c r="Y749" s="194" t="s">
        <v>629</v>
      </c>
      <c r="AA749" s="206" t="s">
        <v>194</v>
      </c>
      <c r="AB749" s="204" t="s">
        <v>549</v>
      </c>
      <c r="AC749" s="205" t="s">
        <v>630</v>
      </c>
      <c r="AD749" s="204" t="s">
        <v>321</v>
      </c>
      <c r="AE749" s="204" t="s">
        <v>52</v>
      </c>
      <c r="AF749" s="203">
        <v>2.4868054926319973</v>
      </c>
      <c r="AG749" s="203">
        <v>0.65003607702598931</v>
      </c>
      <c r="AH749" s="203">
        <v>3.8256422689791281</v>
      </c>
      <c r="AI749" s="202">
        <v>7.5491232723063977E-4</v>
      </c>
      <c r="AJ749" s="202">
        <v>3.5333034530442715E-4</v>
      </c>
      <c r="AK749" s="202">
        <v>5.0065789819999998E-3</v>
      </c>
      <c r="AM749" s="200" t="s">
        <v>194</v>
      </c>
      <c r="AN749" s="199" t="s">
        <v>88</v>
      </c>
      <c r="AO749" s="197" t="s">
        <v>630</v>
      </c>
      <c r="AP749" s="199" t="s">
        <v>323</v>
      </c>
      <c r="AQ749" s="199" t="s">
        <v>52</v>
      </c>
      <c r="AR749" s="195">
        <v>52.000279470999359</v>
      </c>
      <c r="AS749" s="195">
        <v>0.63779645077454927</v>
      </c>
      <c r="AT749" s="195">
        <v>81.53115215340172</v>
      </c>
      <c r="AU749" s="194">
        <v>0</v>
      </c>
      <c r="AV749" s="194">
        <v>0</v>
      </c>
      <c r="AW749" s="194">
        <v>0</v>
      </c>
      <c r="AX749" s="194" t="s">
        <v>638</v>
      </c>
    </row>
    <row r="750" spans="14:50" ht="16.5" thickBot="1" x14ac:dyDescent="0.3">
      <c r="N750" s="200" t="s">
        <v>194</v>
      </c>
      <c r="O750" s="199" t="s">
        <v>467</v>
      </c>
      <c r="P750" s="197" t="s">
        <v>630</v>
      </c>
      <c r="Q750" s="199" t="s">
        <v>313</v>
      </c>
      <c r="R750" s="199" t="s">
        <v>76</v>
      </c>
      <c r="S750" s="195">
        <v>19.760390353498178</v>
      </c>
      <c r="T750" s="195">
        <v>0.66656864938349247</v>
      </c>
      <c r="U750" s="195">
        <v>29.644944105568886</v>
      </c>
      <c r="V750" s="194">
        <v>0</v>
      </c>
      <c r="W750" s="194">
        <v>0</v>
      </c>
      <c r="X750" s="194">
        <v>0</v>
      </c>
      <c r="Y750" s="194" t="s">
        <v>629</v>
      </c>
      <c r="AA750" s="206" t="s">
        <v>194</v>
      </c>
      <c r="AB750" s="204" t="s">
        <v>549</v>
      </c>
      <c r="AC750" s="205" t="s">
        <v>630</v>
      </c>
      <c r="AD750" s="204" t="s">
        <v>320</v>
      </c>
      <c r="AE750" s="204" t="s">
        <v>52</v>
      </c>
      <c r="AF750" s="203">
        <v>2.4649612096395863</v>
      </c>
      <c r="AG750" s="203">
        <v>0.64596292886841866</v>
      </c>
      <c r="AH750" s="203">
        <v>3.8159484073763217</v>
      </c>
      <c r="AI750" s="202">
        <v>3.1548920958549481E-4</v>
      </c>
      <c r="AJ750" s="202">
        <v>2.6426170126584895E-4</v>
      </c>
      <c r="AK750" s="202">
        <v>2.4332954199999999E-3</v>
      </c>
      <c r="AM750" s="200" t="s">
        <v>194</v>
      </c>
      <c r="AN750" s="199" t="s">
        <v>88</v>
      </c>
      <c r="AO750" s="197" t="s">
        <v>630</v>
      </c>
      <c r="AP750" s="199" t="s">
        <v>322</v>
      </c>
      <c r="AQ750" s="199" t="s">
        <v>52</v>
      </c>
      <c r="AR750" s="195">
        <v>52.000279470999359</v>
      </c>
      <c r="AS750" s="195">
        <v>0.63779645077454927</v>
      </c>
      <c r="AT750" s="195">
        <v>81.53115215340172</v>
      </c>
      <c r="AU750" s="194">
        <v>0</v>
      </c>
      <c r="AV750" s="194">
        <v>0</v>
      </c>
      <c r="AW750" s="194">
        <v>0</v>
      </c>
      <c r="AX750" s="194" t="s">
        <v>638</v>
      </c>
    </row>
    <row r="751" spans="14:50" ht="16.5" thickBot="1" x14ac:dyDescent="0.3">
      <c r="N751" s="200" t="s">
        <v>194</v>
      </c>
      <c r="O751" s="199" t="s">
        <v>467</v>
      </c>
      <c r="P751" s="197" t="s">
        <v>630</v>
      </c>
      <c r="Q751" s="199" t="s">
        <v>312</v>
      </c>
      <c r="R751" s="199" t="s">
        <v>76</v>
      </c>
      <c r="S751" s="195">
        <v>19.760390353498178</v>
      </c>
      <c r="T751" s="195">
        <v>0.66656864938349247</v>
      </c>
      <c r="U751" s="195">
        <v>29.644944105568886</v>
      </c>
      <c r="V751" s="194">
        <v>0</v>
      </c>
      <c r="W751" s="194">
        <v>0</v>
      </c>
      <c r="X751" s="194">
        <v>0</v>
      </c>
      <c r="Y751" s="194" t="s">
        <v>629</v>
      </c>
      <c r="AA751" s="206" t="s">
        <v>194</v>
      </c>
      <c r="AB751" s="204" t="s">
        <v>549</v>
      </c>
      <c r="AC751" s="205" t="s">
        <v>630</v>
      </c>
      <c r="AD751" s="204" t="s">
        <v>319</v>
      </c>
      <c r="AE751" s="204" t="s">
        <v>52</v>
      </c>
      <c r="AF751" s="203">
        <v>2.4649612096395863</v>
      </c>
      <c r="AG751" s="203">
        <v>0.64596292886841866</v>
      </c>
      <c r="AH751" s="203">
        <v>3.8159484073763217</v>
      </c>
      <c r="AI751" s="202">
        <v>4.8896588761673338E-3</v>
      </c>
      <c r="AJ751" s="202">
        <v>4.0957013234250647E-3</v>
      </c>
      <c r="AK751" s="202">
        <v>3.7712809780000002E-2</v>
      </c>
      <c r="AM751" s="200" t="s">
        <v>194</v>
      </c>
      <c r="AN751" s="199" t="s">
        <v>88</v>
      </c>
      <c r="AO751" s="197" t="s">
        <v>630</v>
      </c>
      <c r="AP751" s="199" t="s">
        <v>321</v>
      </c>
      <c r="AQ751" s="199" t="s">
        <v>52</v>
      </c>
      <c r="AR751" s="195">
        <v>52.000279470999359</v>
      </c>
      <c r="AS751" s="195">
        <v>0.63779645077454927</v>
      </c>
      <c r="AT751" s="195">
        <v>81.53115215340172</v>
      </c>
      <c r="AU751" s="194">
        <v>0</v>
      </c>
      <c r="AV751" s="194">
        <v>0</v>
      </c>
      <c r="AW751" s="194">
        <v>0</v>
      </c>
      <c r="AX751" s="194" t="s">
        <v>638</v>
      </c>
    </row>
    <row r="752" spans="14:50" ht="16.5" thickBot="1" x14ac:dyDescent="0.3">
      <c r="N752" s="200" t="s">
        <v>194</v>
      </c>
      <c r="O752" s="199" t="s">
        <v>467</v>
      </c>
      <c r="P752" s="197" t="s">
        <v>630</v>
      </c>
      <c r="Q752" s="199" t="s">
        <v>323</v>
      </c>
      <c r="R752" s="199" t="s">
        <v>52</v>
      </c>
      <c r="S752" s="195">
        <v>19.760390353498178</v>
      </c>
      <c r="T752" s="195">
        <v>0.66656864938349247</v>
      </c>
      <c r="U752" s="195">
        <v>29.644944105568886</v>
      </c>
      <c r="V752" s="194">
        <v>0</v>
      </c>
      <c r="W752" s="194">
        <v>0</v>
      </c>
      <c r="X752" s="194">
        <v>0</v>
      </c>
      <c r="Y752" s="194" t="s">
        <v>629</v>
      </c>
      <c r="AA752" s="206" t="s">
        <v>194</v>
      </c>
      <c r="AB752" s="204" t="s">
        <v>549</v>
      </c>
      <c r="AC752" s="205" t="s">
        <v>630</v>
      </c>
      <c r="AD752" s="204" t="s">
        <v>318</v>
      </c>
      <c r="AE752" s="204" t="s">
        <v>52</v>
      </c>
      <c r="AF752" s="203">
        <v>2.4868054926319973</v>
      </c>
      <c r="AG752" s="203">
        <v>0.65003607702598931</v>
      </c>
      <c r="AH752" s="203">
        <v>3.8256422689791281</v>
      </c>
      <c r="AI752" s="202">
        <v>2.360521081468677E-4</v>
      </c>
      <c r="AJ752" s="202">
        <v>1.1048219756502818E-4</v>
      </c>
      <c r="AK752" s="202">
        <v>1.5654977150000001E-3</v>
      </c>
      <c r="AM752" s="200" t="s">
        <v>194</v>
      </c>
      <c r="AN752" s="199" t="s">
        <v>88</v>
      </c>
      <c r="AO752" s="197" t="s">
        <v>630</v>
      </c>
      <c r="AP752" s="199" t="s">
        <v>320</v>
      </c>
      <c r="AQ752" s="199" t="s">
        <v>52</v>
      </c>
      <c r="AR752" s="195">
        <v>52.000279470999359</v>
      </c>
      <c r="AS752" s="195">
        <v>0.63779645077454927</v>
      </c>
      <c r="AT752" s="195">
        <v>81.53115215340172</v>
      </c>
      <c r="AU752" s="194">
        <v>0</v>
      </c>
      <c r="AV752" s="194">
        <v>0</v>
      </c>
      <c r="AW752" s="194">
        <v>0</v>
      </c>
      <c r="AX752" s="194" t="s">
        <v>638</v>
      </c>
    </row>
    <row r="753" spans="14:50" ht="16.5" thickBot="1" x14ac:dyDescent="0.3">
      <c r="N753" s="200" t="s">
        <v>194</v>
      </c>
      <c r="O753" s="199" t="s">
        <v>467</v>
      </c>
      <c r="P753" s="197" t="s">
        <v>630</v>
      </c>
      <c r="Q753" s="199" t="s">
        <v>322</v>
      </c>
      <c r="R753" s="199" t="s">
        <v>52</v>
      </c>
      <c r="S753" s="195">
        <v>19.760390353498178</v>
      </c>
      <c r="T753" s="195">
        <v>0.66656864938349247</v>
      </c>
      <c r="U753" s="195">
        <v>29.644944105568886</v>
      </c>
      <c r="V753" s="194">
        <v>0</v>
      </c>
      <c r="W753" s="194">
        <v>0</v>
      </c>
      <c r="X753" s="194">
        <v>0</v>
      </c>
      <c r="Y753" s="194" t="s">
        <v>629</v>
      </c>
      <c r="AA753" s="206" t="s">
        <v>194</v>
      </c>
      <c r="AB753" s="204" t="s">
        <v>549</v>
      </c>
      <c r="AC753" s="205" t="s">
        <v>630</v>
      </c>
      <c r="AD753" s="204" t="s">
        <v>317</v>
      </c>
      <c r="AE753" s="204" t="s">
        <v>52</v>
      </c>
      <c r="AF753" s="203">
        <v>2.4649612096395863</v>
      </c>
      <c r="AG753" s="203">
        <v>0.64596292886841866</v>
      </c>
      <c r="AH753" s="203">
        <v>3.8159484073763217</v>
      </c>
      <c r="AI753" s="202">
        <v>1.5920032541488331E-3</v>
      </c>
      <c r="AJ753" s="202">
        <v>1.3335019885937838E-3</v>
      </c>
      <c r="AK753" s="202">
        <v>1.2278753469999999E-2</v>
      </c>
      <c r="AM753" s="200" t="s">
        <v>194</v>
      </c>
      <c r="AN753" s="199" t="s">
        <v>88</v>
      </c>
      <c r="AO753" s="197" t="s">
        <v>630</v>
      </c>
      <c r="AP753" s="199" t="s">
        <v>319</v>
      </c>
      <c r="AQ753" s="199" t="s">
        <v>52</v>
      </c>
      <c r="AR753" s="195">
        <v>52.000279470999359</v>
      </c>
      <c r="AS753" s="195">
        <v>0.63779645077454927</v>
      </c>
      <c r="AT753" s="195">
        <v>81.53115215340172</v>
      </c>
      <c r="AU753" s="194">
        <v>0</v>
      </c>
      <c r="AV753" s="194">
        <v>0</v>
      </c>
      <c r="AW753" s="194">
        <v>0</v>
      </c>
      <c r="AX753" s="194" t="s">
        <v>638</v>
      </c>
    </row>
    <row r="754" spans="14:50" ht="16.5" thickBot="1" x14ac:dyDescent="0.3">
      <c r="N754" s="200" t="s">
        <v>194</v>
      </c>
      <c r="O754" s="199" t="s">
        <v>467</v>
      </c>
      <c r="P754" s="197" t="s">
        <v>630</v>
      </c>
      <c r="Q754" s="199" t="s">
        <v>321</v>
      </c>
      <c r="R754" s="199" t="s">
        <v>52</v>
      </c>
      <c r="S754" s="195">
        <v>19.760390353498178</v>
      </c>
      <c r="T754" s="195">
        <v>0.66656864938349247</v>
      </c>
      <c r="U754" s="195">
        <v>29.644944105568886</v>
      </c>
      <c r="V754" s="194">
        <v>0</v>
      </c>
      <c r="W754" s="194">
        <v>0</v>
      </c>
      <c r="X754" s="194">
        <v>0</v>
      </c>
      <c r="Y754" s="194" t="s">
        <v>629</v>
      </c>
      <c r="AA754" s="206" t="s">
        <v>194</v>
      </c>
      <c r="AB754" s="204" t="s">
        <v>549</v>
      </c>
      <c r="AC754" s="205" t="s">
        <v>630</v>
      </c>
      <c r="AD754" s="204" t="s">
        <v>74</v>
      </c>
      <c r="AE754" s="204" t="s">
        <v>52</v>
      </c>
      <c r="AF754" s="203">
        <v>2.4868054926319973</v>
      </c>
      <c r="AG754" s="203">
        <v>0.65003607702598931</v>
      </c>
      <c r="AH754" s="203">
        <v>3.8256422689791281</v>
      </c>
      <c r="AI754" s="202">
        <v>1.1951310575577592E-3</v>
      </c>
      <c r="AJ754" s="202">
        <v>5.593710077566597E-4</v>
      </c>
      <c r="AK754" s="202">
        <v>7.9261098510000003E-3</v>
      </c>
      <c r="AM754" s="200" t="s">
        <v>194</v>
      </c>
      <c r="AN754" s="199" t="s">
        <v>88</v>
      </c>
      <c r="AO754" s="197" t="s">
        <v>630</v>
      </c>
      <c r="AP754" s="199" t="s">
        <v>318</v>
      </c>
      <c r="AQ754" s="199" t="s">
        <v>52</v>
      </c>
      <c r="AR754" s="195">
        <v>52.000279470999359</v>
      </c>
      <c r="AS754" s="195">
        <v>0.63779645077454927</v>
      </c>
      <c r="AT754" s="195">
        <v>81.53115215340172</v>
      </c>
      <c r="AU754" s="194">
        <v>0</v>
      </c>
      <c r="AV754" s="194">
        <v>0</v>
      </c>
      <c r="AW754" s="194">
        <v>0</v>
      </c>
      <c r="AX754" s="194" t="s">
        <v>638</v>
      </c>
    </row>
    <row r="755" spans="14:50" ht="16.5" thickBot="1" x14ac:dyDescent="0.3">
      <c r="N755" s="200" t="s">
        <v>194</v>
      </c>
      <c r="O755" s="199" t="s">
        <v>467</v>
      </c>
      <c r="P755" s="197" t="s">
        <v>630</v>
      </c>
      <c r="Q755" s="199" t="s">
        <v>320</v>
      </c>
      <c r="R755" s="199" t="s">
        <v>52</v>
      </c>
      <c r="S755" s="195">
        <v>19.760390353498178</v>
      </c>
      <c r="T755" s="195">
        <v>0.66656864938349247</v>
      </c>
      <c r="U755" s="195">
        <v>29.644944105568886</v>
      </c>
      <c r="V755" s="194">
        <v>0</v>
      </c>
      <c r="W755" s="194">
        <v>0</v>
      </c>
      <c r="X755" s="194">
        <v>0</v>
      </c>
      <c r="Y755" s="194" t="s">
        <v>629</v>
      </c>
      <c r="AA755" s="206" t="s">
        <v>194</v>
      </c>
      <c r="AB755" s="204" t="s">
        <v>549</v>
      </c>
      <c r="AC755" s="205" t="s">
        <v>630</v>
      </c>
      <c r="AD755" s="204" t="s">
        <v>316</v>
      </c>
      <c r="AE755" s="204" t="s">
        <v>52</v>
      </c>
      <c r="AF755" s="203">
        <v>2.4868054926319973</v>
      </c>
      <c r="AG755" s="203">
        <v>0.65003607702598931</v>
      </c>
      <c r="AH755" s="203">
        <v>3.8256422689791281</v>
      </c>
      <c r="AI755" s="202">
        <v>6.7317779697109456E-3</v>
      </c>
      <c r="AJ755" s="202">
        <v>3.150751880388907E-3</v>
      </c>
      <c r="AK755" s="202">
        <v>4.4645155310000004E-2</v>
      </c>
      <c r="AM755" s="200" t="s">
        <v>194</v>
      </c>
      <c r="AN755" s="199" t="s">
        <v>88</v>
      </c>
      <c r="AO755" s="197" t="s">
        <v>630</v>
      </c>
      <c r="AP755" s="199" t="s">
        <v>317</v>
      </c>
      <c r="AQ755" s="199" t="s">
        <v>52</v>
      </c>
      <c r="AR755" s="195">
        <v>52.000279470999359</v>
      </c>
      <c r="AS755" s="195">
        <v>0.63779645077454927</v>
      </c>
      <c r="AT755" s="195">
        <v>81.53115215340172</v>
      </c>
      <c r="AU755" s="194">
        <v>0</v>
      </c>
      <c r="AV755" s="194">
        <v>0</v>
      </c>
      <c r="AW755" s="194">
        <v>0</v>
      </c>
      <c r="AX755" s="194" t="s">
        <v>638</v>
      </c>
    </row>
    <row r="756" spans="14:50" ht="16.5" thickBot="1" x14ac:dyDescent="0.3">
      <c r="N756" s="200" t="s">
        <v>194</v>
      </c>
      <c r="O756" s="199" t="s">
        <v>467</v>
      </c>
      <c r="P756" s="197" t="s">
        <v>630</v>
      </c>
      <c r="Q756" s="199" t="s">
        <v>319</v>
      </c>
      <c r="R756" s="199" t="s">
        <v>52</v>
      </c>
      <c r="S756" s="195">
        <v>19.760390353498178</v>
      </c>
      <c r="T756" s="195">
        <v>0.66656864938349247</v>
      </c>
      <c r="U756" s="195">
        <v>29.644944105568886</v>
      </c>
      <c r="V756" s="194">
        <v>0</v>
      </c>
      <c r="W756" s="194">
        <v>0</v>
      </c>
      <c r="X756" s="194">
        <v>0</v>
      </c>
      <c r="Y756" s="194" t="s">
        <v>629</v>
      </c>
      <c r="AA756" s="206" t="s">
        <v>194</v>
      </c>
      <c r="AB756" s="204" t="s">
        <v>549</v>
      </c>
      <c r="AC756" s="205" t="s">
        <v>630</v>
      </c>
      <c r="AD756" s="204" t="s">
        <v>315</v>
      </c>
      <c r="AE756" s="204" t="s">
        <v>52</v>
      </c>
      <c r="AF756" s="203">
        <v>2.4649612096395863</v>
      </c>
      <c r="AG756" s="203">
        <v>0.64596292886841866</v>
      </c>
      <c r="AH756" s="203">
        <v>3.8159484073763217</v>
      </c>
      <c r="AI756" s="202">
        <v>7.1430045624174628E-4</v>
      </c>
      <c r="AJ756" s="202">
        <v>5.9831603758943471E-4</v>
      </c>
      <c r="AK756" s="202">
        <v>5.5092344709999994E-3</v>
      </c>
      <c r="AM756" s="200" t="s">
        <v>194</v>
      </c>
      <c r="AN756" s="199" t="s">
        <v>88</v>
      </c>
      <c r="AO756" s="197" t="s">
        <v>630</v>
      </c>
      <c r="AP756" s="199" t="s">
        <v>74</v>
      </c>
      <c r="AQ756" s="199" t="s">
        <v>52</v>
      </c>
      <c r="AR756" s="195">
        <v>52.000279470999359</v>
      </c>
      <c r="AS756" s="195">
        <v>0.63779645077454927</v>
      </c>
      <c r="AT756" s="195">
        <v>81.53115215340172</v>
      </c>
      <c r="AU756" s="194">
        <v>0</v>
      </c>
      <c r="AV756" s="194">
        <v>0</v>
      </c>
      <c r="AW756" s="194">
        <v>0</v>
      </c>
      <c r="AX756" s="194" t="s">
        <v>638</v>
      </c>
    </row>
    <row r="757" spans="14:50" ht="16.5" thickBot="1" x14ac:dyDescent="0.3">
      <c r="N757" s="200" t="s">
        <v>194</v>
      </c>
      <c r="O757" s="199" t="s">
        <v>467</v>
      </c>
      <c r="P757" s="197" t="s">
        <v>630</v>
      </c>
      <c r="Q757" s="199" t="s">
        <v>318</v>
      </c>
      <c r="R757" s="199" t="s">
        <v>52</v>
      </c>
      <c r="S757" s="195">
        <v>19.760390353498178</v>
      </c>
      <c r="T757" s="195">
        <v>0.66656864938349247</v>
      </c>
      <c r="U757" s="195">
        <v>29.644944105568886</v>
      </c>
      <c r="V757" s="194">
        <v>0</v>
      </c>
      <c r="W757" s="194">
        <v>0</v>
      </c>
      <c r="X757" s="194">
        <v>0</v>
      </c>
      <c r="Y757" s="194" t="s">
        <v>629</v>
      </c>
      <c r="AA757" s="206" t="s">
        <v>194</v>
      </c>
      <c r="AB757" s="204" t="s">
        <v>549</v>
      </c>
      <c r="AC757" s="205" t="s">
        <v>630</v>
      </c>
      <c r="AD757" s="204" t="s">
        <v>314</v>
      </c>
      <c r="AE757" s="204" t="s">
        <v>52</v>
      </c>
      <c r="AF757" s="203">
        <v>2.4868054926319973</v>
      </c>
      <c r="AG757" s="203">
        <v>0.65003607702598931</v>
      </c>
      <c r="AH757" s="203">
        <v>3.8256422689791281</v>
      </c>
      <c r="AI757" s="202">
        <v>2.5343435304275692E-3</v>
      </c>
      <c r="AJ757" s="202">
        <v>1.1861781062854921E-3</v>
      </c>
      <c r="AK757" s="202">
        <v>1.6807767729999999E-2</v>
      </c>
      <c r="AM757" s="200" t="s">
        <v>194</v>
      </c>
      <c r="AN757" s="199" t="s">
        <v>88</v>
      </c>
      <c r="AO757" s="197" t="s">
        <v>630</v>
      </c>
      <c r="AP757" s="199" t="s">
        <v>316</v>
      </c>
      <c r="AQ757" s="199" t="s">
        <v>52</v>
      </c>
      <c r="AR757" s="195">
        <v>52.000279470999359</v>
      </c>
      <c r="AS757" s="195">
        <v>0.63779645077454927</v>
      </c>
      <c r="AT757" s="195">
        <v>81.53115215340172</v>
      </c>
      <c r="AU757" s="194">
        <v>0</v>
      </c>
      <c r="AV757" s="194">
        <v>0</v>
      </c>
      <c r="AW757" s="194">
        <v>0</v>
      </c>
      <c r="AX757" s="194" t="s">
        <v>638</v>
      </c>
    </row>
    <row r="758" spans="14:50" ht="16.5" thickBot="1" x14ac:dyDescent="0.3">
      <c r="N758" s="200" t="s">
        <v>194</v>
      </c>
      <c r="O758" s="199" t="s">
        <v>467</v>
      </c>
      <c r="P758" s="197" t="s">
        <v>630</v>
      </c>
      <c r="Q758" s="199" t="s">
        <v>317</v>
      </c>
      <c r="R758" s="199" t="s">
        <v>52</v>
      </c>
      <c r="S758" s="195">
        <v>19.760390353498178</v>
      </c>
      <c r="T758" s="195">
        <v>0.66656864938349247</v>
      </c>
      <c r="U758" s="195">
        <v>29.644944105568886</v>
      </c>
      <c r="V758" s="194">
        <v>0</v>
      </c>
      <c r="W758" s="194">
        <v>0</v>
      </c>
      <c r="X758" s="194">
        <v>0</v>
      </c>
      <c r="Y758" s="194" t="s">
        <v>629</v>
      </c>
      <c r="AA758" s="206" t="s">
        <v>194</v>
      </c>
      <c r="AB758" s="204" t="s">
        <v>549</v>
      </c>
      <c r="AC758" s="205" t="s">
        <v>630</v>
      </c>
      <c r="AD758" s="204" t="s">
        <v>313</v>
      </c>
      <c r="AE758" s="204" t="s">
        <v>52</v>
      </c>
      <c r="AF758" s="203">
        <v>2.4649612096395863</v>
      </c>
      <c r="AG758" s="203">
        <v>0.64596292886841866</v>
      </c>
      <c r="AH758" s="203">
        <v>3.8159484073763217</v>
      </c>
      <c r="AI758" s="202">
        <v>6.2289585007382312E-4</v>
      </c>
      <c r="AJ758" s="202">
        <v>5.2175323925726365E-4</v>
      </c>
      <c r="AK758" s="202">
        <v>4.8042518510000003E-3</v>
      </c>
      <c r="AM758" s="200" t="s">
        <v>194</v>
      </c>
      <c r="AN758" s="199" t="s">
        <v>88</v>
      </c>
      <c r="AO758" s="197" t="s">
        <v>630</v>
      </c>
      <c r="AP758" s="199" t="s">
        <v>315</v>
      </c>
      <c r="AQ758" s="199" t="s">
        <v>52</v>
      </c>
      <c r="AR758" s="195">
        <v>52.000279470999359</v>
      </c>
      <c r="AS758" s="195">
        <v>0.63779645077454927</v>
      </c>
      <c r="AT758" s="195">
        <v>81.53115215340172</v>
      </c>
      <c r="AU758" s="194">
        <v>0</v>
      </c>
      <c r="AV758" s="194">
        <v>0</v>
      </c>
      <c r="AW758" s="194">
        <v>0</v>
      </c>
      <c r="AX758" s="194" t="s">
        <v>638</v>
      </c>
    </row>
    <row r="759" spans="14:50" ht="16.5" thickBot="1" x14ac:dyDescent="0.3">
      <c r="N759" s="200" t="s">
        <v>194</v>
      </c>
      <c r="O759" s="199" t="s">
        <v>467</v>
      </c>
      <c r="P759" s="197" t="s">
        <v>630</v>
      </c>
      <c r="Q759" s="199" t="s">
        <v>74</v>
      </c>
      <c r="R759" s="199" t="s">
        <v>52</v>
      </c>
      <c r="S759" s="195">
        <v>19.760390353498178</v>
      </c>
      <c r="T759" s="195">
        <v>0.66656864938349247</v>
      </c>
      <c r="U759" s="195">
        <v>29.644944105568886</v>
      </c>
      <c r="V759" s="194">
        <v>0</v>
      </c>
      <c r="W759" s="194">
        <v>0</v>
      </c>
      <c r="X759" s="194">
        <v>0</v>
      </c>
      <c r="Y759" s="194" t="s">
        <v>629</v>
      </c>
      <c r="AA759" s="206" t="s">
        <v>194</v>
      </c>
      <c r="AB759" s="204" t="s">
        <v>549</v>
      </c>
      <c r="AC759" s="205" t="s">
        <v>630</v>
      </c>
      <c r="AD759" s="204" t="s">
        <v>312</v>
      </c>
      <c r="AE759" s="204" t="s">
        <v>52</v>
      </c>
      <c r="AF759" s="203">
        <v>2.4868054926319973</v>
      </c>
      <c r="AG759" s="203">
        <v>0.65003607702598931</v>
      </c>
      <c r="AH759" s="203">
        <v>3.8256422689791281</v>
      </c>
      <c r="AI759" s="202">
        <v>2.1323644981296542E-3</v>
      </c>
      <c r="AJ759" s="202">
        <v>9.9803521185429754E-4</v>
      </c>
      <c r="AK759" s="202">
        <v>1.4141842559999999E-2</v>
      </c>
      <c r="AM759" s="200" t="s">
        <v>194</v>
      </c>
      <c r="AN759" s="199" t="s">
        <v>88</v>
      </c>
      <c r="AO759" s="197" t="s">
        <v>630</v>
      </c>
      <c r="AP759" s="199" t="s">
        <v>314</v>
      </c>
      <c r="AQ759" s="199" t="s">
        <v>52</v>
      </c>
      <c r="AR759" s="195">
        <v>52.000279470999359</v>
      </c>
      <c r="AS759" s="195">
        <v>0.63779645077454927</v>
      </c>
      <c r="AT759" s="195">
        <v>81.53115215340172</v>
      </c>
      <c r="AU759" s="194">
        <v>0</v>
      </c>
      <c r="AV759" s="194">
        <v>0</v>
      </c>
      <c r="AW759" s="194">
        <v>0</v>
      </c>
      <c r="AX759" s="194" t="s">
        <v>638</v>
      </c>
    </row>
    <row r="760" spans="14:50" ht="16.5" thickBot="1" x14ac:dyDescent="0.3">
      <c r="N760" s="200" t="s">
        <v>194</v>
      </c>
      <c r="O760" s="199" t="s">
        <v>467</v>
      </c>
      <c r="P760" s="197" t="s">
        <v>630</v>
      </c>
      <c r="Q760" s="199" t="s">
        <v>316</v>
      </c>
      <c r="R760" s="199" t="s">
        <v>52</v>
      </c>
      <c r="S760" s="195">
        <v>19.760390353498178</v>
      </c>
      <c r="T760" s="195">
        <v>0.66656864938349247</v>
      </c>
      <c r="U760" s="195">
        <v>29.644944105568886</v>
      </c>
      <c r="V760" s="194">
        <v>0</v>
      </c>
      <c r="W760" s="194">
        <v>0</v>
      </c>
      <c r="X760" s="194">
        <v>0</v>
      </c>
      <c r="Y760" s="194" t="s">
        <v>629</v>
      </c>
      <c r="AA760" s="206" t="s">
        <v>194</v>
      </c>
      <c r="AB760" s="204" t="s">
        <v>340</v>
      </c>
      <c r="AC760" s="205" t="s">
        <v>630</v>
      </c>
      <c r="AD760" s="204" t="s">
        <v>323</v>
      </c>
      <c r="AE760" s="204" t="s">
        <v>55</v>
      </c>
      <c r="AF760" s="203">
        <v>1.1036991401760869</v>
      </c>
      <c r="AG760" s="203">
        <v>0.58613496334936122</v>
      </c>
      <c r="AH760" s="203">
        <v>1.8830119497891744</v>
      </c>
      <c r="AI760" s="202">
        <v>0</v>
      </c>
      <c r="AJ760" s="202">
        <v>0</v>
      </c>
      <c r="AK760" s="202">
        <v>0</v>
      </c>
      <c r="AM760" s="200" t="s">
        <v>194</v>
      </c>
      <c r="AN760" s="199" t="s">
        <v>88</v>
      </c>
      <c r="AO760" s="197" t="s">
        <v>630</v>
      </c>
      <c r="AP760" s="199" t="s">
        <v>313</v>
      </c>
      <c r="AQ760" s="199" t="s">
        <v>52</v>
      </c>
      <c r="AR760" s="195">
        <v>52.000279470999359</v>
      </c>
      <c r="AS760" s="195">
        <v>0.63779645077454927</v>
      </c>
      <c r="AT760" s="195">
        <v>81.53115215340172</v>
      </c>
      <c r="AU760" s="194">
        <v>0</v>
      </c>
      <c r="AV760" s="194">
        <v>0</v>
      </c>
      <c r="AW760" s="194">
        <v>0</v>
      </c>
      <c r="AX760" s="194" t="s">
        <v>638</v>
      </c>
    </row>
    <row r="761" spans="14:50" ht="16.5" thickBot="1" x14ac:dyDescent="0.3">
      <c r="N761" s="200" t="s">
        <v>194</v>
      </c>
      <c r="O761" s="199" t="s">
        <v>467</v>
      </c>
      <c r="P761" s="197" t="s">
        <v>630</v>
      </c>
      <c r="Q761" s="199" t="s">
        <v>315</v>
      </c>
      <c r="R761" s="199" t="s">
        <v>52</v>
      </c>
      <c r="S761" s="195">
        <v>19.760390353498178</v>
      </c>
      <c r="T761" s="195">
        <v>0.66656864938349247</v>
      </c>
      <c r="U761" s="195">
        <v>29.644944105568886</v>
      </c>
      <c r="V761" s="194">
        <v>0</v>
      </c>
      <c r="W761" s="194">
        <v>0</v>
      </c>
      <c r="X761" s="194">
        <v>0</v>
      </c>
      <c r="Y761" s="194" t="s">
        <v>629</v>
      </c>
      <c r="AA761" s="206" t="s">
        <v>194</v>
      </c>
      <c r="AB761" s="204" t="s">
        <v>340</v>
      </c>
      <c r="AC761" s="205" t="s">
        <v>630</v>
      </c>
      <c r="AD761" s="204" t="s">
        <v>322</v>
      </c>
      <c r="AE761" s="204" t="s">
        <v>55</v>
      </c>
      <c r="AF761" s="203">
        <v>1.1365120665782615</v>
      </c>
      <c r="AG761" s="203">
        <v>0.59614079240010298</v>
      </c>
      <c r="AH761" s="203">
        <v>1.9064490822756608</v>
      </c>
      <c r="AI761" s="202">
        <v>9.5621137470363674E-3</v>
      </c>
      <c r="AJ761" s="202">
        <v>8.2552320522899722E-3</v>
      </c>
      <c r="AK761" s="202">
        <v>7.1163243050000005E-2</v>
      </c>
      <c r="AM761" s="200" t="s">
        <v>194</v>
      </c>
      <c r="AN761" s="199" t="s">
        <v>88</v>
      </c>
      <c r="AO761" s="197" t="s">
        <v>630</v>
      </c>
      <c r="AP761" s="199" t="s">
        <v>312</v>
      </c>
      <c r="AQ761" s="199" t="s">
        <v>52</v>
      </c>
      <c r="AR761" s="195">
        <v>52.000279470999359</v>
      </c>
      <c r="AS761" s="195">
        <v>0.63779645077454927</v>
      </c>
      <c r="AT761" s="195">
        <v>81.53115215340172</v>
      </c>
      <c r="AU761" s="194">
        <v>0</v>
      </c>
      <c r="AV761" s="194">
        <v>0</v>
      </c>
      <c r="AW761" s="194">
        <v>0</v>
      </c>
      <c r="AX761" s="194" t="s">
        <v>638</v>
      </c>
    </row>
    <row r="762" spans="14:50" ht="16.5" thickBot="1" x14ac:dyDescent="0.3">
      <c r="N762" s="200" t="s">
        <v>194</v>
      </c>
      <c r="O762" s="199" t="s">
        <v>467</v>
      </c>
      <c r="P762" s="197" t="s">
        <v>630</v>
      </c>
      <c r="Q762" s="199" t="s">
        <v>314</v>
      </c>
      <c r="R762" s="199" t="s">
        <v>52</v>
      </c>
      <c r="S762" s="195">
        <v>19.760390353498178</v>
      </c>
      <c r="T762" s="195">
        <v>0.66656864938349247</v>
      </c>
      <c r="U762" s="195">
        <v>29.644944105568886</v>
      </c>
      <c r="V762" s="194">
        <v>0</v>
      </c>
      <c r="W762" s="194">
        <v>0</v>
      </c>
      <c r="X762" s="194">
        <v>0</v>
      </c>
      <c r="Y762" s="194" t="s">
        <v>629</v>
      </c>
      <c r="AA762" s="206" t="s">
        <v>194</v>
      </c>
      <c r="AB762" s="204" t="s">
        <v>340</v>
      </c>
      <c r="AC762" s="205" t="s">
        <v>630</v>
      </c>
      <c r="AD762" s="204" t="s">
        <v>321</v>
      </c>
      <c r="AE762" s="204" t="s">
        <v>55</v>
      </c>
      <c r="AF762" s="203">
        <v>1.1192416860169914</v>
      </c>
      <c r="AG762" s="203">
        <v>0.59448052575018717</v>
      </c>
      <c r="AH762" s="203">
        <v>1.8827222045744849</v>
      </c>
      <c r="AI762" s="202">
        <v>0</v>
      </c>
      <c r="AJ762" s="202">
        <v>0</v>
      </c>
      <c r="AK762" s="202">
        <v>0</v>
      </c>
      <c r="AM762" s="200" t="s">
        <v>194</v>
      </c>
      <c r="AN762" s="199" t="s">
        <v>454</v>
      </c>
      <c r="AO762" s="197" t="s">
        <v>630</v>
      </c>
      <c r="AP762" s="199" t="s">
        <v>323</v>
      </c>
      <c r="AQ762" s="199" t="s">
        <v>76</v>
      </c>
      <c r="AR762" s="195">
        <v>7.8308175962551916</v>
      </c>
      <c r="AS762" s="195">
        <v>0.63779645077454949</v>
      </c>
      <c r="AT762" s="195">
        <v>12.277925953876556</v>
      </c>
      <c r="AU762" s="194">
        <v>0</v>
      </c>
      <c r="AV762" s="194">
        <v>0</v>
      </c>
      <c r="AW762" s="194">
        <v>0</v>
      </c>
      <c r="AX762" s="194" t="s">
        <v>638</v>
      </c>
    </row>
    <row r="763" spans="14:50" ht="16.5" thickBot="1" x14ac:dyDescent="0.3">
      <c r="N763" s="200" t="s">
        <v>194</v>
      </c>
      <c r="O763" s="199" t="s">
        <v>467</v>
      </c>
      <c r="P763" s="197" t="s">
        <v>630</v>
      </c>
      <c r="Q763" s="199" t="s">
        <v>313</v>
      </c>
      <c r="R763" s="199" t="s">
        <v>52</v>
      </c>
      <c r="S763" s="195">
        <v>19.760390353498178</v>
      </c>
      <c r="T763" s="195">
        <v>0.66656864938349247</v>
      </c>
      <c r="U763" s="195">
        <v>29.644944105568886</v>
      </c>
      <c r="V763" s="194">
        <v>0</v>
      </c>
      <c r="W763" s="194">
        <v>0</v>
      </c>
      <c r="X763" s="194">
        <v>0</v>
      </c>
      <c r="Y763" s="194" t="s">
        <v>629</v>
      </c>
      <c r="AA763" s="206" t="s">
        <v>194</v>
      </c>
      <c r="AB763" s="204" t="s">
        <v>340</v>
      </c>
      <c r="AC763" s="205" t="s">
        <v>630</v>
      </c>
      <c r="AD763" s="204" t="s">
        <v>320</v>
      </c>
      <c r="AE763" s="204" t="s">
        <v>55</v>
      </c>
      <c r="AF763" s="203">
        <v>1.129310725136305</v>
      </c>
      <c r="AG763" s="203">
        <v>0.59448052575018728</v>
      </c>
      <c r="AH763" s="203">
        <v>1.8996597469886916</v>
      </c>
      <c r="AI763" s="202">
        <v>3.7858960686990655E-3</v>
      </c>
      <c r="AJ763" s="202">
        <v>2.6366788818770236E-3</v>
      </c>
      <c r="AK763" s="202">
        <v>2.5451439900000001E-2</v>
      </c>
      <c r="AM763" s="200" t="s">
        <v>194</v>
      </c>
      <c r="AN763" s="199" t="s">
        <v>454</v>
      </c>
      <c r="AO763" s="197" t="s">
        <v>630</v>
      </c>
      <c r="AP763" s="199" t="s">
        <v>322</v>
      </c>
      <c r="AQ763" s="199" t="s">
        <v>76</v>
      </c>
      <c r="AR763" s="195">
        <v>7.8308175962551916</v>
      </c>
      <c r="AS763" s="195">
        <v>0.63779645077454949</v>
      </c>
      <c r="AT763" s="195">
        <v>12.277925953876556</v>
      </c>
      <c r="AU763" s="194">
        <v>0</v>
      </c>
      <c r="AV763" s="194">
        <v>0</v>
      </c>
      <c r="AW763" s="194">
        <v>0</v>
      </c>
      <c r="AX763" s="194" t="s">
        <v>638</v>
      </c>
    </row>
    <row r="764" spans="14:50" ht="16.5" thickBot="1" x14ac:dyDescent="0.3">
      <c r="N764" s="200" t="s">
        <v>194</v>
      </c>
      <c r="O764" s="199" t="s">
        <v>467</v>
      </c>
      <c r="P764" s="197" t="s">
        <v>630</v>
      </c>
      <c r="Q764" s="199" t="s">
        <v>312</v>
      </c>
      <c r="R764" s="199" t="s">
        <v>52</v>
      </c>
      <c r="S764" s="195">
        <v>19.760390353498178</v>
      </c>
      <c r="T764" s="195">
        <v>0.66656864938349247</v>
      </c>
      <c r="U764" s="195">
        <v>29.644944105568886</v>
      </c>
      <c r="V764" s="194">
        <v>0</v>
      </c>
      <c r="W764" s="194">
        <v>0</v>
      </c>
      <c r="X764" s="194">
        <v>0</v>
      </c>
      <c r="Y764" s="194" t="s">
        <v>629</v>
      </c>
      <c r="AA764" s="206" t="s">
        <v>194</v>
      </c>
      <c r="AB764" s="204" t="s">
        <v>340</v>
      </c>
      <c r="AC764" s="205" t="s">
        <v>630</v>
      </c>
      <c r="AD764" s="204" t="s">
        <v>319</v>
      </c>
      <c r="AE764" s="204" t="s">
        <v>55</v>
      </c>
      <c r="AF764" s="203">
        <v>1.1475719850890549</v>
      </c>
      <c r="AG764" s="203">
        <v>0.59614079240010309</v>
      </c>
      <c r="AH764" s="203">
        <v>1.9250016098862364</v>
      </c>
      <c r="AI764" s="202">
        <v>7.545048022005332E-3</v>
      </c>
      <c r="AJ764" s="202">
        <v>6.5138445238250922E-3</v>
      </c>
      <c r="AK764" s="202">
        <v>5.6151819610000001E-2</v>
      </c>
      <c r="AM764" s="200" t="s">
        <v>194</v>
      </c>
      <c r="AN764" s="199" t="s">
        <v>454</v>
      </c>
      <c r="AO764" s="197" t="s">
        <v>630</v>
      </c>
      <c r="AP764" s="199" t="s">
        <v>321</v>
      </c>
      <c r="AQ764" s="199" t="s">
        <v>76</v>
      </c>
      <c r="AR764" s="195">
        <v>7.8308175962551916</v>
      </c>
      <c r="AS764" s="195">
        <v>0.63779645077454949</v>
      </c>
      <c r="AT764" s="195">
        <v>12.277925953876556</v>
      </c>
      <c r="AU764" s="194">
        <v>0</v>
      </c>
      <c r="AV764" s="194">
        <v>0</v>
      </c>
      <c r="AW764" s="194">
        <v>0</v>
      </c>
      <c r="AX764" s="194" t="s">
        <v>638</v>
      </c>
    </row>
    <row r="765" spans="14:50" ht="16.5" thickBot="1" x14ac:dyDescent="0.3">
      <c r="N765" s="200" t="s">
        <v>194</v>
      </c>
      <c r="O765" s="199" t="s">
        <v>447</v>
      </c>
      <c r="P765" s="197" t="s">
        <v>630</v>
      </c>
      <c r="Q765" s="199" t="s">
        <v>323</v>
      </c>
      <c r="R765" s="199" t="s">
        <v>76</v>
      </c>
      <c r="S765" s="195">
        <v>2.3814760511899791</v>
      </c>
      <c r="T765" s="195">
        <v>0.60985906389394384</v>
      </c>
      <c r="U765" s="195">
        <v>3.9049613134947587</v>
      </c>
      <c r="V765" s="194">
        <v>0</v>
      </c>
      <c r="W765" s="194">
        <v>0</v>
      </c>
      <c r="X765" s="194">
        <v>0</v>
      </c>
      <c r="Y765" s="194" t="s">
        <v>629</v>
      </c>
      <c r="AA765" s="206" t="s">
        <v>194</v>
      </c>
      <c r="AB765" s="204" t="s">
        <v>340</v>
      </c>
      <c r="AC765" s="205" t="s">
        <v>630</v>
      </c>
      <c r="AD765" s="204" t="s">
        <v>318</v>
      </c>
      <c r="AE765" s="204" t="s">
        <v>55</v>
      </c>
      <c r="AF765" s="203">
        <v>1.1011515869284481</v>
      </c>
      <c r="AG765" s="203">
        <v>0.58613496334936122</v>
      </c>
      <c r="AH765" s="203">
        <v>1.878665590320902</v>
      </c>
      <c r="AI765" s="202">
        <v>2.7991493957005569E-3</v>
      </c>
      <c r="AJ765" s="202">
        <v>0</v>
      </c>
      <c r="AK765" s="202">
        <v>1.8817838980000001E-2</v>
      </c>
      <c r="AM765" s="200" t="s">
        <v>194</v>
      </c>
      <c r="AN765" s="199" t="s">
        <v>454</v>
      </c>
      <c r="AO765" s="197" t="s">
        <v>630</v>
      </c>
      <c r="AP765" s="199" t="s">
        <v>320</v>
      </c>
      <c r="AQ765" s="199" t="s">
        <v>76</v>
      </c>
      <c r="AR765" s="195">
        <v>7.8308175962551916</v>
      </c>
      <c r="AS765" s="195">
        <v>0.63779645077454949</v>
      </c>
      <c r="AT765" s="195">
        <v>12.277925953876556</v>
      </c>
      <c r="AU765" s="194">
        <v>0</v>
      </c>
      <c r="AV765" s="194">
        <v>0</v>
      </c>
      <c r="AW765" s="194">
        <v>0</v>
      </c>
      <c r="AX765" s="194" t="s">
        <v>638</v>
      </c>
    </row>
    <row r="766" spans="14:50" ht="16.5" thickBot="1" x14ac:dyDescent="0.3">
      <c r="N766" s="200" t="s">
        <v>194</v>
      </c>
      <c r="O766" s="199" t="s">
        <v>447</v>
      </c>
      <c r="P766" s="197" t="s">
        <v>630</v>
      </c>
      <c r="Q766" s="199" t="s">
        <v>322</v>
      </c>
      <c r="R766" s="199" t="s">
        <v>76</v>
      </c>
      <c r="S766" s="195">
        <v>5.311261188257701</v>
      </c>
      <c r="T766" s="195">
        <v>0.59967156690070023</v>
      </c>
      <c r="U766" s="195">
        <v>8.8569501730889861</v>
      </c>
      <c r="V766" s="194">
        <v>0</v>
      </c>
      <c r="W766" s="194">
        <v>0</v>
      </c>
      <c r="X766" s="194">
        <v>0</v>
      </c>
      <c r="Y766" s="194" t="s">
        <v>629</v>
      </c>
      <c r="AA766" s="206" t="s">
        <v>194</v>
      </c>
      <c r="AB766" s="204" t="s">
        <v>340</v>
      </c>
      <c r="AC766" s="205" t="s">
        <v>630</v>
      </c>
      <c r="AD766" s="204" t="s">
        <v>317</v>
      </c>
      <c r="AE766" s="204" t="s">
        <v>55</v>
      </c>
      <c r="AF766" s="203">
        <v>1.1301101617774445</v>
      </c>
      <c r="AG766" s="203">
        <v>0.59448052575018739</v>
      </c>
      <c r="AH766" s="203">
        <v>1.9010045120508108</v>
      </c>
      <c r="AI766" s="202">
        <v>1.1195387345672629E-2</v>
      </c>
      <c r="AJ766" s="202">
        <v>7.797002573002928E-3</v>
      </c>
      <c r="AK766" s="202">
        <v>7.5263219859999994E-2</v>
      </c>
      <c r="AM766" s="200" t="s">
        <v>194</v>
      </c>
      <c r="AN766" s="199" t="s">
        <v>454</v>
      </c>
      <c r="AO766" s="197" t="s">
        <v>630</v>
      </c>
      <c r="AP766" s="199" t="s">
        <v>319</v>
      </c>
      <c r="AQ766" s="199" t="s">
        <v>76</v>
      </c>
      <c r="AR766" s="195">
        <v>7.8308175962551916</v>
      </c>
      <c r="AS766" s="195">
        <v>0.63779645077454949</v>
      </c>
      <c r="AT766" s="195">
        <v>12.277925953876556</v>
      </c>
      <c r="AU766" s="194">
        <v>0</v>
      </c>
      <c r="AV766" s="194">
        <v>0</v>
      </c>
      <c r="AW766" s="194">
        <v>0</v>
      </c>
      <c r="AX766" s="194" t="s">
        <v>638</v>
      </c>
    </row>
    <row r="767" spans="14:50" ht="16.5" thickBot="1" x14ac:dyDescent="0.3">
      <c r="N767" s="200" t="s">
        <v>194</v>
      </c>
      <c r="O767" s="199" t="s">
        <v>447</v>
      </c>
      <c r="P767" s="197" t="s">
        <v>630</v>
      </c>
      <c r="Q767" s="199" t="s">
        <v>321</v>
      </c>
      <c r="R767" s="199" t="s">
        <v>76</v>
      </c>
      <c r="S767" s="195">
        <v>4.7202581659917531</v>
      </c>
      <c r="T767" s="195">
        <v>0.61162612658256421</v>
      </c>
      <c r="U767" s="195">
        <v>7.7175548277605488</v>
      </c>
      <c r="V767" s="194">
        <v>0</v>
      </c>
      <c r="W767" s="194">
        <v>0</v>
      </c>
      <c r="X767" s="194">
        <v>0</v>
      </c>
      <c r="Y767" s="194" t="s">
        <v>629</v>
      </c>
      <c r="AA767" s="206" t="s">
        <v>194</v>
      </c>
      <c r="AB767" s="204" t="s">
        <v>340</v>
      </c>
      <c r="AC767" s="205" t="s">
        <v>630</v>
      </c>
      <c r="AD767" s="204" t="s">
        <v>74</v>
      </c>
      <c r="AE767" s="204" t="s">
        <v>55</v>
      </c>
      <c r="AF767" s="203">
        <v>1.1300636898357075</v>
      </c>
      <c r="AG767" s="203">
        <v>0.58613496334936133</v>
      </c>
      <c r="AH767" s="203">
        <v>1.9279922893153563</v>
      </c>
      <c r="AI767" s="202">
        <v>0</v>
      </c>
      <c r="AJ767" s="202">
        <v>0</v>
      </c>
      <c r="AK767" s="202">
        <v>0</v>
      </c>
      <c r="AM767" s="200" t="s">
        <v>194</v>
      </c>
      <c r="AN767" s="199" t="s">
        <v>454</v>
      </c>
      <c r="AO767" s="197" t="s">
        <v>630</v>
      </c>
      <c r="AP767" s="199" t="s">
        <v>318</v>
      </c>
      <c r="AQ767" s="199" t="s">
        <v>76</v>
      </c>
      <c r="AR767" s="195">
        <v>7.8308175962551916</v>
      </c>
      <c r="AS767" s="195">
        <v>0.63779645077454949</v>
      </c>
      <c r="AT767" s="195">
        <v>12.277925953876556</v>
      </c>
      <c r="AU767" s="194">
        <v>0</v>
      </c>
      <c r="AV767" s="194">
        <v>0</v>
      </c>
      <c r="AW767" s="194">
        <v>0</v>
      </c>
      <c r="AX767" s="194" t="s">
        <v>638</v>
      </c>
    </row>
    <row r="768" spans="14:50" ht="16.5" thickBot="1" x14ac:dyDescent="0.3">
      <c r="N768" s="200" t="s">
        <v>194</v>
      </c>
      <c r="O768" s="199" t="s">
        <v>447</v>
      </c>
      <c r="P768" s="197" t="s">
        <v>630</v>
      </c>
      <c r="Q768" s="199" t="s">
        <v>320</v>
      </c>
      <c r="R768" s="199" t="s">
        <v>76</v>
      </c>
      <c r="S768" s="195">
        <v>3.1753014015866383</v>
      </c>
      <c r="T768" s="195">
        <v>0.60985906389394395</v>
      </c>
      <c r="U768" s="195">
        <v>5.2066150846596768</v>
      </c>
      <c r="V768" s="194">
        <v>0</v>
      </c>
      <c r="W768" s="194">
        <v>0</v>
      </c>
      <c r="X768" s="194">
        <v>0</v>
      </c>
      <c r="Y768" s="194" t="s">
        <v>629</v>
      </c>
      <c r="AA768" s="206" t="s">
        <v>194</v>
      </c>
      <c r="AB768" s="204" t="s">
        <v>340</v>
      </c>
      <c r="AC768" s="205" t="s">
        <v>630</v>
      </c>
      <c r="AD768" s="204" t="s">
        <v>316</v>
      </c>
      <c r="AE768" s="204" t="s">
        <v>55</v>
      </c>
      <c r="AF768" s="203">
        <v>1.1320174567169237</v>
      </c>
      <c r="AG768" s="203">
        <v>0.59448052575018728</v>
      </c>
      <c r="AH768" s="203">
        <v>1.9042128508556395</v>
      </c>
      <c r="AI768" s="202">
        <v>0.13794000388308966</v>
      </c>
      <c r="AJ768" s="202">
        <v>9.6068008367053592E-2</v>
      </c>
      <c r="AK768" s="202">
        <v>0.92732913289999996</v>
      </c>
      <c r="AM768" s="200" t="s">
        <v>194</v>
      </c>
      <c r="AN768" s="199" t="s">
        <v>454</v>
      </c>
      <c r="AO768" s="197" t="s">
        <v>630</v>
      </c>
      <c r="AP768" s="199" t="s">
        <v>317</v>
      </c>
      <c r="AQ768" s="199" t="s">
        <v>76</v>
      </c>
      <c r="AR768" s="195">
        <v>7.8308175962551916</v>
      </c>
      <c r="AS768" s="195">
        <v>0.63779645077454949</v>
      </c>
      <c r="AT768" s="195">
        <v>12.277925953876556</v>
      </c>
      <c r="AU768" s="194">
        <v>0</v>
      </c>
      <c r="AV768" s="194">
        <v>0</v>
      </c>
      <c r="AW768" s="194">
        <v>0</v>
      </c>
      <c r="AX768" s="194" t="s">
        <v>638</v>
      </c>
    </row>
    <row r="769" spans="14:50" ht="16.5" thickBot="1" x14ac:dyDescent="0.3">
      <c r="N769" s="200" t="s">
        <v>194</v>
      </c>
      <c r="O769" s="199" t="s">
        <v>447</v>
      </c>
      <c r="P769" s="197" t="s">
        <v>630</v>
      </c>
      <c r="Q769" s="199" t="s">
        <v>319</v>
      </c>
      <c r="R769" s="199" t="s">
        <v>76</v>
      </c>
      <c r="S769" s="195">
        <v>6.2093005196056215</v>
      </c>
      <c r="T769" s="195">
        <v>0.59967156690070011</v>
      </c>
      <c r="U769" s="195">
        <v>10.354502134722393</v>
      </c>
      <c r="V769" s="194">
        <v>0</v>
      </c>
      <c r="W769" s="194">
        <v>0</v>
      </c>
      <c r="X769" s="194">
        <v>0</v>
      </c>
      <c r="Y769" s="194" t="s">
        <v>629</v>
      </c>
      <c r="AA769" s="206" t="s">
        <v>194</v>
      </c>
      <c r="AB769" s="204" t="s">
        <v>340</v>
      </c>
      <c r="AC769" s="205" t="s">
        <v>630</v>
      </c>
      <c r="AD769" s="204" t="s">
        <v>315</v>
      </c>
      <c r="AE769" s="204" t="s">
        <v>55</v>
      </c>
      <c r="AF769" s="203">
        <v>1.1173804025897054</v>
      </c>
      <c r="AG769" s="203">
        <v>0.58613496334936122</v>
      </c>
      <c r="AH769" s="203">
        <v>1.9063534381307661</v>
      </c>
      <c r="AI769" s="202">
        <v>0</v>
      </c>
      <c r="AJ769" s="202">
        <v>0</v>
      </c>
      <c r="AK769" s="202">
        <v>0</v>
      </c>
      <c r="AM769" s="200" t="s">
        <v>194</v>
      </c>
      <c r="AN769" s="199" t="s">
        <v>454</v>
      </c>
      <c r="AO769" s="197" t="s">
        <v>630</v>
      </c>
      <c r="AP769" s="199" t="s">
        <v>74</v>
      </c>
      <c r="AQ769" s="199" t="s">
        <v>76</v>
      </c>
      <c r="AR769" s="195">
        <v>7.8308175962551916</v>
      </c>
      <c r="AS769" s="195">
        <v>0.63779645077454949</v>
      </c>
      <c r="AT769" s="195">
        <v>12.277925953876556</v>
      </c>
      <c r="AU769" s="194">
        <v>0</v>
      </c>
      <c r="AV769" s="194">
        <v>0</v>
      </c>
      <c r="AW769" s="194">
        <v>0</v>
      </c>
      <c r="AX769" s="194" t="s">
        <v>638</v>
      </c>
    </row>
    <row r="770" spans="14:50" ht="16.5" thickBot="1" x14ac:dyDescent="0.3">
      <c r="N770" s="200" t="s">
        <v>194</v>
      </c>
      <c r="O770" s="199" t="s">
        <v>447</v>
      </c>
      <c r="P770" s="197" t="s">
        <v>630</v>
      </c>
      <c r="Q770" s="199" t="s">
        <v>318</v>
      </c>
      <c r="R770" s="199" t="s">
        <v>76</v>
      </c>
      <c r="S770" s="195">
        <v>7.6207233638079312</v>
      </c>
      <c r="T770" s="195">
        <v>0.60985906389394395</v>
      </c>
      <c r="U770" s="195">
        <v>12.495876203183224</v>
      </c>
      <c r="V770" s="194">
        <v>0</v>
      </c>
      <c r="W770" s="194">
        <v>0</v>
      </c>
      <c r="X770" s="194">
        <v>0</v>
      </c>
      <c r="Y770" s="194" t="s">
        <v>629</v>
      </c>
      <c r="AA770" s="206" t="s">
        <v>194</v>
      </c>
      <c r="AB770" s="204" t="s">
        <v>340</v>
      </c>
      <c r="AC770" s="205" t="s">
        <v>630</v>
      </c>
      <c r="AD770" s="204" t="s">
        <v>314</v>
      </c>
      <c r="AE770" s="204" t="s">
        <v>55</v>
      </c>
      <c r="AF770" s="203">
        <v>1.1110347693525768</v>
      </c>
      <c r="AG770" s="203">
        <v>0.59448052575018717</v>
      </c>
      <c r="AH770" s="203">
        <v>1.8689170144817429</v>
      </c>
      <c r="AI770" s="202">
        <v>3.5454104202626451E-2</v>
      </c>
      <c r="AJ770" s="202">
        <v>2.4691931878376993E-2</v>
      </c>
      <c r="AK770" s="202">
        <v>0.23834727259999999</v>
      </c>
      <c r="AM770" s="200" t="s">
        <v>194</v>
      </c>
      <c r="AN770" s="199" t="s">
        <v>454</v>
      </c>
      <c r="AO770" s="197" t="s">
        <v>630</v>
      </c>
      <c r="AP770" s="199" t="s">
        <v>316</v>
      </c>
      <c r="AQ770" s="199" t="s">
        <v>76</v>
      </c>
      <c r="AR770" s="195">
        <v>7.8308175962551916</v>
      </c>
      <c r="AS770" s="195">
        <v>0.63779645077454949</v>
      </c>
      <c r="AT770" s="195">
        <v>12.277925953876556</v>
      </c>
      <c r="AU770" s="194">
        <v>0</v>
      </c>
      <c r="AV770" s="194">
        <v>0</v>
      </c>
      <c r="AW770" s="194">
        <v>0</v>
      </c>
      <c r="AX770" s="194" t="s">
        <v>638</v>
      </c>
    </row>
    <row r="771" spans="14:50" ht="16.5" thickBot="1" x14ac:dyDescent="0.3">
      <c r="N771" s="200" t="s">
        <v>194</v>
      </c>
      <c r="O771" s="199" t="s">
        <v>447</v>
      </c>
      <c r="P771" s="197" t="s">
        <v>630</v>
      </c>
      <c r="Q771" s="199" t="s">
        <v>317</v>
      </c>
      <c r="R771" s="199" t="s">
        <v>76</v>
      </c>
      <c r="S771" s="195">
        <v>7.552413065586804</v>
      </c>
      <c r="T771" s="195">
        <v>0.61162612658256421</v>
      </c>
      <c r="U771" s="195">
        <v>12.348087724416876</v>
      </c>
      <c r="V771" s="194">
        <v>0</v>
      </c>
      <c r="W771" s="194">
        <v>0</v>
      </c>
      <c r="X771" s="194">
        <v>0</v>
      </c>
      <c r="Y771" s="194" t="s">
        <v>629</v>
      </c>
      <c r="AA771" s="206" t="s">
        <v>194</v>
      </c>
      <c r="AB771" s="204" t="s">
        <v>340</v>
      </c>
      <c r="AC771" s="205" t="s">
        <v>630</v>
      </c>
      <c r="AD771" s="204" t="s">
        <v>313</v>
      </c>
      <c r="AE771" s="204" t="s">
        <v>55</v>
      </c>
      <c r="AF771" s="203">
        <v>1.1376417719393808</v>
      </c>
      <c r="AG771" s="203">
        <v>0.59448052575018717</v>
      </c>
      <c r="AH771" s="203">
        <v>1.9136737414632166</v>
      </c>
      <c r="AI771" s="202">
        <v>1.1235887906239521E-2</v>
      </c>
      <c r="AJ771" s="202">
        <v>7.8252090981724368E-3</v>
      </c>
      <c r="AK771" s="202">
        <v>7.553549293999999E-2</v>
      </c>
      <c r="AM771" s="200" t="s">
        <v>194</v>
      </c>
      <c r="AN771" s="199" t="s">
        <v>454</v>
      </c>
      <c r="AO771" s="197" t="s">
        <v>630</v>
      </c>
      <c r="AP771" s="199" t="s">
        <v>315</v>
      </c>
      <c r="AQ771" s="199" t="s">
        <v>76</v>
      </c>
      <c r="AR771" s="195">
        <v>7.8308175962551916</v>
      </c>
      <c r="AS771" s="195">
        <v>0.63779645077454949</v>
      </c>
      <c r="AT771" s="195">
        <v>12.277925953876556</v>
      </c>
      <c r="AU771" s="194">
        <v>0</v>
      </c>
      <c r="AV771" s="194">
        <v>0</v>
      </c>
      <c r="AW771" s="194">
        <v>0</v>
      </c>
      <c r="AX771" s="194" t="s">
        <v>638</v>
      </c>
    </row>
    <row r="772" spans="14:50" ht="16.5" thickBot="1" x14ac:dyDescent="0.3">
      <c r="N772" s="200" t="s">
        <v>194</v>
      </c>
      <c r="O772" s="199" t="s">
        <v>447</v>
      </c>
      <c r="P772" s="197" t="s">
        <v>630</v>
      </c>
      <c r="Q772" s="199" t="s">
        <v>74</v>
      </c>
      <c r="R772" s="199" t="s">
        <v>76</v>
      </c>
      <c r="S772" s="195">
        <v>7.1444281535699359</v>
      </c>
      <c r="T772" s="195">
        <v>0.60985906389394384</v>
      </c>
      <c r="U772" s="195">
        <v>11.714883940484276</v>
      </c>
      <c r="V772" s="194">
        <v>0</v>
      </c>
      <c r="W772" s="194">
        <v>0</v>
      </c>
      <c r="X772" s="194">
        <v>0</v>
      </c>
      <c r="Y772" s="194" t="s">
        <v>629</v>
      </c>
      <c r="AA772" s="206" t="s">
        <v>194</v>
      </c>
      <c r="AB772" s="204" t="s">
        <v>340</v>
      </c>
      <c r="AC772" s="205" t="s">
        <v>630</v>
      </c>
      <c r="AD772" s="204" t="s">
        <v>323</v>
      </c>
      <c r="AE772" s="204" t="s">
        <v>52</v>
      </c>
      <c r="AF772" s="203">
        <v>1.1036991401760869</v>
      </c>
      <c r="AG772" s="203">
        <v>0.58613496334936122</v>
      </c>
      <c r="AH772" s="203">
        <v>1.8830119497891744</v>
      </c>
      <c r="AI772" s="202">
        <v>0</v>
      </c>
      <c r="AJ772" s="202">
        <v>0</v>
      </c>
      <c r="AK772" s="202">
        <v>0</v>
      </c>
      <c r="AM772" s="200" t="s">
        <v>194</v>
      </c>
      <c r="AN772" s="199" t="s">
        <v>454</v>
      </c>
      <c r="AO772" s="197" t="s">
        <v>630</v>
      </c>
      <c r="AP772" s="199" t="s">
        <v>314</v>
      </c>
      <c r="AQ772" s="199" t="s">
        <v>76</v>
      </c>
      <c r="AR772" s="195">
        <v>7.8308175962551916</v>
      </c>
      <c r="AS772" s="195">
        <v>0.63779645077454949</v>
      </c>
      <c r="AT772" s="195">
        <v>12.277925953876556</v>
      </c>
      <c r="AU772" s="194">
        <v>0</v>
      </c>
      <c r="AV772" s="194">
        <v>0</v>
      </c>
      <c r="AW772" s="194">
        <v>0</v>
      </c>
      <c r="AX772" s="194" t="s">
        <v>638</v>
      </c>
    </row>
    <row r="773" spans="14:50" ht="16.5" thickBot="1" x14ac:dyDescent="0.3">
      <c r="N773" s="200" t="s">
        <v>194</v>
      </c>
      <c r="O773" s="199" t="s">
        <v>447</v>
      </c>
      <c r="P773" s="197" t="s">
        <v>630</v>
      </c>
      <c r="Q773" s="199" t="s">
        <v>316</v>
      </c>
      <c r="R773" s="199" t="s">
        <v>76</v>
      </c>
      <c r="S773" s="195">
        <v>6.6152112533054979</v>
      </c>
      <c r="T773" s="195">
        <v>0.60985906389394406</v>
      </c>
      <c r="U773" s="195">
        <v>10.847114759707662</v>
      </c>
      <c r="V773" s="194">
        <v>0</v>
      </c>
      <c r="W773" s="194">
        <v>0</v>
      </c>
      <c r="X773" s="194">
        <v>0</v>
      </c>
      <c r="Y773" s="194" t="s">
        <v>629</v>
      </c>
      <c r="AA773" s="206" t="s">
        <v>194</v>
      </c>
      <c r="AB773" s="204" t="s">
        <v>340</v>
      </c>
      <c r="AC773" s="205" t="s">
        <v>630</v>
      </c>
      <c r="AD773" s="204" t="s">
        <v>322</v>
      </c>
      <c r="AE773" s="204" t="s">
        <v>52</v>
      </c>
      <c r="AF773" s="203">
        <v>1.1365120665782615</v>
      </c>
      <c r="AG773" s="203">
        <v>0.59614079240010298</v>
      </c>
      <c r="AH773" s="203">
        <v>1.9064490822756608</v>
      </c>
      <c r="AI773" s="202">
        <v>1.4266017664637149E-4</v>
      </c>
      <c r="AJ773" s="202">
        <v>1.2316239839768519E-4</v>
      </c>
      <c r="AK773" s="202">
        <v>1.0617067619999999E-3</v>
      </c>
      <c r="AM773" s="200" t="s">
        <v>194</v>
      </c>
      <c r="AN773" s="199" t="s">
        <v>454</v>
      </c>
      <c r="AO773" s="197" t="s">
        <v>630</v>
      </c>
      <c r="AP773" s="199" t="s">
        <v>313</v>
      </c>
      <c r="AQ773" s="199" t="s">
        <v>76</v>
      </c>
      <c r="AR773" s="195">
        <v>7.8308175962551916</v>
      </c>
      <c r="AS773" s="195">
        <v>0.63779645077454949</v>
      </c>
      <c r="AT773" s="195">
        <v>12.277925953876556</v>
      </c>
      <c r="AU773" s="194">
        <v>0</v>
      </c>
      <c r="AV773" s="194">
        <v>0</v>
      </c>
      <c r="AW773" s="194">
        <v>0</v>
      </c>
      <c r="AX773" s="194" t="s">
        <v>638</v>
      </c>
    </row>
    <row r="774" spans="14:50" ht="16.5" thickBot="1" x14ac:dyDescent="0.3">
      <c r="N774" s="200" t="s">
        <v>194</v>
      </c>
      <c r="O774" s="199" t="s">
        <v>447</v>
      </c>
      <c r="P774" s="197" t="s">
        <v>630</v>
      </c>
      <c r="Q774" s="199" t="s">
        <v>315</v>
      </c>
      <c r="R774" s="199" t="s">
        <v>76</v>
      </c>
      <c r="S774" s="195">
        <v>3.9335484716597939</v>
      </c>
      <c r="T774" s="195">
        <v>0.61162612658256443</v>
      </c>
      <c r="U774" s="195">
        <v>6.4312956898004554</v>
      </c>
      <c r="V774" s="194">
        <v>0</v>
      </c>
      <c r="W774" s="194">
        <v>0</v>
      </c>
      <c r="X774" s="194">
        <v>0</v>
      </c>
      <c r="Y774" s="194" t="s">
        <v>629</v>
      </c>
      <c r="AA774" s="206" t="s">
        <v>194</v>
      </c>
      <c r="AB774" s="204" t="s">
        <v>340</v>
      </c>
      <c r="AC774" s="205" t="s">
        <v>630</v>
      </c>
      <c r="AD774" s="204" t="s">
        <v>321</v>
      </c>
      <c r="AE774" s="204" t="s">
        <v>52</v>
      </c>
      <c r="AF774" s="203">
        <v>1.1192416860169914</v>
      </c>
      <c r="AG774" s="203">
        <v>0.59448052575018717</v>
      </c>
      <c r="AH774" s="203">
        <v>1.8827222045744849</v>
      </c>
      <c r="AI774" s="202">
        <v>0</v>
      </c>
      <c r="AJ774" s="202">
        <v>0</v>
      </c>
      <c r="AK774" s="202">
        <v>0</v>
      </c>
      <c r="AM774" s="200" t="s">
        <v>194</v>
      </c>
      <c r="AN774" s="199" t="s">
        <v>454</v>
      </c>
      <c r="AO774" s="197" t="s">
        <v>630</v>
      </c>
      <c r="AP774" s="199" t="s">
        <v>312</v>
      </c>
      <c r="AQ774" s="199" t="s">
        <v>76</v>
      </c>
      <c r="AR774" s="195">
        <v>7.8308175962551916</v>
      </c>
      <c r="AS774" s="195">
        <v>0.63779645077454949</v>
      </c>
      <c r="AT774" s="195">
        <v>12.277925953876556</v>
      </c>
      <c r="AU774" s="194">
        <v>0</v>
      </c>
      <c r="AV774" s="194">
        <v>0</v>
      </c>
      <c r="AW774" s="194">
        <v>0</v>
      </c>
      <c r="AX774" s="194" t="s">
        <v>638</v>
      </c>
    </row>
    <row r="775" spans="14:50" ht="16.5" thickBot="1" x14ac:dyDescent="0.3">
      <c r="N775" s="200" t="s">
        <v>194</v>
      </c>
      <c r="O775" s="199" t="s">
        <v>447</v>
      </c>
      <c r="P775" s="197" t="s">
        <v>630</v>
      </c>
      <c r="Q775" s="199" t="s">
        <v>314</v>
      </c>
      <c r="R775" s="199" t="s">
        <v>76</v>
      </c>
      <c r="S775" s="195">
        <v>4.6730555843318342</v>
      </c>
      <c r="T775" s="195">
        <v>0.61162612658256421</v>
      </c>
      <c r="U775" s="195">
        <v>7.640379279482941</v>
      </c>
      <c r="V775" s="194">
        <v>0</v>
      </c>
      <c r="W775" s="194">
        <v>0</v>
      </c>
      <c r="X775" s="194">
        <v>0</v>
      </c>
      <c r="Y775" s="194" t="s">
        <v>629</v>
      </c>
      <c r="AA775" s="206" t="s">
        <v>194</v>
      </c>
      <c r="AB775" s="204" t="s">
        <v>340</v>
      </c>
      <c r="AC775" s="205" t="s">
        <v>630</v>
      </c>
      <c r="AD775" s="204" t="s">
        <v>320</v>
      </c>
      <c r="AE775" s="204" t="s">
        <v>52</v>
      </c>
      <c r="AF775" s="203">
        <v>1.129310725136305</v>
      </c>
      <c r="AG775" s="203">
        <v>0.59448052575018728</v>
      </c>
      <c r="AH775" s="203">
        <v>1.8996597469886916</v>
      </c>
      <c r="AI775" s="202">
        <v>5.6482971875153433E-5</v>
      </c>
      <c r="AJ775" s="202">
        <v>3.9337439915524771E-5</v>
      </c>
      <c r="AK775" s="202">
        <v>3.7971802129999998E-4</v>
      </c>
      <c r="AM775" s="200" t="s">
        <v>194</v>
      </c>
      <c r="AN775" s="199" t="s">
        <v>454</v>
      </c>
      <c r="AO775" s="197" t="s">
        <v>630</v>
      </c>
      <c r="AP775" s="199" t="s">
        <v>323</v>
      </c>
      <c r="AQ775" s="199" t="s">
        <v>52</v>
      </c>
      <c r="AR775" s="195">
        <v>7.8308175962551916</v>
      </c>
      <c r="AS775" s="195">
        <v>0.63779645077454949</v>
      </c>
      <c r="AT775" s="195">
        <v>12.277925953876556</v>
      </c>
      <c r="AU775" s="194">
        <v>0</v>
      </c>
      <c r="AV775" s="194">
        <v>0</v>
      </c>
      <c r="AW775" s="194">
        <v>0</v>
      </c>
      <c r="AX775" s="194" t="s">
        <v>638</v>
      </c>
    </row>
    <row r="776" spans="14:50" ht="16.5" thickBot="1" x14ac:dyDescent="0.3">
      <c r="N776" s="200" t="s">
        <v>194</v>
      </c>
      <c r="O776" s="199" t="s">
        <v>447</v>
      </c>
      <c r="P776" s="197" t="s">
        <v>630</v>
      </c>
      <c r="Q776" s="199" t="s">
        <v>313</v>
      </c>
      <c r="R776" s="199" t="s">
        <v>76</v>
      </c>
      <c r="S776" s="195">
        <v>0.9923034366355612</v>
      </c>
      <c r="T776" s="195">
        <v>0.60985906389394406</v>
      </c>
      <c r="U776" s="195">
        <v>1.6271028757033039</v>
      </c>
      <c r="V776" s="194">
        <v>0</v>
      </c>
      <c r="W776" s="194">
        <v>0</v>
      </c>
      <c r="X776" s="194">
        <v>0</v>
      </c>
      <c r="Y776" s="194" t="s">
        <v>629</v>
      </c>
      <c r="AA776" s="206" t="s">
        <v>194</v>
      </c>
      <c r="AB776" s="204" t="s">
        <v>340</v>
      </c>
      <c r="AC776" s="205" t="s">
        <v>630</v>
      </c>
      <c r="AD776" s="204" t="s">
        <v>319</v>
      </c>
      <c r="AE776" s="204" t="s">
        <v>52</v>
      </c>
      <c r="AF776" s="203">
        <v>1.1475719850890549</v>
      </c>
      <c r="AG776" s="203">
        <v>0.59614079240010309</v>
      </c>
      <c r="AH776" s="203">
        <v>1.9250016098862364</v>
      </c>
      <c r="AI776" s="202">
        <v>1.1256693990910575E-4</v>
      </c>
      <c r="AJ776" s="202">
        <v>9.7182091214284205E-5</v>
      </c>
      <c r="AK776" s="202">
        <v>8.3774662340000002E-4</v>
      </c>
      <c r="AM776" s="200" t="s">
        <v>194</v>
      </c>
      <c r="AN776" s="199" t="s">
        <v>454</v>
      </c>
      <c r="AO776" s="197" t="s">
        <v>630</v>
      </c>
      <c r="AP776" s="199" t="s">
        <v>322</v>
      </c>
      <c r="AQ776" s="199" t="s">
        <v>52</v>
      </c>
      <c r="AR776" s="195">
        <v>7.8308175962551916</v>
      </c>
      <c r="AS776" s="195">
        <v>0.63779645077454949</v>
      </c>
      <c r="AT776" s="195">
        <v>12.277925953876556</v>
      </c>
      <c r="AU776" s="194">
        <v>0</v>
      </c>
      <c r="AV776" s="194">
        <v>0</v>
      </c>
      <c r="AW776" s="194">
        <v>0</v>
      </c>
      <c r="AX776" s="194" t="s">
        <v>638</v>
      </c>
    </row>
    <row r="777" spans="14:50" ht="16.5" thickBot="1" x14ac:dyDescent="0.3">
      <c r="N777" s="200" t="s">
        <v>194</v>
      </c>
      <c r="O777" s="199" t="s">
        <v>447</v>
      </c>
      <c r="P777" s="197" t="s">
        <v>630</v>
      </c>
      <c r="Q777" s="199" t="s">
        <v>312</v>
      </c>
      <c r="R777" s="199" t="s">
        <v>76</v>
      </c>
      <c r="S777" s="195">
        <v>4.7629521023799581</v>
      </c>
      <c r="T777" s="195">
        <v>0.60985906389394384</v>
      </c>
      <c r="U777" s="195">
        <v>7.8099226269895174</v>
      </c>
      <c r="V777" s="194">
        <v>0</v>
      </c>
      <c r="W777" s="194">
        <v>0</v>
      </c>
      <c r="X777" s="194">
        <v>0</v>
      </c>
      <c r="Y777" s="194" t="s">
        <v>629</v>
      </c>
      <c r="AA777" s="206" t="s">
        <v>194</v>
      </c>
      <c r="AB777" s="204" t="s">
        <v>340</v>
      </c>
      <c r="AC777" s="205" t="s">
        <v>630</v>
      </c>
      <c r="AD777" s="204" t="s">
        <v>318</v>
      </c>
      <c r="AE777" s="204" t="s">
        <v>52</v>
      </c>
      <c r="AF777" s="203">
        <v>1.1011515869284481</v>
      </c>
      <c r="AG777" s="203">
        <v>0.58613496334936122</v>
      </c>
      <c r="AH777" s="203">
        <v>1.878665590320902</v>
      </c>
      <c r="AI777" s="202">
        <v>4.176138852281333E-5</v>
      </c>
      <c r="AJ777" s="202">
        <v>0</v>
      </c>
      <c r="AK777" s="202">
        <v>2.8074924690000002E-4</v>
      </c>
      <c r="AM777" s="200" t="s">
        <v>194</v>
      </c>
      <c r="AN777" s="199" t="s">
        <v>454</v>
      </c>
      <c r="AO777" s="197" t="s">
        <v>630</v>
      </c>
      <c r="AP777" s="199" t="s">
        <v>321</v>
      </c>
      <c r="AQ777" s="199" t="s">
        <v>52</v>
      </c>
      <c r="AR777" s="195">
        <v>7.8308175962551916</v>
      </c>
      <c r="AS777" s="195">
        <v>0.63779645077454949</v>
      </c>
      <c r="AT777" s="195">
        <v>12.277925953876556</v>
      </c>
      <c r="AU777" s="194">
        <v>0</v>
      </c>
      <c r="AV777" s="194">
        <v>0</v>
      </c>
      <c r="AW777" s="194">
        <v>0</v>
      </c>
      <c r="AX777" s="194" t="s">
        <v>638</v>
      </c>
    </row>
    <row r="778" spans="14:50" ht="16.5" thickBot="1" x14ac:dyDescent="0.3">
      <c r="N778" s="200" t="s">
        <v>194</v>
      </c>
      <c r="O778" s="199" t="s">
        <v>447</v>
      </c>
      <c r="P778" s="197" t="s">
        <v>630</v>
      </c>
      <c r="Q778" s="199" t="s">
        <v>323</v>
      </c>
      <c r="R778" s="199" t="s">
        <v>52</v>
      </c>
      <c r="S778" s="195">
        <v>2.3814760511899791</v>
      </c>
      <c r="T778" s="195">
        <v>0.60985906389394384</v>
      </c>
      <c r="U778" s="195">
        <v>3.9049613134947587</v>
      </c>
      <c r="V778" s="194">
        <v>0</v>
      </c>
      <c r="W778" s="194">
        <v>0</v>
      </c>
      <c r="X778" s="194">
        <v>0</v>
      </c>
      <c r="Y778" s="194" t="s">
        <v>629</v>
      </c>
      <c r="AA778" s="206" t="s">
        <v>194</v>
      </c>
      <c r="AB778" s="204" t="s">
        <v>340</v>
      </c>
      <c r="AC778" s="205" t="s">
        <v>630</v>
      </c>
      <c r="AD778" s="204" t="s">
        <v>317</v>
      </c>
      <c r="AE778" s="204" t="s">
        <v>52</v>
      </c>
      <c r="AF778" s="203">
        <v>1.1301101617774445</v>
      </c>
      <c r="AG778" s="203">
        <v>0.59448052575018739</v>
      </c>
      <c r="AH778" s="203">
        <v>1.9010045120508108</v>
      </c>
      <c r="AI778" s="202">
        <v>1.6702749801003977E-4</v>
      </c>
      <c r="AJ778" s="202">
        <v>1.1632592884335592E-4</v>
      </c>
      <c r="AK778" s="202">
        <v>1.1228756020000002E-3</v>
      </c>
      <c r="AM778" s="200" t="s">
        <v>194</v>
      </c>
      <c r="AN778" s="199" t="s">
        <v>454</v>
      </c>
      <c r="AO778" s="197" t="s">
        <v>630</v>
      </c>
      <c r="AP778" s="199" t="s">
        <v>320</v>
      </c>
      <c r="AQ778" s="199" t="s">
        <v>52</v>
      </c>
      <c r="AR778" s="195">
        <v>7.8308175962551916</v>
      </c>
      <c r="AS778" s="195">
        <v>0.63779645077454949</v>
      </c>
      <c r="AT778" s="195">
        <v>12.277925953876556</v>
      </c>
      <c r="AU778" s="194">
        <v>0</v>
      </c>
      <c r="AV778" s="194">
        <v>0</v>
      </c>
      <c r="AW778" s="194">
        <v>0</v>
      </c>
      <c r="AX778" s="194" t="s">
        <v>638</v>
      </c>
    </row>
    <row r="779" spans="14:50" ht="16.5" thickBot="1" x14ac:dyDescent="0.3">
      <c r="N779" s="200" t="s">
        <v>194</v>
      </c>
      <c r="O779" s="199" t="s">
        <v>447</v>
      </c>
      <c r="P779" s="197" t="s">
        <v>630</v>
      </c>
      <c r="Q779" s="199" t="s">
        <v>322</v>
      </c>
      <c r="R779" s="199" t="s">
        <v>52</v>
      </c>
      <c r="S779" s="195">
        <v>5.311261188257701</v>
      </c>
      <c r="T779" s="195">
        <v>0.59967156690070023</v>
      </c>
      <c r="U779" s="195">
        <v>8.8569501730889861</v>
      </c>
      <c r="V779" s="194">
        <v>0</v>
      </c>
      <c r="W779" s="194">
        <v>0</v>
      </c>
      <c r="X779" s="194">
        <v>0</v>
      </c>
      <c r="Y779" s="194" t="s">
        <v>629</v>
      </c>
      <c r="AA779" s="206" t="s">
        <v>194</v>
      </c>
      <c r="AB779" s="204" t="s">
        <v>340</v>
      </c>
      <c r="AC779" s="205" t="s">
        <v>630</v>
      </c>
      <c r="AD779" s="204" t="s">
        <v>74</v>
      </c>
      <c r="AE779" s="204" t="s">
        <v>52</v>
      </c>
      <c r="AF779" s="203">
        <v>1.1300636898357075</v>
      </c>
      <c r="AG779" s="203">
        <v>0.58613496334936133</v>
      </c>
      <c r="AH779" s="203">
        <v>1.9279922893153563</v>
      </c>
      <c r="AI779" s="202">
        <v>0</v>
      </c>
      <c r="AJ779" s="202">
        <v>0</v>
      </c>
      <c r="AK779" s="202">
        <v>0</v>
      </c>
      <c r="AM779" s="200" t="s">
        <v>194</v>
      </c>
      <c r="AN779" s="199" t="s">
        <v>454</v>
      </c>
      <c r="AO779" s="197" t="s">
        <v>630</v>
      </c>
      <c r="AP779" s="199" t="s">
        <v>319</v>
      </c>
      <c r="AQ779" s="199" t="s">
        <v>52</v>
      </c>
      <c r="AR779" s="195">
        <v>7.8308175962551916</v>
      </c>
      <c r="AS779" s="195">
        <v>0.63779645077454949</v>
      </c>
      <c r="AT779" s="195">
        <v>12.277925953876556</v>
      </c>
      <c r="AU779" s="194">
        <v>0</v>
      </c>
      <c r="AV779" s="194">
        <v>0</v>
      </c>
      <c r="AW779" s="194">
        <v>0</v>
      </c>
      <c r="AX779" s="194" t="s">
        <v>638</v>
      </c>
    </row>
    <row r="780" spans="14:50" ht="16.5" thickBot="1" x14ac:dyDescent="0.3">
      <c r="N780" s="200" t="s">
        <v>194</v>
      </c>
      <c r="O780" s="199" t="s">
        <v>447</v>
      </c>
      <c r="P780" s="197" t="s">
        <v>630</v>
      </c>
      <c r="Q780" s="199" t="s">
        <v>321</v>
      </c>
      <c r="R780" s="199" t="s">
        <v>52</v>
      </c>
      <c r="S780" s="195">
        <v>4.7202581659917531</v>
      </c>
      <c r="T780" s="195">
        <v>0.61162612658256421</v>
      </c>
      <c r="U780" s="195">
        <v>7.7175548277605488</v>
      </c>
      <c r="V780" s="194">
        <v>0</v>
      </c>
      <c r="W780" s="194">
        <v>0</v>
      </c>
      <c r="X780" s="194">
        <v>0</v>
      </c>
      <c r="Y780" s="194" t="s">
        <v>629</v>
      </c>
      <c r="AA780" s="206" t="s">
        <v>194</v>
      </c>
      <c r="AB780" s="204" t="s">
        <v>340</v>
      </c>
      <c r="AC780" s="205" t="s">
        <v>630</v>
      </c>
      <c r="AD780" s="204" t="s">
        <v>316</v>
      </c>
      <c r="AE780" s="204" t="s">
        <v>52</v>
      </c>
      <c r="AF780" s="203">
        <v>1.1320174567169237</v>
      </c>
      <c r="AG780" s="203">
        <v>0.59448052575018728</v>
      </c>
      <c r="AH780" s="203">
        <v>1.9042128508556395</v>
      </c>
      <c r="AI780" s="202">
        <v>2.0579702199244798E-3</v>
      </c>
      <c r="AJ780" s="202">
        <v>1.4332687744043849E-3</v>
      </c>
      <c r="AK780" s="202">
        <v>1.3835114439999999E-2</v>
      </c>
      <c r="AM780" s="200" t="s">
        <v>194</v>
      </c>
      <c r="AN780" s="199" t="s">
        <v>454</v>
      </c>
      <c r="AO780" s="197" t="s">
        <v>630</v>
      </c>
      <c r="AP780" s="199" t="s">
        <v>318</v>
      </c>
      <c r="AQ780" s="199" t="s">
        <v>52</v>
      </c>
      <c r="AR780" s="195">
        <v>7.8308175962551916</v>
      </c>
      <c r="AS780" s="195">
        <v>0.63779645077454949</v>
      </c>
      <c r="AT780" s="195">
        <v>12.277925953876556</v>
      </c>
      <c r="AU780" s="194">
        <v>0</v>
      </c>
      <c r="AV780" s="194">
        <v>0</v>
      </c>
      <c r="AW780" s="194">
        <v>0</v>
      </c>
      <c r="AX780" s="194" t="s">
        <v>638</v>
      </c>
    </row>
    <row r="781" spans="14:50" ht="16.5" thickBot="1" x14ac:dyDescent="0.3">
      <c r="N781" s="200" t="s">
        <v>194</v>
      </c>
      <c r="O781" s="199" t="s">
        <v>447</v>
      </c>
      <c r="P781" s="197" t="s">
        <v>630</v>
      </c>
      <c r="Q781" s="199" t="s">
        <v>320</v>
      </c>
      <c r="R781" s="199" t="s">
        <v>52</v>
      </c>
      <c r="S781" s="195">
        <v>3.1753014015866383</v>
      </c>
      <c r="T781" s="195">
        <v>0.60985906389394395</v>
      </c>
      <c r="U781" s="195">
        <v>5.2066150846596768</v>
      </c>
      <c r="V781" s="194">
        <v>0</v>
      </c>
      <c r="W781" s="194">
        <v>0</v>
      </c>
      <c r="X781" s="194">
        <v>0</v>
      </c>
      <c r="Y781" s="194" t="s">
        <v>629</v>
      </c>
      <c r="AA781" s="206" t="s">
        <v>194</v>
      </c>
      <c r="AB781" s="204" t="s">
        <v>340</v>
      </c>
      <c r="AC781" s="205" t="s">
        <v>630</v>
      </c>
      <c r="AD781" s="204" t="s">
        <v>315</v>
      </c>
      <c r="AE781" s="204" t="s">
        <v>52</v>
      </c>
      <c r="AF781" s="203">
        <v>1.1173804025897054</v>
      </c>
      <c r="AG781" s="203">
        <v>0.58613496334936122</v>
      </c>
      <c r="AH781" s="203">
        <v>1.9063534381307661</v>
      </c>
      <c r="AI781" s="202">
        <v>0</v>
      </c>
      <c r="AJ781" s="202">
        <v>0</v>
      </c>
      <c r="AK781" s="202">
        <v>0</v>
      </c>
      <c r="AM781" s="200" t="s">
        <v>194</v>
      </c>
      <c r="AN781" s="199" t="s">
        <v>454</v>
      </c>
      <c r="AO781" s="197" t="s">
        <v>630</v>
      </c>
      <c r="AP781" s="199" t="s">
        <v>317</v>
      </c>
      <c r="AQ781" s="199" t="s">
        <v>52</v>
      </c>
      <c r="AR781" s="195">
        <v>7.8308175962551916</v>
      </c>
      <c r="AS781" s="195">
        <v>0.63779645077454949</v>
      </c>
      <c r="AT781" s="195">
        <v>12.277925953876556</v>
      </c>
      <c r="AU781" s="194">
        <v>0</v>
      </c>
      <c r="AV781" s="194">
        <v>0</v>
      </c>
      <c r="AW781" s="194">
        <v>0</v>
      </c>
      <c r="AX781" s="194" t="s">
        <v>638</v>
      </c>
    </row>
    <row r="782" spans="14:50" ht="16.5" thickBot="1" x14ac:dyDescent="0.3">
      <c r="N782" s="200" t="s">
        <v>194</v>
      </c>
      <c r="O782" s="199" t="s">
        <v>447</v>
      </c>
      <c r="P782" s="197" t="s">
        <v>630</v>
      </c>
      <c r="Q782" s="199" t="s">
        <v>319</v>
      </c>
      <c r="R782" s="199" t="s">
        <v>52</v>
      </c>
      <c r="S782" s="195">
        <v>6.2093005196056215</v>
      </c>
      <c r="T782" s="195">
        <v>0.59967156690070011</v>
      </c>
      <c r="U782" s="195">
        <v>10.354502134722393</v>
      </c>
      <c r="V782" s="194">
        <v>0</v>
      </c>
      <c r="W782" s="194">
        <v>0</v>
      </c>
      <c r="X782" s="194">
        <v>0</v>
      </c>
      <c r="Y782" s="194" t="s">
        <v>629</v>
      </c>
      <c r="AA782" s="206" t="s">
        <v>194</v>
      </c>
      <c r="AB782" s="204" t="s">
        <v>340</v>
      </c>
      <c r="AC782" s="205" t="s">
        <v>630</v>
      </c>
      <c r="AD782" s="204" t="s">
        <v>314</v>
      </c>
      <c r="AE782" s="204" t="s">
        <v>52</v>
      </c>
      <c r="AF782" s="203">
        <v>1.1110347693525768</v>
      </c>
      <c r="AG782" s="203">
        <v>0.59448052575018717</v>
      </c>
      <c r="AH782" s="203">
        <v>1.8689170144817429</v>
      </c>
      <c r="AI782" s="202">
        <v>5.2895090992071271E-4</v>
      </c>
      <c r="AJ782" s="202">
        <v>3.6838668268482767E-4</v>
      </c>
      <c r="AK782" s="202">
        <v>3.555977779E-3</v>
      </c>
      <c r="AM782" s="200" t="s">
        <v>194</v>
      </c>
      <c r="AN782" s="199" t="s">
        <v>454</v>
      </c>
      <c r="AO782" s="197" t="s">
        <v>630</v>
      </c>
      <c r="AP782" s="199" t="s">
        <v>74</v>
      </c>
      <c r="AQ782" s="199" t="s">
        <v>52</v>
      </c>
      <c r="AR782" s="195">
        <v>7.8308175962551916</v>
      </c>
      <c r="AS782" s="195">
        <v>0.63779645077454949</v>
      </c>
      <c r="AT782" s="195">
        <v>12.277925953876556</v>
      </c>
      <c r="AU782" s="194">
        <v>0</v>
      </c>
      <c r="AV782" s="194">
        <v>0</v>
      </c>
      <c r="AW782" s="194">
        <v>0</v>
      </c>
      <c r="AX782" s="194" t="s">
        <v>638</v>
      </c>
    </row>
    <row r="783" spans="14:50" ht="16.5" thickBot="1" x14ac:dyDescent="0.3">
      <c r="N783" s="200" t="s">
        <v>194</v>
      </c>
      <c r="O783" s="199" t="s">
        <v>447</v>
      </c>
      <c r="P783" s="197" t="s">
        <v>630</v>
      </c>
      <c r="Q783" s="199" t="s">
        <v>318</v>
      </c>
      <c r="R783" s="199" t="s">
        <v>52</v>
      </c>
      <c r="S783" s="195">
        <v>7.6207233638079312</v>
      </c>
      <c r="T783" s="195">
        <v>0.60985906389394395</v>
      </c>
      <c r="U783" s="195">
        <v>12.495876203183224</v>
      </c>
      <c r="V783" s="194">
        <v>0</v>
      </c>
      <c r="W783" s="194">
        <v>0</v>
      </c>
      <c r="X783" s="194">
        <v>0</v>
      </c>
      <c r="Y783" s="194" t="s">
        <v>629</v>
      </c>
      <c r="AA783" s="206" t="s">
        <v>194</v>
      </c>
      <c r="AB783" s="204" t="s">
        <v>340</v>
      </c>
      <c r="AC783" s="205" t="s">
        <v>630</v>
      </c>
      <c r="AD783" s="204" t="s">
        <v>313</v>
      </c>
      <c r="AE783" s="204" t="s">
        <v>52</v>
      </c>
      <c r="AF783" s="203">
        <v>1.1376417719393808</v>
      </c>
      <c r="AG783" s="203">
        <v>0.59448052575018717</v>
      </c>
      <c r="AH783" s="203">
        <v>1.9136737414632166</v>
      </c>
      <c r="AI783" s="202">
        <v>1.6763173850489115E-4</v>
      </c>
      <c r="AJ783" s="202">
        <v>1.1674675078971669E-4</v>
      </c>
      <c r="AK783" s="202">
        <v>1.1269377290000001E-3</v>
      </c>
      <c r="AM783" s="200" t="s">
        <v>194</v>
      </c>
      <c r="AN783" s="199" t="s">
        <v>454</v>
      </c>
      <c r="AO783" s="197" t="s">
        <v>630</v>
      </c>
      <c r="AP783" s="199" t="s">
        <v>316</v>
      </c>
      <c r="AQ783" s="199" t="s">
        <v>52</v>
      </c>
      <c r="AR783" s="195">
        <v>7.8308175962551916</v>
      </c>
      <c r="AS783" s="195">
        <v>0.63779645077454949</v>
      </c>
      <c r="AT783" s="195">
        <v>12.277925953876556</v>
      </c>
      <c r="AU783" s="194">
        <v>0</v>
      </c>
      <c r="AV783" s="194">
        <v>0</v>
      </c>
      <c r="AW783" s="194">
        <v>0</v>
      </c>
      <c r="AX783" s="194" t="s">
        <v>638</v>
      </c>
    </row>
    <row r="784" spans="14:50" ht="16.5" thickBot="1" x14ac:dyDescent="0.3">
      <c r="N784" s="200" t="s">
        <v>194</v>
      </c>
      <c r="O784" s="199" t="s">
        <v>447</v>
      </c>
      <c r="P784" s="197" t="s">
        <v>630</v>
      </c>
      <c r="Q784" s="199" t="s">
        <v>317</v>
      </c>
      <c r="R784" s="199" t="s">
        <v>52</v>
      </c>
      <c r="S784" s="195">
        <v>7.552413065586804</v>
      </c>
      <c r="T784" s="195">
        <v>0.61162612658256421</v>
      </c>
      <c r="U784" s="195">
        <v>12.348087724416876</v>
      </c>
      <c r="V784" s="194">
        <v>0</v>
      </c>
      <c r="W784" s="194">
        <v>0</v>
      </c>
      <c r="X784" s="194">
        <v>0</v>
      </c>
      <c r="Y784" s="194" t="s">
        <v>629</v>
      </c>
      <c r="AA784" s="206" t="s">
        <v>194</v>
      </c>
      <c r="AB784" s="204" t="s">
        <v>548</v>
      </c>
      <c r="AC784" s="205" t="s">
        <v>630</v>
      </c>
      <c r="AD784" s="204" t="s">
        <v>323</v>
      </c>
      <c r="AE784" s="204" t="s">
        <v>55</v>
      </c>
      <c r="AF784" s="203">
        <v>2.150226405122746</v>
      </c>
      <c r="AG784" s="203">
        <v>0.65269356548724133</v>
      </c>
      <c r="AH784" s="203">
        <v>3.2943888507887822</v>
      </c>
      <c r="AI784" s="202">
        <v>9.6601240651414963E-4</v>
      </c>
      <c r="AJ784" s="202">
        <v>8.8494377965719917E-5</v>
      </c>
      <c r="AK784" s="202">
        <v>6.9405940560000002E-3</v>
      </c>
      <c r="AM784" s="200" t="s">
        <v>194</v>
      </c>
      <c r="AN784" s="199" t="s">
        <v>454</v>
      </c>
      <c r="AO784" s="197" t="s">
        <v>630</v>
      </c>
      <c r="AP784" s="199" t="s">
        <v>315</v>
      </c>
      <c r="AQ784" s="199" t="s">
        <v>52</v>
      </c>
      <c r="AR784" s="195">
        <v>7.8308175962551916</v>
      </c>
      <c r="AS784" s="195">
        <v>0.63779645077454949</v>
      </c>
      <c r="AT784" s="195">
        <v>12.277925953876556</v>
      </c>
      <c r="AU784" s="194">
        <v>0</v>
      </c>
      <c r="AV784" s="194">
        <v>0</v>
      </c>
      <c r="AW784" s="194">
        <v>0</v>
      </c>
      <c r="AX784" s="194" t="s">
        <v>638</v>
      </c>
    </row>
    <row r="785" spans="14:50" ht="16.5" thickBot="1" x14ac:dyDescent="0.3">
      <c r="N785" s="200" t="s">
        <v>194</v>
      </c>
      <c r="O785" s="199" t="s">
        <v>447</v>
      </c>
      <c r="P785" s="197" t="s">
        <v>630</v>
      </c>
      <c r="Q785" s="199" t="s">
        <v>74</v>
      </c>
      <c r="R785" s="199" t="s">
        <v>52</v>
      </c>
      <c r="S785" s="195">
        <v>7.1444281535699359</v>
      </c>
      <c r="T785" s="195">
        <v>0.60985906389394384</v>
      </c>
      <c r="U785" s="195">
        <v>11.714883940484276</v>
      </c>
      <c r="V785" s="194">
        <v>0</v>
      </c>
      <c r="W785" s="194">
        <v>0</v>
      </c>
      <c r="X785" s="194">
        <v>0</v>
      </c>
      <c r="Y785" s="194" t="s">
        <v>629</v>
      </c>
      <c r="AA785" s="206" t="s">
        <v>194</v>
      </c>
      <c r="AB785" s="204" t="s">
        <v>548</v>
      </c>
      <c r="AC785" s="205" t="s">
        <v>630</v>
      </c>
      <c r="AD785" s="204" t="s">
        <v>322</v>
      </c>
      <c r="AE785" s="204" t="s">
        <v>55</v>
      </c>
      <c r="AF785" s="203">
        <v>2.1256180949217645</v>
      </c>
      <c r="AG785" s="203">
        <v>0.64596293015108541</v>
      </c>
      <c r="AH785" s="203">
        <v>3.2906193152981702</v>
      </c>
      <c r="AI785" s="202">
        <v>0</v>
      </c>
      <c r="AJ785" s="202">
        <v>0</v>
      </c>
      <c r="AK785" s="202">
        <v>0</v>
      </c>
      <c r="AM785" s="200" t="s">
        <v>194</v>
      </c>
      <c r="AN785" s="199" t="s">
        <v>454</v>
      </c>
      <c r="AO785" s="197" t="s">
        <v>630</v>
      </c>
      <c r="AP785" s="199" t="s">
        <v>314</v>
      </c>
      <c r="AQ785" s="199" t="s">
        <v>52</v>
      </c>
      <c r="AR785" s="195">
        <v>7.8308175962551916</v>
      </c>
      <c r="AS785" s="195">
        <v>0.63779645077454949</v>
      </c>
      <c r="AT785" s="195">
        <v>12.277925953876556</v>
      </c>
      <c r="AU785" s="194">
        <v>0</v>
      </c>
      <c r="AV785" s="194">
        <v>0</v>
      </c>
      <c r="AW785" s="194">
        <v>0</v>
      </c>
      <c r="AX785" s="194" t="s">
        <v>638</v>
      </c>
    </row>
    <row r="786" spans="14:50" ht="16.5" thickBot="1" x14ac:dyDescent="0.3">
      <c r="N786" s="200" t="s">
        <v>194</v>
      </c>
      <c r="O786" s="199" t="s">
        <v>447</v>
      </c>
      <c r="P786" s="197" t="s">
        <v>630</v>
      </c>
      <c r="Q786" s="199" t="s">
        <v>316</v>
      </c>
      <c r="R786" s="199" t="s">
        <v>52</v>
      </c>
      <c r="S786" s="195">
        <v>6.6152112533054979</v>
      </c>
      <c r="T786" s="195">
        <v>0.60985906389394406</v>
      </c>
      <c r="U786" s="195">
        <v>10.847114759707662</v>
      </c>
      <c r="V786" s="194">
        <v>0</v>
      </c>
      <c r="W786" s="194">
        <v>0</v>
      </c>
      <c r="X786" s="194">
        <v>0</v>
      </c>
      <c r="Y786" s="194" t="s">
        <v>629</v>
      </c>
      <c r="AA786" s="206" t="s">
        <v>194</v>
      </c>
      <c r="AB786" s="204" t="s">
        <v>548</v>
      </c>
      <c r="AC786" s="205" t="s">
        <v>630</v>
      </c>
      <c r="AD786" s="204" t="s">
        <v>321</v>
      </c>
      <c r="AE786" s="204" t="s">
        <v>55</v>
      </c>
      <c r="AF786" s="203">
        <v>2.150226405122746</v>
      </c>
      <c r="AG786" s="203">
        <v>0.65269356548724133</v>
      </c>
      <c r="AH786" s="203">
        <v>3.2943888507887822</v>
      </c>
      <c r="AI786" s="202">
        <v>1.0560022984958559</v>
      </c>
      <c r="AJ786" s="202">
        <v>9.6738163925840281E-2</v>
      </c>
      <c r="AK786" s="202">
        <v>7.5871523249999999</v>
      </c>
      <c r="AM786" s="200" t="s">
        <v>194</v>
      </c>
      <c r="AN786" s="199" t="s">
        <v>454</v>
      </c>
      <c r="AO786" s="197" t="s">
        <v>630</v>
      </c>
      <c r="AP786" s="199" t="s">
        <v>313</v>
      </c>
      <c r="AQ786" s="199" t="s">
        <v>52</v>
      </c>
      <c r="AR786" s="195">
        <v>7.8308175962551916</v>
      </c>
      <c r="AS786" s="195">
        <v>0.63779645077454949</v>
      </c>
      <c r="AT786" s="195">
        <v>12.277925953876556</v>
      </c>
      <c r="AU786" s="194">
        <v>0</v>
      </c>
      <c r="AV786" s="194">
        <v>0</v>
      </c>
      <c r="AW786" s="194">
        <v>0</v>
      </c>
      <c r="AX786" s="194" t="s">
        <v>638</v>
      </c>
    </row>
    <row r="787" spans="14:50" ht="16.5" thickBot="1" x14ac:dyDescent="0.3">
      <c r="N787" s="200" t="s">
        <v>194</v>
      </c>
      <c r="O787" s="199" t="s">
        <v>447</v>
      </c>
      <c r="P787" s="197" t="s">
        <v>630</v>
      </c>
      <c r="Q787" s="199" t="s">
        <v>315</v>
      </c>
      <c r="R787" s="199" t="s">
        <v>52</v>
      </c>
      <c r="S787" s="195">
        <v>3.9335484716597939</v>
      </c>
      <c r="T787" s="195">
        <v>0.61162612658256443</v>
      </c>
      <c r="U787" s="195">
        <v>6.4312956898004554</v>
      </c>
      <c r="V787" s="194">
        <v>0</v>
      </c>
      <c r="W787" s="194">
        <v>0</v>
      </c>
      <c r="X787" s="194">
        <v>0</v>
      </c>
      <c r="Y787" s="194" t="s">
        <v>629</v>
      </c>
      <c r="AA787" s="206" t="s">
        <v>194</v>
      </c>
      <c r="AB787" s="204" t="s">
        <v>548</v>
      </c>
      <c r="AC787" s="205" t="s">
        <v>630</v>
      </c>
      <c r="AD787" s="204" t="s">
        <v>320</v>
      </c>
      <c r="AE787" s="204" t="s">
        <v>55</v>
      </c>
      <c r="AF787" s="203">
        <v>2.1256180949217645</v>
      </c>
      <c r="AG787" s="203">
        <v>0.64596293015108541</v>
      </c>
      <c r="AH787" s="203">
        <v>3.2906193152981702</v>
      </c>
      <c r="AI787" s="202">
        <v>1.7551395618323071E-4</v>
      </c>
      <c r="AJ787" s="202">
        <v>1.4701490972367801E-4</v>
      </c>
      <c r="AK787" s="202">
        <v>1.3536984620000001E-3</v>
      </c>
      <c r="AM787" s="200" t="s">
        <v>194</v>
      </c>
      <c r="AN787" s="199" t="s">
        <v>454</v>
      </c>
      <c r="AO787" s="197" t="s">
        <v>630</v>
      </c>
      <c r="AP787" s="199" t="s">
        <v>312</v>
      </c>
      <c r="AQ787" s="199" t="s">
        <v>52</v>
      </c>
      <c r="AR787" s="195">
        <v>7.8308175962551916</v>
      </c>
      <c r="AS787" s="195">
        <v>0.63779645077454949</v>
      </c>
      <c r="AT787" s="195">
        <v>12.277925953876556</v>
      </c>
      <c r="AU787" s="194">
        <v>0</v>
      </c>
      <c r="AV787" s="194">
        <v>0</v>
      </c>
      <c r="AW787" s="194">
        <v>0</v>
      </c>
      <c r="AX787" s="194" t="s">
        <v>638</v>
      </c>
    </row>
    <row r="788" spans="14:50" ht="16.5" thickBot="1" x14ac:dyDescent="0.3">
      <c r="N788" s="200" t="s">
        <v>194</v>
      </c>
      <c r="O788" s="199" t="s">
        <v>447</v>
      </c>
      <c r="P788" s="197" t="s">
        <v>630</v>
      </c>
      <c r="Q788" s="199" t="s">
        <v>314</v>
      </c>
      <c r="R788" s="199" t="s">
        <v>52</v>
      </c>
      <c r="S788" s="195">
        <v>4.6730555843318342</v>
      </c>
      <c r="T788" s="195">
        <v>0.61162612658256421</v>
      </c>
      <c r="U788" s="195">
        <v>7.640379279482941</v>
      </c>
      <c r="V788" s="194">
        <v>0</v>
      </c>
      <c r="W788" s="194">
        <v>0</v>
      </c>
      <c r="X788" s="194">
        <v>0</v>
      </c>
      <c r="Y788" s="194" t="s">
        <v>629</v>
      </c>
      <c r="AA788" s="206" t="s">
        <v>194</v>
      </c>
      <c r="AB788" s="204" t="s">
        <v>548</v>
      </c>
      <c r="AC788" s="205" t="s">
        <v>630</v>
      </c>
      <c r="AD788" s="204" t="s">
        <v>319</v>
      </c>
      <c r="AE788" s="204" t="s">
        <v>55</v>
      </c>
      <c r="AF788" s="203">
        <v>2.1256180949217645</v>
      </c>
      <c r="AG788" s="203">
        <v>0.64596293015108541</v>
      </c>
      <c r="AH788" s="203">
        <v>3.2906193152981702</v>
      </c>
      <c r="AI788" s="202">
        <v>7.2803042198454748E-3</v>
      </c>
      <c r="AJ788" s="202">
        <v>6.0981661567933833E-3</v>
      </c>
      <c r="AK788" s="202">
        <v>5.6151298959999998E-2</v>
      </c>
      <c r="AM788" s="200" t="s">
        <v>194</v>
      </c>
      <c r="AN788" s="199" t="s">
        <v>451</v>
      </c>
      <c r="AO788" s="197" t="s">
        <v>630</v>
      </c>
      <c r="AP788" s="199" t="s">
        <v>323</v>
      </c>
      <c r="AQ788" s="199" t="s">
        <v>76</v>
      </c>
      <c r="AR788" s="195">
        <v>17.650749709705188</v>
      </c>
      <c r="AS788" s="195">
        <v>0.64855611243118227</v>
      </c>
      <c r="AT788" s="195">
        <v>27.215455025995297</v>
      </c>
      <c r="AU788" s="194">
        <v>0</v>
      </c>
      <c r="AV788" s="194">
        <v>0</v>
      </c>
      <c r="AW788" s="194">
        <v>0</v>
      </c>
      <c r="AX788" s="194" t="s">
        <v>638</v>
      </c>
    </row>
    <row r="789" spans="14:50" ht="16.5" thickBot="1" x14ac:dyDescent="0.3">
      <c r="N789" s="200" t="s">
        <v>194</v>
      </c>
      <c r="O789" s="199" t="s">
        <v>447</v>
      </c>
      <c r="P789" s="197" t="s">
        <v>630</v>
      </c>
      <c r="Q789" s="199" t="s">
        <v>313</v>
      </c>
      <c r="R789" s="199" t="s">
        <v>52</v>
      </c>
      <c r="S789" s="195">
        <v>0.9923034366355612</v>
      </c>
      <c r="T789" s="195">
        <v>0.60985906389394406</v>
      </c>
      <c r="U789" s="195">
        <v>1.6271028757033039</v>
      </c>
      <c r="V789" s="194">
        <v>0</v>
      </c>
      <c r="W789" s="194">
        <v>0</v>
      </c>
      <c r="X789" s="194">
        <v>0</v>
      </c>
      <c r="Y789" s="194" t="s">
        <v>629</v>
      </c>
      <c r="AA789" s="206" t="s">
        <v>194</v>
      </c>
      <c r="AB789" s="204" t="s">
        <v>548</v>
      </c>
      <c r="AC789" s="205" t="s">
        <v>630</v>
      </c>
      <c r="AD789" s="204" t="s">
        <v>318</v>
      </c>
      <c r="AE789" s="204" t="s">
        <v>55</v>
      </c>
      <c r="AF789" s="203">
        <v>2.150226405122746</v>
      </c>
      <c r="AG789" s="203">
        <v>0.65269356548724133</v>
      </c>
      <c r="AH789" s="203">
        <v>3.2943888507887822</v>
      </c>
      <c r="AI789" s="202">
        <v>0</v>
      </c>
      <c r="AJ789" s="202">
        <v>0</v>
      </c>
      <c r="AK789" s="202">
        <v>0</v>
      </c>
      <c r="AM789" s="200" t="s">
        <v>194</v>
      </c>
      <c r="AN789" s="199" t="s">
        <v>451</v>
      </c>
      <c r="AO789" s="197" t="s">
        <v>630</v>
      </c>
      <c r="AP789" s="199" t="s">
        <v>322</v>
      </c>
      <c r="AQ789" s="199" t="s">
        <v>76</v>
      </c>
      <c r="AR789" s="195">
        <v>17.650749709705188</v>
      </c>
      <c r="AS789" s="195">
        <v>0.64855611243118227</v>
      </c>
      <c r="AT789" s="195">
        <v>27.215455025995297</v>
      </c>
      <c r="AU789" s="194">
        <v>0</v>
      </c>
      <c r="AV789" s="194">
        <v>0</v>
      </c>
      <c r="AW789" s="194">
        <v>0</v>
      </c>
      <c r="AX789" s="194" t="s">
        <v>638</v>
      </c>
    </row>
    <row r="790" spans="14:50" ht="16.5" thickBot="1" x14ac:dyDescent="0.3">
      <c r="N790" s="200" t="s">
        <v>194</v>
      </c>
      <c r="O790" s="199" t="s">
        <v>447</v>
      </c>
      <c r="P790" s="197" t="s">
        <v>630</v>
      </c>
      <c r="Q790" s="199" t="s">
        <v>312</v>
      </c>
      <c r="R790" s="199" t="s">
        <v>52</v>
      </c>
      <c r="S790" s="195">
        <v>4.7629521023799581</v>
      </c>
      <c r="T790" s="195">
        <v>0.60985906389394384</v>
      </c>
      <c r="U790" s="195">
        <v>7.8099226269895174</v>
      </c>
      <c r="V790" s="194">
        <v>0</v>
      </c>
      <c r="W790" s="194">
        <v>0</v>
      </c>
      <c r="X790" s="194">
        <v>0</v>
      </c>
      <c r="Y790" s="194" t="s">
        <v>629</v>
      </c>
      <c r="AA790" s="206" t="s">
        <v>194</v>
      </c>
      <c r="AB790" s="204" t="s">
        <v>548</v>
      </c>
      <c r="AC790" s="205" t="s">
        <v>630</v>
      </c>
      <c r="AD790" s="204" t="s">
        <v>317</v>
      </c>
      <c r="AE790" s="204" t="s">
        <v>55</v>
      </c>
      <c r="AF790" s="203">
        <v>2.1256180949217645</v>
      </c>
      <c r="AG790" s="203">
        <v>0.64596293015108541</v>
      </c>
      <c r="AH790" s="203">
        <v>3.2906193152981702</v>
      </c>
      <c r="AI790" s="202">
        <v>6.2295947459803562E-3</v>
      </c>
      <c r="AJ790" s="202">
        <v>5.2180654411281739E-3</v>
      </c>
      <c r="AK790" s="202">
        <v>4.804742033E-2</v>
      </c>
      <c r="AM790" s="200" t="s">
        <v>194</v>
      </c>
      <c r="AN790" s="199" t="s">
        <v>451</v>
      </c>
      <c r="AO790" s="197" t="s">
        <v>630</v>
      </c>
      <c r="AP790" s="199" t="s">
        <v>321</v>
      </c>
      <c r="AQ790" s="199" t="s">
        <v>76</v>
      </c>
      <c r="AR790" s="195">
        <v>17.650749709705188</v>
      </c>
      <c r="AS790" s="195">
        <v>0.64855611243118227</v>
      </c>
      <c r="AT790" s="195">
        <v>27.215455025995297</v>
      </c>
      <c r="AU790" s="194">
        <v>0</v>
      </c>
      <c r="AV790" s="194">
        <v>0</v>
      </c>
      <c r="AW790" s="194">
        <v>0</v>
      </c>
      <c r="AX790" s="194" t="s">
        <v>638</v>
      </c>
    </row>
    <row r="791" spans="14:50" ht="16.5" thickBot="1" x14ac:dyDescent="0.3">
      <c r="N791" s="200" t="s">
        <v>194</v>
      </c>
      <c r="O791" s="199" t="s">
        <v>445</v>
      </c>
      <c r="P791" s="197" t="s">
        <v>630</v>
      </c>
      <c r="Q791" s="199" t="s">
        <v>323</v>
      </c>
      <c r="R791" s="199" t="s">
        <v>76</v>
      </c>
      <c r="S791" s="195">
        <v>0.12135494873575113</v>
      </c>
      <c r="T791" s="195">
        <v>0.66429575502137772</v>
      </c>
      <c r="U791" s="195">
        <v>0.18268210780881144</v>
      </c>
      <c r="V791" s="194">
        <v>0</v>
      </c>
      <c r="W791" s="194">
        <v>0</v>
      </c>
      <c r="X791" s="194">
        <v>0</v>
      </c>
      <c r="Y791" s="194" t="s">
        <v>629</v>
      </c>
      <c r="AA791" s="206" t="s">
        <v>194</v>
      </c>
      <c r="AB791" s="204" t="s">
        <v>548</v>
      </c>
      <c r="AC791" s="205" t="s">
        <v>630</v>
      </c>
      <c r="AD791" s="204" t="s">
        <v>74</v>
      </c>
      <c r="AE791" s="204" t="s">
        <v>55</v>
      </c>
      <c r="AF791" s="203">
        <v>2.150226405122746</v>
      </c>
      <c r="AG791" s="203">
        <v>0.65269356548724133</v>
      </c>
      <c r="AH791" s="203">
        <v>3.2943888507887822</v>
      </c>
      <c r="AI791" s="202">
        <v>0</v>
      </c>
      <c r="AJ791" s="202">
        <v>0</v>
      </c>
      <c r="AK791" s="202">
        <v>0</v>
      </c>
      <c r="AM791" s="200" t="s">
        <v>194</v>
      </c>
      <c r="AN791" s="199" t="s">
        <v>451</v>
      </c>
      <c r="AO791" s="197" t="s">
        <v>630</v>
      </c>
      <c r="AP791" s="199" t="s">
        <v>320</v>
      </c>
      <c r="AQ791" s="199" t="s">
        <v>76</v>
      </c>
      <c r="AR791" s="195">
        <v>17.650749709705188</v>
      </c>
      <c r="AS791" s="195">
        <v>0.64855611243118227</v>
      </c>
      <c r="AT791" s="195">
        <v>27.215455025995297</v>
      </c>
      <c r="AU791" s="194">
        <v>0</v>
      </c>
      <c r="AV791" s="194">
        <v>0</v>
      </c>
      <c r="AW791" s="194">
        <v>0</v>
      </c>
      <c r="AX791" s="194" t="s">
        <v>638</v>
      </c>
    </row>
    <row r="792" spans="14:50" ht="16.5" thickBot="1" x14ac:dyDescent="0.3">
      <c r="N792" s="200" t="s">
        <v>194</v>
      </c>
      <c r="O792" s="199" t="s">
        <v>445</v>
      </c>
      <c r="P792" s="197" t="s">
        <v>630</v>
      </c>
      <c r="Q792" s="199" t="s">
        <v>322</v>
      </c>
      <c r="R792" s="199" t="s">
        <v>76</v>
      </c>
      <c r="S792" s="195">
        <v>0.27510228378996615</v>
      </c>
      <c r="T792" s="195">
        <v>0.65602959059292698</v>
      </c>
      <c r="U792" s="195">
        <v>0.41934432186408782</v>
      </c>
      <c r="V792" s="194">
        <v>0</v>
      </c>
      <c r="W792" s="194">
        <v>0</v>
      </c>
      <c r="X792" s="194">
        <v>0</v>
      </c>
      <c r="Y792" s="194" t="s">
        <v>629</v>
      </c>
      <c r="AA792" s="206" t="s">
        <v>194</v>
      </c>
      <c r="AB792" s="204" t="s">
        <v>548</v>
      </c>
      <c r="AC792" s="205" t="s">
        <v>630</v>
      </c>
      <c r="AD792" s="204" t="s">
        <v>316</v>
      </c>
      <c r="AE792" s="204" t="s">
        <v>55</v>
      </c>
      <c r="AF792" s="203">
        <v>2.150226405122746</v>
      </c>
      <c r="AG792" s="203">
        <v>0.65269356548724133</v>
      </c>
      <c r="AH792" s="203">
        <v>3.2943888507887822</v>
      </c>
      <c r="AI792" s="202">
        <v>0</v>
      </c>
      <c r="AJ792" s="202">
        <v>0</v>
      </c>
      <c r="AK792" s="202">
        <v>0</v>
      </c>
      <c r="AM792" s="200" t="s">
        <v>194</v>
      </c>
      <c r="AN792" s="199" t="s">
        <v>451</v>
      </c>
      <c r="AO792" s="197" t="s">
        <v>630</v>
      </c>
      <c r="AP792" s="199" t="s">
        <v>319</v>
      </c>
      <c r="AQ792" s="199" t="s">
        <v>76</v>
      </c>
      <c r="AR792" s="195">
        <v>17.650749709705188</v>
      </c>
      <c r="AS792" s="195">
        <v>0.64855611243118227</v>
      </c>
      <c r="AT792" s="195">
        <v>27.215455025995297</v>
      </c>
      <c r="AU792" s="194">
        <v>0</v>
      </c>
      <c r="AV792" s="194">
        <v>0</v>
      </c>
      <c r="AW792" s="194">
        <v>0</v>
      </c>
      <c r="AX792" s="194" t="s">
        <v>638</v>
      </c>
    </row>
    <row r="793" spans="14:50" ht="16.5" thickBot="1" x14ac:dyDescent="0.3">
      <c r="N793" s="200" t="s">
        <v>194</v>
      </c>
      <c r="O793" s="199" t="s">
        <v>445</v>
      </c>
      <c r="P793" s="197" t="s">
        <v>630</v>
      </c>
      <c r="Q793" s="199" t="s">
        <v>321</v>
      </c>
      <c r="R793" s="199" t="s">
        <v>76</v>
      </c>
      <c r="S793" s="195">
        <v>0.24290630807483832</v>
      </c>
      <c r="T793" s="195">
        <v>0.66479593729287256</v>
      </c>
      <c r="U793" s="195">
        <v>0.36538476613437415</v>
      </c>
      <c r="V793" s="194">
        <v>0</v>
      </c>
      <c r="W793" s="194">
        <v>0</v>
      </c>
      <c r="X793" s="194">
        <v>0</v>
      </c>
      <c r="Y793" s="194" t="s">
        <v>629</v>
      </c>
      <c r="AA793" s="206" t="s">
        <v>194</v>
      </c>
      <c r="AB793" s="204" t="s">
        <v>548</v>
      </c>
      <c r="AC793" s="205" t="s">
        <v>630</v>
      </c>
      <c r="AD793" s="204" t="s">
        <v>315</v>
      </c>
      <c r="AE793" s="204" t="s">
        <v>55</v>
      </c>
      <c r="AF793" s="203">
        <v>2.1256180949217645</v>
      </c>
      <c r="AG793" s="203">
        <v>0.64596293015108541</v>
      </c>
      <c r="AH793" s="203">
        <v>3.2906193152981702</v>
      </c>
      <c r="AI793" s="202">
        <v>0.10396752662159932</v>
      </c>
      <c r="AJ793" s="202">
        <v>8.7085818546029009E-2</v>
      </c>
      <c r="AK793" s="202">
        <v>0.80187743440000003</v>
      </c>
      <c r="AM793" s="200" t="s">
        <v>194</v>
      </c>
      <c r="AN793" s="199" t="s">
        <v>451</v>
      </c>
      <c r="AO793" s="197" t="s">
        <v>630</v>
      </c>
      <c r="AP793" s="199" t="s">
        <v>318</v>
      </c>
      <c r="AQ793" s="199" t="s">
        <v>76</v>
      </c>
      <c r="AR793" s="195">
        <v>17.650749709705188</v>
      </c>
      <c r="AS793" s="195">
        <v>0.64855611243118227</v>
      </c>
      <c r="AT793" s="195">
        <v>27.215455025995297</v>
      </c>
      <c r="AU793" s="194">
        <v>0</v>
      </c>
      <c r="AV793" s="194">
        <v>0</v>
      </c>
      <c r="AW793" s="194">
        <v>0</v>
      </c>
      <c r="AX793" s="194" t="s">
        <v>638</v>
      </c>
    </row>
    <row r="794" spans="14:50" ht="16.5" thickBot="1" x14ac:dyDescent="0.3">
      <c r="N794" s="200" t="s">
        <v>194</v>
      </c>
      <c r="O794" s="199" t="s">
        <v>445</v>
      </c>
      <c r="P794" s="197" t="s">
        <v>630</v>
      </c>
      <c r="Q794" s="199" t="s">
        <v>320</v>
      </c>
      <c r="R794" s="199" t="s">
        <v>76</v>
      </c>
      <c r="S794" s="195">
        <v>0.16180659831433444</v>
      </c>
      <c r="T794" s="195">
        <v>0.66429575502137783</v>
      </c>
      <c r="U794" s="195">
        <v>0.24357614374508132</v>
      </c>
      <c r="V794" s="194">
        <v>0</v>
      </c>
      <c r="W794" s="194">
        <v>0</v>
      </c>
      <c r="X794" s="194">
        <v>0</v>
      </c>
      <c r="Y794" s="194" t="s">
        <v>629</v>
      </c>
      <c r="AA794" s="206" t="s">
        <v>194</v>
      </c>
      <c r="AB794" s="204" t="s">
        <v>548</v>
      </c>
      <c r="AC794" s="205" t="s">
        <v>630</v>
      </c>
      <c r="AD794" s="204" t="s">
        <v>314</v>
      </c>
      <c r="AE794" s="204" t="s">
        <v>55</v>
      </c>
      <c r="AF794" s="203">
        <v>2.150226405122746</v>
      </c>
      <c r="AG794" s="203">
        <v>0.65269356548724133</v>
      </c>
      <c r="AH794" s="203">
        <v>3.2943888507887822</v>
      </c>
      <c r="AI794" s="202">
        <v>1.4282067026903825E-2</v>
      </c>
      <c r="AJ794" s="202">
        <v>1.3083503162979928E-3</v>
      </c>
      <c r="AK794" s="202">
        <v>0.1026136195</v>
      </c>
      <c r="AM794" s="200" t="s">
        <v>194</v>
      </c>
      <c r="AN794" s="199" t="s">
        <v>451</v>
      </c>
      <c r="AO794" s="197" t="s">
        <v>630</v>
      </c>
      <c r="AP794" s="199" t="s">
        <v>317</v>
      </c>
      <c r="AQ794" s="199" t="s">
        <v>76</v>
      </c>
      <c r="AR794" s="195">
        <v>17.650749709705188</v>
      </c>
      <c r="AS794" s="195">
        <v>0.64855611243118227</v>
      </c>
      <c r="AT794" s="195">
        <v>27.215455025995297</v>
      </c>
      <c r="AU794" s="194">
        <v>0</v>
      </c>
      <c r="AV794" s="194">
        <v>0</v>
      </c>
      <c r="AW794" s="194">
        <v>0</v>
      </c>
      <c r="AX794" s="194" t="s">
        <v>638</v>
      </c>
    </row>
    <row r="795" spans="14:50" ht="16.5" thickBot="1" x14ac:dyDescent="0.3">
      <c r="N795" s="200" t="s">
        <v>194</v>
      </c>
      <c r="O795" s="199" t="s">
        <v>445</v>
      </c>
      <c r="P795" s="197" t="s">
        <v>630</v>
      </c>
      <c r="Q795" s="199" t="s">
        <v>319</v>
      </c>
      <c r="R795" s="199" t="s">
        <v>76</v>
      </c>
      <c r="S795" s="195">
        <v>0.32161716269165064</v>
      </c>
      <c r="T795" s="195">
        <v>0.65602959059292676</v>
      </c>
      <c r="U795" s="195">
        <v>0.49024795116477821</v>
      </c>
      <c r="V795" s="194">
        <v>0</v>
      </c>
      <c r="W795" s="194">
        <v>0</v>
      </c>
      <c r="X795" s="194">
        <v>0</v>
      </c>
      <c r="Y795" s="194" t="s">
        <v>629</v>
      </c>
      <c r="AA795" s="206" t="s">
        <v>194</v>
      </c>
      <c r="AB795" s="204" t="s">
        <v>548</v>
      </c>
      <c r="AC795" s="205" t="s">
        <v>630</v>
      </c>
      <c r="AD795" s="204" t="s">
        <v>313</v>
      </c>
      <c r="AE795" s="204" t="s">
        <v>55</v>
      </c>
      <c r="AF795" s="203">
        <v>2.1256180949217645</v>
      </c>
      <c r="AG795" s="203">
        <v>0.64596293015108541</v>
      </c>
      <c r="AH795" s="203">
        <v>3.2906193152981702</v>
      </c>
      <c r="AI795" s="202">
        <v>0</v>
      </c>
      <c r="AJ795" s="202">
        <v>0</v>
      </c>
      <c r="AK795" s="202">
        <v>0</v>
      </c>
      <c r="AM795" s="200" t="s">
        <v>194</v>
      </c>
      <c r="AN795" s="199" t="s">
        <v>451</v>
      </c>
      <c r="AO795" s="197" t="s">
        <v>630</v>
      </c>
      <c r="AP795" s="199" t="s">
        <v>74</v>
      </c>
      <c r="AQ795" s="199" t="s">
        <v>76</v>
      </c>
      <c r="AR795" s="195">
        <v>17.650749709705188</v>
      </c>
      <c r="AS795" s="195">
        <v>0.64855611243118227</v>
      </c>
      <c r="AT795" s="195">
        <v>27.215455025995297</v>
      </c>
      <c r="AU795" s="194">
        <v>0</v>
      </c>
      <c r="AV795" s="194">
        <v>0</v>
      </c>
      <c r="AW795" s="194">
        <v>0</v>
      </c>
      <c r="AX795" s="194" t="s">
        <v>638</v>
      </c>
    </row>
    <row r="796" spans="14:50" ht="16.5" thickBot="1" x14ac:dyDescent="0.3">
      <c r="N796" s="200" t="s">
        <v>194</v>
      </c>
      <c r="O796" s="199" t="s">
        <v>445</v>
      </c>
      <c r="P796" s="197" t="s">
        <v>630</v>
      </c>
      <c r="Q796" s="199" t="s">
        <v>318</v>
      </c>
      <c r="R796" s="199" t="s">
        <v>76</v>
      </c>
      <c r="S796" s="195">
        <v>0.3883358359544023</v>
      </c>
      <c r="T796" s="195">
        <v>0.66429575502137772</v>
      </c>
      <c r="U796" s="195">
        <v>0.58458274498819462</v>
      </c>
      <c r="V796" s="194">
        <v>0</v>
      </c>
      <c r="W796" s="194">
        <v>0</v>
      </c>
      <c r="X796" s="194">
        <v>0</v>
      </c>
      <c r="Y796" s="194" t="s">
        <v>629</v>
      </c>
      <c r="AA796" s="206" t="s">
        <v>194</v>
      </c>
      <c r="AB796" s="204" t="s">
        <v>548</v>
      </c>
      <c r="AC796" s="205" t="s">
        <v>630</v>
      </c>
      <c r="AD796" s="204" t="s">
        <v>312</v>
      </c>
      <c r="AE796" s="204" t="s">
        <v>55</v>
      </c>
      <c r="AF796" s="203">
        <v>2.150226405122746</v>
      </c>
      <c r="AG796" s="203">
        <v>0.65269356548724133</v>
      </c>
      <c r="AH796" s="203">
        <v>3.2943888507887822</v>
      </c>
      <c r="AI796" s="202">
        <v>0</v>
      </c>
      <c r="AJ796" s="202">
        <v>0</v>
      </c>
      <c r="AK796" s="202">
        <v>0</v>
      </c>
      <c r="AM796" s="200" t="s">
        <v>194</v>
      </c>
      <c r="AN796" s="199" t="s">
        <v>451</v>
      </c>
      <c r="AO796" s="197" t="s">
        <v>630</v>
      </c>
      <c r="AP796" s="199" t="s">
        <v>316</v>
      </c>
      <c r="AQ796" s="199" t="s">
        <v>76</v>
      </c>
      <c r="AR796" s="195">
        <v>17.650749709705188</v>
      </c>
      <c r="AS796" s="195">
        <v>0.64855611243118227</v>
      </c>
      <c r="AT796" s="195">
        <v>27.215455025995297</v>
      </c>
      <c r="AU796" s="194">
        <v>0</v>
      </c>
      <c r="AV796" s="194">
        <v>0</v>
      </c>
      <c r="AW796" s="194">
        <v>0</v>
      </c>
      <c r="AX796" s="194" t="s">
        <v>638</v>
      </c>
    </row>
    <row r="797" spans="14:50" ht="16.5" thickBot="1" x14ac:dyDescent="0.3">
      <c r="N797" s="200" t="s">
        <v>194</v>
      </c>
      <c r="O797" s="199" t="s">
        <v>445</v>
      </c>
      <c r="P797" s="197" t="s">
        <v>630</v>
      </c>
      <c r="Q797" s="199" t="s">
        <v>317</v>
      </c>
      <c r="R797" s="199" t="s">
        <v>76</v>
      </c>
      <c r="S797" s="195">
        <v>0.38865009291973973</v>
      </c>
      <c r="T797" s="195">
        <v>0.66479593729287256</v>
      </c>
      <c r="U797" s="195">
        <v>0.58461562581499638</v>
      </c>
      <c r="V797" s="194">
        <v>0</v>
      </c>
      <c r="W797" s="194">
        <v>0</v>
      </c>
      <c r="X797" s="194">
        <v>0</v>
      </c>
      <c r="Y797" s="194" t="s">
        <v>629</v>
      </c>
      <c r="AA797" s="206" t="s">
        <v>194</v>
      </c>
      <c r="AB797" s="204" t="s">
        <v>548</v>
      </c>
      <c r="AC797" s="205" t="s">
        <v>630</v>
      </c>
      <c r="AD797" s="204" t="s">
        <v>323</v>
      </c>
      <c r="AE797" s="204" t="s">
        <v>52</v>
      </c>
      <c r="AF797" s="203">
        <v>2.150226405122746</v>
      </c>
      <c r="AG797" s="203">
        <v>0.65269356548724133</v>
      </c>
      <c r="AH797" s="203">
        <v>3.2943888507887822</v>
      </c>
      <c r="AI797" s="202">
        <v>5.7648969282988861E-5</v>
      </c>
      <c r="AJ797" s="202">
        <v>5.2811016118024038E-6</v>
      </c>
      <c r="AK797" s="202">
        <v>4.141956054E-4</v>
      </c>
      <c r="AM797" s="200" t="s">
        <v>194</v>
      </c>
      <c r="AN797" s="199" t="s">
        <v>451</v>
      </c>
      <c r="AO797" s="197" t="s">
        <v>630</v>
      </c>
      <c r="AP797" s="199" t="s">
        <v>315</v>
      </c>
      <c r="AQ797" s="199" t="s">
        <v>76</v>
      </c>
      <c r="AR797" s="195">
        <v>17.650749709705188</v>
      </c>
      <c r="AS797" s="195">
        <v>0.64855611243118227</v>
      </c>
      <c r="AT797" s="195">
        <v>27.215455025995297</v>
      </c>
      <c r="AU797" s="194">
        <v>0</v>
      </c>
      <c r="AV797" s="194">
        <v>0</v>
      </c>
      <c r="AW797" s="194">
        <v>0</v>
      </c>
      <c r="AX797" s="194" t="s">
        <v>638</v>
      </c>
    </row>
    <row r="798" spans="14:50" ht="16.5" thickBot="1" x14ac:dyDescent="0.3">
      <c r="N798" s="200" t="s">
        <v>194</v>
      </c>
      <c r="O798" s="199" t="s">
        <v>445</v>
      </c>
      <c r="P798" s="197" t="s">
        <v>630</v>
      </c>
      <c r="Q798" s="199" t="s">
        <v>74</v>
      </c>
      <c r="R798" s="199" t="s">
        <v>76</v>
      </c>
      <c r="S798" s="195">
        <v>0.36406484620725194</v>
      </c>
      <c r="T798" s="195">
        <v>0.66429575502137783</v>
      </c>
      <c r="U798" s="195">
        <v>0.54804632342643211</v>
      </c>
      <c r="V798" s="194">
        <v>0</v>
      </c>
      <c r="W798" s="194">
        <v>0</v>
      </c>
      <c r="X798" s="194">
        <v>0</v>
      </c>
      <c r="Y798" s="194" t="s">
        <v>629</v>
      </c>
      <c r="AA798" s="206" t="s">
        <v>194</v>
      </c>
      <c r="AB798" s="204" t="s">
        <v>548</v>
      </c>
      <c r="AC798" s="205" t="s">
        <v>630</v>
      </c>
      <c r="AD798" s="204" t="s">
        <v>322</v>
      </c>
      <c r="AE798" s="204" t="s">
        <v>52</v>
      </c>
      <c r="AF798" s="203">
        <v>2.1256180949217645</v>
      </c>
      <c r="AG798" s="203">
        <v>0.64596293015108541</v>
      </c>
      <c r="AH798" s="203">
        <v>3.2906193152981702</v>
      </c>
      <c r="AI798" s="202">
        <v>0</v>
      </c>
      <c r="AJ798" s="202">
        <v>0</v>
      </c>
      <c r="AK798" s="202">
        <v>0</v>
      </c>
      <c r="AM798" s="200" t="s">
        <v>194</v>
      </c>
      <c r="AN798" s="199" t="s">
        <v>451</v>
      </c>
      <c r="AO798" s="197" t="s">
        <v>630</v>
      </c>
      <c r="AP798" s="199" t="s">
        <v>314</v>
      </c>
      <c r="AQ798" s="199" t="s">
        <v>76</v>
      </c>
      <c r="AR798" s="195">
        <v>17.650749709705188</v>
      </c>
      <c r="AS798" s="195">
        <v>0.64855611243118227</v>
      </c>
      <c r="AT798" s="195">
        <v>27.215455025995297</v>
      </c>
      <c r="AU798" s="194">
        <v>0</v>
      </c>
      <c r="AV798" s="194">
        <v>0</v>
      </c>
      <c r="AW798" s="194">
        <v>0</v>
      </c>
      <c r="AX798" s="194" t="s">
        <v>638</v>
      </c>
    </row>
    <row r="799" spans="14:50" ht="16.5" thickBot="1" x14ac:dyDescent="0.3">
      <c r="N799" s="200" t="s">
        <v>194</v>
      </c>
      <c r="O799" s="199" t="s">
        <v>445</v>
      </c>
      <c r="P799" s="197" t="s">
        <v>630</v>
      </c>
      <c r="Q799" s="199" t="s">
        <v>316</v>
      </c>
      <c r="R799" s="199" t="s">
        <v>76</v>
      </c>
      <c r="S799" s="195">
        <v>0.33709707982152987</v>
      </c>
      <c r="T799" s="195">
        <v>0.66429575502137772</v>
      </c>
      <c r="U799" s="195">
        <v>0.50745029946891917</v>
      </c>
      <c r="V799" s="194">
        <v>0</v>
      </c>
      <c r="W799" s="194">
        <v>0</v>
      </c>
      <c r="X799" s="194">
        <v>0</v>
      </c>
      <c r="Y799" s="194" t="s">
        <v>629</v>
      </c>
      <c r="AA799" s="206" t="s">
        <v>194</v>
      </c>
      <c r="AB799" s="204" t="s">
        <v>548</v>
      </c>
      <c r="AC799" s="205" t="s">
        <v>630</v>
      </c>
      <c r="AD799" s="204" t="s">
        <v>321</v>
      </c>
      <c r="AE799" s="204" t="s">
        <v>52</v>
      </c>
      <c r="AF799" s="203">
        <v>2.150226405122746</v>
      </c>
      <c r="AG799" s="203">
        <v>0.65269356548724133</v>
      </c>
      <c r="AH799" s="203">
        <v>3.2943888507887822</v>
      </c>
      <c r="AI799" s="202">
        <v>3.0652024695419826E-2</v>
      </c>
      <c r="AJ799" s="202">
        <v>2.8079679313842555E-3</v>
      </c>
      <c r="AK799" s="202">
        <v>0.22022829000000002</v>
      </c>
      <c r="AM799" s="200" t="s">
        <v>194</v>
      </c>
      <c r="AN799" s="199" t="s">
        <v>451</v>
      </c>
      <c r="AO799" s="197" t="s">
        <v>630</v>
      </c>
      <c r="AP799" s="199" t="s">
        <v>313</v>
      </c>
      <c r="AQ799" s="199" t="s">
        <v>76</v>
      </c>
      <c r="AR799" s="195">
        <v>17.650749709705188</v>
      </c>
      <c r="AS799" s="195">
        <v>0.64855611243118227</v>
      </c>
      <c r="AT799" s="195">
        <v>27.215455025995297</v>
      </c>
      <c r="AU799" s="194">
        <v>0</v>
      </c>
      <c r="AV799" s="194">
        <v>0</v>
      </c>
      <c r="AW799" s="194">
        <v>0</v>
      </c>
      <c r="AX799" s="194" t="s">
        <v>638</v>
      </c>
    </row>
    <row r="800" spans="14:50" ht="16.5" thickBot="1" x14ac:dyDescent="0.3">
      <c r="N800" s="200" t="s">
        <v>194</v>
      </c>
      <c r="O800" s="199" t="s">
        <v>445</v>
      </c>
      <c r="P800" s="197" t="s">
        <v>630</v>
      </c>
      <c r="Q800" s="199" t="s">
        <v>315</v>
      </c>
      <c r="R800" s="199" t="s">
        <v>76</v>
      </c>
      <c r="S800" s="195">
        <v>0.20242192339569867</v>
      </c>
      <c r="T800" s="195">
        <v>0.66479593729287256</v>
      </c>
      <c r="U800" s="195">
        <v>0.30448730511197858</v>
      </c>
      <c r="V800" s="194">
        <v>0</v>
      </c>
      <c r="W800" s="194">
        <v>0</v>
      </c>
      <c r="X800" s="194">
        <v>0</v>
      </c>
      <c r="Y800" s="194" t="s">
        <v>629</v>
      </c>
      <c r="AA800" s="206" t="s">
        <v>194</v>
      </c>
      <c r="AB800" s="204" t="s">
        <v>548</v>
      </c>
      <c r="AC800" s="205" t="s">
        <v>630</v>
      </c>
      <c r="AD800" s="204" t="s">
        <v>320</v>
      </c>
      <c r="AE800" s="204" t="s">
        <v>52</v>
      </c>
      <c r="AF800" s="203">
        <v>2.1256180949217645</v>
      </c>
      <c r="AG800" s="203">
        <v>0.64596293015108541</v>
      </c>
      <c r="AH800" s="203">
        <v>3.2906193152981702</v>
      </c>
      <c r="AI800" s="202">
        <v>1.0474191209979402E-5</v>
      </c>
      <c r="AJ800" s="202">
        <v>8.7734463324164324E-6</v>
      </c>
      <c r="AK800" s="202">
        <v>8.0785009010000001E-5</v>
      </c>
      <c r="AM800" s="200" t="s">
        <v>194</v>
      </c>
      <c r="AN800" s="199" t="s">
        <v>451</v>
      </c>
      <c r="AO800" s="197" t="s">
        <v>630</v>
      </c>
      <c r="AP800" s="199" t="s">
        <v>312</v>
      </c>
      <c r="AQ800" s="199" t="s">
        <v>76</v>
      </c>
      <c r="AR800" s="195">
        <v>17.650749709705188</v>
      </c>
      <c r="AS800" s="195">
        <v>0.64855611243118227</v>
      </c>
      <c r="AT800" s="195">
        <v>27.215455025995297</v>
      </c>
      <c r="AU800" s="194">
        <v>0</v>
      </c>
      <c r="AV800" s="194">
        <v>0</v>
      </c>
      <c r="AW800" s="194">
        <v>0</v>
      </c>
      <c r="AX800" s="194" t="s">
        <v>638</v>
      </c>
    </row>
    <row r="801" spans="14:50" ht="16.5" thickBot="1" x14ac:dyDescent="0.3">
      <c r="N801" s="200" t="s">
        <v>194</v>
      </c>
      <c r="O801" s="199" t="s">
        <v>445</v>
      </c>
      <c r="P801" s="197" t="s">
        <v>630</v>
      </c>
      <c r="Q801" s="199" t="s">
        <v>314</v>
      </c>
      <c r="R801" s="199" t="s">
        <v>76</v>
      </c>
      <c r="S801" s="195">
        <v>0.24047724499408932</v>
      </c>
      <c r="T801" s="195">
        <v>0.66479593729287279</v>
      </c>
      <c r="U801" s="195">
        <v>0.36173091847302935</v>
      </c>
      <c r="V801" s="194">
        <v>0</v>
      </c>
      <c r="W801" s="194">
        <v>0</v>
      </c>
      <c r="X801" s="194">
        <v>0</v>
      </c>
      <c r="Y801" s="194" t="s">
        <v>629</v>
      </c>
      <c r="AA801" s="206" t="s">
        <v>194</v>
      </c>
      <c r="AB801" s="204" t="s">
        <v>548</v>
      </c>
      <c r="AC801" s="205" t="s">
        <v>630</v>
      </c>
      <c r="AD801" s="204" t="s">
        <v>319</v>
      </c>
      <c r="AE801" s="204" t="s">
        <v>52</v>
      </c>
      <c r="AF801" s="203">
        <v>2.1256180949217645</v>
      </c>
      <c r="AG801" s="203">
        <v>0.64596293015108541</v>
      </c>
      <c r="AH801" s="203">
        <v>3.2906193152981702</v>
      </c>
      <c r="AI801" s="202">
        <v>4.3446857586320687E-4</v>
      </c>
      <c r="AJ801" s="202">
        <v>3.6392182050538847E-4</v>
      </c>
      <c r="AK801" s="202">
        <v>3.3509554210000001E-3</v>
      </c>
      <c r="AM801" s="200" t="s">
        <v>194</v>
      </c>
      <c r="AN801" s="199" t="s">
        <v>451</v>
      </c>
      <c r="AO801" s="197" t="s">
        <v>630</v>
      </c>
      <c r="AP801" s="199" t="s">
        <v>323</v>
      </c>
      <c r="AQ801" s="199" t="s">
        <v>52</v>
      </c>
      <c r="AR801" s="195">
        <v>17.650749709705188</v>
      </c>
      <c r="AS801" s="195">
        <v>0.64855611243118227</v>
      </c>
      <c r="AT801" s="195">
        <v>27.215455025995297</v>
      </c>
      <c r="AU801" s="194">
        <v>0</v>
      </c>
      <c r="AV801" s="194">
        <v>0</v>
      </c>
      <c r="AW801" s="194">
        <v>0</v>
      </c>
      <c r="AX801" s="194" t="s">
        <v>638</v>
      </c>
    </row>
    <row r="802" spans="14:50" ht="16.5" thickBot="1" x14ac:dyDescent="0.3">
      <c r="N802" s="200" t="s">
        <v>194</v>
      </c>
      <c r="O802" s="199" t="s">
        <v>445</v>
      </c>
      <c r="P802" s="197" t="s">
        <v>630</v>
      </c>
      <c r="Q802" s="199" t="s">
        <v>313</v>
      </c>
      <c r="R802" s="199" t="s">
        <v>76</v>
      </c>
      <c r="S802" s="195">
        <v>5.0565670237601439E-2</v>
      </c>
      <c r="T802" s="195">
        <v>0.66429575502137761</v>
      </c>
      <c r="U802" s="195">
        <v>7.6119213250089468E-2</v>
      </c>
      <c r="V802" s="194">
        <v>0</v>
      </c>
      <c r="W802" s="194">
        <v>0</v>
      </c>
      <c r="X802" s="194">
        <v>0</v>
      </c>
      <c r="Y802" s="194" t="s">
        <v>629</v>
      </c>
      <c r="AA802" s="206" t="s">
        <v>194</v>
      </c>
      <c r="AB802" s="204" t="s">
        <v>548</v>
      </c>
      <c r="AC802" s="205" t="s">
        <v>630</v>
      </c>
      <c r="AD802" s="204" t="s">
        <v>318</v>
      </c>
      <c r="AE802" s="204" t="s">
        <v>52</v>
      </c>
      <c r="AF802" s="203">
        <v>2.150226405122746</v>
      </c>
      <c r="AG802" s="203">
        <v>0.65269356548724133</v>
      </c>
      <c r="AH802" s="203">
        <v>3.2943888507887822</v>
      </c>
      <c r="AI802" s="202">
        <v>0</v>
      </c>
      <c r="AJ802" s="202">
        <v>0</v>
      </c>
      <c r="AK802" s="202">
        <v>0</v>
      </c>
      <c r="AM802" s="200" t="s">
        <v>194</v>
      </c>
      <c r="AN802" s="199" t="s">
        <v>451</v>
      </c>
      <c r="AO802" s="197" t="s">
        <v>630</v>
      </c>
      <c r="AP802" s="199" t="s">
        <v>322</v>
      </c>
      <c r="AQ802" s="199" t="s">
        <v>52</v>
      </c>
      <c r="AR802" s="195">
        <v>17.650749709705188</v>
      </c>
      <c r="AS802" s="195">
        <v>0.64855611243118227</v>
      </c>
      <c r="AT802" s="195">
        <v>27.215455025995297</v>
      </c>
      <c r="AU802" s="194">
        <v>0</v>
      </c>
      <c r="AV802" s="194">
        <v>0</v>
      </c>
      <c r="AW802" s="194">
        <v>0</v>
      </c>
      <c r="AX802" s="194" t="s">
        <v>638</v>
      </c>
    </row>
    <row r="803" spans="14:50" ht="16.5" thickBot="1" x14ac:dyDescent="0.3">
      <c r="N803" s="200" t="s">
        <v>194</v>
      </c>
      <c r="O803" s="199" t="s">
        <v>445</v>
      </c>
      <c r="P803" s="197" t="s">
        <v>630</v>
      </c>
      <c r="Q803" s="199" t="s">
        <v>312</v>
      </c>
      <c r="R803" s="199" t="s">
        <v>76</v>
      </c>
      <c r="S803" s="195">
        <v>0.24270989747150226</v>
      </c>
      <c r="T803" s="195">
        <v>0.66429575502137772</v>
      </c>
      <c r="U803" s="195">
        <v>0.36536421561762289</v>
      </c>
      <c r="V803" s="194">
        <v>0</v>
      </c>
      <c r="W803" s="194">
        <v>0</v>
      </c>
      <c r="X803" s="194">
        <v>0</v>
      </c>
      <c r="Y803" s="194" t="s">
        <v>629</v>
      </c>
      <c r="AA803" s="206" t="s">
        <v>194</v>
      </c>
      <c r="AB803" s="204" t="s">
        <v>548</v>
      </c>
      <c r="AC803" s="205" t="s">
        <v>630</v>
      </c>
      <c r="AD803" s="204" t="s">
        <v>317</v>
      </c>
      <c r="AE803" s="204" t="s">
        <v>52</v>
      </c>
      <c r="AF803" s="203">
        <v>2.1256180949217645</v>
      </c>
      <c r="AG803" s="203">
        <v>0.64596293015108541</v>
      </c>
      <c r="AH803" s="203">
        <v>3.2906193152981702</v>
      </c>
      <c r="AI803" s="202">
        <v>3.7176511820555513E-4</v>
      </c>
      <c r="AJ803" s="202">
        <v>3.1139982528992832E-4</v>
      </c>
      <c r="AK803" s="202">
        <v>2.8673381859999998E-3</v>
      </c>
      <c r="AM803" s="200" t="s">
        <v>194</v>
      </c>
      <c r="AN803" s="199" t="s">
        <v>451</v>
      </c>
      <c r="AO803" s="197" t="s">
        <v>630</v>
      </c>
      <c r="AP803" s="199" t="s">
        <v>321</v>
      </c>
      <c r="AQ803" s="199" t="s">
        <v>52</v>
      </c>
      <c r="AR803" s="195">
        <v>17.650749709705188</v>
      </c>
      <c r="AS803" s="195">
        <v>0.64855611243118227</v>
      </c>
      <c r="AT803" s="195">
        <v>27.215455025995297</v>
      </c>
      <c r="AU803" s="194">
        <v>0</v>
      </c>
      <c r="AV803" s="194">
        <v>0</v>
      </c>
      <c r="AW803" s="194">
        <v>0</v>
      </c>
      <c r="AX803" s="194" t="s">
        <v>638</v>
      </c>
    </row>
    <row r="804" spans="14:50" ht="16.5" thickBot="1" x14ac:dyDescent="0.3">
      <c r="N804" s="200" t="s">
        <v>194</v>
      </c>
      <c r="O804" s="199" t="s">
        <v>445</v>
      </c>
      <c r="P804" s="197" t="s">
        <v>630</v>
      </c>
      <c r="Q804" s="199" t="s">
        <v>323</v>
      </c>
      <c r="R804" s="199" t="s">
        <v>52</v>
      </c>
      <c r="S804" s="195">
        <v>0.12135494873575113</v>
      </c>
      <c r="T804" s="195">
        <v>0.66429575502137772</v>
      </c>
      <c r="U804" s="195">
        <v>0.18268210780881144</v>
      </c>
      <c r="V804" s="194">
        <v>0</v>
      </c>
      <c r="W804" s="194">
        <v>0</v>
      </c>
      <c r="X804" s="194">
        <v>0</v>
      </c>
      <c r="Y804" s="194" t="s">
        <v>629</v>
      </c>
      <c r="AA804" s="206" t="s">
        <v>194</v>
      </c>
      <c r="AB804" s="204" t="s">
        <v>548</v>
      </c>
      <c r="AC804" s="205" t="s">
        <v>630</v>
      </c>
      <c r="AD804" s="204" t="s">
        <v>74</v>
      </c>
      <c r="AE804" s="204" t="s">
        <v>52</v>
      </c>
      <c r="AF804" s="203">
        <v>2.150226405122746</v>
      </c>
      <c r="AG804" s="203">
        <v>0.65269356548724133</v>
      </c>
      <c r="AH804" s="203">
        <v>3.2943888507887822</v>
      </c>
      <c r="AI804" s="202">
        <v>0</v>
      </c>
      <c r="AJ804" s="202">
        <v>0</v>
      </c>
      <c r="AK804" s="202">
        <v>0</v>
      </c>
      <c r="AM804" s="200" t="s">
        <v>194</v>
      </c>
      <c r="AN804" s="199" t="s">
        <v>451</v>
      </c>
      <c r="AO804" s="197" t="s">
        <v>630</v>
      </c>
      <c r="AP804" s="199" t="s">
        <v>320</v>
      </c>
      <c r="AQ804" s="199" t="s">
        <v>52</v>
      </c>
      <c r="AR804" s="195">
        <v>17.650749709705188</v>
      </c>
      <c r="AS804" s="195">
        <v>0.64855611243118227</v>
      </c>
      <c r="AT804" s="195">
        <v>27.215455025995297</v>
      </c>
      <c r="AU804" s="194">
        <v>0</v>
      </c>
      <c r="AV804" s="194">
        <v>0</v>
      </c>
      <c r="AW804" s="194">
        <v>0</v>
      </c>
      <c r="AX804" s="194" t="s">
        <v>638</v>
      </c>
    </row>
    <row r="805" spans="14:50" ht="16.5" thickBot="1" x14ac:dyDescent="0.3">
      <c r="N805" s="200" t="s">
        <v>194</v>
      </c>
      <c r="O805" s="199" t="s">
        <v>445</v>
      </c>
      <c r="P805" s="197" t="s">
        <v>630</v>
      </c>
      <c r="Q805" s="199" t="s">
        <v>322</v>
      </c>
      <c r="R805" s="199" t="s">
        <v>52</v>
      </c>
      <c r="S805" s="195">
        <v>0.27510228378996615</v>
      </c>
      <c r="T805" s="195">
        <v>0.65602959059292698</v>
      </c>
      <c r="U805" s="195">
        <v>0.41934432186408782</v>
      </c>
      <c r="V805" s="194">
        <v>0</v>
      </c>
      <c r="W805" s="194">
        <v>0</v>
      </c>
      <c r="X805" s="194">
        <v>0</v>
      </c>
      <c r="Y805" s="194" t="s">
        <v>629</v>
      </c>
      <c r="AA805" s="206" t="s">
        <v>194</v>
      </c>
      <c r="AB805" s="204" t="s">
        <v>548</v>
      </c>
      <c r="AC805" s="205" t="s">
        <v>630</v>
      </c>
      <c r="AD805" s="204" t="s">
        <v>316</v>
      </c>
      <c r="AE805" s="204" t="s">
        <v>52</v>
      </c>
      <c r="AF805" s="203">
        <v>2.150226405122746</v>
      </c>
      <c r="AG805" s="203">
        <v>0.65269356548724133</v>
      </c>
      <c r="AH805" s="203">
        <v>3.2943888507887822</v>
      </c>
      <c r="AI805" s="202">
        <v>0</v>
      </c>
      <c r="AJ805" s="202">
        <v>0</v>
      </c>
      <c r="AK805" s="202">
        <v>0</v>
      </c>
      <c r="AM805" s="200" t="s">
        <v>194</v>
      </c>
      <c r="AN805" s="199" t="s">
        <v>451</v>
      </c>
      <c r="AO805" s="197" t="s">
        <v>630</v>
      </c>
      <c r="AP805" s="199" t="s">
        <v>319</v>
      </c>
      <c r="AQ805" s="199" t="s">
        <v>52</v>
      </c>
      <c r="AR805" s="195">
        <v>17.650749709705188</v>
      </c>
      <c r="AS805" s="195">
        <v>0.64855611243118227</v>
      </c>
      <c r="AT805" s="195">
        <v>27.215455025995297</v>
      </c>
      <c r="AU805" s="194">
        <v>0</v>
      </c>
      <c r="AV805" s="194">
        <v>0</v>
      </c>
      <c r="AW805" s="194">
        <v>0</v>
      </c>
      <c r="AX805" s="194" t="s">
        <v>638</v>
      </c>
    </row>
    <row r="806" spans="14:50" ht="16.5" thickBot="1" x14ac:dyDescent="0.3">
      <c r="N806" s="200" t="s">
        <v>194</v>
      </c>
      <c r="O806" s="199" t="s">
        <v>445</v>
      </c>
      <c r="P806" s="197" t="s">
        <v>630</v>
      </c>
      <c r="Q806" s="199" t="s">
        <v>321</v>
      </c>
      <c r="R806" s="199" t="s">
        <v>52</v>
      </c>
      <c r="S806" s="195">
        <v>0.24290630807483832</v>
      </c>
      <c r="T806" s="195">
        <v>0.66479593729287256</v>
      </c>
      <c r="U806" s="195">
        <v>0.36538476613437415</v>
      </c>
      <c r="V806" s="194">
        <v>0</v>
      </c>
      <c r="W806" s="194">
        <v>0</v>
      </c>
      <c r="X806" s="194">
        <v>0</v>
      </c>
      <c r="Y806" s="194" t="s">
        <v>629</v>
      </c>
      <c r="AA806" s="206" t="s">
        <v>194</v>
      </c>
      <c r="AB806" s="204" t="s">
        <v>548</v>
      </c>
      <c r="AC806" s="205" t="s">
        <v>630</v>
      </c>
      <c r="AD806" s="204" t="s">
        <v>315</v>
      </c>
      <c r="AE806" s="204" t="s">
        <v>52</v>
      </c>
      <c r="AF806" s="203">
        <v>2.1256180949217645</v>
      </c>
      <c r="AG806" s="203">
        <v>0.64596293015108541</v>
      </c>
      <c r="AH806" s="203">
        <v>3.2906193152981702</v>
      </c>
      <c r="AI806" s="202">
        <v>6.2044966612614877E-3</v>
      </c>
      <c r="AJ806" s="202">
        <v>5.197042653314483E-3</v>
      </c>
      <c r="AK806" s="202">
        <v>4.7853844620000002E-2</v>
      </c>
      <c r="AM806" s="200" t="s">
        <v>194</v>
      </c>
      <c r="AN806" s="199" t="s">
        <v>451</v>
      </c>
      <c r="AO806" s="197" t="s">
        <v>630</v>
      </c>
      <c r="AP806" s="199" t="s">
        <v>318</v>
      </c>
      <c r="AQ806" s="199" t="s">
        <v>52</v>
      </c>
      <c r="AR806" s="195">
        <v>17.650749709705188</v>
      </c>
      <c r="AS806" s="195">
        <v>0.64855611243118227</v>
      </c>
      <c r="AT806" s="195">
        <v>27.215455025995297</v>
      </c>
      <c r="AU806" s="194">
        <v>0</v>
      </c>
      <c r="AV806" s="194">
        <v>0</v>
      </c>
      <c r="AW806" s="194">
        <v>0</v>
      </c>
      <c r="AX806" s="194" t="s">
        <v>638</v>
      </c>
    </row>
    <row r="807" spans="14:50" ht="16.5" thickBot="1" x14ac:dyDescent="0.3">
      <c r="N807" s="200" t="s">
        <v>194</v>
      </c>
      <c r="O807" s="199" t="s">
        <v>445</v>
      </c>
      <c r="P807" s="197" t="s">
        <v>630</v>
      </c>
      <c r="Q807" s="199" t="s">
        <v>320</v>
      </c>
      <c r="R807" s="199" t="s">
        <v>52</v>
      </c>
      <c r="S807" s="195">
        <v>0.16180659831433444</v>
      </c>
      <c r="T807" s="195">
        <v>0.66429575502137783</v>
      </c>
      <c r="U807" s="195">
        <v>0.24357614374508132</v>
      </c>
      <c r="V807" s="194">
        <v>0</v>
      </c>
      <c r="W807" s="194">
        <v>0</v>
      </c>
      <c r="X807" s="194">
        <v>0</v>
      </c>
      <c r="Y807" s="194" t="s">
        <v>629</v>
      </c>
      <c r="AA807" s="206" t="s">
        <v>194</v>
      </c>
      <c r="AB807" s="204" t="s">
        <v>548</v>
      </c>
      <c r="AC807" s="205" t="s">
        <v>630</v>
      </c>
      <c r="AD807" s="204" t="s">
        <v>314</v>
      </c>
      <c r="AE807" s="204" t="s">
        <v>52</v>
      </c>
      <c r="AF807" s="203">
        <v>2.150226405122746</v>
      </c>
      <c r="AG807" s="203">
        <v>0.65269356548724133</v>
      </c>
      <c r="AH807" s="203">
        <v>3.2943888507887822</v>
      </c>
      <c r="AI807" s="202">
        <v>4.1455806664390311E-4</v>
      </c>
      <c r="AJ807" s="202">
        <v>3.7976798218053026E-5</v>
      </c>
      <c r="AK807" s="202">
        <v>2.9785116979999999E-3</v>
      </c>
      <c r="AM807" s="200" t="s">
        <v>194</v>
      </c>
      <c r="AN807" s="199" t="s">
        <v>451</v>
      </c>
      <c r="AO807" s="197" t="s">
        <v>630</v>
      </c>
      <c r="AP807" s="199" t="s">
        <v>317</v>
      </c>
      <c r="AQ807" s="199" t="s">
        <v>52</v>
      </c>
      <c r="AR807" s="195">
        <v>17.650749709705188</v>
      </c>
      <c r="AS807" s="195">
        <v>0.64855611243118227</v>
      </c>
      <c r="AT807" s="195">
        <v>27.215455025995297</v>
      </c>
      <c r="AU807" s="194">
        <v>0</v>
      </c>
      <c r="AV807" s="194">
        <v>0</v>
      </c>
      <c r="AW807" s="194">
        <v>0</v>
      </c>
      <c r="AX807" s="194" t="s">
        <v>638</v>
      </c>
    </row>
    <row r="808" spans="14:50" ht="16.5" thickBot="1" x14ac:dyDescent="0.3">
      <c r="N808" s="200" t="s">
        <v>194</v>
      </c>
      <c r="O808" s="199" t="s">
        <v>445</v>
      </c>
      <c r="P808" s="197" t="s">
        <v>630</v>
      </c>
      <c r="Q808" s="199" t="s">
        <v>319</v>
      </c>
      <c r="R808" s="199" t="s">
        <v>52</v>
      </c>
      <c r="S808" s="195">
        <v>0.32161716269165064</v>
      </c>
      <c r="T808" s="195">
        <v>0.65602959059292676</v>
      </c>
      <c r="U808" s="195">
        <v>0.49024795116477821</v>
      </c>
      <c r="V808" s="194">
        <v>0</v>
      </c>
      <c r="W808" s="194">
        <v>0</v>
      </c>
      <c r="X808" s="194">
        <v>0</v>
      </c>
      <c r="Y808" s="194" t="s">
        <v>629</v>
      </c>
      <c r="AA808" s="206" t="s">
        <v>194</v>
      </c>
      <c r="AB808" s="204" t="s">
        <v>548</v>
      </c>
      <c r="AC808" s="205" t="s">
        <v>630</v>
      </c>
      <c r="AD808" s="204" t="s">
        <v>313</v>
      </c>
      <c r="AE808" s="204" t="s">
        <v>52</v>
      </c>
      <c r="AF808" s="203">
        <v>2.1256180949217645</v>
      </c>
      <c r="AG808" s="203">
        <v>0.64596293015108541</v>
      </c>
      <c r="AH808" s="203">
        <v>3.2906193152981702</v>
      </c>
      <c r="AI808" s="202">
        <v>0</v>
      </c>
      <c r="AJ808" s="202">
        <v>0</v>
      </c>
      <c r="AK808" s="202">
        <v>0</v>
      </c>
      <c r="AM808" s="200" t="s">
        <v>194</v>
      </c>
      <c r="AN808" s="199" t="s">
        <v>451</v>
      </c>
      <c r="AO808" s="197" t="s">
        <v>630</v>
      </c>
      <c r="AP808" s="199" t="s">
        <v>74</v>
      </c>
      <c r="AQ808" s="199" t="s">
        <v>52</v>
      </c>
      <c r="AR808" s="195">
        <v>17.650749709705188</v>
      </c>
      <c r="AS808" s="195">
        <v>0.64855611243118227</v>
      </c>
      <c r="AT808" s="195">
        <v>27.215455025995297</v>
      </c>
      <c r="AU808" s="194">
        <v>0</v>
      </c>
      <c r="AV808" s="194">
        <v>0</v>
      </c>
      <c r="AW808" s="194">
        <v>0</v>
      </c>
      <c r="AX808" s="194" t="s">
        <v>638</v>
      </c>
    </row>
    <row r="809" spans="14:50" ht="16.5" thickBot="1" x14ac:dyDescent="0.3">
      <c r="N809" s="200" t="s">
        <v>194</v>
      </c>
      <c r="O809" s="199" t="s">
        <v>445</v>
      </c>
      <c r="P809" s="197" t="s">
        <v>630</v>
      </c>
      <c r="Q809" s="199" t="s">
        <v>318</v>
      </c>
      <c r="R809" s="199" t="s">
        <v>52</v>
      </c>
      <c r="S809" s="195">
        <v>0.3883358359544023</v>
      </c>
      <c r="T809" s="195">
        <v>0.66429575502137772</v>
      </c>
      <c r="U809" s="195">
        <v>0.58458274498819462</v>
      </c>
      <c r="V809" s="194">
        <v>0</v>
      </c>
      <c r="W809" s="194">
        <v>0</v>
      </c>
      <c r="X809" s="194">
        <v>0</v>
      </c>
      <c r="Y809" s="194" t="s">
        <v>629</v>
      </c>
      <c r="AA809" s="206" t="s">
        <v>194</v>
      </c>
      <c r="AB809" s="204" t="s">
        <v>548</v>
      </c>
      <c r="AC809" s="205" t="s">
        <v>630</v>
      </c>
      <c r="AD809" s="204" t="s">
        <v>312</v>
      </c>
      <c r="AE809" s="204" t="s">
        <v>52</v>
      </c>
      <c r="AF809" s="203">
        <v>2.150226405122746</v>
      </c>
      <c r="AG809" s="203">
        <v>0.65269356548724133</v>
      </c>
      <c r="AH809" s="203">
        <v>3.2943888507887822</v>
      </c>
      <c r="AI809" s="202">
        <v>0</v>
      </c>
      <c r="AJ809" s="202">
        <v>0</v>
      </c>
      <c r="AK809" s="202">
        <v>0</v>
      </c>
      <c r="AM809" s="200" t="s">
        <v>194</v>
      </c>
      <c r="AN809" s="199" t="s">
        <v>451</v>
      </c>
      <c r="AO809" s="197" t="s">
        <v>630</v>
      </c>
      <c r="AP809" s="199" t="s">
        <v>316</v>
      </c>
      <c r="AQ809" s="199" t="s">
        <v>52</v>
      </c>
      <c r="AR809" s="195">
        <v>17.650749709705188</v>
      </c>
      <c r="AS809" s="195">
        <v>0.64855611243118227</v>
      </c>
      <c r="AT809" s="195">
        <v>27.215455025995297</v>
      </c>
      <c r="AU809" s="194">
        <v>0</v>
      </c>
      <c r="AV809" s="194">
        <v>0</v>
      </c>
      <c r="AW809" s="194">
        <v>0</v>
      </c>
      <c r="AX809" s="194" t="s">
        <v>638</v>
      </c>
    </row>
    <row r="810" spans="14:50" ht="16.5" thickBot="1" x14ac:dyDescent="0.3">
      <c r="N810" s="200" t="s">
        <v>194</v>
      </c>
      <c r="O810" s="199" t="s">
        <v>445</v>
      </c>
      <c r="P810" s="197" t="s">
        <v>630</v>
      </c>
      <c r="Q810" s="199" t="s">
        <v>317</v>
      </c>
      <c r="R810" s="199" t="s">
        <v>52</v>
      </c>
      <c r="S810" s="195">
        <v>0.38865009291973973</v>
      </c>
      <c r="T810" s="195">
        <v>0.66479593729287256</v>
      </c>
      <c r="U810" s="195">
        <v>0.58461562581499638</v>
      </c>
      <c r="V810" s="194">
        <v>0</v>
      </c>
      <c r="W810" s="194">
        <v>0</v>
      </c>
      <c r="X810" s="194">
        <v>0</v>
      </c>
      <c r="Y810" s="194" t="s">
        <v>629</v>
      </c>
      <c r="AA810" s="206" t="s">
        <v>194</v>
      </c>
      <c r="AB810" s="204" t="s">
        <v>547</v>
      </c>
      <c r="AC810" s="205" t="s">
        <v>630</v>
      </c>
      <c r="AD810" s="204" t="s">
        <v>323</v>
      </c>
      <c r="AE810" s="204" t="s">
        <v>55</v>
      </c>
      <c r="AF810" s="203">
        <v>1.3954947174429018</v>
      </c>
      <c r="AG810" s="203">
        <v>0.65269356548724144</v>
      </c>
      <c r="AH810" s="203">
        <v>2.1380549636660704</v>
      </c>
      <c r="AI810" s="202">
        <v>9.3901180787289132E-4</v>
      </c>
      <c r="AJ810" s="202">
        <v>8.6020909545078881E-5</v>
      </c>
      <c r="AK810" s="202">
        <v>6.7466004869999995E-3</v>
      </c>
      <c r="AM810" s="200" t="s">
        <v>194</v>
      </c>
      <c r="AN810" s="199" t="s">
        <v>451</v>
      </c>
      <c r="AO810" s="197" t="s">
        <v>630</v>
      </c>
      <c r="AP810" s="199" t="s">
        <v>315</v>
      </c>
      <c r="AQ810" s="199" t="s">
        <v>52</v>
      </c>
      <c r="AR810" s="195">
        <v>17.650749709705188</v>
      </c>
      <c r="AS810" s="195">
        <v>0.64855611243118227</v>
      </c>
      <c r="AT810" s="195">
        <v>27.215455025995297</v>
      </c>
      <c r="AU810" s="194">
        <v>0</v>
      </c>
      <c r="AV810" s="194">
        <v>0</v>
      </c>
      <c r="AW810" s="194">
        <v>0</v>
      </c>
      <c r="AX810" s="194" t="s">
        <v>638</v>
      </c>
    </row>
    <row r="811" spans="14:50" ht="16.5" thickBot="1" x14ac:dyDescent="0.3">
      <c r="N811" s="200" t="s">
        <v>194</v>
      </c>
      <c r="O811" s="199" t="s">
        <v>445</v>
      </c>
      <c r="P811" s="197" t="s">
        <v>630</v>
      </c>
      <c r="Q811" s="199" t="s">
        <v>74</v>
      </c>
      <c r="R811" s="199" t="s">
        <v>52</v>
      </c>
      <c r="S811" s="195">
        <v>0.36406484620725194</v>
      </c>
      <c r="T811" s="195">
        <v>0.66429575502137783</v>
      </c>
      <c r="U811" s="195">
        <v>0.54804632342643211</v>
      </c>
      <c r="V811" s="194">
        <v>0</v>
      </c>
      <c r="W811" s="194">
        <v>0</v>
      </c>
      <c r="X811" s="194">
        <v>0</v>
      </c>
      <c r="Y811" s="194" t="s">
        <v>629</v>
      </c>
      <c r="AA811" s="206" t="s">
        <v>194</v>
      </c>
      <c r="AB811" s="204" t="s">
        <v>547</v>
      </c>
      <c r="AC811" s="205" t="s">
        <v>630</v>
      </c>
      <c r="AD811" s="204" t="s">
        <v>322</v>
      </c>
      <c r="AE811" s="204" t="s">
        <v>55</v>
      </c>
      <c r="AF811" s="203">
        <v>1.3795239495233695</v>
      </c>
      <c r="AG811" s="203">
        <v>0.64596293015108541</v>
      </c>
      <c r="AH811" s="203">
        <v>2.1356085390236097</v>
      </c>
      <c r="AI811" s="202">
        <v>0</v>
      </c>
      <c r="AJ811" s="202">
        <v>0</v>
      </c>
      <c r="AK811" s="202">
        <v>0</v>
      </c>
      <c r="AM811" s="200" t="s">
        <v>194</v>
      </c>
      <c r="AN811" s="199" t="s">
        <v>451</v>
      </c>
      <c r="AO811" s="197" t="s">
        <v>630</v>
      </c>
      <c r="AP811" s="199" t="s">
        <v>314</v>
      </c>
      <c r="AQ811" s="199" t="s">
        <v>52</v>
      </c>
      <c r="AR811" s="195">
        <v>17.650749709705188</v>
      </c>
      <c r="AS811" s="195">
        <v>0.64855611243118227</v>
      </c>
      <c r="AT811" s="195">
        <v>27.215455025995297</v>
      </c>
      <c r="AU811" s="194">
        <v>0</v>
      </c>
      <c r="AV811" s="194">
        <v>0</v>
      </c>
      <c r="AW811" s="194">
        <v>0</v>
      </c>
      <c r="AX811" s="194" t="s">
        <v>638</v>
      </c>
    </row>
    <row r="812" spans="14:50" ht="16.5" thickBot="1" x14ac:dyDescent="0.3">
      <c r="N812" s="200" t="s">
        <v>194</v>
      </c>
      <c r="O812" s="199" t="s">
        <v>445</v>
      </c>
      <c r="P812" s="197" t="s">
        <v>630</v>
      </c>
      <c r="Q812" s="199" t="s">
        <v>316</v>
      </c>
      <c r="R812" s="199" t="s">
        <v>52</v>
      </c>
      <c r="S812" s="195">
        <v>0.33709707982152987</v>
      </c>
      <c r="T812" s="195">
        <v>0.66429575502137772</v>
      </c>
      <c r="U812" s="195">
        <v>0.50745029946891917</v>
      </c>
      <c r="V812" s="194">
        <v>0</v>
      </c>
      <c r="W812" s="194">
        <v>0</v>
      </c>
      <c r="X812" s="194">
        <v>0</v>
      </c>
      <c r="Y812" s="194" t="s">
        <v>629</v>
      </c>
      <c r="AA812" s="206" t="s">
        <v>194</v>
      </c>
      <c r="AB812" s="204" t="s">
        <v>547</v>
      </c>
      <c r="AC812" s="205" t="s">
        <v>630</v>
      </c>
      <c r="AD812" s="204" t="s">
        <v>321</v>
      </c>
      <c r="AE812" s="204" t="s">
        <v>55</v>
      </c>
      <c r="AF812" s="203">
        <v>1.3954947174429018</v>
      </c>
      <c r="AG812" s="203">
        <v>0.65269356548724144</v>
      </c>
      <c r="AH812" s="203">
        <v>2.1380549636660704</v>
      </c>
      <c r="AI812" s="202">
        <v>0.56502794873348439</v>
      </c>
      <c r="AJ812" s="202">
        <v>5.1761029691997015E-2</v>
      </c>
      <c r="AK812" s="202">
        <v>4.0596058560000001</v>
      </c>
      <c r="AM812" s="200" t="s">
        <v>194</v>
      </c>
      <c r="AN812" s="199" t="s">
        <v>451</v>
      </c>
      <c r="AO812" s="197" t="s">
        <v>630</v>
      </c>
      <c r="AP812" s="199" t="s">
        <v>313</v>
      </c>
      <c r="AQ812" s="199" t="s">
        <v>52</v>
      </c>
      <c r="AR812" s="195">
        <v>17.650749709705188</v>
      </c>
      <c r="AS812" s="195">
        <v>0.64855611243118227</v>
      </c>
      <c r="AT812" s="195">
        <v>27.215455025995297</v>
      </c>
      <c r="AU812" s="194">
        <v>0</v>
      </c>
      <c r="AV812" s="194">
        <v>0</v>
      </c>
      <c r="AW812" s="194">
        <v>0</v>
      </c>
      <c r="AX812" s="194" t="s">
        <v>638</v>
      </c>
    </row>
    <row r="813" spans="14:50" ht="16.5" thickBot="1" x14ac:dyDescent="0.3">
      <c r="N813" s="200" t="s">
        <v>194</v>
      </c>
      <c r="O813" s="199" t="s">
        <v>445</v>
      </c>
      <c r="P813" s="197" t="s">
        <v>630</v>
      </c>
      <c r="Q813" s="199" t="s">
        <v>315</v>
      </c>
      <c r="R813" s="199" t="s">
        <v>52</v>
      </c>
      <c r="S813" s="195">
        <v>0.20242192339569867</v>
      </c>
      <c r="T813" s="195">
        <v>0.66479593729287256</v>
      </c>
      <c r="U813" s="195">
        <v>0.30448730511197858</v>
      </c>
      <c r="V813" s="194">
        <v>0</v>
      </c>
      <c r="W813" s="194">
        <v>0</v>
      </c>
      <c r="X813" s="194">
        <v>0</v>
      </c>
      <c r="Y813" s="194" t="s">
        <v>629</v>
      </c>
      <c r="AA813" s="206" t="s">
        <v>194</v>
      </c>
      <c r="AB813" s="204" t="s">
        <v>547</v>
      </c>
      <c r="AC813" s="205" t="s">
        <v>630</v>
      </c>
      <c r="AD813" s="204" t="s">
        <v>320</v>
      </c>
      <c r="AE813" s="204" t="s">
        <v>55</v>
      </c>
      <c r="AF813" s="203">
        <v>1.3795239495233695</v>
      </c>
      <c r="AG813" s="203">
        <v>0.64596293015108541</v>
      </c>
      <c r="AH813" s="203">
        <v>2.1356085390236097</v>
      </c>
      <c r="AI813" s="202">
        <v>0</v>
      </c>
      <c r="AJ813" s="202">
        <v>0</v>
      </c>
      <c r="AK813" s="202">
        <v>0</v>
      </c>
      <c r="AM813" s="200" t="s">
        <v>194</v>
      </c>
      <c r="AN813" s="199" t="s">
        <v>451</v>
      </c>
      <c r="AO813" s="197" t="s">
        <v>630</v>
      </c>
      <c r="AP813" s="199" t="s">
        <v>312</v>
      </c>
      <c r="AQ813" s="199" t="s">
        <v>52</v>
      </c>
      <c r="AR813" s="195">
        <v>17.650749709705188</v>
      </c>
      <c r="AS813" s="195">
        <v>0.64855611243118227</v>
      </c>
      <c r="AT813" s="195">
        <v>27.215455025995297</v>
      </c>
      <c r="AU813" s="194">
        <v>0</v>
      </c>
      <c r="AV813" s="194">
        <v>0</v>
      </c>
      <c r="AW813" s="194">
        <v>0</v>
      </c>
      <c r="AX813" s="194" t="s">
        <v>638</v>
      </c>
    </row>
    <row r="814" spans="14:50" ht="16.5" thickBot="1" x14ac:dyDescent="0.3">
      <c r="N814" s="200" t="s">
        <v>194</v>
      </c>
      <c r="O814" s="199" t="s">
        <v>445</v>
      </c>
      <c r="P814" s="197" t="s">
        <v>630</v>
      </c>
      <c r="Q814" s="199" t="s">
        <v>314</v>
      </c>
      <c r="R814" s="199" t="s">
        <v>52</v>
      </c>
      <c r="S814" s="195">
        <v>0.24047724499408932</v>
      </c>
      <c r="T814" s="195">
        <v>0.66479593729287279</v>
      </c>
      <c r="U814" s="195">
        <v>0.36173091847302935</v>
      </c>
      <c r="V814" s="194">
        <v>0</v>
      </c>
      <c r="W814" s="194">
        <v>0</v>
      </c>
      <c r="X814" s="194">
        <v>0</v>
      </c>
      <c r="Y814" s="194" t="s">
        <v>629</v>
      </c>
      <c r="AA814" s="206" t="s">
        <v>194</v>
      </c>
      <c r="AB814" s="204" t="s">
        <v>547</v>
      </c>
      <c r="AC814" s="205" t="s">
        <v>630</v>
      </c>
      <c r="AD814" s="204" t="s">
        <v>319</v>
      </c>
      <c r="AE814" s="204" t="s">
        <v>55</v>
      </c>
      <c r="AF814" s="203">
        <v>1.3795239495233695</v>
      </c>
      <c r="AG814" s="203">
        <v>0.64596293015108541</v>
      </c>
      <c r="AH814" s="203">
        <v>2.1356085390236097</v>
      </c>
      <c r="AI814" s="202">
        <v>8.4228265993421553E-3</v>
      </c>
      <c r="AJ814" s="202">
        <v>7.0551716743696233E-3</v>
      </c>
      <c r="AK814" s="202">
        <v>6.4963309250000004E-2</v>
      </c>
      <c r="AM814" s="200" t="s">
        <v>194</v>
      </c>
      <c r="AN814" s="199" t="s">
        <v>449</v>
      </c>
      <c r="AO814" s="197" t="s">
        <v>630</v>
      </c>
      <c r="AP814" s="199" t="s">
        <v>323</v>
      </c>
      <c r="AQ814" s="199" t="s">
        <v>76</v>
      </c>
      <c r="AR814" s="195">
        <v>5.9999262428478612</v>
      </c>
      <c r="AS814" s="195">
        <v>0.64855611243118216</v>
      </c>
      <c r="AT814" s="195">
        <v>9.25120606813263</v>
      </c>
      <c r="AU814" s="194">
        <v>0</v>
      </c>
      <c r="AV814" s="194">
        <v>0</v>
      </c>
      <c r="AW814" s="194">
        <v>0</v>
      </c>
      <c r="AX814" s="194" t="s">
        <v>638</v>
      </c>
    </row>
    <row r="815" spans="14:50" ht="16.5" thickBot="1" x14ac:dyDescent="0.3">
      <c r="N815" s="200" t="s">
        <v>194</v>
      </c>
      <c r="O815" s="199" t="s">
        <v>445</v>
      </c>
      <c r="P815" s="197" t="s">
        <v>630</v>
      </c>
      <c r="Q815" s="199" t="s">
        <v>313</v>
      </c>
      <c r="R815" s="199" t="s">
        <v>52</v>
      </c>
      <c r="S815" s="195">
        <v>5.0565670237601439E-2</v>
      </c>
      <c r="T815" s="195">
        <v>0.66429575502137761</v>
      </c>
      <c r="U815" s="195">
        <v>7.6119213250089468E-2</v>
      </c>
      <c r="V815" s="194">
        <v>0</v>
      </c>
      <c r="W815" s="194">
        <v>0</v>
      </c>
      <c r="X815" s="194">
        <v>0</v>
      </c>
      <c r="Y815" s="194" t="s">
        <v>629</v>
      </c>
      <c r="AA815" s="206" t="s">
        <v>194</v>
      </c>
      <c r="AB815" s="204" t="s">
        <v>547</v>
      </c>
      <c r="AC815" s="205" t="s">
        <v>630</v>
      </c>
      <c r="AD815" s="204" t="s">
        <v>318</v>
      </c>
      <c r="AE815" s="204" t="s">
        <v>55</v>
      </c>
      <c r="AF815" s="203">
        <v>1.3954947174429018</v>
      </c>
      <c r="AG815" s="203">
        <v>0.65269356548724144</v>
      </c>
      <c r="AH815" s="203">
        <v>2.1380549636660704</v>
      </c>
      <c r="AI815" s="202">
        <v>0</v>
      </c>
      <c r="AJ815" s="202">
        <v>0</v>
      </c>
      <c r="AK815" s="202">
        <v>0</v>
      </c>
      <c r="AM815" s="200" t="s">
        <v>194</v>
      </c>
      <c r="AN815" s="199" t="s">
        <v>449</v>
      </c>
      <c r="AO815" s="197" t="s">
        <v>630</v>
      </c>
      <c r="AP815" s="199" t="s">
        <v>322</v>
      </c>
      <c r="AQ815" s="199" t="s">
        <v>76</v>
      </c>
      <c r="AR815" s="195">
        <v>5.9999262428478612</v>
      </c>
      <c r="AS815" s="195">
        <v>0.64855611243118216</v>
      </c>
      <c r="AT815" s="195">
        <v>9.25120606813263</v>
      </c>
      <c r="AU815" s="194">
        <v>0</v>
      </c>
      <c r="AV815" s="194">
        <v>0</v>
      </c>
      <c r="AW815" s="194">
        <v>0</v>
      </c>
      <c r="AX815" s="194" t="s">
        <v>638</v>
      </c>
    </row>
    <row r="816" spans="14:50" ht="16.5" thickBot="1" x14ac:dyDescent="0.3">
      <c r="N816" s="200" t="s">
        <v>194</v>
      </c>
      <c r="O816" s="199" t="s">
        <v>445</v>
      </c>
      <c r="P816" s="197" t="s">
        <v>630</v>
      </c>
      <c r="Q816" s="199" t="s">
        <v>312</v>
      </c>
      <c r="R816" s="199" t="s">
        <v>52</v>
      </c>
      <c r="S816" s="195">
        <v>0.24270989747150226</v>
      </c>
      <c r="T816" s="195">
        <v>0.66429575502137772</v>
      </c>
      <c r="U816" s="195">
        <v>0.36536421561762289</v>
      </c>
      <c r="V816" s="194">
        <v>0</v>
      </c>
      <c r="W816" s="194">
        <v>0</v>
      </c>
      <c r="X816" s="194">
        <v>0</v>
      </c>
      <c r="Y816" s="194" t="s">
        <v>629</v>
      </c>
      <c r="AA816" s="206" t="s">
        <v>194</v>
      </c>
      <c r="AB816" s="204" t="s">
        <v>547</v>
      </c>
      <c r="AC816" s="205" t="s">
        <v>630</v>
      </c>
      <c r="AD816" s="204" t="s">
        <v>317</v>
      </c>
      <c r="AE816" s="204" t="s">
        <v>55</v>
      </c>
      <c r="AF816" s="203">
        <v>1.3795239495233695</v>
      </c>
      <c r="AG816" s="203">
        <v>0.64596293015108541</v>
      </c>
      <c r="AH816" s="203">
        <v>2.1356085390236097</v>
      </c>
      <c r="AI816" s="202">
        <v>4.891264751305492E-3</v>
      </c>
      <c r="AJ816" s="202">
        <v>4.0970465339923191E-3</v>
      </c>
      <c r="AK816" s="202">
        <v>3.7725191290000001E-2</v>
      </c>
      <c r="AM816" s="200" t="s">
        <v>194</v>
      </c>
      <c r="AN816" s="199" t="s">
        <v>449</v>
      </c>
      <c r="AO816" s="197" t="s">
        <v>630</v>
      </c>
      <c r="AP816" s="199" t="s">
        <v>321</v>
      </c>
      <c r="AQ816" s="199" t="s">
        <v>76</v>
      </c>
      <c r="AR816" s="195">
        <v>5.9999262428478612</v>
      </c>
      <c r="AS816" s="195">
        <v>0.64855611243118216</v>
      </c>
      <c r="AT816" s="195">
        <v>9.25120606813263</v>
      </c>
      <c r="AU816" s="194">
        <v>0</v>
      </c>
      <c r="AV816" s="194">
        <v>0</v>
      </c>
      <c r="AW816" s="194">
        <v>0</v>
      </c>
      <c r="AX816" s="194" t="s">
        <v>638</v>
      </c>
    </row>
    <row r="817" spans="14:50" ht="16.5" thickBot="1" x14ac:dyDescent="0.3">
      <c r="N817" s="200" t="s">
        <v>194</v>
      </c>
      <c r="O817" s="199" t="s">
        <v>444</v>
      </c>
      <c r="P817" s="197" t="s">
        <v>630</v>
      </c>
      <c r="Q817" s="199" t="s">
        <v>323</v>
      </c>
      <c r="R817" s="199" t="s">
        <v>76</v>
      </c>
      <c r="S817" s="195">
        <v>0.58300401544516933</v>
      </c>
      <c r="T817" s="195">
        <v>0.62313207607181564</v>
      </c>
      <c r="U817" s="195">
        <v>0.93560264000593429</v>
      </c>
      <c r="V817" s="194">
        <v>0</v>
      </c>
      <c r="W817" s="194">
        <v>0</v>
      </c>
      <c r="X817" s="194">
        <v>0</v>
      </c>
      <c r="Y817" s="194" t="s">
        <v>629</v>
      </c>
      <c r="AA817" s="206" t="s">
        <v>194</v>
      </c>
      <c r="AB817" s="204" t="s">
        <v>547</v>
      </c>
      <c r="AC817" s="205" t="s">
        <v>630</v>
      </c>
      <c r="AD817" s="204" t="s">
        <v>74</v>
      </c>
      <c r="AE817" s="204" t="s">
        <v>55</v>
      </c>
      <c r="AF817" s="203">
        <v>1.3954947174429018</v>
      </c>
      <c r="AG817" s="203">
        <v>0.65269356548724144</v>
      </c>
      <c r="AH817" s="203">
        <v>2.1380549636660704</v>
      </c>
      <c r="AI817" s="202">
        <v>0</v>
      </c>
      <c r="AJ817" s="202">
        <v>0</v>
      </c>
      <c r="AK817" s="202">
        <v>0</v>
      </c>
      <c r="AM817" s="200" t="s">
        <v>194</v>
      </c>
      <c r="AN817" s="199" t="s">
        <v>449</v>
      </c>
      <c r="AO817" s="197" t="s">
        <v>630</v>
      </c>
      <c r="AP817" s="199" t="s">
        <v>320</v>
      </c>
      <c r="AQ817" s="199" t="s">
        <v>76</v>
      </c>
      <c r="AR817" s="195">
        <v>5.9999262428478612</v>
      </c>
      <c r="AS817" s="195">
        <v>0.64855611243118216</v>
      </c>
      <c r="AT817" s="195">
        <v>9.25120606813263</v>
      </c>
      <c r="AU817" s="194">
        <v>0</v>
      </c>
      <c r="AV817" s="194">
        <v>0</v>
      </c>
      <c r="AW817" s="194">
        <v>0</v>
      </c>
      <c r="AX817" s="194" t="s">
        <v>638</v>
      </c>
    </row>
    <row r="818" spans="14:50" ht="16.5" thickBot="1" x14ac:dyDescent="0.3">
      <c r="N818" s="200" t="s">
        <v>194</v>
      </c>
      <c r="O818" s="199" t="s">
        <v>444</v>
      </c>
      <c r="P818" s="197" t="s">
        <v>630</v>
      </c>
      <c r="Q818" s="199" t="s">
        <v>322</v>
      </c>
      <c r="R818" s="199" t="s">
        <v>76</v>
      </c>
      <c r="S818" s="195">
        <v>1.3409092355238894</v>
      </c>
      <c r="T818" s="195">
        <v>0.62313207607181553</v>
      </c>
      <c r="U818" s="195">
        <v>2.151886072013649</v>
      </c>
      <c r="V818" s="194">
        <v>0</v>
      </c>
      <c r="W818" s="194">
        <v>0</v>
      </c>
      <c r="X818" s="194">
        <v>0</v>
      </c>
      <c r="Y818" s="194" t="s">
        <v>629</v>
      </c>
      <c r="AA818" s="206" t="s">
        <v>194</v>
      </c>
      <c r="AB818" s="204" t="s">
        <v>547</v>
      </c>
      <c r="AC818" s="205" t="s">
        <v>630</v>
      </c>
      <c r="AD818" s="204" t="s">
        <v>316</v>
      </c>
      <c r="AE818" s="204" t="s">
        <v>55</v>
      </c>
      <c r="AF818" s="203">
        <v>1.3954947174429018</v>
      </c>
      <c r="AG818" s="203">
        <v>0.65269356548724144</v>
      </c>
      <c r="AH818" s="203">
        <v>2.1380549636660704</v>
      </c>
      <c r="AI818" s="202">
        <v>0</v>
      </c>
      <c r="AJ818" s="202">
        <v>0</v>
      </c>
      <c r="AK818" s="202">
        <v>0</v>
      </c>
      <c r="AM818" s="200" t="s">
        <v>194</v>
      </c>
      <c r="AN818" s="199" t="s">
        <v>449</v>
      </c>
      <c r="AO818" s="197" t="s">
        <v>630</v>
      </c>
      <c r="AP818" s="199" t="s">
        <v>319</v>
      </c>
      <c r="AQ818" s="199" t="s">
        <v>76</v>
      </c>
      <c r="AR818" s="195">
        <v>5.9999262428478612</v>
      </c>
      <c r="AS818" s="195">
        <v>0.64855611243118216</v>
      </c>
      <c r="AT818" s="195">
        <v>9.25120606813263</v>
      </c>
      <c r="AU818" s="194">
        <v>0</v>
      </c>
      <c r="AV818" s="194">
        <v>0</v>
      </c>
      <c r="AW818" s="194">
        <v>0</v>
      </c>
      <c r="AX818" s="194" t="s">
        <v>638</v>
      </c>
    </row>
    <row r="819" spans="14:50" ht="16.5" thickBot="1" x14ac:dyDescent="0.3">
      <c r="N819" s="200" t="s">
        <v>194</v>
      </c>
      <c r="O819" s="199" t="s">
        <v>444</v>
      </c>
      <c r="P819" s="197" t="s">
        <v>630</v>
      </c>
      <c r="Q819" s="199" t="s">
        <v>321</v>
      </c>
      <c r="R819" s="199" t="s">
        <v>76</v>
      </c>
      <c r="S819" s="195">
        <v>1.1660080308903387</v>
      </c>
      <c r="T819" s="195">
        <v>0.62313207607181564</v>
      </c>
      <c r="U819" s="195">
        <v>1.8712052800118686</v>
      </c>
      <c r="V819" s="194">
        <v>0</v>
      </c>
      <c r="W819" s="194">
        <v>0</v>
      </c>
      <c r="X819" s="194">
        <v>0</v>
      </c>
      <c r="Y819" s="194" t="s">
        <v>629</v>
      </c>
      <c r="AA819" s="206" t="s">
        <v>194</v>
      </c>
      <c r="AB819" s="204" t="s">
        <v>547</v>
      </c>
      <c r="AC819" s="205" t="s">
        <v>630</v>
      </c>
      <c r="AD819" s="204" t="s">
        <v>315</v>
      </c>
      <c r="AE819" s="204" t="s">
        <v>55</v>
      </c>
      <c r="AF819" s="203">
        <v>1.3795239495233695</v>
      </c>
      <c r="AG819" s="203">
        <v>0.64596293015108541</v>
      </c>
      <c r="AH819" s="203">
        <v>2.1356085390236097</v>
      </c>
      <c r="AI819" s="202">
        <v>9.8807604346423855E-2</v>
      </c>
      <c r="AJ819" s="202">
        <v>8.2763737704354037E-2</v>
      </c>
      <c r="AK819" s="202">
        <v>0.76208014989999995</v>
      </c>
      <c r="AM819" s="200" t="s">
        <v>194</v>
      </c>
      <c r="AN819" s="199" t="s">
        <v>449</v>
      </c>
      <c r="AO819" s="197" t="s">
        <v>630</v>
      </c>
      <c r="AP819" s="199" t="s">
        <v>318</v>
      </c>
      <c r="AQ819" s="199" t="s">
        <v>76</v>
      </c>
      <c r="AR819" s="195">
        <v>5.9999262428478612</v>
      </c>
      <c r="AS819" s="195">
        <v>0.64855611243118216</v>
      </c>
      <c r="AT819" s="195">
        <v>9.25120606813263</v>
      </c>
      <c r="AU819" s="194">
        <v>0</v>
      </c>
      <c r="AV819" s="194">
        <v>0</v>
      </c>
      <c r="AW819" s="194">
        <v>0</v>
      </c>
      <c r="AX819" s="194" t="s">
        <v>638</v>
      </c>
    </row>
    <row r="820" spans="14:50" ht="16.5" thickBot="1" x14ac:dyDescent="0.3">
      <c r="N820" s="200" t="s">
        <v>194</v>
      </c>
      <c r="O820" s="199" t="s">
        <v>444</v>
      </c>
      <c r="P820" s="197" t="s">
        <v>630</v>
      </c>
      <c r="Q820" s="199" t="s">
        <v>320</v>
      </c>
      <c r="R820" s="199" t="s">
        <v>76</v>
      </c>
      <c r="S820" s="195">
        <v>0.77733868726022592</v>
      </c>
      <c r="T820" s="195">
        <v>0.62313207607181575</v>
      </c>
      <c r="U820" s="195">
        <v>1.2474701866745788</v>
      </c>
      <c r="V820" s="194">
        <v>0</v>
      </c>
      <c r="W820" s="194">
        <v>0</v>
      </c>
      <c r="X820" s="194">
        <v>0</v>
      </c>
      <c r="Y820" s="194" t="s">
        <v>629</v>
      </c>
      <c r="AA820" s="206" t="s">
        <v>194</v>
      </c>
      <c r="AB820" s="204" t="s">
        <v>547</v>
      </c>
      <c r="AC820" s="205" t="s">
        <v>630</v>
      </c>
      <c r="AD820" s="204" t="s">
        <v>314</v>
      </c>
      <c r="AE820" s="204" t="s">
        <v>55</v>
      </c>
      <c r="AF820" s="203">
        <v>1.3954947174429018</v>
      </c>
      <c r="AG820" s="203">
        <v>0.65269356548724144</v>
      </c>
      <c r="AH820" s="203">
        <v>2.1380549636660704</v>
      </c>
      <c r="AI820" s="202">
        <v>1.0608156744014299E-2</v>
      </c>
      <c r="AJ820" s="202">
        <v>9.7179107234442305E-4</v>
      </c>
      <c r="AK820" s="202">
        <v>7.6217354089999995E-2</v>
      </c>
      <c r="AM820" s="200" t="s">
        <v>194</v>
      </c>
      <c r="AN820" s="199" t="s">
        <v>449</v>
      </c>
      <c r="AO820" s="197" t="s">
        <v>630</v>
      </c>
      <c r="AP820" s="199" t="s">
        <v>317</v>
      </c>
      <c r="AQ820" s="199" t="s">
        <v>76</v>
      </c>
      <c r="AR820" s="195">
        <v>5.9999262428478612</v>
      </c>
      <c r="AS820" s="195">
        <v>0.64855611243118216</v>
      </c>
      <c r="AT820" s="195">
        <v>9.25120606813263</v>
      </c>
      <c r="AU820" s="194">
        <v>0</v>
      </c>
      <c r="AV820" s="194">
        <v>0</v>
      </c>
      <c r="AW820" s="194">
        <v>0</v>
      </c>
      <c r="AX820" s="194" t="s">
        <v>638</v>
      </c>
    </row>
    <row r="821" spans="14:50" ht="16.5" thickBot="1" x14ac:dyDescent="0.3">
      <c r="N821" s="200" t="s">
        <v>194</v>
      </c>
      <c r="O821" s="199" t="s">
        <v>444</v>
      </c>
      <c r="P821" s="197" t="s">
        <v>630</v>
      </c>
      <c r="Q821" s="199" t="s">
        <v>319</v>
      </c>
      <c r="R821" s="199" t="s">
        <v>76</v>
      </c>
      <c r="S821" s="195">
        <v>1.5676330193081223</v>
      </c>
      <c r="T821" s="195">
        <v>0.62313207607181587</v>
      </c>
      <c r="U821" s="195">
        <v>2.515731543127067</v>
      </c>
      <c r="V821" s="194">
        <v>0</v>
      </c>
      <c r="W821" s="194">
        <v>0</v>
      </c>
      <c r="X821" s="194">
        <v>0</v>
      </c>
      <c r="Y821" s="194" t="s">
        <v>629</v>
      </c>
      <c r="AA821" s="206" t="s">
        <v>194</v>
      </c>
      <c r="AB821" s="204" t="s">
        <v>547</v>
      </c>
      <c r="AC821" s="205" t="s">
        <v>630</v>
      </c>
      <c r="AD821" s="204" t="s">
        <v>313</v>
      </c>
      <c r="AE821" s="204" t="s">
        <v>55</v>
      </c>
      <c r="AF821" s="203">
        <v>1.3795239495233695</v>
      </c>
      <c r="AG821" s="203">
        <v>0.64596293015108541</v>
      </c>
      <c r="AH821" s="203">
        <v>2.1356085390236097</v>
      </c>
      <c r="AI821" s="202">
        <v>0</v>
      </c>
      <c r="AJ821" s="202">
        <v>0</v>
      </c>
      <c r="AK821" s="202">
        <v>0</v>
      </c>
      <c r="AM821" s="200" t="s">
        <v>194</v>
      </c>
      <c r="AN821" s="199" t="s">
        <v>449</v>
      </c>
      <c r="AO821" s="197" t="s">
        <v>630</v>
      </c>
      <c r="AP821" s="199" t="s">
        <v>74</v>
      </c>
      <c r="AQ821" s="199" t="s">
        <v>76</v>
      </c>
      <c r="AR821" s="195">
        <v>5.9999262428478612</v>
      </c>
      <c r="AS821" s="195">
        <v>0.64855611243118216</v>
      </c>
      <c r="AT821" s="195">
        <v>9.25120606813263</v>
      </c>
      <c r="AU821" s="194">
        <v>0</v>
      </c>
      <c r="AV821" s="194">
        <v>0</v>
      </c>
      <c r="AW821" s="194">
        <v>0</v>
      </c>
      <c r="AX821" s="194" t="s">
        <v>638</v>
      </c>
    </row>
    <row r="822" spans="14:50" ht="16.5" thickBot="1" x14ac:dyDescent="0.3">
      <c r="N822" s="200" t="s">
        <v>194</v>
      </c>
      <c r="O822" s="199" t="s">
        <v>444</v>
      </c>
      <c r="P822" s="197" t="s">
        <v>630</v>
      </c>
      <c r="Q822" s="199" t="s">
        <v>318</v>
      </c>
      <c r="R822" s="199" t="s">
        <v>76</v>
      </c>
      <c r="S822" s="195">
        <v>1.8656128494245419</v>
      </c>
      <c r="T822" s="195">
        <v>0.62313207607181575</v>
      </c>
      <c r="U822" s="195">
        <v>2.9939284480189889</v>
      </c>
      <c r="V822" s="194">
        <v>0</v>
      </c>
      <c r="W822" s="194">
        <v>0</v>
      </c>
      <c r="X822" s="194">
        <v>0</v>
      </c>
      <c r="Y822" s="194" t="s">
        <v>629</v>
      </c>
      <c r="AA822" s="206" t="s">
        <v>194</v>
      </c>
      <c r="AB822" s="204" t="s">
        <v>547</v>
      </c>
      <c r="AC822" s="205" t="s">
        <v>630</v>
      </c>
      <c r="AD822" s="204" t="s">
        <v>312</v>
      </c>
      <c r="AE822" s="204" t="s">
        <v>55</v>
      </c>
      <c r="AF822" s="203">
        <v>1.3954947174429018</v>
      </c>
      <c r="AG822" s="203">
        <v>0.65269356548724144</v>
      </c>
      <c r="AH822" s="203">
        <v>2.1380549636660704</v>
      </c>
      <c r="AI822" s="202">
        <v>0</v>
      </c>
      <c r="AJ822" s="202">
        <v>0</v>
      </c>
      <c r="AK822" s="202">
        <v>0</v>
      </c>
      <c r="AM822" s="200" t="s">
        <v>194</v>
      </c>
      <c r="AN822" s="199" t="s">
        <v>449</v>
      </c>
      <c r="AO822" s="197" t="s">
        <v>630</v>
      </c>
      <c r="AP822" s="199" t="s">
        <v>316</v>
      </c>
      <c r="AQ822" s="199" t="s">
        <v>76</v>
      </c>
      <c r="AR822" s="195">
        <v>5.9999262428478612</v>
      </c>
      <c r="AS822" s="195">
        <v>0.64855611243118216</v>
      </c>
      <c r="AT822" s="195">
        <v>9.25120606813263</v>
      </c>
      <c r="AU822" s="194">
        <v>0</v>
      </c>
      <c r="AV822" s="194">
        <v>0</v>
      </c>
      <c r="AW822" s="194">
        <v>0</v>
      </c>
      <c r="AX822" s="194" t="s">
        <v>638</v>
      </c>
    </row>
    <row r="823" spans="14:50" ht="16.5" thickBot="1" x14ac:dyDescent="0.3">
      <c r="N823" s="200" t="s">
        <v>194</v>
      </c>
      <c r="O823" s="199" t="s">
        <v>444</v>
      </c>
      <c r="P823" s="197" t="s">
        <v>630</v>
      </c>
      <c r="Q823" s="199" t="s">
        <v>317</v>
      </c>
      <c r="R823" s="199" t="s">
        <v>76</v>
      </c>
      <c r="S823" s="195">
        <v>1.8656128494245421</v>
      </c>
      <c r="T823" s="195">
        <v>0.62313207607181564</v>
      </c>
      <c r="U823" s="195">
        <v>2.9939284480189898</v>
      </c>
      <c r="V823" s="194">
        <v>0</v>
      </c>
      <c r="W823" s="194">
        <v>0</v>
      </c>
      <c r="X823" s="194">
        <v>0</v>
      </c>
      <c r="Y823" s="194" t="s">
        <v>629</v>
      </c>
      <c r="AA823" s="206" t="s">
        <v>194</v>
      </c>
      <c r="AB823" s="204" t="s">
        <v>547</v>
      </c>
      <c r="AC823" s="205" t="s">
        <v>630</v>
      </c>
      <c r="AD823" s="204" t="s">
        <v>323</v>
      </c>
      <c r="AE823" s="204" t="s">
        <v>52</v>
      </c>
      <c r="AF823" s="203">
        <v>1.3954947174429018</v>
      </c>
      <c r="AG823" s="203">
        <v>0.65269356548724144</v>
      </c>
      <c r="AH823" s="203">
        <v>2.1380549636660704</v>
      </c>
      <c r="AI823" s="202">
        <v>5.6037647642877274E-5</v>
      </c>
      <c r="AJ823" s="202">
        <v>5.133491803395362E-6</v>
      </c>
      <c r="AK823" s="202">
        <v>4.0261860150000002E-4</v>
      </c>
      <c r="AM823" s="200" t="s">
        <v>194</v>
      </c>
      <c r="AN823" s="199" t="s">
        <v>449</v>
      </c>
      <c r="AO823" s="197" t="s">
        <v>630</v>
      </c>
      <c r="AP823" s="199" t="s">
        <v>315</v>
      </c>
      <c r="AQ823" s="199" t="s">
        <v>76</v>
      </c>
      <c r="AR823" s="195">
        <v>5.9999262428478612</v>
      </c>
      <c r="AS823" s="195">
        <v>0.64855611243118216</v>
      </c>
      <c r="AT823" s="195">
        <v>9.25120606813263</v>
      </c>
      <c r="AU823" s="194">
        <v>0</v>
      </c>
      <c r="AV823" s="194">
        <v>0</v>
      </c>
      <c r="AW823" s="194">
        <v>0</v>
      </c>
      <c r="AX823" s="194" t="s">
        <v>638</v>
      </c>
    </row>
    <row r="824" spans="14:50" ht="16.5" thickBot="1" x14ac:dyDescent="0.3">
      <c r="N824" s="200" t="s">
        <v>194</v>
      </c>
      <c r="O824" s="199" t="s">
        <v>444</v>
      </c>
      <c r="P824" s="197" t="s">
        <v>630</v>
      </c>
      <c r="Q824" s="199" t="s">
        <v>74</v>
      </c>
      <c r="R824" s="199" t="s">
        <v>76</v>
      </c>
      <c r="S824" s="195">
        <v>1.7490120463355081</v>
      </c>
      <c r="T824" s="195">
        <v>0.62313207607181564</v>
      </c>
      <c r="U824" s="195">
        <v>2.8068079200178029</v>
      </c>
      <c r="V824" s="194">
        <v>0</v>
      </c>
      <c r="W824" s="194">
        <v>0</v>
      </c>
      <c r="X824" s="194">
        <v>0</v>
      </c>
      <c r="Y824" s="194" t="s">
        <v>629</v>
      </c>
      <c r="AA824" s="206" t="s">
        <v>194</v>
      </c>
      <c r="AB824" s="204" t="s">
        <v>547</v>
      </c>
      <c r="AC824" s="205" t="s">
        <v>630</v>
      </c>
      <c r="AD824" s="204" t="s">
        <v>322</v>
      </c>
      <c r="AE824" s="204" t="s">
        <v>52</v>
      </c>
      <c r="AF824" s="203">
        <v>1.3795239495233695</v>
      </c>
      <c r="AG824" s="203">
        <v>0.64596293015108541</v>
      </c>
      <c r="AH824" s="203">
        <v>2.1356085390236097</v>
      </c>
      <c r="AI824" s="202">
        <v>0</v>
      </c>
      <c r="AJ824" s="202">
        <v>0</v>
      </c>
      <c r="AK824" s="202">
        <v>0</v>
      </c>
      <c r="AM824" s="200" t="s">
        <v>194</v>
      </c>
      <c r="AN824" s="199" t="s">
        <v>449</v>
      </c>
      <c r="AO824" s="197" t="s">
        <v>630</v>
      </c>
      <c r="AP824" s="199" t="s">
        <v>314</v>
      </c>
      <c r="AQ824" s="199" t="s">
        <v>76</v>
      </c>
      <c r="AR824" s="195">
        <v>5.9999262428478612</v>
      </c>
      <c r="AS824" s="195">
        <v>0.64855611243118216</v>
      </c>
      <c r="AT824" s="195">
        <v>9.25120606813263</v>
      </c>
      <c r="AU824" s="194">
        <v>0</v>
      </c>
      <c r="AV824" s="194">
        <v>0</v>
      </c>
      <c r="AW824" s="194">
        <v>0</v>
      </c>
      <c r="AX824" s="194" t="s">
        <v>638</v>
      </c>
    </row>
    <row r="825" spans="14:50" ht="16.5" thickBot="1" x14ac:dyDescent="0.3">
      <c r="N825" s="200" t="s">
        <v>194</v>
      </c>
      <c r="O825" s="199" t="s">
        <v>444</v>
      </c>
      <c r="P825" s="197" t="s">
        <v>630</v>
      </c>
      <c r="Q825" s="199" t="s">
        <v>316</v>
      </c>
      <c r="R825" s="199" t="s">
        <v>76</v>
      </c>
      <c r="S825" s="195">
        <v>1.6194555984588039</v>
      </c>
      <c r="T825" s="195">
        <v>0.62313207607181575</v>
      </c>
      <c r="U825" s="195">
        <v>2.5988962222387064</v>
      </c>
      <c r="V825" s="194">
        <v>0</v>
      </c>
      <c r="W825" s="194">
        <v>0</v>
      </c>
      <c r="X825" s="194">
        <v>0</v>
      </c>
      <c r="Y825" s="194" t="s">
        <v>629</v>
      </c>
      <c r="AA825" s="206" t="s">
        <v>194</v>
      </c>
      <c r="AB825" s="204" t="s">
        <v>547</v>
      </c>
      <c r="AC825" s="205" t="s">
        <v>630</v>
      </c>
      <c r="AD825" s="204" t="s">
        <v>321</v>
      </c>
      <c r="AE825" s="204" t="s">
        <v>52</v>
      </c>
      <c r="AF825" s="203">
        <v>1.3954947174429018</v>
      </c>
      <c r="AG825" s="203">
        <v>0.65269356548724144</v>
      </c>
      <c r="AH825" s="203">
        <v>2.1380549636660704</v>
      </c>
      <c r="AI825" s="202">
        <v>3.3719317275432405E-2</v>
      </c>
      <c r="AJ825" s="202">
        <v>3.0889561951753641E-3</v>
      </c>
      <c r="AK825" s="202">
        <v>0.24226613599999999</v>
      </c>
      <c r="AM825" s="200" t="s">
        <v>194</v>
      </c>
      <c r="AN825" s="199" t="s">
        <v>449</v>
      </c>
      <c r="AO825" s="197" t="s">
        <v>630</v>
      </c>
      <c r="AP825" s="199" t="s">
        <v>313</v>
      </c>
      <c r="AQ825" s="199" t="s">
        <v>76</v>
      </c>
      <c r="AR825" s="195">
        <v>5.9999262428478612</v>
      </c>
      <c r="AS825" s="195">
        <v>0.64855611243118216</v>
      </c>
      <c r="AT825" s="195">
        <v>9.25120606813263</v>
      </c>
      <c r="AU825" s="194">
        <v>0</v>
      </c>
      <c r="AV825" s="194">
        <v>0</v>
      </c>
      <c r="AW825" s="194">
        <v>0</v>
      </c>
      <c r="AX825" s="194" t="s">
        <v>638</v>
      </c>
    </row>
    <row r="826" spans="14:50" ht="16.5" thickBot="1" x14ac:dyDescent="0.3">
      <c r="N826" s="200" t="s">
        <v>194</v>
      </c>
      <c r="O826" s="199" t="s">
        <v>444</v>
      </c>
      <c r="P826" s="197" t="s">
        <v>630</v>
      </c>
      <c r="Q826" s="199" t="s">
        <v>315</v>
      </c>
      <c r="R826" s="199" t="s">
        <v>76</v>
      </c>
      <c r="S826" s="195">
        <v>0.97167335907528263</v>
      </c>
      <c r="T826" s="195">
        <v>0.62313207607181587</v>
      </c>
      <c r="U826" s="195">
        <v>1.5593377333432239</v>
      </c>
      <c r="V826" s="194">
        <v>0</v>
      </c>
      <c r="W826" s="194">
        <v>0</v>
      </c>
      <c r="X826" s="194">
        <v>0</v>
      </c>
      <c r="Y826" s="194" t="s">
        <v>629</v>
      </c>
      <c r="AA826" s="206" t="s">
        <v>194</v>
      </c>
      <c r="AB826" s="204" t="s">
        <v>547</v>
      </c>
      <c r="AC826" s="205" t="s">
        <v>630</v>
      </c>
      <c r="AD826" s="204" t="s">
        <v>320</v>
      </c>
      <c r="AE826" s="204" t="s">
        <v>52</v>
      </c>
      <c r="AF826" s="203">
        <v>1.3795239495233695</v>
      </c>
      <c r="AG826" s="203">
        <v>0.64596293015108541</v>
      </c>
      <c r="AH826" s="203">
        <v>2.1356085390236097</v>
      </c>
      <c r="AI826" s="202">
        <v>0</v>
      </c>
      <c r="AJ826" s="202">
        <v>0</v>
      </c>
      <c r="AK826" s="202">
        <v>0</v>
      </c>
      <c r="AM826" s="200" t="s">
        <v>194</v>
      </c>
      <c r="AN826" s="199" t="s">
        <v>449</v>
      </c>
      <c r="AO826" s="197" t="s">
        <v>630</v>
      </c>
      <c r="AP826" s="199" t="s">
        <v>312</v>
      </c>
      <c r="AQ826" s="199" t="s">
        <v>76</v>
      </c>
      <c r="AR826" s="195">
        <v>5.9999262428478612</v>
      </c>
      <c r="AS826" s="195">
        <v>0.64855611243118216</v>
      </c>
      <c r="AT826" s="195">
        <v>9.25120606813263</v>
      </c>
      <c r="AU826" s="194">
        <v>0</v>
      </c>
      <c r="AV826" s="194">
        <v>0</v>
      </c>
      <c r="AW826" s="194">
        <v>0</v>
      </c>
      <c r="AX826" s="194" t="s">
        <v>638</v>
      </c>
    </row>
    <row r="827" spans="14:50" ht="16.5" thickBot="1" x14ac:dyDescent="0.3">
      <c r="N827" s="200" t="s">
        <v>194</v>
      </c>
      <c r="O827" s="199" t="s">
        <v>444</v>
      </c>
      <c r="P827" s="197" t="s">
        <v>630</v>
      </c>
      <c r="Q827" s="199" t="s">
        <v>314</v>
      </c>
      <c r="R827" s="199" t="s">
        <v>76</v>
      </c>
      <c r="S827" s="195">
        <v>1.1543479505814354</v>
      </c>
      <c r="T827" s="195">
        <v>0.62313207607181564</v>
      </c>
      <c r="U827" s="195">
        <v>1.8524932272117498</v>
      </c>
      <c r="V827" s="194">
        <v>0</v>
      </c>
      <c r="W827" s="194">
        <v>0</v>
      </c>
      <c r="X827" s="194">
        <v>0</v>
      </c>
      <c r="Y827" s="194" t="s">
        <v>629</v>
      </c>
      <c r="AA827" s="206" t="s">
        <v>194</v>
      </c>
      <c r="AB827" s="204" t="s">
        <v>547</v>
      </c>
      <c r="AC827" s="205" t="s">
        <v>630</v>
      </c>
      <c r="AD827" s="204" t="s">
        <v>319</v>
      </c>
      <c r="AE827" s="204" t="s">
        <v>52</v>
      </c>
      <c r="AF827" s="203">
        <v>1.3795239495233695</v>
      </c>
      <c r="AG827" s="203">
        <v>0.64596293015108541</v>
      </c>
      <c r="AH827" s="203">
        <v>2.1356085390236097</v>
      </c>
      <c r="AI827" s="202">
        <v>5.0265117561858641E-4</v>
      </c>
      <c r="AJ827" s="202">
        <v>4.2103328312490922E-4</v>
      </c>
      <c r="AK827" s="202">
        <v>3.8768320090000002E-3</v>
      </c>
      <c r="AM827" s="200" t="s">
        <v>194</v>
      </c>
      <c r="AN827" s="199" t="s">
        <v>449</v>
      </c>
      <c r="AO827" s="197" t="s">
        <v>630</v>
      </c>
      <c r="AP827" s="199" t="s">
        <v>323</v>
      </c>
      <c r="AQ827" s="199" t="s">
        <v>52</v>
      </c>
      <c r="AR827" s="195">
        <v>5.9999262428478612</v>
      </c>
      <c r="AS827" s="195">
        <v>0.64855611243118216</v>
      </c>
      <c r="AT827" s="195">
        <v>9.25120606813263</v>
      </c>
      <c r="AU827" s="194">
        <v>0</v>
      </c>
      <c r="AV827" s="194">
        <v>0</v>
      </c>
      <c r="AW827" s="194">
        <v>0</v>
      </c>
      <c r="AX827" s="194" t="s">
        <v>638</v>
      </c>
    </row>
    <row r="828" spans="14:50" ht="16.5" thickBot="1" x14ac:dyDescent="0.3">
      <c r="N828" s="200" t="s">
        <v>194</v>
      </c>
      <c r="O828" s="199" t="s">
        <v>444</v>
      </c>
      <c r="P828" s="197" t="s">
        <v>630</v>
      </c>
      <c r="Q828" s="199" t="s">
        <v>313</v>
      </c>
      <c r="R828" s="199" t="s">
        <v>76</v>
      </c>
      <c r="S828" s="195">
        <v>0.24292366400640453</v>
      </c>
      <c r="T828" s="195">
        <v>0.62313207607181564</v>
      </c>
      <c r="U828" s="195">
        <v>0.38984297765215298</v>
      </c>
      <c r="V828" s="194">
        <v>0</v>
      </c>
      <c r="W828" s="194">
        <v>0</v>
      </c>
      <c r="X828" s="194">
        <v>0</v>
      </c>
      <c r="Y828" s="194" t="s">
        <v>629</v>
      </c>
      <c r="AA828" s="206" t="s">
        <v>194</v>
      </c>
      <c r="AB828" s="204" t="s">
        <v>547</v>
      </c>
      <c r="AC828" s="205" t="s">
        <v>630</v>
      </c>
      <c r="AD828" s="204" t="s">
        <v>318</v>
      </c>
      <c r="AE828" s="204" t="s">
        <v>52</v>
      </c>
      <c r="AF828" s="203">
        <v>1.3954947174429018</v>
      </c>
      <c r="AG828" s="203">
        <v>0.65269356548724144</v>
      </c>
      <c r="AH828" s="203">
        <v>2.1380549636660704</v>
      </c>
      <c r="AI828" s="202">
        <v>0</v>
      </c>
      <c r="AJ828" s="202">
        <v>0</v>
      </c>
      <c r="AK828" s="202">
        <v>0</v>
      </c>
      <c r="AM828" s="200" t="s">
        <v>194</v>
      </c>
      <c r="AN828" s="199" t="s">
        <v>449</v>
      </c>
      <c r="AO828" s="197" t="s">
        <v>630</v>
      </c>
      <c r="AP828" s="199" t="s">
        <v>322</v>
      </c>
      <c r="AQ828" s="199" t="s">
        <v>52</v>
      </c>
      <c r="AR828" s="195">
        <v>5.9999262428478612</v>
      </c>
      <c r="AS828" s="195">
        <v>0.64855611243118216</v>
      </c>
      <c r="AT828" s="195">
        <v>9.25120606813263</v>
      </c>
      <c r="AU828" s="194">
        <v>0</v>
      </c>
      <c r="AV828" s="194">
        <v>0</v>
      </c>
      <c r="AW828" s="194">
        <v>0</v>
      </c>
      <c r="AX828" s="194" t="s">
        <v>638</v>
      </c>
    </row>
    <row r="829" spans="14:50" ht="16.5" thickBot="1" x14ac:dyDescent="0.3">
      <c r="N829" s="200" t="s">
        <v>194</v>
      </c>
      <c r="O829" s="199" t="s">
        <v>444</v>
      </c>
      <c r="P829" s="197" t="s">
        <v>630</v>
      </c>
      <c r="Q829" s="199" t="s">
        <v>312</v>
      </c>
      <c r="R829" s="199" t="s">
        <v>76</v>
      </c>
      <c r="S829" s="195">
        <v>1.1660080308903387</v>
      </c>
      <c r="T829" s="195">
        <v>0.62313207607181564</v>
      </c>
      <c r="U829" s="195">
        <v>1.8712052800118686</v>
      </c>
      <c r="V829" s="194">
        <v>0</v>
      </c>
      <c r="W829" s="194">
        <v>0</v>
      </c>
      <c r="X829" s="194">
        <v>0</v>
      </c>
      <c r="Y829" s="194" t="s">
        <v>629</v>
      </c>
      <c r="AA829" s="206" t="s">
        <v>194</v>
      </c>
      <c r="AB829" s="204" t="s">
        <v>547</v>
      </c>
      <c r="AC829" s="205" t="s">
        <v>630</v>
      </c>
      <c r="AD829" s="204" t="s">
        <v>317</v>
      </c>
      <c r="AE829" s="204" t="s">
        <v>52</v>
      </c>
      <c r="AF829" s="203">
        <v>1.3795239495233695</v>
      </c>
      <c r="AG829" s="203">
        <v>0.64596293015108541</v>
      </c>
      <c r="AH829" s="203">
        <v>2.1356085390236097</v>
      </c>
      <c r="AI829" s="202">
        <v>2.9189725635963323E-4</v>
      </c>
      <c r="AJ829" s="202">
        <v>2.4450049286964259E-4</v>
      </c>
      <c r="AK829" s="202">
        <v>2.2513358800000001E-3</v>
      </c>
      <c r="AM829" s="200" t="s">
        <v>194</v>
      </c>
      <c r="AN829" s="199" t="s">
        <v>449</v>
      </c>
      <c r="AO829" s="197" t="s">
        <v>630</v>
      </c>
      <c r="AP829" s="199" t="s">
        <v>321</v>
      </c>
      <c r="AQ829" s="199" t="s">
        <v>52</v>
      </c>
      <c r="AR829" s="195">
        <v>5.9999262428478612</v>
      </c>
      <c r="AS829" s="195">
        <v>0.64855611243118216</v>
      </c>
      <c r="AT829" s="195">
        <v>9.25120606813263</v>
      </c>
      <c r="AU829" s="194">
        <v>0</v>
      </c>
      <c r="AV829" s="194">
        <v>0</v>
      </c>
      <c r="AW829" s="194">
        <v>0</v>
      </c>
      <c r="AX829" s="194" t="s">
        <v>638</v>
      </c>
    </row>
    <row r="830" spans="14:50" ht="16.5" thickBot="1" x14ac:dyDescent="0.3">
      <c r="N830" s="200" t="s">
        <v>194</v>
      </c>
      <c r="O830" s="199" t="s">
        <v>444</v>
      </c>
      <c r="P830" s="197" t="s">
        <v>630</v>
      </c>
      <c r="Q830" s="199" t="s">
        <v>323</v>
      </c>
      <c r="R830" s="199" t="s">
        <v>52</v>
      </c>
      <c r="S830" s="195">
        <v>0.58300401544516933</v>
      </c>
      <c r="T830" s="195">
        <v>0.62313207607181564</v>
      </c>
      <c r="U830" s="195">
        <v>0.93560264000593429</v>
      </c>
      <c r="V830" s="194">
        <v>0</v>
      </c>
      <c r="W830" s="194">
        <v>0</v>
      </c>
      <c r="X830" s="194">
        <v>0</v>
      </c>
      <c r="Y830" s="194" t="s">
        <v>629</v>
      </c>
      <c r="AA830" s="206" t="s">
        <v>194</v>
      </c>
      <c r="AB830" s="204" t="s">
        <v>547</v>
      </c>
      <c r="AC830" s="205" t="s">
        <v>630</v>
      </c>
      <c r="AD830" s="204" t="s">
        <v>74</v>
      </c>
      <c r="AE830" s="204" t="s">
        <v>52</v>
      </c>
      <c r="AF830" s="203">
        <v>1.3954947174429018</v>
      </c>
      <c r="AG830" s="203">
        <v>0.65269356548724144</v>
      </c>
      <c r="AH830" s="203">
        <v>2.1380549636660704</v>
      </c>
      <c r="AI830" s="202">
        <v>0</v>
      </c>
      <c r="AJ830" s="202">
        <v>0</v>
      </c>
      <c r="AK830" s="202">
        <v>0</v>
      </c>
      <c r="AM830" s="200" t="s">
        <v>194</v>
      </c>
      <c r="AN830" s="199" t="s">
        <v>449</v>
      </c>
      <c r="AO830" s="197" t="s">
        <v>630</v>
      </c>
      <c r="AP830" s="199" t="s">
        <v>320</v>
      </c>
      <c r="AQ830" s="199" t="s">
        <v>52</v>
      </c>
      <c r="AR830" s="195">
        <v>5.9999262428478612</v>
      </c>
      <c r="AS830" s="195">
        <v>0.64855611243118216</v>
      </c>
      <c r="AT830" s="195">
        <v>9.25120606813263</v>
      </c>
      <c r="AU830" s="194">
        <v>0</v>
      </c>
      <c r="AV830" s="194">
        <v>0</v>
      </c>
      <c r="AW830" s="194">
        <v>0</v>
      </c>
      <c r="AX830" s="194" t="s">
        <v>638</v>
      </c>
    </row>
    <row r="831" spans="14:50" ht="16.5" thickBot="1" x14ac:dyDescent="0.3">
      <c r="N831" s="200" t="s">
        <v>194</v>
      </c>
      <c r="O831" s="199" t="s">
        <v>444</v>
      </c>
      <c r="P831" s="197" t="s">
        <v>630</v>
      </c>
      <c r="Q831" s="199" t="s">
        <v>322</v>
      </c>
      <c r="R831" s="199" t="s">
        <v>52</v>
      </c>
      <c r="S831" s="195">
        <v>1.3409092355238894</v>
      </c>
      <c r="T831" s="195">
        <v>0.62313207607181553</v>
      </c>
      <c r="U831" s="195">
        <v>2.151886072013649</v>
      </c>
      <c r="V831" s="194">
        <v>0</v>
      </c>
      <c r="W831" s="194">
        <v>0</v>
      </c>
      <c r="X831" s="194">
        <v>0</v>
      </c>
      <c r="Y831" s="194" t="s">
        <v>629</v>
      </c>
      <c r="AA831" s="206" t="s">
        <v>194</v>
      </c>
      <c r="AB831" s="204" t="s">
        <v>547</v>
      </c>
      <c r="AC831" s="205" t="s">
        <v>630</v>
      </c>
      <c r="AD831" s="204" t="s">
        <v>316</v>
      </c>
      <c r="AE831" s="204" t="s">
        <v>52</v>
      </c>
      <c r="AF831" s="203">
        <v>1.3954947174429018</v>
      </c>
      <c r="AG831" s="203">
        <v>0.65269356548724144</v>
      </c>
      <c r="AH831" s="203">
        <v>2.1380549636660704</v>
      </c>
      <c r="AI831" s="202">
        <v>0</v>
      </c>
      <c r="AJ831" s="202">
        <v>0</v>
      </c>
      <c r="AK831" s="202">
        <v>0</v>
      </c>
      <c r="AM831" s="200" t="s">
        <v>194</v>
      </c>
      <c r="AN831" s="199" t="s">
        <v>449</v>
      </c>
      <c r="AO831" s="197" t="s">
        <v>630</v>
      </c>
      <c r="AP831" s="199" t="s">
        <v>319</v>
      </c>
      <c r="AQ831" s="199" t="s">
        <v>52</v>
      </c>
      <c r="AR831" s="195">
        <v>5.9999262428478612</v>
      </c>
      <c r="AS831" s="195">
        <v>0.64855611243118216</v>
      </c>
      <c r="AT831" s="195">
        <v>9.25120606813263</v>
      </c>
      <c r="AU831" s="194">
        <v>0</v>
      </c>
      <c r="AV831" s="194">
        <v>0</v>
      </c>
      <c r="AW831" s="194">
        <v>0</v>
      </c>
      <c r="AX831" s="194" t="s">
        <v>638</v>
      </c>
    </row>
    <row r="832" spans="14:50" ht="16.5" thickBot="1" x14ac:dyDescent="0.3">
      <c r="N832" s="200" t="s">
        <v>194</v>
      </c>
      <c r="O832" s="199" t="s">
        <v>444</v>
      </c>
      <c r="P832" s="197" t="s">
        <v>630</v>
      </c>
      <c r="Q832" s="199" t="s">
        <v>321</v>
      </c>
      <c r="R832" s="199" t="s">
        <v>52</v>
      </c>
      <c r="S832" s="195">
        <v>1.1660080308903387</v>
      </c>
      <c r="T832" s="195">
        <v>0.62313207607181564</v>
      </c>
      <c r="U832" s="195">
        <v>1.8712052800118686</v>
      </c>
      <c r="V832" s="194">
        <v>0</v>
      </c>
      <c r="W832" s="194">
        <v>0</v>
      </c>
      <c r="X832" s="194">
        <v>0</v>
      </c>
      <c r="Y832" s="194" t="s">
        <v>629</v>
      </c>
      <c r="AA832" s="206" t="s">
        <v>194</v>
      </c>
      <c r="AB832" s="204" t="s">
        <v>547</v>
      </c>
      <c r="AC832" s="205" t="s">
        <v>630</v>
      </c>
      <c r="AD832" s="204" t="s">
        <v>315</v>
      </c>
      <c r="AE832" s="204" t="s">
        <v>52</v>
      </c>
      <c r="AF832" s="203">
        <v>1.3795239495233695</v>
      </c>
      <c r="AG832" s="203">
        <v>0.64596293015108541</v>
      </c>
      <c r="AH832" s="203">
        <v>2.1356085390236097</v>
      </c>
      <c r="AI832" s="202">
        <v>5.8965666580848642E-3</v>
      </c>
      <c r="AJ832" s="202">
        <v>4.93911272795309E-3</v>
      </c>
      <c r="AK832" s="202">
        <v>4.5478851880000004E-2</v>
      </c>
      <c r="AM832" s="200" t="s">
        <v>194</v>
      </c>
      <c r="AN832" s="199" t="s">
        <v>449</v>
      </c>
      <c r="AO832" s="197" t="s">
        <v>630</v>
      </c>
      <c r="AP832" s="199" t="s">
        <v>318</v>
      </c>
      <c r="AQ832" s="199" t="s">
        <v>52</v>
      </c>
      <c r="AR832" s="195">
        <v>5.9999262428478612</v>
      </c>
      <c r="AS832" s="195">
        <v>0.64855611243118216</v>
      </c>
      <c r="AT832" s="195">
        <v>9.25120606813263</v>
      </c>
      <c r="AU832" s="194">
        <v>0</v>
      </c>
      <c r="AV832" s="194">
        <v>0</v>
      </c>
      <c r="AW832" s="194">
        <v>0</v>
      </c>
      <c r="AX832" s="194" t="s">
        <v>638</v>
      </c>
    </row>
    <row r="833" spans="14:50" ht="16.5" thickBot="1" x14ac:dyDescent="0.3">
      <c r="N833" s="200" t="s">
        <v>194</v>
      </c>
      <c r="O833" s="199" t="s">
        <v>444</v>
      </c>
      <c r="P833" s="197" t="s">
        <v>630</v>
      </c>
      <c r="Q833" s="199" t="s">
        <v>320</v>
      </c>
      <c r="R833" s="199" t="s">
        <v>52</v>
      </c>
      <c r="S833" s="195">
        <v>0.77733868726022592</v>
      </c>
      <c r="T833" s="195">
        <v>0.62313207607181575</v>
      </c>
      <c r="U833" s="195">
        <v>1.2474701866745788</v>
      </c>
      <c r="V833" s="194">
        <v>0</v>
      </c>
      <c r="W833" s="194">
        <v>0</v>
      </c>
      <c r="X833" s="194">
        <v>0</v>
      </c>
      <c r="Y833" s="194" t="s">
        <v>629</v>
      </c>
      <c r="AA833" s="206" t="s">
        <v>194</v>
      </c>
      <c r="AB833" s="204" t="s">
        <v>547</v>
      </c>
      <c r="AC833" s="205" t="s">
        <v>630</v>
      </c>
      <c r="AD833" s="204" t="s">
        <v>314</v>
      </c>
      <c r="AE833" s="204" t="s">
        <v>52</v>
      </c>
      <c r="AF833" s="203">
        <v>1.3954947174429018</v>
      </c>
      <c r="AG833" s="203">
        <v>0.65269356548724144</v>
      </c>
      <c r="AH833" s="203">
        <v>2.1380549636660704</v>
      </c>
      <c r="AI833" s="202">
        <v>6.3306568129252406E-4</v>
      </c>
      <c r="AJ833" s="202">
        <v>5.7993824198991823E-5</v>
      </c>
      <c r="AK833" s="202">
        <v>4.5484425199999994E-3</v>
      </c>
      <c r="AM833" s="200" t="s">
        <v>194</v>
      </c>
      <c r="AN833" s="199" t="s">
        <v>449</v>
      </c>
      <c r="AO833" s="197" t="s">
        <v>630</v>
      </c>
      <c r="AP833" s="199" t="s">
        <v>317</v>
      </c>
      <c r="AQ833" s="199" t="s">
        <v>52</v>
      </c>
      <c r="AR833" s="195">
        <v>5.9999262428478612</v>
      </c>
      <c r="AS833" s="195">
        <v>0.64855611243118216</v>
      </c>
      <c r="AT833" s="195">
        <v>9.25120606813263</v>
      </c>
      <c r="AU833" s="194">
        <v>0</v>
      </c>
      <c r="AV833" s="194">
        <v>0</v>
      </c>
      <c r="AW833" s="194">
        <v>0</v>
      </c>
      <c r="AX833" s="194" t="s">
        <v>638</v>
      </c>
    </row>
    <row r="834" spans="14:50" ht="16.5" thickBot="1" x14ac:dyDescent="0.3">
      <c r="N834" s="200" t="s">
        <v>194</v>
      </c>
      <c r="O834" s="199" t="s">
        <v>444</v>
      </c>
      <c r="P834" s="197" t="s">
        <v>630</v>
      </c>
      <c r="Q834" s="199" t="s">
        <v>319</v>
      </c>
      <c r="R834" s="199" t="s">
        <v>52</v>
      </c>
      <c r="S834" s="195">
        <v>1.5676330193081223</v>
      </c>
      <c r="T834" s="195">
        <v>0.62313207607181587</v>
      </c>
      <c r="U834" s="195">
        <v>2.515731543127067</v>
      </c>
      <c r="V834" s="194">
        <v>0</v>
      </c>
      <c r="W834" s="194">
        <v>0</v>
      </c>
      <c r="X834" s="194">
        <v>0</v>
      </c>
      <c r="Y834" s="194" t="s">
        <v>629</v>
      </c>
      <c r="AA834" s="206" t="s">
        <v>194</v>
      </c>
      <c r="AB834" s="204" t="s">
        <v>547</v>
      </c>
      <c r="AC834" s="205" t="s">
        <v>630</v>
      </c>
      <c r="AD834" s="204" t="s">
        <v>313</v>
      </c>
      <c r="AE834" s="204" t="s">
        <v>52</v>
      </c>
      <c r="AF834" s="203">
        <v>1.3795239495233695</v>
      </c>
      <c r="AG834" s="203">
        <v>0.64596293015108541</v>
      </c>
      <c r="AH834" s="203">
        <v>2.1356085390236097</v>
      </c>
      <c r="AI834" s="202">
        <v>0</v>
      </c>
      <c r="AJ834" s="202">
        <v>0</v>
      </c>
      <c r="AK834" s="202">
        <v>0</v>
      </c>
      <c r="AM834" s="200" t="s">
        <v>194</v>
      </c>
      <c r="AN834" s="199" t="s">
        <v>449</v>
      </c>
      <c r="AO834" s="197" t="s">
        <v>630</v>
      </c>
      <c r="AP834" s="199" t="s">
        <v>74</v>
      </c>
      <c r="AQ834" s="199" t="s">
        <v>52</v>
      </c>
      <c r="AR834" s="195">
        <v>5.9999262428478612</v>
      </c>
      <c r="AS834" s="195">
        <v>0.64855611243118216</v>
      </c>
      <c r="AT834" s="195">
        <v>9.25120606813263</v>
      </c>
      <c r="AU834" s="194">
        <v>0</v>
      </c>
      <c r="AV834" s="194">
        <v>0</v>
      </c>
      <c r="AW834" s="194">
        <v>0</v>
      </c>
      <c r="AX834" s="194" t="s">
        <v>638</v>
      </c>
    </row>
    <row r="835" spans="14:50" ht="16.5" thickBot="1" x14ac:dyDescent="0.3">
      <c r="N835" s="200" t="s">
        <v>194</v>
      </c>
      <c r="O835" s="199" t="s">
        <v>444</v>
      </c>
      <c r="P835" s="197" t="s">
        <v>630</v>
      </c>
      <c r="Q835" s="199" t="s">
        <v>318</v>
      </c>
      <c r="R835" s="199" t="s">
        <v>52</v>
      </c>
      <c r="S835" s="195">
        <v>1.8656128494245419</v>
      </c>
      <c r="T835" s="195">
        <v>0.62313207607181575</v>
      </c>
      <c r="U835" s="195">
        <v>2.9939284480189889</v>
      </c>
      <c r="V835" s="194">
        <v>0</v>
      </c>
      <c r="W835" s="194">
        <v>0</v>
      </c>
      <c r="X835" s="194">
        <v>0</v>
      </c>
      <c r="Y835" s="194" t="s">
        <v>629</v>
      </c>
      <c r="AA835" s="206" t="s">
        <v>194</v>
      </c>
      <c r="AB835" s="204" t="s">
        <v>547</v>
      </c>
      <c r="AC835" s="205" t="s">
        <v>630</v>
      </c>
      <c r="AD835" s="204" t="s">
        <v>312</v>
      </c>
      <c r="AE835" s="204" t="s">
        <v>52</v>
      </c>
      <c r="AF835" s="203">
        <v>1.3954947174429018</v>
      </c>
      <c r="AG835" s="203">
        <v>0.65269356548724144</v>
      </c>
      <c r="AH835" s="203">
        <v>2.1380549636660704</v>
      </c>
      <c r="AI835" s="202">
        <v>0</v>
      </c>
      <c r="AJ835" s="202">
        <v>0</v>
      </c>
      <c r="AK835" s="202">
        <v>0</v>
      </c>
      <c r="AM835" s="200" t="s">
        <v>194</v>
      </c>
      <c r="AN835" s="199" t="s">
        <v>449</v>
      </c>
      <c r="AO835" s="197" t="s">
        <v>630</v>
      </c>
      <c r="AP835" s="199" t="s">
        <v>316</v>
      </c>
      <c r="AQ835" s="199" t="s">
        <v>52</v>
      </c>
      <c r="AR835" s="195">
        <v>5.9999262428478612</v>
      </c>
      <c r="AS835" s="195">
        <v>0.64855611243118216</v>
      </c>
      <c r="AT835" s="195">
        <v>9.25120606813263</v>
      </c>
      <c r="AU835" s="194">
        <v>0</v>
      </c>
      <c r="AV835" s="194">
        <v>0</v>
      </c>
      <c r="AW835" s="194">
        <v>0</v>
      </c>
      <c r="AX835" s="194" t="s">
        <v>638</v>
      </c>
    </row>
    <row r="836" spans="14:50" ht="16.5" thickBot="1" x14ac:dyDescent="0.3">
      <c r="N836" s="200" t="s">
        <v>194</v>
      </c>
      <c r="O836" s="199" t="s">
        <v>444</v>
      </c>
      <c r="P836" s="197" t="s">
        <v>630</v>
      </c>
      <c r="Q836" s="199" t="s">
        <v>317</v>
      </c>
      <c r="R836" s="199" t="s">
        <v>52</v>
      </c>
      <c r="S836" s="195">
        <v>1.8656128494245421</v>
      </c>
      <c r="T836" s="195">
        <v>0.62313207607181564</v>
      </c>
      <c r="U836" s="195">
        <v>2.9939284480189898</v>
      </c>
      <c r="V836" s="194">
        <v>0</v>
      </c>
      <c r="W836" s="194">
        <v>0</v>
      </c>
      <c r="X836" s="194">
        <v>0</v>
      </c>
      <c r="Y836" s="194" t="s">
        <v>629</v>
      </c>
      <c r="AA836" s="206" t="s">
        <v>194</v>
      </c>
      <c r="AB836" s="204" t="s">
        <v>330</v>
      </c>
      <c r="AC836" s="205" t="s">
        <v>630</v>
      </c>
      <c r="AD836" s="204" t="s">
        <v>323</v>
      </c>
      <c r="AE836" s="204" t="s">
        <v>55</v>
      </c>
      <c r="AF836" s="203">
        <v>1.5932144229646699</v>
      </c>
      <c r="AG836" s="203">
        <v>0.61568491824262472</v>
      </c>
      <c r="AH836" s="203">
        <v>2.5877106548463922</v>
      </c>
      <c r="AI836" s="202">
        <v>0.11803308959515502</v>
      </c>
      <c r="AJ836" s="202">
        <v>0.66452629442072286</v>
      </c>
      <c r="AK836" s="202">
        <v>1.1336836605439999</v>
      </c>
      <c r="AM836" s="200" t="s">
        <v>194</v>
      </c>
      <c r="AN836" s="199" t="s">
        <v>449</v>
      </c>
      <c r="AO836" s="197" t="s">
        <v>630</v>
      </c>
      <c r="AP836" s="199" t="s">
        <v>315</v>
      </c>
      <c r="AQ836" s="199" t="s">
        <v>52</v>
      </c>
      <c r="AR836" s="195">
        <v>5.9999262428478612</v>
      </c>
      <c r="AS836" s="195">
        <v>0.64855611243118216</v>
      </c>
      <c r="AT836" s="195">
        <v>9.25120606813263</v>
      </c>
      <c r="AU836" s="194">
        <v>0</v>
      </c>
      <c r="AV836" s="194">
        <v>0</v>
      </c>
      <c r="AW836" s="194">
        <v>0</v>
      </c>
      <c r="AX836" s="194" t="s">
        <v>638</v>
      </c>
    </row>
    <row r="837" spans="14:50" ht="16.5" thickBot="1" x14ac:dyDescent="0.3">
      <c r="N837" s="200" t="s">
        <v>194</v>
      </c>
      <c r="O837" s="199" t="s">
        <v>444</v>
      </c>
      <c r="P837" s="197" t="s">
        <v>630</v>
      </c>
      <c r="Q837" s="199" t="s">
        <v>74</v>
      </c>
      <c r="R837" s="199" t="s">
        <v>52</v>
      </c>
      <c r="S837" s="195">
        <v>1.7490120463355081</v>
      </c>
      <c r="T837" s="195">
        <v>0.62313207607181564</v>
      </c>
      <c r="U837" s="195">
        <v>2.8068079200178029</v>
      </c>
      <c r="V837" s="194">
        <v>0</v>
      </c>
      <c r="W837" s="194">
        <v>0</v>
      </c>
      <c r="X837" s="194">
        <v>0</v>
      </c>
      <c r="Y837" s="194" t="s">
        <v>629</v>
      </c>
      <c r="AA837" s="206" t="s">
        <v>194</v>
      </c>
      <c r="AB837" s="204" t="s">
        <v>330</v>
      </c>
      <c r="AC837" s="205" t="s">
        <v>630</v>
      </c>
      <c r="AD837" s="204" t="s">
        <v>317</v>
      </c>
      <c r="AE837" s="204" t="s">
        <v>55</v>
      </c>
      <c r="AF837" s="203">
        <v>2.5963085361656217</v>
      </c>
      <c r="AG837" s="203">
        <v>0.61568491824262472</v>
      </c>
      <c r="AH837" s="203">
        <v>4.2169435359507812</v>
      </c>
      <c r="AI837" s="202">
        <v>0.21910486905789686</v>
      </c>
      <c r="AJ837" s="202">
        <v>1.2335604127959592</v>
      </c>
      <c r="AK837" s="202">
        <v>2.1044574097699997</v>
      </c>
      <c r="AM837" s="200" t="s">
        <v>194</v>
      </c>
      <c r="AN837" s="199" t="s">
        <v>449</v>
      </c>
      <c r="AO837" s="197" t="s">
        <v>630</v>
      </c>
      <c r="AP837" s="199" t="s">
        <v>314</v>
      </c>
      <c r="AQ837" s="199" t="s">
        <v>52</v>
      </c>
      <c r="AR837" s="195">
        <v>5.9999262428478612</v>
      </c>
      <c r="AS837" s="195">
        <v>0.64855611243118216</v>
      </c>
      <c r="AT837" s="195">
        <v>9.25120606813263</v>
      </c>
      <c r="AU837" s="194">
        <v>0</v>
      </c>
      <c r="AV837" s="194">
        <v>0</v>
      </c>
      <c r="AW837" s="194">
        <v>0</v>
      </c>
      <c r="AX837" s="194" t="s">
        <v>638</v>
      </c>
    </row>
    <row r="838" spans="14:50" ht="16.5" thickBot="1" x14ac:dyDescent="0.3">
      <c r="N838" s="200" t="s">
        <v>194</v>
      </c>
      <c r="O838" s="199" t="s">
        <v>444</v>
      </c>
      <c r="P838" s="197" t="s">
        <v>630</v>
      </c>
      <c r="Q838" s="199" t="s">
        <v>316</v>
      </c>
      <c r="R838" s="199" t="s">
        <v>52</v>
      </c>
      <c r="S838" s="195">
        <v>1.6194555984588039</v>
      </c>
      <c r="T838" s="195">
        <v>0.62313207607181575</v>
      </c>
      <c r="U838" s="195">
        <v>2.5988962222387064</v>
      </c>
      <c r="V838" s="194">
        <v>0</v>
      </c>
      <c r="W838" s="194">
        <v>0</v>
      </c>
      <c r="X838" s="194">
        <v>0</v>
      </c>
      <c r="Y838" s="194" t="s">
        <v>629</v>
      </c>
      <c r="AA838" s="206" t="s">
        <v>194</v>
      </c>
      <c r="AB838" s="204" t="s">
        <v>330</v>
      </c>
      <c r="AC838" s="205" t="s">
        <v>630</v>
      </c>
      <c r="AD838" s="204" t="s">
        <v>74</v>
      </c>
      <c r="AE838" s="204" t="s">
        <v>55</v>
      </c>
      <c r="AF838" s="203">
        <v>2.3552682352928298</v>
      </c>
      <c r="AG838" s="203">
        <v>0.61568491824262472</v>
      </c>
      <c r="AH838" s="203">
        <v>3.8254440956838294</v>
      </c>
      <c r="AI838" s="202">
        <v>1.1046435339738633E-2</v>
      </c>
      <c r="AJ838" s="202">
        <v>6.2191430962728479E-2</v>
      </c>
      <c r="AK838" s="202">
        <v>0.10609874989184001</v>
      </c>
      <c r="AM838" s="200" t="s">
        <v>194</v>
      </c>
      <c r="AN838" s="199" t="s">
        <v>449</v>
      </c>
      <c r="AO838" s="197" t="s">
        <v>630</v>
      </c>
      <c r="AP838" s="199" t="s">
        <v>313</v>
      </c>
      <c r="AQ838" s="199" t="s">
        <v>52</v>
      </c>
      <c r="AR838" s="195">
        <v>5.9999262428478612</v>
      </c>
      <c r="AS838" s="195">
        <v>0.64855611243118216</v>
      </c>
      <c r="AT838" s="195">
        <v>9.25120606813263</v>
      </c>
      <c r="AU838" s="194">
        <v>0</v>
      </c>
      <c r="AV838" s="194">
        <v>0</v>
      </c>
      <c r="AW838" s="194">
        <v>0</v>
      </c>
      <c r="AX838" s="194" t="s">
        <v>638</v>
      </c>
    </row>
    <row r="839" spans="14:50" ht="16.5" thickBot="1" x14ac:dyDescent="0.3">
      <c r="N839" s="200" t="s">
        <v>194</v>
      </c>
      <c r="O839" s="199" t="s">
        <v>444</v>
      </c>
      <c r="P839" s="197" t="s">
        <v>630</v>
      </c>
      <c r="Q839" s="199" t="s">
        <v>315</v>
      </c>
      <c r="R839" s="199" t="s">
        <v>52</v>
      </c>
      <c r="S839" s="195">
        <v>0.97167335907528263</v>
      </c>
      <c r="T839" s="195">
        <v>0.62313207607181587</v>
      </c>
      <c r="U839" s="195">
        <v>1.5593377333432239</v>
      </c>
      <c r="V839" s="194">
        <v>0</v>
      </c>
      <c r="W839" s="194">
        <v>0</v>
      </c>
      <c r="X839" s="194">
        <v>0</v>
      </c>
      <c r="Y839" s="194" t="s">
        <v>629</v>
      </c>
      <c r="AA839" s="206" t="s">
        <v>194</v>
      </c>
      <c r="AB839" s="204" t="s">
        <v>330</v>
      </c>
      <c r="AC839" s="205" t="s">
        <v>630</v>
      </c>
      <c r="AD839" s="204" t="s">
        <v>316</v>
      </c>
      <c r="AE839" s="204" t="s">
        <v>55</v>
      </c>
      <c r="AF839" s="203">
        <v>2.4676449000356637</v>
      </c>
      <c r="AG839" s="203">
        <v>0.61568491824262472</v>
      </c>
      <c r="AH839" s="203">
        <v>4.0079671060957054</v>
      </c>
      <c r="AI839" s="202">
        <v>0.22037607712458471</v>
      </c>
      <c r="AJ839" s="202">
        <v>1.2407173142114118</v>
      </c>
      <c r="AK839" s="202">
        <v>2.1166671029949997</v>
      </c>
      <c r="AM839" s="200" t="s">
        <v>194</v>
      </c>
      <c r="AN839" s="199" t="s">
        <v>449</v>
      </c>
      <c r="AO839" s="197" t="s">
        <v>630</v>
      </c>
      <c r="AP839" s="199" t="s">
        <v>312</v>
      </c>
      <c r="AQ839" s="199" t="s">
        <v>52</v>
      </c>
      <c r="AR839" s="195">
        <v>5.9999262428478612</v>
      </c>
      <c r="AS839" s="195">
        <v>0.64855611243118216</v>
      </c>
      <c r="AT839" s="195">
        <v>9.25120606813263</v>
      </c>
      <c r="AU839" s="194">
        <v>0</v>
      </c>
      <c r="AV839" s="194">
        <v>0</v>
      </c>
      <c r="AW839" s="194">
        <v>0</v>
      </c>
      <c r="AX839" s="194" t="s">
        <v>638</v>
      </c>
    </row>
    <row r="840" spans="14:50" ht="16.5" thickBot="1" x14ac:dyDescent="0.3">
      <c r="N840" s="200" t="s">
        <v>194</v>
      </c>
      <c r="O840" s="199" t="s">
        <v>444</v>
      </c>
      <c r="P840" s="197" t="s">
        <v>630</v>
      </c>
      <c r="Q840" s="199" t="s">
        <v>314</v>
      </c>
      <c r="R840" s="199" t="s">
        <v>52</v>
      </c>
      <c r="S840" s="195">
        <v>1.1543479505814354</v>
      </c>
      <c r="T840" s="195">
        <v>0.62313207607181564</v>
      </c>
      <c r="U840" s="195">
        <v>1.8524932272117498</v>
      </c>
      <c r="V840" s="194">
        <v>0</v>
      </c>
      <c r="W840" s="194">
        <v>0</v>
      </c>
      <c r="X840" s="194">
        <v>0</v>
      </c>
      <c r="Y840" s="194" t="s">
        <v>629</v>
      </c>
      <c r="AA840" s="206" t="s">
        <v>194</v>
      </c>
      <c r="AB840" s="204" t="s">
        <v>330</v>
      </c>
      <c r="AC840" s="205" t="s">
        <v>630</v>
      </c>
      <c r="AD840" s="204" t="s">
        <v>314</v>
      </c>
      <c r="AE840" s="204" t="s">
        <v>55</v>
      </c>
      <c r="AF840" s="203">
        <v>1.7457686091555715</v>
      </c>
      <c r="AG840" s="203">
        <v>0.61568491824262472</v>
      </c>
      <c r="AH840" s="203">
        <v>2.8354902928897334</v>
      </c>
      <c r="AI840" s="202">
        <v>0.40190992690579525</v>
      </c>
      <c r="AJ840" s="202">
        <v>2.2627528884796271</v>
      </c>
      <c r="AK840" s="202">
        <v>3.8602625645600002</v>
      </c>
      <c r="AM840" s="200" t="s">
        <v>194</v>
      </c>
      <c r="AN840" s="199" t="s">
        <v>442</v>
      </c>
      <c r="AO840" s="197" t="s">
        <v>630</v>
      </c>
      <c r="AP840" s="199" t="s">
        <v>323</v>
      </c>
      <c r="AQ840" s="199" t="s">
        <v>76</v>
      </c>
      <c r="AR840" s="195">
        <v>0.27153040580484711</v>
      </c>
      <c r="AS840" s="195">
        <v>0.61992796968063091</v>
      </c>
      <c r="AT840" s="195">
        <v>0.43800315372886267</v>
      </c>
      <c r="AU840" s="194">
        <v>0</v>
      </c>
      <c r="AV840" s="194">
        <v>0</v>
      </c>
      <c r="AW840" s="194">
        <v>0</v>
      </c>
      <c r="AX840" s="194" t="s">
        <v>639</v>
      </c>
    </row>
    <row r="841" spans="14:50" ht="16.5" thickBot="1" x14ac:dyDescent="0.3">
      <c r="N841" s="200" t="s">
        <v>194</v>
      </c>
      <c r="O841" s="199" t="s">
        <v>444</v>
      </c>
      <c r="P841" s="197" t="s">
        <v>630</v>
      </c>
      <c r="Q841" s="199" t="s">
        <v>313</v>
      </c>
      <c r="R841" s="199" t="s">
        <v>52</v>
      </c>
      <c r="S841" s="195">
        <v>0.24292366400640453</v>
      </c>
      <c r="T841" s="195">
        <v>0.62313207607181564</v>
      </c>
      <c r="U841" s="195">
        <v>0.38984297765215298</v>
      </c>
      <c r="V841" s="194">
        <v>0</v>
      </c>
      <c r="W841" s="194">
        <v>0</v>
      </c>
      <c r="X841" s="194">
        <v>0</v>
      </c>
      <c r="Y841" s="194" t="s">
        <v>629</v>
      </c>
      <c r="AA841" s="206" t="s">
        <v>194</v>
      </c>
      <c r="AB841" s="204" t="s">
        <v>330</v>
      </c>
      <c r="AC841" s="205" t="s">
        <v>630</v>
      </c>
      <c r="AD841" s="204" t="s">
        <v>323</v>
      </c>
      <c r="AE841" s="204" t="s">
        <v>52</v>
      </c>
      <c r="AF841" s="203">
        <v>1.5932144229646699</v>
      </c>
      <c r="AG841" s="203">
        <v>0.61568491824262472</v>
      </c>
      <c r="AH841" s="203">
        <v>2.5877106548463922</v>
      </c>
      <c r="AI841" s="202">
        <v>1.6509119206761689E-3</v>
      </c>
      <c r="AJ841" s="202">
        <v>9.2946341134068303E-3</v>
      </c>
      <c r="AK841" s="202">
        <v>1.5856671005456E-2</v>
      </c>
      <c r="AM841" s="200" t="s">
        <v>194</v>
      </c>
      <c r="AN841" s="199" t="s">
        <v>442</v>
      </c>
      <c r="AO841" s="197" t="s">
        <v>630</v>
      </c>
      <c r="AP841" s="199" t="s">
        <v>322</v>
      </c>
      <c r="AQ841" s="199" t="s">
        <v>76</v>
      </c>
      <c r="AR841" s="195">
        <v>0.27153040580484711</v>
      </c>
      <c r="AS841" s="195">
        <v>0.61992796968063091</v>
      </c>
      <c r="AT841" s="195">
        <v>0.43800315372886267</v>
      </c>
      <c r="AU841" s="194">
        <v>0</v>
      </c>
      <c r="AV841" s="194">
        <v>0</v>
      </c>
      <c r="AW841" s="194">
        <v>0</v>
      </c>
      <c r="AX841" s="194" t="s">
        <v>639</v>
      </c>
    </row>
    <row r="842" spans="14:50" ht="16.5" thickBot="1" x14ac:dyDescent="0.3">
      <c r="N842" s="200" t="s">
        <v>194</v>
      </c>
      <c r="O842" s="199" t="s">
        <v>444</v>
      </c>
      <c r="P842" s="197" t="s">
        <v>630</v>
      </c>
      <c r="Q842" s="199" t="s">
        <v>312</v>
      </c>
      <c r="R842" s="199" t="s">
        <v>52</v>
      </c>
      <c r="S842" s="195">
        <v>1.1660080308903387</v>
      </c>
      <c r="T842" s="195">
        <v>0.62313207607181564</v>
      </c>
      <c r="U842" s="195">
        <v>1.8712052800118686</v>
      </c>
      <c r="V842" s="194">
        <v>0</v>
      </c>
      <c r="W842" s="194">
        <v>0</v>
      </c>
      <c r="X842" s="194">
        <v>0</v>
      </c>
      <c r="Y842" s="194" t="s">
        <v>629</v>
      </c>
      <c r="AA842" s="206" t="s">
        <v>194</v>
      </c>
      <c r="AB842" s="204" t="s">
        <v>330</v>
      </c>
      <c r="AC842" s="205" t="s">
        <v>630</v>
      </c>
      <c r="AD842" s="204" t="s">
        <v>317</v>
      </c>
      <c r="AE842" s="204" t="s">
        <v>52</v>
      </c>
      <c r="AF842" s="203">
        <v>2.5963085361656217</v>
      </c>
      <c r="AG842" s="203">
        <v>0.61568491824262472</v>
      </c>
      <c r="AH842" s="203">
        <v>4.2169435359507812</v>
      </c>
      <c r="AI842" s="202">
        <v>3.2688943152823099E-3</v>
      </c>
      <c r="AJ842" s="202">
        <v>1.8403874995039406E-2</v>
      </c>
      <c r="AK842" s="202">
        <v>3.13970606547E-2</v>
      </c>
      <c r="AM842" s="200" t="s">
        <v>194</v>
      </c>
      <c r="AN842" s="199" t="s">
        <v>442</v>
      </c>
      <c r="AO842" s="197" t="s">
        <v>630</v>
      </c>
      <c r="AP842" s="199" t="s">
        <v>321</v>
      </c>
      <c r="AQ842" s="199" t="s">
        <v>76</v>
      </c>
      <c r="AR842" s="195">
        <v>0.27153040580484711</v>
      </c>
      <c r="AS842" s="195">
        <v>0.61992796968063091</v>
      </c>
      <c r="AT842" s="195">
        <v>0.43800315372886267</v>
      </c>
      <c r="AU842" s="194">
        <v>0</v>
      </c>
      <c r="AV842" s="194">
        <v>0</v>
      </c>
      <c r="AW842" s="194">
        <v>0</v>
      </c>
      <c r="AX842" s="194" t="s">
        <v>639</v>
      </c>
    </row>
    <row r="843" spans="14:50" ht="16.5" thickBot="1" x14ac:dyDescent="0.3">
      <c r="N843" s="200" t="s">
        <v>194</v>
      </c>
      <c r="O843" s="199" t="s">
        <v>460</v>
      </c>
      <c r="P843" s="197" t="s">
        <v>630</v>
      </c>
      <c r="Q843" s="199" t="s">
        <v>323</v>
      </c>
      <c r="R843" s="199" t="s">
        <v>76</v>
      </c>
      <c r="S843" s="195">
        <v>20.752670664973138</v>
      </c>
      <c r="T843" s="195">
        <v>0.61292605136267131</v>
      </c>
      <c r="U843" s="195">
        <v>33.858359615870995</v>
      </c>
      <c r="V843" s="194">
        <v>0</v>
      </c>
      <c r="W843" s="194">
        <v>0</v>
      </c>
      <c r="X843" s="194">
        <v>0</v>
      </c>
      <c r="Y843" s="194" t="s">
        <v>629</v>
      </c>
      <c r="AA843" s="206" t="s">
        <v>194</v>
      </c>
      <c r="AB843" s="204" t="s">
        <v>330</v>
      </c>
      <c r="AC843" s="205" t="s">
        <v>630</v>
      </c>
      <c r="AD843" s="204" t="s">
        <v>74</v>
      </c>
      <c r="AE843" s="204" t="s">
        <v>52</v>
      </c>
      <c r="AF843" s="203">
        <v>2.3552682352928298</v>
      </c>
      <c r="AG843" s="203">
        <v>0.61568491824262472</v>
      </c>
      <c r="AH843" s="203">
        <v>3.8254440956838294</v>
      </c>
      <c r="AI843" s="202">
        <v>1.6480523482140382E-4</v>
      </c>
      <c r="AJ843" s="202">
        <v>9.2785347204450328E-4</v>
      </c>
      <c r="AK843" s="202">
        <v>1.5829205397400001E-3</v>
      </c>
      <c r="AM843" s="200" t="s">
        <v>194</v>
      </c>
      <c r="AN843" s="199" t="s">
        <v>442</v>
      </c>
      <c r="AO843" s="197" t="s">
        <v>630</v>
      </c>
      <c r="AP843" s="199" t="s">
        <v>320</v>
      </c>
      <c r="AQ843" s="199" t="s">
        <v>76</v>
      </c>
      <c r="AR843" s="195">
        <v>0.27153040580484711</v>
      </c>
      <c r="AS843" s="195">
        <v>0.61992796968063091</v>
      </c>
      <c r="AT843" s="195">
        <v>0.43800315372886267</v>
      </c>
      <c r="AU843" s="194">
        <v>0</v>
      </c>
      <c r="AV843" s="194">
        <v>0</v>
      </c>
      <c r="AW843" s="194">
        <v>0</v>
      </c>
      <c r="AX843" s="194" t="s">
        <v>639</v>
      </c>
    </row>
    <row r="844" spans="14:50" ht="16.5" thickBot="1" x14ac:dyDescent="0.3">
      <c r="N844" s="200" t="s">
        <v>194</v>
      </c>
      <c r="O844" s="199" t="s">
        <v>460</v>
      </c>
      <c r="P844" s="197" t="s">
        <v>630</v>
      </c>
      <c r="Q844" s="199" t="s">
        <v>322</v>
      </c>
      <c r="R844" s="199" t="s">
        <v>76</v>
      </c>
      <c r="S844" s="195">
        <v>20.752670664973138</v>
      </c>
      <c r="T844" s="195">
        <v>0.61292605136267131</v>
      </c>
      <c r="U844" s="195">
        <v>33.858359615870995</v>
      </c>
      <c r="V844" s="194">
        <v>0</v>
      </c>
      <c r="W844" s="194">
        <v>0</v>
      </c>
      <c r="X844" s="194">
        <v>0</v>
      </c>
      <c r="Y844" s="194" t="s">
        <v>629</v>
      </c>
      <c r="AA844" s="206" t="s">
        <v>194</v>
      </c>
      <c r="AB844" s="204" t="s">
        <v>330</v>
      </c>
      <c r="AC844" s="205" t="s">
        <v>630</v>
      </c>
      <c r="AD844" s="204" t="s">
        <v>316</v>
      </c>
      <c r="AE844" s="204" t="s">
        <v>52</v>
      </c>
      <c r="AF844" s="203">
        <v>2.4676449000356637</v>
      </c>
      <c r="AG844" s="203">
        <v>0.61568491824262472</v>
      </c>
      <c r="AH844" s="203">
        <v>4.0079671060957054</v>
      </c>
      <c r="AI844" s="202">
        <v>2.4658949011968352E-3</v>
      </c>
      <c r="AJ844" s="202">
        <v>1.3882988293738184E-2</v>
      </c>
      <c r="AK844" s="202">
        <v>2.3684415681180002E-2</v>
      </c>
      <c r="AM844" s="200" t="s">
        <v>194</v>
      </c>
      <c r="AN844" s="199" t="s">
        <v>442</v>
      </c>
      <c r="AO844" s="197" t="s">
        <v>630</v>
      </c>
      <c r="AP844" s="199" t="s">
        <v>319</v>
      </c>
      <c r="AQ844" s="199" t="s">
        <v>76</v>
      </c>
      <c r="AR844" s="195">
        <v>0.27153040580484711</v>
      </c>
      <c r="AS844" s="195">
        <v>0.61992796968063091</v>
      </c>
      <c r="AT844" s="195">
        <v>0.43800315372886267</v>
      </c>
      <c r="AU844" s="194">
        <v>0</v>
      </c>
      <c r="AV844" s="194">
        <v>0</v>
      </c>
      <c r="AW844" s="194">
        <v>0</v>
      </c>
      <c r="AX844" s="194" t="s">
        <v>639</v>
      </c>
    </row>
    <row r="845" spans="14:50" ht="16.5" thickBot="1" x14ac:dyDescent="0.3">
      <c r="N845" s="200" t="s">
        <v>194</v>
      </c>
      <c r="O845" s="199" t="s">
        <v>460</v>
      </c>
      <c r="P845" s="197" t="s">
        <v>630</v>
      </c>
      <c r="Q845" s="199" t="s">
        <v>321</v>
      </c>
      <c r="R845" s="199" t="s">
        <v>76</v>
      </c>
      <c r="S845" s="195">
        <v>20.752670664973138</v>
      </c>
      <c r="T845" s="195">
        <v>0.61292605136267131</v>
      </c>
      <c r="U845" s="195">
        <v>33.858359615870995</v>
      </c>
      <c r="V845" s="194">
        <v>0</v>
      </c>
      <c r="W845" s="194">
        <v>0</v>
      </c>
      <c r="X845" s="194">
        <v>0</v>
      </c>
      <c r="Y845" s="194" t="s">
        <v>629</v>
      </c>
      <c r="AA845" s="206" t="s">
        <v>194</v>
      </c>
      <c r="AB845" s="204" t="s">
        <v>330</v>
      </c>
      <c r="AC845" s="205" t="s">
        <v>630</v>
      </c>
      <c r="AD845" s="204" t="s">
        <v>314</v>
      </c>
      <c r="AE845" s="204" t="s">
        <v>52</v>
      </c>
      <c r="AF845" s="203">
        <v>1.7457686091555715</v>
      </c>
      <c r="AG845" s="203">
        <v>0.61568491824262472</v>
      </c>
      <c r="AH845" s="203">
        <v>2.8354902928897334</v>
      </c>
      <c r="AI845" s="202">
        <v>5.9962203615855003E-3</v>
      </c>
      <c r="AJ845" s="202">
        <v>3.3758720635726373E-2</v>
      </c>
      <c r="AK845" s="202">
        <v>5.7592468961600002E-2</v>
      </c>
      <c r="AM845" s="200" t="s">
        <v>194</v>
      </c>
      <c r="AN845" s="199" t="s">
        <v>442</v>
      </c>
      <c r="AO845" s="197" t="s">
        <v>630</v>
      </c>
      <c r="AP845" s="199" t="s">
        <v>318</v>
      </c>
      <c r="AQ845" s="199" t="s">
        <v>76</v>
      </c>
      <c r="AR845" s="195">
        <v>0.27153040580484711</v>
      </c>
      <c r="AS845" s="195">
        <v>0.61992796968063091</v>
      </c>
      <c r="AT845" s="195">
        <v>0.43800315372886267</v>
      </c>
      <c r="AU845" s="194">
        <v>0</v>
      </c>
      <c r="AV845" s="194">
        <v>0</v>
      </c>
      <c r="AW845" s="194">
        <v>0</v>
      </c>
      <c r="AX845" s="194" t="s">
        <v>639</v>
      </c>
    </row>
    <row r="846" spans="14:50" ht="16.5" thickBot="1" x14ac:dyDescent="0.3">
      <c r="N846" s="200" t="s">
        <v>194</v>
      </c>
      <c r="O846" s="199" t="s">
        <v>460</v>
      </c>
      <c r="P846" s="197" t="s">
        <v>630</v>
      </c>
      <c r="Q846" s="199" t="s">
        <v>320</v>
      </c>
      <c r="R846" s="199" t="s">
        <v>76</v>
      </c>
      <c r="S846" s="195">
        <v>20.752670664973138</v>
      </c>
      <c r="T846" s="195">
        <v>0.61292605136267131</v>
      </c>
      <c r="U846" s="195">
        <v>33.858359615870995</v>
      </c>
      <c r="V846" s="194">
        <v>0</v>
      </c>
      <c r="W846" s="194">
        <v>0</v>
      </c>
      <c r="X846" s="194">
        <v>0</v>
      </c>
      <c r="Y846" s="194" t="s">
        <v>629</v>
      </c>
      <c r="AA846" s="206" t="s">
        <v>194</v>
      </c>
      <c r="AB846" s="204" t="s">
        <v>329</v>
      </c>
      <c r="AC846" s="205" t="s">
        <v>630</v>
      </c>
      <c r="AD846" s="204" t="s">
        <v>322</v>
      </c>
      <c r="AE846" s="204" t="s">
        <v>55</v>
      </c>
      <c r="AF846" s="203">
        <v>1.4560159557698742</v>
      </c>
      <c r="AG846" s="203">
        <v>0.61375031515054657</v>
      </c>
      <c r="AH846" s="203">
        <v>2.3723262046924223</v>
      </c>
      <c r="AI846" s="202">
        <v>1.9618578977882013</v>
      </c>
      <c r="AJ846" s="202">
        <v>1.7175174210851945E-2</v>
      </c>
      <c r="AK846" s="202">
        <v>5.1919939007282006</v>
      </c>
      <c r="AM846" s="200" t="s">
        <v>194</v>
      </c>
      <c r="AN846" s="199" t="s">
        <v>442</v>
      </c>
      <c r="AO846" s="197" t="s">
        <v>630</v>
      </c>
      <c r="AP846" s="199" t="s">
        <v>317</v>
      </c>
      <c r="AQ846" s="199" t="s">
        <v>76</v>
      </c>
      <c r="AR846" s="195">
        <v>0.27153040580484711</v>
      </c>
      <c r="AS846" s="195">
        <v>0.61992796968063091</v>
      </c>
      <c r="AT846" s="195">
        <v>0.43800315372886267</v>
      </c>
      <c r="AU846" s="194">
        <v>0</v>
      </c>
      <c r="AV846" s="194">
        <v>0</v>
      </c>
      <c r="AW846" s="194">
        <v>0</v>
      </c>
      <c r="AX846" s="194" t="s">
        <v>639</v>
      </c>
    </row>
    <row r="847" spans="14:50" ht="16.5" thickBot="1" x14ac:dyDescent="0.3">
      <c r="N847" s="200" t="s">
        <v>194</v>
      </c>
      <c r="O847" s="199" t="s">
        <v>460</v>
      </c>
      <c r="P847" s="197" t="s">
        <v>630</v>
      </c>
      <c r="Q847" s="199" t="s">
        <v>319</v>
      </c>
      <c r="R847" s="199" t="s">
        <v>76</v>
      </c>
      <c r="S847" s="195">
        <v>20.752670664973138</v>
      </c>
      <c r="T847" s="195">
        <v>0.61292605136267131</v>
      </c>
      <c r="U847" s="195">
        <v>33.858359615870995</v>
      </c>
      <c r="V847" s="194">
        <v>0</v>
      </c>
      <c r="W847" s="194">
        <v>0</v>
      </c>
      <c r="X847" s="194">
        <v>0</v>
      </c>
      <c r="Y847" s="194" t="s">
        <v>629</v>
      </c>
      <c r="AA847" s="206" t="s">
        <v>194</v>
      </c>
      <c r="AB847" s="204" t="s">
        <v>329</v>
      </c>
      <c r="AC847" s="205" t="s">
        <v>630</v>
      </c>
      <c r="AD847" s="204" t="s">
        <v>313</v>
      </c>
      <c r="AE847" s="204" t="s">
        <v>55</v>
      </c>
      <c r="AF847" s="203">
        <v>1.3621801946102394</v>
      </c>
      <c r="AG847" s="203">
        <v>0.59168457130333851</v>
      </c>
      <c r="AH847" s="203">
        <v>2.3022067173556424</v>
      </c>
      <c r="AI847" s="202">
        <v>1.0519349519234842</v>
      </c>
      <c r="AJ847" s="202">
        <v>1.9359801988446097</v>
      </c>
      <c r="AK847" s="202">
        <v>6.7255212142108993</v>
      </c>
      <c r="AM847" s="200" t="s">
        <v>194</v>
      </c>
      <c r="AN847" s="199" t="s">
        <v>442</v>
      </c>
      <c r="AO847" s="197" t="s">
        <v>630</v>
      </c>
      <c r="AP847" s="199" t="s">
        <v>74</v>
      </c>
      <c r="AQ847" s="199" t="s">
        <v>76</v>
      </c>
      <c r="AR847" s="195">
        <v>0.27153040580484711</v>
      </c>
      <c r="AS847" s="195">
        <v>0.61992796968063091</v>
      </c>
      <c r="AT847" s="195">
        <v>0.43800315372886267</v>
      </c>
      <c r="AU847" s="194">
        <v>0</v>
      </c>
      <c r="AV847" s="194">
        <v>0</v>
      </c>
      <c r="AW847" s="194">
        <v>0</v>
      </c>
      <c r="AX847" s="194" t="s">
        <v>639</v>
      </c>
    </row>
    <row r="848" spans="14:50" ht="16.5" thickBot="1" x14ac:dyDescent="0.3">
      <c r="N848" s="200" t="s">
        <v>194</v>
      </c>
      <c r="O848" s="199" t="s">
        <v>460</v>
      </c>
      <c r="P848" s="197" t="s">
        <v>630</v>
      </c>
      <c r="Q848" s="199" t="s">
        <v>318</v>
      </c>
      <c r="R848" s="199" t="s">
        <v>76</v>
      </c>
      <c r="S848" s="195">
        <v>20.752670664973138</v>
      </c>
      <c r="T848" s="195">
        <v>0.61292605136267131</v>
      </c>
      <c r="U848" s="195">
        <v>33.858359615870995</v>
      </c>
      <c r="V848" s="194">
        <v>0</v>
      </c>
      <c r="W848" s="194">
        <v>0</v>
      </c>
      <c r="X848" s="194">
        <v>0</v>
      </c>
      <c r="Y848" s="194" t="s">
        <v>629</v>
      </c>
      <c r="AA848" s="206" t="s">
        <v>194</v>
      </c>
      <c r="AB848" s="204" t="s">
        <v>329</v>
      </c>
      <c r="AC848" s="205" t="s">
        <v>630</v>
      </c>
      <c r="AD848" s="204" t="s">
        <v>322</v>
      </c>
      <c r="AE848" s="204" t="s">
        <v>52</v>
      </c>
      <c r="AF848" s="203">
        <v>1.4560159557698742</v>
      </c>
      <c r="AG848" s="203">
        <v>0.61375031515054657</v>
      </c>
      <c r="AH848" s="203">
        <v>2.3723262046924223</v>
      </c>
      <c r="AI848" s="202">
        <v>0</v>
      </c>
      <c r="AJ848" s="202">
        <v>0</v>
      </c>
      <c r="AK848" s="202">
        <v>0</v>
      </c>
      <c r="AM848" s="200" t="s">
        <v>194</v>
      </c>
      <c r="AN848" s="199" t="s">
        <v>442</v>
      </c>
      <c r="AO848" s="197" t="s">
        <v>630</v>
      </c>
      <c r="AP848" s="199" t="s">
        <v>316</v>
      </c>
      <c r="AQ848" s="199" t="s">
        <v>76</v>
      </c>
      <c r="AR848" s="195">
        <v>0.27153040580484711</v>
      </c>
      <c r="AS848" s="195">
        <v>0.61992796968063091</v>
      </c>
      <c r="AT848" s="195">
        <v>0.43800315372886267</v>
      </c>
      <c r="AU848" s="194">
        <v>0</v>
      </c>
      <c r="AV848" s="194">
        <v>0</v>
      </c>
      <c r="AW848" s="194">
        <v>0</v>
      </c>
      <c r="AX848" s="194" t="s">
        <v>639</v>
      </c>
    </row>
    <row r="849" spans="14:50" ht="16.5" thickBot="1" x14ac:dyDescent="0.3">
      <c r="N849" s="200" t="s">
        <v>194</v>
      </c>
      <c r="O849" s="199" t="s">
        <v>460</v>
      </c>
      <c r="P849" s="197" t="s">
        <v>630</v>
      </c>
      <c r="Q849" s="199" t="s">
        <v>317</v>
      </c>
      <c r="R849" s="199" t="s">
        <v>76</v>
      </c>
      <c r="S849" s="195">
        <v>20.752670664973138</v>
      </c>
      <c r="T849" s="195">
        <v>0.61292605136267131</v>
      </c>
      <c r="U849" s="195">
        <v>33.858359615870995</v>
      </c>
      <c r="V849" s="194">
        <v>0</v>
      </c>
      <c r="W849" s="194">
        <v>0</v>
      </c>
      <c r="X849" s="194">
        <v>0</v>
      </c>
      <c r="Y849" s="194" t="s">
        <v>629</v>
      </c>
      <c r="AA849" s="206" t="s">
        <v>194</v>
      </c>
      <c r="AB849" s="204" t="s">
        <v>329</v>
      </c>
      <c r="AC849" s="205" t="s">
        <v>630</v>
      </c>
      <c r="AD849" s="204" t="s">
        <v>313</v>
      </c>
      <c r="AE849" s="204" t="s">
        <v>52</v>
      </c>
      <c r="AF849" s="203">
        <v>1.3621801946102394</v>
      </c>
      <c r="AG849" s="203">
        <v>0.59168457130333851</v>
      </c>
      <c r="AH849" s="203">
        <v>2.3022067173556424</v>
      </c>
      <c r="AI849" s="202">
        <v>0</v>
      </c>
      <c r="AJ849" s="202">
        <v>0</v>
      </c>
      <c r="AK849" s="202">
        <v>0</v>
      </c>
      <c r="AM849" s="200" t="s">
        <v>194</v>
      </c>
      <c r="AN849" s="199" t="s">
        <v>442</v>
      </c>
      <c r="AO849" s="197" t="s">
        <v>630</v>
      </c>
      <c r="AP849" s="199" t="s">
        <v>315</v>
      </c>
      <c r="AQ849" s="199" t="s">
        <v>76</v>
      </c>
      <c r="AR849" s="195">
        <v>0.27153040580484711</v>
      </c>
      <c r="AS849" s="195">
        <v>0.61992796968063091</v>
      </c>
      <c r="AT849" s="195">
        <v>0.43800315372886267</v>
      </c>
      <c r="AU849" s="194">
        <v>0</v>
      </c>
      <c r="AV849" s="194">
        <v>0</v>
      </c>
      <c r="AW849" s="194">
        <v>0</v>
      </c>
      <c r="AX849" s="194" t="s">
        <v>639</v>
      </c>
    </row>
    <row r="850" spans="14:50" ht="16.5" thickBot="1" x14ac:dyDescent="0.3">
      <c r="N850" s="200" t="s">
        <v>194</v>
      </c>
      <c r="O850" s="199" t="s">
        <v>460</v>
      </c>
      <c r="P850" s="197" t="s">
        <v>630</v>
      </c>
      <c r="Q850" s="199" t="s">
        <v>74</v>
      </c>
      <c r="R850" s="199" t="s">
        <v>76</v>
      </c>
      <c r="S850" s="195">
        <v>20.752670664973138</v>
      </c>
      <c r="T850" s="195">
        <v>0.61292605136267131</v>
      </c>
      <c r="U850" s="195">
        <v>33.858359615870995</v>
      </c>
      <c r="V850" s="194">
        <v>0</v>
      </c>
      <c r="W850" s="194">
        <v>0</v>
      </c>
      <c r="X850" s="194">
        <v>0</v>
      </c>
      <c r="Y850" s="194" t="s">
        <v>629</v>
      </c>
      <c r="AA850" s="206" t="s">
        <v>244</v>
      </c>
      <c r="AB850" s="204" t="s">
        <v>358</v>
      </c>
      <c r="AC850" s="205" t="s">
        <v>630</v>
      </c>
      <c r="AD850" s="204" t="s">
        <v>305</v>
      </c>
      <c r="AE850" s="204" t="s">
        <v>55</v>
      </c>
      <c r="AF850" s="203">
        <v>2.5690986013147268</v>
      </c>
      <c r="AG850" s="203">
        <v>0.7778955382862297</v>
      </c>
      <c r="AH850" s="203">
        <v>3.3026267344001874</v>
      </c>
      <c r="AI850" s="202">
        <v>0.12120938289387045</v>
      </c>
      <c r="AJ850" s="202">
        <v>0.11800798201672139</v>
      </c>
      <c r="AK850" s="202">
        <v>0.90010705200000007</v>
      </c>
      <c r="AM850" s="200" t="s">
        <v>194</v>
      </c>
      <c r="AN850" s="199" t="s">
        <v>442</v>
      </c>
      <c r="AO850" s="197" t="s">
        <v>630</v>
      </c>
      <c r="AP850" s="199" t="s">
        <v>314</v>
      </c>
      <c r="AQ850" s="199" t="s">
        <v>76</v>
      </c>
      <c r="AR850" s="195">
        <v>0.27153040580484711</v>
      </c>
      <c r="AS850" s="195">
        <v>0.61992796968063091</v>
      </c>
      <c r="AT850" s="195">
        <v>0.43800315372886267</v>
      </c>
      <c r="AU850" s="194">
        <v>0</v>
      </c>
      <c r="AV850" s="194">
        <v>0</v>
      </c>
      <c r="AW850" s="194">
        <v>0</v>
      </c>
      <c r="AX850" s="194" t="s">
        <v>639</v>
      </c>
    </row>
    <row r="851" spans="14:50" ht="16.5" thickBot="1" x14ac:dyDescent="0.3">
      <c r="N851" s="200" t="s">
        <v>194</v>
      </c>
      <c r="O851" s="199" t="s">
        <v>460</v>
      </c>
      <c r="P851" s="197" t="s">
        <v>630</v>
      </c>
      <c r="Q851" s="199" t="s">
        <v>316</v>
      </c>
      <c r="R851" s="199" t="s">
        <v>76</v>
      </c>
      <c r="S851" s="195">
        <v>20.752670664973138</v>
      </c>
      <c r="T851" s="195">
        <v>0.61292605136267131</v>
      </c>
      <c r="U851" s="195">
        <v>33.858359615870995</v>
      </c>
      <c r="V851" s="194">
        <v>0</v>
      </c>
      <c r="W851" s="194">
        <v>0</v>
      </c>
      <c r="X851" s="194">
        <v>0</v>
      </c>
      <c r="Y851" s="194" t="s">
        <v>629</v>
      </c>
      <c r="AA851" s="206" t="s">
        <v>244</v>
      </c>
      <c r="AB851" s="204" t="s">
        <v>358</v>
      </c>
      <c r="AC851" s="205" t="s">
        <v>630</v>
      </c>
      <c r="AD851" s="204" t="s">
        <v>305</v>
      </c>
      <c r="AE851" s="204" t="s">
        <v>52</v>
      </c>
      <c r="AF851" s="203">
        <v>2.5690986013147268</v>
      </c>
      <c r="AG851" s="203">
        <v>0.7778955382862297</v>
      </c>
      <c r="AH851" s="203">
        <v>3.3026267344001874</v>
      </c>
      <c r="AI851" s="202">
        <v>0</v>
      </c>
      <c r="AJ851" s="202">
        <v>0</v>
      </c>
      <c r="AK851" s="202">
        <v>0</v>
      </c>
      <c r="AM851" s="200" t="s">
        <v>194</v>
      </c>
      <c r="AN851" s="199" t="s">
        <v>442</v>
      </c>
      <c r="AO851" s="197" t="s">
        <v>630</v>
      </c>
      <c r="AP851" s="199" t="s">
        <v>313</v>
      </c>
      <c r="AQ851" s="199" t="s">
        <v>76</v>
      </c>
      <c r="AR851" s="195">
        <v>0.27153040580484711</v>
      </c>
      <c r="AS851" s="195">
        <v>0.61992796968063091</v>
      </c>
      <c r="AT851" s="195">
        <v>0.43800315372886267</v>
      </c>
      <c r="AU851" s="194">
        <v>0</v>
      </c>
      <c r="AV851" s="194">
        <v>0</v>
      </c>
      <c r="AW851" s="194">
        <v>0</v>
      </c>
      <c r="AX851" s="194" t="s">
        <v>639</v>
      </c>
    </row>
    <row r="852" spans="14:50" ht="16.5" thickBot="1" x14ac:dyDescent="0.3">
      <c r="N852" s="200" t="s">
        <v>194</v>
      </c>
      <c r="O852" s="199" t="s">
        <v>460</v>
      </c>
      <c r="P852" s="197" t="s">
        <v>630</v>
      </c>
      <c r="Q852" s="199" t="s">
        <v>315</v>
      </c>
      <c r="R852" s="199" t="s">
        <v>76</v>
      </c>
      <c r="S852" s="195">
        <v>20.752670664973138</v>
      </c>
      <c r="T852" s="195">
        <v>0.61292605136267131</v>
      </c>
      <c r="U852" s="195">
        <v>33.858359615870995</v>
      </c>
      <c r="V852" s="194">
        <v>0</v>
      </c>
      <c r="W852" s="194">
        <v>0</v>
      </c>
      <c r="X852" s="194">
        <v>0</v>
      </c>
      <c r="Y852" s="194" t="s">
        <v>629</v>
      </c>
      <c r="AA852" s="206" t="s">
        <v>244</v>
      </c>
      <c r="AB852" s="204" t="s">
        <v>357</v>
      </c>
      <c r="AC852" s="205" t="s">
        <v>630</v>
      </c>
      <c r="AD852" s="204" t="s">
        <v>305</v>
      </c>
      <c r="AE852" s="204" t="s">
        <v>52</v>
      </c>
      <c r="AF852" s="203">
        <v>3.2290507002254625</v>
      </c>
      <c r="AG852" s="203">
        <v>0.79497623225845981</v>
      </c>
      <c r="AH852" s="203">
        <v>4.0618204283315542</v>
      </c>
      <c r="AI852" s="202">
        <v>2.8885903972344835E-3</v>
      </c>
      <c r="AJ852" s="202">
        <v>2.8122965030602355E-3</v>
      </c>
      <c r="AK852" s="202">
        <v>2.1450819439999998E-2</v>
      </c>
      <c r="AM852" s="200" t="s">
        <v>194</v>
      </c>
      <c r="AN852" s="199" t="s">
        <v>442</v>
      </c>
      <c r="AO852" s="197" t="s">
        <v>630</v>
      </c>
      <c r="AP852" s="199" t="s">
        <v>312</v>
      </c>
      <c r="AQ852" s="199" t="s">
        <v>76</v>
      </c>
      <c r="AR852" s="195">
        <v>0.27153040580484711</v>
      </c>
      <c r="AS852" s="195">
        <v>0.61992796968063091</v>
      </c>
      <c r="AT852" s="195">
        <v>0.43800315372886267</v>
      </c>
      <c r="AU852" s="194">
        <v>0</v>
      </c>
      <c r="AV852" s="194">
        <v>0</v>
      </c>
      <c r="AW852" s="194">
        <v>0</v>
      </c>
      <c r="AX852" s="194" t="s">
        <v>639</v>
      </c>
    </row>
    <row r="853" spans="14:50" ht="16.5" thickBot="1" x14ac:dyDescent="0.3">
      <c r="N853" s="200" t="s">
        <v>194</v>
      </c>
      <c r="O853" s="199" t="s">
        <v>460</v>
      </c>
      <c r="P853" s="197" t="s">
        <v>630</v>
      </c>
      <c r="Q853" s="199" t="s">
        <v>314</v>
      </c>
      <c r="R853" s="199" t="s">
        <v>76</v>
      </c>
      <c r="S853" s="195">
        <v>20.752670664973138</v>
      </c>
      <c r="T853" s="195">
        <v>0.61292605136267131</v>
      </c>
      <c r="U853" s="195">
        <v>33.858359615870995</v>
      </c>
      <c r="V853" s="194">
        <v>0</v>
      </c>
      <c r="W853" s="194">
        <v>0</v>
      </c>
      <c r="X853" s="194">
        <v>0</v>
      </c>
      <c r="Y853" s="194" t="s">
        <v>629</v>
      </c>
      <c r="AA853" s="206" t="s">
        <v>244</v>
      </c>
      <c r="AB853" s="204" t="s">
        <v>357</v>
      </c>
      <c r="AC853" s="205" t="s">
        <v>630</v>
      </c>
      <c r="AD853" s="204" t="s">
        <v>305</v>
      </c>
      <c r="AE853" s="204" t="s">
        <v>76</v>
      </c>
      <c r="AF853" s="203">
        <v>3.2290507002254625</v>
      </c>
      <c r="AG853" s="203">
        <v>0.79497623225845981</v>
      </c>
      <c r="AH853" s="203">
        <v>4.0618204283315542</v>
      </c>
      <c r="AI853" s="202">
        <v>0.199222784974806</v>
      </c>
      <c r="AJ853" s="202">
        <v>0.19396088211432475</v>
      </c>
      <c r="AK853" s="202">
        <v>1.47943855</v>
      </c>
      <c r="AM853" s="200" t="s">
        <v>194</v>
      </c>
      <c r="AN853" s="199" t="s">
        <v>442</v>
      </c>
      <c r="AO853" s="197" t="s">
        <v>630</v>
      </c>
      <c r="AP853" s="199" t="s">
        <v>323</v>
      </c>
      <c r="AQ853" s="199" t="s">
        <v>52</v>
      </c>
      <c r="AR853" s="195">
        <v>0.27153040580484711</v>
      </c>
      <c r="AS853" s="195">
        <v>0.61992796968063091</v>
      </c>
      <c r="AT853" s="195">
        <v>0.43800315372886267</v>
      </c>
      <c r="AU853" s="194">
        <v>0</v>
      </c>
      <c r="AV853" s="194">
        <v>0</v>
      </c>
      <c r="AW853" s="194">
        <v>0</v>
      </c>
      <c r="AX853" s="194" t="s">
        <v>639</v>
      </c>
    </row>
    <row r="854" spans="14:50" ht="16.5" thickBot="1" x14ac:dyDescent="0.3">
      <c r="N854" s="200" t="s">
        <v>194</v>
      </c>
      <c r="O854" s="199" t="s">
        <v>460</v>
      </c>
      <c r="P854" s="197" t="s">
        <v>630</v>
      </c>
      <c r="Q854" s="199" t="s">
        <v>313</v>
      </c>
      <c r="R854" s="199" t="s">
        <v>76</v>
      </c>
      <c r="S854" s="195">
        <v>20.752670664973138</v>
      </c>
      <c r="T854" s="195">
        <v>0.61292605136267131</v>
      </c>
      <c r="U854" s="195">
        <v>33.858359615870995</v>
      </c>
      <c r="V854" s="194">
        <v>0</v>
      </c>
      <c r="W854" s="194">
        <v>0</v>
      </c>
      <c r="X854" s="194">
        <v>0</v>
      </c>
      <c r="Y854" s="194" t="s">
        <v>629</v>
      </c>
      <c r="AA854" s="206" t="s">
        <v>244</v>
      </c>
      <c r="AB854" s="204" t="s">
        <v>355</v>
      </c>
      <c r="AC854" s="205" t="s">
        <v>630</v>
      </c>
      <c r="AD854" s="204" t="s">
        <v>305</v>
      </c>
      <c r="AE854" s="204" t="s">
        <v>55</v>
      </c>
      <c r="AF854" s="203">
        <v>4.4264303679308217</v>
      </c>
      <c r="AG854" s="203">
        <v>0.75751165195191972</v>
      </c>
      <c r="AH854" s="203">
        <v>5.8433825493311007</v>
      </c>
      <c r="AI854" s="202">
        <v>1.7135207222639102</v>
      </c>
      <c r="AJ854" s="202">
        <v>1.6768956907882586</v>
      </c>
      <c r="AK854" s="202">
        <v>12.529318702399999</v>
      </c>
      <c r="AM854" s="200" t="s">
        <v>194</v>
      </c>
      <c r="AN854" s="199" t="s">
        <v>442</v>
      </c>
      <c r="AO854" s="197" t="s">
        <v>630</v>
      </c>
      <c r="AP854" s="199" t="s">
        <v>322</v>
      </c>
      <c r="AQ854" s="199" t="s">
        <v>52</v>
      </c>
      <c r="AR854" s="195">
        <v>0.27153040580484711</v>
      </c>
      <c r="AS854" s="195">
        <v>0.61992796968063091</v>
      </c>
      <c r="AT854" s="195">
        <v>0.43800315372886267</v>
      </c>
      <c r="AU854" s="194">
        <v>0</v>
      </c>
      <c r="AV854" s="194">
        <v>0</v>
      </c>
      <c r="AW854" s="194">
        <v>0</v>
      </c>
      <c r="AX854" s="194" t="s">
        <v>639</v>
      </c>
    </row>
    <row r="855" spans="14:50" ht="16.5" thickBot="1" x14ac:dyDescent="0.3">
      <c r="N855" s="200" t="s">
        <v>194</v>
      </c>
      <c r="O855" s="199" t="s">
        <v>460</v>
      </c>
      <c r="P855" s="197" t="s">
        <v>630</v>
      </c>
      <c r="Q855" s="199" t="s">
        <v>312</v>
      </c>
      <c r="R855" s="199" t="s">
        <v>76</v>
      </c>
      <c r="S855" s="195">
        <v>20.752670664973138</v>
      </c>
      <c r="T855" s="195">
        <v>0.61292605136267131</v>
      </c>
      <c r="U855" s="195">
        <v>33.858359615870995</v>
      </c>
      <c r="V855" s="194">
        <v>0</v>
      </c>
      <c r="W855" s="194">
        <v>0</v>
      </c>
      <c r="X855" s="194">
        <v>0</v>
      </c>
      <c r="Y855" s="194" t="s">
        <v>629</v>
      </c>
      <c r="AA855" s="206" t="s">
        <v>244</v>
      </c>
      <c r="AB855" s="204" t="s">
        <v>355</v>
      </c>
      <c r="AC855" s="205" t="s">
        <v>630</v>
      </c>
      <c r="AD855" s="204" t="s">
        <v>305</v>
      </c>
      <c r="AE855" s="204" t="s">
        <v>52</v>
      </c>
      <c r="AF855" s="203">
        <v>4.4264303679308217</v>
      </c>
      <c r="AG855" s="203">
        <v>0.75751165195191972</v>
      </c>
      <c r="AH855" s="203">
        <v>5.8433825493311007</v>
      </c>
      <c r="AI855" s="202">
        <v>2.9182507608753707E-2</v>
      </c>
      <c r="AJ855" s="202">
        <v>2.8558756611270587E-2</v>
      </c>
      <c r="AK855" s="202">
        <v>0.213383435412</v>
      </c>
      <c r="AM855" s="200" t="s">
        <v>194</v>
      </c>
      <c r="AN855" s="199" t="s">
        <v>442</v>
      </c>
      <c r="AO855" s="197" t="s">
        <v>630</v>
      </c>
      <c r="AP855" s="199" t="s">
        <v>321</v>
      </c>
      <c r="AQ855" s="199" t="s">
        <v>52</v>
      </c>
      <c r="AR855" s="195">
        <v>0.27153040580484711</v>
      </c>
      <c r="AS855" s="195">
        <v>0.61992796968063091</v>
      </c>
      <c r="AT855" s="195">
        <v>0.43800315372886267</v>
      </c>
      <c r="AU855" s="194">
        <v>0</v>
      </c>
      <c r="AV855" s="194">
        <v>0</v>
      </c>
      <c r="AW855" s="194">
        <v>0</v>
      </c>
      <c r="AX855" s="194" t="s">
        <v>639</v>
      </c>
    </row>
    <row r="856" spans="14:50" ht="16.5" thickBot="1" x14ac:dyDescent="0.3">
      <c r="N856" s="200" t="s">
        <v>194</v>
      </c>
      <c r="O856" s="199" t="s">
        <v>460</v>
      </c>
      <c r="P856" s="197" t="s">
        <v>630</v>
      </c>
      <c r="Q856" s="199" t="s">
        <v>323</v>
      </c>
      <c r="R856" s="199" t="s">
        <v>52</v>
      </c>
      <c r="S856" s="195">
        <v>20.752670664973138</v>
      </c>
      <c r="T856" s="195">
        <v>0.61292605136267131</v>
      </c>
      <c r="U856" s="195">
        <v>33.858359615870995</v>
      </c>
      <c r="V856" s="194">
        <v>0</v>
      </c>
      <c r="W856" s="194">
        <v>0</v>
      </c>
      <c r="X856" s="194">
        <v>0</v>
      </c>
      <c r="Y856" s="194" t="s">
        <v>629</v>
      </c>
      <c r="AA856" s="206" t="s">
        <v>244</v>
      </c>
      <c r="AB856" s="204" t="s">
        <v>370</v>
      </c>
      <c r="AC856" s="205" t="s">
        <v>630</v>
      </c>
      <c r="AD856" s="204" t="s">
        <v>305</v>
      </c>
      <c r="AE856" s="204" t="s">
        <v>55</v>
      </c>
      <c r="AF856" s="203">
        <v>4.0615983248819338</v>
      </c>
      <c r="AG856" s="203">
        <v>1.0173985996884725</v>
      </c>
      <c r="AH856" s="203">
        <v>3.992140667507893</v>
      </c>
      <c r="AI856" s="202">
        <v>0</v>
      </c>
      <c r="AJ856" s="202">
        <v>0</v>
      </c>
      <c r="AK856" s="202">
        <v>6.917166944E-2</v>
      </c>
      <c r="AM856" s="200" t="s">
        <v>194</v>
      </c>
      <c r="AN856" s="199" t="s">
        <v>442</v>
      </c>
      <c r="AO856" s="197" t="s">
        <v>630</v>
      </c>
      <c r="AP856" s="199" t="s">
        <v>320</v>
      </c>
      <c r="AQ856" s="199" t="s">
        <v>52</v>
      </c>
      <c r="AR856" s="195">
        <v>0.27153040580484711</v>
      </c>
      <c r="AS856" s="195">
        <v>0.61992796968063091</v>
      </c>
      <c r="AT856" s="195">
        <v>0.43800315372886267</v>
      </c>
      <c r="AU856" s="194">
        <v>0</v>
      </c>
      <c r="AV856" s="194">
        <v>0</v>
      </c>
      <c r="AW856" s="194">
        <v>0</v>
      </c>
      <c r="AX856" s="194" t="s">
        <v>639</v>
      </c>
    </row>
    <row r="857" spans="14:50" ht="16.5" thickBot="1" x14ac:dyDescent="0.3">
      <c r="N857" s="200" t="s">
        <v>194</v>
      </c>
      <c r="O857" s="199" t="s">
        <v>460</v>
      </c>
      <c r="P857" s="197" t="s">
        <v>630</v>
      </c>
      <c r="Q857" s="199" t="s">
        <v>322</v>
      </c>
      <c r="R857" s="199" t="s">
        <v>52</v>
      </c>
      <c r="S857" s="195">
        <v>20.752670664973138</v>
      </c>
      <c r="T857" s="195">
        <v>0.61292605136267131</v>
      </c>
      <c r="U857" s="195">
        <v>33.858359615870995</v>
      </c>
      <c r="V857" s="194">
        <v>0</v>
      </c>
      <c r="W857" s="194">
        <v>0</v>
      </c>
      <c r="X857" s="194">
        <v>0</v>
      </c>
      <c r="Y857" s="194" t="s">
        <v>629</v>
      </c>
      <c r="AA857" s="206" t="s">
        <v>244</v>
      </c>
      <c r="AB857" s="204" t="s">
        <v>370</v>
      </c>
      <c r="AC857" s="205" t="s">
        <v>630</v>
      </c>
      <c r="AD857" s="204" t="s">
        <v>305</v>
      </c>
      <c r="AE857" s="204" t="s">
        <v>52</v>
      </c>
      <c r="AF857" s="203">
        <v>4.0615983248819338</v>
      </c>
      <c r="AG857" s="203">
        <v>1.0173985996884725</v>
      </c>
      <c r="AH857" s="203">
        <v>3.992140667507893</v>
      </c>
      <c r="AI857" s="202">
        <v>0</v>
      </c>
      <c r="AJ857" s="202">
        <v>0</v>
      </c>
      <c r="AK857" s="202">
        <v>1.1780439799999999E-3</v>
      </c>
      <c r="AM857" s="200" t="s">
        <v>194</v>
      </c>
      <c r="AN857" s="199" t="s">
        <v>442</v>
      </c>
      <c r="AO857" s="197" t="s">
        <v>630</v>
      </c>
      <c r="AP857" s="199" t="s">
        <v>319</v>
      </c>
      <c r="AQ857" s="199" t="s">
        <v>52</v>
      </c>
      <c r="AR857" s="195">
        <v>0.27153040580484711</v>
      </c>
      <c r="AS857" s="195">
        <v>0.61992796968063091</v>
      </c>
      <c r="AT857" s="195">
        <v>0.43800315372886267</v>
      </c>
      <c r="AU857" s="194">
        <v>0</v>
      </c>
      <c r="AV857" s="194">
        <v>0</v>
      </c>
      <c r="AW857" s="194">
        <v>0</v>
      </c>
      <c r="AX857" s="194" t="s">
        <v>639</v>
      </c>
    </row>
    <row r="858" spans="14:50" ht="16.5" thickBot="1" x14ac:dyDescent="0.3">
      <c r="N858" s="200" t="s">
        <v>194</v>
      </c>
      <c r="O858" s="199" t="s">
        <v>460</v>
      </c>
      <c r="P858" s="197" t="s">
        <v>630</v>
      </c>
      <c r="Q858" s="199" t="s">
        <v>321</v>
      </c>
      <c r="R858" s="199" t="s">
        <v>52</v>
      </c>
      <c r="S858" s="195">
        <v>20.752670664973138</v>
      </c>
      <c r="T858" s="195">
        <v>0.61292605136267131</v>
      </c>
      <c r="U858" s="195">
        <v>33.858359615870995</v>
      </c>
      <c r="V858" s="194">
        <v>0</v>
      </c>
      <c r="W858" s="194">
        <v>0</v>
      </c>
      <c r="X858" s="194">
        <v>0</v>
      </c>
      <c r="Y858" s="194" t="s">
        <v>629</v>
      </c>
      <c r="AA858" s="206" t="s">
        <v>244</v>
      </c>
      <c r="AB858" s="204" t="s">
        <v>369</v>
      </c>
      <c r="AC858" s="205" t="s">
        <v>630</v>
      </c>
      <c r="AD858" s="204" t="s">
        <v>305</v>
      </c>
      <c r="AE858" s="204" t="s">
        <v>55</v>
      </c>
      <c r="AF858" s="203">
        <v>4.6231842295446439</v>
      </c>
      <c r="AG858" s="203">
        <v>0.78531592915685033</v>
      </c>
      <c r="AH858" s="203">
        <v>5.8870373793490947</v>
      </c>
      <c r="AI858" s="202">
        <v>0.21289220901654404</v>
      </c>
      <c r="AJ858" s="202">
        <v>0.20772713057846939</v>
      </c>
      <c r="AK858" s="202">
        <v>1.4944662479999999</v>
      </c>
      <c r="AM858" s="200" t="s">
        <v>194</v>
      </c>
      <c r="AN858" s="199" t="s">
        <v>442</v>
      </c>
      <c r="AO858" s="197" t="s">
        <v>630</v>
      </c>
      <c r="AP858" s="199" t="s">
        <v>318</v>
      </c>
      <c r="AQ858" s="199" t="s">
        <v>52</v>
      </c>
      <c r="AR858" s="195">
        <v>0.27153040580484711</v>
      </c>
      <c r="AS858" s="195">
        <v>0.61992796968063091</v>
      </c>
      <c r="AT858" s="195">
        <v>0.43800315372886267</v>
      </c>
      <c r="AU858" s="194">
        <v>0</v>
      </c>
      <c r="AV858" s="194">
        <v>0</v>
      </c>
      <c r="AW858" s="194">
        <v>0</v>
      </c>
      <c r="AX858" s="194" t="s">
        <v>639</v>
      </c>
    </row>
    <row r="859" spans="14:50" ht="16.5" thickBot="1" x14ac:dyDescent="0.3">
      <c r="N859" s="200" t="s">
        <v>194</v>
      </c>
      <c r="O859" s="199" t="s">
        <v>460</v>
      </c>
      <c r="P859" s="197" t="s">
        <v>630</v>
      </c>
      <c r="Q859" s="199" t="s">
        <v>320</v>
      </c>
      <c r="R859" s="199" t="s">
        <v>52</v>
      </c>
      <c r="S859" s="195">
        <v>20.752670664973138</v>
      </c>
      <c r="T859" s="195">
        <v>0.61292605136267131</v>
      </c>
      <c r="U859" s="195">
        <v>33.858359615870995</v>
      </c>
      <c r="V859" s="194">
        <v>0</v>
      </c>
      <c r="W859" s="194">
        <v>0</v>
      </c>
      <c r="X859" s="194">
        <v>0</v>
      </c>
      <c r="Y859" s="194" t="s">
        <v>629</v>
      </c>
      <c r="AA859" s="206" t="s">
        <v>244</v>
      </c>
      <c r="AB859" s="204" t="s">
        <v>369</v>
      </c>
      <c r="AC859" s="205" t="s">
        <v>630</v>
      </c>
      <c r="AD859" s="204" t="s">
        <v>305</v>
      </c>
      <c r="AE859" s="204" t="s">
        <v>52</v>
      </c>
      <c r="AF859" s="203">
        <v>4.6231842295446439</v>
      </c>
      <c r="AG859" s="203">
        <v>0.78531592915685033</v>
      </c>
      <c r="AH859" s="203">
        <v>5.8870373793490947</v>
      </c>
      <c r="AI859" s="202">
        <v>2.4569613556306665E-3</v>
      </c>
      <c r="AJ859" s="202">
        <v>2.3973518556880714E-3</v>
      </c>
      <c r="AK859" s="202">
        <v>1.7247441019999997E-2</v>
      </c>
      <c r="AM859" s="200" t="s">
        <v>194</v>
      </c>
      <c r="AN859" s="199" t="s">
        <v>442</v>
      </c>
      <c r="AO859" s="197" t="s">
        <v>630</v>
      </c>
      <c r="AP859" s="199" t="s">
        <v>317</v>
      </c>
      <c r="AQ859" s="199" t="s">
        <v>52</v>
      </c>
      <c r="AR859" s="195">
        <v>0.27153040580484711</v>
      </c>
      <c r="AS859" s="195">
        <v>0.61992796968063091</v>
      </c>
      <c r="AT859" s="195">
        <v>0.43800315372886267</v>
      </c>
      <c r="AU859" s="194">
        <v>0</v>
      </c>
      <c r="AV859" s="194">
        <v>0</v>
      </c>
      <c r="AW859" s="194">
        <v>0</v>
      </c>
      <c r="AX859" s="194" t="s">
        <v>639</v>
      </c>
    </row>
    <row r="860" spans="14:50" ht="16.5" thickBot="1" x14ac:dyDescent="0.3">
      <c r="N860" s="200" t="s">
        <v>194</v>
      </c>
      <c r="O860" s="199" t="s">
        <v>460</v>
      </c>
      <c r="P860" s="197" t="s">
        <v>630</v>
      </c>
      <c r="Q860" s="199" t="s">
        <v>319</v>
      </c>
      <c r="R860" s="199" t="s">
        <v>52</v>
      </c>
      <c r="S860" s="195">
        <v>20.752670664973138</v>
      </c>
      <c r="T860" s="195">
        <v>0.61292605136267131</v>
      </c>
      <c r="U860" s="195">
        <v>33.858359615870995</v>
      </c>
      <c r="V860" s="194">
        <v>0</v>
      </c>
      <c r="W860" s="194">
        <v>0</v>
      </c>
      <c r="X860" s="194">
        <v>0</v>
      </c>
      <c r="Y860" s="194" t="s">
        <v>629</v>
      </c>
      <c r="AA860" s="206" t="s">
        <v>244</v>
      </c>
      <c r="AB860" s="204" t="s">
        <v>380</v>
      </c>
      <c r="AC860" s="205" t="s">
        <v>630</v>
      </c>
      <c r="AD860" s="204" t="s">
        <v>305</v>
      </c>
      <c r="AE860" s="204" t="s">
        <v>52</v>
      </c>
      <c r="AF860" s="203">
        <v>7.0329233222653835</v>
      </c>
      <c r="AG860" s="203">
        <v>0.80387751225167181</v>
      </c>
      <c r="AH860" s="203">
        <v>8.7487499215720934</v>
      </c>
      <c r="AI860" s="202">
        <v>2.8934172738981786E-3</v>
      </c>
      <c r="AJ860" s="202">
        <v>2.8232187107717901E-3</v>
      </c>
      <c r="AK860" s="202">
        <v>2.0311285589999999E-2</v>
      </c>
      <c r="AM860" s="200" t="s">
        <v>194</v>
      </c>
      <c r="AN860" s="199" t="s">
        <v>442</v>
      </c>
      <c r="AO860" s="197" t="s">
        <v>630</v>
      </c>
      <c r="AP860" s="199" t="s">
        <v>74</v>
      </c>
      <c r="AQ860" s="199" t="s">
        <v>52</v>
      </c>
      <c r="AR860" s="195">
        <v>0.27153040580484711</v>
      </c>
      <c r="AS860" s="195">
        <v>0.61992796968063091</v>
      </c>
      <c r="AT860" s="195">
        <v>0.43800315372886267</v>
      </c>
      <c r="AU860" s="194">
        <v>0</v>
      </c>
      <c r="AV860" s="194">
        <v>0</v>
      </c>
      <c r="AW860" s="194">
        <v>0</v>
      </c>
      <c r="AX860" s="194" t="s">
        <v>639</v>
      </c>
    </row>
    <row r="861" spans="14:50" ht="16.5" thickBot="1" x14ac:dyDescent="0.3">
      <c r="N861" s="200" t="s">
        <v>194</v>
      </c>
      <c r="O861" s="199" t="s">
        <v>460</v>
      </c>
      <c r="P861" s="197" t="s">
        <v>630</v>
      </c>
      <c r="Q861" s="199" t="s">
        <v>318</v>
      </c>
      <c r="R861" s="199" t="s">
        <v>52</v>
      </c>
      <c r="S861" s="195">
        <v>20.752670664973138</v>
      </c>
      <c r="T861" s="195">
        <v>0.61292605136267131</v>
      </c>
      <c r="U861" s="195">
        <v>33.858359615870995</v>
      </c>
      <c r="V861" s="194">
        <v>0</v>
      </c>
      <c r="W861" s="194">
        <v>0</v>
      </c>
      <c r="X861" s="194">
        <v>0</v>
      </c>
      <c r="Y861" s="194" t="s">
        <v>629</v>
      </c>
      <c r="AA861" s="206" t="s">
        <v>244</v>
      </c>
      <c r="AB861" s="204" t="s">
        <v>380</v>
      </c>
      <c r="AC861" s="205" t="s">
        <v>630</v>
      </c>
      <c r="AD861" s="204" t="s">
        <v>305</v>
      </c>
      <c r="AE861" s="204" t="s">
        <v>76</v>
      </c>
      <c r="AF861" s="203">
        <v>7.0329233222653835</v>
      </c>
      <c r="AG861" s="203">
        <v>0.80387751225167181</v>
      </c>
      <c r="AH861" s="203">
        <v>8.7487499215720934</v>
      </c>
      <c r="AI861" s="202">
        <v>0.16989391443744617</v>
      </c>
      <c r="AJ861" s="202">
        <v>0.16577203793348846</v>
      </c>
      <c r="AK861" s="202">
        <v>1.192625705</v>
      </c>
      <c r="AM861" s="200" t="s">
        <v>194</v>
      </c>
      <c r="AN861" s="199" t="s">
        <v>442</v>
      </c>
      <c r="AO861" s="197" t="s">
        <v>630</v>
      </c>
      <c r="AP861" s="199" t="s">
        <v>316</v>
      </c>
      <c r="AQ861" s="199" t="s">
        <v>52</v>
      </c>
      <c r="AR861" s="195">
        <v>0.27153040580484711</v>
      </c>
      <c r="AS861" s="195">
        <v>0.61992796968063091</v>
      </c>
      <c r="AT861" s="195">
        <v>0.43800315372886267</v>
      </c>
      <c r="AU861" s="194">
        <v>0</v>
      </c>
      <c r="AV861" s="194">
        <v>0</v>
      </c>
      <c r="AW861" s="194">
        <v>0</v>
      </c>
      <c r="AX861" s="194" t="s">
        <v>639</v>
      </c>
    </row>
    <row r="862" spans="14:50" ht="16.5" thickBot="1" x14ac:dyDescent="0.3">
      <c r="N862" s="200" t="s">
        <v>194</v>
      </c>
      <c r="O862" s="199" t="s">
        <v>460</v>
      </c>
      <c r="P862" s="197" t="s">
        <v>630</v>
      </c>
      <c r="Q862" s="199" t="s">
        <v>317</v>
      </c>
      <c r="R862" s="199" t="s">
        <v>52</v>
      </c>
      <c r="S862" s="195">
        <v>20.752670664973138</v>
      </c>
      <c r="T862" s="195">
        <v>0.61292605136267131</v>
      </c>
      <c r="U862" s="195">
        <v>33.858359615870995</v>
      </c>
      <c r="V862" s="194">
        <v>0</v>
      </c>
      <c r="W862" s="194">
        <v>0</v>
      </c>
      <c r="X862" s="194">
        <v>0</v>
      </c>
      <c r="Y862" s="194" t="s">
        <v>629</v>
      </c>
      <c r="AA862" s="206" t="s">
        <v>244</v>
      </c>
      <c r="AB862" s="204" t="s">
        <v>546</v>
      </c>
      <c r="AC862" s="205" t="s">
        <v>630</v>
      </c>
      <c r="AD862" s="204" t="s">
        <v>305</v>
      </c>
      <c r="AE862" s="204" t="s">
        <v>52</v>
      </c>
      <c r="AF862" s="203">
        <v>3.1740617650261482</v>
      </c>
      <c r="AG862" s="203">
        <v>0.77607947733021621</v>
      </c>
      <c r="AH862" s="203">
        <v>4.0898668986135398</v>
      </c>
      <c r="AI862" s="202">
        <v>9.9648062784275099E-3</v>
      </c>
      <c r="AJ862" s="202">
        <v>9.686059963790206E-3</v>
      </c>
      <c r="AK862" s="202">
        <v>6.9812230490000002E-2</v>
      </c>
      <c r="AM862" s="200" t="s">
        <v>194</v>
      </c>
      <c r="AN862" s="199" t="s">
        <v>442</v>
      </c>
      <c r="AO862" s="197" t="s">
        <v>630</v>
      </c>
      <c r="AP862" s="199" t="s">
        <v>315</v>
      </c>
      <c r="AQ862" s="199" t="s">
        <v>52</v>
      </c>
      <c r="AR862" s="195">
        <v>0.27153040580484711</v>
      </c>
      <c r="AS862" s="195">
        <v>0.61992796968063091</v>
      </c>
      <c r="AT862" s="195">
        <v>0.43800315372886267</v>
      </c>
      <c r="AU862" s="194">
        <v>0</v>
      </c>
      <c r="AV862" s="194">
        <v>0</v>
      </c>
      <c r="AW862" s="194">
        <v>0</v>
      </c>
      <c r="AX862" s="194" t="s">
        <v>639</v>
      </c>
    </row>
    <row r="863" spans="14:50" ht="16.5" thickBot="1" x14ac:dyDescent="0.3">
      <c r="N863" s="200" t="s">
        <v>194</v>
      </c>
      <c r="O863" s="199" t="s">
        <v>460</v>
      </c>
      <c r="P863" s="197" t="s">
        <v>630</v>
      </c>
      <c r="Q863" s="199" t="s">
        <v>74</v>
      </c>
      <c r="R863" s="199" t="s">
        <v>52</v>
      </c>
      <c r="S863" s="195">
        <v>20.752670664973138</v>
      </c>
      <c r="T863" s="195">
        <v>0.61292605136267131</v>
      </c>
      <c r="U863" s="195">
        <v>33.858359615870995</v>
      </c>
      <c r="V863" s="194">
        <v>0</v>
      </c>
      <c r="W863" s="194">
        <v>0</v>
      </c>
      <c r="X863" s="194">
        <v>0</v>
      </c>
      <c r="Y863" s="194" t="s">
        <v>629</v>
      </c>
      <c r="AA863" s="206" t="s">
        <v>244</v>
      </c>
      <c r="AB863" s="204" t="s">
        <v>546</v>
      </c>
      <c r="AC863" s="205" t="s">
        <v>630</v>
      </c>
      <c r="AD863" s="204" t="s">
        <v>305</v>
      </c>
      <c r="AE863" s="204" t="s">
        <v>76</v>
      </c>
      <c r="AF863" s="203">
        <v>3.1740617650261482</v>
      </c>
      <c r="AG863" s="203">
        <v>0.77607947733021621</v>
      </c>
      <c r="AH863" s="203">
        <v>4.0898668986135398</v>
      </c>
      <c r="AI863" s="202">
        <v>0.7403322102854577</v>
      </c>
      <c r="AJ863" s="202">
        <v>0.71962283877754252</v>
      </c>
      <c r="AK863" s="202">
        <v>5.1866781409999998</v>
      </c>
      <c r="AM863" s="200" t="s">
        <v>194</v>
      </c>
      <c r="AN863" s="199" t="s">
        <v>442</v>
      </c>
      <c r="AO863" s="197" t="s">
        <v>630</v>
      </c>
      <c r="AP863" s="199" t="s">
        <v>314</v>
      </c>
      <c r="AQ863" s="199" t="s">
        <v>52</v>
      </c>
      <c r="AR863" s="195">
        <v>0.27153040580484711</v>
      </c>
      <c r="AS863" s="195">
        <v>0.61992796968063091</v>
      </c>
      <c r="AT863" s="195">
        <v>0.43800315372886267</v>
      </c>
      <c r="AU863" s="194">
        <v>0</v>
      </c>
      <c r="AV863" s="194">
        <v>0</v>
      </c>
      <c r="AW863" s="194">
        <v>0</v>
      </c>
      <c r="AX863" s="194" t="s">
        <v>639</v>
      </c>
    </row>
    <row r="864" spans="14:50" ht="16.5" thickBot="1" x14ac:dyDescent="0.3">
      <c r="N864" s="200" t="s">
        <v>194</v>
      </c>
      <c r="O864" s="199" t="s">
        <v>460</v>
      </c>
      <c r="P864" s="197" t="s">
        <v>630</v>
      </c>
      <c r="Q864" s="199" t="s">
        <v>316</v>
      </c>
      <c r="R864" s="199" t="s">
        <v>52</v>
      </c>
      <c r="S864" s="195">
        <v>20.752670664973138</v>
      </c>
      <c r="T864" s="195">
        <v>0.61292605136267131</v>
      </c>
      <c r="U864" s="195">
        <v>33.858359615870995</v>
      </c>
      <c r="V864" s="194">
        <v>0</v>
      </c>
      <c r="W864" s="194">
        <v>0</v>
      </c>
      <c r="X864" s="194">
        <v>0</v>
      </c>
      <c r="Y864" s="194" t="s">
        <v>629</v>
      </c>
      <c r="AA864" s="206" t="s">
        <v>244</v>
      </c>
      <c r="AB864" s="204" t="s">
        <v>545</v>
      </c>
      <c r="AC864" s="205" t="s">
        <v>630</v>
      </c>
      <c r="AD864" s="204" t="s">
        <v>305</v>
      </c>
      <c r="AE864" s="204" t="s">
        <v>52</v>
      </c>
      <c r="AF864" s="203">
        <v>1.8113365791312566</v>
      </c>
      <c r="AG864" s="203">
        <v>0.78152728294198948</v>
      </c>
      <c r="AH864" s="203">
        <v>2.3176882223646014</v>
      </c>
      <c r="AI864" s="202">
        <v>0</v>
      </c>
      <c r="AJ864" s="202">
        <v>0</v>
      </c>
      <c r="AK864" s="202">
        <v>0</v>
      </c>
      <c r="AM864" s="200" t="s">
        <v>194</v>
      </c>
      <c r="AN864" s="199" t="s">
        <v>442</v>
      </c>
      <c r="AO864" s="197" t="s">
        <v>630</v>
      </c>
      <c r="AP864" s="199" t="s">
        <v>313</v>
      </c>
      <c r="AQ864" s="199" t="s">
        <v>52</v>
      </c>
      <c r="AR864" s="195">
        <v>0.27153040580484711</v>
      </c>
      <c r="AS864" s="195">
        <v>0.61992796968063091</v>
      </c>
      <c r="AT864" s="195">
        <v>0.43800315372886267</v>
      </c>
      <c r="AU864" s="194">
        <v>0</v>
      </c>
      <c r="AV864" s="194">
        <v>0</v>
      </c>
      <c r="AW864" s="194">
        <v>0</v>
      </c>
      <c r="AX864" s="194" t="s">
        <v>639</v>
      </c>
    </row>
    <row r="865" spans="14:50" ht="16.5" thickBot="1" x14ac:dyDescent="0.3">
      <c r="N865" s="200" t="s">
        <v>194</v>
      </c>
      <c r="O865" s="199" t="s">
        <v>460</v>
      </c>
      <c r="P865" s="197" t="s">
        <v>630</v>
      </c>
      <c r="Q865" s="199" t="s">
        <v>315</v>
      </c>
      <c r="R865" s="199" t="s">
        <v>52</v>
      </c>
      <c r="S865" s="195">
        <v>20.752670664973138</v>
      </c>
      <c r="T865" s="195">
        <v>0.61292605136267131</v>
      </c>
      <c r="U865" s="195">
        <v>33.858359615870995</v>
      </c>
      <c r="V865" s="194">
        <v>0</v>
      </c>
      <c r="W865" s="194">
        <v>0</v>
      </c>
      <c r="X865" s="194">
        <v>0</v>
      </c>
      <c r="Y865" s="194" t="s">
        <v>629</v>
      </c>
      <c r="AA865" s="206" t="s">
        <v>244</v>
      </c>
      <c r="AB865" s="204" t="s">
        <v>545</v>
      </c>
      <c r="AC865" s="205" t="s">
        <v>630</v>
      </c>
      <c r="AD865" s="204" t="s">
        <v>305</v>
      </c>
      <c r="AE865" s="204" t="s">
        <v>76</v>
      </c>
      <c r="AF865" s="203">
        <v>1.8113365791312566</v>
      </c>
      <c r="AG865" s="203">
        <v>0.78152728294198948</v>
      </c>
      <c r="AH865" s="203">
        <v>2.3176882223646014</v>
      </c>
      <c r="AI865" s="202">
        <v>0.3406570430680726</v>
      </c>
      <c r="AJ865" s="202">
        <v>0.33112781664286489</v>
      </c>
      <c r="AK865" s="202">
        <v>2.3866021420000001</v>
      </c>
      <c r="AM865" s="200" t="s">
        <v>194</v>
      </c>
      <c r="AN865" s="199" t="s">
        <v>442</v>
      </c>
      <c r="AO865" s="197" t="s">
        <v>630</v>
      </c>
      <c r="AP865" s="199" t="s">
        <v>312</v>
      </c>
      <c r="AQ865" s="199" t="s">
        <v>52</v>
      </c>
      <c r="AR865" s="195">
        <v>0.27153040580484711</v>
      </c>
      <c r="AS865" s="195">
        <v>0.61992796968063091</v>
      </c>
      <c r="AT865" s="195">
        <v>0.43800315372886267</v>
      </c>
      <c r="AU865" s="194">
        <v>0</v>
      </c>
      <c r="AV865" s="194">
        <v>0</v>
      </c>
      <c r="AW865" s="194">
        <v>0</v>
      </c>
      <c r="AX865" s="194" t="s">
        <v>639</v>
      </c>
    </row>
    <row r="866" spans="14:50" ht="16.5" thickBot="1" x14ac:dyDescent="0.3">
      <c r="N866" s="200" t="s">
        <v>194</v>
      </c>
      <c r="O866" s="199" t="s">
        <v>460</v>
      </c>
      <c r="P866" s="197" t="s">
        <v>630</v>
      </c>
      <c r="Q866" s="199" t="s">
        <v>314</v>
      </c>
      <c r="R866" s="199" t="s">
        <v>52</v>
      </c>
      <c r="S866" s="195">
        <v>20.752670664973138</v>
      </c>
      <c r="T866" s="195">
        <v>0.61292605136267131</v>
      </c>
      <c r="U866" s="195">
        <v>33.858359615870995</v>
      </c>
      <c r="V866" s="194">
        <v>0</v>
      </c>
      <c r="W866" s="194">
        <v>0</v>
      </c>
      <c r="X866" s="194">
        <v>0</v>
      </c>
      <c r="Y866" s="194" t="s">
        <v>629</v>
      </c>
      <c r="AA866" s="206" t="s">
        <v>244</v>
      </c>
      <c r="AB866" s="204" t="s">
        <v>368</v>
      </c>
      <c r="AC866" s="205" t="s">
        <v>630</v>
      </c>
      <c r="AD866" s="204" t="s">
        <v>305</v>
      </c>
      <c r="AE866" s="204" t="s">
        <v>55</v>
      </c>
      <c r="AF866" s="203">
        <v>4.0359840274965455</v>
      </c>
      <c r="AG866" s="203">
        <v>0.74596597303131684</v>
      </c>
      <c r="AH866" s="203">
        <v>5.4104130394793604</v>
      </c>
      <c r="AI866" s="202">
        <v>9.6092917445486953E-2</v>
      </c>
      <c r="AJ866" s="202">
        <v>9.3404902661028633E-2</v>
      </c>
      <c r="AK866" s="202">
        <v>0.67321538560000005</v>
      </c>
      <c r="AM866" s="200" t="s">
        <v>194</v>
      </c>
      <c r="AN866" s="199" t="s">
        <v>439</v>
      </c>
      <c r="AO866" s="197" t="s">
        <v>630</v>
      </c>
      <c r="AP866" s="199" t="s">
        <v>323</v>
      </c>
      <c r="AQ866" s="199" t="s">
        <v>76</v>
      </c>
      <c r="AR866" s="195">
        <v>3.7315848189831149E-2</v>
      </c>
      <c r="AS866" s="195">
        <v>0.69085635380965027</v>
      </c>
      <c r="AT866" s="195">
        <v>5.4013903156650542E-2</v>
      </c>
      <c r="AU866" s="194">
        <v>0</v>
      </c>
      <c r="AV866" s="194">
        <v>0</v>
      </c>
      <c r="AW866" s="194">
        <v>0</v>
      </c>
      <c r="AX866" s="194" t="s">
        <v>639</v>
      </c>
    </row>
    <row r="867" spans="14:50" ht="16.5" thickBot="1" x14ac:dyDescent="0.3">
      <c r="N867" s="200" t="s">
        <v>194</v>
      </c>
      <c r="O867" s="199" t="s">
        <v>460</v>
      </c>
      <c r="P867" s="197" t="s">
        <v>630</v>
      </c>
      <c r="Q867" s="199" t="s">
        <v>313</v>
      </c>
      <c r="R867" s="199" t="s">
        <v>52</v>
      </c>
      <c r="S867" s="195">
        <v>20.752670664973138</v>
      </c>
      <c r="T867" s="195">
        <v>0.61292605136267131</v>
      </c>
      <c r="U867" s="195">
        <v>33.858359615870995</v>
      </c>
      <c r="V867" s="194">
        <v>0</v>
      </c>
      <c r="W867" s="194">
        <v>0</v>
      </c>
      <c r="X867" s="194">
        <v>0</v>
      </c>
      <c r="Y867" s="194" t="s">
        <v>629</v>
      </c>
      <c r="AA867" s="206" t="s">
        <v>244</v>
      </c>
      <c r="AB867" s="204" t="s">
        <v>368</v>
      </c>
      <c r="AC867" s="205" t="s">
        <v>630</v>
      </c>
      <c r="AD867" s="204" t="s">
        <v>305</v>
      </c>
      <c r="AE867" s="204" t="s">
        <v>52</v>
      </c>
      <c r="AF867" s="203">
        <v>4.0359840274965455</v>
      </c>
      <c r="AG867" s="203">
        <v>0.74596597303131684</v>
      </c>
      <c r="AH867" s="203">
        <v>5.4104130394793604</v>
      </c>
      <c r="AI867" s="202">
        <v>1.6365324642689911E-3</v>
      </c>
      <c r="AJ867" s="202">
        <v>1.5907536121314587E-3</v>
      </c>
      <c r="AK867" s="202">
        <v>1.1465348990000001E-2</v>
      </c>
      <c r="AM867" s="200" t="s">
        <v>194</v>
      </c>
      <c r="AN867" s="199" t="s">
        <v>439</v>
      </c>
      <c r="AO867" s="197" t="s">
        <v>630</v>
      </c>
      <c r="AP867" s="199" t="s">
        <v>322</v>
      </c>
      <c r="AQ867" s="199" t="s">
        <v>76</v>
      </c>
      <c r="AR867" s="195">
        <v>3.7595149035634379E-2</v>
      </c>
      <c r="AS867" s="195">
        <v>0.64762927813724669</v>
      </c>
      <c r="AT867" s="195">
        <v>5.8050416040127138E-2</v>
      </c>
      <c r="AU867" s="194">
        <v>0</v>
      </c>
      <c r="AV867" s="194">
        <v>0</v>
      </c>
      <c r="AW867" s="194">
        <v>0</v>
      </c>
      <c r="AX867" s="194" t="s">
        <v>639</v>
      </c>
    </row>
    <row r="868" spans="14:50" ht="16.5" thickBot="1" x14ac:dyDescent="0.3">
      <c r="N868" s="200" t="s">
        <v>194</v>
      </c>
      <c r="O868" s="199" t="s">
        <v>460</v>
      </c>
      <c r="P868" s="197" t="s">
        <v>630</v>
      </c>
      <c r="Q868" s="199" t="s">
        <v>312</v>
      </c>
      <c r="R868" s="199" t="s">
        <v>52</v>
      </c>
      <c r="S868" s="195">
        <v>20.752670664973138</v>
      </c>
      <c r="T868" s="195">
        <v>0.61292605136267131</v>
      </c>
      <c r="U868" s="195">
        <v>33.858359615870995</v>
      </c>
      <c r="V868" s="194">
        <v>0</v>
      </c>
      <c r="W868" s="194">
        <v>0</v>
      </c>
      <c r="X868" s="194">
        <v>0</v>
      </c>
      <c r="Y868" s="194" t="s">
        <v>629</v>
      </c>
      <c r="AA868" s="206" t="s">
        <v>244</v>
      </c>
      <c r="AB868" s="204" t="s">
        <v>366</v>
      </c>
      <c r="AC868" s="205" t="s">
        <v>630</v>
      </c>
      <c r="AD868" s="204" t="s">
        <v>305</v>
      </c>
      <c r="AE868" s="204" t="s">
        <v>52</v>
      </c>
      <c r="AF868" s="203">
        <v>3.4425376154930025</v>
      </c>
      <c r="AG868" s="203">
        <v>0.79497623225845981</v>
      </c>
      <c r="AH868" s="203">
        <v>4.3303654572326602</v>
      </c>
      <c r="AI868" s="202">
        <v>1.7205301323745311E-3</v>
      </c>
      <c r="AJ868" s="202">
        <v>1.6750872256998219E-3</v>
      </c>
      <c r="AK868" s="202">
        <v>1.2776744409999999E-2</v>
      </c>
      <c r="AM868" s="200" t="s">
        <v>194</v>
      </c>
      <c r="AN868" s="199" t="s">
        <v>439</v>
      </c>
      <c r="AO868" s="197" t="s">
        <v>630</v>
      </c>
      <c r="AP868" s="199" t="s">
        <v>321</v>
      </c>
      <c r="AQ868" s="199" t="s">
        <v>76</v>
      </c>
      <c r="AR868" s="195">
        <v>2.1414042232921916E-2</v>
      </c>
      <c r="AS868" s="195">
        <v>0.69085635380965049</v>
      </c>
      <c r="AT868" s="195">
        <v>3.0996374448662968E-2</v>
      </c>
      <c r="AU868" s="194">
        <v>0</v>
      </c>
      <c r="AV868" s="194">
        <v>0</v>
      </c>
      <c r="AW868" s="194">
        <v>0</v>
      </c>
      <c r="AX868" s="194" t="s">
        <v>639</v>
      </c>
    </row>
    <row r="869" spans="14:50" ht="16.5" thickBot="1" x14ac:dyDescent="0.3">
      <c r="N869" s="200" t="s">
        <v>194</v>
      </c>
      <c r="O869" s="199" t="s">
        <v>557</v>
      </c>
      <c r="P869" s="197" t="s">
        <v>630</v>
      </c>
      <c r="Q869" s="199" t="s">
        <v>323</v>
      </c>
      <c r="R869" s="199" t="s">
        <v>76</v>
      </c>
      <c r="S869" s="195">
        <v>1.6043291707405998</v>
      </c>
      <c r="T869" s="195">
        <v>0.63048537978127461</v>
      </c>
      <c r="U869" s="195">
        <v>2.5445937720192133</v>
      </c>
      <c r="V869" s="194">
        <v>0</v>
      </c>
      <c r="W869" s="194">
        <v>0</v>
      </c>
      <c r="X869" s="194">
        <v>0</v>
      </c>
      <c r="Y869" s="194" t="s">
        <v>629</v>
      </c>
      <c r="AA869" s="206" t="s">
        <v>244</v>
      </c>
      <c r="AB869" s="204" t="s">
        <v>366</v>
      </c>
      <c r="AC869" s="205" t="s">
        <v>630</v>
      </c>
      <c r="AD869" s="204" t="s">
        <v>305</v>
      </c>
      <c r="AE869" s="204" t="s">
        <v>76</v>
      </c>
      <c r="AF869" s="203">
        <v>3.4425376154930025</v>
      </c>
      <c r="AG869" s="203">
        <v>0.79497623225845981</v>
      </c>
      <c r="AH869" s="203">
        <v>4.3303654572326602</v>
      </c>
      <c r="AI869" s="202">
        <v>0.10102504173142308</v>
      </c>
      <c r="AJ869" s="202">
        <v>9.8356752779765091E-2</v>
      </c>
      <c r="AK869" s="202">
        <v>0.75021710629999994</v>
      </c>
      <c r="AM869" s="200" t="s">
        <v>194</v>
      </c>
      <c r="AN869" s="199" t="s">
        <v>439</v>
      </c>
      <c r="AO869" s="197" t="s">
        <v>630</v>
      </c>
      <c r="AP869" s="199" t="s">
        <v>320</v>
      </c>
      <c r="AQ869" s="199" t="s">
        <v>76</v>
      </c>
      <c r="AR869" s="195">
        <v>8.0781600682567192E-2</v>
      </c>
      <c r="AS869" s="195">
        <v>0.69085635380965038</v>
      </c>
      <c r="AT869" s="195">
        <v>0.11692966307265765</v>
      </c>
      <c r="AU869" s="194">
        <v>0</v>
      </c>
      <c r="AV869" s="194">
        <v>0</v>
      </c>
      <c r="AW869" s="194">
        <v>0</v>
      </c>
      <c r="AX869" s="194" t="s">
        <v>639</v>
      </c>
    </row>
    <row r="870" spans="14:50" ht="16.5" thickBot="1" x14ac:dyDescent="0.3">
      <c r="N870" s="200" t="s">
        <v>194</v>
      </c>
      <c r="O870" s="199" t="s">
        <v>557</v>
      </c>
      <c r="P870" s="197" t="s">
        <v>630</v>
      </c>
      <c r="Q870" s="199" t="s">
        <v>322</v>
      </c>
      <c r="R870" s="199" t="s">
        <v>76</v>
      </c>
      <c r="S870" s="195">
        <v>1.6043291707405998</v>
      </c>
      <c r="T870" s="195">
        <v>0.63048537978127461</v>
      </c>
      <c r="U870" s="195">
        <v>2.5445937720192133</v>
      </c>
      <c r="V870" s="194">
        <v>0</v>
      </c>
      <c r="W870" s="194">
        <v>0</v>
      </c>
      <c r="X870" s="194">
        <v>0</v>
      </c>
      <c r="Y870" s="194" t="s">
        <v>629</v>
      </c>
      <c r="AA870" s="206" t="s">
        <v>244</v>
      </c>
      <c r="AB870" s="204" t="s">
        <v>359</v>
      </c>
      <c r="AC870" s="205" t="s">
        <v>630</v>
      </c>
      <c r="AD870" s="204" t="s">
        <v>305</v>
      </c>
      <c r="AE870" s="204" t="s">
        <v>52</v>
      </c>
      <c r="AF870" s="203">
        <v>3.2192873715260366</v>
      </c>
      <c r="AG870" s="203">
        <v>0.75637909343748644</v>
      </c>
      <c r="AH870" s="203">
        <v>4.256182381899885</v>
      </c>
      <c r="AI870" s="202">
        <v>8.374036524521043E-4</v>
      </c>
      <c r="AJ870" s="202">
        <v>8.152860182930778E-4</v>
      </c>
      <c r="AK870" s="202">
        <v>6.2186021819999994E-3</v>
      </c>
      <c r="AM870" s="200" t="s">
        <v>194</v>
      </c>
      <c r="AN870" s="199" t="s">
        <v>439</v>
      </c>
      <c r="AO870" s="197" t="s">
        <v>630</v>
      </c>
      <c r="AP870" s="199" t="s">
        <v>319</v>
      </c>
      <c r="AQ870" s="199" t="s">
        <v>76</v>
      </c>
      <c r="AR870" s="195">
        <v>6.9803086577448062E-2</v>
      </c>
      <c r="AS870" s="195">
        <v>0.64762927813724636</v>
      </c>
      <c r="AT870" s="195">
        <v>0.10778247515032095</v>
      </c>
      <c r="AU870" s="194">
        <v>0</v>
      </c>
      <c r="AV870" s="194">
        <v>0</v>
      </c>
      <c r="AW870" s="194">
        <v>0</v>
      </c>
      <c r="AX870" s="194" t="s">
        <v>639</v>
      </c>
    </row>
    <row r="871" spans="14:50" ht="16.5" thickBot="1" x14ac:dyDescent="0.3">
      <c r="N871" s="200" t="s">
        <v>194</v>
      </c>
      <c r="O871" s="199" t="s">
        <v>557</v>
      </c>
      <c r="P871" s="197" t="s">
        <v>630</v>
      </c>
      <c r="Q871" s="199" t="s">
        <v>321</v>
      </c>
      <c r="R871" s="199" t="s">
        <v>76</v>
      </c>
      <c r="S871" s="195">
        <v>1.6043291707405998</v>
      </c>
      <c r="T871" s="195">
        <v>0.63048537978127461</v>
      </c>
      <c r="U871" s="195">
        <v>2.5445937720192133</v>
      </c>
      <c r="V871" s="194">
        <v>0</v>
      </c>
      <c r="W871" s="194">
        <v>0</v>
      </c>
      <c r="X871" s="194">
        <v>0</v>
      </c>
      <c r="Y871" s="194" t="s">
        <v>629</v>
      </c>
      <c r="AA871" s="206" t="s">
        <v>244</v>
      </c>
      <c r="AB871" s="204" t="s">
        <v>359</v>
      </c>
      <c r="AC871" s="205" t="s">
        <v>630</v>
      </c>
      <c r="AD871" s="204" t="s">
        <v>305</v>
      </c>
      <c r="AE871" s="204" t="s">
        <v>76</v>
      </c>
      <c r="AF871" s="203">
        <v>3.2192873715260366</v>
      </c>
      <c r="AG871" s="203">
        <v>0.75637909343748644</v>
      </c>
      <c r="AH871" s="203">
        <v>4.256182381899885</v>
      </c>
      <c r="AI871" s="202">
        <v>9.0027783856477431E-2</v>
      </c>
      <c r="AJ871" s="202">
        <v>8.7649956172474841E-2</v>
      </c>
      <c r="AK871" s="202">
        <v>0.66855090910000003</v>
      </c>
      <c r="AM871" s="200" t="s">
        <v>194</v>
      </c>
      <c r="AN871" s="199" t="s">
        <v>439</v>
      </c>
      <c r="AO871" s="197" t="s">
        <v>630</v>
      </c>
      <c r="AP871" s="199" t="s">
        <v>318</v>
      </c>
      <c r="AQ871" s="199" t="s">
        <v>76</v>
      </c>
      <c r="AR871" s="195">
        <v>2.0384312062407466E-2</v>
      </c>
      <c r="AS871" s="195">
        <v>0.69085635380965049</v>
      </c>
      <c r="AT871" s="195">
        <v>2.9505861746802274E-2</v>
      </c>
      <c r="AU871" s="194">
        <v>0</v>
      </c>
      <c r="AV871" s="194">
        <v>0</v>
      </c>
      <c r="AW871" s="194">
        <v>0</v>
      </c>
      <c r="AX871" s="194" t="s">
        <v>639</v>
      </c>
    </row>
    <row r="872" spans="14:50" ht="16.5" thickBot="1" x14ac:dyDescent="0.3">
      <c r="N872" s="200" t="s">
        <v>194</v>
      </c>
      <c r="O872" s="199" t="s">
        <v>557</v>
      </c>
      <c r="P872" s="197" t="s">
        <v>630</v>
      </c>
      <c r="Q872" s="199" t="s">
        <v>320</v>
      </c>
      <c r="R872" s="199" t="s">
        <v>76</v>
      </c>
      <c r="S872" s="195">
        <v>1.6043291707405998</v>
      </c>
      <c r="T872" s="195">
        <v>0.63048537978127461</v>
      </c>
      <c r="U872" s="195">
        <v>2.5445937720192133</v>
      </c>
      <c r="V872" s="194">
        <v>0</v>
      </c>
      <c r="W872" s="194">
        <v>0</v>
      </c>
      <c r="X872" s="194">
        <v>0</v>
      </c>
      <c r="Y872" s="194" t="s">
        <v>629</v>
      </c>
      <c r="AA872" s="206" t="s">
        <v>244</v>
      </c>
      <c r="AB872" s="204" t="s">
        <v>310</v>
      </c>
      <c r="AC872" s="205" t="s">
        <v>630</v>
      </c>
      <c r="AD872" s="204" t="s">
        <v>305</v>
      </c>
      <c r="AE872" s="204" t="s">
        <v>55</v>
      </c>
      <c r="AF872" s="203">
        <v>3.9663483045531023</v>
      </c>
      <c r="AG872" s="203">
        <v>0.75637909343748644</v>
      </c>
      <c r="AH872" s="203">
        <v>5.2438629504252878</v>
      </c>
      <c r="AI872" s="202">
        <v>0.21392359875252745</v>
      </c>
      <c r="AJ872" s="202">
        <v>0.20827341573584732</v>
      </c>
      <c r="AK872" s="202">
        <v>1.5886075419999999</v>
      </c>
      <c r="AM872" s="200" t="s">
        <v>194</v>
      </c>
      <c r="AN872" s="199" t="s">
        <v>439</v>
      </c>
      <c r="AO872" s="197" t="s">
        <v>630</v>
      </c>
      <c r="AP872" s="199" t="s">
        <v>317</v>
      </c>
      <c r="AQ872" s="199" t="s">
        <v>76</v>
      </c>
      <c r="AR872" s="195">
        <v>6.1232622844465047E-2</v>
      </c>
      <c r="AS872" s="195">
        <v>0.69085635380965049</v>
      </c>
      <c r="AT872" s="195">
        <v>8.86329299959457E-2</v>
      </c>
      <c r="AU872" s="194">
        <v>0</v>
      </c>
      <c r="AV872" s="194">
        <v>0</v>
      </c>
      <c r="AW872" s="194">
        <v>0</v>
      </c>
      <c r="AX872" s="194" t="s">
        <v>639</v>
      </c>
    </row>
    <row r="873" spans="14:50" ht="16.5" thickBot="1" x14ac:dyDescent="0.3">
      <c r="N873" s="200" t="s">
        <v>194</v>
      </c>
      <c r="O873" s="199" t="s">
        <v>557</v>
      </c>
      <c r="P873" s="197" t="s">
        <v>630</v>
      </c>
      <c r="Q873" s="199" t="s">
        <v>319</v>
      </c>
      <c r="R873" s="199" t="s">
        <v>76</v>
      </c>
      <c r="S873" s="195">
        <v>1.6043291707405998</v>
      </c>
      <c r="T873" s="195">
        <v>0.63048537978127461</v>
      </c>
      <c r="U873" s="195">
        <v>2.5445937720192133</v>
      </c>
      <c r="V873" s="194">
        <v>0</v>
      </c>
      <c r="W873" s="194">
        <v>0</v>
      </c>
      <c r="X873" s="194">
        <v>0</v>
      </c>
      <c r="Y873" s="194" t="s">
        <v>629</v>
      </c>
      <c r="AA873" s="206" t="s">
        <v>244</v>
      </c>
      <c r="AB873" s="204" t="s">
        <v>310</v>
      </c>
      <c r="AC873" s="205" t="s">
        <v>630</v>
      </c>
      <c r="AD873" s="204" t="s">
        <v>305</v>
      </c>
      <c r="AE873" s="204" t="s">
        <v>52</v>
      </c>
      <c r="AF873" s="203">
        <v>3.9663483045531023</v>
      </c>
      <c r="AG873" s="203">
        <v>0.75637909343748644</v>
      </c>
      <c r="AH873" s="203">
        <v>5.2438629504252878</v>
      </c>
      <c r="AI873" s="202">
        <v>3.6432749010017517E-3</v>
      </c>
      <c r="AJ873" s="202">
        <v>3.547048163555405E-3</v>
      </c>
      <c r="AK873" s="202">
        <v>2.705514501E-2</v>
      </c>
      <c r="AM873" s="200" t="s">
        <v>194</v>
      </c>
      <c r="AN873" s="199" t="s">
        <v>439</v>
      </c>
      <c r="AO873" s="197" t="s">
        <v>630</v>
      </c>
      <c r="AP873" s="199" t="s">
        <v>74</v>
      </c>
      <c r="AQ873" s="199" t="s">
        <v>76</v>
      </c>
      <c r="AR873" s="195">
        <v>2.0837580483921616E-2</v>
      </c>
      <c r="AS873" s="195">
        <v>0.69085635380965038</v>
      </c>
      <c r="AT873" s="195">
        <v>3.0161958226214609E-2</v>
      </c>
      <c r="AU873" s="194">
        <v>0</v>
      </c>
      <c r="AV873" s="194">
        <v>0</v>
      </c>
      <c r="AW873" s="194">
        <v>0</v>
      </c>
      <c r="AX873" s="194" t="s">
        <v>639</v>
      </c>
    </row>
    <row r="874" spans="14:50" ht="16.5" thickBot="1" x14ac:dyDescent="0.3">
      <c r="N874" s="200" t="s">
        <v>194</v>
      </c>
      <c r="O874" s="199" t="s">
        <v>557</v>
      </c>
      <c r="P874" s="197" t="s">
        <v>630</v>
      </c>
      <c r="Q874" s="199" t="s">
        <v>318</v>
      </c>
      <c r="R874" s="199" t="s">
        <v>76</v>
      </c>
      <c r="S874" s="195">
        <v>1.6043291707405998</v>
      </c>
      <c r="T874" s="195">
        <v>0.63048537978127461</v>
      </c>
      <c r="U874" s="195">
        <v>2.5445937720192133</v>
      </c>
      <c r="V874" s="194">
        <v>0</v>
      </c>
      <c r="W874" s="194">
        <v>0</v>
      </c>
      <c r="X874" s="194">
        <v>0</v>
      </c>
      <c r="Y874" s="194" t="s">
        <v>629</v>
      </c>
      <c r="AA874" s="206" t="s">
        <v>244</v>
      </c>
      <c r="AB874" s="204" t="s">
        <v>364</v>
      </c>
      <c r="AC874" s="205" t="s">
        <v>630</v>
      </c>
      <c r="AD874" s="204" t="s">
        <v>305</v>
      </c>
      <c r="AE874" s="204" t="s">
        <v>52</v>
      </c>
      <c r="AF874" s="203">
        <v>2.5051358063381342</v>
      </c>
      <c r="AG874" s="203">
        <v>0.79497623225845981</v>
      </c>
      <c r="AH874" s="203">
        <v>3.1512084320071518</v>
      </c>
      <c r="AI874" s="202">
        <v>0</v>
      </c>
      <c r="AJ874" s="202">
        <v>0</v>
      </c>
      <c r="AK874" s="202">
        <v>0</v>
      </c>
      <c r="AM874" s="200" t="s">
        <v>194</v>
      </c>
      <c r="AN874" s="199" t="s">
        <v>439</v>
      </c>
      <c r="AO874" s="197" t="s">
        <v>630</v>
      </c>
      <c r="AP874" s="199" t="s">
        <v>316</v>
      </c>
      <c r="AQ874" s="199" t="s">
        <v>76</v>
      </c>
      <c r="AR874" s="195">
        <v>4.1626986453673576E-2</v>
      </c>
      <c r="AS874" s="195">
        <v>0.69085635380965027</v>
      </c>
      <c r="AT874" s="195">
        <v>6.0254184859307149E-2</v>
      </c>
      <c r="AU874" s="194">
        <v>0</v>
      </c>
      <c r="AV874" s="194">
        <v>0</v>
      </c>
      <c r="AW874" s="194">
        <v>0</v>
      </c>
      <c r="AX874" s="194" t="s">
        <v>639</v>
      </c>
    </row>
    <row r="875" spans="14:50" ht="16.5" thickBot="1" x14ac:dyDescent="0.3">
      <c r="N875" s="200" t="s">
        <v>194</v>
      </c>
      <c r="O875" s="199" t="s">
        <v>557</v>
      </c>
      <c r="P875" s="197" t="s">
        <v>630</v>
      </c>
      <c r="Q875" s="199" t="s">
        <v>317</v>
      </c>
      <c r="R875" s="199" t="s">
        <v>76</v>
      </c>
      <c r="S875" s="195">
        <v>1.6043291707405998</v>
      </c>
      <c r="T875" s="195">
        <v>0.63048537978127461</v>
      </c>
      <c r="U875" s="195">
        <v>2.5445937720192133</v>
      </c>
      <c r="V875" s="194">
        <v>0</v>
      </c>
      <c r="W875" s="194">
        <v>0</v>
      </c>
      <c r="X875" s="194">
        <v>0</v>
      </c>
      <c r="Y875" s="194" t="s">
        <v>629</v>
      </c>
      <c r="AA875" s="206" t="s">
        <v>244</v>
      </c>
      <c r="AB875" s="204" t="s">
        <v>364</v>
      </c>
      <c r="AC875" s="205" t="s">
        <v>630</v>
      </c>
      <c r="AD875" s="204" t="s">
        <v>305</v>
      </c>
      <c r="AE875" s="204" t="s">
        <v>76</v>
      </c>
      <c r="AF875" s="203">
        <v>2.5051358063381342</v>
      </c>
      <c r="AG875" s="203">
        <v>0.79497623225845981</v>
      </c>
      <c r="AH875" s="203">
        <v>3.1512084320071518</v>
      </c>
      <c r="AI875" s="202">
        <v>0.1361404199778132</v>
      </c>
      <c r="AJ875" s="202">
        <v>0.13254465825106612</v>
      </c>
      <c r="AK875" s="202">
        <v>1.0109856939999999</v>
      </c>
      <c r="AM875" s="200" t="s">
        <v>194</v>
      </c>
      <c r="AN875" s="199" t="s">
        <v>439</v>
      </c>
      <c r="AO875" s="197" t="s">
        <v>630</v>
      </c>
      <c r="AP875" s="199" t="s">
        <v>315</v>
      </c>
      <c r="AQ875" s="199" t="s">
        <v>76</v>
      </c>
      <c r="AR875" s="195">
        <v>6.1887799482652085E-2</v>
      </c>
      <c r="AS875" s="195">
        <v>0.69085635380965038</v>
      </c>
      <c r="AT875" s="195">
        <v>8.9581284360169378E-2</v>
      </c>
      <c r="AU875" s="194">
        <v>0</v>
      </c>
      <c r="AV875" s="194">
        <v>0</v>
      </c>
      <c r="AW875" s="194">
        <v>0</v>
      </c>
      <c r="AX875" s="194" t="s">
        <v>639</v>
      </c>
    </row>
    <row r="876" spans="14:50" ht="16.5" thickBot="1" x14ac:dyDescent="0.3">
      <c r="N876" s="200" t="s">
        <v>194</v>
      </c>
      <c r="O876" s="199" t="s">
        <v>557</v>
      </c>
      <c r="P876" s="197" t="s">
        <v>630</v>
      </c>
      <c r="Q876" s="199" t="s">
        <v>74</v>
      </c>
      <c r="R876" s="199" t="s">
        <v>76</v>
      </c>
      <c r="S876" s="195">
        <v>1.6043291707405998</v>
      </c>
      <c r="T876" s="195">
        <v>0.63048537978127461</v>
      </c>
      <c r="U876" s="195">
        <v>2.5445937720192133</v>
      </c>
      <c r="V876" s="194">
        <v>0</v>
      </c>
      <c r="W876" s="194">
        <v>0</v>
      </c>
      <c r="X876" s="194">
        <v>0</v>
      </c>
      <c r="Y876" s="194" t="s">
        <v>629</v>
      </c>
      <c r="AA876" s="206" t="s">
        <v>244</v>
      </c>
      <c r="AB876" s="204" t="s">
        <v>308</v>
      </c>
      <c r="AC876" s="205" t="s">
        <v>630</v>
      </c>
      <c r="AD876" s="204" t="s">
        <v>305</v>
      </c>
      <c r="AE876" s="204" t="s">
        <v>55</v>
      </c>
      <c r="AF876" s="203">
        <v>1.6788863818702859</v>
      </c>
      <c r="AG876" s="203">
        <v>0.79135636373274809</v>
      </c>
      <c r="AH876" s="203">
        <v>2.1215301459776583</v>
      </c>
      <c r="AI876" s="202">
        <v>4.1199542131516902E-3</v>
      </c>
      <c r="AJ876" s="202">
        <v>4.0183700132939192E-3</v>
      </c>
      <c r="AK876" s="202">
        <v>2.9925826669999999E-2</v>
      </c>
      <c r="AM876" s="200" t="s">
        <v>194</v>
      </c>
      <c r="AN876" s="199" t="s">
        <v>439</v>
      </c>
      <c r="AO876" s="197" t="s">
        <v>630</v>
      </c>
      <c r="AP876" s="199" t="s">
        <v>314</v>
      </c>
      <c r="AQ876" s="199" t="s">
        <v>76</v>
      </c>
      <c r="AR876" s="195">
        <v>4.8108508182598701E-2</v>
      </c>
      <c r="AS876" s="195">
        <v>0.69085635380965049</v>
      </c>
      <c r="AT876" s="195">
        <v>6.963605084806658E-2</v>
      </c>
      <c r="AU876" s="194">
        <v>0</v>
      </c>
      <c r="AV876" s="194">
        <v>0</v>
      </c>
      <c r="AW876" s="194">
        <v>0</v>
      </c>
      <c r="AX876" s="194" t="s">
        <v>639</v>
      </c>
    </row>
    <row r="877" spans="14:50" ht="16.5" thickBot="1" x14ac:dyDescent="0.3">
      <c r="N877" s="200" t="s">
        <v>194</v>
      </c>
      <c r="O877" s="199" t="s">
        <v>557</v>
      </c>
      <c r="P877" s="197" t="s">
        <v>630</v>
      </c>
      <c r="Q877" s="199" t="s">
        <v>316</v>
      </c>
      <c r="R877" s="199" t="s">
        <v>76</v>
      </c>
      <c r="S877" s="195">
        <v>1.6043291707405998</v>
      </c>
      <c r="T877" s="195">
        <v>0.63048537978127461</v>
      </c>
      <c r="U877" s="195">
        <v>2.5445937720192133</v>
      </c>
      <c r="V877" s="194">
        <v>0</v>
      </c>
      <c r="W877" s="194">
        <v>0</v>
      </c>
      <c r="X877" s="194">
        <v>0</v>
      </c>
      <c r="Y877" s="194" t="s">
        <v>629</v>
      </c>
      <c r="AA877" s="206" t="s">
        <v>244</v>
      </c>
      <c r="AB877" s="204" t="s">
        <v>308</v>
      </c>
      <c r="AC877" s="205" t="s">
        <v>630</v>
      </c>
      <c r="AD877" s="204" t="s">
        <v>305</v>
      </c>
      <c r="AE877" s="204" t="s">
        <v>52</v>
      </c>
      <c r="AF877" s="203">
        <v>1.6788863818702859</v>
      </c>
      <c r="AG877" s="203">
        <v>0.79135636373274809</v>
      </c>
      <c r="AH877" s="203">
        <v>2.1215301459776583</v>
      </c>
      <c r="AI877" s="202">
        <v>7.0165824341211357E-5</v>
      </c>
      <c r="AJ877" s="202">
        <v>6.8435771346857729E-5</v>
      </c>
      <c r="AK877" s="202">
        <v>5.0965864880000002E-4</v>
      </c>
      <c r="AM877" s="200" t="s">
        <v>194</v>
      </c>
      <c r="AN877" s="199" t="s">
        <v>439</v>
      </c>
      <c r="AO877" s="197" t="s">
        <v>630</v>
      </c>
      <c r="AP877" s="199" t="s">
        <v>313</v>
      </c>
      <c r="AQ877" s="199" t="s">
        <v>76</v>
      </c>
      <c r="AR877" s="195">
        <v>4.1900673262140017E-2</v>
      </c>
      <c r="AS877" s="195">
        <v>0.69085635380965038</v>
      </c>
      <c r="AT877" s="195">
        <v>6.0650340741723548E-2</v>
      </c>
      <c r="AU877" s="194">
        <v>0</v>
      </c>
      <c r="AV877" s="194">
        <v>0</v>
      </c>
      <c r="AW877" s="194">
        <v>0</v>
      </c>
      <c r="AX877" s="194" t="s">
        <v>639</v>
      </c>
    </row>
    <row r="878" spans="14:50" ht="16.5" thickBot="1" x14ac:dyDescent="0.3">
      <c r="N878" s="200" t="s">
        <v>194</v>
      </c>
      <c r="O878" s="199" t="s">
        <v>557</v>
      </c>
      <c r="P878" s="197" t="s">
        <v>630</v>
      </c>
      <c r="Q878" s="199" t="s">
        <v>315</v>
      </c>
      <c r="R878" s="199" t="s">
        <v>76</v>
      </c>
      <c r="S878" s="195">
        <v>1.6043291707405998</v>
      </c>
      <c r="T878" s="195">
        <v>0.63048537978127461</v>
      </c>
      <c r="U878" s="195">
        <v>2.5445937720192133</v>
      </c>
      <c r="V878" s="194">
        <v>0</v>
      </c>
      <c r="W878" s="194">
        <v>0</v>
      </c>
      <c r="X878" s="194">
        <v>0</v>
      </c>
      <c r="Y878" s="194" t="s">
        <v>629</v>
      </c>
      <c r="AA878" s="206" t="s">
        <v>244</v>
      </c>
      <c r="AB878" s="204" t="s">
        <v>375</v>
      </c>
      <c r="AC878" s="205" t="s">
        <v>630</v>
      </c>
      <c r="AD878" s="204" t="s">
        <v>305</v>
      </c>
      <c r="AE878" s="204" t="s">
        <v>52</v>
      </c>
      <c r="AF878" s="203">
        <v>2.7746950786908946</v>
      </c>
      <c r="AG878" s="203">
        <v>0.75259745035047798</v>
      </c>
      <c r="AH878" s="203">
        <v>3.6868249784778615</v>
      </c>
      <c r="AI878" s="202">
        <v>5.7034164651730468E-4</v>
      </c>
      <c r="AJ878" s="202">
        <v>5.5627894173721859E-4</v>
      </c>
      <c r="AK878" s="202">
        <v>4.1427511990000006E-3</v>
      </c>
      <c r="AM878" s="200" t="s">
        <v>194</v>
      </c>
      <c r="AN878" s="199" t="s">
        <v>439</v>
      </c>
      <c r="AO878" s="197" t="s">
        <v>630</v>
      </c>
      <c r="AP878" s="199" t="s">
        <v>312</v>
      </c>
      <c r="AQ878" s="199" t="s">
        <v>76</v>
      </c>
      <c r="AR878" s="195">
        <v>9.2627289217530363E-3</v>
      </c>
      <c r="AS878" s="195">
        <v>0.69085635380965027</v>
      </c>
      <c r="AT878" s="195">
        <v>1.3407604736751354E-2</v>
      </c>
      <c r="AU878" s="194">
        <v>0</v>
      </c>
      <c r="AV878" s="194">
        <v>0</v>
      </c>
      <c r="AW878" s="194">
        <v>0</v>
      </c>
      <c r="AX878" s="194" t="s">
        <v>639</v>
      </c>
    </row>
    <row r="879" spans="14:50" ht="16.5" thickBot="1" x14ac:dyDescent="0.3">
      <c r="N879" s="200" t="s">
        <v>194</v>
      </c>
      <c r="O879" s="199" t="s">
        <v>557</v>
      </c>
      <c r="P879" s="197" t="s">
        <v>630</v>
      </c>
      <c r="Q879" s="199" t="s">
        <v>314</v>
      </c>
      <c r="R879" s="199" t="s">
        <v>76</v>
      </c>
      <c r="S879" s="195">
        <v>1.6043291707405998</v>
      </c>
      <c r="T879" s="195">
        <v>0.63048537978127461</v>
      </c>
      <c r="U879" s="195">
        <v>2.5445937720192133</v>
      </c>
      <c r="V879" s="194">
        <v>0</v>
      </c>
      <c r="W879" s="194">
        <v>0</v>
      </c>
      <c r="X879" s="194">
        <v>0</v>
      </c>
      <c r="Y879" s="194" t="s">
        <v>629</v>
      </c>
      <c r="AA879" s="206" t="s">
        <v>244</v>
      </c>
      <c r="AB879" s="204" t="s">
        <v>375</v>
      </c>
      <c r="AC879" s="205" t="s">
        <v>630</v>
      </c>
      <c r="AD879" s="204" t="s">
        <v>305</v>
      </c>
      <c r="AE879" s="204" t="s">
        <v>76</v>
      </c>
      <c r="AF879" s="203">
        <v>2.7746950786908946</v>
      </c>
      <c r="AG879" s="203">
        <v>0.75259745035047798</v>
      </c>
      <c r="AH879" s="203">
        <v>3.6868249784778615</v>
      </c>
      <c r="AI879" s="202">
        <v>3.3488974829582949E-2</v>
      </c>
      <c r="AJ879" s="202">
        <v>3.2663249460776533E-2</v>
      </c>
      <c r="AK879" s="202">
        <v>0.2432515519</v>
      </c>
      <c r="AM879" s="200" t="s">
        <v>194</v>
      </c>
      <c r="AN879" s="199" t="s">
        <v>439</v>
      </c>
      <c r="AO879" s="197" t="s">
        <v>630</v>
      </c>
      <c r="AP879" s="199" t="s">
        <v>323</v>
      </c>
      <c r="AQ879" s="199" t="s">
        <v>52</v>
      </c>
      <c r="AR879" s="195">
        <v>3.7315848189831149E-2</v>
      </c>
      <c r="AS879" s="195">
        <v>0.69085635380965027</v>
      </c>
      <c r="AT879" s="195">
        <v>5.4013903156650542E-2</v>
      </c>
      <c r="AU879" s="194">
        <v>0</v>
      </c>
      <c r="AV879" s="194">
        <v>0</v>
      </c>
      <c r="AW879" s="194">
        <v>0</v>
      </c>
      <c r="AX879" s="194" t="s">
        <v>639</v>
      </c>
    </row>
    <row r="880" spans="14:50" ht="16.5" thickBot="1" x14ac:dyDescent="0.3">
      <c r="N880" s="200" t="s">
        <v>194</v>
      </c>
      <c r="O880" s="199" t="s">
        <v>557</v>
      </c>
      <c r="P880" s="197" t="s">
        <v>630</v>
      </c>
      <c r="Q880" s="199" t="s">
        <v>313</v>
      </c>
      <c r="R880" s="199" t="s">
        <v>76</v>
      </c>
      <c r="S880" s="195">
        <v>1.6043291707405998</v>
      </c>
      <c r="T880" s="195">
        <v>0.63048537978127461</v>
      </c>
      <c r="U880" s="195">
        <v>2.5445937720192133</v>
      </c>
      <c r="V880" s="194">
        <v>0</v>
      </c>
      <c r="W880" s="194">
        <v>0</v>
      </c>
      <c r="X880" s="194">
        <v>0</v>
      </c>
      <c r="Y880" s="194" t="s">
        <v>629</v>
      </c>
      <c r="AA880" s="206" t="s">
        <v>244</v>
      </c>
      <c r="AB880" s="204" t="s">
        <v>309</v>
      </c>
      <c r="AC880" s="205" t="s">
        <v>630</v>
      </c>
      <c r="AD880" s="204" t="s">
        <v>305</v>
      </c>
      <c r="AE880" s="204" t="s">
        <v>55</v>
      </c>
      <c r="AF880" s="203">
        <v>1.2040518530634314</v>
      </c>
      <c r="AG880" s="203">
        <v>0.73510970873513748</v>
      </c>
      <c r="AH880" s="203">
        <v>1.6379213044746435</v>
      </c>
      <c r="AI880" s="202">
        <v>0.16619884586777259</v>
      </c>
      <c r="AJ880" s="202">
        <v>0.16210094188600782</v>
      </c>
      <c r="AK880" s="202">
        <v>1.2072070700000002</v>
      </c>
      <c r="AM880" s="200" t="s">
        <v>194</v>
      </c>
      <c r="AN880" s="199" t="s">
        <v>439</v>
      </c>
      <c r="AO880" s="197" t="s">
        <v>630</v>
      </c>
      <c r="AP880" s="199" t="s">
        <v>322</v>
      </c>
      <c r="AQ880" s="199" t="s">
        <v>52</v>
      </c>
      <c r="AR880" s="195">
        <v>3.7595149035634379E-2</v>
      </c>
      <c r="AS880" s="195">
        <v>0.64762927813724669</v>
      </c>
      <c r="AT880" s="195">
        <v>5.8050416040127138E-2</v>
      </c>
      <c r="AU880" s="194">
        <v>0</v>
      </c>
      <c r="AV880" s="194">
        <v>0</v>
      </c>
      <c r="AW880" s="194">
        <v>0</v>
      </c>
      <c r="AX880" s="194" t="s">
        <v>639</v>
      </c>
    </row>
    <row r="881" spans="14:50" ht="16.5" thickBot="1" x14ac:dyDescent="0.3">
      <c r="N881" s="200" t="s">
        <v>194</v>
      </c>
      <c r="O881" s="199" t="s">
        <v>557</v>
      </c>
      <c r="P881" s="197" t="s">
        <v>630</v>
      </c>
      <c r="Q881" s="199" t="s">
        <v>312</v>
      </c>
      <c r="R881" s="199" t="s">
        <v>76</v>
      </c>
      <c r="S881" s="195">
        <v>1.6043291707405998</v>
      </c>
      <c r="T881" s="195">
        <v>0.63048537978127461</v>
      </c>
      <c r="U881" s="195">
        <v>2.5445937720192133</v>
      </c>
      <c r="V881" s="194">
        <v>0</v>
      </c>
      <c r="W881" s="194">
        <v>0</v>
      </c>
      <c r="X881" s="194">
        <v>0</v>
      </c>
      <c r="Y881" s="194" t="s">
        <v>629</v>
      </c>
      <c r="AA881" s="206" t="s">
        <v>244</v>
      </c>
      <c r="AB881" s="204" t="s">
        <v>309</v>
      </c>
      <c r="AC881" s="205" t="s">
        <v>630</v>
      </c>
      <c r="AD881" s="204" t="s">
        <v>305</v>
      </c>
      <c r="AE881" s="204" t="s">
        <v>52</v>
      </c>
      <c r="AF881" s="203">
        <v>1.2040518530634314</v>
      </c>
      <c r="AG881" s="203">
        <v>0.73510970873513748</v>
      </c>
      <c r="AH881" s="203">
        <v>1.6379213044746435</v>
      </c>
      <c r="AI881" s="202">
        <v>2.8304875638290984E-3</v>
      </c>
      <c r="AJ881" s="202">
        <v>2.7606972701745983E-3</v>
      </c>
      <c r="AK881" s="202">
        <v>2.055961689E-2</v>
      </c>
      <c r="AM881" s="200" t="s">
        <v>194</v>
      </c>
      <c r="AN881" s="199" t="s">
        <v>439</v>
      </c>
      <c r="AO881" s="197" t="s">
        <v>630</v>
      </c>
      <c r="AP881" s="199" t="s">
        <v>321</v>
      </c>
      <c r="AQ881" s="199" t="s">
        <v>52</v>
      </c>
      <c r="AR881" s="195">
        <v>2.1414042232921916E-2</v>
      </c>
      <c r="AS881" s="195">
        <v>0.69085635380965049</v>
      </c>
      <c r="AT881" s="195">
        <v>3.0996374448662968E-2</v>
      </c>
      <c r="AU881" s="194">
        <v>0</v>
      </c>
      <c r="AV881" s="194">
        <v>0</v>
      </c>
      <c r="AW881" s="194">
        <v>0</v>
      </c>
      <c r="AX881" s="194" t="s">
        <v>639</v>
      </c>
    </row>
    <row r="882" spans="14:50" ht="16.5" thickBot="1" x14ac:dyDescent="0.3">
      <c r="N882" s="200" t="s">
        <v>194</v>
      </c>
      <c r="O882" s="199" t="s">
        <v>557</v>
      </c>
      <c r="P882" s="197" t="s">
        <v>630</v>
      </c>
      <c r="Q882" s="199" t="s">
        <v>323</v>
      </c>
      <c r="R882" s="199" t="s">
        <v>52</v>
      </c>
      <c r="S882" s="195">
        <v>1.6043291707405998</v>
      </c>
      <c r="T882" s="195">
        <v>0.63048537978127461</v>
      </c>
      <c r="U882" s="195">
        <v>2.5445937720192133</v>
      </c>
      <c r="V882" s="194">
        <v>0</v>
      </c>
      <c r="W882" s="194">
        <v>0</v>
      </c>
      <c r="X882" s="194">
        <v>0</v>
      </c>
      <c r="Y882" s="194" t="s">
        <v>629</v>
      </c>
      <c r="AA882" s="206" t="s">
        <v>244</v>
      </c>
      <c r="AB882" s="204" t="s">
        <v>358</v>
      </c>
      <c r="AC882" s="205" t="s">
        <v>630</v>
      </c>
      <c r="AD882" s="204" t="s">
        <v>304</v>
      </c>
      <c r="AE882" s="204" t="s">
        <v>55</v>
      </c>
      <c r="AF882" s="203">
        <v>3.459992179141917</v>
      </c>
      <c r="AG882" s="203">
        <v>0.7778955382862297</v>
      </c>
      <c r="AH882" s="203">
        <v>4.4478879346249691</v>
      </c>
      <c r="AI882" s="202">
        <v>0.787811945246782</v>
      </c>
      <c r="AJ882" s="202">
        <v>0.76700413489145747</v>
      </c>
      <c r="AK882" s="202">
        <v>5.8503316380000001</v>
      </c>
      <c r="AM882" s="200" t="s">
        <v>194</v>
      </c>
      <c r="AN882" s="199" t="s">
        <v>439</v>
      </c>
      <c r="AO882" s="197" t="s">
        <v>630</v>
      </c>
      <c r="AP882" s="199" t="s">
        <v>320</v>
      </c>
      <c r="AQ882" s="199" t="s">
        <v>52</v>
      </c>
      <c r="AR882" s="195">
        <v>8.0781600682567192E-2</v>
      </c>
      <c r="AS882" s="195">
        <v>0.69085635380965038</v>
      </c>
      <c r="AT882" s="195">
        <v>0.11692966307265765</v>
      </c>
      <c r="AU882" s="194">
        <v>0</v>
      </c>
      <c r="AV882" s="194">
        <v>0</v>
      </c>
      <c r="AW882" s="194">
        <v>0</v>
      </c>
      <c r="AX882" s="194" t="s">
        <v>639</v>
      </c>
    </row>
    <row r="883" spans="14:50" ht="16.5" thickBot="1" x14ac:dyDescent="0.3">
      <c r="N883" s="200" t="s">
        <v>194</v>
      </c>
      <c r="O883" s="199" t="s">
        <v>557</v>
      </c>
      <c r="P883" s="197" t="s">
        <v>630</v>
      </c>
      <c r="Q883" s="199" t="s">
        <v>322</v>
      </c>
      <c r="R883" s="199" t="s">
        <v>52</v>
      </c>
      <c r="S883" s="195">
        <v>1.6043291707405998</v>
      </c>
      <c r="T883" s="195">
        <v>0.63048537978127461</v>
      </c>
      <c r="U883" s="195">
        <v>2.5445937720192133</v>
      </c>
      <c r="V883" s="194">
        <v>0</v>
      </c>
      <c r="W883" s="194">
        <v>0</v>
      </c>
      <c r="X883" s="194">
        <v>0</v>
      </c>
      <c r="Y883" s="194" t="s">
        <v>629</v>
      </c>
      <c r="AA883" s="206" t="s">
        <v>244</v>
      </c>
      <c r="AB883" s="204" t="s">
        <v>358</v>
      </c>
      <c r="AC883" s="205" t="s">
        <v>630</v>
      </c>
      <c r="AD883" s="204" t="s">
        <v>304</v>
      </c>
      <c r="AE883" s="204" t="s">
        <v>52</v>
      </c>
      <c r="AF883" s="203">
        <v>3.459992179141917</v>
      </c>
      <c r="AG883" s="203">
        <v>0.7778955382862297</v>
      </c>
      <c r="AH883" s="203">
        <v>4.4478879346249691</v>
      </c>
      <c r="AI883" s="202">
        <v>1.6428927454895409E-3</v>
      </c>
      <c r="AJ883" s="202">
        <v>1.5995004094269338E-3</v>
      </c>
      <c r="AK883" s="202">
        <v>1.220020522E-2</v>
      </c>
      <c r="AM883" s="200" t="s">
        <v>194</v>
      </c>
      <c r="AN883" s="199" t="s">
        <v>439</v>
      </c>
      <c r="AO883" s="197" t="s">
        <v>630</v>
      </c>
      <c r="AP883" s="199" t="s">
        <v>319</v>
      </c>
      <c r="AQ883" s="199" t="s">
        <v>52</v>
      </c>
      <c r="AR883" s="195">
        <v>6.9803086577448062E-2</v>
      </c>
      <c r="AS883" s="195">
        <v>0.64762927813724636</v>
      </c>
      <c r="AT883" s="195">
        <v>0.10778247515032095</v>
      </c>
      <c r="AU883" s="194">
        <v>0</v>
      </c>
      <c r="AV883" s="194">
        <v>0</v>
      </c>
      <c r="AW883" s="194">
        <v>0</v>
      </c>
      <c r="AX883" s="194" t="s">
        <v>639</v>
      </c>
    </row>
    <row r="884" spans="14:50" ht="16.5" thickBot="1" x14ac:dyDescent="0.3">
      <c r="N884" s="200" t="s">
        <v>194</v>
      </c>
      <c r="O884" s="199" t="s">
        <v>557</v>
      </c>
      <c r="P884" s="197" t="s">
        <v>630</v>
      </c>
      <c r="Q884" s="199" t="s">
        <v>321</v>
      </c>
      <c r="R884" s="199" t="s">
        <v>52</v>
      </c>
      <c r="S884" s="195">
        <v>1.6043291707405998</v>
      </c>
      <c r="T884" s="195">
        <v>0.63048537978127461</v>
      </c>
      <c r="U884" s="195">
        <v>2.5445937720192133</v>
      </c>
      <c r="V884" s="194">
        <v>0</v>
      </c>
      <c r="W884" s="194">
        <v>0</v>
      </c>
      <c r="X884" s="194">
        <v>0</v>
      </c>
      <c r="Y884" s="194" t="s">
        <v>629</v>
      </c>
      <c r="AA884" s="206" t="s">
        <v>244</v>
      </c>
      <c r="AB884" s="204" t="s">
        <v>357</v>
      </c>
      <c r="AC884" s="205" t="s">
        <v>630</v>
      </c>
      <c r="AD884" s="204" t="s">
        <v>304</v>
      </c>
      <c r="AE884" s="204" t="s">
        <v>52</v>
      </c>
      <c r="AF884" s="203">
        <v>5.5144158554836089</v>
      </c>
      <c r="AG884" s="203">
        <v>0.79497623225845981</v>
      </c>
      <c r="AH884" s="203">
        <v>6.9365795249219255</v>
      </c>
      <c r="AI884" s="202">
        <v>2.1417266020046032E-2</v>
      </c>
      <c r="AJ884" s="202">
        <v>2.0851589893448267E-2</v>
      </c>
      <c r="AK884" s="202">
        <v>0.15904570850000002</v>
      </c>
      <c r="AM884" s="200" t="s">
        <v>194</v>
      </c>
      <c r="AN884" s="199" t="s">
        <v>439</v>
      </c>
      <c r="AO884" s="197" t="s">
        <v>630</v>
      </c>
      <c r="AP884" s="199" t="s">
        <v>318</v>
      </c>
      <c r="AQ884" s="199" t="s">
        <v>52</v>
      </c>
      <c r="AR884" s="195">
        <v>2.0384312062407466E-2</v>
      </c>
      <c r="AS884" s="195">
        <v>0.69085635380965049</v>
      </c>
      <c r="AT884" s="195">
        <v>2.9505861746802274E-2</v>
      </c>
      <c r="AU884" s="194">
        <v>0</v>
      </c>
      <c r="AV884" s="194">
        <v>0</v>
      </c>
      <c r="AW884" s="194">
        <v>0</v>
      </c>
      <c r="AX884" s="194" t="s">
        <v>639</v>
      </c>
    </row>
    <row r="885" spans="14:50" ht="16.5" thickBot="1" x14ac:dyDescent="0.3">
      <c r="N885" s="200" t="s">
        <v>194</v>
      </c>
      <c r="O885" s="199" t="s">
        <v>557</v>
      </c>
      <c r="P885" s="197" t="s">
        <v>630</v>
      </c>
      <c r="Q885" s="199" t="s">
        <v>320</v>
      </c>
      <c r="R885" s="199" t="s">
        <v>52</v>
      </c>
      <c r="S885" s="195">
        <v>1.6043291707405998</v>
      </c>
      <c r="T885" s="195">
        <v>0.63048537978127461</v>
      </c>
      <c r="U885" s="195">
        <v>2.5445937720192133</v>
      </c>
      <c r="V885" s="194">
        <v>0</v>
      </c>
      <c r="W885" s="194">
        <v>0</v>
      </c>
      <c r="X885" s="194">
        <v>0</v>
      </c>
      <c r="Y885" s="194" t="s">
        <v>629</v>
      </c>
      <c r="AA885" s="206" t="s">
        <v>244</v>
      </c>
      <c r="AB885" s="204" t="s">
        <v>357</v>
      </c>
      <c r="AC885" s="205" t="s">
        <v>630</v>
      </c>
      <c r="AD885" s="204" t="s">
        <v>304</v>
      </c>
      <c r="AE885" s="204" t="s">
        <v>76</v>
      </c>
      <c r="AF885" s="203">
        <v>5.5144158554836089</v>
      </c>
      <c r="AG885" s="203">
        <v>0.79497623225845981</v>
      </c>
      <c r="AH885" s="203">
        <v>6.9365795249219255</v>
      </c>
      <c r="AI885" s="202">
        <v>1.2575659907437118</v>
      </c>
      <c r="AJ885" s="202">
        <v>1.2243509642356993</v>
      </c>
      <c r="AK885" s="202">
        <v>9.3387491100000002</v>
      </c>
      <c r="AM885" s="200" t="s">
        <v>194</v>
      </c>
      <c r="AN885" s="199" t="s">
        <v>439</v>
      </c>
      <c r="AO885" s="197" t="s">
        <v>630</v>
      </c>
      <c r="AP885" s="199" t="s">
        <v>317</v>
      </c>
      <c r="AQ885" s="199" t="s">
        <v>52</v>
      </c>
      <c r="AR885" s="195">
        <v>6.1232622844465047E-2</v>
      </c>
      <c r="AS885" s="195">
        <v>0.69085635380965049</v>
      </c>
      <c r="AT885" s="195">
        <v>8.86329299959457E-2</v>
      </c>
      <c r="AU885" s="194">
        <v>0</v>
      </c>
      <c r="AV885" s="194">
        <v>0</v>
      </c>
      <c r="AW885" s="194">
        <v>0</v>
      </c>
      <c r="AX885" s="194" t="s">
        <v>639</v>
      </c>
    </row>
    <row r="886" spans="14:50" ht="16.5" thickBot="1" x14ac:dyDescent="0.3">
      <c r="N886" s="200" t="s">
        <v>194</v>
      </c>
      <c r="O886" s="199" t="s">
        <v>557</v>
      </c>
      <c r="P886" s="197" t="s">
        <v>630</v>
      </c>
      <c r="Q886" s="199" t="s">
        <v>319</v>
      </c>
      <c r="R886" s="199" t="s">
        <v>52</v>
      </c>
      <c r="S886" s="195">
        <v>1.6043291707405998</v>
      </c>
      <c r="T886" s="195">
        <v>0.63048537978127461</v>
      </c>
      <c r="U886" s="195">
        <v>2.5445937720192133</v>
      </c>
      <c r="V886" s="194">
        <v>0</v>
      </c>
      <c r="W886" s="194">
        <v>0</v>
      </c>
      <c r="X886" s="194">
        <v>0</v>
      </c>
      <c r="Y886" s="194" t="s">
        <v>629</v>
      </c>
      <c r="AA886" s="206" t="s">
        <v>244</v>
      </c>
      <c r="AB886" s="204" t="s">
        <v>370</v>
      </c>
      <c r="AC886" s="205" t="s">
        <v>630</v>
      </c>
      <c r="AD886" s="204" t="s">
        <v>304</v>
      </c>
      <c r="AE886" s="204" t="s">
        <v>55</v>
      </c>
      <c r="AF886" s="203">
        <v>3.6265212008681318</v>
      </c>
      <c r="AG886" s="203">
        <v>1.0173985996884725</v>
      </c>
      <c r="AH886" s="203">
        <v>3.5645038257164625</v>
      </c>
      <c r="AI886" s="202">
        <v>0</v>
      </c>
      <c r="AJ886" s="202">
        <v>0</v>
      </c>
      <c r="AK886" s="202">
        <v>0.16623962530000003</v>
      </c>
      <c r="AM886" s="200" t="s">
        <v>194</v>
      </c>
      <c r="AN886" s="199" t="s">
        <v>439</v>
      </c>
      <c r="AO886" s="197" t="s">
        <v>630</v>
      </c>
      <c r="AP886" s="199" t="s">
        <v>74</v>
      </c>
      <c r="AQ886" s="199" t="s">
        <v>52</v>
      </c>
      <c r="AR886" s="195">
        <v>2.0837580483921616E-2</v>
      </c>
      <c r="AS886" s="195">
        <v>0.69085635380965038</v>
      </c>
      <c r="AT886" s="195">
        <v>3.0161958226214609E-2</v>
      </c>
      <c r="AU886" s="194">
        <v>0</v>
      </c>
      <c r="AV886" s="194">
        <v>0</v>
      </c>
      <c r="AW886" s="194">
        <v>0</v>
      </c>
      <c r="AX886" s="194" t="s">
        <v>639</v>
      </c>
    </row>
    <row r="887" spans="14:50" ht="16.5" thickBot="1" x14ac:dyDescent="0.3">
      <c r="N887" s="200" t="s">
        <v>194</v>
      </c>
      <c r="O887" s="199" t="s">
        <v>557</v>
      </c>
      <c r="P887" s="197" t="s">
        <v>630</v>
      </c>
      <c r="Q887" s="199" t="s">
        <v>318</v>
      </c>
      <c r="R887" s="199" t="s">
        <v>52</v>
      </c>
      <c r="S887" s="195">
        <v>1.6043291707405998</v>
      </c>
      <c r="T887" s="195">
        <v>0.63048537978127461</v>
      </c>
      <c r="U887" s="195">
        <v>2.5445937720192133</v>
      </c>
      <c r="V887" s="194">
        <v>0</v>
      </c>
      <c r="W887" s="194">
        <v>0</v>
      </c>
      <c r="X887" s="194">
        <v>0</v>
      </c>
      <c r="Y887" s="194" t="s">
        <v>629</v>
      </c>
      <c r="AA887" s="206" t="s">
        <v>244</v>
      </c>
      <c r="AB887" s="204" t="s">
        <v>370</v>
      </c>
      <c r="AC887" s="205" t="s">
        <v>630</v>
      </c>
      <c r="AD887" s="204" t="s">
        <v>304</v>
      </c>
      <c r="AE887" s="204" t="s">
        <v>52</v>
      </c>
      <c r="AF887" s="203">
        <v>3.6265212008681318</v>
      </c>
      <c r="AG887" s="203">
        <v>1.0173985996884725</v>
      </c>
      <c r="AH887" s="203">
        <v>3.5645038257164625</v>
      </c>
      <c r="AI887" s="202">
        <v>0</v>
      </c>
      <c r="AJ887" s="202">
        <v>0</v>
      </c>
      <c r="AK887" s="202">
        <v>2.83118206E-3</v>
      </c>
      <c r="AM887" s="200" t="s">
        <v>194</v>
      </c>
      <c r="AN887" s="199" t="s">
        <v>439</v>
      </c>
      <c r="AO887" s="197" t="s">
        <v>630</v>
      </c>
      <c r="AP887" s="199" t="s">
        <v>316</v>
      </c>
      <c r="AQ887" s="199" t="s">
        <v>52</v>
      </c>
      <c r="AR887" s="195">
        <v>4.1626986453673576E-2</v>
      </c>
      <c r="AS887" s="195">
        <v>0.69085635380965027</v>
      </c>
      <c r="AT887" s="195">
        <v>6.0254184859307149E-2</v>
      </c>
      <c r="AU887" s="194">
        <v>0</v>
      </c>
      <c r="AV887" s="194">
        <v>0</v>
      </c>
      <c r="AW887" s="194">
        <v>0</v>
      </c>
      <c r="AX887" s="194" t="s">
        <v>639</v>
      </c>
    </row>
    <row r="888" spans="14:50" ht="16.5" thickBot="1" x14ac:dyDescent="0.3">
      <c r="N888" s="200" t="s">
        <v>194</v>
      </c>
      <c r="O888" s="199" t="s">
        <v>557</v>
      </c>
      <c r="P888" s="197" t="s">
        <v>630</v>
      </c>
      <c r="Q888" s="199" t="s">
        <v>317</v>
      </c>
      <c r="R888" s="199" t="s">
        <v>52</v>
      </c>
      <c r="S888" s="195">
        <v>1.6043291707405998</v>
      </c>
      <c r="T888" s="195">
        <v>0.63048537978127461</v>
      </c>
      <c r="U888" s="195">
        <v>2.5445937720192133</v>
      </c>
      <c r="V888" s="194">
        <v>0</v>
      </c>
      <c r="W888" s="194">
        <v>0</v>
      </c>
      <c r="X888" s="194">
        <v>0</v>
      </c>
      <c r="Y888" s="194" t="s">
        <v>629</v>
      </c>
      <c r="AA888" s="206" t="s">
        <v>244</v>
      </c>
      <c r="AB888" s="204" t="s">
        <v>546</v>
      </c>
      <c r="AC888" s="205" t="s">
        <v>630</v>
      </c>
      <c r="AD888" s="204" t="s">
        <v>304</v>
      </c>
      <c r="AE888" s="204" t="s">
        <v>52</v>
      </c>
      <c r="AF888" s="203">
        <v>3.1740616554705428</v>
      </c>
      <c r="AG888" s="203">
        <v>0.77607947733021621</v>
      </c>
      <c r="AH888" s="203">
        <v>4.0898667574480934</v>
      </c>
      <c r="AI888" s="202">
        <v>6.8148146954972325E-3</v>
      </c>
      <c r="AJ888" s="202">
        <v>6.6241833446983329E-3</v>
      </c>
      <c r="AK888" s="202">
        <v>4.774376952E-2</v>
      </c>
      <c r="AM888" s="200" t="s">
        <v>194</v>
      </c>
      <c r="AN888" s="199" t="s">
        <v>439</v>
      </c>
      <c r="AO888" s="197" t="s">
        <v>630</v>
      </c>
      <c r="AP888" s="199" t="s">
        <v>315</v>
      </c>
      <c r="AQ888" s="199" t="s">
        <v>52</v>
      </c>
      <c r="AR888" s="195">
        <v>6.1887799482652085E-2</v>
      </c>
      <c r="AS888" s="195">
        <v>0.69085635380965038</v>
      </c>
      <c r="AT888" s="195">
        <v>8.9581284360169378E-2</v>
      </c>
      <c r="AU888" s="194">
        <v>0</v>
      </c>
      <c r="AV888" s="194">
        <v>0</v>
      </c>
      <c r="AW888" s="194">
        <v>0</v>
      </c>
      <c r="AX888" s="194" t="s">
        <v>639</v>
      </c>
    </row>
    <row r="889" spans="14:50" ht="16.5" thickBot="1" x14ac:dyDescent="0.3">
      <c r="N889" s="200" t="s">
        <v>194</v>
      </c>
      <c r="O889" s="199" t="s">
        <v>557</v>
      </c>
      <c r="P889" s="197" t="s">
        <v>630</v>
      </c>
      <c r="Q889" s="199" t="s">
        <v>74</v>
      </c>
      <c r="R889" s="199" t="s">
        <v>52</v>
      </c>
      <c r="S889" s="195">
        <v>1.6043291707405998</v>
      </c>
      <c r="T889" s="195">
        <v>0.63048537978127461</v>
      </c>
      <c r="U889" s="195">
        <v>2.5445937720192133</v>
      </c>
      <c r="V889" s="194">
        <v>0</v>
      </c>
      <c r="W889" s="194">
        <v>0</v>
      </c>
      <c r="X889" s="194">
        <v>0</v>
      </c>
      <c r="Y889" s="194" t="s">
        <v>629</v>
      </c>
      <c r="AA889" s="206" t="s">
        <v>244</v>
      </c>
      <c r="AB889" s="204" t="s">
        <v>546</v>
      </c>
      <c r="AC889" s="205" t="s">
        <v>630</v>
      </c>
      <c r="AD889" s="204" t="s">
        <v>304</v>
      </c>
      <c r="AE889" s="204" t="s">
        <v>76</v>
      </c>
      <c r="AF889" s="203">
        <v>3.1740616554705428</v>
      </c>
      <c r="AG889" s="203">
        <v>0.77607947733021621</v>
      </c>
      <c r="AH889" s="203">
        <v>4.0898667574480934</v>
      </c>
      <c r="AI889" s="202">
        <v>0.40014814182007086</v>
      </c>
      <c r="AJ889" s="202">
        <v>0.38895476618137137</v>
      </c>
      <c r="AK889" s="202">
        <v>2.8033896019999998</v>
      </c>
      <c r="AM889" s="200" t="s">
        <v>194</v>
      </c>
      <c r="AN889" s="199" t="s">
        <v>439</v>
      </c>
      <c r="AO889" s="197" t="s">
        <v>630</v>
      </c>
      <c r="AP889" s="199" t="s">
        <v>314</v>
      </c>
      <c r="AQ889" s="199" t="s">
        <v>52</v>
      </c>
      <c r="AR889" s="195">
        <v>4.8108508182598701E-2</v>
      </c>
      <c r="AS889" s="195">
        <v>0.69085635380965049</v>
      </c>
      <c r="AT889" s="195">
        <v>6.963605084806658E-2</v>
      </c>
      <c r="AU889" s="194">
        <v>0</v>
      </c>
      <c r="AV889" s="194">
        <v>0</v>
      </c>
      <c r="AW889" s="194">
        <v>0</v>
      </c>
      <c r="AX889" s="194" t="s">
        <v>639</v>
      </c>
    </row>
    <row r="890" spans="14:50" ht="16.5" thickBot="1" x14ac:dyDescent="0.3">
      <c r="N890" s="200" t="s">
        <v>194</v>
      </c>
      <c r="O890" s="199" t="s">
        <v>557</v>
      </c>
      <c r="P890" s="197" t="s">
        <v>630</v>
      </c>
      <c r="Q890" s="199" t="s">
        <v>316</v>
      </c>
      <c r="R890" s="199" t="s">
        <v>52</v>
      </c>
      <c r="S890" s="195">
        <v>1.6043291707405998</v>
      </c>
      <c r="T890" s="195">
        <v>0.63048537978127461</v>
      </c>
      <c r="U890" s="195">
        <v>2.5445937720192133</v>
      </c>
      <c r="V890" s="194">
        <v>0</v>
      </c>
      <c r="W890" s="194">
        <v>0</v>
      </c>
      <c r="X890" s="194">
        <v>0</v>
      </c>
      <c r="Y890" s="194" t="s">
        <v>629</v>
      </c>
      <c r="AA890" s="206" t="s">
        <v>244</v>
      </c>
      <c r="AB890" s="204" t="s">
        <v>545</v>
      </c>
      <c r="AC890" s="205" t="s">
        <v>630</v>
      </c>
      <c r="AD890" s="204" t="s">
        <v>304</v>
      </c>
      <c r="AE890" s="204" t="s">
        <v>52</v>
      </c>
      <c r="AF890" s="203">
        <v>1.8113365960695393</v>
      </c>
      <c r="AG890" s="203">
        <v>0.78152728294198948</v>
      </c>
      <c r="AH890" s="203">
        <v>2.3176882440379112</v>
      </c>
      <c r="AI890" s="202">
        <v>1.2394670622356448E-2</v>
      </c>
      <c r="AJ890" s="202">
        <v>1.2047953520127908E-2</v>
      </c>
      <c r="AK890" s="202">
        <v>8.6835566909999995E-2</v>
      </c>
      <c r="AM890" s="200" t="s">
        <v>194</v>
      </c>
      <c r="AN890" s="199" t="s">
        <v>439</v>
      </c>
      <c r="AO890" s="197" t="s">
        <v>630</v>
      </c>
      <c r="AP890" s="199" t="s">
        <v>313</v>
      </c>
      <c r="AQ890" s="199" t="s">
        <v>52</v>
      </c>
      <c r="AR890" s="195">
        <v>4.1900673262140017E-2</v>
      </c>
      <c r="AS890" s="195">
        <v>0.69085635380965038</v>
      </c>
      <c r="AT890" s="195">
        <v>6.0650340741723548E-2</v>
      </c>
      <c r="AU890" s="194">
        <v>0</v>
      </c>
      <c r="AV890" s="194">
        <v>0</v>
      </c>
      <c r="AW890" s="194">
        <v>0</v>
      </c>
      <c r="AX890" s="194" t="s">
        <v>639</v>
      </c>
    </row>
    <row r="891" spans="14:50" ht="16.5" thickBot="1" x14ac:dyDescent="0.3">
      <c r="N891" s="200" t="s">
        <v>194</v>
      </c>
      <c r="O891" s="199" t="s">
        <v>557</v>
      </c>
      <c r="P891" s="197" t="s">
        <v>630</v>
      </c>
      <c r="Q891" s="199" t="s">
        <v>315</v>
      </c>
      <c r="R891" s="199" t="s">
        <v>52</v>
      </c>
      <c r="S891" s="195">
        <v>1.6043291707405998</v>
      </c>
      <c r="T891" s="195">
        <v>0.63048537978127461</v>
      </c>
      <c r="U891" s="195">
        <v>2.5445937720192133</v>
      </c>
      <c r="V891" s="194">
        <v>0</v>
      </c>
      <c r="W891" s="194">
        <v>0</v>
      </c>
      <c r="X891" s="194">
        <v>0</v>
      </c>
      <c r="Y891" s="194" t="s">
        <v>629</v>
      </c>
      <c r="AA891" s="206" t="s">
        <v>244</v>
      </c>
      <c r="AB891" s="204" t="s">
        <v>545</v>
      </c>
      <c r="AC891" s="205" t="s">
        <v>630</v>
      </c>
      <c r="AD891" s="204" t="s">
        <v>304</v>
      </c>
      <c r="AE891" s="204" t="s">
        <v>76</v>
      </c>
      <c r="AF891" s="203">
        <v>1.8113365960695393</v>
      </c>
      <c r="AG891" s="203">
        <v>0.78152728294198948</v>
      </c>
      <c r="AH891" s="203">
        <v>2.3176882440379112</v>
      </c>
      <c r="AI891" s="202">
        <v>1.0471945424661522</v>
      </c>
      <c r="AJ891" s="202">
        <v>1.017901286655182</v>
      </c>
      <c r="AK891" s="202">
        <v>7.3365186160000002</v>
      </c>
      <c r="AM891" s="200" t="s">
        <v>194</v>
      </c>
      <c r="AN891" s="199" t="s">
        <v>439</v>
      </c>
      <c r="AO891" s="197" t="s">
        <v>630</v>
      </c>
      <c r="AP891" s="199" t="s">
        <v>312</v>
      </c>
      <c r="AQ891" s="199" t="s">
        <v>52</v>
      </c>
      <c r="AR891" s="195">
        <v>9.2627289217530363E-3</v>
      </c>
      <c r="AS891" s="195">
        <v>0.69085635380965027</v>
      </c>
      <c r="AT891" s="195">
        <v>1.3407604736751354E-2</v>
      </c>
      <c r="AU891" s="194">
        <v>0</v>
      </c>
      <c r="AV891" s="194">
        <v>0</v>
      </c>
      <c r="AW891" s="194">
        <v>0</v>
      </c>
      <c r="AX891" s="194" t="s">
        <v>639</v>
      </c>
    </row>
    <row r="892" spans="14:50" ht="16.5" thickBot="1" x14ac:dyDescent="0.3">
      <c r="N892" s="200" t="s">
        <v>194</v>
      </c>
      <c r="O892" s="199" t="s">
        <v>557</v>
      </c>
      <c r="P892" s="197" t="s">
        <v>630</v>
      </c>
      <c r="Q892" s="199" t="s">
        <v>314</v>
      </c>
      <c r="R892" s="199" t="s">
        <v>52</v>
      </c>
      <c r="S892" s="195">
        <v>1.6043291707405998</v>
      </c>
      <c r="T892" s="195">
        <v>0.63048537978127461</v>
      </c>
      <c r="U892" s="195">
        <v>2.5445937720192133</v>
      </c>
      <c r="V892" s="194">
        <v>0</v>
      </c>
      <c r="W892" s="194">
        <v>0</v>
      </c>
      <c r="X892" s="194">
        <v>0</v>
      </c>
      <c r="Y892" s="194" t="s">
        <v>629</v>
      </c>
      <c r="AA892" s="206" t="s">
        <v>244</v>
      </c>
      <c r="AB892" s="204" t="s">
        <v>368</v>
      </c>
      <c r="AC892" s="205" t="s">
        <v>630</v>
      </c>
      <c r="AD892" s="204" t="s">
        <v>304</v>
      </c>
      <c r="AE892" s="204" t="s">
        <v>55</v>
      </c>
      <c r="AF892" s="203">
        <v>3.6036506988924959</v>
      </c>
      <c r="AG892" s="203">
        <v>0.74596597303131684</v>
      </c>
      <c r="AH892" s="203">
        <v>4.8308513111511706</v>
      </c>
      <c r="AI892" s="202">
        <v>0.24765659146890059</v>
      </c>
      <c r="AJ892" s="202">
        <v>0.24072887403629573</v>
      </c>
      <c r="AK892" s="202">
        <v>1.7350521990000001</v>
      </c>
      <c r="AM892" s="200" t="s">
        <v>194</v>
      </c>
      <c r="AN892" s="199" t="s">
        <v>438</v>
      </c>
      <c r="AO892" s="197" t="s">
        <v>630</v>
      </c>
      <c r="AP892" s="199" t="s">
        <v>321</v>
      </c>
      <c r="AQ892" s="199" t="s">
        <v>76</v>
      </c>
      <c r="AR892" s="195">
        <v>0.80179749726422189</v>
      </c>
      <c r="AS892" s="195">
        <v>0.70724811047835501</v>
      </c>
      <c r="AT892" s="195">
        <v>1.1336863052513741</v>
      </c>
      <c r="AU892" s="194">
        <v>0</v>
      </c>
      <c r="AV892" s="194">
        <v>0</v>
      </c>
      <c r="AW892" s="194">
        <v>0</v>
      </c>
      <c r="AX892" s="194" t="s">
        <v>639</v>
      </c>
    </row>
    <row r="893" spans="14:50" ht="16.5" thickBot="1" x14ac:dyDescent="0.3">
      <c r="N893" s="200" t="s">
        <v>194</v>
      </c>
      <c r="O893" s="199" t="s">
        <v>557</v>
      </c>
      <c r="P893" s="197" t="s">
        <v>630</v>
      </c>
      <c r="Q893" s="199" t="s">
        <v>313</v>
      </c>
      <c r="R893" s="199" t="s">
        <v>52</v>
      </c>
      <c r="S893" s="195">
        <v>1.6043291707405998</v>
      </c>
      <c r="T893" s="195">
        <v>0.63048537978127461</v>
      </c>
      <c r="U893" s="195">
        <v>2.5445937720192133</v>
      </c>
      <c r="V893" s="194">
        <v>0</v>
      </c>
      <c r="W893" s="194">
        <v>0</v>
      </c>
      <c r="X893" s="194">
        <v>0</v>
      </c>
      <c r="Y893" s="194" t="s">
        <v>629</v>
      </c>
      <c r="AA893" s="206" t="s">
        <v>244</v>
      </c>
      <c r="AB893" s="204" t="s">
        <v>368</v>
      </c>
      <c r="AC893" s="205" t="s">
        <v>630</v>
      </c>
      <c r="AD893" s="204" t="s">
        <v>304</v>
      </c>
      <c r="AE893" s="204" t="s">
        <v>52</v>
      </c>
      <c r="AF893" s="203">
        <v>3.6036506988924959</v>
      </c>
      <c r="AG893" s="203">
        <v>0.74596597303131684</v>
      </c>
      <c r="AH893" s="203">
        <v>4.8308513111511706</v>
      </c>
      <c r="AI893" s="202">
        <v>4.2177723840062624E-3</v>
      </c>
      <c r="AJ893" s="202">
        <v>4.099788303315607E-3</v>
      </c>
      <c r="AK893" s="202">
        <v>2.954920443E-2</v>
      </c>
      <c r="AM893" s="200" t="s">
        <v>194</v>
      </c>
      <c r="AN893" s="199" t="s">
        <v>438</v>
      </c>
      <c r="AO893" s="197" t="s">
        <v>630</v>
      </c>
      <c r="AP893" s="199" t="s">
        <v>318</v>
      </c>
      <c r="AQ893" s="199" t="s">
        <v>76</v>
      </c>
      <c r="AR893" s="195">
        <v>0.78402913167387878</v>
      </c>
      <c r="AS893" s="195">
        <v>0.70724811047835501</v>
      </c>
      <c r="AT893" s="195">
        <v>1.1085630630297365</v>
      </c>
      <c r="AU893" s="194">
        <v>0</v>
      </c>
      <c r="AV893" s="194">
        <v>0</v>
      </c>
      <c r="AW893" s="194">
        <v>0</v>
      </c>
      <c r="AX893" s="194" t="s">
        <v>639</v>
      </c>
    </row>
    <row r="894" spans="14:50" ht="16.5" thickBot="1" x14ac:dyDescent="0.3">
      <c r="N894" s="200" t="s">
        <v>194</v>
      </c>
      <c r="O894" s="199" t="s">
        <v>557</v>
      </c>
      <c r="P894" s="197" t="s">
        <v>630</v>
      </c>
      <c r="Q894" s="199" t="s">
        <v>312</v>
      </c>
      <c r="R894" s="199" t="s">
        <v>52</v>
      </c>
      <c r="S894" s="195">
        <v>1.6043291707405998</v>
      </c>
      <c r="T894" s="195">
        <v>0.63048537978127461</v>
      </c>
      <c r="U894" s="195">
        <v>2.5445937720192133</v>
      </c>
      <c r="V894" s="194">
        <v>0</v>
      </c>
      <c r="W894" s="194">
        <v>0</v>
      </c>
      <c r="X894" s="194">
        <v>0</v>
      </c>
      <c r="Y894" s="194" t="s">
        <v>629</v>
      </c>
      <c r="AA894" s="206" t="s">
        <v>244</v>
      </c>
      <c r="AB894" s="204" t="s">
        <v>366</v>
      </c>
      <c r="AC894" s="205" t="s">
        <v>630</v>
      </c>
      <c r="AD894" s="204" t="s">
        <v>304</v>
      </c>
      <c r="AE894" s="204" t="s">
        <v>52</v>
      </c>
      <c r="AF894" s="203">
        <v>3.2765827677174926</v>
      </c>
      <c r="AG894" s="203">
        <v>0.79497623225845981</v>
      </c>
      <c r="AH894" s="203">
        <v>4.1216109800025089</v>
      </c>
      <c r="AI894" s="202">
        <v>2.0061843537919426E-3</v>
      </c>
      <c r="AJ894" s="202">
        <v>1.9531967038541832E-3</v>
      </c>
      <c r="AK894" s="202">
        <v>1.4898027209999999E-2</v>
      </c>
      <c r="AM894" s="200" t="s">
        <v>194</v>
      </c>
      <c r="AN894" s="199" t="s">
        <v>438</v>
      </c>
      <c r="AO894" s="197" t="s">
        <v>630</v>
      </c>
      <c r="AP894" s="199" t="s">
        <v>74</v>
      </c>
      <c r="AQ894" s="199" t="s">
        <v>76</v>
      </c>
      <c r="AR894" s="195">
        <v>0.81068168005939345</v>
      </c>
      <c r="AS894" s="195">
        <v>0.70724811047835512</v>
      </c>
      <c r="AT894" s="195">
        <v>1.1462479263621927</v>
      </c>
      <c r="AU894" s="194">
        <v>0</v>
      </c>
      <c r="AV894" s="194">
        <v>0</v>
      </c>
      <c r="AW894" s="194">
        <v>0</v>
      </c>
      <c r="AX894" s="194" t="s">
        <v>639</v>
      </c>
    </row>
    <row r="895" spans="14:50" ht="16.5" thickBot="1" x14ac:dyDescent="0.3">
      <c r="N895" s="200" t="s">
        <v>194</v>
      </c>
      <c r="O895" s="199" t="s">
        <v>88</v>
      </c>
      <c r="P895" s="197" t="s">
        <v>630</v>
      </c>
      <c r="Q895" s="199" t="s">
        <v>323</v>
      </c>
      <c r="R895" s="199" t="s">
        <v>76</v>
      </c>
      <c r="S895" s="195">
        <v>52.000279470999359</v>
      </c>
      <c r="T895" s="195">
        <v>0.63779645077454927</v>
      </c>
      <c r="U895" s="195">
        <v>81.53115215340172</v>
      </c>
      <c r="V895" s="194">
        <v>0</v>
      </c>
      <c r="W895" s="194">
        <v>0</v>
      </c>
      <c r="X895" s="194">
        <v>0</v>
      </c>
      <c r="Y895" s="194" t="s">
        <v>629</v>
      </c>
      <c r="AA895" s="206" t="s">
        <v>244</v>
      </c>
      <c r="AB895" s="204" t="s">
        <v>366</v>
      </c>
      <c r="AC895" s="205" t="s">
        <v>630</v>
      </c>
      <c r="AD895" s="204" t="s">
        <v>304</v>
      </c>
      <c r="AE895" s="204" t="s">
        <v>76</v>
      </c>
      <c r="AF895" s="203">
        <v>3.2765827677174926</v>
      </c>
      <c r="AG895" s="203">
        <v>0.79497623225845981</v>
      </c>
      <c r="AH895" s="203">
        <v>4.1216109800025089</v>
      </c>
      <c r="AI895" s="202">
        <v>0.11779791184440158</v>
      </c>
      <c r="AJ895" s="202">
        <v>0.11468661526569368</v>
      </c>
      <c r="AK895" s="202">
        <v>0.87477329420000005</v>
      </c>
      <c r="AM895" s="200" t="s">
        <v>194</v>
      </c>
      <c r="AN895" s="199" t="s">
        <v>438</v>
      </c>
      <c r="AO895" s="197" t="s">
        <v>630</v>
      </c>
      <c r="AP895" s="199" t="s">
        <v>312</v>
      </c>
      <c r="AQ895" s="199" t="s">
        <v>76</v>
      </c>
      <c r="AR895" s="195">
        <v>0.35203574325866793</v>
      </c>
      <c r="AS895" s="195">
        <v>0.7072481104783549</v>
      </c>
      <c r="AT895" s="195">
        <v>0.49775423651618483</v>
      </c>
      <c r="AU895" s="194">
        <v>0</v>
      </c>
      <c r="AV895" s="194">
        <v>0</v>
      </c>
      <c r="AW895" s="194">
        <v>0</v>
      </c>
      <c r="AX895" s="194" t="s">
        <v>639</v>
      </c>
    </row>
    <row r="896" spans="14:50" ht="16.5" thickBot="1" x14ac:dyDescent="0.3">
      <c r="N896" s="200" t="s">
        <v>194</v>
      </c>
      <c r="O896" s="199" t="s">
        <v>88</v>
      </c>
      <c r="P896" s="197" t="s">
        <v>630</v>
      </c>
      <c r="Q896" s="199" t="s">
        <v>322</v>
      </c>
      <c r="R896" s="199" t="s">
        <v>76</v>
      </c>
      <c r="S896" s="195">
        <v>52.000279470999359</v>
      </c>
      <c r="T896" s="195">
        <v>0.63779645077454927</v>
      </c>
      <c r="U896" s="195">
        <v>81.53115215340172</v>
      </c>
      <c r="V896" s="194">
        <v>0</v>
      </c>
      <c r="W896" s="194">
        <v>0</v>
      </c>
      <c r="X896" s="194">
        <v>0</v>
      </c>
      <c r="Y896" s="194" t="s">
        <v>629</v>
      </c>
      <c r="AA896" s="206" t="s">
        <v>244</v>
      </c>
      <c r="AB896" s="204" t="s">
        <v>359</v>
      </c>
      <c r="AC896" s="205" t="s">
        <v>630</v>
      </c>
      <c r="AD896" s="204" t="s">
        <v>304</v>
      </c>
      <c r="AE896" s="204" t="s">
        <v>52</v>
      </c>
      <c r="AF896" s="203">
        <v>2.3772419435701568</v>
      </c>
      <c r="AG896" s="203">
        <v>0.75637909343748644</v>
      </c>
      <c r="AH896" s="203">
        <v>3.1429239176434645</v>
      </c>
      <c r="AI896" s="202">
        <v>2.4246136568403538E-3</v>
      </c>
      <c r="AJ896" s="202">
        <v>2.3605743877471944E-3</v>
      </c>
      <c r="AK896" s="202">
        <v>1.8005304530000002E-2</v>
      </c>
      <c r="AM896" s="200" t="s">
        <v>194</v>
      </c>
      <c r="AN896" s="199" t="s">
        <v>438</v>
      </c>
      <c r="AO896" s="197" t="s">
        <v>630</v>
      </c>
      <c r="AP896" s="199" t="s">
        <v>321</v>
      </c>
      <c r="AQ896" s="199" t="s">
        <v>52</v>
      </c>
      <c r="AR896" s="195">
        <v>0.80179749726422189</v>
      </c>
      <c r="AS896" s="195">
        <v>0.70724811047835501</v>
      </c>
      <c r="AT896" s="195">
        <v>1.1336863052513741</v>
      </c>
      <c r="AU896" s="194">
        <v>0</v>
      </c>
      <c r="AV896" s="194">
        <v>0</v>
      </c>
      <c r="AW896" s="194">
        <v>0</v>
      </c>
      <c r="AX896" s="194" t="s">
        <v>639</v>
      </c>
    </row>
    <row r="897" spans="14:50" ht="16.5" thickBot="1" x14ac:dyDescent="0.3">
      <c r="N897" s="200" t="s">
        <v>194</v>
      </c>
      <c r="O897" s="199" t="s">
        <v>88</v>
      </c>
      <c r="P897" s="197" t="s">
        <v>630</v>
      </c>
      <c r="Q897" s="199" t="s">
        <v>321</v>
      </c>
      <c r="R897" s="199" t="s">
        <v>76</v>
      </c>
      <c r="S897" s="195">
        <v>52.000279470999359</v>
      </c>
      <c r="T897" s="195">
        <v>0.63779645077454927</v>
      </c>
      <c r="U897" s="195">
        <v>81.53115215340172</v>
      </c>
      <c r="V897" s="194">
        <v>0</v>
      </c>
      <c r="W897" s="194">
        <v>0</v>
      </c>
      <c r="X897" s="194">
        <v>0</v>
      </c>
      <c r="Y897" s="194" t="s">
        <v>629</v>
      </c>
      <c r="AA897" s="206" t="s">
        <v>244</v>
      </c>
      <c r="AB897" s="204" t="s">
        <v>359</v>
      </c>
      <c r="AC897" s="205" t="s">
        <v>630</v>
      </c>
      <c r="AD897" s="204" t="s">
        <v>304</v>
      </c>
      <c r="AE897" s="204" t="s">
        <v>76</v>
      </c>
      <c r="AF897" s="203">
        <v>2.3772419435701568</v>
      </c>
      <c r="AG897" s="203">
        <v>0.75637909343748644</v>
      </c>
      <c r="AH897" s="203">
        <v>3.1429239176434645</v>
      </c>
      <c r="AI897" s="202">
        <v>0.33783184314855302</v>
      </c>
      <c r="AJ897" s="202">
        <v>0.32890897650932893</v>
      </c>
      <c r="AK897" s="202">
        <v>2.5087564769999999</v>
      </c>
      <c r="AM897" s="200" t="s">
        <v>194</v>
      </c>
      <c r="AN897" s="199" t="s">
        <v>438</v>
      </c>
      <c r="AO897" s="197" t="s">
        <v>630</v>
      </c>
      <c r="AP897" s="199" t="s">
        <v>318</v>
      </c>
      <c r="AQ897" s="199" t="s">
        <v>52</v>
      </c>
      <c r="AR897" s="195">
        <v>0.78402913167387878</v>
      </c>
      <c r="AS897" s="195">
        <v>0.70724811047835501</v>
      </c>
      <c r="AT897" s="195">
        <v>1.1085630630297365</v>
      </c>
      <c r="AU897" s="194">
        <v>0</v>
      </c>
      <c r="AV897" s="194">
        <v>0</v>
      </c>
      <c r="AW897" s="194">
        <v>0</v>
      </c>
      <c r="AX897" s="194" t="s">
        <v>639</v>
      </c>
    </row>
    <row r="898" spans="14:50" ht="16.5" thickBot="1" x14ac:dyDescent="0.3">
      <c r="N898" s="200" t="s">
        <v>194</v>
      </c>
      <c r="O898" s="199" t="s">
        <v>88</v>
      </c>
      <c r="P898" s="197" t="s">
        <v>630</v>
      </c>
      <c r="Q898" s="199" t="s">
        <v>320</v>
      </c>
      <c r="R898" s="199" t="s">
        <v>76</v>
      </c>
      <c r="S898" s="195">
        <v>52.000279470999359</v>
      </c>
      <c r="T898" s="195">
        <v>0.63779645077454927</v>
      </c>
      <c r="U898" s="195">
        <v>81.53115215340172</v>
      </c>
      <c r="V898" s="194">
        <v>0</v>
      </c>
      <c r="W898" s="194">
        <v>0</v>
      </c>
      <c r="X898" s="194">
        <v>0</v>
      </c>
      <c r="Y898" s="194" t="s">
        <v>629</v>
      </c>
      <c r="AA898" s="206" t="s">
        <v>244</v>
      </c>
      <c r="AB898" s="204" t="s">
        <v>364</v>
      </c>
      <c r="AC898" s="205" t="s">
        <v>630</v>
      </c>
      <c r="AD898" s="204" t="s">
        <v>304</v>
      </c>
      <c r="AE898" s="204" t="s">
        <v>52</v>
      </c>
      <c r="AF898" s="203">
        <v>3.2810730882694084</v>
      </c>
      <c r="AG898" s="203">
        <v>0.79497623225845981</v>
      </c>
      <c r="AH898" s="203">
        <v>4.1272593508212934</v>
      </c>
      <c r="AI898" s="202">
        <v>1.4256704933623169E-2</v>
      </c>
      <c r="AJ898" s="202">
        <v>1.3880154648570404E-2</v>
      </c>
      <c r="AK898" s="202">
        <v>0.10587101709999999</v>
      </c>
      <c r="AM898" s="200" t="s">
        <v>194</v>
      </c>
      <c r="AN898" s="199" t="s">
        <v>438</v>
      </c>
      <c r="AO898" s="197" t="s">
        <v>630</v>
      </c>
      <c r="AP898" s="199" t="s">
        <v>74</v>
      </c>
      <c r="AQ898" s="199" t="s">
        <v>52</v>
      </c>
      <c r="AR898" s="195">
        <v>0.81068168005939345</v>
      </c>
      <c r="AS898" s="195">
        <v>0.70724811047835512</v>
      </c>
      <c r="AT898" s="195">
        <v>1.1462479263621927</v>
      </c>
      <c r="AU898" s="194">
        <v>0</v>
      </c>
      <c r="AV898" s="194">
        <v>0</v>
      </c>
      <c r="AW898" s="194">
        <v>0</v>
      </c>
      <c r="AX898" s="194" t="s">
        <v>639</v>
      </c>
    </row>
    <row r="899" spans="14:50" ht="16.5" thickBot="1" x14ac:dyDescent="0.3">
      <c r="N899" s="200" t="s">
        <v>194</v>
      </c>
      <c r="O899" s="199" t="s">
        <v>88</v>
      </c>
      <c r="P899" s="197" t="s">
        <v>630</v>
      </c>
      <c r="Q899" s="199" t="s">
        <v>319</v>
      </c>
      <c r="R899" s="199" t="s">
        <v>76</v>
      </c>
      <c r="S899" s="195">
        <v>52.000279470999359</v>
      </c>
      <c r="T899" s="195">
        <v>0.63779645077454927</v>
      </c>
      <c r="U899" s="195">
        <v>81.53115215340172</v>
      </c>
      <c r="V899" s="194">
        <v>0</v>
      </c>
      <c r="W899" s="194">
        <v>0</v>
      </c>
      <c r="X899" s="194">
        <v>0</v>
      </c>
      <c r="Y899" s="194" t="s">
        <v>629</v>
      </c>
      <c r="AA899" s="206" t="s">
        <v>244</v>
      </c>
      <c r="AB899" s="204" t="s">
        <v>364</v>
      </c>
      <c r="AC899" s="205" t="s">
        <v>630</v>
      </c>
      <c r="AD899" s="204" t="s">
        <v>304</v>
      </c>
      <c r="AE899" s="204" t="s">
        <v>76</v>
      </c>
      <c r="AF899" s="203">
        <v>3.2810730882694084</v>
      </c>
      <c r="AG899" s="203">
        <v>0.79497623225845981</v>
      </c>
      <c r="AH899" s="203">
        <v>4.1272593508212934</v>
      </c>
      <c r="AI899" s="202">
        <v>0.83711652905143064</v>
      </c>
      <c r="AJ899" s="202">
        <v>0.81500647843985585</v>
      </c>
      <c r="AK899" s="202">
        <v>6.2164699890000001</v>
      </c>
      <c r="AM899" s="200" t="s">
        <v>194</v>
      </c>
      <c r="AN899" s="199" t="s">
        <v>438</v>
      </c>
      <c r="AO899" s="197" t="s">
        <v>630</v>
      </c>
      <c r="AP899" s="199" t="s">
        <v>312</v>
      </c>
      <c r="AQ899" s="199" t="s">
        <v>52</v>
      </c>
      <c r="AR899" s="195">
        <v>0.35203574325866793</v>
      </c>
      <c r="AS899" s="195">
        <v>0.7072481104783549</v>
      </c>
      <c r="AT899" s="195">
        <v>0.49775423651618483</v>
      </c>
      <c r="AU899" s="194">
        <v>0</v>
      </c>
      <c r="AV899" s="194">
        <v>0</v>
      </c>
      <c r="AW899" s="194">
        <v>0</v>
      </c>
      <c r="AX899" s="194" t="s">
        <v>639</v>
      </c>
    </row>
    <row r="900" spans="14:50" ht="16.5" thickBot="1" x14ac:dyDescent="0.3">
      <c r="N900" s="200" t="s">
        <v>194</v>
      </c>
      <c r="O900" s="199" t="s">
        <v>88</v>
      </c>
      <c r="P900" s="197" t="s">
        <v>630</v>
      </c>
      <c r="Q900" s="199" t="s">
        <v>318</v>
      </c>
      <c r="R900" s="199" t="s">
        <v>76</v>
      </c>
      <c r="S900" s="195">
        <v>52.000279470999359</v>
      </c>
      <c r="T900" s="195">
        <v>0.63779645077454927</v>
      </c>
      <c r="U900" s="195">
        <v>81.53115215340172</v>
      </c>
      <c r="V900" s="194">
        <v>0</v>
      </c>
      <c r="W900" s="194">
        <v>0</v>
      </c>
      <c r="X900" s="194">
        <v>0</v>
      </c>
      <c r="Y900" s="194" t="s">
        <v>629</v>
      </c>
      <c r="AA900" s="206" t="s">
        <v>244</v>
      </c>
      <c r="AB900" s="204" t="s">
        <v>308</v>
      </c>
      <c r="AC900" s="205" t="s">
        <v>630</v>
      </c>
      <c r="AD900" s="204" t="s">
        <v>304</v>
      </c>
      <c r="AE900" s="204" t="s">
        <v>55</v>
      </c>
      <c r="AF900" s="203">
        <v>2.3407892413869562</v>
      </c>
      <c r="AG900" s="203">
        <v>0.79135636373274809</v>
      </c>
      <c r="AH900" s="203">
        <v>2.9579458113481132</v>
      </c>
      <c r="AI900" s="202">
        <v>6.7224736937901125E-2</v>
      </c>
      <c r="AJ900" s="202">
        <v>6.5567201256876706E-2</v>
      </c>
      <c r="AK900" s="202">
        <v>0.48829567550000003</v>
      </c>
      <c r="AM900" s="200" t="s">
        <v>194</v>
      </c>
      <c r="AN900" s="199" t="s">
        <v>437</v>
      </c>
      <c r="AO900" s="197" t="s">
        <v>630</v>
      </c>
      <c r="AP900" s="199" t="s">
        <v>321</v>
      </c>
      <c r="AQ900" s="199" t="s">
        <v>76</v>
      </c>
      <c r="AR900" s="195">
        <v>0.7399633651022367</v>
      </c>
      <c r="AS900" s="195">
        <v>0.730457947375169</v>
      </c>
      <c r="AT900" s="195">
        <v>1.0130129568186979</v>
      </c>
      <c r="AU900" s="194">
        <v>0</v>
      </c>
      <c r="AV900" s="194">
        <v>0</v>
      </c>
      <c r="AW900" s="194">
        <v>0</v>
      </c>
      <c r="AX900" s="194" t="s">
        <v>639</v>
      </c>
    </row>
    <row r="901" spans="14:50" ht="16.5" thickBot="1" x14ac:dyDescent="0.3">
      <c r="N901" s="200" t="s">
        <v>194</v>
      </c>
      <c r="O901" s="199" t="s">
        <v>88</v>
      </c>
      <c r="P901" s="197" t="s">
        <v>630</v>
      </c>
      <c r="Q901" s="199" t="s">
        <v>317</v>
      </c>
      <c r="R901" s="199" t="s">
        <v>76</v>
      </c>
      <c r="S901" s="195">
        <v>52.000279470999359</v>
      </c>
      <c r="T901" s="195">
        <v>0.63779645077454927</v>
      </c>
      <c r="U901" s="195">
        <v>81.53115215340172</v>
      </c>
      <c r="V901" s="194">
        <v>0</v>
      </c>
      <c r="W901" s="194">
        <v>0</v>
      </c>
      <c r="X901" s="194">
        <v>0</v>
      </c>
      <c r="Y901" s="194" t="s">
        <v>629</v>
      </c>
      <c r="AA901" s="206" t="s">
        <v>244</v>
      </c>
      <c r="AB901" s="204" t="s">
        <v>308</v>
      </c>
      <c r="AC901" s="205" t="s">
        <v>630</v>
      </c>
      <c r="AD901" s="204" t="s">
        <v>304</v>
      </c>
      <c r="AE901" s="204" t="s">
        <v>52</v>
      </c>
      <c r="AF901" s="203">
        <v>2.3407892413869562</v>
      </c>
      <c r="AG901" s="203">
        <v>0.79135636373274809</v>
      </c>
      <c r="AH901" s="203">
        <v>2.9579458113481132</v>
      </c>
      <c r="AI901" s="202">
        <v>1.1448862946023828E-3</v>
      </c>
      <c r="AJ901" s="202">
        <v>1.1166572531741911E-3</v>
      </c>
      <c r="AK901" s="202">
        <v>8.3160314500000006E-3</v>
      </c>
      <c r="AM901" s="200" t="s">
        <v>194</v>
      </c>
      <c r="AN901" s="199" t="s">
        <v>437</v>
      </c>
      <c r="AO901" s="197" t="s">
        <v>630</v>
      </c>
      <c r="AP901" s="199" t="s">
        <v>318</v>
      </c>
      <c r="AQ901" s="199" t="s">
        <v>76</v>
      </c>
      <c r="AR901" s="195">
        <v>0.72356528498916839</v>
      </c>
      <c r="AS901" s="195">
        <v>0.73045794737516911</v>
      </c>
      <c r="AT901" s="195">
        <v>0.99056391622437845</v>
      </c>
      <c r="AU901" s="194">
        <v>0</v>
      </c>
      <c r="AV901" s="194">
        <v>0</v>
      </c>
      <c r="AW901" s="194">
        <v>0</v>
      </c>
      <c r="AX901" s="194" t="s">
        <v>639</v>
      </c>
    </row>
    <row r="902" spans="14:50" ht="16.5" thickBot="1" x14ac:dyDescent="0.3">
      <c r="N902" s="200" t="s">
        <v>194</v>
      </c>
      <c r="O902" s="199" t="s">
        <v>88</v>
      </c>
      <c r="P902" s="197" t="s">
        <v>630</v>
      </c>
      <c r="Q902" s="199" t="s">
        <v>74</v>
      </c>
      <c r="R902" s="199" t="s">
        <v>76</v>
      </c>
      <c r="S902" s="195">
        <v>52.000279470999359</v>
      </c>
      <c r="T902" s="195">
        <v>0.63779645077454927</v>
      </c>
      <c r="U902" s="195">
        <v>81.53115215340172</v>
      </c>
      <c r="V902" s="194">
        <v>0</v>
      </c>
      <c r="W902" s="194">
        <v>0</v>
      </c>
      <c r="X902" s="194">
        <v>0</v>
      </c>
      <c r="Y902" s="194" t="s">
        <v>629</v>
      </c>
      <c r="AA902" s="206" t="s">
        <v>244</v>
      </c>
      <c r="AB902" s="204" t="s">
        <v>375</v>
      </c>
      <c r="AC902" s="205" t="s">
        <v>630</v>
      </c>
      <c r="AD902" s="204" t="s">
        <v>304</v>
      </c>
      <c r="AE902" s="204" t="s">
        <v>52</v>
      </c>
      <c r="AF902" s="203">
        <v>3.0612048818790667</v>
      </c>
      <c r="AG902" s="203">
        <v>0.75259745035047798</v>
      </c>
      <c r="AH902" s="203">
        <v>4.06751960221695</v>
      </c>
      <c r="AI902" s="202">
        <v>5.2371674303131671E-3</v>
      </c>
      <c r="AJ902" s="202">
        <v>5.1080365139473359E-3</v>
      </c>
      <c r="AK902" s="202">
        <v>3.8040851100000002E-2</v>
      </c>
      <c r="AM902" s="200" t="s">
        <v>194</v>
      </c>
      <c r="AN902" s="199" t="s">
        <v>437</v>
      </c>
      <c r="AO902" s="197" t="s">
        <v>630</v>
      </c>
      <c r="AP902" s="199" t="s">
        <v>74</v>
      </c>
      <c r="AQ902" s="199" t="s">
        <v>76</v>
      </c>
      <c r="AR902" s="195">
        <v>0.74816240515877419</v>
      </c>
      <c r="AS902" s="195">
        <v>0.73045794737516923</v>
      </c>
      <c r="AT902" s="195">
        <v>1.0242374771158618</v>
      </c>
      <c r="AU902" s="194">
        <v>0</v>
      </c>
      <c r="AV902" s="194">
        <v>0</v>
      </c>
      <c r="AW902" s="194">
        <v>0</v>
      </c>
      <c r="AX902" s="194" t="s">
        <v>639</v>
      </c>
    </row>
    <row r="903" spans="14:50" ht="16.5" thickBot="1" x14ac:dyDescent="0.3">
      <c r="N903" s="200" t="s">
        <v>194</v>
      </c>
      <c r="O903" s="199" t="s">
        <v>88</v>
      </c>
      <c r="P903" s="197" t="s">
        <v>630</v>
      </c>
      <c r="Q903" s="199" t="s">
        <v>316</v>
      </c>
      <c r="R903" s="199" t="s">
        <v>76</v>
      </c>
      <c r="S903" s="195">
        <v>52.000279470999359</v>
      </c>
      <c r="T903" s="195">
        <v>0.63779645077454927</v>
      </c>
      <c r="U903" s="195">
        <v>81.53115215340172</v>
      </c>
      <c r="V903" s="194">
        <v>0</v>
      </c>
      <c r="W903" s="194">
        <v>0</v>
      </c>
      <c r="X903" s="194">
        <v>0</v>
      </c>
      <c r="Y903" s="194" t="s">
        <v>629</v>
      </c>
      <c r="AA903" s="206" t="s">
        <v>244</v>
      </c>
      <c r="AB903" s="204" t="s">
        <v>375</v>
      </c>
      <c r="AC903" s="205" t="s">
        <v>630</v>
      </c>
      <c r="AD903" s="204" t="s">
        <v>304</v>
      </c>
      <c r="AE903" s="204" t="s">
        <v>76</v>
      </c>
      <c r="AF903" s="203">
        <v>3.0612048818790667</v>
      </c>
      <c r="AG903" s="203">
        <v>0.75259745035047798</v>
      </c>
      <c r="AH903" s="203">
        <v>4.06751960221695</v>
      </c>
      <c r="AI903" s="202">
        <v>0.30751281035235462</v>
      </c>
      <c r="AJ903" s="202">
        <v>0.29993057978145671</v>
      </c>
      <c r="AK903" s="202">
        <v>2.2336595469999998</v>
      </c>
      <c r="AM903" s="200" t="s">
        <v>194</v>
      </c>
      <c r="AN903" s="199" t="s">
        <v>437</v>
      </c>
      <c r="AO903" s="197" t="s">
        <v>630</v>
      </c>
      <c r="AP903" s="199" t="s">
        <v>312</v>
      </c>
      <c r="AQ903" s="199" t="s">
        <v>76</v>
      </c>
      <c r="AR903" s="195">
        <v>0.3248869622401796</v>
      </c>
      <c r="AS903" s="195">
        <v>0.73045794737516911</v>
      </c>
      <c r="AT903" s="195">
        <v>0.44477161677496951</v>
      </c>
      <c r="AU903" s="194">
        <v>0</v>
      </c>
      <c r="AV903" s="194">
        <v>0</v>
      </c>
      <c r="AW903" s="194">
        <v>0</v>
      </c>
      <c r="AX903" s="194" t="s">
        <v>639</v>
      </c>
    </row>
    <row r="904" spans="14:50" ht="16.5" thickBot="1" x14ac:dyDescent="0.3">
      <c r="N904" s="200" t="s">
        <v>194</v>
      </c>
      <c r="O904" s="199" t="s">
        <v>88</v>
      </c>
      <c r="P904" s="197" t="s">
        <v>630</v>
      </c>
      <c r="Q904" s="199" t="s">
        <v>315</v>
      </c>
      <c r="R904" s="199" t="s">
        <v>76</v>
      </c>
      <c r="S904" s="195">
        <v>52.000279470999359</v>
      </c>
      <c r="T904" s="195">
        <v>0.63779645077454927</v>
      </c>
      <c r="U904" s="195">
        <v>81.53115215340172</v>
      </c>
      <c r="V904" s="194">
        <v>0</v>
      </c>
      <c r="W904" s="194">
        <v>0</v>
      </c>
      <c r="X904" s="194">
        <v>0</v>
      </c>
      <c r="Y904" s="194" t="s">
        <v>629</v>
      </c>
      <c r="AA904" s="206" t="s">
        <v>244</v>
      </c>
      <c r="AB904" s="204" t="s">
        <v>361</v>
      </c>
      <c r="AC904" s="205" t="s">
        <v>630</v>
      </c>
      <c r="AD904" s="204" t="s">
        <v>304</v>
      </c>
      <c r="AE904" s="204" t="s">
        <v>52</v>
      </c>
      <c r="AF904" s="203">
        <v>2.1985287560162856</v>
      </c>
      <c r="AG904" s="203">
        <v>0.75259745035047798</v>
      </c>
      <c r="AH904" s="203">
        <v>2.921254589677988</v>
      </c>
      <c r="AI904" s="202">
        <v>5.7849799172989885E-3</v>
      </c>
      <c r="AJ904" s="202">
        <v>5.642341789376071E-3</v>
      </c>
      <c r="AK904" s="202">
        <v>4.20199588E-2</v>
      </c>
      <c r="AM904" s="200" t="s">
        <v>194</v>
      </c>
      <c r="AN904" s="199" t="s">
        <v>437</v>
      </c>
      <c r="AO904" s="197" t="s">
        <v>630</v>
      </c>
      <c r="AP904" s="199" t="s">
        <v>321</v>
      </c>
      <c r="AQ904" s="199" t="s">
        <v>52</v>
      </c>
      <c r="AR904" s="195">
        <v>0.7399633651022367</v>
      </c>
      <c r="AS904" s="195">
        <v>0.730457947375169</v>
      </c>
      <c r="AT904" s="195">
        <v>1.0130129568186979</v>
      </c>
      <c r="AU904" s="194">
        <v>0</v>
      </c>
      <c r="AV904" s="194">
        <v>0</v>
      </c>
      <c r="AW904" s="194">
        <v>0</v>
      </c>
      <c r="AX904" s="194" t="s">
        <v>639</v>
      </c>
    </row>
    <row r="905" spans="14:50" ht="16.5" thickBot="1" x14ac:dyDescent="0.3">
      <c r="N905" s="200" t="s">
        <v>194</v>
      </c>
      <c r="O905" s="199" t="s">
        <v>88</v>
      </c>
      <c r="P905" s="197" t="s">
        <v>630</v>
      </c>
      <c r="Q905" s="199" t="s">
        <v>314</v>
      </c>
      <c r="R905" s="199" t="s">
        <v>76</v>
      </c>
      <c r="S905" s="195">
        <v>52.000279470999359</v>
      </c>
      <c r="T905" s="195">
        <v>0.63779645077454927</v>
      </c>
      <c r="U905" s="195">
        <v>81.53115215340172</v>
      </c>
      <c r="V905" s="194">
        <v>0</v>
      </c>
      <c r="W905" s="194">
        <v>0</v>
      </c>
      <c r="X905" s="194">
        <v>0</v>
      </c>
      <c r="Y905" s="194" t="s">
        <v>629</v>
      </c>
      <c r="AA905" s="206" t="s">
        <v>244</v>
      </c>
      <c r="AB905" s="204" t="s">
        <v>361</v>
      </c>
      <c r="AC905" s="205" t="s">
        <v>630</v>
      </c>
      <c r="AD905" s="204" t="s">
        <v>304</v>
      </c>
      <c r="AE905" s="204" t="s">
        <v>76</v>
      </c>
      <c r="AF905" s="203">
        <v>2.1985287560162856</v>
      </c>
      <c r="AG905" s="203">
        <v>0.75259745035047798</v>
      </c>
      <c r="AH905" s="203">
        <v>2.921254589677988</v>
      </c>
      <c r="AI905" s="202">
        <v>0.33967892984260323</v>
      </c>
      <c r="AJ905" s="202">
        <v>0.33130359106178497</v>
      </c>
      <c r="AK905" s="202">
        <v>2.4673023659999997</v>
      </c>
      <c r="AM905" s="200" t="s">
        <v>194</v>
      </c>
      <c r="AN905" s="199" t="s">
        <v>437</v>
      </c>
      <c r="AO905" s="197" t="s">
        <v>630</v>
      </c>
      <c r="AP905" s="199" t="s">
        <v>318</v>
      </c>
      <c r="AQ905" s="199" t="s">
        <v>52</v>
      </c>
      <c r="AR905" s="195">
        <v>0.72356528498916839</v>
      </c>
      <c r="AS905" s="195">
        <v>0.73045794737516911</v>
      </c>
      <c r="AT905" s="195">
        <v>0.99056391622437845</v>
      </c>
      <c r="AU905" s="194">
        <v>0</v>
      </c>
      <c r="AV905" s="194">
        <v>0</v>
      </c>
      <c r="AW905" s="194">
        <v>0</v>
      </c>
      <c r="AX905" s="194" t="s">
        <v>639</v>
      </c>
    </row>
    <row r="906" spans="14:50" ht="16.5" thickBot="1" x14ac:dyDescent="0.3">
      <c r="N906" s="200" t="s">
        <v>194</v>
      </c>
      <c r="O906" s="199" t="s">
        <v>88</v>
      </c>
      <c r="P906" s="197" t="s">
        <v>630</v>
      </c>
      <c r="Q906" s="199" t="s">
        <v>313</v>
      </c>
      <c r="R906" s="199" t="s">
        <v>76</v>
      </c>
      <c r="S906" s="195">
        <v>52.000279470999359</v>
      </c>
      <c r="T906" s="195">
        <v>0.63779645077454927</v>
      </c>
      <c r="U906" s="195">
        <v>81.53115215340172</v>
      </c>
      <c r="V906" s="194">
        <v>0</v>
      </c>
      <c r="W906" s="194">
        <v>0</v>
      </c>
      <c r="X906" s="194">
        <v>0</v>
      </c>
      <c r="Y906" s="194" t="s">
        <v>629</v>
      </c>
      <c r="AA906" s="206" t="s">
        <v>244</v>
      </c>
      <c r="AB906" s="204" t="s">
        <v>307</v>
      </c>
      <c r="AC906" s="205" t="s">
        <v>630</v>
      </c>
      <c r="AD906" s="204" t="s">
        <v>304</v>
      </c>
      <c r="AE906" s="204" t="s">
        <v>55</v>
      </c>
      <c r="AF906" s="203">
        <v>1.2151740822152235</v>
      </c>
      <c r="AG906" s="203">
        <v>0.79135636373274809</v>
      </c>
      <c r="AH906" s="203">
        <v>1.5355586154426939</v>
      </c>
      <c r="AI906" s="202">
        <v>3.5407232436474749E-2</v>
      </c>
      <c r="AJ906" s="202">
        <v>3.4534209293461245E-2</v>
      </c>
      <c r="AK906" s="202">
        <v>0.2571850671</v>
      </c>
      <c r="AM906" s="200" t="s">
        <v>194</v>
      </c>
      <c r="AN906" s="199" t="s">
        <v>437</v>
      </c>
      <c r="AO906" s="197" t="s">
        <v>630</v>
      </c>
      <c r="AP906" s="199" t="s">
        <v>74</v>
      </c>
      <c r="AQ906" s="199" t="s">
        <v>52</v>
      </c>
      <c r="AR906" s="195">
        <v>0.74816240515877419</v>
      </c>
      <c r="AS906" s="195">
        <v>0.73045794737516923</v>
      </c>
      <c r="AT906" s="195">
        <v>1.0242374771158618</v>
      </c>
      <c r="AU906" s="194">
        <v>0</v>
      </c>
      <c r="AV906" s="194">
        <v>0</v>
      </c>
      <c r="AW906" s="194">
        <v>0</v>
      </c>
      <c r="AX906" s="194" t="s">
        <v>639</v>
      </c>
    </row>
    <row r="907" spans="14:50" ht="16.5" thickBot="1" x14ac:dyDescent="0.3">
      <c r="N907" s="200" t="s">
        <v>194</v>
      </c>
      <c r="O907" s="199" t="s">
        <v>88</v>
      </c>
      <c r="P907" s="197" t="s">
        <v>630</v>
      </c>
      <c r="Q907" s="199" t="s">
        <v>312</v>
      </c>
      <c r="R907" s="199" t="s">
        <v>76</v>
      </c>
      <c r="S907" s="195">
        <v>52.000279470999359</v>
      </c>
      <c r="T907" s="195">
        <v>0.63779645077454927</v>
      </c>
      <c r="U907" s="195">
        <v>81.53115215340172</v>
      </c>
      <c r="V907" s="194">
        <v>0</v>
      </c>
      <c r="W907" s="194">
        <v>0</v>
      </c>
      <c r="X907" s="194">
        <v>0</v>
      </c>
      <c r="Y907" s="194" t="s">
        <v>629</v>
      </c>
      <c r="AA907" s="206" t="s">
        <v>244</v>
      </c>
      <c r="AB907" s="204" t="s">
        <v>307</v>
      </c>
      <c r="AC907" s="205" t="s">
        <v>630</v>
      </c>
      <c r="AD907" s="204" t="s">
        <v>304</v>
      </c>
      <c r="AE907" s="204" t="s">
        <v>52</v>
      </c>
      <c r="AF907" s="203">
        <v>1.2151740822152235</v>
      </c>
      <c r="AG907" s="203">
        <v>0.79135636373274809</v>
      </c>
      <c r="AH907" s="203">
        <v>1.5355586154426939</v>
      </c>
      <c r="AI907" s="202">
        <v>6.0301097962861365E-4</v>
      </c>
      <c r="AJ907" s="202">
        <v>5.8814275908492864E-4</v>
      </c>
      <c r="AK907" s="202">
        <v>4.3800491760000006E-3</v>
      </c>
      <c r="AM907" s="200" t="s">
        <v>194</v>
      </c>
      <c r="AN907" s="199" t="s">
        <v>437</v>
      </c>
      <c r="AO907" s="197" t="s">
        <v>630</v>
      </c>
      <c r="AP907" s="199" t="s">
        <v>312</v>
      </c>
      <c r="AQ907" s="199" t="s">
        <v>52</v>
      </c>
      <c r="AR907" s="195">
        <v>0.3248869622401796</v>
      </c>
      <c r="AS907" s="195">
        <v>0.73045794737516911</v>
      </c>
      <c r="AT907" s="195">
        <v>0.44477161677496951</v>
      </c>
      <c r="AU907" s="194">
        <v>0</v>
      </c>
      <c r="AV907" s="194">
        <v>0</v>
      </c>
      <c r="AW907" s="194">
        <v>0</v>
      </c>
      <c r="AX907" s="194" t="s">
        <v>639</v>
      </c>
    </row>
    <row r="908" spans="14:50" ht="16.5" thickBot="1" x14ac:dyDescent="0.3">
      <c r="N908" s="200" t="s">
        <v>194</v>
      </c>
      <c r="O908" s="199" t="s">
        <v>88</v>
      </c>
      <c r="P908" s="197" t="s">
        <v>630</v>
      </c>
      <c r="Q908" s="199" t="s">
        <v>323</v>
      </c>
      <c r="R908" s="199" t="s">
        <v>52</v>
      </c>
      <c r="S908" s="195">
        <v>52.000279470999359</v>
      </c>
      <c r="T908" s="195">
        <v>0.63779645077454927</v>
      </c>
      <c r="U908" s="195">
        <v>81.53115215340172</v>
      </c>
      <c r="V908" s="194">
        <v>0</v>
      </c>
      <c r="W908" s="194">
        <v>0</v>
      </c>
      <c r="X908" s="194">
        <v>0</v>
      </c>
      <c r="Y908" s="194" t="s">
        <v>629</v>
      </c>
      <c r="AA908" s="206" t="s">
        <v>244</v>
      </c>
      <c r="AB908" s="204" t="s">
        <v>370</v>
      </c>
      <c r="AC908" s="205" t="s">
        <v>630</v>
      </c>
      <c r="AD908" s="204" t="s">
        <v>303</v>
      </c>
      <c r="AE908" s="204" t="s">
        <v>55</v>
      </c>
      <c r="AF908" s="203">
        <v>3.6703954111816528</v>
      </c>
      <c r="AG908" s="203">
        <v>1.0173985996884725</v>
      </c>
      <c r="AH908" s="203">
        <v>3.6076277403030912</v>
      </c>
      <c r="AI908" s="202">
        <v>0</v>
      </c>
      <c r="AJ908" s="202">
        <v>0</v>
      </c>
      <c r="AK908" s="202">
        <v>2.7763806680000003E-2</v>
      </c>
      <c r="AM908" s="200" t="s">
        <v>194</v>
      </c>
      <c r="AN908" s="199" t="s">
        <v>435</v>
      </c>
      <c r="AO908" s="197" t="s">
        <v>630</v>
      </c>
      <c r="AP908" s="199" t="s">
        <v>323</v>
      </c>
      <c r="AQ908" s="199" t="s">
        <v>76</v>
      </c>
      <c r="AR908" s="195">
        <v>0.77923893498844077</v>
      </c>
      <c r="AS908" s="195">
        <v>0.73045794737516934</v>
      </c>
      <c r="AT908" s="195">
        <v>1.066781377064294</v>
      </c>
      <c r="AU908" s="194">
        <v>0</v>
      </c>
      <c r="AV908" s="194">
        <v>0</v>
      </c>
      <c r="AW908" s="194">
        <v>0</v>
      </c>
      <c r="AX908" s="194" t="s">
        <v>639</v>
      </c>
    </row>
    <row r="909" spans="14:50" ht="16.5" thickBot="1" x14ac:dyDescent="0.3">
      <c r="N909" s="200" t="s">
        <v>194</v>
      </c>
      <c r="O909" s="199" t="s">
        <v>88</v>
      </c>
      <c r="P909" s="197" t="s">
        <v>630</v>
      </c>
      <c r="Q909" s="199" t="s">
        <v>322</v>
      </c>
      <c r="R909" s="199" t="s">
        <v>52</v>
      </c>
      <c r="S909" s="195">
        <v>52.000279470999359</v>
      </c>
      <c r="T909" s="195">
        <v>0.63779645077454927</v>
      </c>
      <c r="U909" s="195">
        <v>81.53115215340172</v>
      </c>
      <c r="V909" s="194">
        <v>0</v>
      </c>
      <c r="W909" s="194">
        <v>0</v>
      </c>
      <c r="X909" s="194">
        <v>0</v>
      </c>
      <c r="Y909" s="194" t="s">
        <v>629</v>
      </c>
      <c r="AA909" s="206" t="s">
        <v>244</v>
      </c>
      <c r="AB909" s="204" t="s">
        <v>370</v>
      </c>
      <c r="AC909" s="205" t="s">
        <v>630</v>
      </c>
      <c r="AD909" s="204" t="s">
        <v>303</v>
      </c>
      <c r="AE909" s="204" t="s">
        <v>52</v>
      </c>
      <c r="AF909" s="203">
        <v>3.6703954111816528</v>
      </c>
      <c r="AG909" s="203">
        <v>1.0173985996884725</v>
      </c>
      <c r="AH909" s="203">
        <v>3.6076277403030912</v>
      </c>
      <c r="AI909" s="202">
        <v>0</v>
      </c>
      <c r="AJ909" s="202">
        <v>0</v>
      </c>
      <c r="AK909" s="202">
        <v>4.7283787640000003E-4</v>
      </c>
      <c r="AM909" s="200" t="s">
        <v>194</v>
      </c>
      <c r="AN909" s="199" t="s">
        <v>435</v>
      </c>
      <c r="AO909" s="197" t="s">
        <v>630</v>
      </c>
      <c r="AP909" s="199" t="s">
        <v>322</v>
      </c>
      <c r="AQ909" s="199" t="s">
        <v>76</v>
      </c>
      <c r="AR909" s="195">
        <v>0.86449614057631219</v>
      </c>
      <c r="AS909" s="195">
        <v>0.73045794737516911</v>
      </c>
      <c r="AT909" s="195">
        <v>1.1834988498417964</v>
      </c>
      <c r="AU909" s="194">
        <v>0</v>
      </c>
      <c r="AV909" s="194">
        <v>0</v>
      </c>
      <c r="AW909" s="194">
        <v>0</v>
      </c>
      <c r="AX909" s="194" t="s">
        <v>639</v>
      </c>
    </row>
    <row r="910" spans="14:50" ht="16.5" thickBot="1" x14ac:dyDescent="0.3">
      <c r="N910" s="200" t="s">
        <v>194</v>
      </c>
      <c r="O910" s="199" t="s">
        <v>88</v>
      </c>
      <c r="P910" s="197" t="s">
        <v>630</v>
      </c>
      <c r="Q910" s="199" t="s">
        <v>321</v>
      </c>
      <c r="R910" s="199" t="s">
        <v>52</v>
      </c>
      <c r="S910" s="195">
        <v>52.000279470999359</v>
      </c>
      <c r="T910" s="195">
        <v>0.63779645077454927</v>
      </c>
      <c r="U910" s="195">
        <v>81.53115215340172</v>
      </c>
      <c r="V910" s="194">
        <v>0</v>
      </c>
      <c r="W910" s="194">
        <v>0</v>
      </c>
      <c r="X910" s="194">
        <v>0</v>
      </c>
      <c r="Y910" s="194" t="s">
        <v>629</v>
      </c>
      <c r="AA910" s="206" t="s">
        <v>244</v>
      </c>
      <c r="AB910" s="204" t="s">
        <v>369</v>
      </c>
      <c r="AC910" s="205" t="s">
        <v>630</v>
      </c>
      <c r="AD910" s="204" t="s">
        <v>303</v>
      </c>
      <c r="AE910" s="204" t="s">
        <v>55</v>
      </c>
      <c r="AF910" s="203">
        <v>5.1644392599505666</v>
      </c>
      <c r="AG910" s="203">
        <v>0.78531592915685033</v>
      </c>
      <c r="AH910" s="203">
        <v>6.5762568518065523</v>
      </c>
      <c r="AI910" s="202">
        <v>5.3319332490606171E-2</v>
      </c>
      <c r="AJ910" s="202">
        <v>5.2025726980794586E-2</v>
      </c>
      <c r="AK910" s="202">
        <v>0.37429243249999999</v>
      </c>
      <c r="AM910" s="200" t="s">
        <v>194</v>
      </c>
      <c r="AN910" s="199" t="s">
        <v>435</v>
      </c>
      <c r="AO910" s="197" t="s">
        <v>630</v>
      </c>
      <c r="AP910" s="199" t="s">
        <v>321</v>
      </c>
      <c r="AQ910" s="199" t="s">
        <v>76</v>
      </c>
      <c r="AR910" s="195">
        <v>0.43045945758351389</v>
      </c>
      <c r="AS910" s="195">
        <v>0.730457947375169</v>
      </c>
      <c r="AT910" s="195">
        <v>0.58930080661087869</v>
      </c>
      <c r="AU910" s="194">
        <v>0</v>
      </c>
      <c r="AV910" s="194">
        <v>0</v>
      </c>
      <c r="AW910" s="194">
        <v>0</v>
      </c>
      <c r="AX910" s="194" t="s">
        <v>639</v>
      </c>
    </row>
    <row r="911" spans="14:50" ht="16.5" thickBot="1" x14ac:dyDescent="0.3">
      <c r="N911" s="200" t="s">
        <v>194</v>
      </c>
      <c r="O911" s="199" t="s">
        <v>88</v>
      </c>
      <c r="P911" s="197" t="s">
        <v>630</v>
      </c>
      <c r="Q911" s="199" t="s">
        <v>320</v>
      </c>
      <c r="R911" s="199" t="s">
        <v>52</v>
      </c>
      <c r="S911" s="195">
        <v>52.000279470999359</v>
      </c>
      <c r="T911" s="195">
        <v>0.63779645077454927</v>
      </c>
      <c r="U911" s="195">
        <v>81.53115215340172</v>
      </c>
      <c r="V911" s="194">
        <v>0</v>
      </c>
      <c r="W911" s="194">
        <v>0</v>
      </c>
      <c r="X911" s="194">
        <v>0</v>
      </c>
      <c r="Y911" s="194" t="s">
        <v>629</v>
      </c>
      <c r="AA911" s="206" t="s">
        <v>244</v>
      </c>
      <c r="AB911" s="204" t="s">
        <v>369</v>
      </c>
      <c r="AC911" s="205" t="s">
        <v>630</v>
      </c>
      <c r="AD911" s="204" t="s">
        <v>303</v>
      </c>
      <c r="AE911" s="204" t="s">
        <v>52</v>
      </c>
      <c r="AF911" s="203">
        <v>5.1644392599505666</v>
      </c>
      <c r="AG911" s="203">
        <v>0.78531592915685033</v>
      </c>
      <c r="AH911" s="203">
        <v>6.5762568518065523</v>
      </c>
      <c r="AI911" s="202">
        <v>9.080671183968052E-4</v>
      </c>
      <c r="AJ911" s="202">
        <v>8.860360731311166E-4</v>
      </c>
      <c r="AK911" s="202">
        <v>6.3744730989999995E-3</v>
      </c>
      <c r="AM911" s="200" t="s">
        <v>194</v>
      </c>
      <c r="AN911" s="199" t="s">
        <v>435</v>
      </c>
      <c r="AO911" s="197" t="s">
        <v>630</v>
      </c>
      <c r="AP911" s="199" t="s">
        <v>318</v>
      </c>
      <c r="AQ911" s="199" t="s">
        <v>76</v>
      </c>
      <c r="AR911" s="195">
        <v>0.42092018982543095</v>
      </c>
      <c r="AS911" s="195">
        <v>0.73045794737516911</v>
      </c>
      <c r="AT911" s="195">
        <v>0.57624150895745263</v>
      </c>
      <c r="AU911" s="194">
        <v>0</v>
      </c>
      <c r="AV911" s="194">
        <v>0</v>
      </c>
      <c r="AW911" s="194">
        <v>0</v>
      </c>
      <c r="AX911" s="194" t="s">
        <v>639</v>
      </c>
    </row>
    <row r="912" spans="14:50" ht="16.5" thickBot="1" x14ac:dyDescent="0.3">
      <c r="N912" s="200" t="s">
        <v>194</v>
      </c>
      <c r="O912" s="199" t="s">
        <v>88</v>
      </c>
      <c r="P912" s="197" t="s">
        <v>630</v>
      </c>
      <c r="Q912" s="199" t="s">
        <v>319</v>
      </c>
      <c r="R912" s="199" t="s">
        <v>52</v>
      </c>
      <c r="S912" s="195">
        <v>52.000279470999359</v>
      </c>
      <c r="T912" s="195">
        <v>0.63779645077454927</v>
      </c>
      <c r="U912" s="195">
        <v>81.53115215340172</v>
      </c>
      <c r="V912" s="194">
        <v>0</v>
      </c>
      <c r="W912" s="194">
        <v>0</v>
      </c>
      <c r="X912" s="194">
        <v>0</v>
      </c>
      <c r="Y912" s="194" t="s">
        <v>629</v>
      </c>
      <c r="AA912" s="206" t="s">
        <v>244</v>
      </c>
      <c r="AB912" s="204" t="s">
        <v>380</v>
      </c>
      <c r="AC912" s="205" t="s">
        <v>630</v>
      </c>
      <c r="AD912" s="204" t="s">
        <v>303</v>
      </c>
      <c r="AE912" s="204" t="s">
        <v>52</v>
      </c>
      <c r="AF912" s="203">
        <v>6.3768623631675228</v>
      </c>
      <c r="AG912" s="203">
        <v>0.80387751225167181</v>
      </c>
      <c r="AH912" s="203">
        <v>7.9326293694991472</v>
      </c>
      <c r="AI912" s="202">
        <v>8.1675855991052149E-4</v>
      </c>
      <c r="AJ912" s="202">
        <v>7.9694279470993168E-4</v>
      </c>
      <c r="AK912" s="202">
        <v>5.733502913E-3</v>
      </c>
      <c r="AM912" s="200" t="s">
        <v>194</v>
      </c>
      <c r="AN912" s="199" t="s">
        <v>435</v>
      </c>
      <c r="AO912" s="197" t="s">
        <v>630</v>
      </c>
      <c r="AP912" s="199" t="s">
        <v>74</v>
      </c>
      <c r="AQ912" s="199" t="s">
        <v>76</v>
      </c>
      <c r="AR912" s="195">
        <v>0.43522909146255695</v>
      </c>
      <c r="AS912" s="195">
        <v>0.73045794737516945</v>
      </c>
      <c r="AT912" s="195">
        <v>0.59583045543759361</v>
      </c>
      <c r="AU912" s="194">
        <v>0</v>
      </c>
      <c r="AV912" s="194">
        <v>0</v>
      </c>
      <c r="AW912" s="194">
        <v>0</v>
      </c>
      <c r="AX912" s="194" t="s">
        <v>639</v>
      </c>
    </row>
    <row r="913" spans="14:50" ht="16.5" thickBot="1" x14ac:dyDescent="0.3">
      <c r="N913" s="200" t="s">
        <v>194</v>
      </c>
      <c r="O913" s="199" t="s">
        <v>88</v>
      </c>
      <c r="P913" s="197" t="s">
        <v>630</v>
      </c>
      <c r="Q913" s="199" t="s">
        <v>318</v>
      </c>
      <c r="R913" s="199" t="s">
        <v>52</v>
      </c>
      <c r="S913" s="195">
        <v>52.000279470999359</v>
      </c>
      <c r="T913" s="195">
        <v>0.63779645077454927</v>
      </c>
      <c r="U913" s="195">
        <v>81.53115215340172</v>
      </c>
      <c r="V913" s="194">
        <v>0</v>
      </c>
      <c r="W913" s="194">
        <v>0</v>
      </c>
      <c r="X913" s="194">
        <v>0</v>
      </c>
      <c r="Y913" s="194" t="s">
        <v>629</v>
      </c>
      <c r="AA913" s="206" t="s">
        <v>244</v>
      </c>
      <c r="AB913" s="204" t="s">
        <v>380</v>
      </c>
      <c r="AC913" s="205" t="s">
        <v>630</v>
      </c>
      <c r="AD913" s="204" t="s">
        <v>303</v>
      </c>
      <c r="AE913" s="204" t="s">
        <v>76</v>
      </c>
      <c r="AF913" s="203">
        <v>6.3768623631675228</v>
      </c>
      <c r="AG913" s="203">
        <v>0.80387751225167181</v>
      </c>
      <c r="AH913" s="203">
        <v>7.9326293694991472</v>
      </c>
      <c r="AI913" s="202">
        <v>4.7957932178940045E-2</v>
      </c>
      <c r="AJ913" s="202">
        <v>4.679440213443363E-2</v>
      </c>
      <c r="AK913" s="202">
        <v>0.33665633559999997</v>
      </c>
      <c r="AM913" s="200" t="s">
        <v>194</v>
      </c>
      <c r="AN913" s="199" t="s">
        <v>435</v>
      </c>
      <c r="AO913" s="197" t="s">
        <v>630</v>
      </c>
      <c r="AP913" s="199" t="s">
        <v>316</v>
      </c>
      <c r="AQ913" s="199" t="s">
        <v>76</v>
      </c>
      <c r="AR913" s="195">
        <v>0.87701642950879899</v>
      </c>
      <c r="AS913" s="195">
        <v>0.73045794737516923</v>
      </c>
      <c r="AT913" s="195">
        <v>1.2006391780119221</v>
      </c>
      <c r="AU913" s="194">
        <v>0</v>
      </c>
      <c r="AV913" s="194">
        <v>0</v>
      </c>
      <c r="AW913" s="194">
        <v>0</v>
      </c>
      <c r="AX913" s="194" t="s">
        <v>639</v>
      </c>
    </row>
    <row r="914" spans="14:50" ht="16.5" thickBot="1" x14ac:dyDescent="0.3">
      <c r="N914" s="200" t="s">
        <v>194</v>
      </c>
      <c r="O914" s="199" t="s">
        <v>88</v>
      </c>
      <c r="P914" s="197" t="s">
        <v>630</v>
      </c>
      <c r="Q914" s="199" t="s">
        <v>317</v>
      </c>
      <c r="R914" s="199" t="s">
        <v>52</v>
      </c>
      <c r="S914" s="195">
        <v>52.000279470999359</v>
      </c>
      <c r="T914" s="195">
        <v>0.63779645077454927</v>
      </c>
      <c r="U914" s="195">
        <v>81.53115215340172</v>
      </c>
      <c r="V914" s="194">
        <v>0</v>
      </c>
      <c r="W914" s="194">
        <v>0</v>
      </c>
      <c r="X914" s="194">
        <v>0</v>
      </c>
      <c r="Y914" s="194" t="s">
        <v>629</v>
      </c>
      <c r="AA914" s="206" t="s">
        <v>244</v>
      </c>
      <c r="AB914" s="204" t="s">
        <v>311</v>
      </c>
      <c r="AC914" s="205" t="s">
        <v>630</v>
      </c>
      <c r="AD914" s="204" t="s">
        <v>303</v>
      </c>
      <c r="AE914" s="204" t="s">
        <v>55</v>
      </c>
      <c r="AF914" s="203">
        <v>2.2087300776024263</v>
      </c>
      <c r="AG914" s="203">
        <v>0.74631111341391609</v>
      </c>
      <c r="AH914" s="203">
        <v>2.9595299304854779</v>
      </c>
      <c r="AI914" s="202">
        <v>7.2753157170204044E-2</v>
      </c>
      <c r="AJ914" s="202">
        <v>7.0988058460685399E-2</v>
      </c>
      <c r="AK914" s="202">
        <v>0.51071449879999997</v>
      </c>
      <c r="AM914" s="200" t="s">
        <v>194</v>
      </c>
      <c r="AN914" s="199" t="s">
        <v>435</v>
      </c>
      <c r="AO914" s="197" t="s">
        <v>630</v>
      </c>
      <c r="AP914" s="199" t="s">
        <v>314</v>
      </c>
      <c r="AQ914" s="199" t="s">
        <v>76</v>
      </c>
      <c r="AR914" s="195">
        <v>0.98969902990115477</v>
      </c>
      <c r="AS914" s="195">
        <v>0.73045794737516911</v>
      </c>
      <c r="AT914" s="195">
        <v>1.3549021315430188</v>
      </c>
      <c r="AU914" s="194">
        <v>0</v>
      </c>
      <c r="AV914" s="194">
        <v>0</v>
      </c>
      <c r="AW914" s="194">
        <v>0</v>
      </c>
      <c r="AX914" s="194" t="s">
        <v>639</v>
      </c>
    </row>
    <row r="915" spans="14:50" ht="16.5" thickBot="1" x14ac:dyDescent="0.3">
      <c r="N915" s="200" t="s">
        <v>194</v>
      </c>
      <c r="O915" s="199" t="s">
        <v>88</v>
      </c>
      <c r="P915" s="197" t="s">
        <v>630</v>
      </c>
      <c r="Q915" s="199" t="s">
        <v>74</v>
      </c>
      <c r="R915" s="199" t="s">
        <v>52</v>
      </c>
      <c r="S915" s="195">
        <v>52.000279470999359</v>
      </c>
      <c r="T915" s="195">
        <v>0.63779645077454927</v>
      </c>
      <c r="U915" s="195">
        <v>81.53115215340172</v>
      </c>
      <c r="V915" s="194">
        <v>0</v>
      </c>
      <c r="W915" s="194">
        <v>0</v>
      </c>
      <c r="X915" s="194">
        <v>0</v>
      </c>
      <c r="Y915" s="194" t="s">
        <v>629</v>
      </c>
      <c r="AA915" s="206" t="s">
        <v>244</v>
      </c>
      <c r="AB915" s="204" t="s">
        <v>311</v>
      </c>
      <c r="AC915" s="205" t="s">
        <v>630</v>
      </c>
      <c r="AD915" s="204" t="s">
        <v>303</v>
      </c>
      <c r="AE915" s="204" t="s">
        <v>52</v>
      </c>
      <c r="AF915" s="203">
        <v>2.2087300776024263</v>
      </c>
      <c r="AG915" s="203">
        <v>0.74631111341391609</v>
      </c>
      <c r="AH915" s="203">
        <v>2.9595299304854779</v>
      </c>
      <c r="AI915" s="202">
        <v>1.2390393263909684E-3</v>
      </c>
      <c r="AJ915" s="202">
        <v>1.2089784080594234E-3</v>
      </c>
      <c r="AK915" s="202">
        <v>8.697840384999999E-3</v>
      </c>
      <c r="AM915" s="200" t="s">
        <v>194</v>
      </c>
      <c r="AN915" s="199" t="s">
        <v>435</v>
      </c>
      <c r="AO915" s="197" t="s">
        <v>630</v>
      </c>
      <c r="AP915" s="199" t="s">
        <v>313</v>
      </c>
      <c r="AQ915" s="199" t="s">
        <v>76</v>
      </c>
      <c r="AR915" s="195">
        <v>0.86032271093215007</v>
      </c>
      <c r="AS915" s="195">
        <v>0.730457947375169</v>
      </c>
      <c r="AT915" s="195">
        <v>1.1777854071184217</v>
      </c>
      <c r="AU915" s="194">
        <v>0</v>
      </c>
      <c r="AV915" s="194">
        <v>0</v>
      </c>
      <c r="AW915" s="194">
        <v>0</v>
      </c>
      <c r="AX915" s="194" t="s">
        <v>639</v>
      </c>
    </row>
    <row r="916" spans="14:50" ht="16.5" thickBot="1" x14ac:dyDescent="0.3">
      <c r="N916" s="200" t="s">
        <v>194</v>
      </c>
      <c r="O916" s="199" t="s">
        <v>88</v>
      </c>
      <c r="P916" s="197" t="s">
        <v>630</v>
      </c>
      <c r="Q916" s="199" t="s">
        <v>316</v>
      </c>
      <c r="R916" s="199" t="s">
        <v>52</v>
      </c>
      <c r="S916" s="195">
        <v>52.000279470999359</v>
      </c>
      <c r="T916" s="195">
        <v>0.63779645077454927</v>
      </c>
      <c r="U916" s="195">
        <v>81.53115215340172</v>
      </c>
      <c r="V916" s="194">
        <v>0</v>
      </c>
      <c r="W916" s="194">
        <v>0</v>
      </c>
      <c r="X916" s="194">
        <v>0</v>
      </c>
      <c r="Y916" s="194" t="s">
        <v>629</v>
      </c>
      <c r="AA916" s="206" t="s">
        <v>244</v>
      </c>
      <c r="AB916" s="204" t="s">
        <v>546</v>
      </c>
      <c r="AC916" s="205" t="s">
        <v>630</v>
      </c>
      <c r="AD916" s="204" t="s">
        <v>303</v>
      </c>
      <c r="AE916" s="204" t="s">
        <v>52</v>
      </c>
      <c r="AF916" s="203">
        <v>3.1740617650261482</v>
      </c>
      <c r="AG916" s="203">
        <v>0.77607947733021621</v>
      </c>
      <c r="AH916" s="203">
        <v>4.0898668986135398</v>
      </c>
      <c r="AI916" s="202">
        <v>1.752958650012526E-3</v>
      </c>
      <c r="AJ916" s="202">
        <v>1.7039229989672671E-3</v>
      </c>
      <c r="AK916" s="202">
        <v>1.2281016799999999E-2</v>
      </c>
      <c r="AM916" s="200" t="s">
        <v>194</v>
      </c>
      <c r="AN916" s="199" t="s">
        <v>435</v>
      </c>
      <c r="AO916" s="197" t="s">
        <v>630</v>
      </c>
      <c r="AP916" s="199" t="s">
        <v>312</v>
      </c>
      <c r="AQ916" s="199" t="s">
        <v>76</v>
      </c>
      <c r="AR916" s="195">
        <v>0.18899674245702816</v>
      </c>
      <c r="AS916" s="195">
        <v>0.73045794737516923</v>
      </c>
      <c r="AT916" s="195">
        <v>0.25873733475851673</v>
      </c>
      <c r="AU916" s="194">
        <v>0</v>
      </c>
      <c r="AV916" s="194">
        <v>0</v>
      </c>
      <c r="AW916" s="194">
        <v>0</v>
      </c>
      <c r="AX916" s="194" t="s">
        <v>639</v>
      </c>
    </row>
    <row r="917" spans="14:50" ht="16.5" thickBot="1" x14ac:dyDescent="0.3">
      <c r="N917" s="200" t="s">
        <v>194</v>
      </c>
      <c r="O917" s="199" t="s">
        <v>88</v>
      </c>
      <c r="P917" s="197" t="s">
        <v>630</v>
      </c>
      <c r="Q917" s="199" t="s">
        <v>315</v>
      </c>
      <c r="R917" s="199" t="s">
        <v>52</v>
      </c>
      <c r="S917" s="195">
        <v>52.000279470999359</v>
      </c>
      <c r="T917" s="195">
        <v>0.63779645077454927</v>
      </c>
      <c r="U917" s="195">
        <v>81.53115215340172</v>
      </c>
      <c r="V917" s="194">
        <v>0</v>
      </c>
      <c r="W917" s="194">
        <v>0</v>
      </c>
      <c r="X917" s="194">
        <v>0</v>
      </c>
      <c r="Y917" s="194" t="s">
        <v>629</v>
      </c>
      <c r="AA917" s="206" t="s">
        <v>244</v>
      </c>
      <c r="AB917" s="204" t="s">
        <v>546</v>
      </c>
      <c r="AC917" s="205" t="s">
        <v>630</v>
      </c>
      <c r="AD917" s="204" t="s">
        <v>303</v>
      </c>
      <c r="AE917" s="204" t="s">
        <v>76</v>
      </c>
      <c r="AF917" s="203">
        <v>3.1740617650261482</v>
      </c>
      <c r="AG917" s="203">
        <v>0.77607947733021621</v>
      </c>
      <c r="AH917" s="203">
        <v>4.0898668986135398</v>
      </c>
      <c r="AI917" s="202">
        <v>0.10292915899871219</v>
      </c>
      <c r="AJ917" s="202">
        <v>0.10004991348826801</v>
      </c>
      <c r="AK917" s="202">
        <v>0.72110926910000006</v>
      </c>
      <c r="AM917" s="200" t="s">
        <v>194</v>
      </c>
      <c r="AN917" s="199" t="s">
        <v>435</v>
      </c>
      <c r="AO917" s="197" t="s">
        <v>630</v>
      </c>
      <c r="AP917" s="199" t="s">
        <v>323</v>
      </c>
      <c r="AQ917" s="199" t="s">
        <v>52</v>
      </c>
      <c r="AR917" s="195">
        <v>0.77923893498844077</v>
      </c>
      <c r="AS917" s="195">
        <v>0.73045794737516934</v>
      </c>
      <c r="AT917" s="195">
        <v>1.066781377064294</v>
      </c>
      <c r="AU917" s="194">
        <v>0</v>
      </c>
      <c r="AV917" s="194">
        <v>0</v>
      </c>
      <c r="AW917" s="194">
        <v>0</v>
      </c>
      <c r="AX917" s="194" t="s">
        <v>639</v>
      </c>
    </row>
    <row r="918" spans="14:50" ht="16.5" thickBot="1" x14ac:dyDescent="0.3">
      <c r="N918" s="200" t="s">
        <v>194</v>
      </c>
      <c r="O918" s="199" t="s">
        <v>88</v>
      </c>
      <c r="P918" s="197" t="s">
        <v>630</v>
      </c>
      <c r="Q918" s="199" t="s">
        <v>314</v>
      </c>
      <c r="R918" s="199" t="s">
        <v>52</v>
      </c>
      <c r="S918" s="195">
        <v>52.000279470999359</v>
      </c>
      <c r="T918" s="195">
        <v>0.63779645077454927</v>
      </c>
      <c r="U918" s="195">
        <v>81.53115215340172</v>
      </c>
      <c r="V918" s="194">
        <v>0</v>
      </c>
      <c r="W918" s="194">
        <v>0</v>
      </c>
      <c r="X918" s="194">
        <v>0</v>
      </c>
      <c r="Y918" s="194" t="s">
        <v>629</v>
      </c>
      <c r="AA918" s="206" t="s">
        <v>244</v>
      </c>
      <c r="AB918" s="204" t="s">
        <v>545</v>
      </c>
      <c r="AC918" s="205" t="s">
        <v>630</v>
      </c>
      <c r="AD918" s="204" t="s">
        <v>303</v>
      </c>
      <c r="AE918" s="204" t="s">
        <v>52</v>
      </c>
      <c r="AF918" s="203">
        <v>1.8113365791312566</v>
      </c>
      <c r="AG918" s="203">
        <v>0.78152728294198948</v>
      </c>
      <c r="AH918" s="203">
        <v>2.3176882223646014</v>
      </c>
      <c r="AI918" s="202">
        <v>1.3950529118075526E-3</v>
      </c>
      <c r="AJ918" s="202">
        <v>1.3560289863016209E-3</v>
      </c>
      <c r="AK918" s="202">
        <v>9.7735723810000001E-3</v>
      </c>
      <c r="AM918" s="200" t="s">
        <v>194</v>
      </c>
      <c r="AN918" s="199" t="s">
        <v>435</v>
      </c>
      <c r="AO918" s="197" t="s">
        <v>630</v>
      </c>
      <c r="AP918" s="199" t="s">
        <v>322</v>
      </c>
      <c r="AQ918" s="199" t="s">
        <v>52</v>
      </c>
      <c r="AR918" s="195">
        <v>0.86449614057631219</v>
      </c>
      <c r="AS918" s="195">
        <v>0.73045794737516911</v>
      </c>
      <c r="AT918" s="195">
        <v>1.1834988498417964</v>
      </c>
      <c r="AU918" s="194">
        <v>0</v>
      </c>
      <c r="AV918" s="194">
        <v>0</v>
      </c>
      <c r="AW918" s="194">
        <v>0</v>
      </c>
      <c r="AX918" s="194" t="s">
        <v>639</v>
      </c>
    </row>
    <row r="919" spans="14:50" ht="16.5" thickBot="1" x14ac:dyDescent="0.3">
      <c r="N919" s="200" t="s">
        <v>194</v>
      </c>
      <c r="O919" s="199" t="s">
        <v>88</v>
      </c>
      <c r="P919" s="197" t="s">
        <v>630</v>
      </c>
      <c r="Q919" s="199" t="s">
        <v>313</v>
      </c>
      <c r="R919" s="199" t="s">
        <v>52</v>
      </c>
      <c r="S919" s="195">
        <v>52.000279470999359</v>
      </c>
      <c r="T919" s="195">
        <v>0.63779645077454927</v>
      </c>
      <c r="U919" s="195">
        <v>81.53115215340172</v>
      </c>
      <c r="V919" s="194">
        <v>0</v>
      </c>
      <c r="W919" s="194">
        <v>0</v>
      </c>
      <c r="X919" s="194">
        <v>0</v>
      </c>
      <c r="Y919" s="194" t="s">
        <v>629</v>
      </c>
      <c r="AA919" s="206" t="s">
        <v>244</v>
      </c>
      <c r="AB919" s="204" t="s">
        <v>545</v>
      </c>
      <c r="AC919" s="205" t="s">
        <v>630</v>
      </c>
      <c r="AD919" s="204" t="s">
        <v>303</v>
      </c>
      <c r="AE919" s="204" t="s">
        <v>76</v>
      </c>
      <c r="AF919" s="203">
        <v>1.8113365791312566</v>
      </c>
      <c r="AG919" s="203">
        <v>0.78152728294198948</v>
      </c>
      <c r="AH919" s="203">
        <v>2.3176882223646014</v>
      </c>
      <c r="AI919" s="202">
        <v>0.1423610604300875</v>
      </c>
      <c r="AJ919" s="202">
        <v>0.13837878322027827</v>
      </c>
      <c r="AK919" s="202">
        <v>0.9973644129</v>
      </c>
      <c r="AM919" s="200" t="s">
        <v>194</v>
      </c>
      <c r="AN919" s="199" t="s">
        <v>435</v>
      </c>
      <c r="AO919" s="197" t="s">
        <v>630</v>
      </c>
      <c r="AP919" s="199" t="s">
        <v>321</v>
      </c>
      <c r="AQ919" s="199" t="s">
        <v>52</v>
      </c>
      <c r="AR919" s="195">
        <v>0.43045945758351389</v>
      </c>
      <c r="AS919" s="195">
        <v>0.730457947375169</v>
      </c>
      <c r="AT919" s="195">
        <v>0.58930080661087869</v>
      </c>
      <c r="AU919" s="194">
        <v>0</v>
      </c>
      <c r="AV919" s="194">
        <v>0</v>
      </c>
      <c r="AW919" s="194">
        <v>0</v>
      </c>
      <c r="AX919" s="194" t="s">
        <v>639</v>
      </c>
    </row>
    <row r="920" spans="14:50" ht="16.5" thickBot="1" x14ac:dyDescent="0.3">
      <c r="N920" s="200" t="s">
        <v>194</v>
      </c>
      <c r="O920" s="199" t="s">
        <v>88</v>
      </c>
      <c r="P920" s="197" t="s">
        <v>630</v>
      </c>
      <c r="Q920" s="199" t="s">
        <v>312</v>
      </c>
      <c r="R920" s="199" t="s">
        <v>52</v>
      </c>
      <c r="S920" s="195">
        <v>52.000279470999359</v>
      </c>
      <c r="T920" s="195">
        <v>0.63779645077454927</v>
      </c>
      <c r="U920" s="195">
        <v>81.53115215340172</v>
      </c>
      <c r="V920" s="194">
        <v>0</v>
      </c>
      <c r="W920" s="194">
        <v>0</v>
      </c>
      <c r="X920" s="194">
        <v>0</v>
      </c>
      <c r="Y920" s="194" t="s">
        <v>629</v>
      </c>
      <c r="AA920" s="206" t="s">
        <v>244</v>
      </c>
      <c r="AB920" s="204" t="s">
        <v>368</v>
      </c>
      <c r="AC920" s="205" t="s">
        <v>630</v>
      </c>
      <c r="AD920" s="204" t="s">
        <v>303</v>
      </c>
      <c r="AE920" s="204" t="s">
        <v>55</v>
      </c>
      <c r="AF920" s="203">
        <v>3.6472482183615202</v>
      </c>
      <c r="AG920" s="203">
        <v>0.74596597303131684</v>
      </c>
      <c r="AH920" s="203">
        <v>4.8892956920548478</v>
      </c>
      <c r="AI920" s="202">
        <v>4.1372590119988353E-2</v>
      </c>
      <c r="AJ920" s="202">
        <v>4.0215271382351397E-2</v>
      </c>
      <c r="AK920" s="202">
        <v>0.28985137459999999</v>
      </c>
      <c r="AM920" s="200" t="s">
        <v>194</v>
      </c>
      <c r="AN920" s="199" t="s">
        <v>435</v>
      </c>
      <c r="AO920" s="197" t="s">
        <v>630</v>
      </c>
      <c r="AP920" s="199" t="s">
        <v>318</v>
      </c>
      <c r="AQ920" s="199" t="s">
        <v>52</v>
      </c>
      <c r="AR920" s="195">
        <v>0.42092018982543095</v>
      </c>
      <c r="AS920" s="195">
        <v>0.73045794737516911</v>
      </c>
      <c r="AT920" s="195">
        <v>0.57624150895745263</v>
      </c>
      <c r="AU920" s="194">
        <v>0</v>
      </c>
      <c r="AV920" s="194">
        <v>0</v>
      </c>
      <c r="AW920" s="194">
        <v>0</v>
      </c>
      <c r="AX920" s="194" t="s">
        <v>639</v>
      </c>
    </row>
    <row r="921" spans="14:50" ht="16.5" thickBot="1" x14ac:dyDescent="0.3">
      <c r="N921" s="200" t="s">
        <v>194</v>
      </c>
      <c r="O921" s="199" t="s">
        <v>454</v>
      </c>
      <c r="P921" s="197" t="s">
        <v>630</v>
      </c>
      <c r="Q921" s="199" t="s">
        <v>323</v>
      </c>
      <c r="R921" s="199" t="s">
        <v>76</v>
      </c>
      <c r="S921" s="195">
        <v>7.8308175962551916</v>
      </c>
      <c r="T921" s="195">
        <v>0.63779645077454949</v>
      </c>
      <c r="U921" s="195">
        <v>12.277925953876556</v>
      </c>
      <c r="V921" s="194">
        <v>0</v>
      </c>
      <c r="W921" s="194">
        <v>0</v>
      </c>
      <c r="X921" s="194">
        <v>0</v>
      </c>
      <c r="Y921" s="194" t="s">
        <v>629</v>
      </c>
      <c r="AA921" s="206" t="s">
        <v>244</v>
      </c>
      <c r="AB921" s="204" t="s">
        <v>368</v>
      </c>
      <c r="AC921" s="205" t="s">
        <v>630</v>
      </c>
      <c r="AD921" s="204" t="s">
        <v>303</v>
      </c>
      <c r="AE921" s="204" t="s">
        <v>52</v>
      </c>
      <c r="AF921" s="203">
        <v>3.6472482183615202</v>
      </c>
      <c r="AG921" s="203">
        <v>0.74596597303131684</v>
      </c>
      <c r="AH921" s="203">
        <v>4.8892956920548478</v>
      </c>
      <c r="AI921" s="202">
        <v>7.0460538205319601E-4</v>
      </c>
      <c r="AJ921" s="202">
        <v>6.8489539993882894E-4</v>
      </c>
      <c r="AK921" s="202">
        <v>4.9363802929999999E-3</v>
      </c>
      <c r="AM921" s="200" t="s">
        <v>194</v>
      </c>
      <c r="AN921" s="199" t="s">
        <v>435</v>
      </c>
      <c r="AO921" s="197" t="s">
        <v>630</v>
      </c>
      <c r="AP921" s="199" t="s">
        <v>74</v>
      </c>
      <c r="AQ921" s="199" t="s">
        <v>52</v>
      </c>
      <c r="AR921" s="195">
        <v>0.43522909146255695</v>
      </c>
      <c r="AS921" s="195">
        <v>0.73045794737516945</v>
      </c>
      <c r="AT921" s="195">
        <v>0.59583045543759361</v>
      </c>
      <c r="AU921" s="194">
        <v>0</v>
      </c>
      <c r="AV921" s="194">
        <v>0</v>
      </c>
      <c r="AW921" s="194">
        <v>0</v>
      </c>
      <c r="AX921" s="194" t="s">
        <v>639</v>
      </c>
    </row>
    <row r="922" spans="14:50" ht="16.5" thickBot="1" x14ac:dyDescent="0.3">
      <c r="N922" s="200" t="s">
        <v>194</v>
      </c>
      <c r="O922" s="199" t="s">
        <v>454</v>
      </c>
      <c r="P922" s="197" t="s">
        <v>630</v>
      </c>
      <c r="Q922" s="199" t="s">
        <v>322</v>
      </c>
      <c r="R922" s="199" t="s">
        <v>76</v>
      </c>
      <c r="S922" s="195">
        <v>7.8308175962551916</v>
      </c>
      <c r="T922" s="195">
        <v>0.63779645077454949</v>
      </c>
      <c r="U922" s="195">
        <v>12.277925953876556</v>
      </c>
      <c r="V922" s="194">
        <v>0</v>
      </c>
      <c r="W922" s="194">
        <v>0</v>
      </c>
      <c r="X922" s="194">
        <v>0</v>
      </c>
      <c r="Y922" s="194" t="s">
        <v>629</v>
      </c>
      <c r="AA922" s="206" t="s">
        <v>244</v>
      </c>
      <c r="AB922" s="204" t="s">
        <v>366</v>
      </c>
      <c r="AC922" s="205" t="s">
        <v>630</v>
      </c>
      <c r="AD922" s="204" t="s">
        <v>303</v>
      </c>
      <c r="AE922" s="204" t="s">
        <v>52</v>
      </c>
      <c r="AF922" s="203">
        <v>4.0795322699710814</v>
      </c>
      <c r="AG922" s="203">
        <v>0.79497623225845981</v>
      </c>
      <c r="AH922" s="203">
        <v>5.1316405502859856</v>
      </c>
      <c r="AI922" s="202">
        <v>6.0925689285310739E-4</v>
      </c>
      <c r="AJ922" s="202">
        <v>5.9316510602422075E-4</v>
      </c>
      <c r="AK922" s="202">
        <v>4.5243727230000006E-3</v>
      </c>
      <c r="AM922" s="200" t="s">
        <v>194</v>
      </c>
      <c r="AN922" s="199" t="s">
        <v>435</v>
      </c>
      <c r="AO922" s="197" t="s">
        <v>630</v>
      </c>
      <c r="AP922" s="199" t="s">
        <v>316</v>
      </c>
      <c r="AQ922" s="199" t="s">
        <v>52</v>
      </c>
      <c r="AR922" s="195">
        <v>0.87701642950879899</v>
      </c>
      <c r="AS922" s="195">
        <v>0.73045794737516923</v>
      </c>
      <c r="AT922" s="195">
        <v>1.2006391780119221</v>
      </c>
      <c r="AU922" s="194">
        <v>0</v>
      </c>
      <c r="AV922" s="194">
        <v>0</v>
      </c>
      <c r="AW922" s="194">
        <v>0</v>
      </c>
      <c r="AX922" s="194" t="s">
        <v>639</v>
      </c>
    </row>
    <row r="923" spans="14:50" ht="16.5" thickBot="1" x14ac:dyDescent="0.3">
      <c r="N923" s="200" t="s">
        <v>194</v>
      </c>
      <c r="O923" s="199" t="s">
        <v>454</v>
      </c>
      <c r="P923" s="197" t="s">
        <v>630</v>
      </c>
      <c r="Q923" s="199" t="s">
        <v>321</v>
      </c>
      <c r="R923" s="199" t="s">
        <v>76</v>
      </c>
      <c r="S923" s="195">
        <v>7.8308175962551916</v>
      </c>
      <c r="T923" s="195">
        <v>0.63779645077454949</v>
      </c>
      <c r="U923" s="195">
        <v>12.277925953876556</v>
      </c>
      <c r="V923" s="194">
        <v>0</v>
      </c>
      <c r="W923" s="194">
        <v>0</v>
      </c>
      <c r="X923" s="194">
        <v>0</v>
      </c>
      <c r="Y923" s="194" t="s">
        <v>629</v>
      </c>
      <c r="AA923" s="206" t="s">
        <v>244</v>
      </c>
      <c r="AB923" s="204" t="s">
        <v>366</v>
      </c>
      <c r="AC923" s="205" t="s">
        <v>630</v>
      </c>
      <c r="AD923" s="204" t="s">
        <v>303</v>
      </c>
      <c r="AE923" s="204" t="s">
        <v>76</v>
      </c>
      <c r="AF923" s="203">
        <v>4.0795322699710814</v>
      </c>
      <c r="AG923" s="203">
        <v>0.79497623225845981</v>
      </c>
      <c r="AH923" s="203">
        <v>5.1316405502859856</v>
      </c>
      <c r="AI923" s="202">
        <v>3.5773976125437527E-2</v>
      </c>
      <c r="AJ923" s="202">
        <v>3.4829108361797777E-2</v>
      </c>
      <c r="AK923" s="202">
        <v>0.26565936909999999</v>
      </c>
      <c r="AM923" s="200" t="s">
        <v>194</v>
      </c>
      <c r="AN923" s="199" t="s">
        <v>435</v>
      </c>
      <c r="AO923" s="197" t="s">
        <v>630</v>
      </c>
      <c r="AP923" s="199" t="s">
        <v>314</v>
      </c>
      <c r="AQ923" s="199" t="s">
        <v>52</v>
      </c>
      <c r="AR923" s="195">
        <v>0.98969902990115477</v>
      </c>
      <c r="AS923" s="195">
        <v>0.73045794737516911</v>
      </c>
      <c r="AT923" s="195">
        <v>1.3549021315430188</v>
      </c>
      <c r="AU923" s="194">
        <v>0</v>
      </c>
      <c r="AV923" s="194">
        <v>0</v>
      </c>
      <c r="AW923" s="194">
        <v>0</v>
      </c>
      <c r="AX923" s="194" t="s">
        <v>639</v>
      </c>
    </row>
    <row r="924" spans="14:50" ht="16.5" thickBot="1" x14ac:dyDescent="0.3">
      <c r="N924" s="200" t="s">
        <v>194</v>
      </c>
      <c r="O924" s="199" t="s">
        <v>454</v>
      </c>
      <c r="P924" s="197" t="s">
        <v>630</v>
      </c>
      <c r="Q924" s="199" t="s">
        <v>320</v>
      </c>
      <c r="R924" s="199" t="s">
        <v>76</v>
      </c>
      <c r="S924" s="195">
        <v>7.8308175962551916</v>
      </c>
      <c r="T924" s="195">
        <v>0.63779645077454949</v>
      </c>
      <c r="U924" s="195">
        <v>12.277925953876556</v>
      </c>
      <c r="V924" s="194">
        <v>0</v>
      </c>
      <c r="W924" s="194">
        <v>0</v>
      </c>
      <c r="X924" s="194">
        <v>0</v>
      </c>
      <c r="Y924" s="194" t="s">
        <v>629</v>
      </c>
      <c r="AA924" s="206" t="s">
        <v>244</v>
      </c>
      <c r="AB924" s="204" t="s">
        <v>359</v>
      </c>
      <c r="AC924" s="205" t="s">
        <v>630</v>
      </c>
      <c r="AD924" s="204" t="s">
        <v>303</v>
      </c>
      <c r="AE924" s="204" t="s">
        <v>52</v>
      </c>
      <c r="AF924" s="203">
        <v>3.0579080454635239</v>
      </c>
      <c r="AG924" s="203">
        <v>0.75637909343748644</v>
      </c>
      <c r="AH924" s="203">
        <v>4.0428246523398323</v>
      </c>
      <c r="AI924" s="202">
        <v>2.6753302496269291E-4</v>
      </c>
      <c r="AJ924" s="202">
        <v>2.6046690152956042E-4</v>
      </c>
      <c r="AK924" s="202">
        <v>1.9867138720000002E-3</v>
      </c>
      <c r="AM924" s="200" t="s">
        <v>194</v>
      </c>
      <c r="AN924" s="199" t="s">
        <v>435</v>
      </c>
      <c r="AO924" s="197" t="s">
        <v>630</v>
      </c>
      <c r="AP924" s="199" t="s">
        <v>313</v>
      </c>
      <c r="AQ924" s="199" t="s">
        <v>52</v>
      </c>
      <c r="AR924" s="195">
        <v>0.86032271093215007</v>
      </c>
      <c r="AS924" s="195">
        <v>0.730457947375169</v>
      </c>
      <c r="AT924" s="195">
        <v>1.1777854071184217</v>
      </c>
      <c r="AU924" s="194">
        <v>0</v>
      </c>
      <c r="AV924" s="194">
        <v>0</v>
      </c>
      <c r="AW924" s="194">
        <v>0</v>
      </c>
      <c r="AX924" s="194" t="s">
        <v>639</v>
      </c>
    </row>
    <row r="925" spans="14:50" ht="16.5" thickBot="1" x14ac:dyDescent="0.3">
      <c r="N925" s="200" t="s">
        <v>194</v>
      </c>
      <c r="O925" s="199" t="s">
        <v>454</v>
      </c>
      <c r="P925" s="197" t="s">
        <v>630</v>
      </c>
      <c r="Q925" s="199" t="s">
        <v>319</v>
      </c>
      <c r="R925" s="199" t="s">
        <v>76</v>
      </c>
      <c r="S925" s="195">
        <v>7.8308175962551916</v>
      </c>
      <c r="T925" s="195">
        <v>0.63779645077454949</v>
      </c>
      <c r="U925" s="195">
        <v>12.277925953876556</v>
      </c>
      <c r="V925" s="194">
        <v>0</v>
      </c>
      <c r="W925" s="194">
        <v>0</v>
      </c>
      <c r="X925" s="194">
        <v>0</v>
      </c>
      <c r="Y925" s="194" t="s">
        <v>629</v>
      </c>
      <c r="AA925" s="206" t="s">
        <v>244</v>
      </c>
      <c r="AB925" s="204" t="s">
        <v>359</v>
      </c>
      <c r="AC925" s="205" t="s">
        <v>630</v>
      </c>
      <c r="AD925" s="204" t="s">
        <v>303</v>
      </c>
      <c r="AE925" s="204" t="s">
        <v>76</v>
      </c>
      <c r="AF925" s="203">
        <v>3.0579080454635239</v>
      </c>
      <c r="AG925" s="203">
        <v>0.75637909343748644</v>
      </c>
      <c r="AH925" s="203">
        <v>4.0428246523398323</v>
      </c>
      <c r="AI925" s="202">
        <v>2.9098469131453062E-2</v>
      </c>
      <c r="AJ925" s="202">
        <v>2.8329915886010876E-2</v>
      </c>
      <c r="AK925" s="202">
        <v>0.21608671410000002</v>
      </c>
      <c r="AM925" s="200" t="s">
        <v>194</v>
      </c>
      <c r="AN925" s="199" t="s">
        <v>435</v>
      </c>
      <c r="AO925" s="197" t="s">
        <v>630</v>
      </c>
      <c r="AP925" s="199" t="s">
        <v>312</v>
      </c>
      <c r="AQ925" s="199" t="s">
        <v>52</v>
      </c>
      <c r="AR925" s="195">
        <v>0.18899674245702816</v>
      </c>
      <c r="AS925" s="195">
        <v>0.73045794737516923</v>
      </c>
      <c r="AT925" s="195">
        <v>0.25873733475851673</v>
      </c>
      <c r="AU925" s="194">
        <v>0</v>
      </c>
      <c r="AV925" s="194">
        <v>0</v>
      </c>
      <c r="AW925" s="194">
        <v>0</v>
      </c>
      <c r="AX925" s="194" t="s">
        <v>639</v>
      </c>
    </row>
    <row r="926" spans="14:50" ht="16.5" thickBot="1" x14ac:dyDescent="0.3">
      <c r="N926" s="200" t="s">
        <v>194</v>
      </c>
      <c r="O926" s="199" t="s">
        <v>454</v>
      </c>
      <c r="P926" s="197" t="s">
        <v>630</v>
      </c>
      <c r="Q926" s="199" t="s">
        <v>318</v>
      </c>
      <c r="R926" s="199" t="s">
        <v>76</v>
      </c>
      <c r="S926" s="195">
        <v>7.8308175962551916</v>
      </c>
      <c r="T926" s="195">
        <v>0.63779645077454949</v>
      </c>
      <c r="U926" s="195">
        <v>12.277925953876556</v>
      </c>
      <c r="V926" s="194">
        <v>0</v>
      </c>
      <c r="W926" s="194">
        <v>0</v>
      </c>
      <c r="X926" s="194">
        <v>0</v>
      </c>
      <c r="Y926" s="194" t="s">
        <v>629</v>
      </c>
      <c r="AA926" s="206" t="s">
        <v>244</v>
      </c>
      <c r="AB926" s="204" t="s">
        <v>310</v>
      </c>
      <c r="AC926" s="205" t="s">
        <v>630</v>
      </c>
      <c r="AD926" s="204" t="s">
        <v>303</v>
      </c>
      <c r="AE926" s="204" t="s">
        <v>55</v>
      </c>
      <c r="AF926" s="203">
        <v>1.11772032498431</v>
      </c>
      <c r="AG926" s="203">
        <v>0.75637909343748644</v>
      </c>
      <c r="AH926" s="203">
        <v>1.4777250385182517</v>
      </c>
      <c r="AI926" s="202">
        <v>5.725998172241311E-2</v>
      </c>
      <c r="AJ926" s="202">
        <v>5.5747622271889556E-2</v>
      </c>
      <c r="AK926" s="202">
        <v>0.42521554119999999</v>
      </c>
      <c r="AM926" s="200" t="s">
        <v>194</v>
      </c>
      <c r="AN926" s="199" t="s">
        <v>433</v>
      </c>
      <c r="AO926" s="197" t="s">
        <v>630</v>
      </c>
      <c r="AP926" s="199" t="s">
        <v>323</v>
      </c>
      <c r="AQ926" s="199" t="s">
        <v>76</v>
      </c>
      <c r="AR926" s="195">
        <v>0.60641294577945315</v>
      </c>
      <c r="AS926" s="195">
        <v>0.68764556682524536</v>
      </c>
      <c r="AT926" s="195">
        <v>0.88186847270632329</v>
      </c>
      <c r="AU926" s="194">
        <v>0</v>
      </c>
      <c r="AV926" s="194">
        <v>0</v>
      </c>
      <c r="AW926" s="194">
        <v>0</v>
      </c>
      <c r="AX926" s="194" t="s">
        <v>639</v>
      </c>
    </row>
    <row r="927" spans="14:50" ht="16.5" thickBot="1" x14ac:dyDescent="0.3">
      <c r="N927" s="200" t="s">
        <v>194</v>
      </c>
      <c r="O927" s="199" t="s">
        <v>454</v>
      </c>
      <c r="P927" s="197" t="s">
        <v>630</v>
      </c>
      <c r="Q927" s="199" t="s">
        <v>317</v>
      </c>
      <c r="R927" s="199" t="s">
        <v>76</v>
      </c>
      <c r="S927" s="195">
        <v>7.8308175962551916</v>
      </c>
      <c r="T927" s="195">
        <v>0.63779645077454949</v>
      </c>
      <c r="U927" s="195">
        <v>12.277925953876556</v>
      </c>
      <c r="V927" s="194">
        <v>0</v>
      </c>
      <c r="W927" s="194">
        <v>0</v>
      </c>
      <c r="X927" s="194">
        <v>0</v>
      </c>
      <c r="Y927" s="194" t="s">
        <v>629</v>
      </c>
      <c r="AA927" s="206" t="s">
        <v>244</v>
      </c>
      <c r="AB927" s="204" t="s">
        <v>310</v>
      </c>
      <c r="AC927" s="205" t="s">
        <v>630</v>
      </c>
      <c r="AD927" s="204" t="s">
        <v>303</v>
      </c>
      <c r="AE927" s="204" t="s">
        <v>52</v>
      </c>
      <c r="AF927" s="203">
        <v>1.11772032498431</v>
      </c>
      <c r="AG927" s="203">
        <v>0.75637909343748644</v>
      </c>
      <c r="AH927" s="203">
        <v>1.4777250385182517</v>
      </c>
      <c r="AI927" s="202">
        <v>0</v>
      </c>
      <c r="AJ927" s="202">
        <v>0</v>
      </c>
      <c r="AK927" s="202">
        <v>0</v>
      </c>
      <c r="AM927" s="200" t="s">
        <v>194</v>
      </c>
      <c r="AN927" s="199" t="s">
        <v>433</v>
      </c>
      <c r="AO927" s="197" t="s">
        <v>630</v>
      </c>
      <c r="AP927" s="199" t="s">
        <v>322</v>
      </c>
      <c r="AQ927" s="199" t="s">
        <v>76</v>
      </c>
      <c r="AR927" s="195">
        <v>0.60641294577945315</v>
      </c>
      <c r="AS927" s="195">
        <v>0.68764556682524536</v>
      </c>
      <c r="AT927" s="195">
        <v>0.88186847270632329</v>
      </c>
      <c r="AU927" s="194">
        <v>0</v>
      </c>
      <c r="AV927" s="194">
        <v>0</v>
      </c>
      <c r="AW927" s="194">
        <v>0</v>
      </c>
      <c r="AX927" s="194" t="s">
        <v>639</v>
      </c>
    </row>
    <row r="928" spans="14:50" ht="16.5" thickBot="1" x14ac:dyDescent="0.3">
      <c r="N928" s="200" t="s">
        <v>194</v>
      </c>
      <c r="O928" s="199" t="s">
        <v>454</v>
      </c>
      <c r="P928" s="197" t="s">
        <v>630</v>
      </c>
      <c r="Q928" s="199" t="s">
        <v>74</v>
      </c>
      <c r="R928" s="199" t="s">
        <v>76</v>
      </c>
      <c r="S928" s="195">
        <v>7.8308175962551916</v>
      </c>
      <c r="T928" s="195">
        <v>0.63779645077454949</v>
      </c>
      <c r="U928" s="195">
        <v>12.277925953876556</v>
      </c>
      <c r="V928" s="194">
        <v>0</v>
      </c>
      <c r="W928" s="194">
        <v>0</v>
      </c>
      <c r="X928" s="194">
        <v>0</v>
      </c>
      <c r="Y928" s="194" t="s">
        <v>629</v>
      </c>
      <c r="AA928" s="206" t="s">
        <v>244</v>
      </c>
      <c r="AB928" s="204" t="s">
        <v>364</v>
      </c>
      <c r="AC928" s="205" t="s">
        <v>630</v>
      </c>
      <c r="AD928" s="204" t="s">
        <v>303</v>
      </c>
      <c r="AE928" s="204" t="s">
        <v>52</v>
      </c>
      <c r="AF928" s="203">
        <v>5.5881735408040916</v>
      </c>
      <c r="AG928" s="203">
        <v>0.79497623225845981</v>
      </c>
      <c r="AH928" s="203">
        <v>7.0293592613813951</v>
      </c>
      <c r="AI928" s="202">
        <v>4.0988576941299506E-3</v>
      </c>
      <c r="AJ928" s="202">
        <v>3.9905980338296714E-3</v>
      </c>
      <c r="AK928" s="202">
        <v>3.0438326040000001E-2</v>
      </c>
      <c r="AM928" s="200" t="s">
        <v>194</v>
      </c>
      <c r="AN928" s="199" t="s">
        <v>433</v>
      </c>
      <c r="AO928" s="197" t="s">
        <v>630</v>
      </c>
      <c r="AP928" s="199" t="s">
        <v>321</v>
      </c>
      <c r="AQ928" s="199" t="s">
        <v>76</v>
      </c>
      <c r="AR928" s="195">
        <v>0.60641294577945315</v>
      </c>
      <c r="AS928" s="195">
        <v>0.68764556682524536</v>
      </c>
      <c r="AT928" s="195">
        <v>0.88186847270632329</v>
      </c>
      <c r="AU928" s="194">
        <v>0</v>
      </c>
      <c r="AV928" s="194">
        <v>0</v>
      </c>
      <c r="AW928" s="194">
        <v>0</v>
      </c>
      <c r="AX928" s="194" t="s">
        <v>639</v>
      </c>
    </row>
    <row r="929" spans="14:50" ht="16.5" thickBot="1" x14ac:dyDescent="0.3">
      <c r="N929" s="200" t="s">
        <v>194</v>
      </c>
      <c r="O929" s="199" t="s">
        <v>454</v>
      </c>
      <c r="P929" s="197" t="s">
        <v>630</v>
      </c>
      <c r="Q929" s="199" t="s">
        <v>316</v>
      </c>
      <c r="R929" s="199" t="s">
        <v>76</v>
      </c>
      <c r="S929" s="195">
        <v>7.8308175962551916</v>
      </c>
      <c r="T929" s="195">
        <v>0.63779645077454949</v>
      </c>
      <c r="U929" s="195">
        <v>12.277925953876556</v>
      </c>
      <c r="V929" s="194">
        <v>0</v>
      </c>
      <c r="W929" s="194">
        <v>0</v>
      </c>
      <c r="X929" s="194">
        <v>0</v>
      </c>
      <c r="Y929" s="194" t="s">
        <v>629</v>
      </c>
      <c r="AA929" s="206" t="s">
        <v>244</v>
      </c>
      <c r="AB929" s="204" t="s">
        <v>364</v>
      </c>
      <c r="AC929" s="205" t="s">
        <v>630</v>
      </c>
      <c r="AD929" s="204" t="s">
        <v>303</v>
      </c>
      <c r="AE929" s="204" t="s">
        <v>76</v>
      </c>
      <c r="AF929" s="203">
        <v>5.5881735408040916</v>
      </c>
      <c r="AG929" s="203">
        <v>0.79497623225845981</v>
      </c>
      <c r="AH929" s="203">
        <v>7.0293592613813951</v>
      </c>
      <c r="AI929" s="202">
        <v>0.24067423291267098</v>
      </c>
      <c r="AJ929" s="202">
        <v>0.23431750802918208</v>
      </c>
      <c r="AK929" s="202">
        <v>1.787259114</v>
      </c>
      <c r="AM929" s="200" t="s">
        <v>194</v>
      </c>
      <c r="AN929" s="199" t="s">
        <v>433</v>
      </c>
      <c r="AO929" s="197" t="s">
        <v>630</v>
      </c>
      <c r="AP929" s="199" t="s">
        <v>320</v>
      </c>
      <c r="AQ929" s="199" t="s">
        <v>76</v>
      </c>
      <c r="AR929" s="195">
        <v>0.60641294577945315</v>
      </c>
      <c r="AS929" s="195">
        <v>0.68764556682524536</v>
      </c>
      <c r="AT929" s="195">
        <v>0.88186847270632329</v>
      </c>
      <c r="AU929" s="194">
        <v>0</v>
      </c>
      <c r="AV929" s="194">
        <v>0</v>
      </c>
      <c r="AW929" s="194">
        <v>0</v>
      </c>
      <c r="AX929" s="194" t="s">
        <v>639</v>
      </c>
    </row>
    <row r="930" spans="14:50" ht="16.5" thickBot="1" x14ac:dyDescent="0.3">
      <c r="N930" s="200" t="s">
        <v>194</v>
      </c>
      <c r="O930" s="199" t="s">
        <v>454</v>
      </c>
      <c r="P930" s="197" t="s">
        <v>630</v>
      </c>
      <c r="Q930" s="199" t="s">
        <v>315</v>
      </c>
      <c r="R930" s="199" t="s">
        <v>76</v>
      </c>
      <c r="S930" s="195">
        <v>7.8308175962551916</v>
      </c>
      <c r="T930" s="195">
        <v>0.63779645077454949</v>
      </c>
      <c r="U930" s="195">
        <v>12.277925953876556</v>
      </c>
      <c r="V930" s="194">
        <v>0</v>
      </c>
      <c r="W930" s="194">
        <v>0</v>
      </c>
      <c r="X930" s="194">
        <v>0</v>
      </c>
      <c r="Y930" s="194" t="s">
        <v>629</v>
      </c>
      <c r="AA930" s="206" t="s">
        <v>244</v>
      </c>
      <c r="AB930" s="204" t="s">
        <v>375</v>
      </c>
      <c r="AC930" s="205" t="s">
        <v>630</v>
      </c>
      <c r="AD930" s="204" t="s">
        <v>303</v>
      </c>
      <c r="AE930" s="204" t="s">
        <v>52</v>
      </c>
      <c r="AF930" s="203">
        <v>2.4675345749234165</v>
      </c>
      <c r="AG930" s="203">
        <v>0.75259745035047798</v>
      </c>
      <c r="AH930" s="203">
        <v>3.278691116710942</v>
      </c>
      <c r="AI930" s="202">
        <v>1.0329719041548963E-3</v>
      </c>
      <c r="AJ930" s="202">
        <v>1.0075022948024029E-3</v>
      </c>
      <c r="AK930" s="202">
        <v>7.5031266269999994E-3</v>
      </c>
      <c r="AM930" s="200" t="s">
        <v>194</v>
      </c>
      <c r="AN930" s="199" t="s">
        <v>433</v>
      </c>
      <c r="AO930" s="197" t="s">
        <v>630</v>
      </c>
      <c r="AP930" s="199" t="s">
        <v>319</v>
      </c>
      <c r="AQ930" s="199" t="s">
        <v>76</v>
      </c>
      <c r="AR930" s="195">
        <v>0.60641294577945315</v>
      </c>
      <c r="AS930" s="195">
        <v>0.68764556682524536</v>
      </c>
      <c r="AT930" s="195">
        <v>0.88186847270632329</v>
      </c>
      <c r="AU930" s="194">
        <v>0</v>
      </c>
      <c r="AV930" s="194">
        <v>0</v>
      </c>
      <c r="AW930" s="194">
        <v>0</v>
      </c>
      <c r="AX930" s="194" t="s">
        <v>639</v>
      </c>
    </row>
    <row r="931" spans="14:50" ht="16.5" thickBot="1" x14ac:dyDescent="0.3">
      <c r="N931" s="200" t="s">
        <v>194</v>
      </c>
      <c r="O931" s="199" t="s">
        <v>454</v>
      </c>
      <c r="P931" s="197" t="s">
        <v>630</v>
      </c>
      <c r="Q931" s="199" t="s">
        <v>314</v>
      </c>
      <c r="R931" s="199" t="s">
        <v>76</v>
      </c>
      <c r="S931" s="195">
        <v>7.8308175962551916</v>
      </c>
      <c r="T931" s="195">
        <v>0.63779645077454949</v>
      </c>
      <c r="U931" s="195">
        <v>12.277925953876556</v>
      </c>
      <c r="V931" s="194">
        <v>0</v>
      </c>
      <c r="W931" s="194">
        <v>0</v>
      </c>
      <c r="X931" s="194">
        <v>0</v>
      </c>
      <c r="Y931" s="194" t="s">
        <v>629</v>
      </c>
      <c r="AA931" s="206" t="s">
        <v>244</v>
      </c>
      <c r="AB931" s="204" t="s">
        <v>375</v>
      </c>
      <c r="AC931" s="205" t="s">
        <v>630</v>
      </c>
      <c r="AD931" s="204" t="s">
        <v>303</v>
      </c>
      <c r="AE931" s="204" t="s">
        <v>76</v>
      </c>
      <c r="AF931" s="203">
        <v>2.4675345749234165</v>
      </c>
      <c r="AG931" s="203">
        <v>0.75259745035047798</v>
      </c>
      <c r="AH931" s="203">
        <v>3.278691116710942</v>
      </c>
      <c r="AI931" s="202">
        <v>6.065341565910682E-2</v>
      </c>
      <c r="AJ931" s="202">
        <v>5.9157906636530137E-2</v>
      </c>
      <c r="AK931" s="202">
        <v>0.4405640233</v>
      </c>
      <c r="AM931" s="200" t="s">
        <v>194</v>
      </c>
      <c r="AN931" s="199" t="s">
        <v>433</v>
      </c>
      <c r="AO931" s="197" t="s">
        <v>630</v>
      </c>
      <c r="AP931" s="199" t="s">
        <v>318</v>
      </c>
      <c r="AQ931" s="199" t="s">
        <v>76</v>
      </c>
      <c r="AR931" s="195">
        <v>0.60641294577945315</v>
      </c>
      <c r="AS931" s="195">
        <v>0.68764556682524536</v>
      </c>
      <c r="AT931" s="195">
        <v>0.88186847270632329</v>
      </c>
      <c r="AU931" s="194">
        <v>0</v>
      </c>
      <c r="AV931" s="194">
        <v>0</v>
      </c>
      <c r="AW931" s="194">
        <v>0</v>
      </c>
      <c r="AX931" s="194" t="s">
        <v>639</v>
      </c>
    </row>
    <row r="932" spans="14:50" ht="16.5" thickBot="1" x14ac:dyDescent="0.3">
      <c r="N932" s="200" t="s">
        <v>194</v>
      </c>
      <c r="O932" s="199" t="s">
        <v>454</v>
      </c>
      <c r="P932" s="197" t="s">
        <v>630</v>
      </c>
      <c r="Q932" s="199" t="s">
        <v>313</v>
      </c>
      <c r="R932" s="199" t="s">
        <v>76</v>
      </c>
      <c r="S932" s="195">
        <v>7.8308175962551916</v>
      </c>
      <c r="T932" s="195">
        <v>0.63779645077454949</v>
      </c>
      <c r="U932" s="195">
        <v>12.277925953876556</v>
      </c>
      <c r="V932" s="194">
        <v>0</v>
      </c>
      <c r="W932" s="194">
        <v>0</v>
      </c>
      <c r="X932" s="194">
        <v>0</v>
      </c>
      <c r="Y932" s="194" t="s">
        <v>629</v>
      </c>
      <c r="AA932" s="206" t="s">
        <v>244</v>
      </c>
      <c r="AB932" s="204" t="s">
        <v>370</v>
      </c>
      <c r="AC932" s="205" t="s">
        <v>630</v>
      </c>
      <c r="AD932" s="204" t="s">
        <v>302</v>
      </c>
      <c r="AE932" s="204" t="s">
        <v>55</v>
      </c>
      <c r="AF932" s="203">
        <v>3.5543721388766989</v>
      </c>
      <c r="AG932" s="203">
        <v>1.0173985996884725</v>
      </c>
      <c r="AH932" s="203">
        <v>3.49358858953123</v>
      </c>
      <c r="AI932" s="202">
        <v>0</v>
      </c>
      <c r="AJ932" s="202">
        <v>0</v>
      </c>
      <c r="AK932" s="202">
        <v>5.610360298E-2</v>
      </c>
      <c r="AM932" s="200" t="s">
        <v>194</v>
      </c>
      <c r="AN932" s="199" t="s">
        <v>433</v>
      </c>
      <c r="AO932" s="197" t="s">
        <v>630</v>
      </c>
      <c r="AP932" s="199" t="s">
        <v>317</v>
      </c>
      <c r="AQ932" s="199" t="s">
        <v>76</v>
      </c>
      <c r="AR932" s="195">
        <v>0.60641294577945315</v>
      </c>
      <c r="AS932" s="195">
        <v>0.68764556682524536</v>
      </c>
      <c r="AT932" s="195">
        <v>0.88186847270632329</v>
      </c>
      <c r="AU932" s="194">
        <v>0</v>
      </c>
      <c r="AV932" s="194">
        <v>0</v>
      </c>
      <c r="AW932" s="194">
        <v>0</v>
      </c>
      <c r="AX932" s="194" t="s">
        <v>639</v>
      </c>
    </row>
    <row r="933" spans="14:50" ht="16.5" thickBot="1" x14ac:dyDescent="0.3">
      <c r="N933" s="200" t="s">
        <v>194</v>
      </c>
      <c r="O933" s="199" t="s">
        <v>454</v>
      </c>
      <c r="P933" s="197" t="s">
        <v>630</v>
      </c>
      <c r="Q933" s="199" t="s">
        <v>312</v>
      </c>
      <c r="R933" s="199" t="s">
        <v>76</v>
      </c>
      <c r="S933" s="195">
        <v>7.8308175962551916</v>
      </c>
      <c r="T933" s="195">
        <v>0.63779645077454949</v>
      </c>
      <c r="U933" s="195">
        <v>12.277925953876556</v>
      </c>
      <c r="V933" s="194">
        <v>0</v>
      </c>
      <c r="W933" s="194">
        <v>0</v>
      </c>
      <c r="X933" s="194">
        <v>0</v>
      </c>
      <c r="Y933" s="194" t="s">
        <v>629</v>
      </c>
      <c r="AA933" s="206" t="s">
        <v>244</v>
      </c>
      <c r="AB933" s="204" t="s">
        <v>370</v>
      </c>
      <c r="AC933" s="205" t="s">
        <v>630</v>
      </c>
      <c r="AD933" s="204" t="s">
        <v>302</v>
      </c>
      <c r="AE933" s="204" t="s">
        <v>52</v>
      </c>
      <c r="AF933" s="203">
        <v>3.5543721388766989</v>
      </c>
      <c r="AG933" s="203">
        <v>1.0173985996884725</v>
      </c>
      <c r="AH933" s="203">
        <v>3.49358858953123</v>
      </c>
      <c r="AI933" s="202">
        <v>0</v>
      </c>
      <c r="AJ933" s="202">
        <v>0</v>
      </c>
      <c r="AK933" s="202">
        <v>9.5548527690000006E-4</v>
      </c>
      <c r="AM933" s="200" t="s">
        <v>194</v>
      </c>
      <c r="AN933" s="199" t="s">
        <v>433</v>
      </c>
      <c r="AO933" s="197" t="s">
        <v>630</v>
      </c>
      <c r="AP933" s="199" t="s">
        <v>74</v>
      </c>
      <c r="AQ933" s="199" t="s">
        <v>76</v>
      </c>
      <c r="AR933" s="195">
        <v>0.60641294577945315</v>
      </c>
      <c r="AS933" s="195">
        <v>0.68764556682524536</v>
      </c>
      <c r="AT933" s="195">
        <v>0.88186847270632329</v>
      </c>
      <c r="AU933" s="194">
        <v>0</v>
      </c>
      <c r="AV933" s="194">
        <v>0</v>
      </c>
      <c r="AW933" s="194">
        <v>0</v>
      </c>
      <c r="AX933" s="194" t="s">
        <v>639</v>
      </c>
    </row>
    <row r="934" spans="14:50" ht="16.5" thickBot="1" x14ac:dyDescent="0.3">
      <c r="N934" s="200" t="s">
        <v>194</v>
      </c>
      <c r="O934" s="199" t="s">
        <v>454</v>
      </c>
      <c r="P934" s="197" t="s">
        <v>630</v>
      </c>
      <c r="Q934" s="199" t="s">
        <v>323</v>
      </c>
      <c r="R934" s="199" t="s">
        <v>52</v>
      </c>
      <c r="S934" s="195">
        <v>7.8308175962551916</v>
      </c>
      <c r="T934" s="195">
        <v>0.63779645077454949</v>
      </c>
      <c r="U934" s="195">
        <v>12.277925953876556</v>
      </c>
      <c r="V934" s="194">
        <v>0</v>
      </c>
      <c r="W934" s="194">
        <v>0</v>
      </c>
      <c r="X934" s="194">
        <v>0</v>
      </c>
      <c r="Y934" s="194" t="s">
        <v>629</v>
      </c>
      <c r="AA934" s="206" t="s">
        <v>244</v>
      </c>
      <c r="AB934" s="204" t="s">
        <v>369</v>
      </c>
      <c r="AC934" s="205" t="s">
        <v>630</v>
      </c>
      <c r="AD934" s="204" t="s">
        <v>302</v>
      </c>
      <c r="AE934" s="204" t="s">
        <v>55</v>
      </c>
      <c r="AF934" s="203">
        <v>4.287917901922321</v>
      </c>
      <c r="AG934" s="203">
        <v>0.78531592915685033</v>
      </c>
      <c r="AH934" s="203">
        <v>5.4601183329185972</v>
      </c>
      <c r="AI934" s="202">
        <v>0.11580735354860792</v>
      </c>
      <c r="AJ934" s="202">
        <v>0.11299769664501537</v>
      </c>
      <c r="AK934" s="202">
        <v>0.81294746270000007</v>
      </c>
      <c r="AM934" s="200" t="s">
        <v>194</v>
      </c>
      <c r="AN934" s="199" t="s">
        <v>433</v>
      </c>
      <c r="AO934" s="197" t="s">
        <v>630</v>
      </c>
      <c r="AP934" s="199" t="s">
        <v>316</v>
      </c>
      <c r="AQ934" s="199" t="s">
        <v>76</v>
      </c>
      <c r="AR934" s="195">
        <v>0.60641294577945315</v>
      </c>
      <c r="AS934" s="195">
        <v>0.68764556682524536</v>
      </c>
      <c r="AT934" s="195">
        <v>0.88186847270632329</v>
      </c>
      <c r="AU934" s="194">
        <v>0</v>
      </c>
      <c r="AV934" s="194">
        <v>0</v>
      </c>
      <c r="AW934" s="194">
        <v>0</v>
      </c>
      <c r="AX934" s="194" t="s">
        <v>639</v>
      </c>
    </row>
    <row r="935" spans="14:50" ht="16.5" thickBot="1" x14ac:dyDescent="0.3">
      <c r="N935" s="200" t="s">
        <v>194</v>
      </c>
      <c r="O935" s="199" t="s">
        <v>454</v>
      </c>
      <c r="P935" s="197" t="s">
        <v>630</v>
      </c>
      <c r="Q935" s="199" t="s">
        <v>322</v>
      </c>
      <c r="R935" s="199" t="s">
        <v>52</v>
      </c>
      <c r="S935" s="195">
        <v>7.8308175962551916</v>
      </c>
      <c r="T935" s="195">
        <v>0.63779645077454949</v>
      </c>
      <c r="U935" s="195">
        <v>12.277925953876556</v>
      </c>
      <c r="V935" s="194">
        <v>0</v>
      </c>
      <c r="W935" s="194">
        <v>0</v>
      </c>
      <c r="X935" s="194">
        <v>0</v>
      </c>
      <c r="Y935" s="194" t="s">
        <v>629</v>
      </c>
      <c r="AA935" s="206" t="s">
        <v>244</v>
      </c>
      <c r="AB935" s="204" t="s">
        <v>369</v>
      </c>
      <c r="AC935" s="205" t="s">
        <v>630</v>
      </c>
      <c r="AD935" s="204" t="s">
        <v>302</v>
      </c>
      <c r="AE935" s="204" t="s">
        <v>52</v>
      </c>
      <c r="AF935" s="203">
        <v>4.287917901922321</v>
      </c>
      <c r="AG935" s="203">
        <v>0.78531592915685033</v>
      </c>
      <c r="AH935" s="203">
        <v>5.4601183329185972</v>
      </c>
      <c r="AI935" s="202">
        <v>1.9722836832006081E-3</v>
      </c>
      <c r="AJ935" s="202">
        <v>1.9244331771960681E-3</v>
      </c>
      <c r="AK935" s="202">
        <v>1.3845088130000001E-2</v>
      </c>
      <c r="AM935" s="200" t="s">
        <v>194</v>
      </c>
      <c r="AN935" s="199" t="s">
        <v>433</v>
      </c>
      <c r="AO935" s="197" t="s">
        <v>630</v>
      </c>
      <c r="AP935" s="199" t="s">
        <v>315</v>
      </c>
      <c r="AQ935" s="199" t="s">
        <v>76</v>
      </c>
      <c r="AR935" s="195">
        <v>0.60641294577945315</v>
      </c>
      <c r="AS935" s="195">
        <v>0.68764556682524536</v>
      </c>
      <c r="AT935" s="195">
        <v>0.88186847270632329</v>
      </c>
      <c r="AU935" s="194">
        <v>0</v>
      </c>
      <c r="AV935" s="194">
        <v>0</v>
      </c>
      <c r="AW935" s="194">
        <v>0</v>
      </c>
      <c r="AX935" s="194" t="s">
        <v>639</v>
      </c>
    </row>
    <row r="936" spans="14:50" ht="16.5" thickBot="1" x14ac:dyDescent="0.3">
      <c r="N936" s="200" t="s">
        <v>194</v>
      </c>
      <c r="O936" s="199" t="s">
        <v>454</v>
      </c>
      <c r="P936" s="197" t="s">
        <v>630</v>
      </c>
      <c r="Q936" s="199" t="s">
        <v>321</v>
      </c>
      <c r="R936" s="199" t="s">
        <v>52</v>
      </c>
      <c r="S936" s="195">
        <v>7.8308175962551916</v>
      </c>
      <c r="T936" s="195">
        <v>0.63779645077454949</v>
      </c>
      <c r="U936" s="195">
        <v>12.277925953876556</v>
      </c>
      <c r="V936" s="194">
        <v>0</v>
      </c>
      <c r="W936" s="194">
        <v>0</v>
      </c>
      <c r="X936" s="194">
        <v>0</v>
      </c>
      <c r="Y936" s="194" t="s">
        <v>629</v>
      </c>
      <c r="AA936" s="206" t="s">
        <v>244</v>
      </c>
      <c r="AB936" s="204" t="s">
        <v>380</v>
      </c>
      <c r="AC936" s="205" t="s">
        <v>630</v>
      </c>
      <c r="AD936" s="204" t="s">
        <v>302</v>
      </c>
      <c r="AE936" s="204" t="s">
        <v>52</v>
      </c>
      <c r="AF936" s="203">
        <v>7.0329233222653835</v>
      </c>
      <c r="AG936" s="203">
        <v>0.80387751225167181</v>
      </c>
      <c r="AH936" s="203">
        <v>8.7487499215720934</v>
      </c>
      <c r="AI936" s="202">
        <v>1.8382480375726254E-3</v>
      </c>
      <c r="AJ936" s="202">
        <v>1.7936494336755636E-3</v>
      </c>
      <c r="AK936" s="202">
        <v>1.2904181230000001E-2</v>
      </c>
      <c r="AM936" s="200" t="s">
        <v>194</v>
      </c>
      <c r="AN936" s="199" t="s">
        <v>433</v>
      </c>
      <c r="AO936" s="197" t="s">
        <v>630</v>
      </c>
      <c r="AP936" s="199" t="s">
        <v>314</v>
      </c>
      <c r="AQ936" s="199" t="s">
        <v>76</v>
      </c>
      <c r="AR936" s="195">
        <v>0.60641294577945315</v>
      </c>
      <c r="AS936" s="195">
        <v>0.68764556682524536</v>
      </c>
      <c r="AT936" s="195">
        <v>0.88186847270632329</v>
      </c>
      <c r="AU936" s="194">
        <v>0</v>
      </c>
      <c r="AV936" s="194">
        <v>0</v>
      </c>
      <c r="AW936" s="194">
        <v>0</v>
      </c>
      <c r="AX936" s="194" t="s">
        <v>639</v>
      </c>
    </row>
    <row r="937" spans="14:50" ht="16.5" thickBot="1" x14ac:dyDescent="0.3">
      <c r="N937" s="200" t="s">
        <v>194</v>
      </c>
      <c r="O937" s="199" t="s">
        <v>454</v>
      </c>
      <c r="P937" s="197" t="s">
        <v>630</v>
      </c>
      <c r="Q937" s="199" t="s">
        <v>320</v>
      </c>
      <c r="R937" s="199" t="s">
        <v>52</v>
      </c>
      <c r="S937" s="195">
        <v>7.8308175962551916</v>
      </c>
      <c r="T937" s="195">
        <v>0.63779645077454949</v>
      </c>
      <c r="U937" s="195">
        <v>12.277925953876556</v>
      </c>
      <c r="V937" s="194">
        <v>0</v>
      </c>
      <c r="W937" s="194">
        <v>0</v>
      </c>
      <c r="X937" s="194">
        <v>0</v>
      </c>
      <c r="Y937" s="194" t="s">
        <v>629</v>
      </c>
      <c r="AA937" s="206" t="s">
        <v>244</v>
      </c>
      <c r="AB937" s="204" t="s">
        <v>380</v>
      </c>
      <c r="AC937" s="205" t="s">
        <v>630</v>
      </c>
      <c r="AD937" s="204" t="s">
        <v>302</v>
      </c>
      <c r="AE937" s="204" t="s">
        <v>76</v>
      </c>
      <c r="AF937" s="203">
        <v>7.0329233222653835</v>
      </c>
      <c r="AG937" s="203">
        <v>0.80387751225167181</v>
      </c>
      <c r="AH937" s="203">
        <v>8.7487499215720934</v>
      </c>
      <c r="AI937" s="202">
        <v>0.10793713014230073</v>
      </c>
      <c r="AJ937" s="202">
        <v>0.10531841644610188</v>
      </c>
      <c r="AK937" s="202">
        <v>0.75769986439999992</v>
      </c>
      <c r="AM937" s="200" t="s">
        <v>194</v>
      </c>
      <c r="AN937" s="199" t="s">
        <v>433</v>
      </c>
      <c r="AO937" s="197" t="s">
        <v>630</v>
      </c>
      <c r="AP937" s="199" t="s">
        <v>313</v>
      </c>
      <c r="AQ937" s="199" t="s">
        <v>76</v>
      </c>
      <c r="AR937" s="195">
        <v>0.60641294577945315</v>
      </c>
      <c r="AS937" s="195">
        <v>0.68764556682524536</v>
      </c>
      <c r="AT937" s="195">
        <v>0.88186847270632329</v>
      </c>
      <c r="AU937" s="194">
        <v>0</v>
      </c>
      <c r="AV937" s="194">
        <v>0</v>
      </c>
      <c r="AW937" s="194">
        <v>0</v>
      </c>
      <c r="AX937" s="194" t="s">
        <v>639</v>
      </c>
    </row>
    <row r="938" spans="14:50" ht="16.5" thickBot="1" x14ac:dyDescent="0.3">
      <c r="N938" s="200" t="s">
        <v>194</v>
      </c>
      <c r="O938" s="199" t="s">
        <v>454</v>
      </c>
      <c r="P938" s="197" t="s">
        <v>630</v>
      </c>
      <c r="Q938" s="199" t="s">
        <v>319</v>
      </c>
      <c r="R938" s="199" t="s">
        <v>52</v>
      </c>
      <c r="S938" s="195">
        <v>7.8308175962551916</v>
      </c>
      <c r="T938" s="195">
        <v>0.63779645077454949</v>
      </c>
      <c r="U938" s="195">
        <v>12.277925953876556</v>
      </c>
      <c r="V938" s="194">
        <v>0</v>
      </c>
      <c r="W938" s="194">
        <v>0</v>
      </c>
      <c r="X938" s="194">
        <v>0</v>
      </c>
      <c r="Y938" s="194" t="s">
        <v>629</v>
      </c>
      <c r="AA938" s="206" t="s">
        <v>244</v>
      </c>
      <c r="AB938" s="204" t="s">
        <v>353</v>
      </c>
      <c r="AC938" s="205" t="s">
        <v>630</v>
      </c>
      <c r="AD938" s="204" t="s">
        <v>302</v>
      </c>
      <c r="AE938" s="204" t="s">
        <v>55</v>
      </c>
      <c r="AF938" s="203">
        <v>5.4834378391403655</v>
      </c>
      <c r="AG938" s="203">
        <v>0.78531592915685033</v>
      </c>
      <c r="AH938" s="203">
        <v>6.9824609886974081</v>
      </c>
      <c r="AI938" s="202">
        <v>4.6577908684903045E-2</v>
      </c>
      <c r="AJ938" s="202">
        <v>4.5447860042210318E-2</v>
      </c>
      <c r="AK938" s="202">
        <v>0.32696881089999996</v>
      </c>
      <c r="AM938" s="200" t="s">
        <v>194</v>
      </c>
      <c r="AN938" s="199" t="s">
        <v>433</v>
      </c>
      <c r="AO938" s="197" t="s">
        <v>630</v>
      </c>
      <c r="AP938" s="199" t="s">
        <v>312</v>
      </c>
      <c r="AQ938" s="199" t="s">
        <v>76</v>
      </c>
      <c r="AR938" s="195">
        <v>0.60641294577945315</v>
      </c>
      <c r="AS938" s="195">
        <v>0.68764556682524536</v>
      </c>
      <c r="AT938" s="195">
        <v>0.88186847270632329</v>
      </c>
      <c r="AU938" s="194">
        <v>0</v>
      </c>
      <c r="AV938" s="194">
        <v>0</v>
      </c>
      <c r="AW938" s="194">
        <v>0</v>
      </c>
      <c r="AX938" s="194" t="s">
        <v>639</v>
      </c>
    </row>
    <row r="939" spans="14:50" ht="16.5" thickBot="1" x14ac:dyDescent="0.3">
      <c r="N939" s="200" t="s">
        <v>194</v>
      </c>
      <c r="O939" s="199" t="s">
        <v>454</v>
      </c>
      <c r="P939" s="197" t="s">
        <v>630</v>
      </c>
      <c r="Q939" s="199" t="s">
        <v>318</v>
      </c>
      <c r="R939" s="199" t="s">
        <v>52</v>
      </c>
      <c r="S939" s="195">
        <v>7.8308175962551916</v>
      </c>
      <c r="T939" s="195">
        <v>0.63779645077454949</v>
      </c>
      <c r="U939" s="195">
        <v>12.277925953876556</v>
      </c>
      <c r="V939" s="194">
        <v>0</v>
      </c>
      <c r="W939" s="194">
        <v>0</v>
      </c>
      <c r="X939" s="194">
        <v>0</v>
      </c>
      <c r="Y939" s="194" t="s">
        <v>629</v>
      </c>
      <c r="AA939" s="206" t="s">
        <v>244</v>
      </c>
      <c r="AB939" s="204" t="s">
        <v>353</v>
      </c>
      <c r="AC939" s="205" t="s">
        <v>630</v>
      </c>
      <c r="AD939" s="204" t="s">
        <v>302</v>
      </c>
      <c r="AE939" s="204" t="s">
        <v>52</v>
      </c>
      <c r="AF939" s="203">
        <v>5.4834378391403655</v>
      </c>
      <c r="AG939" s="203">
        <v>0.78531592915685033</v>
      </c>
      <c r="AH939" s="203">
        <v>6.9824609886974081</v>
      </c>
      <c r="AI939" s="202">
        <v>7.9325575702451293E-4</v>
      </c>
      <c r="AJ939" s="202">
        <v>7.740102044257915E-4</v>
      </c>
      <c r="AK939" s="202">
        <v>5.5685173279999998E-3</v>
      </c>
      <c r="AM939" s="200" t="s">
        <v>194</v>
      </c>
      <c r="AN939" s="199" t="s">
        <v>433</v>
      </c>
      <c r="AO939" s="197" t="s">
        <v>630</v>
      </c>
      <c r="AP939" s="199" t="s">
        <v>323</v>
      </c>
      <c r="AQ939" s="199" t="s">
        <v>52</v>
      </c>
      <c r="AR939" s="195">
        <v>0.60641294577945315</v>
      </c>
      <c r="AS939" s="195">
        <v>0.68764556682524536</v>
      </c>
      <c r="AT939" s="195">
        <v>0.88186847270632329</v>
      </c>
      <c r="AU939" s="194">
        <v>0</v>
      </c>
      <c r="AV939" s="194">
        <v>0</v>
      </c>
      <c r="AW939" s="194">
        <v>0</v>
      </c>
      <c r="AX939" s="194" t="s">
        <v>639</v>
      </c>
    </row>
    <row r="940" spans="14:50" ht="16.5" thickBot="1" x14ac:dyDescent="0.3">
      <c r="N940" s="200" t="s">
        <v>194</v>
      </c>
      <c r="O940" s="199" t="s">
        <v>454</v>
      </c>
      <c r="P940" s="197" t="s">
        <v>630</v>
      </c>
      <c r="Q940" s="199" t="s">
        <v>317</v>
      </c>
      <c r="R940" s="199" t="s">
        <v>52</v>
      </c>
      <c r="S940" s="195">
        <v>7.8308175962551916</v>
      </c>
      <c r="T940" s="195">
        <v>0.63779645077454949</v>
      </c>
      <c r="U940" s="195">
        <v>12.277925953876556</v>
      </c>
      <c r="V940" s="194">
        <v>0</v>
      </c>
      <c r="W940" s="194">
        <v>0</v>
      </c>
      <c r="X940" s="194">
        <v>0</v>
      </c>
      <c r="Y940" s="194" t="s">
        <v>629</v>
      </c>
      <c r="AA940" s="206" t="s">
        <v>244</v>
      </c>
      <c r="AB940" s="204" t="s">
        <v>546</v>
      </c>
      <c r="AC940" s="205" t="s">
        <v>630</v>
      </c>
      <c r="AD940" s="204" t="s">
        <v>302</v>
      </c>
      <c r="AE940" s="204" t="s">
        <v>52</v>
      </c>
      <c r="AF940" s="203">
        <v>3.1740617650261482</v>
      </c>
      <c r="AG940" s="203">
        <v>0.77607947733021621</v>
      </c>
      <c r="AH940" s="203">
        <v>4.0898668986135398</v>
      </c>
      <c r="AI940" s="202">
        <v>2.3267870720597647E-3</v>
      </c>
      <c r="AJ940" s="202">
        <v>2.2616996731520227E-3</v>
      </c>
      <c r="AK940" s="202">
        <v>1.630118949E-2</v>
      </c>
      <c r="AM940" s="200" t="s">
        <v>194</v>
      </c>
      <c r="AN940" s="199" t="s">
        <v>433</v>
      </c>
      <c r="AO940" s="197" t="s">
        <v>630</v>
      </c>
      <c r="AP940" s="199" t="s">
        <v>322</v>
      </c>
      <c r="AQ940" s="199" t="s">
        <v>52</v>
      </c>
      <c r="AR940" s="195">
        <v>0.60641294577945315</v>
      </c>
      <c r="AS940" s="195">
        <v>0.68764556682524536</v>
      </c>
      <c r="AT940" s="195">
        <v>0.88186847270632329</v>
      </c>
      <c r="AU940" s="194">
        <v>0</v>
      </c>
      <c r="AV940" s="194">
        <v>0</v>
      </c>
      <c r="AW940" s="194">
        <v>0</v>
      </c>
      <c r="AX940" s="194" t="s">
        <v>639</v>
      </c>
    </row>
    <row r="941" spans="14:50" ht="16.5" thickBot="1" x14ac:dyDescent="0.3">
      <c r="N941" s="200" t="s">
        <v>194</v>
      </c>
      <c r="O941" s="199" t="s">
        <v>454</v>
      </c>
      <c r="P941" s="197" t="s">
        <v>630</v>
      </c>
      <c r="Q941" s="199" t="s">
        <v>74</v>
      </c>
      <c r="R941" s="199" t="s">
        <v>52</v>
      </c>
      <c r="S941" s="195">
        <v>7.8308175962551916</v>
      </c>
      <c r="T941" s="195">
        <v>0.63779645077454949</v>
      </c>
      <c r="U941" s="195">
        <v>12.277925953876556</v>
      </c>
      <c r="V941" s="194">
        <v>0</v>
      </c>
      <c r="W941" s="194">
        <v>0</v>
      </c>
      <c r="X941" s="194">
        <v>0</v>
      </c>
      <c r="Y941" s="194" t="s">
        <v>629</v>
      </c>
      <c r="AA941" s="206" t="s">
        <v>244</v>
      </c>
      <c r="AB941" s="204" t="s">
        <v>546</v>
      </c>
      <c r="AC941" s="205" t="s">
        <v>630</v>
      </c>
      <c r="AD941" s="204" t="s">
        <v>302</v>
      </c>
      <c r="AE941" s="204" t="s">
        <v>76</v>
      </c>
      <c r="AF941" s="203">
        <v>3.1740617650261482</v>
      </c>
      <c r="AG941" s="203">
        <v>0.77607947733021621</v>
      </c>
      <c r="AH941" s="203">
        <v>4.0898668986135398</v>
      </c>
      <c r="AI941" s="202">
        <v>0.13662286714752148</v>
      </c>
      <c r="AJ941" s="202">
        <v>0.13280110487252386</v>
      </c>
      <c r="AK941" s="202">
        <v>0.95716332310000007</v>
      </c>
      <c r="AM941" s="200" t="s">
        <v>194</v>
      </c>
      <c r="AN941" s="199" t="s">
        <v>433</v>
      </c>
      <c r="AO941" s="197" t="s">
        <v>630</v>
      </c>
      <c r="AP941" s="199" t="s">
        <v>321</v>
      </c>
      <c r="AQ941" s="199" t="s">
        <v>52</v>
      </c>
      <c r="AR941" s="195">
        <v>0.60641294577945315</v>
      </c>
      <c r="AS941" s="195">
        <v>0.68764556682524536</v>
      </c>
      <c r="AT941" s="195">
        <v>0.88186847270632329</v>
      </c>
      <c r="AU941" s="194">
        <v>0</v>
      </c>
      <c r="AV941" s="194">
        <v>0</v>
      </c>
      <c r="AW941" s="194">
        <v>0</v>
      </c>
      <c r="AX941" s="194" t="s">
        <v>639</v>
      </c>
    </row>
    <row r="942" spans="14:50" ht="16.5" thickBot="1" x14ac:dyDescent="0.3">
      <c r="N942" s="200" t="s">
        <v>194</v>
      </c>
      <c r="O942" s="199" t="s">
        <v>454</v>
      </c>
      <c r="P942" s="197" t="s">
        <v>630</v>
      </c>
      <c r="Q942" s="199" t="s">
        <v>316</v>
      </c>
      <c r="R942" s="199" t="s">
        <v>52</v>
      </c>
      <c r="S942" s="195">
        <v>7.8308175962551916</v>
      </c>
      <c r="T942" s="195">
        <v>0.63779645077454949</v>
      </c>
      <c r="U942" s="195">
        <v>12.277925953876556</v>
      </c>
      <c r="V942" s="194">
        <v>0</v>
      </c>
      <c r="W942" s="194">
        <v>0</v>
      </c>
      <c r="X942" s="194">
        <v>0</v>
      </c>
      <c r="Y942" s="194" t="s">
        <v>629</v>
      </c>
      <c r="AA942" s="206" t="s">
        <v>244</v>
      </c>
      <c r="AB942" s="204" t="s">
        <v>545</v>
      </c>
      <c r="AC942" s="205" t="s">
        <v>630</v>
      </c>
      <c r="AD942" s="204" t="s">
        <v>302</v>
      </c>
      <c r="AE942" s="204" t="s">
        <v>52</v>
      </c>
      <c r="AF942" s="203">
        <v>1.8113365791312566</v>
      </c>
      <c r="AG942" s="203">
        <v>0.78152728294198948</v>
      </c>
      <c r="AH942" s="203">
        <v>2.3176882223646014</v>
      </c>
      <c r="AI942" s="202">
        <v>4.2319211660661119E-3</v>
      </c>
      <c r="AJ942" s="202">
        <v>4.1135413003751667E-3</v>
      </c>
      <c r="AK942" s="202">
        <v>2.9648329089999998E-2</v>
      </c>
      <c r="AM942" s="200" t="s">
        <v>194</v>
      </c>
      <c r="AN942" s="199" t="s">
        <v>433</v>
      </c>
      <c r="AO942" s="197" t="s">
        <v>630</v>
      </c>
      <c r="AP942" s="199" t="s">
        <v>320</v>
      </c>
      <c r="AQ942" s="199" t="s">
        <v>52</v>
      </c>
      <c r="AR942" s="195">
        <v>0.60641294577945315</v>
      </c>
      <c r="AS942" s="195">
        <v>0.68764556682524536</v>
      </c>
      <c r="AT942" s="195">
        <v>0.88186847270632329</v>
      </c>
      <c r="AU942" s="194">
        <v>0</v>
      </c>
      <c r="AV942" s="194">
        <v>0</v>
      </c>
      <c r="AW942" s="194">
        <v>0</v>
      </c>
      <c r="AX942" s="194" t="s">
        <v>639</v>
      </c>
    </row>
    <row r="943" spans="14:50" ht="16.5" thickBot="1" x14ac:dyDescent="0.3">
      <c r="N943" s="200" t="s">
        <v>194</v>
      </c>
      <c r="O943" s="199" t="s">
        <v>454</v>
      </c>
      <c r="P943" s="197" t="s">
        <v>630</v>
      </c>
      <c r="Q943" s="199" t="s">
        <v>315</v>
      </c>
      <c r="R943" s="199" t="s">
        <v>52</v>
      </c>
      <c r="S943" s="195">
        <v>7.8308175962551916</v>
      </c>
      <c r="T943" s="195">
        <v>0.63779645077454949</v>
      </c>
      <c r="U943" s="195">
        <v>12.277925953876556</v>
      </c>
      <c r="V943" s="194">
        <v>0</v>
      </c>
      <c r="W943" s="194">
        <v>0</v>
      </c>
      <c r="X943" s="194">
        <v>0</v>
      </c>
      <c r="Y943" s="194" t="s">
        <v>629</v>
      </c>
      <c r="AA943" s="206" t="s">
        <v>244</v>
      </c>
      <c r="AB943" s="204" t="s">
        <v>545</v>
      </c>
      <c r="AC943" s="205" t="s">
        <v>630</v>
      </c>
      <c r="AD943" s="204" t="s">
        <v>302</v>
      </c>
      <c r="AE943" s="204" t="s">
        <v>76</v>
      </c>
      <c r="AF943" s="203">
        <v>1.8113365791312566</v>
      </c>
      <c r="AG943" s="203">
        <v>0.78152728294198948</v>
      </c>
      <c r="AH943" s="203">
        <v>2.3176882223646014</v>
      </c>
      <c r="AI943" s="202">
        <v>0.34388036163890123</v>
      </c>
      <c r="AJ943" s="202">
        <v>0.33426096906821962</v>
      </c>
      <c r="AK943" s="202">
        <v>2.4091843229999998</v>
      </c>
      <c r="AM943" s="200" t="s">
        <v>194</v>
      </c>
      <c r="AN943" s="199" t="s">
        <v>433</v>
      </c>
      <c r="AO943" s="197" t="s">
        <v>630</v>
      </c>
      <c r="AP943" s="199" t="s">
        <v>319</v>
      </c>
      <c r="AQ943" s="199" t="s">
        <v>52</v>
      </c>
      <c r="AR943" s="195">
        <v>0.60641294577945315</v>
      </c>
      <c r="AS943" s="195">
        <v>0.68764556682524536</v>
      </c>
      <c r="AT943" s="195">
        <v>0.88186847270632329</v>
      </c>
      <c r="AU943" s="194">
        <v>0</v>
      </c>
      <c r="AV943" s="194">
        <v>0</v>
      </c>
      <c r="AW943" s="194">
        <v>0</v>
      </c>
      <c r="AX943" s="194" t="s">
        <v>639</v>
      </c>
    </row>
    <row r="944" spans="14:50" ht="16.5" thickBot="1" x14ac:dyDescent="0.3">
      <c r="N944" s="200" t="s">
        <v>194</v>
      </c>
      <c r="O944" s="199" t="s">
        <v>454</v>
      </c>
      <c r="P944" s="197" t="s">
        <v>630</v>
      </c>
      <c r="Q944" s="199" t="s">
        <v>314</v>
      </c>
      <c r="R944" s="199" t="s">
        <v>52</v>
      </c>
      <c r="S944" s="195">
        <v>7.8308175962551916</v>
      </c>
      <c r="T944" s="195">
        <v>0.63779645077454949</v>
      </c>
      <c r="U944" s="195">
        <v>12.277925953876556</v>
      </c>
      <c r="V944" s="194">
        <v>0</v>
      </c>
      <c r="W944" s="194">
        <v>0</v>
      </c>
      <c r="X944" s="194">
        <v>0</v>
      </c>
      <c r="Y944" s="194" t="s">
        <v>629</v>
      </c>
      <c r="AA944" s="206" t="s">
        <v>244</v>
      </c>
      <c r="AB944" s="204" t="s">
        <v>368</v>
      </c>
      <c r="AC944" s="205" t="s">
        <v>630</v>
      </c>
      <c r="AD944" s="204" t="s">
        <v>302</v>
      </c>
      <c r="AE944" s="204" t="s">
        <v>55</v>
      </c>
      <c r="AF944" s="203">
        <v>3.5319566418971515</v>
      </c>
      <c r="AG944" s="203">
        <v>0.74596597303131684</v>
      </c>
      <c r="AH944" s="203">
        <v>4.7347422933309513</v>
      </c>
      <c r="AI944" s="202">
        <v>6.7278219141594375E-2</v>
      </c>
      <c r="AJ944" s="202">
        <v>6.5396240193174748E-2</v>
      </c>
      <c r="AK944" s="202">
        <v>0.47134308590000001</v>
      </c>
      <c r="AM944" s="200" t="s">
        <v>194</v>
      </c>
      <c r="AN944" s="199" t="s">
        <v>433</v>
      </c>
      <c r="AO944" s="197" t="s">
        <v>630</v>
      </c>
      <c r="AP944" s="199" t="s">
        <v>318</v>
      </c>
      <c r="AQ944" s="199" t="s">
        <v>52</v>
      </c>
      <c r="AR944" s="195">
        <v>0.60641294577945315</v>
      </c>
      <c r="AS944" s="195">
        <v>0.68764556682524536</v>
      </c>
      <c r="AT944" s="195">
        <v>0.88186847270632329</v>
      </c>
      <c r="AU944" s="194">
        <v>0</v>
      </c>
      <c r="AV944" s="194">
        <v>0</v>
      </c>
      <c r="AW944" s="194">
        <v>0</v>
      </c>
      <c r="AX944" s="194" t="s">
        <v>639</v>
      </c>
    </row>
    <row r="945" spans="14:50" ht="16.5" thickBot="1" x14ac:dyDescent="0.3">
      <c r="N945" s="200" t="s">
        <v>194</v>
      </c>
      <c r="O945" s="199" t="s">
        <v>454</v>
      </c>
      <c r="P945" s="197" t="s">
        <v>630</v>
      </c>
      <c r="Q945" s="199" t="s">
        <v>313</v>
      </c>
      <c r="R945" s="199" t="s">
        <v>52</v>
      </c>
      <c r="S945" s="195">
        <v>7.8308175962551916</v>
      </c>
      <c r="T945" s="195">
        <v>0.63779645077454949</v>
      </c>
      <c r="U945" s="195">
        <v>12.277925953876556</v>
      </c>
      <c r="V945" s="194">
        <v>0</v>
      </c>
      <c r="W945" s="194">
        <v>0</v>
      </c>
      <c r="X945" s="194">
        <v>0</v>
      </c>
      <c r="Y945" s="194" t="s">
        <v>629</v>
      </c>
      <c r="AA945" s="206" t="s">
        <v>244</v>
      </c>
      <c r="AB945" s="204" t="s">
        <v>368</v>
      </c>
      <c r="AC945" s="205" t="s">
        <v>630</v>
      </c>
      <c r="AD945" s="204" t="s">
        <v>302</v>
      </c>
      <c r="AE945" s="204" t="s">
        <v>52</v>
      </c>
      <c r="AF945" s="203">
        <v>3.5319566418971515</v>
      </c>
      <c r="AG945" s="203">
        <v>0.74596597303131684</v>
      </c>
      <c r="AH945" s="203">
        <v>4.7347422933309513</v>
      </c>
      <c r="AI945" s="202">
        <v>1.1457971376454949E-3</v>
      </c>
      <c r="AJ945" s="202">
        <v>1.1137456636362024E-3</v>
      </c>
      <c r="AK945" s="202">
        <v>8.0273165009999998E-3</v>
      </c>
      <c r="AM945" s="200" t="s">
        <v>194</v>
      </c>
      <c r="AN945" s="199" t="s">
        <v>433</v>
      </c>
      <c r="AO945" s="197" t="s">
        <v>630</v>
      </c>
      <c r="AP945" s="199" t="s">
        <v>317</v>
      </c>
      <c r="AQ945" s="199" t="s">
        <v>52</v>
      </c>
      <c r="AR945" s="195">
        <v>0.60641294577945315</v>
      </c>
      <c r="AS945" s="195">
        <v>0.68764556682524536</v>
      </c>
      <c r="AT945" s="195">
        <v>0.88186847270632329</v>
      </c>
      <c r="AU945" s="194">
        <v>0</v>
      </c>
      <c r="AV945" s="194">
        <v>0</v>
      </c>
      <c r="AW945" s="194">
        <v>0</v>
      </c>
      <c r="AX945" s="194" t="s">
        <v>639</v>
      </c>
    </row>
    <row r="946" spans="14:50" ht="16.5" thickBot="1" x14ac:dyDescent="0.3">
      <c r="N946" s="200" t="s">
        <v>194</v>
      </c>
      <c r="O946" s="199" t="s">
        <v>454</v>
      </c>
      <c r="P946" s="197" t="s">
        <v>630</v>
      </c>
      <c r="Q946" s="199" t="s">
        <v>312</v>
      </c>
      <c r="R946" s="199" t="s">
        <v>52</v>
      </c>
      <c r="S946" s="195">
        <v>7.8308175962551916</v>
      </c>
      <c r="T946" s="195">
        <v>0.63779645077454949</v>
      </c>
      <c r="U946" s="195">
        <v>12.277925953876556</v>
      </c>
      <c r="V946" s="194">
        <v>0</v>
      </c>
      <c r="W946" s="194">
        <v>0</v>
      </c>
      <c r="X946" s="194">
        <v>0</v>
      </c>
      <c r="Y946" s="194" t="s">
        <v>629</v>
      </c>
      <c r="AA946" s="206" t="s">
        <v>244</v>
      </c>
      <c r="AB946" s="204" t="s">
        <v>359</v>
      </c>
      <c r="AC946" s="205" t="s">
        <v>630</v>
      </c>
      <c r="AD946" s="204" t="s">
        <v>302</v>
      </c>
      <c r="AE946" s="204" t="s">
        <v>52</v>
      </c>
      <c r="AF946" s="203">
        <v>3.1006191631260647</v>
      </c>
      <c r="AG946" s="203">
        <v>0.75637909343748644</v>
      </c>
      <c r="AH946" s="203">
        <v>4.0992925241161844</v>
      </c>
      <c r="AI946" s="202">
        <v>3.610805490020314E-4</v>
      </c>
      <c r="AJ946" s="202">
        <v>3.515436339654395E-4</v>
      </c>
      <c r="AK946" s="202">
        <v>2.6814025510000002E-3</v>
      </c>
      <c r="AM946" s="200" t="s">
        <v>194</v>
      </c>
      <c r="AN946" s="199" t="s">
        <v>433</v>
      </c>
      <c r="AO946" s="197" t="s">
        <v>630</v>
      </c>
      <c r="AP946" s="199" t="s">
        <v>74</v>
      </c>
      <c r="AQ946" s="199" t="s">
        <v>52</v>
      </c>
      <c r="AR946" s="195">
        <v>0.60641294577945315</v>
      </c>
      <c r="AS946" s="195">
        <v>0.68764556682524536</v>
      </c>
      <c r="AT946" s="195">
        <v>0.88186847270632329</v>
      </c>
      <c r="AU946" s="194">
        <v>0</v>
      </c>
      <c r="AV946" s="194">
        <v>0</v>
      </c>
      <c r="AW946" s="194">
        <v>0</v>
      </c>
      <c r="AX946" s="194" t="s">
        <v>639</v>
      </c>
    </row>
    <row r="947" spans="14:50" ht="16.5" thickBot="1" x14ac:dyDescent="0.3">
      <c r="N947" s="200" t="s">
        <v>194</v>
      </c>
      <c r="O947" s="199" t="s">
        <v>556</v>
      </c>
      <c r="P947" s="197" t="s">
        <v>630</v>
      </c>
      <c r="Q947" s="199" t="s">
        <v>323</v>
      </c>
      <c r="R947" s="199" t="s">
        <v>76</v>
      </c>
      <c r="S947" s="195">
        <v>1.7050001477505665</v>
      </c>
      <c r="T947" s="195">
        <v>0.63048537978127461</v>
      </c>
      <c r="U947" s="195">
        <v>2.7042659551313597</v>
      </c>
      <c r="V947" s="194">
        <v>0</v>
      </c>
      <c r="W947" s="194">
        <v>0</v>
      </c>
      <c r="X947" s="194">
        <v>0</v>
      </c>
      <c r="Y947" s="194" t="s">
        <v>629</v>
      </c>
      <c r="AA947" s="206" t="s">
        <v>244</v>
      </c>
      <c r="AB947" s="204" t="s">
        <v>359</v>
      </c>
      <c r="AC947" s="205" t="s">
        <v>630</v>
      </c>
      <c r="AD947" s="204" t="s">
        <v>302</v>
      </c>
      <c r="AE947" s="204" t="s">
        <v>76</v>
      </c>
      <c r="AF947" s="203">
        <v>3.1006191631260647</v>
      </c>
      <c r="AG947" s="203">
        <v>0.75637909343748644</v>
      </c>
      <c r="AH947" s="203">
        <v>4.0992925241161844</v>
      </c>
      <c r="AI947" s="202">
        <v>2.1201708395605423E-2</v>
      </c>
      <c r="AJ947" s="202">
        <v>2.0641725610162316E-2</v>
      </c>
      <c r="AK947" s="202">
        <v>0.15744496660000001</v>
      </c>
      <c r="AM947" s="200" t="s">
        <v>194</v>
      </c>
      <c r="AN947" s="199" t="s">
        <v>433</v>
      </c>
      <c r="AO947" s="197" t="s">
        <v>630</v>
      </c>
      <c r="AP947" s="199" t="s">
        <v>316</v>
      </c>
      <c r="AQ947" s="199" t="s">
        <v>52</v>
      </c>
      <c r="AR947" s="195">
        <v>0.60641294577945315</v>
      </c>
      <c r="AS947" s="195">
        <v>0.68764556682524536</v>
      </c>
      <c r="AT947" s="195">
        <v>0.88186847270632329</v>
      </c>
      <c r="AU947" s="194">
        <v>0</v>
      </c>
      <c r="AV947" s="194">
        <v>0</v>
      </c>
      <c r="AW947" s="194">
        <v>0</v>
      </c>
      <c r="AX947" s="194" t="s">
        <v>639</v>
      </c>
    </row>
    <row r="948" spans="14:50" ht="16.5" thickBot="1" x14ac:dyDescent="0.3">
      <c r="N948" s="200" t="s">
        <v>194</v>
      </c>
      <c r="O948" s="199" t="s">
        <v>556</v>
      </c>
      <c r="P948" s="197" t="s">
        <v>630</v>
      </c>
      <c r="Q948" s="199" t="s">
        <v>322</v>
      </c>
      <c r="R948" s="199" t="s">
        <v>76</v>
      </c>
      <c r="S948" s="195">
        <v>1.7050001477505665</v>
      </c>
      <c r="T948" s="195">
        <v>0.63048537978127461</v>
      </c>
      <c r="U948" s="195">
        <v>2.7042659551313597</v>
      </c>
      <c r="V948" s="194">
        <v>0</v>
      </c>
      <c r="W948" s="194">
        <v>0</v>
      </c>
      <c r="X948" s="194">
        <v>0</v>
      </c>
      <c r="Y948" s="194" t="s">
        <v>629</v>
      </c>
      <c r="AA948" s="206" t="s">
        <v>244</v>
      </c>
      <c r="AB948" s="204" t="s">
        <v>346</v>
      </c>
      <c r="AC948" s="205" t="s">
        <v>630</v>
      </c>
      <c r="AD948" s="204" t="s">
        <v>302</v>
      </c>
      <c r="AE948" s="204" t="s">
        <v>55</v>
      </c>
      <c r="AF948" s="203">
        <v>2.3790296599568777</v>
      </c>
      <c r="AG948" s="203">
        <v>0.73341003169451879</v>
      </c>
      <c r="AH948" s="203">
        <v>3.2437920905720512</v>
      </c>
      <c r="AI948" s="202">
        <v>1.277287548072403E-2</v>
      </c>
      <c r="AJ948" s="202">
        <v>1.2457939375014323E-2</v>
      </c>
      <c r="AK948" s="202">
        <v>9.2777452839999996E-2</v>
      </c>
      <c r="AM948" s="200" t="s">
        <v>194</v>
      </c>
      <c r="AN948" s="199" t="s">
        <v>433</v>
      </c>
      <c r="AO948" s="197" t="s">
        <v>630</v>
      </c>
      <c r="AP948" s="199" t="s">
        <v>315</v>
      </c>
      <c r="AQ948" s="199" t="s">
        <v>52</v>
      </c>
      <c r="AR948" s="195">
        <v>0.60641294577945315</v>
      </c>
      <c r="AS948" s="195">
        <v>0.68764556682524536</v>
      </c>
      <c r="AT948" s="195">
        <v>0.88186847270632329</v>
      </c>
      <c r="AU948" s="194">
        <v>0</v>
      </c>
      <c r="AV948" s="194">
        <v>0</v>
      </c>
      <c r="AW948" s="194">
        <v>0</v>
      </c>
      <c r="AX948" s="194" t="s">
        <v>639</v>
      </c>
    </row>
    <row r="949" spans="14:50" ht="16.5" thickBot="1" x14ac:dyDescent="0.3">
      <c r="N949" s="200" t="s">
        <v>194</v>
      </c>
      <c r="O949" s="199" t="s">
        <v>556</v>
      </c>
      <c r="P949" s="197" t="s">
        <v>630</v>
      </c>
      <c r="Q949" s="199" t="s">
        <v>321</v>
      </c>
      <c r="R949" s="199" t="s">
        <v>76</v>
      </c>
      <c r="S949" s="195">
        <v>1.7050001477505665</v>
      </c>
      <c r="T949" s="195">
        <v>0.63048537978127461</v>
      </c>
      <c r="U949" s="195">
        <v>2.7042659551313597</v>
      </c>
      <c r="V949" s="194">
        <v>0</v>
      </c>
      <c r="W949" s="194">
        <v>0</v>
      </c>
      <c r="X949" s="194">
        <v>0</v>
      </c>
      <c r="Y949" s="194" t="s">
        <v>629</v>
      </c>
      <c r="AA949" s="206" t="s">
        <v>244</v>
      </c>
      <c r="AB949" s="204" t="s">
        <v>346</v>
      </c>
      <c r="AC949" s="205" t="s">
        <v>630</v>
      </c>
      <c r="AD949" s="204" t="s">
        <v>302</v>
      </c>
      <c r="AE949" s="204" t="s">
        <v>52</v>
      </c>
      <c r="AF949" s="203">
        <v>2.3790296599568777</v>
      </c>
      <c r="AG949" s="203">
        <v>0.73341003169451879</v>
      </c>
      <c r="AH949" s="203">
        <v>3.2437920905720512</v>
      </c>
      <c r="AI949" s="202">
        <v>2.1753138531963585E-4</v>
      </c>
      <c r="AJ949" s="202">
        <v>2.1216779374109174E-4</v>
      </c>
      <c r="AK949" s="202">
        <v>1.580067689E-3</v>
      </c>
      <c r="AM949" s="200" t="s">
        <v>194</v>
      </c>
      <c r="AN949" s="199" t="s">
        <v>433</v>
      </c>
      <c r="AO949" s="197" t="s">
        <v>630</v>
      </c>
      <c r="AP949" s="199" t="s">
        <v>314</v>
      </c>
      <c r="AQ949" s="199" t="s">
        <v>52</v>
      </c>
      <c r="AR949" s="195">
        <v>0.60641294577945315</v>
      </c>
      <c r="AS949" s="195">
        <v>0.68764556682524536</v>
      </c>
      <c r="AT949" s="195">
        <v>0.88186847270632329</v>
      </c>
      <c r="AU949" s="194">
        <v>0</v>
      </c>
      <c r="AV949" s="194">
        <v>0</v>
      </c>
      <c r="AW949" s="194">
        <v>0</v>
      </c>
      <c r="AX949" s="194" t="s">
        <v>639</v>
      </c>
    </row>
    <row r="950" spans="14:50" ht="16.5" thickBot="1" x14ac:dyDescent="0.3">
      <c r="N950" s="200" t="s">
        <v>194</v>
      </c>
      <c r="O950" s="199" t="s">
        <v>556</v>
      </c>
      <c r="P950" s="197" t="s">
        <v>630</v>
      </c>
      <c r="Q950" s="199" t="s">
        <v>320</v>
      </c>
      <c r="R950" s="199" t="s">
        <v>76</v>
      </c>
      <c r="S950" s="195">
        <v>1.7050001477505665</v>
      </c>
      <c r="T950" s="195">
        <v>0.63048537978127461</v>
      </c>
      <c r="U950" s="195">
        <v>2.7042659551313597</v>
      </c>
      <c r="V950" s="194">
        <v>0</v>
      </c>
      <c r="W950" s="194">
        <v>0</v>
      </c>
      <c r="X950" s="194">
        <v>0</v>
      </c>
      <c r="Y950" s="194" t="s">
        <v>629</v>
      </c>
      <c r="AA950" s="206" t="s">
        <v>244</v>
      </c>
      <c r="AB950" s="204" t="s">
        <v>357</v>
      </c>
      <c r="AC950" s="205" t="s">
        <v>630</v>
      </c>
      <c r="AD950" s="204" t="s">
        <v>301</v>
      </c>
      <c r="AE950" s="204" t="s">
        <v>52</v>
      </c>
      <c r="AF950" s="203">
        <v>5.1121305335626355</v>
      </c>
      <c r="AG950" s="203">
        <v>0.79497623225845981</v>
      </c>
      <c r="AH950" s="203">
        <v>6.4305451233925677</v>
      </c>
      <c r="AI950" s="202">
        <v>1.1984888838890224E-2</v>
      </c>
      <c r="AJ950" s="202">
        <v>1.166834211020213E-2</v>
      </c>
      <c r="AK950" s="202">
        <v>8.900039505E-2</v>
      </c>
      <c r="AM950" s="200" t="s">
        <v>194</v>
      </c>
      <c r="AN950" s="199" t="s">
        <v>433</v>
      </c>
      <c r="AO950" s="197" t="s">
        <v>630</v>
      </c>
      <c r="AP950" s="199" t="s">
        <v>313</v>
      </c>
      <c r="AQ950" s="199" t="s">
        <v>52</v>
      </c>
      <c r="AR950" s="195">
        <v>0.60641294577945315</v>
      </c>
      <c r="AS950" s="195">
        <v>0.68764556682524536</v>
      </c>
      <c r="AT950" s="195">
        <v>0.88186847270632329</v>
      </c>
      <c r="AU950" s="194">
        <v>0</v>
      </c>
      <c r="AV950" s="194">
        <v>0</v>
      </c>
      <c r="AW950" s="194">
        <v>0</v>
      </c>
      <c r="AX950" s="194" t="s">
        <v>639</v>
      </c>
    </row>
    <row r="951" spans="14:50" ht="16.5" thickBot="1" x14ac:dyDescent="0.3">
      <c r="N951" s="200" t="s">
        <v>194</v>
      </c>
      <c r="O951" s="199" t="s">
        <v>556</v>
      </c>
      <c r="P951" s="197" t="s">
        <v>630</v>
      </c>
      <c r="Q951" s="199" t="s">
        <v>319</v>
      </c>
      <c r="R951" s="199" t="s">
        <v>76</v>
      </c>
      <c r="S951" s="195">
        <v>1.7050001477505665</v>
      </c>
      <c r="T951" s="195">
        <v>0.63048537978127461</v>
      </c>
      <c r="U951" s="195">
        <v>2.7042659551313597</v>
      </c>
      <c r="V951" s="194">
        <v>0</v>
      </c>
      <c r="W951" s="194">
        <v>0</v>
      </c>
      <c r="X951" s="194">
        <v>0</v>
      </c>
      <c r="Y951" s="194" t="s">
        <v>629</v>
      </c>
      <c r="AA951" s="206" t="s">
        <v>244</v>
      </c>
      <c r="AB951" s="204" t="s">
        <v>357</v>
      </c>
      <c r="AC951" s="205" t="s">
        <v>630</v>
      </c>
      <c r="AD951" s="204" t="s">
        <v>301</v>
      </c>
      <c r="AE951" s="204" t="s">
        <v>76</v>
      </c>
      <c r="AF951" s="203">
        <v>5.1121305335626355</v>
      </c>
      <c r="AG951" s="203">
        <v>0.79497623225845981</v>
      </c>
      <c r="AH951" s="203">
        <v>6.4305451233925677</v>
      </c>
      <c r="AI951" s="202">
        <v>0.70372141019794876</v>
      </c>
      <c r="AJ951" s="202">
        <v>0.68513461199727721</v>
      </c>
      <c r="AK951" s="202">
        <v>5.2258710410000004</v>
      </c>
      <c r="AM951" s="200" t="s">
        <v>194</v>
      </c>
      <c r="AN951" s="199" t="s">
        <v>433</v>
      </c>
      <c r="AO951" s="197" t="s">
        <v>630</v>
      </c>
      <c r="AP951" s="199" t="s">
        <v>312</v>
      </c>
      <c r="AQ951" s="199" t="s">
        <v>52</v>
      </c>
      <c r="AR951" s="195">
        <v>0.60641294577945315</v>
      </c>
      <c r="AS951" s="195">
        <v>0.68764556682524536</v>
      </c>
      <c r="AT951" s="195">
        <v>0.88186847270632329</v>
      </c>
      <c r="AU951" s="194">
        <v>0</v>
      </c>
      <c r="AV951" s="194">
        <v>0</v>
      </c>
      <c r="AW951" s="194">
        <v>0</v>
      </c>
      <c r="AX951" s="194" t="s">
        <v>639</v>
      </c>
    </row>
    <row r="952" spans="14:50" ht="16.5" thickBot="1" x14ac:dyDescent="0.3">
      <c r="N952" s="200" t="s">
        <v>194</v>
      </c>
      <c r="O952" s="199" t="s">
        <v>556</v>
      </c>
      <c r="P952" s="197" t="s">
        <v>630</v>
      </c>
      <c r="Q952" s="199" t="s">
        <v>318</v>
      </c>
      <c r="R952" s="199" t="s">
        <v>76</v>
      </c>
      <c r="S952" s="195">
        <v>1.7050001477505665</v>
      </c>
      <c r="T952" s="195">
        <v>0.63048537978127461</v>
      </c>
      <c r="U952" s="195">
        <v>2.7042659551313597</v>
      </c>
      <c r="V952" s="194">
        <v>0</v>
      </c>
      <c r="W952" s="194">
        <v>0</v>
      </c>
      <c r="X952" s="194">
        <v>0</v>
      </c>
      <c r="Y952" s="194" t="s">
        <v>629</v>
      </c>
      <c r="AA952" s="206" t="s">
        <v>244</v>
      </c>
      <c r="AB952" s="204" t="s">
        <v>355</v>
      </c>
      <c r="AC952" s="205" t="s">
        <v>630</v>
      </c>
      <c r="AD952" s="204" t="s">
        <v>301</v>
      </c>
      <c r="AE952" s="204" t="s">
        <v>55</v>
      </c>
      <c r="AF952" s="203">
        <v>4.4264305044996295</v>
      </c>
      <c r="AG952" s="203">
        <v>0.75751165195191972</v>
      </c>
      <c r="AH952" s="203">
        <v>5.8433827296171827</v>
      </c>
      <c r="AI952" s="202">
        <v>2.2948391008425988</v>
      </c>
      <c r="AJ952" s="202">
        <v>2.2402510369018724</v>
      </c>
      <c r="AK952" s="202">
        <v>16.931720253300004</v>
      </c>
      <c r="AM952" s="200" t="s">
        <v>194</v>
      </c>
      <c r="AN952" s="199" t="s">
        <v>431</v>
      </c>
      <c r="AO952" s="197" t="s">
        <v>630</v>
      </c>
      <c r="AP952" s="199" t="s">
        <v>323</v>
      </c>
      <c r="AQ952" s="199" t="s">
        <v>76</v>
      </c>
      <c r="AR952" s="195">
        <v>0.34383322543778866</v>
      </c>
      <c r="AS952" s="195">
        <v>0.69420713029212455</v>
      </c>
      <c r="AT952" s="195">
        <v>0.49528910095334594</v>
      </c>
      <c r="AU952" s="194">
        <v>0</v>
      </c>
      <c r="AV952" s="194">
        <v>0</v>
      </c>
      <c r="AW952" s="194">
        <v>0</v>
      </c>
      <c r="AX952" s="194" t="s">
        <v>639</v>
      </c>
    </row>
    <row r="953" spans="14:50" ht="16.5" thickBot="1" x14ac:dyDescent="0.3">
      <c r="N953" s="200" t="s">
        <v>194</v>
      </c>
      <c r="O953" s="199" t="s">
        <v>556</v>
      </c>
      <c r="P953" s="197" t="s">
        <v>630</v>
      </c>
      <c r="Q953" s="199" t="s">
        <v>317</v>
      </c>
      <c r="R953" s="199" t="s">
        <v>76</v>
      </c>
      <c r="S953" s="195">
        <v>1.7050001477505665</v>
      </c>
      <c r="T953" s="195">
        <v>0.63048537978127461</v>
      </c>
      <c r="U953" s="195">
        <v>2.7042659551313597</v>
      </c>
      <c r="V953" s="194">
        <v>0</v>
      </c>
      <c r="W953" s="194">
        <v>0</v>
      </c>
      <c r="X953" s="194">
        <v>0</v>
      </c>
      <c r="Y953" s="194" t="s">
        <v>629</v>
      </c>
      <c r="AA953" s="206" t="s">
        <v>244</v>
      </c>
      <c r="AB953" s="204" t="s">
        <v>355</v>
      </c>
      <c r="AC953" s="205" t="s">
        <v>630</v>
      </c>
      <c r="AD953" s="204" t="s">
        <v>301</v>
      </c>
      <c r="AE953" s="204" t="s">
        <v>52</v>
      </c>
      <c r="AF953" s="203">
        <v>4.4264305044996295</v>
      </c>
      <c r="AG953" s="203">
        <v>0.75751165195191972</v>
      </c>
      <c r="AH953" s="203">
        <v>5.8433827296171827</v>
      </c>
      <c r="AI953" s="202">
        <v>3.9082783582257433E-2</v>
      </c>
      <c r="AJ953" s="202">
        <v>3.8153109040703355E-2</v>
      </c>
      <c r="AK953" s="202">
        <v>0.28835954472300002</v>
      </c>
      <c r="AM953" s="200" t="s">
        <v>194</v>
      </c>
      <c r="AN953" s="199" t="s">
        <v>431</v>
      </c>
      <c r="AO953" s="197" t="s">
        <v>630</v>
      </c>
      <c r="AP953" s="199" t="s">
        <v>322</v>
      </c>
      <c r="AQ953" s="199" t="s">
        <v>76</v>
      </c>
      <c r="AR953" s="195">
        <v>0.38145231590267309</v>
      </c>
      <c r="AS953" s="195">
        <v>0.69420713029212444</v>
      </c>
      <c r="AT953" s="195">
        <v>0.5494791097034063</v>
      </c>
      <c r="AU953" s="194">
        <v>0</v>
      </c>
      <c r="AV953" s="194">
        <v>0</v>
      </c>
      <c r="AW953" s="194">
        <v>0</v>
      </c>
      <c r="AX953" s="194" t="s">
        <v>639</v>
      </c>
    </row>
    <row r="954" spans="14:50" ht="16.5" thickBot="1" x14ac:dyDescent="0.3">
      <c r="N954" s="200" t="s">
        <v>194</v>
      </c>
      <c r="O954" s="199" t="s">
        <v>556</v>
      </c>
      <c r="P954" s="197" t="s">
        <v>630</v>
      </c>
      <c r="Q954" s="199" t="s">
        <v>74</v>
      </c>
      <c r="R954" s="199" t="s">
        <v>76</v>
      </c>
      <c r="S954" s="195">
        <v>1.7050001477505665</v>
      </c>
      <c r="T954" s="195">
        <v>0.63048537978127461</v>
      </c>
      <c r="U954" s="195">
        <v>2.7042659551313597</v>
      </c>
      <c r="V954" s="194">
        <v>0</v>
      </c>
      <c r="W954" s="194">
        <v>0</v>
      </c>
      <c r="X954" s="194">
        <v>0</v>
      </c>
      <c r="Y954" s="194" t="s">
        <v>629</v>
      </c>
      <c r="AA954" s="206" t="s">
        <v>244</v>
      </c>
      <c r="AB954" s="204" t="s">
        <v>370</v>
      </c>
      <c r="AC954" s="205" t="s">
        <v>630</v>
      </c>
      <c r="AD954" s="204" t="s">
        <v>301</v>
      </c>
      <c r="AE954" s="204" t="s">
        <v>55</v>
      </c>
      <c r="AF954" s="203">
        <v>2.9427468581504685</v>
      </c>
      <c r="AG954" s="203">
        <v>1.0173985996884725</v>
      </c>
      <c r="AH954" s="203">
        <v>2.8924227525490385</v>
      </c>
      <c r="AI954" s="202">
        <v>0</v>
      </c>
      <c r="AJ954" s="202">
        <v>0</v>
      </c>
      <c r="AK954" s="202">
        <v>6.785040463E-2</v>
      </c>
      <c r="AM954" s="200" t="s">
        <v>194</v>
      </c>
      <c r="AN954" s="199" t="s">
        <v>431</v>
      </c>
      <c r="AO954" s="197" t="s">
        <v>630</v>
      </c>
      <c r="AP954" s="199" t="s">
        <v>321</v>
      </c>
      <c r="AQ954" s="199" t="s">
        <v>76</v>
      </c>
      <c r="AR954" s="195">
        <v>0.18993694626326244</v>
      </c>
      <c r="AS954" s="195">
        <v>0.69420713029212444</v>
      </c>
      <c r="AT954" s="195">
        <v>0.27360270152128285</v>
      </c>
      <c r="AU954" s="194">
        <v>0</v>
      </c>
      <c r="AV954" s="194">
        <v>0</v>
      </c>
      <c r="AW954" s="194">
        <v>0</v>
      </c>
      <c r="AX954" s="194" t="s">
        <v>639</v>
      </c>
    </row>
    <row r="955" spans="14:50" ht="16.5" thickBot="1" x14ac:dyDescent="0.3">
      <c r="N955" s="200" t="s">
        <v>194</v>
      </c>
      <c r="O955" s="199" t="s">
        <v>556</v>
      </c>
      <c r="P955" s="197" t="s">
        <v>630</v>
      </c>
      <c r="Q955" s="199" t="s">
        <v>316</v>
      </c>
      <c r="R955" s="199" t="s">
        <v>76</v>
      </c>
      <c r="S955" s="195">
        <v>1.7050001477505665</v>
      </c>
      <c r="T955" s="195">
        <v>0.63048537978127461</v>
      </c>
      <c r="U955" s="195">
        <v>2.7042659551313597</v>
      </c>
      <c r="V955" s="194">
        <v>0</v>
      </c>
      <c r="W955" s="194">
        <v>0</v>
      </c>
      <c r="X955" s="194">
        <v>0</v>
      </c>
      <c r="Y955" s="194" t="s">
        <v>629</v>
      </c>
      <c r="AA955" s="206" t="s">
        <v>244</v>
      </c>
      <c r="AB955" s="204" t="s">
        <v>370</v>
      </c>
      <c r="AC955" s="205" t="s">
        <v>630</v>
      </c>
      <c r="AD955" s="204" t="s">
        <v>301</v>
      </c>
      <c r="AE955" s="204" t="s">
        <v>52</v>
      </c>
      <c r="AF955" s="203">
        <v>2.9427468581504685</v>
      </c>
      <c r="AG955" s="203">
        <v>1.0173985996884725</v>
      </c>
      <c r="AH955" s="203">
        <v>2.8924227525490385</v>
      </c>
      <c r="AI955" s="202">
        <v>0</v>
      </c>
      <c r="AJ955" s="202">
        <v>0</v>
      </c>
      <c r="AK955" s="202">
        <v>1.1555418770000001E-3</v>
      </c>
      <c r="AM955" s="200" t="s">
        <v>194</v>
      </c>
      <c r="AN955" s="199" t="s">
        <v>431</v>
      </c>
      <c r="AO955" s="197" t="s">
        <v>630</v>
      </c>
      <c r="AP955" s="199" t="s">
        <v>320</v>
      </c>
      <c r="AQ955" s="199" t="s">
        <v>76</v>
      </c>
      <c r="AR955" s="195">
        <v>0.74817268029462414</v>
      </c>
      <c r="AS955" s="195">
        <v>0.69420713029212455</v>
      </c>
      <c r="AT955" s="195">
        <v>1.0777369572389592</v>
      </c>
      <c r="AU955" s="194">
        <v>0</v>
      </c>
      <c r="AV955" s="194">
        <v>0</v>
      </c>
      <c r="AW955" s="194">
        <v>0</v>
      </c>
      <c r="AX955" s="194" t="s">
        <v>639</v>
      </c>
    </row>
    <row r="956" spans="14:50" ht="16.5" thickBot="1" x14ac:dyDescent="0.3">
      <c r="N956" s="200" t="s">
        <v>194</v>
      </c>
      <c r="O956" s="199" t="s">
        <v>556</v>
      </c>
      <c r="P956" s="197" t="s">
        <v>630</v>
      </c>
      <c r="Q956" s="199" t="s">
        <v>315</v>
      </c>
      <c r="R956" s="199" t="s">
        <v>76</v>
      </c>
      <c r="S956" s="195">
        <v>1.7050001477505665</v>
      </c>
      <c r="T956" s="195">
        <v>0.63048537978127461</v>
      </c>
      <c r="U956" s="195">
        <v>2.7042659551313597</v>
      </c>
      <c r="V956" s="194">
        <v>0</v>
      </c>
      <c r="W956" s="194">
        <v>0</v>
      </c>
      <c r="X956" s="194">
        <v>0</v>
      </c>
      <c r="Y956" s="194" t="s">
        <v>629</v>
      </c>
      <c r="AA956" s="206" t="s">
        <v>244</v>
      </c>
      <c r="AB956" s="204" t="s">
        <v>380</v>
      </c>
      <c r="AC956" s="205" t="s">
        <v>630</v>
      </c>
      <c r="AD956" s="204" t="s">
        <v>301</v>
      </c>
      <c r="AE956" s="204" t="s">
        <v>52</v>
      </c>
      <c r="AF956" s="203">
        <v>7.0329229013910757</v>
      </c>
      <c r="AG956" s="203">
        <v>0.80387751225167181</v>
      </c>
      <c r="AH956" s="203">
        <v>8.7487493980168232</v>
      </c>
      <c r="AI956" s="202">
        <v>2.9224639998697455E-4</v>
      </c>
      <c r="AJ956" s="202">
        <v>2.8515607204049554E-4</v>
      </c>
      <c r="AK956" s="202">
        <v>2.0515188549999996E-3</v>
      </c>
      <c r="AM956" s="200" t="s">
        <v>194</v>
      </c>
      <c r="AN956" s="199" t="s">
        <v>431</v>
      </c>
      <c r="AO956" s="197" t="s">
        <v>630</v>
      </c>
      <c r="AP956" s="199" t="s">
        <v>319</v>
      </c>
      <c r="AQ956" s="199" t="s">
        <v>76</v>
      </c>
      <c r="AR956" s="195">
        <v>0.70871209589089768</v>
      </c>
      <c r="AS956" s="195">
        <v>0.69420713029212444</v>
      </c>
      <c r="AT956" s="195">
        <v>1.020894290717915</v>
      </c>
      <c r="AU956" s="194">
        <v>0</v>
      </c>
      <c r="AV956" s="194">
        <v>0</v>
      </c>
      <c r="AW956" s="194">
        <v>0</v>
      </c>
      <c r="AX956" s="194" t="s">
        <v>639</v>
      </c>
    </row>
    <row r="957" spans="14:50" ht="16.5" thickBot="1" x14ac:dyDescent="0.3">
      <c r="N957" s="200" t="s">
        <v>194</v>
      </c>
      <c r="O957" s="199" t="s">
        <v>556</v>
      </c>
      <c r="P957" s="197" t="s">
        <v>630</v>
      </c>
      <c r="Q957" s="199" t="s">
        <v>314</v>
      </c>
      <c r="R957" s="199" t="s">
        <v>76</v>
      </c>
      <c r="S957" s="195">
        <v>1.7050001477505665</v>
      </c>
      <c r="T957" s="195">
        <v>0.63048537978127461</v>
      </c>
      <c r="U957" s="195">
        <v>2.7042659551313597</v>
      </c>
      <c r="V957" s="194">
        <v>0</v>
      </c>
      <c r="W957" s="194">
        <v>0</v>
      </c>
      <c r="X957" s="194">
        <v>0</v>
      </c>
      <c r="Y957" s="194" t="s">
        <v>629</v>
      </c>
      <c r="AA957" s="206" t="s">
        <v>244</v>
      </c>
      <c r="AB957" s="204" t="s">
        <v>380</v>
      </c>
      <c r="AC957" s="205" t="s">
        <v>630</v>
      </c>
      <c r="AD957" s="204" t="s">
        <v>301</v>
      </c>
      <c r="AE957" s="204" t="s">
        <v>76</v>
      </c>
      <c r="AF957" s="203">
        <v>7.0329229013910757</v>
      </c>
      <c r="AG957" s="203">
        <v>0.80387751225167181</v>
      </c>
      <c r="AH957" s="203">
        <v>8.7487493980168232</v>
      </c>
      <c r="AI957" s="202">
        <v>1.7159946371011987E-2</v>
      </c>
      <c r="AJ957" s="202">
        <v>1.6743620806967775E-2</v>
      </c>
      <c r="AK957" s="202">
        <v>0.12045983640000001</v>
      </c>
      <c r="AM957" s="200" t="s">
        <v>194</v>
      </c>
      <c r="AN957" s="199" t="s">
        <v>431</v>
      </c>
      <c r="AO957" s="197" t="s">
        <v>630</v>
      </c>
      <c r="AP957" s="199" t="s">
        <v>318</v>
      </c>
      <c r="AQ957" s="199" t="s">
        <v>76</v>
      </c>
      <c r="AR957" s="195">
        <v>0.18572781726019871</v>
      </c>
      <c r="AS957" s="195">
        <v>0.69420713029212433</v>
      </c>
      <c r="AT957" s="195">
        <v>0.2675394837590388</v>
      </c>
      <c r="AU957" s="194">
        <v>0</v>
      </c>
      <c r="AV957" s="194">
        <v>0</v>
      </c>
      <c r="AW957" s="194">
        <v>0</v>
      </c>
      <c r="AX957" s="194" t="s">
        <v>639</v>
      </c>
    </row>
    <row r="958" spans="14:50" ht="16.5" thickBot="1" x14ac:dyDescent="0.3">
      <c r="N958" s="200" t="s">
        <v>194</v>
      </c>
      <c r="O958" s="199" t="s">
        <v>556</v>
      </c>
      <c r="P958" s="197" t="s">
        <v>630</v>
      </c>
      <c r="Q958" s="199" t="s">
        <v>313</v>
      </c>
      <c r="R958" s="199" t="s">
        <v>76</v>
      </c>
      <c r="S958" s="195">
        <v>1.7050001477505665</v>
      </c>
      <c r="T958" s="195">
        <v>0.63048537978127461</v>
      </c>
      <c r="U958" s="195">
        <v>2.7042659551313597</v>
      </c>
      <c r="V958" s="194">
        <v>0</v>
      </c>
      <c r="W958" s="194">
        <v>0</v>
      </c>
      <c r="X958" s="194">
        <v>0</v>
      </c>
      <c r="Y958" s="194" t="s">
        <v>629</v>
      </c>
      <c r="AA958" s="206" t="s">
        <v>244</v>
      </c>
      <c r="AB958" s="204" t="s">
        <v>546</v>
      </c>
      <c r="AC958" s="205" t="s">
        <v>630</v>
      </c>
      <c r="AD958" s="204" t="s">
        <v>301</v>
      </c>
      <c r="AE958" s="204" t="s">
        <v>52</v>
      </c>
      <c r="AF958" s="203">
        <v>3.1740617650261482</v>
      </c>
      <c r="AG958" s="203">
        <v>0.77607947733021621</v>
      </c>
      <c r="AH958" s="203">
        <v>4.0898668986135398</v>
      </c>
      <c r="AI958" s="202">
        <v>2.9481201003922894E-3</v>
      </c>
      <c r="AJ958" s="202">
        <v>2.86565210351095E-3</v>
      </c>
      <c r="AK958" s="202">
        <v>2.0654173719999998E-2</v>
      </c>
      <c r="AM958" s="200" t="s">
        <v>194</v>
      </c>
      <c r="AN958" s="199" t="s">
        <v>431</v>
      </c>
      <c r="AO958" s="197" t="s">
        <v>630</v>
      </c>
      <c r="AP958" s="199" t="s">
        <v>317</v>
      </c>
      <c r="AQ958" s="199" t="s">
        <v>76</v>
      </c>
      <c r="AR958" s="195">
        <v>0.5679693448509473</v>
      </c>
      <c r="AS958" s="195">
        <v>0.69420713029212433</v>
      </c>
      <c r="AT958" s="195">
        <v>0.81815544679286734</v>
      </c>
      <c r="AU958" s="194">
        <v>0</v>
      </c>
      <c r="AV958" s="194">
        <v>0</v>
      </c>
      <c r="AW958" s="194">
        <v>0</v>
      </c>
      <c r="AX958" s="194" t="s">
        <v>639</v>
      </c>
    </row>
    <row r="959" spans="14:50" ht="16.5" thickBot="1" x14ac:dyDescent="0.3">
      <c r="N959" s="200" t="s">
        <v>194</v>
      </c>
      <c r="O959" s="199" t="s">
        <v>556</v>
      </c>
      <c r="P959" s="197" t="s">
        <v>630</v>
      </c>
      <c r="Q959" s="199" t="s">
        <v>312</v>
      </c>
      <c r="R959" s="199" t="s">
        <v>76</v>
      </c>
      <c r="S959" s="195">
        <v>1.7050001477505665</v>
      </c>
      <c r="T959" s="195">
        <v>0.63048537978127461</v>
      </c>
      <c r="U959" s="195">
        <v>2.7042659551313597</v>
      </c>
      <c r="V959" s="194">
        <v>0</v>
      </c>
      <c r="W959" s="194">
        <v>0</v>
      </c>
      <c r="X959" s="194">
        <v>0</v>
      </c>
      <c r="Y959" s="194" t="s">
        <v>629</v>
      </c>
      <c r="AA959" s="206" t="s">
        <v>244</v>
      </c>
      <c r="AB959" s="204" t="s">
        <v>546</v>
      </c>
      <c r="AC959" s="205" t="s">
        <v>630</v>
      </c>
      <c r="AD959" s="204" t="s">
        <v>301</v>
      </c>
      <c r="AE959" s="204" t="s">
        <v>76</v>
      </c>
      <c r="AF959" s="203">
        <v>3.1740617650261482</v>
      </c>
      <c r="AG959" s="203">
        <v>0.77607947733021621</v>
      </c>
      <c r="AH959" s="203">
        <v>4.0898668986135398</v>
      </c>
      <c r="AI959" s="202">
        <v>0.17310592163469962</v>
      </c>
      <c r="AJ959" s="202">
        <v>0.16826361598927758</v>
      </c>
      <c r="AK959" s="202">
        <v>1.2127592009999999</v>
      </c>
      <c r="AM959" s="200" t="s">
        <v>194</v>
      </c>
      <c r="AN959" s="199" t="s">
        <v>431</v>
      </c>
      <c r="AO959" s="197" t="s">
        <v>630</v>
      </c>
      <c r="AP959" s="199" t="s">
        <v>74</v>
      </c>
      <c r="AQ959" s="199" t="s">
        <v>76</v>
      </c>
      <c r="AR959" s="195">
        <v>0.19204151076479387</v>
      </c>
      <c r="AS959" s="195">
        <v>0.69420713029212455</v>
      </c>
      <c r="AT959" s="195">
        <v>0.27663431040240422</v>
      </c>
      <c r="AU959" s="194">
        <v>0</v>
      </c>
      <c r="AV959" s="194">
        <v>0</v>
      </c>
      <c r="AW959" s="194">
        <v>0</v>
      </c>
      <c r="AX959" s="194" t="s">
        <v>639</v>
      </c>
    </row>
    <row r="960" spans="14:50" ht="16.5" thickBot="1" x14ac:dyDescent="0.3">
      <c r="N960" s="200" t="s">
        <v>194</v>
      </c>
      <c r="O960" s="199" t="s">
        <v>556</v>
      </c>
      <c r="P960" s="197" t="s">
        <v>630</v>
      </c>
      <c r="Q960" s="199" t="s">
        <v>323</v>
      </c>
      <c r="R960" s="199" t="s">
        <v>52</v>
      </c>
      <c r="S960" s="195">
        <v>1.7050001477505665</v>
      </c>
      <c r="T960" s="195">
        <v>0.63048537978127461</v>
      </c>
      <c r="U960" s="195">
        <v>2.7042659551313597</v>
      </c>
      <c r="V960" s="194">
        <v>0</v>
      </c>
      <c r="W960" s="194">
        <v>0</v>
      </c>
      <c r="X960" s="194">
        <v>0</v>
      </c>
      <c r="Y960" s="194" t="s">
        <v>629</v>
      </c>
      <c r="AA960" s="206" t="s">
        <v>244</v>
      </c>
      <c r="AB960" s="204" t="s">
        <v>545</v>
      </c>
      <c r="AC960" s="205" t="s">
        <v>630</v>
      </c>
      <c r="AD960" s="204" t="s">
        <v>301</v>
      </c>
      <c r="AE960" s="204" t="s">
        <v>52</v>
      </c>
      <c r="AF960" s="203">
        <v>1.8113365791312566</v>
      </c>
      <c r="AG960" s="203">
        <v>0.78152728294198948</v>
      </c>
      <c r="AH960" s="203">
        <v>2.3176882223646014</v>
      </c>
      <c r="AI960" s="202">
        <v>4.080018978276906E-3</v>
      </c>
      <c r="AJ960" s="202">
        <v>3.9658882845064677E-3</v>
      </c>
      <c r="AK960" s="202">
        <v>2.8584120689999999E-2</v>
      </c>
      <c r="AM960" s="200" t="s">
        <v>194</v>
      </c>
      <c r="AN960" s="199" t="s">
        <v>431</v>
      </c>
      <c r="AO960" s="197" t="s">
        <v>630</v>
      </c>
      <c r="AP960" s="199" t="s">
        <v>316</v>
      </c>
      <c r="AQ960" s="199" t="s">
        <v>76</v>
      </c>
      <c r="AR960" s="195">
        <v>0.38697679771919502</v>
      </c>
      <c r="AS960" s="195">
        <v>0.69420713029212444</v>
      </c>
      <c r="AT960" s="195">
        <v>0.55743708301635275</v>
      </c>
      <c r="AU960" s="194">
        <v>0</v>
      </c>
      <c r="AV960" s="194">
        <v>0</v>
      </c>
      <c r="AW960" s="194">
        <v>0</v>
      </c>
      <c r="AX960" s="194" t="s">
        <v>639</v>
      </c>
    </row>
    <row r="961" spans="14:50" ht="16.5" thickBot="1" x14ac:dyDescent="0.3">
      <c r="N961" s="200" t="s">
        <v>194</v>
      </c>
      <c r="O961" s="199" t="s">
        <v>556</v>
      </c>
      <c r="P961" s="197" t="s">
        <v>630</v>
      </c>
      <c r="Q961" s="199" t="s">
        <v>322</v>
      </c>
      <c r="R961" s="199" t="s">
        <v>52</v>
      </c>
      <c r="S961" s="195">
        <v>1.7050001477505665</v>
      </c>
      <c r="T961" s="195">
        <v>0.63048537978127461</v>
      </c>
      <c r="U961" s="195">
        <v>2.7042659551313597</v>
      </c>
      <c r="V961" s="194">
        <v>0</v>
      </c>
      <c r="W961" s="194">
        <v>0</v>
      </c>
      <c r="X961" s="194">
        <v>0</v>
      </c>
      <c r="Y961" s="194" t="s">
        <v>629</v>
      </c>
      <c r="AA961" s="206" t="s">
        <v>244</v>
      </c>
      <c r="AB961" s="204" t="s">
        <v>545</v>
      </c>
      <c r="AC961" s="205" t="s">
        <v>630</v>
      </c>
      <c r="AD961" s="204" t="s">
        <v>301</v>
      </c>
      <c r="AE961" s="204" t="s">
        <v>76</v>
      </c>
      <c r="AF961" s="203">
        <v>1.8113365791312566</v>
      </c>
      <c r="AG961" s="203">
        <v>0.78152728294198948</v>
      </c>
      <c r="AH961" s="203">
        <v>2.3176882223646014</v>
      </c>
      <c r="AI961" s="202">
        <v>0.23956807135547195</v>
      </c>
      <c r="AJ961" s="202">
        <v>0.23286661473612233</v>
      </c>
      <c r="AK961" s="202">
        <v>1.678385003</v>
      </c>
      <c r="AM961" s="200" t="s">
        <v>194</v>
      </c>
      <c r="AN961" s="199" t="s">
        <v>431</v>
      </c>
      <c r="AO961" s="197" t="s">
        <v>630</v>
      </c>
      <c r="AP961" s="199" t="s">
        <v>315</v>
      </c>
      <c r="AQ961" s="199" t="s">
        <v>76</v>
      </c>
      <c r="AR961" s="195">
        <v>0.55718345178059525</v>
      </c>
      <c r="AS961" s="195">
        <v>0.69420713029212444</v>
      </c>
      <c r="AT961" s="195">
        <v>0.80261845127711495</v>
      </c>
      <c r="AU961" s="194">
        <v>0</v>
      </c>
      <c r="AV961" s="194">
        <v>0</v>
      </c>
      <c r="AW961" s="194">
        <v>0</v>
      </c>
      <c r="AX961" s="194" t="s">
        <v>639</v>
      </c>
    </row>
    <row r="962" spans="14:50" ht="16.5" thickBot="1" x14ac:dyDescent="0.3">
      <c r="N962" s="200" t="s">
        <v>194</v>
      </c>
      <c r="O962" s="199" t="s">
        <v>556</v>
      </c>
      <c r="P962" s="197" t="s">
        <v>630</v>
      </c>
      <c r="Q962" s="199" t="s">
        <v>321</v>
      </c>
      <c r="R962" s="199" t="s">
        <v>52</v>
      </c>
      <c r="S962" s="195">
        <v>1.7050001477505665</v>
      </c>
      <c r="T962" s="195">
        <v>0.63048537978127461</v>
      </c>
      <c r="U962" s="195">
        <v>2.7042659551313597</v>
      </c>
      <c r="V962" s="194">
        <v>0</v>
      </c>
      <c r="W962" s="194">
        <v>0</v>
      </c>
      <c r="X962" s="194">
        <v>0</v>
      </c>
      <c r="Y962" s="194" t="s">
        <v>629</v>
      </c>
      <c r="AA962" s="206" t="s">
        <v>244</v>
      </c>
      <c r="AB962" s="204" t="s">
        <v>368</v>
      </c>
      <c r="AC962" s="205" t="s">
        <v>630</v>
      </c>
      <c r="AD962" s="204" t="s">
        <v>301</v>
      </c>
      <c r="AE962" s="204" t="s">
        <v>55</v>
      </c>
      <c r="AF962" s="203">
        <v>2.9241885500349625</v>
      </c>
      <c r="AG962" s="203">
        <v>0.74596597303131684</v>
      </c>
      <c r="AH962" s="203">
        <v>3.9200025949604544</v>
      </c>
      <c r="AI962" s="202">
        <v>9.6522806064942804E-2</v>
      </c>
      <c r="AJ962" s="202">
        <v>9.3822765972111227E-2</v>
      </c>
      <c r="AK962" s="202">
        <v>0.67622713340000007</v>
      </c>
      <c r="AM962" s="200" t="s">
        <v>194</v>
      </c>
      <c r="AN962" s="199" t="s">
        <v>431</v>
      </c>
      <c r="AO962" s="197" t="s">
        <v>630</v>
      </c>
      <c r="AP962" s="199" t="s">
        <v>314</v>
      </c>
      <c r="AQ962" s="199" t="s">
        <v>76</v>
      </c>
      <c r="AR962" s="195">
        <v>0.43669713406788802</v>
      </c>
      <c r="AS962" s="195">
        <v>0.69420713029212444</v>
      </c>
      <c r="AT962" s="195">
        <v>0.62905884283286539</v>
      </c>
      <c r="AU962" s="194">
        <v>0</v>
      </c>
      <c r="AV962" s="194">
        <v>0</v>
      </c>
      <c r="AW962" s="194">
        <v>0</v>
      </c>
      <c r="AX962" s="194" t="s">
        <v>639</v>
      </c>
    </row>
    <row r="963" spans="14:50" ht="16.5" thickBot="1" x14ac:dyDescent="0.3">
      <c r="N963" s="200" t="s">
        <v>194</v>
      </c>
      <c r="O963" s="199" t="s">
        <v>556</v>
      </c>
      <c r="P963" s="197" t="s">
        <v>630</v>
      </c>
      <c r="Q963" s="199" t="s">
        <v>320</v>
      </c>
      <c r="R963" s="199" t="s">
        <v>52</v>
      </c>
      <c r="S963" s="195">
        <v>1.7050001477505665</v>
      </c>
      <c r="T963" s="195">
        <v>0.63048537978127461</v>
      </c>
      <c r="U963" s="195">
        <v>2.7042659551313597</v>
      </c>
      <c r="V963" s="194">
        <v>0</v>
      </c>
      <c r="W963" s="194">
        <v>0</v>
      </c>
      <c r="X963" s="194">
        <v>0</v>
      </c>
      <c r="Y963" s="194" t="s">
        <v>629</v>
      </c>
      <c r="AA963" s="206" t="s">
        <v>244</v>
      </c>
      <c r="AB963" s="204" t="s">
        <v>368</v>
      </c>
      <c r="AC963" s="205" t="s">
        <v>630</v>
      </c>
      <c r="AD963" s="204" t="s">
        <v>301</v>
      </c>
      <c r="AE963" s="204" t="s">
        <v>52</v>
      </c>
      <c r="AF963" s="203">
        <v>2.9241885500349625</v>
      </c>
      <c r="AG963" s="203">
        <v>0.74596597303131684</v>
      </c>
      <c r="AH963" s="203">
        <v>3.9200025949604544</v>
      </c>
      <c r="AI963" s="202">
        <v>1.6438537807617504E-3</v>
      </c>
      <c r="AJ963" s="202">
        <v>1.59787012885856E-3</v>
      </c>
      <c r="AK963" s="202">
        <v>1.1516641250000001E-2</v>
      </c>
      <c r="AM963" s="200" t="s">
        <v>194</v>
      </c>
      <c r="AN963" s="199" t="s">
        <v>431</v>
      </c>
      <c r="AO963" s="197" t="s">
        <v>630</v>
      </c>
      <c r="AP963" s="199" t="s">
        <v>313</v>
      </c>
      <c r="AQ963" s="199" t="s">
        <v>76</v>
      </c>
      <c r="AR963" s="195">
        <v>0.379610821963834</v>
      </c>
      <c r="AS963" s="195">
        <v>0.69420713029212444</v>
      </c>
      <c r="AT963" s="195">
        <v>0.54682645193242629</v>
      </c>
      <c r="AU963" s="194">
        <v>0</v>
      </c>
      <c r="AV963" s="194">
        <v>0</v>
      </c>
      <c r="AW963" s="194">
        <v>0</v>
      </c>
      <c r="AX963" s="194" t="s">
        <v>639</v>
      </c>
    </row>
    <row r="964" spans="14:50" ht="16.5" thickBot="1" x14ac:dyDescent="0.3">
      <c r="N964" s="200" t="s">
        <v>194</v>
      </c>
      <c r="O964" s="199" t="s">
        <v>556</v>
      </c>
      <c r="P964" s="197" t="s">
        <v>630</v>
      </c>
      <c r="Q964" s="199" t="s">
        <v>319</v>
      </c>
      <c r="R964" s="199" t="s">
        <v>52</v>
      </c>
      <c r="S964" s="195">
        <v>1.7050001477505665</v>
      </c>
      <c r="T964" s="195">
        <v>0.63048537978127461</v>
      </c>
      <c r="U964" s="195">
        <v>2.7042659551313597</v>
      </c>
      <c r="V964" s="194">
        <v>0</v>
      </c>
      <c r="W964" s="194">
        <v>0</v>
      </c>
      <c r="X964" s="194">
        <v>0</v>
      </c>
      <c r="Y964" s="194" t="s">
        <v>629</v>
      </c>
      <c r="AA964" s="206" t="s">
        <v>244</v>
      </c>
      <c r="AB964" s="204" t="s">
        <v>366</v>
      </c>
      <c r="AC964" s="205" t="s">
        <v>630</v>
      </c>
      <c r="AD964" s="204" t="s">
        <v>301</v>
      </c>
      <c r="AE964" s="204" t="s">
        <v>52</v>
      </c>
      <c r="AF964" s="203">
        <v>3.2139968549250604</v>
      </c>
      <c r="AG964" s="203">
        <v>0.79497623225845981</v>
      </c>
      <c r="AH964" s="203">
        <v>4.0428842077383482</v>
      </c>
      <c r="AI964" s="202">
        <v>8.3007711747058559E-3</v>
      </c>
      <c r="AJ964" s="202">
        <v>8.0815299288116739E-3</v>
      </c>
      <c r="AK964" s="202">
        <v>6.1641949600000003E-2</v>
      </c>
      <c r="AM964" s="200" t="s">
        <v>194</v>
      </c>
      <c r="AN964" s="199" t="s">
        <v>431</v>
      </c>
      <c r="AO964" s="197" t="s">
        <v>630</v>
      </c>
      <c r="AP964" s="199" t="s">
        <v>312</v>
      </c>
      <c r="AQ964" s="199" t="s">
        <v>76</v>
      </c>
      <c r="AR964" s="195">
        <v>8.3393368373205268E-2</v>
      </c>
      <c r="AS964" s="195">
        <v>0.69420713029212433</v>
      </c>
      <c r="AT964" s="195">
        <v>0.12012750191446911</v>
      </c>
      <c r="AU964" s="194">
        <v>0</v>
      </c>
      <c r="AV964" s="194">
        <v>0</v>
      </c>
      <c r="AW964" s="194">
        <v>0</v>
      </c>
      <c r="AX964" s="194" t="s">
        <v>639</v>
      </c>
    </row>
    <row r="965" spans="14:50" ht="16.5" thickBot="1" x14ac:dyDescent="0.3">
      <c r="N965" s="200" t="s">
        <v>194</v>
      </c>
      <c r="O965" s="199" t="s">
        <v>556</v>
      </c>
      <c r="P965" s="197" t="s">
        <v>630</v>
      </c>
      <c r="Q965" s="199" t="s">
        <v>318</v>
      </c>
      <c r="R965" s="199" t="s">
        <v>52</v>
      </c>
      <c r="S965" s="195">
        <v>1.7050001477505665</v>
      </c>
      <c r="T965" s="195">
        <v>0.63048537978127461</v>
      </c>
      <c r="U965" s="195">
        <v>2.7042659551313597</v>
      </c>
      <c r="V965" s="194">
        <v>0</v>
      </c>
      <c r="W965" s="194">
        <v>0</v>
      </c>
      <c r="X965" s="194">
        <v>0</v>
      </c>
      <c r="Y965" s="194" t="s">
        <v>629</v>
      </c>
      <c r="AA965" s="206" t="s">
        <v>244</v>
      </c>
      <c r="AB965" s="204" t="s">
        <v>366</v>
      </c>
      <c r="AC965" s="205" t="s">
        <v>630</v>
      </c>
      <c r="AD965" s="204" t="s">
        <v>301</v>
      </c>
      <c r="AE965" s="204" t="s">
        <v>76</v>
      </c>
      <c r="AF965" s="203">
        <v>3.2139968549250604</v>
      </c>
      <c r="AG965" s="203">
        <v>0.79497623225845981</v>
      </c>
      <c r="AH965" s="203">
        <v>4.0428842077383482</v>
      </c>
      <c r="AI965" s="202">
        <v>0.48739962967432165</v>
      </c>
      <c r="AJ965" s="202">
        <v>0.47452635563638901</v>
      </c>
      <c r="AK965" s="202">
        <v>3.6194544789999998</v>
      </c>
      <c r="AM965" s="200" t="s">
        <v>194</v>
      </c>
      <c r="AN965" s="199" t="s">
        <v>431</v>
      </c>
      <c r="AO965" s="197" t="s">
        <v>630</v>
      </c>
      <c r="AP965" s="199" t="s">
        <v>323</v>
      </c>
      <c r="AQ965" s="199" t="s">
        <v>52</v>
      </c>
      <c r="AR965" s="195">
        <v>0.34383322543778866</v>
      </c>
      <c r="AS965" s="195">
        <v>0.69420713029212455</v>
      </c>
      <c r="AT965" s="195">
        <v>0.49528910095334594</v>
      </c>
      <c r="AU965" s="194">
        <v>0</v>
      </c>
      <c r="AV965" s="194">
        <v>0</v>
      </c>
      <c r="AW965" s="194">
        <v>0</v>
      </c>
      <c r="AX965" s="194" t="s">
        <v>639</v>
      </c>
    </row>
    <row r="966" spans="14:50" ht="16.5" thickBot="1" x14ac:dyDescent="0.3">
      <c r="N966" s="200" t="s">
        <v>194</v>
      </c>
      <c r="O966" s="199" t="s">
        <v>556</v>
      </c>
      <c r="P966" s="197" t="s">
        <v>630</v>
      </c>
      <c r="Q966" s="199" t="s">
        <v>317</v>
      </c>
      <c r="R966" s="199" t="s">
        <v>52</v>
      </c>
      <c r="S966" s="195">
        <v>1.7050001477505665</v>
      </c>
      <c r="T966" s="195">
        <v>0.63048537978127461</v>
      </c>
      <c r="U966" s="195">
        <v>2.7042659551313597</v>
      </c>
      <c r="V966" s="194">
        <v>0</v>
      </c>
      <c r="W966" s="194">
        <v>0</v>
      </c>
      <c r="X966" s="194">
        <v>0</v>
      </c>
      <c r="Y966" s="194" t="s">
        <v>629</v>
      </c>
      <c r="AA966" s="206" t="s">
        <v>244</v>
      </c>
      <c r="AB966" s="204" t="s">
        <v>364</v>
      </c>
      <c r="AC966" s="205" t="s">
        <v>630</v>
      </c>
      <c r="AD966" s="204" t="s">
        <v>301</v>
      </c>
      <c r="AE966" s="204" t="s">
        <v>52</v>
      </c>
      <c r="AF966" s="203">
        <v>2.3541725631287047</v>
      </c>
      <c r="AG966" s="203">
        <v>0.79497623225845981</v>
      </c>
      <c r="AH966" s="203">
        <v>2.9613118827976792</v>
      </c>
      <c r="AI966" s="202">
        <v>9.1828585211695384E-3</v>
      </c>
      <c r="AJ966" s="202">
        <v>8.9403194485125296E-3</v>
      </c>
      <c r="AK966" s="202">
        <v>6.819237517E-2</v>
      </c>
      <c r="AM966" s="200" t="s">
        <v>194</v>
      </c>
      <c r="AN966" s="199" t="s">
        <v>431</v>
      </c>
      <c r="AO966" s="197" t="s">
        <v>630</v>
      </c>
      <c r="AP966" s="199" t="s">
        <v>322</v>
      </c>
      <c r="AQ966" s="199" t="s">
        <v>52</v>
      </c>
      <c r="AR966" s="195">
        <v>0.38145231590267309</v>
      </c>
      <c r="AS966" s="195">
        <v>0.69420713029212444</v>
      </c>
      <c r="AT966" s="195">
        <v>0.5494791097034063</v>
      </c>
      <c r="AU966" s="194">
        <v>0</v>
      </c>
      <c r="AV966" s="194">
        <v>0</v>
      </c>
      <c r="AW966" s="194">
        <v>0</v>
      </c>
      <c r="AX966" s="194" t="s">
        <v>639</v>
      </c>
    </row>
    <row r="967" spans="14:50" ht="16.5" thickBot="1" x14ac:dyDescent="0.3">
      <c r="N967" s="200" t="s">
        <v>194</v>
      </c>
      <c r="O967" s="199" t="s">
        <v>556</v>
      </c>
      <c r="P967" s="197" t="s">
        <v>630</v>
      </c>
      <c r="Q967" s="199" t="s">
        <v>74</v>
      </c>
      <c r="R967" s="199" t="s">
        <v>52</v>
      </c>
      <c r="S967" s="195">
        <v>1.7050001477505665</v>
      </c>
      <c r="T967" s="195">
        <v>0.63048537978127461</v>
      </c>
      <c r="U967" s="195">
        <v>2.7042659551313597</v>
      </c>
      <c r="V967" s="194">
        <v>0</v>
      </c>
      <c r="W967" s="194">
        <v>0</v>
      </c>
      <c r="X967" s="194">
        <v>0</v>
      </c>
      <c r="Y967" s="194" t="s">
        <v>629</v>
      </c>
      <c r="AA967" s="206" t="s">
        <v>244</v>
      </c>
      <c r="AB967" s="204" t="s">
        <v>364</v>
      </c>
      <c r="AC967" s="205" t="s">
        <v>630</v>
      </c>
      <c r="AD967" s="204" t="s">
        <v>301</v>
      </c>
      <c r="AE967" s="204" t="s">
        <v>76</v>
      </c>
      <c r="AF967" s="203">
        <v>2.3541725631287047</v>
      </c>
      <c r="AG967" s="203">
        <v>0.79497623225845981</v>
      </c>
      <c r="AH967" s="203">
        <v>2.9613118827976792</v>
      </c>
      <c r="AI967" s="202">
        <v>0.53919350006544198</v>
      </c>
      <c r="AJ967" s="202">
        <v>0.52495223835079408</v>
      </c>
      <c r="AK967" s="202">
        <v>4.004078399</v>
      </c>
      <c r="AM967" s="200" t="s">
        <v>194</v>
      </c>
      <c r="AN967" s="199" t="s">
        <v>431</v>
      </c>
      <c r="AO967" s="197" t="s">
        <v>630</v>
      </c>
      <c r="AP967" s="199" t="s">
        <v>321</v>
      </c>
      <c r="AQ967" s="199" t="s">
        <v>52</v>
      </c>
      <c r="AR967" s="195">
        <v>0.18993694626326244</v>
      </c>
      <c r="AS967" s="195">
        <v>0.69420713029212444</v>
      </c>
      <c r="AT967" s="195">
        <v>0.27360270152128285</v>
      </c>
      <c r="AU967" s="194">
        <v>0</v>
      </c>
      <c r="AV967" s="194">
        <v>0</v>
      </c>
      <c r="AW967" s="194">
        <v>0</v>
      </c>
      <c r="AX967" s="194" t="s">
        <v>639</v>
      </c>
    </row>
    <row r="968" spans="14:50" ht="16.5" thickBot="1" x14ac:dyDescent="0.3">
      <c r="N968" s="200" t="s">
        <v>194</v>
      </c>
      <c r="O968" s="199" t="s">
        <v>556</v>
      </c>
      <c r="P968" s="197" t="s">
        <v>630</v>
      </c>
      <c r="Q968" s="199" t="s">
        <v>316</v>
      </c>
      <c r="R968" s="199" t="s">
        <v>52</v>
      </c>
      <c r="S968" s="195">
        <v>1.7050001477505665</v>
      </c>
      <c r="T968" s="195">
        <v>0.63048537978127461</v>
      </c>
      <c r="U968" s="195">
        <v>2.7042659551313597</v>
      </c>
      <c r="V968" s="194">
        <v>0</v>
      </c>
      <c r="W968" s="194">
        <v>0</v>
      </c>
      <c r="X968" s="194">
        <v>0</v>
      </c>
      <c r="Y968" s="194" t="s">
        <v>629</v>
      </c>
      <c r="AA968" s="206" t="s">
        <v>244</v>
      </c>
      <c r="AB968" s="204" t="s">
        <v>347</v>
      </c>
      <c r="AC968" s="205" t="s">
        <v>630</v>
      </c>
      <c r="AD968" s="204" t="s">
        <v>301</v>
      </c>
      <c r="AE968" s="204" t="s">
        <v>55</v>
      </c>
      <c r="AF968" s="203">
        <v>2.0145298780326089</v>
      </c>
      <c r="AG968" s="203">
        <v>0.75637909343748644</v>
      </c>
      <c r="AH968" s="203">
        <v>2.6633865154538503</v>
      </c>
      <c r="AI968" s="202">
        <v>0.64292074972098723</v>
      </c>
      <c r="AJ968" s="202">
        <v>0.62593982792307434</v>
      </c>
      <c r="AK968" s="202">
        <v>4.7743622390000002</v>
      </c>
      <c r="AM968" s="200" t="s">
        <v>194</v>
      </c>
      <c r="AN968" s="199" t="s">
        <v>431</v>
      </c>
      <c r="AO968" s="197" t="s">
        <v>630</v>
      </c>
      <c r="AP968" s="199" t="s">
        <v>320</v>
      </c>
      <c r="AQ968" s="199" t="s">
        <v>52</v>
      </c>
      <c r="AR968" s="195">
        <v>0.74817268029462414</v>
      </c>
      <c r="AS968" s="195">
        <v>0.69420713029212455</v>
      </c>
      <c r="AT968" s="195">
        <v>1.0777369572389592</v>
      </c>
      <c r="AU968" s="194">
        <v>0</v>
      </c>
      <c r="AV968" s="194">
        <v>0</v>
      </c>
      <c r="AW968" s="194">
        <v>0</v>
      </c>
      <c r="AX968" s="194" t="s">
        <v>639</v>
      </c>
    </row>
    <row r="969" spans="14:50" ht="16.5" thickBot="1" x14ac:dyDescent="0.3">
      <c r="N969" s="200" t="s">
        <v>194</v>
      </c>
      <c r="O969" s="199" t="s">
        <v>556</v>
      </c>
      <c r="P969" s="197" t="s">
        <v>630</v>
      </c>
      <c r="Q969" s="199" t="s">
        <v>315</v>
      </c>
      <c r="R969" s="199" t="s">
        <v>52</v>
      </c>
      <c r="S969" s="195">
        <v>1.7050001477505665</v>
      </c>
      <c r="T969" s="195">
        <v>0.63048537978127461</v>
      </c>
      <c r="U969" s="195">
        <v>2.7042659551313597</v>
      </c>
      <c r="V969" s="194">
        <v>0</v>
      </c>
      <c r="W969" s="194">
        <v>0</v>
      </c>
      <c r="X969" s="194">
        <v>0</v>
      </c>
      <c r="Y969" s="194" t="s">
        <v>629</v>
      </c>
      <c r="AA969" s="206" t="s">
        <v>244</v>
      </c>
      <c r="AB969" s="204" t="s">
        <v>347</v>
      </c>
      <c r="AC969" s="205" t="s">
        <v>630</v>
      </c>
      <c r="AD969" s="204" t="s">
        <v>301</v>
      </c>
      <c r="AE969" s="204" t="s">
        <v>52</v>
      </c>
      <c r="AF969" s="203">
        <v>2.0145298780326089</v>
      </c>
      <c r="AG969" s="203">
        <v>0.75637909343748644</v>
      </c>
      <c r="AH969" s="203">
        <v>2.6633865154538503</v>
      </c>
      <c r="AI969" s="202">
        <v>1.094940927509328E-2</v>
      </c>
      <c r="AJ969" s="202">
        <v>1.0660211792021859E-2</v>
      </c>
      <c r="AK969" s="202">
        <v>8.1310871060000012E-2</v>
      </c>
      <c r="AM969" s="200" t="s">
        <v>194</v>
      </c>
      <c r="AN969" s="199" t="s">
        <v>431</v>
      </c>
      <c r="AO969" s="197" t="s">
        <v>630</v>
      </c>
      <c r="AP969" s="199" t="s">
        <v>319</v>
      </c>
      <c r="AQ969" s="199" t="s">
        <v>52</v>
      </c>
      <c r="AR969" s="195">
        <v>0.70871209589089768</v>
      </c>
      <c r="AS969" s="195">
        <v>0.69420713029212444</v>
      </c>
      <c r="AT969" s="195">
        <v>1.020894290717915</v>
      </c>
      <c r="AU969" s="194">
        <v>0</v>
      </c>
      <c r="AV969" s="194">
        <v>0</v>
      </c>
      <c r="AW969" s="194">
        <v>0</v>
      </c>
      <c r="AX969" s="194" t="s">
        <v>639</v>
      </c>
    </row>
    <row r="970" spans="14:50" ht="16.5" thickBot="1" x14ac:dyDescent="0.3">
      <c r="N970" s="200" t="s">
        <v>194</v>
      </c>
      <c r="O970" s="199" t="s">
        <v>556</v>
      </c>
      <c r="P970" s="197" t="s">
        <v>630</v>
      </c>
      <c r="Q970" s="199" t="s">
        <v>314</v>
      </c>
      <c r="R970" s="199" t="s">
        <v>52</v>
      </c>
      <c r="S970" s="195">
        <v>1.7050001477505665</v>
      </c>
      <c r="T970" s="195">
        <v>0.63048537978127461</v>
      </c>
      <c r="U970" s="195">
        <v>2.7042659551313597</v>
      </c>
      <c r="V970" s="194">
        <v>0</v>
      </c>
      <c r="W970" s="194">
        <v>0</v>
      </c>
      <c r="X970" s="194">
        <v>0</v>
      </c>
      <c r="Y970" s="194" t="s">
        <v>629</v>
      </c>
      <c r="AA970" s="206" t="s">
        <v>244</v>
      </c>
      <c r="AB970" s="204" t="s">
        <v>375</v>
      </c>
      <c r="AC970" s="205" t="s">
        <v>630</v>
      </c>
      <c r="AD970" s="204" t="s">
        <v>301</v>
      </c>
      <c r="AE970" s="204" t="s">
        <v>52</v>
      </c>
      <c r="AF970" s="203">
        <v>2.1308135317103076</v>
      </c>
      <c r="AG970" s="203">
        <v>0.75259745035047798</v>
      </c>
      <c r="AH970" s="203">
        <v>2.8312792326336034</v>
      </c>
      <c r="AI970" s="202">
        <v>8.1136842906834436E-5</v>
      </c>
      <c r="AJ970" s="202">
        <v>7.9136281531815827E-5</v>
      </c>
      <c r="AK970" s="202">
        <v>5.8934807809999995E-4</v>
      </c>
      <c r="AM970" s="200" t="s">
        <v>194</v>
      </c>
      <c r="AN970" s="199" t="s">
        <v>431</v>
      </c>
      <c r="AO970" s="197" t="s">
        <v>630</v>
      </c>
      <c r="AP970" s="199" t="s">
        <v>318</v>
      </c>
      <c r="AQ970" s="199" t="s">
        <v>52</v>
      </c>
      <c r="AR970" s="195">
        <v>0.18572781726019871</v>
      </c>
      <c r="AS970" s="195">
        <v>0.69420713029212433</v>
      </c>
      <c r="AT970" s="195">
        <v>0.2675394837590388</v>
      </c>
      <c r="AU970" s="194">
        <v>0</v>
      </c>
      <c r="AV970" s="194">
        <v>0</v>
      </c>
      <c r="AW970" s="194">
        <v>0</v>
      </c>
      <c r="AX970" s="194" t="s">
        <v>639</v>
      </c>
    </row>
    <row r="971" spans="14:50" ht="16.5" thickBot="1" x14ac:dyDescent="0.3">
      <c r="N971" s="200" t="s">
        <v>194</v>
      </c>
      <c r="O971" s="199" t="s">
        <v>556</v>
      </c>
      <c r="P971" s="197" t="s">
        <v>630</v>
      </c>
      <c r="Q971" s="199" t="s">
        <v>313</v>
      </c>
      <c r="R971" s="199" t="s">
        <v>52</v>
      </c>
      <c r="S971" s="195">
        <v>1.7050001477505665</v>
      </c>
      <c r="T971" s="195">
        <v>0.63048537978127461</v>
      </c>
      <c r="U971" s="195">
        <v>2.7042659551313597</v>
      </c>
      <c r="V971" s="194">
        <v>0</v>
      </c>
      <c r="W971" s="194">
        <v>0</v>
      </c>
      <c r="X971" s="194">
        <v>0</v>
      </c>
      <c r="Y971" s="194" t="s">
        <v>629</v>
      </c>
      <c r="AA971" s="206" t="s">
        <v>244</v>
      </c>
      <c r="AB971" s="204" t="s">
        <v>375</v>
      </c>
      <c r="AC971" s="205" t="s">
        <v>630</v>
      </c>
      <c r="AD971" s="204" t="s">
        <v>301</v>
      </c>
      <c r="AE971" s="204" t="s">
        <v>76</v>
      </c>
      <c r="AF971" s="203">
        <v>2.1308135317103076</v>
      </c>
      <c r="AG971" s="203">
        <v>0.75259745035047798</v>
      </c>
      <c r="AH971" s="203">
        <v>2.8312792326336034</v>
      </c>
      <c r="AI971" s="202">
        <v>4.7641438813328897E-3</v>
      </c>
      <c r="AJ971" s="202">
        <v>4.6466761331119032E-3</v>
      </c>
      <c r="AK971" s="202">
        <v>3.4604982640000004E-2</v>
      </c>
      <c r="AM971" s="200" t="s">
        <v>194</v>
      </c>
      <c r="AN971" s="199" t="s">
        <v>431</v>
      </c>
      <c r="AO971" s="197" t="s">
        <v>630</v>
      </c>
      <c r="AP971" s="199" t="s">
        <v>317</v>
      </c>
      <c r="AQ971" s="199" t="s">
        <v>52</v>
      </c>
      <c r="AR971" s="195">
        <v>0.5679693448509473</v>
      </c>
      <c r="AS971" s="195">
        <v>0.69420713029212433</v>
      </c>
      <c r="AT971" s="195">
        <v>0.81815544679286734</v>
      </c>
      <c r="AU971" s="194">
        <v>0</v>
      </c>
      <c r="AV971" s="194">
        <v>0</v>
      </c>
      <c r="AW971" s="194">
        <v>0</v>
      </c>
      <c r="AX971" s="194" t="s">
        <v>639</v>
      </c>
    </row>
    <row r="972" spans="14:50" ht="16.5" thickBot="1" x14ac:dyDescent="0.3">
      <c r="N972" s="200" t="s">
        <v>194</v>
      </c>
      <c r="O972" s="199" t="s">
        <v>556</v>
      </c>
      <c r="P972" s="197" t="s">
        <v>630</v>
      </c>
      <c r="Q972" s="199" t="s">
        <v>312</v>
      </c>
      <c r="R972" s="199" t="s">
        <v>52</v>
      </c>
      <c r="S972" s="195">
        <v>1.7050001477505665</v>
      </c>
      <c r="T972" s="195">
        <v>0.63048537978127461</v>
      </c>
      <c r="U972" s="195">
        <v>2.7042659551313597</v>
      </c>
      <c r="V972" s="194">
        <v>0</v>
      </c>
      <c r="W972" s="194">
        <v>0</v>
      </c>
      <c r="X972" s="194">
        <v>0</v>
      </c>
      <c r="Y972" s="194" t="s">
        <v>629</v>
      </c>
      <c r="AA972" s="206" t="s">
        <v>244</v>
      </c>
      <c r="AB972" s="204" t="s">
        <v>346</v>
      </c>
      <c r="AC972" s="205" t="s">
        <v>630</v>
      </c>
      <c r="AD972" s="204" t="s">
        <v>301</v>
      </c>
      <c r="AE972" s="204" t="s">
        <v>55</v>
      </c>
      <c r="AF972" s="203">
        <v>2.4181337454746825</v>
      </c>
      <c r="AG972" s="203">
        <v>0.73341003169451879</v>
      </c>
      <c r="AH972" s="203">
        <v>3.2971102670734771</v>
      </c>
      <c r="AI972" s="202">
        <v>3.8326025893059171E-3</v>
      </c>
      <c r="AJ972" s="202">
        <v>3.7381035130383601E-3</v>
      </c>
      <c r="AK972" s="202">
        <v>2.7838610540000003E-2</v>
      </c>
      <c r="AM972" s="200" t="s">
        <v>194</v>
      </c>
      <c r="AN972" s="199" t="s">
        <v>431</v>
      </c>
      <c r="AO972" s="197" t="s">
        <v>630</v>
      </c>
      <c r="AP972" s="199" t="s">
        <v>74</v>
      </c>
      <c r="AQ972" s="199" t="s">
        <v>52</v>
      </c>
      <c r="AR972" s="195">
        <v>0.19204151076479387</v>
      </c>
      <c r="AS972" s="195">
        <v>0.69420713029212455</v>
      </c>
      <c r="AT972" s="195">
        <v>0.27663431040240422</v>
      </c>
      <c r="AU972" s="194">
        <v>0</v>
      </c>
      <c r="AV972" s="194">
        <v>0</v>
      </c>
      <c r="AW972" s="194">
        <v>0</v>
      </c>
      <c r="AX972" s="194" t="s">
        <v>639</v>
      </c>
    </row>
    <row r="973" spans="14:50" ht="16.5" thickBot="1" x14ac:dyDescent="0.3">
      <c r="N973" s="200" t="s">
        <v>194</v>
      </c>
      <c r="O973" s="199" t="s">
        <v>451</v>
      </c>
      <c r="P973" s="197" t="s">
        <v>630</v>
      </c>
      <c r="Q973" s="199" t="s">
        <v>323</v>
      </c>
      <c r="R973" s="199" t="s">
        <v>76</v>
      </c>
      <c r="S973" s="195">
        <v>17.650749709705188</v>
      </c>
      <c r="T973" s="195">
        <v>0.64855611243118227</v>
      </c>
      <c r="U973" s="195">
        <v>27.215455025995297</v>
      </c>
      <c r="V973" s="194">
        <v>0</v>
      </c>
      <c r="W973" s="194">
        <v>0</v>
      </c>
      <c r="X973" s="194">
        <v>0</v>
      </c>
      <c r="Y973" s="194" t="s">
        <v>629</v>
      </c>
      <c r="AA973" s="206" t="s">
        <v>244</v>
      </c>
      <c r="AB973" s="204" t="s">
        <v>346</v>
      </c>
      <c r="AC973" s="205" t="s">
        <v>630</v>
      </c>
      <c r="AD973" s="204" t="s">
        <v>301</v>
      </c>
      <c r="AE973" s="204" t="s">
        <v>52</v>
      </c>
      <c r="AF973" s="203">
        <v>2.4181337454746825</v>
      </c>
      <c r="AG973" s="203">
        <v>0.73341003169451879</v>
      </c>
      <c r="AH973" s="203">
        <v>3.2971102670734771</v>
      </c>
      <c r="AI973" s="202">
        <v>6.5272012147318099E-5</v>
      </c>
      <c r="AJ973" s="202">
        <v>6.3662624085206664E-5</v>
      </c>
      <c r="AK973" s="202">
        <v>4.741118034E-4</v>
      </c>
      <c r="AM973" s="200" t="s">
        <v>194</v>
      </c>
      <c r="AN973" s="199" t="s">
        <v>431</v>
      </c>
      <c r="AO973" s="197" t="s">
        <v>630</v>
      </c>
      <c r="AP973" s="199" t="s">
        <v>316</v>
      </c>
      <c r="AQ973" s="199" t="s">
        <v>52</v>
      </c>
      <c r="AR973" s="195">
        <v>0.38697679771919502</v>
      </c>
      <c r="AS973" s="195">
        <v>0.69420713029212444</v>
      </c>
      <c r="AT973" s="195">
        <v>0.55743708301635275</v>
      </c>
      <c r="AU973" s="194">
        <v>0</v>
      </c>
      <c r="AV973" s="194">
        <v>0</v>
      </c>
      <c r="AW973" s="194">
        <v>0</v>
      </c>
      <c r="AX973" s="194" t="s">
        <v>639</v>
      </c>
    </row>
    <row r="974" spans="14:50" ht="16.5" thickBot="1" x14ac:dyDescent="0.3">
      <c r="N974" s="200" t="s">
        <v>194</v>
      </c>
      <c r="O974" s="199" t="s">
        <v>451</v>
      </c>
      <c r="P974" s="197" t="s">
        <v>630</v>
      </c>
      <c r="Q974" s="199" t="s">
        <v>322</v>
      </c>
      <c r="R974" s="199" t="s">
        <v>76</v>
      </c>
      <c r="S974" s="195">
        <v>17.650749709705188</v>
      </c>
      <c r="T974" s="195">
        <v>0.64855611243118227</v>
      </c>
      <c r="U974" s="195">
        <v>27.215455025995297</v>
      </c>
      <c r="V974" s="194">
        <v>0</v>
      </c>
      <c r="W974" s="194">
        <v>0</v>
      </c>
      <c r="X974" s="194">
        <v>0</v>
      </c>
      <c r="Y974" s="194" t="s">
        <v>629</v>
      </c>
      <c r="AA974" s="206" t="s">
        <v>244</v>
      </c>
      <c r="AB974" s="204" t="s">
        <v>370</v>
      </c>
      <c r="AC974" s="205" t="s">
        <v>630</v>
      </c>
      <c r="AD974" s="204" t="s">
        <v>300</v>
      </c>
      <c r="AE974" s="204" t="s">
        <v>55</v>
      </c>
      <c r="AF974" s="203">
        <v>3.2265368754132697</v>
      </c>
      <c r="AG974" s="203">
        <v>1.0173985996884725</v>
      </c>
      <c r="AH974" s="203">
        <v>3.1713596582511867</v>
      </c>
      <c r="AI974" s="202">
        <v>0</v>
      </c>
      <c r="AJ974" s="202">
        <v>0</v>
      </c>
      <c r="AK974" s="202">
        <v>0.14748492220000001</v>
      </c>
      <c r="AM974" s="200" t="s">
        <v>194</v>
      </c>
      <c r="AN974" s="199" t="s">
        <v>431</v>
      </c>
      <c r="AO974" s="197" t="s">
        <v>630</v>
      </c>
      <c r="AP974" s="199" t="s">
        <v>315</v>
      </c>
      <c r="AQ974" s="199" t="s">
        <v>52</v>
      </c>
      <c r="AR974" s="195">
        <v>0.55718345178059525</v>
      </c>
      <c r="AS974" s="195">
        <v>0.69420713029212444</v>
      </c>
      <c r="AT974" s="195">
        <v>0.80261845127711495</v>
      </c>
      <c r="AU974" s="194">
        <v>0</v>
      </c>
      <c r="AV974" s="194">
        <v>0</v>
      </c>
      <c r="AW974" s="194">
        <v>0</v>
      </c>
      <c r="AX974" s="194" t="s">
        <v>639</v>
      </c>
    </row>
    <row r="975" spans="14:50" ht="16.5" thickBot="1" x14ac:dyDescent="0.3">
      <c r="N975" s="200" t="s">
        <v>194</v>
      </c>
      <c r="O975" s="199" t="s">
        <v>451</v>
      </c>
      <c r="P975" s="197" t="s">
        <v>630</v>
      </c>
      <c r="Q975" s="199" t="s">
        <v>321</v>
      </c>
      <c r="R975" s="199" t="s">
        <v>76</v>
      </c>
      <c r="S975" s="195">
        <v>17.650749709705188</v>
      </c>
      <c r="T975" s="195">
        <v>0.64855611243118227</v>
      </c>
      <c r="U975" s="195">
        <v>27.215455025995297</v>
      </c>
      <c r="V975" s="194">
        <v>0</v>
      </c>
      <c r="W975" s="194">
        <v>0</v>
      </c>
      <c r="X975" s="194">
        <v>0</v>
      </c>
      <c r="Y975" s="194" t="s">
        <v>629</v>
      </c>
      <c r="AA975" s="206" t="s">
        <v>244</v>
      </c>
      <c r="AB975" s="204" t="s">
        <v>370</v>
      </c>
      <c r="AC975" s="205" t="s">
        <v>630</v>
      </c>
      <c r="AD975" s="204" t="s">
        <v>300</v>
      </c>
      <c r="AE975" s="204" t="s">
        <v>52</v>
      </c>
      <c r="AF975" s="203">
        <v>3.2265368754132697</v>
      </c>
      <c r="AG975" s="203">
        <v>1.0173985996884725</v>
      </c>
      <c r="AH975" s="203">
        <v>3.1713596582511867</v>
      </c>
      <c r="AI975" s="202">
        <v>0</v>
      </c>
      <c r="AJ975" s="202">
        <v>0</v>
      </c>
      <c r="AK975" s="202">
        <v>2.5117757909999998E-3</v>
      </c>
      <c r="AM975" s="200" t="s">
        <v>194</v>
      </c>
      <c r="AN975" s="199" t="s">
        <v>431</v>
      </c>
      <c r="AO975" s="197" t="s">
        <v>630</v>
      </c>
      <c r="AP975" s="199" t="s">
        <v>314</v>
      </c>
      <c r="AQ975" s="199" t="s">
        <v>52</v>
      </c>
      <c r="AR975" s="195">
        <v>0.43669713406788802</v>
      </c>
      <c r="AS975" s="195">
        <v>0.69420713029212444</v>
      </c>
      <c r="AT975" s="195">
        <v>0.62905884283286539</v>
      </c>
      <c r="AU975" s="194">
        <v>0</v>
      </c>
      <c r="AV975" s="194">
        <v>0</v>
      </c>
      <c r="AW975" s="194">
        <v>0</v>
      </c>
      <c r="AX975" s="194" t="s">
        <v>639</v>
      </c>
    </row>
    <row r="976" spans="14:50" ht="16.5" thickBot="1" x14ac:dyDescent="0.3">
      <c r="N976" s="200" t="s">
        <v>194</v>
      </c>
      <c r="O976" s="199" t="s">
        <v>451</v>
      </c>
      <c r="P976" s="197" t="s">
        <v>630</v>
      </c>
      <c r="Q976" s="199" t="s">
        <v>320</v>
      </c>
      <c r="R976" s="199" t="s">
        <v>76</v>
      </c>
      <c r="S976" s="195">
        <v>17.650749709705188</v>
      </c>
      <c r="T976" s="195">
        <v>0.64855611243118227</v>
      </c>
      <c r="U976" s="195">
        <v>27.215455025995297</v>
      </c>
      <c r="V976" s="194">
        <v>0</v>
      </c>
      <c r="W976" s="194">
        <v>0</v>
      </c>
      <c r="X976" s="194">
        <v>0</v>
      </c>
      <c r="Y976" s="194" t="s">
        <v>629</v>
      </c>
      <c r="AA976" s="206" t="s">
        <v>244</v>
      </c>
      <c r="AB976" s="204" t="s">
        <v>369</v>
      </c>
      <c r="AC976" s="205" t="s">
        <v>630</v>
      </c>
      <c r="AD976" s="204" t="s">
        <v>300</v>
      </c>
      <c r="AE976" s="204" t="s">
        <v>55</v>
      </c>
      <c r="AF976" s="203">
        <v>5.7838360054574549</v>
      </c>
      <c r="AG976" s="203">
        <v>0.78531592915685033</v>
      </c>
      <c r="AH976" s="203">
        <v>7.3649798644314197</v>
      </c>
      <c r="AI976" s="202">
        <v>0.30659462942768095</v>
      </c>
      <c r="AJ976" s="202">
        <v>0.29915619230965879</v>
      </c>
      <c r="AK976" s="202">
        <v>2.1522409279999999</v>
      </c>
      <c r="AM976" s="200" t="s">
        <v>194</v>
      </c>
      <c r="AN976" s="199" t="s">
        <v>431</v>
      </c>
      <c r="AO976" s="197" t="s">
        <v>630</v>
      </c>
      <c r="AP976" s="199" t="s">
        <v>313</v>
      </c>
      <c r="AQ976" s="199" t="s">
        <v>52</v>
      </c>
      <c r="AR976" s="195">
        <v>0.379610821963834</v>
      </c>
      <c r="AS976" s="195">
        <v>0.69420713029212444</v>
      </c>
      <c r="AT976" s="195">
        <v>0.54682645193242629</v>
      </c>
      <c r="AU976" s="194">
        <v>0</v>
      </c>
      <c r="AV976" s="194">
        <v>0</v>
      </c>
      <c r="AW976" s="194">
        <v>0</v>
      </c>
      <c r="AX976" s="194" t="s">
        <v>639</v>
      </c>
    </row>
    <row r="977" spans="14:50" ht="16.5" thickBot="1" x14ac:dyDescent="0.3">
      <c r="N977" s="200" t="s">
        <v>194</v>
      </c>
      <c r="O977" s="199" t="s">
        <v>451</v>
      </c>
      <c r="P977" s="197" t="s">
        <v>630</v>
      </c>
      <c r="Q977" s="199" t="s">
        <v>319</v>
      </c>
      <c r="R977" s="199" t="s">
        <v>76</v>
      </c>
      <c r="S977" s="195">
        <v>17.650749709705188</v>
      </c>
      <c r="T977" s="195">
        <v>0.64855611243118227</v>
      </c>
      <c r="U977" s="195">
        <v>27.215455025995297</v>
      </c>
      <c r="V977" s="194">
        <v>0</v>
      </c>
      <c r="W977" s="194">
        <v>0</v>
      </c>
      <c r="X977" s="194">
        <v>0</v>
      </c>
      <c r="Y977" s="194" t="s">
        <v>629</v>
      </c>
      <c r="AA977" s="206" t="s">
        <v>244</v>
      </c>
      <c r="AB977" s="204" t="s">
        <v>369</v>
      </c>
      <c r="AC977" s="205" t="s">
        <v>630</v>
      </c>
      <c r="AD977" s="204" t="s">
        <v>300</v>
      </c>
      <c r="AE977" s="204" t="s">
        <v>52</v>
      </c>
      <c r="AF977" s="203">
        <v>5.7838360054574549</v>
      </c>
      <c r="AG977" s="203">
        <v>0.78531592915685033</v>
      </c>
      <c r="AH977" s="203">
        <v>7.3649798644314197</v>
      </c>
      <c r="AI977" s="202">
        <v>5.2215301410171644E-3</v>
      </c>
      <c r="AJ977" s="202">
        <v>5.0948481319868172E-3</v>
      </c>
      <c r="AK977" s="202">
        <v>3.665423265E-2</v>
      </c>
      <c r="AM977" s="200" t="s">
        <v>194</v>
      </c>
      <c r="AN977" s="199" t="s">
        <v>431</v>
      </c>
      <c r="AO977" s="197" t="s">
        <v>630</v>
      </c>
      <c r="AP977" s="199" t="s">
        <v>312</v>
      </c>
      <c r="AQ977" s="199" t="s">
        <v>52</v>
      </c>
      <c r="AR977" s="195">
        <v>8.3393368373205268E-2</v>
      </c>
      <c r="AS977" s="195">
        <v>0.69420713029212433</v>
      </c>
      <c r="AT977" s="195">
        <v>0.12012750191446911</v>
      </c>
      <c r="AU977" s="194">
        <v>0</v>
      </c>
      <c r="AV977" s="194">
        <v>0</v>
      </c>
      <c r="AW977" s="194">
        <v>0</v>
      </c>
      <c r="AX977" s="194" t="s">
        <v>639</v>
      </c>
    </row>
    <row r="978" spans="14:50" ht="16.5" thickBot="1" x14ac:dyDescent="0.3">
      <c r="N978" s="200" t="s">
        <v>194</v>
      </c>
      <c r="O978" s="199" t="s">
        <v>451</v>
      </c>
      <c r="P978" s="197" t="s">
        <v>630</v>
      </c>
      <c r="Q978" s="199" t="s">
        <v>318</v>
      </c>
      <c r="R978" s="199" t="s">
        <v>76</v>
      </c>
      <c r="S978" s="195">
        <v>17.650749709705188</v>
      </c>
      <c r="T978" s="195">
        <v>0.64855611243118227</v>
      </c>
      <c r="U978" s="195">
        <v>27.215455025995297</v>
      </c>
      <c r="V978" s="194">
        <v>0</v>
      </c>
      <c r="W978" s="194">
        <v>0</v>
      </c>
      <c r="X978" s="194">
        <v>0</v>
      </c>
      <c r="Y978" s="194" t="s">
        <v>629</v>
      </c>
      <c r="AA978" s="206" t="s">
        <v>244</v>
      </c>
      <c r="AB978" s="204" t="s">
        <v>380</v>
      </c>
      <c r="AC978" s="205" t="s">
        <v>630</v>
      </c>
      <c r="AD978" s="204" t="s">
        <v>300</v>
      </c>
      <c r="AE978" s="204" t="s">
        <v>52</v>
      </c>
      <c r="AF978" s="203">
        <v>5.8919906651987208</v>
      </c>
      <c r="AG978" s="203">
        <v>0.80387751225167181</v>
      </c>
      <c r="AH978" s="203">
        <v>7.3294632271714812</v>
      </c>
      <c r="AI978" s="202">
        <v>5.8833237381659114E-3</v>
      </c>
      <c r="AJ978" s="202">
        <v>5.7405856420909536E-3</v>
      </c>
      <c r="AK978" s="202">
        <v>4.1299908499999996E-2</v>
      </c>
      <c r="AM978" s="200" t="s">
        <v>194</v>
      </c>
      <c r="AN978" s="199" t="s">
        <v>430</v>
      </c>
      <c r="AO978" s="197" t="s">
        <v>630</v>
      </c>
      <c r="AP978" s="199" t="s">
        <v>320</v>
      </c>
      <c r="AQ978" s="199" t="s">
        <v>76</v>
      </c>
      <c r="AR978" s="195">
        <v>8.4788172821489525</v>
      </c>
      <c r="AS978" s="195">
        <v>0.70495617473732242</v>
      </c>
      <c r="AT978" s="195">
        <v>12.027438847965678</v>
      </c>
      <c r="AU978" s="194">
        <v>0</v>
      </c>
      <c r="AV978" s="194">
        <v>0</v>
      </c>
      <c r="AW978" s="194">
        <v>0</v>
      </c>
      <c r="AX978" s="194" t="s">
        <v>638</v>
      </c>
    </row>
    <row r="979" spans="14:50" ht="16.5" thickBot="1" x14ac:dyDescent="0.3">
      <c r="N979" s="200" t="s">
        <v>194</v>
      </c>
      <c r="O979" s="199" t="s">
        <v>451</v>
      </c>
      <c r="P979" s="197" t="s">
        <v>630</v>
      </c>
      <c r="Q979" s="199" t="s">
        <v>317</v>
      </c>
      <c r="R979" s="199" t="s">
        <v>76</v>
      </c>
      <c r="S979" s="195">
        <v>17.650749709705188</v>
      </c>
      <c r="T979" s="195">
        <v>0.64855611243118227</v>
      </c>
      <c r="U979" s="195">
        <v>27.215455025995297</v>
      </c>
      <c r="V979" s="194">
        <v>0</v>
      </c>
      <c r="W979" s="194">
        <v>0</v>
      </c>
      <c r="X979" s="194">
        <v>0</v>
      </c>
      <c r="Y979" s="194" t="s">
        <v>629</v>
      </c>
      <c r="AA979" s="206" t="s">
        <v>244</v>
      </c>
      <c r="AB979" s="204" t="s">
        <v>380</v>
      </c>
      <c r="AC979" s="205" t="s">
        <v>630</v>
      </c>
      <c r="AD979" s="204" t="s">
        <v>300</v>
      </c>
      <c r="AE979" s="204" t="s">
        <v>76</v>
      </c>
      <c r="AF979" s="203">
        <v>5.8919906651987208</v>
      </c>
      <c r="AG979" s="203">
        <v>0.80387751225167181</v>
      </c>
      <c r="AH979" s="203">
        <v>7.3294632271714812</v>
      </c>
      <c r="AI979" s="202">
        <v>0.34545342335361273</v>
      </c>
      <c r="AJ979" s="202">
        <v>0.33707221468202553</v>
      </c>
      <c r="AK979" s="202">
        <v>2.4250228969999998</v>
      </c>
      <c r="AM979" s="200" t="s">
        <v>194</v>
      </c>
      <c r="AN979" s="199" t="s">
        <v>430</v>
      </c>
      <c r="AO979" s="197" t="s">
        <v>630</v>
      </c>
      <c r="AP979" s="199" t="s">
        <v>319</v>
      </c>
      <c r="AQ979" s="199" t="s">
        <v>76</v>
      </c>
      <c r="AR979" s="195">
        <v>7.4084068772131841</v>
      </c>
      <c r="AS979" s="195">
        <v>0.66651560598301207</v>
      </c>
      <c r="AT979" s="195">
        <v>11.115128904276562</v>
      </c>
      <c r="AU979" s="194">
        <v>0</v>
      </c>
      <c r="AV979" s="194">
        <v>0</v>
      </c>
      <c r="AW979" s="194">
        <v>0</v>
      </c>
      <c r="AX979" s="194" t="s">
        <v>638</v>
      </c>
    </row>
    <row r="980" spans="14:50" ht="16.5" thickBot="1" x14ac:dyDescent="0.3">
      <c r="N980" s="200" t="s">
        <v>194</v>
      </c>
      <c r="O980" s="199" t="s">
        <v>451</v>
      </c>
      <c r="P980" s="197" t="s">
        <v>630</v>
      </c>
      <c r="Q980" s="199" t="s">
        <v>74</v>
      </c>
      <c r="R980" s="199" t="s">
        <v>76</v>
      </c>
      <c r="S980" s="195">
        <v>17.650749709705188</v>
      </c>
      <c r="T980" s="195">
        <v>0.64855611243118227</v>
      </c>
      <c r="U980" s="195">
        <v>27.215455025995297</v>
      </c>
      <c r="V980" s="194">
        <v>0</v>
      </c>
      <c r="W980" s="194">
        <v>0</v>
      </c>
      <c r="X980" s="194">
        <v>0</v>
      </c>
      <c r="Y980" s="194" t="s">
        <v>629</v>
      </c>
      <c r="AA980" s="206" t="s">
        <v>244</v>
      </c>
      <c r="AB980" s="204" t="s">
        <v>546</v>
      </c>
      <c r="AC980" s="205" t="s">
        <v>630</v>
      </c>
      <c r="AD980" s="204" t="s">
        <v>300</v>
      </c>
      <c r="AE980" s="204" t="s">
        <v>52</v>
      </c>
      <c r="AF980" s="203">
        <v>3.1740618198039541</v>
      </c>
      <c r="AG980" s="203">
        <v>0.77607947733021621</v>
      </c>
      <c r="AH980" s="203">
        <v>4.0898669691962661</v>
      </c>
      <c r="AI980" s="202">
        <v>1.292264962648631E-2</v>
      </c>
      <c r="AJ980" s="202">
        <v>1.2561163325791198E-2</v>
      </c>
      <c r="AK980" s="202">
        <v>9.053452411E-2</v>
      </c>
      <c r="AM980" s="200" t="s">
        <v>194</v>
      </c>
      <c r="AN980" s="199" t="s">
        <v>430</v>
      </c>
      <c r="AO980" s="197" t="s">
        <v>630</v>
      </c>
      <c r="AP980" s="199" t="s">
        <v>317</v>
      </c>
      <c r="AQ980" s="199" t="s">
        <v>76</v>
      </c>
      <c r="AR980" s="195">
        <v>6.4366267623627262</v>
      </c>
      <c r="AS980" s="195">
        <v>0.70495617473732253</v>
      </c>
      <c r="AT980" s="195">
        <v>9.1305346247390666</v>
      </c>
      <c r="AU980" s="194">
        <v>0</v>
      </c>
      <c r="AV980" s="194">
        <v>0</v>
      </c>
      <c r="AW980" s="194">
        <v>0</v>
      </c>
      <c r="AX980" s="194" t="s">
        <v>638</v>
      </c>
    </row>
    <row r="981" spans="14:50" ht="16.5" thickBot="1" x14ac:dyDescent="0.3">
      <c r="N981" s="200" t="s">
        <v>194</v>
      </c>
      <c r="O981" s="199" t="s">
        <v>451</v>
      </c>
      <c r="P981" s="197" t="s">
        <v>630</v>
      </c>
      <c r="Q981" s="199" t="s">
        <v>316</v>
      </c>
      <c r="R981" s="199" t="s">
        <v>76</v>
      </c>
      <c r="S981" s="195">
        <v>17.650749709705188</v>
      </c>
      <c r="T981" s="195">
        <v>0.64855611243118227</v>
      </c>
      <c r="U981" s="195">
        <v>27.215455025995297</v>
      </c>
      <c r="V981" s="194">
        <v>0</v>
      </c>
      <c r="W981" s="194">
        <v>0</v>
      </c>
      <c r="X981" s="194">
        <v>0</v>
      </c>
      <c r="Y981" s="194" t="s">
        <v>629</v>
      </c>
      <c r="AA981" s="206" t="s">
        <v>244</v>
      </c>
      <c r="AB981" s="204" t="s">
        <v>546</v>
      </c>
      <c r="AC981" s="205" t="s">
        <v>630</v>
      </c>
      <c r="AD981" s="204" t="s">
        <v>300</v>
      </c>
      <c r="AE981" s="204" t="s">
        <v>76</v>
      </c>
      <c r="AF981" s="203">
        <v>3.1740618198039541</v>
      </c>
      <c r="AG981" s="203">
        <v>0.77607947733021621</v>
      </c>
      <c r="AH981" s="203">
        <v>4.0898669691962661</v>
      </c>
      <c r="AI981" s="202">
        <v>0.75878427484737831</v>
      </c>
      <c r="AJ981" s="202">
        <v>0.73755874227718343</v>
      </c>
      <c r="AK981" s="202">
        <v>5.3159510789999995</v>
      </c>
      <c r="AM981" s="200" t="s">
        <v>194</v>
      </c>
      <c r="AN981" s="199" t="s">
        <v>430</v>
      </c>
      <c r="AO981" s="197" t="s">
        <v>630</v>
      </c>
      <c r="AP981" s="199" t="s">
        <v>315</v>
      </c>
      <c r="AQ981" s="199" t="s">
        <v>76</v>
      </c>
      <c r="AR981" s="195">
        <v>6.3143934611784411</v>
      </c>
      <c r="AS981" s="195">
        <v>0.70495617473732242</v>
      </c>
      <c r="AT981" s="195">
        <v>8.9571432770714896</v>
      </c>
      <c r="AU981" s="194">
        <v>0</v>
      </c>
      <c r="AV981" s="194">
        <v>0</v>
      </c>
      <c r="AW981" s="194">
        <v>0</v>
      </c>
      <c r="AX981" s="194" t="s">
        <v>638</v>
      </c>
    </row>
    <row r="982" spans="14:50" ht="16.5" thickBot="1" x14ac:dyDescent="0.3">
      <c r="N982" s="200" t="s">
        <v>194</v>
      </c>
      <c r="O982" s="199" t="s">
        <v>451</v>
      </c>
      <c r="P982" s="197" t="s">
        <v>630</v>
      </c>
      <c r="Q982" s="199" t="s">
        <v>315</v>
      </c>
      <c r="R982" s="199" t="s">
        <v>76</v>
      </c>
      <c r="S982" s="195">
        <v>17.650749709705188</v>
      </c>
      <c r="T982" s="195">
        <v>0.64855611243118227</v>
      </c>
      <c r="U982" s="195">
        <v>27.215455025995297</v>
      </c>
      <c r="V982" s="194">
        <v>0</v>
      </c>
      <c r="W982" s="194">
        <v>0</v>
      </c>
      <c r="X982" s="194">
        <v>0</v>
      </c>
      <c r="Y982" s="194" t="s">
        <v>629</v>
      </c>
      <c r="AA982" s="206" t="s">
        <v>244</v>
      </c>
      <c r="AB982" s="204" t="s">
        <v>545</v>
      </c>
      <c r="AC982" s="205" t="s">
        <v>630</v>
      </c>
      <c r="AD982" s="204" t="s">
        <v>300</v>
      </c>
      <c r="AE982" s="204" t="s">
        <v>52</v>
      </c>
      <c r="AF982" s="203">
        <v>1.8113365452546921</v>
      </c>
      <c r="AG982" s="203">
        <v>0.78152728294198948</v>
      </c>
      <c r="AH982" s="203">
        <v>2.3176881790179835</v>
      </c>
      <c r="AI982" s="202">
        <v>5.2320762021779372E-3</v>
      </c>
      <c r="AJ982" s="202">
        <v>5.0857189205099594E-3</v>
      </c>
      <c r="AK982" s="202">
        <v>3.6655294599999999E-2</v>
      </c>
      <c r="AM982" s="200" t="s">
        <v>194</v>
      </c>
      <c r="AN982" s="199" t="s">
        <v>430</v>
      </c>
      <c r="AO982" s="197" t="s">
        <v>630</v>
      </c>
      <c r="AP982" s="199" t="s">
        <v>314</v>
      </c>
      <c r="AQ982" s="199" t="s">
        <v>76</v>
      </c>
      <c r="AR982" s="195">
        <v>4.9489580479491107</v>
      </c>
      <c r="AS982" s="195">
        <v>0.70495617473732242</v>
      </c>
      <c r="AT982" s="195">
        <v>7.0202350519068339</v>
      </c>
      <c r="AU982" s="194">
        <v>0</v>
      </c>
      <c r="AV982" s="194">
        <v>0</v>
      </c>
      <c r="AW982" s="194">
        <v>0</v>
      </c>
      <c r="AX982" s="194" t="s">
        <v>638</v>
      </c>
    </row>
    <row r="983" spans="14:50" ht="16.5" thickBot="1" x14ac:dyDescent="0.3">
      <c r="N983" s="200" t="s">
        <v>194</v>
      </c>
      <c r="O983" s="199" t="s">
        <v>451</v>
      </c>
      <c r="P983" s="197" t="s">
        <v>630</v>
      </c>
      <c r="Q983" s="199" t="s">
        <v>314</v>
      </c>
      <c r="R983" s="199" t="s">
        <v>76</v>
      </c>
      <c r="S983" s="195">
        <v>17.650749709705188</v>
      </c>
      <c r="T983" s="195">
        <v>0.64855611243118227</v>
      </c>
      <c r="U983" s="195">
        <v>27.215455025995297</v>
      </c>
      <c r="V983" s="194">
        <v>0</v>
      </c>
      <c r="W983" s="194">
        <v>0</v>
      </c>
      <c r="X983" s="194">
        <v>0</v>
      </c>
      <c r="Y983" s="194" t="s">
        <v>629</v>
      </c>
      <c r="AA983" s="206" t="s">
        <v>244</v>
      </c>
      <c r="AB983" s="204" t="s">
        <v>545</v>
      </c>
      <c r="AC983" s="205" t="s">
        <v>630</v>
      </c>
      <c r="AD983" s="204" t="s">
        <v>300</v>
      </c>
      <c r="AE983" s="204" t="s">
        <v>76</v>
      </c>
      <c r="AF983" s="203">
        <v>1.8113365452546921</v>
      </c>
      <c r="AG983" s="203">
        <v>0.78152728294198948</v>
      </c>
      <c r="AH983" s="203">
        <v>2.3176881790179835</v>
      </c>
      <c r="AI983" s="202">
        <v>0.64009547991264815</v>
      </c>
      <c r="AJ983" s="202">
        <v>0.62219003839614695</v>
      </c>
      <c r="AK983" s="202">
        <v>4.4844317019999993</v>
      </c>
      <c r="AM983" s="200" t="s">
        <v>194</v>
      </c>
      <c r="AN983" s="199" t="s">
        <v>430</v>
      </c>
      <c r="AO983" s="197" t="s">
        <v>630</v>
      </c>
      <c r="AP983" s="199" t="s">
        <v>312</v>
      </c>
      <c r="AQ983" s="199" t="s">
        <v>76</v>
      </c>
      <c r="AR983" s="195">
        <v>0.94507210915654671</v>
      </c>
      <c r="AS983" s="195">
        <v>0.70495617473732253</v>
      </c>
      <c r="AT983" s="195">
        <v>1.3406111514785939</v>
      </c>
      <c r="AU983" s="194">
        <v>0</v>
      </c>
      <c r="AV983" s="194">
        <v>0</v>
      </c>
      <c r="AW983" s="194">
        <v>0</v>
      </c>
      <c r="AX983" s="194" t="s">
        <v>639</v>
      </c>
    </row>
    <row r="984" spans="14:50" ht="16.5" thickBot="1" x14ac:dyDescent="0.3">
      <c r="N984" s="200" t="s">
        <v>194</v>
      </c>
      <c r="O984" s="199" t="s">
        <v>451</v>
      </c>
      <c r="P984" s="197" t="s">
        <v>630</v>
      </c>
      <c r="Q984" s="199" t="s">
        <v>313</v>
      </c>
      <c r="R984" s="199" t="s">
        <v>76</v>
      </c>
      <c r="S984" s="195">
        <v>17.650749709705188</v>
      </c>
      <c r="T984" s="195">
        <v>0.64855611243118227</v>
      </c>
      <c r="U984" s="195">
        <v>27.215455025995297</v>
      </c>
      <c r="V984" s="194">
        <v>0</v>
      </c>
      <c r="W984" s="194">
        <v>0</v>
      </c>
      <c r="X984" s="194">
        <v>0</v>
      </c>
      <c r="Y984" s="194" t="s">
        <v>629</v>
      </c>
      <c r="AA984" s="206" t="s">
        <v>244</v>
      </c>
      <c r="AB984" s="204" t="s">
        <v>368</v>
      </c>
      <c r="AC984" s="205" t="s">
        <v>630</v>
      </c>
      <c r="AD984" s="204" t="s">
        <v>300</v>
      </c>
      <c r="AE984" s="204" t="s">
        <v>55</v>
      </c>
      <c r="AF984" s="203">
        <v>3.2061888576032715</v>
      </c>
      <c r="AG984" s="203">
        <v>0.74596597303131684</v>
      </c>
      <c r="AH984" s="203">
        <v>4.2980363361274527</v>
      </c>
      <c r="AI984" s="202">
        <v>0.22727009893138164</v>
      </c>
      <c r="AJ984" s="202">
        <v>0.22091265446790784</v>
      </c>
      <c r="AK984" s="202">
        <v>1.592226892</v>
      </c>
      <c r="AM984" s="200" t="s">
        <v>194</v>
      </c>
      <c r="AN984" s="199" t="s">
        <v>430</v>
      </c>
      <c r="AO984" s="197" t="s">
        <v>630</v>
      </c>
      <c r="AP984" s="199" t="s">
        <v>320</v>
      </c>
      <c r="AQ984" s="199" t="s">
        <v>52</v>
      </c>
      <c r="AR984" s="195">
        <v>8.4788172821489525</v>
      </c>
      <c r="AS984" s="195">
        <v>0.70495617473732242</v>
      </c>
      <c r="AT984" s="195">
        <v>12.027438847965678</v>
      </c>
      <c r="AU984" s="194">
        <v>0</v>
      </c>
      <c r="AV984" s="194">
        <v>0</v>
      </c>
      <c r="AW984" s="194">
        <v>0</v>
      </c>
      <c r="AX984" s="194" t="s">
        <v>638</v>
      </c>
    </row>
    <row r="985" spans="14:50" ht="16.5" thickBot="1" x14ac:dyDescent="0.3">
      <c r="N985" s="200" t="s">
        <v>194</v>
      </c>
      <c r="O985" s="199" t="s">
        <v>451</v>
      </c>
      <c r="P985" s="197" t="s">
        <v>630</v>
      </c>
      <c r="Q985" s="199" t="s">
        <v>312</v>
      </c>
      <c r="R985" s="199" t="s">
        <v>76</v>
      </c>
      <c r="S985" s="195">
        <v>17.650749709705188</v>
      </c>
      <c r="T985" s="195">
        <v>0.64855611243118227</v>
      </c>
      <c r="U985" s="195">
        <v>27.215455025995297</v>
      </c>
      <c r="V985" s="194">
        <v>0</v>
      </c>
      <c r="W985" s="194">
        <v>0</v>
      </c>
      <c r="X985" s="194">
        <v>0</v>
      </c>
      <c r="Y985" s="194" t="s">
        <v>629</v>
      </c>
      <c r="AA985" s="206" t="s">
        <v>244</v>
      </c>
      <c r="AB985" s="204" t="s">
        <v>368</v>
      </c>
      <c r="AC985" s="205" t="s">
        <v>630</v>
      </c>
      <c r="AD985" s="204" t="s">
        <v>300</v>
      </c>
      <c r="AE985" s="204" t="s">
        <v>52</v>
      </c>
      <c r="AF985" s="203">
        <v>3.2061888576032715</v>
      </c>
      <c r="AG985" s="203">
        <v>0.74596597303131684</v>
      </c>
      <c r="AH985" s="203">
        <v>4.2980363361274527</v>
      </c>
      <c r="AI985" s="202">
        <v>3.8705755369051551E-3</v>
      </c>
      <c r="AJ985" s="202">
        <v>3.7623036210954809E-3</v>
      </c>
      <c r="AK985" s="202">
        <v>2.7116785209999997E-2</v>
      </c>
      <c r="AM985" s="200" t="s">
        <v>194</v>
      </c>
      <c r="AN985" s="199" t="s">
        <v>430</v>
      </c>
      <c r="AO985" s="197" t="s">
        <v>630</v>
      </c>
      <c r="AP985" s="199" t="s">
        <v>319</v>
      </c>
      <c r="AQ985" s="199" t="s">
        <v>52</v>
      </c>
      <c r="AR985" s="195">
        <v>7.4084068772131841</v>
      </c>
      <c r="AS985" s="195">
        <v>0.66651560598301207</v>
      </c>
      <c r="AT985" s="195">
        <v>11.115128904276562</v>
      </c>
      <c r="AU985" s="194">
        <v>0</v>
      </c>
      <c r="AV985" s="194">
        <v>0</v>
      </c>
      <c r="AW985" s="194">
        <v>0</v>
      </c>
      <c r="AX985" s="194" t="s">
        <v>638</v>
      </c>
    </row>
    <row r="986" spans="14:50" ht="16.5" thickBot="1" x14ac:dyDescent="0.3">
      <c r="N986" s="200" t="s">
        <v>194</v>
      </c>
      <c r="O986" s="199" t="s">
        <v>451</v>
      </c>
      <c r="P986" s="197" t="s">
        <v>630</v>
      </c>
      <c r="Q986" s="199" t="s">
        <v>323</v>
      </c>
      <c r="R986" s="199" t="s">
        <v>52</v>
      </c>
      <c r="S986" s="195">
        <v>17.650749709705188</v>
      </c>
      <c r="T986" s="195">
        <v>0.64855611243118227</v>
      </c>
      <c r="U986" s="195">
        <v>27.215455025995297</v>
      </c>
      <c r="V986" s="194">
        <v>0</v>
      </c>
      <c r="W986" s="194">
        <v>0</v>
      </c>
      <c r="X986" s="194">
        <v>0</v>
      </c>
      <c r="Y986" s="194" t="s">
        <v>629</v>
      </c>
      <c r="AA986" s="206" t="s">
        <v>244</v>
      </c>
      <c r="AB986" s="204" t="s">
        <v>366</v>
      </c>
      <c r="AC986" s="205" t="s">
        <v>630</v>
      </c>
      <c r="AD986" s="204" t="s">
        <v>300</v>
      </c>
      <c r="AE986" s="204" t="s">
        <v>52</v>
      </c>
      <c r="AF986" s="203">
        <v>5.0647785357254023</v>
      </c>
      <c r="AG986" s="203">
        <v>0.79497623225845981</v>
      </c>
      <c r="AH986" s="203">
        <v>6.3709810812038965</v>
      </c>
      <c r="AI986" s="202">
        <v>3.2004554003344037E-3</v>
      </c>
      <c r="AJ986" s="202">
        <v>3.1159244796970281E-3</v>
      </c>
      <c r="AK986" s="202">
        <v>2.3766744839999999E-2</v>
      </c>
      <c r="AM986" s="200" t="s">
        <v>194</v>
      </c>
      <c r="AN986" s="199" t="s">
        <v>430</v>
      </c>
      <c r="AO986" s="197" t="s">
        <v>630</v>
      </c>
      <c r="AP986" s="199" t="s">
        <v>317</v>
      </c>
      <c r="AQ986" s="199" t="s">
        <v>52</v>
      </c>
      <c r="AR986" s="195">
        <v>6.4366267623627262</v>
      </c>
      <c r="AS986" s="195">
        <v>0.70495617473732253</v>
      </c>
      <c r="AT986" s="195">
        <v>9.1305346247390666</v>
      </c>
      <c r="AU986" s="194">
        <v>0</v>
      </c>
      <c r="AV986" s="194">
        <v>0</v>
      </c>
      <c r="AW986" s="194">
        <v>0</v>
      </c>
      <c r="AX986" s="194" t="s">
        <v>638</v>
      </c>
    </row>
    <row r="987" spans="14:50" ht="16.5" thickBot="1" x14ac:dyDescent="0.3">
      <c r="N987" s="200" t="s">
        <v>194</v>
      </c>
      <c r="O987" s="199" t="s">
        <v>451</v>
      </c>
      <c r="P987" s="197" t="s">
        <v>630</v>
      </c>
      <c r="Q987" s="199" t="s">
        <v>322</v>
      </c>
      <c r="R987" s="199" t="s">
        <v>52</v>
      </c>
      <c r="S987" s="195">
        <v>17.650749709705188</v>
      </c>
      <c r="T987" s="195">
        <v>0.64855611243118227</v>
      </c>
      <c r="U987" s="195">
        <v>27.215455025995297</v>
      </c>
      <c r="V987" s="194">
        <v>0</v>
      </c>
      <c r="W987" s="194">
        <v>0</v>
      </c>
      <c r="X987" s="194">
        <v>0</v>
      </c>
      <c r="Y987" s="194" t="s">
        <v>629</v>
      </c>
      <c r="AA987" s="206" t="s">
        <v>244</v>
      </c>
      <c r="AB987" s="204" t="s">
        <v>366</v>
      </c>
      <c r="AC987" s="205" t="s">
        <v>630</v>
      </c>
      <c r="AD987" s="204" t="s">
        <v>300</v>
      </c>
      <c r="AE987" s="204" t="s">
        <v>76</v>
      </c>
      <c r="AF987" s="203">
        <v>5.0647785357254023</v>
      </c>
      <c r="AG987" s="203">
        <v>0.79497623225845981</v>
      </c>
      <c r="AH987" s="203">
        <v>6.3709810812038965</v>
      </c>
      <c r="AI987" s="202">
        <v>0.18792239292832991</v>
      </c>
      <c r="AJ987" s="202">
        <v>0.18295895776189999</v>
      </c>
      <c r="AK987" s="202">
        <v>1.395521263</v>
      </c>
      <c r="AM987" s="200" t="s">
        <v>194</v>
      </c>
      <c r="AN987" s="199" t="s">
        <v>430</v>
      </c>
      <c r="AO987" s="197" t="s">
        <v>630</v>
      </c>
      <c r="AP987" s="199" t="s">
        <v>315</v>
      </c>
      <c r="AQ987" s="199" t="s">
        <v>52</v>
      </c>
      <c r="AR987" s="195">
        <v>6.3143934611784411</v>
      </c>
      <c r="AS987" s="195">
        <v>0.70495617473732242</v>
      </c>
      <c r="AT987" s="195">
        <v>8.9571432770714896</v>
      </c>
      <c r="AU987" s="194">
        <v>0</v>
      </c>
      <c r="AV987" s="194">
        <v>0</v>
      </c>
      <c r="AW987" s="194">
        <v>0</v>
      </c>
      <c r="AX987" s="194" t="s">
        <v>638</v>
      </c>
    </row>
    <row r="988" spans="14:50" ht="16.5" thickBot="1" x14ac:dyDescent="0.3">
      <c r="N988" s="200" t="s">
        <v>194</v>
      </c>
      <c r="O988" s="199" t="s">
        <v>451</v>
      </c>
      <c r="P988" s="197" t="s">
        <v>630</v>
      </c>
      <c r="Q988" s="199" t="s">
        <v>321</v>
      </c>
      <c r="R988" s="199" t="s">
        <v>52</v>
      </c>
      <c r="S988" s="195">
        <v>17.650749709705188</v>
      </c>
      <c r="T988" s="195">
        <v>0.64855611243118227</v>
      </c>
      <c r="U988" s="195">
        <v>27.215455025995297</v>
      </c>
      <c r="V988" s="194">
        <v>0</v>
      </c>
      <c r="W988" s="194">
        <v>0</v>
      </c>
      <c r="X988" s="194">
        <v>0</v>
      </c>
      <c r="Y988" s="194" t="s">
        <v>629</v>
      </c>
      <c r="AA988" s="206" t="s">
        <v>244</v>
      </c>
      <c r="AB988" s="204" t="s">
        <v>359</v>
      </c>
      <c r="AC988" s="205" t="s">
        <v>630</v>
      </c>
      <c r="AD988" s="204" t="s">
        <v>300</v>
      </c>
      <c r="AE988" s="204" t="s">
        <v>52</v>
      </c>
      <c r="AF988" s="203">
        <v>2.7831085422080206</v>
      </c>
      <c r="AG988" s="203">
        <v>0.75637909343748644</v>
      </c>
      <c r="AH988" s="203">
        <v>3.6795154260011822</v>
      </c>
      <c r="AI988" s="202">
        <v>6.4946494183339652E-4</v>
      </c>
      <c r="AJ988" s="202">
        <v>6.3231117382614975E-4</v>
      </c>
      <c r="AK988" s="202">
        <v>4.822959743E-3</v>
      </c>
      <c r="AM988" s="200" t="s">
        <v>194</v>
      </c>
      <c r="AN988" s="199" t="s">
        <v>430</v>
      </c>
      <c r="AO988" s="197" t="s">
        <v>630</v>
      </c>
      <c r="AP988" s="199" t="s">
        <v>314</v>
      </c>
      <c r="AQ988" s="199" t="s">
        <v>52</v>
      </c>
      <c r="AR988" s="195">
        <v>4.9489580479491107</v>
      </c>
      <c r="AS988" s="195">
        <v>0.70495617473732242</v>
      </c>
      <c r="AT988" s="195">
        <v>7.0202350519068339</v>
      </c>
      <c r="AU988" s="194">
        <v>0</v>
      </c>
      <c r="AV988" s="194">
        <v>0</v>
      </c>
      <c r="AW988" s="194">
        <v>0</v>
      </c>
      <c r="AX988" s="194" t="s">
        <v>638</v>
      </c>
    </row>
    <row r="989" spans="14:50" ht="16.5" thickBot="1" x14ac:dyDescent="0.3">
      <c r="N989" s="200" t="s">
        <v>194</v>
      </c>
      <c r="O989" s="199" t="s">
        <v>451</v>
      </c>
      <c r="P989" s="197" t="s">
        <v>630</v>
      </c>
      <c r="Q989" s="199" t="s">
        <v>320</v>
      </c>
      <c r="R989" s="199" t="s">
        <v>52</v>
      </c>
      <c r="S989" s="195">
        <v>17.650749709705188</v>
      </c>
      <c r="T989" s="195">
        <v>0.64855611243118227</v>
      </c>
      <c r="U989" s="195">
        <v>27.215455025995297</v>
      </c>
      <c r="V989" s="194">
        <v>0</v>
      </c>
      <c r="W989" s="194">
        <v>0</v>
      </c>
      <c r="X989" s="194">
        <v>0</v>
      </c>
      <c r="Y989" s="194" t="s">
        <v>629</v>
      </c>
      <c r="AA989" s="206" t="s">
        <v>244</v>
      </c>
      <c r="AB989" s="204" t="s">
        <v>359</v>
      </c>
      <c r="AC989" s="205" t="s">
        <v>630</v>
      </c>
      <c r="AD989" s="204" t="s">
        <v>300</v>
      </c>
      <c r="AE989" s="204" t="s">
        <v>76</v>
      </c>
      <c r="AF989" s="203">
        <v>2.7831085422080206</v>
      </c>
      <c r="AG989" s="203">
        <v>0.75637909343748644</v>
      </c>
      <c r="AH989" s="203">
        <v>3.6795154260011822</v>
      </c>
      <c r="AI989" s="202">
        <v>4.4394694714806331E-2</v>
      </c>
      <c r="AJ989" s="202">
        <v>4.3222135204911048E-2</v>
      </c>
      <c r="AK989" s="202">
        <v>0.32967726450000001</v>
      </c>
      <c r="AM989" s="200" t="s">
        <v>194</v>
      </c>
      <c r="AN989" s="199" t="s">
        <v>430</v>
      </c>
      <c r="AO989" s="197" t="s">
        <v>630</v>
      </c>
      <c r="AP989" s="199" t="s">
        <v>312</v>
      </c>
      <c r="AQ989" s="199" t="s">
        <v>52</v>
      </c>
      <c r="AR989" s="195">
        <v>0.94507210915654671</v>
      </c>
      <c r="AS989" s="195">
        <v>0.70495617473732253</v>
      </c>
      <c r="AT989" s="195">
        <v>1.3406111514785939</v>
      </c>
      <c r="AU989" s="194">
        <v>0</v>
      </c>
      <c r="AV989" s="194">
        <v>0</v>
      </c>
      <c r="AW989" s="194">
        <v>0</v>
      </c>
      <c r="AX989" s="194" t="s">
        <v>639</v>
      </c>
    </row>
    <row r="990" spans="14:50" ht="16.5" thickBot="1" x14ac:dyDescent="0.3">
      <c r="N990" s="200" t="s">
        <v>194</v>
      </c>
      <c r="O990" s="199" t="s">
        <v>451</v>
      </c>
      <c r="P990" s="197" t="s">
        <v>630</v>
      </c>
      <c r="Q990" s="199" t="s">
        <v>319</v>
      </c>
      <c r="R990" s="199" t="s">
        <v>52</v>
      </c>
      <c r="S990" s="195">
        <v>17.650749709705188</v>
      </c>
      <c r="T990" s="195">
        <v>0.64855611243118227</v>
      </c>
      <c r="U990" s="195">
        <v>27.215455025995297</v>
      </c>
      <c r="V990" s="194">
        <v>0</v>
      </c>
      <c r="W990" s="194">
        <v>0</v>
      </c>
      <c r="X990" s="194">
        <v>0</v>
      </c>
      <c r="Y990" s="194" t="s">
        <v>629</v>
      </c>
      <c r="AA990" s="206" t="s">
        <v>244</v>
      </c>
      <c r="AB990" s="204" t="s">
        <v>364</v>
      </c>
      <c r="AC990" s="205" t="s">
        <v>630</v>
      </c>
      <c r="AD990" s="204" t="s">
        <v>300</v>
      </c>
      <c r="AE990" s="204" t="s">
        <v>52</v>
      </c>
      <c r="AF990" s="203">
        <v>5.0647785357254023</v>
      </c>
      <c r="AG990" s="203">
        <v>0.79497623225845981</v>
      </c>
      <c r="AH990" s="203">
        <v>6.3709810812038965</v>
      </c>
      <c r="AI990" s="202">
        <v>5.268516803394953E-3</v>
      </c>
      <c r="AJ990" s="202">
        <v>5.1293639266706209E-3</v>
      </c>
      <c r="AK990" s="202">
        <v>3.9124274169999994E-2</v>
      </c>
      <c r="AM990" s="200" t="s">
        <v>194</v>
      </c>
      <c r="AN990" s="199" t="s">
        <v>446</v>
      </c>
      <c r="AO990" s="197" t="s">
        <v>630</v>
      </c>
      <c r="AP990" s="199" t="s">
        <v>320</v>
      </c>
      <c r="AQ990" s="199" t="s">
        <v>76</v>
      </c>
      <c r="AR990" s="195">
        <v>8.7113559095100808</v>
      </c>
      <c r="AS990" s="195">
        <v>0.70493689385308489</v>
      </c>
      <c r="AT990" s="195">
        <v>12.357639365270057</v>
      </c>
      <c r="AU990" s="194">
        <v>0</v>
      </c>
      <c r="AV990" s="194">
        <v>0</v>
      </c>
      <c r="AW990" s="194">
        <v>0</v>
      </c>
      <c r="AX990" s="194" t="s">
        <v>638</v>
      </c>
    </row>
    <row r="991" spans="14:50" ht="16.5" thickBot="1" x14ac:dyDescent="0.3">
      <c r="N991" s="200" t="s">
        <v>194</v>
      </c>
      <c r="O991" s="199" t="s">
        <v>451</v>
      </c>
      <c r="P991" s="197" t="s">
        <v>630</v>
      </c>
      <c r="Q991" s="199" t="s">
        <v>318</v>
      </c>
      <c r="R991" s="199" t="s">
        <v>52</v>
      </c>
      <c r="S991" s="195">
        <v>17.650749709705188</v>
      </c>
      <c r="T991" s="195">
        <v>0.64855611243118227</v>
      </c>
      <c r="U991" s="195">
        <v>27.215455025995297</v>
      </c>
      <c r="V991" s="194">
        <v>0</v>
      </c>
      <c r="W991" s="194">
        <v>0</v>
      </c>
      <c r="X991" s="194">
        <v>0</v>
      </c>
      <c r="Y991" s="194" t="s">
        <v>629</v>
      </c>
      <c r="AA991" s="206" t="s">
        <v>244</v>
      </c>
      <c r="AB991" s="204" t="s">
        <v>364</v>
      </c>
      <c r="AC991" s="205" t="s">
        <v>630</v>
      </c>
      <c r="AD991" s="204" t="s">
        <v>300</v>
      </c>
      <c r="AE991" s="204" t="s">
        <v>76</v>
      </c>
      <c r="AF991" s="203">
        <v>5.0647785357254023</v>
      </c>
      <c r="AG991" s="203">
        <v>0.79497623225845981</v>
      </c>
      <c r="AH991" s="203">
        <v>6.3709810812038965</v>
      </c>
      <c r="AI991" s="202">
        <v>0.30935356355472432</v>
      </c>
      <c r="AJ991" s="202">
        <v>0.30118286961941704</v>
      </c>
      <c r="AK991" s="202">
        <v>2.297275322</v>
      </c>
      <c r="AM991" s="200" t="s">
        <v>194</v>
      </c>
      <c r="AN991" s="199" t="s">
        <v>446</v>
      </c>
      <c r="AO991" s="197" t="s">
        <v>630</v>
      </c>
      <c r="AP991" s="199" t="s">
        <v>319</v>
      </c>
      <c r="AQ991" s="199" t="s">
        <v>76</v>
      </c>
      <c r="AR991" s="195">
        <v>7.6503984257454745</v>
      </c>
      <c r="AS991" s="195">
        <v>0.66639020765082257</v>
      </c>
      <c r="AT991" s="195">
        <v>11.480358411500182</v>
      </c>
      <c r="AU991" s="194">
        <v>0</v>
      </c>
      <c r="AV991" s="194">
        <v>0</v>
      </c>
      <c r="AW991" s="194">
        <v>0</v>
      </c>
      <c r="AX991" s="194" t="s">
        <v>638</v>
      </c>
    </row>
    <row r="992" spans="14:50" ht="16.5" thickBot="1" x14ac:dyDescent="0.3">
      <c r="N992" s="200" t="s">
        <v>194</v>
      </c>
      <c r="O992" s="199" t="s">
        <v>451</v>
      </c>
      <c r="P992" s="197" t="s">
        <v>630</v>
      </c>
      <c r="Q992" s="199" t="s">
        <v>317</v>
      </c>
      <c r="R992" s="199" t="s">
        <v>52</v>
      </c>
      <c r="S992" s="195">
        <v>17.650749709705188</v>
      </c>
      <c r="T992" s="195">
        <v>0.64855611243118227</v>
      </c>
      <c r="U992" s="195">
        <v>27.215455025995297</v>
      </c>
      <c r="V992" s="194">
        <v>0</v>
      </c>
      <c r="W992" s="194">
        <v>0</v>
      </c>
      <c r="X992" s="194">
        <v>0</v>
      </c>
      <c r="Y992" s="194" t="s">
        <v>629</v>
      </c>
      <c r="AA992" s="206" t="s">
        <v>244</v>
      </c>
      <c r="AB992" s="204" t="s">
        <v>308</v>
      </c>
      <c r="AC992" s="205" t="s">
        <v>630</v>
      </c>
      <c r="AD992" s="204" t="s">
        <v>300</v>
      </c>
      <c r="AE992" s="204" t="s">
        <v>55</v>
      </c>
      <c r="AF992" s="203">
        <v>1.2518100373582299</v>
      </c>
      <c r="AG992" s="203">
        <v>0.79135636373274809</v>
      </c>
      <c r="AH992" s="203">
        <v>1.5818537573307281</v>
      </c>
      <c r="AI992" s="202">
        <v>1.3841448248561559E-2</v>
      </c>
      <c r="AJ992" s="202">
        <v>1.3500164736061731E-2</v>
      </c>
      <c r="AK992" s="202">
        <v>0.100539171</v>
      </c>
      <c r="AM992" s="200" t="s">
        <v>194</v>
      </c>
      <c r="AN992" s="199" t="s">
        <v>446</v>
      </c>
      <c r="AO992" s="197" t="s">
        <v>630</v>
      </c>
      <c r="AP992" s="199" t="s">
        <v>317</v>
      </c>
      <c r="AQ992" s="199" t="s">
        <v>76</v>
      </c>
      <c r="AR992" s="195">
        <v>6.5932023909117081</v>
      </c>
      <c r="AS992" s="195">
        <v>0.70493689385308478</v>
      </c>
      <c r="AT992" s="195">
        <v>9.3528973279781145</v>
      </c>
      <c r="AU992" s="194">
        <v>0</v>
      </c>
      <c r="AV992" s="194">
        <v>0</v>
      </c>
      <c r="AW992" s="194">
        <v>0</v>
      </c>
      <c r="AX992" s="194" t="s">
        <v>638</v>
      </c>
    </row>
    <row r="993" spans="14:50" ht="16.5" thickBot="1" x14ac:dyDescent="0.3">
      <c r="N993" s="200" t="s">
        <v>194</v>
      </c>
      <c r="O993" s="199" t="s">
        <v>451</v>
      </c>
      <c r="P993" s="197" t="s">
        <v>630</v>
      </c>
      <c r="Q993" s="199" t="s">
        <v>74</v>
      </c>
      <c r="R993" s="199" t="s">
        <v>52</v>
      </c>
      <c r="S993" s="195">
        <v>17.650749709705188</v>
      </c>
      <c r="T993" s="195">
        <v>0.64855611243118227</v>
      </c>
      <c r="U993" s="195">
        <v>27.215455025995297</v>
      </c>
      <c r="V993" s="194">
        <v>0</v>
      </c>
      <c r="W993" s="194">
        <v>0</v>
      </c>
      <c r="X993" s="194">
        <v>0</v>
      </c>
      <c r="Y993" s="194" t="s">
        <v>629</v>
      </c>
      <c r="AA993" s="206" t="s">
        <v>244</v>
      </c>
      <c r="AB993" s="204" t="s">
        <v>308</v>
      </c>
      <c r="AC993" s="205" t="s">
        <v>630</v>
      </c>
      <c r="AD993" s="204" t="s">
        <v>300</v>
      </c>
      <c r="AE993" s="204" t="s">
        <v>52</v>
      </c>
      <c r="AF993" s="203">
        <v>1.2518100373582299</v>
      </c>
      <c r="AG993" s="203">
        <v>0.79135636373274809</v>
      </c>
      <c r="AH993" s="203">
        <v>1.5818537573307281</v>
      </c>
      <c r="AI993" s="202">
        <v>2.3572995736734909E-4</v>
      </c>
      <c r="AJ993" s="202">
        <v>2.2991765027295785E-4</v>
      </c>
      <c r="AK993" s="202">
        <v>1.7122553989999999E-3</v>
      </c>
      <c r="AM993" s="200" t="s">
        <v>194</v>
      </c>
      <c r="AN993" s="199" t="s">
        <v>446</v>
      </c>
      <c r="AO993" s="197" t="s">
        <v>630</v>
      </c>
      <c r="AP993" s="199" t="s">
        <v>315</v>
      </c>
      <c r="AQ993" s="199" t="s">
        <v>76</v>
      </c>
      <c r="AR993" s="195">
        <v>6.861934506043105</v>
      </c>
      <c r="AS993" s="195">
        <v>0.70493689385308489</v>
      </c>
      <c r="AT993" s="195">
        <v>9.7341117564960271</v>
      </c>
      <c r="AU993" s="194">
        <v>0</v>
      </c>
      <c r="AV993" s="194">
        <v>0</v>
      </c>
      <c r="AW993" s="194">
        <v>0</v>
      </c>
      <c r="AX993" s="194" t="s">
        <v>638</v>
      </c>
    </row>
    <row r="994" spans="14:50" ht="16.5" thickBot="1" x14ac:dyDescent="0.3">
      <c r="N994" s="200" t="s">
        <v>194</v>
      </c>
      <c r="O994" s="199" t="s">
        <v>451</v>
      </c>
      <c r="P994" s="197" t="s">
        <v>630</v>
      </c>
      <c r="Q994" s="199" t="s">
        <v>316</v>
      </c>
      <c r="R994" s="199" t="s">
        <v>52</v>
      </c>
      <c r="S994" s="195">
        <v>17.650749709705188</v>
      </c>
      <c r="T994" s="195">
        <v>0.64855611243118227</v>
      </c>
      <c r="U994" s="195">
        <v>27.215455025995297</v>
      </c>
      <c r="V994" s="194">
        <v>0</v>
      </c>
      <c r="W994" s="194">
        <v>0</v>
      </c>
      <c r="X994" s="194">
        <v>0</v>
      </c>
      <c r="Y994" s="194" t="s">
        <v>629</v>
      </c>
      <c r="AA994" s="206" t="s">
        <v>244</v>
      </c>
      <c r="AB994" s="204" t="s">
        <v>375</v>
      </c>
      <c r="AC994" s="205" t="s">
        <v>630</v>
      </c>
      <c r="AD994" s="204" t="s">
        <v>300</v>
      </c>
      <c r="AE994" s="204" t="s">
        <v>52</v>
      </c>
      <c r="AF994" s="203">
        <v>2.6081522796324261</v>
      </c>
      <c r="AG994" s="203">
        <v>0.75259745035047798</v>
      </c>
      <c r="AH994" s="203">
        <v>3.4655343017941829</v>
      </c>
      <c r="AI994" s="202">
        <v>9.3647712832765364E-4</v>
      </c>
      <c r="AJ994" s="202">
        <v>9.1338675526899413E-4</v>
      </c>
      <c r="AK994" s="202">
        <v>6.8022241929999996E-3</v>
      </c>
      <c r="AM994" s="200" t="s">
        <v>194</v>
      </c>
      <c r="AN994" s="199" t="s">
        <v>446</v>
      </c>
      <c r="AO994" s="197" t="s">
        <v>630</v>
      </c>
      <c r="AP994" s="199" t="s">
        <v>314</v>
      </c>
      <c r="AQ994" s="199" t="s">
        <v>76</v>
      </c>
      <c r="AR994" s="195">
        <v>5.2921668016861165</v>
      </c>
      <c r="AS994" s="195">
        <v>0.70493689385308478</v>
      </c>
      <c r="AT994" s="195">
        <v>7.5072915715332842</v>
      </c>
      <c r="AU994" s="194">
        <v>0</v>
      </c>
      <c r="AV994" s="194">
        <v>0</v>
      </c>
      <c r="AW994" s="194">
        <v>0</v>
      </c>
      <c r="AX994" s="194" t="s">
        <v>638</v>
      </c>
    </row>
    <row r="995" spans="14:50" ht="16.5" thickBot="1" x14ac:dyDescent="0.3">
      <c r="N995" s="200" t="s">
        <v>194</v>
      </c>
      <c r="O995" s="199" t="s">
        <v>451</v>
      </c>
      <c r="P995" s="197" t="s">
        <v>630</v>
      </c>
      <c r="Q995" s="199" t="s">
        <v>315</v>
      </c>
      <c r="R995" s="199" t="s">
        <v>52</v>
      </c>
      <c r="S995" s="195">
        <v>17.650749709705188</v>
      </c>
      <c r="T995" s="195">
        <v>0.64855611243118227</v>
      </c>
      <c r="U995" s="195">
        <v>27.215455025995297</v>
      </c>
      <c r="V995" s="194">
        <v>0</v>
      </c>
      <c r="W995" s="194">
        <v>0</v>
      </c>
      <c r="X995" s="194">
        <v>0</v>
      </c>
      <c r="Y995" s="194" t="s">
        <v>629</v>
      </c>
      <c r="AA995" s="206" t="s">
        <v>244</v>
      </c>
      <c r="AB995" s="204" t="s">
        <v>375</v>
      </c>
      <c r="AC995" s="205" t="s">
        <v>630</v>
      </c>
      <c r="AD995" s="204" t="s">
        <v>300</v>
      </c>
      <c r="AE995" s="204" t="s">
        <v>76</v>
      </c>
      <c r="AF995" s="203">
        <v>2.6081522796324261</v>
      </c>
      <c r="AG995" s="203">
        <v>0.75259745035047798</v>
      </c>
      <c r="AH995" s="203">
        <v>3.4655343017941829</v>
      </c>
      <c r="AI995" s="202">
        <v>5.4987494310947377E-2</v>
      </c>
      <c r="AJ995" s="202">
        <v>5.3631687832824348E-2</v>
      </c>
      <c r="AK995" s="202">
        <v>0.39940886200000003</v>
      </c>
      <c r="AM995" s="200" t="s">
        <v>194</v>
      </c>
      <c r="AN995" s="199" t="s">
        <v>446</v>
      </c>
      <c r="AO995" s="197" t="s">
        <v>630</v>
      </c>
      <c r="AP995" s="199" t="s">
        <v>313</v>
      </c>
      <c r="AQ995" s="199" t="s">
        <v>76</v>
      </c>
      <c r="AR995" s="195">
        <v>4.6179216592437937</v>
      </c>
      <c r="AS995" s="195">
        <v>0.704936893853085</v>
      </c>
      <c r="AT995" s="195">
        <v>6.5508298679090116</v>
      </c>
      <c r="AU995" s="194">
        <v>0</v>
      </c>
      <c r="AV995" s="194">
        <v>0</v>
      </c>
      <c r="AW995" s="194">
        <v>0</v>
      </c>
      <c r="AX995" s="194" t="s">
        <v>638</v>
      </c>
    </row>
    <row r="996" spans="14:50" ht="16.5" thickBot="1" x14ac:dyDescent="0.3">
      <c r="N996" s="200" t="s">
        <v>194</v>
      </c>
      <c r="O996" s="199" t="s">
        <v>451</v>
      </c>
      <c r="P996" s="197" t="s">
        <v>630</v>
      </c>
      <c r="Q996" s="199" t="s">
        <v>314</v>
      </c>
      <c r="R996" s="199" t="s">
        <v>52</v>
      </c>
      <c r="S996" s="195">
        <v>17.650749709705188</v>
      </c>
      <c r="T996" s="195">
        <v>0.64855611243118227</v>
      </c>
      <c r="U996" s="195">
        <v>27.215455025995297</v>
      </c>
      <c r="V996" s="194">
        <v>0</v>
      </c>
      <c r="W996" s="194">
        <v>0</v>
      </c>
      <c r="X996" s="194">
        <v>0</v>
      </c>
      <c r="Y996" s="194" t="s">
        <v>629</v>
      </c>
      <c r="AA996" s="206" t="s">
        <v>244</v>
      </c>
      <c r="AB996" s="204" t="s">
        <v>346</v>
      </c>
      <c r="AC996" s="205" t="s">
        <v>630</v>
      </c>
      <c r="AD996" s="204" t="s">
        <v>300</v>
      </c>
      <c r="AE996" s="204" t="s">
        <v>55</v>
      </c>
      <c r="AF996" s="203">
        <v>1.6070980761491809</v>
      </c>
      <c r="AG996" s="203">
        <v>0.73341003169451879</v>
      </c>
      <c r="AH996" s="203">
        <v>2.1912681947314461</v>
      </c>
      <c r="AI996" s="202">
        <v>0.41290311653038853</v>
      </c>
      <c r="AJ996" s="202">
        <v>0.40272231583662721</v>
      </c>
      <c r="AK996" s="202">
        <v>2.99917583</v>
      </c>
      <c r="AM996" s="200" t="s">
        <v>194</v>
      </c>
      <c r="AN996" s="199" t="s">
        <v>446</v>
      </c>
      <c r="AO996" s="197" t="s">
        <v>630</v>
      </c>
      <c r="AP996" s="199" t="s">
        <v>320</v>
      </c>
      <c r="AQ996" s="199" t="s">
        <v>52</v>
      </c>
      <c r="AR996" s="195">
        <v>8.7113559095100808</v>
      </c>
      <c r="AS996" s="195">
        <v>0.70493689385308489</v>
      </c>
      <c r="AT996" s="195">
        <v>12.357639365270057</v>
      </c>
      <c r="AU996" s="194">
        <v>0</v>
      </c>
      <c r="AV996" s="194">
        <v>0</v>
      </c>
      <c r="AW996" s="194">
        <v>0</v>
      </c>
      <c r="AX996" s="194" t="s">
        <v>638</v>
      </c>
    </row>
    <row r="997" spans="14:50" ht="16.5" thickBot="1" x14ac:dyDescent="0.3">
      <c r="N997" s="200" t="s">
        <v>194</v>
      </c>
      <c r="O997" s="199" t="s">
        <v>451</v>
      </c>
      <c r="P997" s="197" t="s">
        <v>630</v>
      </c>
      <c r="Q997" s="199" t="s">
        <v>313</v>
      </c>
      <c r="R997" s="199" t="s">
        <v>52</v>
      </c>
      <c r="S997" s="195">
        <v>17.650749709705188</v>
      </c>
      <c r="T997" s="195">
        <v>0.64855611243118227</v>
      </c>
      <c r="U997" s="195">
        <v>27.215455025995297</v>
      </c>
      <c r="V997" s="194">
        <v>0</v>
      </c>
      <c r="W997" s="194">
        <v>0</v>
      </c>
      <c r="X997" s="194">
        <v>0</v>
      </c>
      <c r="Y997" s="194" t="s">
        <v>629</v>
      </c>
      <c r="AA997" s="206" t="s">
        <v>244</v>
      </c>
      <c r="AB997" s="204" t="s">
        <v>346</v>
      </c>
      <c r="AC997" s="205" t="s">
        <v>630</v>
      </c>
      <c r="AD997" s="204" t="s">
        <v>300</v>
      </c>
      <c r="AE997" s="204" t="s">
        <v>52</v>
      </c>
      <c r="AF997" s="203">
        <v>1.6070980761491809</v>
      </c>
      <c r="AG997" s="203">
        <v>0.73341003169451879</v>
      </c>
      <c r="AH997" s="203">
        <v>2.1912681947314461</v>
      </c>
      <c r="AI997" s="202">
        <v>7.0320412000975637E-3</v>
      </c>
      <c r="AJ997" s="202">
        <v>6.8586547395397095E-3</v>
      </c>
      <c r="AK997" s="202">
        <v>5.107815165E-2</v>
      </c>
      <c r="AM997" s="200" t="s">
        <v>194</v>
      </c>
      <c r="AN997" s="199" t="s">
        <v>446</v>
      </c>
      <c r="AO997" s="197" t="s">
        <v>630</v>
      </c>
      <c r="AP997" s="199" t="s">
        <v>319</v>
      </c>
      <c r="AQ997" s="199" t="s">
        <v>52</v>
      </c>
      <c r="AR997" s="195">
        <v>7.6503984257454745</v>
      </c>
      <c r="AS997" s="195">
        <v>0.66639020765082257</v>
      </c>
      <c r="AT997" s="195">
        <v>11.480358411500182</v>
      </c>
      <c r="AU997" s="194">
        <v>0</v>
      </c>
      <c r="AV997" s="194">
        <v>0</v>
      </c>
      <c r="AW997" s="194">
        <v>0</v>
      </c>
      <c r="AX997" s="194" t="s">
        <v>638</v>
      </c>
    </row>
    <row r="998" spans="14:50" ht="16.5" thickBot="1" x14ac:dyDescent="0.3">
      <c r="N998" s="200" t="s">
        <v>194</v>
      </c>
      <c r="O998" s="199" t="s">
        <v>451</v>
      </c>
      <c r="P998" s="197" t="s">
        <v>630</v>
      </c>
      <c r="Q998" s="199" t="s">
        <v>312</v>
      </c>
      <c r="R998" s="199" t="s">
        <v>52</v>
      </c>
      <c r="S998" s="195">
        <v>17.650749709705188</v>
      </c>
      <c r="T998" s="195">
        <v>0.64855611243118227</v>
      </c>
      <c r="U998" s="195">
        <v>27.215455025995297</v>
      </c>
      <c r="V998" s="194">
        <v>0</v>
      </c>
      <c r="W998" s="194">
        <v>0</v>
      </c>
      <c r="X998" s="194">
        <v>0</v>
      </c>
      <c r="Y998" s="194" t="s">
        <v>629</v>
      </c>
      <c r="AA998" s="206" t="s">
        <v>244</v>
      </c>
      <c r="AB998" s="204" t="s">
        <v>380</v>
      </c>
      <c r="AC998" s="205" t="s">
        <v>630</v>
      </c>
      <c r="AD998" s="204" t="s">
        <v>299</v>
      </c>
      <c r="AE998" s="204" t="s">
        <v>52</v>
      </c>
      <c r="AF998" s="203">
        <v>2.6946804137791589</v>
      </c>
      <c r="AG998" s="203">
        <v>0.80387751225167181</v>
      </c>
      <c r="AH998" s="203">
        <v>3.3521032404940927</v>
      </c>
      <c r="AI998" s="202">
        <v>2.7118655924620949E-3</v>
      </c>
      <c r="AJ998" s="202">
        <v>2.6460717404311173E-3</v>
      </c>
      <c r="AK998" s="202">
        <v>1.9036824390000002E-2</v>
      </c>
      <c r="AM998" s="200" t="s">
        <v>194</v>
      </c>
      <c r="AN998" s="199" t="s">
        <v>446</v>
      </c>
      <c r="AO998" s="197" t="s">
        <v>630</v>
      </c>
      <c r="AP998" s="199" t="s">
        <v>317</v>
      </c>
      <c r="AQ998" s="199" t="s">
        <v>52</v>
      </c>
      <c r="AR998" s="195">
        <v>6.5932023909117081</v>
      </c>
      <c r="AS998" s="195">
        <v>0.70493689385308478</v>
      </c>
      <c r="AT998" s="195">
        <v>9.3528973279781145</v>
      </c>
      <c r="AU998" s="194">
        <v>0</v>
      </c>
      <c r="AV998" s="194">
        <v>0</v>
      </c>
      <c r="AW998" s="194">
        <v>0</v>
      </c>
      <c r="AX998" s="194" t="s">
        <v>638</v>
      </c>
    </row>
    <row r="999" spans="14:50" ht="16.5" thickBot="1" x14ac:dyDescent="0.3">
      <c r="N999" s="200" t="s">
        <v>194</v>
      </c>
      <c r="O999" s="199" t="s">
        <v>449</v>
      </c>
      <c r="P999" s="197" t="s">
        <v>630</v>
      </c>
      <c r="Q999" s="199" t="s">
        <v>323</v>
      </c>
      <c r="R999" s="199" t="s">
        <v>76</v>
      </c>
      <c r="S999" s="195">
        <v>5.9999262428478612</v>
      </c>
      <c r="T999" s="195">
        <v>0.64855611243118216</v>
      </c>
      <c r="U999" s="195">
        <v>9.25120606813263</v>
      </c>
      <c r="V999" s="194">
        <v>0</v>
      </c>
      <c r="W999" s="194">
        <v>0</v>
      </c>
      <c r="X999" s="194">
        <v>0</v>
      </c>
      <c r="Y999" s="194" t="s">
        <v>629</v>
      </c>
      <c r="AA999" s="206" t="s">
        <v>244</v>
      </c>
      <c r="AB999" s="204" t="s">
        <v>380</v>
      </c>
      <c r="AC999" s="205" t="s">
        <v>630</v>
      </c>
      <c r="AD999" s="204" t="s">
        <v>299</v>
      </c>
      <c r="AE999" s="204" t="s">
        <v>76</v>
      </c>
      <c r="AF999" s="203">
        <v>2.6946804137791589</v>
      </c>
      <c r="AG999" s="203">
        <v>0.80387751225167181</v>
      </c>
      <c r="AH999" s="203">
        <v>3.3521032404940927</v>
      </c>
      <c r="AI999" s="202">
        <v>0.15923367317167017</v>
      </c>
      <c r="AJ999" s="202">
        <v>0.15537042981620056</v>
      </c>
      <c r="AK999" s="202">
        <v>1.1177926669999998</v>
      </c>
      <c r="AM999" s="200" t="s">
        <v>194</v>
      </c>
      <c r="AN999" s="199" t="s">
        <v>446</v>
      </c>
      <c r="AO999" s="197" t="s">
        <v>630</v>
      </c>
      <c r="AP999" s="199" t="s">
        <v>315</v>
      </c>
      <c r="AQ999" s="199" t="s">
        <v>52</v>
      </c>
      <c r="AR999" s="195">
        <v>6.861934506043105</v>
      </c>
      <c r="AS999" s="195">
        <v>0.70493689385308489</v>
      </c>
      <c r="AT999" s="195">
        <v>9.7341117564960271</v>
      </c>
      <c r="AU999" s="194">
        <v>0</v>
      </c>
      <c r="AV999" s="194">
        <v>0</v>
      </c>
      <c r="AW999" s="194">
        <v>0</v>
      </c>
      <c r="AX999" s="194" t="s">
        <v>638</v>
      </c>
    </row>
    <row r="1000" spans="14:50" ht="16.5" thickBot="1" x14ac:dyDescent="0.3">
      <c r="N1000" s="200" t="s">
        <v>194</v>
      </c>
      <c r="O1000" s="199" t="s">
        <v>449</v>
      </c>
      <c r="P1000" s="197" t="s">
        <v>630</v>
      </c>
      <c r="Q1000" s="199" t="s">
        <v>322</v>
      </c>
      <c r="R1000" s="199" t="s">
        <v>76</v>
      </c>
      <c r="S1000" s="195">
        <v>5.9999262428478612</v>
      </c>
      <c r="T1000" s="195">
        <v>0.64855611243118216</v>
      </c>
      <c r="U1000" s="195">
        <v>9.25120606813263</v>
      </c>
      <c r="V1000" s="194">
        <v>0</v>
      </c>
      <c r="W1000" s="194">
        <v>0</v>
      </c>
      <c r="X1000" s="194">
        <v>0</v>
      </c>
      <c r="Y1000" s="194" t="s">
        <v>629</v>
      </c>
      <c r="AA1000" s="206" t="s">
        <v>244</v>
      </c>
      <c r="AB1000" s="204" t="s">
        <v>546</v>
      </c>
      <c r="AC1000" s="205" t="s">
        <v>630</v>
      </c>
      <c r="AD1000" s="204" t="s">
        <v>299</v>
      </c>
      <c r="AE1000" s="204" t="s">
        <v>52</v>
      </c>
      <c r="AF1000" s="203">
        <v>3.1740617650261482</v>
      </c>
      <c r="AG1000" s="203">
        <v>0.77607947733021621</v>
      </c>
      <c r="AH1000" s="203">
        <v>4.0898668986135398</v>
      </c>
      <c r="AI1000" s="202">
        <v>6.8312379828994782E-4</v>
      </c>
      <c r="AJ1000" s="202">
        <v>6.6401472221823432E-4</v>
      </c>
      <c r="AK1000" s="202">
        <v>4.7858829090000003E-3</v>
      </c>
      <c r="AM1000" s="200" t="s">
        <v>194</v>
      </c>
      <c r="AN1000" s="199" t="s">
        <v>446</v>
      </c>
      <c r="AO1000" s="197" t="s">
        <v>630</v>
      </c>
      <c r="AP1000" s="199" t="s">
        <v>314</v>
      </c>
      <c r="AQ1000" s="199" t="s">
        <v>52</v>
      </c>
      <c r="AR1000" s="195">
        <v>5.2921668016861165</v>
      </c>
      <c r="AS1000" s="195">
        <v>0.70493689385308478</v>
      </c>
      <c r="AT1000" s="195">
        <v>7.5072915715332842</v>
      </c>
      <c r="AU1000" s="194">
        <v>0</v>
      </c>
      <c r="AV1000" s="194">
        <v>0</v>
      </c>
      <c r="AW1000" s="194">
        <v>0</v>
      </c>
      <c r="AX1000" s="194" t="s">
        <v>638</v>
      </c>
    </row>
    <row r="1001" spans="14:50" ht="16.5" thickBot="1" x14ac:dyDescent="0.3">
      <c r="N1001" s="200" t="s">
        <v>194</v>
      </c>
      <c r="O1001" s="199" t="s">
        <v>449</v>
      </c>
      <c r="P1001" s="197" t="s">
        <v>630</v>
      </c>
      <c r="Q1001" s="199" t="s">
        <v>321</v>
      </c>
      <c r="R1001" s="199" t="s">
        <v>76</v>
      </c>
      <c r="S1001" s="195">
        <v>5.9999262428478612</v>
      </c>
      <c r="T1001" s="195">
        <v>0.64855611243118216</v>
      </c>
      <c r="U1001" s="195">
        <v>9.25120606813263</v>
      </c>
      <c r="V1001" s="194">
        <v>0</v>
      </c>
      <c r="W1001" s="194">
        <v>0</v>
      </c>
      <c r="X1001" s="194">
        <v>0</v>
      </c>
      <c r="Y1001" s="194" t="s">
        <v>629</v>
      </c>
      <c r="AA1001" s="206" t="s">
        <v>244</v>
      </c>
      <c r="AB1001" s="204" t="s">
        <v>546</v>
      </c>
      <c r="AC1001" s="205" t="s">
        <v>630</v>
      </c>
      <c r="AD1001" s="204" t="s">
        <v>299</v>
      </c>
      <c r="AE1001" s="204" t="s">
        <v>76</v>
      </c>
      <c r="AF1001" s="203">
        <v>3.1740617650261482</v>
      </c>
      <c r="AG1001" s="203">
        <v>0.77607947733021621</v>
      </c>
      <c r="AH1001" s="203">
        <v>4.0898668986135398</v>
      </c>
      <c r="AI1001" s="202">
        <v>4.0111247372854722E-2</v>
      </c>
      <c r="AJ1001" s="202">
        <v>3.8989212275705502E-2</v>
      </c>
      <c r="AK1001" s="202">
        <v>0.28101455949999998</v>
      </c>
      <c r="AM1001" s="200" t="s">
        <v>194</v>
      </c>
      <c r="AN1001" s="199" t="s">
        <v>446</v>
      </c>
      <c r="AO1001" s="197" t="s">
        <v>630</v>
      </c>
      <c r="AP1001" s="199" t="s">
        <v>313</v>
      </c>
      <c r="AQ1001" s="199" t="s">
        <v>52</v>
      </c>
      <c r="AR1001" s="195">
        <v>4.6179216592437937</v>
      </c>
      <c r="AS1001" s="195">
        <v>0.704936893853085</v>
      </c>
      <c r="AT1001" s="195">
        <v>6.5508298679090116</v>
      </c>
      <c r="AU1001" s="194">
        <v>0</v>
      </c>
      <c r="AV1001" s="194">
        <v>0</v>
      </c>
      <c r="AW1001" s="194">
        <v>0</v>
      </c>
      <c r="AX1001" s="194" t="s">
        <v>638</v>
      </c>
    </row>
    <row r="1002" spans="14:50" ht="16.5" thickBot="1" x14ac:dyDescent="0.3">
      <c r="N1002" s="200" t="s">
        <v>194</v>
      </c>
      <c r="O1002" s="199" t="s">
        <v>449</v>
      </c>
      <c r="P1002" s="197" t="s">
        <v>630</v>
      </c>
      <c r="Q1002" s="199" t="s">
        <v>320</v>
      </c>
      <c r="R1002" s="199" t="s">
        <v>76</v>
      </c>
      <c r="S1002" s="195">
        <v>5.9999262428478612</v>
      </c>
      <c r="T1002" s="195">
        <v>0.64855611243118216</v>
      </c>
      <c r="U1002" s="195">
        <v>9.25120606813263</v>
      </c>
      <c r="V1002" s="194">
        <v>0</v>
      </c>
      <c r="W1002" s="194">
        <v>0</v>
      </c>
      <c r="X1002" s="194">
        <v>0</v>
      </c>
      <c r="Y1002" s="194" t="s">
        <v>629</v>
      </c>
      <c r="AA1002" s="206" t="s">
        <v>244</v>
      </c>
      <c r="AB1002" s="204" t="s">
        <v>545</v>
      </c>
      <c r="AC1002" s="205" t="s">
        <v>630</v>
      </c>
      <c r="AD1002" s="204" t="s">
        <v>299</v>
      </c>
      <c r="AE1002" s="204" t="s">
        <v>52</v>
      </c>
      <c r="AF1002" s="203">
        <v>1.8113365791312566</v>
      </c>
      <c r="AG1002" s="203">
        <v>0.78152728294198948</v>
      </c>
      <c r="AH1002" s="203">
        <v>2.3176882223646014</v>
      </c>
      <c r="AI1002" s="202">
        <v>6.2122705205697648E-4</v>
      </c>
      <c r="AJ1002" s="202">
        <v>6.0384941856612192E-4</v>
      </c>
      <c r="AK1002" s="202">
        <v>4.3522417729999997E-3</v>
      </c>
      <c r="AM1002" s="200" t="s">
        <v>194</v>
      </c>
      <c r="AN1002" s="199" t="s">
        <v>428</v>
      </c>
      <c r="AO1002" s="197" t="s">
        <v>630</v>
      </c>
      <c r="AP1002" s="199" t="s">
        <v>323</v>
      </c>
      <c r="AQ1002" s="199" t="s">
        <v>76</v>
      </c>
      <c r="AR1002" s="195">
        <v>0.5522687479375501</v>
      </c>
      <c r="AS1002" s="195">
        <v>0.67345698716168734</v>
      </c>
      <c r="AT1002" s="195">
        <v>0.82005051319626199</v>
      </c>
      <c r="AU1002" s="194">
        <v>0</v>
      </c>
      <c r="AV1002" s="194">
        <v>0</v>
      </c>
      <c r="AW1002" s="194">
        <v>0</v>
      </c>
      <c r="AX1002" s="194" t="s">
        <v>639</v>
      </c>
    </row>
    <row r="1003" spans="14:50" ht="16.5" thickBot="1" x14ac:dyDescent="0.3">
      <c r="N1003" s="200" t="s">
        <v>194</v>
      </c>
      <c r="O1003" s="199" t="s">
        <v>449</v>
      </c>
      <c r="P1003" s="197" t="s">
        <v>630</v>
      </c>
      <c r="Q1003" s="199" t="s">
        <v>319</v>
      </c>
      <c r="R1003" s="199" t="s">
        <v>76</v>
      </c>
      <c r="S1003" s="195">
        <v>5.9999262428478612</v>
      </c>
      <c r="T1003" s="195">
        <v>0.64855611243118216</v>
      </c>
      <c r="U1003" s="195">
        <v>9.25120606813263</v>
      </c>
      <c r="V1003" s="194">
        <v>0</v>
      </c>
      <c r="W1003" s="194">
        <v>0</v>
      </c>
      <c r="X1003" s="194">
        <v>0</v>
      </c>
      <c r="Y1003" s="194" t="s">
        <v>629</v>
      </c>
      <c r="AA1003" s="206" t="s">
        <v>244</v>
      </c>
      <c r="AB1003" s="204" t="s">
        <v>545</v>
      </c>
      <c r="AC1003" s="205" t="s">
        <v>630</v>
      </c>
      <c r="AD1003" s="204" t="s">
        <v>299</v>
      </c>
      <c r="AE1003" s="204" t="s">
        <v>76</v>
      </c>
      <c r="AF1003" s="203">
        <v>1.8113365791312566</v>
      </c>
      <c r="AG1003" s="203">
        <v>0.78152728294198948</v>
      </c>
      <c r="AH1003" s="203">
        <v>2.3176882223646014</v>
      </c>
      <c r="AI1003" s="202">
        <v>3.6476831984927009E-2</v>
      </c>
      <c r="AJ1003" s="202">
        <v>3.54564626770505E-2</v>
      </c>
      <c r="AK1003" s="202">
        <v>0.2555522838</v>
      </c>
      <c r="AM1003" s="200" t="s">
        <v>194</v>
      </c>
      <c r="AN1003" s="199" t="s">
        <v>428</v>
      </c>
      <c r="AO1003" s="197" t="s">
        <v>630</v>
      </c>
      <c r="AP1003" s="199" t="s">
        <v>322</v>
      </c>
      <c r="AQ1003" s="199" t="s">
        <v>76</v>
      </c>
      <c r="AR1003" s="195">
        <v>0.58110795142874205</v>
      </c>
      <c r="AS1003" s="195">
        <v>0.65400266291470333</v>
      </c>
      <c r="AT1003" s="195">
        <v>0.88854065033758367</v>
      </c>
      <c r="AU1003" s="194">
        <v>0</v>
      </c>
      <c r="AV1003" s="194">
        <v>0</v>
      </c>
      <c r="AW1003" s="194">
        <v>0</v>
      </c>
      <c r="AX1003" s="194" t="s">
        <v>639</v>
      </c>
    </row>
    <row r="1004" spans="14:50" ht="16.5" thickBot="1" x14ac:dyDescent="0.3">
      <c r="N1004" s="200" t="s">
        <v>194</v>
      </c>
      <c r="O1004" s="199" t="s">
        <v>449</v>
      </c>
      <c r="P1004" s="197" t="s">
        <v>630</v>
      </c>
      <c r="Q1004" s="199" t="s">
        <v>318</v>
      </c>
      <c r="R1004" s="199" t="s">
        <v>76</v>
      </c>
      <c r="S1004" s="195">
        <v>5.9999262428478612</v>
      </c>
      <c r="T1004" s="195">
        <v>0.64855611243118216</v>
      </c>
      <c r="U1004" s="195">
        <v>9.25120606813263</v>
      </c>
      <c r="V1004" s="194">
        <v>0</v>
      </c>
      <c r="W1004" s="194">
        <v>0</v>
      </c>
      <c r="X1004" s="194">
        <v>0</v>
      </c>
      <c r="Y1004" s="194" t="s">
        <v>629</v>
      </c>
      <c r="AA1004" s="206" t="s">
        <v>244</v>
      </c>
      <c r="AB1004" s="204" t="s">
        <v>366</v>
      </c>
      <c r="AC1004" s="205" t="s">
        <v>630</v>
      </c>
      <c r="AD1004" s="204" t="s">
        <v>299</v>
      </c>
      <c r="AE1004" s="204" t="s">
        <v>52</v>
      </c>
      <c r="AF1004" s="203">
        <v>4.0795322699710814</v>
      </c>
      <c r="AG1004" s="203">
        <v>0.79497623225845981</v>
      </c>
      <c r="AH1004" s="203">
        <v>5.1316405502859856</v>
      </c>
      <c r="AI1004" s="202">
        <v>1.2548938270115495E-4</v>
      </c>
      <c r="AJ1004" s="202">
        <v>1.2217493781033217E-4</v>
      </c>
      <c r="AK1004" s="202">
        <v>9.3189054859999995E-4</v>
      </c>
      <c r="AM1004" s="200" t="s">
        <v>194</v>
      </c>
      <c r="AN1004" s="199" t="s">
        <v>428</v>
      </c>
      <c r="AO1004" s="197" t="s">
        <v>630</v>
      </c>
      <c r="AP1004" s="199" t="s">
        <v>321</v>
      </c>
      <c r="AQ1004" s="199" t="s">
        <v>76</v>
      </c>
      <c r="AR1004" s="195">
        <v>0.38763668500684484</v>
      </c>
      <c r="AS1004" s="195">
        <v>0.67345698716168745</v>
      </c>
      <c r="AT1004" s="195">
        <v>0.57559234278725913</v>
      </c>
      <c r="AU1004" s="194">
        <v>0</v>
      </c>
      <c r="AV1004" s="194">
        <v>0</v>
      </c>
      <c r="AW1004" s="194">
        <v>0</v>
      </c>
      <c r="AX1004" s="194" t="s">
        <v>639</v>
      </c>
    </row>
    <row r="1005" spans="14:50" ht="16.5" thickBot="1" x14ac:dyDescent="0.3">
      <c r="N1005" s="200" t="s">
        <v>194</v>
      </c>
      <c r="O1005" s="199" t="s">
        <v>449</v>
      </c>
      <c r="P1005" s="197" t="s">
        <v>630</v>
      </c>
      <c r="Q1005" s="199" t="s">
        <v>317</v>
      </c>
      <c r="R1005" s="199" t="s">
        <v>76</v>
      </c>
      <c r="S1005" s="195">
        <v>5.9999262428478612</v>
      </c>
      <c r="T1005" s="195">
        <v>0.64855611243118216</v>
      </c>
      <c r="U1005" s="195">
        <v>9.25120606813263</v>
      </c>
      <c r="V1005" s="194">
        <v>0</v>
      </c>
      <c r="W1005" s="194">
        <v>0</v>
      </c>
      <c r="X1005" s="194">
        <v>0</v>
      </c>
      <c r="Y1005" s="194" t="s">
        <v>629</v>
      </c>
      <c r="AA1005" s="206" t="s">
        <v>244</v>
      </c>
      <c r="AB1005" s="204" t="s">
        <v>366</v>
      </c>
      <c r="AC1005" s="205" t="s">
        <v>630</v>
      </c>
      <c r="AD1005" s="204" t="s">
        <v>299</v>
      </c>
      <c r="AE1005" s="204" t="s">
        <v>76</v>
      </c>
      <c r="AF1005" s="203">
        <v>4.0795322699710814</v>
      </c>
      <c r="AG1005" s="203">
        <v>0.79497623225845981</v>
      </c>
      <c r="AH1005" s="203">
        <v>5.1316405502859856</v>
      </c>
      <c r="AI1005" s="202">
        <v>7.3684093831941242E-3</v>
      </c>
      <c r="AJ1005" s="202">
        <v>7.1737938204434627E-3</v>
      </c>
      <c r="AK1005" s="202">
        <v>5.4718183439999998E-2</v>
      </c>
      <c r="AM1005" s="200" t="s">
        <v>194</v>
      </c>
      <c r="AN1005" s="199" t="s">
        <v>428</v>
      </c>
      <c r="AO1005" s="197" t="s">
        <v>630</v>
      </c>
      <c r="AP1005" s="199" t="s">
        <v>318</v>
      </c>
      <c r="AQ1005" s="199" t="s">
        <v>76</v>
      </c>
      <c r="AR1005" s="195">
        <v>0.32178121112698221</v>
      </c>
      <c r="AS1005" s="195">
        <v>0.67345698716168756</v>
      </c>
      <c r="AT1005" s="195">
        <v>0.47780514162180199</v>
      </c>
      <c r="AU1005" s="194">
        <v>0</v>
      </c>
      <c r="AV1005" s="194">
        <v>0</v>
      </c>
      <c r="AW1005" s="194">
        <v>0</v>
      </c>
      <c r="AX1005" s="194" t="s">
        <v>639</v>
      </c>
    </row>
    <row r="1006" spans="14:50" ht="16.5" thickBot="1" x14ac:dyDescent="0.3">
      <c r="N1006" s="200" t="s">
        <v>194</v>
      </c>
      <c r="O1006" s="199" t="s">
        <v>449</v>
      </c>
      <c r="P1006" s="197" t="s">
        <v>630</v>
      </c>
      <c r="Q1006" s="199" t="s">
        <v>74</v>
      </c>
      <c r="R1006" s="199" t="s">
        <v>76</v>
      </c>
      <c r="S1006" s="195">
        <v>5.9999262428478612</v>
      </c>
      <c r="T1006" s="195">
        <v>0.64855611243118216</v>
      </c>
      <c r="U1006" s="195">
        <v>9.25120606813263</v>
      </c>
      <c r="V1006" s="194">
        <v>0</v>
      </c>
      <c r="W1006" s="194">
        <v>0</v>
      </c>
      <c r="X1006" s="194">
        <v>0</v>
      </c>
      <c r="Y1006" s="194" t="s">
        <v>629</v>
      </c>
      <c r="AA1006" s="206" t="s">
        <v>244</v>
      </c>
      <c r="AB1006" s="204" t="s">
        <v>359</v>
      </c>
      <c r="AC1006" s="205" t="s">
        <v>630</v>
      </c>
      <c r="AD1006" s="204" t="s">
        <v>299</v>
      </c>
      <c r="AE1006" s="204" t="s">
        <v>52</v>
      </c>
      <c r="AF1006" s="203">
        <v>2.3425477516034521</v>
      </c>
      <c r="AG1006" s="203">
        <v>0.75637909343748644</v>
      </c>
      <c r="AH1006" s="203">
        <v>3.0970551300636391</v>
      </c>
      <c r="AI1006" s="202">
        <v>4.1818811658012162E-5</v>
      </c>
      <c r="AJ1006" s="202">
        <v>4.0714286767884514E-5</v>
      </c>
      <c r="AK1006" s="202">
        <v>3.1054862570000001E-4</v>
      </c>
      <c r="AM1006" s="200" t="s">
        <v>194</v>
      </c>
      <c r="AN1006" s="199" t="s">
        <v>428</v>
      </c>
      <c r="AO1006" s="197" t="s">
        <v>630</v>
      </c>
      <c r="AP1006" s="199" t="s">
        <v>317</v>
      </c>
      <c r="AQ1006" s="199" t="s">
        <v>76</v>
      </c>
      <c r="AR1006" s="195">
        <v>0.83584248887119883</v>
      </c>
      <c r="AS1006" s="195">
        <v>0.65400266291470344</v>
      </c>
      <c r="AT1006" s="195">
        <v>1.2780414152231232</v>
      </c>
      <c r="AU1006" s="194">
        <v>0</v>
      </c>
      <c r="AV1006" s="194">
        <v>0</v>
      </c>
      <c r="AW1006" s="194">
        <v>0</v>
      </c>
      <c r="AX1006" s="194" t="s">
        <v>639</v>
      </c>
    </row>
    <row r="1007" spans="14:50" ht="16.5" thickBot="1" x14ac:dyDescent="0.3">
      <c r="N1007" s="200" t="s">
        <v>194</v>
      </c>
      <c r="O1007" s="199" t="s">
        <v>449</v>
      </c>
      <c r="P1007" s="197" t="s">
        <v>630</v>
      </c>
      <c r="Q1007" s="199" t="s">
        <v>316</v>
      </c>
      <c r="R1007" s="199" t="s">
        <v>76</v>
      </c>
      <c r="S1007" s="195">
        <v>5.9999262428478612</v>
      </c>
      <c r="T1007" s="195">
        <v>0.64855611243118216</v>
      </c>
      <c r="U1007" s="195">
        <v>9.25120606813263</v>
      </c>
      <c r="V1007" s="194">
        <v>0</v>
      </c>
      <c r="W1007" s="194">
        <v>0</v>
      </c>
      <c r="X1007" s="194">
        <v>0</v>
      </c>
      <c r="Y1007" s="194" t="s">
        <v>629</v>
      </c>
      <c r="AA1007" s="206" t="s">
        <v>244</v>
      </c>
      <c r="AB1007" s="204" t="s">
        <v>359</v>
      </c>
      <c r="AC1007" s="205" t="s">
        <v>630</v>
      </c>
      <c r="AD1007" s="204" t="s">
        <v>299</v>
      </c>
      <c r="AE1007" s="204" t="s">
        <v>76</v>
      </c>
      <c r="AF1007" s="203">
        <v>2.3425477516034521</v>
      </c>
      <c r="AG1007" s="203">
        <v>0.75637909343748644</v>
      </c>
      <c r="AH1007" s="203">
        <v>3.0970551300636391</v>
      </c>
      <c r="AI1007" s="202">
        <v>2.4554916068834616E-3</v>
      </c>
      <c r="AJ1007" s="202">
        <v>2.3906367846211296E-3</v>
      </c>
      <c r="AK1007" s="202">
        <v>1.8234605759999998E-2</v>
      </c>
      <c r="AM1007" s="200" t="s">
        <v>194</v>
      </c>
      <c r="AN1007" s="199" t="s">
        <v>428</v>
      </c>
      <c r="AO1007" s="197" t="s">
        <v>630</v>
      </c>
      <c r="AP1007" s="199" t="s">
        <v>74</v>
      </c>
      <c r="AQ1007" s="199" t="s">
        <v>76</v>
      </c>
      <c r="AR1007" s="195">
        <v>0.3079974163777795</v>
      </c>
      <c r="AS1007" s="195">
        <v>0.67345698716168745</v>
      </c>
      <c r="AT1007" s="195">
        <v>0.45733791800994955</v>
      </c>
      <c r="AU1007" s="194">
        <v>0</v>
      </c>
      <c r="AV1007" s="194">
        <v>0</v>
      </c>
      <c r="AW1007" s="194">
        <v>0</v>
      </c>
      <c r="AX1007" s="194" t="s">
        <v>639</v>
      </c>
    </row>
    <row r="1008" spans="14:50" ht="16.5" thickBot="1" x14ac:dyDescent="0.3">
      <c r="N1008" s="200" t="s">
        <v>194</v>
      </c>
      <c r="O1008" s="199" t="s">
        <v>449</v>
      </c>
      <c r="P1008" s="197" t="s">
        <v>630</v>
      </c>
      <c r="Q1008" s="199" t="s">
        <v>315</v>
      </c>
      <c r="R1008" s="199" t="s">
        <v>76</v>
      </c>
      <c r="S1008" s="195">
        <v>5.9999262428478612</v>
      </c>
      <c r="T1008" s="195">
        <v>0.64855611243118216</v>
      </c>
      <c r="U1008" s="195">
        <v>9.25120606813263</v>
      </c>
      <c r="V1008" s="194">
        <v>0</v>
      </c>
      <c r="W1008" s="194">
        <v>0</v>
      </c>
      <c r="X1008" s="194">
        <v>0</v>
      </c>
      <c r="Y1008" s="194" t="s">
        <v>629</v>
      </c>
      <c r="AA1008" s="206" t="s">
        <v>244</v>
      </c>
      <c r="AB1008" s="204" t="s">
        <v>364</v>
      </c>
      <c r="AC1008" s="205" t="s">
        <v>630</v>
      </c>
      <c r="AD1008" s="204" t="s">
        <v>299</v>
      </c>
      <c r="AE1008" s="204" t="s">
        <v>52</v>
      </c>
      <c r="AF1008" s="203">
        <v>5.5881735408040916</v>
      </c>
      <c r="AG1008" s="203">
        <v>0.79497623225845981</v>
      </c>
      <c r="AH1008" s="203">
        <v>7.0293592613813951</v>
      </c>
      <c r="AI1008" s="202">
        <v>5.4188209191006359E-4</v>
      </c>
      <c r="AJ1008" s="202">
        <v>5.27569818693796E-4</v>
      </c>
      <c r="AK1008" s="202">
        <v>4.0240440189999995E-3</v>
      </c>
      <c r="AM1008" s="200" t="s">
        <v>194</v>
      </c>
      <c r="AN1008" s="199" t="s">
        <v>428</v>
      </c>
      <c r="AO1008" s="197" t="s">
        <v>630</v>
      </c>
      <c r="AP1008" s="199" t="s">
        <v>316</v>
      </c>
      <c r="AQ1008" s="199" t="s">
        <v>76</v>
      </c>
      <c r="AR1008" s="195">
        <v>0.58327963741567579</v>
      </c>
      <c r="AS1008" s="195">
        <v>0.67345698716168745</v>
      </c>
      <c r="AT1008" s="195">
        <v>0.86609783332107404</v>
      </c>
      <c r="AU1008" s="194">
        <v>0</v>
      </c>
      <c r="AV1008" s="194">
        <v>0</v>
      </c>
      <c r="AW1008" s="194">
        <v>0</v>
      </c>
      <c r="AX1008" s="194" t="s">
        <v>639</v>
      </c>
    </row>
    <row r="1009" spans="14:50" ht="16.5" thickBot="1" x14ac:dyDescent="0.3">
      <c r="N1009" s="200" t="s">
        <v>194</v>
      </c>
      <c r="O1009" s="199" t="s">
        <v>449</v>
      </c>
      <c r="P1009" s="197" t="s">
        <v>630</v>
      </c>
      <c r="Q1009" s="199" t="s">
        <v>314</v>
      </c>
      <c r="R1009" s="199" t="s">
        <v>76</v>
      </c>
      <c r="S1009" s="195">
        <v>5.9999262428478612</v>
      </c>
      <c r="T1009" s="195">
        <v>0.64855611243118216</v>
      </c>
      <c r="U1009" s="195">
        <v>9.25120606813263</v>
      </c>
      <c r="V1009" s="194">
        <v>0</v>
      </c>
      <c r="W1009" s="194">
        <v>0</v>
      </c>
      <c r="X1009" s="194">
        <v>0</v>
      </c>
      <c r="Y1009" s="194" t="s">
        <v>629</v>
      </c>
      <c r="AA1009" s="206" t="s">
        <v>244</v>
      </c>
      <c r="AB1009" s="204" t="s">
        <v>364</v>
      </c>
      <c r="AC1009" s="205" t="s">
        <v>630</v>
      </c>
      <c r="AD1009" s="204" t="s">
        <v>299</v>
      </c>
      <c r="AE1009" s="204" t="s">
        <v>76</v>
      </c>
      <c r="AF1009" s="203">
        <v>5.5881735408040916</v>
      </c>
      <c r="AG1009" s="203">
        <v>0.79497623225845981</v>
      </c>
      <c r="AH1009" s="203">
        <v>7.0293592613813951</v>
      </c>
      <c r="AI1009" s="202">
        <v>3.1817902954104825E-2</v>
      </c>
      <c r="AJ1009" s="202">
        <v>3.0977523603972303E-2</v>
      </c>
      <c r="AK1009" s="202">
        <v>0.23628136820000001</v>
      </c>
      <c r="AM1009" s="200" t="s">
        <v>194</v>
      </c>
      <c r="AN1009" s="199" t="s">
        <v>428</v>
      </c>
      <c r="AO1009" s="197" t="s">
        <v>630</v>
      </c>
      <c r="AP1009" s="199" t="s">
        <v>314</v>
      </c>
      <c r="AQ1009" s="199" t="s">
        <v>76</v>
      </c>
      <c r="AR1009" s="195">
        <v>0.77509948973121778</v>
      </c>
      <c r="AS1009" s="195">
        <v>0.67345698716168745</v>
      </c>
      <c r="AT1009" s="195">
        <v>1.1509264949464804</v>
      </c>
      <c r="AU1009" s="194">
        <v>0</v>
      </c>
      <c r="AV1009" s="194">
        <v>0</v>
      </c>
      <c r="AW1009" s="194">
        <v>0</v>
      </c>
      <c r="AX1009" s="194" t="s">
        <v>639</v>
      </c>
    </row>
    <row r="1010" spans="14:50" ht="16.5" thickBot="1" x14ac:dyDescent="0.3">
      <c r="N1010" s="200" t="s">
        <v>194</v>
      </c>
      <c r="O1010" s="199" t="s">
        <v>449</v>
      </c>
      <c r="P1010" s="197" t="s">
        <v>630</v>
      </c>
      <c r="Q1010" s="199" t="s">
        <v>313</v>
      </c>
      <c r="R1010" s="199" t="s">
        <v>76</v>
      </c>
      <c r="S1010" s="195">
        <v>5.9999262428478612</v>
      </c>
      <c r="T1010" s="195">
        <v>0.64855611243118216</v>
      </c>
      <c r="U1010" s="195">
        <v>9.25120606813263</v>
      </c>
      <c r="V1010" s="194">
        <v>0</v>
      </c>
      <c r="W1010" s="194">
        <v>0</v>
      </c>
      <c r="X1010" s="194">
        <v>0</v>
      </c>
      <c r="Y1010" s="194" t="s">
        <v>629</v>
      </c>
      <c r="AA1010" s="206" t="s">
        <v>244</v>
      </c>
      <c r="AB1010" s="204" t="s">
        <v>347</v>
      </c>
      <c r="AC1010" s="205" t="s">
        <v>630</v>
      </c>
      <c r="AD1010" s="204" t="s">
        <v>299</v>
      </c>
      <c r="AE1010" s="204" t="s">
        <v>55</v>
      </c>
      <c r="AF1010" s="203">
        <v>3.6245156207162941</v>
      </c>
      <c r="AG1010" s="203">
        <v>0.75637909343748644</v>
      </c>
      <c r="AH1010" s="203">
        <v>4.7919299358792431</v>
      </c>
      <c r="AI1010" s="202">
        <v>2.9216496870134549E-2</v>
      </c>
      <c r="AJ1010" s="202">
        <v>2.8444826257891857E-2</v>
      </c>
      <c r="AK1010" s="202">
        <v>0.21696319410000001</v>
      </c>
      <c r="AM1010" s="200" t="s">
        <v>194</v>
      </c>
      <c r="AN1010" s="199" t="s">
        <v>428</v>
      </c>
      <c r="AO1010" s="197" t="s">
        <v>630</v>
      </c>
      <c r="AP1010" s="199" t="s">
        <v>313</v>
      </c>
      <c r="AQ1010" s="199" t="s">
        <v>76</v>
      </c>
      <c r="AR1010" s="195">
        <v>0.68213613404483719</v>
      </c>
      <c r="AS1010" s="195">
        <v>0.67345698716168734</v>
      </c>
      <c r="AT1010" s="195">
        <v>1.0128874553959688</v>
      </c>
      <c r="AU1010" s="194">
        <v>0</v>
      </c>
      <c r="AV1010" s="194">
        <v>0</v>
      </c>
      <c r="AW1010" s="194">
        <v>0</v>
      </c>
      <c r="AX1010" s="194" t="s">
        <v>639</v>
      </c>
    </row>
    <row r="1011" spans="14:50" ht="16.5" thickBot="1" x14ac:dyDescent="0.3">
      <c r="N1011" s="200" t="s">
        <v>194</v>
      </c>
      <c r="O1011" s="199" t="s">
        <v>449</v>
      </c>
      <c r="P1011" s="197" t="s">
        <v>630</v>
      </c>
      <c r="Q1011" s="199" t="s">
        <v>312</v>
      </c>
      <c r="R1011" s="199" t="s">
        <v>76</v>
      </c>
      <c r="S1011" s="195">
        <v>5.9999262428478612</v>
      </c>
      <c r="T1011" s="195">
        <v>0.64855611243118216</v>
      </c>
      <c r="U1011" s="195">
        <v>9.25120606813263</v>
      </c>
      <c r="V1011" s="194">
        <v>0</v>
      </c>
      <c r="W1011" s="194">
        <v>0</v>
      </c>
      <c r="X1011" s="194">
        <v>0</v>
      </c>
      <c r="Y1011" s="194" t="s">
        <v>629</v>
      </c>
      <c r="AA1011" s="206" t="s">
        <v>244</v>
      </c>
      <c r="AB1011" s="204" t="s">
        <v>347</v>
      </c>
      <c r="AC1011" s="205" t="s">
        <v>630</v>
      </c>
      <c r="AD1011" s="204" t="s">
        <v>299</v>
      </c>
      <c r="AE1011" s="204" t="s">
        <v>52</v>
      </c>
      <c r="AF1011" s="203">
        <v>3.6245156207162941</v>
      </c>
      <c r="AG1011" s="203">
        <v>0.75637909343748644</v>
      </c>
      <c r="AH1011" s="203">
        <v>4.7919299358792431</v>
      </c>
      <c r="AI1011" s="202">
        <v>4.9757825080039449E-4</v>
      </c>
      <c r="AJ1011" s="202">
        <v>4.844361374546195E-4</v>
      </c>
      <c r="AK1011" s="202">
        <v>3.695041438E-3</v>
      </c>
      <c r="AM1011" s="200" t="s">
        <v>194</v>
      </c>
      <c r="AN1011" s="199" t="s">
        <v>428</v>
      </c>
      <c r="AO1011" s="197" t="s">
        <v>630</v>
      </c>
      <c r="AP1011" s="199" t="s">
        <v>312</v>
      </c>
      <c r="AQ1011" s="199" t="s">
        <v>76</v>
      </c>
      <c r="AR1011" s="195">
        <v>0.15582861550945934</v>
      </c>
      <c r="AS1011" s="195">
        <v>0.67345698716168756</v>
      </c>
      <c r="AT1011" s="195">
        <v>0.2313861441488721</v>
      </c>
      <c r="AU1011" s="194">
        <v>0</v>
      </c>
      <c r="AV1011" s="194">
        <v>0</v>
      </c>
      <c r="AW1011" s="194">
        <v>0</v>
      </c>
      <c r="AX1011" s="194" t="s">
        <v>639</v>
      </c>
    </row>
    <row r="1012" spans="14:50" ht="16.5" thickBot="1" x14ac:dyDescent="0.3">
      <c r="N1012" s="200" t="s">
        <v>194</v>
      </c>
      <c r="O1012" s="199" t="s">
        <v>449</v>
      </c>
      <c r="P1012" s="197" t="s">
        <v>630</v>
      </c>
      <c r="Q1012" s="199" t="s">
        <v>323</v>
      </c>
      <c r="R1012" s="199" t="s">
        <v>52</v>
      </c>
      <c r="S1012" s="195">
        <v>5.9999262428478612</v>
      </c>
      <c r="T1012" s="195">
        <v>0.64855611243118216</v>
      </c>
      <c r="U1012" s="195">
        <v>9.25120606813263</v>
      </c>
      <c r="V1012" s="194">
        <v>0</v>
      </c>
      <c r="W1012" s="194">
        <v>0</v>
      </c>
      <c r="X1012" s="194">
        <v>0</v>
      </c>
      <c r="Y1012" s="194" t="s">
        <v>629</v>
      </c>
      <c r="AA1012" s="206" t="s">
        <v>244</v>
      </c>
      <c r="AB1012" s="204" t="s">
        <v>375</v>
      </c>
      <c r="AC1012" s="205" t="s">
        <v>630</v>
      </c>
      <c r="AD1012" s="204" t="s">
        <v>299</v>
      </c>
      <c r="AE1012" s="204" t="s">
        <v>52</v>
      </c>
      <c r="AF1012" s="203">
        <v>2.1529575788786599</v>
      </c>
      <c r="AG1012" s="203">
        <v>0.75259745035047798</v>
      </c>
      <c r="AH1012" s="203">
        <v>2.8607027274355588</v>
      </c>
      <c r="AI1012" s="202">
        <v>1.6451212538418491E-5</v>
      </c>
      <c r="AJ1012" s="202">
        <v>1.6045581025070443E-5</v>
      </c>
      <c r="AK1012" s="202">
        <v>1.1949553550000001E-4</v>
      </c>
      <c r="AM1012" s="200" t="s">
        <v>194</v>
      </c>
      <c r="AN1012" s="199" t="s">
        <v>428</v>
      </c>
      <c r="AO1012" s="197" t="s">
        <v>630</v>
      </c>
      <c r="AP1012" s="199" t="s">
        <v>323</v>
      </c>
      <c r="AQ1012" s="199" t="s">
        <v>52</v>
      </c>
      <c r="AR1012" s="195">
        <v>0.5522687479375501</v>
      </c>
      <c r="AS1012" s="195">
        <v>0.67345698716168734</v>
      </c>
      <c r="AT1012" s="195">
        <v>0.82005051319626199</v>
      </c>
      <c r="AU1012" s="194">
        <v>0</v>
      </c>
      <c r="AV1012" s="194">
        <v>0</v>
      </c>
      <c r="AW1012" s="194">
        <v>0</v>
      </c>
      <c r="AX1012" s="194" t="s">
        <v>639</v>
      </c>
    </row>
    <row r="1013" spans="14:50" ht="16.5" thickBot="1" x14ac:dyDescent="0.3">
      <c r="N1013" s="200" t="s">
        <v>194</v>
      </c>
      <c r="O1013" s="199" t="s">
        <v>449</v>
      </c>
      <c r="P1013" s="197" t="s">
        <v>630</v>
      </c>
      <c r="Q1013" s="199" t="s">
        <v>322</v>
      </c>
      <c r="R1013" s="199" t="s">
        <v>52</v>
      </c>
      <c r="S1013" s="195">
        <v>5.9999262428478612</v>
      </c>
      <c r="T1013" s="195">
        <v>0.64855611243118216</v>
      </c>
      <c r="U1013" s="195">
        <v>9.25120606813263</v>
      </c>
      <c r="V1013" s="194">
        <v>0</v>
      </c>
      <c r="W1013" s="194">
        <v>0</v>
      </c>
      <c r="X1013" s="194">
        <v>0</v>
      </c>
      <c r="Y1013" s="194" t="s">
        <v>629</v>
      </c>
      <c r="AA1013" s="206" t="s">
        <v>244</v>
      </c>
      <c r="AB1013" s="204" t="s">
        <v>375</v>
      </c>
      <c r="AC1013" s="205" t="s">
        <v>630</v>
      </c>
      <c r="AD1013" s="204" t="s">
        <v>299</v>
      </c>
      <c r="AE1013" s="204" t="s">
        <v>76</v>
      </c>
      <c r="AF1013" s="203">
        <v>2.1529575788786599</v>
      </c>
      <c r="AG1013" s="203">
        <v>0.75259745035047798</v>
      </c>
      <c r="AH1013" s="203">
        <v>2.8607027274355588</v>
      </c>
      <c r="AI1013" s="202">
        <v>9.6597228610391947E-4</v>
      </c>
      <c r="AJ1013" s="202">
        <v>9.4215466175862788E-4</v>
      </c>
      <c r="AK1013" s="202">
        <v>7.0164661319999993E-3</v>
      </c>
      <c r="AM1013" s="200" t="s">
        <v>194</v>
      </c>
      <c r="AN1013" s="199" t="s">
        <v>428</v>
      </c>
      <c r="AO1013" s="197" t="s">
        <v>630</v>
      </c>
      <c r="AP1013" s="199" t="s">
        <v>322</v>
      </c>
      <c r="AQ1013" s="199" t="s">
        <v>52</v>
      </c>
      <c r="AR1013" s="195">
        <v>0.58110795142874205</v>
      </c>
      <c r="AS1013" s="195">
        <v>0.65400266291470333</v>
      </c>
      <c r="AT1013" s="195">
        <v>0.88854065033758367</v>
      </c>
      <c r="AU1013" s="194">
        <v>0</v>
      </c>
      <c r="AV1013" s="194">
        <v>0</v>
      </c>
      <c r="AW1013" s="194">
        <v>0</v>
      </c>
      <c r="AX1013" s="194" t="s">
        <v>639</v>
      </c>
    </row>
    <row r="1014" spans="14:50" ht="16.5" thickBot="1" x14ac:dyDescent="0.3">
      <c r="N1014" s="200" t="s">
        <v>194</v>
      </c>
      <c r="O1014" s="199" t="s">
        <v>449</v>
      </c>
      <c r="P1014" s="197" t="s">
        <v>630</v>
      </c>
      <c r="Q1014" s="199" t="s">
        <v>321</v>
      </c>
      <c r="R1014" s="199" t="s">
        <v>52</v>
      </c>
      <c r="S1014" s="195">
        <v>5.9999262428478612</v>
      </c>
      <c r="T1014" s="195">
        <v>0.64855611243118216</v>
      </c>
      <c r="U1014" s="195">
        <v>9.25120606813263</v>
      </c>
      <c r="V1014" s="194">
        <v>0</v>
      </c>
      <c r="W1014" s="194">
        <v>0</v>
      </c>
      <c r="X1014" s="194">
        <v>0</v>
      </c>
      <c r="Y1014" s="194" t="s">
        <v>629</v>
      </c>
      <c r="AA1014" s="206" t="s">
        <v>244</v>
      </c>
      <c r="AB1014" s="204" t="s">
        <v>357</v>
      </c>
      <c r="AC1014" s="205" t="s">
        <v>630</v>
      </c>
      <c r="AD1014" s="204" t="s">
        <v>298</v>
      </c>
      <c r="AE1014" s="204" t="s">
        <v>52</v>
      </c>
      <c r="AF1014" s="203">
        <v>6.1561236412111446</v>
      </c>
      <c r="AG1014" s="203">
        <v>0.79497623225845981</v>
      </c>
      <c r="AH1014" s="203">
        <v>7.7437832622015899</v>
      </c>
      <c r="AI1014" s="202">
        <v>5.0709559676979871E-3</v>
      </c>
      <c r="AJ1014" s="202">
        <v>4.9370210981740069E-3</v>
      </c>
      <c r="AK1014" s="202">
        <v>3.765717734E-2</v>
      </c>
      <c r="AM1014" s="200" t="s">
        <v>194</v>
      </c>
      <c r="AN1014" s="199" t="s">
        <v>428</v>
      </c>
      <c r="AO1014" s="197" t="s">
        <v>630</v>
      </c>
      <c r="AP1014" s="199" t="s">
        <v>321</v>
      </c>
      <c r="AQ1014" s="199" t="s">
        <v>52</v>
      </c>
      <c r="AR1014" s="195">
        <v>0.38763668500684484</v>
      </c>
      <c r="AS1014" s="195">
        <v>0.67345698716168745</v>
      </c>
      <c r="AT1014" s="195">
        <v>0.57559234278725913</v>
      </c>
      <c r="AU1014" s="194">
        <v>0</v>
      </c>
      <c r="AV1014" s="194">
        <v>0</v>
      </c>
      <c r="AW1014" s="194">
        <v>0</v>
      </c>
      <c r="AX1014" s="194" t="s">
        <v>639</v>
      </c>
    </row>
    <row r="1015" spans="14:50" ht="16.5" thickBot="1" x14ac:dyDescent="0.3">
      <c r="N1015" s="200" t="s">
        <v>194</v>
      </c>
      <c r="O1015" s="199" t="s">
        <v>449</v>
      </c>
      <c r="P1015" s="197" t="s">
        <v>630</v>
      </c>
      <c r="Q1015" s="199" t="s">
        <v>320</v>
      </c>
      <c r="R1015" s="199" t="s">
        <v>52</v>
      </c>
      <c r="S1015" s="195">
        <v>5.9999262428478612</v>
      </c>
      <c r="T1015" s="195">
        <v>0.64855611243118216</v>
      </c>
      <c r="U1015" s="195">
        <v>9.25120606813263</v>
      </c>
      <c r="V1015" s="194">
        <v>0</v>
      </c>
      <c r="W1015" s="194">
        <v>0</v>
      </c>
      <c r="X1015" s="194">
        <v>0</v>
      </c>
      <c r="Y1015" s="194" t="s">
        <v>629</v>
      </c>
      <c r="AA1015" s="206" t="s">
        <v>244</v>
      </c>
      <c r="AB1015" s="204" t="s">
        <v>357</v>
      </c>
      <c r="AC1015" s="205" t="s">
        <v>630</v>
      </c>
      <c r="AD1015" s="204" t="s">
        <v>298</v>
      </c>
      <c r="AE1015" s="204" t="s">
        <v>76</v>
      </c>
      <c r="AF1015" s="203">
        <v>6.1561236412111446</v>
      </c>
      <c r="AG1015" s="203">
        <v>0.79497623225845981</v>
      </c>
      <c r="AH1015" s="203">
        <v>7.7437832622015899</v>
      </c>
      <c r="AI1015" s="202">
        <v>0.29775330782330484</v>
      </c>
      <c r="AJ1015" s="202">
        <v>0.28988900162784964</v>
      </c>
      <c r="AK1015" s="202">
        <v>2.2111312320000001</v>
      </c>
      <c r="AM1015" s="200" t="s">
        <v>194</v>
      </c>
      <c r="AN1015" s="199" t="s">
        <v>428</v>
      </c>
      <c r="AO1015" s="197" t="s">
        <v>630</v>
      </c>
      <c r="AP1015" s="199" t="s">
        <v>318</v>
      </c>
      <c r="AQ1015" s="199" t="s">
        <v>52</v>
      </c>
      <c r="AR1015" s="195">
        <v>0.32178121112698221</v>
      </c>
      <c r="AS1015" s="195">
        <v>0.67345698716168756</v>
      </c>
      <c r="AT1015" s="195">
        <v>0.47780514162180199</v>
      </c>
      <c r="AU1015" s="194">
        <v>0</v>
      </c>
      <c r="AV1015" s="194">
        <v>0</v>
      </c>
      <c r="AW1015" s="194">
        <v>0</v>
      </c>
      <c r="AX1015" s="194" t="s">
        <v>639</v>
      </c>
    </row>
    <row r="1016" spans="14:50" ht="16.5" thickBot="1" x14ac:dyDescent="0.3">
      <c r="N1016" s="200" t="s">
        <v>194</v>
      </c>
      <c r="O1016" s="199" t="s">
        <v>449</v>
      </c>
      <c r="P1016" s="197" t="s">
        <v>630</v>
      </c>
      <c r="Q1016" s="199" t="s">
        <v>319</v>
      </c>
      <c r="R1016" s="199" t="s">
        <v>52</v>
      </c>
      <c r="S1016" s="195">
        <v>5.9999262428478612</v>
      </c>
      <c r="T1016" s="195">
        <v>0.64855611243118216</v>
      </c>
      <c r="U1016" s="195">
        <v>9.25120606813263</v>
      </c>
      <c r="V1016" s="194">
        <v>0</v>
      </c>
      <c r="W1016" s="194">
        <v>0</v>
      </c>
      <c r="X1016" s="194">
        <v>0</v>
      </c>
      <c r="Y1016" s="194" t="s">
        <v>629</v>
      </c>
      <c r="AA1016" s="206" t="s">
        <v>244</v>
      </c>
      <c r="AB1016" s="204" t="s">
        <v>370</v>
      </c>
      <c r="AC1016" s="205" t="s">
        <v>630</v>
      </c>
      <c r="AD1016" s="204" t="s">
        <v>298</v>
      </c>
      <c r="AE1016" s="204" t="s">
        <v>55</v>
      </c>
      <c r="AF1016" s="203">
        <v>3.4938005772937282</v>
      </c>
      <c r="AG1016" s="203">
        <v>1.0173985996884725</v>
      </c>
      <c r="AH1016" s="203">
        <v>3.4340528661662502</v>
      </c>
      <c r="AI1016" s="202">
        <v>0</v>
      </c>
      <c r="AJ1016" s="202">
        <v>0</v>
      </c>
      <c r="AK1016" s="202">
        <v>0.1018979745</v>
      </c>
      <c r="AM1016" s="200" t="s">
        <v>194</v>
      </c>
      <c r="AN1016" s="199" t="s">
        <v>428</v>
      </c>
      <c r="AO1016" s="197" t="s">
        <v>630</v>
      </c>
      <c r="AP1016" s="199" t="s">
        <v>317</v>
      </c>
      <c r="AQ1016" s="199" t="s">
        <v>52</v>
      </c>
      <c r="AR1016" s="195">
        <v>0.83584248887119883</v>
      </c>
      <c r="AS1016" s="195">
        <v>0.65400266291470344</v>
      </c>
      <c r="AT1016" s="195">
        <v>1.2780414152231232</v>
      </c>
      <c r="AU1016" s="194">
        <v>0</v>
      </c>
      <c r="AV1016" s="194">
        <v>0</v>
      </c>
      <c r="AW1016" s="194">
        <v>0</v>
      </c>
      <c r="AX1016" s="194" t="s">
        <v>639</v>
      </c>
    </row>
    <row r="1017" spans="14:50" ht="16.5" thickBot="1" x14ac:dyDescent="0.3">
      <c r="N1017" s="200" t="s">
        <v>194</v>
      </c>
      <c r="O1017" s="199" t="s">
        <v>449</v>
      </c>
      <c r="P1017" s="197" t="s">
        <v>630</v>
      </c>
      <c r="Q1017" s="199" t="s">
        <v>318</v>
      </c>
      <c r="R1017" s="199" t="s">
        <v>52</v>
      </c>
      <c r="S1017" s="195">
        <v>5.9999262428478612</v>
      </c>
      <c r="T1017" s="195">
        <v>0.64855611243118216</v>
      </c>
      <c r="U1017" s="195">
        <v>9.25120606813263</v>
      </c>
      <c r="V1017" s="194">
        <v>0</v>
      </c>
      <c r="W1017" s="194">
        <v>0</v>
      </c>
      <c r="X1017" s="194">
        <v>0</v>
      </c>
      <c r="Y1017" s="194" t="s">
        <v>629</v>
      </c>
      <c r="AA1017" s="206" t="s">
        <v>244</v>
      </c>
      <c r="AB1017" s="204" t="s">
        <v>370</v>
      </c>
      <c r="AC1017" s="205" t="s">
        <v>630</v>
      </c>
      <c r="AD1017" s="204" t="s">
        <v>298</v>
      </c>
      <c r="AE1017" s="204" t="s">
        <v>52</v>
      </c>
      <c r="AF1017" s="203">
        <v>3.4938005772937282</v>
      </c>
      <c r="AG1017" s="203">
        <v>1.0173985996884725</v>
      </c>
      <c r="AH1017" s="203">
        <v>3.4340528661662502</v>
      </c>
      <c r="AI1017" s="202">
        <v>0</v>
      </c>
      <c r="AJ1017" s="202">
        <v>0</v>
      </c>
      <c r="AK1017" s="202">
        <v>1.7353968219999999E-3</v>
      </c>
      <c r="AM1017" s="200" t="s">
        <v>194</v>
      </c>
      <c r="AN1017" s="199" t="s">
        <v>428</v>
      </c>
      <c r="AO1017" s="197" t="s">
        <v>630</v>
      </c>
      <c r="AP1017" s="199" t="s">
        <v>74</v>
      </c>
      <c r="AQ1017" s="199" t="s">
        <v>52</v>
      </c>
      <c r="AR1017" s="195">
        <v>0.3079974163777795</v>
      </c>
      <c r="AS1017" s="195">
        <v>0.67345698716168745</v>
      </c>
      <c r="AT1017" s="195">
        <v>0.45733791800994955</v>
      </c>
      <c r="AU1017" s="194">
        <v>0</v>
      </c>
      <c r="AV1017" s="194">
        <v>0</v>
      </c>
      <c r="AW1017" s="194">
        <v>0</v>
      </c>
      <c r="AX1017" s="194" t="s">
        <v>639</v>
      </c>
    </row>
    <row r="1018" spans="14:50" ht="16.5" thickBot="1" x14ac:dyDescent="0.3">
      <c r="N1018" s="200" t="s">
        <v>194</v>
      </c>
      <c r="O1018" s="199" t="s">
        <v>449</v>
      </c>
      <c r="P1018" s="197" t="s">
        <v>630</v>
      </c>
      <c r="Q1018" s="199" t="s">
        <v>317</v>
      </c>
      <c r="R1018" s="199" t="s">
        <v>52</v>
      </c>
      <c r="S1018" s="195">
        <v>5.9999262428478612</v>
      </c>
      <c r="T1018" s="195">
        <v>0.64855611243118216</v>
      </c>
      <c r="U1018" s="195">
        <v>9.25120606813263</v>
      </c>
      <c r="V1018" s="194">
        <v>0</v>
      </c>
      <c r="W1018" s="194">
        <v>0</v>
      </c>
      <c r="X1018" s="194">
        <v>0</v>
      </c>
      <c r="Y1018" s="194" t="s">
        <v>629</v>
      </c>
      <c r="AA1018" s="206" t="s">
        <v>244</v>
      </c>
      <c r="AB1018" s="204" t="s">
        <v>369</v>
      </c>
      <c r="AC1018" s="205" t="s">
        <v>630</v>
      </c>
      <c r="AD1018" s="204" t="s">
        <v>298</v>
      </c>
      <c r="AE1018" s="204" t="s">
        <v>55</v>
      </c>
      <c r="AF1018" s="203">
        <v>5.7390053581926725</v>
      </c>
      <c r="AG1018" s="203">
        <v>0.78531592915685033</v>
      </c>
      <c r="AH1018" s="203">
        <v>7.3078937343781121</v>
      </c>
      <c r="AI1018" s="202">
        <v>3.3464336811647968E-2</v>
      </c>
      <c r="AJ1018" s="202">
        <v>3.265244273009011E-2</v>
      </c>
      <c r="AK1018" s="202">
        <v>0.2349138191</v>
      </c>
      <c r="AM1018" s="200" t="s">
        <v>194</v>
      </c>
      <c r="AN1018" s="199" t="s">
        <v>428</v>
      </c>
      <c r="AO1018" s="197" t="s">
        <v>630</v>
      </c>
      <c r="AP1018" s="199" t="s">
        <v>316</v>
      </c>
      <c r="AQ1018" s="199" t="s">
        <v>52</v>
      </c>
      <c r="AR1018" s="195">
        <v>0.58327963741567579</v>
      </c>
      <c r="AS1018" s="195">
        <v>0.67345698716168745</v>
      </c>
      <c r="AT1018" s="195">
        <v>0.86609783332107404</v>
      </c>
      <c r="AU1018" s="194">
        <v>0</v>
      </c>
      <c r="AV1018" s="194">
        <v>0</v>
      </c>
      <c r="AW1018" s="194">
        <v>0</v>
      </c>
      <c r="AX1018" s="194" t="s">
        <v>639</v>
      </c>
    </row>
    <row r="1019" spans="14:50" ht="16.5" thickBot="1" x14ac:dyDescent="0.3">
      <c r="N1019" s="200" t="s">
        <v>194</v>
      </c>
      <c r="O1019" s="199" t="s">
        <v>449</v>
      </c>
      <c r="P1019" s="197" t="s">
        <v>630</v>
      </c>
      <c r="Q1019" s="199" t="s">
        <v>74</v>
      </c>
      <c r="R1019" s="199" t="s">
        <v>52</v>
      </c>
      <c r="S1019" s="195">
        <v>5.9999262428478612</v>
      </c>
      <c r="T1019" s="195">
        <v>0.64855611243118216</v>
      </c>
      <c r="U1019" s="195">
        <v>9.25120606813263</v>
      </c>
      <c r="V1019" s="194">
        <v>0</v>
      </c>
      <c r="W1019" s="194">
        <v>0</v>
      </c>
      <c r="X1019" s="194">
        <v>0</v>
      </c>
      <c r="Y1019" s="194" t="s">
        <v>629</v>
      </c>
      <c r="AA1019" s="206" t="s">
        <v>244</v>
      </c>
      <c r="AB1019" s="204" t="s">
        <v>369</v>
      </c>
      <c r="AC1019" s="205" t="s">
        <v>630</v>
      </c>
      <c r="AD1019" s="204" t="s">
        <v>298</v>
      </c>
      <c r="AE1019" s="204" t="s">
        <v>52</v>
      </c>
      <c r="AF1019" s="203">
        <v>5.7390053581926725</v>
      </c>
      <c r="AG1019" s="203">
        <v>0.78531592915685033</v>
      </c>
      <c r="AH1019" s="203">
        <v>7.3078937343781121</v>
      </c>
      <c r="AI1019" s="202">
        <v>5.6992206159687067E-4</v>
      </c>
      <c r="AJ1019" s="202">
        <v>5.5609491326985853E-4</v>
      </c>
      <c r="AK1019" s="202">
        <v>4.0007536629999996E-3</v>
      </c>
      <c r="AM1019" s="200" t="s">
        <v>194</v>
      </c>
      <c r="AN1019" s="199" t="s">
        <v>428</v>
      </c>
      <c r="AO1019" s="197" t="s">
        <v>630</v>
      </c>
      <c r="AP1019" s="199" t="s">
        <v>314</v>
      </c>
      <c r="AQ1019" s="199" t="s">
        <v>52</v>
      </c>
      <c r="AR1019" s="195">
        <v>0.77509948973121778</v>
      </c>
      <c r="AS1019" s="195">
        <v>0.67345698716168745</v>
      </c>
      <c r="AT1019" s="195">
        <v>1.1509264949464804</v>
      </c>
      <c r="AU1019" s="194">
        <v>0</v>
      </c>
      <c r="AV1019" s="194">
        <v>0</v>
      </c>
      <c r="AW1019" s="194">
        <v>0</v>
      </c>
      <c r="AX1019" s="194" t="s">
        <v>639</v>
      </c>
    </row>
    <row r="1020" spans="14:50" ht="16.5" thickBot="1" x14ac:dyDescent="0.3">
      <c r="N1020" s="200" t="s">
        <v>194</v>
      </c>
      <c r="O1020" s="199" t="s">
        <v>449</v>
      </c>
      <c r="P1020" s="197" t="s">
        <v>630</v>
      </c>
      <c r="Q1020" s="199" t="s">
        <v>316</v>
      </c>
      <c r="R1020" s="199" t="s">
        <v>52</v>
      </c>
      <c r="S1020" s="195">
        <v>5.9999262428478612</v>
      </c>
      <c r="T1020" s="195">
        <v>0.64855611243118216</v>
      </c>
      <c r="U1020" s="195">
        <v>9.25120606813263</v>
      </c>
      <c r="V1020" s="194">
        <v>0</v>
      </c>
      <c r="W1020" s="194">
        <v>0</v>
      </c>
      <c r="X1020" s="194">
        <v>0</v>
      </c>
      <c r="Y1020" s="194" t="s">
        <v>629</v>
      </c>
      <c r="AA1020" s="206" t="s">
        <v>244</v>
      </c>
      <c r="AB1020" s="204" t="s">
        <v>380</v>
      </c>
      <c r="AC1020" s="205" t="s">
        <v>630</v>
      </c>
      <c r="AD1020" s="204" t="s">
        <v>298</v>
      </c>
      <c r="AE1020" s="204" t="s">
        <v>52</v>
      </c>
      <c r="AF1020" s="203">
        <v>3.6549478330388441</v>
      </c>
      <c r="AG1020" s="203">
        <v>0.80387751225167181</v>
      </c>
      <c r="AH1020" s="203">
        <v>4.5466476886525724</v>
      </c>
      <c r="AI1020" s="202">
        <v>1.2764990131160249E-3</v>
      </c>
      <c r="AJ1020" s="202">
        <v>1.2455292676315541E-3</v>
      </c>
      <c r="AK1020" s="202">
        <v>8.9608008650000001E-3</v>
      </c>
      <c r="AM1020" s="200" t="s">
        <v>194</v>
      </c>
      <c r="AN1020" s="199" t="s">
        <v>428</v>
      </c>
      <c r="AO1020" s="197" t="s">
        <v>630</v>
      </c>
      <c r="AP1020" s="199" t="s">
        <v>313</v>
      </c>
      <c r="AQ1020" s="199" t="s">
        <v>52</v>
      </c>
      <c r="AR1020" s="195">
        <v>0.68213613404483719</v>
      </c>
      <c r="AS1020" s="195">
        <v>0.67345698716168734</v>
      </c>
      <c r="AT1020" s="195">
        <v>1.0128874553959688</v>
      </c>
      <c r="AU1020" s="194">
        <v>0</v>
      </c>
      <c r="AV1020" s="194">
        <v>0</v>
      </c>
      <c r="AW1020" s="194">
        <v>0</v>
      </c>
      <c r="AX1020" s="194" t="s">
        <v>639</v>
      </c>
    </row>
    <row r="1021" spans="14:50" ht="16.5" thickBot="1" x14ac:dyDescent="0.3">
      <c r="N1021" s="200" t="s">
        <v>194</v>
      </c>
      <c r="O1021" s="199" t="s">
        <v>449</v>
      </c>
      <c r="P1021" s="197" t="s">
        <v>630</v>
      </c>
      <c r="Q1021" s="199" t="s">
        <v>315</v>
      </c>
      <c r="R1021" s="199" t="s">
        <v>52</v>
      </c>
      <c r="S1021" s="195">
        <v>5.9999262428478612</v>
      </c>
      <c r="T1021" s="195">
        <v>0.64855611243118216</v>
      </c>
      <c r="U1021" s="195">
        <v>9.25120606813263</v>
      </c>
      <c r="V1021" s="194">
        <v>0</v>
      </c>
      <c r="W1021" s="194">
        <v>0</v>
      </c>
      <c r="X1021" s="194">
        <v>0</v>
      </c>
      <c r="Y1021" s="194" t="s">
        <v>629</v>
      </c>
      <c r="AA1021" s="206" t="s">
        <v>244</v>
      </c>
      <c r="AB1021" s="204" t="s">
        <v>380</v>
      </c>
      <c r="AC1021" s="205" t="s">
        <v>630</v>
      </c>
      <c r="AD1021" s="204" t="s">
        <v>298</v>
      </c>
      <c r="AE1021" s="204" t="s">
        <v>76</v>
      </c>
      <c r="AF1021" s="203">
        <v>3.6549478330388441</v>
      </c>
      <c r="AG1021" s="203">
        <v>0.80387751225167181</v>
      </c>
      <c r="AH1021" s="203">
        <v>4.5466476886525724</v>
      </c>
      <c r="AI1021" s="202">
        <v>7.4952692068339946E-2</v>
      </c>
      <c r="AJ1021" s="202">
        <v>7.3134229403753914E-2</v>
      </c>
      <c r="AK1021" s="202">
        <v>0.52615485089999992</v>
      </c>
      <c r="AM1021" s="200" t="s">
        <v>194</v>
      </c>
      <c r="AN1021" s="199" t="s">
        <v>428</v>
      </c>
      <c r="AO1021" s="197" t="s">
        <v>630</v>
      </c>
      <c r="AP1021" s="199" t="s">
        <v>312</v>
      </c>
      <c r="AQ1021" s="199" t="s">
        <v>52</v>
      </c>
      <c r="AR1021" s="195">
        <v>0.15582861550945934</v>
      </c>
      <c r="AS1021" s="195">
        <v>0.67345698716168756</v>
      </c>
      <c r="AT1021" s="195">
        <v>0.2313861441488721</v>
      </c>
      <c r="AU1021" s="194">
        <v>0</v>
      </c>
      <c r="AV1021" s="194">
        <v>0</v>
      </c>
      <c r="AW1021" s="194">
        <v>0</v>
      </c>
      <c r="AX1021" s="194" t="s">
        <v>639</v>
      </c>
    </row>
    <row r="1022" spans="14:50" ht="16.5" thickBot="1" x14ac:dyDescent="0.3">
      <c r="N1022" s="200" t="s">
        <v>194</v>
      </c>
      <c r="O1022" s="199" t="s">
        <v>449</v>
      </c>
      <c r="P1022" s="197" t="s">
        <v>630</v>
      </c>
      <c r="Q1022" s="199" t="s">
        <v>314</v>
      </c>
      <c r="R1022" s="199" t="s">
        <v>52</v>
      </c>
      <c r="S1022" s="195">
        <v>5.9999262428478612</v>
      </c>
      <c r="T1022" s="195">
        <v>0.64855611243118216</v>
      </c>
      <c r="U1022" s="195">
        <v>9.25120606813263</v>
      </c>
      <c r="V1022" s="194">
        <v>0</v>
      </c>
      <c r="W1022" s="194">
        <v>0</v>
      </c>
      <c r="X1022" s="194">
        <v>0</v>
      </c>
      <c r="Y1022" s="194" t="s">
        <v>629</v>
      </c>
      <c r="AA1022" s="206" t="s">
        <v>244</v>
      </c>
      <c r="AB1022" s="204" t="s">
        <v>546</v>
      </c>
      <c r="AC1022" s="205" t="s">
        <v>630</v>
      </c>
      <c r="AD1022" s="204" t="s">
        <v>298</v>
      </c>
      <c r="AE1022" s="204" t="s">
        <v>52</v>
      </c>
      <c r="AF1022" s="203">
        <v>3.1740617650261482</v>
      </c>
      <c r="AG1022" s="203">
        <v>0.77607947733021621</v>
      </c>
      <c r="AH1022" s="203">
        <v>4.0898668986135398</v>
      </c>
      <c r="AI1022" s="202">
        <v>8.4069478695913743E-3</v>
      </c>
      <c r="AJ1022" s="202">
        <v>8.1717796515127453E-3</v>
      </c>
      <c r="AK1022" s="202">
        <v>5.8898062440000003E-2</v>
      </c>
      <c r="AM1022" s="200" t="s">
        <v>194</v>
      </c>
      <c r="AN1022" s="199" t="s">
        <v>443</v>
      </c>
      <c r="AO1022" s="197" t="s">
        <v>630</v>
      </c>
      <c r="AP1022" s="199" t="s">
        <v>323</v>
      </c>
      <c r="AQ1022" s="199" t="s">
        <v>76</v>
      </c>
      <c r="AR1022" s="195">
        <v>9.520998738969281</v>
      </c>
      <c r="AS1022" s="195">
        <v>0.59115121170925344</v>
      </c>
      <c r="AT1022" s="195">
        <v>16.105860142687156</v>
      </c>
      <c r="AU1022" s="194">
        <v>0</v>
      </c>
      <c r="AV1022" s="194">
        <v>0</v>
      </c>
      <c r="AW1022" s="194">
        <v>0</v>
      </c>
      <c r="AX1022" s="194" t="s">
        <v>638</v>
      </c>
    </row>
    <row r="1023" spans="14:50" ht="16.5" thickBot="1" x14ac:dyDescent="0.3">
      <c r="N1023" s="200" t="s">
        <v>194</v>
      </c>
      <c r="O1023" s="199" t="s">
        <v>449</v>
      </c>
      <c r="P1023" s="197" t="s">
        <v>630</v>
      </c>
      <c r="Q1023" s="199" t="s">
        <v>313</v>
      </c>
      <c r="R1023" s="199" t="s">
        <v>52</v>
      </c>
      <c r="S1023" s="195">
        <v>5.9999262428478612</v>
      </c>
      <c r="T1023" s="195">
        <v>0.64855611243118216</v>
      </c>
      <c r="U1023" s="195">
        <v>9.25120606813263</v>
      </c>
      <c r="V1023" s="194">
        <v>0</v>
      </c>
      <c r="W1023" s="194">
        <v>0</v>
      </c>
      <c r="X1023" s="194">
        <v>0</v>
      </c>
      <c r="Y1023" s="194" t="s">
        <v>629</v>
      </c>
      <c r="AA1023" s="206" t="s">
        <v>244</v>
      </c>
      <c r="AB1023" s="204" t="s">
        <v>546</v>
      </c>
      <c r="AC1023" s="205" t="s">
        <v>630</v>
      </c>
      <c r="AD1023" s="204" t="s">
        <v>298</v>
      </c>
      <c r="AE1023" s="204" t="s">
        <v>76</v>
      </c>
      <c r="AF1023" s="203">
        <v>3.1740617650261482</v>
      </c>
      <c r="AG1023" s="203">
        <v>0.77607947733021621</v>
      </c>
      <c r="AH1023" s="203">
        <v>4.0898668986135398</v>
      </c>
      <c r="AI1023" s="202">
        <v>0.4936340479685114</v>
      </c>
      <c r="AJ1023" s="202">
        <v>0.47982558367868378</v>
      </c>
      <c r="AK1023" s="202">
        <v>3.4583405809999999</v>
      </c>
      <c r="AM1023" s="200" t="s">
        <v>194</v>
      </c>
      <c r="AN1023" s="199" t="s">
        <v>443</v>
      </c>
      <c r="AO1023" s="197" t="s">
        <v>630</v>
      </c>
      <c r="AP1023" s="199" t="s">
        <v>322</v>
      </c>
      <c r="AQ1023" s="199" t="s">
        <v>76</v>
      </c>
      <c r="AR1023" s="195">
        <v>14.605843595238317</v>
      </c>
      <c r="AS1023" s="195">
        <v>0.60155555503124569</v>
      </c>
      <c r="AT1023" s="195">
        <v>24.280124209774222</v>
      </c>
      <c r="AU1023" s="194">
        <v>0</v>
      </c>
      <c r="AV1023" s="194">
        <v>0</v>
      </c>
      <c r="AW1023" s="194">
        <v>0</v>
      </c>
      <c r="AX1023" s="194" t="s">
        <v>638</v>
      </c>
    </row>
    <row r="1024" spans="14:50" ht="16.5" thickBot="1" x14ac:dyDescent="0.3">
      <c r="N1024" s="200" t="s">
        <v>194</v>
      </c>
      <c r="O1024" s="199" t="s">
        <v>449</v>
      </c>
      <c r="P1024" s="197" t="s">
        <v>630</v>
      </c>
      <c r="Q1024" s="199" t="s">
        <v>312</v>
      </c>
      <c r="R1024" s="199" t="s">
        <v>52</v>
      </c>
      <c r="S1024" s="195">
        <v>5.9999262428478612</v>
      </c>
      <c r="T1024" s="195">
        <v>0.64855611243118216</v>
      </c>
      <c r="U1024" s="195">
        <v>9.25120606813263</v>
      </c>
      <c r="V1024" s="194">
        <v>0</v>
      </c>
      <c r="W1024" s="194">
        <v>0</v>
      </c>
      <c r="X1024" s="194">
        <v>0</v>
      </c>
      <c r="Y1024" s="194" t="s">
        <v>629</v>
      </c>
      <c r="AA1024" s="206" t="s">
        <v>244</v>
      </c>
      <c r="AB1024" s="204" t="s">
        <v>545</v>
      </c>
      <c r="AC1024" s="205" t="s">
        <v>630</v>
      </c>
      <c r="AD1024" s="204" t="s">
        <v>298</v>
      </c>
      <c r="AE1024" s="204" t="s">
        <v>52</v>
      </c>
      <c r="AF1024" s="203">
        <v>1.8113365791312566</v>
      </c>
      <c r="AG1024" s="203">
        <v>0.78152728294198948</v>
      </c>
      <c r="AH1024" s="203">
        <v>2.3176882223646014</v>
      </c>
      <c r="AI1024" s="202">
        <v>3.8084690077273922E-3</v>
      </c>
      <c r="AJ1024" s="202">
        <v>3.7019344027734939E-3</v>
      </c>
      <c r="AK1024" s="202">
        <v>2.6681674360000001E-2</v>
      </c>
      <c r="AM1024" s="200" t="s">
        <v>194</v>
      </c>
      <c r="AN1024" s="199" t="s">
        <v>443</v>
      </c>
      <c r="AO1024" s="197" t="s">
        <v>630</v>
      </c>
      <c r="AP1024" s="199" t="s">
        <v>321</v>
      </c>
      <c r="AQ1024" s="199" t="s">
        <v>76</v>
      </c>
      <c r="AR1024" s="195">
        <v>18.996628898064273</v>
      </c>
      <c r="AS1024" s="195">
        <v>0.61180240629571003</v>
      </c>
      <c r="AT1024" s="195">
        <v>31.05026835883741</v>
      </c>
      <c r="AU1024" s="194">
        <v>0</v>
      </c>
      <c r="AV1024" s="194">
        <v>0</v>
      </c>
      <c r="AW1024" s="194">
        <v>0</v>
      </c>
      <c r="AX1024" s="194" t="s">
        <v>638</v>
      </c>
    </row>
    <row r="1025" spans="14:50" ht="16.5" thickBot="1" x14ac:dyDescent="0.3">
      <c r="N1025" s="200" t="s">
        <v>194</v>
      </c>
      <c r="O1025" s="199" t="s">
        <v>442</v>
      </c>
      <c r="P1025" s="197" t="s">
        <v>630</v>
      </c>
      <c r="Q1025" s="199" t="s">
        <v>323</v>
      </c>
      <c r="R1025" s="199" t="s">
        <v>76</v>
      </c>
      <c r="S1025" s="195">
        <v>0.27153040580484711</v>
      </c>
      <c r="T1025" s="195">
        <v>0.61992796968063091</v>
      </c>
      <c r="U1025" s="195">
        <v>0.43800315372886267</v>
      </c>
      <c r="V1025" s="194">
        <v>0</v>
      </c>
      <c r="W1025" s="194">
        <v>0</v>
      </c>
      <c r="X1025" s="194">
        <v>0</v>
      </c>
      <c r="Y1025" s="194" t="s">
        <v>629</v>
      </c>
      <c r="AA1025" s="206" t="s">
        <v>244</v>
      </c>
      <c r="AB1025" s="204" t="s">
        <v>545</v>
      </c>
      <c r="AC1025" s="205" t="s">
        <v>630</v>
      </c>
      <c r="AD1025" s="204" t="s">
        <v>298</v>
      </c>
      <c r="AE1025" s="204" t="s">
        <v>76</v>
      </c>
      <c r="AF1025" s="203">
        <v>1.8113365791312566</v>
      </c>
      <c r="AG1025" s="203">
        <v>0.78152728294198948</v>
      </c>
      <c r="AH1025" s="203">
        <v>2.3176882223646014</v>
      </c>
      <c r="AI1025" s="202">
        <v>0.3184668079343092</v>
      </c>
      <c r="AJ1025" s="202">
        <v>0.30955831071262474</v>
      </c>
      <c r="AK1025" s="202">
        <v>2.2311400320000003</v>
      </c>
      <c r="AM1025" s="200" t="s">
        <v>194</v>
      </c>
      <c r="AN1025" s="199" t="s">
        <v>443</v>
      </c>
      <c r="AO1025" s="197" t="s">
        <v>630</v>
      </c>
      <c r="AP1025" s="199" t="s">
        <v>320</v>
      </c>
      <c r="AQ1025" s="199" t="s">
        <v>76</v>
      </c>
      <c r="AR1025" s="195">
        <v>16.64519529191152</v>
      </c>
      <c r="AS1025" s="195">
        <v>0.59115121170925355</v>
      </c>
      <c r="AT1025" s="195">
        <v>28.157254797437755</v>
      </c>
      <c r="AU1025" s="194">
        <v>0</v>
      </c>
      <c r="AV1025" s="194">
        <v>0</v>
      </c>
      <c r="AW1025" s="194">
        <v>0</v>
      </c>
      <c r="AX1025" s="194" t="s">
        <v>638</v>
      </c>
    </row>
    <row r="1026" spans="14:50" ht="16.5" thickBot="1" x14ac:dyDescent="0.3">
      <c r="N1026" s="200" t="s">
        <v>194</v>
      </c>
      <c r="O1026" s="199" t="s">
        <v>442</v>
      </c>
      <c r="P1026" s="197" t="s">
        <v>630</v>
      </c>
      <c r="Q1026" s="199" t="s">
        <v>322</v>
      </c>
      <c r="R1026" s="199" t="s">
        <v>76</v>
      </c>
      <c r="S1026" s="195">
        <v>0.27153040580484711</v>
      </c>
      <c r="T1026" s="195">
        <v>0.61992796968063091</v>
      </c>
      <c r="U1026" s="195">
        <v>0.43800315372886267</v>
      </c>
      <c r="V1026" s="194">
        <v>0</v>
      </c>
      <c r="W1026" s="194">
        <v>0</v>
      </c>
      <c r="X1026" s="194">
        <v>0</v>
      </c>
      <c r="Y1026" s="194" t="s">
        <v>629</v>
      </c>
      <c r="AA1026" s="206" t="s">
        <v>244</v>
      </c>
      <c r="AB1026" s="204" t="s">
        <v>368</v>
      </c>
      <c r="AC1026" s="205" t="s">
        <v>630</v>
      </c>
      <c r="AD1026" s="204" t="s">
        <v>298</v>
      </c>
      <c r="AE1026" s="204" t="s">
        <v>55</v>
      </c>
      <c r="AF1026" s="203">
        <v>3.4717670722955094</v>
      </c>
      <c r="AG1026" s="203">
        <v>0.74596597303131684</v>
      </c>
      <c r="AH1026" s="203">
        <v>4.6540555438307631</v>
      </c>
      <c r="AI1026" s="202">
        <v>0.20551921949418564</v>
      </c>
      <c r="AJ1026" s="202">
        <v>0.19977021410256454</v>
      </c>
      <c r="AK1026" s="202">
        <v>1.439842855</v>
      </c>
      <c r="AM1026" s="200" t="s">
        <v>194</v>
      </c>
      <c r="AN1026" s="199" t="s">
        <v>443</v>
      </c>
      <c r="AO1026" s="197" t="s">
        <v>630</v>
      </c>
      <c r="AP1026" s="199" t="s">
        <v>319</v>
      </c>
      <c r="AQ1026" s="199" t="s">
        <v>76</v>
      </c>
      <c r="AR1026" s="195">
        <v>22.538327616790152</v>
      </c>
      <c r="AS1026" s="195">
        <v>0.60155555503124558</v>
      </c>
      <c r="AT1026" s="195">
        <v>37.466743392668839</v>
      </c>
      <c r="AU1026" s="194">
        <v>0</v>
      </c>
      <c r="AV1026" s="194">
        <v>0</v>
      </c>
      <c r="AW1026" s="194">
        <v>0</v>
      </c>
      <c r="AX1026" s="194" t="s">
        <v>638</v>
      </c>
    </row>
    <row r="1027" spans="14:50" ht="16.5" thickBot="1" x14ac:dyDescent="0.3">
      <c r="N1027" s="200" t="s">
        <v>194</v>
      </c>
      <c r="O1027" s="199" t="s">
        <v>442</v>
      </c>
      <c r="P1027" s="197" t="s">
        <v>630</v>
      </c>
      <c r="Q1027" s="199" t="s">
        <v>321</v>
      </c>
      <c r="R1027" s="199" t="s">
        <v>76</v>
      </c>
      <c r="S1027" s="195">
        <v>0.27153040580484711</v>
      </c>
      <c r="T1027" s="195">
        <v>0.61992796968063091</v>
      </c>
      <c r="U1027" s="195">
        <v>0.43800315372886267</v>
      </c>
      <c r="V1027" s="194">
        <v>0</v>
      </c>
      <c r="W1027" s="194">
        <v>0</v>
      </c>
      <c r="X1027" s="194">
        <v>0</v>
      </c>
      <c r="Y1027" s="194" t="s">
        <v>629</v>
      </c>
      <c r="AA1027" s="206" t="s">
        <v>244</v>
      </c>
      <c r="AB1027" s="204" t="s">
        <v>368</v>
      </c>
      <c r="AC1027" s="205" t="s">
        <v>630</v>
      </c>
      <c r="AD1027" s="204" t="s">
        <v>298</v>
      </c>
      <c r="AE1027" s="204" t="s">
        <v>52</v>
      </c>
      <c r="AF1027" s="203">
        <v>3.4717670722955094</v>
      </c>
      <c r="AG1027" s="203">
        <v>0.74596597303131684</v>
      </c>
      <c r="AH1027" s="203">
        <v>4.6540555438307631</v>
      </c>
      <c r="AI1027" s="202">
        <v>3.5001422034235392E-3</v>
      </c>
      <c r="AJ1027" s="202">
        <v>3.4022324485672947E-3</v>
      </c>
      <c r="AK1027" s="202">
        <v>2.4521573970000002E-2</v>
      </c>
      <c r="AM1027" s="200" t="s">
        <v>194</v>
      </c>
      <c r="AN1027" s="199" t="s">
        <v>443</v>
      </c>
      <c r="AO1027" s="197" t="s">
        <v>630</v>
      </c>
      <c r="AP1027" s="199" t="s">
        <v>318</v>
      </c>
      <c r="AQ1027" s="199" t="s">
        <v>76</v>
      </c>
      <c r="AR1027" s="195">
        <v>10.921340347656349</v>
      </c>
      <c r="AS1027" s="195">
        <v>0.59115121170925355</v>
      </c>
      <c r="AT1027" s="195">
        <v>18.474698404285437</v>
      </c>
      <c r="AU1027" s="194">
        <v>0</v>
      </c>
      <c r="AV1027" s="194">
        <v>0</v>
      </c>
      <c r="AW1027" s="194">
        <v>0</v>
      </c>
      <c r="AX1027" s="194" t="s">
        <v>638</v>
      </c>
    </row>
    <row r="1028" spans="14:50" ht="16.5" thickBot="1" x14ac:dyDescent="0.3">
      <c r="N1028" s="200" t="s">
        <v>194</v>
      </c>
      <c r="O1028" s="199" t="s">
        <v>442</v>
      </c>
      <c r="P1028" s="197" t="s">
        <v>630</v>
      </c>
      <c r="Q1028" s="199" t="s">
        <v>320</v>
      </c>
      <c r="R1028" s="199" t="s">
        <v>76</v>
      </c>
      <c r="S1028" s="195">
        <v>0.27153040580484711</v>
      </c>
      <c r="T1028" s="195">
        <v>0.61992796968063091</v>
      </c>
      <c r="U1028" s="195">
        <v>0.43800315372886267</v>
      </c>
      <c r="V1028" s="194">
        <v>0</v>
      </c>
      <c r="W1028" s="194">
        <v>0</v>
      </c>
      <c r="X1028" s="194">
        <v>0</v>
      </c>
      <c r="Y1028" s="194" t="s">
        <v>629</v>
      </c>
      <c r="AA1028" s="206" t="s">
        <v>244</v>
      </c>
      <c r="AB1028" s="204" t="s">
        <v>359</v>
      </c>
      <c r="AC1028" s="205" t="s">
        <v>630</v>
      </c>
      <c r="AD1028" s="204" t="s">
        <v>298</v>
      </c>
      <c r="AE1028" s="204" t="s">
        <v>52</v>
      </c>
      <c r="AF1028" s="203">
        <v>2.9506914821757517</v>
      </c>
      <c r="AG1028" s="203">
        <v>0.75637909343748644</v>
      </c>
      <c r="AH1028" s="203">
        <v>3.9010748813347815</v>
      </c>
      <c r="AI1028" s="202">
        <v>1.9036848589782903E-4</v>
      </c>
      <c r="AJ1028" s="202">
        <v>1.8534044414739398E-4</v>
      </c>
      <c r="AK1028" s="202">
        <v>1.4136860739999999E-3</v>
      </c>
      <c r="AM1028" s="200" t="s">
        <v>194</v>
      </c>
      <c r="AN1028" s="199" t="s">
        <v>443</v>
      </c>
      <c r="AO1028" s="197" t="s">
        <v>630</v>
      </c>
      <c r="AP1028" s="199" t="s">
        <v>317</v>
      </c>
      <c r="AQ1028" s="199" t="s">
        <v>76</v>
      </c>
      <c r="AR1028" s="195">
        <v>12.863157446488694</v>
      </c>
      <c r="AS1028" s="195">
        <v>0.61180240629571014</v>
      </c>
      <c r="AT1028" s="195">
        <v>21.025019375735148</v>
      </c>
      <c r="AU1028" s="194">
        <v>0</v>
      </c>
      <c r="AV1028" s="194">
        <v>0</v>
      </c>
      <c r="AW1028" s="194">
        <v>0</v>
      </c>
      <c r="AX1028" s="194" t="s">
        <v>638</v>
      </c>
    </row>
    <row r="1029" spans="14:50" ht="16.5" thickBot="1" x14ac:dyDescent="0.3">
      <c r="N1029" s="200" t="s">
        <v>194</v>
      </c>
      <c r="O1029" s="199" t="s">
        <v>442</v>
      </c>
      <c r="P1029" s="197" t="s">
        <v>630</v>
      </c>
      <c r="Q1029" s="199" t="s">
        <v>319</v>
      </c>
      <c r="R1029" s="199" t="s">
        <v>76</v>
      </c>
      <c r="S1029" s="195">
        <v>0.27153040580484711</v>
      </c>
      <c r="T1029" s="195">
        <v>0.61992796968063091</v>
      </c>
      <c r="U1029" s="195">
        <v>0.43800315372886267</v>
      </c>
      <c r="V1029" s="194">
        <v>0</v>
      </c>
      <c r="W1029" s="194">
        <v>0</v>
      </c>
      <c r="X1029" s="194">
        <v>0</v>
      </c>
      <c r="Y1029" s="194" t="s">
        <v>629</v>
      </c>
      <c r="AA1029" s="206" t="s">
        <v>244</v>
      </c>
      <c r="AB1029" s="204" t="s">
        <v>359</v>
      </c>
      <c r="AC1029" s="205" t="s">
        <v>630</v>
      </c>
      <c r="AD1029" s="204" t="s">
        <v>298</v>
      </c>
      <c r="AE1029" s="204" t="s">
        <v>76</v>
      </c>
      <c r="AF1029" s="203">
        <v>2.9506914821757517</v>
      </c>
      <c r="AG1029" s="203">
        <v>0.75637909343748644</v>
      </c>
      <c r="AH1029" s="203">
        <v>3.9010748813347815</v>
      </c>
      <c r="AI1029" s="202">
        <v>1.1177941570830182E-2</v>
      </c>
      <c r="AJ1029" s="202">
        <v>1.0882708057588803E-2</v>
      </c>
      <c r="AK1029" s="202">
        <v>8.3007963529999992E-2</v>
      </c>
      <c r="AM1029" s="200" t="s">
        <v>194</v>
      </c>
      <c r="AN1029" s="199" t="s">
        <v>443</v>
      </c>
      <c r="AO1029" s="197" t="s">
        <v>630</v>
      </c>
      <c r="AP1029" s="199" t="s">
        <v>74</v>
      </c>
      <c r="AQ1029" s="199" t="s">
        <v>76</v>
      </c>
      <c r="AR1029" s="195">
        <v>14.592685132606604</v>
      </c>
      <c r="AS1029" s="195">
        <v>0.59115121170925355</v>
      </c>
      <c r="AT1029" s="195">
        <v>24.685198716608127</v>
      </c>
      <c r="AU1029" s="194">
        <v>0</v>
      </c>
      <c r="AV1029" s="194">
        <v>0</v>
      </c>
      <c r="AW1029" s="194">
        <v>0</v>
      </c>
      <c r="AX1029" s="194" t="s">
        <v>638</v>
      </c>
    </row>
    <row r="1030" spans="14:50" ht="16.5" thickBot="1" x14ac:dyDescent="0.3">
      <c r="N1030" s="200" t="s">
        <v>194</v>
      </c>
      <c r="O1030" s="199" t="s">
        <v>442</v>
      </c>
      <c r="P1030" s="197" t="s">
        <v>630</v>
      </c>
      <c r="Q1030" s="199" t="s">
        <v>318</v>
      </c>
      <c r="R1030" s="199" t="s">
        <v>76</v>
      </c>
      <c r="S1030" s="195">
        <v>0.27153040580484711</v>
      </c>
      <c r="T1030" s="195">
        <v>0.61992796968063091</v>
      </c>
      <c r="U1030" s="195">
        <v>0.43800315372886267</v>
      </c>
      <c r="V1030" s="194">
        <v>0</v>
      </c>
      <c r="W1030" s="194">
        <v>0</v>
      </c>
      <c r="X1030" s="194">
        <v>0</v>
      </c>
      <c r="Y1030" s="194" t="s">
        <v>629</v>
      </c>
      <c r="AA1030" s="206" t="s">
        <v>244</v>
      </c>
      <c r="AB1030" s="204" t="s">
        <v>375</v>
      </c>
      <c r="AC1030" s="205" t="s">
        <v>630</v>
      </c>
      <c r="AD1030" s="204" t="s">
        <v>298</v>
      </c>
      <c r="AE1030" s="204" t="s">
        <v>52</v>
      </c>
      <c r="AF1030" s="203">
        <v>3.4694393118521081</v>
      </c>
      <c r="AG1030" s="203">
        <v>0.75259745035047798</v>
      </c>
      <c r="AH1030" s="203">
        <v>4.6099535817407045</v>
      </c>
      <c r="AI1030" s="202">
        <v>1.381428991644002E-3</v>
      </c>
      <c r="AJ1030" s="202">
        <v>1.3473676036973791E-3</v>
      </c>
      <c r="AK1030" s="202">
        <v>1.003419029E-2</v>
      </c>
      <c r="AM1030" s="200" t="s">
        <v>194</v>
      </c>
      <c r="AN1030" s="199" t="s">
        <v>443</v>
      </c>
      <c r="AO1030" s="197" t="s">
        <v>630</v>
      </c>
      <c r="AP1030" s="199" t="s">
        <v>316</v>
      </c>
      <c r="AQ1030" s="199" t="s">
        <v>76</v>
      </c>
      <c r="AR1030" s="195">
        <v>10.769057335836949</v>
      </c>
      <c r="AS1030" s="195">
        <v>0.59115121170925344</v>
      </c>
      <c r="AT1030" s="195">
        <v>18.21709424344969</v>
      </c>
      <c r="AU1030" s="194">
        <v>0</v>
      </c>
      <c r="AV1030" s="194">
        <v>0</v>
      </c>
      <c r="AW1030" s="194">
        <v>0</v>
      </c>
      <c r="AX1030" s="194" t="s">
        <v>638</v>
      </c>
    </row>
    <row r="1031" spans="14:50" ht="16.5" thickBot="1" x14ac:dyDescent="0.3">
      <c r="N1031" s="200" t="s">
        <v>194</v>
      </c>
      <c r="O1031" s="199" t="s">
        <v>442</v>
      </c>
      <c r="P1031" s="197" t="s">
        <v>630</v>
      </c>
      <c r="Q1031" s="199" t="s">
        <v>317</v>
      </c>
      <c r="R1031" s="199" t="s">
        <v>76</v>
      </c>
      <c r="S1031" s="195">
        <v>0.27153040580484711</v>
      </c>
      <c r="T1031" s="195">
        <v>0.61992796968063091</v>
      </c>
      <c r="U1031" s="195">
        <v>0.43800315372886267</v>
      </c>
      <c r="V1031" s="194">
        <v>0</v>
      </c>
      <c r="W1031" s="194">
        <v>0</v>
      </c>
      <c r="X1031" s="194">
        <v>0</v>
      </c>
      <c r="Y1031" s="194" t="s">
        <v>629</v>
      </c>
      <c r="AA1031" s="206" t="s">
        <v>244</v>
      </c>
      <c r="AB1031" s="204" t="s">
        <v>375</v>
      </c>
      <c r="AC1031" s="205" t="s">
        <v>630</v>
      </c>
      <c r="AD1031" s="204" t="s">
        <v>298</v>
      </c>
      <c r="AE1031" s="204" t="s">
        <v>76</v>
      </c>
      <c r="AF1031" s="203">
        <v>3.4694393118521081</v>
      </c>
      <c r="AG1031" s="203">
        <v>0.75259745035047798</v>
      </c>
      <c r="AH1031" s="203">
        <v>4.6099535817407045</v>
      </c>
      <c r="AI1031" s="202">
        <v>8.1113906664255025E-2</v>
      </c>
      <c r="AJ1031" s="202">
        <v>7.9113910819756827E-2</v>
      </c>
      <c r="AK1031" s="202">
        <v>0.58918147770000007</v>
      </c>
      <c r="AM1031" s="200" t="s">
        <v>194</v>
      </c>
      <c r="AN1031" s="199" t="s">
        <v>443</v>
      </c>
      <c r="AO1031" s="197" t="s">
        <v>630</v>
      </c>
      <c r="AP1031" s="199" t="s">
        <v>315</v>
      </c>
      <c r="AQ1031" s="199" t="s">
        <v>76</v>
      </c>
      <c r="AR1031" s="195">
        <v>11.502828861977232</v>
      </c>
      <c r="AS1031" s="195">
        <v>0.61180240629571014</v>
      </c>
      <c r="AT1031" s="195">
        <v>18.80154236663369</v>
      </c>
      <c r="AU1031" s="194">
        <v>0</v>
      </c>
      <c r="AV1031" s="194">
        <v>0</v>
      </c>
      <c r="AW1031" s="194">
        <v>0</v>
      </c>
      <c r="AX1031" s="194" t="s">
        <v>638</v>
      </c>
    </row>
    <row r="1032" spans="14:50" ht="16.5" thickBot="1" x14ac:dyDescent="0.3">
      <c r="N1032" s="200" t="s">
        <v>194</v>
      </c>
      <c r="O1032" s="199" t="s">
        <v>442</v>
      </c>
      <c r="P1032" s="197" t="s">
        <v>630</v>
      </c>
      <c r="Q1032" s="199" t="s">
        <v>74</v>
      </c>
      <c r="R1032" s="199" t="s">
        <v>76</v>
      </c>
      <c r="S1032" s="195">
        <v>0.27153040580484711</v>
      </c>
      <c r="T1032" s="195">
        <v>0.61992796968063091</v>
      </c>
      <c r="U1032" s="195">
        <v>0.43800315372886267</v>
      </c>
      <c r="V1032" s="194">
        <v>0</v>
      </c>
      <c r="W1032" s="194">
        <v>0</v>
      </c>
      <c r="X1032" s="194">
        <v>0</v>
      </c>
      <c r="Y1032" s="194" t="s">
        <v>629</v>
      </c>
      <c r="AA1032" s="206" t="s">
        <v>244</v>
      </c>
      <c r="AB1032" s="204" t="s">
        <v>346</v>
      </c>
      <c r="AC1032" s="205" t="s">
        <v>630</v>
      </c>
      <c r="AD1032" s="204" t="s">
        <v>298</v>
      </c>
      <c r="AE1032" s="204" t="s">
        <v>55</v>
      </c>
      <c r="AF1032" s="203">
        <v>1.4787575325584734</v>
      </c>
      <c r="AG1032" s="203">
        <v>0.73341003169451879</v>
      </c>
      <c r="AH1032" s="203">
        <v>2.0162766646944474</v>
      </c>
      <c r="AI1032" s="202">
        <v>6.3101005036919197E-3</v>
      </c>
      <c r="AJ1032" s="202">
        <v>6.1545146700815734E-3</v>
      </c>
      <c r="AK1032" s="202">
        <v>4.5834240909999997E-2</v>
      </c>
      <c r="AM1032" s="200" t="s">
        <v>194</v>
      </c>
      <c r="AN1032" s="199" t="s">
        <v>443</v>
      </c>
      <c r="AO1032" s="197" t="s">
        <v>630</v>
      </c>
      <c r="AP1032" s="199" t="s">
        <v>314</v>
      </c>
      <c r="AQ1032" s="199" t="s">
        <v>76</v>
      </c>
      <c r="AR1032" s="195">
        <v>17.077777494219404</v>
      </c>
      <c r="AS1032" s="195">
        <v>0.61180240629571003</v>
      </c>
      <c r="AT1032" s="195">
        <v>27.913877615520509</v>
      </c>
      <c r="AU1032" s="194">
        <v>0</v>
      </c>
      <c r="AV1032" s="194">
        <v>0</v>
      </c>
      <c r="AW1032" s="194">
        <v>0</v>
      </c>
      <c r="AX1032" s="194" t="s">
        <v>638</v>
      </c>
    </row>
    <row r="1033" spans="14:50" ht="16.5" thickBot="1" x14ac:dyDescent="0.3">
      <c r="N1033" s="200" t="s">
        <v>194</v>
      </c>
      <c r="O1033" s="199" t="s">
        <v>442</v>
      </c>
      <c r="P1033" s="197" t="s">
        <v>630</v>
      </c>
      <c r="Q1033" s="199" t="s">
        <v>316</v>
      </c>
      <c r="R1033" s="199" t="s">
        <v>76</v>
      </c>
      <c r="S1033" s="195">
        <v>0.27153040580484711</v>
      </c>
      <c r="T1033" s="195">
        <v>0.61992796968063091</v>
      </c>
      <c r="U1033" s="195">
        <v>0.43800315372886267</v>
      </c>
      <c r="V1033" s="194">
        <v>0</v>
      </c>
      <c r="W1033" s="194">
        <v>0</v>
      </c>
      <c r="X1033" s="194">
        <v>0</v>
      </c>
      <c r="Y1033" s="194" t="s">
        <v>629</v>
      </c>
      <c r="AA1033" s="206" t="s">
        <v>244</v>
      </c>
      <c r="AB1033" s="204" t="s">
        <v>346</v>
      </c>
      <c r="AC1033" s="205" t="s">
        <v>630</v>
      </c>
      <c r="AD1033" s="204" t="s">
        <v>298</v>
      </c>
      <c r="AE1033" s="204" t="s">
        <v>52</v>
      </c>
      <c r="AF1033" s="203">
        <v>1.4787575325584734</v>
      </c>
      <c r="AG1033" s="203">
        <v>0.73341003169451879</v>
      </c>
      <c r="AH1033" s="203">
        <v>2.0162766646944474</v>
      </c>
      <c r="AI1033" s="202">
        <v>1.0746561349160309E-4</v>
      </c>
      <c r="AJ1033" s="202">
        <v>1.0481587327752E-4</v>
      </c>
      <c r="AK1033" s="202">
        <v>7.8059054929999997E-4</v>
      </c>
      <c r="AM1033" s="200" t="s">
        <v>194</v>
      </c>
      <c r="AN1033" s="199" t="s">
        <v>443</v>
      </c>
      <c r="AO1033" s="197" t="s">
        <v>630</v>
      </c>
      <c r="AP1033" s="199" t="s">
        <v>313</v>
      </c>
      <c r="AQ1033" s="199" t="s">
        <v>76</v>
      </c>
      <c r="AR1033" s="195">
        <v>7.8756801112684007</v>
      </c>
      <c r="AS1033" s="195">
        <v>0.59115121170925355</v>
      </c>
      <c r="AT1033" s="195">
        <v>13.322615187570493</v>
      </c>
      <c r="AU1033" s="194">
        <v>0</v>
      </c>
      <c r="AV1033" s="194">
        <v>0</v>
      </c>
      <c r="AW1033" s="194">
        <v>0</v>
      </c>
      <c r="AX1033" s="194" t="s">
        <v>638</v>
      </c>
    </row>
    <row r="1034" spans="14:50" ht="16.5" thickBot="1" x14ac:dyDescent="0.3">
      <c r="N1034" s="200" t="s">
        <v>194</v>
      </c>
      <c r="O1034" s="199" t="s">
        <v>442</v>
      </c>
      <c r="P1034" s="197" t="s">
        <v>630</v>
      </c>
      <c r="Q1034" s="199" t="s">
        <v>315</v>
      </c>
      <c r="R1034" s="199" t="s">
        <v>76</v>
      </c>
      <c r="S1034" s="195">
        <v>0.27153040580484711</v>
      </c>
      <c r="T1034" s="195">
        <v>0.61992796968063091</v>
      </c>
      <c r="U1034" s="195">
        <v>0.43800315372886267</v>
      </c>
      <c r="V1034" s="194">
        <v>0</v>
      </c>
      <c r="W1034" s="194">
        <v>0</v>
      </c>
      <c r="X1034" s="194">
        <v>0</v>
      </c>
      <c r="Y1034" s="194" t="s">
        <v>629</v>
      </c>
      <c r="AA1034" s="206" t="s">
        <v>244</v>
      </c>
      <c r="AB1034" s="204" t="s">
        <v>357</v>
      </c>
      <c r="AC1034" s="205" t="s">
        <v>630</v>
      </c>
      <c r="AD1034" s="204" t="s">
        <v>297</v>
      </c>
      <c r="AE1034" s="204" t="s">
        <v>52</v>
      </c>
      <c r="AF1034" s="203">
        <v>3.3612068398305186</v>
      </c>
      <c r="AG1034" s="203">
        <v>0.79497623225845981</v>
      </c>
      <c r="AH1034" s="203">
        <v>4.2280595361720641</v>
      </c>
      <c r="AI1034" s="202">
        <v>4.1808565620031035E-4</v>
      </c>
      <c r="AJ1034" s="202">
        <v>4.0704311349835579E-4</v>
      </c>
      <c r="AK1034" s="202">
        <v>3.1047253810000002E-3</v>
      </c>
      <c r="AM1034" s="200" t="s">
        <v>194</v>
      </c>
      <c r="AN1034" s="199" t="s">
        <v>443</v>
      </c>
      <c r="AO1034" s="197" t="s">
        <v>630</v>
      </c>
      <c r="AP1034" s="199" t="s">
        <v>312</v>
      </c>
      <c r="AQ1034" s="199" t="s">
        <v>76</v>
      </c>
      <c r="AR1034" s="195">
        <v>12.65935298255164</v>
      </c>
      <c r="AS1034" s="195">
        <v>0.59115121170925344</v>
      </c>
      <c r="AT1034" s="195">
        <v>21.414745892084721</v>
      </c>
      <c r="AU1034" s="194">
        <v>0</v>
      </c>
      <c r="AV1034" s="194">
        <v>0</v>
      </c>
      <c r="AW1034" s="194">
        <v>0</v>
      </c>
      <c r="AX1034" s="194" t="s">
        <v>638</v>
      </c>
    </row>
    <row r="1035" spans="14:50" ht="16.5" thickBot="1" x14ac:dyDescent="0.3">
      <c r="N1035" s="200" t="s">
        <v>194</v>
      </c>
      <c r="O1035" s="199" t="s">
        <v>442</v>
      </c>
      <c r="P1035" s="197" t="s">
        <v>630</v>
      </c>
      <c r="Q1035" s="199" t="s">
        <v>314</v>
      </c>
      <c r="R1035" s="199" t="s">
        <v>76</v>
      </c>
      <c r="S1035" s="195">
        <v>0.27153040580484711</v>
      </c>
      <c r="T1035" s="195">
        <v>0.61992796968063091</v>
      </c>
      <c r="U1035" s="195">
        <v>0.43800315372886267</v>
      </c>
      <c r="V1035" s="194">
        <v>0</v>
      </c>
      <c r="W1035" s="194">
        <v>0</v>
      </c>
      <c r="X1035" s="194">
        <v>0</v>
      </c>
      <c r="Y1035" s="194" t="s">
        <v>629</v>
      </c>
      <c r="AA1035" s="206" t="s">
        <v>244</v>
      </c>
      <c r="AB1035" s="204" t="s">
        <v>357</v>
      </c>
      <c r="AC1035" s="205" t="s">
        <v>630</v>
      </c>
      <c r="AD1035" s="204" t="s">
        <v>297</v>
      </c>
      <c r="AE1035" s="204" t="s">
        <v>76</v>
      </c>
      <c r="AF1035" s="203">
        <v>3.3612068398305186</v>
      </c>
      <c r="AG1035" s="203">
        <v>0.79497623225845981</v>
      </c>
      <c r="AH1035" s="203">
        <v>4.2280595361720641</v>
      </c>
      <c r="AI1035" s="202">
        <v>2.4548899223495166E-2</v>
      </c>
      <c r="AJ1035" s="202">
        <v>2.3900509918717044E-2</v>
      </c>
      <c r="AK1035" s="202">
        <v>0.1823013762</v>
      </c>
      <c r="AM1035" s="200" t="s">
        <v>194</v>
      </c>
      <c r="AN1035" s="199" t="s">
        <v>443</v>
      </c>
      <c r="AO1035" s="197" t="s">
        <v>630</v>
      </c>
      <c r="AP1035" s="199" t="s">
        <v>323</v>
      </c>
      <c r="AQ1035" s="199" t="s">
        <v>52</v>
      </c>
      <c r="AR1035" s="195">
        <v>9.520998738969281</v>
      </c>
      <c r="AS1035" s="195">
        <v>0.59115121170925344</v>
      </c>
      <c r="AT1035" s="195">
        <v>16.105860142687156</v>
      </c>
      <c r="AU1035" s="194">
        <v>0</v>
      </c>
      <c r="AV1035" s="194">
        <v>0</v>
      </c>
      <c r="AW1035" s="194">
        <v>0</v>
      </c>
      <c r="AX1035" s="194" t="s">
        <v>638</v>
      </c>
    </row>
    <row r="1036" spans="14:50" ht="16.5" thickBot="1" x14ac:dyDescent="0.3">
      <c r="N1036" s="200" t="s">
        <v>194</v>
      </c>
      <c r="O1036" s="199" t="s">
        <v>442</v>
      </c>
      <c r="P1036" s="197" t="s">
        <v>630</v>
      </c>
      <c r="Q1036" s="199" t="s">
        <v>313</v>
      </c>
      <c r="R1036" s="199" t="s">
        <v>76</v>
      </c>
      <c r="S1036" s="195">
        <v>0.27153040580484711</v>
      </c>
      <c r="T1036" s="195">
        <v>0.61992796968063091</v>
      </c>
      <c r="U1036" s="195">
        <v>0.43800315372886267</v>
      </c>
      <c r="V1036" s="194">
        <v>0</v>
      </c>
      <c r="W1036" s="194">
        <v>0</v>
      </c>
      <c r="X1036" s="194">
        <v>0</v>
      </c>
      <c r="Y1036" s="194" t="s">
        <v>629</v>
      </c>
      <c r="AA1036" s="206" t="s">
        <v>244</v>
      </c>
      <c r="AB1036" s="204" t="s">
        <v>370</v>
      </c>
      <c r="AC1036" s="205" t="s">
        <v>630</v>
      </c>
      <c r="AD1036" s="204" t="s">
        <v>297</v>
      </c>
      <c r="AE1036" s="204" t="s">
        <v>55</v>
      </c>
      <c r="AF1036" s="203">
        <v>3.4262489008290675</v>
      </c>
      <c r="AG1036" s="203">
        <v>1.0173985996884725</v>
      </c>
      <c r="AH1036" s="203">
        <v>3.3676563953185954</v>
      </c>
      <c r="AI1036" s="202">
        <v>0</v>
      </c>
      <c r="AJ1036" s="202">
        <v>0</v>
      </c>
      <c r="AK1036" s="202">
        <v>2.415589341E-2</v>
      </c>
      <c r="AM1036" s="200" t="s">
        <v>194</v>
      </c>
      <c r="AN1036" s="199" t="s">
        <v>443</v>
      </c>
      <c r="AO1036" s="197" t="s">
        <v>630</v>
      </c>
      <c r="AP1036" s="199" t="s">
        <v>322</v>
      </c>
      <c r="AQ1036" s="199" t="s">
        <v>52</v>
      </c>
      <c r="AR1036" s="195">
        <v>14.605843595238317</v>
      </c>
      <c r="AS1036" s="195">
        <v>0.60155555503124569</v>
      </c>
      <c r="AT1036" s="195">
        <v>24.280124209774222</v>
      </c>
      <c r="AU1036" s="194">
        <v>0</v>
      </c>
      <c r="AV1036" s="194">
        <v>0</v>
      </c>
      <c r="AW1036" s="194">
        <v>0</v>
      </c>
      <c r="AX1036" s="194" t="s">
        <v>638</v>
      </c>
    </row>
    <row r="1037" spans="14:50" ht="16.5" thickBot="1" x14ac:dyDescent="0.3">
      <c r="N1037" s="200" t="s">
        <v>194</v>
      </c>
      <c r="O1037" s="199" t="s">
        <v>442</v>
      </c>
      <c r="P1037" s="197" t="s">
        <v>630</v>
      </c>
      <c r="Q1037" s="199" t="s">
        <v>312</v>
      </c>
      <c r="R1037" s="199" t="s">
        <v>76</v>
      </c>
      <c r="S1037" s="195">
        <v>0.27153040580484711</v>
      </c>
      <c r="T1037" s="195">
        <v>0.61992796968063091</v>
      </c>
      <c r="U1037" s="195">
        <v>0.43800315372886267</v>
      </c>
      <c r="V1037" s="194">
        <v>0</v>
      </c>
      <c r="W1037" s="194">
        <v>0</v>
      </c>
      <c r="X1037" s="194">
        <v>0</v>
      </c>
      <c r="Y1037" s="194" t="s">
        <v>629</v>
      </c>
      <c r="AA1037" s="206" t="s">
        <v>244</v>
      </c>
      <c r="AB1037" s="204" t="s">
        <v>370</v>
      </c>
      <c r="AC1037" s="205" t="s">
        <v>630</v>
      </c>
      <c r="AD1037" s="204" t="s">
        <v>297</v>
      </c>
      <c r="AE1037" s="204" t="s">
        <v>52</v>
      </c>
      <c r="AF1037" s="203">
        <v>3.4262489008290675</v>
      </c>
      <c r="AG1037" s="203">
        <v>1.0173985996884725</v>
      </c>
      <c r="AH1037" s="203">
        <v>3.3676563953185954</v>
      </c>
      <c r="AI1037" s="202">
        <v>0</v>
      </c>
      <c r="AJ1037" s="202">
        <v>0</v>
      </c>
      <c r="AK1037" s="202">
        <v>4.1139248220000004E-4</v>
      </c>
      <c r="AM1037" s="200" t="s">
        <v>194</v>
      </c>
      <c r="AN1037" s="199" t="s">
        <v>443</v>
      </c>
      <c r="AO1037" s="197" t="s">
        <v>630</v>
      </c>
      <c r="AP1037" s="199" t="s">
        <v>321</v>
      </c>
      <c r="AQ1037" s="199" t="s">
        <v>52</v>
      </c>
      <c r="AR1037" s="195">
        <v>18.996628898064273</v>
      </c>
      <c r="AS1037" s="195">
        <v>0.61180240629571003</v>
      </c>
      <c r="AT1037" s="195">
        <v>31.05026835883741</v>
      </c>
      <c r="AU1037" s="194">
        <v>0</v>
      </c>
      <c r="AV1037" s="194">
        <v>0</v>
      </c>
      <c r="AW1037" s="194">
        <v>0</v>
      </c>
      <c r="AX1037" s="194" t="s">
        <v>638</v>
      </c>
    </row>
    <row r="1038" spans="14:50" ht="16.5" thickBot="1" x14ac:dyDescent="0.3">
      <c r="N1038" s="200" t="s">
        <v>194</v>
      </c>
      <c r="O1038" s="199" t="s">
        <v>442</v>
      </c>
      <c r="P1038" s="197" t="s">
        <v>630</v>
      </c>
      <c r="Q1038" s="199" t="s">
        <v>323</v>
      </c>
      <c r="R1038" s="199" t="s">
        <v>52</v>
      </c>
      <c r="S1038" s="195">
        <v>0.27153040580484711</v>
      </c>
      <c r="T1038" s="195">
        <v>0.61992796968063091</v>
      </c>
      <c r="U1038" s="195">
        <v>0.43800315372886267</v>
      </c>
      <c r="V1038" s="194">
        <v>0</v>
      </c>
      <c r="W1038" s="194">
        <v>0</v>
      </c>
      <c r="X1038" s="194">
        <v>0</v>
      </c>
      <c r="Y1038" s="194" t="s">
        <v>629</v>
      </c>
      <c r="AA1038" s="206" t="s">
        <v>244</v>
      </c>
      <c r="AB1038" s="204" t="s">
        <v>369</v>
      </c>
      <c r="AC1038" s="205" t="s">
        <v>630</v>
      </c>
      <c r="AD1038" s="204" t="s">
        <v>297</v>
      </c>
      <c r="AE1038" s="204" t="s">
        <v>55</v>
      </c>
      <c r="AF1038" s="203">
        <v>4.8159573463245753</v>
      </c>
      <c r="AG1038" s="203">
        <v>0.78531592915685033</v>
      </c>
      <c r="AH1038" s="203">
        <v>6.1325094366737192</v>
      </c>
      <c r="AI1038" s="202">
        <v>6.6411810892087111E-3</v>
      </c>
      <c r="AJ1038" s="202">
        <v>6.4800562579822411E-3</v>
      </c>
      <c r="AK1038" s="202">
        <v>4.6619935180000002E-2</v>
      </c>
      <c r="AM1038" s="200" t="s">
        <v>194</v>
      </c>
      <c r="AN1038" s="199" t="s">
        <v>443</v>
      </c>
      <c r="AO1038" s="197" t="s">
        <v>630</v>
      </c>
      <c r="AP1038" s="199" t="s">
        <v>320</v>
      </c>
      <c r="AQ1038" s="199" t="s">
        <v>52</v>
      </c>
      <c r="AR1038" s="195">
        <v>16.64519529191152</v>
      </c>
      <c r="AS1038" s="195">
        <v>0.59115121170925355</v>
      </c>
      <c r="AT1038" s="195">
        <v>28.157254797437755</v>
      </c>
      <c r="AU1038" s="194">
        <v>0</v>
      </c>
      <c r="AV1038" s="194">
        <v>0</v>
      </c>
      <c r="AW1038" s="194">
        <v>0</v>
      </c>
      <c r="AX1038" s="194" t="s">
        <v>638</v>
      </c>
    </row>
    <row r="1039" spans="14:50" ht="16.5" thickBot="1" x14ac:dyDescent="0.3">
      <c r="N1039" s="200" t="s">
        <v>194</v>
      </c>
      <c r="O1039" s="199" t="s">
        <v>442</v>
      </c>
      <c r="P1039" s="197" t="s">
        <v>630</v>
      </c>
      <c r="Q1039" s="199" t="s">
        <v>322</v>
      </c>
      <c r="R1039" s="199" t="s">
        <v>52</v>
      </c>
      <c r="S1039" s="195">
        <v>0.27153040580484711</v>
      </c>
      <c r="T1039" s="195">
        <v>0.61992796968063091</v>
      </c>
      <c r="U1039" s="195">
        <v>0.43800315372886267</v>
      </c>
      <c r="V1039" s="194">
        <v>0</v>
      </c>
      <c r="W1039" s="194">
        <v>0</v>
      </c>
      <c r="X1039" s="194">
        <v>0</v>
      </c>
      <c r="Y1039" s="194" t="s">
        <v>629</v>
      </c>
      <c r="AA1039" s="206" t="s">
        <v>244</v>
      </c>
      <c r="AB1039" s="204" t="s">
        <v>369</v>
      </c>
      <c r="AC1039" s="205" t="s">
        <v>630</v>
      </c>
      <c r="AD1039" s="204" t="s">
        <v>297</v>
      </c>
      <c r="AE1039" s="204" t="s">
        <v>52</v>
      </c>
      <c r="AF1039" s="203">
        <v>4.8159573463245753</v>
      </c>
      <c r="AG1039" s="203">
        <v>0.78531592915685033</v>
      </c>
      <c r="AH1039" s="203">
        <v>6.1325094366737192</v>
      </c>
      <c r="AI1039" s="202">
        <v>1.1310415757141174E-4</v>
      </c>
      <c r="AJ1039" s="202">
        <v>1.1036008418221929E-4</v>
      </c>
      <c r="AK1039" s="202">
        <v>7.9397149750000005E-4</v>
      </c>
      <c r="AM1039" s="200" t="s">
        <v>194</v>
      </c>
      <c r="AN1039" s="199" t="s">
        <v>443</v>
      </c>
      <c r="AO1039" s="197" t="s">
        <v>630</v>
      </c>
      <c r="AP1039" s="199" t="s">
        <v>319</v>
      </c>
      <c r="AQ1039" s="199" t="s">
        <v>52</v>
      </c>
      <c r="AR1039" s="195">
        <v>22.538327616790152</v>
      </c>
      <c r="AS1039" s="195">
        <v>0.60155555503124558</v>
      </c>
      <c r="AT1039" s="195">
        <v>37.466743392668839</v>
      </c>
      <c r="AU1039" s="194">
        <v>0</v>
      </c>
      <c r="AV1039" s="194">
        <v>0</v>
      </c>
      <c r="AW1039" s="194">
        <v>0</v>
      </c>
      <c r="AX1039" s="194" t="s">
        <v>638</v>
      </c>
    </row>
    <row r="1040" spans="14:50" ht="16.5" thickBot="1" x14ac:dyDescent="0.3">
      <c r="N1040" s="200" t="s">
        <v>194</v>
      </c>
      <c r="O1040" s="199" t="s">
        <v>442</v>
      </c>
      <c r="P1040" s="197" t="s">
        <v>630</v>
      </c>
      <c r="Q1040" s="199" t="s">
        <v>321</v>
      </c>
      <c r="R1040" s="199" t="s">
        <v>52</v>
      </c>
      <c r="S1040" s="195">
        <v>0.27153040580484711</v>
      </c>
      <c r="T1040" s="195">
        <v>0.61992796968063091</v>
      </c>
      <c r="U1040" s="195">
        <v>0.43800315372886267</v>
      </c>
      <c r="V1040" s="194">
        <v>0</v>
      </c>
      <c r="W1040" s="194">
        <v>0</v>
      </c>
      <c r="X1040" s="194">
        <v>0</v>
      </c>
      <c r="Y1040" s="194" t="s">
        <v>629</v>
      </c>
      <c r="AA1040" s="206" t="s">
        <v>244</v>
      </c>
      <c r="AB1040" s="204" t="s">
        <v>380</v>
      </c>
      <c r="AC1040" s="205" t="s">
        <v>630</v>
      </c>
      <c r="AD1040" s="204" t="s">
        <v>297</v>
      </c>
      <c r="AE1040" s="204" t="s">
        <v>52</v>
      </c>
      <c r="AF1040" s="203">
        <v>7.0329233222653835</v>
      </c>
      <c r="AG1040" s="203">
        <v>0.80387751225167181</v>
      </c>
      <c r="AH1040" s="203">
        <v>8.7487499215720934</v>
      </c>
      <c r="AI1040" s="202">
        <v>2.5924485899603418E-5</v>
      </c>
      <c r="AJ1040" s="202">
        <v>2.5295519702311501E-5</v>
      </c>
      <c r="AK1040" s="202">
        <v>1.819853782E-4</v>
      </c>
      <c r="AM1040" s="200" t="s">
        <v>194</v>
      </c>
      <c r="AN1040" s="199" t="s">
        <v>443</v>
      </c>
      <c r="AO1040" s="197" t="s">
        <v>630</v>
      </c>
      <c r="AP1040" s="199" t="s">
        <v>318</v>
      </c>
      <c r="AQ1040" s="199" t="s">
        <v>52</v>
      </c>
      <c r="AR1040" s="195">
        <v>10.921340347656349</v>
      </c>
      <c r="AS1040" s="195">
        <v>0.59115121170925355</v>
      </c>
      <c r="AT1040" s="195">
        <v>18.474698404285437</v>
      </c>
      <c r="AU1040" s="194">
        <v>0</v>
      </c>
      <c r="AV1040" s="194">
        <v>0</v>
      </c>
      <c r="AW1040" s="194">
        <v>0</v>
      </c>
      <c r="AX1040" s="194" t="s">
        <v>638</v>
      </c>
    </row>
    <row r="1041" spans="14:50" ht="16.5" thickBot="1" x14ac:dyDescent="0.3">
      <c r="N1041" s="200" t="s">
        <v>194</v>
      </c>
      <c r="O1041" s="199" t="s">
        <v>442</v>
      </c>
      <c r="P1041" s="197" t="s">
        <v>630</v>
      </c>
      <c r="Q1041" s="199" t="s">
        <v>320</v>
      </c>
      <c r="R1041" s="199" t="s">
        <v>52</v>
      </c>
      <c r="S1041" s="195">
        <v>0.27153040580484711</v>
      </c>
      <c r="T1041" s="195">
        <v>0.61992796968063091</v>
      </c>
      <c r="U1041" s="195">
        <v>0.43800315372886267</v>
      </c>
      <c r="V1041" s="194">
        <v>0</v>
      </c>
      <c r="W1041" s="194">
        <v>0</v>
      </c>
      <c r="X1041" s="194">
        <v>0</v>
      </c>
      <c r="Y1041" s="194" t="s">
        <v>629</v>
      </c>
      <c r="AA1041" s="206" t="s">
        <v>244</v>
      </c>
      <c r="AB1041" s="204" t="s">
        <v>380</v>
      </c>
      <c r="AC1041" s="205" t="s">
        <v>630</v>
      </c>
      <c r="AD1041" s="204" t="s">
        <v>297</v>
      </c>
      <c r="AE1041" s="204" t="s">
        <v>76</v>
      </c>
      <c r="AF1041" s="203">
        <v>7.0329233222653835</v>
      </c>
      <c r="AG1041" s="203">
        <v>0.80387751225167181</v>
      </c>
      <c r="AH1041" s="203">
        <v>8.7487499215720934</v>
      </c>
      <c r="AI1041" s="202">
        <v>1.5222181938374386E-3</v>
      </c>
      <c r="AJ1041" s="202">
        <v>1.4852869392492367E-3</v>
      </c>
      <c r="AK1041" s="202">
        <v>1.068570674E-2</v>
      </c>
      <c r="AM1041" s="200" t="s">
        <v>194</v>
      </c>
      <c r="AN1041" s="199" t="s">
        <v>443</v>
      </c>
      <c r="AO1041" s="197" t="s">
        <v>630</v>
      </c>
      <c r="AP1041" s="199" t="s">
        <v>317</v>
      </c>
      <c r="AQ1041" s="199" t="s">
        <v>52</v>
      </c>
      <c r="AR1041" s="195">
        <v>12.863157446488694</v>
      </c>
      <c r="AS1041" s="195">
        <v>0.61180240629571014</v>
      </c>
      <c r="AT1041" s="195">
        <v>21.025019375735148</v>
      </c>
      <c r="AU1041" s="194">
        <v>0</v>
      </c>
      <c r="AV1041" s="194">
        <v>0</v>
      </c>
      <c r="AW1041" s="194">
        <v>0</v>
      </c>
      <c r="AX1041" s="194" t="s">
        <v>638</v>
      </c>
    </row>
    <row r="1042" spans="14:50" ht="16.5" thickBot="1" x14ac:dyDescent="0.3">
      <c r="N1042" s="200" t="s">
        <v>194</v>
      </c>
      <c r="O1042" s="199" t="s">
        <v>442</v>
      </c>
      <c r="P1042" s="197" t="s">
        <v>630</v>
      </c>
      <c r="Q1042" s="199" t="s">
        <v>319</v>
      </c>
      <c r="R1042" s="199" t="s">
        <v>52</v>
      </c>
      <c r="S1042" s="195">
        <v>0.27153040580484711</v>
      </c>
      <c r="T1042" s="195">
        <v>0.61992796968063091</v>
      </c>
      <c r="U1042" s="195">
        <v>0.43800315372886267</v>
      </c>
      <c r="V1042" s="194">
        <v>0</v>
      </c>
      <c r="W1042" s="194">
        <v>0</v>
      </c>
      <c r="X1042" s="194">
        <v>0</v>
      </c>
      <c r="Y1042" s="194" t="s">
        <v>629</v>
      </c>
      <c r="AA1042" s="206" t="s">
        <v>244</v>
      </c>
      <c r="AB1042" s="204" t="s">
        <v>546</v>
      </c>
      <c r="AC1042" s="205" t="s">
        <v>630</v>
      </c>
      <c r="AD1042" s="204" t="s">
        <v>297</v>
      </c>
      <c r="AE1042" s="204" t="s">
        <v>52</v>
      </c>
      <c r="AF1042" s="203">
        <v>3.1740617650261482</v>
      </c>
      <c r="AG1042" s="203">
        <v>0.77607947733021621</v>
      </c>
      <c r="AH1042" s="203">
        <v>4.0898668986135398</v>
      </c>
      <c r="AI1042" s="202">
        <v>9.9471046518535356E-4</v>
      </c>
      <c r="AJ1042" s="202">
        <v>9.6688535062172849E-4</v>
      </c>
      <c r="AK1042" s="202">
        <v>6.9688215030000002E-3</v>
      </c>
      <c r="AM1042" s="200" t="s">
        <v>194</v>
      </c>
      <c r="AN1042" s="199" t="s">
        <v>443</v>
      </c>
      <c r="AO1042" s="197" t="s">
        <v>630</v>
      </c>
      <c r="AP1042" s="199" t="s">
        <v>74</v>
      </c>
      <c r="AQ1042" s="199" t="s">
        <v>52</v>
      </c>
      <c r="AR1042" s="195">
        <v>14.592685132606604</v>
      </c>
      <c r="AS1042" s="195">
        <v>0.59115121170925355</v>
      </c>
      <c r="AT1042" s="195">
        <v>24.685198716608127</v>
      </c>
      <c r="AU1042" s="194">
        <v>0</v>
      </c>
      <c r="AV1042" s="194">
        <v>0</v>
      </c>
      <c r="AW1042" s="194">
        <v>0</v>
      </c>
      <c r="AX1042" s="194" t="s">
        <v>638</v>
      </c>
    </row>
    <row r="1043" spans="14:50" ht="16.5" thickBot="1" x14ac:dyDescent="0.3">
      <c r="N1043" s="200" t="s">
        <v>194</v>
      </c>
      <c r="O1043" s="199" t="s">
        <v>442</v>
      </c>
      <c r="P1043" s="197" t="s">
        <v>630</v>
      </c>
      <c r="Q1043" s="199" t="s">
        <v>318</v>
      </c>
      <c r="R1043" s="199" t="s">
        <v>52</v>
      </c>
      <c r="S1043" s="195">
        <v>0.27153040580484711</v>
      </c>
      <c r="T1043" s="195">
        <v>0.61992796968063091</v>
      </c>
      <c r="U1043" s="195">
        <v>0.43800315372886267</v>
      </c>
      <c r="V1043" s="194">
        <v>0</v>
      </c>
      <c r="W1043" s="194">
        <v>0</v>
      </c>
      <c r="X1043" s="194">
        <v>0</v>
      </c>
      <c r="Y1043" s="194" t="s">
        <v>629</v>
      </c>
      <c r="AA1043" s="206" t="s">
        <v>244</v>
      </c>
      <c r="AB1043" s="204" t="s">
        <v>546</v>
      </c>
      <c r="AC1043" s="205" t="s">
        <v>630</v>
      </c>
      <c r="AD1043" s="204" t="s">
        <v>297</v>
      </c>
      <c r="AE1043" s="204" t="s">
        <v>76</v>
      </c>
      <c r="AF1043" s="203">
        <v>3.1740617650261482</v>
      </c>
      <c r="AG1043" s="203">
        <v>0.77607947733021621</v>
      </c>
      <c r="AH1043" s="203">
        <v>4.0898668986135398</v>
      </c>
      <c r="AI1043" s="202">
        <v>5.8406803672800878E-2</v>
      </c>
      <c r="AJ1043" s="202">
        <v>5.6772985531370133E-2</v>
      </c>
      <c r="AK1043" s="202">
        <v>0.40919101949999998</v>
      </c>
      <c r="AM1043" s="200" t="s">
        <v>194</v>
      </c>
      <c r="AN1043" s="199" t="s">
        <v>443</v>
      </c>
      <c r="AO1043" s="197" t="s">
        <v>630</v>
      </c>
      <c r="AP1043" s="199" t="s">
        <v>316</v>
      </c>
      <c r="AQ1043" s="199" t="s">
        <v>52</v>
      </c>
      <c r="AR1043" s="195">
        <v>10.769057335836949</v>
      </c>
      <c r="AS1043" s="195">
        <v>0.59115121170925344</v>
      </c>
      <c r="AT1043" s="195">
        <v>18.21709424344969</v>
      </c>
      <c r="AU1043" s="194">
        <v>0</v>
      </c>
      <c r="AV1043" s="194">
        <v>0</v>
      </c>
      <c r="AW1043" s="194">
        <v>0</v>
      </c>
      <c r="AX1043" s="194" t="s">
        <v>638</v>
      </c>
    </row>
    <row r="1044" spans="14:50" ht="16.5" thickBot="1" x14ac:dyDescent="0.3">
      <c r="N1044" s="200" t="s">
        <v>194</v>
      </c>
      <c r="O1044" s="199" t="s">
        <v>442</v>
      </c>
      <c r="P1044" s="197" t="s">
        <v>630</v>
      </c>
      <c r="Q1044" s="199" t="s">
        <v>317</v>
      </c>
      <c r="R1044" s="199" t="s">
        <v>52</v>
      </c>
      <c r="S1044" s="195">
        <v>0.27153040580484711</v>
      </c>
      <c r="T1044" s="195">
        <v>0.61992796968063091</v>
      </c>
      <c r="U1044" s="195">
        <v>0.43800315372886267</v>
      </c>
      <c r="V1044" s="194">
        <v>0</v>
      </c>
      <c r="W1044" s="194">
        <v>0</v>
      </c>
      <c r="X1044" s="194">
        <v>0</v>
      </c>
      <c r="Y1044" s="194" t="s">
        <v>629</v>
      </c>
      <c r="AA1044" s="206" t="s">
        <v>244</v>
      </c>
      <c r="AB1044" s="204" t="s">
        <v>545</v>
      </c>
      <c r="AC1044" s="205" t="s">
        <v>630</v>
      </c>
      <c r="AD1044" s="204" t="s">
        <v>297</v>
      </c>
      <c r="AE1044" s="204" t="s">
        <v>52</v>
      </c>
      <c r="AF1044" s="203">
        <v>1.8113365791312566</v>
      </c>
      <c r="AG1044" s="203">
        <v>0.78152728294198948</v>
      </c>
      <c r="AH1044" s="203">
        <v>2.3176882223646014</v>
      </c>
      <c r="AI1044" s="202">
        <v>1.5064879780535144E-3</v>
      </c>
      <c r="AJ1044" s="202">
        <v>1.464346870620557E-3</v>
      </c>
      <c r="AK1044" s="202">
        <v>1.055427301E-2</v>
      </c>
      <c r="AM1044" s="200" t="s">
        <v>194</v>
      </c>
      <c r="AN1044" s="199" t="s">
        <v>443</v>
      </c>
      <c r="AO1044" s="197" t="s">
        <v>630</v>
      </c>
      <c r="AP1044" s="199" t="s">
        <v>315</v>
      </c>
      <c r="AQ1044" s="199" t="s">
        <v>52</v>
      </c>
      <c r="AR1044" s="195">
        <v>11.502828861977232</v>
      </c>
      <c r="AS1044" s="195">
        <v>0.61180240629571014</v>
      </c>
      <c r="AT1044" s="195">
        <v>18.80154236663369</v>
      </c>
      <c r="AU1044" s="194">
        <v>0</v>
      </c>
      <c r="AV1044" s="194">
        <v>0</v>
      </c>
      <c r="AW1044" s="194">
        <v>0</v>
      </c>
      <c r="AX1044" s="194" t="s">
        <v>638</v>
      </c>
    </row>
    <row r="1045" spans="14:50" ht="16.5" thickBot="1" x14ac:dyDescent="0.3">
      <c r="N1045" s="200" t="s">
        <v>194</v>
      </c>
      <c r="O1045" s="199" t="s">
        <v>442</v>
      </c>
      <c r="P1045" s="197" t="s">
        <v>630</v>
      </c>
      <c r="Q1045" s="199" t="s">
        <v>74</v>
      </c>
      <c r="R1045" s="199" t="s">
        <v>52</v>
      </c>
      <c r="S1045" s="195">
        <v>0.27153040580484711</v>
      </c>
      <c r="T1045" s="195">
        <v>0.61992796968063091</v>
      </c>
      <c r="U1045" s="195">
        <v>0.43800315372886267</v>
      </c>
      <c r="V1045" s="194">
        <v>0</v>
      </c>
      <c r="W1045" s="194">
        <v>0</v>
      </c>
      <c r="X1045" s="194">
        <v>0</v>
      </c>
      <c r="Y1045" s="194" t="s">
        <v>629</v>
      </c>
      <c r="AA1045" s="206" t="s">
        <v>244</v>
      </c>
      <c r="AB1045" s="204" t="s">
        <v>545</v>
      </c>
      <c r="AC1045" s="205" t="s">
        <v>630</v>
      </c>
      <c r="AD1045" s="204" t="s">
        <v>297</v>
      </c>
      <c r="AE1045" s="204" t="s">
        <v>76</v>
      </c>
      <c r="AF1045" s="203">
        <v>1.8113365791312566</v>
      </c>
      <c r="AG1045" s="203">
        <v>0.78152728294198948</v>
      </c>
      <c r="AH1045" s="203">
        <v>2.3176882223646014</v>
      </c>
      <c r="AI1045" s="202">
        <v>8.8457044108218294E-2</v>
      </c>
      <c r="AJ1045" s="202">
        <v>8.598262821292342E-2</v>
      </c>
      <c r="AK1045" s="202">
        <v>0.61971937830000001</v>
      </c>
      <c r="AM1045" s="200" t="s">
        <v>194</v>
      </c>
      <c r="AN1045" s="199" t="s">
        <v>443</v>
      </c>
      <c r="AO1045" s="197" t="s">
        <v>630</v>
      </c>
      <c r="AP1045" s="199" t="s">
        <v>314</v>
      </c>
      <c r="AQ1045" s="199" t="s">
        <v>52</v>
      </c>
      <c r="AR1045" s="195">
        <v>17.077777494219404</v>
      </c>
      <c r="AS1045" s="195">
        <v>0.61180240629571003</v>
      </c>
      <c r="AT1045" s="195">
        <v>27.913877615520509</v>
      </c>
      <c r="AU1045" s="194">
        <v>0</v>
      </c>
      <c r="AV1045" s="194">
        <v>0</v>
      </c>
      <c r="AW1045" s="194">
        <v>0</v>
      </c>
      <c r="AX1045" s="194" t="s">
        <v>638</v>
      </c>
    </row>
    <row r="1046" spans="14:50" ht="16.5" thickBot="1" x14ac:dyDescent="0.3">
      <c r="N1046" s="200" t="s">
        <v>194</v>
      </c>
      <c r="O1046" s="199" t="s">
        <v>442</v>
      </c>
      <c r="P1046" s="197" t="s">
        <v>630</v>
      </c>
      <c r="Q1046" s="199" t="s">
        <v>316</v>
      </c>
      <c r="R1046" s="199" t="s">
        <v>52</v>
      </c>
      <c r="S1046" s="195">
        <v>0.27153040580484711</v>
      </c>
      <c r="T1046" s="195">
        <v>0.61992796968063091</v>
      </c>
      <c r="U1046" s="195">
        <v>0.43800315372886267</v>
      </c>
      <c r="V1046" s="194">
        <v>0</v>
      </c>
      <c r="W1046" s="194">
        <v>0</v>
      </c>
      <c r="X1046" s="194">
        <v>0</v>
      </c>
      <c r="Y1046" s="194" t="s">
        <v>629</v>
      </c>
      <c r="AA1046" s="206" t="s">
        <v>244</v>
      </c>
      <c r="AB1046" s="204" t="s">
        <v>368</v>
      </c>
      <c r="AC1046" s="205" t="s">
        <v>630</v>
      </c>
      <c r="AD1046" s="204" t="s">
        <v>297</v>
      </c>
      <c r="AE1046" s="204" t="s">
        <v>55</v>
      </c>
      <c r="AF1046" s="203">
        <v>3.404641407610312</v>
      </c>
      <c r="AG1046" s="203">
        <v>0.74596597303131684</v>
      </c>
      <c r="AH1046" s="203">
        <v>4.5640706556294628</v>
      </c>
      <c r="AI1046" s="202">
        <v>3.3278079909110234E-2</v>
      </c>
      <c r="AJ1046" s="202">
        <v>3.2347189546198529E-2</v>
      </c>
      <c r="AK1046" s="202">
        <v>0.23314221269999999</v>
      </c>
      <c r="AM1046" s="200" t="s">
        <v>194</v>
      </c>
      <c r="AN1046" s="199" t="s">
        <v>443</v>
      </c>
      <c r="AO1046" s="197" t="s">
        <v>630</v>
      </c>
      <c r="AP1046" s="199" t="s">
        <v>313</v>
      </c>
      <c r="AQ1046" s="199" t="s">
        <v>52</v>
      </c>
      <c r="AR1046" s="195">
        <v>7.8756801112684007</v>
      </c>
      <c r="AS1046" s="195">
        <v>0.59115121170925355</v>
      </c>
      <c r="AT1046" s="195">
        <v>13.322615187570493</v>
      </c>
      <c r="AU1046" s="194">
        <v>0</v>
      </c>
      <c r="AV1046" s="194">
        <v>0</v>
      </c>
      <c r="AW1046" s="194">
        <v>0</v>
      </c>
      <c r="AX1046" s="194" t="s">
        <v>638</v>
      </c>
    </row>
    <row r="1047" spans="14:50" ht="16.5" thickBot="1" x14ac:dyDescent="0.3">
      <c r="N1047" s="200" t="s">
        <v>194</v>
      </c>
      <c r="O1047" s="199" t="s">
        <v>442</v>
      </c>
      <c r="P1047" s="197" t="s">
        <v>630</v>
      </c>
      <c r="Q1047" s="199" t="s">
        <v>315</v>
      </c>
      <c r="R1047" s="199" t="s">
        <v>52</v>
      </c>
      <c r="S1047" s="195">
        <v>0.27153040580484711</v>
      </c>
      <c r="T1047" s="195">
        <v>0.61992796968063091</v>
      </c>
      <c r="U1047" s="195">
        <v>0.43800315372886267</v>
      </c>
      <c r="V1047" s="194">
        <v>0</v>
      </c>
      <c r="W1047" s="194">
        <v>0</v>
      </c>
      <c r="X1047" s="194">
        <v>0</v>
      </c>
      <c r="Y1047" s="194" t="s">
        <v>629</v>
      </c>
      <c r="AA1047" s="206" t="s">
        <v>244</v>
      </c>
      <c r="AB1047" s="204" t="s">
        <v>368</v>
      </c>
      <c r="AC1047" s="205" t="s">
        <v>630</v>
      </c>
      <c r="AD1047" s="204" t="s">
        <v>297</v>
      </c>
      <c r="AE1047" s="204" t="s">
        <v>52</v>
      </c>
      <c r="AF1047" s="203">
        <v>3.404641407610312</v>
      </c>
      <c r="AG1047" s="203">
        <v>0.74596597303131684</v>
      </c>
      <c r="AH1047" s="203">
        <v>4.5640706556294628</v>
      </c>
      <c r="AI1047" s="202">
        <v>5.6674997028509214E-4</v>
      </c>
      <c r="AJ1047" s="202">
        <v>5.5089622851393742E-4</v>
      </c>
      <c r="AK1047" s="202">
        <v>3.9705819110000002E-3</v>
      </c>
      <c r="AM1047" s="200" t="s">
        <v>194</v>
      </c>
      <c r="AN1047" s="199" t="s">
        <v>443</v>
      </c>
      <c r="AO1047" s="197" t="s">
        <v>630</v>
      </c>
      <c r="AP1047" s="199" t="s">
        <v>312</v>
      </c>
      <c r="AQ1047" s="199" t="s">
        <v>52</v>
      </c>
      <c r="AR1047" s="195">
        <v>12.65935298255164</v>
      </c>
      <c r="AS1047" s="195">
        <v>0.59115121170925344</v>
      </c>
      <c r="AT1047" s="195">
        <v>21.414745892084721</v>
      </c>
      <c r="AU1047" s="194">
        <v>0</v>
      </c>
      <c r="AV1047" s="194">
        <v>0</v>
      </c>
      <c r="AW1047" s="194">
        <v>0</v>
      </c>
      <c r="AX1047" s="194" t="s">
        <v>638</v>
      </c>
    </row>
    <row r="1048" spans="14:50" ht="16.5" thickBot="1" x14ac:dyDescent="0.3">
      <c r="N1048" s="200" t="s">
        <v>194</v>
      </c>
      <c r="O1048" s="199" t="s">
        <v>442</v>
      </c>
      <c r="P1048" s="197" t="s">
        <v>630</v>
      </c>
      <c r="Q1048" s="199" t="s">
        <v>314</v>
      </c>
      <c r="R1048" s="199" t="s">
        <v>52</v>
      </c>
      <c r="S1048" s="195">
        <v>0.27153040580484711</v>
      </c>
      <c r="T1048" s="195">
        <v>0.61992796968063091</v>
      </c>
      <c r="U1048" s="195">
        <v>0.43800315372886267</v>
      </c>
      <c r="V1048" s="194">
        <v>0</v>
      </c>
      <c r="W1048" s="194">
        <v>0</v>
      </c>
      <c r="X1048" s="194">
        <v>0</v>
      </c>
      <c r="Y1048" s="194" t="s">
        <v>629</v>
      </c>
      <c r="AA1048" s="206" t="s">
        <v>244</v>
      </c>
      <c r="AB1048" s="204" t="s">
        <v>366</v>
      </c>
      <c r="AC1048" s="205" t="s">
        <v>630</v>
      </c>
      <c r="AD1048" s="204" t="s">
        <v>297</v>
      </c>
      <c r="AE1048" s="204" t="s">
        <v>52</v>
      </c>
      <c r="AF1048" s="203">
        <v>4.0795322699710814</v>
      </c>
      <c r="AG1048" s="203">
        <v>0.79497623225845981</v>
      </c>
      <c r="AH1048" s="203">
        <v>5.1316405502859856</v>
      </c>
      <c r="AI1048" s="202">
        <v>9.199508040674346E-4</v>
      </c>
      <c r="AJ1048" s="202">
        <v>8.9565292183455328E-4</v>
      </c>
      <c r="AK1048" s="202">
        <v>6.8316015349999997E-3</v>
      </c>
      <c r="AM1048" s="200" t="s">
        <v>194</v>
      </c>
      <c r="AN1048" s="199" t="s">
        <v>441</v>
      </c>
      <c r="AO1048" s="197" t="s">
        <v>630</v>
      </c>
      <c r="AP1048" s="199" t="s">
        <v>323</v>
      </c>
      <c r="AQ1048" s="199" t="s">
        <v>76</v>
      </c>
      <c r="AR1048" s="195">
        <v>4.3591655660230888</v>
      </c>
      <c r="AS1048" s="195">
        <v>0.65028835987537148</v>
      </c>
      <c r="AT1048" s="195">
        <v>6.7034347144988544</v>
      </c>
      <c r="AU1048" s="194">
        <v>0</v>
      </c>
      <c r="AV1048" s="194">
        <v>0</v>
      </c>
      <c r="AW1048" s="194">
        <v>0</v>
      </c>
      <c r="AX1048" s="194" t="s">
        <v>638</v>
      </c>
    </row>
    <row r="1049" spans="14:50" ht="16.5" thickBot="1" x14ac:dyDescent="0.3">
      <c r="N1049" s="200" t="s">
        <v>194</v>
      </c>
      <c r="O1049" s="199" t="s">
        <v>442</v>
      </c>
      <c r="P1049" s="197" t="s">
        <v>630</v>
      </c>
      <c r="Q1049" s="199" t="s">
        <v>313</v>
      </c>
      <c r="R1049" s="199" t="s">
        <v>52</v>
      </c>
      <c r="S1049" s="195">
        <v>0.27153040580484711</v>
      </c>
      <c r="T1049" s="195">
        <v>0.61992796968063091</v>
      </c>
      <c r="U1049" s="195">
        <v>0.43800315372886267</v>
      </c>
      <c r="V1049" s="194">
        <v>0</v>
      </c>
      <c r="W1049" s="194">
        <v>0</v>
      </c>
      <c r="X1049" s="194">
        <v>0</v>
      </c>
      <c r="Y1049" s="194" t="s">
        <v>629</v>
      </c>
      <c r="AA1049" s="206" t="s">
        <v>244</v>
      </c>
      <c r="AB1049" s="204" t="s">
        <v>366</v>
      </c>
      <c r="AC1049" s="205" t="s">
        <v>630</v>
      </c>
      <c r="AD1049" s="204" t="s">
        <v>297</v>
      </c>
      <c r="AE1049" s="204" t="s">
        <v>76</v>
      </c>
      <c r="AF1049" s="203">
        <v>4.0795322699710814</v>
      </c>
      <c r="AG1049" s="203">
        <v>0.79497623225845981</v>
      </c>
      <c r="AH1049" s="203">
        <v>5.1316405502859856</v>
      </c>
      <c r="AI1049" s="202">
        <v>5.4017112721301337E-2</v>
      </c>
      <c r="AJ1049" s="202">
        <v>5.2590404425967061E-2</v>
      </c>
      <c r="AK1049" s="202">
        <v>0.40113383079999998</v>
      </c>
      <c r="AM1049" s="200" t="s">
        <v>194</v>
      </c>
      <c r="AN1049" s="199" t="s">
        <v>441</v>
      </c>
      <c r="AO1049" s="197" t="s">
        <v>630</v>
      </c>
      <c r="AP1049" s="199" t="s">
        <v>322</v>
      </c>
      <c r="AQ1049" s="199" t="s">
        <v>76</v>
      </c>
      <c r="AR1049" s="195">
        <v>6.6812245532092387</v>
      </c>
      <c r="AS1049" s="195">
        <v>0.65028835987537159</v>
      </c>
      <c r="AT1049" s="195">
        <v>10.274249033905056</v>
      </c>
      <c r="AU1049" s="194">
        <v>0</v>
      </c>
      <c r="AV1049" s="194">
        <v>0</v>
      </c>
      <c r="AW1049" s="194">
        <v>0</v>
      </c>
      <c r="AX1049" s="194" t="s">
        <v>638</v>
      </c>
    </row>
    <row r="1050" spans="14:50" ht="16.5" thickBot="1" x14ac:dyDescent="0.3">
      <c r="N1050" s="200" t="s">
        <v>194</v>
      </c>
      <c r="O1050" s="199" t="s">
        <v>442</v>
      </c>
      <c r="P1050" s="197" t="s">
        <v>630</v>
      </c>
      <c r="Q1050" s="199" t="s">
        <v>312</v>
      </c>
      <c r="R1050" s="199" t="s">
        <v>52</v>
      </c>
      <c r="S1050" s="195">
        <v>0.27153040580484711</v>
      </c>
      <c r="T1050" s="195">
        <v>0.61992796968063091</v>
      </c>
      <c r="U1050" s="195">
        <v>0.43800315372886267</v>
      </c>
      <c r="V1050" s="194">
        <v>0</v>
      </c>
      <c r="W1050" s="194">
        <v>0</v>
      </c>
      <c r="X1050" s="194">
        <v>0</v>
      </c>
      <c r="Y1050" s="194" t="s">
        <v>629</v>
      </c>
      <c r="AA1050" s="206" t="s">
        <v>244</v>
      </c>
      <c r="AB1050" s="204" t="s">
        <v>364</v>
      </c>
      <c r="AC1050" s="205" t="s">
        <v>630</v>
      </c>
      <c r="AD1050" s="204" t="s">
        <v>297</v>
      </c>
      <c r="AE1050" s="204" t="s">
        <v>52</v>
      </c>
      <c r="AF1050" s="203">
        <v>4.0795322699710814</v>
      </c>
      <c r="AG1050" s="203">
        <v>0.79497623225845981</v>
      </c>
      <c r="AH1050" s="203">
        <v>5.1316405502859856</v>
      </c>
      <c r="AI1050" s="202">
        <v>1.5164733366608949E-3</v>
      </c>
      <c r="AJ1050" s="202">
        <v>1.4764200094823366E-3</v>
      </c>
      <c r="AK1050" s="202">
        <v>1.126140825E-2</v>
      </c>
      <c r="AM1050" s="200" t="s">
        <v>194</v>
      </c>
      <c r="AN1050" s="199" t="s">
        <v>441</v>
      </c>
      <c r="AO1050" s="197" t="s">
        <v>630</v>
      </c>
      <c r="AP1050" s="199" t="s">
        <v>321</v>
      </c>
      <c r="AQ1050" s="199" t="s">
        <v>76</v>
      </c>
      <c r="AR1050" s="195">
        <v>8.4030646377023661</v>
      </c>
      <c r="AS1050" s="195">
        <v>0.65028835987537148</v>
      </c>
      <c r="AT1050" s="195">
        <v>12.922059129757178</v>
      </c>
      <c r="AU1050" s="194">
        <v>0</v>
      </c>
      <c r="AV1050" s="194">
        <v>0</v>
      </c>
      <c r="AW1050" s="194">
        <v>0</v>
      </c>
      <c r="AX1050" s="194" t="s">
        <v>638</v>
      </c>
    </row>
    <row r="1051" spans="14:50" ht="16.5" thickBot="1" x14ac:dyDescent="0.3">
      <c r="N1051" s="200" t="s">
        <v>194</v>
      </c>
      <c r="O1051" s="199" t="s">
        <v>439</v>
      </c>
      <c r="P1051" s="197" t="s">
        <v>630</v>
      </c>
      <c r="Q1051" s="199" t="s">
        <v>323</v>
      </c>
      <c r="R1051" s="199" t="s">
        <v>76</v>
      </c>
      <c r="S1051" s="195">
        <v>3.7315848189831149E-2</v>
      </c>
      <c r="T1051" s="195">
        <v>0.69085635380965027</v>
      </c>
      <c r="U1051" s="195">
        <v>5.4013903156650542E-2</v>
      </c>
      <c r="V1051" s="194">
        <v>0</v>
      </c>
      <c r="W1051" s="194">
        <v>0</v>
      </c>
      <c r="X1051" s="194">
        <v>0</v>
      </c>
      <c r="Y1051" s="194" t="s">
        <v>629</v>
      </c>
      <c r="AA1051" s="206" t="s">
        <v>244</v>
      </c>
      <c r="AB1051" s="204" t="s">
        <v>364</v>
      </c>
      <c r="AC1051" s="205" t="s">
        <v>630</v>
      </c>
      <c r="AD1051" s="204" t="s">
        <v>297</v>
      </c>
      <c r="AE1051" s="204" t="s">
        <v>76</v>
      </c>
      <c r="AF1051" s="203">
        <v>4.0795322699710814</v>
      </c>
      <c r="AG1051" s="203">
        <v>0.79497623225845981</v>
      </c>
      <c r="AH1051" s="203">
        <v>5.1316405502859856</v>
      </c>
      <c r="AI1051" s="202">
        <v>8.9043358667740491E-2</v>
      </c>
      <c r="AJ1051" s="202">
        <v>8.6691531773342378E-2</v>
      </c>
      <c r="AK1051" s="202">
        <v>0.66124051750000001</v>
      </c>
      <c r="AM1051" s="200" t="s">
        <v>194</v>
      </c>
      <c r="AN1051" s="199" t="s">
        <v>441</v>
      </c>
      <c r="AO1051" s="197" t="s">
        <v>630</v>
      </c>
      <c r="AP1051" s="199" t="s">
        <v>320</v>
      </c>
      <c r="AQ1051" s="199" t="s">
        <v>76</v>
      </c>
      <c r="AR1051" s="195">
        <v>7.6209612190417566</v>
      </c>
      <c r="AS1051" s="195">
        <v>0.65028835987537159</v>
      </c>
      <c r="AT1051" s="195">
        <v>11.719356656641251</v>
      </c>
      <c r="AU1051" s="194">
        <v>0</v>
      </c>
      <c r="AV1051" s="194">
        <v>0</v>
      </c>
      <c r="AW1051" s="194">
        <v>0</v>
      </c>
      <c r="AX1051" s="194" t="s">
        <v>638</v>
      </c>
    </row>
    <row r="1052" spans="14:50" ht="16.5" thickBot="1" x14ac:dyDescent="0.3">
      <c r="N1052" s="200" t="s">
        <v>194</v>
      </c>
      <c r="O1052" s="199" t="s">
        <v>439</v>
      </c>
      <c r="P1052" s="197" t="s">
        <v>630</v>
      </c>
      <c r="Q1052" s="199" t="s">
        <v>322</v>
      </c>
      <c r="R1052" s="199" t="s">
        <v>76</v>
      </c>
      <c r="S1052" s="195">
        <v>3.7595149035634379E-2</v>
      </c>
      <c r="T1052" s="195">
        <v>0.64762927813724669</v>
      </c>
      <c r="U1052" s="195">
        <v>5.8050416040127138E-2</v>
      </c>
      <c r="V1052" s="194">
        <v>0</v>
      </c>
      <c r="W1052" s="194">
        <v>0</v>
      </c>
      <c r="X1052" s="194">
        <v>0</v>
      </c>
      <c r="Y1052" s="194" t="s">
        <v>629</v>
      </c>
      <c r="AA1052" s="206" t="s">
        <v>244</v>
      </c>
      <c r="AB1052" s="204" t="s">
        <v>375</v>
      </c>
      <c r="AC1052" s="205" t="s">
        <v>630</v>
      </c>
      <c r="AD1052" s="204" t="s">
        <v>297</v>
      </c>
      <c r="AE1052" s="204" t="s">
        <v>52</v>
      </c>
      <c r="AF1052" s="203">
        <v>1.9799542518488016</v>
      </c>
      <c r="AG1052" s="203">
        <v>0.75259745035047798</v>
      </c>
      <c r="AH1052" s="203">
        <v>2.6308277432068823</v>
      </c>
      <c r="AI1052" s="202">
        <v>1.9372800162316685E-4</v>
      </c>
      <c r="AJ1052" s="202">
        <v>1.8895132134548004E-4</v>
      </c>
      <c r="AK1052" s="202">
        <v>1.4071686959999999E-3</v>
      </c>
      <c r="AM1052" s="200" t="s">
        <v>194</v>
      </c>
      <c r="AN1052" s="199" t="s">
        <v>441</v>
      </c>
      <c r="AO1052" s="197" t="s">
        <v>630</v>
      </c>
      <c r="AP1052" s="199" t="s">
        <v>319</v>
      </c>
      <c r="AQ1052" s="199" t="s">
        <v>76</v>
      </c>
      <c r="AR1052" s="195">
        <v>10.30982064676253</v>
      </c>
      <c r="AS1052" s="195">
        <v>0.65028835987537159</v>
      </c>
      <c r="AT1052" s="195">
        <v>15.854229112663829</v>
      </c>
      <c r="AU1052" s="194">
        <v>0</v>
      </c>
      <c r="AV1052" s="194">
        <v>0</v>
      </c>
      <c r="AW1052" s="194">
        <v>0</v>
      </c>
      <c r="AX1052" s="194" t="s">
        <v>638</v>
      </c>
    </row>
    <row r="1053" spans="14:50" ht="16.5" thickBot="1" x14ac:dyDescent="0.3">
      <c r="N1053" s="200" t="s">
        <v>194</v>
      </c>
      <c r="O1053" s="199" t="s">
        <v>439</v>
      </c>
      <c r="P1053" s="197" t="s">
        <v>630</v>
      </c>
      <c r="Q1053" s="199" t="s">
        <v>321</v>
      </c>
      <c r="R1053" s="199" t="s">
        <v>76</v>
      </c>
      <c r="S1053" s="195">
        <v>2.1414042232921916E-2</v>
      </c>
      <c r="T1053" s="195">
        <v>0.69085635380965049</v>
      </c>
      <c r="U1053" s="195">
        <v>3.0996374448662968E-2</v>
      </c>
      <c r="V1053" s="194">
        <v>0</v>
      </c>
      <c r="W1053" s="194">
        <v>0</v>
      </c>
      <c r="X1053" s="194">
        <v>0</v>
      </c>
      <c r="Y1053" s="194" t="s">
        <v>629</v>
      </c>
      <c r="AA1053" s="206" t="s">
        <v>244</v>
      </c>
      <c r="AB1053" s="204" t="s">
        <v>375</v>
      </c>
      <c r="AC1053" s="205" t="s">
        <v>630</v>
      </c>
      <c r="AD1053" s="204" t="s">
        <v>297</v>
      </c>
      <c r="AE1053" s="204" t="s">
        <v>76</v>
      </c>
      <c r="AF1053" s="203">
        <v>1.9799542518488016</v>
      </c>
      <c r="AG1053" s="203">
        <v>0.75259745035047798</v>
      </c>
      <c r="AH1053" s="203">
        <v>2.6308277432068823</v>
      </c>
      <c r="AI1053" s="202">
        <v>1.1375202939282703E-2</v>
      </c>
      <c r="AJ1053" s="202">
        <v>1.109472873276893E-2</v>
      </c>
      <c r="AK1053" s="202">
        <v>8.2625275400000003E-2</v>
      </c>
      <c r="AM1053" s="200" t="s">
        <v>194</v>
      </c>
      <c r="AN1053" s="199" t="s">
        <v>441</v>
      </c>
      <c r="AO1053" s="197" t="s">
        <v>630</v>
      </c>
      <c r="AP1053" s="199" t="s">
        <v>318</v>
      </c>
      <c r="AQ1053" s="199" t="s">
        <v>76</v>
      </c>
      <c r="AR1053" s="195">
        <v>5.0003084848088193</v>
      </c>
      <c r="AS1053" s="195">
        <v>0.65028835987537159</v>
      </c>
      <c r="AT1053" s="195">
        <v>7.689371044204349</v>
      </c>
      <c r="AU1053" s="194">
        <v>0</v>
      </c>
      <c r="AV1053" s="194">
        <v>0</v>
      </c>
      <c r="AW1053" s="194">
        <v>0</v>
      </c>
      <c r="AX1053" s="194" t="s">
        <v>638</v>
      </c>
    </row>
    <row r="1054" spans="14:50" ht="16.5" thickBot="1" x14ac:dyDescent="0.3">
      <c r="N1054" s="200" t="s">
        <v>194</v>
      </c>
      <c r="O1054" s="199" t="s">
        <v>439</v>
      </c>
      <c r="P1054" s="197" t="s">
        <v>630</v>
      </c>
      <c r="Q1054" s="199" t="s">
        <v>320</v>
      </c>
      <c r="R1054" s="199" t="s">
        <v>76</v>
      </c>
      <c r="S1054" s="195">
        <v>8.0781600682567192E-2</v>
      </c>
      <c r="T1054" s="195">
        <v>0.69085635380965038</v>
      </c>
      <c r="U1054" s="195">
        <v>0.11692966307265765</v>
      </c>
      <c r="V1054" s="194">
        <v>0</v>
      </c>
      <c r="W1054" s="194">
        <v>0</v>
      </c>
      <c r="X1054" s="194">
        <v>0</v>
      </c>
      <c r="Y1054" s="194" t="s">
        <v>629</v>
      </c>
      <c r="AA1054" s="206" t="s">
        <v>244</v>
      </c>
      <c r="AB1054" s="204" t="s">
        <v>361</v>
      </c>
      <c r="AC1054" s="205" t="s">
        <v>630</v>
      </c>
      <c r="AD1054" s="204" t="s">
        <v>297</v>
      </c>
      <c r="AE1054" s="204" t="s">
        <v>52</v>
      </c>
      <c r="AF1054" s="203">
        <v>2.1985287560162856</v>
      </c>
      <c r="AG1054" s="203">
        <v>0.75259745035047798</v>
      </c>
      <c r="AH1054" s="203">
        <v>2.921254589677988</v>
      </c>
      <c r="AI1054" s="202">
        <v>1.1189105669021411E-2</v>
      </c>
      <c r="AJ1054" s="202">
        <v>1.0913219994641043E-2</v>
      </c>
      <c r="AK1054" s="202">
        <v>8.1273533519999996E-2</v>
      </c>
      <c r="AM1054" s="200" t="s">
        <v>194</v>
      </c>
      <c r="AN1054" s="199" t="s">
        <v>441</v>
      </c>
      <c r="AO1054" s="197" t="s">
        <v>630</v>
      </c>
      <c r="AP1054" s="199" t="s">
        <v>317</v>
      </c>
      <c r="AQ1054" s="199" t="s">
        <v>76</v>
      </c>
      <c r="AR1054" s="195">
        <v>5.6899539411859088</v>
      </c>
      <c r="AS1054" s="195">
        <v>0.65028835987537159</v>
      </c>
      <c r="AT1054" s="195">
        <v>8.7498935737930079</v>
      </c>
      <c r="AU1054" s="194">
        <v>0</v>
      </c>
      <c r="AV1054" s="194">
        <v>0</v>
      </c>
      <c r="AW1054" s="194">
        <v>0</v>
      </c>
      <c r="AX1054" s="194" t="s">
        <v>638</v>
      </c>
    </row>
    <row r="1055" spans="14:50" ht="16.5" thickBot="1" x14ac:dyDescent="0.3">
      <c r="N1055" s="200" t="s">
        <v>194</v>
      </c>
      <c r="O1055" s="199" t="s">
        <v>439</v>
      </c>
      <c r="P1055" s="197" t="s">
        <v>630</v>
      </c>
      <c r="Q1055" s="199" t="s">
        <v>319</v>
      </c>
      <c r="R1055" s="199" t="s">
        <v>76</v>
      </c>
      <c r="S1055" s="195">
        <v>6.9803086577448062E-2</v>
      </c>
      <c r="T1055" s="195">
        <v>0.64762927813724636</v>
      </c>
      <c r="U1055" s="195">
        <v>0.10778247515032095</v>
      </c>
      <c r="V1055" s="194">
        <v>0</v>
      </c>
      <c r="W1055" s="194">
        <v>0</v>
      </c>
      <c r="X1055" s="194">
        <v>0</v>
      </c>
      <c r="Y1055" s="194" t="s">
        <v>629</v>
      </c>
      <c r="AA1055" s="206" t="s">
        <v>244</v>
      </c>
      <c r="AB1055" s="204" t="s">
        <v>361</v>
      </c>
      <c r="AC1055" s="205" t="s">
        <v>630</v>
      </c>
      <c r="AD1055" s="204" t="s">
        <v>297</v>
      </c>
      <c r="AE1055" s="204" t="s">
        <v>76</v>
      </c>
      <c r="AF1055" s="203">
        <v>2.1985287560162856</v>
      </c>
      <c r="AG1055" s="203">
        <v>0.75259745035047798</v>
      </c>
      <c r="AH1055" s="203">
        <v>2.921254589677988</v>
      </c>
      <c r="AI1055" s="202">
        <v>0.65699509627420816</v>
      </c>
      <c r="AJ1055" s="202">
        <v>0.64079580916746148</v>
      </c>
      <c r="AK1055" s="202">
        <v>4.7721698729999993</v>
      </c>
      <c r="AM1055" s="200" t="s">
        <v>194</v>
      </c>
      <c r="AN1055" s="199" t="s">
        <v>441</v>
      </c>
      <c r="AO1055" s="197" t="s">
        <v>630</v>
      </c>
      <c r="AP1055" s="199" t="s">
        <v>74</v>
      </c>
      <c r="AQ1055" s="199" t="s">
        <v>76</v>
      </c>
      <c r="AR1055" s="195">
        <v>6.6812245532092387</v>
      </c>
      <c r="AS1055" s="195">
        <v>0.65028835987537159</v>
      </c>
      <c r="AT1055" s="195">
        <v>10.274249033905056</v>
      </c>
      <c r="AU1055" s="194">
        <v>0</v>
      </c>
      <c r="AV1055" s="194">
        <v>0</v>
      </c>
      <c r="AW1055" s="194">
        <v>0</v>
      </c>
      <c r="AX1055" s="194" t="s">
        <v>638</v>
      </c>
    </row>
    <row r="1056" spans="14:50" ht="16.5" thickBot="1" x14ac:dyDescent="0.3">
      <c r="N1056" s="200" t="s">
        <v>194</v>
      </c>
      <c r="O1056" s="199" t="s">
        <v>439</v>
      </c>
      <c r="P1056" s="197" t="s">
        <v>630</v>
      </c>
      <c r="Q1056" s="199" t="s">
        <v>318</v>
      </c>
      <c r="R1056" s="199" t="s">
        <v>76</v>
      </c>
      <c r="S1056" s="195">
        <v>2.0384312062407466E-2</v>
      </c>
      <c r="T1056" s="195">
        <v>0.69085635380965049</v>
      </c>
      <c r="U1056" s="195">
        <v>2.9505861746802274E-2</v>
      </c>
      <c r="V1056" s="194">
        <v>0</v>
      </c>
      <c r="W1056" s="194">
        <v>0</v>
      </c>
      <c r="X1056" s="194">
        <v>0</v>
      </c>
      <c r="Y1056" s="194" t="s">
        <v>629</v>
      </c>
      <c r="AA1056" s="206" t="s">
        <v>244</v>
      </c>
      <c r="AB1056" s="204" t="s">
        <v>357</v>
      </c>
      <c r="AC1056" s="205" t="s">
        <v>630</v>
      </c>
      <c r="AD1056" s="204" t="s">
        <v>296</v>
      </c>
      <c r="AE1056" s="204" t="s">
        <v>52</v>
      </c>
      <c r="AF1056" s="203">
        <v>5.9098919703909463</v>
      </c>
      <c r="AG1056" s="203">
        <v>0.79497623225845981</v>
      </c>
      <c r="AH1056" s="203">
        <v>7.4340486301099169</v>
      </c>
      <c r="AI1056" s="202">
        <v>3.8009288235465452E-4</v>
      </c>
      <c r="AJ1056" s="202">
        <v>3.7005381064323626E-4</v>
      </c>
      <c r="AK1056" s="202">
        <v>2.8225891069999999E-3</v>
      </c>
      <c r="AM1056" s="200" t="s">
        <v>194</v>
      </c>
      <c r="AN1056" s="199" t="s">
        <v>441</v>
      </c>
      <c r="AO1056" s="197" t="s">
        <v>630</v>
      </c>
      <c r="AP1056" s="199" t="s">
        <v>316</v>
      </c>
      <c r="AQ1056" s="199" t="s">
        <v>76</v>
      </c>
      <c r="AR1056" s="195">
        <v>4.930586087021247</v>
      </c>
      <c r="AS1056" s="195">
        <v>0.65028835987537159</v>
      </c>
      <c r="AT1056" s="195">
        <v>7.5821533818723106</v>
      </c>
      <c r="AU1056" s="194">
        <v>0</v>
      </c>
      <c r="AV1056" s="194">
        <v>0</v>
      </c>
      <c r="AW1056" s="194">
        <v>0</v>
      </c>
      <c r="AX1056" s="194" t="s">
        <v>638</v>
      </c>
    </row>
    <row r="1057" spans="14:50" ht="16.5" thickBot="1" x14ac:dyDescent="0.3">
      <c r="N1057" s="200" t="s">
        <v>194</v>
      </c>
      <c r="O1057" s="199" t="s">
        <v>439</v>
      </c>
      <c r="P1057" s="197" t="s">
        <v>630</v>
      </c>
      <c r="Q1057" s="199" t="s">
        <v>317</v>
      </c>
      <c r="R1057" s="199" t="s">
        <v>76</v>
      </c>
      <c r="S1057" s="195">
        <v>6.1232622844465047E-2</v>
      </c>
      <c r="T1057" s="195">
        <v>0.69085635380965049</v>
      </c>
      <c r="U1057" s="195">
        <v>8.86329299959457E-2</v>
      </c>
      <c r="V1057" s="194">
        <v>0</v>
      </c>
      <c r="W1057" s="194">
        <v>0</v>
      </c>
      <c r="X1057" s="194">
        <v>0</v>
      </c>
      <c r="Y1057" s="194" t="s">
        <v>629</v>
      </c>
      <c r="AA1057" s="206" t="s">
        <v>244</v>
      </c>
      <c r="AB1057" s="204" t="s">
        <v>357</v>
      </c>
      <c r="AC1057" s="205" t="s">
        <v>630</v>
      </c>
      <c r="AD1057" s="204" t="s">
        <v>296</v>
      </c>
      <c r="AE1057" s="204" t="s">
        <v>76</v>
      </c>
      <c r="AF1057" s="203">
        <v>5.9098919703909463</v>
      </c>
      <c r="AG1057" s="203">
        <v>0.79497623225845981</v>
      </c>
      <c r="AH1057" s="203">
        <v>7.4340486301099169</v>
      </c>
      <c r="AI1057" s="202">
        <v>2.2318062614680508E-2</v>
      </c>
      <c r="AJ1057" s="202">
        <v>2.1728594509777557E-2</v>
      </c>
      <c r="AK1057" s="202">
        <v>0.1657350699</v>
      </c>
      <c r="AM1057" s="200" t="s">
        <v>194</v>
      </c>
      <c r="AN1057" s="199" t="s">
        <v>441</v>
      </c>
      <c r="AO1057" s="197" t="s">
        <v>630</v>
      </c>
      <c r="AP1057" s="199" t="s">
        <v>315</v>
      </c>
      <c r="AQ1057" s="199" t="s">
        <v>76</v>
      </c>
      <c r="AR1057" s="195">
        <v>5.0882193341931528</v>
      </c>
      <c r="AS1057" s="195">
        <v>0.65028835987537148</v>
      </c>
      <c r="AT1057" s="195">
        <v>7.8245585314925767</v>
      </c>
      <c r="AU1057" s="194">
        <v>0</v>
      </c>
      <c r="AV1057" s="194">
        <v>0</v>
      </c>
      <c r="AW1057" s="194">
        <v>0</v>
      </c>
      <c r="AX1057" s="194" t="s">
        <v>638</v>
      </c>
    </row>
    <row r="1058" spans="14:50" ht="16.5" thickBot="1" x14ac:dyDescent="0.3">
      <c r="N1058" s="200" t="s">
        <v>194</v>
      </c>
      <c r="O1058" s="199" t="s">
        <v>439</v>
      </c>
      <c r="P1058" s="197" t="s">
        <v>630</v>
      </c>
      <c r="Q1058" s="199" t="s">
        <v>74</v>
      </c>
      <c r="R1058" s="199" t="s">
        <v>76</v>
      </c>
      <c r="S1058" s="195">
        <v>2.0837580483921616E-2</v>
      </c>
      <c r="T1058" s="195">
        <v>0.69085635380965038</v>
      </c>
      <c r="U1058" s="195">
        <v>3.0161958226214609E-2</v>
      </c>
      <c r="V1058" s="194">
        <v>0</v>
      </c>
      <c r="W1058" s="194">
        <v>0</v>
      </c>
      <c r="X1058" s="194">
        <v>0</v>
      </c>
      <c r="Y1058" s="194" t="s">
        <v>629</v>
      </c>
      <c r="AA1058" s="206" t="s">
        <v>244</v>
      </c>
      <c r="AB1058" s="204" t="s">
        <v>370</v>
      </c>
      <c r="AC1058" s="205" t="s">
        <v>630</v>
      </c>
      <c r="AD1058" s="204" t="s">
        <v>296</v>
      </c>
      <c r="AE1058" s="204" t="s">
        <v>55</v>
      </c>
      <c r="AF1058" s="203">
        <v>3.9996767061214711</v>
      </c>
      <c r="AG1058" s="203">
        <v>1.0173985996884725</v>
      </c>
      <c r="AH1058" s="203">
        <v>3.9312779743811057</v>
      </c>
      <c r="AI1058" s="202">
        <v>0</v>
      </c>
      <c r="AJ1058" s="202">
        <v>0</v>
      </c>
      <c r="AK1058" s="202">
        <v>1.7971415509999998E-2</v>
      </c>
      <c r="AM1058" s="200" t="s">
        <v>194</v>
      </c>
      <c r="AN1058" s="199" t="s">
        <v>441</v>
      </c>
      <c r="AO1058" s="197" t="s">
        <v>630</v>
      </c>
      <c r="AP1058" s="199" t="s">
        <v>314</v>
      </c>
      <c r="AQ1058" s="199" t="s">
        <v>76</v>
      </c>
      <c r="AR1058" s="195">
        <v>7.5542702298536417</v>
      </c>
      <c r="AS1058" s="195">
        <v>0.65028835987537137</v>
      </c>
      <c r="AT1058" s="195">
        <v>11.61680063180191</v>
      </c>
      <c r="AU1058" s="194">
        <v>0</v>
      </c>
      <c r="AV1058" s="194">
        <v>0</v>
      </c>
      <c r="AW1058" s="194">
        <v>0</v>
      </c>
      <c r="AX1058" s="194" t="s">
        <v>638</v>
      </c>
    </row>
    <row r="1059" spans="14:50" ht="16.5" thickBot="1" x14ac:dyDescent="0.3">
      <c r="N1059" s="200" t="s">
        <v>194</v>
      </c>
      <c r="O1059" s="199" t="s">
        <v>439</v>
      </c>
      <c r="P1059" s="197" t="s">
        <v>630</v>
      </c>
      <c r="Q1059" s="199" t="s">
        <v>316</v>
      </c>
      <c r="R1059" s="199" t="s">
        <v>76</v>
      </c>
      <c r="S1059" s="195">
        <v>4.1626986453673576E-2</v>
      </c>
      <c r="T1059" s="195">
        <v>0.69085635380965027</v>
      </c>
      <c r="U1059" s="195">
        <v>6.0254184859307149E-2</v>
      </c>
      <c r="V1059" s="194">
        <v>0</v>
      </c>
      <c r="W1059" s="194">
        <v>0</v>
      </c>
      <c r="X1059" s="194">
        <v>0</v>
      </c>
      <c r="Y1059" s="194" t="s">
        <v>629</v>
      </c>
      <c r="AA1059" s="206" t="s">
        <v>244</v>
      </c>
      <c r="AB1059" s="204" t="s">
        <v>370</v>
      </c>
      <c r="AC1059" s="205" t="s">
        <v>630</v>
      </c>
      <c r="AD1059" s="204" t="s">
        <v>296</v>
      </c>
      <c r="AE1059" s="204" t="s">
        <v>52</v>
      </c>
      <c r="AF1059" s="203">
        <v>3.9996767061214711</v>
      </c>
      <c r="AG1059" s="203">
        <v>1.0173985996884725</v>
      </c>
      <c r="AH1059" s="203">
        <v>3.9312779743811057</v>
      </c>
      <c r="AI1059" s="202">
        <v>0</v>
      </c>
      <c r="AJ1059" s="202">
        <v>0</v>
      </c>
      <c r="AK1059" s="202">
        <v>3.0606631299999996E-4</v>
      </c>
      <c r="AM1059" s="200" t="s">
        <v>194</v>
      </c>
      <c r="AN1059" s="199" t="s">
        <v>441</v>
      </c>
      <c r="AO1059" s="197" t="s">
        <v>630</v>
      </c>
      <c r="AP1059" s="199" t="s">
        <v>312</v>
      </c>
      <c r="AQ1059" s="199" t="s">
        <v>76</v>
      </c>
      <c r="AR1059" s="195">
        <v>5.7960532421669981</v>
      </c>
      <c r="AS1059" s="195">
        <v>0.65028835987537159</v>
      </c>
      <c r="AT1059" s="195">
        <v>8.913050886037416</v>
      </c>
      <c r="AU1059" s="194">
        <v>0</v>
      </c>
      <c r="AV1059" s="194">
        <v>0</v>
      </c>
      <c r="AW1059" s="194">
        <v>0</v>
      </c>
      <c r="AX1059" s="194" t="s">
        <v>638</v>
      </c>
    </row>
    <row r="1060" spans="14:50" ht="16.5" thickBot="1" x14ac:dyDescent="0.3">
      <c r="N1060" s="200" t="s">
        <v>194</v>
      </c>
      <c r="O1060" s="199" t="s">
        <v>439</v>
      </c>
      <c r="P1060" s="197" t="s">
        <v>630</v>
      </c>
      <c r="Q1060" s="199" t="s">
        <v>315</v>
      </c>
      <c r="R1060" s="199" t="s">
        <v>76</v>
      </c>
      <c r="S1060" s="195">
        <v>6.1887799482652085E-2</v>
      </c>
      <c r="T1060" s="195">
        <v>0.69085635380965038</v>
      </c>
      <c r="U1060" s="195">
        <v>8.9581284360169378E-2</v>
      </c>
      <c r="V1060" s="194">
        <v>0</v>
      </c>
      <c r="W1060" s="194">
        <v>0</v>
      </c>
      <c r="X1060" s="194">
        <v>0</v>
      </c>
      <c r="Y1060" s="194" t="s">
        <v>629</v>
      </c>
      <c r="AA1060" s="206" t="s">
        <v>244</v>
      </c>
      <c r="AB1060" s="204" t="s">
        <v>369</v>
      </c>
      <c r="AC1060" s="205" t="s">
        <v>630</v>
      </c>
      <c r="AD1060" s="204" t="s">
        <v>296</v>
      </c>
      <c r="AE1060" s="204" t="s">
        <v>55</v>
      </c>
      <c r="AF1060" s="203">
        <v>2.6477269006805901</v>
      </c>
      <c r="AG1060" s="203">
        <v>0.78531592915685033</v>
      </c>
      <c r="AH1060" s="203">
        <v>3.3715436073266791</v>
      </c>
      <c r="AI1060" s="202">
        <v>1.247857540213488E-2</v>
      </c>
      <c r="AJ1060" s="202">
        <v>1.2175826790312984E-2</v>
      </c>
      <c r="AK1060" s="202">
        <v>8.7597427110000001E-2</v>
      </c>
      <c r="AM1060" s="200" t="s">
        <v>194</v>
      </c>
      <c r="AN1060" s="199" t="s">
        <v>441</v>
      </c>
      <c r="AO1060" s="197" t="s">
        <v>630</v>
      </c>
      <c r="AP1060" s="199" t="s">
        <v>323</v>
      </c>
      <c r="AQ1060" s="199" t="s">
        <v>52</v>
      </c>
      <c r="AR1060" s="195">
        <v>4.3591655660230888</v>
      </c>
      <c r="AS1060" s="195">
        <v>0.65028835987537148</v>
      </c>
      <c r="AT1060" s="195">
        <v>6.7034347144988544</v>
      </c>
      <c r="AU1060" s="194">
        <v>0</v>
      </c>
      <c r="AV1060" s="194">
        <v>0</v>
      </c>
      <c r="AW1060" s="194">
        <v>0</v>
      </c>
      <c r="AX1060" s="194" t="s">
        <v>638</v>
      </c>
    </row>
    <row r="1061" spans="14:50" ht="16.5" thickBot="1" x14ac:dyDescent="0.3">
      <c r="N1061" s="200" t="s">
        <v>194</v>
      </c>
      <c r="O1061" s="199" t="s">
        <v>439</v>
      </c>
      <c r="P1061" s="197" t="s">
        <v>630</v>
      </c>
      <c r="Q1061" s="199" t="s">
        <v>314</v>
      </c>
      <c r="R1061" s="199" t="s">
        <v>76</v>
      </c>
      <c r="S1061" s="195">
        <v>4.8108508182598701E-2</v>
      </c>
      <c r="T1061" s="195">
        <v>0.69085635380965049</v>
      </c>
      <c r="U1061" s="195">
        <v>6.963605084806658E-2</v>
      </c>
      <c r="V1061" s="194">
        <v>0</v>
      </c>
      <c r="W1061" s="194">
        <v>0</v>
      </c>
      <c r="X1061" s="194">
        <v>0</v>
      </c>
      <c r="Y1061" s="194" t="s">
        <v>629</v>
      </c>
      <c r="AA1061" s="206" t="s">
        <v>244</v>
      </c>
      <c r="AB1061" s="204" t="s">
        <v>369</v>
      </c>
      <c r="AC1061" s="205" t="s">
        <v>630</v>
      </c>
      <c r="AD1061" s="204" t="s">
        <v>296</v>
      </c>
      <c r="AE1061" s="204" t="s">
        <v>52</v>
      </c>
      <c r="AF1061" s="203">
        <v>2.6477269006805901</v>
      </c>
      <c r="AG1061" s="203">
        <v>0.78531592915685033</v>
      </c>
      <c r="AH1061" s="203">
        <v>3.3715436073266791</v>
      </c>
      <c r="AI1061" s="202">
        <v>2.125192390842236E-4</v>
      </c>
      <c r="AJ1061" s="202">
        <v>2.0736320944584143E-4</v>
      </c>
      <c r="AK1061" s="202">
        <v>1.491848064E-3</v>
      </c>
      <c r="AM1061" s="200" t="s">
        <v>194</v>
      </c>
      <c r="AN1061" s="199" t="s">
        <v>441</v>
      </c>
      <c r="AO1061" s="197" t="s">
        <v>630</v>
      </c>
      <c r="AP1061" s="199" t="s">
        <v>322</v>
      </c>
      <c r="AQ1061" s="199" t="s">
        <v>52</v>
      </c>
      <c r="AR1061" s="195">
        <v>6.6812245532092387</v>
      </c>
      <c r="AS1061" s="195">
        <v>0.65028835987537159</v>
      </c>
      <c r="AT1061" s="195">
        <v>10.274249033905056</v>
      </c>
      <c r="AU1061" s="194">
        <v>0</v>
      </c>
      <c r="AV1061" s="194">
        <v>0</v>
      </c>
      <c r="AW1061" s="194">
        <v>0</v>
      </c>
      <c r="AX1061" s="194" t="s">
        <v>638</v>
      </c>
    </row>
    <row r="1062" spans="14:50" ht="16.5" thickBot="1" x14ac:dyDescent="0.3">
      <c r="N1062" s="200" t="s">
        <v>194</v>
      </c>
      <c r="O1062" s="199" t="s">
        <v>439</v>
      </c>
      <c r="P1062" s="197" t="s">
        <v>630</v>
      </c>
      <c r="Q1062" s="199" t="s">
        <v>313</v>
      </c>
      <c r="R1062" s="199" t="s">
        <v>76</v>
      </c>
      <c r="S1062" s="195">
        <v>4.1900673262140017E-2</v>
      </c>
      <c r="T1062" s="195">
        <v>0.69085635380965038</v>
      </c>
      <c r="U1062" s="195">
        <v>6.0650340741723548E-2</v>
      </c>
      <c r="V1062" s="194">
        <v>0</v>
      </c>
      <c r="W1062" s="194">
        <v>0</v>
      </c>
      <c r="X1062" s="194">
        <v>0</v>
      </c>
      <c r="Y1062" s="194" t="s">
        <v>629</v>
      </c>
      <c r="AA1062" s="206" t="s">
        <v>244</v>
      </c>
      <c r="AB1062" s="204" t="s">
        <v>380</v>
      </c>
      <c r="AC1062" s="205" t="s">
        <v>630</v>
      </c>
      <c r="AD1062" s="204" t="s">
        <v>296</v>
      </c>
      <c r="AE1062" s="204" t="s">
        <v>52</v>
      </c>
      <c r="AF1062" s="203">
        <v>6.8596119210086828</v>
      </c>
      <c r="AG1062" s="203">
        <v>0.80387751225167181</v>
      </c>
      <c r="AH1062" s="203">
        <v>8.533155631875827</v>
      </c>
      <c r="AI1062" s="202">
        <v>4.690050521711386E-4</v>
      </c>
      <c r="AJ1062" s="202">
        <v>4.5762629907581526E-4</v>
      </c>
      <c r="AK1062" s="202">
        <v>3.2923338239999999E-3</v>
      </c>
      <c r="AM1062" s="200" t="s">
        <v>194</v>
      </c>
      <c r="AN1062" s="199" t="s">
        <v>441</v>
      </c>
      <c r="AO1062" s="197" t="s">
        <v>630</v>
      </c>
      <c r="AP1062" s="199" t="s">
        <v>321</v>
      </c>
      <c r="AQ1062" s="199" t="s">
        <v>52</v>
      </c>
      <c r="AR1062" s="195">
        <v>8.4030646377023661</v>
      </c>
      <c r="AS1062" s="195">
        <v>0.65028835987537148</v>
      </c>
      <c r="AT1062" s="195">
        <v>12.922059129757178</v>
      </c>
      <c r="AU1062" s="194">
        <v>0</v>
      </c>
      <c r="AV1062" s="194">
        <v>0</v>
      </c>
      <c r="AW1062" s="194">
        <v>0</v>
      </c>
      <c r="AX1062" s="194" t="s">
        <v>638</v>
      </c>
    </row>
    <row r="1063" spans="14:50" ht="16.5" thickBot="1" x14ac:dyDescent="0.3">
      <c r="N1063" s="200" t="s">
        <v>194</v>
      </c>
      <c r="O1063" s="199" t="s">
        <v>439</v>
      </c>
      <c r="P1063" s="197" t="s">
        <v>630</v>
      </c>
      <c r="Q1063" s="199" t="s">
        <v>312</v>
      </c>
      <c r="R1063" s="199" t="s">
        <v>76</v>
      </c>
      <c r="S1063" s="195">
        <v>9.2627289217530363E-3</v>
      </c>
      <c r="T1063" s="195">
        <v>0.69085635380965027</v>
      </c>
      <c r="U1063" s="195">
        <v>1.3407604736751354E-2</v>
      </c>
      <c r="V1063" s="194">
        <v>0</v>
      </c>
      <c r="W1063" s="194">
        <v>0</v>
      </c>
      <c r="X1063" s="194">
        <v>0</v>
      </c>
      <c r="Y1063" s="194" t="s">
        <v>629</v>
      </c>
      <c r="AA1063" s="206" t="s">
        <v>244</v>
      </c>
      <c r="AB1063" s="204" t="s">
        <v>380</v>
      </c>
      <c r="AC1063" s="205" t="s">
        <v>630</v>
      </c>
      <c r="AD1063" s="204" t="s">
        <v>296</v>
      </c>
      <c r="AE1063" s="204" t="s">
        <v>76</v>
      </c>
      <c r="AF1063" s="203">
        <v>6.8596119210086828</v>
      </c>
      <c r="AG1063" s="203">
        <v>0.80387751225167181</v>
      </c>
      <c r="AH1063" s="203">
        <v>8.533155631875827</v>
      </c>
      <c r="AI1063" s="202">
        <v>2.7538753193652222E-2</v>
      </c>
      <c r="AJ1063" s="202">
        <v>2.6870622495074433E-2</v>
      </c>
      <c r="AK1063" s="202">
        <v>0.19331725359999999</v>
      </c>
      <c r="AM1063" s="200" t="s">
        <v>194</v>
      </c>
      <c r="AN1063" s="199" t="s">
        <v>441</v>
      </c>
      <c r="AO1063" s="197" t="s">
        <v>630</v>
      </c>
      <c r="AP1063" s="199" t="s">
        <v>320</v>
      </c>
      <c r="AQ1063" s="199" t="s">
        <v>52</v>
      </c>
      <c r="AR1063" s="195">
        <v>7.6209612190417566</v>
      </c>
      <c r="AS1063" s="195">
        <v>0.65028835987537159</v>
      </c>
      <c r="AT1063" s="195">
        <v>11.719356656641251</v>
      </c>
      <c r="AU1063" s="194">
        <v>0</v>
      </c>
      <c r="AV1063" s="194">
        <v>0</v>
      </c>
      <c r="AW1063" s="194">
        <v>0</v>
      </c>
      <c r="AX1063" s="194" t="s">
        <v>638</v>
      </c>
    </row>
    <row r="1064" spans="14:50" ht="16.5" thickBot="1" x14ac:dyDescent="0.3">
      <c r="N1064" s="200" t="s">
        <v>194</v>
      </c>
      <c r="O1064" s="199" t="s">
        <v>439</v>
      </c>
      <c r="P1064" s="197" t="s">
        <v>630</v>
      </c>
      <c r="Q1064" s="199" t="s">
        <v>323</v>
      </c>
      <c r="R1064" s="199" t="s">
        <v>52</v>
      </c>
      <c r="S1064" s="195">
        <v>3.7315848189831149E-2</v>
      </c>
      <c r="T1064" s="195">
        <v>0.69085635380965027</v>
      </c>
      <c r="U1064" s="195">
        <v>5.4013903156650542E-2</v>
      </c>
      <c r="V1064" s="194">
        <v>0</v>
      </c>
      <c r="W1064" s="194">
        <v>0</v>
      </c>
      <c r="X1064" s="194">
        <v>0</v>
      </c>
      <c r="Y1064" s="194" t="s">
        <v>629</v>
      </c>
      <c r="AA1064" s="206" t="s">
        <v>244</v>
      </c>
      <c r="AB1064" s="204" t="s">
        <v>546</v>
      </c>
      <c r="AC1064" s="205" t="s">
        <v>630</v>
      </c>
      <c r="AD1064" s="204" t="s">
        <v>296</v>
      </c>
      <c r="AE1064" s="204" t="s">
        <v>52</v>
      </c>
      <c r="AF1064" s="203">
        <v>3.1740617650261482</v>
      </c>
      <c r="AG1064" s="203">
        <v>0.77607947733021621</v>
      </c>
      <c r="AH1064" s="203">
        <v>4.0898668986135398</v>
      </c>
      <c r="AI1064" s="202">
        <v>7.4229738143965942E-4</v>
      </c>
      <c r="AJ1064" s="202">
        <v>7.2153303804352482E-4</v>
      </c>
      <c r="AK1064" s="202">
        <v>5.2004458930000001E-3</v>
      </c>
      <c r="AM1064" s="200" t="s">
        <v>194</v>
      </c>
      <c r="AN1064" s="199" t="s">
        <v>441</v>
      </c>
      <c r="AO1064" s="197" t="s">
        <v>630</v>
      </c>
      <c r="AP1064" s="199" t="s">
        <v>319</v>
      </c>
      <c r="AQ1064" s="199" t="s">
        <v>52</v>
      </c>
      <c r="AR1064" s="195">
        <v>10.30982064676253</v>
      </c>
      <c r="AS1064" s="195">
        <v>0.65028835987537159</v>
      </c>
      <c r="AT1064" s="195">
        <v>15.854229112663829</v>
      </c>
      <c r="AU1064" s="194">
        <v>0</v>
      </c>
      <c r="AV1064" s="194">
        <v>0</v>
      </c>
      <c r="AW1064" s="194">
        <v>0</v>
      </c>
      <c r="AX1064" s="194" t="s">
        <v>638</v>
      </c>
    </row>
    <row r="1065" spans="14:50" ht="16.5" thickBot="1" x14ac:dyDescent="0.3">
      <c r="N1065" s="200" t="s">
        <v>194</v>
      </c>
      <c r="O1065" s="199" t="s">
        <v>439</v>
      </c>
      <c r="P1065" s="197" t="s">
        <v>630</v>
      </c>
      <c r="Q1065" s="199" t="s">
        <v>322</v>
      </c>
      <c r="R1065" s="199" t="s">
        <v>52</v>
      </c>
      <c r="S1065" s="195">
        <v>3.7595149035634379E-2</v>
      </c>
      <c r="T1065" s="195">
        <v>0.64762927813724669</v>
      </c>
      <c r="U1065" s="195">
        <v>5.8050416040127138E-2</v>
      </c>
      <c r="V1065" s="194">
        <v>0</v>
      </c>
      <c r="W1065" s="194">
        <v>0</v>
      </c>
      <c r="X1065" s="194">
        <v>0</v>
      </c>
      <c r="Y1065" s="194" t="s">
        <v>629</v>
      </c>
      <c r="AA1065" s="206" t="s">
        <v>244</v>
      </c>
      <c r="AB1065" s="204" t="s">
        <v>546</v>
      </c>
      <c r="AC1065" s="205" t="s">
        <v>630</v>
      </c>
      <c r="AD1065" s="204" t="s">
        <v>296</v>
      </c>
      <c r="AE1065" s="204" t="s">
        <v>76</v>
      </c>
      <c r="AF1065" s="203">
        <v>3.1740617650261482</v>
      </c>
      <c r="AG1065" s="203">
        <v>0.77607947733021621</v>
      </c>
      <c r="AH1065" s="203">
        <v>4.0898668986135398</v>
      </c>
      <c r="AI1065" s="202">
        <v>4.3585765830686636E-2</v>
      </c>
      <c r="AJ1065" s="202">
        <v>4.2366537753744465E-2</v>
      </c>
      <c r="AK1065" s="202">
        <v>0.30535661660000002</v>
      </c>
      <c r="AM1065" s="200" t="s">
        <v>194</v>
      </c>
      <c r="AN1065" s="199" t="s">
        <v>441</v>
      </c>
      <c r="AO1065" s="197" t="s">
        <v>630</v>
      </c>
      <c r="AP1065" s="199" t="s">
        <v>318</v>
      </c>
      <c r="AQ1065" s="199" t="s">
        <v>52</v>
      </c>
      <c r="AR1065" s="195">
        <v>5.0003084848088193</v>
      </c>
      <c r="AS1065" s="195">
        <v>0.65028835987537159</v>
      </c>
      <c r="AT1065" s="195">
        <v>7.689371044204349</v>
      </c>
      <c r="AU1065" s="194">
        <v>0</v>
      </c>
      <c r="AV1065" s="194">
        <v>0</v>
      </c>
      <c r="AW1065" s="194">
        <v>0</v>
      </c>
      <c r="AX1065" s="194" t="s">
        <v>638</v>
      </c>
    </row>
    <row r="1066" spans="14:50" ht="16.5" thickBot="1" x14ac:dyDescent="0.3">
      <c r="N1066" s="200" t="s">
        <v>194</v>
      </c>
      <c r="O1066" s="199" t="s">
        <v>439</v>
      </c>
      <c r="P1066" s="197" t="s">
        <v>630</v>
      </c>
      <c r="Q1066" s="199" t="s">
        <v>321</v>
      </c>
      <c r="R1066" s="199" t="s">
        <v>52</v>
      </c>
      <c r="S1066" s="195">
        <v>2.1414042232921916E-2</v>
      </c>
      <c r="T1066" s="195">
        <v>0.69085635380965049</v>
      </c>
      <c r="U1066" s="195">
        <v>3.0996374448662968E-2</v>
      </c>
      <c r="V1066" s="194">
        <v>0</v>
      </c>
      <c r="W1066" s="194">
        <v>0</v>
      </c>
      <c r="X1066" s="194">
        <v>0</v>
      </c>
      <c r="Y1066" s="194" t="s">
        <v>629</v>
      </c>
      <c r="AA1066" s="206" t="s">
        <v>244</v>
      </c>
      <c r="AB1066" s="204" t="s">
        <v>545</v>
      </c>
      <c r="AC1066" s="205" t="s">
        <v>630</v>
      </c>
      <c r="AD1066" s="204" t="s">
        <v>296</v>
      </c>
      <c r="AE1066" s="204" t="s">
        <v>52</v>
      </c>
      <c r="AF1066" s="203">
        <v>1.8113365791312566</v>
      </c>
      <c r="AG1066" s="203">
        <v>0.78152728294198948</v>
      </c>
      <c r="AH1066" s="203">
        <v>2.3176882223646014</v>
      </c>
      <c r="AI1066" s="202">
        <v>1.3500779842571505E-3</v>
      </c>
      <c r="AJ1066" s="202">
        <v>1.3123121459588842E-3</v>
      </c>
      <c r="AK1066" s="202">
        <v>9.4584834649999987E-3</v>
      </c>
      <c r="AM1066" s="200" t="s">
        <v>194</v>
      </c>
      <c r="AN1066" s="199" t="s">
        <v>441</v>
      </c>
      <c r="AO1066" s="197" t="s">
        <v>630</v>
      </c>
      <c r="AP1066" s="199" t="s">
        <v>317</v>
      </c>
      <c r="AQ1066" s="199" t="s">
        <v>52</v>
      </c>
      <c r="AR1066" s="195">
        <v>5.6899539411859088</v>
      </c>
      <c r="AS1066" s="195">
        <v>0.65028835987537159</v>
      </c>
      <c r="AT1066" s="195">
        <v>8.7498935737930079</v>
      </c>
      <c r="AU1066" s="194">
        <v>0</v>
      </c>
      <c r="AV1066" s="194">
        <v>0</v>
      </c>
      <c r="AW1066" s="194">
        <v>0</v>
      </c>
      <c r="AX1066" s="194" t="s">
        <v>638</v>
      </c>
    </row>
    <row r="1067" spans="14:50" ht="16.5" thickBot="1" x14ac:dyDescent="0.3">
      <c r="N1067" s="200" t="s">
        <v>194</v>
      </c>
      <c r="O1067" s="199" t="s">
        <v>439</v>
      </c>
      <c r="P1067" s="197" t="s">
        <v>630</v>
      </c>
      <c r="Q1067" s="199" t="s">
        <v>320</v>
      </c>
      <c r="R1067" s="199" t="s">
        <v>52</v>
      </c>
      <c r="S1067" s="195">
        <v>8.0781600682567192E-2</v>
      </c>
      <c r="T1067" s="195">
        <v>0.69085635380965038</v>
      </c>
      <c r="U1067" s="195">
        <v>0.11692966307265765</v>
      </c>
      <c r="V1067" s="194">
        <v>0</v>
      </c>
      <c r="W1067" s="194">
        <v>0</v>
      </c>
      <c r="X1067" s="194">
        <v>0</v>
      </c>
      <c r="Y1067" s="194" t="s">
        <v>629</v>
      </c>
      <c r="AA1067" s="206" t="s">
        <v>244</v>
      </c>
      <c r="AB1067" s="204" t="s">
        <v>545</v>
      </c>
      <c r="AC1067" s="205" t="s">
        <v>630</v>
      </c>
      <c r="AD1067" s="204" t="s">
        <v>296</v>
      </c>
      <c r="AE1067" s="204" t="s">
        <v>76</v>
      </c>
      <c r="AF1067" s="203">
        <v>1.8113365791312566</v>
      </c>
      <c r="AG1067" s="203">
        <v>0.78152728294198948</v>
      </c>
      <c r="AH1067" s="203">
        <v>2.3176882223646014</v>
      </c>
      <c r="AI1067" s="202">
        <v>0.12206618267328746</v>
      </c>
      <c r="AJ1067" s="202">
        <v>0.11865161568509788</v>
      </c>
      <c r="AK1067" s="202">
        <v>0.855180948</v>
      </c>
      <c r="AM1067" s="200" t="s">
        <v>194</v>
      </c>
      <c r="AN1067" s="199" t="s">
        <v>441</v>
      </c>
      <c r="AO1067" s="197" t="s">
        <v>630</v>
      </c>
      <c r="AP1067" s="199" t="s">
        <v>74</v>
      </c>
      <c r="AQ1067" s="199" t="s">
        <v>52</v>
      </c>
      <c r="AR1067" s="195">
        <v>6.6812245532092387</v>
      </c>
      <c r="AS1067" s="195">
        <v>0.65028835987537159</v>
      </c>
      <c r="AT1067" s="195">
        <v>10.274249033905056</v>
      </c>
      <c r="AU1067" s="194">
        <v>0</v>
      </c>
      <c r="AV1067" s="194">
        <v>0</v>
      </c>
      <c r="AW1067" s="194">
        <v>0</v>
      </c>
      <c r="AX1067" s="194" t="s">
        <v>638</v>
      </c>
    </row>
    <row r="1068" spans="14:50" ht="16.5" thickBot="1" x14ac:dyDescent="0.3">
      <c r="N1068" s="200" t="s">
        <v>194</v>
      </c>
      <c r="O1068" s="199" t="s">
        <v>439</v>
      </c>
      <c r="P1068" s="197" t="s">
        <v>630</v>
      </c>
      <c r="Q1068" s="199" t="s">
        <v>319</v>
      </c>
      <c r="R1068" s="199" t="s">
        <v>52</v>
      </c>
      <c r="S1068" s="195">
        <v>6.9803086577448062E-2</v>
      </c>
      <c r="T1068" s="195">
        <v>0.64762927813724636</v>
      </c>
      <c r="U1068" s="195">
        <v>0.10778247515032095</v>
      </c>
      <c r="V1068" s="194">
        <v>0</v>
      </c>
      <c r="W1068" s="194">
        <v>0</v>
      </c>
      <c r="X1068" s="194">
        <v>0</v>
      </c>
      <c r="Y1068" s="194" t="s">
        <v>629</v>
      </c>
      <c r="AA1068" s="206" t="s">
        <v>244</v>
      </c>
      <c r="AB1068" s="204" t="s">
        <v>368</v>
      </c>
      <c r="AC1068" s="205" t="s">
        <v>630</v>
      </c>
      <c r="AD1068" s="204" t="s">
        <v>296</v>
      </c>
      <c r="AE1068" s="204" t="s">
        <v>55</v>
      </c>
      <c r="AF1068" s="203">
        <v>3.97445291479568</v>
      </c>
      <c r="AG1068" s="203">
        <v>0.74596597303131684</v>
      </c>
      <c r="AH1068" s="203">
        <v>5.3279278928032632</v>
      </c>
      <c r="AI1068" s="202">
        <v>2.3389729955944485E-2</v>
      </c>
      <c r="AJ1068" s="202">
        <v>2.2735447188832816E-2</v>
      </c>
      <c r="AK1068" s="202">
        <v>0.16386562599999999</v>
      </c>
      <c r="AM1068" s="200" t="s">
        <v>194</v>
      </c>
      <c r="AN1068" s="199" t="s">
        <v>441</v>
      </c>
      <c r="AO1068" s="197" t="s">
        <v>630</v>
      </c>
      <c r="AP1068" s="199" t="s">
        <v>316</v>
      </c>
      <c r="AQ1068" s="199" t="s">
        <v>52</v>
      </c>
      <c r="AR1068" s="195">
        <v>4.930586087021247</v>
      </c>
      <c r="AS1068" s="195">
        <v>0.65028835987537159</v>
      </c>
      <c r="AT1068" s="195">
        <v>7.5821533818723106</v>
      </c>
      <c r="AU1068" s="194">
        <v>0</v>
      </c>
      <c r="AV1068" s="194">
        <v>0</v>
      </c>
      <c r="AW1068" s="194">
        <v>0</v>
      </c>
      <c r="AX1068" s="194" t="s">
        <v>638</v>
      </c>
    </row>
    <row r="1069" spans="14:50" ht="16.5" thickBot="1" x14ac:dyDescent="0.3">
      <c r="N1069" s="200" t="s">
        <v>194</v>
      </c>
      <c r="O1069" s="199" t="s">
        <v>439</v>
      </c>
      <c r="P1069" s="197" t="s">
        <v>630</v>
      </c>
      <c r="Q1069" s="199" t="s">
        <v>318</v>
      </c>
      <c r="R1069" s="199" t="s">
        <v>52</v>
      </c>
      <c r="S1069" s="195">
        <v>2.0384312062407466E-2</v>
      </c>
      <c r="T1069" s="195">
        <v>0.69085635380965049</v>
      </c>
      <c r="U1069" s="195">
        <v>2.9505861746802274E-2</v>
      </c>
      <c r="V1069" s="194">
        <v>0</v>
      </c>
      <c r="W1069" s="194">
        <v>0</v>
      </c>
      <c r="X1069" s="194">
        <v>0</v>
      </c>
      <c r="Y1069" s="194" t="s">
        <v>629</v>
      </c>
      <c r="AA1069" s="206" t="s">
        <v>244</v>
      </c>
      <c r="AB1069" s="204" t="s">
        <v>368</v>
      </c>
      <c r="AC1069" s="205" t="s">
        <v>630</v>
      </c>
      <c r="AD1069" s="204" t="s">
        <v>296</v>
      </c>
      <c r="AE1069" s="204" t="s">
        <v>52</v>
      </c>
      <c r="AF1069" s="203">
        <v>3.97445291479568</v>
      </c>
      <c r="AG1069" s="203">
        <v>0.74596597303131684</v>
      </c>
      <c r="AH1069" s="203">
        <v>5.3279278928032632</v>
      </c>
      <c r="AI1069" s="202">
        <v>3.9834415928249753E-4</v>
      </c>
      <c r="AJ1069" s="202">
        <v>3.8720124659008802E-4</v>
      </c>
      <c r="AK1069" s="202">
        <v>2.7907511180000001E-3</v>
      </c>
      <c r="AM1069" s="200" t="s">
        <v>194</v>
      </c>
      <c r="AN1069" s="199" t="s">
        <v>441</v>
      </c>
      <c r="AO1069" s="197" t="s">
        <v>630</v>
      </c>
      <c r="AP1069" s="199" t="s">
        <v>315</v>
      </c>
      <c r="AQ1069" s="199" t="s">
        <v>52</v>
      </c>
      <c r="AR1069" s="195">
        <v>5.0882193341931528</v>
      </c>
      <c r="AS1069" s="195">
        <v>0.65028835987537148</v>
      </c>
      <c r="AT1069" s="195">
        <v>7.8245585314925767</v>
      </c>
      <c r="AU1069" s="194">
        <v>0</v>
      </c>
      <c r="AV1069" s="194">
        <v>0</v>
      </c>
      <c r="AW1069" s="194">
        <v>0</v>
      </c>
      <c r="AX1069" s="194" t="s">
        <v>638</v>
      </c>
    </row>
    <row r="1070" spans="14:50" ht="16.5" thickBot="1" x14ac:dyDescent="0.3">
      <c r="N1070" s="200" t="s">
        <v>194</v>
      </c>
      <c r="O1070" s="199" t="s">
        <v>439</v>
      </c>
      <c r="P1070" s="197" t="s">
        <v>630</v>
      </c>
      <c r="Q1070" s="199" t="s">
        <v>317</v>
      </c>
      <c r="R1070" s="199" t="s">
        <v>52</v>
      </c>
      <c r="S1070" s="195">
        <v>6.1232622844465047E-2</v>
      </c>
      <c r="T1070" s="195">
        <v>0.69085635380965049</v>
      </c>
      <c r="U1070" s="195">
        <v>8.86329299959457E-2</v>
      </c>
      <c r="V1070" s="194">
        <v>0</v>
      </c>
      <c r="W1070" s="194">
        <v>0</v>
      </c>
      <c r="X1070" s="194">
        <v>0</v>
      </c>
      <c r="Y1070" s="194" t="s">
        <v>629</v>
      </c>
      <c r="AA1070" s="206" t="s">
        <v>244</v>
      </c>
      <c r="AB1070" s="204" t="s">
        <v>366</v>
      </c>
      <c r="AC1070" s="205" t="s">
        <v>630</v>
      </c>
      <c r="AD1070" s="204" t="s">
        <v>296</v>
      </c>
      <c r="AE1070" s="204" t="s">
        <v>52</v>
      </c>
      <c r="AF1070" s="203">
        <v>5.8185814649890721</v>
      </c>
      <c r="AG1070" s="203">
        <v>0.79497623225845981</v>
      </c>
      <c r="AH1070" s="203">
        <v>7.31918921457435</v>
      </c>
      <c r="AI1070" s="202">
        <v>6.2454554962223618E-4</v>
      </c>
      <c r="AJ1070" s="202">
        <v>6.0804995643758272E-4</v>
      </c>
      <c r="AK1070" s="202">
        <v>4.6379070670000003E-3</v>
      </c>
      <c r="AM1070" s="200" t="s">
        <v>194</v>
      </c>
      <c r="AN1070" s="199" t="s">
        <v>441</v>
      </c>
      <c r="AO1070" s="197" t="s">
        <v>630</v>
      </c>
      <c r="AP1070" s="199" t="s">
        <v>314</v>
      </c>
      <c r="AQ1070" s="199" t="s">
        <v>52</v>
      </c>
      <c r="AR1070" s="195">
        <v>7.5542702298536417</v>
      </c>
      <c r="AS1070" s="195">
        <v>0.65028835987537137</v>
      </c>
      <c r="AT1070" s="195">
        <v>11.61680063180191</v>
      </c>
      <c r="AU1070" s="194">
        <v>0</v>
      </c>
      <c r="AV1070" s="194">
        <v>0</v>
      </c>
      <c r="AW1070" s="194">
        <v>0</v>
      </c>
      <c r="AX1070" s="194" t="s">
        <v>638</v>
      </c>
    </row>
    <row r="1071" spans="14:50" ht="16.5" thickBot="1" x14ac:dyDescent="0.3">
      <c r="N1071" s="200" t="s">
        <v>194</v>
      </c>
      <c r="O1071" s="199" t="s">
        <v>439</v>
      </c>
      <c r="P1071" s="197" t="s">
        <v>630</v>
      </c>
      <c r="Q1071" s="199" t="s">
        <v>74</v>
      </c>
      <c r="R1071" s="199" t="s">
        <v>52</v>
      </c>
      <c r="S1071" s="195">
        <v>2.0837580483921616E-2</v>
      </c>
      <c r="T1071" s="195">
        <v>0.69085635380965038</v>
      </c>
      <c r="U1071" s="195">
        <v>3.0161958226214609E-2</v>
      </c>
      <c r="V1071" s="194">
        <v>0</v>
      </c>
      <c r="W1071" s="194">
        <v>0</v>
      </c>
      <c r="X1071" s="194">
        <v>0</v>
      </c>
      <c r="Y1071" s="194" t="s">
        <v>629</v>
      </c>
      <c r="AA1071" s="206" t="s">
        <v>244</v>
      </c>
      <c r="AB1071" s="204" t="s">
        <v>366</v>
      </c>
      <c r="AC1071" s="205" t="s">
        <v>630</v>
      </c>
      <c r="AD1071" s="204" t="s">
        <v>296</v>
      </c>
      <c r="AE1071" s="204" t="s">
        <v>76</v>
      </c>
      <c r="AF1071" s="203">
        <v>5.8185814649890721</v>
      </c>
      <c r="AG1071" s="203">
        <v>0.79497623225845981</v>
      </c>
      <c r="AH1071" s="203">
        <v>7.31918921457435</v>
      </c>
      <c r="AI1071" s="202">
        <v>3.6671685547605838E-2</v>
      </c>
      <c r="AJ1071" s="202">
        <v>3.5703107344535252E-2</v>
      </c>
      <c r="AK1071" s="202">
        <v>0.27232580499999998</v>
      </c>
      <c r="AM1071" s="200" t="s">
        <v>194</v>
      </c>
      <c r="AN1071" s="199" t="s">
        <v>441</v>
      </c>
      <c r="AO1071" s="197" t="s">
        <v>630</v>
      </c>
      <c r="AP1071" s="199" t="s">
        <v>312</v>
      </c>
      <c r="AQ1071" s="199" t="s">
        <v>52</v>
      </c>
      <c r="AR1071" s="195">
        <v>5.7960532421669981</v>
      </c>
      <c r="AS1071" s="195">
        <v>0.65028835987537159</v>
      </c>
      <c r="AT1071" s="195">
        <v>8.913050886037416</v>
      </c>
      <c r="AU1071" s="194">
        <v>0</v>
      </c>
      <c r="AV1071" s="194">
        <v>0</v>
      </c>
      <c r="AW1071" s="194">
        <v>0</v>
      </c>
      <c r="AX1071" s="194" t="s">
        <v>638</v>
      </c>
    </row>
    <row r="1072" spans="14:50" ht="16.5" thickBot="1" x14ac:dyDescent="0.3">
      <c r="N1072" s="200" t="s">
        <v>194</v>
      </c>
      <c r="O1072" s="199" t="s">
        <v>439</v>
      </c>
      <c r="P1072" s="197" t="s">
        <v>630</v>
      </c>
      <c r="Q1072" s="199" t="s">
        <v>316</v>
      </c>
      <c r="R1072" s="199" t="s">
        <v>52</v>
      </c>
      <c r="S1072" s="195">
        <v>4.1626986453673576E-2</v>
      </c>
      <c r="T1072" s="195">
        <v>0.69085635380965027</v>
      </c>
      <c r="U1072" s="195">
        <v>6.0254184859307149E-2</v>
      </c>
      <c r="V1072" s="194">
        <v>0</v>
      </c>
      <c r="W1072" s="194">
        <v>0</v>
      </c>
      <c r="X1072" s="194">
        <v>0</v>
      </c>
      <c r="Y1072" s="194" t="s">
        <v>629</v>
      </c>
      <c r="AA1072" s="206" t="s">
        <v>244</v>
      </c>
      <c r="AB1072" s="204" t="s">
        <v>359</v>
      </c>
      <c r="AC1072" s="205" t="s">
        <v>630</v>
      </c>
      <c r="AD1072" s="204" t="s">
        <v>296</v>
      </c>
      <c r="AE1072" s="204" t="s">
        <v>52</v>
      </c>
      <c r="AF1072" s="203">
        <v>3.6235216649337376</v>
      </c>
      <c r="AG1072" s="203">
        <v>0.75637909343748644</v>
      </c>
      <c r="AH1072" s="203">
        <v>4.790615838502438</v>
      </c>
      <c r="AI1072" s="202">
        <v>1.8487210116796137E-4</v>
      </c>
      <c r="AJ1072" s="202">
        <v>1.7998923077699734E-4</v>
      </c>
      <c r="AK1072" s="202">
        <v>1.3728696409999999E-3</v>
      </c>
      <c r="AM1072" s="200" t="s">
        <v>194</v>
      </c>
      <c r="AN1072" s="199" t="s">
        <v>440</v>
      </c>
      <c r="AO1072" s="197" t="s">
        <v>630</v>
      </c>
      <c r="AP1072" s="199" t="s">
        <v>322</v>
      </c>
      <c r="AQ1072" s="199" t="s">
        <v>76</v>
      </c>
      <c r="AR1072" s="195">
        <v>4.528809147838623</v>
      </c>
      <c r="AS1072" s="195">
        <v>0.65028835987537148</v>
      </c>
      <c r="AT1072" s="195">
        <v>6.9643091085108377</v>
      </c>
      <c r="AU1072" s="194">
        <v>0</v>
      </c>
      <c r="AV1072" s="194">
        <v>0</v>
      </c>
      <c r="AW1072" s="194">
        <v>0</v>
      </c>
      <c r="AX1072" s="194" t="s">
        <v>638</v>
      </c>
    </row>
    <row r="1073" spans="14:50" ht="16.5" thickBot="1" x14ac:dyDescent="0.3">
      <c r="N1073" s="200" t="s">
        <v>194</v>
      </c>
      <c r="O1073" s="199" t="s">
        <v>439</v>
      </c>
      <c r="P1073" s="197" t="s">
        <v>630</v>
      </c>
      <c r="Q1073" s="199" t="s">
        <v>315</v>
      </c>
      <c r="R1073" s="199" t="s">
        <v>52</v>
      </c>
      <c r="S1073" s="195">
        <v>6.1887799482652085E-2</v>
      </c>
      <c r="T1073" s="195">
        <v>0.69085635380965038</v>
      </c>
      <c r="U1073" s="195">
        <v>8.9581284360169378E-2</v>
      </c>
      <c r="V1073" s="194">
        <v>0</v>
      </c>
      <c r="W1073" s="194">
        <v>0</v>
      </c>
      <c r="X1073" s="194">
        <v>0</v>
      </c>
      <c r="Y1073" s="194" t="s">
        <v>629</v>
      </c>
      <c r="AA1073" s="206" t="s">
        <v>244</v>
      </c>
      <c r="AB1073" s="204" t="s">
        <v>359</v>
      </c>
      <c r="AC1073" s="205" t="s">
        <v>630</v>
      </c>
      <c r="AD1073" s="204" t="s">
        <v>296</v>
      </c>
      <c r="AE1073" s="204" t="s">
        <v>76</v>
      </c>
      <c r="AF1073" s="203">
        <v>3.6235216649337376</v>
      </c>
      <c r="AG1073" s="203">
        <v>0.75637909343748644</v>
      </c>
      <c r="AH1073" s="203">
        <v>4.790615838502438</v>
      </c>
      <c r="AI1073" s="202">
        <v>1.0855207506821301E-2</v>
      </c>
      <c r="AJ1073" s="202">
        <v>1.0568498095352709E-2</v>
      </c>
      <c r="AK1073" s="202">
        <v>8.0611323929999992E-2</v>
      </c>
      <c r="AM1073" s="200" t="s">
        <v>194</v>
      </c>
      <c r="AN1073" s="199" t="s">
        <v>440</v>
      </c>
      <c r="AO1073" s="197" t="s">
        <v>630</v>
      </c>
      <c r="AP1073" s="199" t="s">
        <v>321</v>
      </c>
      <c r="AQ1073" s="199" t="s">
        <v>76</v>
      </c>
      <c r="AR1073" s="195">
        <v>5.6959432657934048</v>
      </c>
      <c r="AS1073" s="195">
        <v>0.65028835987537159</v>
      </c>
      <c r="AT1073" s="195">
        <v>8.7591038333902169</v>
      </c>
      <c r="AU1073" s="194">
        <v>0</v>
      </c>
      <c r="AV1073" s="194">
        <v>0</v>
      </c>
      <c r="AW1073" s="194">
        <v>0</v>
      </c>
      <c r="AX1073" s="194" t="s">
        <v>638</v>
      </c>
    </row>
    <row r="1074" spans="14:50" ht="16.5" thickBot="1" x14ac:dyDescent="0.3">
      <c r="N1074" s="200" t="s">
        <v>194</v>
      </c>
      <c r="O1074" s="199" t="s">
        <v>439</v>
      </c>
      <c r="P1074" s="197" t="s">
        <v>630</v>
      </c>
      <c r="Q1074" s="199" t="s">
        <v>314</v>
      </c>
      <c r="R1074" s="199" t="s">
        <v>52</v>
      </c>
      <c r="S1074" s="195">
        <v>4.8108508182598701E-2</v>
      </c>
      <c r="T1074" s="195">
        <v>0.69085635380965049</v>
      </c>
      <c r="U1074" s="195">
        <v>6.963605084806658E-2</v>
      </c>
      <c r="V1074" s="194">
        <v>0</v>
      </c>
      <c r="W1074" s="194">
        <v>0</v>
      </c>
      <c r="X1074" s="194">
        <v>0</v>
      </c>
      <c r="Y1074" s="194" t="s">
        <v>629</v>
      </c>
      <c r="AA1074" s="206" t="s">
        <v>244</v>
      </c>
      <c r="AB1074" s="204" t="s">
        <v>310</v>
      </c>
      <c r="AC1074" s="205" t="s">
        <v>630</v>
      </c>
      <c r="AD1074" s="204" t="s">
        <v>296</v>
      </c>
      <c r="AE1074" s="204" t="s">
        <v>55</v>
      </c>
      <c r="AF1074" s="203">
        <v>1.6645436877858277</v>
      </c>
      <c r="AG1074" s="203">
        <v>0.75637909343748644</v>
      </c>
      <c r="AH1074" s="203">
        <v>2.2006738449380472</v>
      </c>
      <c r="AI1074" s="202">
        <v>0.30721262469980704</v>
      </c>
      <c r="AJ1074" s="202">
        <v>0.29909847757106223</v>
      </c>
      <c r="AK1074" s="202">
        <v>2.2813766009999998</v>
      </c>
      <c r="AM1074" s="200" t="s">
        <v>194</v>
      </c>
      <c r="AN1074" s="199" t="s">
        <v>440</v>
      </c>
      <c r="AO1074" s="197" t="s">
        <v>630</v>
      </c>
      <c r="AP1074" s="199" t="s">
        <v>320</v>
      </c>
      <c r="AQ1074" s="199" t="s">
        <v>76</v>
      </c>
      <c r="AR1074" s="195">
        <v>5.1658013601026758</v>
      </c>
      <c r="AS1074" s="195">
        <v>0.65028835987537148</v>
      </c>
      <c r="AT1074" s="195">
        <v>7.9438625675119079</v>
      </c>
      <c r="AU1074" s="194">
        <v>0</v>
      </c>
      <c r="AV1074" s="194">
        <v>0</v>
      </c>
      <c r="AW1074" s="194">
        <v>0</v>
      </c>
      <c r="AX1074" s="194" t="s">
        <v>638</v>
      </c>
    </row>
    <row r="1075" spans="14:50" ht="16.5" thickBot="1" x14ac:dyDescent="0.3">
      <c r="N1075" s="200" t="s">
        <v>194</v>
      </c>
      <c r="O1075" s="199" t="s">
        <v>439</v>
      </c>
      <c r="P1075" s="197" t="s">
        <v>630</v>
      </c>
      <c r="Q1075" s="199" t="s">
        <v>313</v>
      </c>
      <c r="R1075" s="199" t="s">
        <v>52</v>
      </c>
      <c r="S1075" s="195">
        <v>4.1900673262140017E-2</v>
      </c>
      <c r="T1075" s="195">
        <v>0.69085635380965038</v>
      </c>
      <c r="U1075" s="195">
        <v>6.0650340741723548E-2</v>
      </c>
      <c r="V1075" s="194">
        <v>0</v>
      </c>
      <c r="W1075" s="194">
        <v>0</v>
      </c>
      <c r="X1075" s="194">
        <v>0</v>
      </c>
      <c r="Y1075" s="194" t="s">
        <v>629</v>
      </c>
      <c r="AA1075" s="206" t="s">
        <v>244</v>
      </c>
      <c r="AB1075" s="204" t="s">
        <v>310</v>
      </c>
      <c r="AC1075" s="205" t="s">
        <v>630</v>
      </c>
      <c r="AD1075" s="204" t="s">
        <v>296</v>
      </c>
      <c r="AE1075" s="204" t="s">
        <v>52</v>
      </c>
      <c r="AF1075" s="203">
        <v>1.6645436877858277</v>
      </c>
      <c r="AG1075" s="203">
        <v>0.75637909343748644</v>
      </c>
      <c r="AH1075" s="203">
        <v>2.2006738449380472</v>
      </c>
      <c r="AI1075" s="202">
        <v>2.5188849061870031E-4</v>
      </c>
      <c r="AJ1075" s="202">
        <v>2.4523557303461748E-4</v>
      </c>
      <c r="AK1075" s="202">
        <v>1.8705367630000001E-3</v>
      </c>
      <c r="AM1075" s="200" t="s">
        <v>194</v>
      </c>
      <c r="AN1075" s="199" t="s">
        <v>440</v>
      </c>
      <c r="AO1075" s="197" t="s">
        <v>630</v>
      </c>
      <c r="AP1075" s="199" t="s">
        <v>319</v>
      </c>
      <c r="AQ1075" s="199" t="s">
        <v>76</v>
      </c>
      <c r="AR1075" s="195">
        <v>6.9884210126130464</v>
      </c>
      <c r="AS1075" s="195">
        <v>0.6502883598753717</v>
      </c>
      <c r="AT1075" s="195">
        <v>10.746649400202063</v>
      </c>
      <c r="AU1075" s="194">
        <v>0</v>
      </c>
      <c r="AV1075" s="194">
        <v>0</v>
      </c>
      <c r="AW1075" s="194">
        <v>0</v>
      </c>
      <c r="AX1075" s="194" t="s">
        <v>638</v>
      </c>
    </row>
    <row r="1076" spans="14:50" ht="16.5" thickBot="1" x14ac:dyDescent="0.3">
      <c r="N1076" s="200" t="s">
        <v>194</v>
      </c>
      <c r="O1076" s="199" t="s">
        <v>439</v>
      </c>
      <c r="P1076" s="197" t="s">
        <v>630</v>
      </c>
      <c r="Q1076" s="199" t="s">
        <v>312</v>
      </c>
      <c r="R1076" s="199" t="s">
        <v>52</v>
      </c>
      <c r="S1076" s="195">
        <v>9.2627289217530363E-3</v>
      </c>
      <c r="T1076" s="195">
        <v>0.69085635380965027</v>
      </c>
      <c r="U1076" s="195">
        <v>1.3407604736751354E-2</v>
      </c>
      <c r="V1076" s="194">
        <v>0</v>
      </c>
      <c r="W1076" s="194">
        <v>0</v>
      </c>
      <c r="X1076" s="194">
        <v>0</v>
      </c>
      <c r="Y1076" s="194" t="s">
        <v>629</v>
      </c>
      <c r="AA1076" s="206" t="s">
        <v>244</v>
      </c>
      <c r="AB1076" s="204" t="s">
        <v>364</v>
      </c>
      <c r="AC1076" s="205" t="s">
        <v>630</v>
      </c>
      <c r="AD1076" s="204" t="s">
        <v>296</v>
      </c>
      <c r="AE1076" s="204" t="s">
        <v>52</v>
      </c>
      <c r="AF1076" s="203">
        <v>5.8185814649890721</v>
      </c>
      <c r="AG1076" s="203">
        <v>0.79497623225845981</v>
      </c>
      <c r="AH1076" s="203">
        <v>7.31918921457435</v>
      </c>
      <c r="AI1076" s="202">
        <v>1.0295188280914356E-3</v>
      </c>
      <c r="AJ1076" s="202">
        <v>1.0023270183436765E-3</v>
      </c>
      <c r="AK1076" s="202">
        <v>7.645259263E-3</v>
      </c>
      <c r="AM1076" s="200" t="s">
        <v>194</v>
      </c>
      <c r="AN1076" s="199" t="s">
        <v>440</v>
      </c>
      <c r="AO1076" s="197" t="s">
        <v>630</v>
      </c>
      <c r="AP1076" s="199" t="s">
        <v>74</v>
      </c>
      <c r="AQ1076" s="199" t="s">
        <v>76</v>
      </c>
      <c r="AR1076" s="195">
        <v>4.528809147838623</v>
      </c>
      <c r="AS1076" s="195">
        <v>0.65028835987537148</v>
      </c>
      <c r="AT1076" s="195">
        <v>6.9643091085108377</v>
      </c>
      <c r="AU1076" s="194">
        <v>0</v>
      </c>
      <c r="AV1076" s="194">
        <v>0</v>
      </c>
      <c r="AW1076" s="194">
        <v>0</v>
      </c>
      <c r="AX1076" s="194" t="s">
        <v>638</v>
      </c>
    </row>
    <row r="1077" spans="14:50" ht="16.5" thickBot="1" x14ac:dyDescent="0.3">
      <c r="N1077" s="200" t="s">
        <v>194</v>
      </c>
      <c r="O1077" s="199" t="s">
        <v>438</v>
      </c>
      <c r="P1077" s="197" t="s">
        <v>630</v>
      </c>
      <c r="Q1077" s="199" t="s">
        <v>323</v>
      </c>
      <c r="R1077" s="199" t="s">
        <v>76</v>
      </c>
      <c r="S1077" s="195">
        <v>1.4514533641611331</v>
      </c>
      <c r="T1077" s="195">
        <v>0.7072481104783549</v>
      </c>
      <c r="U1077" s="195">
        <v>2.052254848979981</v>
      </c>
      <c r="V1077" s="194">
        <v>0</v>
      </c>
      <c r="W1077" s="194">
        <v>0</v>
      </c>
      <c r="X1077" s="194">
        <v>0</v>
      </c>
      <c r="Y1077" s="194" t="s">
        <v>629</v>
      </c>
      <c r="AA1077" s="206" t="s">
        <v>244</v>
      </c>
      <c r="AB1077" s="204" t="s">
        <v>364</v>
      </c>
      <c r="AC1077" s="205" t="s">
        <v>630</v>
      </c>
      <c r="AD1077" s="204" t="s">
        <v>296</v>
      </c>
      <c r="AE1077" s="204" t="s">
        <v>76</v>
      </c>
      <c r="AF1077" s="203">
        <v>5.8185814649890721</v>
      </c>
      <c r="AG1077" s="203">
        <v>0.79497623225845981</v>
      </c>
      <c r="AH1077" s="203">
        <v>7.31918921457435</v>
      </c>
      <c r="AI1077" s="202">
        <v>6.0450660521352159E-2</v>
      </c>
      <c r="AJ1077" s="202">
        <v>5.8854028371292076E-2</v>
      </c>
      <c r="AK1077" s="202">
        <v>0.44890968449999996</v>
      </c>
      <c r="AM1077" s="200" t="s">
        <v>194</v>
      </c>
      <c r="AN1077" s="199" t="s">
        <v>440</v>
      </c>
      <c r="AO1077" s="197" t="s">
        <v>630</v>
      </c>
      <c r="AP1077" s="199" t="s">
        <v>314</v>
      </c>
      <c r="AQ1077" s="199" t="s">
        <v>76</v>
      </c>
      <c r="AR1077" s="195">
        <v>5.1205954611678086</v>
      </c>
      <c r="AS1077" s="195">
        <v>0.65028835987537148</v>
      </c>
      <c r="AT1077" s="195">
        <v>7.8743458704215099</v>
      </c>
      <c r="AU1077" s="194">
        <v>0</v>
      </c>
      <c r="AV1077" s="194">
        <v>0</v>
      </c>
      <c r="AW1077" s="194">
        <v>0</v>
      </c>
      <c r="AX1077" s="194" t="s">
        <v>638</v>
      </c>
    </row>
    <row r="1078" spans="14:50" ht="16.5" thickBot="1" x14ac:dyDescent="0.3">
      <c r="N1078" s="200" t="s">
        <v>194</v>
      </c>
      <c r="O1078" s="199" t="s">
        <v>438</v>
      </c>
      <c r="P1078" s="197" t="s">
        <v>630</v>
      </c>
      <c r="Q1078" s="199" t="s">
        <v>322</v>
      </c>
      <c r="R1078" s="199" t="s">
        <v>76</v>
      </c>
      <c r="S1078" s="195">
        <v>1.6102581316248217</v>
      </c>
      <c r="T1078" s="195">
        <v>0.70724811047835501</v>
      </c>
      <c r="U1078" s="195">
        <v>2.2767938263358611</v>
      </c>
      <c r="V1078" s="194">
        <v>0</v>
      </c>
      <c r="W1078" s="194">
        <v>0</v>
      </c>
      <c r="X1078" s="194">
        <v>0</v>
      </c>
      <c r="Y1078" s="194" t="s">
        <v>629</v>
      </c>
      <c r="AA1078" s="206" t="s">
        <v>244</v>
      </c>
      <c r="AB1078" s="204" t="s">
        <v>375</v>
      </c>
      <c r="AC1078" s="205" t="s">
        <v>630</v>
      </c>
      <c r="AD1078" s="204" t="s">
        <v>296</v>
      </c>
      <c r="AE1078" s="204" t="s">
        <v>52</v>
      </c>
      <c r="AF1078" s="203">
        <v>3.0982646117245416</v>
      </c>
      <c r="AG1078" s="203">
        <v>0.75259745035047798</v>
      </c>
      <c r="AH1078" s="203">
        <v>4.1167620356429682</v>
      </c>
      <c r="AI1078" s="202">
        <v>1.291703663600419E-4</v>
      </c>
      <c r="AJ1078" s="202">
        <v>1.2598546001566234E-4</v>
      </c>
      <c r="AK1078" s="202">
        <v>9.3824586259999999E-4</v>
      </c>
      <c r="AM1078" s="200" t="s">
        <v>194</v>
      </c>
      <c r="AN1078" s="199" t="s">
        <v>440</v>
      </c>
      <c r="AO1078" s="197" t="s">
        <v>630</v>
      </c>
      <c r="AP1078" s="199" t="s">
        <v>322</v>
      </c>
      <c r="AQ1078" s="199" t="s">
        <v>52</v>
      </c>
      <c r="AR1078" s="195">
        <v>4.528809147838623</v>
      </c>
      <c r="AS1078" s="195">
        <v>0.65028835987537148</v>
      </c>
      <c r="AT1078" s="195">
        <v>6.9643091085108377</v>
      </c>
      <c r="AU1078" s="194">
        <v>0</v>
      </c>
      <c r="AV1078" s="194">
        <v>0</v>
      </c>
      <c r="AW1078" s="194">
        <v>0</v>
      </c>
      <c r="AX1078" s="194" t="s">
        <v>638</v>
      </c>
    </row>
    <row r="1079" spans="14:50" ht="16.5" thickBot="1" x14ac:dyDescent="0.3">
      <c r="N1079" s="200" t="s">
        <v>194</v>
      </c>
      <c r="O1079" s="199" t="s">
        <v>438</v>
      </c>
      <c r="P1079" s="197" t="s">
        <v>630</v>
      </c>
      <c r="Q1079" s="199" t="s">
        <v>321</v>
      </c>
      <c r="R1079" s="199" t="s">
        <v>76</v>
      </c>
      <c r="S1079" s="195">
        <v>0.80179749726422189</v>
      </c>
      <c r="T1079" s="195">
        <v>0.70724811047835501</v>
      </c>
      <c r="U1079" s="195">
        <v>1.1336863052513741</v>
      </c>
      <c r="V1079" s="194">
        <v>0</v>
      </c>
      <c r="W1079" s="194">
        <v>0</v>
      </c>
      <c r="X1079" s="194">
        <v>0</v>
      </c>
      <c r="Y1079" s="194" t="s">
        <v>629</v>
      </c>
      <c r="AA1079" s="206" t="s">
        <v>244</v>
      </c>
      <c r="AB1079" s="204" t="s">
        <v>375</v>
      </c>
      <c r="AC1079" s="205" t="s">
        <v>630</v>
      </c>
      <c r="AD1079" s="204" t="s">
        <v>296</v>
      </c>
      <c r="AE1079" s="204" t="s">
        <v>76</v>
      </c>
      <c r="AF1079" s="203">
        <v>3.0982646117245416</v>
      </c>
      <c r="AG1079" s="203">
        <v>0.75259745035047798</v>
      </c>
      <c r="AH1079" s="203">
        <v>4.1167620356429682</v>
      </c>
      <c r="AI1079" s="202">
        <v>7.5845469762299304E-3</v>
      </c>
      <c r="AJ1079" s="202">
        <v>7.3975375834059746E-3</v>
      </c>
      <c r="AK1079" s="202">
        <v>5.5091349670000005E-2</v>
      </c>
      <c r="AM1079" s="200" t="s">
        <v>194</v>
      </c>
      <c r="AN1079" s="199" t="s">
        <v>440</v>
      </c>
      <c r="AO1079" s="197" t="s">
        <v>630</v>
      </c>
      <c r="AP1079" s="199" t="s">
        <v>321</v>
      </c>
      <c r="AQ1079" s="199" t="s">
        <v>52</v>
      </c>
      <c r="AR1079" s="195">
        <v>5.6959432657934048</v>
      </c>
      <c r="AS1079" s="195">
        <v>0.65028835987537159</v>
      </c>
      <c r="AT1079" s="195">
        <v>8.7591038333902169</v>
      </c>
      <c r="AU1079" s="194">
        <v>0</v>
      </c>
      <c r="AV1079" s="194">
        <v>0</v>
      </c>
      <c r="AW1079" s="194">
        <v>0</v>
      </c>
      <c r="AX1079" s="194" t="s">
        <v>638</v>
      </c>
    </row>
    <row r="1080" spans="14:50" ht="16.5" thickBot="1" x14ac:dyDescent="0.3">
      <c r="N1080" s="200" t="s">
        <v>194</v>
      </c>
      <c r="O1080" s="199" t="s">
        <v>438</v>
      </c>
      <c r="P1080" s="197" t="s">
        <v>630</v>
      </c>
      <c r="Q1080" s="199" t="s">
        <v>320</v>
      </c>
      <c r="R1080" s="199" t="s">
        <v>76</v>
      </c>
      <c r="S1080" s="195">
        <v>3.1583269836834456</v>
      </c>
      <c r="T1080" s="195">
        <v>0.70724811047835501</v>
      </c>
      <c r="U1080" s="195">
        <v>4.4656563048959956</v>
      </c>
      <c r="V1080" s="194">
        <v>0</v>
      </c>
      <c r="W1080" s="194">
        <v>0</v>
      </c>
      <c r="X1080" s="194">
        <v>0</v>
      </c>
      <c r="Y1080" s="194" t="s">
        <v>629</v>
      </c>
      <c r="AA1080" s="206" t="s">
        <v>244</v>
      </c>
      <c r="AB1080" s="204" t="s">
        <v>370</v>
      </c>
      <c r="AC1080" s="205" t="s">
        <v>630</v>
      </c>
      <c r="AD1080" s="204" t="s">
        <v>295</v>
      </c>
      <c r="AE1080" s="204" t="s">
        <v>55</v>
      </c>
      <c r="AF1080" s="203">
        <v>3.9069395152288053</v>
      </c>
      <c r="AG1080" s="203">
        <v>1.0173985996884725</v>
      </c>
      <c r="AH1080" s="203">
        <v>3.8401266882273193</v>
      </c>
      <c r="AI1080" s="202">
        <v>0</v>
      </c>
      <c r="AJ1080" s="202">
        <v>0</v>
      </c>
      <c r="AK1080" s="202">
        <v>7.3304721850000004E-2</v>
      </c>
      <c r="AM1080" s="200" t="s">
        <v>194</v>
      </c>
      <c r="AN1080" s="199" t="s">
        <v>440</v>
      </c>
      <c r="AO1080" s="197" t="s">
        <v>630</v>
      </c>
      <c r="AP1080" s="199" t="s">
        <v>320</v>
      </c>
      <c r="AQ1080" s="199" t="s">
        <v>52</v>
      </c>
      <c r="AR1080" s="195">
        <v>5.1658013601026758</v>
      </c>
      <c r="AS1080" s="195">
        <v>0.65028835987537148</v>
      </c>
      <c r="AT1080" s="195">
        <v>7.9438625675119079</v>
      </c>
      <c r="AU1080" s="194">
        <v>0</v>
      </c>
      <c r="AV1080" s="194">
        <v>0</v>
      </c>
      <c r="AW1080" s="194">
        <v>0</v>
      </c>
      <c r="AX1080" s="194" t="s">
        <v>638</v>
      </c>
    </row>
    <row r="1081" spans="14:50" ht="16.5" thickBot="1" x14ac:dyDescent="0.3">
      <c r="N1081" s="200" t="s">
        <v>194</v>
      </c>
      <c r="O1081" s="199" t="s">
        <v>438</v>
      </c>
      <c r="P1081" s="197" t="s">
        <v>630</v>
      </c>
      <c r="Q1081" s="199" t="s">
        <v>319</v>
      </c>
      <c r="R1081" s="199" t="s">
        <v>76</v>
      </c>
      <c r="S1081" s="195">
        <v>2.9917485562739756</v>
      </c>
      <c r="T1081" s="195">
        <v>0.70724811047835512</v>
      </c>
      <c r="U1081" s="195">
        <v>4.2301259090681391</v>
      </c>
      <c r="V1081" s="194">
        <v>0</v>
      </c>
      <c r="W1081" s="194">
        <v>0</v>
      </c>
      <c r="X1081" s="194">
        <v>0</v>
      </c>
      <c r="Y1081" s="194" t="s">
        <v>629</v>
      </c>
      <c r="AA1081" s="206" t="s">
        <v>244</v>
      </c>
      <c r="AB1081" s="204" t="s">
        <v>370</v>
      </c>
      <c r="AC1081" s="205" t="s">
        <v>630</v>
      </c>
      <c r="AD1081" s="204" t="s">
        <v>295</v>
      </c>
      <c r="AE1081" s="204" t="s">
        <v>52</v>
      </c>
      <c r="AF1081" s="203">
        <v>3.9069395152288053</v>
      </c>
      <c r="AG1081" s="203">
        <v>1.0173985996884725</v>
      </c>
      <c r="AH1081" s="203">
        <v>3.8401266882273193</v>
      </c>
      <c r="AI1081" s="202">
        <v>0</v>
      </c>
      <c r="AJ1081" s="202">
        <v>0</v>
      </c>
      <c r="AK1081" s="202">
        <v>1.248432877E-3</v>
      </c>
      <c r="AM1081" s="200" t="s">
        <v>194</v>
      </c>
      <c r="AN1081" s="199" t="s">
        <v>440</v>
      </c>
      <c r="AO1081" s="197" t="s">
        <v>630</v>
      </c>
      <c r="AP1081" s="199" t="s">
        <v>319</v>
      </c>
      <c r="AQ1081" s="199" t="s">
        <v>52</v>
      </c>
      <c r="AR1081" s="195">
        <v>6.9884210126130464</v>
      </c>
      <c r="AS1081" s="195">
        <v>0.6502883598753717</v>
      </c>
      <c r="AT1081" s="195">
        <v>10.746649400202063</v>
      </c>
      <c r="AU1081" s="194">
        <v>0</v>
      </c>
      <c r="AV1081" s="194">
        <v>0</v>
      </c>
      <c r="AW1081" s="194">
        <v>0</v>
      </c>
      <c r="AX1081" s="194" t="s">
        <v>638</v>
      </c>
    </row>
    <row r="1082" spans="14:50" ht="16.5" thickBot="1" x14ac:dyDescent="0.3">
      <c r="N1082" s="200" t="s">
        <v>194</v>
      </c>
      <c r="O1082" s="199" t="s">
        <v>438</v>
      </c>
      <c r="P1082" s="197" t="s">
        <v>630</v>
      </c>
      <c r="Q1082" s="199" t="s">
        <v>318</v>
      </c>
      <c r="R1082" s="199" t="s">
        <v>76</v>
      </c>
      <c r="S1082" s="195">
        <v>0.78402913167387878</v>
      </c>
      <c r="T1082" s="195">
        <v>0.70724811047835501</v>
      </c>
      <c r="U1082" s="195">
        <v>1.1085630630297365</v>
      </c>
      <c r="V1082" s="194">
        <v>0</v>
      </c>
      <c r="W1082" s="194">
        <v>0</v>
      </c>
      <c r="X1082" s="194">
        <v>0</v>
      </c>
      <c r="Y1082" s="194" t="s">
        <v>629</v>
      </c>
      <c r="AA1082" s="206" t="s">
        <v>244</v>
      </c>
      <c r="AB1082" s="204" t="s">
        <v>369</v>
      </c>
      <c r="AC1082" s="205" t="s">
        <v>630</v>
      </c>
      <c r="AD1082" s="204" t="s">
        <v>295</v>
      </c>
      <c r="AE1082" s="204" t="s">
        <v>55</v>
      </c>
      <c r="AF1082" s="203">
        <v>5.504174021819515</v>
      </c>
      <c r="AG1082" s="203">
        <v>0.78531592915685033</v>
      </c>
      <c r="AH1082" s="203">
        <v>7.0088658811862352</v>
      </c>
      <c r="AI1082" s="202">
        <v>0.17555019173356082</v>
      </c>
      <c r="AJ1082" s="202">
        <v>0.17129108561449932</v>
      </c>
      <c r="AK1082" s="202">
        <v>1.2323317869999999</v>
      </c>
      <c r="AM1082" s="200" t="s">
        <v>194</v>
      </c>
      <c r="AN1082" s="199" t="s">
        <v>440</v>
      </c>
      <c r="AO1082" s="197" t="s">
        <v>630</v>
      </c>
      <c r="AP1082" s="199" t="s">
        <v>74</v>
      </c>
      <c r="AQ1082" s="199" t="s">
        <v>52</v>
      </c>
      <c r="AR1082" s="195">
        <v>4.528809147838623</v>
      </c>
      <c r="AS1082" s="195">
        <v>0.65028835987537148</v>
      </c>
      <c r="AT1082" s="195">
        <v>6.9643091085108377</v>
      </c>
      <c r="AU1082" s="194">
        <v>0</v>
      </c>
      <c r="AV1082" s="194">
        <v>0</v>
      </c>
      <c r="AW1082" s="194">
        <v>0</v>
      </c>
      <c r="AX1082" s="194" t="s">
        <v>638</v>
      </c>
    </row>
    <row r="1083" spans="14:50" ht="16.5" thickBot="1" x14ac:dyDescent="0.3">
      <c r="N1083" s="200" t="s">
        <v>194</v>
      </c>
      <c r="O1083" s="199" t="s">
        <v>438</v>
      </c>
      <c r="P1083" s="197" t="s">
        <v>630</v>
      </c>
      <c r="Q1083" s="199" t="s">
        <v>317</v>
      </c>
      <c r="R1083" s="199" t="s">
        <v>76</v>
      </c>
      <c r="S1083" s="195">
        <v>2.3976188318468927</v>
      </c>
      <c r="T1083" s="195">
        <v>0.70724811047835501</v>
      </c>
      <c r="U1083" s="195">
        <v>3.3900674972821583</v>
      </c>
      <c r="V1083" s="194">
        <v>0</v>
      </c>
      <c r="W1083" s="194">
        <v>0</v>
      </c>
      <c r="X1083" s="194">
        <v>0</v>
      </c>
      <c r="Y1083" s="194" t="s">
        <v>629</v>
      </c>
      <c r="AA1083" s="206" t="s">
        <v>244</v>
      </c>
      <c r="AB1083" s="204" t="s">
        <v>369</v>
      </c>
      <c r="AC1083" s="205" t="s">
        <v>630</v>
      </c>
      <c r="AD1083" s="204" t="s">
        <v>295</v>
      </c>
      <c r="AE1083" s="204" t="s">
        <v>52</v>
      </c>
      <c r="AF1083" s="203">
        <v>5.504174021819515</v>
      </c>
      <c r="AG1083" s="203">
        <v>0.78531592915685033</v>
      </c>
      <c r="AH1083" s="203">
        <v>7.0088658811862352</v>
      </c>
      <c r="AI1083" s="202">
        <v>2.9897477822702066E-3</v>
      </c>
      <c r="AJ1083" s="202">
        <v>2.9172120991805303E-3</v>
      </c>
      <c r="AK1083" s="202">
        <v>2.0987508989999997E-2</v>
      </c>
      <c r="AM1083" s="200" t="s">
        <v>194</v>
      </c>
      <c r="AN1083" s="199" t="s">
        <v>440</v>
      </c>
      <c r="AO1083" s="197" t="s">
        <v>630</v>
      </c>
      <c r="AP1083" s="199" t="s">
        <v>314</v>
      </c>
      <c r="AQ1083" s="199" t="s">
        <v>52</v>
      </c>
      <c r="AR1083" s="195">
        <v>5.1205954611678086</v>
      </c>
      <c r="AS1083" s="195">
        <v>0.65028835987537148</v>
      </c>
      <c r="AT1083" s="195">
        <v>7.8743458704215099</v>
      </c>
      <c r="AU1083" s="194">
        <v>0</v>
      </c>
      <c r="AV1083" s="194">
        <v>0</v>
      </c>
      <c r="AW1083" s="194">
        <v>0</v>
      </c>
      <c r="AX1083" s="194" t="s">
        <v>638</v>
      </c>
    </row>
    <row r="1084" spans="14:50" ht="16.5" thickBot="1" x14ac:dyDescent="0.3">
      <c r="N1084" s="200" t="s">
        <v>194</v>
      </c>
      <c r="O1084" s="199" t="s">
        <v>438</v>
      </c>
      <c r="P1084" s="197" t="s">
        <v>630</v>
      </c>
      <c r="Q1084" s="199" t="s">
        <v>74</v>
      </c>
      <c r="R1084" s="199" t="s">
        <v>76</v>
      </c>
      <c r="S1084" s="195">
        <v>0.81068168005939345</v>
      </c>
      <c r="T1084" s="195">
        <v>0.70724811047835512</v>
      </c>
      <c r="U1084" s="195">
        <v>1.1462479263621927</v>
      </c>
      <c r="V1084" s="194">
        <v>0</v>
      </c>
      <c r="W1084" s="194">
        <v>0</v>
      </c>
      <c r="X1084" s="194">
        <v>0</v>
      </c>
      <c r="Y1084" s="194" t="s">
        <v>629</v>
      </c>
      <c r="AA1084" s="206" t="s">
        <v>244</v>
      </c>
      <c r="AB1084" s="204" t="s">
        <v>380</v>
      </c>
      <c r="AC1084" s="205" t="s">
        <v>630</v>
      </c>
      <c r="AD1084" s="204" t="s">
        <v>295</v>
      </c>
      <c r="AE1084" s="204" t="s">
        <v>52</v>
      </c>
      <c r="AF1084" s="203">
        <v>7.0329233222653835</v>
      </c>
      <c r="AG1084" s="203">
        <v>0.80387751225167181</v>
      </c>
      <c r="AH1084" s="203">
        <v>8.7487499215720934</v>
      </c>
      <c r="AI1084" s="202">
        <v>3.3441385131402538E-3</v>
      </c>
      <c r="AJ1084" s="202">
        <v>3.2630047891399859E-3</v>
      </c>
      <c r="AK1084" s="202">
        <v>2.3475270229999998E-2</v>
      </c>
      <c r="AM1084" s="200" t="s">
        <v>194</v>
      </c>
      <c r="AN1084" s="199" t="s">
        <v>436</v>
      </c>
      <c r="AO1084" s="197" t="s">
        <v>630</v>
      </c>
      <c r="AP1084" s="199" t="s">
        <v>323</v>
      </c>
      <c r="AQ1084" s="199" t="s">
        <v>76</v>
      </c>
      <c r="AR1084" s="195">
        <v>18.547021987504838</v>
      </c>
      <c r="AS1084" s="195">
        <v>0.64702940726003055</v>
      </c>
      <c r="AT1084" s="195">
        <v>28.664882584001461</v>
      </c>
      <c r="AU1084" s="194">
        <v>0</v>
      </c>
      <c r="AV1084" s="194">
        <v>0</v>
      </c>
      <c r="AW1084" s="194">
        <v>0</v>
      </c>
      <c r="AX1084" s="194" t="s">
        <v>638</v>
      </c>
    </row>
    <row r="1085" spans="14:50" ht="16.5" thickBot="1" x14ac:dyDescent="0.3">
      <c r="N1085" s="200" t="s">
        <v>194</v>
      </c>
      <c r="O1085" s="199" t="s">
        <v>438</v>
      </c>
      <c r="P1085" s="197" t="s">
        <v>630</v>
      </c>
      <c r="Q1085" s="199" t="s">
        <v>316</v>
      </c>
      <c r="R1085" s="199" t="s">
        <v>76</v>
      </c>
      <c r="S1085" s="195">
        <v>1.6335791114621452</v>
      </c>
      <c r="T1085" s="195">
        <v>0.70724811047835501</v>
      </c>
      <c r="U1085" s="195">
        <v>2.3097680817517579</v>
      </c>
      <c r="V1085" s="194">
        <v>0</v>
      </c>
      <c r="W1085" s="194">
        <v>0</v>
      </c>
      <c r="X1085" s="194">
        <v>0</v>
      </c>
      <c r="Y1085" s="194" t="s">
        <v>629</v>
      </c>
      <c r="AA1085" s="206" t="s">
        <v>244</v>
      </c>
      <c r="AB1085" s="204" t="s">
        <v>380</v>
      </c>
      <c r="AC1085" s="205" t="s">
        <v>630</v>
      </c>
      <c r="AD1085" s="204" t="s">
        <v>295</v>
      </c>
      <c r="AE1085" s="204" t="s">
        <v>76</v>
      </c>
      <c r="AF1085" s="203">
        <v>7.0329233222653835</v>
      </c>
      <c r="AG1085" s="203">
        <v>0.80387751225167181</v>
      </c>
      <c r="AH1085" s="203">
        <v>8.7487499215720934</v>
      </c>
      <c r="AI1085" s="202">
        <v>0.19635908978444719</v>
      </c>
      <c r="AJ1085" s="202">
        <v>0.191595129161131</v>
      </c>
      <c r="AK1085" s="202">
        <v>1.3784066289999999</v>
      </c>
      <c r="AM1085" s="200" t="s">
        <v>194</v>
      </c>
      <c r="AN1085" s="199" t="s">
        <v>436</v>
      </c>
      <c r="AO1085" s="197" t="s">
        <v>630</v>
      </c>
      <c r="AP1085" s="199" t="s">
        <v>322</v>
      </c>
      <c r="AQ1085" s="199" t="s">
        <v>76</v>
      </c>
      <c r="AR1085" s="195">
        <v>27.635271842337072</v>
      </c>
      <c r="AS1085" s="195">
        <v>0.63950890046884423</v>
      </c>
      <c r="AT1085" s="195">
        <v>43.21327165591719</v>
      </c>
      <c r="AU1085" s="194">
        <v>0</v>
      </c>
      <c r="AV1085" s="194">
        <v>0</v>
      </c>
      <c r="AW1085" s="194">
        <v>0</v>
      </c>
      <c r="AX1085" s="194" t="s">
        <v>638</v>
      </c>
    </row>
    <row r="1086" spans="14:50" ht="16.5" thickBot="1" x14ac:dyDescent="0.3">
      <c r="N1086" s="200" t="s">
        <v>194</v>
      </c>
      <c r="O1086" s="199" t="s">
        <v>438</v>
      </c>
      <c r="P1086" s="197" t="s">
        <v>630</v>
      </c>
      <c r="Q1086" s="199" t="s">
        <v>315</v>
      </c>
      <c r="R1086" s="199" t="s">
        <v>76</v>
      </c>
      <c r="S1086" s="195">
        <v>2.3520873950216368</v>
      </c>
      <c r="T1086" s="195">
        <v>0.70724811047835523</v>
      </c>
      <c r="U1086" s="195">
        <v>3.3256891890892093</v>
      </c>
      <c r="V1086" s="194">
        <v>0</v>
      </c>
      <c r="W1086" s="194">
        <v>0</v>
      </c>
      <c r="X1086" s="194">
        <v>0</v>
      </c>
      <c r="Y1086" s="194" t="s">
        <v>629</v>
      </c>
      <c r="AA1086" s="206" t="s">
        <v>244</v>
      </c>
      <c r="AB1086" s="204" t="s">
        <v>311</v>
      </c>
      <c r="AC1086" s="205" t="s">
        <v>630</v>
      </c>
      <c r="AD1086" s="204" t="s">
        <v>295</v>
      </c>
      <c r="AE1086" s="204" t="s">
        <v>55</v>
      </c>
      <c r="AF1086" s="203">
        <v>2.1916210299316821</v>
      </c>
      <c r="AG1086" s="203">
        <v>0.74631111341391609</v>
      </c>
      <c r="AH1086" s="203">
        <v>2.9366051108449378</v>
      </c>
      <c r="AI1086" s="202">
        <v>0.17349567682750652</v>
      </c>
      <c r="AJ1086" s="202">
        <v>0.16928641626498736</v>
      </c>
      <c r="AK1086" s="202">
        <v>1.2179094500000001</v>
      </c>
      <c r="AM1086" s="200" t="s">
        <v>194</v>
      </c>
      <c r="AN1086" s="199" t="s">
        <v>436</v>
      </c>
      <c r="AO1086" s="197" t="s">
        <v>630</v>
      </c>
      <c r="AP1086" s="199" t="s">
        <v>321</v>
      </c>
      <c r="AQ1086" s="199" t="s">
        <v>76</v>
      </c>
      <c r="AR1086" s="195">
        <v>36.927527241205915</v>
      </c>
      <c r="AS1086" s="195">
        <v>0.66821870058875799</v>
      </c>
      <c r="AT1086" s="195">
        <v>55.262636631793747</v>
      </c>
      <c r="AU1086" s="194">
        <v>0</v>
      </c>
      <c r="AV1086" s="194">
        <v>0</v>
      </c>
      <c r="AW1086" s="194">
        <v>0</v>
      </c>
      <c r="AX1086" s="194" t="s">
        <v>638</v>
      </c>
    </row>
    <row r="1087" spans="14:50" ht="16.5" thickBot="1" x14ac:dyDescent="0.3">
      <c r="N1087" s="200" t="s">
        <v>194</v>
      </c>
      <c r="O1087" s="199" t="s">
        <v>438</v>
      </c>
      <c r="P1087" s="197" t="s">
        <v>630</v>
      </c>
      <c r="Q1087" s="199" t="s">
        <v>314</v>
      </c>
      <c r="R1087" s="199" t="s">
        <v>76</v>
      </c>
      <c r="S1087" s="195">
        <v>1.8434679299980747</v>
      </c>
      <c r="T1087" s="195">
        <v>0.7072481104783549</v>
      </c>
      <c r="U1087" s="195">
        <v>2.6065363804948527</v>
      </c>
      <c r="V1087" s="194">
        <v>0</v>
      </c>
      <c r="W1087" s="194">
        <v>0</v>
      </c>
      <c r="X1087" s="194">
        <v>0</v>
      </c>
      <c r="Y1087" s="194" t="s">
        <v>629</v>
      </c>
      <c r="AA1087" s="206" t="s">
        <v>244</v>
      </c>
      <c r="AB1087" s="204" t="s">
        <v>311</v>
      </c>
      <c r="AC1087" s="205" t="s">
        <v>630</v>
      </c>
      <c r="AD1087" s="204" t="s">
        <v>295</v>
      </c>
      <c r="AE1087" s="204" t="s">
        <v>52</v>
      </c>
      <c r="AF1087" s="203">
        <v>2.1916210299316821</v>
      </c>
      <c r="AG1087" s="203">
        <v>0.74631111341391609</v>
      </c>
      <c r="AH1087" s="203">
        <v>2.9366051108449378</v>
      </c>
      <c r="AI1087" s="202">
        <v>1.3002944372182947E-4</v>
      </c>
      <c r="AJ1087" s="202">
        <v>1.2687473797104145E-4</v>
      </c>
      <c r="AK1087" s="202">
        <v>9.127840599999999E-4</v>
      </c>
      <c r="AM1087" s="200" t="s">
        <v>194</v>
      </c>
      <c r="AN1087" s="199" t="s">
        <v>436</v>
      </c>
      <c r="AO1087" s="197" t="s">
        <v>630</v>
      </c>
      <c r="AP1087" s="199" t="s">
        <v>320</v>
      </c>
      <c r="AQ1087" s="199" t="s">
        <v>76</v>
      </c>
      <c r="AR1087" s="195">
        <v>32.425044003189967</v>
      </c>
      <c r="AS1087" s="195">
        <v>0.64702940726003078</v>
      </c>
      <c r="AT1087" s="195">
        <v>50.11370988607765</v>
      </c>
      <c r="AU1087" s="194">
        <v>0</v>
      </c>
      <c r="AV1087" s="194">
        <v>0</v>
      </c>
      <c r="AW1087" s="194">
        <v>0</v>
      </c>
      <c r="AX1087" s="194" t="s">
        <v>638</v>
      </c>
    </row>
    <row r="1088" spans="14:50" ht="16.5" thickBot="1" x14ac:dyDescent="0.3">
      <c r="N1088" s="200" t="s">
        <v>194</v>
      </c>
      <c r="O1088" s="199" t="s">
        <v>438</v>
      </c>
      <c r="P1088" s="197" t="s">
        <v>630</v>
      </c>
      <c r="Q1088" s="199" t="s">
        <v>313</v>
      </c>
      <c r="R1088" s="199" t="s">
        <v>76</v>
      </c>
      <c r="S1088" s="195">
        <v>1.6024844716790487</v>
      </c>
      <c r="T1088" s="195">
        <v>0.70724811047835501</v>
      </c>
      <c r="U1088" s="195">
        <v>2.2658024078638976</v>
      </c>
      <c r="V1088" s="194">
        <v>0</v>
      </c>
      <c r="W1088" s="194">
        <v>0</v>
      </c>
      <c r="X1088" s="194">
        <v>0</v>
      </c>
      <c r="Y1088" s="194" t="s">
        <v>629</v>
      </c>
      <c r="AA1088" s="206" t="s">
        <v>244</v>
      </c>
      <c r="AB1088" s="204" t="s">
        <v>546</v>
      </c>
      <c r="AC1088" s="205" t="s">
        <v>630</v>
      </c>
      <c r="AD1088" s="204" t="s">
        <v>295</v>
      </c>
      <c r="AE1088" s="204" t="s">
        <v>52</v>
      </c>
      <c r="AF1088" s="203">
        <v>3.1740617650261482</v>
      </c>
      <c r="AG1088" s="203">
        <v>0.77607947733021621</v>
      </c>
      <c r="AH1088" s="203">
        <v>4.0898668986135398</v>
      </c>
      <c r="AI1088" s="202">
        <v>2.7891252954528253E-3</v>
      </c>
      <c r="AJ1088" s="202">
        <v>2.711104872832844E-3</v>
      </c>
      <c r="AK1088" s="202">
        <v>1.95402753E-2</v>
      </c>
      <c r="AM1088" s="200" t="s">
        <v>194</v>
      </c>
      <c r="AN1088" s="199" t="s">
        <v>436</v>
      </c>
      <c r="AO1088" s="197" t="s">
        <v>630</v>
      </c>
      <c r="AP1088" s="199" t="s">
        <v>319</v>
      </c>
      <c r="AQ1088" s="199" t="s">
        <v>76</v>
      </c>
      <c r="AR1088" s="195">
        <v>42.644083273951175</v>
      </c>
      <c r="AS1088" s="195">
        <v>0.63950890046884445</v>
      </c>
      <c r="AT1088" s="195">
        <v>66.682548503527372</v>
      </c>
      <c r="AU1088" s="194">
        <v>0</v>
      </c>
      <c r="AV1088" s="194">
        <v>0</v>
      </c>
      <c r="AW1088" s="194">
        <v>0</v>
      </c>
      <c r="AX1088" s="194" t="s">
        <v>638</v>
      </c>
    </row>
    <row r="1089" spans="14:50" ht="16.5" thickBot="1" x14ac:dyDescent="0.3">
      <c r="N1089" s="200" t="s">
        <v>194</v>
      </c>
      <c r="O1089" s="199" t="s">
        <v>438</v>
      </c>
      <c r="P1089" s="197" t="s">
        <v>630</v>
      </c>
      <c r="Q1089" s="199" t="s">
        <v>312</v>
      </c>
      <c r="R1089" s="199" t="s">
        <v>76</v>
      </c>
      <c r="S1089" s="195">
        <v>0.35203574325866793</v>
      </c>
      <c r="T1089" s="195">
        <v>0.7072481104783549</v>
      </c>
      <c r="U1089" s="195">
        <v>0.49775423651618483</v>
      </c>
      <c r="V1089" s="194">
        <v>0</v>
      </c>
      <c r="W1089" s="194">
        <v>0</v>
      </c>
      <c r="X1089" s="194">
        <v>0</v>
      </c>
      <c r="Y1089" s="194" t="s">
        <v>629</v>
      </c>
      <c r="AA1089" s="206" t="s">
        <v>244</v>
      </c>
      <c r="AB1089" s="204" t="s">
        <v>546</v>
      </c>
      <c r="AC1089" s="205" t="s">
        <v>630</v>
      </c>
      <c r="AD1089" s="204" t="s">
        <v>295</v>
      </c>
      <c r="AE1089" s="204" t="s">
        <v>76</v>
      </c>
      <c r="AF1089" s="203">
        <v>3.1740617650261482</v>
      </c>
      <c r="AG1089" s="203">
        <v>0.77607947733021621</v>
      </c>
      <c r="AH1089" s="203">
        <v>4.0898668986135398</v>
      </c>
      <c r="AI1089" s="202">
        <v>0.16377016122939309</v>
      </c>
      <c r="AJ1089" s="202">
        <v>0.15918900554861709</v>
      </c>
      <c r="AK1089" s="202">
        <v>1.14735399</v>
      </c>
      <c r="AM1089" s="200" t="s">
        <v>194</v>
      </c>
      <c r="AN1089" s="199" t="s">
        <v>436</v>
      </c>
      <c r="AO1089" s="197" t="s">
        <v>630</v>
      </c>
      <c r="AP1089" s="199" t="s">
        <v>318</v>
      </c>
      <c r="AQ1089" s="199" t="s">
        <v>76</v>
      </c>
      <c r="AR1089" s="195">
        <v>21.274904567725475</v>
      </c>
      <c r="AS1089" s="195">
        <v>0.64702940726003078</v>
      </c>
      <c r="AT1089" s="195">
        <v>32.880892783247845</v>
      </c>
      <c r="AU1089" s="194">
        <v>0</v>
      </c>
      <c r="AV1089" s="194">
        <v>0</v>
      </c>
      <c r="AW1089" s="194">
        <v>0</v>
      </c>
      <c r="AX1089" s="194" t="s">
        <v>638</v>
      </c>
    </row>
    <row r="1090" spans="14:50" ht="16.5" thickBot="1" x14ac:dyDescent="0.3">
      <c r="N1090" s="200" t="s">
        <v>194</v>
      </c>
      <c r="O1090" s="199" t="s">
        <v>438</v>
      </c>
      <c r="P1090" s="197" t="s">
        <v>630</v>
      </c>
      <c r="Q1090" s="199" t="s">
        <v>323</v>
      </c>
      <c r="R1090" s="199" t="s">
        <v>52</v>
      </c>
      <c r="S1090" s="195">
        <v>1.4514533641611331</v>
      </c>
      <c r="T1090" s="195">
        <v>0.7072481104783549</v>
      </c>
      <c r="U1090" s="195">
        <v>2.052254848979981</v>
      </c>
      <c r="V1090" s="194">
        <v>0</v>
      </c>
      <c r="W1090" s="194">
        <v>0</v>
      </c>
      <c r="X1090" s="194">
        <v>0</v>
      </c>
      <c r="Y1090" s="194" t="s">
        <v>629</v>
      </c>
      <c r="AA1090" s="206" t="s">
        <v>244</v>
      </c>
      <c r="AB1090" s="204" t="s">
        <v>545</v>
      </c>
      <c r="AC1090" s="205" t="s">
        <v>630</v>
      </c>
      <c r="AD1090" s="204" t="s">
        <v>295</v>
      </c>
      <c r="AE1090" s="204" t="s">
        <v>52</v>
      </c>
      <c r="AF1090" s="203">
        <v>1.8113365791312566</v>
      </c>
      <c r="AG1090" s="203">
        <v>0.78152728294198948</v>
      </c>
      <c r="AH1090" s="203">
        <v>2.3176882223646014</v>
      </c>
      <c r="AI1090" s="202">
        <v>2.040345997217406E-4</v>
      </c>
      <c r="AJ1090" s="202">
        <v>1.9832712371650635E-4</v>
      </c>
      <c r="AK1090" s="202">
        <v>1.4294417880000001E-3</v>
      </c>
      <c r="AM1090" s="200" t="s">
        <v>194</v>
      </c>
      <c r="AN1090" s="199" t="s">
        <v>436</v>
      </c>
      <c r="AO1090" s="197" t="s">
        <v>630</v>
      </c>
      <c r="AP1090" s="199" t="s">
        <v>317</v>
      </c>
      <c r="AQ1090" s="199" t="s">
        <v>76</v>
      </c>
      <c r="AR1090" s="195">
        <v>25.004678438579905</v>
      </c>
      <c r="AS1090" s="195">
        <v>0.66821870058875754</v>
      </c>
      <c r="AT1090" s="195">
        <v>37.419902221456319</v>
      </c>
      <c r="AU1090" s="194">
        <v>0</v>
      </c>
      <c r="AV1090" s="194">
        <v>0</v>
      </c>
      <c r="AW1090" s="194">
        <v>0</v>
      </c>
      <c r="AX1090" s="194" t="s">
        <v>638</v>
      </c>
    </row>
    <row r="1091" spans="14:50" ht="16.5" thickBot="1" x14ac:dyDescent="0.3">
      <c r="N1091" s="200" t="s">
        <v>194</v>
      </c>
      <c r="O1091" s="199" t="s">
        <v>438</v>
      </c>
      <c r="P1091" s="197" t="s">
        <v>630</v>
      </c>
      <c r="Q1091" s="199" t="s">
        <v>322</v>
      </c>
      <c r="R1091" s="199" t="s">
        <v>52</v>
      </c>
      <c r="S1091" s="195">
        <v>1.6102581316248217</v>
      </c>
      <c r="T1091" s="195">
        <v>0.70724811047835501</v>
      </c>
      <c r="U1091" s="195">
        <v>2.2767938263358611</v>
      </c>
      <c r="V1091" s="194">
        <v>0</v>
      </c>
      <c r="W1091" s="194">
        <v>0</v>
      </c>
      <c r="X1091" s="194">
        <v>0</v>
      </c>
      <c r="Y1091" s="194" t="s">
        <v>629</v>
      </c>
      <c r="AA1091" s="206" t="s">
        <v>244</v>
      </c>
      <c r="AB1091" s="204" t="s">
        <v>545</v>
      </c>
      <c r="AC1091" s="205" t="s">
        <v>630</v>
      </c>
      <c r="AD1091" s="204" t="s">
        <v>295</v>
      </c>
      <c r="AE1091" s="204" t="s">
        <v>76</v>
      </c>
      <c r="AF1091" s="203">
        <v>1.8113365791312566</v>
      </c>
      <c r="AG1091" s="203">
        <v>0.78152728294198948</v>
      </c>
      <c r="AH1091" s="203">
        <v>2.3176882223646014</v>
      </c>
      <c r="AI1091" s="202">
        <v>0.46459949385152333</v>
      </c>
      <c r="AJ1091" s="202">
        <v>0.45160321544179333</v>
      </c>
      <c r="AK1091" s="202">
        <v>3.2549279980000003</v>
      </c>
      <c r="AM1091" s="200" t="s">
        <v>194</v>
      </c>
      <c r="AN1091" s="199" t="s">
        <v>436</v>
      </c>
      <c r="AO1091" s="197" t="s">
        <v>630</v>
      </c>
      <c r="AP1091" s="199" t="s">
        <v>74</v>
      </c>
      <c r="AQ1091" s="199" t="s">
        <v>76</v>
      </c>
      <c r="AR1091" s="195">
        <v>28.426729110195179</v>
      </c>
      <c r="AS1091" s="195">
        <v>0.64702940726003078</v>
      </c>
      <c r="AT1091" s="195">
        <v>43.934215031390274</v>
      </c>
      <c r="AU1091" s="194">
        <v>0</v>
      </c>
      <c r="AV1091" s="194">
        <v>0</v>
      </c>
      <c r="AW1091" s="194">
        <v>0</v>
      </c>
      <c r="AX1091" s="194" t="s">
        <v>638</v>
      </c>
    </row>
    <row r="1092" spans="14:50" ht="16.5" thickBot="1" x14ac:dyDescent="0.3">
      <c r="N1092" s="200" t="s">
        <v>194</v>
      </c>
      <c r="O1092" s="199" t="s">
        <v>438</v>
      </c>
      <c r="P1092" s="197" t="s">
        <v>630</v>
      </c>
      <c r="Q1092" s="199" t="s">
        <v>321</v>
      </c>
      <c r="R1092" s="199" t="s">
        <v>52</v>
      </c>
      <c r="S1092" s="195">
        <v>0.80179749726422189</v>
      </c>
      <c r="T1092" s="195">
        <v>0.70724811047835501</v>
      </c>
      <c r="U1092" s="195">
        <v>1.1336863052513741</v>
      </c>
      <c r="V1092" s="194">
        <v>0</v>
      </c>
      <c r="W1092" s="194">
        <v>0</v>
      </c>
      <c r="X1092" s="194">
        <v>0</v>
      </c>
      <c r="Y1092" s="194" t="s">
        <v>629</v>
      </c>
      <c r="AA1092" s="206" t="s">
        <v>244</v>
      </c>
      <c r="AB1092" s="204" t="s">
        <v>368</v>
      </c>
      <c r="AC1092" s="205" t="s">
        <v>630</v>
      </c>
      <c r="AD1092" s="204" t="s">
        <v>295</v>
      </c>
      <c r="AE1092" s="204" t="s">
        <v>55</v>
      </c>
      <c r="AF1092" s="203">
        <v>3.8823005670598718</v>
      </c>
      <c r="AG1092" s="203">
        <v>0.74596597303131684</v>
      </c>
      <c r="AH1092" s="203">
        <v>5.2043936418221675</v>
      </c>
      <c r="AI1092" s="202">
        <v>0.2401607370002985</v>
      </c>
      <c r="AJ1092" s="202">
        <v>0.23344270169796283</v>
      </c>
      <c r="AK1092" s="202">
        <v>1.6825371470000001</v>
      </c>
      <c r="AM1092" s="200" t="s">
        <v>194</v>
      </c>
      <c r="AN1092" s="199" t="s">
        <v>436</v>
      </c>
      <c r="AO1092" s="197" t="s">
        <v>630</v>
      </c>
      <c r="AP1092" s="199" t="s">
        <v>316</v>
      </c>
      <c r="AQ1092" s="199" t="s">
        <v>76</v>
      </c>
      <c r="AR1092" s="195">
        <v>20.978255398245217</v>
      </c>
      <c r="AS1092" s="195">
        <v>0.64702940726003078</v>
      </c>
      <c r="AT1092" s="195">
        <v>32.422414132738773</v>
      </c>
      <c r="AU1092" s="194">
        <v>0</v>
      </c>
      <c r="AV1092" s="194">
        <v>0</v>
      </c>
      <c r="AW1092" s="194">
        <v>0</v>
      </c>
      <c r="AX1092" s="194" t="s">
        <v>638</v>
      </c>
    </row>
    <row r="1093" spans="14:50" ht="16.5" thickBot="1" x14ac:dyDescent="0.3">
      <c r="N1093" s="200" t="s">
        <v>194</v>
      </c>
      <c r="O1093" s="199" t="s">
        <v>438</v>
      </c>
      <c r="P1093" s="197" t="s">
        <v>630</v>
      </c>
      <c r="Q1093" s="199" t="s">
        <v>320</v>
      </c>
      <c r="R1093" s="199" t="s">
        <v>52</v>
      </c>
      <c r="S1093" s="195">
        <v>3.1583269836834456</v>
      </c>
      <c r="T1093" s="195">
        <v>0.70724811047835501</v>
      </c>
      <c r="U1093" s="195">
        <v>4.4656563048959956</v>
      </c>
      <c r="V1093" s="194">
        <v>0</v>
      </c>
      <c r="W1093" s="194">
        <v>0</v>
      </c>
      <c r="X1093" s="194">
        <v>0</v>
      </c>
      <c r="Y1093" s="194" t="s">
        <v>629</v>
      </c>
      <c r="AA1093" s="206" t="s">
        <v>244</v>
      </c>
      <c r="AB1093" s="204" t="s">
        <v>368</v>
      </c>
      <c r="AC1093" s="205" t="s">
        <v>630</v>
      </c>
      <c r="AD1093" s="204" t="s">
        <v>295</v>
      </c>
      <c r="AE1093" s="204" t="s">
        <v>52</v>
      </c>
      <c r="AF1093" s="203">
        <v>3.8823005670598718</v>
      </c>
      <c r="AG1093" s="203">
        <v>0.74596597303131684</v>
      </c>
      <c r="AH1093" s="203">
        <v>5.2043936418221675</v>
      </c>
      <c r="AI1093" s="202">
        <v>4.0901125006615503E-3</v>
      </c>
      <c r="AJ1093" s="202">
        <v>3.9756994599906489E-3</v>
      </c>
      <c r="AK1093" s="202">
        <v>2.8654834689999999E-2</v>
      </c>
      <c r="AM1093" s="200" t="s">
        <v>194</v>
      </c>
      <c r="AN1093" s="199" t="s">
        <v>436</v>
      </c>
      <c r="AO1093" s="197" t="s">
        <v>630</v>
      </c>
      <c r="AP1093" s="199" t="s">
        <v>315</v>
      </c>
      <c r="AQ1093" s="199" t="s">
        <v>76</v>
      </c>
      <c r="AR1093" s="195">
        <v>22.360337111963965</v>
      </c>
      <c r="AS1093" s="195">
        <v>0.66821870058875776</v>
      </c>
      <c r="AT1093" s="195">
        <v>33.46260302542057</v>
      </c>
      <c r="AU1093" s="194">
        <v>0</v>
      </c>
      <c r="AV1093" s="194">
        <v>0</v>
      </c>
      <c r="AW1093" s="194">
        <v>0</v>
      </c>
      <c r="AX1093" s="194" t="s">
        <v>638</v>
      </c>
    </row>
    <row r="1094" spans="14:50" ht="16.5" thickBot="1" x14ac:dyDescent="0.3">
      <c r="N1094" s="200" t="s">
        <v>194</v>
      </c>
      <c r="O1094" s="199" t="s">
        <v>438</v>
      </c>
      <c r="P1094" s="197" t="s">
        <v>630</v>
      </c>
      <c r="Q1094" s="199" t="s">
        <v>319</v>
      </c>
      <c r="R1094" s="199" t="s">
        <v>52</v>
      </c>
      <c r="S1094" s="195">
        <v>2.9917485562739756</v>
      </c>
      <c r="T1094" s="195">
        <v>0.70724811047835512</v>
      </c>
      <c r="U1094" s="195">
        <v>4.2301259090681391</v>
      </c>
      <c r="V1094" s="194">
        <v>0</v>
      </c>
      <c r="W1094" s="194">
        <v>0</v>
      </c>
      <c r="X1094" s="194">
        <v>0</v>
      </c>
      <c r="Y1094" s="194" t="s">
        <v>629</v>
      </c>
      <c r="AA1094" s="206" t="s">
        <v>244</v>
      </c>
      <c r="AB1094" s="204" t="s">
        <v>366</v>
      </c>
      <c r="AC1094" s="205" t="s">
        <v>630</v>
      </c>
      <c r="AD1094" s="204" t="s">
        <v>295</v>
      </c>
      <c r="AE1094" s="204" t="s">
        <v>52</v>
      </c>
      <c r="AF1094" s="203">
        <v>2.9320342892676372</v>
      </c>
      <c r="AG1094" s="203">
        <v>0.79497623225845981</v>
      </c>
      <c r="AH1094" s="203">
        <v>3.6882037101134171</v>
      </c>
      <c r="AI1094" s="202">
        <v>6.5442664843742165E-4</v>
      </c>
      <c r="AJ1094" s="202">
        <v>6.3714183107165944E-4</v>
      </c>
      <c r="AK1094" s="202">
        <v>4.8598056290000005E-3</v>
      </c>
      <c r="AM1094" s="200" t="s">
        <v>194</v>
      </c>
      <c r="AN1094" s="199" t="s">
        <v>436</v>
      </c>
      <c r="AO1094" s="197" t="s">
        <v>630</v>
      </c>
      <c r="AP1094" s="199" t="s">
        <v>314</v>
      </c>
      <c r="AQ1094" s="199" t="s">
        <v>76</v>
      </c>
      <c r="AR1094" s="195">
        <v>33.197473984518453</v>
      </c>
      <c r="AS1094" s="195">
        <v>0.66821870058875776</v>
      </c>
      <c r="AT1094" s="195">
        <v>49.680552123531776</v>
      </c>
      <c r="AU1094" s="194">
        <v>0</v>
      </c>
      <c r="AV1094" s="194">
        <v>0</v>
      </c>
      <c r="AW1094" s="194">
        <v>0</v>
      </c>
      <c r="AX1094" s="194" t="s">
        <v>638</v>
      </c>
    </row>
    <row r="1095" spans="14:50" ht="16.5" thickBot="1" x14ac:dyDescent="0.3">
      <c r="N1095" s="200" t="s">
        <v>194</v>
      </c>
      <c r="O1095" s="199" t="s">
        <v>438</v>
      </c>
      <c r="P1095" s="197" t="s">
        <v>630</v>
      </c>
      <c r="Q1095" s="199" t="s">
        <v>318</v>
      </c>
      <c r="R1095" s="199" t="s">
        <v>52</v>
      </c>
      <c r="S1095" s="195">
        <v>0.78402913167387878</v>
      </c>
      <c r="T1095" s="195">
        <v>0.70724811047835501</v>
      </c>
      <c r="U1095" s="195">
        <v>1.1085630630297365</v>
      </c>
      <c r="V1095" s="194">
        <v>0</v>
      </c>
      <c r="W1095" s="194">
        <v>0</v>
      </c>
      <c r="X1095" s="194">
        <v>0</v>
      </c>
      <c r="Y1095" s="194" t="s">
        <v>629</v>
      </c>
      <c r="AA1095" s="206" t="s">
        <v>244</v>
      </c>
      <c r="AB1095" s="204" t="s">
        <v>366</v>
      </c>
      <c r="AC1095" s="205" t="s">
        <v>630</v>
      </c>
      <c r="AD1095" s="204" t="s">
        <v>295</v>
      </c>
      <c r="AE1095" s="204" t="s">
        <v>76</v>
      </c>
      <c r="AF1095" s="203">
        <v>2.9320342892676372</v>
      </c>
      <c r="AG1095" s="203">
        <v>0.79497623225845981</v>
      </c>
      <c r="AH1095" s="203">
        <v>3.6882037101134171</v>
      </c>
      <c r="AI1095" s="202">
        <v>3.8426226824258509E-2</v>
      </c>
      <c r="AJ1095" s="202">
        <v>3.741130740693565E-2</v>
      </c>
      <c r="AK1095" s="202">
        <v>0.28535511790000001</v>
      </c>
      <c r="AM1095" s="200" t="s">
        <v>194</v>
      </c>
      <c r="AN1095" s="199" t="s">
        <v>436</v>
      </c>
      <c r="AO1095" s="197" t="s">
        <v>630</v>
      </c>
      <c r="AP1095" s="199" t="s">
        <v>313</v>
      </c>
      <c r="AQ1095" s="199" t="s">
        <v>76</v>
      </c>
      <c r="AR1095" s="195">
        <v>15.341921178120314</v>
      </c>
      <c r="AS1095" s="195">
        <v>0.64702940726003078</v>
      </c>
      <c r="AT1095" s="195">
        <v>23.711319773066577</v>
      </c>
      <c r="AU1095" s="194">
        <v>0</v>
      </c>
      <c r="AV1095" s="194">
        <v>0</v>
      </c>
      <c r="AW1095" s="194">
        <v>0</v>
      </c>
      <c r="AX1095" s="194" t="s">
        <v>638</v>
      </c>
    </row>
    <row r="1096" spans="14:50" ht="16.5" thickBot="1" x14ac:dyDescent="0.3">
      <c r="N1096" s="200" t="s">
        <v>194</v>
      </c>
      <c r="O1096" s="199" t="s">
        <v>438</v>
      </c>
      <c r="P1096" s="197" t="s">
        <v>630</v>
      </c>
      <c r="Q1096" s="199" t="s">
        <v>317</v>
      </c>
      <c r="R1096" s="199" t="s">
        <v>52</v>
      </c>
      <c r="S1096" s="195">
        <v>2.3976188318468927</v>
      </c>
      <c r="T1096" s="195">
        <v>0.70724811047835501</v>
      </c>
      <c r="U1096" s="195">
        <v>3.3900674972821583</v>
      </c>
      <c r="V1096" s="194">
        <v>0</v>
      </c>
      <c r="W1096" s="194">
        <v>0</v>
      </c>
      <c r="X1096" s="194">
        <v>0</v>
      </c>
      <c r="Y1096" s="194" t="s">
        <v>629</v>
      </c>
      <c r="AA1096" s="206" t="s">
        <v>244</v>
      </c>
      <c r="AB1096" s="204" t="s">
        <v>364</v>
      </c>
      <c r="AC1096" s="205" t="s">
        <v>630</v>
      </c>
      <c r="AD1096" s="204" t="s">
        <v>295</v>
      </c>
      <c r="AE1096" s="204" t="s">
        <v>52</v>
      </c>
      <c r="AF1096" s="203">
        <v>2.9320342892676372</v>
      </c>
      <c r="AG1096" s="203">
        <v>0.79497623225845981</v>
      </c>
      <c r="AH1096" s="203">
        <v>3.6882037101134171</v>
      </c>
      <c r="AI1096" s="202">
        <v>1.0787756898964947E-3</v>
      </c>
      <c r="AJ1096" s="202">
        <v>1.0502829003332837E-3</v>
      </c>
      <c r="AK1096" s="202">
        <v>8.0110432279999998E-3</v>
      </c>
      <c r="AM1096" s="200" t="s">
        <v>194</v>
      </c>
      <c r="AN1096" s="199" t="s">
        <v>436</v>
      </c>
      <c r="AO1096" s="197" t="s">
        <v>630</v>
      </c>
      <c r="AP1096" s="199" t="s">
        <v>312</v>
      </c>
      <c r="AQ1096" s="199" t="s">
        <v>76</v>
      </c>
      <c r="AR1096" s="195">
        <v>24.660574436793638</v>
      </c>
      <c r="AS1096" s="195">
        <v>0.64702940726003078</v>
      </c>
      <c r="AT1096" s="195">
        <v>38.113529555362156</v>
      </c>
      <c r="AU1096" s="194">
        <v>0</v>
      </c>
      <c r="AV1096" s="194">
        <v>0</v>
      </c>
      <c r="AW1096" s="194">
        <v>0</v>
      </c>
      <c r="AX1096" s="194" t="s">
        <v>638</v>
      </c>
    </row>
    <row r="1097" spans="14:50" ht="16.5" thickBot="1" x14ac:dyDescent="0.3">
      <c r="N1097" s="200" t="s">
        <v>194</v>
      </c>
      <c r="O1097" s="199" t="s">
        <v>438</v>
      </c>
      <c r="P1097" s="197" t="s">
        <v>630</v>
      </c>
      <c r="Q1097" s="199" t="s">
        <v>74</v>
      </c>
      <c r="R1097" s="199" t="s">
        <v>52</v>
      </c>
      <c r="S1097" s="195">
        <v>0.81068168005939345</v>
      </c>
      <c r="T1097" s="195">
        <v>0.70724811047835512</v>
      </c>
      <c r="U1097" s="195">
        <v>1.1462479263621927</v>
      </c>
      <c r="V1097" s="194">
        <v>0</v>
      </c>
      <c r="W1097" s="194">
        <v>0</v>
      </c>
      <c r="X1097" s="194">
        <v>0</v>
      </c>
      <c r="Y1097" s="194" t="s">
        <v>629</v>
      </c>
      <c r="AA1097" s="206" t="s">
        <v>244</v>
      </c>
      <c r="AB1097" s="204" t="s">
        <v>364</v>
      </c>
      <c r="AC1097" s="205" t="s">
        <v>630</v>
      </c>
      <c r="AD1097" s="204" t="s">
        <v>295</v>
      </c>
      <c r="AE1097" s="204" t="s">
        <v>76</v>
      </c>
      <c r="AF1097" s="203">
        <v>2.9320342892676372</v>
      </c>
      <c r="AG1097" s="203">
        <v>0.79497623225845981</v>
      </c>
      <c r="AH1097" s="203">
        <v>3.6882037101134171</v>
      </c>
      <c r="AI1097" s="202">
        <v>6.3342894909209913E-2</v>
      </c>
      <c r="AJ1097" s="202">
        <v>6.1669872619334362E-2</v>
      </c>
      <c r="AK1097" s="202">
        <v>0.47038756439999996</v>
      </c>
      <c r="AM1097" s="200" t="s">
        <v>194</v>
      </c>
      <c r="AN1097" s="199" t="s">
        <v>436</v>
      </c>
      <c r="AO1097" s="197" t="s">
        <v>630</v>
      </c>
      <c r="AP1097" s="199" t="s">
        <v>323</v>
      </c>
      <c r="AQ1097" s="199" t="s">
        <v>52</v>
      </c>
      <c r="AR1097" s="195">
        <v>18.547021987504838</v>
      </c>
      <c r="AS1097" s="195">
        <v>0.64702940726003055</v>
      </c>
      <c r="AT1097" s="195">
        <v>28.664882584001461</v>
      </c>
      <c r="AU1097" s="194">
        <v>0</v>
      </c>
      <c r="AV1097" s="194">
        <v>0</v>
      </c>
      <c r="AW1097" s="194">
        <v>0</v>
      </c>
      <c r="AX1097" s="194" t="s">
        <v>638</v>
      </c>
    </row>
    <row r="1098" spans="14:50" ht="16.5" thickBot="1" x14ac:dyDescent="0.3">
      <c r="N1098" s="200" t="s">
        <v>194</v>
      </c>
      <c r="O1098" s="199" t="s">
        <v>438</v>
      </c>
      <c r="P1098" s="197" t="s">
        <v>630</v>
      </c>
      <c r="Q1098" s="199" t="s">
        <v>316</v>
      </c>
      <c r="R1098" s="199" t="s">
        <v>52</v>
      </c>
      <c r="S1098" s="195">
        <v>1.6335791114621452</v>
      </c>
      <c r="T1098" s="195">
        <v>0.70724811047835501</v>
      </c>
      <c r="U1098" s="195">
        <v>2.3097680817517579</v>
      </c>
      <c r="V1098" s="194">
        <v>0</v>
      </c>
      <c r="W1098" s="194">
        <v>0</v>
      </c>
      <c r="X1098" s="194">
        <v>0</v>
      </c>
      <c r="Y1098" s="194" t="s">
        <v>629</v>
      </c>
      <c r="AA1098" s="206" t="s">
        <v>244</v>
      </c>
      <c r="AB1098" s="204" t="s">
        <v>375</v>
      </c>
      <c r="AC1098" s="205" t="s">
        <v>630</v>
      </c>
      <c r="AD1098" s="204" t="s">
        <v>295</v>
      </c>
      <c r="AE1098" s="204" t="s">
        <v>52</v>
      </c>
      <c r="AF1098" s="203">
        <v>4.1683706284346558</v>
      </c>
      <c r="AG1098" s="203">
        <v>0.75259745035047798</v>
      </c>
      <c r="AH1098" s="203">
        <v>5.5386456949774177</v>
      </c>
      <c r="AI1098" s="202">
        <v>8.0292537215015931E-5</v>
      </c>
      <c r="AJ1098" s="202">
        <v>7.831279357575393E-5</v>
      </c>
      <c r="AK1098" s="202">
        <v>5.8321535319999995E-4</v>
      </c>
      <c r="AM1098" s="200" t="s">
        <v>194</v>
      </c>
      <c r="AN1098" s="199" t="s">
        <v>436</v>
      </c>
      <c r="AO1098" s="197" t="s">
        <v>630</v>
      </c>
      <c r="AP1098" s="199" t="s">
        <v>322</v>
      </c>
      <c r="AQ1098" s="199" t="s">
        <v>52</v>
      </c>
      <c r="AR1098" s="195">
        <v>27.635271842337072</v>
      </c>
      <c r="AS1098" s="195">
        <v>0.63950890046884423</v>
      </c>
      <c r="AT1098" s="195">
        <v>43.21327165591719</v>
      </c>
      <c r="AU1098" s="194">
        <v>0</v>
      </c>
      <c r="AV1098" s="194">
        <v>0</v>
      </c>
      <c r="AW1098" s="194">
        <v>0</v>
      </c>
      <c r="AX1098" s="194" t="s">
        <v>638</v>
      </c>
    </row>
    <row r="1099" spans="14:50" ht="16.5" thickBot="1" x14ac:dyDescent="0.3">
      <c r="N1099" s="200" t="s">
        <v>194</v>
      </c>
      <c r="O1099" s="199" t="s">
        <v>438</v>
      </c>
      <c r="P1099" s="197" t="s">
        <v>630</v>
      </c>
      <c r="Q1099" s="199" t="s">
        <v>315</v>
      </c>
      <c r="R1099" s="199" t="s">
        <v>52</v>
      </c>
      <c r="S1099" s="195">
        <v>2.3520873950216368</v>
      </c>
      <c r="T1099" s="195">
        <v>0.70724811047835523</v>
      </c>
      <c r="U1099" s="195">
        <v>3.3256891890892093</v>
      </c>
      <c r="V1099" s="194">
        <v>0</v>
      </c>
      <c r="W1099" s="194">
        <v>0</v>
      </c>
      <c r="X1099" s="194">
        <v>0</v>
      </c>
      <c r="Y1099" s="194" t="s">
        <v>629</v>
      </c>
      <c r="AA1099" s="206" t="s">
        <v>244</v>
      </c>
      <c r="AB1099" s="204" t="s">
        <v>375</v>
      </c>
      <c r="AC1099" s="205" t="s">
        <v>630</v>
      </c>
      <c r="AD1099" s="204" t="s">
        <v>295</v>
      </c>
      <c r="AE1099" s="204" t="s">
        <v>76</v>
      </c>
      <c r="AF1099" s="203">
        <v>4.1683706284346558</v>
      </c>
      <c r="AG1099" s="203">
        <v>0.75259745035047798</v>
      </c>
      <c r="AH1099" s="203">
        <v>5.5386456949774177</v>
      </c>
      <c r="AI1099" s="202">
        <v>4.7145684863726693E-3</v>
      </c>
      <c r="AJ1099" s="202">
        <v>4.5983231004812419E-3</v>
      </c>
      <c r="AK1099" s="202">
        <v>3.4244885269999997E-2</v>
      </c>
      <c r="AM1099" s="200" t="s">
        <v>194</v>
      </c>
      <c r="AN1099" s="199" t="s">
        <v>436</v>
      </c>
      <c r="AO1099" s="197" t="s">
        <v>630</v>
      </c>
      <c r="AP1099" s="199" t="s">
        <v>321</v>
      </c>
      <c r="AQ1099" s="199" t="s">
        <v>52</v>
      </c>
      <c r="AR1099" s="195">
        <v>36.927527241205915</v>
      </c>
      <c r="AS1099" s="195">
        <v>0.66821870058875799</v>
      </c>
      <c r="AT1099" s="195">
        <v>55.262636631793747</v>
      </c>
      <c r="AU1099" s="194">
        <v>0</v>
      </c>
      <c r="AV1099" s="194">
        <v>0</v>
      </c>
      <c r="AW1099" s="194">
        <v>0</v>
      </c>
      <c r="AX1099" s="194" t="s">
        <v>638</v>
      </c>
    </row>
    <row r="1100" spans="14:50" ht="16.5" thickBot="1" x14ac:dyDescent="0.3">
      <c r="N1100" s="200" t="s">
        <v>194</v>
      </c>
      <c r="O1100" s="199" t="s">
        <v>438</v>
      </c>
      <c r="P1100" s="197" t="s">
        <v>630</v>
      </c>
      <c r="Q1100" s="199" t="s">
        <v>314</v>
      </c>
      <c r="R1100" s="199" t="s">
        <v>52</v>
      </c>
      <c r="S1100" s="195">
        <v>1.8434679299980747</v>
      </c>
      <c r="T1100" s="195">
        <v>0.7072481104783549</v>
      </c>
      <c r="U1100" s="195">
        <v>2.6065363804948527</v>
      </c>
      <c r="V1100" s="194">
        <v>0</v>
      </c>
      <c r="W1100" s="194">
        <v>0</v>
      </c>
      <c r="X1100" s="194">
        <v>0</v>
      </c>
      <c r="Y1100" s="194" t="s">
        <v>629</v>
      </c>
      <c r="AA1100" s="206" t="s">
        <v>244</v>
      </c>
      <c r="AB1100" s="204" t="s">
        <v>370</v>
      </c>
      <c r="AC1100" s="205" t="s">
        <v>630</v>
      </c>
      <c r="AD1100" s="204" t="s">
        <v>275</v>
      </c>
      <c r="AE1100" s="204" t="s">
        <v>55</v>
      </c>
      <c r="AF1100" s="203">
        <v>3.6703954111816528</v>
      </c>
      <c r="AG1100" s="203">
        <v>1.0173985996884725</v>
      </c>
      <c r="AH1100" s="203">
        <v>3.6076277403030912</v>
      </c>
      <c r="AI1100" s="202">
        <v>0</v>
      </c>
      <c r="AJ1100" s="202">
        <v>0</v>
      </c>
      <c r="AK1100" s="202">
        <v>3.4003919700000001E-4</v>
      </c>
      <c r="AM1100" s="200" t="s">
        <v>194</v>
      </c>
      <c r="AN1100" s="199" t="s">
        <v>436</v>
      </c>
      <c r="AO1100" s="197" t="s">
        <v>630</v>
      </c>
      <c r="AP1100" s="199" t="s">
        <v>320</v>
      </c>
      <c r="AQ1100" s="199" t="s">
        <v>52</v>
      </c>
      <c r="AR1100" s="195">
        <v>32.425044003189967</v>
      </c>
      <c r="AS1100" s="195">
        <v>0.64702940726003078</v>
      </c>
      <c r="AT1100" s="195">
        <v>50.11370988607765</v>
      </c>
      <c r="AU1100" s="194">
        <v>0</v>
      </c>
      <c r="AV1100" s="194">
        <v>0</v>
      </c>
      <c r="AW1100" s="194">
        <v>0</v>
      </c>
      <c r="AX1100" s="194" t="s">
        <v>638</v>
      </c>
    </row>
    <row r="1101" spans="14:50" ht="16.5" thickBot="1" x14ac:dyDescent="0.3">
      <c r="N1101" s="200" t="s">
        <v>194</v>
      </c>
      <c r="O1101" s="199" t="s">
        <v>438</v>
      </c>
      <c r="P1101" s="197" t="s">
        <v>630</v>
      </c>
      <c r="Q1101" s="199" t="s">
        <v>313</v>
      </c>
      <c r="R1101" s="199" t="s">
        <v>52</v>
      </c>
      <c r="S1101" s="195">
        <v>1.6024844716790487</v>
      </c>
      <c r="T1101" s="195">
        <v>0.70724811047835501</v>
      </c>
      <c r="U1101" s="195">
        <v>2.2658024078638976</v>
      </c>
      <c r="V1101" s="194">
        <v>0</v>
      </c>
      <c r="W1101" s="194">
        <v>0</v>
      </c>
      <c r="X1101" s="194">
        <v>0</v>
      </c>
      <c r="Y1101" s="194" t="s">
        <v>629</v>
      </c>
      <c r="AA1101" s="206" t="s">
        <v>244</v>
      </c>
      <c r="AB1101" s="204" t="s">
        <v>370</v>
      </c>
      <c r="AC1101" s="205" t="s">
        <v>630</v>
      </c>
      <c r="AD1101" s="204" t="s">
        <v>275</v>
      </c>
      <c r="AE1101" s="204" t="s">
        <v>52</v>
      </c>
      <c r="AF1101" s="203">
        <v>3.6703954111816528</v>
      </c>
      <c r="AG1101" s="203">
        <v>1.0173985996884725</v>
      </c>
      <c r="AH1101" s="203">
        <v>3.6076277403030912</v>
      </c>
      <c r="AI1101" s="202">
        <v>0</v>
      </c>
      <c r="AJ1101" s="202">
        <v>0</v>
      </c>
      <c r="AK1101" s="202">
        <v>5.7911155169999998E-6</v>
      </c>
      <c r="AM1101" s="200" t="s">
        <v>194</v>
      </c>
      <c r="AN1101" s="199" t="s">
        <v>436</v>
      </c>
      <c r="AO1101" s="197" t="s">
        <v>630</v>
      </c>
      <c r="AP1101" s="199" t="s">
        <v>319</v>
      </c>
      <c r="AQ1101" s="199" t="s">
        <v>52</v>
      </c>
      <c r="AR1101" s="195">
        <v>42.644083273951175</v>
      </c>
      <c r="AS1101" s="195">
        <v>0.63950890046884445</v>
      </c>
      <c r="AT1101" s="195">
        <v>66.682548503527372</v>
      </c>
      <c r="AU1101" s="194">
        <v>0</v>
      </c>
      <c r="AV1101" s="194">
        <v>0</v>
      </c>
      <c r="AW1101" s="194">
        <v>0</v>
      </c>
      <c r="AX1101" s="194" t="s">
        <v>638</v>
      </c>
    </row>
    <row r="1102" spans="14:50" ht="16.5" thickBot="1" x14ac:dyDescent="0.3">
      <c r="N1102" s="200" t="s">
        <v>194</v>
      </c>
      <c r="O1102" s="199" t="s">
        <v>438</v>
      </c>
      <c r="P1102" s="197" t="s">
        <v>630</v>
      </c>
      <c r="Q1102" s="199" t="s">
        <v>312</v>
      </c>
      <c r="R1102" s="199" t="s">
        <v>52</v>
      </c>
      <c r="S1102" s="195">
        <v>0.35203574325866793</v>
      </c>
      <c r="T1102" s="195">
        <v>0.7072481104783549</v>
      </c>
      <c r="U1102" s="195">
        <v>0.49775423651618483</v>
      </c>
      <c r="V1102" s="194">
        <v>0</v>
      </c>
      <c r="W1102" s="194">
        <v>0</v>
      </c>
      <c r="X1102" s="194">
        <v>0</v>
      </c>
      <c r="Y1102" s="194" t="s">
        <v>629</v>
      </c>
      <c r="AA1102" s="206" t="s">
        <v>244</v>
      </c>
      <c r="AB1102" s="204" t="s">
        <v>369</v>
      </c>
      <c r="AC1102" s="205" t="s">
        <v>630</v>
      </c>
      <c r="AD1102" s="204" t="s">
        <v>275</v>
      </c>
      <c r="AE1102" s="204" t="s">
        <v>55</v>
      </c>
      <c r="AF1102" s="203">
        <v>5.1644392599505666</v>
      </c>
      <c r="AG1102" s="203">
        <v>0.78531592915685033</v>
      </c>
      <c r="AH1102" s="203">
        <v>6.5762568518065523</v>
      </c>
      <c r="AI1102" s="202">
        <v>6.5303231792892158E-4</v>
      </c>
      <c r="AJ1102" s="202">
        <v>6.3718879241766893E-4</v>
      </c>
      <c r="AK1102" s="202">
        <v>4.5841731950000001E-3</v>
      </c>
      <c r="AM1102" s="200" t="s">
        <v>194</v>
      </c>
      <c r="AN1102" s="199" t="s">
        <v>436</v>
      </c>
      <c r="AO1102" s="197" t="s">
        <v>630</v>
      </c>
      <c r="AP1102" s="199" t="s">
        <v>318</v>
      </c>
      <c r="AQ1102" s="199" t="s">
        <v>52</v>
      </c>
      <c r="AR1102" s="195">
        <v>21.274904567725475</v>
      </c>
      <c r="AS1102" s="195">
        <v>0.64702940726003078</v>
      </c>
      <c r="AT1102" s="195">
        <v>32.880892783247845</v>
      </c>
      <c r="AU1102" s="194">
        <v>0</v>
      </c>
      <c r="AV1102" s="194">
        <v>0</v>
      </c>
      <c r="AW1102" s="194">
        <v>0</v>
      </c>
      <c r="AX1102" s="194" t="s">
        <v>638</v>
      </c>
    </row>
    <row r="1103" spans="14:50" ht="16.5" thickBot="1" x14ac:dyDescent="0.3">
      <c r="N1103" s="200" t="s">
        <v>194</v>
      </c>
      <c r="O1103" s="199" t="s">
        <v>437</v>
      </c>
      <c r="P1103" s="197" t="s">
        <v>630</v>
      </c>
      <c r="Q1103" s="199" t="s">
        <v>323</v>
      </c>
      <c r="R1103" s="199" t="s">
        <v>76</v>
      </c>
      <c r="S1103" s="195">
        <v>1.3395181692363269</v>
      </c>
      <c r="T1103" s="195">
        <v>0.730457947375169</v>
      </c>
      <c r="U1103" s="195">
        <v>1.833806003548538</v>
      </c>
      <c r="V1103" s="194">
        <v>0</v>
      </c>
      <c r="W1103" s="194">
        <v>0</v>
      </c>
      <c r="X1103" s="194">
        <v>0</v>
      </c>
      <c r="Y1103" s="194" t="s">
        <v>629</v>
      </c>
      <c r="AA1103" s="206" t="s">
        <v>244</v>
      </c>
      <c r="AB1103" s="204" t="s">
        <v>369</v>
      </c>
      <c r="AC1103" s="205" t="s">
        <v>630</v>
      </c>
      <c r="AD1103" s="204" t="s">
        <v>275</v>
      </c>
      <c r="AE1103" s="204" t="s">
        <v>52</v>
      </c>
      <c r="AF1103" s="203">
        <v>5.1644392599505666</v>
      </c>
      <c r="AG1103" s="203">
        <v>0.78531592915685033</v>
      </c>
      <c r="AH1103" s="203">
        <v>6.5762568518065523</v>
      </c>
      <c r="AI1103" s="202">
        <v>1.1121616606815339E-5</v>
      </c>
      <c r="AJ1103" s="202">
        <v>1.0851789813257429E-5</v>
      </c>
      <c r="AK1103" s="202">
        <v>7.8071812579999996E-5</v>
      </c>
      <c r="AM1103" s="200" t="s">
        <v>194</v>
      </c>
      <c r="AN1103" s="199" t="s">
        <v>436</v>
      </c>
      <c r="AO1103" s="197" t="s">
        <v>630</v>
      </c>
      <c r="AP1103" s="199" t="s">
        <v>317</v>
      </c>
      <c r="AQ1103" s="199" t="s">
        <v>52</v>
      </c>
      <c r="AR1103" s="195">
        <v>25.004678438579905</v>
      </c>
      <c r="AS1103" s="195">
        <v>0.66821870058875754</v>
      </c>
      <c r="AT1103" s="195">
        <v>37.419902221456319</v>
      </c>
      <c r="AU1103" s="194">
        <v>0</v>
      </c>
      <c r="AV1103" s="194">
        <v>0</v>
      </c>
      <c r="AW1103" s="194">
        <v>0</v>
      </c>
      <c r="AX1103" s="194" t="s">
        <v>638</v>
      </c>
    </row>
    <row r="1104" spans="14:50" ht="16.5" thickBot="1" x14ac:dyDescent="0.3">
      <c r="N1104" s="200" t="s">
        <v>194</v>
      </c>
      <c r="O1104" s="199" t="s">
        <v>437</v>
      </c>
      <c r="P1104" s="197" t="s">
        <v>630</v>
      </c>
      <c r="Q1104" s="199" t="s">
        <v>322</v>
      </c>
      <c r="R1104" s="199" t="s">
        <v>76</v>
      </c>
      <c r="S1104" s="195">
        <v>1.48607601024688</v>
      </c>
      <c r="T1104" s="195">
        <v>0.73045794737516911</v>
      </c>
      <c r="U1104" s="195">
        <v>2.0344443038602731</v>
      </c>
      <c r="V1104" s="194">
        <v>0</v>
      </c>
      <c r="W1104" s="194">
        <v>0</v>
      </c>
      <c r="X1104" s="194">
        <v>0</v>
      </c>
      <c r="Y1104" s="194" t="s">
        <v>629</v>
      </c>
      <c r="AA1104" s="206" t="s">
        <v>244</v>
      </c>
      <c r="AB1104" s="204" t="s">
        <v>380</v>
      </c>
      <c r="AC1104" s="205" t="s">
        <v>630</v>
      </c>
      <c r="AD1104" s="204" t="s">
        <v>275</v>
      </c>
      <c r="AE1104" s="204" t="s">
        <v>52</v>
      </c>
      <c r="AF1104" s="203">
        <v>6.3768623631675228</v>
      </c>
      <c r="AG1104" s="203">
        <v>0.80387751225167181</v>
      </c>
      <c r="AH1104" s="203">
        <v>7.9326293694991472</v>
      </c>
      <c r="AI1104" s="202">
        <v>1.0003308545572962E-5</v>
      </c>
      <c r="AJ1104" s="202">
        <v>9.7606135520979706E-6</v>
      </c>
      <c r="AK1104" s="202">
        <v>7.0221484660000003E-5</v>
      </c>
      <c r="AM1104" s="200" t="s">
        <v>194</v>
      </c>
      <c r="AN1104" s="199" t="s">
        <v>436</v>
      </c>
      <c r="AO1104" s="197" t="s">
        <v>630</v>
      </c>
      <c r="AP1104" s="199" t="s">
        <v>74</v>
      </c>
      <c r="AQ1104" s="199" t="s">
        <v>52</v>
      </c>
      <c r="AR1104" s="195">
        <v>28.426729110195179</v>
      </c>
      <c r="AS1104" s="195">
        <v>0.64702940726003078</v>
      </c>
      <c r="AT1104" s="195">
        <v>43.934215031390274</v>
      </c>
      <c r="AU1104" s="194">
        <v>0</v>
      </c>
      <c r="AV1104" s="194">
        <v>0</v>
      </c>
      <c r="AW1104" s="194">
        <v>0</v>
      </c>
      <c r="AX1104" s="194" t="s">
        <v>638</v>
      </c>
    </row>
    <row r="1105" spans="14:50" ht="16.5" thickBot="1" x14ac:dyDescent="0.3">
      <c r="N1105" s="200" t="s">
        <v>194</v>
      </c>
      <c r="O1105" s="199" t="s">
        <v>437</v>
      </c>
      <c r="P1105" s="197" t="s">
        <v>630</v>
      </c>
      <c r="Q1105" s="199" t="s">
        <v>321</v>
      </c>
      <c r="R1105" s="199" t="s">
        <v>76</v>
      </c>
      <c r="S1105" s="195">
        <v>0.7399633651022367</v>
      </c>
      <c r="T1105" s="195">
        <v>0.730457947375169</v>
      </c>
      <c r="U1105" s="195">
        <v>1.0130129568186979</v>
      </c>
      <c r="V1105" s="194">
        <v>0</v>
      </c>
      <c r="W1105" s="194">
        <v>0</v>
      </c>
      <c r="X1105" s="194">
        <v>0</v>
      </c>
      <c r="Y1105" s="194" t="s">
        <v>629</v>
      </c>
      <c r="AA1105" s="206" t="s">
        <v>244</v>
      </c>
      <c r="AB1105" s="204" t="s">
        <v>380</v>
      </c>
      <c r="AC1105" s="205" t="s">
        <v>630</v>
      </c>
      <c r="AD1105" s="204" t="s">
        <v>275</v>
      </c>
      <c r="AE1105" s="204" t="s">
        <v>76</v>
      </c>
      <c r="AF1105" s="203">
        <v>6.3768623631675228</v>
      </c>
      <c r="AG1105" s="203">
        <v>0.80387751225167181</v>
      </c>
      <c r="AH1105" s="203">
        <v>7.9326293694991472</v>
      </c>
      <c r="AI1105" s="202">
        <v>5.8736818381064249E-4</v>
      </c>
      <c r="AJ1105" s="202">
        <v>5.7311776687229575E-4</v>
      </c>
      <c r="AK1105" s="202">
        <v>4.1232224040000003E-3</v>
      </c>
      <c r="AM1105" s="200" t="s">
        <v>194</v>
      </c>
      <c r="AN1105" s="199" t="s">
        <v>436</v>
      </c>
      <c r="AO1105" s="197" t="s">
        <v>630</v>
      </c>
      <c r="AP1105" s="199" t="s">
        <v>316</v>
      </c>
      <c r="AQ1105" s="199" t="s">
        <v>52</v>
      </c>
      <c r="AR1105" s="195">
        <v>20.978255398245217</v>
      </c>
      <c r="AS1105" s="195">
        <v>0.64702940726003078</v>
      </c>
      <c r="AT1105" s="195">
        <v>32.422414132738773</v>
      </c>
      <c r="AU1105" s="194">
        <v>0</v>
      </c>
      <c r="AV1105" s="194">
        <v>0</v>
      </c>
      <c r="AW1105" s="194">
        <v>0</v>
      </c>
      <c r="AX1105" s="194" t="s">
        <v>638</v>
      </c>
    </row>
    <row r="1106" spans="14:50" ht="16.5" thickBot="1" x14ac:dyDescent="0.3">
      <c r="N1106" s="200" t="s">
        <v>194</v>
      </c>
      <c r="O1106" s="199" t="s">
        <v>437</v>
      </c>
      <c r="P1106" s="197" t="s">
        <v>630</v>
      </c>
      <c r="Q1106" s="199" t="s">
        <v>320</v>
      </c>
      <c r="R1106" s="199" t="s">
        <v>76</v>
      </c>
      <c r="S1106" s="195">
        <v>2.9147587400980108</v>
      </c>
      <c r="T1106" s="195">
        <v>0.73045794737516911</v>
      </c>
      <c r="U1106" s="195">
        <v>3.9903169656404152</v>
      </c>
      <c r="V1106" s="194">
        <v>0</v>
      </c>
      <c r="W1106" s="194">
        <v>0</v>
      </c>
      <c r="X1106" s="194">
        <v>0</v>
      </c>
      <c r="Y1106" s="194" t="s">
        <v>629</v>
      </c>
      <c r="AA1106" s="206" t="s">
        <v>244</v>
      </c>
      <c r="AB1106" s="204" t="s">
        <v>311</v>
      </c>
      <c r="AC1106" s="205" t="s">
        <v>630</v>
      </c>
      <c r="AD1106" s="204" t="s">
        <v>275</v>
      </c>
      <c r="AE1106" s="204" t="s">
        <v>55</v>
      </c>
      <c r="AF1106" s="203">
        <v>2.2087300776024263</v>
      </c>
      <c r="AG1106" s="203">
        <v>0.74631111341391609</v>
      </c>
      <c r="AH1106" s="203">
        <v>2.9595299304854779</v>
      </c>
      <c r="AI1106" s="202">
        <v>8.9104946478500539E-4</v>
      </c>
      <c r="AJ1106" s="202">
        <v>8.6943129285152086E-4</v>
      </c>
      <c r="AK1106" s="202">
        <v>6.2550121329999998E-3</v>
      </c>
      <c r="AM1106" s="200" t="s">
        <v>194</v>
      </c>
      <c r="AN1106" s="199" t="s">
        <v>436</v>
      </c>
      <c r="AO1106" s="197" t="s">
        <v>630</v>
      </c>
      <c r="AP1106" s="199" t="s">
        <v>315</v>
      </c>
      <c r="AQ1106" s="199" t="s">
        <v>52</v>
      </c>
      <c r="AR1106" s="195">
        <v>22.360337111963965</v>
      </c>
      <c r="AS1106" s="195">
        <v>0.66821870058875776</v>
      </c>
      <c r="AT1106" s="195">
        <v>33.46260302542057</v>
      </c>
      <c r="AU1106" s="194">
        <v>0</v>
      </c>
      <c r="AV1106" s="194">
        <v>0</v>
      </c>
      <c r="AW1106" s="194">
        <v>0</v>
      </c>
      <c r="AX1106" s="194" t="s">
        <v>638</v>
      </c>
    </row>
    <row r="1107" spans="14:50" ht="16.5" thickBot="1" x14ac:dyDescent="0.3">
      <c r="N1107" s="200" t="s">
        <v>194</v>
      </c>
      <c r="O1107" s="199" t="s">
        <v>437</v>
      </c>
      <c r="P1107" s="197" t="s">
        <v>630</v>
      </c>
      <c r="Q1107" s="199" t="s">
        <v>319</v>
      </c>
      <c r="R1107" s="199" t="s">
        <v>76</v>
      </c>
      <c r="S1107" s="195">
        <v>2.7610267390379954</v>
      </c>
      <c r="T1107" s="195">
        <v>0.73045794737516889</v>
      </c>
      <c r="U1107" s="195">
        <v>3.7798572100686729</v>
      </c>
      <c r="V1107" s="194">
        <v>0</v>
      </c>
      <c r="W1107" s="194">
        <v>0</v>
      </c>
      <c r="X1107" s="194">
        <v>0</v>
      </c>
      <c r="Y1107" s="194" t="s">
        <v>629</v>
      </c>
      <c r="AA1107" s="206" t="s">
        <v>244</v>
      </c>
      <c r="AB1107" s="204" t="s">
        <v>311</v>
      </c>
      <c r="AC1107" s="205" t="s">
        <v>630</v>
      </c>
      <c r="AD1107" s="204" t="s">
        <v>275</v>
      </c>
      <c r="AE1107" s="204" t="s">
        <v>52</v>
      </c>
      <c r="AF1107" s="203">
        <v>2.2087300776024263</v>
      </c>
      <c r="AG1107" s="203">
        <v>0.74631111341391609</v>
      </c>
      <c r="AH1107" s="203">
        <v>2.9595299304854779</v>
      </c>
      <c r="AI1107" s="202">
        <v>1.5175222255393542E-5</v>
      </c>
      <c r="AJ1107" s="202">
        <v>1.4807049020560733E-5</v>
      </c>
      <c r="AK1107" s="202">
        <v>1.065274186E-4</v>
      </c>
      <c r="AM1107" s="200" t="s">
        <v>194</v>
      </c>
      <c r="AN1107" s="199" t="s">
        <v>436</v>
      </c>
      <c r="AO1107" s="197" t="s">
        <v>630</v>
      </c>
      <c r="AP1107" s="199" t="s">
        <v>314</v>
      </c>
      <c r="AQ1107" s="199" t="s">
        <v>52</v>
      </c>
      <c r="AR1107" s="195">
        <v>33.197473984518453</v>
      </c>
      <c r="AS1107" s="195">
        <v>0.66821870058875776</v>
      </c>
      <c r="AT1107" s="195">
        <v>49.680552123531776</v>
      </c>
      <c r="AU1107" s="194">
        <v>0</v>
      </c>
      <c r="AV1107" s="194">
        <v>0</v>
      </c>
      <c r="AW1107" s="194">
        <v>0</v>
      </c>
      <c r="AX1107" s="194" t="s">
        <v>638</v>
      </c>
    </row>
    <row r="1108" spans="14:50" ht="16.5" thickBot="1" x14ac:dyDescent="0.3">
      <c r="N1108" s="200" t="s">
        <v>194</v>
      </c>
      <c r="O1108" s="199" t="s">
        <v>437</v>
      </c>
      <c r="P1108" s="197" t="s">
        <v>630</v>
      </c>
      <c r="Q1108" s="199" t="s">
        <v>318</v>
      </c>
      <c r="R1108" s="199" t="s">
        <v>76</v>
      </c>
      <c r="S1108" s="195">
        <v>0.72356528498916839</v>
      </c>
      <c r="T1108" s="195">
        <v>0.73045794737516911</v>
      </c>
      <c r="U1108" s="195">
        <v>0.99056391622437845</v>
      </c>
      <c r="V1108" s="194">
        <v>0</v>
      </c>
      <c r="W1108" s="194">
        <v>0</v>
      </c>
      <c r="X1108" s="194">
        <v>0</v>
      </c>
      <c r="Y1108" s="194" t="s">
        <v>629</v>
      </c>
      <c r="AA1108" s="206" t="s">
        <v>244</v>
      </c>
      <c r="AB1108" s="204" t="s">
        <v>546</v>
      </c>
      <c r="AC1108" s="205" t="s">
        <v>630</v>
      </c>
      <c r="AD1108" s="204" t="s">
        <v>275</v>
      </c>
      <c r="AE1108" s="204" t="s">
        <v>52</v>
      </c>
      <c r="AF1108" s="203">
        <v>3.1740617650261482</v>
      </c>
      <c r="AG1108" s="203">
        <v>0.77607947733021621</v>
      </c>
      <c r="AH1108" s="203">
        <v>4.0898668986135398</v>
      </c>
      <c r="AI1108" s="202">
        <v>2.1469485710196103E-5</v>
      </c>
      <c r="AJ1108" s="202">
        <v>2.0868918087338132E-5</v>
      </c>
      <c r="AK1108" s="202">
        <v>1.5041262649999999E-4</v>
      </c>
      <c r="AM1108" s="200" t="s">
        <v>194</v>
      </c>
      <c r="AN1108" s="199" t="s">
        <v>436</v>
      </c>
      <c r="AO1108" s="197" t="s">
        <v>630</v>
      </c>
      <c r="AP1108" s="199" t="s">
        <v>313</v>
      </c>
      <c r="AQ1108" s="199" t="s">
        <v>52</v>
      </c>
      <c r="AR1108" s="195">
        <v>15.341921178120314</v>
      </c>
      <c r="AS1108" s="195">
        <v>0.64702940726003078</v>
      </c>
      <c r="AT1108" s="195">
        <v>23.711319773066577</v>
      </c>
      <c r="AU1108" s="194">
        <v>0</v>
      </c>
      <c r="AV1108" s="194">
        <v>0</v>
      </c>
      <c r="AW1108" s="194">
        <v>0</v>
      </c>
      <c r="AX1108" s="194" t="s">
        <v>638</v>
      </c>
    </row>
    <row r="1109" spans="14:50" ht="16.5" thickBot="1" x14ac:dyDescent="0.3">
      <c r="N1109" s="200" t="s">
        <v>194</v>
      </c>
      <c r="O1109" s="199" t="s">
        <v>437</v>
      </c>
      <c r="P1109" s="197" t="s">
        <v>630</v>
      </c>
      <c r="Q1109" s="199" t="s">
        <v>317</v>
      </c>
      <c r="R1109" s="199" t="s">
        <v>76</v>
      </c>
      <c r="S1109" s="195">
        <v>2.212715935257255</v>
      </c>
      <c r="T1109" s="195">
        <v>0.73045794737516923</v>
      </c>
      <c r="U1109" s="195">
        <v>3.029217415196094</v>
      </c>
      <c r="V1109" s="194">
        <v>0</v>
      </c>
      <c r="W1109" s="194">
        <v>0</v>
      </c>
      <c r="X1109" s="194">
        <v>0</v>
      </c>
      <c r="Y1109" s="194" t="s">
        <v>629</v>
      </c>
      <c r="AA1109" s="206" t="s">
        <v>244</v>
      </c>
      <c r="AB1109" s="204" t="s">
        <v>546</v>
      </c>
      <c r="AC1109" s="205" t="s">
        <v>630</v>
      </c>
      <c r="AD1109" s="204" t="s">
        <v>275</v>
      </c>
      <c r="AE1109" s="204" t="s">
        <v>76</v>
      </c>
      <c r="AF1109" s="203">
        <v>3.1740617650261482</v>
      </c>
      <c r="AG1109" s="203">
        <v>0.77607947733021621</v>
      </c>
      <c r="AH1109" s="203">
        <v>4.0898668986135398</v>
      </c>
      <c r="AI1109" s="202">
        <v>1.2606321946455937E-3</v>
      </c>
      <c r="AJ1109" s="202">
        <v>1.2253684304988359E-3</v>
      </c>
      <c r="AK1109" s="202">
        <v>8.8318370549999997E-3</v>
      </c>
      <c r="AM1109" s="200" t="s">
        <v>194</v>
      </c>
      <c r="AN1109" s="199" t="s">
        <v>436</v>
      </c>
      <c r="AO1109" s="197" t="s">
        <v>630</v>
      </c>
      <c r="AP1109" s="199" t="s">
        <v>312</v>
      </c>
      <c r="AQ1109" s="199" t="s">
        <v>52</v>
      </c>
      <c r="AR1109" s="195">
        <v>24.660574436793638</v>
      </c>
      <c r="AS1109" s="195">
        <v>0.64702940726003078</v>
      </c>
      <c r="AT1109" s="195">
        <v>38.113529555362156</v>
      </c>
      <c r="AU1109" s="194">
        <v>0</v>
      </c>
      <c r="AV1109" s="194">
        <v>0</v>
      </c>
      <c r="AW1109" s="194">
        <v>0</v>
      </c>
      <c r="AX1109" s="194" t="s">
        <v>638</v>
      </c>
    </row>
    <row r="1110" spans="14:50" ht="16.5" thickBot="1" x14ac:dyDescent="0.3">
      <c r="N1110" s="200" t="s">
        <v>194</v>
      </c>
      <c r="O1110" s="199" t="s">
        <v>437</v>
      </c>
      <c r="P1110" s="197" t="s">
        <v>630</v>
      </c>
      <c r="Q1110" s="199" t="s">
        <v>74</v>
      </c>
      <c r="R1110" s="199" t="s">
        <v>76</v>
      </c>
      <c r="S1110" s="195">
        <v>0.74816240515877419</v>
      </c>
      <c r="T1110" s="195">
        <v>0.73045794737516923</v>
      </c>
      <c r="U1110" s="195">
        <v>1.0242374771158618</v>
      </c>
      <c r="V1110" s="194">
        <v>0</v>
      </c>
      <c r="W1110" s="194">
        <v>0</v>
      </c>
      <c r="X1110" s="194">
        <v>0</v>
      </c>
      <c r="Y1110" s="194" t="s">
        <v>629</v>
      </c>
      <c r="AA1110" s="206" t="s">
        <v>244</v>
      </c>
      <c r="AB1110" s="204" t="s">
        <v>545</v>
      </c>
      <c r="AC1110" s="205" t="s">
        <v>630</v>
      </c>
      <c r="AD1110" s="204" t="s">
        <v>275</v>
      </c>
      <c r="AE1110" s="204" t="s">
        <v>52</v>
      </c>
      <c r="AF1110" s="203">
        <v>1.8113365791312566</v>
      </c>
      <c r="AG1110" s="203">
        <v>0.78152728294198948</v>
      </c>
      <c r="AH1110" s="203">
        <v>2.3176882223646014</v>
      </c>
      <c r="AI1110" s="202">
        <v>1.7086009748849265E-5</v>
      </c>
      <c r="AJ1110" s="202">
        <v>1.660806144596461E-5</v>
      </c>
      <c r="AK1110" s="202">
        <v>1.197025228E-4</v>
      </c>
      <c r="AM1110" s="200" t="s">
        <v>194</v>
      </c>
      <c r="AN1110" s="199" t="s">
        <v>434</v>
      </c>
      <c r="AO1110" s="197" t="s">
        <v>630</v>
      </c>
      <c r="AP1110" s="199" t="s">
        <v>323</v>
      </c>
      <c r="AQ1110" s="199" t="s">
        <v>76</v>
      </c>
      <c r="AR1110" s="195">
        <v>5.862502808512466</v>
      </c>
      <c r="AS1110" s="195">
        <v>0.64765710209280314</v>
      </c>
      <c r="AT1110" s="195">
        <v>9.0518621498454976</v>
      </c>
      <c r="AU1110" s="194">
        <v>0</v>
      </c>
      <c r="AV1110" s="194">
        <v>0</v>
      </c>
      <c r="AW1110" s="194">
        <v>0</v>
      </c>
      <c r="AX1110" s="194" t="s">
        <v>638</v>
      </c>
    </row>
    <row r="1111" spans="14:50" ht="16.5" thickBot="1" x14ac:dyDescent="0.3">
      <c r="N1111" s="200" t="s">
        <v>194</v>
      </c>
      <c r="O1111" s="199" t="s">
        <v>437</v>
      </c>
      <c r="P1111" s="197" t="s">
        <v>630</v>
      </c>
      <c r="Q1111" s="199" t="s">
        <v>316</v>
      </c>
      <c r="R1111" s="199" t="s">
        <v>76</v>
      </c>
      <c r="S1111" s="195">
        <v>1.5075984903952826</v>
      </c>
      <c r="T1111" s="195">
        <v>0.73045794737516911</v>
      </c>
      <c r="U1111" s="195">
        <v>2.0639086696403179</v>
      </c>
      <c r="V1111" s="194">
        <v>0</v>
      </c>
      <c r="W1111" s="194">
        <v>0</v>
      </c>
      <c r="X1111" s="194">
        <v>0</v>
      </c>
      <c r="Y1111" s="194" t="s">
        <v>629</v>
      </c>
      <c r="AA1111" s="206" t="s">
        <v>244</v>
      </c>
      <c r="AB1111" s="204" t="s">
        <v>545</v>
      </c>
      <c r="AC1111" s="205" t="s">
        <v>630</v>
      </c>
      <c r="AD1111" s="204" t="s">
        <v>275</v>
      </c>
      <c r="AE1111" s="204" t="s">
        <v>76</v>
      </c>
      <c r="AF1111" s="203">
        <v>1.8113365791312566</v>
      </c>
      <c r="AG1111" s="203">
        <v>0.78152728294198948</v>
      </c>
      <c r="AH1111" s="203">
        <v>2.3176882223646014</v>
      </c>
      <c r="AI1111" s="202">
        <v>1.7435772109730026E-3</v>
      </c>
      <c r="AJ1111" s="202">
        <v>1.6948039876644395E-3</v>
      </c>
      <c r="AK1111" s="202">
        <v>1.221529157E-2</v>
      </c>
      <c r="AM1111" s="200" t="s">
        <v>194</v>
      </c>
      <c r="AN1111" s="199" t="s">
        <v>434</v>
      </c>
      <c r="AO1111" s="197" t="s">
        <v>630</v>
      </c>
      <c r="AP1111" s="199" t="s">
        <v>322</v>
      </c>
      <c r="AQ1111" s="199" t="s">
        <v>76</v>
      </c>
      <c r="AR1111" s="195">
        <v>8.7334082634923558</v>
      </c>
      <c r="AS1111" s="195">
        <v>0.6401647373721322</v>
      </c>
      <c r="AT1111" s="195">
        <v>13.642438818706076</v>
      </c>
      <c r="AU1111" s="194">
        <v>0</v>
      </c>
      <c r="AV1111" s="194">
        <v>0</v>
      </c>
      <c r="AW1111" s="194">
        <v>0</v>
      </c>
      <c r="AX1111" s="194" t="s">
        <v>638</v>
      </c>
    </row>
    <row r="1112" spans="14:50" ht="16.5" thickBot="1" x14ac:dyDescent="0.3">
      <c r="N1112" s="200" t="s">
        <v>194</v>
      </c>
      <c r="O1112" s="199" t="s">
        <v>437</v>
      </c>
      <c r="P1112" s="197" t="s">
        <v>630</v>
      </c>
      <c r="Q1112" s="199" t="s">
        <v>315</v>
      </c>
      <c r="R1112" s="199" t="s">
        <v>76</v>
      </c>
      <c r="S1112" s="195">
        <v>2.1706958549675148</v>
      </c>
      <c r="T1112" s="195">
        <v>0.73045794737516923</v>
      </c>
      <c r="U1112" s="195">
        <v>2.9716917486731478</v>
      </c>
      <c r="V1112" s="194">
        <v>0</v>
      </c>
      <c r="W1112" s="194">
        <v>0</v>
      </c>
      <c r="X1112" s="194">
        <v>0</v>
      </c>
      <c r="Y1112" s="194" t="s">
        <v>629</v>
      </c>
      <c r="AA1112" s="206" t="s">
        <v>244</v>
      </c>
      <c r="AB1112" s="204" t="s">
        <v>368</v>
      </c>
      <c r="AC1112" s="205" t="s">
        <v>630</v>
      </c>
      <c r="AD1112" s="204" t="s">
        <v>275</v>
      </c>
      <c r="AE1112" s="204" t="s">
        <v>55</v>
      </c>
      <c r="AF1112" s="203">
        <v>3.6472482183615202</v>
      </c>
      <c r="AG1112" s="203">
        <v>0.74596597303131684</v>
      </c>
      <c r="AH1112" s="203">
        <v>4.8892956920548478</v>
      </c>
      <c r="AI1112" s="202">
        <v>5.0671373910766309E-4</v>
      </c>
      <c r="AJ1112" s="202">
        <v>4.925393955824783E-4</v>
      </c>
      <c r="AK1112" s="202">
        <v>3.5499753189999999E-3</v>
      </c>
      <c r="AM1112" s="200" t="s">
        <v>194</v>
      </c>
      <c r="AN1112" s="199" t="s">
        <v>434</v>
      </c>
      <c r="AO1112" s="197" t="s">
        <v>630</v>
      </c>
      <c r="AP1112" s="199" t="s">
        <v>321</v>
      </c>
      <c r="AQ1112" s="199" t="s">
        <v>76</v>
      </c>
      <c r="AR1112" s="195">
        <v>11.66069939639433</v>
      </c>
      <c r="AS1112" s="195">
        <v>0.66851003211288895</v>
      </c>
      <c r="AT1112" s="195">
        <v>17.442818860233988</v>
      </c>
      <c r="AU1112" s="194">
        <v>0</v>
      </c>
      <c r="AV1112" s="194">
        <v>0</v>
      </c>
      <c r="AW1112" s="194">
        <v>0</v>
      </c>
      <c r="AX1112" s="194" t="s">
        <v>638</v>
      </c>
    </row>
    <row r="1113" spans="14:50" ht="16.5" thickBot="1" x14ac:dyDescent="0.3">
      <c r="N1113" s="200" t="s">
        <v>194</v>
      </c>
      <c r="O1113" s="199" t="s">
        <v>437</v>
      </c>
      <c r="P1113" s="197" t="s">
        <v>630</v>
      </c>
      <c r="Q1113" s="199" t="s">
        <v>314</v>
      </c>
      <c r="R1113" s="199" t="s">
        <v>76</v>
      </c>
      <c r="S1113" s="195">
        <v>1.7013008117309063</v>
      </c>
      <c r="T1113" s="195">
        <v>0.73045794737516911</v>
      </c>
      <c r="U1113" s="195">
        <v>2.3290879616607203</v>
      </c>
      <c r="V1113" s="194">
        <v>0</v>
      </c>
      <c r="W1113" s="194">
        <v>0</v>
      </c>
      <c r="X1113" s="194">
        <v>0</v>
      </c>
      <c r="Y1113" s="194" t="s">
        <v>629</v>
      </c>
      <c r="AA1113" s="206" t="s">
        <v>244</v>
      </c>
      <c r="AB1113" s="204" t="s">
        <v>368</v>
      </c>
      <c r="AC1113" s="205" t="s">
        <v>630</v>
      </c>
      <c r="AD1113" s="204" t="s">
        <v>275</v>
      </c>
      <c r="AE1113" s="204" t="s">
        <v>52</v>
      </c>
      <c r="AF1113" s="203">
        <v>3.6472482183615202</v>
      </c>
      <c r="AG1113" s="203">
        <v>0.74596597303131684</v>
      </c>
      <c r="AH1113" s="203">
        <v>4.8892956920548478</v>
      </c>
      <c r="AI1113" s="202">
        <v>8.6297045233947895E-6</v>
      </c>
      <c r="AJ1113" s="202">
        <v>8.3883051158104435E-6</v>
      </c>
      <c r="AK1113" s="202">
        <v>6.0458668680000005E-5</v>
      </c>
      <c r="AM1113" s="200" t="s">
        <v>194</v>
      </c>
      <c r="AN1113" s="199" t="s">
        <v>434</v>
      </c>
      <c r="AO1113" s="197" t="s">
        <v>630</v>
      </c>
      <c r="AP1113" s="199" t="s">
        <v>320</v>
      </c>
      <c r="AQ1113" s="199" t="s">
        <v>76</v>
      </c>
      <c r="AR1113" s="195">
        <v>10.249187802920963</v>
      </c>
      <c r="AS1113" s="195">
        <v>0.64765710209280336</v>
      </c>
      <c r="AT1113" s="195">
        <v>15.825021866976064</v>
      </c>
      <c r="AU1113" s="194">
        <v>0</v>
      </c>
      <c r="AV1113" s="194">
        <v>0</v>
      </c>
      <c r="AW1113" s="194">
        <v>0</v>
      </c>
      <c r="AX1113" s="194" t="s">
        <v>638</v>
      </c>
    </row>
    <row r="1114" spans="14:50" ht="16.5" thickBot="1" x14ac:dyDescent="0.3">
      <c r="N1114" s="200" t="s">
        <v>194</v>
      </c>
      <c r="O1114" s="199" t="s">
        <v>437</v>
      </c>
      <c r="P1114" s="197" t="s">
        <v>630</v>
      </c>
      <c r="Q1114" s="199" t="s">
        <v>313</v>
      </c>
      <c r="R1114" s="199" t="s">
        <v>76</v>
      </c>
      <c r="S1114" s="195">
        <v>1.4789018501974081</v>
      </c>
      <c r="T1114" s="195">
        <v>0.73045794737516923</v>
      </c>
      <c r="U1114" s="195">
        <v>2.0246228486002522</v>
      </c>
      <c r="V1114" s="194">
        <v>0</v>
      </c>
      <c r="W1114" s="194">
        <v>0</v>
      </c>
      <c r="X1114" s="194">
        <v>0</v>
      </c>
      <c r="Y1114" s="194" t="s">
        <v>629</v>
      </c>
      <c r="AA1114" s="206" t="s">
        <v>244</v>
      </c>
      <c r="AB1114" s="204" t="s">
        <v>366</v>
      </c>
      <c r="AC1114" s="205" t="s">
        <v>630</v>
      </c>
      <c r="AD1114" s="204" t="s">
        <v>275</v>
      </c>
      <c r="AE1114" s="204" t="s">
        <v>52</v>
      </c>
      <c r="AF1114" s="203">
        <v>4.0795322699710814</v>
      </c>
      <c r="AG1114" s="203">
        <v>0.79497623225845981</v>
      </c>
      <c r="AH1114" s="203">
        <v>5.1316405502859856</v>
      </c>
      <c r="AI1114" s="202">
        <v>7.461917120407017E-6</v>
      </c>
      <c r="AJ1114" s="202">
        <v>7.2648318169086788E-6</v>
      </c>
      <c r="AK1114" s="202">
        <v>5.5412576660000002E-5</v>
      </c>
      <c r="AM1114" s="200" t="s">
        <v>194</v>
      </c>
      <c r="AN1114" s="199" t="s">
        <v>434</v>
      </c>
      <c r="AO1114" s="197" t="s">
        <v>630</v>
      </c>
      <c r="AP1114" s="199" t="s">
        <v>319</v>
      </c>
      <c r="AQ1114" s="199" t="s">
        <v>76</v>
      </c>
      <c r="AR1114" s="195">
        <v>13.476552406595962</v>
      </c>
      <c r="AS1114" s="195">
        <v>0.64016473737213231</v>
      </c>
      <c r="AT1114" s="195">
        <v>21.05169438403782</v>
      </c>
      <c r="AU1114" s="194">
        <v>0</v>
      </c>
      <c r="AV1114" s="194">
        <v>0</v>
      </c>
      <c r="AW1114" s="194">
        <v>0</v>
      </c>
      <c r="AX1114" s="194" t="s">
        <v>638</v>
      </c>
    </row>
    <row r="1115" spans="14:50" ht="16.5" thickBot="1" x14ac:dyDescent="0.3">
      <c r="N1115" s="200" t="s">
        <v>194</v>
      </c>
      <c r="O1115" s="199" t="s">
        <v>437</v>
      </c>
      <c r="P1115" s="197" t="s">
        <v>630</v>
      </c>
      <c r="Q1115" s="199" t="s">
        <v>312</v>
      </c>
      <c r="R1115" s="199" t="s">
        <v>76</v>
      </c>
      <c r="S1115" s="195">
        <v>0.3248869622401796</v>
      </c>
      <c r="T1115" s="195">
        <v>0.73045794737516911</v>
      </c>
      <c r="U1115" s="195">
        <v>0.44477161677496951</v>
      </c>
      <c r="V1115" s="194">
        <v>0</v>
      </c>
      <c r="W1115" s="194">
        <v>0</v>
      </c>
      <c r="X1115" s="194">
        <v>0</v>
      </c>
      <c r="Y1115" s="194" t="s">
        <v>629</v>
      </c>
      <c r="AA1115" s="206" t="s">
        <v>244</v>
      </c>
      <c r="AB1115" s="204" t="s">
        <v>366</v>
      </c>
      <c r="AC1115" s="205" t="s">
        <v>630</v>
      </c>
      <c r="AD1115" s="204" t="s">
        <v>275</v>
      </c>
      <c r="AE1115" s="204" t="s">
        <v>76</v>
      </c>
      <c r="AF1115" s="203">
        <v>4.0795322699710814</v>
      </c>
      <c r="AG1115" s="203">
        <v>0.79497623225845981</v>
      </c>
      <c r="AH1115" s="203">
        <v>5.1316405502859856</v>
      </c>
      <c r="AI1115" s="202">
        <v>4.3814431889552008E-4</v>
      </c>
      <c r="AJ1115" s="202">
        <v>4.2657198370709521E-4</v>
      </c>
      <c r="AK1115" s="202">
        <v>3.2536820320000002E-3</v>
      </c>
      <c r="AM1115" s="200" t="s">
        <v>194</v>
      </c>
      <c r="AN1115" s="199" t="s">
        <v>434</v>
      </c>
      <c r="AO1115" s="197" t="s">
        <v>630</v>
      </c>
      <c r="AP1115" s="199" t="s">
        <v>318</v>
      </c>
      <c r="AQ1115" s="199" t="s">
        <v>76</v>
      </c>
      <c r="AR1115" s="195">
        <v>6.7247554816698978</v>
      </c>
      <c r="AS1115" s="195">
        <v>0.64765710209280314</v>
      </c>
      <c r="AT1115" s="195">
        <v>10.383203488296347</v>
      </c>
      <c r="AU1115" s="194">
        <v>0</v>
      </c>
      <c r="AV1115" s="194">
        <v>0</v>
      </c>
      <c r="AW1115" s="194">
        <v>0</v>
      </c>
      <c r="AX1115" s="194" t="s">
        <v>638</v>
      </c>
    </row>
    <row r="1116" spans="14:50" ht="16.5" thickBot="1" x14ac:dyDescent="0.3">
      <c r="N1116" s="200" t="s">
        <v>194</v>
      </c>
      <c r="O1116" s="199" t="s">
        <v>437</v>
      </c>
      <c r="P1116" s="197" t="s">
        <v>630</v>
      </c>
      <c r="Q1116" s="199" t="s">
        <v>323</v>
      </c>
      <c r="R1116" s="199" t="s">
        <v>52</v>
      </c>
      <c r="S1116" s="195">
        <v>1.3395181692363269</v>
      </c>
      <c r="T1116" s="195">
        <v>0.730457947375169</v>
      </c>
      <c r="U1116" s="195">
        <v>1.833806003548538</v>
      </c>
      <c r="V1116" s="194">
        <v>0</v>
      </c>
      <c r="W1116" s="194">
        <v>0</v>
      </c>
      <c r="X1116" s="194">
        <v>0</v>
      </c>
      <c r="Y1116" s="194" t="s">
        <v>629</v>
      </c>
      <c r="AA1116" s="206" t="s">
        <v>244</v>
      </c>
      <c r="AB1116" s="204" t="s">
        <v>359</v>
      </c>
      <c r="AC1116" s="205" t="s">
        <v>630</v>
      </c>
      <c r="AD1116" s="204" t="s">
        <v>275</v>
      </c>
      <c r="AE1116" s="204" t="s">
        <v>52</v>
      </c>
      <c r="AF1116" s="203">
        <v>3.0579080454635239</v>
      </c>
      <c r="AG1116" s="203">
        <v>0.75637909343748644</v>
      </c>
      <c r="AH1116" s="203">
        <v>4.0428246523398323</v>
      </c>
      <c r="AI1116" s="202">
        <v>3.2766297485080953E-6</v>
      </c>
      <c r="AJ1116" s="202">
        <v>3.1900868992622471E-6</v>
      </c>
      <c r="AK1116" s="202">
        <v>2.4332419430000002E-5</v>
      </c>
      <c r="AM1116" s="200" t="s">
        <v>194</v>
      </c>
      <c r="AN1116" s="199" t="s">
        <v>434</v>
      </c>
      <c r="AO1116" s="197" t="s">
        <v>630</v>
      </c>
      <c r="AP1116" s="199" t="s">
        <v>317</v>
      </c>
      <c r="AQ1116" s="199" t="s">
        <v>76</v>
      </c>
      <c r="AR1116" s="195">
        <v>7.8957910414978913</v>
      </c>
      <c r="AS1116" s="195">
        <v>0.66851003211288895</v>
      </c>
      <c r="AT1116" s="195">
        <v>11.811028499516306</v>
      </c>
      <c r="AU1116" s="194">
        <v>0</v>
      </c>
      <c r="AV1116" s="194">
        <v>0</v>
      </c>
      <c r="AW1116" s="194">
        <v>0</v>
      </c>
      <c r="AX1116" s="194" t="s">
        <v>638</v>
      </c>
    </row>
    <row r="1117" spans="14:50" ht="16.5" thickBot="1" x14ac:dyDescent="0.3">
      <c r="N1117" s="200" t="s">
        <v>194</v>
      </c>
      <c r="O1117" s="199" t="s">
        <v>437</v>
      </c>
      <c r="P1117" s="197" t="s">
        <v>630</v>
      </c>
      <c r="Q1117" s="199" t="s">
        <v>322</v>
      </c>
      <c r="R1117" s="199" t="s">
        <v>52</v>
      </c>
      <c r="S1117" s="195">
        <v>1.48607601024688</v>
      </c>
      <c r="T1117" s="195">
        <v>0.73045794737516911</v>
      </c>
      <c r="U1117" s="195">
        <v>2.0344443038602731</v>
      </c>
      <c r="V1117" s="194">
        <v>0</v>
      </c>
      <c r="W1117" s="194">
        <v>0</v>
      </c>
      <c r="X1117" s="194">
        <v>0</v>
      </c>
      <c r="Y1117" s="194" t="s">
        <v>629</v>
      </c>
      <c r="AA1117" s="206" t="s">
        <v>244</v>
      </c>
      <c r="AB1117" s="204" t="s">
        <v>359</v>
      </c>
      <c r="AC1117" s="205" t="s">
        <v>630</v>
      </c>
      <c r="AD1117" s="204" t="s">
        <v>275</v>
      </c>
      <c r="AE1117" s="204" t="s">
        <v>76</v>
      </c>
      <c r="AF1117" s="203">
        <v>3.0579080454635239</v>
      </c>
      <c r="AG1117" s="203">
        <v>0.75637909343748644</v>
      </c>
      <c r="AH1117" s="203">
        <v>4.0428246523398323</v>
      </c>
      <c r="AI1117" s="202">
        <v>3.5638555481561692E-4</v>
      </c>
      <c r="AJ1117" s="202">
        <v>3.4697264468811493E-4</v>
      </c>
      <c r="AK1117" s="202">
        <v>2.6465372849999997E-3</v>
      </c>
      <c r="AM1117" s="200" t="s">
        <v>194</v>
      </c>
      <c r="AN1117" s="199" t="s">
        <v>434</v>
      </c>
      <c r="AO1117" s="197" t="s">
        <v>630</v>
      </c>
      <c r="AP1117" s="199" t="s">
        <v>74</v>
      </c>
      <c r="AQ1117" s="199" t="s">
        <v>76</v>
      </c>
      <c r="AR1117" s="195">
        <v>8.9853659179147964</v>
      </c>
      <c r="AS1117" s="195">
        <v>0.64765710209280314</v>
      </c>
      <c r="AT1117" s="195">
        <v>13.873646855535103</v>
      </c>
      <c r="AU1117" s="194">
        <v>0</v>
      </c>
      <c r="AV1117" s="194">
        <v>0</v>
      </c>
      <c r="AW1117" s="194">
        <v>0</v>
      </c>
      <c r="AX1117" s="194" t="s">
        <v>638</v>
      </c>
    </row>
    <row r="1118" spans="14:50" ht="16.5" thickBot="1" x14ac:dyDescent="0.3">
      <c r="N1118" s="200" t="s">
        <v>194</v>
      </c>
      <c r="O1118" s="199" t="s">
        <v>437</v>
      </c>
      <c r="P1118" s="197" t="s">
        <v>630</v>
      </c>
      <c r="Q1118" s="199" t="s">
        <v>321</v>
      </c>
      <c r="R1118" s="199" t="s">
        <v>52</v>
      </c>
      <c r="S1118" s="195">
        <v>0.7399633651022367</v>
      </c>
      <c r="T1118" s="195">
        <v>0.730457947375169</v>
      </c>
      <c r="U1118" s="195">
        <v>1.0130129568186979</v>
      </c>
      <c r="V1118" s="194">
        <v>0</v>
      </c>
      <c r="W1118" s="194">
        <v>0</v>
      </c>
      <c r="X1118" s="194">
        <v>0</v>
      </c>
      <c r="Y1118" s="194" t="s">
        <v>629</v>
      </c>
      <c r="AA1118" s="206" t="s">
        <v>244</v>
      </c>
      <c r="AB1118" s="204" t="s">
        <v>310</v>
      </c>
      <c r="AC1118" s="205" t="s">
        <v>630</v>
      </c>
      <c r="AD1118" s="204" t="s">
        <v>275</v>
      </c>
      <c r="AE1118" s="204" t="s">
        <v>55</v>
      </c>
      <c r="AF1118" s="203">
        <v>1.11772032498431</v>
      </c>
      <c r="AG1118" s="203">
        <v>0.75637909343748644</v>
      </c>
      <c r="AH1118" s="203">
        <v>1.4777250385182517</v>
      </c>
      <c r="AI1118" s="202">
        <v>7.0129570882031798E-4</v>
      </c>
      <c r="AJ1118" s="202">
        <v>6.8277297861778859E-4</v>
      </c>
      <c r="AK1118" s="202">
        <v>5.2078576590000002E-3</v>
      </c>
      <c r="AM1118" s="200" t="s">
        <v>194</v>
      </c>
      <c r="AN1118" s="199" t="s">
        <v>434</v>
      </c>
      <c r="AO1118" s="197" t="s">
        <v>630</v>
      </c>
      <c r="AP1118" s="199" t="s">
        <v>316</v>
      </c>
      <c r="AQ1118" s="199" t="s">
        <v>76</v>
      </c>
      <c r="AR1118" s="195">
        <v>6.6309880514920216</v>
      </c>
      <c r="AS1118" s="195">
        <v>0.64765710209280325</v>
      </c>
      <c r="AT1118" s="195">
        <v>10.238424051963632</v>
      </c>
      <c r="AU1118" s="194">
        <v>0</v>
      </c>
      <c r="AV1118" s="194">
        <v>0</v>
      </c>
      <c r="AW1118" s="194">
        <v>0</v>
      </c>
      <c r="AX1118" s="194" t="s">
        <v>638</v>
      </c>
    </row>
    <row r="1119" spans="14:50" ht="16.5" thickBot="1" x14ac:dyDescent="0.3">
      <c r="N1119" s="200" t="s">
        <v>194</v>
      </c>
      <c r="O1119" s="199" t="s">
        <v>437</v>
      </c>
      <c r="P1119" s="197" t="s">
        <v>630</v>
      </c>
      <c r="Q1119" s="199" t="s">
        <v>320</v>
      </c>
      <c r="R1119" s="199" t="s">
        <v>52</v>
      </c>
      <c r="S1119" s="195">
        <v>2.9147587400980108</v>
      </c>
      <c r="T1119" s="195">
        <v>0.73045794737516911</v>
      </c>
      <c r="U1119" s="195">
        <v>3.9903169656404152</v>
      </c>
      <c r="V1119" s="194">
        <v>0</v>
      </c>
      <c r="W1119" s="194">
        <v>0</v>
      </c>
      <c r="X1119" s="194">
        <v>0</v>
      </c>
      <c r="Y1119" s="194" t="s">
        <v>629</v>
      </c>
      <c r="AA1119" s="206" t="s">
        <v>244</v>
      </c>
      <c r="AB1119" s="204" t="s">
        <v>310</v>
      </c>
      <c r="AC1119" s="205" t="s">
        <v>630</v>
      </c>
      <c r="AD1119" s="204" t="s">
        <v>275</v>
      </c>
      <c r="AE1119" s="204" t="s">
        <v>52</v>
      </c>
      <c r="AF1119" s="203">
        <v>1.11772032498431</v>
      </c>
      <c r="AG1119" s="203">
        <v>0.75637909343748644</v>
      </c>
      <c r="AH1119" s="203">
        <v>1.4777250385182517</v>
      </c>
      <c r="AI1119" s="202">
        <v>0</v>
      </c>
      <c r="AJ1119" s="202">
        <v>0</v>
      </c>
      <c r="AK1119" s="202">
        <v>0</v>
      </c>
      <c r="AM1119" s="200" t="s">
        <v>194</v>
      </c>
      <c r="AN1119" s="199" t="s">
        <v>434</v>
      </c>
      <c r="AO1119" s="197" t="s">
        <v>630</v>
      </c>
      <c r="AP1119" s="199" t="s">
        <v>315</v>
      </c>
      <c r="AQ1119" s="199" t="s">
        <v>76</v>
      </c>
      <c r="AR1119" s="195">
        <v>7.060780640998515</v>
      </c>
      <c r="AS1119" s="195">
        <v>0.66851003211288895</v>
      </c>
      <c r="AT1119" s="195">
        <v>10.561966615044284</v>
      </c>
      <c r="AU1119" s="194">
        <v>0</v>
      </c>
      <c r="AV1119" s="194">
        <v>0</v>
      </c>
      <c r="AW1119" s="194">
        <v>0</v>
      </c>
      <c r="AX1119" s="194" t="s">
        <v>638</v>
      </c>
    </row>
    <row r="1120" spans="14:50" ht="16.5" thickBot="1" x14ac:dyDescent="0.3">
      <c r="N1120" s="200" t="s">
        <v>194</v>
      </c>
      <c r="O1120" s="199" t="s">
        <v>437</v>
      </c>
      <c r="P1120" s="197" t="s">
        <v>630</v>
      </c>
      <c r="Q1120" s="199" t="s">
        <v>319</v>
      </c>
      <c r="R1120" s="199" t="s">
        <v>52</v>
      </c>
      <c r="S1120" s="195">
        <v>2.7610267390379954</v>
      </c>
      <c r="T1120" s="195">
        <v>0.73045794737516889</v>
      </c>
      <c r="U1120" s="195">
        <v>3.7798572100686729</v>
      </c>
      <c r="V1120" s="194">
        <v>0</v>
      </c>
      <c r="W1120" s="194">
        <v>0</v>
      </c>
      <c r="X1120" s="194">
        <v>0</v>
      </c>
      <c r="Y1120" s="194" t="s">
        <v>629</v>
      </c>
      <c r="AA1120" s="206" t="s">
        <v>244</v>
      </c>
      <c r="AB1120" s="204" t="s">
        <v>364</v>
      </c>
      <c r="AC1120" s="205" t="s">
        <v>630</v>
      </c>
      <c r="AD1120" s="204" t="s">
        <v>275</v>
      </c>
      <c r="AE1120" s="204" t="s">
        <v>52</v>
      </c>
      <c r="AF1120" s="203">
        <v>5.5881735408040916</v>
      </c>
      <c r="AG1120" s="203">
        <v>0.79497623225845981</v>
      </c>
      <c r="AH1120" s="203">
        <v>7.0293592613813951</v>
      </c>
      <c r="AI1120" s="202">
        <v>5.0201051086132574E-5</v>
      </c>
      <c r="AJ1120" s="202">
        <v>4.8875133198062235E-5</v>
      </c>
      <c r="AK1120" s="202">
        <v>3.7279556270000002E-4</v>
      </c>
      <c r="AM1120" s="200" t="s">
        <v>194</v>
      </c>
      <c r="AN1120" s="199" t="s">
        <v>434</v>
      </c>
      <c r="AO1120" s="197" t="s">
        <v>630</v>
      </c>
      <c r="AP1120" s="199" t="s">
        <v>314</v>
      </c>
      <c r="AQ1120" s="199" t="s">
        <v>76</v>
      </c>
      <c r="AR1120" s="195">
        <v>10.482850972516117</v>
      </c>
      <c r="AS1120" s="195">
        <v>0.66851003211288906</v>
      </c>
      <c r="AT1120" s="195">
        <v>15.680917965260859</v>
      </c>
      <c r="AU1120" s="194">
        <v>0</v>
      </c>
      <c r="AV1120" s="194">
        <v>0</v>
      </c>
      <c r="AW1120" s="194">
        <v>0</v>
      </c>
      <c r="AX1120" s="194" t="s">
        <v>638</v>
      </c>
    </row>
    <row r="1121" spans="14:50" ht="16.5" thickBot="1" x14ac:dyDescent="0.3">
      <c r="N1121" s="200" t="s">
        <v>194</v>
      </c>
      <c r="O1121" s="199" t="s">
        <v>437</v>
      </c>
      <c r="P1121" s="197" t="s">
        <v>630</v>
      </c>
      <c r="Q1121" s="199" t="s">
        <v>318</v>
      </c>
      <c r="R1121" s="199" t="s">
        <v>52</v>
      </c>
      <c r="S1121" s="195">
        <v>0.72356528498916839</v>
      </c>
      <c r="T1121" s="195">
        <v>0.73045794737516911</v>
      </c>
      <c r="U1121" s="195">
        <v>0.99056391622437845</v>
      </c>
      <c r="V1121" s="194">
        <v>0</v>
      </c>
      <c r="W1121" s="194">
        <v>0</v>
      </c>
      <c r="X1121" s="194">
        <v>0</v>
      </c>
      <c r="Y1121" s="194" t="s">
        <v>629</v>
      </c>
      <c r="AA1121" s="206" t="s">
        <v>244</v>
      </c>
      <c r="AB1121" s="204" t="s">
        <v>364</v>
      </c>
      <c r="AC1121" s="205" t="s">
        <v>630</v>
      </c>
      <c r="AD1121" s="204" t="s">
        <v>275</v>
      </c>
      <c r="AE1121" s="204" t="s">
        <v>76</v>
      </c>
      <c r="AF1121" s="203">
        <v>5.5881735408040916</v>
      </c>
      <c r="AG1121" s="203">
        <v>0.79497623225845981</v>
      </c>
      <c r="AH1121" s="203">
        <v>7.0293592613813951</v>
      </c>
      <c r="AI1121" s="202">
        <v>2.9476747818469509E-3</v>
      </c>
      <c r="AJ1121" s="202">
        <v>2.8698203418122412E-3</v>
      </c>
      <c r="AK1121" s="202">
        <v>2.1889583090000001E-2</v>
      </c>
      <c r="AM1121" s="200" t="s">
        <v>194</v>
      </c>
      <c r="AN1121" s="199" t="s">
        <v>434</v>
      </c>
      <c r="AO1121" s="197" t="s">
        <v>630</v>
      </c>
      <c r="AP1121" s="199" t="s">
        <v>313</v>
      </c>
      <c r="AQ1121" s="199" t="s">
        <v>76</v>
      </c>
      <c r="AR1121" s="195">
        <v>4.8494068781123643</v>
      </c>
      <c r="AS1121" s="195">
        <v>0.64765710209280314</v>
      </c>
      <c r="AT1121" s="195">
        <v>7.4876147616420177</v>
      </c>
      <c r="AU1121" s="194">
        <v>0</v>
      </c>
      <c r="AV1121" s="194">
        <v>0</v>
      </c>
      <c r="AW1121" s="194">
        <v>0</v>
      </c>
      <c r="AX1121" s="194" t="s">
        <v>638</v>
      </c>
    </row>
    <row r="1122" spans="14:50" ht="16.5" thickBot="1" x14ac:dyDescent="0.3">
      <c r="N1122" s="200" t="s">
        <v>194</v>
      </c>
      <c r="O1122" s="199" t="s">
        <v>437</v>
      </c>
      <c r="P1122" s="197" t="s">
        <v>630</v>
      </c>
      <c r="Q1122" s="199" t="s">
        <v>317</v>
      </c>
      <c r="R1122" s="199" t="s">
        <v>52</v>
      </c>
      <c r="S1122" s="195">
        <v>2.212715935257255</v>
      </c>
      <c r="T1122" s="195">
        <v>0.73045794737516923</v>
      </c>
      <c r="U1122" s="195">
        <v>3.029217415196094</v>
      </c>
      <c r="V1122" s="194">
        <v>0</v>
      </c>
      <c r="W1122" s="194">
        <v>0</v>
      </c>
      <c r="X1122" s="194">
        <v>0</v>
      </c>
      <c r="Y1122" s="194" t="s">
        <v>629</v>
      </c>
      <c r="AA1122" s="206" t="s">
        <v>244</v>
      </c>
      <c r="AB1122" s="204" t="s">
        <v>375</v>
      </c>
      <c r="AC1122" s="205" t="s">
        <v>630</v>
      </c>
      <c r="AD1122" s="204" t="s">
        <v>275</v>
      </c>
      <c r="AE1122" s="204" t="s">
        <v>52</v>
      </c>
      <c r="AF1122" s="203">
        <v>2.4675345749234165</v>
      </c>
      <c r="AG1122" s="203">
        <v>0.75259745035047798</v>
      </c>
      <c r="AH1122" s="203">
        <v>3.278691116710942</v>
      </c>
      <c r="AI1122" s="202">
        <v>1.2651396854690523E-5</v>
      </c>
      <c r="AJ1122" s="202">
        <v>1.2339456002905249E-5</v>
      </c>
      <c r="AK1122" s="202">
        <v>9.1895076939999999E-5</v>
      </c>
      <c r="AM1122" s="200" t="s">
        <v>194</v>
      </c>
      <c r="AN1122" s="199" t="s">
        <v>434</v>
      </c>
      <c r="AO1122" s="197" t="s">
        <v>630</v>
      </c>
      <c r="AP1122" s="199" t="s">
        <v>312</v>
      </c>
      <c r="AQ1122" s="199" t="s">
        <v>76</v>
      </c>
      <c r="AR1122" s="195">
        <v>7.794927239134795</v>
      </c>
      <c r="AS1122" s="195">
        <v>0.64765710209280314</v>
      </c>
      <c r="AT1122" s="195">
        <v>12.035577489919746</v>
      </c>
      <c r="AU1122" s="194">
        <v>0</v>
      </c>
      <c r="AV1122" s="194">
        <v>0</v>
      </c>
      <c r="AW1122" s="194">
        <v>0</v>
      </c>
      <c r="AX1122" s="194" t="s">
        <v>638</v>
      </c>
    </row>
    <row r="1123" spans="14:50" ht="16.5" thickBot="1" x14ac:dyDescent="0.3">
      <c r="N1123" s="200" t="s">
        <v>194</v>
      </c>
      <c r="O1123" s="199" t="s">
        <v>437</v>
      </c>
      <c r="P1123" s="197" t="s">
        <v>630</v>
      </c>
      <c r="Q1123" s="199" t="s">
        <v>74</v>
      </c>
      <c r="R1123" s="199" t="s">
        <v>52</v>
      </c>
      <c r="S1123" s="195">
        <v>0.74816240515877419</v>
      </c>
      <c r="T1123" s="195">
        <v>0.73045794737516923</v>
      </c>
      <c r="U1123" s="195">
        <v>1.0242374771158618</v>
      </c>
      <c r="V1123" s="194">
        <v>0</v>
      </c>
      <c r="W1123" s="194">
        <v>0</v>
      </c>
      <c r="X1123" s="194">
        <v>0</v>
      </c>
      <c r="Y1123" s="194" t="s">
        <v>629</v>
      </c>
      <c r="AA1123" s="206" t="s">
        <v>244</v>
      </c>
      <c r="AB1123" s="204" t="s">
        <v>375</v>
      </c>
      <c r="AC1123" s="205" t="s">
        <v>630</v>
      </c>
      <c r="AD1123" s="204" t="s">
        <v>275</v>
      </c>
      <c r="AE1123" s="204" t="s">
        <v>76</v>
      </c>
      <c r="AF1123" s="203">
        <v>2.4675345749234165</v>
      </c>
      <c r="AG1123" s="203">
        <v>0.75259745035047798</v>
      </c>
      <c r="AH1123" s="203">
        <v>3.278691116710942</v>
      </c>
      <c r="AI1123" s="202">
        <v>7.4285702081589478E-4</v>
      </c>
      <c r="AJ1123" s="202">
        <v>7.2454066772939215E-4</v>
      </c>
      <c r="AK1123" s="202">
        <v>5.3958392000000004E-3</v>
      </c>
      <c r="AM1123" s="200" t="s">
        <v>194</v>
      </c>
      <c r="AN1123" s="199" t="s">
        <v>434</v>
      </c>
      <c r="AO1123" s="197" t="s">
        <v>630</v>
      </c>
      <c r="AP1123" s="199" t="s">
        <v>323</v>
      </c>
      <c r="AQ1123" s="199" t="s">
        <v>52</v>
      </c>
      <c r="AR1123" s="195">
        <v>5.862502808512466</v>
      </c>
      <c r="AS1123" s="195">
        <v>0.64765710209280314</v>
      </c>
      <c r="AT1123" s="195">
        <v>9.0518621498454976</v>
      </c>
      <c r="AU1123" s="194">
        <v>0</v>
      </c>
      <c r="AV1123" s="194">
        <v>0</v>
      </c>
      <c r="AW1123" s="194">
        <v>0</v>
      </c>
      <c r="AX1123" s="194" t="s">
        <v>638</v>
      </c>
    </row>
    <row r="1124" spans="14:50" ht="16.5" thickBot="1" x14ac:dyDescent="0.3">
      <c r="N1124" s="200" t="s">
        <v>194</v>
      </c>
      <c r="O1124" s="199" t="s">
        <v>437</v>
      </c>
      <c r="P1124" s="197" t="s">
        <v>630</v>
      </c>
      <c r="Q1124" s="199" t="s">
        <v>316</v>
      </c>
      <c r="R1124" s="199" t="s">
        <v>52</v>
      </c>
      <c r="S1124" s="195">
        <v>1.5075984903952826</v>
      </c>
      <c r="T1124" s="195">
        <v>0.73045794737516911</v>
      </c>
      <c r="U1124" s="195">
        <v>2.0639086696403179</v>
      </c>
      <c r="V1124" s="194">
        <v>0</v>
      </c>
      <c r="W1124" s="194">
        <v>0</v>
      </c>
      <c r="X1124" s="194">
        <v>0</v>
      </c>
      <c r="Y1124" s="194" t="s">
        <v>629</v>
      </c>
      <c r="AA1124" s="169" t="s">
        <v>1</v>
      </c>
      <c r="AB1124" s="168" t="s">
        <v>501</v>
      </c>
      <c r="AC1124" s="168"/>
      <c r="AD1124" s="168" t="s">
        <v>502</v>
      </c>
      <c r="AE1124" s="168" t="s">
        <v>52</v>
      </c>
      <c r="AF1124" s="201" t="s">
        <v>640</v>
      </c>
      <c r="AG1124" s="201" t="s">
        <v>640</v>
      </c>
      <c r="AH1124" s="201" t="s">
        <v>215</v>
      </c>
      <c r="AI1124" s="183">
        <v>413.22800000000001</v>
      </c>
      <c r="AJ1124" s="183">
        <v>0</v>
      </c>
      <c r="AK1124" s="183">
        <v>0</v>
      </c>
      <c r="AM1124" s="200" t="s">
        <v>194</v>
      </c>
      <c r="AN1124" s="199" t="s">
        <v>434</v>
      </c>
      <c r="AO1124" s="197" t="s">
        <v>630</v>
      </c>
      <c r="AP1124" s="199" t="s">
        <v>322</v>
      </c>
      <c r="AQ1124" s="199" t="s">
        <v>52</v>
      </c>
      <c r="AR1124" s="195">
        <v>8.7334082634923558</v>
      </c>
      <c r="AS1124" s="195">
        <v>0.6401647373721322</v>
      </c>
      <c r="AT1124" s="195">
        <v>13.642438818706076</v>
      </c>
      <c r="AU1124" s="194">
        <v>0</v>
      </c>
      <c r="AV1124" s="194">
        <v>0</v>
      </c>
      <c r="AW1124" s="194">
        <v>0</v>
      </c>
      <c r="AX1124" s="194" t="s">
        <v>638</v>
      </c>
    </row>
    <row r="1125" spans="14:50" ht="16.5" thickBot="1" x14ac:dyDescent="0.3">
      <c r="N1125" s="200" t="s">
        <v>194</v>
      </c>
      <c r="O1125" s="199" t="s">
        <v>437</v>
      </c>
      <c r="P1125" s="197" t="s">
        <v>630</v>
      </c>
      <c r="Q1125" s="199" t="s">
        <v>315</v>
      </c>
      <c r="R1125" s="199" t="s">
        <v>52</v>
      </c>
      <c r="S1125" s="195">
        <v>2.1706958549675148</v>
      </c>
      <c r="T1125" s="195">
        <v>0.73045794737516923</v>
      </c>
      <c r="U1125" s="195">
        <v>2.9716917486731478</v>
      </c>
      <c r="V1125" s="194">
        <v>0</v>
      </c>
      <c r="W1125" s="194">
        <v>0</v>
      </c>
      <c r="X1125" s="194">
        <v>0</v>
      </c>
      <c r="Y1125" s="194" t="s">
        <v>629</v>
      </c>
      <c r="AA1125" s="169" t="s">
        <v>1</v>
      </c>
      <c r="AB1125" s="168" t="s">
        <v>499</v>
      </c>
      <c r="AC1125" s="168"/>
      <c r="AD1125" s="168" t="s">
        <v>502</v>
      </c>
      <c r="AE1125" s="168" t="s">
        <v>52</v>
      </c>
      <c r="AF1125" s="201" t="s">
        <v>640</v>
      </c>
      <c r="AG1125" s="201" t="s">
        <v>640</v>
      </c>
      <c r="AH1125" s="201" t="s">
        <v>215</v>
      </c>
      <c r="AI1125" s="183">
        <v>0</v>
      </c>
      <c r="AJ1125" s="183">
        <v>983.05499999999995</v>
      </c>
      <c r="AK1125" s="183">
        <v>0</v>
      </c>
      <c r="AM1125" s="200" t="s">
        <v>194</v>
      </c>
      <c r="AN1125" s="199" t="s">
        <v>434</v>
      </c>
      <c r="AO1125" s="197" t="s">
        <v>630</v>
      </c>
      <c r="AP1125" s="199" t="s">
        <v>321</v>
      </c>
      <c r="AQ1125" s="199" t="s">
        <v>52</v>
      </c>
      <c r="AR1125" s="195">
        <v>11.66069939639433</v>
      </c>
      <c r="AS1125" s="195">
        <v>0.66851003211288895</v>
      </c>
      <c r="AT1125" s="195">
        <v>17.442818860233988</v>
      </c>
      <c r="AU1125" s="194">
        <v>0</v>
      </c>
      <c r="AV1125" s="194">
        <v>0</v>
      </c>
      <c r="AW1125" s="194">
        <v>0</v>
      </c>
      <c r="AX1125" s="194" t="s">
        <v>638</v>
      </c>
    </row>
    <row r="1126" spans="14:50" ht="16.5" thickBot="1" x14ac:dyDescent="0.3">
      <c r="N1126" s="200" t="s">
        <v>194</v>
      </c>
      <c r="O1126" s="199" t="s">
        <v>437</v>
      </c>
      <c r="P1126" s="197" t="s">
        <v>630</v>
      </c>
      <c r="Q1126" s="199" t="s">
        <v>314</v>
      </c>
      <c r="R1126" s="199" t="s">
        <v>52</v>
      </c>
      <c r="S1126" s="195">
        <v>1.7013008117309063</v>
      </c>
      <c r="T1126" s="195">
        <v>0.73045794737516911</v>
      </c>
      <c r="U1126" s="195">
        <v>2.3290879616607203</v>
      </c>
      <c r="V1126" s="194">
        <v>0</v>
      </c>
      <c r="W1126" s="194">
        <v>0</v>
      </c>
      <c r="X1126" s="194">
        <v>0</v>
      </c>
      <c r="Y1126" s="194" t="s">
        <v>629</v>
      </c>
      <c r="AA1126" s="169" t="s">
        <v>1</v>
      </c>
      <c r="AB1126" s="168" t="s">
        <v>497</v>
      </c>
      <c r="AC1126" s="168"/>
      <c r="AD1126" s="168" t="s">
        <v>502</v>
      </c>
      <c r="AE1126" s="168" t="s">
        <v>52</v>
      </c>
      <c r="AF1126" s="201" t="s">
        <v>640</v>
      </c>
      <c r="AG1126" s="201" t="s">
        <v>640</v>
      </c>
      <c r="AH1126" s="201" t="s">
        <v>215</v>
      </c>
      <c r="AI1126" s="183">
        <v>0</v>
      </c>
      <c r="AJ1126" s="183">
        <v>0</v>
      </c>
      <c r="AK1126" s="183">
        <v>0</v>
      </c>
      <c r="AM1126" s="200" t="s">
        <v>194</v>
      </c>
      <c r="AN1126" s="199" t="s">
        <v>434</v>
      </c>
      <c r="AO1126" s="197" t="s">
        <v>630</v>
      </c>
      <c r="AP1126" s="199" t="s">
        <v>320</v>
      </c>
      <c r="AQ1126" s="199" t="s">
        <v>52</v>
      </c>
      <c r="AR1126" s="195">
        <v>10.249187802920963</v>
      </c>
      <c r="AS1126" s="195">
        <v>0.64765710209280336</v>
      </c>
      <c r="AT1126" s="195">
        <v>15.825021866976064</v>
      </c>
      <c r="AU1126" s="194">
        <v>0</v>
      </c>
      <c r="AV1126" s="194">
        <v>0</v>
      </c>
      <c r="AW1126" s="194">
        <v>0</v>
      </c>
      <c r="AX1126" s="194" t="s">
        <v>638</v>
      </c>
    </row>
    <row r="1127" spans="14:50" ht="16.5" thickBot="1" x14ac:dyDescent="0.3">
      <c r="N1127" s="200" t="s">
        <v>194</v>
      </c>
      <c r="O1127" s="199" t="s">
        <v>437</v>
      </c>
      <c r="P1127" s="197" t="s">
        <v>630</v>
      </c>
      <c r="Q1127" s="199" t="s">
        <v>313</v>
      </c>
      <c r="R1127" s="199" t="s">
        <v>52</v>
      </c>
      <c r="S1127" s="195">
        <v>1.4789018501974081</v>
      </c>
      <c r="T1127" s="195">
        <v>0.73045794737516923</v>
      </c>
      <c r="U1127" s="195">
        <v>2.0246228486002522</v>
      </c>
      <c r="V1127" s="194">
        <v>0</v>
      </c>
      <c r="W1127" s="194">
        <v>0</v>
      </c>
      <c r="X1127" s="194">
        <v>0</v>
      </c>
      <c r="Y1127" s="194" t="s">
        <v>629</v>
      </c>
      <c r="AA1127" s="169" t="s">
        <v>1</v>
      </c>
      <c r="AB1127" s="168" t="s">
        <v>496</v>
      </c>
      <c r="AC1127" s="168"/>
      <c r="AD1127" s="168" t="s">
        <v>502</v>
      </c>
      <c r="AE1127" s="168" t="s">
        <v>52</v>
      </c>
      <c r="AF1127" s="201" t="s">
        <v>640</v>
      </c>
      <c r="AG1127" s="201" t="s">
        <v>640</v>
      </c>
      <c r="AH1127" s="201" t="s">
        <v>215</v>
      </c>
      <c r="AI1127" s="183">
        <v>0</v>
      </c>
      <c r="AJ1127" s="183">
        <v>0</v>
      </c>
      <c r="AK1127" s="183">
        <v>0</v>
      </c>
      <c r="AM1127" s="200" t="s">
        <v>194</v>
      </c>
      <c r="AN1127" s="199" t="s">
        <v>434</v>
      </c>
      <c r="AO1127" s="197" t="s">
        <v>630</v>
      </c>
      <c r="AP1127" s="199" t="s">
        <v>319</v>
      </c>
      <c r="AQ1127" s="199" t="s">
        <v>52</v>
      </c>
      <c r="AR1127" s="195">
        <v>13.476552406595962</v>
      </c>
      <c r="AS1127" s="195">
        <v>0.64016473737213231</v>
      </c>
      <c r="AT1127" s="195">
        <v>21.05169438403782</v>
      </c>
      <c r="AU1127" s="194">
        <v>0</v>
      </c>
      <c r="AV1127" s="194">
        <v>0</v>
      </c>
      <c r="AW1127" s="194">
        <v>0</v>
      </c>
      <c r="AX1127" s="194" t="s">
        <v>638</v>
      </c>
    </row>
    <row r="1128" spans="14:50" ht="16.5" thickBot="1" x14ac:dyDescent="0.3">
      <c r="N1128" s="200" t="s">
        <v>194</v>
      </c>
      <c r="O1128" s="199" t="s">
        <v>437</v>
      </c>
      <c r="P1128" s="197" t="s">
        <v>630</v>
      </c>
      <c r="Q1128" s="199" t="s">
        <v>312</v>
      </c>
      <c r="R1128" s="199" t="s">
        <v>52</v>
      </c>
      <c r="S1128" s="195">
        <v>0.3248869622401796</v>
      </c>
      <c r="T1128" s="195">
        <v>0.73045794737516911</v>
      </c>
      <c r="U1128" s="195">
        <v>0.44477161677496951</v>
      </c>
      <c r="V1128" s="194">
        <v>0</v>
      </c>
      <c r="W1128" s="194">
        <v>0</v>
      </c>
      <c r="X1128" s="194">
        <v>0</v>
      </c>
      <c r="Y1128" s="194" t="s">
        <v>629</v>
      </c>
      <c r="AA1128" s="169" t="s">
        <v>1</v>
      </c>
      <c r="AB1128" s="168" t="s">
        <v>507</v>
      </c>
      <c r="AC1128" s="168"/>
      <c r="AD1128" s="168" t="s">
        <v>502</v>
      </c>
      <c r="AE1128" s="168" t="s">
        <v>52</v>
      </c>
      <c r="AF1128" s="201" t="s">
        <v>640</v>
      </c>
      <c r="AG1128" s="201" t="s">
        <v>640</v>
      </c>
      <c r="AH1128" s="201" t="s">
        <v>215</v>
      </c>
      <c r="AI1128" s="183">
        <v>42.89</v>
      </c>
      <c r="AJ1128" s="183">
        <v>117.188</v>
      </c>
      <c r="AK1128" s="183">
        <v>0</v>
      </c>
      <c r="AM1128" s="200" t="s">
        <v>194</v>
      </c>
      <c r="AN1128" s="199" t="s">
        <v>434</v>
      </c>
      <c r="AO1128" s="197" t="s">
        <v>630</v>
      </c>
      <c r="AP1128" s="199" t="s">
        <v>318</v>
      </c>
      <c r="AQ1128" s="199" t="s">
        <v>52</v>
      </c>
      <c r="AR1128" s="195">
        <v>6.7247554816698978</v>
      </c>
      <c r="AS1128" s="195">
        <v>0.64765710209280314</v>
      </c>
      <c r="AT1128" s="195">
        <v>10.383203488296347</v>
      </c>
      <c r="AU1128" s="194">
        <v>0</v>
      </c>
      <c r="AV1128" s="194">
        <v>0</v>
      </c>
      <c r="AW1128" s="194">
        <v>0</v>
      </c>
      <c r="AX1128" s="194" t="s">
        <v>638</v>
      </c>
    </row>
    <row r="1129" spans="14:50" ht="16.5" thickBot="1" x14ac:dyDescent="0.3">
      <c r="N1129" s="200" t="s">
        <v>194</v>
      </c>
      <c r="O1129" s="199" t="s">
        <v>435</v>
      </c>
      <c r="P1129" s="197" t="s">
        <v>630</v>
      </c>
      <c r="Q1129" s="199" t="s">
        <v>323</v>
      </c>
      <c r="R1129" s="199" t="s">
        <v>76</v>
      </c>
      <c r="S1129" s="195">
        <v>0.77923893498844077</v>
      </c>
      <c r="T1129" s="195">
        <v>0.73045794737516934</v>
      </c>
      <c r="U1129" s="195">
        <v>1.066781377064294</v>
      </c>
      <c r="V1129" s="194">
        <v>0</v>
      </c>
      <c r="W1129" s="194">
        <v>0</v>
      </c>
      <c r="X1129" s="194">
        <v>0</v>
      </c>
      <c r="Y1129" s="194" t="s">
        <v>629</v>
      </c>
      <c r="AA1129" s="169" t="s">
        <v>1</v>
      </c>
      <c r="AB1129" s="168" t="s">
        <v>506</v>
      </c>
      <c r="AC1129" s="168"/>
      <c r="AD1129" s="168" t="s">
        <v>502</v>
      </c>
      <c r="AE1129" s="168" t="s">
        <v>52</v>
      </c>
      <c r="AF1129" s="201" t="s">
        <v>640</v>
      </c>
      <c r="AG1129" s="201" t="s">
        <v>640</v>
      </c>
      <c r="AH1129" s="201" t="s">
        <v>215</v>
      </c>
      <c r="AI1129" s="183">
        <v>32.430999999999997</v>
      </c>
      <c r="AJ1129" s="183">
        <v>49.978999999999999</v>
      </c>
      <c r="AK1129" s="183">
        <v>0</v>
      </c>
      <c r="AM1129" s="200" t="s">
        <v>194</v>
      </c>
      <c r="AN1129" s="199" t="s">
        <v>434</v>
      </c>
      <c r="AO1129" s="197" t="s">
        <v>630</v>
      </c>
      <c r="AP1129" s="199" t="s">
        <v>317</v>
      </c>
      <c r="AQ1129" s="199" t="s">
        <v>52</v>
      </c>
      <c r="AR1129" s="195">
        <v>7.8957910414978913</v>
      </c>
      <c r="AS1129" s="195">
        <v>0.66851003211288895</v>
      </c>
      <c r="AT1129" s="195">
        <v>11.811028499516306</v>
      </c>
      <c r="AU1129" s="194">
        <v>0</v>
      </c>
      <c r="AV1129" s="194">
        <v>0</v>
      </c>
      <c r="AW1129" s="194">
        <v>0</v>
      </c>
      <c r="AX1129" s="194" t="s">
        <v>638</v>
      </c>
    </row>
    <row r="1130" spans="14:50" ht="16.5" thickBot="1" x14ac:dyDescent="0.3">
      <c r="N1130" s="200" t="s">
        <v>194</v>
      </c>
      <c r="O1130" s="199" t="s">
        <v>435</v>
      </c>
      <c r="P1130" s="197" t="s">
        <v>630</v>
      </c>
      <c r="Q1130" s="199" t="s">
        <v>322</v>
      </c>
      <c r="R1130" s="199" t="s">
        <v>76</v>
      </c>
      <c r="S1130" s="195">
        <v>0.86449614057631219</v>
      </c>
      <c r="T1130" s="195">
        <v>0.73045794737516911</v>
      </c>
      <c r="U1130" s="195">
        <v>1.1834988498417964</v>
      </c>
      <c r="V1130" s="194">
        <v>0</v>
      </c>
      <c r="W1130" s="194">
        <v>0</v>
      </c>
      <c r="X1130" s="194">
        <v>0</v>
      </c>
      <c r="Y1130" s="194" t="s">
        <v>629</v>
      </c>
      <c r="AA1130" s="169" t="s">
        <v>1</v>
      </c>
      <c r="AB1130" s="168" t="s">
        <v>505</v>
      </c>
      <c r="AC1130" s="168"/>
      <c r="AD1130" s="168" t="s">
        <v>502</v>
      </c>
      <c r="AE1130" s="168" t="s">
        <v>52</v>
      </c>
      <c r="AF1130" s="201" t="s">
        <v>640</v>
      </c>
      <c r="AG1130" s="201" t="s">
        <v>640</v>
      </c>
      <c r="AH1130" s="201" t="s">
        <v>215</v>
      </c>
      <c r="AI1130" s="183">
        <v>0</v>
      </c>
      <c r="AJ1130" s="183">
        <v>0</v>
      </c>
      <c r="AK1130" s="183">
        <v>0</v>
      </c>
      <c r="AM1130" s="200" t="s">
        <v>194</v>
      </c>
      <c r="AN1130" s="199" t="s">
        <v>434</v>
      </c>
      <c r="AO1130" s="197" t="s">
        <v>630</v>
      </c>
      <c r="AP1130" s="199" t="s">
        <v>74</v>
      </c>
      <c r="AQ1130" s="199" t="s">
        <v>52</v>
      </c>
      <c r="AR1130" s="195">
        <v>8.9853659179147964</v>
      </c>
      <c r="AS1130" s="195">
        <v>0.64765710209280314</v>
      </c>
      <c r="AT1130" s="195">
        <v>13.873646855535103</v>
      </c>
      <c r="AU1130" s="194">
        <v>0</v>
      </c>
      <c r="AV1130" s="194">
        <v>0</v>
      </c>
      <c r="AW1130" s="194">
        <v>0</v>
      </c>
      <c r="AX1130" s="194" t="s">
        <v>638</v>
      </c>
    </row>
    <row r="1131" spans="14:50" ht="16.5" thickBot="1" x14ac:dyDescent="0.3">
      <c r="N1131" s="200" t="s">
        <v>194</v>
      </c>
      <c r="O1131" s="199" t="s">
        <v>435</v>
      </c>
      <c r="P1131" s="197" t="s">
        <v>630</v>
      </c>
      <c r="Q1131" s="199" t="s">
        <v>321</v>
      </c>
      <c r="R1131" s="199" t="s">
        <v>76</v>
      </c>
      <c r="S1131" s="195">
        <v>0.43045945758351389</v>
      </c>
      <c r="T1131" s="195">
        <v>0.730457947375169</v>
      </c>
      <c r="U1131" s="195">
        <v>0.58930080661087869</v>
      </c>
      <c r="V1131" s="194">
        <v>0</v>
      </c>
      <c r="W1131" s="194">
        <v>0</v>
      </c>
      <c r="X1131" s="194">
        <v>0</v>
      </c>
      <c r="Y1131" s="194" t="s">
        <v>629</v>
      </c>
      <c r="AA1131" s="169" t="s">
        <v>1</v>
      </c>
      <c r="AB1131" s="168" t="s">
        <v>492</v>
      </c>
      <c r="AC1131" s="168"/>
      <c r="AD1131" s="168" t="s">
        <v>502</v>
      </c>
      <c r="AE1131" s="168" t="s">
        <v>52</v>
      </c>
      <c r="AF1131" s="201" t="s">
        <v>640</v>
      </c>
      <c r="AG1131" s="201" t="s">
        <v>640</v>
      </c>
      <c r="AH1131" s="201" t="s">
        <v>215</v>
      </c>
      <c r="AI1131" s="183">
        <v>0</v>
      </c>
      <c r="AJ1131" s="183">
        <v>0</v>
      </c>
      <c r="AK1131" s="183">
        <v>0</v>
      </c>
      <c r="AM1131" s="200" t="s">
        <v>194</v>
      </c>
      <c r="AN1131" s="199" t="s">
        <v>434</v>
      </c>
      <c r="AO1131" s="197" t="s">
        <v>630</v>
      </c>
      <c r="AP1131" s="199" t="s">
        <v>316</v>
      </c>
      <c r="AQ1131" s="199" t="s">
        <v>52</v>
      </c>
      <c r="AR1131" s="195">
        <v>6.6309880514920216</v>
      </c>
      <c r="AS1131" s="195">
        <v>0.64765710209280325</v>
      </c>
      <c r="AT1131" s="195">
        <v>10.238424051963632</v>
      </c>
      <c r="AU1131" s="194">
        <v>0</v>
      </c>
      <c r="AV1131" s="194">
        <v>0</v>
      </c>
      <c r="AW1131" s="194">
        <v>0</v>
      </c>
      <c r="AX1131" s="194" t="s">
        <v>638</v>
      </c>
    </row>
    <row r="1132" spans="14:50" ht="16.5" thickBot="1" x14ac:dyDescent="0.3">
      <c r="N1132" s="200" t="s">
        <v>194</v>
      </c>
      <c r="O1132" s="199" t="s">
        <v>435</v>
      </c>
      <c r="P1132" s="197" t="s">
        <v>630</v>
      </c>
      <c r="Q1132" s="199" t="s">
        <v>320</v>
      </c>
      <c r="R1132" s="199" t="s">
        <v>76</v>
      </c>
      <c r="S1132" s="195">
        <v>1.6956048439993388</v>
      </c>
      <c r="T1132" s="195">
        <v>0.730457947375169</v>
      </c>
      <c r="U1132" s="195">
        <v>2.3212901578966085</v>
      </c>
      <c r="V1132" s="194">
        <v>0</v>
      </c>
      <c r="W1132" s="194">
        <v>0</v>
      </c>
      <c r="X1132" s="194">
        <v>0</v>
      </c>
      <c r="Y1132" s="194" t="s">
        <v>629</v>
      </c>
      <c r="AA1132" s="169" t="s">
        <v>1</v>
      </c>
      <c r="AB1132" s="168" t="s">
        <v>490</v>
      </c>
      <c r="AC1132" s="168"/>
      <c r="AD1132" s="168" t="s">
        <v>502</v>
      </c>
      <c r="AE1132" s="168" t="s">
        <v>52</v>
      </c>
      <c r="AF1132" s="201" t="s">
        <v>640</v>
      </c>
      <c r="AG1132" s="201" t="s">
        <v>640</v>
      </c>
      <c r="AH1132" s="201" t="s">
        <v>215</v>
      </c>
      <c r="AI1132" s="183">
        <v>0</v>
      </c>
      <c r="AJ1132" s="183">
        <v>0</v>
      </c>
      <c r="AK1132" s="183">
        <v>0</v>
      </c>
      <c r="AM1132" s="200" t="s">
        <v>194</v>
      </c>
      <c r="AN1132" s="199" t="s">
        <v>434</v>
      </c>
      <c r="AO1132" s="197" t="s">
        <v>630</v>
      </c>
      <c r="AP1132" s="199" t="s">
        <v>315</v>
      </c>
      <c r="AQ1132" s="199" t="s">
        <v>52</v>
      </c>
      <c r="AR1132" s="195">
        <v>7.060780640998515</v>
      </c>
      <c r="AS1132" s="195">
        <v>0.66851003211288895</v>
      </c>
      <c r="AT1132" s="195">
        <v>10.561966615044284</v>
      </c>
      <c r="AU1132" s="194">
        <v>0</v>
      </c>
      <c r="AV1132" s="194">
        <v>0</v>
      </c>
      <c r="AW1132" s="194">
        <v>0</v>
      </c>
      <c r="AX1132" s="194" t="s">
        <v>638</v>
      </c>
    </row>
    <row r="1133" spans="14:50" ht="16.5" thickBot="1" x14ac:dyDescent="0.3">
      <c r="N1133" s="200" t="s">
        <v>194</v>
      </c>
      <c r="O1133" s="199" t="s">
        <v>435</v>
      </c>
      <c r="P1133" s="197" t="s">
        <v>630</v>
      </c>
      <c r="Q1133" s="199" t="s">
        <v>319</v>
      </c>
      <c r="R1133" s="199" t="s">
        <v>76</v>
      </c>
      <c r="S1133" s="195">
        <v>1.606174208767305</v>
      </c>
      <c r="T1133" s="195">
        <v>0.73045794737516911</v>
      </c>
      <c r="U1133" s="195">
        <v>2.1988592423957312</v>
      </c>
      <c r="V1133" s="194">
        <v>0</v>
      </c>
      <c r="W1133" s="194">
        <v>0</v>
      </c>
      <c r="X1133" s="194">
        <v>0</v>
      </c>
      <c r="Y1133" s="194" t="s">
        <v>629</v>
      </c>
      <c r="AA1133" s="169" t="s">
        <v>1</v>
      </c>
      <c r="AB1133" s="168" t="s">
        <v>483</v>
      </c>
      <c r="AC1133" s="168"/>
      <c r="AD1133" s="168" t="s">
        <v>502</v>
      </c>
      <c r="AE1133" s="168" t="s">
        <v>52</v>
      </c>
      <c r="AF1133" s="201" t="s">
        <v>640</v>
      </c>
      <c r="AG1133" s="201" t="s">
        <v>640</v>
      </c>
      <c r="AH1133" s="201" t="s">
        <v>215</v>
      </c>
      <c r="AI1133" s="183">
        <v>0</v>
      </c>
      <c r="AJ1133" s="183">
        <v>0</v>
      </c>
      <c r="AK1133" s="183">
        <v>0</v>
      </c>
      <c r="AM1133" s="200" t="s">
        <v>194</v>
      </c>
      <c r="AN1133" s="199" t="s">
        <v>434</v>
      </c>
      <c r="AO1133" s="197" t="s">
        <v>630</v>
      </c>
      <c r="AP1133" s="199" t="s">
        <v>314</v>
      </c>
      <c r="AQ1133" s="199" t="s">
        <v>52</v>
      </c>
      <c r="AR1133" s="195">
        <v>10.482850972516117</v>
      </c>
      <c r="AS1133" s="195">
        <v>0.66851003211288906</v>
      </c>
      <c r="AT1133" s="195">
        <v>15.680917965260859</v>
      </c>
      <c r="AU1133" s="194">
        <v>0</v>
      </c>
      <c r="AV1133" s="194">
        <v>0</v>
      </c>
      <c r="AW1133" s="194">
        <v>0</v>
      </c>
      <c r="AX1133" s="194" t="s">
        <v>638</v>
      </c>
    </row>
    <row r="1134" spans="14:50" ht="16.5" thickBot="1" x14ac:dyDescent="0.3">
      <c r="N1134" s="200" t="s">
        <v>194</v>
      </c>
      <c r="O1134" s="199" t="s">
        <v>435</v>
      </c>
      <c r="P1134" s="197" t="s">
        <v>630</v>
      </c>
      <c r="Q1134" s="199" t="s">
        <v>318</v>
      </c>
      <c r="R1134" s="199" t="s">
        <v>76</v>
      </c>
      <c r="S1134" s="195">
        <v>0.42092018982543095</v>
      </c>
      <c r="T1134" s="195">
        <v>0.73045794737516911</v>
      </c>
      <c r="U1134" s="195">
        <v>0.57624150895745263</v>
      </c>
      <c r="V1134" s="194">
        <v>0</v>
      </c>
      <c r="W1134" s="194">
        <v>0</v>
      </c>
      <c r="X1134" s="194">
        <v>0</v>
      </c>
      <c r="Y1134" s="194" t="s">
        <v>629</v>
      </c>
      <c r="AA1134" s="169" t="s">
        <v>485</v>
      </c>
      <c r="AB1134" s="168" t="s">
        <v>501</v>
      </c>
      <c r="AC1134" s="168"/>
      <c r="AD1134" s="168" t="s">
        <v>489</v>
      </c>
      <c r="AE1134" s="168" t="s">
        <v>52</v>
      </c>
      <c r="AF1134" s="201" t="s">
        <v>640</v>
      </c>
      <c r="AG1134" s="201" t="s">
        <v>640</v>
      </c>
      <c r="AH1134" s="201" t="s">
        <v>215</v>
      </c>
      <c r="AI1134" s="183">
        <v>9.2270000000000003</v>
      </c>
      <c r="AJ1134" s="183">
        <v>0</v>
      </c>
      <c r="AK1134" s="183">
        <v>0</v>
      </c>
      <c r="AM1134" s="200" t="s">
        <v>194</v>
      </c>
      <c r="AN1134" s="199" t="s">
        <v>434</v>
      </c>
      <c r="AO1134" s="197" t="s">
        <v>630</v>
      </c>
      <c r="AP1134" s="199" t="s">
        <v>313</v>
      </c>
      <c r="AQ1134" s="199" t="s">
        <v>52</v>
      </c>
      <c r="AR1134" s="195">
        <v>4.8494068781123643</v>
      </c>
      <c r="AS1134" s="195">
        <v>0.64765710209280314</v>
      </c>
      <c r="AT1134" s="195">
        <v>7.4876147616420177</v>
      </c>
      <c r="AU1134" s="194">
        <v>0</v>
      </c>
      <c r="AV1134" s="194">
        <v>0</v>
      </c>
      <c r="AW1134" s="194">
        <v>0</v>
      </c>
      <c r="AX1134" s="194" t="s">
        <v>638</v>
      </c>
    </row>
    <row r="1135" spans="14:50" ht="32.25" thickBot="1" x14ac:dyDescent="0.3">
      <c r="N1135" s="200" t="s">
        <v>194</v>
      </c>
      <c r="O1135" s="199" t="s">
        <v>435</v>
      </c>
      <c r="P1135" s="197" t="s">
        <v>630</v>
      </c>
      <c r="Q1135" s="199" t="s">
        <v>317</v>
      </c>
      <c r="R1135" s="199" t="s">
        <v>76</v>
      </c>
      <c r="S1135" s="195">
        <v>1.2872049431063795</v>
      </c>
      <c r="T1135" s="195">
        <v>0.73045794737516934</v>
      </c>
      <c r="U1135" s="195">
        <v>1.7621889771092605</v>
      </c>
      <c r="V1135" s="194">
        <v>0</v>
      </c>
      <c r="W1135" s="194">
        <v>0</v>
      </c>
      <c r="X1135" s="194">
        <v>0</v>
      </c>
      <c r="Y1135" s="194" t="s">
        <v>629</v>
      </c>
      <c r="AA1135" s="169" t="s">
        <v>485</v>
      </c>
      <c r="AB1135" s="168" t="s">
        <v>501</v>
      </c>
      <c r="AC1135" s="168"/>
      <c r="AD1135" s="168" t="s">
        <v>487</v>
      </c>
      <c r="AE1135" s="168" t="s">
        <v>52</v>
      </c>
      <c r="AF1135" s="201" t="s">
        <v>640</v>
      </c>
      <c r="AG1135" s="201" t="s">
        <v>640</v>
      </c>
      <c r="AH1135" s="201" t="s">
        <v>215</v>
      </c>
      <c r="AI1135" s="183">
        <v>9.0350000000000001</v>
      </c>
      <c r="AJ1135" s="183">
        <v>0</v>
      </c>
      <c r="AK1135" s="183">
        <v>0</v>
      </c>
      <c r="AM1135" s="200" t="s">
        <v>194</v>
      </c>
      <c r="AN1135" s="199" t="s">
        <v>434</v>
      </c>
      <c r="AO1135" s="197" t="s">
        <v>630</v>
      </c>
      <c r="AP1135" s="199" t="s">
        <v>312</v>
      </c>
      <c r="AQ1135" s="199" t="s">
        <v>52</v>
      </c>
      <c r="AR1135" s="195">
        <v>7.794927239134795</v>
      </c>
      <c r="AS1135" s="195">
        <v>0.64765710209280314</v>
      </c>
      <c r="AT1135" s="195">
        <v>12.035577489919746</v>
      </c>
      <c r="AU1135" s="194">
        <v>0</v>
      </c>
      <c r="AV1135" s="194">
        <v>0</v>
      </c>
      <c r="AW1135" s="194">
        <v>0</v>
      </c>
      <c r="AX1135" s="194" t="s">
        <v>638</v>
      </c>
    </row>
    <row r="1136" spans="14:50" ht="32.25" thickBot="1" x14ac:dyDescent="0.3">
      <c r="N1136" s="200" t="s">
        <v>194</v>
      </c>
      <c r="O1136" s="199" t="s">
        <v>435</v>
      </c>
      <c r="P1136" s="197" t="s">
        <v>630</v>
      </c>
      <c r="Q1136" s="199" t="s">
        <v>74</v>
      </c>
      <c r="R1136" s="199" t="s">
        <v>76</v>
      </c>
      <c r="S1136" s="195">
        <v>0.43522909146255695</v>
      </c>
      <c r="T1136" s="195">
        <v>0.73045794737516945</v>
      </c>
      <c r="U1136" s="195">
        <v>0.59583045543759361</v>
      </c>
      <c r="V1136" s="194">
        <v>0</v>
      </c>
      <c r="W1136" s="194">
        <v>0</v>
      </c>
      <c r="X1136" s="194">
        <v>0</v>
      </c>
      <c r="Y1136" s="194" t="s">
        <v>629</v>
      </c>
      <c r="AA1136" s="169" t="s">
        <v>485</v>
      </c>
      <c r="AB1136" s="168" t="s">
        <v>501</v>
      </c>
      <c r="AC1136" s="168"/>
      <c r="AD1136" s="168" t="s">
        <v>486</v>
      </c>
      <c r="AE1136" s="168" t="s">
        <v>52</v>
      </c>
      <c r="AF1136" s="201" t="s">
        <v>640</v>
      </c>
      <c r="AG1136" s="201" t="s">
        <v>640</v>
      </c>
      <c r="AH1136" s="201" t="s">
        <v>215</v>
      </c>
      <c r="AI1136" s="183">
        <v>1.47</v>
      </c>
      <c r="AJ1136" s="183">
        <v>0</v>
      </c>
      <c r="AK1136" s="183">
        <v>0</v>
      </c>
      <c r="AM1136" s="200" t="s">
        <v>194</v>
      </c>
      <c r="AN1136" s="199" t="s">
        <v>432</v>
      </c>
      <c r="AO1136" s="197" t="s">
        <v>630</v>
      </c>
      <c r="AP1136" s="199" t="s">
        <v>323</v>
      </c>
      <c r="AQ1136" s="199" t="s">
        <v>76</v>
      </c>
      <c r="AR1136" s="195">
        <v>9.2670260325711791</v>
      </c>
      <c r="AS1136" s="195">
        <v>0.64750132782019998</v>
      </c>
      <c r="AT1136" s="195">
        <v>14.311979967312858</v>
      </c>
      <c r="AU1136" s="194">
        <v>0</v>
      </c>
      <c r="AV1136" s="194">
        <v>0</v>
      </c>
      <c r="AW1136" s="194">
        <v>0</v>
      </c>
      <c r="AX1136" s="194" t="s">
        <v>638</v>
      </c>
    </row>
    <row r="1137" spans="14:50" ht="16.5" thickBot="1" x14ac:dyDescent="0.3">
      <c r="N1137" s="200" t="s">
        <v>194</v>
      </c>
      <c r="O1137" s="199" t="s">
        <v>435</v>
      </c>
      <c r="P1137" s="197" t="s">
        <v>630</v>
      </c>
      <c r="Q1137" s="199" t="s">
        <v>316</v>
      </c>
      <c r="R1137" s="199" t="s">
        <v>76</v>
      </c>
      <c r="S1137" s="195">
        <v>0.87701642950879899</v>
      </c>
      <c r="T1137" s="195">
        <v>0.73045794737516923</v>
      </c>
      <c r="U1137" s="195">
        <v>1.2006391780119221</v>
      </c>
      <c r="V1137" s="194">
        <v>0</v>
      </c>
      <c r="W1137" s="194">
        <v>0</v>
      </c>
      <c r="X1137" s="194">
        <v>0</v>
      </c>
      <c r="Y1137" s="194" t="s">
        <v>629</v>
      </c>
      <c r="AA1137" s="169" t="s">
        <v>485</v>
      </c>
      <c r="AB1137" s="168" t="s">
        <v>501</v>
      </c>
      <c r="AC1137" s="168"/>
      <c r="AD1137" s="168" t="s">
        <v>484</v>
      </c>
      <c r="AE1137" s="168" t="s">
        <v>52</v>
      </c>
      <c r="AF1137" s="201" t="s">
        <v>640</v>
      </c>
      <c r="AG1137" s="201" t="s">
        <v>640</v>
      </c>
      <c r="AH1137" s="201" t="s">
        <v>215</v>
      </c>
      <c r="AI1137" s="183">
        <v>44.093000000000004</v>
      </c>
      <c r="AJ1137" s="183">
        <v>0</v>
      </c>
      <c r="AK1137" s="183">
        <v>0</v>
      </c>
      <c r="AM1137" s="200" t="s">
        <v>194</v>
      </c>
      <c r="AN1137" s="199" t="s">
        <v>432</v>
      </c>
      <c r="AO1137" s="197" t="s">
        <v>630</v>
      </c>
      <c r="AP1137" s="199" t="s">
        <v>322</v>
      </c>
      <c r="AQ1137" s="199" t="s">
        <v>76</v>
      </c>
      <c r="AR1137" s="195">
        <v>13.817489027081621</v>
      </c>
      <c r="AS1137" s="195">
        <v>0.64036062616293465</v>
      </c>
      <c r="AT1137" s="195">
        <v>21.577668055383953</v>
      </c>
      <c r="AU1137" s="194">
        <v>0</v>
      </c>
      <c r="AV1137" s="194">
        <v>0</v>
      </c>
      <c r="AW1137" s="194">
        <v>0</v>
      </c>
      <c r="AX1137" s="194" t="s">
        <v>638</v>
      </c>
    </row>
    <row r="1138" spans="14:50" ht="16.5" thickBot="1" x14ac:dyDescent="0.3">
      <c r="N1138" s="200" t="s">
        <v>194</v>
      </c>
      <c r="O1138" s="199" t="s">
        <v>435</v>
      </c>
      <c r="P1138" s="197" t="s">
        <v>630</v>
      </c>
      <c r="Q1138" s="199" t="s">
        <v>315</v>
      </c>
      <c r="R1138" s="199" t="s">
        <v>76</v>
      </c>
      <c r="S1138" s="195">
        <v>1.262760569476296</v>
      </c>
      <c r="T1138" s="195">
        <v>0.73045794737516923</v>
      </c>
      <c r="U1138" s="195">
        <v>1.7287245268723619</v>
      </c>
      <c r="V1138" s="194">
        <v>0</v>
      </c>
      <c r="W1138" s="194">
        <v>0</v>
      </c>
      <c r="X1138" s="194">
        <v>0</v>
      </c>
      <c r="Y1138" s="194" t="s">
        <v>629</v>
      </c>
      <c r="AA1138" s="169" t="s">
        <v>485</v>
      </c>
      <c r="AB1138" s="168" t="s">
        <v>499</v>
      </c>
      <c r="AC1138" s="168"/>
      <c r="AD1138" s="168" t="s">
        <v>489</v>
      </c>
      <c r="AE1138" s="168" t="s">
        <v>52</v>
      </c>
      <c r="AF1138" s="201" t="s">
        <v>640</v>
      </c>
      <c r="AG1138" s="201" t="s">
        <v>640</v>
      </c>
      <c r="AH1138" s="201" t="s">
        <v>215</v>
      </c>
      <c r="AI1138" s="183">
        <v>0</v>
      </c>
      <c r="AJ1138" s="183">
        <v>9.3960000000000008</v>
      </c>
      <c r="AK1138" s="183">
        <v>0</v>
      </c>
      <c r="AM1138" s="200" t="s">
        <v>194</v>
      </c>
      <c r="AN1138" s="199" t="s">
        <v>432</v>
      </c>
      <c r="AO1138" s="197" t="s">
        <v>630</v>
      </c>
      <c r="AP1138" s="199" t="s">
        <v>321</v>
      </c>
      <c r="AQ1138" s="199" t="s">
        <v>76</v>
      </c>
      <c r="AR1138" s="195">
        <v>18.447503749768583</v>
      </c>
      <c r="AS1138" s="195">
        <v>0.66854091283373362</v>
      </c>
      <c r="AT1138" s="195">
        <v>27.593679602308026</v>
      </c>
      <c r="AU1138" s="194">
        <v>0</v>
      </c>
      <c r="AV1138" s="194">
        <v>0</v>
      </c>
      <c r="AW1138" s="194">
        <v>0</v>
      </c>
      <c r="AX1138" s="194" t="s">
        <v>638</v>
      </c>
    </row>
    <row r="1139" spans="14:50" ht="32.25" thickBot="1" x14ac:dyDescent="0.3">
      <c r="N1139" s="200" t="s">
        <v>194</v>
      </c>
      <c r="O1139" s="199" t="s">
        <v>435</v>
      </c>
      <c r="P1139" s="197" t="s">
        <v>630</v>
      </c>
      <c r="Q1139" s="199" t="s">
        <v>314</v>
      </c>
      <c r="R1139" s="199" t="s">
        <v>76</v>
      </c>
      <c r="S1139" s="195">
        <v>0.98969902990115477</v>
      </c>
      <c r="T1139" s="195">
        <v>0.73045794737516911</v>
      </c>
      <c r="U1139" s="195">
        <v>1.3549021315430188</v>
      </c>
      <c r="V1139" s="194">
        <v>0</v>
      </c>
      <c r="W1139" s="194">
        <v>0</v>
      </c>
      <c r="X1139" s="194">
        <v>0</v>
      </c>
      <c r="Y1139" s="194" t="s">
        <v>629</v>
      </c>
      <c r="AA1139" s="169" t="s">
        <v>485</v>
      </c>
      <c r="AB1139" s="168" t="s">
        <v>499</v>
      </c>
      <c r="AC1139" s="168"/>
      <c r="AD1139" s="168" t="s">
        <v>487</v>
      </c>
      <c r="AE1139" s="168" t="s">
        <v>52</v>
      </c>
      <c r="AF1139" s="201" t="s">
        <v>640</v>
      </c>
      <c r="AG1139" s="201" t="s">
        <v>640</v>
      </c>
      <c r="AH1139" s="201" t="s">
        <v>215</v>
      </c>
      <c r="AI1139" s="183">
        <v>0</v>
      </c>
      <c r="AJ1139" s="183">
        <v>5.1020000000000003</v>
      </c>
      <c r="AK1139" s="183">
        <v>0</v>
      </c>
      <c r="AM1139" s="200" t="s">
        <v>194</v>
      </c>
      <c r="AN1139" s="199" t="s">
        <v>432</v>
      </c>
      <c r="AO1139" s="197" t="s">
        <v>630</v>
      </c>
      <c r="AP1139" s="199" t="s">
        <v>320</v>
      </c>
      <c r="AQ1139" s="199" t="s">
        <v>76</v>
      </c>
      <c r="AR1139" s="195">
        <v>16.201184593799685</v>
      </c>
      <c r="AS1139" s="195">
        <v>0.64750132782019987</v>
      </c>
      <c r="AT1139" s="195">
        <v>25.021083197374505</v>
      </c>
      <c r="AU1139" s="194">
        <v>0</v>
      </c>
      <c r="AV1139" s="194">
        <v>0</v>
      </c>
      <c r="AW1139" s="194">
        <v>0</v>
      </c>
      <c r="AX1139" s="194" t="s">
        <v>638</v>
      </c>
    </row>
    <row r="1140" spans="14:50" ht="32.25" thickBot="1" x14ac:dyDescent="0.3">
      <c r="N1140" s="200" t="s">
        <v>194</v>
      </c>
      <c r="O1140" s="199" t="s">
        <v>435</v>
      </c>
      <c r="P1140" s="197" t="s">
        <v>630</v>
      </c>
      <c r="Q1140" s="199" t="s">
        <v>313</v>
      </c>
      <c r="R1140" s="199" t="s">
        <v>76</v>
      </c>
      <c r="S1140" s="195">
        <v>0.86032271093215007</v>
      </c>
      <c r="T1140" s="195">
        <v>0.730457947375169</v>
      </c>
      <c r="U1140" s="195">
        <v>1.1777854071184217</v>
      </c>
      <c r="V1140" s="194">
        <v>0</v>
      </c>
      <c r="W1140" s="194">
        <v>0</v>
      </c>
      <c r="X1140" s="194">
        <v>0</v>
      </c>
      <c r="Y1140" s="194" t="s">
        <v>629</v>
      </c>
      <c r="AA1140" s="169" t="s">
        <v>485</v>
      </c>
      <c r="AB1140" s="168" t="s">
        <v>499</v>
      </c>
      <c r="AC1140" s="168"/>
      <c r="AD1140" s="168" t="s">
        <v>486</v>
      </c>
      <c r="AE1140" s="168" t="s">
        <v>52</v>
      </c>
      <c r="AF1140" s="201" t="s">
        <v>640</v>
      </c>
      <c r="AG1140" s="201" t="s">
        <v>640</v>
      </c>
      <c r="AH1140" s="201" t="s">
        <v>215</v>
      </c>
      <c r="AI1140" s="183">
        <v>0</v>
      </c>
      <c r="AJ1140" s="183">
        <v>1.881</v>
      </c>
      <c r="AK1140" s="183">
        <v>0</v>
      </c>
      <c r="AM1140" s="200" t="s">
        <v>194</v>
      </c>
      <c r="AN1140" s="199" t="s">
        <v>432</v>
      </c>
      <c r="AO1140" s="197" t="s">
        <v>630</v>
      </c>
      <c r="AP1140" s="199" t="s">
        <v>319</v>
      </c>
      <c r="AQ1140" s="199" t="s">
        <v>76</v>
      </c>
      <c r="AR1140" s="195">
        <v>21.321814964203533</v>
      </c>
      <c r="AS1140" s="195">
        <v>0.64036062616293465</v>
      </c>
      <c r="AT1140" s="195">
        <v>33.296573982014891</v>
      </c>
      <c r="AU1140" s="194">
        <v>0</v>
      </c>
      <c r="AV1140" s="194">
        <v>0</v>
      </c>
      <c r="AW1140" s="194">
        <v>0</v>
      </c>
      <c r="AX1140" s="194" t="s">
        <v>638</v>
      </c>
    </row>
    <row r="1141" spans="14:50" ht="16.5" thickBot="1" x14ac:dyDescent="0.3">
      <c r="N1141" s="200" t="s">
        <v>194</v>
      </c>
      <c r="O1141" s="199" t="s">
        <v>435</v>
      </c>
      <c r="P1141" s="197" t="s">
        <v>630</v>
      </c>
      <c r="Q1141" s="199" t="s">
        <v>312</v>
      </c>
      <c r="R1141" s="199" t="s">
        <v>76</v>
      </c>
      <c r="S1141" s="195">
        <v>0.18899674245702816</v>
      </c>
      <c r="T1141" s="195">
        <v>0.73045794737516923</v>
      </c>
      <c r="U1141" s="195">
        <v>0.25873733475851673</v>
      </c>
      <c r="V1141" s="194">
        <v>0</v>
      </c>
      <c r="W1141" s="194">
        <v>0</v>
      </c>
      <c r="X1141" s="194">
        <v>0</v>
      </c>
      <c r="Y1141" s="194" t="s">
        <v>629</v>
      </c>
      <c r="AA1141" s="169" t="s">
        <v>485</v>
      </c>
      <c r="AB1141" s="168" t="s">
        <v>499</v>
      </c>
      <c r="AC1141" s="168"/>
      <c r="AD1141" s="168" t="s">
        <v>484</v>
      </c>
      <c r="AE1141" s="168" t="s">
        <v>52</v>
      </c>
      <c r="AF1141" s="201" t="s">
        <v>640</v>
      </c>
      <c r="AG1141" s="201" t="s">
        <v>640</v>
      </c>
      <c r="AH1141" s="201" t="s">
        <v>215</v>
      </c>
      <c r="AI1141" s="183">
        <v>0</v>
      </c>
      <c r="AJ1141" s="183">
        <v>31.628</v>
      </c>
      <c r="AK1141" s="183">
        <v>0</v>
      </c>
      <c r="AM1141" s="200" t="s">
        <v>194</v>
      </c>
      <c r="AN1141" s="199" t="s">
        <v>432</v>
      </c>
      <c r="AO1141" s="197" t="s">
        <v>630</v>
      </c>
      <c r="AP1141" s="199" t="s">
        <v>318</v>
      </c>
      <c r="AQ1141" s="199" t="s">
        <v>76</v>
      </c>
      <c r="AR1141" s="195">
        <v>10.630013519281059</v>
      </c>
      <c r="AS1141" s="195">
        <v>0.64750132782020009</v>
      </c>
      <c r="AT1141" s="195">
        <v>16.416975630099138</v>
      </c>
      <c r="AU1141" s="194">
        <v>0</v>
      </c>
      <c r="AV1141" s="194">
        <v>0</v>
      </c>
      <c r="AW1141" s="194">
        <v>0</v>
      </c>
      <c r="AX1141" s="194" t="s">
        <v>638</v>
      </c>
    </row>
    <row r="1142" spans="14:50" ht="16.5" thickBot="1" x14ac:dyDescent="0.3">
      <c r="N1142" s="200" t="s">
        <v>194</v>
      </c>
      <c r="O1142" s="199" t="s">
        <v>435</v>
      </c>
      <c r="P1142" s="197" t="s">
        <v>630</v>
      </c>
      <c r="Q1142" s="199" t="s">
        <v>323</v>
      </c>
      <c r="R1142" s="199" t="s">
        <v>52</v>
      </c>
      <c r="S1142" s="195">
        <v>0.77923893498844077</v>
      </c>
      <c r="T1142" s="195">
        <v>0.73045794737516934</v>
      </c>
      <c r="U1142" s="195">
        <v>1.066781377064294</v>
      </c>
      <c r="V1142" s="194">
        <v>0</v>
      </c>
      <c r="W1142" s="194">
        <v>0</v>
      </c>
      <c r="X1142" s="194">
        <v>0</v>
      </c>
      <c r="Y1142" s="194" t="s">
        <v>629</v>
      </c>
      <c r="AA1142" s="169" t="s">
        <v>485</v>
      </c>
      <c r="AB1142" s="168" t="s">
        <v>497</v>
      </c>
      <c r="AC1142" s="168"/>
      <c r="AD1142" s="168" t="s">
        <v>489</v>
      </c>
      <c r="AE1142" s="168" t="s">
        <v>52</v>
      </c>
      <c r="AF1142" s="201" t="s">
        <v>640</v>
      </c>
      <c r="AG1142" s="201" t="s">
        <v>640</v>
      </c>
      <c r="AH1142" s="201" t="s">
        <v>215</v>
      </c>
      <c r="AI1142" s="183">
        <v>0</v>
      </c>
      <c r="AJ1142" s="183">
        <v>0</v>
      </c>
      <c r="AK1142" s="183">
        <v>0</v>
      </c>
      <c r="AM1142" s="200" t="s">
        <v>194</v>
      </c>
      <c r="AN1142" s="199" t="s">
        <v>432</v>
      </c>
      <c r="AO1142" s="197" t="s">
        <v>630</v>
      </c>
      <c r="AP1142" s="199" t="s">
        <v>317</v>
      </c>
      <c r="AQ1142" s="199" t="s">
        <v>76</v>
      </c>
      <c r="AR1142" s="195">
        <v>12.491329198526564</v>
      </c>
      <c r="AS1142" s="195">
        <v>0.6685409128337334</v>
      </c>
      <c r="AT1142" s="195">
        <v>18.684464867796603</v>
      </c>
      <c r="AU1142" s="194">
        <v>0</v>
      </c>
      <c r="AV1142" s="194">
        <v>0</v>
      </c>
      <c r="AW1142" s="194">
        <v>0</v>
      </c>
      <c r="AX1142" s="194" t="s">
        <v>638</v>
      </c>
    </row>
    <row r="1143" spans="14:50" ht="32.25" thickBot="1" x14ac:dyDescent="0.3">
      <c r="N1143" s="200" t="s">
        <v>194</v>
      </c>
      <c r="O1143" s="199" t="s">
        <v>435</v>
      </c>
      <c r="P1143" s="197" t="s">
        <v>630</v>
      </c>
      <c r="Q1143" s="199" t="s">
        <v>322</v>
      </c>
      <c r="R1143" s="199" t="s">
        <v>52</v>
      </c>
      <c r="S1143" s="195">
        <v>0.86449614057631219</v>
      </c>
      <c r="T1143" s="195">
        <v>0.73045794737516911</v>
      </c>
      <c r="U1143" s="195">
        <v>1.1834988498417964</v>
      </c>
      <c r="V1143" s="194">
        <v>0</v>
      </c>
      <c r="W1143" s="194">
        <v>0</v>
      </c>
      <c r="X1143" s="194">
        <v>0</v>
      </c>
      <c r="Y1143" s="194" t="s">
        <v>629</v>
      </c>
      <c r="AA1143" s="169" t="s">
        <v>485</v>
      </c>
      <c r="AB1143" s="168" t="s">
        <v>497</v>
      </c>
      <c r="AC1143" s="168"/>
      <c r="AD1143" s="168" t="s">
        <v>487</v>
      </c>
      <c r="AE1143" s="168" t="s">
        <v>52</v>
      </c>
      <c r="AF1143" s="201" t="s">
        <v>640</v>
      </c>
      <c r="AG1143" s="201" t="s">
        <v>640</v>
      </c>
      <c r="AH1143" s="201" t="s">
        <v>215</v>
      </c>
      <c r="AI1143" s="183">
        <v>0</v>
      </c>
      <c r="AJ1143" s="183">
        <v>0</v>
      </c>
      <c r="AK1143" s="183">
        <v>0</v>
      </c>
      <c r="AM1143" s="200" t="s">
        <v>194</v>
      </c>
      <c r="AN1143" s="199" t="s">
        <v>432</v>
      </c>
      <c r="AO1143" s="197" t="s">
        <v>630</v>
      </c>
      <c r="AP1143" s="199" t="s">
        <v>74</v>
      </c>
      <c r="AQ1143" s="199" t="s">
        <v>76</v>
      </c>
      <c r="AR1143" s="195">
        <v>14.203425157014522</v>
      </c>
      <c r="AS1143" s="195">
        <v>0.64750132782019998</v>
      </c>
      <c r="AT1143" s="195">
        <v>21.935746764921799</v>
      </c>
      <c r="AU1143" s="194">
        <v>0</v>
      </c>
      <c r="AV1143" s="194">
        <v>0</v>
      </c>
      <c r="AW1143" s="194">
        <v>0</v>
      </c>
      <c r="AX1143" s="194" t="s">
        <v>638</v>
      </c>
    </row>
    <row r="1144" spans="14:50" ht="32.25" thickBot="1" x14ac:dyDescent="0.3">
      <c r="N1144" s="200" t="s">
        <v>194</v>
      </c>
      <c r="O1144" s="199" t="s">
        <v>435</v>
      </c>
      <c r="P1144" s="197" t="s">
        <v>630</v>
      </c>
      <c r="Q1144" s="199" t="s">
        <v>321</v>
      </c>
      <c r="R1144" s="199" t="s">
        <v>52</v>
      </c>
      <c r="S1144" s="195">
        <v>0.43045945758351389</v>
      </c>
      <c r="T1144" s="195">
        <v>0.730457947375169</v>
      </c>
      <c r="U1144" s="195">
        <v>0.58930080661087869</v>
      </c>
      <c r="V1144" s="194">
        <v>0</v>
      </c>
      <c r="W1144" s="194">
        <v>0</v>
      </c>
      <c r="X1144" s="194">
        <v>0</v>
      </c>
      <c r="Y1144" s="194" t="s">
        <v>629</v>
      </c>
      <c r="AA1144" s="169" t="s">
        <v>485</v>
      </c>
      <c r="AB1144" s="168" t="s">
        <v>497</v>
      </c>
      <c r="AC1144" s="168"/>
      <c r="AD1144" s="168" t="s">
        <v>486</v>
      </c>
      <c r="AE1144" s="168" t="s">
        <v>52</v>
      </c>
      <c r="AF1144" s="201" t="s">
        <v>640</v>
      </c>
      <c r="AG1144" s="201" t="s">
        <v>640</v>
      </c>
      <c r="AH1144" s="201" t="s">
        <v>215</v>
      </c>
      <c r="AI1144" s="183">
        <v>0</v>
      </c>
      <c r="AJ1144" s="183">
        <v>0</v>
      </c>
      <c r="AK1144" s="183">
        <v>0</v>
      </c>
      <c r="AM1144" s="200" t="s">
        <v>194</v>
      </c>
      <c r="AN1144" s="199" t="s">
        <v>432</v>
      </c>
      <c r="AO1144" s="197" t="s">
        <v>630</v>
      </c>
      <c r="AP1144" s="199" t="s">
        <v>316</v>
      </c>
      <c r="AQ1144" s="199" t="s">
        <v>76</v>
      </c>
      <c r="AR1144" s="195">
        <v>10.481792657842158</v>
      </c>
      <c r="AS1144" s="195">
        <v>0.64750132782019987</v>
      </c>
      <c r="AT1144" s="195">
        <v>16.18806357220749</v>
      </c>
      <c r="AU1144" s="194">
        <v>0</v>
      </c>
      <c r="AV1144" s="194">
        <v>0</v>
      </c>
      <c r="AW1144" s="194">
        <v>0</v>
      </c>
      <c r="AX1144" s="194" t="s">
        <v>638</v>
      </c>
    </row>
    <row r="1145" spans="14:50" ht="16.5" thickBot="1" x14ac:dyDescent="0.3">
      <c r="N1145" s="200" t="s">
        <v>194</v>
      </c>
      <c r="O1145" s="199" t="s">
        <v>435</v>
      </c>
      <c r="P1145" s="197" t="s">
        <v>630</v>
      </c>
      <c r="Q1145" s="199" t="s">
        <v>320</v>
      </c>
      <c r="R1145" s="199" t="s">
        <v>52</v>
      </c>
      <c r="S1145" s="195">
        <v>1.6956048439993388</v>
      </c>
      <c r="T1145" s="195">
        <v>0.730457947375169</v>
      </c>
      <c r="U1145" s="195">
        <v>2.3212901578966085</v>
      </c>
      <c r="V1145" s="194">
        <v>0</v>
      </c>
      <c r="W1145" s="194">
        <v>0</v>
      </c>
      <c r="X1145" s="194">
        <v>0</v>
      </c>
      <c r="Y1145" s="194" t="s">
        <v>629</v>
      </c>
      <c r="AA1145" s="169" t="s">
        <v>485</v>
      </c>
      <c r="AB1145" s="168" t="s">
        <v>497</v>
      </c>
      <c r="AC1145" s="168"/>
      <c r="AD1145" s="168" t="s">
        <v>484</v>
      </c>
      <c r="AE1145" s="168" t="s">
        <v>52</v>
      </c>
      <c r="AF1145" s="201" t="s">
        <v>640</v>
      </c>
      <c r="AG1145" s="201" t="s">
        <v>640</v>
      </c>
      <c r="AH1145" s="201" t="s">
        <v>215</v>
      </c>
      <c r="AI1145" s="183">
        <v>0</v>
      </c>
      <c r="AJ1145" s="183">
        <v>0</v>
      </c>
      <c r="AK1145" s="183">
        <v>0</v>
      </c>
      <c r="AM1145" s="200" t="s">
        <v>194</v>
      </c>
      <c r="AN1145" s="199" t="s">
        <v>432</v>
      </c>
      <c r="AO1145" s="197" t="s">
        <v>630</v>
      </c>
      <c r="AP1145" s="199" t="s">
        <v>315</v>
      </c>
      <c r="AQ1145" s="199" t="s">
        <v>76</v>
      </c>
      <c r="AR1145" s="195">
        <v>11.17032288744104</v>
      </c>
      <c r="AS1145" s="195">
        <v>0.66854091283373374</v>
      </c>
      <c r="AT1145" s="195">
        <v>16.708510538410536</v>
      </c>
      <c r="AU1145" s="194">
        <v>0</v>
      </c>
      <c r="AV1145" s="194">
        <v>0</v>
      </c>
      <c r="AW1145" s="194">
        <v>0</v>
      </c>
      <c r="AX1145" s="194" t="s">
        <v>638</v>
      </c>
    </row>
    <row r="1146" spans="14:50" ht="16.5" thickBot="1" x14ac:dyDescent="0.3">
      <c r="N1146" s="200" t="s">
        <v>194</v>
      </c>
      <c r="O1146" s="199" t="s">
        <v>435</v>
      </c>
      <c r="P1146" s="197" t="s">
        <v>630</v>
      </c>
      <c r="Q1146" s="199" t="s">
        <v>319</v>
      </c>
      <c r="R1146" s="199" t="s">
        <v>52</v>
      </c>
      <c r="S1146" s="195">
        <v>1.606174208767305</v>
      </c>
      <c r="T1146" s="195">
        <v>0.73045794737516911</v>
      </c>
      <c r="U1146" s="195">
        <v>2.1988592423957312</v>
      </c>
      <c r="V1146" s="194">
        <v>0</v>
      </c>
      <c r="W1146" s="194">
        <v>0</v>
      </c>
      <c r="X1146" s="194">
        <v>0</v>
      </c>
      <c r="Y1146" s="194" t="s">
        <v>629</v>
      </c>
      <c r="AA1146" s="169" t="s">
        <v>485</v>
      </c>
      <c r="AB1146" s="168" t="s">
        <v>496</v>
      </c>
      <c r="AC1146" s="168"/>
      <c r="AD1146" s="168" t="s">
        <v>489</v>
      </c>
      <c r="AE1146" s="168" t="s">
        <v>52</v>
      </c>
      <c r="AF1146" s="201" t="s">
        <v>640</v>
      </c>
      <c r="AG1146" s="201" t="s">
        <v>640</v>
      </c>
      <c r="AH1146" s="201" t="s">
        <v>215</v>
      </c>
      <c r="AI1146" s="183">
        <v>0</v>
      </c>
      <c r="AJ1146" s="183">
        <v>0</v>
      </c>
      <c r="AK1146" s="183">
        <v>0</v>
      </c>
      <c r="AM1146" s="200" t="s">
        <v>194</v>
      </c>
      <c r="AN1146" s="199" t="s">
        <v>432</v>
      </c>
      <c r="AO1146" s="197" t="s">
        <v>630</v>
      </c>
      <c r="AP1146" s="199" t="s">
        <v>314</v>
      </c>
      <c r="AQ1146" s="199" t="s">
        <v>76</v>
      </c>
      <c r="AR1146" s="195">
        <v>16.584119532620239</v>
      </c>
      <c r="AS1146" s="195">
        <v>0.66854091283373362</v>
      </c>
      <c r="AT1146" s="195">
        <v>24.806439238438521</v>
      </c>
      <c r="AU1146" s="194">
        <v>0</v>
      </c>
      <c r="AV1146" s="194">
        <v>0</v>
      </c>
      <c r="AW1146" s="194">
        <v>0</v>
      </c>
      <c r="AX1146" s="194" t="s">
        <v>638</v>
      </c>
    </row>
    <row r="1147" spans="14:50" ht="32.25" thickBot="1" x14ac:dyDescent="0.3">
      <c r="N1147" s="200" t="s">
        <v>194</v>
      </c>
      <c r="O1147" s="199" t="s">
        <v>435</v>
      </c>
      <c r="P1147" s="197" t="s">
        <v>630</v>
      </c>
      <c r="Q1147" s="199" t="s">
        <v>318</v>
      </c>
      <c r="R1147" s="199" t="s">
        <v>52</v>
      </c>
      <c r="S1147" s="195">
        <v>0.42092018982543095</v>
      </c>
      <c r="T1147" s="195">
        <v>0.73045794737516911</v>
      </c>
      <c r="U1147" s="195">
        <v>0.57624150895745263</v>
      </c>
      <c r="V1147" s="194">
        <v>0</v>
      </c>
      <c r="W1147" s="194">
        <v>0</v>
      </c>
      <c r="X1147" s="194">
        <v>0</v>
      </c>
      <c r="Y1147" s="194" t="s">
        <v>629</v>
      </c>
      <c r="AA1147" s="169" t="s">
        <v>485</v>
      </c>
      <c r="AB1147" s="168" t="s">
        <v>496</v>
      </c>
      <c r="AC1147" s="168"/>
      <c r="AD1147" s="168" t="s">
        <v>487</v>
      </c>
      <c r="AE1147" s="168" t="s">
        <v>52</v>
      </c>
      <c r="AF1147" s="201" t="s">
        <v>640</v>
      </c>
      <c r="AG1147" s="201" t="s">
        <v>640</v>
      </c>
      <c r="AH1147" s="201" t="s">
        <v>215</v>
      </c>
      <c r="AI1147" s="183">
        <v>0</v>
      </c>
      <c r="AJ1147" s="183">
        <v>0</v>
      </c>
      <c r="AK1147" s="183">
        <v>0</v>
      </c>
      <c r="AM1147" s="200" t="s">
        <v>194</v>
      </c>
      <c r="AN1147" s="199" t="s">
        <v>432</v>
      </c>
      <c r="AO1147" s="197" t="s">
        <v>630</v>
      </c>
      <c r="AP1147" s="199" t="s">
        <v>313</v>
      </c>
      <c r="AQ1147" s="199" t="s">
        <v>76</v>
      </c>
      <c r="AR1147" s="195">
        <v>7.6655962905030721</v>
      </c>
      <c r="AS1147" s="195">
        <v>0.64750132782019998</v>
      </c>
      <c r="AT1147" s="195">
        <v>11.838734472266097</v>
      </c>
      <c r="AU1147" s="194">
        <v>0</v>
      </c>
      <c r="AV1147" s="194">
        <v>0</v>
      </c>
      <c r="AW1147" s="194">
        <v>0</v>
      </c>
      <c r="AX1147" s="194" t="s">
        <v>638</v>
      </c>
    </row>
    <row r="1148" spans="14:50" ht="32.25" thickBot="1" x14ac:dyDescent="0.3">
      <c r="N1148" s="200" t="s">
        <v>194</v>
      </c>
      <c r="O1148" s="199" t="s">
        <v>435</v>
      </c>
      <c r="P1148" s="197" t="s">
        <v>630</v>
      </c>
      <c r="Q1148" s="199" t="s">
        <v>317</v>
      </c>
      <c r="R1148" s="199" t="s">
        <v>52</v>
      </c>
      <c r="S1148" s="195">
        <v>1.2872049431063795</v>
      </c>
      <c r="T1148" s="195">
        <v>0.73045794737516934</v>
      </c>
      <c r="U1148" s="195">
        <v>1.7621889771092605</v>
      </c>
      <c r="V1148" s="194">
        <v>0</v>
      </c>
      <c r="W1148" s="194">
        <v>0</v>
      </c>
      <c r="X1148" s="194">
        <v>0</v>
      </c>
      <c r="Y1148" s="194" t="s">
        <v>629</v>
      </c>
      <c r="AA1148" s="169" t="s">
        <v>485</v>
      </c>
      <c r="AB1148" s="168" t="s">
        <v>496</v>
      </c>
      <c r="AC1148" s="168"/>
      <c r="AD1148" s="168" t="s">
        <v>486</v>
      </c>
      <c r="AE1148" s="168" t="s">
        <v>52</v>
      </c>
      <c r="AF1148" s="201" t="s">
        <v>640</v>
      </c>
      <c r="AG1148" s="201" t="s">
        <v>640</v>
      </c>
      <c r="AH1148" s="201" t="s">
        <v>215</v>
      </c>
      <c r="AI1148" s="183">
        <v>0</v>
      </c>
      <c r="AJ1148" s="183">
        <v>0</v>
      </c>
      <c r="AK1148" s="183">
        <v>0</v>
      </c>
      <c r="AM1148" s="200" t="s">
        <v>194</v>
      </c>
      <c r="AN1148" s="199" t="s">
        <v>432</v>
      </c>
      <c r="AO1148" s="197" t="s">
        <v>630</v>
      </c>
      <c r="AP1148" s="199" t="s">
        <v>312</v>
      </c>
      <c r="AQ1148" s="199" t="s">
        <v>76</v>
      </c>
      <c r="AR1148" s="195">
        <v>12.321664655268496</v>
      </c>
      <c r="AS1148" s="195">
        <v>0.64750132782019987</v>
      </c>
      <c r="AT1148" s="195">
        <v>19.02955889951474</v>
      </c>
      <c r="AU1148" s="194">
        <v>0</v>
      </c>
      <c r="AV1148" s="194">
        <v>0</v>
      </c>
      <c r="AW1148" s="194">
        <v>0</v>
      </c>
      <c r="AX1148" s="194" t="s">
        <v>638</v>
      </c>
    </row>
    <row r="1149" spans="14:50" ht="16.5" thickBot="1" x14ac:dyDescent="0.3">
      <c r="N1149" s="200" t="s">
        <v>194</v>
      </c>
      <c r="O1149" s="199" t="s">
        <v>435</v>
      </c>
      <c r="P1149" s="197" t="s">
        <v>630</v>
      </c>
      <c r="Q1149" s="199" t="s">
        <v>74</v>
      </c>
      <c r="R1149" s="199" t="s">
        <v>52</v>
      </c>
      <c r="S1149" s="195">
        <v>0.43522909146255695</v>
      </c>
      <c r="T1149" s="195">
        <v>0.73045794737516945</v>
      </c>
      <c r="U1149" s="195">
        <v>0.59583045543759361</v>
      </c>
      <c r="V1149" s="194">
        <v>0</v>
      </c>
      <c r="W1149" s="194">
        <v>0</v>
      </c>
      <c r="X1149" s="194">
        <v>0</v>
      </c>
      <c r="Y1149" s="194" t="s">
        <v>629</v>
      </c>
      <c r="AA1149" s="169" t="s">
        <v>485</v>
      </c>
      <c r="AB1149" s="168" t="s">
        <v>496</v>
      </c>
      <c r="AC1149" s="168"/>
      <c r="AD1149" s="168" t="s">
        <v>484</v>
      </c>
      <c r="AE1149" s="168" t="s">
        <v>52</v>
      </c>
      <c r="AF1149" s="201" t="s">
        <v>640</v>
      </c>
      <c r="AG1149" s="201" t="s">
        <v>640</v>
      </c>
      <c r="AH1149" s="201" t="s">
        <v>215</v>
      </c>
      <c r="AI1149" s="183">
        <v>0</v>
      </c>
      <c r="AJ1149" s="183">
        <v>0</v>
      </c>
      <c r="AK1149" s="183">
        <v>0</v>
      </c>
      <c r="AM1149" s="200" t="s">
        <v>194</v>
      </c>
      <c r="AN1149" s="199" t="s">
        <v>432</v>
      </c>
      <c r="AO1149" s="197" t="s">
        <v>630</v>
      </c>
      <c r="AP1149" s="199" t="s">
        <v>323</v>
      </c>
      <c r="AQ1149" s="199" t="s">
        <v>52</v>
      </c>
      <c r="AR1149" s="195">
        <v>9.2670260325711791</v>
      </c>
      <c r="AS1149" s="195">
        <v>0.64750132782019998</v>
      </c>
      <c r="AT1149" s="195">
        <v>14.311979967312858</v>
      </c>
      <c r="AU1149" s="194">
        <v>0</v>
      </c>
      <c r="AV1149" s="194">
        <v>0</v>
      </c>
      <c r="AW1149" s="194">
        <v>0</v>
      </c>
      <c r="AX1149" s="194" t="s">
        <v>638</v>
      </c>
    </row>
    <row r="1150" spans="14:50" ht="16.5" thickBot="1" x14ac:dyDescent="0.3">
      <c r="N1150" s="200" t="s">
        <v>194</v>
      </c>
      <c r="O1150" s="199" t="s">
        <v>435</v>
      </c>
      <c r="P1150" s="197" t="s">
        <v>630</v>
      </c>
      <c r="Q1150" s="199" t="s">
        <v>316</v>
      </c>
      <c r="R1150" s="199" t="s">
        <v>52</v>
      </c>
      <c r="S1150" s="195">
        <v>0.87701642950879899</v>
      </c>
      <c r="T1150" s="195">
        <v>0.73045794737516923</v>
      </c>
      <c r="U1150" s="195">
        <v>1.2006391780119221</v>
      </c>
      <c r="V1150" s="194">
        <v>0</v>
      </c>
      <c r="W1150" s="194">
        <v>0</v>
      </c>
      <c r="X1150" s="194">
        <v>0</v>
      </c>
      <c r="Y1150" s="194" t="s">
        <v>629</v>
      </c>
      <c r="AA1150" s="169" t="s">
        <v>485</v>
      </c>
      <c r="AB1150" s="168" t="s">
        <v>492</v>
      </c>
      <c r="AC1150" s="168"/>
      <c r="AD1150" s="168" t="s">
        <v>489</v>
      </c>
      <c r="AE1150" s="168" t="s">
        <v>52</v>
      </c>
      <c r="AF1150" s="201" t="s">
        <v>640</v>
      </c>
      <c r="AG1150" s="201" t="s">
        <v>640</v>
      </c>
      <c r="AH1150" s="201" t="s">
        <v>215</v>
      </c>
      <c r="AI1150" s="183">
        <v>0</v>
      </c>
      <c r="AJ1150" s="183">
        <v>0</v>
      </c>
      <c r="AK1150" s="183">
        <v>0</v>
      </c>
      <c r="AM1150" s="200" t="s">
        <v>194</v>
      </c>
      <c r="AN1150" s="199" t="s">
        <v>432</v>
      </c>
      <c r="AO1150" s="197" t="s">
        <v>630</v>
      </c>
      <c r="AP1150" s="199" t="s">
        <v>322</v>
      </c>
      <c r="AQ1150" s="199" t="s">
        <v>52</v>
      </c>
      <c r="AR1150" s="195">
        <v>13.817489027081621</v>
      </c>
      <c r="AS1150" s="195">
        <v>0.64036062616293465</v>
      </c>
      <c r="AT1150" s="195">
        <v>21.577668055383953</v>
      </c>
      <c r="AU1150" s="194">
        <v>0</v>
      </c>
      <c r="AV1150" s="194">
        <v>0</v>
      </c>
      <c r="AW1150" s="194">
        <v>0</v>
      </c>
      <c r="AX1150" s="194" t="s">
        <v>638</v>
      </c>
    </row>
    <row r="1151" spans="14:50" ht="32.25" thickBot="1" x14ac:dyDescent="0.3">
      <c r="N1151" s="200" t="s">
        <v>194</v>
      </c>
      <c r="O1151" s="199" t="s">
        <v>435</v>
      </c>
      <c r="P1151" s="197" t="s">
        <v>630</v>
      </c>
      <c r="Q1151" s="199" t="s">
        <v>315</v>
      </c>
      <c r="R1151" s="199" t="s">
        <v>52</v>
      </c>
      <c r="S1151" s="195">
        <v>1.262760569476296</v>
      </c>
      <c r="T1151" s="195">
        <v>0.73045794737516923</v>
      </c>
      <c r="U1151" s="195">
        <v>1.7287245268723619</v>
      </c>
      <c r="V1151" s="194">
        <v>0</v>
      </c>
      <c r="W1151" s="194">
        <v>0</v>
      </c>
      <c r="X1151" s="194">
        <v>0</v>
      </c>
      <c r="Y1151" s="194" t="s">
        <v>629</v>
      </c>
      <c r="AA1151" s="169" t="s">
        <v>485</v>
      </c>
      <c r="AB1151" s="168" t="s">
        <v>492</v>
      </c>
      <c r="AC1151" s="168"/>
      <c r="AD1151" s="168" t="s">
        <v>487</v>
      </c>
      <c r="AE1151" s="168" t="s">
        <v>52</v>
      </c>
      <c r="AF1151" s="201" t="s">
        <v>640</v>
      </c>
      <c r="AG1151" s="201" t="s">
        <v>640</v>
      </c>
      <c r="AH1151" s="201" t="s">
        <v>215</v>
      </c>
      <c r="AI1151" s="183">
        <v>0</v>
      </c>
      <c r="AJ1151" s="183">
        <v>0</v>
      </c>
      <c r="AK1151" s="183">
        <v>0</v>
      </c>
      <c r="AM1151" s="200" t="s">
        <v>194</v>
      </c>
      <c r="AN1151" s="199" t="s">
        <v>432</v>
      </c>
      <c r="AO1151" s="197" t="s">
        <v>630</v>
      </c>
      <c r="AP1151" s="199" t="s">
        <v>321</v>
      </c>
      <c r="AQ1151" s="199" t="s">
        <v>52</v>
      </c>
      <c r="AR1151" s="195">
        <v>18.447503749768583</v>
      </c>
      <c r="AS1151" s="195">
        <v>0.66854091283373362</v>
      </c>
      <c r="AT1151" s="195">
        <v>27.593679602308026</v>
      </c>
      <c r="AU1151" s="194">
        <v>0</v>
      </c>
      <c r="AV1151" s="194">
        <v>0</v>
      </c>
      <c r="AW1151" s="194">
        <v>0</v>
      </c>
      <c r="AX1151" s="194" t="s">
        <v>638</v>
      </c>
    </row>
    <row r="1152" spans="14:50" ht="32.25" thickBot="1" x14ac:dyDescent="0.3">
      <c r="N1152" s="200" t="s">
        <v>194</v>
      </c>
      <c r="O1152" s="199" t="s">
        <v>435</v>
      </c>
      <c r="P1152" s="197" t="s">
        <v>630</v>
      </c>
      <c r="Q1152" s="199" t="s">
        <v>314</v>
      </c>
      <c r="R1152" s="199" t="s">
        <v>52</v>
      </c>
      <c r="S1152" s="195">
        <v>0.98969902990115477</v>
      </c>
      <c r="T1152" s="195">
        <v>0.73045794737516911</v>
      </c>
      <c r="U1152" s="195">
        <v>1.3549021315430188</v>
      </c>
      <c r="V1152" s="194">
        <v>0</v>
      </c>
      <c r="W1152" s="194">
        <v>0</v>
      </c>
      <c r="X1152" s="194">
        <v>0</v>
      </c>
      <c r="Y1152" s="194" t="s">
        <v>629</v>
      </c>
      <c r="AA1152" s="169" t="s">
        <v>485</v>
      </c>
      <c r="AB1152" s="168" t="s">
        <v>492</v>
      </c>
      <c r="AC1152" s="168"/>
      <c r="AD1152" s="168" t="s">
        <v>486</v>
      </c>
      <c r="AE1152" s="168" t="s">
        <v>52</v>
      </c>
      <c r="AF1152" s="201" t="s">
        <v>640</v>
      </c>
      <c r="AG1152" s="201" t="s">
        <v>640</v>
      </c>
      <c r="AH1152" s="201" t="s">
        <v>215</v>
      </c>
      <c r="AI1152" s="183">
        <v>0</v>
      </c>
      <c r="AJ1152" s="183">
        <v>0</v>
      </c>
      <c r="AK1152" s="183">
        <v>0</v>
      </c>
      <c r="AM1152" s="200" t="s">
        <v>194</v>
      </c>
      <c r="AN1152" s="199" t="s">
        <v>432</v>
      </c>
      <c r="AO1152" s="197" t="s">
        <v>630</v>
      </c>
      <c r="AP1152" s="199" t="s">
        <v>320</v>
      </c>
      <c r="AQ1152" s="199" t="s">
        <v>52</v>
      </c>
      <c r="AR1152" s="195">
        <v>16.201184593799685</v>
      </c>
      <c r="AS1152" s="195">
        <v>0.64750132782019987</v>
      </c>
      <c r="AT1152" s="195">
        <v>25.021083197374505</v>
      </c>
      <c r="AU1152" s="194">
        <v>0</v>
      </c>
      <c r="AV1152" s="194">
        <v>0</v>
      </c>
      <c r="AW1152" s="194">
        <v>0</v>
      </c>
      <c r="AX1152" s="194" t="s">
        <v>638</v>
      </c>
    </row>
    <row r="1153" spans="14:50" ht="16.5" thickBot="1" x14ac:dyDescent="0.3">
      <c r="N1153" s="200" t="s">
        <v>194</v>
      </c>
      <c r="O1153" s="199" t="s">
        <v>435</v>
      </c>
      <c r="P1153" s="197" t="s">
        <v>630</v>
      </c>
      <c r="Q1153" s="199" t="s">
        <v>313</v>
      </c>
      <c r="R1153" s="199" t="s">
        <v>52</v>
      </c>
      <c r="S1153" s="195">
        <v>0.86032271093215007</v>
      </c>
      <c r="T1153" s="195">
        <v>0.730457947375169</v>
      </c>
      <c r="U1153" s="195">
        <v>1.1777854071184217</v>
      </c>
      <c r="V1153" s="194">
        <v>0</v>
      </c>
      <c r="W1153" s="194">
        <v>0</v>
      </c>
      <c r="X1153" s="194">
        <v>0</v>
      </c>
      <c r="Y1153" s="194" t="s">
        <v>629</v>
      </c>
      <c r="AA1153" s="169" t="s">
        <v>485</v>
      </c>
      <c r="AB1153" s="168" t="s">
        <v>492</v>
      </c>
      <c r="AC1153" s="168"/>
      <c r="AD1153" s="168" t="s">
        <v>484</v>
      </c>
      <c r="AE1153" s="168" t="s">
        <v>52</v>
      </c>
      <c r="AF1153" s="201" t="s">
        <v>640</v>
      </c>
      <c r="AG1153" s="201" t="s">
        <v>640</v>
      </c>
      <c r="AH1153" s="201" t="s">
        <v>215</v>
      </c>
      <c r="AI1153" s="183">
        <v>0</v>
      </c>
      <c r="AJ1153" s="183">
        <v>0</v>
      </c>
      <c r="AK1153" s="183">
        <v>0</v>
      </c>
      <c r="AM1153" s="200" t="s">
        <v>194</v>
      </c>
      <c r="AN1153" s="199" t="s">
        <v>432</v>
      </c>
      <c r="AO1153" s="197" t="s">
        <v>630</v>
      </c>
      <c r="AP1153" s="199" t="s">
        <v>319</v>
      </c>
      <c r="AQ1153" s="199" t="s">
        <v>52</v>
      </c>
      <c r="AR1153" s="195">
        <v>21.321814964203533</v>
      </c>
      <c r="AS1153" s="195">
        <v>0.64036062616293465</v>
      </c>
      <c r="AT1153" s="195">
        <v>33.296573982014891</v>
      </c>
      <c r="AU1153" s="194">
        <v>0</v>
      </c>
      <c r="AV1153" s="194">
        <v>0</v>
      </c>
      <c r="AW1153" s="194">
        <v>0</v>
      </c>
      <c r="AX1153" s="194" t="s">
        <v>638</v>
      </c>
    </row>
    <row r="1154" spans="14:50" ht="16.5" thickBot="1" x14ac:dyDescent="0.3">
      <c r="N1154" s="200" t="s">
        <v>194</v>
      </c>
      <c r="O1154" s="199" t="s">
        <v>435</v>
      </c>
      <c r="P1154" s="197" t="s">
        <v>630</v>
      </c>
      <c r="Q1154" s="199" t="s">
        <v>312</v>
      </c>
      <c r="R1154" s="199" t="s">
        <v>52</v>
      </c>
      <c r="S1154" s="195">
        <v>0.18899674245702816</v>
      </c>
      <c r="T1154" s="195">
        <v>0.73045794737516923</v>
      </c>
      <c r="U1154" s="195">
        <v>0.25873733475851673</v>
      </c>
      <c r="V1154" s="194">
        <v>0</v>
      </c>
      <c r="W1154" s="194">
        <v>0</v>
      </c>
      <c r="X1154" s="194">
        <v>0</v>
      </c>
      <c r="Y1154" s="194" t="s">
        <v>629</v>
      </c>
      <c r="AA1154" s="169" t="s">
        <v>485</v>
      </c>
      <c r="AB1154" s="168" t="s">
        <v>490</v>
      </c>
      <c r="AC1154" s="168"/>
      <c r="AD1154" s="168" t="s">
        <v>489</v>
      </c>
      <c r="AE1154" s="168" t="s">
        <v>52</v>
      </c>
      <c r="AF1154" s="201" t="s">
        <v>640</v>
      </c>
      <c r="AG1154" s="201" t="s">
        <v>640</v>
      </c>
      <c r="AH1154" s="201" t="s">
        <v>215</v>
      </c>
      <c r="AI1154" s="183">
        <v>0</v>
      </c>
      <c r="AJ1154" s="183">
        <v>0</v>
      </c>
      <c r="AK1154" s="183">
        <v>0</v>
      </c>
      <c r="AM1154" s="200" t="s">
        <v>194</v>
      </c>
      <c r="AN1154" s="199" t="s">
        <v>432</v>
      </c>
      <c r="AO1154" s="197" t="s">
        <v>630</v>
      </c>
      <c r="AP1154" s="199" t="s">
        <v>318</v>
      </c>
      <c r="AQ1154" s="199" t="s">
        <v>52</v>
      </c>
      <c r="AR1154" s="195">
        <v>10.630013519281059</v>
      </c>
      <c r="AS1154" s="195">
        <v>0.64750132782020009</v>
      </c>
      <c r="AT1154" s="195">
        <v>16.416975630099138</v>
      </c>
      <c r="AU1154" s="194">
        <v>0</v>
      </c>
      <c r="AV1154" s="194">
        <v>0</v>
      </c>
      <c r="AW1154" s="194">
        <v>0</v>
      </c>
      <c r="AX1154" s="194" t="s">
        <v>638</v>
      </c>
    </row>
    <row r="1155" spans="14:50" ht="32.25" thickBot="1" x14ac:dyDescent="0.3">
      <c r="N1155" s="200" t="s">
        <v>194</v>
      </c>
      <c r="O1155" s="199" t="s">
        <v>433</v>
      </c>
      <c r="P1155" s="197" t="s">
        <v>630</v>
      </c>
      <c r="Q1155" s="199" t="s">
        <v>323</v>
      </c>
      <c r="R1155" s="199" t="s">
        <v>76</v>
      </c>
      <c r="S1155" s="195">
        <v>0.60641294577945315</v>
      </c>
      <c r="T1155" s="195">
        <v>0.68764556682524536</v>
      </c>
      <c r="U1155" s="195">
        <v>0.88186847270632329</v>
      </c>
      <c r="V1155" s="194">
        <v>0</v>
      </c>
      <c r="W1155" s="194">
        <v>0</v>
      </c>
      <c r="X1155" s="194">
        <v>0</v>
      </c>
      <c r="Y1155" s="194" t="s">
        <v>629</v>
      </c>
      <c r="AA1155" s="169" t="s">
        <v>485</v>
      </c>
      <c r="AB1155" s="168" t="s">
        <v>490</v>
      </c>
      <c r="AC1155" s="168"/>
      <c r="AD1155" s="168" t="s">
        <v>487</v>
      </c>
      <c r="AE1155" s="168" t="s">
        <v>52</v>
      </c>
      <c r="AF1155" s="201" t="s">
        <v>640</v>
      </c>
      <c r="AG1155" s="201" t="s">
        <v>640</v>
      </c>
      <c r="AH1155" s="201" t="s">
        <v>215</v>
      </c>
      <c r="AI1155" s="183">
        <v>0</v>
      </c>
      <c r="AJ1155" s="183">
        <v>0</v>
      </c>
      <c r="AK1155" s="183">
        <v>0</v>
      </c>
      <c r="AM1155" s="200" t="s">
        <v>194</v>
      </c>
      <c r="AN1155" s="199" t="s">
        <v>432</v>
      </c>
      <c r="AO1155" s="197" t="s">
        <v>630</v>
      </c>
      <c r="AP1155" s="199" t="s">
        <v>317</v>
      </c>
      <c r="AQ1155" s="199" t="s">
        <v>52</v>
      </c>
      <c r="AR1155" s="195">
        <v>12.491329198526564</v>
      </c>
      <c r="AS1155" s="195">
        <v>0.6685409128337334</v>
      </c>
      <c r="AT1155" s="195">
        <v>18.684464867796603</v>
      </c>
      <c r="AU1155" s="194">
        <v>0</v>
      </c>
      <c r="AV1155" s="194">
        <v>0</v>
      </c>
      <c r="AW1155" s="194">
        <v>0</v>
      </c>
      <c r="AX1155" s="194" t="s">
        <v>638</v>
      </c>
    </row>
    <row r="1156" spans="14:50" ht="32.25" thickBot="1" x14ac:dyDescent="0.3">
      <c r="N1156" s="200" t="s">
        <v>194</v>
      </c>
      <c r="O1156" s="199" t="s">
        <v>433</v>
      </c>
      <c r="P1156" s="197" t="s">
        <v>630</v>
      </c>
      <c r="Q1156" s="199" t="s">
        <v>322</v>
      </c>
      <c r="R1156" s="199" t="s">
        <v>76</v>
      </c>
      <c r="S1156" s="195">
        <v>0.60641294577945315</v>
      </c>
      <c r="T1156" s="195">
        <v>0.68764556682524536</v>
      </c>
      <c r="U1156" s="195">
        <v>0.88186847270632329</v>
      </c>
      <c r="V1156" s="194">
        <v>0</v>
      </c>
      <c r="W1156" s="194">
        <v>0</v>
      </c>
      <c r="X1156" s="194">
        <v>0</v>
      </c>
      <c r="Y1156" s="194" t="s">
        <v>629</v>
      </c>
      <c r="AA1156" s="169" t="s">
        <v>485</v>
      </c>
      <c r="AB1156" s="168" t="s">
        <v>490</v>
      </c>
      <c r="AC1156" s="168"/>
      <c r="AD1156" s="168" t="s">
        <v>486</v>
      </c>
      <c r="AE1156" s="168" t="s">
        <v>52</v>
      </c>
      <c r="AF1156" s="201" t="s">
        <v>640</v>
      </c>
      <c r="AG1156" s="201" t="s">
        <v>640</v>
      </c>
      <c r="AH1156" s="201" t="s">
        <v>215</v>
      </c>
      <c r="AI1156" s="183">
        <v>0</v>
      </c>
      <c r="AJ1156" s="183">
        <v>0</v>
      </c>
      <c r="AK1156" s="183">
        <v>0</v>
      </c>
      <c r="AM1156" s="200" t="s">
        <v>194</v>
      </c>
      <c r="AN1156" s="199" t="s">
        <v>432</v>
      </c>
      <c r="AO1156" s="197" t="s">
        <v>630</v>
      </c>
      <c r="AP1156" s="199" t="s">
        <v>74</v>
      </c>
      <c r="AQ1156" s="199" t="s">
        <v>52</v>
      </c>
      <c r="AR1156" s="195">
        <v>14.203425157014522</v>
      </c>
      <c r="AS1156" s="195">
        <v>0.64750132782019998</v>
      </c>
      <c r="AT1156" s="195">
        <v>21.935746764921799</v>
      </c>
      <c r="AU1156" s="194">
        <v>0</v>
      </c>
      <c r="AV1156" s="194">
        <v>0</v>
      </c>
      <c r="AW1156" s="194">
        <v>0</v>
      </c>
      <c r="AX1156" s="194" t="s">
        <v>638</v>
      </c>
    </row>
    <row r="1157" spans="14:50" ht="16.5" thickBot="1" x14ac:dyDescent="0.3">
      <c r="N1157" s="200" t="s">
        <v>194</v>
      </c>
      <c r="O1157" s="199" t="s">
        <v>433</v>
      </c>
      <c r="P1157" s="197" t="s">
        <v>630</v>
      </c>
      <c r="Q1157" s="199" t="s">
        <v>321</v>
      </c>
      <c r="R1157" s="199" t="s">
        <v>76</v>
      </c>
      <c r="S1157" s="195">
        <v>0.60641294577945315</v>
      </c>
      <c r="T1157" s="195">
        <v>0.68764556682524536</v>
      </c>
      <c r="U1157" s="195">
        <v>0.88186847270632329</v>
      </c>
      <c r="V1157" s="194">
        <v>0</v>
      </c>
      <c r="W1157" s="194">
        <v>0</v>
      </c>
      <c r="X1157" s="194">
        <v>0</v>
      </c>
      <c r="Y1157" s="194" t="s">
        <v>629</v>
      </c>
      <c r="AA1157" s="169" t="s">
        <v>485</v>
      </c>
      <c r="AB1157" s="168" t="s">
        <v>490</v>
      </c>
      <c r="AC1157" s="168"/>
      <c r="AD1157" s="168" t="s">
        <v>484</v>
      </c>
      <c r="AE1157" s="168" t="s">
        <v>52</v>
      </c>
      <c r="AF1157" s="201" t="s">
        <v>640</v>
      </c>
      <c r="AG1157" s="201" t="s">
        <v>640</v>
      </c>
      <c r="AH1157" s="201" t="s">
        <v>215</v>
      </c>
      <c r="AI1157" s="183">
        <v>0</v>
      </c>
      <c r="AJ1157" s="183">
        <v>0</v>
      </c>
      <c r="AK1157" s="183">
        <v>0</v>
      </c>
      <c r="AM1157" s="200" t="s">
        <v>194</v>
      </c>
      <c r="AN1157" s="199" t="s">
        <v>432</v>
      </c>
      <c r="AO1157" s="197" t="s">
        <v>630</v>
      </c>
      <c r="AP1157" s="199" t="s">
        <v>316</v>
      </c>
      <c r="AQ1157" s="199" t="s">
        <v>52</v>
      </c>
      <c r="AR1157" s="195">
        <v>10.481792657842158</v>
      </c>
      <c r="AS1157" s="195">
        <v>0.64750132782019987</v>
      </c>
      <c r="AT1157" s="195">
        <v>16.18806357220749</v>
      </c>
      <c r="AU1157" s="194">
        <v>0</v>
      </c>
      <c r="AV1157" s="194">
        <v>0</v>
      </c>
      <c r="AW1157" s="194">
        <v>0</v>
      </c>
      <c r="AX1157" s="194" t="s">
        <v>638</v>
      </c>
    </row>
    <row r="1158" spans="14:50" ht="16.5" thickBot="1" x14ac:dyDescent="0.3">
      <c r="N1158" s="200" t="s">
        <v>194</v>
      </c>
      <c r="O1158" s="199" t="s">
        <v>433</v>
      </c>
      <c r="P1158" s="197" t="s">
        <v>630</v>
      </c>
      <c r="Q1158" s="199" t="s">
        <v>320</v>
      </c>
      <c r="R1158" s="199" t="s">
        <v>76</v>
      </c>
      <c r="S1158" s="195">
        <v>0.60641294577945315</v>
      </c>
      <c r="T1158" s="195">
        <v>0.68764556682524536</v>
      </c>
      <c r="U1158" s="195">
        <v>0.88186847270632329</v>
      </c>
      <c r="V1158" s="194">
        <v>0</v>
      </c>
      <c r="W1158" s="194">
        <v>0</v>
      </c>
      <c r="X1158" s="194">
        <v>0</v>
      </c>
      <c r="Y1158" s="194" t="s">
        <v>629</v>
      </c>
      <c r="AA1158" s="169" t="s">
        <v>485</v>
      </c>
      <c r="AB1158" s="168" t="s">
        <v>483</v>
      </c>
      <c r="AC1158" s="168"/>
      <c r="AD1158" s="168" t="s">
        <v>489</v>
      </c>
      <c r="AE1158" s="168" t="s">
        <v>52</v>
      </c>
      <c r="AF1158" s="201" t="s">
        <v>640</v>
      </c>
      <c r="AG1158" s="201" t="s">
        <v>640</v>
      </c>
      <c r="AH1158" s="201" t="s">
        <v>215</v>
      </c>
      <c r="AI1158" s="183">
        <v>0</v>
      </c>
      <c r="AJ1158" s="183">
        <v>0</v>
      </c>
      <c r="AK1158" s="183">
        <v>0</v>
      </c>
      <c r="AM1158" s="200" t="s">
        <v>194</v>
      </c>
      <c r="AN1158" s="199" t="s">
        <v>432</v>
      </c>
      <c r="AO1158" s="197" t="s">
        <v>630</v>
      </c>
      <c r="AP1158" s="199" t="s">
        <v>315</v>
      </c>
      <c r="AQ1158" s="199" t="s">
        <v>52</v>
      </c>
      <c r="AR1158" s="195">
        <v>11.17032288744104</v>
      </c>
      <c r="AS1158" s="195">
        <v>0.66854091283373374</v>
      </c>
      <c r="AT1158" s="195">
        <v>16.708510538410536</v>
      </c>
      <c r="AU1158" s="194">
        <v>0</v>
      </c>
      <c r="AV1158" s="194">
        <v>0</v>
      </c>
      <c r="AW1158" s="194">
        <v>0</v>
      </c>
      <c r="AX1158" s="194" t="s">
        <v>638</v>
      </c>
    </row>
    <row r="1159" spans="14:50" ht="32.25" thickBot="1" x14ac:dyDescent="0.3">
      <c r="N1159" s="200" t="s">
        <v>194</v>
      </c>
      <c r="O1159" s="199" t="s">
        <v>433</v>
      </c>
      <c r="P1159" s="197" t="s">
        <v>630</v>
      </c>
      <c r="Q1159" s="199" t="s">
        <v>319</v>
      </c>
      <c r="R1159" s="199" t="s">
        <v>76</v>
      </c>
      <c r="S1159" s="195">
        <v>0.60641294577945315</v>
      </c>
      <c r="T1159" s="195">
        <v>0.68764556682524536</v>
      </c>
      <c r="U1159" s="195">
        <v>0.88186847270632329</v>
      </c>
      <c r="V1159" s="194">
        <v>0</v>
      </c>
      <c r="W1159" s="194">
        <v>0</v>
      </c>
      <c r="X1159" s="194">
        <v>0</v>
      </c>
      <c r="Y1159" s="194" t="s">
        <v>629</v>
      </c>
      <c r="AA1159" s="169" t="s">
        <v>485</v>
      </c>
      <c r="AB1159" s="168" t="s">
        <v>483</v>
      </c>
      <c r="AC1159" s="168"/>
      <c r="AD1159" s="168" t="s">
        <v>487</v>
      </c>
      <c r="AE1159" s="168" t="s">
        <v>52</v>
      </c>
      <c r="AF1159" s="201" t="s">
        <v>640</v>
      </c>
      <c r="AG1159" s="201" t="s">
        <v>640</v>
      </c>
      <c r="AH1159" s="201" t="s">
        <v>215</v>
      </c>
      <c r="AI1159" s="183">
        <v>0</v>
      </c>
      <c r="AJ1159" s="183">
        <v>0</v>
      </c>
      <c r="AK1159" s="183">
        <v>0</v>
      </c>
      <c r="AM1159" s="200" t="s">
        <v>194</v>
      </c>
      <c r="AN1159" s="199" t="s">
        <v>432</v>
      </c>
      <c r="AO1159" s="197" t="s">
        <v>630</v>
      </c>
      <c r="AP1159" s="199" t="s">
        <v>314</v>
      </c>
      <c r="AQ1159" s="199" t="s">
        <v>52</v>
      </c>
      <c r="AR1159" s="195">
        <v>16.584119532620239</v>
      </c>
      <c r="AS1159" s="195">
        <v>0.66854091283373362</v>
      </c>
      <c r="AT1159" s="195">
        <v>24.806439238438521</v>
      </c>
      <c r="AU1159" s="194">
        <v>0</v>
      </c>
      <c r="AV1159" s="194">
        <v>0</v>
      </c>
      <c r="AW1159" s="194">
        <v>0</v>
      </c>
      <c r="AX1159" s="194" t="s">
        <v>638</v>
      </c>
    </row>
    <row r="1160" spans="14:50" ht="32.25" thickBot="1" x14ac:dyDescent="0.3">
      <c r="N1160" s="200" t="s">
        <v>194</v>
      </c>
      <c r="O1160" s="199" t="s">
        <v>433</v>
      </c>
      <c r="P1160" s="197" t="s">
        <v>630</v>
      </c>
      <c r="Q1160" s="199" t="s">
        <v>318</v>
      </c>
      <c r="R1160" s="199" t="s">
        <v>76</v>
      </c>
      <c r="S1160" s="195">
        <v>0.60641294577945315</v>
      </c>
      <c r="T1160" s="195">
        <v>0.68764556682524536</v>
      </c>
      <c r="U1160" s="195">
        <v>0.88186847270632329</v>
      </c>
      <c r="V1160" s="194">
        <v>0</v>
      </c>
      <c r="W1160" s="194">
        <v>0</v>
      </c>
      <c r="X1160" s="194">
        <v>0</v>
      </c>
      <c r="Y1160" s="194" t="s">
        <v>629</v>
      </c>
      <c r="AA1160" s="169" t="s">
        <v>485</v>
      </c>
      <c r="AB1160" s="168" t="s">
        <v>483</v>
      </c>
      <c r="AC1160" s="168"/>
      <c r="AD1160" s="168" t="s">
        <v>486</v>
      </c>
      <c r="AE1160" s="168" t="s">
        <v>52</v>
      </c>
      <c r="AF1160" s="201" t="s">
        <v>640</v>
      </c>
      <c r="AG1160" s="201" t="s">
        <v>640</v>
      </c>
      <c r="AH1160" s="201" t="s">
        <v>215</v>
      </c>
      <c r="AI1160" s="183">
        <v>0</v>
      </c>
      <c r="AJ1160" s="183">
        <v>0</v>
      </c>
      <c r="AK1160" s="183">
        <v>0</v>
      </c>
      <c r="AM1160" s="200" t="s">
        <v>194</v>
      </c>
      <c r="AN1160" s="199" t="s">
        <v>432</v>
      </c>
      <c r="AO1160" s="197" t="s">
        <v>630</v>
      </c>
      <c r="AP1160" s="199" t="s">
        <v>313</v>
      </c>
      <c r="AQ1160" s="199" t="s">
        <v>52</v>
      </c>
      <c r="AR1160" s="195">
        <v>7.6655962905030721</v>
      </c>
      <c r="AS1160" s="195">
        <v>0.64750132782019998</v>
      </c>
      <c r="AT1160" s="195">
        <v>11.838734472266097</v>
      </c>
      <c r="AU1160" s="194">
        <v>0</v>
      </c>
      <c r="AV1160" s="194">
        <v>0</v>
      </c>
      <c r="AW1160" s="194">
        <v>0</v>
      </c>
      <c r="AX1160" s="194" t="s">
        <v>638</v>
      </c>
    </row>
    <row r="1161" spans="14:50" ht="16.5" thickBot="1" x14ac:dyDescent="0.3">
      <c r="N1161" s="200" t="s">
        <v>194</v>
      </c>
      <c r="O1161" s="199" t="s">
        <v>433</v>
      </c>
      <c r="P1161" s="197" t="s">
        <v>630</v>
      </c>
      <c r="Q1161" s="199" t="s">
        <v>317</v>
      </c>
      <c r="R1161" s="199" t="s">
        <v>76</v>
      </c>
      <c r="S1161" s="195">
        <v>0.60641294577945315</v>
      </c>
      <c r="T1161" s="195">
        <v>0.68764556682524536</v>
      </c>
      <c r="U1161" s="195">
        <v>0.88186847270632329</v>
      </c>
      <c r="V1161" s="194">
        <v>0</v>
      </c>
      <c r="W1161" s="194">
        <v>0</v>
      </c>
      <c r="X1161" s="194">
        <v>0</v>
      </c>
      <c r="Y1161" s="194" t="s">
        <v>629</v>
      </c>
      <c r="AA1161" s="169" t="s">
        <v>485</v>
      </c>
      <c r="AB1161" s="168" t="s">
        <v>483</v>
      </c>
      <c r="AC1161" s="168"/>
      <c r="AD1161" s="168" t="s">
        <v>484</v>
      </c>
      <c r="AE1161" s="168" t="s">
        <v>52</v>
      </c>
      <c r="AF1161" s="201" t="s">
        <v>640</v>
      </c>
      <c r="AG1161" s="201" t="s">
        <v>640</v>
      </c>
      <c r="AH1161" s="201" t="s">
        <v>215</v>
      </c>
      <c r="AI1161" s="183">
        <v>0</v>
      </c>
      <c r="AJ1161" s="183">
        <v>0</v>
      </c>
      <c r="AK1161" s="183">
        <v>0</v>
      </c>
      <c r="AM1161" s="200" t="s">
        <v>194</v>
      </c>
      <c r="AN1161" s="199" t="s">
        <v>432</v>
      </c>
      <c r="AO1161" s="197" t="s">
        <v>630</v>
      </c>
      <c r="AP1161" s="199" t="s">
        <v>312</v>
      </c>
      <c r="AQ1161" s="199" t="s">
        <v>52</v>
      </c>
      <c r="AR1161" s="195">
        <v>12.321664655268496</v>
      </c>
      <c r="AS1161" s="195">
        <v>0.64750132782019987</v>
      </c>
      <c r="AT1161" s="195">
        <v>19.02955889951474</v>
      </c>
      <c r="AU1161" s="194">
        <v>0</v>
      </c>
      <c r="AV1161" s="194">
        <v>0</v>
      </c>
      <c r="AW1161" s="194">
        <v>0</v>
      </c>
      <c r="AX1161" s="194" t="s">
        <v>638</v>
      </c>
    </row>
    <row r="1162" spans="14:50" ht="16.5" thickBot="1" x14ac:dyDescent="0.3">
      <c r="N1162" s="200" t="s">
        <v>194</v>
      </c>
      <c r="O1162" s="199" t="s">
        <v>433</v>
      </c>
      <c r="P1162" s="197" t="s">
        <v>630</v>
      </c>
      <c r="Q1162" s="199" t="s">
        <v>74</v>
      </c>
      <c r="R1162" s="199" t="s">
        <v>76</v>
      </c>
      <c r="S1162" s="195">
        <v>0.60641294577945315</v>
      </c>
      <c r="T1162" s="195">
        <v>0.68764556682524536</v>
      </c>
      <c r="U1162" s="195">
        <v>0.88186847270632329</v>
      </c>
      <c r="V1162" s="194">
        <v>0</v>
      </c>
      <c r="W1162" s="194">
        <v>0</v>
      </c>
      <c r="X1162" s="194">
        <v>0</v>
      </c>
      <c r="Y1162" s="194" t="s">
        <v>629</v>
      </c>
      <c r="AA1162" s="169" t="s">
        <v>572</v>
      </c>
      <c r="AB1162" s="168" t="s">
        <v>579</v>
      </c>
      <c r="AC1162" s="168"/>
      <c r="AD1162" s="168" t="s">
        <v>576</v>
      </c>
      <c r="AE1162" s="168" t="s">
        <v>52</v>
      </c>
      <c r="AF1162" s="201" t="s">
        <v>640</v>
      </c>
      <c r="AG1162" s="201" t="s">
        <v>640</v>
      </c>
      <c r="AH1162" s="201" t="s">
        <v>215</v>
      </c>
      <c r="AI1162" s="183">
        <v>7.7460000000000004</v>
      </c>
      <c r="AJ1162" s="183">
        <v>8.8780000000000001</v>
      </c>
      <c r="AK1162" s="183">
        <v>0</v>
      </c>
      <c r="AM1162" s="200" t="s">
        <v>194</v>
      </c>
      <c r="AN1162" s="199" t="s">
        <v>429</v>
      </c>
      <c r="AO1162" s="197" t="s">
        <v>630</v>
      </c>
      <c r="AP1162" s="199" t="s">
        <v>323</v>
      </c>
      <c r="AQ1162" s="199" t="s">
        <v>76</v>
      </c>
      <c r="AR1162" s="195">
        <v>7.2623584198605489</v>
      </c>
      <c r="AS1162" s="195">
        <v>0.647338609271909</v>
      </c>
      <c r="AT1162" s="195">
        <v>11.218793867445743</v>
      </c>
      <c r="AU1162" s="194">
        <v>0</v>
      </c>
      <c r="AV1162" s="194">
        <v>0</v>
      </c>
      <c r="AW1162" s="194">
        <v>0</v>
      </c>
      <c r="AX1162" s="194" t="s">
        <v>638</v>
      </c>
    </row>
    <row r="1163" spans="14:50" ht="16.5" thickBot="1" x14ac:dyDescent="0.3">
      <c r="N1163" s="200" t="s">
        <v>194</v>
      </c>
      <c r="O1163" s="199" t="s">
        <v>433</v>
      </c>
      <c r="P1163" s="197" t="s">
        <v>630</v>
      </c>
      <c r="Q1163" s="199" t="s">
        <v>316</v>
      </c>
      <c r="R1163" s="199" t="s">
        <v>76</v>
      </c>
      <c r="S1163" s="195">
        <v>0.60641294577945315</v>
      </c>
      <c r="T1163" s="195">
        <v>0.68764556682524536</v>
      </c>
      <c r="U1163" s="195">
        <v>0.88186847270632329</v>
      </c>
      <c r="V1163" s="194">
        <v>0</v>
      </c>
      <c r="W1163" s="194">
        <v>0</v>
      </c>
      <c r="X1163" s="194">
        <v>0</v>
      </c>
      <c r="Y1163" s="194" t="s">
        <v>629</v>
      </c>
      <c r="AA1163" s="169" t="s">
        <v>572</v>
      </c>
      <c r="AB1163" s="168" t="s">
        <v>579</v>
      </c>
      <c r="AC1163" s="168"/>
      <c r="AD1163" s="168" t="s">
        <v>575</v>
      </c>
      <c r="AE1163" s="168" t="s">
        <v>52</v>
      </c>
      <c r="AF1163" s="201" t="s">
        <v>640</v>
      </c>
      <c r="AG1163" s="201" t="s">
        <v>640</v>
      </c>
      <c r="AH1163" s="201" t="s">
        <v>215</v>
      </c>
      <c r="AI1163" s="183">
        <v>314.86599999999999</v>
      </c>
      <c r="AJ1163" s="183">
        <v>307.80200000000002</v>
      </c>
      <c r="AK1163" s="183">
        <v>0</v>
      </c>
      <c r="AM1163" s="200" t="s">
        <v>194</v>
      </c>
      <c r="AN1163" s="199" t="s">
        <v>429</v>
      </c>
      <c r="AO1163" s="197" t="s">
        <v>630</v>
      </c>
      <c r="AP1163" s="199" t="s">
        <v>322</v>
      </c>
      <c r="AQ1163" s="199" t="s">
        <v>76</v>
      </c>
      <c r="AR1163" s="195">
        <v>10.821105151420056</v>
      </c>
      <c r="AS1163" s="195">
        <v>0.63979514198640985</v>
      </c>
      <c r="AT1163" s="195">
        <v>16.913390617226522</v>
      </c>
      <c r="AU1163" s="194">
        <v>0</v>
      </c>
      <c r="AV1163" s="194">
        <v>0</v>
      </c>
      <c r="AW1163" s="194">
        <v>0</v>
      </c>
      <c r="AX1163" s="194" t="s">
        <v>638</v>
      </c>
    </row>
    <row r="1164" spans="14:50" ht="16.5" thickBot="1" x14ac:dyDescent="0.3">
      <c r="N1164" s="200" t="s">
        <v>194</v>
      </c>
      <c r="O1164" s="199" t="s">
        <v>433</v>
      </c>
      <c r="P1164" s="197" t="s">
        <v>630</v>
      </c>
      <c r="Q1164" s="199" t="s">
        <v>315</v>
      </c>
      <c r="R1164" s="199" t="s">
        <v>76</v>
      </c>
      <c r="S1164" s="195">
        <v>0.60641294577945315</v>
      </c>
      <c r="T1164" s="195">
        <v>0.68764556682524536</v>
      </c>
      <c r="U1164" s="195">
        <v>0.88186847270632329</v>
      </c>
      <c r="V1164" s="194">
        <v>0</v>
      </c>
      <c r="W1164" s="194">
        <v>0</v>
      </c>
      <c r="X1164" s="194">
        <v>0</v>
      </c>
      <c r="Y1164" s="194" t="s">
        <v>629</v>
      </c>
      <c r="AA1164" s="169" t="s">
        <v>572</v>
      </c>
      <c r="AB1164" s="168" t="s">
        <v>579</v>
      </c>
      <c r="AC1164" s="168"/>
      <c r="AD1164" s="168" t="s">
        <v>574</v>
      </c>
      <c r="AE1164" s="168" t="s">
        <v>52</v>
      </c>
      <c r="AF1164" s="201" t="s">
        <v>640</v>
      </c>
      <c r="AG1164" s="201" t="s">
        <v>640</v>
      </c>
      <c r="AH1164" s="201" t="s">
        <v>215</v>
      </c>
      <c r="AI1164" s="183">
        <v>1.3140000000000001</v>
      </c>
      <c r="AJ1164" s="183">
        <v>1.0469999999999999</v>
      </c>
      <c r="AK1164" s="183">
        <v>0</v>
      </c>
      <c r="AM1164" s="200" t="s">
        <v>194</v>
      </c>
      <c r="AN1164" s="199" t="s">
        <v>429</v>
      </c>
      <c r="AO1164" s="197" t="s">
        <v>630</v>
      </c>
      <c r="AP1164" s="199" t="s">
        <v>321</v>
      </c>
      <c r="AQ1164" s="199" t="s">
        <v>76</v>
      </c>
      <c r="AR1164" s="195">
        <v>14.452515191335815</v>
      </c>
      <c r="AS1164" s="195">
        <v>0.66831327817347386</v>
      </c>
      <c r="AT1164" s="195">
        <v>21.625359937236471</v>
      </c>
      <c r="AU1164" s="194">
        <v>0</v>
      </c>
      <c r="AV1164" s="194">
        <v>0</v>
      </c>
      <c r="AW1164" s="194">
        <v>0</v>
      </c>
      <c r="AX1164" s="194" t="s">
        <v>638</v>
      </c>
    </row>
    <row r="1165" spans="14:50" ht="32.25" thickBot="1" x14ac:dyDescent="0.3">
      <c r="N1165" s="200" t="s">
        <v>194</v>
      </c>
      <c r="O1165" s="199" t="s">
        <v>433</v>
      </c>
      <c r="P1165" s="197" t="s">
        <v>630</v>
      </c>
      <c r="Q1165" s="199" t="s">
        <v>314</v>
      </c>
      <c r="R1165" s="199" t="s">
        <v>76</v>
      </c>
      <c r="S1165" s="195">
        <v>0.60641294577945315</v>
      </c>
      <c r="T1165" s="195">
        <v>0.68764556682524536</v>
      </c>
      <c r="U1165" s="195">
        <v>0.88186847270632329</v>
      </c>
      <c r="V1165" s="194">
        <v>0</v>
      </c>
      <c r="W1165" s="194">
        <v>0</v>
      </c>
      <c r="X1165" s="194">
        <v>0</v>
      </c>
      <c r="Y1165" s="194" t="s">
        <v>629</v>
      </c>
      <c r="AA1165" s="169" t="s">
        <v>572</v>
      </c>
      <c r="AB1165" s="168" t="s">
        <v>579</v>
      </c>
      <c r="AC1165" s="168"/>
      <c r="AD1165" s="168" t="s">
        <v>573</v>
      </c>
      <c r="AE1165" s="168" t="s">
        <v>642</v>
      </c>
      <c r="AF1165" s="201" t="s">
        <v>640</v>
      </c>
      <c r="AG1165" s="201" t="s">
        <v>640</v>
      </c>
      <c r="AH1165" s="201" t="s">
        <v>215</v>
      </c>
      <c r="AI1165" s="183">
        <v>150.649</v>
      </c>
      <c r="AJ1165" s="183">
        <v>137.566</v>
      </c>
      <c r="AK1165" s="183">
        <v>0</v>
      </c>
      <c r="AM1165" s="200" t="s">
        <v>194</v>
      </c>
      <c r="AN1165" s="199" t="s">
        <v>429</v>
      </c>
      <c r="AO1165" s="197" t="s">
        <v>630</v>
      </c>
      <c r="AP1165" s="199" t="s">
        <v>320</v>
      </c>
      <c r="AQ1165" s="199" t="s">
        <v>76</v>
      </c>
      <c r="AR1165" s="195">
        <v>12.696501437781237</v>
      </c>
      <c r="AS1165" s="195">
        <v>0.64733860927190889</v>
      </c>
      <c r="AT1165" s="195">
        <v>19.613385106229902</v>
      </c>
      <c r="AU1165" s="194">
        <v>0</v>
      </c>
      <c r="AV1165" s="194">
        <v>0</v>
      </c>
      <c r="AW1165" s="194">
        <v>0</v>
      </c>
      <c r="AX1165" s="194" t="s">
        <v>638</v>
      </c>
    </row>
    <row r="1166" spans="14:50" ht="16.5" thickBot="1" x14ac:dyDescent="0.3">
      <c r="N1166" s="200" t="s">
        <v>194</v>
      </c>
      <c r="O1166" s="199" t="s">
        <v>433</v>
      </c>
      <c r="P1166" s="197" t="s">
        <v>630</v>
      </c>
      <c r="Q1166" s="199" t="s">
        <v>313</v>
      </c>
      <c r="R1166" s="199" t="s">
        <v>76</v>
      </c>
      <c r="S1166" s="195">
        <v>0.60641294577945315</v>
      </c>
      <c r="T1166" s="195">
        <v>0.68764556682524536</v>
      </c>
      <c r="U1166" s="195">
        <v>0.88186847270632329</v>
      </c>
      <c r="V1166" s="194">
        <v>0</v>
      </c>
      <c r="W1166" s="194">
        <v>0</v>
      </c>
      <c r="X1166" s="194">
        <v>0</v>
      </c>
      <c r="Y1166" s="194" t="s">
        <v>629</v>
      </c>
      <c r="AA1166" s="169" t="s">
        <v>572</v>
      </c>
      <c r="AB1166" s="168" t="s">
        <v>578</v>
      </c>
      <c r="AC1166" s="168"/>
      <c r="AD1166" s="168" t="s">
        <v>576</v>
      </c>
      <c r="AE1166" s="168" t="s">
        <v>52</v>
      </c>
      <c r="AF1166" s="201" t="s">
        <v>640</v>
      </c>
      <c r="AG1166" s="201" t="s">
        <v>640</v>
      </c>
      <c r="AH1166" s="201" t="s">
        <v>215</v>
      </c>
      <c r="AI1166" s="183">
        <v>0</v>
      </c>
      <c r="AJ1166" s="183">
        <v>0</v>
      </c>
      <c r="AK1166" s="183">
        <v>0</v>
      </c>
      <c r="AM1166" s="200" t="s">
        <v>194</v>
      </c>
      <c r="AN1166" s="199" t="s">
        <v>429</v>
      </c>
      <c r="AO1166" s="197" t="s">
        <v>630</v>
      </c>
      <c r="AP1166" s="199" t="s">
        <v>319</v>
      </c>
      <c r="AQ1166" s="199" t="s">
        <v>76</v>
      </c>
      <c r="AR1166" s="195">
        <v>16.698084673311978</v>
      </c>
      <c r="AS1166" s="195">
        <v>0.63979514198640952</v>
      </c>
      <c r="AT1166" s="195">
        <v>26.099111383478867</v>
      </c>
      <c r="AU1166" s="194">
        <v>0</v>
      </c>
      <c r="AV1166" s="194">
        <v>0</v>
      </c>
      <c r="AW1166" s="194">
        <v>0</v>
      </c>
      <c r="AX1166" s="194" t="s">
        <v>638</v>
      </c>
    </row>
    <row r="1167" spans="14:50" ht="16.5" thickBot="1" x14ac:dyDescent="0.3">
      <c r="N1167" s="200" t="s">
        <v>194</v>
      </c>
      <c r="O1167" s="199" t="s">
        <v>433</v>
      </c>
      <c r="P1167" s="197" t="s">
        <v>630</v>
      </c>
      <c r="Q1167" s="199" t="s">
        <v>312</v>
      </c>
      <c r="R1167" s="199" t="s">
        <v>76</v>
      </c>
      <c r="S1167" s="195">
        <v>0.60641294577945315</v>
      </c>
      <c r="T1167" s="195">
        <v>0.68764556682524536</v>
      </c>
      <c r="U1167" s="195">
        <v>0.88186847270632329</v>
      </c>
      <c r="V1167" s="194">
        <v>0</v>
      </c>
      <c r="W1167" s="194">
        <v>0</v>
      </c>
      <c r="X1167" s="194">
        <v>0</v>
      </c>
      <c r="Y1167" s="194" t="s">
        <v>629</v>
      </c>
      <c r="AA1167" s="169" t="s">
        <v>572</v>
      </c>
      <c r="AB1167" s="168" t="s">
        <v>578</v>
      </c>
      <c r="AC1167" s="168"/>
      <c r="AD1167" s="168" t="s">
        <v>575</v>
      </c>
      <c r="AE1167" s="168" t="s">
        <v>52</v>
      </c>
      <c r="AF1167" s="201" t="s">
        <v>640</v>
      </c>
      <c r="AG1167" s="201" t="s">
        <v>640</v>
      </c>
      <c r="AH1167" s="201" t="s">
        <v>215</v>
      </c>
      <c r="AI1167" s="183">
        <v>0</v>
      </c>
      <c r="AJ1167" s="183">
        <v>0</v>
      </c>
      <c r="AK1167" s="183">
        <v>0</v>
      </c>
      <c r="AM1167" s="200" t="s">
        <v>194</v>
      </c>
      <c r="AN1167" s="199" t="s">
        <v>429</v>
      </c>
      <c r="AO1167" s="197" t="s">
        <v>630</v>
      </c>
      <c r="AP1167" s="199" t="s">
        <v>318</v>
      </c>
      <c r="AQ1167" s="199" t="s">
        <v>76</v>
      </c>
      <c r="AR1167" s="195">
        <v>8.3305008439220938</v>
      </c>
      <c r="AS1167" s="195">
        <v>0.647338609271909</v>
      </c>
      <c r="AT1167" s="195">
        <v>12.868845955738351</v>
      </c>
      <c r="AU1167" s="194">
        <v>0</v>
      </c>
      <c r="AV1167" s="194">
        <v>0</v>
      </c>
      <c r="AW1167" s="194">
        <v>0</v>
      </c>
      <c r="AX1167" s="194" t="s">
        <v>638</v>
      </c>
    </row>
    <row r="1168" spans="14:50" ht="16.5" thickBot="1" x14ac:dyDescent="0.3">
      <c r="N1168" s="200" t="s">
        <v>194</v>
      </c>
      <c r="O1168" s="199" t="s">
        <v>433</v>
      </c>
      <c r="P1168" s="197" t="s">
        <v>630</v>
      </c>
      <c r="Q1168" s="199" t="s">
        <v>323</v>
      </c>
      <c r="R1168" s="199" t="s">
        <v>52</v>
      </c>
      <c r="S1168" s="195">
        <v>0.60641294577945315</v>
      </c>
      <c r="T1168" s="195">
        <v>0.68764556682524536</v>
      </c>
      <c r="U1168" s="195">
        <v>0.88186847270632329</v>
      </c>
      <c r="V1168" s="194">
        <v>0</v>
      </c>
      <c r="W1168" s="194">
        <v>0</v>
      </c>
      <c r="X1168" s="194">
        <v>0</v>
      </c>
      <c r="Y1168" s="194" t="s">
        <v>629</v>
      </c>
      <c r="AA1168" s="169" t="s">
        <v>572</v>
      </c>
      <c r="AB1168" s="168" t="s">
        <v>578</v>
      </c>
      <c r="AC1168" s="168"/>
      <c r="AD1168" s="168" t="s">
        <v>574</v>
      </c>
      <c r="AE1168" s="168" t="s">
        <v>52</v>
      </c>
      <c r="AF1168" s="201" t="s">
        <v>640</v>
      </c>
      <c r="AG1168" s="201" t="s">
        <v>640</v>
      </c>
      <c r="AH1168" s="201" t="s">
        <v>215</v>
      </c>
      <c r="AI1168" s="183">
        <v>0</v>
      </c>
      <c r="AJ1168" s="183">
        <v>0</v>
      </c>
      <c r="AK1168" s="183">
        <v>0</v>
      </c>
      <c r="AM1168" s="200" t="s">
        <v>194</v>
      </c>
      <c r="AN1168" s="199" t="s">
        <v>429</v>
      </c>
      <c r="AO1168" s="197" t="s">
        <v>630</v>
      </c>
      <c r="AP1168" s="199" t="s">
        <v>317</v>
      </c>
      <c r="AQ1168" s="199" t="s">
        <v>76</v>
      </c>
      <c r="AR1168" s="195">
        <v>9.7862088795589148</v>
      </c>
      <c r="AS1168" s="195">
        <v>0.66831327817347386</v>
      </c>
      <c r="AT1168" s="195">
        <v>14.643145960387027</v>
      </c>
      <c r="AU1168" s="194">
        <v>0</v>
      </c>
      <c r="AV1168" s="194">
        <v>0</v>
      </c>
      <c r="AW1168" s="194">
        <v>0</v>
      </c>
      <c r="AX1168" s="194" t="s">
        <v>638</v>
      </c>
    </row>
    <row r="1169" spans="14:50" ht="16.5" thickBot="1" x14ac:dyDescent="0.3">
      <c r="N1169" s="200" t="s">
        <v>194</v>
      </c>
      <c r="O1169" s="199" t="s">
        <v>433</v>
      </c>
      <c r="P1169" s="197" t="s">
        <v>630</v>
      </c>
      <c r="Q1169" s="199" t="s">
        <v>322</v>
      </c>
      <c r="R1169" s="199" t="s">
        <v>52</v>
      </c>
      <c r="S1169" s="195">
        <v>0.60641294577945315</v>
      </c>
      <c r="T1169" s="195">
        <v>0.68764556682524536</v>
      </c>
      <c r="U1169" s="195">
        <v>0.88186847270632329</v>
      </c>
      <c r="V1169" s="194">
        <v>0</v>
      </c>
      <c r="W1169" s="194">
        <v>0</v>
      </c>
      <c r="X1169" s="194">
        <v>0</v>
      </c>
      <c r="Y1169" s="194" t="s">
        <v>629</v>
      </c>
      <c r="AA1169" s="169" t="s">
        <v>572</v>
      </c>
      <c r="AB1169" s="168" t="s">
        <v>578</v>
      </c>
      <c r="AC1169" s="168"/>
      <c r="AD1169" s="168" t="s">
        <v>573</v>
      </c>
      <c r="AE1169" s="168" t="s">
        <v>52</v>
      </c>
      <c r="AF1169" s="201" t="s">
        <v>640</v>
      </c>
      <c r="AG1169" s="201" t="s">
        <v>640</v>
      </c>
      <c r="AH1169" s="201" t="s">
        <v>215</v>
      </c>
      <c r="AI1169" s="183">
        <v>0</v>
      </c>
      <c r="AJ1169" s="183">
        <v>0</v>
      </c>
      <c r="AK1169" s="183">
        <v>0</v>
      </c>
      <c r="AM1169" s="200" t="s">
        <v>194</v>
      </c>
      <c r="AN1169" s="199" t="s">
        <v>429</v>
      </c>
      <c r="AO1169" s="197" t="s">
        <v>630</v>
      </c>
      <c r="AP1169" s="199" t="s">
        <v>74</v>
      </c>
      <c r="AQ1169" s="199" t="s">
        <v>76</v>
      </c>
      <c r="AR1169" s="195">
        <v>11.130902612915607</v>
      </c>
      <c r="AS1169" s="195">
        <v>0.64733860927190923</v>
      </c>
      <c r="AT1169" s="195">
        <v>17.194869043011405</v>
      </c>
      <c r="AU1169" s="194">
        <v>0</v>
      </c>
      <c r="AV1169" s="194">
        <v>0</v>
      </c>
      <c r="AW1169" s="194">
        <v>0</v>
      </c>
      <c r="AX1169" s="194" t="s">
        <v>638</v>
      </c>
    </row>
    <row r="1170" spans="14:50" ht="16.5" thickBot="1" x14ac:dyDescent="0.3">
      <c r="N1170" s="200" t="s">
        <v>194</v>
      </c>
      <c r="O1170" s="199" t="s">
        <v>433</v>
      </c>
      <c r="P1170" s="197" t="s">
        <v>630</v>
      </c>
      <c r="Q1170" s="199" t="s">
        <v>321</v>
      </c>
      <c r="R1170" s="199" t="s">
        <v>52</v>
      </c>
      <c r="S1170" s="195">
        <v>0.60641294577945315</v>
      </c>
      <c r="T1170" s="195">
        <v>0.68764556682524536</v>
      </c>
      <c r="U1170" s="195">
        <v>0.88186847270632329</v>
      </c>
      <c r="V1170" s="194">
        <v>0</v>
      </c>
      <c r="W1170" s="194">
        <v>0</v>
      </c>
      <c r="X1170" s="194">
        <v>0</v>
      </c>
      <c r="Y1170" s="194" t="s">
        <v>629</v>
      </c>
      <c r="AA1170" s="169" t="s">
        <v>572</v>
      </c>
      <c r="AB1170" s="168" t="s">
        <v>577</v>
      </c>
      <c r="AC1170" s="168"/>
      <c r="AD1170" s="168" t="s">
        <v>576</v>
      </c>
      <c r="AE1170" s="168" t="s">
        <v>52</v>
      </c>
      <c r="AF1170" s="201" t="s">
        <v>640</v>
      </c>
      <c r="AG1170" s="201" t="s">
        <v>640</v>
      </c>
      <c r="AH1170" s="201" t="s">
        <v>215</v>
      </c>
      <c r="AI1170" s="183">
        <v>0</v>
      </c>
      <c r="AJ1170" s="183">
        <v>0</v>
      </c>
      <c r="AK1170" s="183">
        <v>0</v>
      </c>
      <c r="AM1170" s="200" t="s">
        <v>194</v>
      </c>
      <c r="AN1170" s="199" t="s">
        <v>429</v>
      </c>
      <c r="AO1170" s="197" t="s">
        <v>630</v>
      </c>
      <c r="AP1170" s="199" t="s">
        <v>316</v>
      </c>
      <c r="AQ1170" s="199" t="s">
        <v>76</v>
      </c>
      <c r="AR1170" s="195">
        <v>8.2143435117546417</v>
      </c>
      <c r="AS1170" s="195">
        <v>0.647338609271909</v>
      </c>
      <c r="AT1170" s="195">
        <v>12.689407667176976</v>
      </c>
      <c r="AU1170" s="194">
        <v>0</v>
      </c>
      <c r="AV1170" s="194">
        <v>0</v>
      </c>
      <c r="AW1170" s="194">
        <v>0</v>
      </c>
      <c r="AX1170" s="194" t="s">
        <v>638</v>
      </c>
    </row>
    <row r="1171" spans="14:50" ht="16.5" thickBot="1" x14ac:dyDescent="0.3">
      <c r="N1171" s="200" t="s">
        <v>194</v>
      </c>
      <c r="O1171" s="199" t="s">
        <v>433</v>
      </c>
      <c r="P1171" s="197" t="s">
        <v>630</v>
      </c>
      <c r="Q1171" s="199" t="s">
        <v>320</v>
      </c>
      <c r="R1171" s="199" t="s">
        <v>52</v>
      </c>
      <c r="S1171" s="195">
        <v>0.60641294577945315</v>
      </c>
      <c r="T1171" s="195">
        <v>0.68764556682524536</v>
      </c>
      <c r="U1171" s="195">
        <v>0.88186847270632329</v>
      </c>
      <c r="V1171" s="194">
        <v>0</v>
      </c>
      <c r="W1171" s="194">
        <v>0</v>
      </c>
      <c r="X1171" s="194">
        <v>0</v>
      </c>
      <c r="Y1171" s="194" t="s">
        <v>629</v>
      </c>
      <c r="AA1171" s="169" t="s">
        <v>572</v>
      </c>
      <c r="AB1171" s="168" t="s">
        <v>577</v>
      </c>
      <c r="AC1171" s="168"/>
      <c r="AD1171" s="168" t="s">
        <v>575</v>
      </c>
      <c r="AE1171" s="168" t="s">
        <v>52</v>
      </c>
      <c r="AF1171" s="201" t="s">
        <v>640</v>
      </c>
      <c r="AG1171" s="201" t="s">
        <v>640</v>
      </c>
      <c r="AH1171" s="201" t="s">
        <v>215</v>
      </c>
      <c r="AI1171" s="183">
        <v>0</v>
      </c>
      <c r="AJ1171" s="183">
        <v>0</v>
      </c>
      <c r="AK1171" s="183">
        <v>0</v>
      </c>
      <c r="AM1171" s="200" t="s">
        <v>194</v>
      </c>
      <c r="AN1171" s="199" t="s">
        <v>429</v>
      </c>
      <c r="AO1171" s="197" t="s">
        <v>630</v>
      </c>
      <c r="AP1171" s="199" t="s">
        <v>315</v>
      </c>
      <c r="AQ1171" s="199" t="s">
        <v>76</v>
      </c>
      <c r="AR1171" s="195">
        <v>8.7512794908575611</v>
      </c>
      <c r="AS1171" s="195">
        <v>0.66831327817347408</v>
      </c>
      <c r="AT1171" s="195">
        <v>13.094576715242209</v>
      </c>
      <c r="AU1171" s="194">
        <v>0</v>
      </c>
      <c r="AV1171" s="194">
        <v>0</v>
      </c>
      <c r="AW1171" s="194">
        <v>0</v>
      </c>
      <c r="AX1171" s="194" t="s">
        <v>638</v>
      </c>
    </row>
    <row r="1172" spans="14:50" ht="16.5" thickBot="1" x14ac:dyDescent="0.3">
      <c r="N1172" s="200" t="s">
        <v>194</v>
      </c>
      <c r="O1172" s="199" t="s">
        <v>433</v>
      </c>
      <c r="P1172" s="197" t="s">
        <v>630</v>
      </c>
      <c r="Q1172" s="199" t="s">
        <v>319</v>
      </c>
      <c r="R1172" s="199" t="s">
        <v>52</v>
      </c>
      <c r="S1172" s="195">
        <v>0.60641294577945315</v>
      </c>
      <c r="T1172" s="195">
        <v>0.68764556682524536</v>
      </c>
      <c r="U1172" s="195">
        <v>0.88186847270632329</v>
      </c>
      <c r="V1172" s="194">
        <v>0</v>
      </c>
      <c r="W1172" s="194">
        <v>0</v>
      </c>
      <c r="X1172" s="194">
        <v>0</v>
      </c>
      <c r="Y1172" s="194" t="s">
        <v>629</v>
      </c>
      <c r="AA1172" s="169" t="s">
        <v>572</v>
      </c>
      <c r="AB1172" s="168" t="s">
        <v>577</v>
      </c>
      <c r="AC1172" s="168"/>
      <c r="AD1172" s="168" t="s">
        <v>574</v>
      </c>
      <c r="AE1172" s="168" t="s">
        <v>52</v>
      </c>
      <c r="AF1172" s="201" t="s">
        <v>640</v>
      </c>
      <c r="AG1172" s="201" t="s">
        <v>640</v>
      </c>
      <c r="AH1172" s="201" t="s">
        <v>215</v>
      </c>
      <c r="AI1172" s="183">
        <v>0</v>
      </c>
      <c r="AJ1172" s="183">
        <v>0</v>
      </c>
      <c r="AK1172" s="183">
        <v>0</v>
      </c>
      <c r="AM1172" s="200" t="s">
        <v>194</v>
      </c>
      <c r="AN1172" s="199" t="s">
        <v>429</v>
      </c>
      <c r="AO1172" s="197" t="s">
        <v>630</v>
      </c>
      <c r="AP1172" s="199" t="s">
        <v>314</v>
      </c>
      <c r="AQ1172" s="199" t="s">
        <v>76</v>
      </c>
      <c r="AR1172" s="195">
        <v>12.992665172008971</v>
      </c>
      <c r="AS1172" s="195">
        <v>0.66831327817347408</v>
      </c>
      <c r="AT1172" s="195">
        <v>19.440980145596424</v>
      </c>
      <c r="AU1172" s="194">
        <v>0</v>
      </c>
      <c r="AV1172" s="194">
        <v>0</v>
      </c>
      <c r="AW1172" s="194">
        <v>0</v>
      </c>
      <c r="AX1172" s="194" t="s">
        <v>638</v>
      </c>
    </row>
    <row r="1173" spans="14:50" ht="32.25" thickBot="1" x14ac:dyDescent="0.3">
      <c r="N1173" s="200" t="s">
        <v>194</v>
      </c>
      <c r="O1173" s="199" t="s">
        <v>433</v>
      </c>
      <c r="P1173" s="197" t="s">
        <v>630</v>
      </c>
      <c r="Q1173" s="199" t="s">
        <v>318</v>
      </c>
      <c r="R1173" s="199" t="s">
        <v>52</v>
      </c>
      <c r="S1173" s="195">
        <v>0.60641294577945315</v>
      </c>
      <c r="T1173" s="195">
        <v>0.68764556682524536</v>
      </c>
      <c r="U1173" s="195">
        <v>0.88186847270632329</v>
      </c>
      <c r="V1173" s="194">
        <v>0</v>
      </c>
      <c r="W1173" s="194">
        <v>0</v>
      </c>
      <c r="X1173" s="194">
        <v>0</v>
      </c>
      <c r="Y1173" s="194" t="s">
        <v>629</v>
      </c>
      <c r="AA1173" s="169" t="s">
        <v>572</v>
      </c>
      <c r="AB1173" s="168" t="s">
        <v>577</v>
      </c>
      <c r="AC1173" s="168"/>
      <c r="AD1173" s="168" t="s">
        <v>573</v>
      </c>
      <c r="AE1173" s="168" t="s">
        <v>641</v>
      </c>
      <c r="AF1173" s="201" t="s">
        <v>640</v>
      </c>
      <c r="AG1173" s="201" t="s">
        <v>640</v>
      </c>
      <c r="AH1173" s="201" t="s">
        <v>215</v>
      </c>
      <c r="AI1173" s="183">
        <v>0</v>
      </c>
      <c r="AJ1173" s="183">
        <v>0</v>
      </c>
      <c r="AK1173" s="183">
        <v>0</v>
      </c>
      <c r="AM1173" s="200" t="s">
        <v>194</v>
      </c>
      <c r="AN1173" s="199" t="s">
        <v>429</v>
      </c>
      <c r="AO1173" s="197" t="s">
        <v>630</v>
      </c>
      <c r="AP1173" s="199" t="s">
        <v>313</v>
      </c>
      <c r="AQ1173" s="199" t="s">
        <v>76</v>
      </c>
      <c r="AR1173" s="195">
        <v>6.0073542005730989</v>
      </c>
      <c r="AS1173" s="195">
        <v>0.64733860927190912</v>
      </c>
      <c r="AT1173" s="195">
        <v>9.2800801845109184</v>
      </c>
      <c r="AU1173" s="194">
        <v>0</v>
      </c>
      <c r="AV1173" s="194">
        <v>0</v>
      </c>
      <c r="AW1173" s="194">
        <v>0</v>
      </c>
      <c r="AX1173" s="194" t="s">
        <v>638</v>
      </c>
    </row>
    <row r="1174" spans="14:50" ht="16.5" thickBot="1" x14ac:dyDescent="0.3">
      <c r="N1174" s="200" t="s">
        <v>194</v>
      </c>
      <c r="O1174" s="199" t="s">
        <v>433</v>
      </c>
      <c r="P1174" s="197" t="s">
        <v>630</v>
      </c>
      <c r="Q1174" s="199" t="s">
        <v>317</v>
      </c>
      <c r="R1174" s="199" t="s">
        <v>52</v>
      </c>
      <c r="S1174" s="195">
        <v>0.60641294577945315</v>
      </c>
      <c r="T1174" s="195">
        <v>0.68764556682524536</v>
      </c>
      <c r="U1174" s="195">
        <v>0.88186847270632329</v>
      </c>
      <c r="V1174" s="194">
        <v>0</v>
      </c>
      <c r="W1174" s="194">
        <v>0</v>
      </c>
      <c r="X1174" s="194">
        <v>0</v>
      </c>
      <c r="Y1174" s="194" t="s">
        <v>629</v>
      </c>
      <c r="AA1174" s="169" t="s">
        <v>572</v>
      </c>
      <c r="AB1174" s="168" t="s">
        <v>571</v>
      </c>
      <c r="AC1174" s="168"/>
      <c r="AD1174" s="168" t="s">
        <v>576</v>
      </c>
      <c r="AE1174" s="168" t="s">
        <v>52</v>
      </c>
      <c r="AF1174" s="201" t="s">
        <v>640</v>
      </c>
      <c r="AG1174" s="201" t="s">
        <v>640</v>
      </c>
      <c r="AH1174" s="201" t="s">
        <v>215</v>
      </c>
      <c r="AI1174" s="183">
        <v>0</v>
      </c>
      <c r="AJ1174" s="183">
        <v>0</v>
      </c>
      <c r="AK1174" s="183">
        <v>0</v>
      </c>
      <c r="AM1174" s="200" t="s">
        <v>194</v>
      </c>
      <c r="AN1174" s="199" t="s">
        <v>429</v>
      </c>
      <c r="AO1174" s="197" t="s">
        <v>630</v>
      </c>
      <c r="AP1174" s="199" t="s">
        <v>312</v>
      </c>
      <c r="AQ1174" s="199" t="s">
        <v>76</v>
      </c>
      <c r="AR1174" s="195">
        <v>9.6562095262679879</v>
      </c>
      <c r="AS1174" s="195">
        <v>0.647338609271909</v>
      </c>
      <c r="AT1174" s="195">
        <v>14.916782944754003</v>
      </c>
      <c r="AU1174" s="194">
        <v>0</v>
      </c>
      <c r="AV1174" s="194">
        <v>0</v>
      </c>
      <c r="AW1174" s="194">
        <v>0</v>
      </c>
      <c r="AX1174" s="194" t="s">
        <v>638</v>
      </c>
    </row>
    <row r="1175" spans="14:50" ht="16.5" thickBot="1" x14ac:dyDescent="0.3">
      <c r="N1175" s="200" t="s">
        <v>194</v>
      </c>
      <c r="O1175" s="199" t="s">
        <v>433</v>
      </c>
      <c r="P1175" s="197" t="s">
        <v>630</v>
      </c>
      <c r="Q1175" s="199" t="s">
        <v>74</v>
      </c>
      <c r="R1175" s="199" t="s">
        <v>52</v>
      </c>
      <c r="S1175" s="195">
        <v>0.60641294577945315</v>
      </c>
      <c r="T1175" s="195">
        <v>0.68764556682524536</v>
      </c>
      <c r="U1175" s="195">
        <v>0.88186847270632329</v>
      </c>
      <c r="V1175" s="194">
        <v>0</v>
      </c>
      <c r="W1175" s="194">
        <v>0</v>
      </c>
      <c r="X1175" s="194">
        <v>0</v>
      </c>
      <c r="Y1175" s="194" t="s">
        <v>629</v>
      </c>
      <c r="AA1175" s="169" t="s">
        <v>572</v>
      </c>
      <c r="AB1175" s="168" t="s">
        <v>571</v>
      </c>
      <c r="AC1175" s="168"/>
      <c r="AD1175" s="168" t="s">
        <v>575</v>
      </c>
      <c r="AE1175" s="168" t="s">
        <v>52</v>
      </c>
      <c r="AF1175" s="201" t="s">
        <v>640</v>
      </c>
      <c r="AG1175" s="201" t="s">
        <v>640</v>
      </c>
      <c r="AH1175" s="201" t="s">
        <v>215</v>
      </c>
      <c r="AI1175" s="183">
        <v>0</v>
      </c>
      <c r="AJ1175" s="183">
        <v>0</v>
      </c>
      <c r="AK1175" s="183">
        <v>0</v>
      </c>
      <c r="AM1175" s="200" t="s">
        <v>194</v>
      </c>
      <c r="AN1175" s="199" t="s">
        <v>429</v>
      </c>
      <c r="AO1175" s="197" t="s">
        <v>630</v>
      </c>
      <c r="AP1175" s="199" t="s">
        <v>323</v>
      </c>
      <c r="AQ1175" s="199" t="s">
        <v>52</v>
      </c>
      <c r="AR1175" s="195">
        <v>7.2623584198605489</v>
      </c>
      <c r="AS1175" s="195">
        <v>0.647338609271909</v>
      </c>
      <c r="AT1175" s="195">
        <v>11.218793867445743</v>
      </c>
      <c r="AU1175" s="194">
        <v>0</v>
      </c>
      <c r="AV1175" s="194">
        <v>0</v>
      </c>
      <c r="AW1175" s="194">
        <v>0</v>
      </c>
      <c r="AX1175" s="194" t="s">
        <v>638</v>
      </c>
    </row>
    <row r="1176" spans="14:50" ht="16.5" thickBot="1" x14ac:dyDescent="0.3">
      <c r="N1176" s="200" t="s">
        <v>194</v>
      </c>
      <c r="O1176" s="199" t="s">
        <v>433</v>
      </c>
      <c r="P1176" s="197" t="s">
        <v>630</v>
      </c>
      <c r="Q1176" s="199" t="s">
        <v>316</v>
      </c>
      <c r="R1176" s="199" t="s">
        <v>52</v>
      </c>
      <c r="S1176" s="195">
        <v>0.60641294577945315</v>
      </c>
      <c r="T1176" s="195">
        <v>0.68764556682524536</v>
      </c>
      <c r="U1176" s="195">
        <v>0.88186847270632329</v>
      </c>
      <c r="V1176" s="194">
        <v>0</v>
      </c>
      <c r="W1176" s="194">
        <v>0</v>
      </c>
      <c r="X1176" s="194">
        <v>0</v>
      </c>
      <c r="Y1176" s="194" t="s">
        <v>629</v>
      </c>
      <c r="AA1176" s="169" t="s">
        <v>572</v>
      </c>
      <c r="AB1176" s="168" t="s">
        <v>571</v>
      </c>
      <c r="AC1176" s="168"/>
      <c r="AD1176" s="168" t="s">
        <v>574</v>
      </c>
      <c r="AE1176" s="168" t="s">
        <v>52</v>
      </c>
      <c r="AF1176" s="201" t="s">
        <v>640</v>
      </c>
      <c r="AG1176" s="201" t="s">
        <v>640</v>
      </c>
      <c r="AH1176" s="201" t="s">
        <v>215</v>
      </c>
      <c r="AI1176" s="183">
        <v>0</v>
      </c>
      <c r="AJ1176" s="183">
        <v>0</v>
      </c>
      <c r="AK1176" s="183">
        <v>0</v>
      </c>
      <c r="AM1176" s="200" t="s">
        <v>194</v>
      </c>
      <c r="AN1176" s="199" t="s">
        <v>429</v>
      </c>
      <c r="AO1176" s="197" t="s">
        <v>630</v>
      </c>
      <c r="AP1176" s="199" t="s">
        <v>322</v>
      </c>
      <c r="AQ1176" s="199" t="s">
        <v>52</v>
      </c>
      <c r="AR1176" s="195">
        <v>10.821105151420056</v>
      </c>
      <c r="AS1176" s="195">
        <v>0.63979514198640985</v>
      </c>
      <c r="AT1176" s="195">
        <v>16.913390617226522</v>
      </c>
      <c r="AU1176" s="194">
        <v>0</v>
      </c>
      <c r="AV1176" s="194">
        <v>0</v>
      </c>
      <c r="AW1176" s="194">
        <v>0</v>
      </c>
      <c r="AX1176" s="194" t="s">
        <v>638</v>
      </c>
    </row>
    <row r="1177" spans="14:50" ht="16.5" thickBot="1" x14ac:dyDescent="0.3">
      <c r="N1177" s="200" t="s">
        <v>194</v>
      </c>
      <c r="O1177" s="199" t="s">
        <v>433</v>
      </c>
      <c r="P1177" s="197" t="s">
        <v>630</v>
      </c>
      <c r="Q1177" s="199" t="s">
        <v>315</v>
      </c>
      <c r="R1177" s="199" t="s">
        <v>52</v>
      </c>
      <c r="S1177" s="195">
        <v>0.60641294577945315</v>
      </c>
      <c r="T1177" s="195">
        <v>0.68764556682524536</v>
      </c>
      <c r="U1177" s="195">
        <v>0.88186847270632329</v>
      </c>
      <c r="V1177" s="194">
        <v>0</v>
      </c>
      <c r="W1177" s="194">
        <v>0</v>
      </c>
      <c r="X1177" s="194">
        <v>0</v>
      </c>
      <c r="Y1177" s="194" t="s">
        <v>629</v>
      </c>
      <c r="AA1177" s="169" t="s">
        <v>572</v>
      </c>
      <c r="AB1177" s="168" t="s">
        <v>571</v>
      </c>
      <c r="AC1177" s="168"/>
      <c r="AD1177" s="168" t="s">
        <v>573</v>
      </c>
      <c r="AE1177" s="168" t="s">
        <v>52</v>
      </c>
      <c r="AF1177" s="201" t="s">
        <v>640</v>
      </c>
      <c r="AG1177" s="201" t="s">
        <v>640</v>
      </c>
      <c r="AH1177" s="201" t="s">
        <v>215</v>
      </c>
      <c r="AI1177" s="183">
        <v>0</v>
      </c>
      <c r="AJ1177" s="183">
        <v>0</v>
      </c>
      <c r="AK1177" s="183">
        <v>0</v>
      </c>
      <c r="AM1177" s="200" t="s">
        <v>194</v>
      </c>
      <c r="AN1177" s="199" t="s">
        <v>429</v>
      </c>
      <c r="AO1177" s="197" t="s">
        <v>630</v>
      </c>
      <c r="AP1177" s="199" t="s">
        <v>321</v>
      </c>
      <c r="AQ1177" s="199" t="s">
        <v>52</v>
      </c>
      <c r="AR1177" s="195">
        <v>14.452515191335815</v>
      </c>
      <c r="AS1177" s="195">
        <v>0.66831327817347386</v>
      </c>
      <c r="AT1177" s="195">
        <v>21.625359937236471</v>
      </c>
      <c r="AU1177" s="194">
        <v>0</v>
      </c>
      <c r="AV1177" s="194">
        <v>0</v>
      </c>
      <c r="AW1177" s="194">
        <v>0</v>
      </c>
      <c r="AX1177" s="194" t="s">
        <v>638</v>
      </c>
    </row>
    <row r="1178" spans="14:50" ht="16.5" thickBot="1" x14ac:dyDescent="0.3">
      <c r="N1178" s="200" t="s">
        <v>194</v>
      </c>
      <c r="O1178" s="199" t="s">
        <v>433</v>
      </c>
      <c r="P1178" s="197" t="s">
        <v>630</v>
      </c>
      <c r="Q1178" s="199" t="s">
        <v>314</v>
      </c>
      <c r="R1178" s="199" t="s">
        <v>52</v>
      </c>
      <c r="S1178" s="195">
        <v>0.60641294577945315</v>
      </c>
      <c r="T1178" s="195">
        <v>0.68764556682524536</v>
      </c>
      <c r="U1178" s="195">
        <v>0.88186847270632329</v>
      </c>
      <c r="V1178" s="194">
        <v>0</v>
      </c>
      <c r="W1178" s="194">
        <v>0</v>
      </c>
      <c r="X1178" s="194">
        <v>0</v>
      </c>
      <c r="Y1178" s="194" t="s">
        <v>629</v>
      </c>
      <c r="AM1178" s="200" t="s">
        <v>194</v>
      </c>
      <c r="AN1178" s="199" t="s">
        <v>429</v>
      </c>
      <c r="AO1178" s="197" t="s">
        <v>630</v>
      </c>
      <c r="AP1178" s="199" t="s">
        <v>320</v>
      </c>
      <c r="AQ1178" s="199" t="s">
        <v>52</v>
      </c>
      <c r="AR1178" s="195">
        <v>12.696501437781237</v>
      </c>
      <c r="AS1178" s="195">
        <v>0.64733860927190889</v>
      </c>
      <c r="AT1178" s="195">
        <v>19.613385106229902</v>
      </c>
      <c r="AU1178" s="194">
        <v>0</v>
      </c>
      <c r="AV1178" s="194">
        <v>0</v>
      </c>
      <c r="AW1178" s="194">
        <v>0</v>
      </c>
      <c r="AX1178" s="194" t="s">
        <v>638</v>
      </c>
    </row>
    <row r="1179" spans="14:50" ht="16.5" thickBot="1" x14ac:dyDescent="0.3">
      <c r="N1179" s="200" t="s">
        <v>194</v>
      </c>
      <c r="O1179" s="199" t="s">
        <v>433</v>
      </c>
      <c r="P1179" s="197" t="s">
        <v>630</v>
      </c>
      <c r="Q1179" s="199" t="s">
        <v>313</v>
      </c>
      <c r="R1179" s="199" t="s">
        <v>52</v>
      </c>
      <c r="S1179" s="195">
        <v>0.60641294577945315</v>
      </c>
      <c r="T1179" s="195">
        <v>0.68764556682524536</v>
      </c>
      <c r="U1179" s="195">
        <v>0.88186847270632329</v>
      </c>
      <c r="V1179" s="194">
        <v>0</v>
      </c>
      <c r="W1179" s="194">
        <v>0</v>
      </c>
      <c r="X1179" s="194">
        <v>0</v>
      </c>
      <c r="Y1179" s="194" t="s">
        <v>629</v>
      </c>
      <c r="AM1179" s="200" t="s">
        <v>194</v>
      </c>
      <c r="AN1179" s="199" t="s">
        <v>429</v>
      </c>
      <c r="AO1179" s="197" t="s">
        <v>630</v>
      </c>
      <c r="AP1179" s="199" t="s">
        <v>319</v>
      </c>
      <c r="AQ1179" s="199" t="s">
        <v>52</v>
      </c>
      <c r="AR1179" s="195">
        <v>16.698084673311978</v>
      </c>
      <c r="AS1179" s="195">
        <v>0.63979514198640952</v>
      </c>
      <c r="AT1179" s="195">
        <v>26.099111383478867</v>
      </c>
      <c r="AU1179" s="194">
        <v>0</v>
      </c>
      <c r="AV1179" s="194">
        <v>0</v>
      </c>
      <c r="AW1179" s="194">
        <v>0</v>
      </c>
      <c r="AX1179" s="194" t="s">
        <v>638</v>
      </c>
    </row>
    <row r="1180" spans="14:50" ht="16.5" thickBot="1" x14ac:dyDescent="0.3">
      <c r="N1180" s="200" t="s">
        <v>194</v>
      </c>
      <c r="O1180" s="199" t="s">
        <v>433</v>
      </c>
      <c r="P1180" s="197" t="s">
        <v>630</v>
      </c>
      <c r="Q1180" s="199" t="s">
        <v>312</v>
      </c>
      <c r="R1180" s="199" t="s">
        <v>52</v>
      </c>
      <c r="S1180" s="195">
        <v>0.60641294577945315</v>
      </c>
      <c r="T1180" s="195">
        <v>0.68764556682524536</v>
      </c>
      <c r="U1180" s="195">
        <v>0.88186847270632329</v>
      </c>
      <c r="V1180" s="194">
        <v>0</v>
      </c>
      <c r="W1180" s="194">
        <v>0</v>
      </c>
      <c r="X1180" s="194">
        <v>0</v>
      </c>
      <c r="Y1180" s="194" t="s">
        <v>629</v>
      </c>
      <c r="AM1180" s="200" t="s">
        <v>194</v>
      </c>
      <c r="AN1180" s="199" t="s">
        <v>429</v>
      </c>
      <c r="AO1180" s="197" t="s">
        <v>630</v>
      </c>
      <c r="AP1180" s="199" t="s">
        <v>318</v>
      </c>
      <c r="AQ1180" s="199" t="s">
        <v>52</v>
      </c>
      <c r="AR1180" s="195">
        <v>8.3305008439220938</v>
      </c>
      <c r="AS1180" s="195">
        <v>0.647338609271909</v>
      </c>
      <c r="AT1180" s="195">
        <v>12.868845955738351</v>
      </c>
      <c r="AU1180" s="194">
        <v>0</v>
      </c>
      <c r="AV1180" s="194">
        <v>0</v>
      </c>
      <c r="AW1180" s="194">
        <v>0</v>
      </c>
      <c r="AX1180" s="194" t="s">
        <v>638</v>
      </c>
    </row>
    <row r="1181" spans="14:50" ht="16.5" thickBot="1" x14ac:dyDescent="0.3">
      <c r="N1181" s="200" t="s">
        <v>194</v>
      </c>
      <c r="O1181" s="199" t="s">
        <v>431</v>
      </c>
      <c r="P1181" s="197" t="s">
        <v>630</v>
      </c>
      <c r="Q1181" s="199" t="s">
        <v>323</v>
      </c>
      <c r="R1181" s="199" t="s">
        <v>76</v>
      </c>
      <c r="S1181" s="195">
        <v>0.34383322543778866</v>
      </c>
      <c r="T1181" s="195">
        <v>0.69420713029212455</v>
      </c>
      <c r="U1181" s="195">
        <v>0.49528910095334594</v>
      </c>
      <c r="V1181" s="194">
        <v>0</v>
      </c>
      <c r="W1181" s="194">
        <v>0</v>
      </c>
      <c r="X1181" s="194">
        <v>0</v>
      </c>
      <c r="Y1181" s="194" t="s">
        <v>629</v>
      </c>
      <c r="AM1181" s="200" t="s">
        <v>194</v>
      </c>
      <c r="AN1181" s="199" t="s">
        <v>429</v>
      </c>
      <c r="AO1181" s="197" t="s">
        <v>630</v>
      </c>
      <c r="AP1181" s="199" t="s">
        <v>317</v>
      </c>
      <c r="AQ1181" s="199" t="s">
        <v>52</v>
      </c>
      <c r="AR1181" s="195">
        <v>9.7862088795589148</v>
      </c>
      <c r="AS1181" s="195">
        <v>0.66831327817347386</v>
      </c>
      <c r="AT1181" s="195">
        <v>14.643145960387027</v>
      </c>
      <c r="AU1181" s="194">
        <v>0</v>
      </c>
      <c r="AV1181" s="194">
        <v>0</v>
      </c>
      <c r="AW1181" s="194">
        <v>0</v>
      </c>
      <c r="AX1181" s="194" t="s">
        <v>638</v>
      </c>
    </row>
    <row r="1182" spans="14:50" ht="16.5" thickBot="1" x14ac:dyDescent="0.3">
      <c r="N1182" s="200" t="s">
        <v>194</v>
      </c>
      <c r="O1182" s="199" t="s">
        <v>431</v>
      </c>
      <c r="P1182" s="197" t="s">
        <v>630</v>
      </c>
      <c r="Q1182" s="199" t="s">
        <v>322</v>
      </c>
      <c r="R1182" s="199" t="s">
        <v>76</v>
      </c>
      <c r="S1182" s="195">
        <v>0.38145231590267309</v>
      </c>
      <c r="T1182" s="195">
        <v>0.69420713029212444</v>
      </c>
      <c r="U1182" s="195">
        <v>0.5494791097034063</v>
      </c>
      <c r="V1182" s="194">
        <v>0</v>
      </c>
      <c r="W1182" s="194">
        <v>0</v>
      </c>
      <c r="X1182" s="194">
        <v>0</v>
      </c>
      <c r="Y1182" s="194" t="s">
        <v>629</v>
      </c>
      <c r="AM1182" s="200" t="s">
        <v>194</v>
      </c>
      <c r="AN1182" s="199" t="s">
        <v>429</v>
      </c>
      <c r="AO1182" s="197" t="s">
        <v>630</v>
      </c>
      <c r="AP1182" s="199" t="s">
        <v>74</v>
      </c>
      <c r="AQ1182" s="199" t="s">
        <v>52</v>
      </c>
      <c r="AR1182" s="195">
        <v>11.130902612915607</v>
      </c>
      <c r="AS1182" s="195">
        <v>0.64733860927190923</v>
      </c>
      <c r="AT1182" s="195">
        <v>17.194869043011405</v>
      </c>
      <c r="AU1182" s="194">
        <v>0</v>
      </c>
      <c r="AV1182" s="194">
        <v>0</v>
      </c>
      <c r="AW1182" s="194">
        <v>0</v>
      </c>
      <c r="AX1182" s="194" t="s">
        <v>638</v>
      </c>
    </row>
    <row r="1183" spans="14:50" ht="16.5" thickBot="1" x14ac:dyDescent="0.3">
      <c r="N1183" s="200" t="s">
        <v>194</v>
      </c>
      <c r="O1183" s="199" t="s">
        <v>431</v>
      </c>
      <c r="P1183" s="197" t="s">
        <v>630</v>
      </c>
      <c r="Q1183" s="199" t="s">
        <v>321</v>
      </c>
      <c r="R1183" s="199" t="s">
        <v>76</v>
      </c>
      <c r="S1183" s="195">
        <v>0.18993694626326244</v>
      </c>
      <c r="T1183" s="195">
        <v>0.69420713029212444</v>
      </c>
      <c r="U1183" s="195">
        <v>0.27360270152128285</v>
      </c>
      <c r="V1183" s="194">
        <v>0</v>
      </c>
      <c r="W1183" s="194">
        <v>0</v>
      </c>
      <c r="X1183" s="194">
        <v>0</v>
      </c>
      <c r="Y1183" s="194" t="s">
        <v>629</v>
      </c>
      <c r="AM1183" s="200" t="s">
        <v>194</v>
      </c>
      <c r="AN1183" s="199" t="s">
        <v>429</v>
      </c>
      <c r="AO1183" s="197" t="s">
        <v>630</v>
      </c>
      <c r="AP1183" s="199" t="s">
        <v>316</v>
      </c>
      <c r="AQ1183" s="199" t="s">
        <v>52</v>
      </c>
      <c r="AR1183" s="195">
        <v>8.2143435117546417</v>
      </c>
      <c r="AS1183" s="195">
        <v>0.647338609271909</v>
      </c>
      <c r="AT1183" s="195">
        <v>12.689407667176976</v>
      </c>
      <c r="AU1183" s="194">
        <v>0</v>
      </c>
      <c r="AV1183" s="194">
        <v>0</v>
      </c>
      <c r="AW1183" s="194">
        <v>0</v>
      </c>
      <c r="AX1183" s="194" t="s">
        <v>638</v>
      </c>
    </row>
    <row r="1184" spans="14:50" ht="16.5" thickBot="1" x14ac:dyDescent="0.3">
      <c r="N1184" s="200" t="s">
        <v>194</v>
      </c>
      <c r="O1184" s="199" t="s">
        <v>431</v>
      </c>
      <c r="P1184" s="197" t="s">
        <v>630</v>
      </c>
      <c r="Q1184" s="199" t="s">
        <v>320</v>
      </c>
      <c r="R1184" s="199" t="s">
        <v>76</v>
      </c>
      <c r="S1184" s="195">
        <v>0.74817268029462414</v>
      </c>
      <c r="T1184" s="195">
        <v>0.69420713029212455</v>
      </c>
      <c r="U1184" s="195">
        <v>1.0777369572389592</v>
      </c>
      <c r="V1184" s="194">
        <v>0</v>
      </c>
      <c r="W1184" s="194">
        <v>0</v>
      </c>
      <c r="X1184" s="194">
        <v>0</v>
      </c>
      <c r="Y1184" s="194" t="s">
        <v>629</v>
      </c>
      <c r="AM1184" s="200" t="s">
        <v>194</v>
      </c>
      <c r="AN1184" s="199" t="s">
        <v>429</v>
      </c>
      <c r="AO1184" s="197" t="s">
        <v>630</v>
      </c>
      <c r="AP1184" s="199" t="s">
        <v>315</v>
      </c>
      <c r="AQ1184" s="199" t="s">
        <v>52</v>
      </c>
      <c r="AR1184" s="195">
        <v>8.7512794908575611</v>
      </c>
      <c r="AS1184" s="195">
        <v>0.66831327817347408</v>
      </c>
      <c r="AT1184" s="195">
        <v>13.094576715242209</v>
      </c>
      <c r="AU1184" s="194">
        <v>0</v>
      </c>
      <c r="AV1184" s="194">
        <v>0</v>
      </c>
      <c r="AW1184" s="194">
        <v>0</v>
      </c>
      <c r="AX1184" s="194" t="s">
        <v>638</v>
      </c>
    </row>
    <row r="1185" spans="14:50" ht="16.5" thickBot="1" x14ac:dyDescent="0.3">
      <c r="N1185" s="200" t="s">
        <v>194</v>
      </c>
      <c r="O1185" s="199" t="s">
        <v>431</v>
      </c>
      <c r="P1185" s="197" t="s">
        <v>630</v>
      </c>
      <c r="Q1185" s="199" t="s">
        <v>319</v>
      </c>
      <c r="R1185" s="199" t="s">
        <v>76</v>
      </c>
      <c r="S1185" s="195">
        <v>0.70871209589089768</v>
      </c>
      <c r="T1185" s="195">
        <v>0.69420713029212444</v>
      </c>
      <c r="U1185" s="195">
        <v>1.020894290717915</v>
      </c>
      <c r="V1185" s="194">
        <v>0</v>
      </c>
      <c r="W1185" s="194">
        <v>0</v>
      </c>
      <c r="X1185" s="194">
        <v>0</v>
      </c>
      <c r="Y1185" s="194" t="s">
        <v>629</v>
      </c>
      <c r="AM1185" s="200" t="s">
        <v>194</v>
      </c>
      <c r="AN1185" s="199" t="s">
        <v>429</v>
      </c>
      <c r="AO1185" s="197" t="s">
        <v>630</v>
      </c>
      <c r="AP1185" s="199" t="s">
        <v>314</v>
      </c>
      <c r="AQ1185" s="199" t="s">
        <v>52</v>
      </c>
      <c r="AR1185" s="195">
        <v>12.992665172008971</v>
      </c>
      <c r="AS1185" s="195">
        <v>0.66831327817347408</v>
      </c>
      <c r="AT1185" s="195">
        <v>19.440980145596424</v>
      </c>
      <c r="AU1185" s="194">
        <v>0</v>
      </c>
      <c r="AV1185" s="194">
        <v>0</v>
      </c>
      <c r="AW1185" s="194">
        <v>0</v>
      </c>
      <c r="AX1185" s="194" t="s">
        <v>638</v>
      </c>
    </row>
    <row r="1186" spans="14:50" ht="16.5" thickBot="1" x14ac:dyDescent="0.3">
      <c r="N1186" s="200" t="s">
        <v>194</v>
      </c>
      <c r="O1186" s="199" t="s">
        <v>431</v>
      </c>
      <c r="P1186" s="197" t="s">
        <v>630</v>
      </c>
      <c r="Q1186" s="199" t="s">
        <v>318</v>
      </c>
      <c r="R1186" s="199" t="s">
        <v>76</v>
      </c>
      <c r="S1186" s="195">
        <v>0.18572781726019871</v>
      </c>
      <c r="T1186" s="195">
        <v>0.69420713029212433</v>
      </c>
      <c r="U1186" s="195">
        <v>0.2675394837590388</v>
      </c>
      <c r="V1186" s="194">
        <v>0</v>
      </c>
      <c r="W1186" s="194">
        <v>0</v>
      </c>
      <c r="X1186" s="194">
        <v>0</v>
      </c>
      <c r="Y1186" s="194" t="s">
        <v>629</v>
      </c>
      <c r="AM1186" s="200" t="s">
        <v>194</v>
      </c>
      <c r="AN1186" s="199" t="s">
        <v>429</v>
      </c>
      <c r="AO1186" s="197" t="s">
        <v>630</v>
      </c>
      <c r="AP1186" s="199" t="s">
        <v>313</v>
      </c>
      <c r="AQ1186" s="199" t="s">
        <v>52</v>
      </c>
      <c r="AR1186" s="195">
        <v>6.0073542005730989</v>
      </c>
      <c r="AS1186" s="195">
        <v>0.64733860927190912</v>
      </c>
      <c r="AT1186" s="195">
        <v>9.2800801845109184</v>
      </c>
      <c r="AU1186" s="194">
        <v>0</v>
      </c>
      <c r="AV1186" s="194">
        <v>0</v>
      </c>
      <c r="AW1186" s="194">
        <v>0</v>
      </c>
      <c r="AX1186" s="194" t="s">
        <v>638</v>
      </c>
    </row>
    <row r="1187" spans="14:50" ht="16.5" thickBot="1" x14ac:dyDescent="0.3">
      <c r="N1187" s="200" t="s">
        <v>194</v>
      </c>
      <c r="O1187" s="199" t="s">
        <v>431</v>
      </c>
      <c r="P1187" s="197" t="s">
        <v>630</v>
      </c>
      <c r="Q1187" s="199" t="s">
        <v>317</v>
      </c>
      <c r="R1187" s="199" t="s">
        <v>76</v>
      </c>
      <c r="S1187" s="195">
        <v>0.5679693448509473</v>
      </c>
      <c r="T1187" s="195">
        <v>0.69420713029212433</v>
      </c>
      <c r="U1187" s="195">
        <v>0.81815544679286734</v>
      </c>
      <c r="V1187" s="194">
        <v>0</v>
      </c>
      <c r="W1187" s="194">
        <v>0</v>
      </c>
      <c r="X1187" s="194">
        <v>0</v>
      </c>
      <c r="Y1187" s="194" t="s">
        <v>629</v>
      </c>
      <c r="AM1187" s="200" t="s">
        <v>194</v>
      </c>
      <c r="AN1187" s="199" t="s">
        <v>429</v>
      </c>
      <c r="AO1187" s="197" t="s">
        <v>630</v>
      </c>
      <c r="AP1187" s="199" t="s">
        <v>312</v>
      </c>
      <c r="AQ1187" s="199" t="s">
        <v>52</v>
      </c>
      <c r="AR1187" s="195">
        <v>9.6562095262679879</v>
      </c>
      <c r="AS1187" s="195">
        <v>0.647338609271909</v>
      </c>
      <c r="AT1187" s="195">
        <v>14.916782944754003</v>
      </c>
      <c r="AU1187" s="194">
        <v>0</v>
      </c>
      <c r="AV1187" s="194">
        <v>0</v>
      </c>
      <c r="AW1187" s="194">
        <v>0</v>
      </c>
      <c r="AX1187" s="194" t="s">
        <v>638</v>
      </c>
    </row>
    <row r="1188" spans="14:50" ht="16.5" thickBot="1" x14ac:dyDescent="0.3">
      <c r="N1188" s="200" t="s">
        <v>194</v>
      </c>
      <c r="O1188" s="199" t="s">
        <v>431</v>
      </c>
      <c r="P1188" s="197" t="s">
        <v>630</v>
      </c>
      <c r="Q1188" s="199" t="s">
        <v>74</v>
      </c>
      <c r="R1188" s="199" t="s">
        <v>76</v>
      </c>
      <c r="S1188" s="195">
        <v>0.19204151076479387</v>
      </c>
      <c r="T1188" s="195">
        <v>0.69420713029212455</v>
      </c>
      <c r="U1188" s="195">
        <v>0.27663431040240422</v>
      </c>
      <c r="V1188" s="194">
        <v>0</v>
      </c>
      <c r="W1188" s="194">
        <v>0</v>
      </c>
      <c r="X1188" s="194">
        <v>0</v>
      </c>
      <c r="Y1188" s="194" t="s">
        <v>629</v>
      </c>
      <c r="AM1188" s="200" t="s">
        <v>194</v>
      </c>
      <c r="AN1188" s="199" t="s">
        <v>426</v>
      </c>
      <c r="AO1188" s="197" t="s">
        <v>630</v>
      </c>
      <c r="AP1188" s="199" t="s">
        <v>323</v>
      </c>
      <c r="AQ1188" s="199" t="s">
        <v>76</v>
      </c>
      <c r="AR1188" s="195">
        <v>0.62519503092560325</v>
      </c>
      <c r="AS1188" s="195">
        <v>0.59124681751208152</v>
      </c>
      <c r="AT1188" s="195">
        <v>1.0574180061659748</v>
      </c>
      <c r="AU1188" s="194">
        <v>0</v>
      </c>
      <c r="AV1188" s="194">
        <v>0</v>
      </c>
      <c r="AW1188" s="194">
        <v>0</v>
      </c>
      <c r="AX1188" s="194" t="s">
        <v>639</v>
      </c>
    </row>
    <row r="1189" spans="14:50" ht="16.5" thickBot="1" x14ac:dyDescent="0.3">
      <c r="N1189" s="200" t="s">
        <v>194</v>
      </c>
      <c r="O1189" s="199" t="s">
        <v>431</v>
      </c>
      <c r="P1189" s="197" t="s">
        <v>630</v>
      </c>
      <c r="Q1189" s="199" t="s">
        <v>316</v>
      </c>
      <c r="R1189" s="199" t="s">
        <v>76</v>
      </c>
      <c r="S1189" s="195">
        <v>0.38697679771919502</v>
      </c>
      <c r="T1189" s="195">
        <v>0.69420713029212444</v>
      </c>
      <c r="U1189" s="195">
        <v>0.55743708301635275</v>
      </c>
      <c r="V1189" s="194">
        <v>0</v>
      </c>
      <c r="W1189" s="194">
        <v>0</v>
      </c>
      <c r="X1189" s="194">
        <v>0</v>
      </c>
      <c r="Y1189" s="194" t="s">
        <v>629</v>
      </c>
      <c r="AM1189" s="200" t="s">
        <v>194</v>
      </c>
      <c r="AN1189" s="199" t="s">
        <v>426</v>
      </c>
      <c r="AO1189" s="197" t="s">
        <v>630</v>
      </c>
      <c r="AP1189" s="199" t="s">
        <v>322</v>
      </c>
      <c r="AQ1189" s="199" t="s">
        <v>76</v>
      </c>
      <c r="AR1189" s="195">
        <v>0.9598742340711961</v>
      </c>
      <c r="AS1189" s="195">
        <v>0.60209198297049815</v>
      </c>
      <c r="AT1189" s="195">
        <v>1.5942318802112816</v>
      </c>
      <c r="AU1189" s="194">
        <v>0</v>
      </c>
      <c r="AV1189" s="194">
        <v>0</v>
      </c>
      <c r="AW1189" s="194">
        <v>0</v>
      </c>
      <c r="AX1189" s="194" t="s">
        <v>639</v>
      </c>
    </row>
    <row r="1190" spans="14:50" ht="16.5" thickBot="1" x14ac:dyDescent="0.3">
      <c r="N1190" s="200" t="s">
        <v>194</v>
      </c>
      <c r="O1190" s="199" t="s">
        <v>431</v>
      </c>
      <c r="P1190" s="197" t="s">
        <v>630</v>
      </c>
      <c r="Q1190" s="199" t="s">
        <v>315</v>
      </c>
      <c r="R1190" s="199" t="s">
        <v>76</v>
      </c>
      <c r="S1190" s="195">
        <v>0.55718345178059525</v>
      </c>
      <c r="T1190" s="195">
        <v>0.69420713029212444</v>
      </c>
      <c r="U1190" s="195">
        <v>0.80261845127711495</v>
      </c>
      <c r="V1190" s="194">
        <v>0</v>
      </c>
      <c r="W1190" s="194">
        <v>0</v>
      </c>
      <c r="X1190" s="194">
        <v>0</v>
      </c>
      <c r="Y1190" s="194" t="s">
        <v>629</v>
      </c>
      <c r="AM1190" s="200" t="s">
        <v>194</v>
      </c>
      <c r="AN1190" s="199" t="s">
        <v>426</v>
      </c>
      <c r="AO1190" s="197" t="s">
        <v>630</v>
      </c>
      <c r="AP1190" s="199" t="s">
        <v>318</v>
      </c>
      <c r="AQ1190" s="199" t="s">
        <v>76</v>
      </c>
      <c r="AR1190" s="195">
        <v>0.71714826391639952</v>
      </c>
      <c r="AS1190" s="195">
        <v>0.59124681751208141</v>
      </c>
      <c r="AT1190" s="195">
        <v>1.2129422817599276</v>
      </c>
      <c r="AU1190" s="194">
        <v>0</v>
      </c>
      <c r="AV1190" s="194">
        <v>0</v>
      </c>
      <c r="AW1190" s="194">
        <v>0</v>
      </c>
      <c r="AX1190" s="194" t="s">
        <v>639</v>
      </c>
    </row>
    <row r="1191" spans="14:50" ht="16.5" thickBot="1" x14ac:dyDescent="0.3">
      <c r="N1191" s="200" t="s">
        <v>194</v>
      </c>
      <c r="O1191" s="199" t="s">
        <v>431</v>
      </c>
      <c r="P1191" s="197" t="s">
        <v>630</v>
      </c>
      <c r="Q1191" s="199" t="s">
        <v>314</v>
      </c>
      <c r="R1191" s="199" t="s">
        <v>76</v>
      </c>
      <c r="S1191" s="195">
        <v>0.43669713406788802</v>
      </c>
      <c r="T1191" s="195">
        <v>0.69420713029212444</v>
      </c>
      <c r="U1191" s="195">
        <v>0.62905884283286539</v>
      </c>
      <c r="V1191" s="194">
        <v>0</v>
      </c>
      <c r="W1191" s="194">
        <v>0</v>
      </c>
      <c r="X1191" s="194">
        <v>0</v>
      </c>
      <c r="Y1191" s="194" t="s">
        <v>629</v>
      </c>
      <c r="AM1191" s="200" t="s">
        <v>194</v>
      </c>
      <c r="AN1191" s="199" t="s">
        <v>426</v>
      </c>
      <c r="AO1191" s="197" t="s">
        <v>630</v>
      </c>
      <c r="AP1191" s="199" t="s">
        <v>317</v>
      </c>
      <c r="AQ1191" s="199" t="s">
        <v>76</v>
      </c>
      <c r="AR1191" s="195">
        <v>0.8445748482405333</v>
      </c>
      <c r="AS1191" s="195">
        <v>0.61180144451597984</v>
      </c>
      <c r="AT1191" s="195">
        <v>1.3804721381602976</v>
      </c>
      <c r="AU1191" s="194">
        <v>0</v>
      </c>
      <c r="AV1191" s="194">
        <v>0</v>
      </c>
      <c r="AW1191" s="194">
        <v>0</v>
      </c>
      <c r="AX1191" s="194" t="s">
        <v>639</v>
      </c>
    </row>
    <row r="1192" spans="14:50" ht="16.5" thickBot="1" x14ac:dyDescent="0.3">
      <c r="N1192" s="200" t="s">
        <v>194</v>
      </c>
      <c r="O1192" s="199" t="s">
        <v>431</v>
      </c>
      <c r="P1192" s="197" t="s">
        <v>630</v>
      </c>
      <c r="Q1192" s="199" t="s">
        <v>313</v>
      </c>
      <c r="R1192" s="199" t="s">
        <v>76</v>
      </c>
      <c r="S1192" s="195">
        <v>0.379610821963834</v>
      </c>
      <c r="T1192" s="195">
        <v>0.69420713029212444</v>
      </c>
      <c r="U1192" s="195">
        <v>0.54682645193242629</v>
      </c>
      <c r="V1192" s="194">
        <v>0</v>
      </c>
      <c r="W1192" s="194">
        <v>0</v>
      </c>
      <c r="X1192" s="194">
        <v>0</v>
      </c>
      <c r="Y1192" s="194" t="s">
        <v>629</v>
      </c>
      <c r="AM1192" s="200" t="s">
        <v>194</v>
      </c>
      <c r="AN1192" s="199" t="s">
        <v>426</v>
      </c>
      <c r="AO1192" s="197" t="s">
        <v>630</v>
      </c>
      <c r="AP1192" s="199" t="s">
        <v>74</v>
      </c>
      <c r="AQ1192" s="199" t="s">
        <v>76</v>
      </c>
      <c r="AR1192" s="195">
        <v>0.95822659816413869</v>
      </c>
      <c r="AS1192" s="195">
        <v>0.59124681751208152</v>
      </c>
      <c r="AT1192" s="195">
        <v>1.620687959380954</v>
      </c>
      <c r="AU1192" s="194">
        <v>0</v>
      </c>
      <c r="AV1192" s="194">
        <v>0</v>
      </c>
      <c r="AW1192" s="194">
        <v>0</v>
      </c>
      <c r="AX1192" s="194" t="s">
        <v>639</v>
      </c>
    </row>
    <row r="1193" spans="14:50" ht="16.5" thickBot="1" x14ac:dyDescent="0.3">
      <c r="N1193" s="200" t="s">
        <v>194</v>
      </c>
      <c r="O1193" s="199" t="s">
        <v>431</v>
      </c>
      <c r="P1193" s="197" t="s">
        <v>630</v>
      </c>
      <c r="Q1193" s="199" t="s">
        <v>312</v>
      </c>
      <c r="R1193" s="199" t="s">
        <v>76</v>
      </c>
      <c r="S1193" s="195">
        <v>8.3393368373205268E-2</v>
      </c>
      <c r="T1193" s="195">
        <v>0.69420713029212433</v>
      </c>
      <c r="U1193" s="195">
        <v>0.12012750191446911</v>
      </c>
      <c r="V1193" s="194">
        <v>0</v>
      </c>
      <c r="W1193" s="194">
        <v>0</v>
      </c>
      <c r="X1193" s="194">
        <v>0</v>
      </c>
      <c r="Y1193" s="194" t="s">
        <v>629</v>
      </c>
      <c r="AM1193" s="200" t="s">
        <v>194</v>
      </c>
      <c r="AN1193" s="199" t="s">
        <v>426</v>
      </c>
      <c r="AO1193" s="197" t="s">
        <v>630</v>
      </c>
      <c r="AP1193" s="199" t="s">
        <v>316</v>
      </c>
      <c r="AQ1193" s="199" t="s">
        <v>76</v>
      </c>
      <c r="AR1193" s="195">
        <v>0.70714862155806302</v>
      </c>
      <c r="AS1193" s="195">
        <v>0.59124681751208152</v>
      </c>
      <c r="AT1193" s="195">
        <v>1.1960294763761889</v>
      </c>
      <c r="AU1193" s="194">
        <v>0</v>
      </c>
      <c r="AV1193" s="194">
        <v>0</v>
      </c>
      <c r="AW1193" s="194">
        <v>0</v>
      </c>
      <c r="AX1193" s="194" t="s">
        <v>639</v>
      </c>
    </row>
    <row r="1194" spans="14:50" ht="16.5" thickBot="1" x14ac:dyDescent="0.3">
      <c r="N1194" s="200" t="s">
        <v>194</v>
      </c>
      <c r="O1194" s="199" t="s">
        <v>431</v>
      </c>
      <c r="P1194" s="197" t="s">
        <v>630</v>
      </c>
      <c r="Q1194" s="199" t="s">
        <v>323</v>
      </c>
      <c r="R1194" s="199" t="s">
        <v>52</v>
      </c>
      <c r="S1194" s="195">
        <v>0.34383322543778866</v>
      </c>
      <c r="T1194" s="195">
        <v>0.69420713029212455</v>
      </c>
      <c r="U1194" s="195">
        <v>0.49528910095334594</v>
      </c>
      <c r="V1194" s="194">
        <v>0</v>
      </c>
      <c r="W1194" s="194">
        <v>0</v>
      </c>
      <c r="X1194" s="194">
        <v>0</v>
      </c>
      <c r="Y1194" s="194" t="s">
        <v>629</v>
      </c>
      <c r="AM1194" s="200" t="s">
        <v>194</v>
      </c>
      <c r="AN1194" s="199" t="s">
        <v>426</v>
      </c>
      <c r="AO1194" s="197" t="s">
        <v>630</v>
      </c>
      <c r="AP1194" s="199" t="s">
        <v>315</v>
      </c>
      <c r="AQ1194" s="199" t="s">
        <v>76</v>
      </c>
      <c r="AR1194" s="195">
        <v>0.75525779582937236</v>
      </c>
      <c r="AS1194" s="195">
        <v>0.61180144451597973</v>
      </c>
      <c r="AT1194" s="195">
        <v>1.2344818774118564</v>
      </c>
      <c r="AU1194" s="194">
        <v>0</v>
      </c>
      <c r="AV1194" s="194">
        <v>0</v>
      </c>
      <c r="AW1194" s="194">
        <v>0</v>
      </c>
      <c r="AX1194" s="194" t="s">
        <v>639</v>
      </c>
    </row>
    <row r="1195" spans="14:50" ht="16.5" thickBot="1" x14ac:dyDescent="0.3">
      <c r="N1195" s="200" t="s">
        <v>194</v>
      </c>
      <c r="O1195" s="199" t="s">
        <v>431</v>
      </c>
      <c r="P1195" s="197" t="s">
        <v>630</v>
      </c>
      <c r="Q1195" s="199" t="s">
        <v>322</v>
      </c>
      <c r="R1195" s="199" t="s">
        <v>52</v>
      </c>
      <c r="S1195" s="195">
        <v>0.38145231590267309</v>
      </c>
      <c r="T1195" s="195">
        <v>0.69420713029212444</v>
      </c>
      <c r="U1195" s="195">
        <v>0.5494791097034063</v>
      </c>
      <c r="V1195" s="194">
        <v>0</v>
      </c>
      <c r="W1195" s="194">
        <v>0</v>
      </c>
      <c r="X1195" s="194">
        <v>0</v>
      </c>
      <c r="Y1195" s="194" t="s">
        <v>629</v>
      </c>
      <c r="AM1195" s="200" t="s">
        <v>194</v>
      </c>
      <c r="AN1195" s="199" t="s">
        <v>426</v>
      </c>
      <c r="AO1195" s="197" t="s">
        <v>630</v>
      </c>
      <c r="AP1195" s="199" t="s">
        <v>313</v>
      </c>
      <c r="AQ1195" s="199" t="s">
        <v>76</v>
      </c>
      <c r="AR1195" s="195">
        <v>0.51715541674965615</v>
      </c>
      <c r="AS1195" s="195">
        <v>0.59124681751208152</v>
      </c>
      <c r="AT1195" s="195">
        <v>0.8746861740851376</v>
      </c>
      <c r="AU1195" s="194">
        <v>0</v>
      </c>
      <c r="AV1195" s="194">
        <v>0</v>
      </c>
      <c r="AW1195" s="194">
        <v>0</v>
      </c>
      <c r="AX1195" s="194" t="s">
        <v>639</v>
      </c>
    </row>
    <row r="1196" spans="14:50" ht="16.5" thickBot="1" x14ac:dyDescent="0.3">
      <c r="N1196" s="200" t="s">
        <v>194</v>
      </c>
      <c r="O1196" s="199" t="s">
        <v>431</v>
      </c>
      <c r="P1196" s="197" t="s">
        <v>630</v>
      </c>
      <c r="Q1196" s="199" t="s">
        <v>321</v>
      </c>
      <c r="R1196" s="199" t="s">
        <v>52</v>
      </c>
      <c r="S1196" s="195">
        <v>0.18993694626326244</v>
      </c>
      <c r="T1196" s="195">
        <v>0.69420713029212444</v>
      </c>
      <c r="U1196" s="195">
        <v>0.27360270152128285</v>
      </c>
      <c r="V1196" s="194">
        <v>0</v>
      </c>
      <c r="W1196" s="194">
        <v>0</v>
      </c>
      <c r="X1196" s="194">
        <v>0</v>
      </c>
      <c r="Y1196" s="194" t="s">
        <v>629</v>
      </c>
      <c r="AM1196" s="200" t="s">
        <v>194</v>
      </c>
      <c r="AN1196" s="199" t="s">
        <v>426</v>
      </c>
      <c r="AO1196" s="197" t="s">
        <v>630</v>
      </c>
      <c r="AP1196" s="199" t="s">
        <v>312</v>
      </c>
      <c r="AQ1196" s="199" t="s">
        <v>76</v>
      </c>
      <c r="AR1196" s="195">
        <v>0.83127461691916127</v>
      </c>
      <c r="AS1196" s="195">
        <v>0.59124681751208152</v>
      </c>
      <c r="AT1196" s="195">
        <v>1.4059688649439115</v>
      </c>
      <c r="AU1196" s="194">
        <v>0</v>
      </c>
      <c r="AV1196" s="194">
        <v>0</v>
      </c>
      <c r="AW1196" s="194">
        <v>0</v>
      </c>
      <c r="AX1196" s="194" t="s">
        <v>639</v>
      </c>
    </row>
    <row r="1197" spans="14:50" ht="16.5" thickBot="1" x14ac:dyDescent="0.3">
      <c r="N1197" s="200" t="s">
        <v>194</v>
      </c>
      <c r="O1197" s="199" t="s">
        <v>431</v>
      </c>
      <c r="P1197" s="197" t="s">
        <v>630</v>
      </c>
      <c r="Q1197" s="199" t="s">
        <v>320</v>
      </c>
      <c r="R1197" s="199" t="s">
        <v>52</v>
      </c>
      <c r="S1197" s="195">
        <v>0.74817268029462414</v>
      </c>
      <c r="T1197" s="195">
        <v>0.69420713029212455</v>
      </c>
      <c r="U1197" s="195">
        <v>1.0777369572389592</v>
      </c>
      <c r="V1197" s="194">
        <v>0</v>
      </c>
      <c r="W1197" s="194">
        <v>0</v>
      </c>
      <c r="X1197" s="194">
        <v>0</v>
      </c>
      <c r="Y1197" s="194" t="s">
        <v>629</v>
      </c>
      <c r="AM1197" s="200" t="s">
        <v>194</v>
      </c>
      <c r="AN1197" s="199" t="s">
        <v>426</v>
      </c>
      <c r="AO1197" s="197" t="s">
        <v>630</v>
      </c>
      <c r="AP1197" s="199" t="s">
        <v>323</v>
      </c>
      <c r="AQ1197" s="199" t="s">
        <v>52</v>
      </c>
      <c r="AR1197" s="195">
        <v>0.62519503092560325</v>
      </c>
      <c r="AS1197" s="195">
        <v>0.59124681751208152</v>
      </c>
      <c r="AT1197" s="195">
        <v>1.0574180061659748</v>
      </c>
      <c r="AU1197" s="194">
        <v>0</v>
      </c>
      <c r="AV1197" s="194">
        <v>0</v>
      </c>
      <c r="AW1197" s="194">
        <v>0</v>
      </c>
      <c r="AX1197" s="194" t="s">
        <v>639</v>
      </c>
    </row>
    <row r="1198" spans="14:50" ht="16.5" thickBot="1" x14ac:dyDescent="0.3">
      <c r="N1198" s="200" t="s">
        <v>194</v>
      </c>
      <c r="O1198" s="199" t="s">
        <v>431</v>
      </c>
      <c r="P1198" s="197" t="s">
        <v>630</v>
      </c>
      <c r="Q1198" s="199" t="s">
        <v>319</v>
      </c>
      <c r="R1198" s="199" t="s">
        <v>52</v>
      </c>
      <c r="S1198" s="195">
        <v>0.70871209589089768</v>
      </c>
      <c r="T1198" s="195">
        <v>0.69420713029212444</v>
      </c>
      <c r="U1198" s="195">
        <v>1.020894290717915</v>
      </c>
      <c r="V1198" s="194">
        <v>0</v>
      </c>
      <c r="W1198" s="194">
        <v>0</v>
      </c>
      <c r="X1198" s="194">
        <v>0</v>
      </c>
      <c r="Y1198" s="194" t="s">
        <v>629</v>
      </c>
      <c r="AM1198" s="200" t="s">
        <v>194</v>
      </c>
      <c r="AN1198" s="199" t="s">
        <v>426</v>
      </c>
      <c r="AO1198" s="197" t="s">
        <v>630</v>
      </c>
      <c r="AP1198" s="199" t="s">
        <v>322</v>
      </c>
      <c r="AQ1198" s="199" t="s">
        <v>52</v>
      </c>
      <c r="AR1198" s="195">
        <v>0.9598742340711961</v>
      </c>
      <c r="AS1198" s="195">
        <v>0.60209198297049815</v>
      </c>
      <c r="AT1198" s="195">
        <v>1.5942318802112816</v>
      </c>
      <c r="AU1198" s="194">
        <v>0</v>
      </c>
      <c r="AV1198" s="194">
        <v>0</v>
      </c>
      <c r="AW1198" s="194">
        <v>0</v>
      </c>
      <c r="AX1198" s="194" t="s">
        <v>639</v>
      </c>
    </row>
    <row r="1199" spans="14:50" ht="16.5" thickBot="1" x14ac:dyDescent="0.3">
      <c r="N1199" s="200" t="s">
        <v>194</v>
      </c>
      <c r="O1199" s="199" t="s">
        <v>431</v>
      </c>
      <c r="P1199" s="197" t="s">
        <v>630</v>
      </c>
      <c r="Q1199" s="199" t="s">
        <v>318</v>
      </c>
      <c r="R1199" s="199" t="s">
        <v>52</v>
      </c>
      <c r="S1199" s="195">
        <v>0.18572781726019871</v>
      </c>
      <c r="T1199" s="195">
        <v>0.69420713029212433</v>
      </c>
      <c r="U1199" s="195">
        <v>0.2675394837590388</v>
      </c>
      <c r="V1199" s="194">
        <v>0</v>
      </c>
      <c r="W1199" s="194">
        <v>0</v>
      </c>
      <c r="X1199" s="194">
        <v>0</v>
      </c>
      <c r="Y1199" s="194" t="s">
        <v>629</v>
      </c>
      <c r="AM1199" s="200" t="s">
        <v>194</v>
      </c>
      <c r="AN1199" s="199" t="s">
        <v>426</v>
      </c>
      <c r="AO1199" s="197" t="s">
        <v>630</v>
      </c>
      <c r="AP1199" s="199" t="s">
        <v>318</v>
      </c>
      <c r="AQ1199" s="199" t="s">
        <v>52</v>
      </c>
      <c r="AR1199" s="195">
        <v>0.71714826391639952</v>
      </c>
      <c r="AS1199" s="195">
        <v>0.59124681751208141</v>
      </c>
      <c r="AT1199" s="195">
        <v>1.2129422817599276</v>
      </c>
      <c r="AU1199" s="194">
        <v>0</v>
      </c>
      <c r="AV1199" s="194">
        <v>0</v>
      </c>
      <c r="AW1199" s="194">
        <v>0</v>
      </c>
      <c r="AX1199" s="194" t="s">
        <v>639</v>
      </c>
    </row>
    <row r="1200" spans="14:50" ht="16.5" thickBot="1" x14ac:dyDescent="0.3">
      <c r="N1200" s="200" t="s">
        <v>194</v>
      </c>
      <c r="O1200" s="199" t="s">
        <v>431</v>
      </c>
      <c r="P1200" s="197" t="s">
        <v>630</v>
      </c>
      <c r="Q1200" s="199" t="s">
        <v>317</v>
      </c>
      <c r="R1200" s="199" t="s">
        <v>52</v>
      </c>
      <c r="S1200" s="195">
        <v>0.5679693448509473</v>
      </c>
      <c r="T1200" s="195">
        <v>0.69420713029212433</v>
      </c>
      <c r="U1200" s="195">
        <v>0.81815544679286734</v>
      </c>
      <c r="V1200" s="194">
        <v>0</v>
      </c>
      <c r="W1200" s="194">
        <v>0</v>
      </c>
      <c r="X1200" s="194">
        <v>0</v>
      </c>
      <c r="Y1200" s="194" t="s">
        <v>629</v>
      </c>
      <c r="AM1200" s="200" t="s">
        <v>194</v>
      </c>
      <c r="AN1200" s="199" t="s">
        <v>426</v>
      </c>
      <c r="AO1200" s="197" t="s">
        <v>630</v>
      </c>
      <c r="AP1200" s="199" t="s">
        <v>317</v>
      </c>
      <c r="AQ1200" s="199" t="s">
        <v>52</v>
      </c>
      <c r="AR1200" s="195">
        <v>0.8445748482405333</v>
      </c>
      <c r="AS1200" s="195">
        <v>0.61180144451597984</v>
      </c>
      <c r="AT1200" s="195">
        <v>1.3804721381602976</v>
      </c>
      <c r="AU1200" s="194">
        <v>0</v>
      </c>
      <c r="AV1200" s="194">
        <v>0</v>
      </c>
      <c r="AW1200" s="194">
        <v>0</v>
      </c>
      <c r="AX1200" s="194" t="s">
        <v>639</v>
      </c>
    </row>
    <row r="1201" spans="14:50" ht="16.5" thickBot="1" x14ac:dyDescent="0.3">
      <c r="N1201" s="200" t="s">
        <v>194</v>
      </c>
      <c r="O1201" s="199" t="s">
        <v>431</v>
      </c>
      <c r="P1201" s="197" t="s">
        <v>630</v>
      </c>
      <c r="Q1201" s="199" t="s">
        <v>74</v>
      </c>
      <c r="R1201" s="199" t="s">
        <v>52</v>
      </c>
      <c r="S1201" s="195">
        <v>0.19204151076479387</v>
      </c>
      <c r="T1201" s="195">
        <v>0.69420713029212455</v>
      </c>
      <c r="U1201" s="195">
        <v>0.27663431040240422</v>
      </c>
      <c r="V1201" s="194">
        <v>0</v>
      </c>
      <c r="W1201" s="194">
        <v>0</v>
      </c>
      <c r="X1201" s="194">
        <v>0</v>
      </c>
      <c r="Y1201" s="194" t="s">
        <v>629</v>
      </c>
      <c r="AM1201" s="200" t="s">
        <v>194</v>
      </c>
      <c r="AN1201" s="199" t="s">
        <v>426</v>
      </c>
      <c r="AO1201" s="197" t="s">
        <v>630</v>
      </c>
      <c r="AP1201" s="199" t="s">
        <v>74</v>
      </c>
      <c r="AQ1201" s="199" t="s">
        <v>52</v>
      </c>
      <c r="AR1201" s="195">
        <v>0.95822659816413869</v>
      </c>
      <c r="AS1201" s="195">
        <v>0.59124681751208152</v>
      </c>
      <c r="AT1201" s="195">
        <v>1.620687959380954</v>
      </c>
      <c r="AU1201" s="194">
        <v>0</v>
      </c>
      <c r="AV1201" s="194">
        <v>0</v>
      </c>
      <c r="AW1201" s="194">
        <v>0</v>
      </c>
      <c r="AX1201" s="194" t="s">
        <v>639</v>
      </c>
    </row>
    <row r="1202" spans="14:50" ht="16.5" thickBot="1" x14ac:dyDescent="0.3">
      <c r="N1202" s="200" t="s">
        <v>194</v>
      </c>
      <c r="O1202" s="199" t="s">
        <v>431</v>
      </c>
      <c r="P1202" s="197" t="s">
        <v>630</v>
      </c>
      <c r="Q1202" s="199" t="s">
        <v>316</v>
      </c>
      <c r="R1202" s="199" t="s">
        <v>52</v>
      </c>
      <c r="S1202" s="195">
        <v>0.38697679771919502</v>
      </c>
      <c r="T1202" s="195">
        <v>0.69420713029212444</v>
      </c>
      <c r="U1202" s="195">
        <v>0.55743708301635275</v>
      </c>
      <c r="V1202" s="194">
        <v>0</v>
      </c>
      <c r="W1202" s="194">
        <v>0</v>
      </c>
      <c r="X1202" s="194">
        <v>0</v>
      </c>
      <c r="Y1202" s="194" t="s">
        <v>629</v>
      </c>
      <c r="AM1202" s="200" t="s">
        <v>194</v>
      </c>
      <c r="AN1202" s="199" t="s">
        <v>426</v>
      </c>
      <c r="AO1202" s="197" t="s">
        <v>630</v>
      </c>
      <c r="AP1202" s="199" t="s">
        <v>316</v>
      </c>
      <c r="AQ1202" s="199" t="s">
        <v>52</v>
      </c>
      <c r="AR1202" s="195">
        <v>0.70714862155806302</v>
      </c>
      <c r="AS1202" s="195">
        <v>0.59124681751208152</v>
      </c>
      <c r="AT1202" s="195">
        <v>1.1960294763761889</v>
      </c>
      <c r="AU1202" s="194">
        <v>0</v>
      </c>
      <c r="AV1202" s="194">
        <v>0</v>
      </c>
      <c r="AW1202" s="194">
        <v>0</v>
      </c>
      <c r="AX1202" s="194" t="s">
        <v>639</v>
      </c>
    </row>
    <row r="1203" spans="14:50" ht="16.5" thickBot="1" x14ac:dyDescent="0.3">
      <c r="N1203" s="200" t="s">
        <v>194</v>
      </c>
      <c r="O1203" s="199" t="s">
        <v>431</v>
      </c>
      <c r="P1203" s="197" t="s">
        <v>630</v>
      </c>
      <c r="Q1203" s="199" t="s">
        <v>315</v>
      </c>
      <c r="R1203" s="199" t="s">
        <v>52</v>
      </c>
      <c r="S1203" s="195">
        <v>0.55718345178059525</v>
      </c>
      <c r="T1203" s="195">
        <v>0.69420713029212444</v>
      </c>
      <c r="U1203" s="195">
        <v>0.80261845127711495</v>
      </c>
      <c r="V1203" s="194">
        <v>0</v>
      </c>
      <c r="W1203" s="194">
        <v>0</v>
      </c>
      <c r="X1203" s="194">
        <v>0</v>
      </c>
      <c r="Y1203" s="194" t="s">
        <v>629</v>
      </c>
      <c r="AM1203" s="200" t="s">
        <v>194</v>
      </c>
      <c r="AN1203" s="199" t="s">
        <v>426</v>
      </c>
      <c r="AO1203" s="197" t="s">
        <v>630</v>
      </c>
      <c r="AP1203" s="199" t="s">
        <v>315</v>
      </c>
      <c r="AQ1203" s="199" t="s">
        <v>52</v>
      </c>
      <c r="AR1203" s="195">
        <v>0.75525779582937236</v>
      </c>
      <c r="AS1203" s="195">
        <v>0.61180144451597973</v>
      </c>
      <c r="AT1203" s="195">
        <v>1.2344818774118564</v>
      </c>
      <c r="AU1203" s="194">
        <v>0</v>
      </c>
      <c r="AV1203" s="194">
        <v>0</v>
      </c>
      <c r="AW1203" s="194">
        <v>0</v>
      </c>
      <c r="AX1203" s="194" t="s">
        <v>639</v>
      </c>
    </row>
    <row r="1204" spans="14:50" ht="16.5" thickBot="1" x14ac:dyDescent="0.3">
      <c r="N1204" s="200" t="s">
        <v>194</v>
      </c>
      <c r="O1204" s="199" t="s">
        <v>431</v>
      </c>
      <c r="P1204" s="197" t="s">
        <v>630</v>
      </c>
      <c r="Q1204" s="199" t="s">
        <v>314</v>
      </c>
      <c r="R1204" s="199" t="s">
        <v>52</v>
      </c>
      <c r="S1204" s="195">
        <v>0.43669713406788802</v>
      </c>
      <c r="T1204" s="195">
        <v>0.69420713029212444</v>
      </c>
      <c r="U1204" s="195">
        <v>0.62905884283286539</v>
      </c>
      <c r="V1204" s="194">
        <v>0</v>
      </c>
      <c r="W1204" s="194">
        <v>0</v>
      </c>
      <c r="X1204" s="194">
        <v>0</v>
      </c>
      <c r="Y1204" s="194" t="s">
        <v>629</v>
      </c>
      <c r="AM1204" s="200" t="s">
        <v>194</v>
      </c>
      <c r="AN1204" s="199" t="s">
        <v>426</v>
      </c>
      <c r="AO1204" s="197" t="s">
        <v>630</v>
      </c>
      <c r="AP1204" s="199" t="s">
        <v>313</v>
      </c>
      <c r="AQ1204" s="199" t="s">
        <v>52</v>
      </c>
      <c r="AR1204" s="195">
        <v>0.51715541674965615</v>
      </c>
      <c r="AS1204" s="195">
        <v>0.59124681751208152</v>
      </c>
      <c r="AT1204" s="195">
        <v>0.8746861740851376</v>
      </c>
      <c r="AU1204" s="194">
        <v>0</v>
      </c>
      <c r="AV1204" s="194">
        <v>0</v>
      </c>
      <c r="AW1204" s="194">
        <v>0</v>
      </c>
      <c r="AX1204" s="194" t="s">
        <v>639</v>
      </c>
    </row>
    <row r="1205" spans="14:50" ht="16.5" thickBot="1" x14ac:dyDescent="0.3">
      <c r="N1205" s="200" t="s">
        <v>194</v>
      </c>
      <c r="O1205" s="199" t="s">
        <v>431</v>
      </c>
      <c r="P1205" s="197" t="s">
        <v>630</v>
      </c>
      <c r="Q1205" s="199" t="s">
        <v>313</v>
      </c>
      <c r="R1205" s="199" t="s">
        <v>52</v>
      </c>
      <c r="S1205" s="195">
        <v>0.379610821963834</v>
      </c>
      <c r="T1205" s="195">
        <v>0.69420713029212444</v>
      </c>
      <c r="U1205" s="195">
        <v>0.54682645193242629</v>
      </c>
      <c r="V1205" s="194">
        <v>0</v>
      </c>
      <c r="W1205" s="194">
        <v>0</v>
      </c>
      <c r="X1205" s="194">
        <v>0</v>
      </c>
      <c r="Y1205" s="194" t="s">
        <v>629</v>
      </c>
      <c r="AM1205" s="200" t="s">
        <v>194</v>
      </c>
      <c r="AN1205" s="199" t="s">
        <v>426</v>
      </c>
      <c r="AO1205" s="197" t="s">
        <v>630</v>
      </c>
      <c r="AP1205" s="199" t="s">
        <v>312</v>
      </c>
      <c r="AQ1205" s="199" t="s">
        <v>52</v>
      </c>
      <c r="AR1205" s="195">
        <v>0.83127461691916127</v>
      </c>
      <c r="AS1205" s="195">
        <v>0.59124681751208152</v>
      </c>
      <c r="AT1205" s="195">
        <v>1.4059688649439115</v>
      </c>
      <c r="AU1205" s="194">
        <v>0</v>
      </c>
      <c r="AV1205" s="194">
        <v>0</v>
      </c>
      <c r="AW1205" s="194">
        <v>0</v>
      </c>
      <c r="AX1205" s="194" t="s">
        <v>639</v>
      </c>
    </row>
    <row r="1206" spans="14:50" ht="16.5" thickBot="1" x14ac:dyDescent="0.3">
      <c r="N1206" s="200" t="s">
        <v>194</v>
      </c>
      <c r="O1206" s="199" t="s">
        <v>431</v>
      </c>
      <c r="P1206" s="197" t="s">
        <v>630</v>
      </c>
      <c r="Q1206" s="199" t="s">
        <v>312</v>
      </c>
      <c r="R1206" s="199" t="s">
        <v>52</v>
      </c>
      <c r="S1206" s="195">
        <v>8.3393368373205268E-2</v>
      </c>
      <c r="T1206" s="195">
        <v>0.69420713029212433</v>
      </c>
      <c r="U1206" s="195">
        <v>0.12012750191446911</v>
      </c>
      <c r="V1206" s="194">
        <v>0</v>
      </c>
      <c r="W1206" s="194">
        <v>0</v>
      </c>
      <c r="X1206" s="194">
        <v>0</v>
      </c>
      <c r="Y1206" s="194" t="s">
        <v>629</v>
      </c>
      <c r="AM1206" s="200" t="s">
        <v>194</v>
      </c>
      <c r="AN1206" s="199" t="s">
        <v>427</v>
      </c>
      <c r="AO1206" s="197" t="s">
        <v>630</v>
      </c>
      <c r="AP1206" s="199" t="s">
        <v>323</v>
      </c>
      <c r="AQ1206" s="199" t="s">
        <v>76</v>
      </c>
      <c r="AR1206" s="195">
        <v>9.4708684995241867</v>
      </c>
      <c r="AS1206" s="195">
        <v>0.59119485547303086</v>
      </c>
      <c r="AT1206" s="195">
        <v>16.019876377216256</v>
      </c>
      <c r="AU1206" s="194">
        <v>0</v>
      </c>
      <c r="AV1206" s="194">
        <v>0</v>
      </c>
      <c r="AW1206" s="194">
        <v>0</v>
      </c>
      <c r="AX1206" s="194" t="s">
        <v>638</v>
      </c>
    </row>
    <row r="1207" spans="14:50" ht="16.5" thickBot="1" x14ac:dyDescent="0.3">
      <c r="N1207" s="200" t="s">
        <v>194</v>
      </c>
      <c r="O1207" s="199" t="s">
        <v>430</v>
      </c>
      <c r="P1207" s="197" t="s">
        <v>630</v>
      </c>
      <c r="Q1207" s="199" t="s">
        <v>323</v>
      </c>
      <c r="R1207" s="199" t="s">
        <v>76</v>
      </c>
      <c r="S1207" s="195">
        <v>3.8965591377527007</v>
      </c>
      <c r="T1207" s="195">
        <v>0.70495617473732242</v>
      </c>
      <c r="U1207" s="195">
        <v>5.5273778390615824</v>
      </c>
      <c r="V1207" s="194">
        <v>0</v>
      </c>
      <c r="W1207" s="194">
        <v>0</v>
      </c>
      <c r="X1207" s="194">
        <v>0</v>
      </c>
      <c r="Y1207" s="194" t="s">
        <v>629</v>
      </c>
      <c r="AM1207" s="200" t="s">
        <v>194</v>
      </c>
      <c r="AN1207" s="199" t="s">
        <v>427</v>
      </c>
      <c r="AO1207" s="197" t="s">
        <v>630</v>
      </c>
      <c r="AP1207" s="199" t="s">
        <v>322</v>
      </c>
      <c r="AQ1207" s="199" t="s">
        <v>76</v>
      </c>
      <c r="AR1207" s="195">
        <v>14.531297374300948</v>
      </c>
      <c r="AS1207" s="195">
        <v>0.60167327208027299</v>
      </c>
      <c r="AT1207" s="195">
        <v>24.151475640689981</v>
      </c>
      <c r="AU1207" s="194">
        <v>0</v>
      </c>
      <c r="AV1207" s="194">
        <v>0</v>
      </c>
      <c r="AW1207" s="194">
        <v>0</v>
      </c>
      <c r="AX1207" s="194" t="s">
        <v>638</v>
      </c>
    </row>
    <row r="1208" spans="14:50" ht="16.5" thickBot="1" x14ac:dyDescent="0.3">
      <c r="N1208" s="200" t="s">
        <v>194</v>
      </c>
      <c r="O1208" s="199" t="s">
        <v>430</v>
      </c>
      <c r="P1208" s="197" t="s">
        <v>630</v>
      </c>
      <c r="Q1208" s="199" t="s">
        <v>322</v>
      </c>
      <c r="R1208" s="199" t="s">
        <v>76</v>
      </c>
      <c r="S1208" s="195">
        <v>3.9874498782327836</v>
      </c>
      <c r="T1208" s="195">
        <v>0.66651560598301207</v>
      </c>
      <c r="U1208" s="195">
        <v>5.9825304050486325</v>
      </c>
      <c r="V1208" s="194">
        <v>0</v>
      </c>
      <c r="W1208" s="194">
        <v>0</v>
      </c>
      <c r="X1208" s="194">
        <v>0</v>
      </c>
      <c r="Y1208" s="194" t="s">
        <v>629</v>
      </c>
      <c r="AM1208" s="200" t="s">
        <v>194</v>
      </c>
      <c r="AN1208" s="199" t="s">
        <v>427</v>
      </c>
      <c r="AO1208" s="197" t="s">
        <v>630</v>
      </c>
      <c r="AP1208" s="199" t="s">
        <v>321</v>
      </c>
      <c r="AQ1208" s="199" t="s">
        <v>76</v>
      </c>
      <c r="AR1208" s="195">
        <v>18.895959333643464</v>
      </c>
      <c r="AS1208" s="195">
        <v>0.61191712714599655</v>
      </c>
      <c r="AT1208" s="195">
        <v>30.879932094358754</v>
      </c>
      <c r="AU1208" s="194">
        <v>0</v>
      </c>
      <c r="AV1208" s="194">
        <v>0</v>
      </c>
      <c r="AW1208" s="194">
        <v>0</v>
      </c>
      <c r="AX1208" s="194" t="s">
        <v>638</v>
      </c>
    </row>
    <row r="1209" spans="14:50" ht="16.5" thickBot="1" x14ac:dyDescent="0.3">
      <c r="N1209" s="200" t="s">
        <v>194</v>
      </c>
      <c r="O1209" s="199" t="s">
        <v>430</v>
      </c>
      <c r="P1209" s="197" t="s">
        <v>630</v>
      </c>
      <c r="Q1209" s="199" t="s">
        <v>321</v>
      </c>
      <c r="R1209" s="199" t="s">
        <v>76</v>
      </c>
      <c r="S1209" s="195">
        <v>2.1524986208549737</v>
      </c>
      <c r="T1209" s="195">
        <v>0.70495617473732219</v>
      </c>
      <c r="U1209" s="195">
        <v>3.0533793418534545</v>
      </c>
      <c r="V1209" s="194">
        <v>0</v>
      </c>
      <c r="W1209" s="194">
        <v>0</v>
      </c>
      <c r="X1209" s="194">
        <v>0</v>
      </c>
      <c r="Y1209" s="194" t="s">
        <v>629</v>
      </c>
      <c r="AM1209" s="200" t="s">
        <v>194</v>
      </c>
      <c r="AN1209" s="199" t="s">
        <v>427</v>
      </c>
      <c r="AO1209" s="197" t="s">
        <v>630</v>
      </c>
      <c r="AP1209" s="199" t="s">
        <v>320</v>
      </c>
      <c r="AQ1209" s="199" t="s">
        <v>76</v>
      </c>
      <c r="AR1209" s="195">
        <v>16.557554525593723</v>
      </c>
      <c r="AS1209" s="195">
        <v>0.59119485547303097</v>
      </c>
      <c r="AT1209" s="195">
        <v>28.006932692852303</v>
      </c>
      <c r="AU1209" s="194">
        <v>0</v>
      </c>
      <c r="AV1209" s="194">
        <v>0</v>
      </c>
      <c r="AW1209" s="194">
        <v>0</v>
      </c>
      <c r="AX1209" s="194" t="s">
        <v>638</v>
      </c>
    </row>
    <row r="1210" spans="14:50" ht="16.5" thickBot="1" x14ac:dyDescent="0.3">
      <c r="N1210" s="200" t="s">
        <v>194</v>
      </c>
      <c r="O1210" s="199" t="s">
        <v>430</v>
      </c>
      <c r="P1210" s="197" t="s">
        <v>630</v>
      </c>
      <c r="Q1210" s="199" t="s">
        <v>320</v>
      </c>
      <c r="R1210" s="199" t="s">
        <v>76</v>
      </c>
      <c r="S1210" s="195">
        <v>8.4788172821489525</v>
      </c>
      <c r="T1210" s="195">
        <v>0.70495617473732242</v>
      </c>
      <c r="U1210" s="195">
        <v>12.027438847965678</v>
      </c>
      <c r="V1210" s="194">
        <v>0</v>
      </c>
      <c r="W1210" s="194">
        <v>0</v>
      </c>
      <c r="X1210" s="194">
        <v>0</v>
      </c>
      <c r="Y1210" s="194" t="s">
        <v>629</v>
      </c>
      <c r="AM1210" s="200" t="s">
        <v>194</v>
      </c>
      <c r="AN1210" s="199" t="s">
        <v>427</v>
      </c>
      <c r="AO1210" s="197" t="s">
        <v>630</v>
      </c>
      <c r="AP1210" s="199" t="s">
        <v>319</v>
      </c>
      <c r="AQ1210" s="199" t="s">
        <v>76</v>
      </c>
      <c r="AR1210" s="195">
        <v>22.423295086205773</v>
      </c>
      <c r="AS1210" s="195">
        <v>0.60167327208027277</v>
      </c>
      <c r="AT1210" s="195">
        <v>37.268225342099207</v>
      </c>
      <c r="AU1210" s="194">
        <v>0</v>
      </c>
      <c r="AV1210" s="194">
        <v>0</v>
      </c>
      <c r="AW1210" s="194">
        <v>0</v>
      </c>
      <c r="AX1210" s="194" t="s">
        <v>638</v>
      </c>
    </row>
    <row r="1211" spans="14:50" ht="16.5" thickBot="1" x14ac:dyDescent="0.3">
      <c r="N1211" s="200" t="s">
        <v>194</v>
      </c>
      <c r="O1211" s="199" t="s">
        <v>430</v>
      </c>
      <c r="P1211" s="197" t="s">
        <v>630</v>
      </c>
      <c r="Q1211" s="199" t="s">
        <v>319</v>
      </c>
      <c r="R1211" s="199" t="s">
        <v>76</v>
      </c>
      <c r="S1211" s="195">
        <v>7.4084068772131841</v>
      </c>
      <c r="T1211" s="195">
        <v>0.66651560598301207</v>
      </c>
      <c r="U1211" s="195">
        <v>11.115128904276562</v>
      </c>
      <c r="V1211" s="194">
        <v>0</v>
      </c>
      <c r="W1211" s="194">
        <v>0</v>
      </c>
      <c r="X1211" s="194">
        <v>0</v>
      </c>
      <c r="Y1211" s="194" t="s">
        <v>629</v>
      </c>
      <c r="AM1211" s="200" t="s">
        <v>194</v>
      </c>
      <c r="AN1211" s="199" t="s">
        <v>427</v>
      </c>
      <c r="AO1211" s="197" t="s">
        <v>630</v>
      </c>
      <c r="AP1211" s="199" t="s">
        <v>318</v>
      </c>
      <c r="AQ1211" s="199" t="s">
        <v>76</v>
      </c>
      <c r="AR1211" s="195">
        <v>10.863836988849174</v>
      </c>
      <c r="AS1211" s="195">
        <v>0.59119485547303097</v>
      </c>
      <c r="AT1211" s="195">
        <v>18.376068208774797</v>
      </c>
      <c r="AU1211" s="194">
        <v>0</v>
      </c>
      <c r="AV1211" s="194">
        <v>0</v>
      </c>
      <c r="AW1211" s="194">
        <v>0</v>
      </c>
      <c r="AX1211" s="194" t="s">
        <v>638</v>
      </c>
    </row>
    <row r="1212" spans="14:50" ht="16.5" thickBot="1" x14ac:dyDescent="0.3">
      <c r="N1212" s="200" t="s">
        <v>194</v>
      </c>
      <c r="O1212" s="199" t="s">
        <v>430</v>
      </c>
      <c r="P1212" s="197" t="s">
        <v>630</v>
      </c>
      <c r="Q1212" s="199" t="s">
        <v>318</v>
      </c>
      <c r="R1212" s="199" t="s">
        <v>76</v>
      </c>
      <c r="S1212" s="195">
        <v>2.1047978203928128</v>
      </c>
      <c r="T1212" s="195">
        <v>0.70495617473732219</v>
      </c>
      <c r="U1212" s="195">
        <v>2.9857144256904964</v>
      </c>
      <c r="V1212" s="194">
        <v>0</v>
      </c>
      <c r="W1212" s="194">
        <v>0</v>
      </c>
      <c r="X1212" s="194">
        <v>0</v>
      </c>
      <c r="Y1212" s="194" t="s">
        <v>629</v>
      </c>
      <c r="AM1212" s="200" t="s">
        <v>194</v>
      </c>
      <c r="AN1212" s="199" t="s">
        <v>427</v>
      </c>
      <c r="AO1212" s="197" t="s">
        <v>630</v>
      </c>
      <c r="AP1212" s="199" t="s">
        <v>317</v>
      </c>
      <c r="AQ1212" s="199" t="s">
        <v>76</v>
      </c>
      <c r="AR1212" s="195">
        <v>12.794991222672715</v>
      </c>
      <c r="AS1212" s="195">
        <v>0.61191712714599666</v>
      </c>
      <c r="AT1212" s="195">
        <v>20.909679848885766</v>
      </c>
      <c r="AU1212" s="194">
        <v>0</v>
      </c>
      <c r="AV1212" s="194">
        <v>0</v>
      </c>
      <c r="AW1212" s="194">
        <v>0</v>
      </c>
      <c r="AX1212" s="194" t="s">
        <v>638</v>
      </c>
    </row>
    <row r="1213" spans="14:50" ht="16.5" thickBot="1" x14ac:dyDescent="0.3">
      <c r="N1213" s="200" t="s">
        <v>194</v>
      </c>
      <c r="O1213" s="199" t="s">
        <v>430</v>
      </c>
      <c r="P1213" s="197" t="s">
        <v>630</v>
      </c>
      <c r="Q1213" s="199" t="s">
        <v>317</v>
      </c>
      <c r="R1213" s="199" t="s">
        <v>76</v>
      </c>
      <c r="S1213" s="195">
        <v>6.4366267623627262</v>
      </c>
      <c r="T1213" s="195">
        <v>0.70495617473732253</v>
      </c>
      <c r="U1213" s="195">
        <v>9.1305346247390666</v>
      </c>
      <c r="V1213" s="194">
        <v>0</v>
      </c>
      <c r="W1213" s="194">
        <v>0</v>
      </c>
      <c r="X1213" s="194">
        <v>0</v>
      </c>
      <c r="Y1213" s="194" t="s">
        <v>629</v>
      </c>
      <c r="AM1213" s="200" t="s">
        <v>194</v>
      </c>
      <c r="AN1213" s="199" t="s">
        <v>427</v>
      </c>
      <c r="AO1213" s="197" t="s">
        <v>630</v>
      </c>
      <c r="AP1213" s="199" t="s">
        <v>74</v>
      </c>
      <c r="AQ1213" s="199" t="s">
        <v>76</v>
      </c>
      <c r="AR1213" s="195">
        <v>14.515851302469596</v>
      </c>
      <c r="AS1213" s="195">
        <v>0.59119485547303097</v>
      </c>
      <c r="AT1213" s="195">
        <v>24.553412750615141</v>
      </c>
      <c r="AU1213" s="194">
        <v>0</v>
      </c>
      <c r="AV1213" s="194">
        <v>0</v>
      </c>
      <c r="AW1213" s="194">
        <v>0</v>
      </c>
      <c r="AX1213" s="194" t="s">
        <v>638</v>
      </c>
    </row>
    <row r="1214" spans="14:50" ht="16.5" thickBot="1" x14ac:dyDescent="0.3">
      <c r="N1214" s="200" t="s">
        <v>194</v>
      </c>
      <c r="O1214" s="199" t="s">
        <v>430</v>
      </c>
      <c r="P1214" s="197" t="s">
        <v>630</v>
      </c>
      <c r="Q1214" s="199" t="s">
        <v>74</v>
      </c>
      <c r="R1214" s="199" t="s">
        <v>76</v>
      </c>
      <c r="S1214" s="195">
        <v>2.122345691026867</v>
      </c>
      <c r="T1214" s="195">
        <v>0.69413912519021104</v>
      </c>
      <c r="U1214" s="195">
        <v>3.0575220643920518</v>
      </c>
      <c r="V1214" s="194">
        <v>0</v>
      </c>
      <c r="W1214" s="194">
        <v>0</v>
      </c>
      <c r="X1214" s="194">
        <v>0</v>
      </c>
      <c r="Y1214" s="194" t="s">
        <v>629</v>
      </c>
      <c r="AM1214" s="200" t="s">
        <v>194</v>
      </c>
      <c r="AN1214" s="199" t="s">
        <v>427</v>
      </c>
      <c r="AO1214" s="197" t="s">
        <v>630</v>
      </c>
      <c r="AP1214" s="199" t="s">
        <v>316</v>
      </c>
      <c r="AQ1214" s="199" t="s">
        <v>76</v>
      </c>
      <c r="AR1214" s="195">
        <v>10.712355781972228</v>
      </c>
      <c r="AS1214" s="195">
        <v>0.59119485547303097</v>
      </c>
      <c r="AT1214" s="195">
        <v>18.119839309834628</v>
      </c>
      <c r="AU1214" s="194">
        <v>0</v>
      </c>
      <c r="AV1214" s="194">
        <v>0</v>
      </c>
      <c r="AW1214" s="194">
        <v>0</v>
      </c>
      <c r="AX1214" s="194" t="s">
        <v>638</v>
      </c>
    </row>
    <row r="1215" spans="14:50" ht="16.5" thickBot="1" x14ac:dyDescent="0.3">
      <c r="N1215" s="200" t="s">
        <v>194</v>
      </c>
      <c r="O1215" s="199" t="s">
        <v>430</v>
      </c>
      <c r="P1215" s="197" t="s">
        <v>630</v>
      </c>
      <c r="Q1215" s="199" t="s">
        <v>316</v>
      </c>
      <c r="R1215" s="199" t="s">
        <v>76</v>
      </c>
      <c r="S1215" s="195">
        <v>4.2766719335623558</v>
      </c>
      <c r="T1215" s="195">
        <v>0.69413912519021126</v>
      </c>
      <c r="U1215" s="195">
        <v>6.1611163790694592</v>
      </c>
      <c r="V1215" s="194">
        <v>0</v>
      </c>
      <c r="W1215" s="194">
        <v>0</v>
      </c>
      <c r="X1215" s="194">
        <v>0</v>
      </c>
      <c r="Y1215" s="194" t="s">
        <v>629</v>
      </c>
      <c r="AM1215" s="200" t="s">
        <v>194</v>
      </c>
      <c r="AN1215" s="199" t="s">
        <v>427</v>
      </c>
      <c r="AO1215" s="197" t="s">
        <v>630</v>
      </c>
      <c r="AP1215" s="199" t="s">
        <v>315</v>
      </c>
      <c r="AQ1215" s="199" t="s">
        <v>76</v>
      </c>
      <c r="AR1215" s="195">
        <v>11.441871479625023</v>
      </c>
      <c r="AS1215" s="195">
        <v>0.61191712714599644</v>
      </c>
      <c r="AT1215" s="195">
        <v>18.698400440252954</v>
      </c>
      <c r="AU1215" s="194">
        <v>0</v>
      </c>
      <c r="AV1215" s="194">
        <v>0</v>
      </c>
      <c r="AW1215" s="194">
        <v>0</v>
      </c>
      <c r="AX1215" s="194" t="s">
        <v>638</v>
      </c>
    </row>
    <row r="1216" spans="14:50" ht="16.5" thickBot="1" x14ac:dyDescent="0.3">
      <c r="N1216" s="200" t="s">
        <v>194</v>
      </c>
      <c r="O1216" s="199" t="s">
        <v>430</v>
      </c>
      <c r="P1216" s="197" t="s">
        <v>630</v>
      </c>
      <c r="Q1216" s="199" t="s">
        <v>315</v>
      </c>
      <c r="R1216" s="199" t="s">
        <v>76</v>
      </c>
      <c r="S1216" s="195">
        <v>6.3143934611784411</v>
      </c>
      <c r="T1216" s="195">
        <v>0.70495617473732242</v>
      </c>
      <c r="U1216" s="195">
        <v>8.9571432770714896</v>
      </c>
      <c r="V1216" s="194">
        <v>0</v>
      </c>
      <c r="W1216" s="194">
        <v>0</v>
      </c>
      <c r="X1216" s="194">
        <v>0</v>
      </c>
      <c r="Y1216" s="194" t="s">
        <v>629</v>
      </c>
      <c r="AM1216" s="200" t="s">
        <v>194</v>
      </c>
      <c r="AN1216" s="199" t="s">
        <v>427</v>
      </c>
      <c r="AO1216" s="197" t="s">
        <v>630</v>
      </c>
      <c r="AP1216" s="199" t="s">
        <v>314</v>
      </c>
      <c r="AQ1216" s="199" t="s">
        <v>76</v>
      </c>
      <c r="AR1216" s="195">
        <v>16.987276572669384</v>
      </c>
      <c r="AS1216" s="195">
        <v>0.61191712714599644</v>
      </c>
      <c r="AT1216" s="195">
        <v>27.760747034322527</v>
      </c>
      <c r="AU1216" s="194">
        <v>0</v>
      </c>
      <c r="AV1216" s="194">
        <v>0</v>
      </c>
      <c r="AW1216" s="194">
        <v>0</v>
      </c>
      <c r="AX1216" s="194" t="s">
        <v>638</v>
      </c>
    </row>
    <row r="1217" spans="14:50" ht="16.5" thickBot="1" x14ac:dyDescent="0.3">
      <c r="N1217" s="200" t="s">
        <v>194</v>
      </c>
      <c r="O1217" s="199" t="s">
        <v>430</v>
      </c>
      <c r="P1217" s="197" t="s">
        <v>630</v>
      </c>
      <c r="Q1217" s="199" t="s">
        <v>314</v>
      </c>
      <c r="R1217" s="199" t="s">
        <v>76</v>
      </c>
      <c r="S1217" s="195">
        <v>4.9489580479491107</v>
      </c>
      <c r="T1217" s="195">
        <v>0.70495617473732242</v>
      </c>
      <c r="U1217" s="195">
        <v>7.0202350519068339</v>
      </c>
      <c r="V1217" s="194">
        <v>0</v>
      </c>
      <c r="W1217" s="194">
        <v>0</v>
      </c>
      <c r="X1217" s="194">
        <v>0</v>
      </c>
      <c r="Y1217" s="194" t="s">
        <v>629</v>
      </c>
      <c r="AM1217" s="200" t="s">
        <v>194</v>
      </c>
      <c r="AN1217" s="199" t="s">
        <v>427</v>
      </c>
      <c r="AO1217" s="197" t="s">
        <v>630</v>
      </c>
      <c r="AP1217" s="199" t="s">
        <v>313</v>
      </c>
      <c r="AQ1217" s="199" t="s">
        <v>76</v>
      </c>
      <c r="AR1217" s="195">
        <v>7.8342128513101494</v>
      </c>
      <c r="AS1217" s="195">
        <v>0.59119485547303097</v>
      </c>
      <c r="AT1217" s="195">
        <v>13.251490229971274</v>
      </c>
      <c r="AU1217" s="194">
        <v>0</v>
      </c>
      <c r="AV1217" s="194">
        <v>0</v>
      </c>
      <c r="AW1217" s="194">
        <v>0</v>
      </c>
      <c r="AX1217" s="194" t="s">
        <v>638</v>
      </c>
    </row>
    <row r="1218" spans="14:50" ht="16.5" thickBot="1" x14ac:dyDescent="0.3">
      <c r="N1218" s="200" t="s">
        <v>194</v>
      </c>
      <c r="O1218" s="199" t="s">
        <v>430</v>
      </c>
      <c r="P1218" s="197" t="s">
        <v>630</v>
      </c>
      <c r="Q1218" s="199" t="s">
        <v>313</v>
      </c>
      <c r="R1218" s="199" t="s">
        <v>76</v>
      </c>
      <c r="S1218" s="195">
        <v>4.3020159416810619</v>
      </c>
      <c r="T1218" s="195">
        <v>0.70495617473732231</v>
      </c>
      <c r="U1218" s="195">
        <v>6.1025296264467217</v>
      </c>
      <c r="V1218" s="194">
        <v>0</v>
      </c>
      <c r="W1218" s="194">
        <v>0</v>
      </c>
      <c r="X1218" s="194">
        <v>0</v>
      </c>
      <c r="Y1218" s="194" t="s">
        <v>629</v>
      </c>
      <c r="AM1218" s="200" t="s">
        <v>194</v>
      </c>
      <c r="AN1218" s="199" t="s">
        <v>427</v>
      </c>
      <c r="AO1218" s="197" t="s">
        <v>630</v>
      </c>
      <c r="AP1218" s="199" t="s">
        <v>312</v>
      </c>
      <c r="AQ1218" s="199" t="s">
        <v>76</v>
      </c>
      <c r="AR1218" s="195">
        <v>12.59269858907526</v>
      </c>
      <c r="AS1218" s="195">
        <v>0.59119485547303086</v>
      </c>
      <c r="AT1218" s="195">
        <v>21.300419772765959</v>
      </c>
      <c r="AU1218" s="194">
        <v>0</v>
      </c>
      <c r="AV1218" s="194">
        <v>0</v>
      </c>
      <c r="AW1218" s="194">
        <v>0</v>
      </c>
      <c r="AX1218" s="194" t="s">
        <v>638</v>
      </c>
    </row>
    <row r="1219" spans="14:50" ht="16.5" thickBot="1" x14ac:dyDescent="0.3">
      <c r="N1219" s="200" t="s">
        <v>194</v>
      </c>
      <c r="O1219" s="199" t="s">
        <v>430</v>
      </c>
      <c r="P1219" s="197" t="s">
        <v>630</v>
      </c>
      <c r="Q1219" s="199" t="s">
        <v>312</v>
      </c>
      <c r="R1219" s="199" t="s">
        <v>76</v>
      </c>
      <c r="S1219" s="195">
        <v>0.94507210915654671</v>
      </c>
      <c r="T1219" s="195">
        <v>0.70495617473732253</v>
      </c>
      <c r="U1219" s="195">
        <v>1.3406111514785939</v>
      </c>
      <c r="V1219" s="194">
        <v>0</v>
      </c>
      <c r="W1219" s="194">
        <v>0</v>
      </c>
      <c r="X1219" s="194">
        <v>0</v>
      </c>
      <c r="Y1219" s="194" t="s">
        <v>629</v>
      </c>
      <c r="AM1219" s="200" t="s">
        <v>194</v>
      </c>
      <c r="AN1219" s="199" t="s">
        <v>427</v>
      </c>
      <c r="AO1219" s="197" t="s">
        <v>630</v>
      </c>
      <c r="AP1219" s="199" t="s">
        <v>323</v>
      </c>
      <c r="AQ1219" s="199" t="s">
        <v>52</v>
      </c>
      <c r="AR1219" s="195">
        <v>9.4708684995241867</v>
      </c>
      <c r="AS1219" s="195">
        <v>0.59119485547303086</v>
      </c>
      <c r="AT1219" s="195">
        <v>16.019876377216256</v>
      </c>
      <c r="AU1219" s="194">
        <v>0</v>
      </c>
      <c r="AV1219" s="194">
        <v>0</v>
      </c>
      <c r="AW1219" s="194">
        <v>0</v>
      </c>
      <c r="AX1219" s="194" t="s">
        <v>638</v>
      </c>
    </row>
    <row r="1220" spans="14:50" ht="16.5" thickBot="1" x14ac:dyDescent="0.3">
      <c r="N1220" s="200" t="s">
        <v>194</v>
      </c>
      <c r="O1220" s="199" t="s">
        <v>430</v>
      </c>
      <c r="P1220" s="197" t="s">
        <v>630</v>
      </c>
      <c r="Q1220" s="199" t="s">
        <v>323</v>
      </c>
      <c r="R1220" s="199" t="s">
        <v>52</v>
      </c>
      <c r="S1220" s="195">
        <v>3.8965591377527007</v>
      </c>
      <c r="T1220" s="195">
        <v>0.70495617473732242</v>
      </c>
      <c r="U1220" s="195">
        <v>5.5273778390615824</v>
      </c>
      <c r="V1220" s="194">
        <v>0</v>
      </c>
      <c r="W1220" s="194">
        <v>0</v>
      </c>
      <c r="X1220" s="194">
        <v>0</v>
      </c>
      <c r="Y1220" s="194" t="s">
        <v>629</v>
      </c>
      <c r="AM1220" s="200" t="s">
        <v>194</v>
      </c>
      <c r="AN1220" s="199" t="s">
        <v>427</v>
      </c>
      <c r="AO1220" s="197" t="s">
        <v>630</v>
      </c>
      <c r="AP1220" s="199" t="s">
        <v>322</v>
      </c>
      <c r="AQ1220" s="199" t="s">
        <v>52</v>
      </c>
      <c r="AR1220" s="195">
        <v>14.531297374300948</v>
      </c>
      <c r="AS1220" s="195">
        <v>0.60167327208027299</v>
      </c>
      <c r="AT1220" s="195">
        <v>24.151475640689981</v>
      </c>
      <c r="AU1220" s="194">
        <v>0</v>
      </c>
      <c r="AV1220" s="194">
        <v>0</v>
      </c>
      <c r="AW1220" s="194">
        <v>0</v>
      </c>
      <c r="AX1220" s="194" t="s">
        <v>638</v>
      </c>
    </row>
    <row r="1221" spans="14:50" ht="16.5" thickBot="1" x14ac:dyDescent="0.3">
      <c r="N1221" s="200" t="s">
        <v>194</v>
      </c>
      <c r="O1221" s="199" t="s">
        <v>430</v>
      </c>
      <c r="P1221" s="197" t="s">
        <v>630</v>
      </c>
      <c r="Q1221" s="199" t="s">
        <v>322</v>
      </c>
      <c r="R1221" s="199" t="s">
        <v>52</v>
      </c>
      <c r="S1221" s="195">
        <v>3.9874498782327836</v>
      </c>
      <c r="T1221" s="195">
        <v>0.66651560598301207</v>
      </c>
      <c r="U1221" s="195">
        <v>5.9825304050486325</v>
      </c>
      <c r="V1221" s="194">
        <v>0</v>
      </c>
      <c r="W1221" s="194">
        <v>0</v>
      </c>
      <c r="X1221" s="194">
        <v>0</v>
      </c>
      <c r="Y1221" s="194" t="s">
        <v>629</v>
      </c>
      <c r="AM1221" s="200" t="s">
        <v>194</v>
      </c>
      <c r="AN1221" s="199" t="s">
        <v>427</v>
      </c>
      <c r="AO1221" s="197" t="s">
        <v>630</v>
      </c>
      <c r="AP1221" s="199" t="s">
        <v>321</v>
      </c>
      <c r="AQ1221" s="199" t="s">
        <v>52</v>
      </c>
      <c r="AR1221" s="195">
        <v>18.895959333643464</v>
      </c>
      <c r="AS1221" s="195">
        <v>0.61191712714599655</v>
      </c>
      <c r="AT1221" s="195">
        <v>30.879932094358754</v>
      </c>
      <c r="AU1221" s="194">
        <v>0</v>
      </c>
      <c r="AV1221" s="194">
        <v>0</v>
      </c>
      <c r="AW1221" s="194">
        <v>0</v>
      </c>
      <c r="AX1221" s="194" t="s">
        <v>638</v>
      </c>
    </row>
    <row r="1222" spans="14:50" ht="16.5" thickBot="1" x14ac:dyDescent="0.3">
      <c r="N1222" s="200" t="s">
        <v>194</v>
      </c>
      <c r="O1222" s="199" t="s">
        <v>430</v>
      </c>
      <c r="P1222" s="197" t="s">
        <v>630</v>
      </c>
      <c r="Q1222" s="199" t="s">
        <v>321</v>
      </c>
      <c r="R1222" s="199" t="s">
        <v>52</v>
      </c>
      <c r="S1222" s="195">
        <v>2.1524986208549737</v>
      </c>
      <c r="T1222" s="195">
        <v>0.70495617473732219</v>
      </c>
      <c r="U1222" s="195">
        <v>3.0533793418534545</v>
      </c>
      <c r="V1222" s="194">
        <v>0</v>
      </c>
      <c r="W1222" s="194">
        <v>0</v>
      </c>
      <c r="X1222" s="194">
        <v>0</v>
      </c>
      <c r="Y1222" s="194" t="s">
        <v>629</v>
      </c>
      <c r="AM1222" s="200" t="s">
        <v>194</v>
      </c>
      <c r="AN1222" s="199" t="s">
        <v>427</v>
      </c>
      <c r="AO1222" s="197" t="s">
        <v>630</v>
      </c>
      <c r="AP1222" s="199" t="s">
        <v>320</v>
      </c>
      <c r="AQ1222" s="199" t="s">
        <v>52</v>
      </c>
      <c r="AR1222" s="195">
        <v>16.557554525593723</v>
      </c>
      <c r="AS1222" s="195">
        <v>0.59119485547303097</v>
      </c>
      <c r="AT1222" s="195">
        <v>28.006932692852303</v>
      </c>
      <c r="AU1222" s="194">
        <v>0</v>
      </c>
      <c r="AV1222" s="194">
        <v>0</v>
      </c>
      <c r="AW1222" s="194">
        <v>0</v>
      </c>
      <c r="AX1222" s="194" t="s">
        <v>638</v>
      </c>
    </row>
    <row r="1223" spans="14:50" ht="16.5" thickBot="1" x14ac:dyDescent="0.3">
      <c r="N1223" s="200" t="s">
        <v>194</v>
      </c>
      <c r="O1223" s="199" t="s">
        <v>430</v>
      </c>
      <c r="P1223" s="197" t="s">
        <v>630</v>
      </c>
      <c r="Q1223" s="199" t="s">
        <v>320</v>
      </c>
      <c r="R1223" s="199" t="s">
        <v>52</v>
      </c>
      <c r="S1223" s="195">
        <v>8.4788172821489525</v>
      </c>
      <c r="T1223" s="195">
        <v>0.70495617473732242</v>
      </c>
      <c r="U1223" s="195">
        <v>12.027438847965678</v>
      </c>
      <c r="V1223" s="194">
        <v>0</v>
      </c>
      <c r="W1223" s="194">
        <v>0</v>
      </c>
      <c r="X1223" s="194">
        <v>0</v>
      </c>
      <c r="Y1223" s="194" t="s">
        <v>629</v>
      </c>
      <c r="AM1223" s="200" t="s">
        <v>194</v>
      </c>
      <c r="AN1223" s="199" t="s">
        <v>427</v>
      </c>
      <c r="AO1223" s="197" t="s">
        <v>630</v>
      </c>
      <c r="AP1223" s="199" t="s">
        <v>319</v>
      </c>
      <c r="AQ1223" s="199" t="s">
        <v>52</v>
      </c>
      <c r="AR1223" s="195">
        <v>22.423295086205773</v>
      </c>
      <c r="AS1223" s="195">
        <v>0.60167327208027277</v>
      </c>
      <c r="AT1223" s="195">
        <v>37.268225342099207</v>
      </c>
      <c r="AU1223" s="194">
        <v>0</v>
      </c>
      <c r="AV1223" s="194">
        <v>0</v>
      </c>
      <c r="AW1223" s="194">
        <v>0</v>
      </c>
      <c r="AX1223" s="194" t="s">
        <v>638</v>
      </c>
    </row>
    <row r="1224" spans="14:50" ht="16.5" thickBot="1" x14ac:dyDescent="0.3">
      <c r="N1224" s="200" t="s">
        <v>194</v>
      </c>
      <c r="O1224" s="199" t="s">
        <v>430</v>
      </c>
      <c r="P1224" s="197" t="s">
        <v>630</v>
      </c>
      <c r="Q1224" s="199" t="s">
        <v>319</v>
      </c>
      <c r="R1224" s="199" t="s">
        <v>52</v>
      </c>
      <c r="S1224" s="195">
        <v>7.4084068772131841</v>
      </c>
      <c r="T1224" s="195">
        <v>0.66651560598301207</v>
      </c>
      <c r="U1224" s="195">
        <v>11.115128904276562</v>
      </c>
      <c r="V1224" s="194">
        <v>0</v>
      </c>
      <c r="W1224" s="194">
        <v>0</v>
      </c>
      <c r="X1224" s="194">
        <v>0</v>
      </c>
      <c r="Y1224" s="194" t="s">
        <v>629</v>
      </c>
      <c r="AM1224" s="200" t="s">
        <v>194</v>
      </c>
      <c r="AN1224" s="199" t="s">
        <v>427</v>
      </c>
      <c r="AO1224" s="197" t="s">
        <v>630</v>
      </c>
      <c r="AP1224" s="199" t="s">
        <v>318</v>
      </c>
      <c r="AQ1224" s="199" t="s">
        <v>52</v>
      </c>
      <c r="AR1224" s="195">
        <v>10.863836988849174</v>
      </c>
      <c r="AS1224" s="195">
        <v>0.59119485547303097</v>
      </c>
      <c r="AT1224" s="195">
        <v>18.376068208774797</v>
      </c>
      <c r="AU1224" s="194">
        <v>0</v>
      </c>
      <c r="AV1224" s="194">
        <v>0</v>
      </c>
      <c r="AW1224" s="194">
        <v>0</v>
      </c>
      <c r="AX1224" s="194" t="s">
        <v>638</v>
      </c>
    </row>
    <row r="1225" spans="14:50" ht="16.5" thickBot="1" x14ac:dyDescent="0.3">
      <c r="N1225" s="200" t="s">
        <v>194</v>
      </c>
      <c r="O1225" s="199" t="s">
        <v>430</v>
      </c>
      <c r="P1225" s="197" t="s">
        <v>630</v>
      </c>
      <c r="Q1225" s="199" t="s">
        <v>318</v>
      </c>
      <c r="R1225" s="199" t="s">
        <v>52</v>
      </c>
      <c r="S1225" s="195">
        <v>2.1047978203928128</v>
      </c>
      <c r="T1225" s="195">
        <v>0.70495617473732219</v>
      </c>
      <c r="U1225" s="195">
        <v>2.9857144256904964</v>
      </c>
      <c r="V1225" s="194">
        <v>0</v>
      </c>
      <c r="W1225" s="194">
        <v>0</v>
      </c>
      <c r="X1225" s="194">
        <v>0</v>
      </c>
      <c r="Y1225" s="194" t="s">
        <v>629</v>
      </c>
      <c r="AM1225" s="200" t="s">
        <v>194</v>
      </c>
      <c r="AN1225" s="199" t="s">
        <v>427</v>
      </c>
      <c r="AO1225" s="197" t="s">
        <v>630</v>
      </c>
      <c r="AP1225" s="199" t="s">
        <v>317</v>
      </c>
      <c r="AQ1225" s="199" t="s">
        <v>52</v>
      </c>
      <c r="AR1225" s="195">
        <v>12.794991222672715</v>
      </c>
      <c r="AS1225" s="195">
        <v>0.61191712714599666</v>
      </c>
      <c r="AT1225" s="195">
        <v>20.909679848885766</v>
      </c>
      <c r="AU1225" s="194">
        <v>0</v>
      </c>
      <c r="AV1225" s="194">
        <v>0</v>
      </c>
      <c r="AW1225" s="194">
        <v>0</v>
      </c>
      <c r="AX1225" s="194" t="s">
        <v>638</v>
      </c>
    </row>
    <row r="1226" spans="14:50" ht="16.5" thickBot="1" x14ac:dyDescent="0.3">
      <c r="N1226" s="200" t="s">
        <v>194</v>
      </c>
      <c r="O1226" s="199" t="s">
        <v>430</v>
      </c>
      <c r="P1226" s="197" t="s">
        <v>630</v>
      </c>
      <c r="Q1226" s="199" t="s">
        <v>317</v>
      </c>
      <c r="R1226" s="199" t="s">
        <v>52</v>
      </c>
      <c r="S1226" s="195">
        <v>6.4366267623627262</v>
      </c>
      <c r="T1226" s="195">
        <v>0.70495617473732253</v>
      </c>
      <c r="U1226" s="195">
        <v>9.1305346247390666</v>
      </c>
      <c r="V1226" s="194">
        <v>0</v>
      </c>
      <c r="W1226" s="194">
        <v>0</v>
      </c>
      <c r="X1226" s="194">
        <v>0</v>
      </c>
      <c r="Y1226" s="194" t="s">
        <v>629</v>
      </c>
      <c r="AM1226" s="200" t="s">
        <v>194</v>
      </c>
      <c r="AN1226" s="199" t="s">
        <v>427</v>
      </c>
      <c r="AO1226" s="197" t="s">
        <v>630</v>
      </c>
      <c r="AP1226" s="199" t="s">
        <v>74</v>
      </c>
      <c r="AQ1226" s="199" t="s">
        <v>52</v>
      </c>
      <c r="AR1226" s="195">
        <v>14.515851302469596</v>
      </c>
      <c r="AS1226" s="195">
        <v>0.59119485547303097</v>
      </c>
      <c r="AT1226" s="195">
        <v>24.553412750615141</v>
      </c>
      <c r="AU1226" s="194">
        <v>0</v>
      </c>
      <c r="AV1226" s="194">
        <v>0</v>
      </c>
      <c r="AW1226" s="194">
        <v>0</v>
      </c>
      <c r="AX1226" s="194" t="s">
        <v>638</v>
      </c>
    </row>
    <row r="1227" spans="14:50" ht="16.5" thickBot="1" x14ac:dyDescent="0.3">
      <c r="N1227" s="200" t="s">
        <v>194</v>
      </c>
      <c r="O1227" s="199" t="s">
        <v>430</v>
      </c>
      <c r="P1227" s="197" t="s">
        <v>630</v>
      </c>
      <c r="Q1227" s="199" t="s">
        <v>74</v>
      </c>
      <c r="R1227" s="199" t="s">
        <v>52</v>
      </c>
      <c r="S1227" s="195">
        <v>2.122345691026867</v>
      </c>
      <c r="T1227" s="195">
        <v>0.69413912519021104</v>
      </c>
      <c r="U1227" s="195">
        <v>3.0575220643920518</v>
      </c>
      <c r="V1227" s="194">
        <v>0</v>
      </c>
      <c r="W1227" s="194">
        <v>0</v>
      </c>
      <c r="X1227" s="194">
        <v>0</v>
      </c>
      <c r="Y1227" s="194" t="s">
        <v>629</v>
      </c>
      <c r="AM1227" s="200" t="s">
        <v>194</v>
      </c>
      <c r="AN1227" s="199" t="s">
        <v>427</v>
      </c>
      <c r="AO1227" s="197" t="s">
        <v>630</v>
      </c>
      <c r="AP1227" s="199" t="s">
        <v>316</v>
      </c>
      <c r="AQ1227" s="199" t="s">
        <v>52</v>
      </c>
      <c r="AR1227" s="195">
        <v>10.712355781972228</v>
      </c>
      <c r="AS1227" s="195">
        <v>0.59119485547303097</v>
      </c>
      <c r="AT1227" s="195">
        <v>18.119839309834628</v>
      </c>
      <c r="AU1227" s="194">
        <v>0</v>
      </c>
      <c r="AV1227" s="194">
        <v>0</v>
      </c>
      <c r="AW1227" s="194">
        <v>0</v>
      </c>
      <c r="AX1227" s="194" t="s">
        <v>638</v>
      </c>
    </row>
    <row r="1228" spans="14:50" ht="16.5" thickBot="1" x14ac:dyDescent="0.3">
      <c r="N1228" s="200" t="s">
        <v>194</v>
      </c>
      <c r="O1228" s="199" t="s">
        <v>430</v>
      </c>
      <c r="P1228" s="197" t="s">
        <v>630</v>
      </c>
      <c r="Q1228" s="199" t="s">
        <v>316</v>
      </c>
      <c r="R1228" s="199" t="s">
        <v>52</v>
      </c>
      <c r="S1228" s="195">
        <v>4.2766719335623558</v>
      </c>
      <c r="T1228" s="195">
        <v>0.69413912519021126</v>
      </c>
      <c r="U1228" s="195">
        <v>6.1611163790694592</v>
      </c>
      <c r="V1228" s="194">
        <v>0</v>
      </c>
      <c r="W1228" s="194">
        <v>0</v>
      </c>
      <c r="X1228" s="194">
        <v>0</v>
      </c>
      <c r="Y1228" s="194" t="s">
        <v>629</v>
      </c>
      <c r="AM1228" s="200" t="s">
        <v>194</v>
      </c>
      <c r="AN1228" s="199" t="s">
        <v>427</v>
      </c>
      <c r="AO1228" s="197" t="s">
        <v>630</v>
      </c>
      <c r="AP1228" s="199" t="s">
        <v>315</v>
      </c>
      <c r="AQ1228" s="199" t="s">
        <v>52</v>
      </c>
      <c r="AR1228" s="195">
        <v>11.441871479625023</v>
      </c>
      <c r="AS1228" s="195">
        <v>0.61191712714599644</v>
      </c>
      <c r="AT1228" s="195">
        <v>18.698400440252954</v>
      </c>
      <c r="AU1228" s="194">
        <v>0</v>
      </c>
      <c r="AV1228" s="194">
        <v>0</v>
      </c>
      <c r="AW1228" s="194">
        <v>0</v>
      </c>
      <c r="AX1228" s="194" t="s">
        <v>638</v>
      </c>
    </row>
    <row r="1229" spans="14:50" ht="16.5" thickBot="1" x14ac:dyDescent="0.3">
      <c r="N1229" s="200" t="s">
        <v>194</v>
      </c>
      <c r="O1229" s="199" t="s">
        <v>430</v>
      </c>
      <c r="P1229" s="197" t="s">
        <v>630</v>
      </c>
      <c r="Q1229" s="199" t="s">
        <v>315</v>
      </c>
      <c r="R1229" s="199" t="s">
        <v>52</v>
      </c>
      <c r="S1229" s="195">
        <v>6.3143934611784411</v>
      </c>
      <c r="T1229" s="195">
        <v>0.70495617473732242</v>
      </c>
      <c r="U1229" s="195">
        <v>8.9571432770714896</v>
      </c>
      <c r="V1229" s="194">
        <v>0</v>
      </c>
      <c r="W1229" s="194">
        <v>0</v>
      </c>
      <c r="X1229" s="194">
        <v>0</v>
      </c>
      <c r="Y1229" s="194" t="s">
        <v>629</v>
      </c>
      <c r="AM1229" s="200" t="s">
        <v>194</v>
      </c>
      <c r="AN1229" s="199" t="s">
        <v>427</v>
      </c>
      <c r="AO1229" s="197" t="s">
        <v>630</v>
      </c>
      <c r="AP1229" s="199" t="s">
        <v>314</v>
      </c>
      <c r="AQ1229" s="199" t="s">
        <v>52</v>
      </c>
      <c r="AR1229" s="195">
        <v>16.987276572669384</v>
      </c>
      <c r="AS1229" s="195">
        <v>0.61191712714599644</v>
      </c>
      <c r="AT1229" s="195">
        <v>27.760747034322527</v>
      </c>
      <c r="AU1229" s="194">
        <v>0</v>
      </c>
      <c r="AV1229" s="194">
        <v>0</v>
      </c>
      <c r="AW1229" s="194">
        <v>0</v>
      </c>
      <c r="AX1229" s="194" t="s">
        <v>638</v>
      </c>
    </row>
    <row r="1230" spans="14:50" ht="16.5" thickBot="1" x14ac:dyDescent="0.3">
      <c r="N1230" s="200" t="s">
        <v>194</v>
      </c>
      <c r="O1230" s="199" t="s">
        <v>430</v>
      </c>
      <c r="P1230" s="197" t="s">
        <v>630</v>
      </c>
      <c r="Q1230" s="199" t="s">
        <v>314</v>
      </c>
      <c r="R1230" s="199" t="s">
        <v>52</v>
      </c>
      <c r="S1230" s="195">
        <v>4.9489580479491107</v>
      </c>
      <c r="T1230" s="195">
        <v>0.70495617473732242</v>
      </c>
      <c r="U1230" s="195">
        <v>7.0202350519068339</v>
      </c>
      <c r="V1230" s="194">
        <v>0</v>
      </c>
      <c r="W1230" s="194">
        <v>0</v>
      </c>
      <c r="X1230" s="194">
        <v>0</v>
      </c>
      <c r="Y1230" s="194" t="s">
        <v>629</v>
      </c>
      <c r="AM1230" s="200" t="s">
        <v>194</v>
      </c>
      <c r="AN1230" s="199" t="s">
        <v>427</v>
      </c>
      <c r="AO1230" s="197" t="s">
        <v>630</v>
      </c>
      <c r="AP1230" s="199" t="s">
        <v>313</v>
      </c>
      <c r="AQ1230" s="199" t="s">
        <v>52</v>
      </c>
      <c r="AR1230" s="195">
        <v>7.8342128513101494</v>
      </c>
      <c r="AS1230" s="195">
        <v>0.59119485547303097</v>
      </c>
      <c r="AT1230" s="195">
        <v>13.251490229971274</v>
      </c>
      <c r="AU1230" s="194">
        <v>0</v>
      </c>
      <c r="AV1230" s="194">
        <v>0</v>
      </c>
      <c r="AW1230" s="194">
        <v>0</v>
      </c>
      <c r="AX1230" s="194" t="s">
        <v>638</v>
      </c>
    </row>
    <row r="1231" spans="14:50" ht="16.5" thickBot="1" x14ac:dyDescent="0.3">
      <c r="N1231" s="200" t="s">
        <v>194</v>
      </c>
      <c r="O1231" s="199" t="s">
        <v>430</v>
      </c>
      <c r="P1231" s="197" t="s">
        <v>630</v>
      </c>
      <c r="Q1231" s="199" t="s">
        <v>313</v>
      </c>
      <c r="R1231" s="199" t="s">
        <v>52</v>
      </c>
      <c r="S1231" s="195">
        <v>4.3020159416810619</v>
      </c>
      <c r="T1231" s="195">
        <v>0.70495617473732231</v>
      </c>
      <c r="U1231" s="195">
        <v>6.1025296264467217</v>
      </c>
      <c r="V1231" s="194">
        <v>0</v>
      </c>
      <c r="W1231" s="194">
        <v>0</v>
      </c>
      <c r="X1231" s="194">
        <v>0</v>
      </c>
      <c r="Y1231" s="194" t="s">
        <v>629</v>
      </c>
      <c r="AM1231" s="200" t="s">
        <v>194</v>
      </c>
      <c r="AN1231" s="199" t="s">
        <v>427</v>
      </c>
      <c r="AO1231" s="197" t="s">
        <v>630</v>
      </c>
      <c r="AP1231" s="199" t="s">
        <v>312</v>
      </c>
      <c r="AQ1231" s="199" t="s">
        <v>52</v>
      </c>
      <c r="AR1231" s="195">
        <v>12.59269858907526</v>
      </c>
      <c r="AS1231" s="195">
        <v>0.59119485547303086</v>
      </c>
      <c r="AT1231" s="195">
        <v>21.300419772765959</v>
      </c>
      <c r="AU1231" s="194">
        <v>0</v>
      </c>
      <c r="AV1231" s="194">
        <v>0</v>
      </c>
      <c r="AW1231" s="194">
        <v>0</v>
      </c>
      <c r="AX1231" s="194" t="s">
        <v>638</v>
      </c>
    </row>
    <row r="1232" spans="14:50" ht="16.5" thickBot="1" x14ac:dyDescent="0.3">
      <c r="N1232" s="200" t="s">
        <v>194</v>
      </c>
      <c r="O1232" s="199" t="s">
        <v>430</v>
      </c>
      <c r="P1232" s="197" t="s">
        <v>630</v>
      </c>
      <c r="Q1232" s="199" t="s">
        <v>312</v>
      </c>
      <c r="R1232" s="199" t="s">
        <v>52</v>
      </c>
      <c r="S1232" s="195">
        <v>0.94507210915654671</v>
      </c>
      <c r="T1232" s="195">
        <v>0.70495617473732253</v>
      </c>
      <c r="U1232" s="195">
        <v>1.3406111514785939</v>
      </c>
      <c r="V1232" s="194">
        <v>0</v>
      </c>
      <c r="W1232" s="194">
        <v>0</v>
      </c>
      <c r="X1232" s="194">
        <v>0</v>
      </c>
      <c r="Y1232" s="194" t="s">
        <v>629</v>
      </c>
      <c r="AM1232" s="200" t="s">
        <v>194</v>
      </c>
      <c r="AN1232" s="199" t="s">
        <v>424</v>
      </c>
      <c r="AO1232" s="197" t="s">
        <v>630</v>
      </c>
      <c r="AP1232" s="199" t="s">
        <v>323</v>
      </c>
      <c r="AQ1232" s="199" t="s">
        <v>76</v>
      </c>
      <c r="AR1232" s="195">
        <v>0.68085496259206146</v>
      </c>
      <c r="AS1232" s="195">
        <v>0.58748862905283283</v>
      </c>
      <c r="AT1232" s="195">
        <v>1.1589244947425736</v>
      </c>
      <c r="AU1232" s="194">
        <v>0</v>
      </c>
      <c r="AV1232" s="194">
        <v>0</v>
      </c>
      <c r="AW1232" s="194">
        <v>0</v>
      </c>
      <c r="AX1232" s="194" t="s">
        <v>639</v>
      </c>
    </row>
    <row r="1233" spans="14:50" ht="16.5" thickBot="1" x14ac:dyDescent="0.3">
      <c r="N1233" s="200" t="s">
        <v>194</v>
      </c>
      <c r="O1233" s="199" t="s">
        <v>446</v>
      </c>
      <c r="P1233" s="197" t="s">
        <v>630</v>
      </c>
      <c r="Q1233" s="199" t="s">
        <v>323</v>
      </c>
      <c r="R1233" s="199" t="s">
        <v>76</v>
      </c>
      <c r="S1233" s="195">
        <v>4.0449284291447745</v>
      </c>
      <c r="T1233" s="195">
        <v>0.70493689385308489</v>
      </c>
      <c r="U1233" s="195">
        <v>5.7380007549835712</v>
      </c>
      <c r="V1233" s="194">
        <v>0</v>
      </c>
      <c r="W1233" s="194">
        <v>0</v>
      </c>
      <c r="X1233" s="194">
        <v>0</v>
      </c>
      <c r="Y1233" s="194" t="s">
        <v>629</v>
      </c>
      <c r="AM1233" s="200" t="s">
        <v>194</v>
      </c>
      <c r="AN1233" s="199" t="s">
        <v>424</v>
      </c>
      <c r="AO1233" s="197" t="s">
        <v>630</v>
      </c>
      <c r="AP1233" s="199" t="s">
        <v>322</v>
      </c>
      <c r="AQ1233" s="199" t="s">
        <v>76</v>
      </c>
      <c r="AR1233" s="195">
        <v>0.70278999612440429</v>
      </c>
      <c r="AS1233" s="195">
        <v>0.5989759253783421</v>
      </c>
      <c r="AT1233" s="195">
        <v>1.1733192710215994</v>
      </c>
      <c r="AU1233" s="194">
        <v>0</v>
      </c>
      <c r="AV1233" s="194">
        <v>0</v>
      </c>
      <c r="AW1233" s="194">
        <v>0</v>
      </c>
      <c r="AX1233" s="194" t="s">
        <v>639</v>
      </c>
    </row>
    <row r="1234" spans="14:50" ht="16.5" thickBot="1" x14ac:dyDescent="0.3">
      <c r="N1234" s="200" t="s">
        <v>194</v>
      </c>
      <c r="O1234" s="199" t="s">
        <v>446</v>
      </c>
      <c r="P1234" s="197" t="s">
        <v>630</v>
      </c>
      <c r="Q1234" s="199" t="s">
        <v>322</v>
      </c>
      <c r="R1234" s="199" t="s">
        <v>76</v>
      </c>
      <c r="S1234" s="195">
        <v>4.1231483517698102</v>
      </c>
      <c r="T1234" s="195">
        <v>0.66639020765082257</v>
      </c>
      <c r="U1234" s="195">
        <v>6.1872883251163726</v>
      </c>
      <c r="V1234" s="194">
        <v>0</v>
      </c>
      <c r="W1234" s="194">
        <v>0</v>
      </c>
      <c r="X1234" s="194">
        <v>0</v>
      </c>
      <c r="Y1234" s="194" t="s">
        <v>629</v>
      </c>
      <c r="AM1234" s="200" t="s">
        <v>194</v>
      </c>
      <c r="AN1234" s="199" t="s">
        <v>424</v>
      </c>
      <c r="AO1234" s="197" t="s">
        <v>630</v>
      </c>
      <c r="AP1234" s="199" t="s">
        <v>321</v>
      </c>
      <c r="AQ1234" s="199" t="s">
        <v>76</v>
      </c>
      <c r="AR1234" s="195">
        <v>0.69043407024440295</v>
      </c>
      <c r="AS1234" s="195">
        <v>0.58944926545569631</v>
      </c>
      <c r="AT1234" s="195">
        <v>1.1713206050238039</v>
      </c>
      <c r="AU1234" s="194">
        <v>0</v>
      </c>
      <c r="AV1234" s="194">
        <v>0</v>
      </c>
      <c r="AW1234" s="194">
        <v>0</v>
      </c>
      <c r="AX1234" s="194" t="s">
        <v>639</v>
      </c>
    </row>
    <row r="1235" spans="14:50" ht="16.5" thickBot="1" x14ac:dyDescent="0.3">
      <c r="N1235" s="200" t="s">
        <v>194</v>
      </c>
      <c r="O1235" s="199" t="s">
        <v>446</v>
      </c>
      <c r="P1235" s="197" t="s">
        <v>630</v>
      </c>
      <c r="Q1235" s="199" t="s">
        <v>321</v>
      </c>
      <c r="R1235" s="199" t="s">
        <v>76</v>
      </c>
      <c r="S1235" s="195">
        <v>2.4078943389692058</v>
      </c>
      <c r="T1235" s="195">
        <v>0.70493689385308478</v>
      </c>
      <c r="U1235" s="195">
        <v>3.4157587153766311</v>
      </c>
      <c r="V1235" s="194">
        <v>0</v>
      </c>
      <c r="W1235" s="194">
        <v>0</v>
      </c>
      <c r="X1235" s="194">
        <v>0</v>
      </c>
      <c r="Y1235" s="194" t="s">
        <v>629</v>
      </c>
      <c r="AM1235" s="200" t="s">
        <v>194</v>
      </c>
      <c r="AN1235" s="199" t="s">
        <v>424</v>
      </c>
      <c r="AO1235" s="197" t="s">
        <v>630</v>
      </c>
      <c r="AP1235" s="199" t="s">
        <v>320</v>
      </c>
      <c r="AQ1235" s="199" t="s">
        <v>76</v>
      </c>
      <c r="AR1235" s="195">
        <v>0.69043407024440295</v>
      </c>
      <c r="AS1235" s="195">
        <v>0.58944926545569631</v>
      </c>
      <c r="AT1235" s="195">
        <v>1.1713206050238039</v>
      </c>
      <c r="AU1235" s="194">
        <v>0</v>
      </c>
      <c r="AV1235" s="194">
        <v>0</v>
      </c>
      <c r="AW1235" s="194">
        <v>0</v>
      </c>
      <c r="AX1235" s="194" t="s">
        <v>639</v>
      </c>
    </row>
    <row r="1236" spans="14:50" ht="16.5" thickBot="1" x14ac:dyDescent="0.3">
      <c r="N1236" s="200" t="s">
        <v>194</v>
      </c>
      <c r="O1236" s="199" t="s">
        <v>446</v>
      </c>
      <c r="P1236" s="197" t="s">
        <v>630</v>
      </c>
      <c r="Q1236" s="199" t="s">
        <v>320</v>
      </c>
      <c r="R1236" s="199" t="s">
        <v>76</v>
      </c>
      <c r="S1236" s="195">
        <v>8.7113559095100808</v>
      </c>
      <c r="T1236" s="195">
        <v>0.70493689385308489</v>
      </c>
      <c r="U1236" s="195">
        <v>12.357639365270057</v>
      </c>
      <c r="V1236" s="194">
        <v>0</v>
      </c>
      <c r="W1236" s="194">
        <v>0</v>
      </c>
      <c r="X1236" s="194">
        <v>0</v>
      </c>
      <c r="Y1236" s="194" t="s">
        <v>629</v>
      </c>
      <c r="AM1236" s="200" t="s">
        <v>194</v>
      </c>
      <c r="AN1236" s="199" t="s">
        <v>424</v>
      </c>
      <c r="AO1236" s="197" t="s">
        <v>630</v>
      </c>
      <c r="AP1236" s="199" t="s">
        <v>319</v>
      </c>
      <c r="AQ1236" s="199" t="s">
        <v>76</v>
      </c>
      <c r="AR1236" s="195">
        <v>0.70278999612440429</v>
      </c>
      <c r="AS1236" s="195">
        <v>0.5989759253783421</v>
      </c>
      <c r="AT1236" s="195">
        <v>1.1733192710215994</v>
      </c>
      <c r="AU1236" s="194">
        <v>0</v>
      </c>
      <c r="AV1236" s="194">
        <v>0</v>
      </c>
      <c r="AW1236" s="194">
        <v>0</v>
      </c>
      <c r="AX1236" s="194" t="s">
        <v>639</v>
      </c>
    </row>
    <row r="1237" spans="14:50" ht="16.5" thickBot="1" x14ac:dyDescent="0.3">
      <c r="N1237" s="200" t="s">
        <v>194</v>
      </c>
      <c r="O1237" s="199" t="s">
        <v>446</v>
      </c>
      <c r="P1237" s="197" t="s">
        <v>630</v>
      </c>
      <c r="Q1237" s="199" t="s">
        <v>319</v>
      </c>
      <c r="R1237" s="199" t="s">
        <v>76</v>
      </c>
      <c r="S1237" s="195">
        <v>7.6503984257454745</v>
      </c>
      <c r="T1237" s="195">
        <v>0.66639020765082257</v>
      </c>
      <c r="U1237" s="195">
        <v>11.480358411500182</v>
      </c>
      <c r="V1237" s="194">
        <v>0</v>
      </c>
      <c r="W1237" s="194">
        <v>0</v>
      </c>
      <c r="X1237" s="194">
        <v>0</v>
      </c>
      <c r="Y1237" s="194" t="s">
        <v>629</v>
      </c>
      <c r="AM1237" s="200" t="s">
        <v>194</v>
      </c>
      <c r="AN1237" s="199" t="s">
        <v>424</v>
      </c>
      <c r="AO1237" s="197" t="s">
        <v>630</v>
      </c>
      <c r="AP1237" s="199" t="s">
        <v>318</v>
      </c>
      <c r="AQ1237" s="199" t="s">
        <v>76</v>
      </c>
      <c r="AR1237" s="195">
        <v>0.68085496259206146</v>
      </c>
      <c r="AS1237" s="195">
        <v>0.58748862905283283</v>
      </c>
      <c r="AT1237" s="195">
        <v>1.1589244947425736</v>
      </c>
      <c r="AU1237" s="194">
        <v>0</v>
      </c>
      <c r="AV1237" s="194">
        <v>0</v>
      </c>
      <c r="AW1237" s="194">
        <v>0</v>
      </c>
      <c r="AX1237" s="194" t="s">
        <v>639</v>
      </c>
    </row>
    <row r="1238" spans="14:50" ht="16.5" thickBot="1" x14ac:dyDescent="0.3">
      <c r="N1238" s="200" t="s">
        <v>194</v>
      </c>
      <c r="O1238" s="199" t="s">
        <v>446</v>
      </c>
      <c r="P1238" s="197" t="s">
        <v>630</v>
      </c>
      <c r="Q1238" s="199" t="s">
        <v>318</v>
      </c>
      <c r="R1238" s="199" t="s">
        <v>76</v>
      </c>
      <c r="S1238" s="195">
        <v>2.2342328355303263</v>
      </c>
      <c r="T1238" s="195">
        <v>0.70493689385308489</v>
      </c>
      <c r="U1238" s="195">
        <v>3.1694082903198995</v>
      </c>
      <c r="V1238" s="194">
        <v>0</v>
      </c>
      <c r="W1238" s="194">
        <v>0</v>
      </c>
      <c r="X1238" s="194">
        <v>0</v>
      </c>
      <c r="Y1238" s="194" t="s">
        <v>629</v>
      </c>
      <c r="AM1238" s="200" t="s">
        <v>194</v>
      </c>
      <c r="AN1238" s="199" t="s">
        <v>424</v>
      </c>
      <c r="AO1238" s="197" t="s">
        <v>630</v>
      </c>
      <c r="AP1238" s="199" t="s">
        <v>317</v>
      </c>
      <c r="AQ1238" s="199" t="s">
        <v>76</v>
      </c>
      <c r="AR1238" s="195">
        <v>0.70278999612440429</v>
      </c>
      <c r="AS1238" s="195">
        <v>0.5989759253783421</v>
      </c>
      <c r="AT1238" s="195">
        <v>1.1733192710215994</v>
      </c>
      <c r="AU1238" s="194">
        <v>0</v>
      </c>
      <c r="AV1238" s="194">
        <v>0</v>
      </c>
      <c r="AW1238" s="194">
        <v>0</v>
      </c>
      <c r="AX1238" s="194" t="s">
        <v>639</v>
      </c>
    </row>
    <row r="1239" spans="14:50" ht="16.5" thickBot="1" x14ac:dyDescent="0.3">
      <c r="N1239" s="200" t="s">
        <v>194</v>
      </c>
      <c r="O1239" s="199" t="s">
        <v>446</v>
      </c>
      <c r="P1239" s="197" t="s">
        <v>630</v>
      </c>
      <c r="Q1239" s="199" t="s">
        <v>317</v>
      </c>
      <c r="R1239" s="199" t="s">
        <v>76</v>
      </c>
      <c r="S1239" s="195">
        <v>6.5932023909117081</v>
      </c>
      <c r="T1239" s="195">
        <v>0.70493689385308478</v>
      </c>
      <c r="U1239" s="195">
        <v>9.3528973279781145</v>
      </c>
      <c r="V1239" s="194">
        <v>0</v>
      </c>
      <c r="W1239" s="194">
        <v>0</v>
      </c>
      <c r="X1239" s="194">
        <v>0</v>
      </c>
      <c r="Y1239" s="194" t="s">
        <v>629</v>
      </c>
      <c r="AM1239" s="200" t="s">
        <v>194</v>
      </c>
      <c r="AN1239" s="199" t="s">
        <v>424</v>
      </c>
      <c r="AO1239" s="197" t="s">
        <v>630</v>
      </c>
      <c r="AP1239" s="199" t="s">
        <v>74</v>
      </c>
      <c r="AQ1239" s="199" t="s">
        <v>76</v>
      </c>
      <c r="AR1239" s="195">
        <v>0.68085496259206146</v>
      </c>
      <c r="AS1239" s="195">
        <v>0.58748862905283283</v>
      </c>
      <c r="AT1239" s="195">
        <v>1.1589244947425736</v>
      </c>
      <c r="AU1239" s="194">
        <v>0</v>
      </c>
      <c r="AV1239" s="194">
        <v>0</v>
      </c>
      <c r="AW1239" s="194">
        <v>0</v>
      </c>
      <c r="AX1239" s="194" t="s">
        <v>639</v>
      </c>
    </row>
    <row r="1240" spans="14:50" ht="16.5" thickBot="1" x14ac:dyDescent="0.3">
      <c r="N1240" s="200" t="s">
        <v>194</v>
      </c>
      <c r="O1240" s="199" t="s">
        <v>446</v>
      </c>
      <c r="P1240" s="197" t="s">
        <v>630</v>
      </c>
      <c r="Q1240" s="199" t="s">
        <v>74</v>
      </c>
      <c r="R1240" s="199" t="s">
        <v>76</v>
      </c>
      <c r="S1240" s="195">
        <v>2.2582477482187002</v>
      </c>
      <c r="T1240" s="195">
        <v>0.704936893853085</v>
      </c>
      <c r="U1240" s="195">
        <v>3.2034750456532901</v>
      </c>
      <c r="V1240" s="194">
        <v>0</v>
      </c>
      <c r="W1240" s="194">
        <v>0</v>
      </c>
      <c r="X1240" s="194">
        <v>0</v>
      </c>
      <c r="Y1240" s="194" t="s">
        <v>629</v>
      </c>
      <c r="AM1240" s="200" t="s">
        <v>194</v>
      </c>
      <c r="AN1240" s="199" t="s">
        <v>424</v>
      </c>
      <c r="AO1240" s="197" t="s">
        <v>630</v>
      </c>
      <c r="AP1240" s="199" t="s">
        <v>316</v>
      </c>
      <c r="AQ1240" s="199" t="s">
        <v>76</v>
      </c>
      <c r="AR1240" s="195">
        <v>0.69043407024440295</v>
      </c>
      <c r="AS1240" s="195">
        <v>0.58944926545569631</v>
      </c>
      <c r="AT1240" s="195">
        <v>1.1713206050238039</v>
      </c>
      <c r="AU1240" s="194">
        <v>0</v>
      </c>
      <c r="AV1240" s="194">
        <v>0</v>
      </c>
      <c r="AW1240" s="194">
        <v>0</v>
      </c>
      <c r="AX1240" s="194" t="s">
        <v>639</v>
      </c>
    </row>
    <row r="1241" spans="14:50" ht="16.5" thickBot="1" x14ac:dyDescent="0.3">
      <c r="N1241" s="200" t="s">
        <v>194</v>
      </c>
      <c r="O1241" s="199" t="s">
        <v>446</v>
      </c>
      <c r="P1241" s="197" t="s">
        <v>630</v>
      </c>
      <c r="Q1241" s="199" t="s">
        <v>316</v>
      </c>
      <c r="R1241" s="199" t="s">
        <v>76</v>
      </c>
      <c r="S1241" s="195">
        <v>4.4720470082272863</v>
      </c>
      <c r="T1241" s="195">
        <v>0.704936893853085</v>
      </c>
      <c r="U1241" s="195">
        <v>6.3438969462694912</v>
      </c>
      <c r="V1241" s="194">
        <v>0</v>
      </c>
      <c r="W1241" s="194">
        <v>0</v>
      </c>
      <c r="X1241" s="194">
        <v>0</v>
      </c>
      <c r="Y1241" s="194" t="s">
        <v>629</v>
      </c>
      <c r="AM1241" s="200" t="s">
        <v>194</v>
      </c>
      <c r="AN1241" s="199" t="s">
        <v>424</v>
      </c>
      <c r="AO1241" s="197" t="s">
        <v>630</v>
      </c>
      <c r="AP1241" s="199" t="s">
        <v>315</v>
      </c>
      <c r="AQ1241" s="199" t="s">
        <v>76</v>
      </c>
      <c r="AR1241" s="195">
        <v>0.68085496259206146</v>
      </c>
      <c r="AS1241" s="195">
        <v>0.58748862905283283</v>
      </c>
      <c r="AT1241" s="195">
        <v>1.1589244947425736</v>
      </c>
      <c r="AU1241" s="194">
        <v>0</v>
      </c>
      <c r="AV1241" s="194">
        <v>0</v>
      </c>
      <c r="AW1241" s="194">
        <v>0</v>
      </c>
      <c r="AX1241" s="194" t="s">
        <v>639</v>
      </c>
    </row>
    <row r="1242" spans="14:50" ht="16.5" thickBot="1" x14ac:dyDescent="0.3">
      <c r="N1242" s="200" t="s">
        <v>194</v>
      </c>
      <c r="O1242" s="199" t="s">
        <v>446</v>
      </c>
      <c r="P1242" s="197" t="s">
        <v>630</v>
      </c>
      <c r="Q1242" s="199" t="s">
        <v>315</v>
      </c>
      <c r="R1242" s="199" t="s">
        <v>76</v>
      </c>
      <c r="S1242" s="195">
        <v>6.861934506043105</v>
      </c>
      <c r="T1242" s="195">
        <v>0.70493689385308489</v>
      </c>
      <c r="U1242" s="195">
        <v>9.7341117564960271</v>
      </c>
      <c r="V1242" s="194">
        <v>0</v>
      </c>
      <c r="W1242" s="194">
        <v>0</v>
      </c>
      <c r="X1242" s="194">
        <v>0</v>
      </c>
      <c r="Y1242" s="194" t="s">
        <v>629</v>
      </c>
      <c r="AM1242" s="200" t="s">
        <v>194</v>
      </c>
      <c r="AN1242" s="199" t="s">
        <v>424</v>
      </c>
      <c r="AO1242" s="197" t="s">
        <v>630</v>
      </c>
      <c r="AP1242" s="199" t="s">
        <v>314</v>
      </c>
      <c r="AQ1242" s="199" t="s">
        <v>76</v>
      </c>
      <c r="AR1242" s="195">
        <v>0.69043407024440295</v>
      </c>
      <c r="AS1242" s="195">
        <v>0.58944926545569631</v>
      </c>
      <c r="AT1242" s="195">
        <v>1.1713206050238039</v>
      </c>
      <c r="AU1242" s="194">
        <v>0</v>
      </c>
      <c r="AV1242" s="194">
        <v>0</v>
      </c>
      <c r="AW1242" s="194">
        <v>0</v>
      </c>
      <c r="AX1242" s="194" t="s">
        <v>639</v>
      </c>
    </row>
    <row r="1243" spans="14:50" ht="16.5" thickBot="1" x14ac:dyDescent="0.3">
      <c r="N1243" s="200" t="s">
        <v>194</v>
      </c>
      <c r="O1243" s="199" t="s">
        <v>446</v>
      </c>
      <c r="P1243" s="197" t="s">
        <v>630</v>
      </c>
      <c r="Q1243" s="199" t="s">
        <v>314</v>
      </c>
      <c r="R1243" s="199" t="s">
        <v>76</v>
      </c>
      <c r="S1243" s="195">
        <v>5.2921668016861165</v>
      </c>
      <c r="T1243" s="195">
        <v>0.70493689385308478</v>
      </c>
      <c r="U1243" s="195">
        <v>7.5072915715332842</v>
      </c>
      <c r="V1243" s="194">
        <v>0</v>
      </c>
      <c r="W1243" s="194">
        <v>0</v>
      </c>
      <c r="X1243" s="194">
        <v>0</v>
      </c>
      <c r="Y1243" s="194" t="s">
        <v>629</v>
      </c>
      <c r="AM1243" s="200" t="s">
        <v>194</v>
      </c>
      <c r="AN1243" s="199" t="s">
        <v>424</v>
      </c>
      <c r="AO1243" s="197" t="s">
        <v>630</v>
      </c>
      <c r="AP1243" s="199" t="s">
        <v>313</v>
      </c>
      <c r="AQ1243" s="199" t="s">
        <v>76</v>
      </c>
      <c r="AR1243" s="195">
        <v>0.70278999612440429</v>
      </c>
      <c r="AS1243" s="195">
        <v>0.5989759253783421</v>
      </c>
      <c r="AT1243" s="195">
        <v>1.1733192710215994</v>
      </c>
      <c r="AU1243" s="194">
        <v>0</v>
      </c>
      <c r="AV1243" s="194">
        <v>0</v>
      </c>
      <c r="AW1243" s="194">
        <v>0</v>
      </c>
      <c r="AX1243" s="194" t="s">
        <v>639</v>
      </c>
    </row>
    <row r="1244" spans="14:50" ht="16.5" thickBot="1" x14ac:dyDescent="0.3">
      <c r="N1244" s="200" t="s">
        <v>194</v>
      </c>
      <c r="O1244" s="199" t="s">
        <v>446</v>
      </c>
      <c r="P1244" s="197" t="s">
        <v>630</v>
      </c>
      <c r="Q1244" s="199" t="s">
        <v>313</v>
      </c>
      <c r="R1244" s="199" t="s">
        <v>76</v>
      </c>
      <c r="S1244" s="195">
        <v>4.6179216592437937</v>
      </c>
      <c r="T1244" s="195">
        <v>0.704936893853085</v>
      </c>
      <c r="U1244" s="195">
        <v>6.5508298679090116</v>
      </c>
      <c r="V1244" s="194">
        <v>0</v>
      </c>
      <c r="W1244" s="194">
        <v>0</v>
      </c>
      <c r="X1244" s="194">
        <v>0</v>
      </c>
      <c r="Y1244" s="194" t="s">
        <v>629</v>
      </c>
      <c r="AM1244" s="200" t="s">
        <v>194</v>
      </c>
      <c r="AN1244" s="199" t="s">
        <v>424</v>
      </c>
      <c r="AO1244" s="197" t="s">
        <v>630</v>
      </c>
      <c r="AP1244" s="199" t="s">
        <v>312</v>
      </c>
      <c r="AQ1244" s="199" t="s">
        <v>76</v>
      </c>
      <c r="AR1244" s="195">
        <v>0.68085496259206146</v>
      </c>
      <c r="AS1244" s="195">
        <v>0.58748862905283283</v>
      </c>
      <c r="AT1244" s="195">
        <v>1.1589244947425736</v>
      </c>
      <c r="AU1244" s="194">
        <v>0</v>
      </c>
      <c r="AV1244" s="194">
        <v>0</v>
      </c>
      <c r="AW1244" s="194">
        <v>0</v>
      </c>
      <c r="AX1244" s="194" t="s">
        <v>639</v>
      </c>
    </row>
    <row r="1245" spans="14:50" ht="16.5" thickBot="1" x14ac:dyDescent="0.3">
      <c r="N1245" s="200" t="s">
        <v>194</v>
      </c>
      <c r="O1245" s="199" t="s">
        <v>446</v>
      </c>
      <c r="P1245" s="197" t="s">
        <v>630</v>
      </c>
      <c r="Q1245" s="199" t="s">
        <v>312</v>
      </c>
      <c r="R1245" s="199" t="s">
        <v>76</v>
      </c>
      <c r="S1245" s="195">
        <v>1.0270251086201296</v>
      </c>
      <c r="T1245" s="195">
        <v>0.70493689385308489</v>
      </c>
      <c r="U1245" s="195">
        <v>1.4569036144590992</v>
      </c>
      <c r="V1245" s="194">
        <v>0</v>
      </c>
      <c r="W1245" s="194">
        <v>0</v>
      </c>
      <c r="X1245" s="194">
        <v>0</v>
      </c>
      <c r="Y1245" s="194" t="s">
        <v>629</v>
      </c>
      <c r="AM1245" s="200" t="s">
        <v>194</v>
      </c>
      <c r="AN1245" s="199" t="s">
        <v>424</v>
      </c>
      <c r="AO1245" s="197" t="s">
        <v>630</v>
      </c>
      <c r="AP1245" s="199" t="s">
        <v>323</v>
      </c>
      <c r="AQ1245" s="199" t="s">
        <v>52</v>
      </c>
      <c r="AR1245" s="195">
        <v>0.68085496259206146</v>
      </c>
      <c r="AS1245" s="195">
        <v>0.58748862905283283</v>
      </c>
      <c r="AT1245" s="195">
        <v>1.1589244947425736</v>
      </c>
      <c r="AU1245" s="194">
        <v>0</v>
      </c>
      <c r="AV1245" s="194">
        <v>0</v>
      </c>
      <c r="AW1245" s="194">
        <v>0</v>
      </c>
      <c r="AX1245" s="194" t="s">
        <v>639</v>
      </c>
    </row>
    <row r="1246" spans="14:50" ht="16.5" thickBot="1" x14ac:dyDescent="0.3">
      <c r="N1246" s="200" t="s">
        <v>194</v>
      </c>
      <c r="O1246" s="199" t="s">
        <v>446</v>
      </c>
      <c r="P1246" s="197" t="s">
        <v>630</v>
      </c>
      <c r="Q1246" s="199" t="s">
        <v>323</v>
      </c>
      <c r="R1246" s="199" t="s">
        <v>52</v>
      </c>
      <c r="S1246" s="195">
        <v>4.0449284291447745</v>
      </c>
      <c r="T1246" s="195">
        <v>0.70493689385308489</v>
      </c>
      <c r="U1246" s="195">
        <v>5.7380007549835712</v>
      </c>
      <c r="V1246" s="194">
        <v>0</v>
      </c>
      <c r="W1246" s="194">
        <v>0</v>
      </c>
      <c r="X1246" s="194">
        <v>0</v>
      </c>
      <c r="Y1246" s="194" t="s">
        <v>629</v>
      </c>
      <c r="AM1246" s="200" t="s">
        <v>194</v>
      </c>
      <c r="AN1246" s="199" t="s">
        <v>424</v>
      </c>
      <c r="AO1246" s="197" t="s">
        <v>630</v>
      </c>
      <c r="AP1246" s="199" t="s">
        <v>322</v>
      </c>
      <c r="AQ1246" s="199" t="s">
        <v>52</v>
      </c>
      <c r="AR1246" s="195">
        <v>0.70278999612440429</v>
      </c>
      <c r="AS1246" s="195">
        <v>0.5989759253783421</v>
      </c>
      <c r="AT1246" s="195">
        <v>1.1733192710215994</v>
      </c>
      <c r="AU1246" s="194">
        <v>0</v>
      </c>
      <c r="AV1246" s="194">
        <v>0</v>
      </c>
      <c r="AW1246" s="194">
        <v>0</v>
      </c>
      <c r="AX1246" s="194" t="s">
        <v>639</v>
      </c>
    </row>
    <row r="1247" spans="14:50" ht="16.5" thickBot="1" x14ac:dyDescent="0.3">
      <c r="N1247" s="200" t="s">
        <v>194</v>
      </c>
      <c r="O1247" s="199" t="s">
        <v>446</v>
      </c>
      <c r="P1247" s="197" t="s">
        <v>630</v>
      </c>
      <c r="Q1247" s="199" t="s">
        <v>322</v>
      </c>
      <c r="R1247" s="199" t="s">
        <v>52</v>
      </c>
      <c r="S1247" s="195">
        <v>4.1231483517698102</v>
      </c>
      <c r="T1247" s="195">
        <v>0.66639020765082257</v>
      </c>
      <c r="U1247" s="195">
        <v>6.1872883251163726</v>
      </c>
      <c r="V1247" s="194">
        <v>0</v>
      </c>
      <c r="W1247" s="194">
        <v>0</v>
      </c>
      <c r="X1247" s="194">
        <v>0</v>
      </c>
      <c r="Y1247" s="194" t="s">
        <v>629</v>
      </c>
      <c r="AM1247" s="200" t="s">
        <v>194</v>
      </c>
      <c r="AN1247" s="199" t="s">
        <v>424</v>
      </c>
      <c r="AO1247" s="197" t="s">
        <v>630</v>
      </c>
      <c r="AP1247" s="199" t="s">
        <v>321</v>
      </c>
      <c r="AQ1247" s="199" t="s">
        <v>52</v>
      </c>
      <c r="AR1247" s="195">
        <v>0.69043407024440295</v>
      </c>
      <c r="AS1247" s="195">
        <v>0.58944926545569631</v>
      </c>
      <c r="AT1247" s="195">
        <v>1.1713206050238039</v>
      </c>
      <c r="AU1247" s="194">
        <v>0</v>
      </c>
      <c r="AV1247" s="194">
        <v>0</v>
      </c>
      <c r="AW1247" s="194">
        <v>0</v>
      </c>
      <c r="AX1247" s="194" t="s">
        <v>639</v>
      </c>
    </row>
    <row r="1248" spans="14:50" ht="16.5" thickBot="1" x14ac:dyDescent="0.3">
      <c r="N1248" s="200" t="s">
        <v>194</v>
      </c>
      <c r="O1248" s="199" t="s">
        <v>446</v>
      </c>
      <c r="P1248" s="197" t="s">
        <v>630</v>
      </c>
      <c r="Q1248" s="199" t="s">
        <v>321</v>
      </c>
      <c r="R1248" s="199" t="s">
        <v>52</v>
      </c>
      <c r="S1248" s="195">
        <v>2.4078943389692058</v>
      </c>
      <c r="T1248" s="195">
        <v>0.70493689385308478</v>
      </c>
      <c r="U1248" s="195">
        <v>3.4157587153766311</v>
      </c>
      <c r="V1248" s="194">
        <v>0</v>
      </c>
      <c r="W1248" s="194">
        <v>0</v>
      </c>
      <c r="X1248" s="194">
        <v>0</v>
      </c>
      <c r="Y1248" s="194" t="s">
        <v>629</v>
      </c>
      <c r="AM1248" s="200" t="s">
        <v>194</v>
      </c>
      <c r="AN1248" s="199" t="s">
        <v>424</v>
      </c>
      <c r="AO1248" s="197" t="s">
        <v>630</v>
      </c>
      <c r="AP1248" s="199" t="s">
        <v>320</v>
      </c>
      <c r="AQ1248" s="199" t="s">
        <v>52</v>
      </c>
      <c r="AR1248" s="195">
        <v>0.69043407024440295</v>
      </c>
      <c r="AS1248" s="195">
        <v>0.58944926545569631</v>
      </c>
      <c r="AT1248" s="195">
        <v>1.1713206050238039</v>
      </c>
      <c r="AU1248" s="194">
        <v>0</v>
      </c>
      <c r="AV1248" s="194">
        <v>0</v>
      </c>
      <c r="AW1248" s="194">
        <v>0</v>
      </c>
      <c r="AX1248" s="194" t="s">
        <v>639</v>
      </c>
    </row>
    <row r="1249" spans="14:50" ht="16.5" thickBot="1" x14ac:dyDescent="0.3">
      <c r="N1249" s="200" t="s">
        <v>194</v>
      </c>
      <c r="O1249" s="199" t="s">
        <v>446</v>
      </c>
      <c r="P1249" s="197" t="s">
        <v>630</v>
      </c>
      <c r="Q1249" s="199" t="s">
        <v>320</v>
      </c>
      <c r="R1249" s="199" t="s">
        <v>52</v>
      </c>
      <c r="S1249" s="195">
        <v>8.7113559095100808</v>
      </c>
      <c r="T1249" s="195">
        <v>0.70493689385308489</v>
      </c>
      <c r="U1249" s="195">
        <v>12.357639365270057</v>
      </c>
      <c r="V1249" s="194">
        <v>0</v>
      </c>
      <c r="W1249" s="194">
        <v>0</v>
      </c>
      <c r="X1249" s="194">
        <v>0</v>
      </c>
      <c r="Y1249" s="194" t="s">
        <v>629</v>
      </c>
      <c r="AM1249" s="200" t="s">
        <v>194</v>
      </c>
      <c r="AN1249" s="199" t="s">
        <v>424</v>
      </c>
      <c r="AO1249" s="197" t="s">
        <v>630</v>
      </c>
      <c r="AP1249" s="199" t="s">
        <v>319</v>
      </c>
      <c r="AQ1249" s="199" t="s">
        <v>52</v>
      </c>
      <c r="AR1249" s="195">
        <v>0.70278999612440429</v>
      </c>
      <c r="AS1249" s="195">
        <v>0.5989759253783421</v>
      </c>
      <c r="AT1249" s="195">
        <v>1.1733192710215994</v>
      </c>
      <c r="AU1249" s="194">
        <v>0</v>
      </c>
      <c r="AV1249" s="194">
        <v>0</v>
      </c>
      <c r="AW1249" s="194">
        <v>0</v>
      </c>
      <c r="AX1249" s="194" t="s">
        <v>639</v>
      </c>
    </row>
    <row r="1250" spans="14:50" ht="16.5" thickBot="1" x14ac:dyDescent="0.3">
      <c r="N1250" s="200" t="s">
        <v>194</v>
      </c>
      <c r="O1250" s="199" t="s">
        <v>446</v>
      </c>
      <c r="P1250" s="197" t="s">
        <v>630</v>
      </c>
      <c r="Q1250" s="199" t="s">
        <v>319</v>
      </c>
      <c r="R1250" s="199" t="s">
        <v>52</v>
      </c>
      <c r="S1250" s="195">
        <v>7.6503984257454745</v>
      </c>
      <c r="T1250" s="195">
        <v>0.66639020765082257</v>
      </c>
      <c r="U1250" s="195">
        <v>11.480358411500182</v>
      </c>
      <c r="V1250" s="194">
        <v>0</v>
      </c>
      <c r="W1250" s="194">
        <v>0</v>
      </c>
      <c r="X1250" s="194">
        <v>0</v>
      </c>
      <c r="Y1250" s="194" t="s">
        <v>629</v>
      </c>
      <c r="AM1250" s="200" t="s">
        <v>194</v>
      </c>
      <c r="AN1250" s="199" t="s">
        <v>424</v>
      </c>
      <c r="AO1250" s="197" t="s">
        <v>630</v>
      </c>
      <c r="AP1250" s="199" t="s">
        <v>318</v>
      </c>
      <c r="AQ1250" s="199" t="s">
        <v>52</v>
      </c>
      <c r="AR1250" s="195">
        <v>0.68085496259206146</v>
      </c>
      <c r="AS1250" s="195">
        <v>0.58748862905283283</v>
      </c>
      <c r="AT1250" s="195">
        <v>1.1589244947425736</v>
      </c>
      <c r="AU1250" s="194">
        <v>0</v>
      </c>
      <c r="AV1250" s="194">
        <v>0</v>
      </c>
      <c r="AW1250" s="194">
        <v>0</v>
      </c>
      <c r="AX1250" s="194" t="s">
        <v>639</v>
      </c>
    </row>
    <row r="1251" spans="14:50" ht="16.5" thickBot="1" x14ac:dyDescent="0.3">
      <c r="N1251" s="200" t="s">
        <v>194</v>
      </c>
      <c r="O1251" s="199" t="s">
        <v>446</v>
      </c>
      <c r="P1251" s="197" t="s">
        <v>630</v>
      </c>
      <c r="Q1251" s="199" t="s">
        <v>318</v>
      </c>
      <c r="R1251" s="199" t="s">
        <v>52</v>
      </c>
      <c r="S1251" s="195">
        <v>2.2342328355303263</v>
      </c>
      <c r="T1251" s="195">
        <v>0.70493689385308489</v>
      </c>
      <c r="U1251" s="195">
        <v>3.1694082903198995</v>
      </c>
      <c r="V1251" s="194">
        <v>0</v>
      </c>
      <c r="W1251" s="194">
        <v>0</v>
      </c>
      <c r="X1251" s="194">
        <v>0</v>
      </c>
      <c r="Y1251" s="194" t="s">
        <v>629</v>
      </c>
      <c r="AM1251" s="200" t="s">
        <v>194</v>
      </c>
      <c r="AN1251" s="199" t="s">
        <v>424</v>
      </c>
      <c r="AO1251" s="197" t="s">
        <v>630</v>
      </c>
      <c r="AP1251" s="199" t="s">
        <v>317</v>
      </c>
      <c r="AQ1251" s="199" t="s">
        <v>52</v>
      </c>
      <c r="AR1251" s="195">
        <v>0.70278999612440429</v>
      </c>
      <c r="AS1251" s="195">
        <v>0.5989759253783421</v>
      </c>
      <c r="AT1251" s="195">
        <v>1.1733192710215994</v>
      </c>
      <c r="AU1251" s="194">
        <v>0</v>
      </c>
      <c r="AV1251" s="194">
        <v>0</v>
      </c>
      <c r="AW1251" s="194">
        <v>0</v>
      </c>
      <c r="AX1251" s="194" t="s">
        <v>639</v>
      </c>
    </row>
    <row r="1252" spans="14:50" ht="16.5" thickBot="1" x14ac:dyDescent="0.3">
      <c r="N1252" s="200" t="s">
        <v>194</v>
      </c>
      <c r="O1252" s="199" t="s">
        <v>446</v>
      </c>
      <c r="P1252" s="197" t="s">
        <v>630</v>
      </c>
      <c r="Q1252" s="199" t="s">
        <v>317</v>
      </c>
      <c r="R1252" s="199" t="s">
        <v>52</v>
      </c>
      <c r="S1252" s="195">
        <v>6.5932023909117081</v>
      </c>
      <c r="T1252" s="195">
        <v>0.70493689385308478</v>
      </c>
      <c r="U1252" s="195">
        <v>9.3528973279781145</v>
      </c>
      <c r="V1252" s="194">
        <v>0</v>
      </c>
      <c r="W1252" s="194">
        <v>0</v>
      </c>
      <c r="X1252" s="194">
        <v>0</v>
      </c>
      <c r="Y1252" s="194" t="s">
        <v>629</v>
      </c>
      <c r="AM1252" s="200" t="s">
        <v>194</v>
      </c>
      <c r="AN1252" s="199" t="s">
        <v>424</v>
      </c>
      <c r="AO1252" s="197" t="s">
        <v>630</v>
      </c>
      <c r="AP1252" s="199" t="s">
        <v>74</v>
      </c>
      <c r="AQ1252" s="199" t="s">
        <v>52</v>
      </c>
      <c r="AR1252" s="195">
        <v>0.68085496259206146</v>
      </c>
      <c r="AS1252" s="195">
        <v>0.58748862905283283</v>
      </c>
      <c r="AT1252" s="195">
        <v>1.1589244947425736</v>
      </c>
      <c r="AU1252" s="194">
        <v>0</v>
      </c>
      <c r="AV1252" s="194">
        <v>0</v>
      </c>
      <c r="AW1252" s="194">
        <v>0</v>
      </c>
      <c r="AX1252" s="194" t="s">
        <v>639</v>
      </c>
    </row>
    <row r="1253" spans="14:50" ht="16.5" thickBot="1" x14ac:dyDescent="0.3">
      <c r="N1253" s="200" t="s">
        <v>194</v>
      </c>
      <c r="O1253" s="199" t="s">
        <v>446</v>
      </c>
      <c r="P1253" s="197" t="s">
        <v>630</v>
      </c>
      <c r="Q1253" s="199" t="s">
        <v>74</v>
      </c>
      <c r="R1253" s="199" t="s">
        <v>52</v>
      </c>
      <c r="S1253" s="195">
        <v>2.2582477482187002</v>
      </c>
      <c r="T1253" s="195">
        <v>0.704936893853085</v>
      </c>
      <c r="U1253" s="195">
        <v>3.2034750456532901</v>
      </c>
      <c r="V1253" s="194">
        <v>0</v>
      </c>
      <c r="W1253" s="194">
        <v>0</v>
      </c>
      <c r="X1253" s="194">
        <v>0</v>
      </c>
      <c r="Y1253" s="194" t="s">
        <v>629</v>
      </c>
      <c r="AM1253" s="200" t="s">
        <v>194</v>
      </c>
      <c r="AN1253" s="199" t="s">
        <v>424</v>
      </c>
      <c r="AO1253" s="197" t="s">
        <v>630</v>
      </c>
      <c r="AP1253" s="199" t="s">
        <v>316</v>
      </c>
      <c r="AQ1253" s="199" t="s">
        <v>52</v>
      </c>
      <c r="AR1253" s="195">
        <v>0.69043407024440295</v>
      </c>
      <c r="AS1253" s="195">
        <v>0.58944926545569631</v>
      </c>
      <c r="AT1253" s="195">
        <v>1.1713206050238039</v>
      </c>
      <c r="AU1253" s="194">
        <v>0</v>
      </c>
      <c r="AV1253" s="194">
        <v>0</v>
      </c>
      <c r="AW1253" s="194">
        <v>0</v>
      </c>
      <c r="AX1253" s="194" t="s">
        <v>639</v>
      </c>
    </row>
    <row r="1254" spans="14:50" ht="16.5" thickBot="1" x14ac:dyDescent="0.3">
      <c r="N1254" s="200" t="s">
        <v>194</v>
      </c>
      <c r="O1254" s="199" t="s">
        <v>446</v>
      </c>
      <c r="P1254" s="197" t="s">
        <v>630</v>
      </c>
      <c r="Q1254" s="199" t="s">
        <v>316</v>
      </c>
      <c r="R1254" s="199" t="s">
        <v>52</v>
      </c>
      <c r="S1254" s="195">
        <v>4.4720470082272863</v>
      </c>
      <c r="T1254" s="195">
        <v>0.704936893853085</v>
      </c>
      <c r="U1254" s="195">
        <v>6.3438969462694912</v>
      </c>
      <c r="V1254" s="194">
        <v>0</v>
      </c>
      <c r="W1254" s="194">
        <v>0</v>
      </c>
      <c r="X1254" s="194">
        <v>0</v>
      </c>
      <c r="Y1254" s="194" t="s">
        <v>629</v>
      </c>
      <c r="AM1254" s="200" t="s">
        <v>194</v>
      </c>
      <c r="AN1254" s="199" t="s">
        <v>424</v>
      </c>
      <c r="AO1254" s="197" t="s">
        <v>630</v>
      </c>
      <c r="AP1254" s="199" t="s">
        <v>315</v>
      </c>
      <c r="AQ1254" s="199" t="s">
        <v>52</v>
      </c>
      <c r="AR1254" s="195">
        <v>0.68085496259206146</v>
      </c>
      <c r="AS1254" s="195">
        <v>0.58748862905283283</v>
      </c>
      <c r="AT1254" s="195">
        <v>1.1589244947425736</v>
      </c>
      <c r="AU1254" s="194">
        <v>0</v>
      </c>
      <c r="AV1254" s="194">
        <v>0</v>
      </c>
      <c r="AW1254" s="194">
        <v>0</v>
      </c>
      <c r="AX1254" s="194" t="s">
        <v>639</v>
      </c>
    </row>
    <row r="1255" spans="14:50" ht="16.5" thickBot="1" x14ac:dyDescent="0.3">
      <c r="N1255" s="200" t="s">
        <v>194</v>
      </c>
      <c r="O1255" s="199" t="s">
        <v>446</v>
      </c>
      <c r="P1255" s="197" t="s">
        <v>630</v>
      </c>
      <c r="Q1255" s="199" t="s">
        <v>315</v>
      </c>
      <c r="R1255" s="199" t="s">
        <v>52</v>
      </c>
      <c r="S1255" s="195">
        <v>6.861934506043105</v>
      </c>
      <c r="T1255" s="195">
        <v>0.70493689385308489</v>
      </c>
      <c r="U1255" s="195">
        <v>9.7341117564960271</v>
      </c>
      <c r="V1255" s="194">
        <v>0</v>
      </c>
      <c r="W1255" s="194">
        <v>0</v>
      </c>
      <c r="X1255" s="194">
        <v>0</v>
      </c>
      <c r="Y1255" s="194" t="s">
        <v>629</v>
      </c>
      <c r="AM1255" s="200" t="s">
        <v>194</v>
      </c>
      <c r="AN1255" s="199" t="s">
        <v>424</v>
      </c>
      <c r="AO1255" s="197" t="s">
        <v>630</v>
      </c>
      <c r="AP1255" s="199" t="s">
        <v>314</v>
      </c>
      <c r="AQ1255" s="199" t="s">
        <v>52</v>
      </c>
      <c r="AR1255" s="195">
        <v>0.69043407024440295</v>
      </c>
      <c r="AS1255" s="195">
        <v>0.58944926545569631</v>
      </c>
      <c r="AT1255" s="195">
        <v>1.1713206050238039</v>
      </c>
      <c r="AU1255" s="194">
        <v>0</v>
      </c>
      <c r="AV1255" s="194">
        <v>0</v>
      </c>
      <c r="AW1255" s="194">
        <v>0</v>
      </c>
      <c r="AX1255" s="194" t="s">
        <v>639</v>
      </c>
    </row>
    <row r="1256" spans="14:50" ht="16.5" thickBot="1" x14ac:dyDescent="0.3">
      <c r="N1256" s="200" t="s">
        <v>194</v>
      </c>
      <c r="O1256" s="199" t="s">
        <v>446</v>
      </c>
      <c r="P1256" s="197" t="s">
        <v>630</v>
      </c>
      <c r="Q1256" s="199" t="s">
        <v>314</v>
      </c>
      <c r="R1256" s="199" t="s">
        <v>52</v>
      </c>
      <c r="S1256" s="195">
        <v>5.2921668016861165</v>
      </c>
      <c r="T1256" s="195">
        <v>0.70493689385308478</v>
      </c>
      <c r="U1256" s="195">
        <v>7.5072915715332842</v>
      </c>
      <c r="V1256" s="194">
        <v>0</v>
      </c>
      <c r="W1256" s="194">
        <v>0</v>
      </c>
      <c r="X1256" s="194">
        <v>0</v>
      </c>
      <c r="Y1256" s="194" t="s">
        <v>629</v>
      </c>
      <c r="AM1256" s="200" t="s">
        <v>194</v>
      </c>
      <c r="AN1256" s="199" t="s">
        <v>424</v>
      </c>
      <c r="AO1256" s="197" t="s">
        <v>630</v>
      </c>
      <c r="AP1256" s="199" t="s">
        <v>313</v>
      </c>
      <c r="AQ1256" s="199" t="s">
        <v>52</v>
      </c>
      <c r="AR1256" s="195">
        <v>0.70278999612440429</v>
      </c>
      <c r="AS1256" s="195">
        <v>0.5989759253783421</v>
      </c>
      <c r="AT1256" s="195">
        <v>1.1733192710215994</v>
      </c>
      <c r="AU1256" s="194">
        <v>0</v>
      </c>
      <c r="AV1256" s="194">
        <v>0</v>
      </c>
      <c r="AW1256" s="194">
        <v>0</v>
      </c>
      <c r="AX1256" s="194" t="s">
        <v>639</v>
      </c>
    </row>
    <row r="1257" spans="14:50" ht="16.5" thickBot="1" x14ac:dyDescent="0.3">
      <c r="N1257" s="200" t="s">
        <v>194</v>
      </c>
      <c r="O1257" s="199" t="s">
        <v>446</v>
      </c>
      <c r="P1257" s="197" t="s">
        <v>630</v>
      </c>
      <c r="Q1257" s="199" t="s">
        <v>313</v>
      </c>
      <c r="R1257" s="199" t="s">
        <v>52</v>
      </c>
      <c r="S1257" s="195">
        <v>4.6179216592437937</v>
      </c>
      <c r="T1257" s="195">
        <v>0.704936893853085</v>
      </c>
      <c r="U1257" s="195">
        <v>6.5508298679090116</v>
      </c>
      <c r="V1257" s="194">
        <v>0</v>
      </c>
      <c r="W1257" s="194">
        <v>0</v>
      </c>
      <c r="X1257" s="194">
        <v>0</v>
      </c>
      <c r="Y1257" s="194" t="s">
        <v>629</v>
      </c>
      <c r="AM1257" s="200" t="s">
        <v>194</v>
      </c>
      <c r="AN1257" s="199" t="s">
        <v>424</v>
      </c>
      <c r="AO1257" s="197" t="s">
        <v>630</v>
      </c>
      <c r="AP1257" s="199" t="s">
        <v>312</v>
      </c>
      <c r="AQ1257" s="199" t="s">
        <v>52</v>
      </c>
      <c r="AR1257" s="195">
        <v>0.68085496259206146</v>
      </c>
      <c r="AS1257" s="195">
        <v>0.58748862905283283</v>
      </c>
      <c r="AT1257" s="195">
        <v>1.1589244947425736</v>
      </c>
      <c r="AU1257" s="194">
        <v>0</v>
      </c>
      <c r="AV1257" s="194">
        <v>0</v>
      </c>
      <c r="AW1257" s="194">
        <v>0</v>
      </c>
      <c r="AX1257" s="194" t="s">
        <v>639</v>
      </c>
    </row>
    <row r="1258" spans="14:50" ht="16.5" thickBot="1" x14ac:dyDescent="0.3">
      <c r="N1258" s="200" t="s">
        <v>194</v>
      </c>
      <c r="O1258" s="199" t="s">
        <v>446</v>
      </c>
      <c r="P1258" s="197" t="s">
        <v>630</v>
      </c>
      <c r="Q1258" s="199" t="s">
        <v>312</v>
      </c>
      <c r="R1258" s="199" t="s">
        <v>52</v>
      </c>
      <c r="S1258" s="195">
        <v>1.0270251086201296</v>
      </c>
      <c r="T1258" s="195">
        <v>0.70493689385308489</v>
      </c>
      <c r="U1258" s="195">
        <v>1.4569036144590992</v>
      </c>
      <c r="V1258" s="194">
        <v>0</v>
      </c>
      <c r="W1258" s="194">
        <v>0</v>
      </c>
      <c r="X1258" s="194">
        <v>0</v>
      </c>
      <c r="Y1258" s="194" t="s">
        <v>629</v>
      </c>
      <c r="AM1258" s="200" t="s">
        <v>194</v>
      </c>
      <c r="AN1258" s="199" t="s">
        <v>425</v>
      </c>
      <c r="AO1258" s="197" t="s">
        <v>630</v>
      </c>
      <c r="AP1258" s="199" t="s">
        <v>323</v>
      </c>
      <c r="AQ1258" s="199" t="s">
        <v>76</v>
      </c>
      <c r="AR1258" s="195">
        <v>3.3371048095056373</v>
      </c>
      <c r="AS1258" s="195">
        <v>0.61925136022963401</v>
      </c>
      <c r="AT1258" s="195">
        <v>5.3889341611912727</v>
      </c>
      <c r="AU1258" s="194">
        <v>0</v>
      </c>
      <c r="AV1258" s="194">
        <v>0</v>
      </c>
      <c r="AW1258" s="194">
        <v>0</v>
      </c>
      <c r="AX1258" s="194" t="s">
        <v>638</v>
      </c>
    </row>
    <row r="1259" spans="14:50" ht="16.5" thickBot="1" x14ac:dyDescent="0.3">
      <c r="N1259" s="200" t="s">
        <v>194</v>
      </c>
      <c r="O1259" s="199" t="s">
        <v>428</v>
      </c>
      <c r="P1259" s="197" t="s">
        <v>630</v>
      </c>
      <c r="Q1259" s="199" t="s">
        <v>323</v>
      </c>
      <c r="R1259" s="199" t="s">
        <v>76</v>
      </c>
      <c r="S1259" s="195">
        <v>0.5522687479375501</v>
      </c>
      <c r="T1259" s="195">
        <v>0.67345698716168734</v>
      </c>
      <c r="U1259" s="195">
        <v>0.82005051319626199</v>
      </c>
      <c r="V1259" s="194">
        <v>0</v>
      </c>
      <c r="W1259" s="194">
        <v>0</v>
      </c>
      <c r="X1259" s="194">
        <v>0</v>
      </c>
      <c r="Y1259" s="194" t="s">
        <v>629</v>
      </c>
      <c r="AM1259" s="200" t="s">
        <v>194</v>
      </c>
      <c r="AN1259" s="199" t="s">
        <v>425</v>
      </c>
      <c r="AO1259" s="197" t="s">
        <v>630</v>
      </c>
      <c r="AP1259" s="199" t="s">
        <v>322</v>
      </c>
      <c r="AQ1259" s="199" t="s">
        <v>76</v>
      </c>
      <c r="AR1259" s="195">
        <v>3.3371048095056373</v>
      </c>
      <c r="AS1259" s="195">
        <v>0.61925136022963401</v>
      </c>
      <c r="AT1259" s="195">
        <v>5.3889341611912727</v>
      </c>
      <c r="AU1259" s="194">
        <v>0</v>
      </c>
      <c r="AV1259" s="194">
        <v>0</v>
      </c>
      <c r="AW1259" s="194">
        <v>0</v>
      </c>
      <c r="AX1259" s="194" t="s">
        <v>638</v>
      </c>
    </row>
    <row r="1260" spans="14:50" ht="16.5" thickBot="1" x14ac:dyDescent="0.3">
      <c r="N1260" s="200" t="s">
        <v>194</v>
      </c>
      <c r="O1260" s="199" t="s">
        <v>428</v>
      </c>
      <c r="P1260" s="197" t="s">
        <v>630</v>
      </c>
      <c r="Q1260" s="199" t="s">
        <v>322</v>
      </c>
      <c r="R1260" s="199" t="s">
        <v>76</v>
      </c>
      <c r="S1260" s="195">
        <v>0.58110795142874205</v>
      </c>
      <c r="T1260" s="195">
        <v>0.65400266291470333</v>
      </c>
      <c r="U1260" s="195">
        <v>0.88854065033758367</v>
      </c>
      <c r="V1260" s="194">
        <v>0</v>
      </c>
      <c r="W1260" s="194">
        <v>0</v>
      </c>
      <c r="X1260" s="194">
        <v>0</v>
      </c>
      <c r="Y1260" s="194" t="s">
        <v>629</v>
      </c>
      <c r="AM1260" s="200" t="s">
        <v>194</v>
      </c>
      <c r="AN1260" s="199" t="s">
        <v>425</v>
      </c>
      <c r="AO1260" s="197" t="s">
        <v>630</v>
      </c>
      <c r="AP1260" s="199" t="s">
        <v>321</v>
      </c>
      <c r="AQ1260" s="199" t="s">
        <v>76</v>
      </c>
      <c r="AR1260" s="195">
        <v>3.3371048095056373</v>
      </c>
      <c r="AS1260" s="195">
        <v>0.61925136022963401</v>
      </c>
      <c r="AT1260" s="195">
        <v>5.3889341611912727</v>
      </c>
      <c r="AU1260" s="194">
        <v>0</v>
      </c>
      <c r="AV1260" s="194">
        <v>0</v>
      </c>
      <c r="AW1260" s="194">
        <v>0</v>
      </c>
      <c r="AX1260" s="194" t="s">
        <v>638</v>
      </c>
    </row>
    <row r="1261" spans="14:50" ht="16.5" thickBot="1" x14ac:dyDescent="0.3">
      <c r="N1261" s="200" t="s">
        <v>194</v>
      </c>
      <c r="O1261" s="199" t="s">
        <v>428</v>
      </c>
      <c r="P1261" s="197" t="s">
        <v>630</v>
      </c>
      <c r="Q1261" s="199" t="s">
        <v>321</v>
      </c>
      <c r="R1261" s="199" t="s">
        <v>76</v>
      </c>
      <c r="S1261" s="195">
        <v>0.38763668500684484</v>
      </c>
      <c r="T1261" s="195">
        <v>0.67345698716168745</v>
      </c>
      <c r="U1261" s="195">
        <v>0.57559234278725913</v>
      </c>
      <c r="V1261" s="194">
        <v>0</v>
      </c>
      <c r="W1261" s="194">
        <v>0</v>
      </c>
      <c r="X1261" s="194">
        <v>0</v>
      </c>
      <c r="Y1261" s="194" t="s">
        <v>629</v>
      </c>
      <c r="AM1261" s="200" t="s">
        <v>194</v>
      </c>
      <c r="AN1261" s="199" t="s">
        <v>425</v>
      </c>
      <c r="AO1261" s="197" t="s">
        <v>630</v>
      </c>
      <c r="AP1261" s="199" t="s">
        <v>320</v>
      </c>
      <c r="AQ1261" s="199" t="s">
        <v>76</v>
      </c>
      <c r="AR1261" s="195">
        <v>3.3371048095056373</v>
      </c>
      <c r="AS1261" s="195">
        <v>0.61925136022963401</v>
      </c>
      <c r="AT1261" s="195">
        <v>5.3889341611912727</v>
      </c>
      <c r="AU1261" s="194">
        <v>0</v>
      </c>
      <c r="AV1261" s="194">
        <v>0</v>
      </c>
      <c r="AW1261" s="194">
        <v>0</v>
      </c>
      <c r="AX1261" s="194" t="s">
        <v>638</v>
      </c>
    </row>
    <row r="1262" spans="14:50" ht="16.5" thickBot="1" x14ac:dyDescent="0.3">
      <c r="N1262" s="200" t="s">
        <v>194</v>
      </c>
      <c r="O1262" s="199" t="s">
        <v>428</v>
      </c>
      <c r="P1262" s="197" t="s">
        <v>630</v>
      </c>
      <c r="Q1262" s="199" t="s">
        <v>320</v>
      </c>
      <c r="R1262" s="199" t="s">
        <v>76</v>
      </c>
      <c r="S1262" s="195">
        <v>1.1587345910062432</v>
      </c>
      <c r="T1262" s="195">
        <v>0.67345698716168745</v>
      </c>
      <c r="U1262" s="195">
        <v>1.7205769827851642</v>
      </c>
      <c r="V1262" s="194">
        <v>0</v>
      </c>
      <c r="W1262" s="194">
        <v>0</v>
      </c>
      <c r="X1262" s="194">
        <v>0</v>
      </c>
      <c r="Y1262" s="194" t="s">
        <v>629</v>
      </c>
      <c r="AM1262" s="200" t="s">
        <v>194</v>
      </c>
      <c r="AN1262" s="199" t="s">
        <v>425</v>
      </c>
      <c r="AO1262" s="197" t="s">
        <v>630</v>
      </c>
      <c r="AP1262" s="199" t="s">
        <v>319</v>
      </c>
      <c r="AQ1262" s="199" t="s">
        <v>76</v>
      </c>
      <c r="AR1262" s="195">
        <v>3.3371048095056373</v>
      </c>
      <c r="AS1262" s="195">
        <v>0.61925136022963401</v>
      </c>
      <c r="AT1262" s="195">
        <v>5.3889341611912727</v>
      </c>
      <c r="AU1262" s="194">
        <v>0</v>
      </c>
      <c r="AV1262" s="194">
        <v>0</v>
      </c>
      <c r="AW1262" s="194">
        <v>0</v>
      </c>
      <c r="AX1262" s="194" t="s">
        <v>638</v>
      </c>
    </row>
    <row r="1263" spans="14:50" ht="16.5" thickBot="1" x14ac:dyDescent="0.3">
      <c r="N1263" s="200" t="s">
        <v>194</v>
      </c>
      <c r="O1263" s="199" t="s">
        <v>428</v>
      </c>
      <c r="P1263" s="197" t="s">
        <v>630</v>
      </c>
      <c r="Q1263" s="199" t="s">
        <v>319</v>
      </c>
      <c r="R1263" s="199" t="s">
        <v>76</v>
      </c>
      <c r="S1263" s="195">
        <v>1.1187403823501361</v>
      </c>
      <c r="T1263" s="195">
        <v>0.67345698716168745</v>
      </c>
      <c r="U1263" s="195">
        <v>1.6611905491768881</v>
      </c>
      <c r="V1263" s="194">
        <v>0</v>
      </c>
      <c r="W1263" s="194">
        <v>0</v>
      </c>
      <c r="X1263" s="194">
        <v>0</v>
      </c>
      <c r="Y1263" s="194" t="s">
        <v>629</v>
      </c>
      <c r="AM1263" s="200" t="s">
        <v>194</v>
      </c>
      <c r="AN1263" s="199" t="s">
        <v>425</v>
      </c>
      <c r="AO1263" s="197" t="s">
        <v>630</v>
      </c>
      <c r="AP1263" s="199" t="s">
        <v>318</v>
      </c>
      <c r="AQ1263" s="199" t="s">
        <v>76</v>
      </c>
      <c r="AR1263" s="195">
        <v>3.3371048095056373</v>
      </c>
      <c r="AS1263" s="195">
        <v>0.61925136022963401</v>
      </c>
      <c r="AT1263" s="195">
        <v>5.3889341611912727</v>
      </c>
      <c r="AU1263" s="194">
        <v>0</v>
      </c>
      <c r="AV1263" s="194">
        <v>0</v>
      </c>
      <c r="AW1263" s="194">
        <v>0</v>
      </c>
      <c r="AX1263" s="194" t="s">
        <v>638</v>
      </c>
    </row>
    <row r="1264" spans="14:50" ht="16.5" thickBot="1" x14ac:dyDescent="0.3">
      <c r="N1264" s="200" t="s">
        <v>194</v>
      </c>
      <c r="O1264" s="199" t="s">
        <v>428</v>
      </c>
      <c r="P1264" s="197" t="s">
        <v>630</v>
      </c>
      <c r="Q1264" s="199" t="s">
        <v>318</v>
      </c>
      <c r="R1264" s="199" t="s">
        <v>76</v>
      </c>
      <c r="S1264" s="195">
        <v>0.32178121112698221</v>
      </c>
      <c r="T1264" s="195">
        <v>0.67345698716168756</v>
      </c>
      <c r="U1264" s="195">
        <v>0.47780514162180199</v>
      </c>
      <c r="V1264" s="194">
        <v>0</v>
      </c>
      <c r="W1264" s="194">
        <v>0</v>
      </c>
      <c r="X1264" s="194">
        <v>0</v>
      </c>
      <c r="Y1264" s="194" t="s">
        <v>629</v>
      </c>
      <c r="AM1264" s="200" t="s">
        <v>194</v>
      </c>
      <c r="AN1264" s="199" t="s">
        <v>425</v>
      </c>
      <c r="AO1264" s="197" t="s">
        <v>630</v>
      </c>
      <c r="AP1264" s="199" t="s">
        <v>317</v>
      </c>
      <c r="AQ1264" s="199" t="s">
        <v>76</v>
      </c>
      <c r="AR1264" s="195">
        <v>3.3371048095056373</v>
      </c>
      <c r="AS1264" s="195">
        <v>0.61925136022963401</v>
      </c>
      <c r="AT1264" s="195">
        <v>5.3889341611912727</v>
      </c>
      <c r="AU1264" s="194">
        <v>0</v>
      </c>
      <c r="AV1264" s="194">
        <v>0</v>
      </c>
      <c r="AW1264" s="194">
        <v>0</v>
      </c>
      <c r="AX1264" s="194" t="s">
        <v>638</v>
      </c>
    </row>
    <row r="1265" spans="14:50" ht="16.5" thickBot="1" x14ac:dyDescent="0.3">
      <c r="N1265" s="200" t="s">
        <v>194</v>
      </c>
      <c r="O1265" s="199" t="s">
        <v>428</v>
      </c>
      <c r="P1265" s="197" t="s">
        <v>630</v>
      </c>
      <c r="Q1265" s="199" t="s">
        <v>317</v>
      </c>
      <c r="R1265" s="199" t="s">
        <v>76</v>
      </c>
      <c r="S1265" s="195">
        <v>0.83584248887119883</v>
      </c>
      <c r="T1265" s="195">
        <v>0.65400266291470344</v>
      </c>
      <c r="U1265" s="195">
        <v>1.2780414152231232</v>
      </c>
      <c r="V1265" s="194">
        <v>0</v>
      </c>
      <c r="W1265" s="194">
        <v>0</v>
      </c>
      <c r="X1265" s="194">
        <v>0</v>
      </c>
      <c r="Y1265" s="194" t="s">
        <v>629</v>
      </c>
      <c r="AM1265" s="200" t="s">
        <v>194</v>
      </c>
      <c r="AN1265" s="199" t="s">
        <v>425</v>
      </c>
      <c r="AO1265" s="197" t="s">
        <v>630</v>
      </c>
      <c r="AP1265" s="199" t="s">
        <v>74</v>
      </c>
      <c r="AQ1265" s="199" t="s">
        <v>76</v>
      </c>
      <c r="AR1265" s="195">
        <v>3.3371048095056373</v>
      </c>
      <c r="AS1265" s="195">
        <v>0.61925136022963401</v>
      </c>
      <c r="AT1265" s="195">
        <v>5.3889341611912727</v>
      </c>
      <c r="AU1265" s="194">
        <v>0</v>
      </c>
      <c r="AV1265" s="194">
        <v>0</v>
      </c>
      <c r="AW1265" s="194">
        <v>0</v>
      </c>
      <c r="AX1265" s="194" t="s">
        <v>638</v>
      </c>
    </row>
    <row r="1266" spans="14:50" ht="16.5" thickBot="1" x14ac:dyDescent="0.3">
      <c r="N1266" s="200" t="s">
        <v>194</v>
      </c>
      <c r="O1266" s="199" t="s">
        <v>428</v>
      </c>
      <c r="P1266" s="197" t="s">
        <v>630</v>
      </c>
      <c r="Q1266" s="199" t="s">
        <v>74</v>
      </c>
      <c r="R1266" s="199" t="s">
        <v>76</v>
      </c>
      <c r="S1266" s="195">
        <v>0.3079974163777795</v>
      </c>
      <c r="T1266" s="195">
        <v>0.67345698716168745</v>
      </c>
      <c r="U1266" s="195">
        <v>0.45733791800994955</v>
      </c>
      <c r="V1266" s="194">
        <v>0</v>
      </c>
      <c r="W1266" s="194">
        <v>0</v>
      </c>
      <c r="X1266" s="194">
        <v>0</v>
      </c>
      <c r="Y1266" s="194" t="s">
        <v>629</v>
      </c>
      <c r="AM1266" s="200" t="s">
        <v>194</v>
      </c>
      <c r="AN1266" s="199" t="s">
        <v>425</v>
      </c>
      <c r="AO1266" s="197" t="s">
        <v>630</v>
      </c>
      <c r="AP1266" s="199" t="s">
        <v>316</v>
      </c>
      <c r="AQ1266" s="199" t="s">
        <v>76</v>
      </c>
      <c r="AR1266" s="195">
        <v>3.3371048095056373</v>
      </c>
      <c r="AS1266" s="195">
        <v>0.61925136022963401</v>
      </c>
      <c r="AT1266" s="195">
        <v>5.3889341611912727</v>
      </c>
      <c r="AU1266" s="194">
        <v>0</v>
      </c>
      <c r="AV1266" s="194">
        <v>0</v>
      </c>
      <c r="AW1266" s="194">
        <v>0</v>
      </c>
      <c r="AX1266" s="194" t="s">
        <v>638</v>
      </c>
    </row>
    <row r="1267" spans="14:50" ht="16.5" thickBot="1" x14ac:dyDescent="0.3">
      <c r="N1267" s="200" t="s">
        <v>194</v>
      </c>
      <c r="O1267" s="199" t="s">
        <v>428</v>
      </c>
      <c r="P1267" s="197" t="s">
        <v>630</v>
      </c>
      <c r="Q1267" s="199" t="s">
        <v>316</v>
      </c>
      <c r="R1267" s="199" t="s">
        <v>76</v>
      </c>
      <c r="S1267" s="195">
        <v>0.58327963741567579</v>
      </c>
      <c r="T1267" s="195">
        <v>0.67345698716168745</v>
      </c>
      <c r="U1267" s="195">
        <v>0.86609783332107404</v>
      </c>
      <c r="V1267" s="194">
        <v>0</v>
      </c>
      <c r="W1267" s="194">
        <v>0</v>
      </c>
      <c r="X1267" s="194">
        <v>0</v>
      </c>
      <c r="Y1267" s="194" t="s">
        <v>629</v>
      </c>
      <c r="AM1267" s="200" t="s">
        <v>194</v>
      </c>
      <c r="AN1267" s="199" t="s">
        <v>425</v>
      </c>
      <c r="AO1267" s="197" t="s">
        <v>630</v>
      </c>
      <c r="AP1267" s="199" t="s">
        <v>315</v>
      </c>
      <c r="AQ1267" s="199" t="s">
        <v>76</v>
      </c>
      <c r="AR1267" s="195">
        <v>3.3371048095056373</v>
      </c>
      <c r="AS1267" s="195">
        <v>0.61925136022963401</v>
      </c>
      <c r="AT1267" s="195">
        <v>5.3889341611912727</v>
      </c>
      <c r="AU1267" s="194">
        <v>0</v>
      </c>
      <c r="AV1267" s="194">
        <v>0</v>
      </c>
      <c r="AW1267" s="194">
        <v>0</v>
      </c>
      <c r="AX1267" s="194" t="s">
        <v>638</v>
      </c>
    </row>
    <row r="1268" spans="14:50" ht="16.5" thickBot="1" x14ac:dyDescent="0.3">
      <c r="N1268" s="200" t="s">
        <v>194</v>
      </c>
      <c r="O1268" s="199" t="s">
        <v>428</v>
      </c>
      <c r="P1268" s="197" t="s">
        <v>630</v>
      </c>
      <c r="Q1268" s="199" t="s">
        <v>315</v>
      </c>
      <c r="R1268" s="199" t="s">
        <v>76</v>
      </c>
      <c r="S1268" s="195">
        <v>1.041142521553035</v>
      </c>
      <c r="T1268" s="195">
        <v>0.67345698716168734</v>
      </c>
      <c r="U1268" s="195">
        <v>1.5459673615400054</v>
      </c>
      <c r="V1268" s="194">
        <v>0</v>
      </c>
      <c r="W1268" s="194">
        <v>0</v>
      </c>
      <c r="X1268" s="194">
        <v>0</v>
      </c>
      <c r="Y1268" s="194" t="s">
        <v>629</v>
      </c>
      <c r="AM1268" s="200" t="s">
        <v>194</v>
      </c>
      <c r="AN1268" s="199" t="s">
        <v>425</v>
      </c>
      <c r="AO1268" s="197" t="s">
        <v>630</v>
      </c>
      <c r="AP1268" s="199" t="s">
        <v>314</v>
      </c>
      <c r="AQ1268" s="199" t="s">
        <v>76</v>
      </c>
      <c r="AR1268" s="195">
        <v>3.3371048095056373</v>
      </c>
      <c r="AS1268" s="195">
        <v>0.61925136022963401</v>
      </c>
      <c r="AT1268" s="195">
        <v>5.3889341611912727</v>
      </c>
      <c r="AU1268" s="194">
        <v>0</v>
      </c>
      <c r="AV1268" s="194">
        <v>0</v>
      </c>
      <c r="AW1268" s="194">
        <v>0</v>
      </c>
      <c r="AX1268" s="194" t="s">
        <v>638</v>
      </c>
    </row>
    <row r="1269" spans="14:50" ht="16.5" thickBot="1" x14ac:dyDescent="0.3">
      <c r="N1269" s="200" t="s">
        <v>194</v>
      </c>
      <c r="O1269" s="199" t="s">
        <v>428</v>
      </c>
      <c r="P1269" s="197" t="s">
        <v>630</v>
      </c>
      <c r="Q1269" s="199" t="s">
        <v>314</v>
      </c>
      <c r="R1269" s="199" t="s">
        <v>76</v>
      </c>
      <c r="S1269" s="195">
        <v>0.77509948973121778</v>
      </c>
      <c r="T1269" s="195">
        <v>0.67345698716168745</v>
      </c>
      <c r="U1269" s="195">
        <v>1.1509264949464804</v>
      </c>
      <c r="V1269" s="194">
        <v>0</v>
      </c>
      <c r="W1269" s="194">
        <v>0</v>
      </c>
      <c r="X1269" s="194">
        <v>0</v>
      </c>
      <c r="Y1269" s="194" t="s">
        <v>629</v>
      </c>
      <c r="AM1269" s="200" t="s">
        <v>194</v>
      </c>
      <c r="AN1269" s="199" t="s">
        <v>425</v>
      </c>
      <c r="AO1269" s="197" t="s">
        <v>630</v>
      </c>
      <c r="AP1269" s="199" t="s">
        <v>313</v>
      </c>
      <c r="AQ1269" s="199" t="s">
        <v>76</v>
      </c>
      <c r="AR1269" s="195">
        <v>3.3371048095056373</v>
      </c>
      <c r="AS1269" s="195">
        <v>0.61925136022963401</v>
      </c>
      <c r="AT1269" s="195">
        <v>5.3889341611912727</v>
      </c>
      <c r="AU1269" s="194">
        <v>0</v>
      </c>
      <c r="AV1269" s="194">
        <v>0</v>
      </c>
      <c r="AW1269" s="194">
        <v>0</v>
      </c>
      <c r="AX1269" s="194" t="s">
        <v>638</v>
      </c>
    </row>
    <row r="1270" spans="14:50" ht="16.5" thickBot="1" x14ac:dyDescent="0.3">
      <c r="N1270" s="200" t="s">
        <v>194</v>
      </c>
      <c r="O1270" s="199" t="s">
        <v>428</v>
      </c>
      <c r="P1270" s="197" t="s">
        <v>630</v>
      </c>
      <c r="Q1270" s="199" t="s">
        <v>313</v>
      </c>
      <c r="R1270" s="199" t="s">
        <v>76</v>
      </c>
      <c r="S1270" s="195">
        <v>0.68213613404483719</v>
      </c>
      <c r="T1270" s="195">
        <v>0.67345698716168734</v>
      </c>
      <c r="U1270" s="195">
        <v>1.0128874553959688</v>
      </c>
      <c r="V1270" s="194">
        <v>0</v>
      </c>
      <c r="W1270" s="194">
        <v>0</v>
      </c>
      <c r="X1270" s="194">
        <v>0</v>
      </c>
      <c r="Y1270" s="194" t="s">
        <v>629</v>
      </c>
      <c r="AM1270" s="200" t="s">
        <v>194</v>
      </c>
      <c r="AN1270" s="199" t="s">
        <v>425</v>
      </c>
      <c r="AO1270" s="197" t="s">
        <v>630</v>
      </c>
      <c r="AP1270" s="199" t="s">
        <v>312</v>
      </c>
      <c r="AQ1270" s="199" t="s">
        <v>76</v>
      </c>
      <c r="AR1270" s="195">
        <v>3.3371048095056373</v>
      </c>
      <c r="AS1270" s="195">
        <v>0.61925136022963401</v>
      </c>
      <c r="AT1270" s="195">
        <v>5.3889341611912727</v>
      </c>
      <c r="AU1270" s="194">
        <v>0</v>
      </c>
      <c r="AV1270" s="194">
        <v>0</v>
      </c>
      <c r="AW1270" s="194">
        <v>0</v>
      </c>
      <c r="AX1270" s="194" t="s">
        <v>638</v>
      </c>
    </row>
    <row r="1271" spans="14:50" ht="16.5" thickBot="1" x14ac:dyDescent="0.3">
      <c r="N1271" s="200" t="s">
        <v>194</v>
      </c>
      <c r="O1271" s="199" t="s">
        <v>428</v>
      </c>
      <c r="P1271" s="197" t="s">
        <v>630</v>
      </c>
      <c r="Q1271" s="199" t="s">
        <v>312</v>
      </c>
      <c r="R1271" s="199" t="s">
        <v>76</v>
      </c>
      <c r="S1271" s="195">
        <v>0.15582861550945934</v>
      </c>
      <c r="T1271" s="195">
        <v>0.67345698716168756</v>
      </c>
      <c r="U1271" s="195">
        <v>0.2313861441488721</v>
      </c>
      <c r="V1271" s="194">
        <v>0</v>
      </c>
      <c r="W1271" s="194">
        <v>0</v>
      </c>
      <c r="X1271" s="194">
        <v>0</v>
      </c>
      <c r="Y1271" s="194" t="s">
        <v>629</v>
      </c>
      <c r="AM1271" s="200" t="s">
        <v>194</v>
      </c>
      <c r="AN1271" s="199" t="s">
        <v>425</v>
      </c>
      <c r="AO1271" s="197" t="s">
        <v>630</v>
      </c>
      <c r="AP1271" s="199" t="s">
        <v>323</v>
      </c>
      <c r="AQ1271" s="199" t="s">
        <v>52</v>
      </c>
      <c r="AR1271" s="195">
        <v>3.3371048095056373</v>
      </c>
      <c r="AS1271" s="195">
        <v>0.61925136022963401</v>
      </c>
      <c r="AT1271" s="195">
        <v>5.3889341611912727</v>
      </c>
      <c r="AU1271" s="194">
        <v>0</v>
      </c>
      <c r="AV1271" s="194">
        <v>0</v>
      </c>
      <c r="AW1271" s="194">
        <v>0</v>
      </c>
      <c r="AX1271" s="194" t="s">
        <v>638</v>
      </c>
    </row>
    <row r="1272" spans="14:50" ht="16.5" thickBot="1" x14ac:dyDescent="0.3">
      <c r="N1272" s="200" t="s">
        <v>194</v>
      </c>
      <c r="O1272" s="199" t="s">
        <v>428</v>
      </c>
      <c r="P1272" s="197" t="s">
        <v>630</v>
      </c>
      <c r="Q1272" s="199" t="s">
        <v>323</v>
      </c>
      <c r="R1272" s="199" t="s">
        <v>52</v>
      </c>
      <c r="S1272" s="195">
        <v>0.5522687479375501</v>
      </c>
      <c r="T1272" s="195">
        <v>0.67345698716168734</v>
      </c>
      <c r="U1272" s="195">
        <v>0.82005051319626199</v>
      </c>
      <c r="V1272" s="194">
        <v>0</v>
      </c>
      <c r="W1272" s="194">
        <v>0</v>
      </c>
      <c r="X1272" s="194">
        <v>0</v>
      </c>
      <c r="Y1272" s="194" t="s">
        <v>629</v>
      </c>
      <c r="AM1272" s="200" t="s">
        <v>194</v>
      </c>
      <c r="AN1272" s="199" t="s">
        <v>425</v>
      </c>
      <c r="AO1272" s="197" t="s">
        <v>630</v>
      </c>
      <c r="AP1272" s="199" t="s">
        <v>322</v>
      </c>
      <c r="AQ1272" s="199" t="s">
        <v>52</v>
      </c>
      <c r="AR1272" s="195">
        <v>3.3371048095056373</v>
      </c>
      <c r="AS1272" s="195">
        <v>0.61925136022963401</v>
      </c>
      <c r="AT1272" s="195">
        <v>5.3889341611912727</v>
      </c>
      <c r="AU1272" s="194">
        <v>0</v>
      </c>
      <c r="AV1272" s="194">
        <v>0</v>
      </c>
      <c r="AW1272" s="194">
        <v>0</v>
      </c>
      <c r="AX1272" s="194" t="s">
        <v>638</v>
      </c>
    </row>
    <row r="1273" spans="14:50" ht="16.5" thickBot="1" x14ac:dyDescent="0.3">
      <c r="N1273" s="200" t="s">
        <v>194</v>
      </c>
      <c r="O1273" s="199" t="s">
        <v>428</v>
      </c>
      <c r="P1273" s="197" t="s">
        <v>630</v>
      </c>
      <c r="Q1273" s="199" t="s">
        <v>322</v>
      </c>
      <c r="R1273" s="199" t="s">
        <v>52</v>
      </c>
      <c r="S1273" s="195">
        <v>0.58110795142874205</v>
      </c>
      <c r="T1273" s="195">
        <v>0.65400266291470333</v>
      </c>
      <c r="U1273" s="195">
        <v>0.88854065033758367</v>
      </c>
      <c r="V1273" s="194">
        <v>0</v>
      </c>
      <c r="W1273" s="194">
        <v>0</v>
      </c>
      <c r="X1273" s="194">
        <v>0</v>
      </c>
      <c r="Y1273" s="194" t="s">
        <v>629</v>
      </c>
      <c r="AM1273" s="200" t="s">
        <v>194</v>
      </c>
      <c r="AN1273" s="199" t="s">
        <v>425</v>
      </c>
      <c r="AO1273" s="197" t="s">
        <v>630</v>
      </c>
      <c r="AP1273" s="199" t="s">
        <v>321</v>
      </c>
      <c r="AQ1273" s="199" t="s">
        <v>52</v>
      </c>
      <c r="AR1273" s="195">
        <v>3.3371048095056373</v>
      </c>
      <c r="AS1273" s="195">
        <v>0.61925136022963401</v>
      </c>
      <c r="AT1273" s="195">
        <v>5.3889341611912727</v>
      </c>
      <c r="AU1273" s="194">
        <v>0</v>
      </c>
      <c r="AV1273" s="194">
        <v>0</v>
      </c>
      <c r="AW1273" s="194">
        <v>0</v>
      </c>
      <c r="AX1273" s="194" t="s">
        <v>638</v>
      </c>
    </row>
    <row r="1274" spans="14:50" ht="16.5" thickBot="1" x14ac:dyDescent="0.3">
      <c r="N1274" s="200" t="s">
        <v>194</v>
      </c>
      <c r="O1274" s="199" t="s">
        <v>428</v>
      </c>
      <c r="P1274" s="197" t="s">
        <v>630</v>
      </c>
      <c r="Q1274" s="199" t="s">
        <v>321</v>
      </c>
      <c r="R1274" s="199" t="s">
        <v>52</v>
      </c>
      <c r="S1274" s="195">
        <v>0.38763668500684484</v>
      </c>
      <c r="T1274" s="195">
        <v>0.67345698716168745</v>
      </c>
      <c r="U1274" s="195">
        <v>0.57559234278725913</v>
      </c>
      <c r="V1274" s="194">
        <v>0</v>
      </c>
      <c r="W1274" s="194">
        <v>0</v>
      </c>
      <c r="X1274" s="194">
        <v>0</v>
      </c>
      <c r="Y1274" s="194" t="s">
        <v>629</v>
      </c>
      <c r="AM1274" s="200" t="s">
        <v>194</v>
      </c>
      <c r="AN1274" s="199" t="s">
        <v>425</v>
      </c>
      <c r="AO1274" s="197" t="s">
        <v>630</v>
      </c>
      <c r="AP1274" s="199" t="s">
        <v>320</v>
      </c>
      <c r="AQ1274" s="199" t="s">
        <v>52</v>
      </c>
      <c r="AR1274" s="195">
        <v>3.3371048095056373</v>
      </c>
      <c r="AS1274" s="195">
        <v>0.61925136022963401</v>
      </c>
      <c r="AT1274" s="195">
        <v>5.3889341611912727</v>
      </c>
      <c r="AU1274" s="194">
        <v>0</v>
      </c>
      <c r="AV1274" s="194">
        <v>0</v>
      </c>
      <c r="AW1274" s="194">
        <v>0</v>
      </c>
      <c r="AX1274" s="194" t="s">
        <v>638</v>
      </c>
    </row>
    <row r="1275" spans="14:50" ht="16.5" thickBot="1" x14ac:dyDescent="0.3">
      <c r="N1275" s="200" t="s">
        <v>194</v>
      </c>
      <c r="O1275" s="199" t="s">
        <v>428</v>
      </c>
      <c r="P1275" s="197" t="s">
        <v>630</v>
      </c>
      <c r="Q1275" s="199" t="s">
        <v>320</v>
      </c>
      <c r="R1275" s="199" t="s">
        <v>52</v>
      </c>
      <c r="S1275" s="195">
        <v>1.1587345910062432</v>
      </c>
      <c r="T1275" s="195">
        <v>0.67345698716168745</v>
      </c>
      <c r="U1275" s="195">
        <v>1.7205769827851642</v>
      </c>
      <c r="V1275" s="194">
        <v>0</v>
      </c>
      <c r="W1275" s="194">
        <v>0</v>
      </c>
      <c r="X1275" s="194">
        <v>0</v>
      </c>
      <c r="Y1275" s="194" t="s">
        <v>629</v>
      </c>
      <c r="AM1275" s="200" t="s">
        <v>194</v>
      </c>
      <c r="AN1275" s="199" t="s">
        <v>425</v>
      </c>
      <c r="AO1275" s="197" t="s">
        <v>630</v>
      </c>
      <c r="AP1275" s="199" t="s">
        <v>319</v>
      </c>
      <c r="AQ1275" s="199" t="s">
        <v>52</v>
      </c>
      <c r="AR1275" s="195">
        <v>3.3371048095056373</v>
      </c>
      <c r="AS1275" s="195">
        <v>0.61925136022963401</v>
      </c>
      <c r="AT1275" s="195">
        <v>5.3889341611912727</v>
      </c>
      <c r="AU1275" s="194">
        <v>0</v>
      </c>
      <c r="AV1275" s="194">
        <v>0</v>
      </c>
      <c r="AW1275" s="194">
        <v>0</v>
      </c>
      <c r="AX1275" s="194" t="s">
        <v>638</v>
      </c>
    </row>
    <row r="1276" spans="14:50" ht="16.5" thickBot="1" x14ac:dyDescent="0.3">
      <c r="N1276" s="200" t="s">
        <v>194</v>
      </c>
      <c r="O1276" s="199" t="s">
        <v>428</v>
      </c>
      <c r="P1276" s="197" t="s">
        <v>630</v>
      </c>
      <c r="Q1276" s="199" t="s">
        <v>319</v>
      </c>
      <c r="R1276" s="199" t="s">
        <v>52</v>
      </c>
      <c r="S1276" s="195">
        <v>1.1187403823501361</v>
      </c>
      <c r="T1276" s="195">
        <v>0.67345698716168745</v>
      </c>
      <c r="U1276" s="195">
        <v>1.6611905491768881</v>
      </c>
      <c r="V1276" s="194">
        <v>0</v>
      </c>
      <c r="W1276" s="194">
        <v>0</v>
      </c>
      <c r="X1276" s="194">
        <v>0</v>
      </c>
      <c r="Y1276" s="194" t="s">
        <v>629</v>
      </c>
      <c r="AM1276" s="200" t="s">
        <v>194</v>
      </c>
      <c r="AN1276" s="199" t="s">
        <v>425</v>
      </c>
      <c r="AO1276" s="197" t="s">
        <v>630</v>
      </c>
      <c r="AP1276" s="199" t="s">
        <v>318</v>
      </c>
      <c r="AQ1276" s="199" t="s">
        <v>52</v>
      </c>
      <c r="AR1276" s="195">
        <v>3.3371048095056373</v>
      </c>
      <c r="AS1276" s="195">
        <v>0.61925136022963401</v>
      </c>
      <c r="AT1276" s="195">
        <v>5.3889341611912727</v>
      </c>
      <c r="AU1276" s="194">
        <v>0</v>
      </c>
      <c r="AV1276" s="194">
        <v>0</v>
      </c>
      <c r="AW1276" s="194">
        <v>0</v>
      </c>
      <c r="AX1276" s="194" t="s">
        <v>638</v>
      </c>
    </row>
    <row r="1277" spans="14:50" ht="16.5" thickBot="1" x14ac:dyDescent="0.3">
      <c r="N1277" s="200" t="s">
        <v>194</v>
      </c>
      <c r="O1277" s="199" t="s">
        <v>428</v>
      </c>
      <c r="P1277" s="197" t="s">
        <v>630</v>
      </c>
      <c r="Q1277" s="199" t="s">
        <v>318</v>
      </c>
      <c r="R1277" s="199" t="s">
        <v>52</v>
      </c>
      <c r="S1277" s="195">
        <v>0.32178121112698221</v>
      </c>
      <c r="T1277" s="195">
        <v>0.67345698716168756</v>
      </c>
      <c r="U1277" s="195">
        <v>0.47780514162180199</v>
      </c>
      <c r="V1277" s="194">
        <v>0</v>
      </c>
      <c r="W1277" s="194">
        <v>0</v>
      </c>
      <c r="X1277" s="194">
        <v>0</v>
      </c>
      <c r="Y1277" s="194" t="s">
        <v>629</v>
      </c>
      <c r="AM1277" s="200" t="s">
        <v>194</v>
      </c>
      <c r="AN1277" s="199" t="s">
        <v>425</v>
      </c>
      <c r="AO1277" s="197" t="s">
        <v>630</v>
      </c>
      <c r="AP1277" s="199" t="s">
        <v>317</v>
      </c>
      <c r="AQ1277" s="199" t="s">
        <v>52</v>
      </c>
      <c r="AR1277" s="195">
        <v>3.3371048095056373</v>
      </c>
      <c r="AS1277" s="195">
        <v>0.61925136022963401</v>
      </c>
      <c r="AT1277" s="195">
        <v>5.3889341611912727</v>
      </c>
      <c r="AU1277" s="194">
        <v>0</v>
      </c>
      <c r="AV1277" s="194">
        <v>0</v>
      </c>
      <c r="AW1277" s="194">
        <v>0</v>
      </c>
      <c r="AX1277" s="194" t="s">
        <v>638</v>
      </c>
    </row>
    <row r="1278" spans="14:50" ht="16.5" thickBot="1" x14ac:dyDescent="0.3">
      <c r="N1278" s="200" t="s">
        <v>194</v>
      </c>
      <c r="O1278" s="199" t="s">
        <v>428</v>
      </c>
      <c r="P1278" s="197" t="s">
        <v>630</v>
      </c>
      <c r="Q1278" s="199" t="s">
        <v>317</v>
      </c>
      <c r="R1278" s="199" t="s">
        <v>52</v>
      </c>
      <c r="S1278" s="195">
        <v>0.83584248887119883</v>
      </c>
      <c r="T1278" s="195">
        <v>0.65400266291470344</v>
      </c>
      <c r="U1278" s="195">
        <v>1.2780414152231232</v>
      </c>
      <c r="V1278" s="194">
        <v>0</v>
      </c>
      <c r="W1278" s="194">
        <v>0</v>
      </c>
      <c r="X1278" s="194">
        <v>0</v>
      </c>
      <c r="Y1278" s="194" t="s">
        <v>629</v>
      </c>
      <c r="AM1278" s="200" t="s">
        <v>194</v>
      </c>
      <c r="AN1278" s="199" t="s">
        <v>425</v>
      </c>
      <c r="AO1278" s="197" t="s">
        <v>630</v>
      </c>
      <c r="AP1278" s="199" t="s">
        <v>74</v>
      </c>
      <c r="AQ1278" s="199" t="s">
        <v>52</v>
      </c>
      <c r="AR1278" s="195">
        <v>3.3371048095056373</v>
      </c>
      <c r="AS1278" s="195">
        <v>0.61925136022963401</v>
      </c>
      <c r="AT1278" s="195">
        <v>5.3889341611912727</v>
      </c>
      <c r="AU1278" s="194">
        <v>0</v>
      </c>
      <c r="AV1278" s="194">
        <v>0</v>
      </c>
      <c r="AW1278" s="194">
        <v>0</v>
      </c>
      <c r="AX1278" s="194" t="s">
        <v>638</v>
      </c>
    </row>
    <row r="1279" spans="14:50" ht="16.5" thickBot="1" x14ac:dyDescent="0.3">
      <c r="N1279" s="200" t="s">
        <v>194</v>
      </c>
      <c r="O1279" s="199" t="s">
        <v>428</v>
      </c>
      <c r="P1279" s="197" t="s">
        <v>630</v>
      </c>
      <c r="Q1279" s="199" t="s">
        <v>74</v>
      </c>
      <c r="R1279" s="199" t="s">
        <v>52</v>
      </c>
      <c r="S1279" s="195">
        <v>0.3079974163777795</v>
      </c>
      <c r="T1279" s="195">
        <v>0.67345698716168745</v>
      </c>
      <c r="U1279" s="195">
        <v>0.45733791800994955</v>
      </c>
      <c r="V1279" s="194">
        <v>0</v>
      </c>
      <c r="W1279" s="194">
        <v>0</v>
      </c>
      <c r="X1279" s="194">
        <v>0</v>
      </c>
      <c r="Y1279" s="194" t="s">
        <v>629</v>
      </c>
      <c r="AM1279" s="200" t="s">
        <v>194</v>
      </c>
      <c r="AN1279" s="199" t="s">
        <v>425</v>
      </c>
      <c r="AO1279" s="197" t="s">
        <v>630</v>
      </c>
      <c r="AP1279" s="199" t="s">
        <v>316</v>
      </c>
      <c r="AQ1279" s="199" t="s">
        <v>52</v>
      </c>
      <c r="AR1279" s="195">
        <v>3.3371048095056373</v>
      </c>
      <c r="AS1279" s="195">
        <v>0.61925136022963401</v>
      </c>
      <c r="AT1279" s="195">
        <v>5.3889341611912727</v>
      </c>
      <c r="AU1279" s="194">
        <v>0</v>
      </c>
      <c r="AV1279" s="194">
        <v>0</v>
      </c>
      <c r="AW1279" s="194">
        <v>0</v>
      </c>
      <c r="AX1279" s="194" t="s">
        <v>638</v>
      </c>
    </row>
    <row r="1280" spans="14:50" ht="16.5" thickBot="1" x14ac:dyDescent="0.3">
      <c r="N1280" s="200" t="s">
        <v>194</v>
      </c>
      <c r="O1280" s="199" t="s">
        <v>428</v>
      </c>
      <c r="P1280" s="197" t="s">
        <v>630</v>
      </c>
      <c r="Q1280" s="199" t="s">
        <v>316</v>
      </c>
      <c r="R1280" s="199" t="s">
        <v>52</v>
      </c>
      <c r="S1280" s="195">
        <v>0.58327963741567579</v>
      </c>
      <c r="T1280" s="195">
        <v>0.67345698716168745</v>
      </c>
      <c r="U1280" s="195">
        <v>0.86609783332107404</v>
      </c>
      <c r="V1280" s="194">
        <v>0</v>
      </c>
      <c r="W1280" s="194">
        <v>0</v>
      </c>
      <c r="X1280" s="194">
        <v>0</v>
      </c>
      <c r="Y1280" s="194" t="s">
        <v>629</v>
      </c>
      <c r="AM1280" s="200" t="s">
        <v>194</v>
      </c>
      <c r="AN1280" s="199" t="s">
        <v>425</v>
      </c>
      <c r="AO1280" s="197" t="s">
        <v>630</v>
      </c>
      <c r="AP1280" s="199" t="s">
        <v>315</v>
      </c>
      <c r="AQ1280" s="199" t="s">
        <v>52</v>
      </c>
      <c r="AR1280" s="195">
        <v>3.3371048095056373</v>
      </c>
      <c r="AS1280" s="195">
        <v>0.61925136022963401</v>
      </c>
      <c r="AT1280" s="195">
        <v>5.3889341611912727</v>
      </c>
      <c r="AU1280" s="194">
        <v>0</v>
      </c>
      <c r="AV1280" s="194">
        <v>0</v>
      </c>
      <c r="AW1280" s="194">
        <v>0</v>
      </c>
      <c r="AX1280" s="194" t="s">
        <v>638</v>
      </c>
    </row>
    <row r="1281" spans="14:50" ht="16.5" thickBot="1" x14ac:dyDescent="0.3">
      <c r="N1281" s="200" t="s">
        <v>194</v>
      </c>
      <c r="O1281" s="199" t="s">
        <v>428</v>
      </c>
      <c r="P1281" s="197" t="s">
        <v>630</v>
      </c>
      <c r="Q1281" s="199" t="s">
        <v>315</v>
      </c>
      <c r="R1281" s="199" t="s">
        <v>52</v>
      </c>
      <c r="S1281" s="195">
        <v>1.041142521553035</v>
      </c>
      <c r="T1281" s="195">
        <v>0.67345698716168734</v>
      </c>
      <c r="U1281" s="195">
        <v>1.5459673615400054</v>
      </c>
      <c r="V1281" s="194">
        <v>0</v>
      </c>
      <c r="W1281" s="194">
        <v>0</v>
      </c>
      <c r="X1281" s="194">
        <v>0</v>
      </c>
      <c r="Y1281" s="194" t="s">
        <v>629</v>
      </c>
      <c r="AM1281" s="200" t="s">
        <v>194</v>
      </c>
      <c r="AN1281" s="199" t="s">
        <v>425</v>
      </c>
      <c r="AO1281" s="197" t="s">
        <v>630</v>
      </c>
      <c r="AP1281" s="199" t="s">
        <v>314</v>
      </c>
      <c r="AQ1281" s="199" t="s">
        <v>52</v>
      </c>
      <c r="AR1281" s="195">
        <v>3.3371048095056373</v>
      </c>
      <c r="AS1281" s="195">
        <v>0.61925136022963401</v>
      </c>
      <c r="AT1281" s="195">
        <v>5.3889341611912727</v>
      </c>
      <c r="AU1281" s="194">
        <v>0</v>
      </c>
      <c r="AV1281" s="194">
        <v>0</v>
      </c>
      <c r="AW1281" s="194">
        <v>0</v>
      </c>
      <c r="AX1281" s="194" t="s">
        <v>638</v>
      </c>
    </row>
    <row r="1282" spans="14:50" ht="16.5" thickBot="1" x14ac:dyDescent="0.3">
      <c r="N1282" s="200" t="s">
        <v>194</v>
      </c>
      <c r="O1282" s="199" t="s">
        <v>428</v>
      </c>
      <c r="P1282" s="197" t="s">
        <v>630</v>
      </c>
      <c r="Q1282" s="199" t="s">
        <v>314</v>
      </c>
      <c r="R1282" s="199" t="s">
        <v>52</v>
      </c>
      <c r="S1282" s="195">
        <v>0.77509948973121778</v>
      </c>
      <c r="T1282" s="195">
        <v>0.67345698716168745</v>
      </c>
      <c r="U1282" s="195">
        <v>1.1509264949464804</v>
      </c>
      <c r="V1282" s="194">
        <v>0</v>
      </c>
      <c r="W1282" s="194">
        <v>0</v>
      </c>
      <c r="X1282" s="194">
        <v>0</v>
      </c>
      <c r="Y1282" s="194" t="s">
        <v>629</v>
      </c>
      <c r="AM1282" s="200" t="s">
        <v>194</v>
      </c>
      <c r="AN1282" s="199" t="s">
        <v>425</v>
      </c>
      <c r="AO1282" s="197" t="s">
        <v>630</v>
      </c>
      <c r="AP1282" s="199" t="s">
        <v>313</v>
      </c>
      <c r="AQ1282" s="199" t="s">
        <v>52</v>
      </c>
      <c r="AR1282" s="195">
        <v>3.3371048095056373</v>
      </c>
      <c r="AS1282" s="195">
        <v>0.61925136022963401</v>
      </c>
      <c r="AT1282" s="195">
        <v>5.3889341611912727</v>
      </c>
      <c r="AU1282" s="194">
        <v>0</v>
      </c>
      <c r="AV1282" s="194">
        <v>0</v>
      </c>
      <c r="AW1282" s="194">
        <v>0</v>
      </c>
      <c r="AX1282" s="194" t="s">
        <v>638</v>
      </c>
    </row>
    <row r="1283" spans="14:50" ht="16.5" thickBot="1" x14ac:dyDescent="0.3">
      <c r="N1283" s="200" t="s">
        <v>194</v>
      </c>
      <c r="O1283" s="199" t="s">
        <v>428</v>
      </c>
      <c r="P1283" s="197" t="s">
        <v>630</v>
      </c>
      <c r="Q1283" s="199" t="s">
        <v>313</v>
      </c>
      <c r="R1283" s="199" t="s">
        <v>52</v>
      </c>
      <c r="S1283" s="195">
        <v>0.68213613404483719</v>
      </c>
      <c r="T1283" s="195">
        <v>0.67345698716168734</v>
      </c>
      <c r="U1283" s="195">
        <v>1.0128874553959688</v>
      </c>
      <c r="V1283" s="194">
        <v>0</v>
      </c>
      <c r="W1283" s="194">
        <v>0</v>
      </c>
      <c r="X1283" s="194">
        <v>0</v>
      </c>
      <c r="Y1283" s="194" t="s">
        <v>629</v>
      </c>
      <c r="AM1283" s="200" t="s">
        <v>194</v>
      </c>
      <c r="AN1283" s="199" t="s">
        <v>425</v>
      </c>
      <c r="AO1283" s="197" t="s">
        <v>630</v>
      </c>
      <c r="AP1283" s="199" t="s">
        <v>312</v>
      </c>
      <c r="AQ1283" s="199" t="s">
        <v>52</v>
      </c>
      <c r="AR1283" s="195">
        <v>3.3371048095056373</v>
      </c>
      <c r="AS1283" s="195">
        <v>0.61925136022963401</v>
      </c>
      <c r="AT1283" s="195">
        <v>5.3889341611912727</v>
      </c>
      <c r="AU1283" s="194">
        <v>0</v>
      </c>
      <c r="AV1283" s="194">
        <v>0</v>
      </c>
      <c r="AW1283" s="194">
        <v>0</v>
      </c>
      <c r="AX1283" s="194" t="s">
        <v>638</v>
      </c>
    </row>
    <row r="1284" spans="14:50" ht="16.5" thickBot="1" x14ac:dyDescent="0.3">
      <c r="N1284" s="200" t="s">
        <v>194</v>
      </c>
      <c r="O1284" s="199" t="s">
        <v>428</v>
      </c>
      <c r="P1284" s="197" t="s">
        <v>630</v>
      </c>
      <c r="Q1284" s="199" t="s">
        <v>312</v>
      </c>
      <c r="R1284" s="199" t="s">
        <v>52</v>
      </c>
      <c r="S1284" s="195">
        <v>0.15582861550945934</v>
      </c>
      <c r="T1284" s="195">
        <v>0.67345698716168756</v>
      </c>
      <c r="U1284" s="195">
        <v>0.2313861441488721</v>
      </c>
      <c r="V1284" s="194">
        <v>0</v>
      </c>
      <c r="W1284" s="194">
        <v>0</v>
      </c>
      <c r="X1284" s="194">
        <v>0</v>
      </c>
      <c r="Y1284" s="194" t="s">
        <v>629</v>
      </c>
      <c r="AM1284" s="200" t="s">
        <v>194</v>
      </c>
      <c r="AN1284" s="199" t="s">
        <v>422</v>
      </c>
      <c r="AO1284" s="197" t="s">
        <v>630</v>
      </c>
      <c r="AP1284" s="199" t="s">
        <v>323</v>
      </c>
      <c r="AQ1284" s="199" t="s">
        <v>76</v>
      </c>
      <c r="AR1284" s="195">
        <v>7.2005808966092948</v>
      </c>
      <c r="AS1284" s="195">
        <v>0.60985213641338876</v>
      </c>
      <c r="AT1284" s="195">
        <v>11.807093009391993</v>
      </c>
      <c r="AU1284" s="194">
        <v>0</v>
      </c>
      <c r="AV1284" s="194">
        <v>0</v>
      </c>
      <c r="AW1284" s="194">
        <v>0</v>
      </c>
      <c r="AX1284" s="194" t="s">
        <v>638</v>
      </c>
    </row>
    <row r="1285" spans="14:50" ht="16.5" thickBot="1" x14ac:dyDescent="0.3">
      <c r="N1285" s="200" t="s">
        <v>194</v>
      </c>
      <c r="O1285" s="199" t="s">
        <v>443</v>
      </c>
      <c r="P1285" s="197" t="s">
        <v>630</v>
      </c>
      <c r="Q1285" s="199" t="s">
        <v>323</v>
      </c>
      <c r="R1285" s="199" t="s">
        <v>76</v>
      </c>
      <c r="S1285" s="195">
        <v>9.520998738969281</v>
      </c>
      <c r="T1285" s="195">
        <v>0.59115121170925344</v>
      </c>
      <c r="U1285" s="195">
        <v>16.105860142687156</v>
      </c>
      <c r="V1285" s="194">
        <v>0</v>
      </c>
      <c r="W1285" s="194">
        <v>0</v>
      </c>
      <c r="X1285" s="194">
        <v>0</v>
      </c>
      <c r="Y1285" s="194" t="s">
        <v>629</v>
      </c>
      <c r="AM1285" s="200" t="s">
        <v>194</v>
      </c>
      <c r="AN1285" s="199" t="s">
        <v>422</v>
      </c>
      <c r="AO1285" s="197" t="s">
        <v>630</v>
      </c>
      <c r="AP1285" s="199" t="s">
        <v>322</v>
      </c>
      <c r="AQ1285" s="199" t="s">
        <v>76</v>
      </c>
      <c r="AR1285" s="195">
        <v>7.2005808966092948</v>
      </c>
      <c r="AS1285" s="195">
        <v>0.60985213641338876</v>
      </c>
      <c r="AT1285" s="195">
        <v>11.807093009391993</v>
      </c>
      <c r="AU1285" s="194">
        <v>0</v>
      </c>
      <c r="AV1285" s="194">
        <v>0</v>
      </c>
      <c r="AW1285" s="194">
        <v>0</v>
      </c>
      <c r="AX1285" s="194" t="s">
        <v>638</v>
      </c>
    </row>
    <row r="1286" spans="14:50" ht="16.5" thickBot="1" x14ac:dyDescent="0.3">
      <c r="N1286" s="200" t="s">
        <v>194</v>
      </c>
      <c r="O1286" s="199" t="s">
        <v>443</v>
      </c>
      <c r="P1286" s="197" t="s">
        <v>630</v>
      </c>
      <c r="Q1286" s="199" t="s">
        <v>322</v>
      </c>
      <c r="R1286" s="199" t="s">
        <v>76</v>
      </c>
      <c r="S1286" s="195">
        <v>14.605843595238317</v>
      </c>
      <c r="T1286" s="195">
        <v>0.60155555503124569</v>
      </c>
      <c r="U1286" s="195">
        <v>24.280124209774222</v>
      </c>
      <c r="V1286" s="194">
        <v>0</v>
      </c>
      <c r="W1286" s="194">
        <v>0</v>
      </c>
      <c r="X1286" s="194">
        <v>0</v>
      </c>
      <c r="Y1286" s="194" t="s">
        <v>629</v>
      </c>
      <c r="AM1286" s="200" t="s">
        <v>194</v>
      </c>
      <c r="AN1286" s="199" t="s">
        <v>422</v>
      </c>
      <c r="AO1286" s="197" t="s">
        <v>630</v>
      </c>
      <c r="AP1286" s="199" t="s">
        <v>321</v>
      </c>
      <c r="AQ1286" s="199" t="s">
        <v>76</v>
      </c>
      <c r="AR1286" s="195">
        <v>7.2005808966092948</v>
      </c>
      <c r="AS1286" s="195">
        <v>0.60985213641338876</v>
      </c>
      <c r="AT1286" s="195">
        <v>11.807093009391993</v>
      </c>
      <c r="AU1286" s="194">
        <v>0</v>
      </c>
      <c r="AV1286" s="194">
        <v>0</v>
      </c>
      <c r="AW1286" s="194">
        <v>0</v>
      </c>
      <c r="AX1286" s="194" t="s">
        <v>638</v>
      </c>
    </row>
    <row r="1287" spans="14:50" ht="16.5" thickBot="1" x14ac:dyDescent="0.3">
      <c r="N1287" s="200" t="s">
        <v>194</v>
      </c>
      <c r="O1287" s="199" t="s">
        <v>443</v>
      </c>
      <c r="P1287" s="197" t="s">
        <v>630</v>
      </c>
      <c r="Q1287" s="199" t="s">
        <v>321</v>
      </c>
      <c r="R1287" s="199" t="s">
        <v>76</v>
      </c>
      <c r="S1287" s="195">
        <v>18.996628898064273</v>
      </c>
      <c r="T1287" s="195">
        <v>0.61180240629571003</v>
      </c>
      <c r="U1287" s="195">
        <v>31.05026835883741</v>
      </c>
      <c r="V1287" s="194">
        <v>0</v>
      </c>
      <c r="W1287" s="194">
        <v>0</v>
      </c>
      <c r="X1287" s="194">
        <v>0</v>
      </c>
      <c r="Y1287" s="194" t="s">
        <v>629</v>
      </c>
      <c r="AM1287" s="200" t="s">
        <v>194</v>
      </c>
      <c r="AN1287" s="199" t="s">
        <v>422</v>
      </c>
      <c r="AO1287" s="197" t="s">
        <v>630</v>
      </c>
      <c r="AP1287" s="199" t="s">
        <v>320</v>
      </c>
      <c r="AQ1287" s="199" t="s">
        <v>76</v>
      </c>
      <c r="AR1287" s="195">
        <v>7.2005808966092948</v>
      </c>
      <c r="AS1287" s="195">
        <v>0.60985213641338876</v>
      </c>
      <c r="AT1287" s="195">
        <v>11.807093009391993</v>
      </c>
      <c r="AU1287" s="194">
        <v>0</v>
      </c>
      <c r="AV1287" s="194">
        <v>0</v>
      </c>
      <c r="AW1287" s="194">
        <v>0</v>
      </c>
      <c r="AX1287" s="194" t="s">
        <v>638</v>
      </c>
    </row>
    <row r="1288" spans="14:50" ht="16.5" thickBot="1" x14ac:dyDescent="0.3">
      <c r="N1288" s="200" t="s">
        <v>194</v>
      </c>
      <c r="O1288" s="199" t="s">
        <v>443</v>
      </c>
      <c r="P1288" s="197" t="s">
        <v>630</v>
      </c>
      <c r="Q1288" s="199" t="s">
        <v>320</v>
      </c>
      <c r="R1288" s="199" t="s">
        <v>76</v>
      </c>
      <c r="S1288" s="195">
        <v>16.64519529191152</v>
      </c>
      <c r="T1288" s="195">
        <v>0.59115121170925355</v>
      </c>
      <c r="U1288" s="195">
        <v>28.157254797437755</v>
      </c>
      <c r="V1288" s="194">
        <v>0</v>
      </c>
      <c r="W1288" s="194">
        <v>0</v>
      </c>
      <c r="X1288" s="194">
        <v>0</v>
      </c>
      <c r="Y1288" s="194" t="s">
        <v>629</v>
      </c>
      <c r="AM1288" s="200" t="s">
        <v>194</v>
      </c>
      <c r="AN1288" s="199" t="s">
        <v>422</v>
      </c>
      <c r="AO1288" s="197" t="s">
        <v>630</v>
      </c>
      <c r="AP1288" s="199" t="s">
        <v>319</v>
      </c>
      <c r="AQ1288" s="199" t="s">
        <v>76</v>
      </c>
      <c r="AR1288" s="195">
        <v>7.2005808966092948</v>
      </c>
      <c r="AS1288" s="195">
        <v>0.60985213641338876</v>
      </c>
      <c r="AT1288" s="195">
        <v>11.807093009391993</v>
      </c>
      <c r="AU1288" s="194">
        <v>0</v>
      </c>
      <c r="AV1288" s="194">
        <v>0</v>
      </c>
      <c r="AW1288" s="194">
        <v>0</v>
      </c>
      <c r="AX1288" s="194" t="s">
        <v>638</v>
      </c>
    </row>
    <row r="1289" spans="14:50" ht="16.5" thickBot="1" x14ac:dyDescent="0.3">
      <c r="N1289" s="200" t="s">
        <v>194</v>
      </c>
      <c r="O1289" s="199" t="s">
        <v>443</v>
      </c>
      <c r="P1289" s="197" t="s">
        <v>630</v>
      </c>
      <c r="Q1289" s="199" t="s">
        <v>319</v>
      </c>
      <c r="R1289" s="199" t="s">
        <v>76</v>
      </c>
      <c r="S1289" s="195">
        <v>22.538327616790152</v>
      </c>
      <c r="T1289" s="195">
        <v>0.60155555503124558</v>
      </c>
      <c r="U1289" s="195">
        <v>37.466743392668839</v>
      </c>
      <c r="V1289" s="194">
        <v>0</v>
      </c>
      <c r="W1289" s="194">
        <v>0</v>
      </c>
      <c r="X1289" s="194">
        <v>0</v>
      </c>
      <c r="Y1289" s="194" t="s">
        <v>629</v>
      </c>
      <c r="AM1289" s="200" t="s">
        <v>194</v>
      </c>
      <c r="AN1289" s="199" t="s">
        <v>422</v>
      </c>
      <c r="AO1289" s="197" t="s">
        <v>630</v>
      </c>
      <c r="AP1289" s="199" t="s">
        <v>318</v>
      </c>
      <c r="AQ1289" s="199" t="s">
        <v>76</v>
      </c>
      <c r="AR1289" s="195">
        <v>7.2005808966092948</v>
      </c>
      <c r="AS1289" s="195">
        <v>0.60985213641338876</v>
      </c>
      <c r="AT1289" s="195">
        <v>11.807093009391993</v>
      </c>
      <c r="AU1289" s="194">
        <v>0</v>
      </c>
      <c r="AV1289" s="194">
        <v>0</v>
      </c>
      <c r="AW1289" s="194">
        <v>0</v>
      </c>
      <c r="AX1289" s="194" t="s">
        <v>638</v>
      </c>
    </row>
    <row r="1290" spans="14:50" ht="16.5" thickBot="1" x14ac:dyDescent="0.3">
      <c r="N1290" s="200" t="s">
        <v>194</v>
      </c>
      <c r="O1290" s="199" t="s">
        <v>443</v>
      </c>
      <c r="P1290" s="197" t="s">
        <v>630</v>
      </c>
      <c r="Q1290" s="199" t="s">
        <v>318</v>
      </c>
      <c r="R1290" s="199" t="s">
        <v>76</v>
      </c>
      <c r="S1290" s="195">
        <v>10.921340347656349</v>
      </c>
      <c r="T1290" s="195">
        <v>0.59115121170925355</v>
      </c>
      <c r="U1290" s="195">
        <v>18.474698404285437</v>
      </c>
      <c r="V1290" s="194">
        <v>0</v>
      </c>
      <c r="W1290" s="194">
        <v>0</v>
      </c>
      <c r="X1290" s="194">
        <v>0</v>
      </c>
      <c r="Y1290" s="194" t="s">
        <v>629</v>
      </c>
      <c r="AM1290" s="200" t="s">
        <v>194</v>
      </c>
      <c r="AN1290" s="199" t="s">
        <v>422</v>
      </c>
      <c r="AO1290" s="197" t="s">
        <v>630</v>
      </c>
      <c r="AP1290" s="199" t="s">
        <v>317</v>
      </c>
      <c r="AQ1290" s="199" t="s">
        <v>76</v>
      </c>
      <c r="AR1290" s="195">
        <v>7.2005808966092948</v>
      </c>
      <c r="AS1290" s="195">
        <v>0.60985213641338876</v>
      </c>
      <c r="AT1290" s="195">
        <v>11.807093009391993</v>
      </c>
      <c r="AU1290" s="194">
        <v>0</v>
      </c>
      <c r="AV1290" s="194">
        <v>0</v>
      </c>
      <c r="AW1290" s="194">
        <v>0</v>
      </c>
      <c r="AX1290" s="194" t="s">
        <v>638</v>
      </c>
    </row>
    <row r="1291" spans="14:50" ht="16.5" thickBot="1" x14ac:dyDescent="0.3">
      <c r="N1291" s="200" t="s">
        <v>194</v>
      </c>
      <c r="O1291" s="199" t="s">
        <v>443</v>
      </c>
      <c r="P1291" s="197" t="s">
        <v>630</v>
      </c>
      <c r="Q1291" s="199" t="s">
        <v>317</v>
      </c>
      <c r="R1291" s="199" t="s">
        <v>76</v>
      </c>
      <c r="S1291" s="195">
        <v>12.863157446488694</v>
      </c>
      <c r="T1291" s="195">
        <v>0.61180240629571014</v>
      </c>
      <c r="U1291" s="195">
        <v>21.025019375735148</v>
      </c>
      <c r="V1291" s="194">
        <v>0</v>
      </c>
      <c r="W1291" s="194">
        <v>0</v>
      </c>
      <c r="X1291" s="194">
        <v>0</v>
      </c>
      <c r="Y1291" s="194" t="s">
        <v>629</v>
      </c>
      <c r="AM1291" s="200" t="s">
        <v>194</v>
      </c>
      <c r="AN1291" s="199" t="s">
        <v>422</v>
      </c>
      <c r="AO1291" s="197" t="s">
        <v>630</v>
      </c>
      <c r="AP1291" s="199" t="s">
        <v>74</v>
      </c>
      <c r="AQ1291" s="199" t="s">
        <v>76</v>
      </c>
      <c r="AR1291" s="195">
        <v>7.2005808966092948</v>
      </c>
      <c r="AS1291" s="195">
        <v>0.60985213641338876</v>
      </c>
      <c r="AT1291" s="195">
        <v>11.807093009391993</v>
      </c>
      <c r="AU1291" s="194">
        <v>0</v>
      </c>
      <c r="AV1291" s="194">
        <v>0</v>
      </c>
      <c r="AW1291" s="194">
        <v>0</v>
      </c>
      <c r="AX1291" s="194" t="s">
        <v>638</v>
      </c>
    </row>
    <row r="1292" spans="14:50" ht="16.5" thickBot="1" x14ac:dyDescent="0.3">
      <c r="N1292" s="200" t="s">
        <v>194</v>
      </c>
      <c r="O1292" s="199" t="s">
        <v>443</v>
      </c>
      <c r="P1292" s="197" t="s">
        <v>630</v>
      </c>
      <c r="Q1292" s="199" t="s">
        <v>74</v>
      </c>
      <c r="R1292" s="199" t="s">
        <v>76</v>
      </c>
      <c r="S1292" s="195">
        <v>14.592685132606604</v>
      </c>
      <c r="T1292" s="195">
        <v>0.59115121170925355</v>
      </c>
      <c r="U1292" s="195">
        <v>24.685198716608127</v>
      </c>
      <c r="V1292" s="194">
        <v>0</v>
      </c>
      <c r="W1292" s="194">
        <v>0</v>
      </c>
      <c r="X1292" s="194">
        <v>0</v>
      </c>
      <c r="Y1292" s="194" t="s">
        <v>629</v>
      </c>
      <c r="AM1292" s="200" t="s">
        <v>194</v>
      </c>
      <c r="AN1292" s="199" t="s">
        <v>422</v>
      </c>
      <c r="AO1292" s="197" t="s">
        <v>630</v>
      </c>
      <c r="AP1292" s="199" t="s">
        <v>316</v>
      </c>
      <c r="AQ1292" s="199" t="s">
        <v>76</v>
      </c>
      <c r="AR1292" s="195">
        <v>7.2005808966092948</v>
      </c>
      <c r="AS1292" s="195">
        <v>0.60985213641338876</v>
      </c>
      <c r="AT1292" s="195">
        <v>11.807093009391993</v>
      </c>
      <c r="AU1292" s="194">
        <v>0</v>
      </c>
      <c r="AV1292" s="194">
        <v>0</v>
      </c>
      <c r="AW1292" s="194">
        <v>0</v>
      </c>
      <c r="AX1292" s="194" t="s">
        <v>638</v>
      </c>
    </row>
    <row r="1293" spans="14:50" ht="16.5" thickBot="1" x14ac:dyDescent="0.3">
      <c r="N1293" s="200" t="s">
        <v>194</v>
      </c>
      <c r="O1293" s="199" t="s">
        <v>443</v>
      </c>
      <c r="P1293" s="197" t="s">
        <v>630</v>
      </c>
      <c r="Q1293" s="199" t="s">
        <v>316</v>
      </c>
      <c r="R1293" s="199" t="s">
        <v>76</v>
      </c>
      <c r="S1293" s="195">
        <v>10.769057335836949</v>
      </c>
      <c r="T1293" s="195">
        <v>0.59115121170925344</v>
      </c>
      <c r="U1293" s="195">
        <v>18.21709424344969</v>
      </c>
      <c r="V1293" s="194">
        <v>0</v>
      </c>
      <c r="W1293" s="194">
        <v>0</v>
      </c>
      <c r="X1293" s="194">
        <v>0</v>
      </c>
      <c r="Y1293" s="194" t="s">
        <v>629</v>
      </c>
      <c r="AM1293" s="200" t="s">
        <v>194</v>
      </c>
      <c r="AN1293" s="199" t="s">
        <v>422</v>
      </c>
      <c r="AO1293" s="197" t="s">
        <v>630</v>
      </c>
      <c r="AP1293" s="199" t="s">
        <v>315</v>
      </c>
      <c r="AQ1293" s="199" t="s">
        <v>76</v>
      </c>
      <c r="AR1293" s="195">
        <v>7.2005808966092948</v>
      </c>
      <c r="AS1293" s="195">
        <v>0.60985213641338876</v>
      </c>
      <c r="AT1293" s="195">
        <v>11.807093009391993</v>
      </c>
      <c r="AU1293" s="194">
        <v>0</v>
      </c>
      <c r="AV1293" s="194">
        <v>0</v>
      </c>
      <c r="AW1293" s="194">
        <v>0</v>
      </c>
      <c r="AX1293" s="194" t="s">
        <v>638</v>
      </c>
    </row>
    <row r="1294" spans="14:50" ht="16.5" thickBot="1" x14ac:dyDescent="0.3">
      <c r="N1294" s="200" t="s">
        <v>194</v>
      </c>
      <c r="O1294" s="199" t="s">
        <v>443</v>
      </c>
      <c r="P1294" s="197" t="s">
        <v>630</v>
      </c>
      <c r="Q1294" s="199" t="s">
        <v>315</v>
      </c>
      <c r="R1294" s="199" t="s">
        <v>76</v>
      </c>
      <c r="S1294" s="195">
        <v>11.502828861977232</v>
      </c>
      <c r="T1294" s="195">
        <v>0.61180240629571014</v>
      </c>
      <c r="U1294" s="195">
        <v>18.80154236663369</v>
      </c>
      <c r="V1294" s="194">
        <v>0</v>
      </c>
      <c r="W1294" s="194">
        <v>0</v>
      </c>
      <c r="X1294" s="194">
        <v>0</v>
      </c>
      <c r="Y1294" s="194" t="s">
        <v>629</v>
      </c>
      <c r="AM1294" s="200" t="s">
        <v>194</v>
      </c>
      <c r="AN1294" s="199" t="s">
        <v>422</v>
      </c>
      <c r="AO1294" s="197" t="s">
        <v>630</v>
      </c>
      <c r="AP1294" s="199" t="s">
        <v>314</v>
      </c>
      <c r="AQ1294" s="199" t="s">
        <v>76</v>
      </c>
      <c r="AR1294" s="195">
        <v>7.2005808966092948</v>
      </c>
      <c r="AS1294" s="195">
        <v>0.60985213641338876</v>
      </c>
      <c r="AT1294" s="195">
        <v>11.807093009391993</v>
      </c>
      <c r="AU1294" s="194">
        <v>0</v>
      </c>
      <c r="AV1294" s="194">
        <v>0</v>
      </c>
      <c r="AW1294" s="194">
        <v>0</v>
      </c>
      <c r="AX1294" s="194" t="s">
        <v>638</v>
      </c>
    </row>
    <row r="1295" spans="14:50" ht="16.5" thickBot="1" x14ac:dyDescent="0.3">
      <c r="N1295" s="200" t="s">
        <v>194</v>
      </c>
      <c r="O1295" s="199" t="s">
        <v>443</v>
      </c>
      <c r="P1295" s="197" t="s">
        <v>630</v>
      </c>
      <c r="Q1295" s="199" t="s">
        <v>314</v>
      </c>
      <c r="R1295" s="199" t="s">
        <v>76</v>
      </c>
      <c r="S1295" s="195">
        <v>17.077777494219404</v>
      </c>
      <c r="T1295" s="195">
        <v>0.61180240629571003</v>
      </c>
      <c r="U1295" s="195">
        <v>27.913877615520509</v>
      </c>
      <c r="V1295" s="194">
        <v>0</v>
      </c>
      <c r="W1295" s="194">
        <v>0</v>
      </c>
      <c r="X1295" s="194">
        <v>0</v>
      </c>
      <c r="Y1295" s="194" t="s">
        <v>629</v>
      </c>
      <c r="AM1295" s="200" t="s">
        <v>194</v>
      </c>
      <c r="AN1295" s="199" t="s">
        <v>422</v>
      </c>
      <c r="AO1295" s="197" t="s">
        <v>630</v>
      </c>
      <c r="AP1295" s="199" t="s">
        <v>313</v>
      </c>
      <c r="AQ1295" s="199" t="s">
        <v>76</v>
      </c>
      <c r="AR1295" s="195">
        <v>7.2005808966092948</v>
      </c>
      <c r="AS1295" s="195">
        <v>0.60985213641338876</v>
      </c>
      <c r="AT1295" s="195">
        <v>11.807093009391993</v>
      </c>
      <c r="AU1295" s="194">
        <v>0</v>
      </c>
      <c r="AV1295" s="194">
        <v>0</v>
      </c>
      <c r="AW1295" s="194">
        <v>0</v>
      </c>
      <c r="AX1295" s="194" t="s">
        <v>638</v>
      </c>
    </row>
    <row r="1296" spans="14:50" ht="16.5" thickBot="1" x14ac:dyDescent="0.3">
      <c r="N1296" s="200" t="s">
        <v>194</v>
      </c>
      <c r="O1296" s="199" t="s">
        <v>443</v>
      </c>
      <c r="P1296" s="197" t="s">
        <v>630</v>
      </c>
      <c r="Q1296" s="199" t="s">
        <v>313</v>
      </c>
      <c r="R1296" s="199" t="s">
        <v>76</v>
      </c>
      <c r="S1296" s="195">
        <v>7.8756801112684007</v>
      </c>
      <c r="T1296" s="195">
        <v>0.59115121170925355</v>
      </c>
      <c r="U1296" s="195">
        <v>13.322615187570493</v>
      </c>
      <c r="V1296" s="194">
        <v>0</v>
      </c>
      <c r="W1296" s="194">
        <v>0</v>
      </c>
      <c r="X1296" s="194">
        <v>0</v>
      </c>
      <c r="Y1296" s="194" t="s">
        <v>629</v>
      </c>
      <c r="AM1296" s="200" t="s">
        <v>194</v>
      </c>
      <c r="AN1296" s="199" t="s">
        <v>422</v>
      </c>
      <c r="AO1296" s="197" t="s">
        <v>630</v>
      </c>
      <c r="AP1296" s="199" t="s">
        <v>312</v>
      </c>
      <c r="AQ1296" s="199" t="s">
        <v>76</v>
      </c>
      <c r="AR1296" s="195">
        <v>7.2005808966092948</v>
      </c>
      <c r="AS1296" s="195">
        <v>0.60985213641338876</v>
      </c>
      <c r="AT1296" s="195">
        <v>11.807093009391993</v>
      </c>
      <c r="AU1296" s="194">
        <v>0</v>
      </c>
      <c r="AV1296" s="194">
        <v>0</v>
      </c>
      <c r="AW1296" s="194">
        <v>0</v>
      </c>
      <c r="AX1296" s="194" t="s">
        <v>638</v>
      </c>
    </row>
    <row r="1297" spans="14:50" ht="16.5" thickBot="1" x14ac:dyDescent="0.3">
      <c r="N1297" s="200" t="s">
        <v>194</v>
      </c>
      <c r="O1297" s="199" t="s">
        <v>443</v>
      </c>
      <c r="P1297" s="197" t="s">
        <v>630</v>
      </c>
      <c r="Q1297" s="199" t="s">
        <v>312</v>
      </c>
      <c r="R1297" s="199" t="s">
        <v>76</v>
      </c>
      <c r="S1297" s="195">
        <v>12.65935298255164</v>
      </c>
      <c r="T1297" s="195">
        <v>0.59115121170925344</v>
      </c>
      <c r="U1297" s="195">
        <v>21.414745892084721</v>
      </c>
      <c r="V1297" s="194">
        <v>0</v>
      </c>
      <c r="W1297" s="194">
        <v>0</v>
      </c>
      <c r="X1297" s="194">
        <v>0</v>
      </c>
      <c r="Y1297" s="194" t="s">
        <v>629</v>
      </c>
      <c r="AM1297" s="200" t="s">
        <v>194</v>
      </c>
      <c r="AN1297" s="199" t="s">
        <v>422</v>
      </c>
      <c r="AO1297" s="197" t="s">
        <v>630</v>
      </c>
      <c r="AP1297" s="199" t="s">
        <v>323</v>
      </c>
      <c r="AQ1297" s="199" t="s">
        <v>52</v>
      </c>
      <c r="AR1297" s="195">
        <v>7.2005808966092948</v>
      </c>
      <c r="AS1297" s="195">
        <v>0.60985213641338876</v>
      </c>
      <c r="AT1297" s="195">
        <v>11.807093009391993</v>
      </c>
      <c r="AU1297" s="194">
        <v>0</v>
      </c>
      <c r="AV1297" s="194">
        <v>0</v>
      </c>
      <c r="AW1297" s="194">
        <v>0</v>
      </c>
      <c r="AX1297" s="194" t="s">
        <v>638</v>
      </c>
    </row>
    <row r="1298" spans="14:50" ht="16.5" thickBot="1" x14ac:dyDescent="0.3">
      <c r="N1298" s="200" t="s">
        <v>194</v>
      </c>
      <c r="O1298" s="199" t="s">
        <v>443</v>
      </c>
      <c r="P1298" s="197" t="s">
        <v>630</v>
      </c>
      <c r="Q1298" s="199" t="s">
        <v>323</v>
      </c>
      <c r="R1298" s="199" t="s">
        <v>52</v>
      </c>
      <c r="S1298" s="195">
        <v>9.520998738969281</v>
      </c>
      <c r="T1298" s="195">
        <v>0.59115121170925344</v>
      </c>
      <c r="U1298" s="195">
        <v>16.105860142687156</v>
      </c>
      <c r="V1298" s="194">
        <v>0</v>
      </c>
      <c r="W1298" s="194">
        <v>0</v>
      </c>
      <c r="X1298" s="194">
        <v>0</v>
      </c>
      <c r="Y1298" s="194" t="s">
        <v>629</v>
      </c>
      <c r="AM1298" s="200" t="s">
        <v>194</v>
      </c>
      <c r="AN1298" s="199" t="s">
        <v>422</v>
      </c>
      <c r="AO1298" s="197" t="s">
        <v>630</v>
      </c>
      <c r="AP1298" s="199" t="s">
        <v>322</v>
      </c>
      <c r="AQ1298" s="199" t="s">
        <v>52</v>
      </c>
      <c r="AR1298" s="195">
        <v>7.2005808966092948</v>
      </c>
      <c r="AS1298" s="195">
        <v>0.60985213641338876</v>
      </c>
      <c r="AT1298" s="195">
        <v>11.807093009391993</v>
      </c>
      <c r="AU1298" s="194">
        <v>0</v>
      </c>
      <c r="AV1298" s="194">
        <v>0</v>
      </c>
      <c r="AW1298" s="194">
        <v>0</v>
      </c>
      <c r="AX1298" s="194" t="s">
        <v>638</v>
      </c>
    </row>
    <row r="1299" spans="14:50" ht="16.5" thickBot="1" x14ac:dyDescent="0.3">
      <c r="N1299" s="200" t="s">
        <v>194</v>
      </c>
      <c r="O1299" s="199" t="s">
        <v>443</v>
      </c>
      <c r="P1299" s="197" t="s">
        <v>630</v>
      </c>
      <c r="Q1299" s="199" t="s">
        <v>322</v>
      </c>
      <c r="R1299" s="199" t="s">
        <v>52</v>
      </c>
      <c r="S1299" s="195">
        <v>14.605843595238317</v>
      </c>
      <c r="T1299" s="195">
        <v>0.60155555503124569</v>
      </c>
      <c r="U1299" s="195">
        <v>24.280124209774222</v>
      </c>
      <c r="V1299" s="194">
        <v>0</v>
      </c>
      <c r="W1299" s="194">
        <v>0</v>
      </c>
      <c r="X1299" s="194">
        <v>0</v>
      </c>
      <c r="Y1299" s="194" t="s">
        <v>629</v>
      </c>
      <c r="AM1299" s="200" t="s">
        <v>194</v>
      </c>
      <c r="AN1299" s="199" t="s">
        <v>422</v>
      </c>
      <c r="AO1299" s="197" t="s">
        <v>630</v>
      </c>
      <c r="AP1299" s="199" t="s">
        <v>321</v>
      </c>
      <c r="AQ1299" s="199" t="s">
        <v>52</v>
      </c>
      <c r="AR1299" s="195">
        <v>7.2005808966092948</v>
      </c>
      <c r="AS1299" s="195">
        <v>0.60985213641338876</v>
      </c>
      <c r="AT1299" s="195">
        <v>11.807093009391993</v>
      </c>
      <c r="AU1299" s="194">
        <v>0</v>
      </c>
      <c r="AV1299" s="194">
        <v>0</v>
      </c>
      <c r="AW1299" s="194">
        <v>0</v>
      </c>
      <c r="AX1299" s="194" t="s">
        <v>638</v>
      </c>
    </row>
    <row r="1300" spans="14:50" ht="16.5" thickBot="1" x14ac:dyDescent="0.3">
      <c r="N1300" s="200" t="s">
        <v>194</v>
      </c>
      <c r="O1300" s="199" t="s">
        <v>443</v>
      </c>
      <c r="P1300" s="197" t="s">
        <v>630</v>
      </c>
      <c r="Q1300" s="199" t="s">
        <v>321</v>
      </c>
      <c r="R1300" s="199" t="s">
        <v>52</v>
      </c>
      <c r="S1300" s="195">
        <v>18.996628898064273</v>
      </c>
      <c r="T1300" s="195">
        <v>0.61180240629571003</v>
      </c>
      <c r="U1300" s="195">
        <v>31.05026835883741</v>
      </c>
      <c r="V1300" s="194">
        <v>0</v>
      </c>
      <c r="W1300" s="194">
        <v>0</v>
      </c>
      <c r="X1300" s="194">
        <v>0</v>
      </c>
      <c r="Y1300" s="194" t="s">
        <v>629</v>
      </c>
      <c r="AM1300" s="200" t="s">
        <v>194</v>
      </c>
      <c r="AN1300" s="199" t="s">
        <v>422</v>
      </c>
      <c r="AO1300" s="197" t="s">
        <v>630</v>
      </c>
      <c r="AP1300" s="199" t="s">
        <v>320</v>
      </c>
      <c r="AQ1300" s="199" t="s">
        <v>52</v>
      </c>
      <c r="AR1300" s="195">
        <v>7.2005808966092948</v>
      </c>
      <c r="AS1300" s="195">
        <v>0.60985213641338876</v>
      </c>
      <c r="AT1300" s="195">
        <v>11.807093009391993</v>
      </c>
      <c r="AU1300" s="194">
        <v>0</v>
      </c>
      <c r="AV1300" s="194">
        <v>0</v>
      </c>
      <c r="AW1300" s="194">
        <v>0</v>
      </c>
      <c r="AX1300" s="194" t="s">
        <v>638</v>
      </c>
    </row>
    <row r="1301" spans="14:50" ht="16.5" thickBot="1" x14ac:dyDescent="0.3">
      <c r="N1301" s="200" t="s">
        <v>194</v>
      </c>
      <c r="O1301" s="199" t="s">
        <v>443</v>
      </c>
      <c r="P1301" s="197" t="s">
        <v>630</v>
      </c>
      <c r="Q1301" s="199" t="s">
        <v>320</v>
      </c>
      <c r="R1301" s="199" t="s">
        <v>52</v>
      </c>
      <c r="S1301" s="195">
        <v>16.64519529191152</v>
      </c>
      <c r="T1301" s="195">
        <v>0.59115121170925355</v>
      </c>
      <c r="U1301" s="195">
        <v>28.157254797437755</v>
      </c>
      <c r="V1301" s="194">
        <v>0</v>
      </c>
      <c r="W1301" s="194">
        <v>0</v>
      </c>
      <c r="X1301" s="194">
        <v>0</v>
      </c>
      <c r="Y1301" s="194" t="s">
        <v>629</v>
      </c>
      <c r="AM1301" s="200" t="s">
        <v>194</v>
      </c>
      <c r="AN1301" s="199" t="s">
        <v>422</v>
      </c>
      <c r="AO1301" s="197" t="s">
        <v>630</v>
      </c>
      <c r="AP1301" s="199" t="s">
        <v>319</v>
      </c>
      <c r="AQ1301" s="199" t="s">
        <v>52</v>
      </c>
      <c r="AR1301" s="195">
        <v>7.2005808966092948</v>
      </c>
      <c r="AS1301" s="195">
        <v>0.60985213641338876</v>
      </c>
      <c r="AT1301" s="195">
        <v>11.807093009391993</v>
      </c>
      <c r="AU1301" s="194">
        <v>0</v>
      </c>
      <c r="AV1301" s="194">
        <v>0</v>
      </c>
      <c r="AW1301" s="194">
        <v>0</v>
      </c>
      <c r="AX1301" s="194" t="s">
        <v>638</v>
      </c>
    </row>
    <row r="1302" spans="14:50" ht="16.5" thickBot="1" x14ac:dyDescent="0.3">
      <c r="N1302" s="200" t="s">
        <v>194</v>
      </c>
      <c r="O1302" s="199" t="s">
        <v>443</v>
      </c>
      <c r="P1302" s="197" t="s">
        <v>630</v>
      </c>
      <c r="Q1302" s="199" t="s">
        <v>319</v>
      </c>
      <c r="R1302" s="199" t="s">
        <v>52</v>
      </c>
      <c r="S1302" s="195">
        <v>22.538327616790152</v>
      </c>
      <c r="T1302" s="195">
        <v>0.60155555503124558</v>
      </c>
      <c r="U1302" s="195">
        <v>37.466743392668839</v>
      </c>
      <c r="V1302" s="194">
        <v>0</v>
      </c>
      <c r="W1302" s="194">
        <v>0</v>
      </c>
      <c r="X1302" s="194">
        <v>0</v>
      </c>
      <c r="Y1302" s="194" t="s">
        <v>629</v>
      </c>
      <c r="AM1302" s="200" t="s">
        <v>194</v>
      </c>
      <c r="AN1302" s="199" t="s">
        <v>422</v>
      </c>
      <c r="AO1302" s="197" t="s">
        <v>630</v>
      </c>
      <c r="AP1302" s="199" t="s">
        <v>318</v>
      </c>
      <c r="AQ1302" s="199" t="s">
        <v>52</v>
      </c>
      <c r="AR1302" s="195">
        <v>7.2005808966092948</v>
      </c>
      <c r="AS1302" s="195">
        <v>0.60985213641338876</v>
      </c>
      <c r="AT1302" s="195">
        <v>11.807093009391993</v>
      </c>
      <c r="AU1302" s="194">
        <v>0</v>
      </c>
      <c r="AV1302" s="194">
        <v>0</v>
      </c>
      <c r="AW1302" s="194">
        <v>0</v>
      </c>
      <c r="AX1302" s="194" t="s">
        <v>638</v>
      </c>
    </row>
    <row r="1303" spans="14:50" ht="16.5" thickBot="1" x14ac:dyDescent="0.3">
      <c r="N1303" s="200" t="s">
        <v>194</v>
      </c>
      <c r="O1303" s="199" t="s">
        <v>443</v>
      </c>
      <c r="P1303" s="197" t="s">
        <v>630</v>
      </c>
      <c r="Q1303" s="199" t="s">
        <v>318</v>
      </c>
      <c r="R1303" s="199" t="s">
        <v>52</v>
      </c>
      <c r="S1303" s="195">
        <v>10.921340347656349</v>
      </c>
      <c r="T1303" s="195">
        <v>0.59115121170925355</v>
      </c>
      <c r="U1303" s="195">
        <v>18.474698404285437</v>
      </c>
      <c r="V1303" s="194">
        <v>0</v>
      </c>
      <c r="W1303" s="194">
        <v>0</v>
      </c>
      <c r="X1303" s="194">
        <v>0</v>
      </c>
      <c r="Y1303" s="194" t="s">
        <v>629</v>
      </c>
      <c r="AM1303" s="200" t="s">
        <v>194</v>
      </c>
      <c r="AN1303" s="199" t="s">
        <v>422</v>
      </c>
      <c r="AO1303" s="197" t="s">
        <v>630</v>
      </c>
      <c r="AP1303" s="199" t="s">
        <v>317</v>
      </c>
      <c r="AQ1303" s="199" t="s">
        <v>52</v>
      </c>
      <c r="AR1303" s="195">
        <v>7.2005808966092948</v>
      </c>
      <c r="AS1303" s="195">
        <v>0.60985213641338876</v>
      </c>
      <c r="AT1303" s="195">
        <v>11.807093009391993</v>
      </c>
      <c r="AU1303" s="194">
        <v>0</v>
      </c>
      <c r="AV1303" s="194">
        <v>0</v>
      </c>
      <c r="AW1303" s="194">
        <v>0</v>
      </c>
      <c r="AX1303" s="194" t="s">
        <v>638</v>
      </c>
    </row>
    <row r="1304" spans="14:50" ht="16.5" thickBot="1" x14ac:dyDescent="0.3">
      <c r="N1304" s="200" t="s">
        <v>194</v>
      </c>
      <c r="O1304" s="199" t="s">
        <v>443</v>
      </c>
      <c r="P1304" s="197" t="s">
        <v>630</v>
      </c>
      <c r="Q1304" s="199" t="s">
        <v>317</v>
      </c>
      <c r="R1304" s="199" t="s">
        <v>52</v>
      </c>
      <c r="S1304" s="195">
        <v>12.863157446488694</v>
      </c>
      <c r="T1304" s="195">
        <v>0.61180240629571014</v>
      </c>
      <c r="U1304" s="195">
        <v>21.025019375735148</v>
      </c>
      <c r="V1304" s="194">
        <v>0</v>
      </c>
      <c r="W1304" s="194">
        <v>0</v>
      </c>
      <c r="X1304" s="194">
        <v>0</v>
      </c>
      <c r="Y1304" s="194" t="s">
        <v>629</v>
      </c>
      <c r="AM1304" s="200" t="s">
        <v>194</v>
      </c>
      <c r="AN1304" s="199" t="s">
        <v>422</v>
      </c>
      <c r="AO1304" s="197" t="s">
        <v>630</v>
      </c>
      <c r="AP1304" s="199" t="s">
        <v>74</v>
      </c>
      <c r="AQ1304" s="199" t="s">
        <v>52</v>
      </c>
      <c r="AR1304" s="195">
        <v>7.2005808966092948</v>
      </c>
      <c r="AS1304" s="195">
        <v>0.60985213641338876</v>
      </c>
      <c r="AT1304" s="195">
        <v>11.807093009391993</v>
      </c>
      <c r="AU1304" s="194">
        <v>0</v>
      </c>
      <c r="AV1304" s="194">
        <v>0</v>
      </c>
      <c r="AW1304" s="194">
        <v>0</v>
      </c>
      <c r="AX1304" s="194" t="s">
        <v>638</v>
      </c>
    </row>
    <row r="1305" spans="14:50" ht="16.5" thickBot="1" x14ac:dyDescent="0.3">
      <c r="N1305" s="200" t="s">
        <v>194</v>
      </c>
      <c r="O1305" s="199" t="s">
        <v>443</v>
      </c>
      <c r="P1305" s="197" t="s">
        <v>630</v>
      </c>
      <c r="Q1305" s="199" t="s">
        <v>74</v>
      </c>
      <c r="R1305" s="199" t="s">
        <v>52</v>
      </c>
      <c r="S1305" s="195">
        <v>14.592685132606604</v>
      </c>
      <c r="T1305" s="195">
        <v>0.59115121170925355</v>
      </c>
      <c r="U1305" s="195">
        <v>24.685198716608127</v>
      </c>
      <c r="V1305" s="194">
        <v>0</v>
      </c>
      <c r="W1305" s="194">
        <v>0</v>
      </c>
      <c r="X1305" s="194">
        <v>0</v>
      </c>
      <c r="Y1305" s="194" t="s">
        <v>629</v>
      </c>
      <c r="AM1305" s="200" t="s">
        <v>194</v>
      </c>
      <c r="AN1305" s="199" t="s">
        <v>422</v>
      </c>
      <c r="AO1305" s="197" t="s">
        <v>630</v>
      </c>
      <c r="AP1305" s="199" t="s">
        <v>316</v>
      </c>
      <c r="AQ1305" s="199" t="s">
        <v>52</v>
      </c>
      <c r="AR1305" s="195">
        <v>7.2005808966092948</v>
      </c>
      <c r="AS1305" s="195">
        <v>0.60985213641338876</v>
      </c>
      <c r="AT1305" s="195">
        <v>11.807093009391993</v>
      </c>
      <c r="AU1305" s="194">
        <v>0</v>
      </c>
      <c r="AV1305" s="194">
        <v>0</v>
      </c>
      <c r="AW1305" s="194">
        <v>0</v>
      </c>
      <c r="AX1305" s="194" t="s">
        <v>638</v>
      </c>
    </row>
    <row r="1306" spans="14:50" ht="16.5" thickBot="1" x14ac:dyDescent="0.3">
      <c r="N1306" s="200" t="s">
        <v>194</v>
      </c>
      <c r="O1306" s="199" t="s">
        <v>443</v>
      </c>
      <c r="P1306" s="197" t="s">
        <v>630</v>
      </c>
      <c r="Q1306" s="199" t="s">
        <v>316</v>
      </c>
      <c r="R1306" s="199" t="s">
        <v>52</v>
      </c>
      <c r="S1306" s="195">
        <v>10.769057335836949</v>
      </c>
      <c r="T1306" s="195">
        <v>0.59115121170925344</v>
      </c>
      <c r="U1306" s="195">
        <v>18.21709424344969</v>
      </c>
      <c r="V1306" s="194">
        <v>0</v>
      </c>
      <c r="W1306" s="194">
        <v>0</v>
      </c>
      <c r="X1306" s="194">
        <v>0</v>
      </c>
      <c r="Y1306" s="194" t="s">
        <v>629</v>
      </c>
      <c r="AM1306" s="200" t="s">
        <v>194</v>
      </c>
      <c r="AN1306" s="199" t="s">
        <v>422</v>
      </c>
      <c r="AO1306" s="197" t="s">
        <v>630</v>
      </c>
      <c r="AP1306" s="199" t="s">
        <v>315</v>
      </c>
      <c r="AQ1306" s="199" t="s">
        <v>52</v>
      </c>
      <c r="AR1306" s="195">
        <v>7.2005808966092948</v>
      </c>
      <c r="AS1306" s="195">
        <v>0.60985213641338876</v>
      </c>
      <c r="AT1306" s="195">
        <v>11.807093009391993</v>
      </c>
      <c r="AU1306" s="194">
        <v>0</v>
      </c>
      <c r="AV1306" s="194">
        <v>0</v>
      </c>
      <c r="AW1306" s="194">
        <v>0</v>
      </c>
      <c r="AX1306" s="194" t="s">
        <v>638</v>
      </c>
    </row>
    <row r="1307" spans="14:50" ht="16.5" thickBot="1" x14ac:dyDescent="0.3">
      <c r="N1307" s="200" t="s">
        <v>194</v>
      </c>
      <c r="O1307" s="199" t="s">
        <v>443</v>
      </c>
      <c r="P1307" s="197" t="s">
        <v>630</v>
      </c>
      <c r="Q1307" s="199" t="s">
        <v>315</v>
      </c>
      <c r="R1307" s="199" t="s">
        <v>52</v>
      </c>
      <c r="S1307" s="195">
        <v>11.502828861977232</v>
      </c>
      <c r="T1307" s="195">
        <v>0.61180240629571014</v>
      </c>
      <c r="U1307" s="195">
        <v>18.80154236663369</v>
      </c>
      <c r="V1307" s="194">
        <v>0</v>
      </c>
      <c r="W1307" s="194">
        <v>0</v>
      </c>
      <c r="X1307" s="194">
        <v>0</v>
      </c>
      <c r="Y1307" s="194" t="s">
        <v>629</v>
      </c>
      <c r="AM1307" s="200" t="s">
        <v>194</v>
      </c>
      <c r="AN1307" s="199" t="s">
        <v>422</v>
      </c>
      <c r="AO1307" s="197" t="s">
        <v>630</v>
      </c>
      <c r="AP1307" s="199" t="s">
        <v>314</v>
      </c>
      <c r="AQ1307" s="199" t="s">
        <v>52</v>
      </c>
      <c r="AR1307" s="195">
        <v>7.2005808966092948</v>
      </c>
      <c r="AS1307" s="195">
        <v>0.60985213641338876</v>
      </c>
      <c r="AT1307" s="195">
        <v>11.807093009391993</v>
      </c>
      <c r="AU1307" s="194">
        <v>0</v>
      </c>
      <c r="AV1307" s="194">
        <v>0</v>
      </c>
      <c r="AW1307" s="194">
        <v>0</v>
      </c>
      <c r="AX1307" s="194" t="s">
        <v>638</v>
      </c>
    </row>
    <row r="1308" spans="14:50" ht="16.5" thickBot="1" x14ac:dyDescent="0.3">
      <c r="N1308" s="200" t="s">
        <v>194</v>
      </c>
      <c r="O1308" s="199" t="s">
        <v>443</v>
      </c>
      <c r="P1308" s="197" t="s">
        <v>630</v>
      </c>
      <c r="Q1308" s="199" t="s">
        <v>314</v>
      </c>
      <c r="R1308" s="199" t="s">
        <v>52</v>
      </c>
      <c r="S1308" s="195">
        <v>17.077777494219404</v>
      </c>
      <c r="T1308" s="195">
        <v>0.61180240629571003</v>
      </c>
      <c r="U1308" s="195">
        <v>27.913877615520509</v>
      </c>
      <c r="V1308" s="194">
        <v>0</v>
      </c>
      <c r="W1308" s="194">
        <v>0</v>
      </c>
      <c r="X1308" s="194">
        <v>0</v>
      </c>
      <c r="Y1308" s="194" t="s">
        <v>629</v>
      </c>
      <c r="AM1308" s="200" t="s">
        <v>194</v>
      </c>
      <c r="AN1308" s="199" t="s">
        <v>422</v>
      </c>
      <c r="AO1308" s="197" t="s">
        <v>630</v>
      </c>
      <c r="AP1308" s="199" t="s">
        <v>313</v>
      </c>
      <c r="AQ1308" s="199" t="s">
        <v>52</v>
      </c>
      <c r="AR1308" s="195">
        <v>7.2005808966092948</v>
      </c>
      <c r="AS1308" s="195">
        <v>0.60985213641338876</v>
      </c>
      <c r="AT1308" s="195">
        <v>11.807093009391993</v>
      </c>
      <c r="AU1308" s="194">
        <v>0</v>
      </c>
      <c r="AV1308" s="194">
        <v>0</v>
      </c>
      <c r="AW1308" s="194">
        <v>0</v>
      </c>
      <c r="AX1308" s="194" t="s">
        <v>638</v>
      </c>
    </row>
    <row r="1309" spans="14:50" ht="16.5" thickBot="1" x14ac:dyDescent="0.3">
      <c r="N1309" s="200" t="s">
        <v>194</v>
      </c>
      <c r="O1309" s="199" t="s">
        <v>443</v>
      </c>
      <c r="P1309" s="197" t="s">
        <v>630</v>
      </c>
      <c r="Q1309" s="199" t="s">
        <v>313</v>
      </c>
      <c r="R1309" s="199" t="s">
        <v>52</v>
      </c>
      <c r="S1309" s="195">
        <v>7.8756801112684007</v>
      </c>
      <c r="T1309" s="195">
        <v>0.59115121170925355</v>
      </c>
      <c r="U1309" s="195">
        <v>13.322615187570493</v>
      </c>
      <c r="V1309" s="194">
        <v>0</v>
      </c>
      <c r="W1309" s="194">
        <v>0</v>
      </c>
      <c r="X1309" s="194">
        <v>0</v>
      </c>
      <c r="Y1309" s="194" t="s">
        <v>629</v>
      </c>
      <c r="AM1309" s="200" t="s">
        <v>194</v>
      </c>
      <c r="AN1309" s="199" t="s">
        <v>422</v>
      </c>
      <c r="AO1309" s="197" t="s">
        <v>630</v>
      </c>
      <c r="AP1309" s="199" t="s">
        <v>312</v>
      </c>
      <c r="AQ1309" s="199" t="s">
        <v>52</v>
      </c>
      <c r="AR1309" s="195">
        <v>7.2005808966092948</v>
      </c>
      <c r="AS1309" s="195">
        <v>0.60985213641338876</v>
      </c>
      <c r="AT1309" s="195">
        <v>11.807093009391993</v>
      </c>
      <c r="AU1309" s="194">
        <v>0</v>
      </c>
      <c r="AV1309" s="194">
        <v>0</v>
      </c>
      <c r="AW1309" s="194">
        <v>0</v>
      </c>
      <c r="AX1309" s="194" t="s">
        <v>638</v>
      </c>
    </row>
    <row r="1310" spans="14:50" ht="16.5" thickBot="1" x14ac:dyDescent="0.3">
      <c r="N1310" s="200" t="s">
        <v>194</v>
      </c>
      <c r="O1310" s="199" t="s">
        <v>443</v>
      </c>
      <c r="P1310" s="197" t="s">
        <v>630</v>
      </c>
      <c r="Q1310" s="199" t="s">
        <v>312</v>
      </c>
      <c r="R1310" s="199" t="s">
        <v>52</v>
      </c>
      <c r="S1310" s="195">
        <v>12.65935298255164</v>
      </c>
      <c r="T1310" s="195">
        <v>0.59115121170925344</v>
      </c>
      <c r="U1310" s="195">
        <v>21.414745892084721</v>
      </c>
      <c r="V1310" s="194">
        <v>0</v>
      </c>
      <c r="W1310" s="194">
        <v>0</v>
      </c>
      <c r="X1310" s="194">
        <v>0</v>
      </c>
      <c r="Y1310" s="194" t="s">
        <v>629</v>
      </c>
      <c r="AM1310" s="200" t="s">
        <v>194</v>
      </c>
      <c r="AN1310" s="199" t="s">
        <v>423</v>
      </c>
      <c r="AO1310" s="197" t="s">
        <v>630</v>
      </c>
      <c r="AP1310" s="199" t="s">
        <v>323</v>
      </c>
      <c r="AQ1310" s="199" t="s">
        <v>76</v>
      </c>
      <c r="AR1310" s="195">
        <v>0.94388691451339879</v>
      </c>
      <c r="AS1310" s="195">
        <v>0.62235936802416836</v>
      </c>
      <c r="AT1310" s="195">
        <v>1.5166268284994215</v>
      </c>
      <c r="AU1310" s="194">
        <v>0</v>
      </c>
      <c r="AV1310" s="194">
        <v>0</v>
      </c>
      <c r="AW1310" s="194">
        <v>0</v>
      </c>
      <c r="AX1310" s="194" t="s">
        <v>639</v>
      </c>
    </row>
    <row r="1311" spans="14:50" ht="16.5" thickBot="1" x14ac:dyDescent="0.3">
      <c r="N1311" s="200" t="s">
        <v>194</v>
      </c>
      <c r="O1311" s="199" t="s">
        <v>441</v>
      </c>
      <c r="P1311" s="197" t="s">
        <v>630</v>
      </c>
      <c r="Q1311" s="199" t="s">
        <v>323</v>
      </c>
      <c r="R1311" s="199" t="s">
        <v>76</v>
      </c>
      <c r="S1311" s="195">
        <v>4.3591655660230888</v>
      </c>
      <c r="T1311" s="195">
        <v>0.65028835987537148</v>
      </c>
      <c r="U1311" s="195">
        <v>6.7034347144988544</v>
      </c>
      <c r="V1311" s="194">
        <v>0</v>
      </c>
      <c r="W1311" s="194">
        <v>0</v>
      </c>
      <c r="X1311" s="194">
        <v>0</v>
      </c>
      <c r="Y1311" s="194" t="s">
        <v>629</v>
      </c>
      <c r="AM1311" s="200" t="s">
        <v>194</v>
      </c>
      <c r="AN1311" s="199" t="s">
        <v>423</v>
      </c>
      <c r="AO1311" s="197" t="s">
        <v>630</v>
      </c>
      <c r="AP1311" s="199" t="s">
        <v>322</v>
      </c>
      <c r="AQ1311" s="199" t="s">
        <v>76</v>
      </c>
      <c r="AR1311" s="195">
        <v>0.94388691451339879</v>
      </c>
      <c r="AS1311" s="195">
        <v>0.62235936802416836</v>
      </c>
      <c r="AT1311" s="195">
        <v>1.5166268284994215</v>
      </c>
      <c r="AU1311" s="194">
        <v>0</v>
      </c>
      <c r="AV1311" s="194">
        <v>0</v>
      </c>
      <c r="AW1311" s="194">
        <v>0</v>
      </c>
      <c r="AX1311" s="194" t="s">
        <v>639</v>
      </c>
    </row>
    <row r="1312" spans="14:50" ht="16.5" thickBot="1" x14ac:dyDescent="0.3">
      <c r="N1312" s="200" t="s">
        <v>194</v>
      </c>
      <c r="O1312" s="199" t="s">
        <v>441</v>
      </c>
      <c r="P1312" s="197" t="s">
        <v>630</v>
      </c>
      <c r="Q1312" s="199" t="s">
        <v>322</v>
      </c>
      <c r="R1312" s="199" t="s">
        <v>76</v>
      </c>
      <c r="S1312" s="195">
        <v>6.6812245532092387</v>
      </c>
      <c r="T1312" s="195">
        <v>0.65028835987537159</v>
      </c>
      <c r="U1312" s="195">
        <v>10.274249033905056</v>
      </c>
      <c r="V1312" s="194">
        <v>0</v>
      </c>
      <c r="W1312" s="194">
        <v>0</v>
      </c>
      <c r="X1312" s="194">
        <v>0</v>
      </c>
      <c r="Y1312" s="194" t="s">
        <v>629</v>
      </c>
      <c r="AM1312" s="200" t="s">
        <v>194</v>
      </c>
      <c r="AN1312" s="199" t="s">
        <v>423</v>
      </c>
      <c r="AO1312" s="197" t="s">
        <v>630</v>
      </c>
      <c r="AP1312" s="199" t="s">
        <v>321</v>
      </c>
      <c r="AQ1312" s="199" t="s">
        <v>76</v>
      </c>
      <c r="AR1312" s="195">
        <v>0.94388691451339879</v>
      </c>
      <c r="AS1312" s="195">
        <v>0.62235936802416836</v>
      </c>
      <c r="AT1312" s="195">
        <v>1.5166268284994215</v>
      </c>
      <c r="AU1312" s="194">
        <v>0</v>
      </c>
      <c r="AV1312" s="194">
        <v>0</v>
      </c>
      <c r="AW1312" s="194">
        <v>0</v>
      </c>
      <c r="AX1312" s="194" t="s">
        <v>639</v>
      </c>
    </row>
    <row r="1313" spans="14:50" ht="16.5" thickBot="1" x14ac:dyDescent="0.3">
      <c r="N1313" s="200" t="s">
        <v>194</v>
      </c>
      <c r="O1313" s="199" t="s">
        <v>441</v>
      </c>
      <c r="P1313" s="197" t="s">
        <v>630</v>
      </c>
      <c r="Q1313" s="199" t="s">
        <v>321</v>
      </c>
      <c r="R1313" s="199" t="s">
        <v>76</v>
      </c>
      <c r="S1313" s="195">
        <v>8.4030646377023661</v>
      </c>
      <c r="T1313" s="195">
        <v>0.65028835987537148</v>
      </c>
      <c r="U1313" s="195">
        <v>12.922059129757178</v>
      </c>
      <c r="V1313" s="194">
        <v>0</v>
      </c>
      <c r="W1313" s="194">
        <v>0</v>
      </c>
      <c r="X1313" s="194">
        <v>0</v>
      </c>
      <c r="Y1313" s="194" t="s">
        <v>629</v>
      </c>
      <c r="AM1313" s="200" t="s">
        <v>194</v>
      </c>
      <c r="AN1313" s="199" t="s">
        <v>423</v>
      </c>
      <c r="AO1313" s="197" t="s">
        <v>630</v>
      </c>
      <c r="AP1313" s="199" t="s">
        <v>320</v>
      </c>
      <c r="AQ1313" s="199" t="s">
        <v>76</v>
      </c>
      <c r="AR1313" s="195">
        <v>0.94388691451339879</v>
      </c>
      <c r="AS1313" s="195">
        <v>0.62235936802416836</v>
      </c>
      <c r="AT1313" s="195">
        <v>1.5166268284994215</v>
      </c>
      <c r="AU1313" s="194">
        <v>0</v>
      </c>
      <c r="AV1313" s="194">
        <v>0</v>
      </c>
      <c r="AW1313" s="194">
        <v>0</v>
      </c>
      <c r="AX1313" s="194" t="s">
        <v>639</v>
      </c>
    </row>
    <row r="1314" spans="14:50" ht="16.5" thickBot="1" x14ac:dyDescent="0.3">
      <c r="N1314" s="200" t="s">
        <v>194</v>
      </c>
      <c r="O1314" s="199" t="s">
        <v>441</v>
      </c>
      <c r="P1314" s="197" t="s">
        <v>630</v>
      </c>
      <c r="Q1314" s="199" t="s">
        <v>320</v>
      </c>
      <c r="R1314" s="199" t="s">
        <v>76</v>
      </c>
      <c r="S1314" s="195">
        <v>7.6209612190417566</v>
      </c>
      <c r="T1314" s="195">
        <v>0.65028835987537159</v>
      </c>
      <c r="U1314" s="195">
        <v>11.719356656641251</v>
      </c>
      <c r="V1314" s="194">
        <v>0</v>
      </c>
      <c r="W1314" s="194">
        <v>0</v>
      </c>
      <c r="X1314" s="194">
        <v>0</v>
      </c>
      <c r="Y1314" s="194" t="s">
        <v>629</v>
      </c>
      <c r="AM1314" s="200" t="s">
        <v>194</v>
      </c>
      <c r="AN1314" s="199" t="s">
        <v>423</v>
      </c>
      <c r="AO1314" s="197" t="s">
        <v>630</v>
      </c>
      <c r="AP1314" s="199" t="s">
        <v>319</v>
      </c>
      <c r="AQ1314" s="199" t="s">
        <v>76</v>
      </c>
      <c r="AR1314" s="195">
        <v>0.94388691451339879</v>
      </c>
      <c r="AS1314" s="195">
        <v>0.62235936802416836</v>
      </c>
      <c r="AT1314" s="195">
        <v>1.5166268284994215</v>
      </c>
      <c r="AU1314" s="194">
        <v>0</v>
      </c>
      <c r="AV1314" s="194">
        <v>0</v>
      </c>
      <c r="AW1314" s="194">
        <v>0</v>
      </c>
      <c r="AX1314" s="194" t="s">
        <v>639</v>
      </c>
    </row>
    <row r="1315" spans="14:50" ht="16.5" thickBot="1" x14ac:dyDescent="0.3">
      <c r="N1315" s="200" t="s">
        <v>194</v>
      </c>
      <c r="O1315" s="199" t="s">
        <v>441</v>
      </c>
      <c r="P1315" s="197" t="s">
        <v>630</v>
      </c>
      <c r="Q1315" s="199" t="s">
        <v>319</v>
      </c>
      <c r="R1315" s="199" t="s">
        <v>76</v>
      </c>
      <c r="S1315" s="195">
        <v>10.30982064676253</v>
      </c>
      <c r="T1315" s="195">
        <v>0.65028835987537159</v>
      </c>
      <c r="U1315" s="195">
        <v>15.854229112663829</v>
      </c>
      <c r="V1315" s="194">
        <v>0</v>
      </c>
      <c r="W1315" s="194">
        <v>0</v>
      </c>
      <c r="X1315" s="194">
        <v>0</v>
      </c>
      <c r="Y1315" s="194" t="s">
        <v>629</v>
      </c>
      <c r="AM1315" s="200" t="s">
        <v>194</v>
      </c>
      <c r="AN1315" s="199" t="s">
        <v>423</v>
      </c>
      <c r="AO1315" s="197" t="s">
        <v>630</v>
      </c>
      <c r="AP1315" s="199" t="s">
        <v>318</v>
      </c>
      <c r="AQ1315" s="199" t="s">
        <v>76</v>
      </c>
      <c r="AR1315" s="195">
        <v>0.94388691451339879</v>
      </c>
      <c r="AS1315" s="195">
        <v>0.62235936802416836</v>
      </c>
      <c r="AT1315" s="195">
        <v>1.5166268284994215</v>
      </c>
      <c r="AU1315" s="194">
        <v>0</v>
      </c>
      <c r="AV1315" s="194">
        <v>0</v>
      </c>
      <c r="AW1315" s="194">
        <v>0</v>
      </c>
      <c r="AX1315" s="194" t="s">
        <v>639</v>
      </c>
    </row>
    <row r="1316" spans="14:50" ht="16.5" thickBot="1" x14ac:dyDescent="0.3">
      <c r="N1316" s="200" t="s">
        <v>194</v>
      </c>
      <c r="O1316" s="199" t="s">
        <v>441</v>
      </c>
      <c r="P1316" s="197" t="s">
        <v>630</v>
      </c>
      <c r="Q1316" s="199" t="s">
        <v>318</v>
      </c>
      <c r="R1316" s="199" t="s">
        <v>76</v>
      </c>
      <c r="S1316" s="195">
        <v>5.0003084848088193</v>
      </c>
      <c r="T1316" s="195">
        <v>0.65028835987537159</v>
      </c>
      <c r="U1316" s="195">
        <v>7.689371044204349</v>
      </c>
      <c r="V1316" s="194">
        <v>0</v>
      </c>
      <c r="W1316" s="194">
        <v>0</v>
      </c>
      <c r="X1316" s="194">
        <v>0</v>
      </c>
      <c r="Y1316" s="194" t="s">
        <v>629</v>
      </c>
      <c r="AM1316" s="200" t="s">
        <v>194</v>
      </c>
      <c r="AN1316" s="199" t="s">
        <v>423</v>
      </c>
      <c r="AO1316" s="197" t="s">
        <v>630</v>
      </c>
      <c r="AP1316" s="199" t="s">
        <v>317</v>
      </c>
      <c r="AQ1316" s="199" t="s">
        <v>76</v>
      </c>
      <c r="AR1316" s="195">
        <v>0.94388691451339879</v>
      </c>
      <c r="AS1316" s="195">
        <v>0.62235936802416836</v>
      </c>
      <c r="AT1316" s="195">
        <v>1.5166268284994215</v>
      </c>
      <c r="AU1316" s="194">
        <v>0</v>
      </c>
      <c r="AV1316" s="194">
        <v>0</v>
      </c>
      <c r="AW1316" s="194">
        <v>0</v>
      </c>
      <c r="AX1316" s="194" t="s">
        <v>639</v>
      </c>
    </row>
    <row r="1317" spans="14:50" ht="16.5" thickBot="1" x14ac:dyDescent="0.3">
      <c r="N1317" s="200" t="s">
        <v>194</v>
      </c>
      <c r="O1317" s="199" t="s">
        <v>441</v>
      </c>
      <c r="P1317" s="197" t="s">
        <v>630</v>
      </c>
      <c r="Q1317" s="199" t="s">
        <v>317</v>
      </c>
      <c r="R1317" s="199" t="s">
        <v>76</v>
      </c>
      <c r="S1317" s="195">
        <v>5.6899539411859088</v>
      </c>
      <c r="T1317" s="195">
        <v>0.65028835987537159</v>
      </c>
      <c r="U1317" s="195">
        <v>8.7498935737930079</v>
      </c>
      <c r="V1317" s="194">
        <v>0</v>
      </c>
      <c r="W1317" s="194">
        <v>0</v>
      </c>
      <c r="X1317" s="194">
        <v>0</v>
      </c>
      <c r="Y1317" s="194" t="s">
        <v>629</v>
      </c>
      <c r="AM1317" s="200" t="s">
        <v>194</v>
      </c>
      <c r="AN1317" s="199" t="s">
        <v>423</v>
      </c>
      <c r="AO1317" s="197" t="s">
        <v>630</v>
      </c>
      <c r="AP1317" s="199" t="s">
        <v>74</v>
      </c>
      <c r="AQ1317" s="199" t="s">
        <v>76</v>
      </c>
      <c r="AR1317" s="195">
        <v>0.94388691451339879</v>
      </c>
      <c r="AS1317" s="195">
        <v>0.62235936802416836</v>
      </c>
      <c r="AT1317" s="195">
        <v>1.5166268284994215</v>
      </c>
      <c r="AU1317" s="194">
        <v>0</v>
      </c>
      <c r="AV1317" s="194">
        <v>0</v>
      </c>
      <c r="AW1317" s="194">
        <v>0</v>
      </c>
      <c r="AX1317" s="194" t="s">
        <v>639</v>
      </c>
    </row>
    <row r="1318" spans="14:50" ht="16.5" thickBot="1" x14ac:dyDescent="0.3">
      <c r="N1318" s="200" t="s">
        <v>194</v>
      </c>
      <c r="O1318" s="199" t="s">
        <v>441</v>
      </c>
      <c r="P1318" s="197" t="s">
        <v>630</v>
      </c>
      <c r="Q1318" s="199" t="s">
        <v>74</v>
      </c>
      <c r="R1318" s="199" t="s">
        <v>76</v>
      </c>
      <c r="S1318" s="195">
        <v>6.6812245532092387</v>
      </c>
      <c r="T1318" s="195">
        <v>0.65028835987537159</v>
      </c>
      <c r="U1318" s="195">
        <v>10.274249033905056</v>
      </c>
      <c r="V1318" s="194">
        <v>0</v>
      </c>
      <c r="W1318" s="194">
        <v>0</v>
      </c>
      <c r="X1318" s="194">
        <v>0</v>
      </c>
      <c r="Y1318" s="194" t="s">
        <v>629</v>
      </c>
      <c r="AM1318" s="200" t="s">
        <v>194</v>
      </c>
      <c r="AN1318" s="199" t="s">
        <v>423</v>
      </c>
      <c r="AO1318" s="197" t="s">
        <v>630</v>
      </c>
      <c r="AP1318" s="199" t="s">
        <v>316</v>
      </c>
      <c r="AQ1318" s="199" t="s">
        <v>76</v>
      </c>
      <c r="AR1318" s="195">
        <v>0.94388691451339879</v>
      </c>
      <c r="AS1318" s="195">
        <v>0.62235936802416836</v>
      </c>
      <c r="AT1318" s="195">
        <v>1.5166268284994215</v>
      </c>
      <c r="AU1318" s="194">
        <v>0</v>
      </c>
      <c r="AV1318" s="194">
        <v>0</v>
      </c>
      <c r="AW1318" s="194">
        <v>0</v>
      </c>
      <c r="AX1318" s="194" t="s">
        <v>639</v>
      </c>
    </row>
    <row r="1319" spans="14:50" ht="16.5" thickBot="1" x14ac:dyDescent="0.3">
      <c r="N1319" s="200" t="s">
        <v>194</v>
      </c>
      <c r="O1319" s="199" t="s">
        <v>441</v>
      </c>
      <c r="P1319" s="197" t="s">
        <v>630</v>
      </c>
      <c r="Q1319" s="199" t="s">
        <v>316</v>
      </c>
      <c r="R1319" s="199" t="s">
        <v>76</v>
      </c>
      <c r="S1319" s="195">
        <v>4.930586087021247</v>
      </c>
      <c r="T1319" s="195">
        <v>0.65028835987537159</v>
      </c>
      <c r="U1319" s="195">
        <v>7.5821533818723106</v>
      </c>
      <c r="V1319" s="194">
        <v>0</v>
      </c>
      <c r="W1319" s="194">
        <v>0</v>
      </c>
      <c r="X1319" s="194">
        <v>0</v>
      </c>
      <c r="Y1319" s="194" t="s">
        <v>629</v>
      </c>
      <c r="AM1319" s="200" t="s">
        <v>194</v>
      </c>
      <c r="AN1319" s="199" t="s">
        <v>423</v>
      </c>
      <c r="AO1319" s="197" t="s">
        <v>630</v>
      </c>
      <c r="AP1319" s="199" t="s">
        <v>315</v>
      </c>
      <c r="AQ1319" s="199" t="s">
        <v>76</v>
      </c>
      <c r="AR1319" s="195">
        <v>0.94388691451339879</v>
      </c>
      <c r="AS1319" s="195">
        <v>0.62235936802416836</v>
      </c>
      <c r="AT1319" s="195">
        <v>1.5166268284994215</v>
      </c>
      <c r="AU1319" s="194">
        <v>0</v>
      </c>
      <c r="AV1319" s="194">
        <v>0</v>
      </c>
      <c r="AW1319" s="194">
        <v>0</v>
      </c>
      <c r="AX1319" s="194" t="s">
        <v>639</v>
      </c>
    </row>
    <row r="1320" spans="14:50" ht="16.5" thickBot="1" x14ac:dyDescent="0.3">
      <c r="N1320" s="200" t="s">
        <v>194</v>
      </c>
      <c r="O1320" s="199" t="s">
        <v>441</v>
      </c>
      <c r="P1320" s="197" t="s">
        <v>630</v>
      </c>
      <c r="Q1320" s="199" t="s">
        <v>315</v>
      </c>
      <c r="R1320" s="199" t="s">
        <v>76</v>
      </c>
      <c r="S1320" s="195">
        <v>5.0882193341931528</v>
      </c>
      <c r="T1320" s="195">
        <v>0.65028835987537148</v>
      </c>
      <c r="U1320" s="195">
        <v>7.8245585314925767</v>
      </c>
      <c r="V1320" s="194">
        <v>0</v>
      </c>
      <c r="W1320" s="194">
        <v>0</v>
      </c>
      <c r="X1320" s="194">
        <v>0</v>
      </c>
      <c r="Y1320" s="194" t="s">
        <v>629</v>
      </c>
      <c r="AM1320" s="200" t="s">
        <v>194</v>
      </c>
      <c r="AN1320" s="199" t="s">
        <v>423</v>
      </c>
      <c r="AO1320" s="197" t="s">
        <v>630</v>
      </c>
      <c r="AP1320" s="199" t="s">
        <v>314</v>
      </c>
      <c r="AQ1320" s="199" t="s">
        <v>76</v>
      </c>
      <c r="AR1320" s="195">
        <v>0.94388691451339879</v>
      </c>
      <c r="AS1320" s="195">
        <v>0.62235936802416836</v>
      </c>
      <c r="AT1320" s="195">
        <v>1.5166268284994215</v>
      </c>
      <c r="AU1320" s="194">
        <v>0</v>
      </c>
      <c r="AV1320" s="194">
        <v>0</v>
      </c>
      <c r="AW1320" s="194">
        <v>0</v>
      </c>
      <c r="AX1320" s="194" t="s">
        <v>639</v>
      </c>
    </row>
    <row r="1321" spans="14:50" ht="16.5" thickBot="1" x14ac:dyDescent="0.3">
      <c r="N1321" s="200" t="s">
        <v>194</v>
      </c>
      <c r="O1321" s="199" t="s">
        <v>441</v>
      </c>
      <c r="P1321" s="197" t="s">
        <v>630</v>
      </c>
      <c r="Q1321" s="199" t="s">
        <v>314</v>
      </c>
      <c r="R1321" s="199" t="s">
        <v>76</v>
      </c>
      <c r="S1321" s="195">
        <v>7.5542702298536417</v>
      </c>
      <c r="T1321" s="195">
        <v>0.65028835987537137</v>
      </c>
      <c r="U1321" s="195">
        <v>11.61680063180191</v>
      </c>
      <c r="V1321" s="194">
        <v>0</v>
      </c>
      <c r="W1321" s="194">
        <v>0</v>
      </c>
      <c r="X1321" s="194">
        <v>0</v>
      </c>
      <c r="Y1321" s="194" t="s">
        <v>629</v>
      </c>
      <c r="AM1321" s="200" t="s">
        <v>194</v>
      </c>
      <c r="AN1321" s="199" t="s">
        <v>423</v>
      </c>
      <c r="AO1321" s="197" t="s">
        <v>630</v>
      </c>
      <c r="AP1321" s="199" t="s">
        <v>313</v>
      </c>
      <c r="AQ1321" s="199" t="s">
        <v>76</v>
      </c>
      <c r="AR1321" s="195">
        <v>0.94388691451339879</v>
      </c>
      <c r="AS1321" s="195">
        <v>0.62235936802416836</v>
      </c>
      <c r="AT1321" s="195">
        <v>1.5166268284994215</v>
      </c>
      <c r="AU1321" s="194">
        <v>0</v>
      </c>
      <c r="AV1321" s="194">
        <v>0</v>
      </c>
      <c r="AW1321" s="194">
        <v>0</v>
      </c>
      <c r="AX1321" s="194" t="s">
        <v>639</v>
      </c>
    </row>
    <row r="1322" spans="14:50" ht="16.5" thickBot="1" x14ac:dyDescent="0.3">
      <c r="N1322" s="200" t="s">
        <v>194</v>
      </c>
      <c r="O1322" s="199" t="s">
        <v>441</v>
      </c>
      <c r="P1322" s="197" t="s">
        <v>630</v>
      </c>
      <c r="Q1322" s="199" t="s">
        <v>313</v>
      </c>
      <c r="R1322" s="199" t="s">
        <v>76</v>
      </c>
      <c r="S1322" s="195">
        <v>3.6058605290573467</v>
      </c>
      <c r="T1322" s="195">
        <v>0.65028835987537137</v>
      </c>
      <c r="U1322" s="195">
        <v>5.5450177975635526</v>
      </c>
      <c r="V1322" s="194">
        <v>0</v>
      </c>
      <c r="W1322" s="194">
        <v>0</v>
      </c>
      <c r="X1322" s="194">
        <v>0</v>
      </c>
      <c r="Y1322" s="194" t="s">
        <v>629</v>
      </c>
      <c r="AM1322" s="200" t="s">
        <v>194</v>
      </c>
      <c r="AN1322" s="199" t="s">
        <v>423</v>
      </c>
      <c r="AO1322" s="197" t="s">
        <v>630</v>
      </c>
      <c r="AP1322" s="199" t="s">
        <v>323</v>
      </c>
      <c r="AQ1322" s="199" t="s">
        <v>52</v>
      </c>
      <c r="AR1322" s="195">
        <v>0.94388691451339879</v>
      </c>
      <c r="AS1322" s="195">
        <v>0.62235936802416836</v>
      </c>
      <c r="AT1322" s="195">
        <v>1.5166268284994215</v>
      </c>
      <c r="AU1322" s="194">
        <v>0</v>
      </c>
      <c r="AV1322" s="194">
        <v>0</v>
      </c>
      <c r="AW1322" s="194">
        <v>0</v>
      </c>
      <c r="AX1322" s="194" t="s">
        <v>639</v>
      </c>
    </row>
    <row r="1323" spans="14:50" ht="16.5" thickBot="1" x14ac:dyDescent="0.3">
      <c r="N1323" s="200" t="s">
        <v>194</v>
      </c>
      <c r="O1323" s="199" t="s">
        <v>441</v>
      </c>
      <c r="P1323" s="197" t="s">
        <v>630</v>
      </c>
      <c r="Q1323" s="199" t="s">
        <v>312</v>
      </c>
      <c r="R1323" s="199" t="s">
        <v>76</v>
      </c>
      <c r="S1323" s="195">
        <v>5.7960532421669981</v>
      </c>
      <c r="T1323" s="195">
        <v>0.65028835987537159</v>
      </c>
      <c r="U1323" s="195">
        <v>8.913050886037416</v>
      </c>
      <c r="V1323" s="194">
        <v>0</v>
      </c>
      <c r="W1323" s="194">
        <v>0</v>
      </c>
      <c r="X1323" s="194">
        <v>0</v>
      </c>
      <c r="Y1323" s="194" t="s">
        <v>629</v>
      </c>
      <c r="AM1323" s="200" t="s">
        <v>194</v>
      </c>
      <c r="AN1323" s="199" t="s">
        <v>423</v>
      </c>
      <c r="AO1323" s="197" t="s">
        <v>630</v>
      </c>
      <c r="AP1323" s="199" t="s">
        <v>322</v>
      </c>
      <c r="AQ1323" s="199" t="s">
        <v>52</v>
      </c>
      <c r="AR1323" s="195">
        <v>0.94388691451339879</v>
      </c>
      <c r="AS1323" s="195">
        <v>0.62235936802416836</v>
      </c>
      <c r="AT1323" s="195">
        <v>1.5166268284994215</v>
      </c>
      <c r="AU1323" s="194">
        <v>0</v>
      </c>
      <c r="AV1323" s="194">
        <v>0</v>
      </c>
      <c r="AW1323" s="194">
        <v>0</v>
      </c>
      <c r="AX1323" s="194" t="s">
        <v>639</v>
      </c>
    </row>
    <row r="1324" spans="14:50" ht="16.5" thickBot="1" x14ac:dyDescent="0.3">
      <c r="N1324" s="200" t="s">
        <v>194</v>
      </c>
      <c r="O1324" s="199" t="s">
        <v>441</v>
      </c>
      <c r="P1324" s="197" t="s">
        <v>630</v>
      </c>
      <c r="Q1324" s="199" t="s">
        <v>323</v>
      </c>
      <c r="R1324" s="199" t="s">
        <v>52</v>
      </c>
      <c r="S1324" s="195">
        <v>4.3591655660230888</v>
      </c>
      <c r="T1324" s="195">
        <v>0.65028835987537148</v>
      </c>
      <c r="U1324" s="195">
        <v>6.7034347144988544</v>
      </c>
      <c r="V1324" s="194">
        <v>0</v>
      </c>
      <c r="W1324" s="194">
        <v>0</v>
      </c>
      <c r="X1324" s="194">
        <v>0</v>
      </c>
      <c r="Y1324" s="194" t="s">
        <v>629</v>
      </c>
      <c r="AM1324" s="200" t="s">
        <v>194</v>
      </c>
      <c r="AN1324" s="199" t="s">
        <v>423</v>
      </c>
      <c r="AO1324" s="197" t="s">
        <v>630</v>
      </c>
      <c r="AP1324" s="199" t="s">
        <v>321</v>
      </c>
      <c r="AQ1324" s="199" t="s">
        <v>52</v>
      </c>
      <c r="AR1324" s="195">
        <v>0.94388691451339879</v>
      </c>
      <c r="AS1324" s="195">
        <v>0.62235936802416836</v>
      </c>
      <c r="AT1324" s="195">
        <v>1.5166268284994215</v>
      </c>
      <c r="AU1324" s="194">
        <v>0</v>
      </c>
      <c r="AV1324" s="194">
        <v>0</v>
      </c>
      <c r="AW1324" s="194">
        <v>0</v>
      </c>
      <c r="AX1324" s="194" t="s">
        <v>639</v>
      </c>
    </row>
    <row r="1325" spans="14:50" ht="16.5" thickBot="1" x14ac:dyDescent="0.3">
      <c r="N1325" s="200" t="s">
        <v>194</v>
      </c>
      <c r="O1325" s="199" t="s">
        <v>441</v>
      </c>
      <c r="P1325" s="197" t="s">
        <v>630</v>
      </c>
      <c r="Q1325" s="199" t="s">
        <v>322</v>
      </c>
      <c r="R1325" s="199" t="s">
        <v>52</v>
      </c>
      <c r="S1325" s="195">
        <v>6.6812245532092387</v>
      </c>
      <c r="T1325" s="195">
        <v>0.65028835987537159</v>
      </c>
      <c r="U1325" s="195">
        <v>10.274249033905056</v>
      </c>
      <c r="V1325" s="194">
        <v>0</v>
      </c>
      <c r="W1325" s="194">
        <v>0</v>
      </c>
      <c r="X1325" s="194">
        <v>0</v>
      </c>
      <c r="Y1325" s="194" t="s">
        <v>629</v>
      </c>
      <c r="AM1325" s="200" t="s">
        <v>194</v>
      </c>
      <c r="AN1325" s="199" t="s">
        <v>423</v>
      </c>
      <c r="AO1325" s="197" t="s">
        <v>630</v>
      </c>
      <c r="AP1325" s="199" t="s">
        <v>320</v>
      </c>
      <c r="AQ1325" s="199" t="s">
        <v>52</v>
      </c>
      <c r="AR1325" s="195">
        <v>0.94388691451339879</v>
      </c>
      <c r="AS1325" s="195">
        <v>0.62235936802416836</v>
      </c>
      <c r="AT1325" s="195">
        <v>1.5166268284994215</v>
      </c>
      <c r="AU1325" s="194">
        <v>0</v>
      </c>
      <c r="AV1325" s="194">
        <v>0</v>
      </c>
      <c r="AW1325" s="194">
        <v>0</v>
      </c>
      <c r="AX1325" s="194" t="s">
        <v>639</v>
      </c>
    </row>
    <row r="1326" spans="14:50" ht="16.5" thickBot="1" x14ac:dyDescent="0.3">
      <c r="N1326" s="200" t="s">
        <v>194</v>
      </c>
      <c r="O1326" s="199" t="s">
        <v>441</v>
      </c>
      <c r="P1326" s="197" t="s">
        <v>630</v>
      </c>
      <c r="Q1326" s="199" t="s">
        <v>321</v>
      </c>
      <c r="R1326" s="199" t="s">
        <v>52</v>
      </c>
      <c r="S1326" s="195">
        <v>8.4030646377023661</v>
      </c>
      <c r="T1326" s="195">
        <v>0.65028835987537148</v>
      </c>
      <c r="U1326" s="195">
        <v>12.922059129757178</v>
      </c>
      <c r="V1326" s="194">
        <v>0</v>
      </c>
      <c r="W1326" s="194">
        <v>0</v>
      </c>
      <c r="X1326" s="194">
        <v>0</v>
      </c>
      <c r="Y1326" s="194" t="s">
        <v>629</v>
      </c>
      <c r="AM1326" s="200" t="s">
        <v>194</v>
      </c>
      <c r="AN1326" s="199" t="s">
        <v>423</v>
      </c>
      <c r="AO1326" s="197" t="s">
        <v>630</v>
      </c>
      <c r="AP1326" s="199" t="s">
        <v>319</v>
      </c>
      <c r="AQ1326" s="199" t="s">
        <v>52</v>
      </c>
      <c r="AR1326" s="195">
        <v>0.94388691451339879</v>
      </c>
      <c r="AS1326" s="195">
        <v>0.62235936802416836</v>
      </c>
      <c r="AT1326" s="195">
        <v>1.5166268284994215</v>
      </c>
      <c r="AU1326" s="194">
        <v>0</v>
      </c>
      <c r="AV1326" s="194">
        <v>0</v>
      </c>
      <c r="AW1326" s="194">
        <v>0</v>
      </c>
      <c r="AX1326" s="194" t="s">
        <v>639</v>
      </c>
    </row>
    <row r="1327" spans="14:50" ht="16.5" thickBot="1" x14ac:dyDescent="0.3">
      <c r="N1327" s="200" t="s">
        <v>194</v>
      </c>
      <c r="O1327" s="199" t="s">
        <v>441</v>
      </c>
      <c r="P1327" s="197" t="s">
        <v>630</v>
      </c>
      <c r="Q1327" s="199" t="s">
        <v>320</v>
      </c>
      <c r="R1327" s="199" t="s">
        <v>52</v>
      </c>
      <c r="S1327" s="195">
        <v>7.6209612190417566</v>
      </c>
      <c r="T1327" s="195">
        <v>0.65028835987537159</v>
      </c>
      <c r="U1327" s="195">
        <v>11.719356656641251</v>
      </c>
      <c r="V1327" s="194">
        <v>0</v>
      </c>
      <c r="W1327" s="194">
        <v>0</v>
      </c>
      <c r="X1327" s="194">
        <v>0</v>
      </c>
      <c r="Y1327" s="194" t="s">
        <v>629</v>
      </c>
      <c r="AM1327" s="200" t="s">
        <v>194</v>
      </c>
      <c r="AN1327" s="199" t="s">
        <v>423</v>
      </c>
      <c r="AO1327" s="197" t="s">
        <v>630</v>
      </c>
      <c r="AP1327" s="199" t="s">
        <v>318</v>
      </c>
      <c r="AQ1327" s="199" t="s">
        <v>52</v>
      </c>
      <c r="AR1327" s="195">
        <v>0.94388691451339879</v>
      </c>
      <c r="AS1327" s="195">
        <v>0.62235936802416836</v>
      </c>
      <c r="AT1327" s="195">
        <v>1.5166268284994215</v>
      </c>
      <c r="AU1327" s="194">
        <v>0</v>
      </c>
      <c r="AV1327" s="194">
        <v>0</v>
      </c>
      <c r="AW1327" s="194">
        <v>0</v>
      </c>
      <c r="AX1327" s="194" t="s">
        <v>639</v>
      </c>
    </row>
    <row r="1328" spans="14:50" ht="16.5" thickBot="1" x14ac:dyDescent="0.3">
      <c r="N1328" s="200" t="s">
        <v>194</v>
      </c>
      <c r="O1328" s="199" t="s">
        <v>441</v>
      </c>
      <c r="P1328" s="197" t="s">
        <v>630</v>
      </c>
      <c r="Q1328" s="199" t="s">
        <v>319</v>
      </c>
      <c r="R1328" s="199" t="s">
        <v>52</v>
      </c>
      <c r="S1328" s="195">
        <v>10.30982064676253</v>
      </c>
      <c r="T1328" s="195">
        <v>0.65028835987537159</v>
      </c>
      <c r="U1328" s="195">
        <v>15.854229112663829</v>
      </c>
      <c r="V1328" s="194">
        <v>0</v>
      </c>
      <c r="W1328" s="194">
        <v>0</v>
      </c>
      <c r="X1328" s="194">
        <v>0</v>
      </c>
      <c r="Y1328" s="194" t="s">
        <v>629</v>
      </c>
      <c r="AM1328" s="200" t="s">
        <v>194</v>
      </c>
      <c r="AN1328" s="199" t="s">
        <v>423</v>
      </c>
      <c r="AO1328" s="197" t="s">
        <v>630</v>
      </c>
      <c r="AP1328" s="199" t="s">
        <v>317</v>
      </c>
      <c r="AQ1328" s="199" t="s">
        <v>52</v>
      </c>
      <c r="AR1328" s="195">
        <v>0.94388691451339879</v>
      </c>
      <c r="AS1328" s="195">
        <v>0.62235936802416836</v>
      </c>
      <c r="AT1328" s="195">
        <v>1.5166268284994215</v>
      </c>
      <c r="AU1328" s="194">
        <v>0</v>
      </c>
      <c r="AV1328" s="194">
        <v>0</v>
      </c>
      <c r="AW1328" s="194">
        <v>0</v>
      </c>
      <c r="AX1328" s="194" t="s">
        <v>639</v>
      </c>
    </row>
    <row r="1329" spans="14:50" ht="16.5" thickBot="1" x14ac:dyDescent="0.3">
      <c r="N1329" s="200" t="s">
        <v>194</v>
      </c>
      <c r="O1329" s="199" t="s">
        <v>441</v>
      </c>
      <c r="P1329" s="197" t="s">
        <v>630</v>
      </c>
      <c r="Q1329" s="199" t="s">
        <v>318</v>
      </c>
      <c r="R1329" s="199" t="s">
        <v>52</v>
      </c>
      <c r="S1329" s="195">
        <v>5.0003084848088193</v>
      </c>
      <c r="T1329" s="195">
        <v>0.65028835987537159</v>
      </c>
      <c r="U1329" s="195">
        <v>7.689371044204349</v>
      </c>
      <c r="V1329" s="194">
        <v>0</v>
      </c>
      <c r="W1329" s="194">
        <v>0</v>
      </c>
      <c r="X1329" s="194">
        <v>0</v>
      </c>
      <c r="Y1329" s="194" t="s">
        <v>629</v>
      </c>
      <c r="AM1329" s="200" t="s">
        <v>194</v>
      </c>
      <c r="AN1329" s="199" t="s">
        <v>423</v>
      </c>
      <c r="AO1329" s="197" t="s">
        <v>630</v>
      </c>
      <c r="AP1329" s="199" t="s">
        <v>74</v>
      </c>
      <c r="AQ1329" s="199" t="s">
        <v>52</v>
      </c>
      <c r="AR1329" s="195">
        <v>0.94388691451339879</v>
      </c>
      <c r="AS1329" s="195">
        <v>0.62235936802416836</v>
      </c>
      <c r="AT1329" s="195">
        <v>1.5166268284994215</v>
      </c>
      <c r="AU1329" s="194">
        <v>0</v>
      </c>
      <c r="AV1329" s="194">
        <v>0</v>
      </c>
      <c r="AW1329" s="194">
        <v>0</v>
      </c>
      <c r="AX1329" s="194" t="s">
        <v>639</v>
      </c>
    </row>
    <row r="1330" spans="14:50" ht="16.5" thickBot="1" x14ac:dyDescent="0.3">
      <c r="N1330" s="200" t="s">
        <v>194</v>
      </c>
      <c r="O1330" s="199" t="s">
        <v>441</v>
      </c>
      <c r="P1330" s="197" t="s">
        <v>630</v>
      </c>
      <c r="Q1330" s="199" t="s">
        <v>317</v>
      </c>
      <c r="R1330" s="199" t="s">
        <v>52</v>
      </c>
      <c r="S1330" s="195">
        <v>5.6899539411859088</v>
      </c>
      <c r="T1330" s="195">
        <v>0.65028835987537159</v>
      </c>
      <c r="U1330" s="195">
        <v>8.7498935737930079</v>
      </c>
      <c r="V1330" s="194">
        <v>0</v>
      </c>
      <c r="W1330" s="194">
        <v>0</v>
      </c>
      <c r="X1330" s="194">
        <v>0</v>
      </c>
      <c r="Y1330" s="194" t="s">
        <v>629</v>
      </c>
      <c r="AM1330" s="200" t="s">
        <v>194</v>
      </c>
      <c r="AN1330" s="199" t="s">
        <v>423</v>
      </c>
      <c r="AO1330" s="197" t="s">
        <v>630</v>
      </c>
      <c r="AP1330" s="199" t="s">
        <v>316</v>
      </c>
      <c r="AQ1330" s="199" t="s">
        <v>52</v>
      </c>
      <c r="AR1330" s="195">
        <v>0.94388691451339879</v>
      </c>
      <c r="AS1330" s="195">
        <v>0.62235936802416836</v>
      </c>
      <c r="AT1330" s="195">
        <v>1.5166268284994215</v>
      </c>
      <c r="AU1330" s="194">
        <v>0</v>
      </c>
      <c r="AV1330" s="194">
        <v>0</v>
      </c>
      <c r="AW1330" s="194">
        <v>0</v>
      </c>
      <c r="AX1330" s="194" t="s">
        <v>639</v>
      </c>
    </row>
    <row r="1331" spans="14:50" ht="16.5" thickBot="1" x14ac:dyDescent="0.3">
      <c r="N1331" s="200" t="s">
        <v>194</v>
      </c>
      <c r="O1331" s="199" t="s">
        <v>441</v>
      </c>
      <c r="P1331" s="197" t="s">
        <v>630</v>
      </c>
      <c r="Q1331" s="199" t="s">
        <v>74</v>
      </c>
      <c r="R1331" s="199" t="s">
        <v>52</v>
      </c>
      <c r="S1331" s="195">
        <v>6.6812245532092387</v>
      </c>
      <c r="T1331" s="195">
        <v>0.65028835987537159</v>
      </c>
      <c r="U1331" s="195">
        <v>10.274249033905056</v>
      </c>
      <c r="V1331" s="194">
        <v>0</v>
      </c>
      <c r="W1331" s="194">
        <v>0</v>
      </c>
      <c r="X1331" s="194">
        <v>0</v>
      </c>
      <c r="Y1331" s="194" t="s">
        <v>629</v>
      </c>
      <c r="AM1331" s="200" t="s">
        <v>194</v>
      </c>
      <c r="AN1331" s="199" t="s">
        <v>423</v>
      </c>
      <c r="AO1331" s="197" t="s">
        <v>630</v>
      </c>
      <c r="AP1331" s="199" t="s">
        <v>315</v>
      </c>
      <c r="AQ1331" s="199" t="s">
        <v>52</v>
      </c>
      <c r="AR1331" s="195">
        <v>0.94388691451339879</v>
      </c>
      <c r="AS1331" s="195">
        <v>0.62235936802416836</v>
      </c>
      <c r="AT1331" s="195">
        <v>1.5166268284994215</v>
      </c>
      <c r="AU1331" s="194">
        <v>0</v>
      </c>
      <c r="AV1331" s="194">
        <v>0</v>
      </c>
      <c r="AW1331" s="194">
        <v>0</v>
      </c>
      <c r="AX1331" s="194" t="s">
        <v>639</v>
      </c>
    </row>
    <row r="1332" spans="14:50" ht="16.5" thickBot="1" x14ac:dyDescent="0.3">
      <c r="N1332" s="200" t="s">
        <v>194</v>
      </c>
      <c r="O1332" s="199" t="s">
        <v>441</v>
      </c>
      <c r="P1332" s="197" t="s">
        <v>630</v>
      </c>
      <c r="Q1332" s="199" t="s">
        <v>316</v>
      </c>
      <c r="R1332" s="199" t="s">
        <v>52</v>
      </c>
      <c r="S1332" s="195">
        <v>4.930586087021247</v>
      </c>
      <c r="T1332" s="195">
        <v>0.65028835987537159</v>
      </c>
      <c r="U1332" s="195">
        <v>7.5821533818723106</v>
      </c>
      <c r="V1332" s="194">
        <v>0</v>
      </c>
      <c r="W1332" s="194">
        <v>0</v>
      </c>
      <c r="X1332" s="194">
        <v>0</v>
      </c>
      <c r="Y1332" s="194" t="s">
        <v>629</v>
      </c>
      <c r="AM1332" s="200" t="s">
        <v>194</v>
      </c>
      <c r="AN1332" s="199" t="s">
        <v>423</v>
      </c>
      <c r="AO1332" s="197" t="s">
        <v>630</v>
      </c>
      <c r="AP1332" s="199" t="s">
        <v>314</v>
      </c>
      <c r="AQ1332" s="199" t="s">
        <v>52</v>
      </c>
      <c r="AR1332" s="195">
        <v>0.94388691451339879</v>
      </c>
      <c r="AS1332" s="195">
        <v>0.62235936802416836</v>
      </c>
      <c r="AT1332" s="195">
        <v>1.5166268284994215</v>
      </c>
      <c r="AU1332" s="194">
        <v>0</v>
      </c>
      <c r="AV1332" s="194">
        <v>0</v>
      </c>
      <c r="AW1332" s="194">
        <v>0</v>
      </c>
      <c r="AX1332" s="194" t="s">
        <v>639</v>
      </c>
    </row>
    <row r="1333" spans="14:50" ht="16.5" thickBot="1" x14ac:dyDescent="0.3">
      <c r="N1333" s="200" t="s">
        <v>194</v>
      </c>
      <c r="O1333" s="199" t="s">
        <v>441</v>
      </c>
      <c r="P1333" s="197" t="s">
        <v>630</v>
      </c>
      <c r="Q1333" s="199" t="s">
        <v>315</v>
      </c>
      <c r="R1333" s="199" t="s">
        <v>52</v>
      </c>
      <c r="S1333" s="195">
        <v>5.0882193341931528</v>
      </c>
      <c r="T1333" s="195">
        <v>0.65028835987537148</v>
      </c>
      <c r="U1333" s="195">
        <v>7.8245585314925767</v>
      </c>
      <c r="V1333" s="194">
        <v>0</v>
      </c>
      <c r="W1333" s="194">
        <v>0</v>
      </c>
      <c r="X1333" s="194">
        <v>0</v>
      </c>
      <c r="Y1333" s="194" t="s">
        <v>629</v>
      </c>
      <c r="AM1333" s="200" t="s">
        <v>194</v>
      </c>
      <c r="AN1333" s="199" t="s">
        <v>423</v>
      </c>
      <c r="AO1333" s="197" t="s">
        <v>630</v>
      </c>
      <c r="AP1333" s="199" t="s">
        <v>313</v>
      </c>
      <c r="AQ1333" s="199" t="s">
        <v>52</v>
      </c>
      <c r="AR1333" s="195">
        <v>0.94388691451339879</v>
      </c>
      <c r="AS1333" s="195">
        <v>0.62235936802416836</v>
      </c>
      <c r="AT1333" s="195">
        <v>1.5166268284994215</v>
      </c>
      <c r="AU1333" s="194">
        <v>0</v>
      </c>
      <c r="AV1333" s="194">
        <v>0</v>
      </c>
      <c r="AW1333" s="194">
        <v>0</v>
      </c>
      <c r="AX1333" s="194" t="s">
        <v>639</v>
      </c>
    </row>
    <row r="1334" spans="14:50" ht="16.5" thickBot="1" x14ac:dyDescent="0.3">
      <c r="N1334" s="200" t="s">
        <v>194</v>
      </c>
      <c r="O1334" s="199" t="s">
        <v>441</v>
      </c>
      <c r="P1334" s="197" t="s">
        <v>630</v>
      </c>
      <c r="Q1334" s="199" t="s">
        <v>314</v>
      </c>
      <c r="R1334" s="199" t="s">
        <v>52</v>
      </c>
      <c r="S1334" s="195">
        <v>7.5542702298536417</v>
      </c>
      <c r="T1334" s="195">
        <v>0.65028835987537137</v>
      </c>
      <c r="U1334" s="195">
        <v>11.61680063180191</v>
      </c>
      <c r="V1334" s="194">
        <v>0</v>
      </c>
      <c r="W1334" s="194">
        <v>0</v>
      </c>
      <c r="X1334" s="194">
        <v>0</v>
      </c>
      <c r="Y1334" s="194" t="s">
        <v>629</v>
      </c>
      <c r="AM1334" s="200" t="s">
        <v>194</v>
      </c>
      <c r="AN1334" s="199" t="s">
        <v>420</v>
      </c>
      <c r="AO1334" s="197" t="s">
        <v>630</v>
      </c>
      <c r="AP1334" s="199" t="s">
        <v>323</v>
      </c>
      <c r="AQ1334" s="199" t="s">
        <v>76</v>
      </c>
      <c r="AR1334" s="195">
        <v>4.530336658522943</v>
      </c>
      <c r="AS1334" s="195">
        <v>0.62235936802416836</v>
      </c>
      <c r="AT1334" s="195">
        <v>7.2792937509812088</v>
      </c>
      <c r="AU1334" s="194">
        <v>0</v>
      </c>
      <c r="AV1334" s="194">
        <v>0</v>
      </c>
      <c r="AW1334" s="194">
        <v>0</v>
      </c>
      <c r="AX1334" s="194" t="s">
        <v>638</v>
      </c>
    </row>
    <row r="1335" spans="14:50" ht="16.5" thickBot="1" x14ac:dyDescent="0.3">
      <c r="N1335" s="200" t="s">
        <v>194</v>
      </c>
      <c r="O1335" s="199" t="s">
        <v>441</v>
      </c>
      <c r="P1335" s="197" t="s">
        <v>630</v>
      </c>
      <c r="Q1335" s="199" t="s">
        <v>313</v>
      </c>
      <c r="R1335" s="199" t="s">
        <v>52</v>
      </c>
      <c r="S1335" s="195">
        <v>3.6058605290573467</v>
      </c>
      <c r="T1335" s="195">
        <v>0.65028835987537137</v>
      </c>
      <c r="U1335" s="195">
        <v>5.5450177975635526</v>
      </c>
      <c r="V1335" s="194">
        <v>0</v>
      </c>
      <c r="W1335" s="194">
        <v>0</v>
      </c>
      <c r="X1335" s="194">
        <v>0</v>
      </c>
      <c r="Y1335" s="194" t="s">
        <v>629</v>
      </c>
      <c r="AM1335" s="200" t="s">
        <v>194</v>
      </c>
      <c r="AN1335" s="199" t="s">
        <v>420</v>
      </c>
      <c r="AO1335" s="197" t="s">
        <v>630</v>
      </c>
      <c r="AP1335" s="199" t="s">
        <v>322</v>
      </c>
      <c r="AQ1335" s="199" t="s">
        <v>76</v>
      </c>
      <c r="AR1335" s="195">
        <v>4.530336658522943</v>
      </c>
      <c r="AS1335" s="195">
        <v>0.62235936802416836</v>
      </c>
      <c r="AT1335" s="195">
        <v>7.2792937509812088</v>
      </c>
      <c r="AU1335" s="194">
        <v>0</v>
      </c>
      <c r="AV1335" s="194">
        <v>0</v>
      </c>
      <c r="AW1335" s="194">
        <v>0</v>
      </c>
      <c r="AX1335" s="194" t="s">
        <v>638</v>
      </c>
    </row>
    <row r="1336" spans="14:50" ht="16.5" thickBot="1" x14ac:dyDescent="0.3">
      <c r="N1336" s="200" t="s">
        <v>194</v>
      </c>
      <c r="O1336" s="199" t="s">
        <v>441</v>
      </c>
      <c r="P1336" s="197" t="s">
        <v>630</v>
      </c>
      <c r="Q1336" s="199" t="s">
        <v>312</v>
      </c>
      <c r="R1336" s="199" t="s">
        <v>52</v>
      </c>
      <c r="S1336" s="195">
        <v>5.7960532421669981</v>
      </c>
      <c r="T1336" s="195">
        <v>0.65028835987537159</v>
      </c>
      <c r="U1336" s="195">
        <v>8.913050886037416</v>
      </c>
      <c r="V1336" s="194">
        <v>0</v>
      </c>
      <c r="W1336" s="194">
        <v>0</v>
      </c>
      <c r="X1336" s="194">
        <v>0</v>
      </c>
      <c r="Y1336" s="194" t="s">
        <v>629</v>
      </c>
      <c r="AM1336" s="200" t="s">
        <v>194</v>
      </c>
      <c r="AN1336" s="199" t="s">
        <v>420</v>
      </c>
      <c r="AO1336" s="197" t="s">
        <v>630</v>
      </c>
      <c r="AP1336" s="199" t="s">
        <v>321</v>
      </c>
      <c r="AQ1336" s="199" t="s">
        <v>76</v>
      </c>
      <c r="AR1336" s="195">
        <v>4.530336658522943</v>
      </c>
      <c r="AS1336" s="195">
        <v>0.62235936802416836</v>
      </c>
      <c r="AT1336" s="195">
        <v>7.2792937509812088</v>
      </c>
      <c r="AU1336" s="194">
        <v>0</v>
      </c>
      <c r="AV1336" s="194">
        <v>0</v>
      </c>
      <c r="AW1336" s="194">
        <v>0</v>
      </c>
      <c r="AX1336" s="194" t="s">
        <v>638</v>
      </c>
    </row>
    <row r="1337" spans="14:50" ht="16.5" thickBot="1" x14ac:dyDescent="0.3">
      <c r="N1337" s="200" t="s">
        <v>194</v>
      </c>
      <c r="O1337" s="199" t="s">
        <v>440</v>
      </c>
      <c r="P1337" s="197" t="s">
        <v>630</v>
      </c>
      <c r="Q1337" s="199" t="s">
        <v>323</v>
      </c>
      <c r="R1337" s="199" t="s">
        <v>76</v>
      </c>
      <c r="S1337" s="195">
        <v>2.9548219394700275</v>
      </c>
      <c r="T1337" s="195">
        <v>0.65028835987537148</v>
      </c>
      <c r="U1337" s="195">
        <v>4.5438641098178696</v>
      </c>
      <c r="V1337" s="194">
        <v>0</v>
      </c>
      <c r="W1337" s="194">
        <v>0</v>
      </c>
      <c r="X1337" s="194">
        <v>0</v>
      </c>
      <c r="Y1337" s="194" t="s">
        <v>629</v>
      </c>
      <c r="AM1337" s="200" t="s">
        <v>194</v>
      </c>
      <c r="AN1337" s="199" t="s">
        <v>420</v>
      </c>
      <c r="AO1337" s="197" t="s">
        <v>630</v>
      </c>
      <c r="AP1337" s="199" t="s">
        <v>320</v>
      </c>
      <c r="AQ1337" s="199" t="s">
        <v>76</v>
      </c>
      <c r="AR1337" s="195">
        <v>4.530336658522943</v>
      </c>
      <c r="AS1337" s="195">
        <v>0.62235936802416836</v>
      </c>
      <c r="AT1337" s="195">
        <v>7.2792937509812088</v>
      </c>
      <c r="AU1337" s="194">
        <v>0</v>
      </c>
      <c r="AV1337" s="194">
        <v>0</v>
      </c>
      <c r="AW1337" s="194">
        <v>0</v>
      </c>
      <c r="AX1337" s="194" t="s">
        <v>638</v>
      </c>
    </row>
    <row r="1338" spans="14:50" ht="16.5" thickBot="1" x14ac:dyDescent="0.3">
      <c r="N1338" s="200" t="s">
        <v>194</v>
      </c>
      <c r="O1338" s="199" t="s">
        <v>440</v>
      </c>
      <c r="P1338" s="197" t="s">
        <v>630</v>
      </c>
      <c r="Q1338" s="199" t="s">
        <v>322</v>
      </c>
      <c r="R1338" s="199" t="s">
        <v>76</v>
      </c>
      <c r="S1338" s="195">
        <v>4.528809147838623</v>
      </c>
      <c r="T1338" s="195">
        <v>0.65028835987537148</v>
      </c>
      <c r="U1338" s="195">
        <v>6.9643091085108377</v>
      </c>
      <c r="V1338" s="194">
        <v>0</v>
      </c>
      <c r="W1338" s="194">
        <v>0</v>
      </c>
      <c r="X1338" s="194">
        <v>0</v>
      </c>
      <c r="Y1338" s="194" t="s">
        <v>629</v>
      </c>
      <c r="AM1338" s="200" t="s">
        <v>194</v>
      </c>
      <c r="AN1338" s="199" t="s">
        <v>420</v>
      </c>
      <c r="AO1338" s="197" t="s">
        <v>630</v>
      </c>
      <c r="AP1338" s="199" t="s">
        <v>319</v>
      </c>
      <c r="AQ1338" s="199" t="s">
        <v>76</v>
      </c>
      <c r="AR1338" s="195">
        <v>4.530336658522943</v>
      </c>
      <c r="AS1338" s="195">
        <v>0.62235936802416836</v>
      </c>
      <c r="AT1338" s="195">
        <v>7.2792937509812088</v>
      </c>
      <c r="AU1338" s="194">
        <v>0</v>
      </c>
      <c r="AV1338" s="194">
        <v>0</v>
      </c>
      <c r="AW1338" s="194">
        <v>0</v>
      </c>
      <c r="AX1338" s="194" t="s">
        <v>638</v>
      </c>
    </row>
    <row r="1339" spans="14:50" ht="16.5" thickBot="1" x14ac:dyDescent="0.3">
      <c r="N1339" s="200" t="s">
        <v>194</v>
      </c>
      <c r="O1339" s="199" t="s">
        <v>440</v>
      </c>
      <c r="P1339" s="197" t="s">
        <v>630</v>
      </c>
      <c r="Q1339" s="199" t="s">
        <v>321</v>
      </c>
      <c r="R1339" s="199" t="s">
        <v>76</v>
      </c>
      <c r="S1339" s="195">
        <v>5.6959432657934048</v>
      </c>
      <c r="T1339" s="195">
        <v>0.65028835987537159</v>
      </c>
      <c r="U1339" s="195">
        <v>8.7591038333902169</v>
      </c>
      <c r="V1339" s="194">
        <v>0</v>
      </c>
      <c r="W1339" s="194">
        <v>0</v>
      </c>
      <c r="X1339" s="194">
        <v>0</v>
      </c>
      <c r="Y1339" s="194" t="s">
        <v>629</v>
      </c>
      <c r="AM1339" s="200" t="s">
        <v>194</v>
      </c>
      <c r="AN1339" s="199" t="s">
        <v>420</v>
      </c>
      <c r="AO1339" s="197" t="s">
        <v>630</v>
      </c>
      <c r="AP1339" s="199" t="s">
        <v>318</v>
      </c>
      <c r="AQ1339" s="199" t="s">
        <v>76</v>
      </c>
      <c r="AR1339" s="195">
        <v>4.530336658522943</v>
      </c>
      <c r="AS1339" s="195">
        <v>0.62235936802416836</v>
      </c>
      <c r="AT1339" s="195">
        <v>7.2792937509812088</v>
      </c>
      <c r="AU1339" s="194">
        <v>0</v>
      </c>
      <c r="AV1339" s="194">
        <v>0</v>
      </c>
      <c r="AW1339" s="194">
        <v>0</v>
      </c>
      <c r="AX1339" s="194" t="s">
        <v>638</v>
      </c>
    </row>
    <row r="1340" spans="14:50" ht="16.5" thickBot="1" x14ac:dyDescent="0.3">
      <c r="N1340" s="200" t="s">
        <v>194</v>
      </c>
      <c r="O1340" s="199" t="s">
        <v>440</v>
      </c>
      <c r="P1340" s="197" t="s">
        <v>630</v>
      </c>
      <c r="Q1340" s="199" t="s">
        <v>320</v>
      </c>
      <c r="R1340" s="199" t="s">
        <v>76</v>
      </c>
      <c r="S1340" s="195">
        <v>5.1658013601026758</v>
      </c>
      <c r="T1340" s="195">
        <v>0.65028835987537148</v>
      </c>
      <c r="U1340" s="195">
        <v>7.9438625675119079</v>
      </c>
      <c r="V1340" s="194">
        <v>0</v>
      </c>
      <c r="W1340" s="194">
        <v>0</v>
      </c>
      <c r="X1340" s="194">
        <v>0</v>
      </c>
      <c r="Y1340" s="194" t="s">
        <v>629</v>
      </c>
      <c r="AM1340" s="200" t="s">
        <v>194</v>
      </c>
      <c r="AN1340" s="199" t="s">
        <v>420</v>
      </c>
      <c r="AO1340" s="197" t="s">
        <v>630</v>
      </c>
      <c r="AP1340" s="199" t="s">
        <v>317</v>
      </c>
      <c r="AQ1340" s="199" t="s">
        <v>76</v>
      </c>
      <c r="AR1340" s="195">
        <v>4.530336658522943</v>
      </c>
      <c r="AS1340" s="195">
        <v>0.62235936802416836</v>
      </c>
      <c r="AT1340" s="195">
        <v>7.2792937509812088</v>
      </c>
      <c r="AU1340" s="194">
        <v>0</v>
      </c>
      <c r="AV1340" s="194">
        <v>0</v>
      </c>
      <c r="AW1340" s="194">
        <v>0</v>
      </c>
      <c r="AX1340" s="194" t="s">
        <v>638</v>
      </c>
    </row>
    <row r="1341" spans="14:50" ht="16.5" thickBot="1" x14ac:dyDescent="0.3">
      <c r="N1341" s="200" t="s">
        <v>194</v>
      </c>
      <c r="O1341" s="199" t="s">
        <v>440</v>
      </c>
      <c r="P1341" s="197" t="s">
        <v>630</v>
      </c>
      <c r="Q1341" s="199" t="s">
        <v>319</v>
      </c>
      <c r="R1341" s="199" t="s">
        <v>76</v>
      </c>
      <c r="S1341" s="195">
        <v>6.9884210126130464</v>
      </c>
      <c r="T1341" s="195">
        <v>0.6502883598753717</v>
      </c>
      <c r="U1341" s="195">
        <v>10.746649400202063</v>
      </c>
      <c r="V1341" s="194">
        <v>0</v>
      </c>
      <c r="W1341" s="194">
        <v>0</v>
      </c>
      <c r="X1341" s="194">
        <v>0</v>
      </c>
      <c r="Y1341" s="194" t="s">
        <v>629</v>
      </c>
      <c r="AM1341" s="200" t="s">
        <v>194</v>
      </c>
      <c r="AN1341" s="199" t="s">
        <v>420</v>
      </c>
      <c r="AO1341" s="197" t="s">
        <v>630</v>
      </c>
      <c r="AP1341" s="199" t="s">
        <v>74</v>
      </c>
      <c r="AQ1341" s="199" t="s">
        <v>76</v>
      </c>
      <c r="AR1341" s="195">
        <v>4.530336658522943</v>
      </c>
      <c r="AS1341" s="195">
        <v>0.62235936802416836</v>
      </c>
      <c r="AT1341" s="195">
        <v>7.2792937509812088</v>
      </c>
      <c r="AU1341" s="194">
        <v>0</v>
      </c>
      <c r="AV1341" s="194">
        <v>0</v>
      </c>
      <c r="AW1341" s="194">
        <v>0</v>
      </c>
      <c r="AX1341" s="194" t="s">
        <v>638</v>
      </c>
    </row>
    <row r="1342" spans="14:50" ht="16.5" thickBot="1" x14ac:dyDescent="0.3">
      <c r="N1342" s="200" t="s">
        <v>194</v>
      </c>
      <c r="O1342" s="199" t="s">
        <v>440</v>
      </c>
      <c r="P1342" s="197" t="s">
        <v>630</v>
      </c>
      <c r="Q1342" s="199" t="s">
        <v>318</v>
      </c>
      <c r="R1342" s="199" t="s">
        <v>76</v>
      </c>
      <c r="S1342" s="195">
        <v>3.3894150133211469</v>
      </c>
      <c r="T1342" s="195">
        <v>0.65028835987537148</v>
      </c>
      <c r="U1342" s="195">
        <v>5.2121723568460183</v>
      </c>
      <c r="V1342" s="194">
        <v>0</v>
      </c>
      <c r="W1342" s="194">
        <v>0</v>
      </c>
      <c r="X1342" s="194">
        <v>0</v>
      </c>
      <c r="Y1342" s="194" t="s">
        <v>629</v>
      </c>
      <c r="AM1342" s="200" t="s">
        <v>194</v>
      </c>
      <c r="AN1342" s="199" t="s">
        <v>420</v>
      </c>
      <c r="AO1342" s="197" t="s">
        <v>630</v>
      </c>
      <c r="AP1342" s="199" t="s">
        <v>316</v>
      </c>
      <c r="AQ1342" s="199" t="s">
        <v>76</v>
      </c>
      <c r="AR1342" s="195">
        <v>4.530336658522943</v>
      </c>
      <c r="AS1342" s="195">
        <v>0.62235936802416836</v>
      </c>
      <c r="AT1342" s="195">
        <v>7.2792937509812088</v>
      </c>
      <c r="AU1342" s="194">
        <v>0</v>
      </c>
      <c r="AV1342" s="194">
        <v>0</v>
      </c>
      <c r="AW1342" s="194">
        <v>0</v>
      </c>
      <c r="AX1342" s="194" t="s">
        <v>638</v>
      </c>
    </row>
    <row r="1343" spans="14:50" ht="16.5" thickBot="1" x14ac:dyDescent="0.3">
      <c r="N1343" s="200" t="s">
        <v>194</v>
      </c>
      <c r="O1343" s="199" t="s">
        <v>440</v>
      </c>
      <c r="P1343" s="197" t="s">
        <v>630</v>
      </c>
      <c r="Q1343" s="199" t="s">
        <v>317</v>
      </c>
      <c r="R1343" s="199" t="s">
        <v>76</v>
      </c>
      <c r="S1343" s="195">
        <v>3.8568851045794443</v>
      </c>
      <c r="T1343" s="195">
        <v>0.65028835987537159</v>
      </c>
      <c r="U1343" s="195">
        <v>5.9310382017580938</v>
      </c>
      <c r="V1343" s="194">
        <v>0</v>
      </c>
      <c r="W1343" s="194">
        <v>0</v>
      </c>
      <c r="X1343" s="194">
        <v>0</v>
      </c>
      <c r="Y1343" s="194" t="s">
        <v>629</v>
      </c>
      <c r="AM1343" s="200" t="s">
        <v>194</v>
      </c>
      <c r="AN1343" s="199" t="s">
        <v>420</v>
      </c>
      <c r="AO1343" s="197" t="s">
        <v>630</v>
      </c>
      <c r="AP1343" s="199" t="s">
        <v>315</v>
      </c>
      <c r="AQ1343" s="199" t="s">
        <v>76</v>
      </c>
      <c r="AR1343" s="195">
        <v>4.530336658522943</v>
      </c>
      <c r="AS1343" s="195">
        <v>0.62235936802416836</v>
      </c>
      <c r="AT1343" s="195">
        <v>7.2792937509812088</v>
      </c>
      <c r="AU1343" s="194">
        <v>0</v>
      </c>
      <c r="AV1343" s="194">
        <v>0</v>
      </c>
      <c r="AW1343" s="194">
        <v>0</v>
      </c>
      <c r="AX1343" s="194" t="s">
        <v>638</v>
      </c>
    </row>
    <row r="1344" spans="14:50" ht="16.5" thickBot="1" x14ac:dyDescent="0.3">
      <c r="N1344" s="200" t="s">
        <v>194</v>
      </c>
      <c r="O1344" s="199" t="s">
        <v>440</v>
      </c>
      <c r="P1344" s="197" t="s">
        <v>630</v>
      </c>
      <c r="Q1344" s="199" t="s">
        <v>74</v>
      </c>
      <c r="R1344" s="199" t="s">
        <v>76</v>
      </c>
      <c r="S1344" s="195">
        <v>4.528809147838623</v>
      </c>
      <c r="T1344" s="195">
        <v>0.65028835987537148</v>
      </c>
      <c r="U1344" s="195">
        <v>6.9643091085108377</v>
      </c>
      <c r="V1344" s="194">
        <v>0</v>
      </c>
      <c r="W1344" s="194">
        <v>0</v>
      </c>
      <c r="X1344" s="194">
        <v>0</v>
      </c>
      <c r="Y1344" s="194" t="s">
        <v>629</v>
      </c>
      <c r="AM1344" s="200" t="s">
        <v>194</v>
      </c>
      <c r="AN1344" s="199" t="s">
        <v>420</v>
      </c>
      <c r="AO1344" s="197" t="s">
        <v>630</v>
      </c>
      <c r="AP1344" s="199" t="s">
        <v>314</v>
      </c>
      <c r="AQ1344" s="199" t="s">
        <v>76</v>
      </c>
      <c r="AR1344" s="195">
        <v>4.530336658522943</v>
      </c>
      <c r="AS1344" s="195">
        <v>0.62235936802416836</v>
      </c>
      <c r="AT1344" s="195">
        <v>7.2792937509812088</v>
      </c>
      <c r="AU1344" s="194">
        <v>0</v>
      </c>
      <c r="AV1344" s="194">
        <v>0</v>
      </c>
      <c r="AW1344" s="194">
        <v>0</v>
      </c>
      <c r="AX1344" s="194" t="s">
        <v>638</v>
      </c>
    </row>
    <row r="1345" spans="14:50" ht="16.5" thickBot="1" x14ac:dyDescent="0.3">
      <c r="N1345" s="200" t="s">
        <v>194</v>
      </c>
      <c r="O1345" s="199" t="s">
        <v>440</v>
      </c>
      <c r="P1345" s="197" t="s">
        <v>630</v>
      </c>
      <c r="Q1345" s="199" t="s">
        <v>316</v>
      </c>
      <c r="R1345" s="199" t="s">
        <v>76</v>
      </c>
      <c r="S1345" s="195">
        <v>3.3421543007983305</v>
      </c>
      <c r="T1345" s="195">
        <v>0.65028835987537159</v>
      </c>
      <c r="U1345" s="195">
        <v>5.1394958098878742</v>
      </c>
      <c r="V1345" s="194">
        <v>0</v>
      </c>
      <c r="W1345" s="194">
        <v>0</v>
      </c>
      <c r="X1345" s="194">
        <v>0</v>
      </c>
      <c r="Y1345" s="194" t="s">
        <v>629</v>
      </c>
      <c r="AM1345" s="200" t="s">
        <v>194</v>
      </c>
      <c r="AN1345" s="199" t="s">
        <v>420</v>
      </c>
      <c r="AO1345" s="197" t="s">
        <v>630</v>
      </c>
      <c r="AP1345" s="199" t="s">
        <v>313</v>
      </c>
      <c r="AQ1345" s="199" t="s">
        <v>76</v>
      </c>
      <c r="AR1345" s="195">
        <v>4.530336658522943</v>
      </c>
      <c r="AS1345" s="195">
        <v>0.62235936802416836</v>
      </c>
      <c r="AT1345" s="195">
        <v>7.2792937509812088</v>
      </c>
      <c r="AU1345" s="194">
        <v>0</v>
      </c>
      <c r="AV1345" s="194">
        <v>0</v>
      </c>
      <c r="AW1345" s="194">
        <v>0</v>
      </c>
      <c r="AX1345" s="194" t="s">
        <v>638</v>
      </c>
    </row>
    <row r="1346" spans="14:50" ht="16.5" thickBot="1" x14ac:dyDescent="0.3">
      <c r="N1346" s="200" t="s">
        <v>194</v>
      </c>
      <c r="O1346" s="199" t="s">
        <v>440</v>
      </c>
      <c r="P1346" s="197" t="s">
        <v>630</v>
      </c>
      <c r="Q1346" s="199" t="s">
        <v>315</v>
      </c>
      <c r="R1346" s="199" t="s">
        <v>76</v>
      </c>
      <c r="S1346" s="195">
        <v>3.4490046073716552</v>
      </c>
      <c r="T1346" s="195">
        <v>0.65028835987537159</v>
      </c>
      <c r="U1346" s="195">
        <v>5.3038080030106345</v>
      </c>
      <c r="V1346" s="194">
        <v>0</v>
      </c>
      <c r="W1346" s="194">
        <v>0</v>
      </c>
      <c r="X1346" s="194">
        <v>0</v>
      </c>
      <c r="Y1346" s="194" t="s">
        <v>629</v>
      </c>
      <c r="AM1346" s="200" t="s">
        <v>194</v>
      </c>
      <c r="AN1346" s="199" t="s">
        <v>420</v>
      </c>
      <c r="AO1346" s="197" t="s">
        <v>630</v>
      </c>
      <c r="AP1346" s="199" t="s">
        <v>312</v>
      </c>
      <c r="AQ1346" s="199" t="s">
        <v>76</v>
      </c>
      <c r="AR1346" s="195">
        <v>4.530336658522943</v>
      </c>
      <c r="AS1346" s="195">
        <v>0.62235936802416836</v>
      </c>
      <c r="AT1346" s="195">
        <v>7.2792937509812088</v>
      </c>
      <c r="AU1346" s="194">
        <v>0</v>
      </c>
      <c r="AV1346" s="194">
        <v>0</v>
      </c>
      <c r="AW1346" s="194">
        <v>0</v>
      </c>
      <c r="AX1346" s="194" t="s">
        <v>638</v>
      </c>
    </row>
    <row r="1347" spans="14:50" ht="16.5" thickBot="1" x14ac:dyDescent="0.3">
      <c r="N1347" s="200" t="s">
        <v>194</v>
      </c>
      <c r="O1347" s="199" t="s">
        <v>440</v>
      </c>
      <c r="P1347" s="197" t="s">
        <v>630</v>
      </c>
      <c r="Q1347" s="199" t="s">
        <v>314</v>
      </c>
      <c r="R1347" s="199" t="s">
        <v>76</v>
      </c>
      <c r="S1347" s="195">
        <v>5.1205954611678086</v>
      </c>
      <c r="T1347" s="195">
        <v>0.65028835987537148</v>
      </c>
      <c r="U1347" s="195">
        <v>7.8743458704215099</v>
      </c>
      <c r="V1347" s="194">
        <v>0</v>
      </c>
      <c r="W1347" s="194">
        <v>0</v>
      </c>
      <c r="X1347" s="194">
        <v>0</v>
      </c>
      <c r="Y1347" s="194" t="s">
        <v>629</v>
      </c>
      <c r="AM1347" s="200" t="s">
        <v>194</v>
      </c>
      <c r="AN1347" s="199" t="s">
        <v>420</v>
      </c>
      <c r="AO1347" s="197" t="s">
        <v>630</v>
      </c>
      <c r="AP1347" s="199" t="s">
        <v>323</v>
      </c>
      <c r="AQ1347" s="199" t="s">
        <v>52</v>
      </c>
      <c r="AR1347" s="195">
        <v>4.530336658522943</v>
      </c>
      <c r="AS1347" s="195">
        <v>0.62235936802416836</v>
      </c>
      <c r="AT1347" s="195">
        <v>7.2792937509812088</v>
      </c>
      <c r="AU1347" s="194">
        <v>0</v>
      </c>
      <c r="AV1347" s="194">
        <v>0</v>
      </c>
      <c r="AW1347" s="194">
        <v>0</v>
      </c>
      <c r="AX1347" s="194" t="s">
        <v>638</v>
      </c>
    </row>
    <row r="1348" spans="14:50" ht="16.5" thickBot="1" x14ac:dyDescent="0.3">
      <c r="N1348" s="200" t="s">
        <v>194</v>
      </c>
      <c r="O1348" s="199" t="s">
        <v>440</v>
      </c>
      <c r="P1348" s="197" t="s">
        <v>630</v>
      </c>
      <c r="Q1348" s="199" t="s">
        <v>313</v>
      </c>
      <c r="R1348" s="199" t="s">
        <v>76</v>
      </c>
      <c r="S1348" s="195">
        <v>2.4442007628648108</v>
      </c>
      <c r="T1348" s="195">
        <v>0.65028835987537159</v>
      </c>
      <c r="U1348" s="195">
        <v>3.7586414176831404</v>
      </c>
      <c r="V1348" s="194">
        <v>0</v>
      </c>
      <c r="W1348" s="194">
        <v>0</v>
      </c>
      <c r="X1348" s="194">
        <v>0</v>
      </c>
      <c r="Y1348" s="194" t="s">
        <v>629</v>
      </c>
      <c r="AM1348" s="200" t="s">
        <v>194</v>
      </c>
      <c r="AN1348" s="199" t="s">
        <v>420</v>
      </c>
      <c r="AO1348" s="197" t="s">
        <v>630</v>
      </c>
      <c r="AP1348" s="199" t="s">
        <v>322</v>
      </c>
      <c r="AQ1348" s="199" t="s">
        <v>52</v>
      </c>
      <c r="AR1348" s="195">
        <v>4.530336658522943</v>
      </c>
      <c r="AS1348" s="195">
        <v>0.62235936802416836</v>
      </c>
      <c r="AT1348" s="195">
        <v>7.2792937509812088</v>
      </c>
      <c r="AU1348" s="194">
        <v>0</v>
      </c>
      <c r="AV1348" s="194">
        <v>0</v>
      </c>
      <c r="AW1348" s="194">
        <v>0</v>
      </c>
      <c r="AX1348" s="194" t="s">
        <v>638</v>
      </c>
    </row>
    <row r="1349" spans="14:50" ht="16.5" thickBot="1" x14ac:dyDescent="0.3">
      <c r="N1349" s="200" t="s">
        <v>194</v>
      </c>
      <c r="O1349" s="199" t="s">
        <v>440</v>
      </c>
      <c r="P1349" s="197" t="s">
        <v>630</v>
      </c>
      <c r="Q1349" s="199" t="s">
        <v>312</v>
      </c>
      <c r="R1349" s="199" t="s">
        <v>76</v>
      </c>
      <c r="S1349" s="195">
        <v>3.9288035801576435</v>
      </c>
      <c r="T1349" s="195">
        <v>0.65028835987537159</v>
      </c>
      <c r="U1349" s="195">
        <v>6.0416329471291821</v>
      </c>
      <c r="V1349" s="194">
        <v>0</v>
      </c>
      <c r="W1349" s="194">
        <v>0</v>
      </c>
      <c r="X1349" s="194">
        <v>0</v>
      </c>
      <c r="Y1349" s="194" t="s">
        <v>629</v>
      </c>
      <c r="AM1349" s="200" t="s">
        <v>194</v>
      </c>
      <c r="AN1349" s="199" t="s">
        <v>420</v>
      </c>
      <c r="AO1349" s="197" t="s">
        <v>630</v>
      </c>
      <c r="AP1349" s="199" t="s">
        <v>321</v>
      </c>
      <c r="AQ1349" s="199" t="s">
        <v>52</v>
      </c>
      <c r="AR1349" s="195">
        <v>4.530336658522943</v>
      </c>
      <c r="AS1349" s="195">
        <v>0.62235936802416836</v>
      </c>
      <c r="AT1349" s="195">
        <v>7.2792937509812088</v>
      </c>
      <c r="AU1349" s="194">
        <v>0</v>
      </c>
      <c r="AV1349" s="194">
        <v>0</v>
      </c>
      <c r="AW1349" s="194">
        <v>0</v>
      </c>
      <c r="AX1349" s="194" t="s">
        <v>638</v>
      </c>
    </row>
    <row r="1350" spans="14:50" ht="16.5" thickBot="1" x14ac:dyDescent="0.3">
      <c r="N1350" s="200" t="s">
        <v>194</v>
      </c>
      <c r="O1350" s="199" t="s">
        <v>440</v>
      </c>
      <c r="P1350" s="197" t="s">
        <v>630</v>
      </c>
      <c r="Q1350" s="199" t="s">
        <v>323</v>
      </c>
      <c r="R1350" s="199" t="s">
        <v>52</v>
      </c>
      <c r="S1350" s="195">
        <v>2.9548219394700275</v>
      </c>
      <c r="T1350" s="195">
        <v>0.65028835987537148</v>
      </c>
      <c r="U1350" s="195">
        <v>4.5438641098178696</v>
      </c>
      <c r="V1350" s="194">
        <v>0</v>
      </c>
      <c r="W1350" s="194">
        <v>0</v>
      </c>
      <c r="X1350" s="194">
        <v>0</v>
      </c>
      <c r="Y1350" s="194" t="s">
        <v>629</v>
      </c>
      <c r="AM1350" s="200" t="s">
        <v>194</v>
      </c>
      <c r="AN1350" s="199" t="s">
        <v>420</v>
      </c>
      <c r="AO1350" s="197" t="s">
        <v>630</v>
      </c>
      <c r="AP1350" s="199" t="s">
        <v>320</v>
      </c>
      <c r="AQ1350" s="199" t="s">
        <v>52</v>
      </c>
      <c r="AR1350" s="195">
        <v>4.530336658522943</v>
      </c>
      <c r="AS1350" s="195">
        <v>0.62235936802416836</v>
      </c>
      <c r="AT1350" s="195">
        <v>7.2792937509812088</v>
      </c>
      <c r="AU1350" s="194">
        <v>0</v>
      </c>
      <c r="AV1350" s="194">
        <v>0</v>
      </c>
      <c r="AW1350" s="194">
        <v>0</v>
      </c>
      <c r="AX1350" s="194" t="s">
        <v>638</v>
      </c>
    </row>
    <row r="1351" spans="14:50" ht="16.5" thickBot="1" x14ac:dyDescent="0.3">
      <c r="N1351" s="200" t="s">
        <v>194</v>
      </c>
      <c r="O1351" s="199" t="s">
        <v>440</v>
      </c>
      <c r="P1351" s="197" t="s">
        <v>630</v>
      </c>
      <c r="Q1351" s="199" t="s">
        <v>322</v>
      </c>
      <c r="R1351" s="199" t="s">
        <v>52</v>
      </c>
      <c r="S1351" s="195">
        <v>4.528809147838623</v>
      </c>
      <c r="T1351" s="195">
        <v>0.65028835987537148</v>
      </c>
      <c r="U1351" s="195">
        <v>6.9643091085108377</v>
      </c>
      <c r="V1351" s="194">
        <v>0</v>
      </c>
      <c r="W1351" s="194">
        <v>0</v>
      </c>
      <c r="X1351" s="194">
        <v>0</v>
      </c>
      <c r="Y1351" s="194" t="s">
        <v>629</v>
      </c>
      <c r="AM1351" s="200" t="s">
        <v>194</v>
      </c>
      <c r="AN1351" s="199" t="s">
        <v>420</v>
      </c>
      <c r="AO1351" s="197" t="s">
        <v>630</v>
      </c>
      <c r="AP1351" s="199" t="s">
        <v>319</v>
      </c>
      <c r="AQ1351" s="199" t="s">
        <v>52</v>
      </c>
      <c r="AR1351" s="195">
        <v>4.530336658522943</v>
      </c>
      <c r="AS1351" s="195">
        <v>0.62235936802416836</v>
      </c>
      <c r="AT1351" s="195">
        <v>7.2792937509812088</v>
      </c>
      <c r="AU1351" s="194">
        <v>0</v>
      </c>
      <c r="AV1351" s="194">
        <v>0</v>
      </c>
      <c r="AW1351" s="194">
        <v>0</v>
      </c>
      <c r="AX1351" s="194" t="s">
        <v>638</v>
      </c>
    </row>
    <row r="1352" spans="14:50" ht="16.5" thickBot="1" x14ac:dyDescent="0.3">
      <c r="N1352" s="200" t="s">
        <v>194</v>
      </c>
      <c r="O1352" s="199" t="s">
        <v>440</v>
      </c>
      <c r="P1352" s="197" t="s">
        <v>630</v>
      </c>
      <c r="Q1352" s="199" t="s">
        <v>321</v>
      </c>
      <c r="R1352" s="199" t="s">
        <v>52</v>
      </c>
      <c r="S1352" s="195">
        <v>5.6959432657934048</v>
      </c>
      <c r="T1352" s="195">
        <v>0.65028835987537159</v>
      </c>
      <c r="U1352" s="195">
        <v>8.7591038333902169</v>
      </c>
      <c r="V1352" s="194">
        <v>0</v>
      </c>
      <c r="W1352" s="194">
        <v>0</v>
      </c>
      <c r="X1352" s="194">
        <v>0</v>
      </c>
      <c r="Y1352" s="194" t="s">
        <v>629</v>
      </c>
      <c r="AM1352" s="200" t="s">
        <v>194</v>
      </c>
      <c r="AN1352" s="199" t="s">
        <v>420</v>
      </c>
      <c r="AO1352" s="197" t="s">
        <v>630</v>
      </c>
      <c r="AP1352" s="199" t="s">
        <v>318</v>
      </c>
      <c r="AQ1352" s="199" t="s">
        <v>52</v>
      </c>
      <c r="AR1352" s="195">
        <v>4.530336658522943</v>
      </c>
      <c r="AS1352" s="195">
        <v>0.62235936802416836</v>
      </c>
      <c r="AT1352" s="195">
        <v>7.2792937509812088</v>
      </c>
      <c r="AU1352" s="194">
        <v>0</v>
      </c>
      <c r="AV1352" s="194">
        <v>0</v>
      </c>
      <c r="AW1352" s="194">
        <v>0</v>
      </c>
      <c r="AX1352" s="194" t="s">
        <v>638</v>
      </c>
    </row>
    <row r="1353" spans="14:50" ht="16.5" thickBot="1" x14ac:dyDescent="0.3">
      <c r="N1353" s="200" t="s">
        <v>194</v>
      </c>
      <c r="O1353" s="199" t="s">
        <v>440</v>
      </c>
      <c r="P1353" s="197" t="s">
        <v>630</v>
      </c>
      <c r="Q1353" s="199" t="s">
        <v>320</v>
      </c>
      <c r="R1353" s="199" t="s">
        <v>52</v>
      </c>
      <c r="S1353" s="195">
        <v>5.1658013601026758</v>
      </c>
      <c r="T1353" s="195">
        <v>0.65028835987537148</v>
      </c>
      <c r="U1353" s="195">
        <v>7.9438625675119079</v>
      </c>
      <c r="V1353" s="194">
        <v>0</v>
      </c>
      <c r="W1353" s="194">
        <v>0</v>
      </c>
      <c r="X1353" s="194">
        <v>0</v>
      </c>
      <c r="Y1353" s="194" t="s">
        <v>629</v>
      </c>
      <c r="AM1353" s="200" t="s">
        <v>194</v>
      </c>
      <c r="AN1353" s="199" t="s">
        <v>420</v>
      </c>
      <c r="AO1353" s="197" t="s">
        <v>630</v>
      </c>
      <c r="AP1353" s="199" t="s">
        <v>317</v>
      </c>
      <c r="AQ1353" s="199" t="s">
        <v>52</v>
      </c>
      <c r="AR1353" s="195">
        <v>4.530336658522943</v>
      </c>
      <c r="AS1353" s="195">
        <v>0.62235936802416836</v>
      </c>
      <c r="AT1353" s="195">
        <v>7.2792937509812088</v>
      </c>
      <c r="AU1353" s="194">
        <v>0</v>
      </c>
      <c r="AV1353" s="194">
        <v>0</v>
      </c>
      <c r="AW1353" s="194">
        <v>0</v>
      </c>
      <c r="AX1353" s="194" t="s">
        <v>638</v>
      </c>
    </row>
    <row r="1354" spans="14:50" ht="16.5" thickBot="1" x14ac:dyDescent="0.3">
      <c r="N1354" s="200" t="s">
        <v>194</v>
      </c>
      <c r="O1354" s="199" t="s">
        <v>440</v>
      </c>
      <c r="P1354" s="197" t="s">
        <v>630</v>
      </c>
      <c r="Q1354" s="199" t="s">
        <v>319</v>
      </c>
      <c r="R1354" s="199" t="s">
        <v>52</v>
      </c>
      <c r="S1354" s="195">
        <v>6.9884210126130464</v>
      </c>
      <c r="T1354" s="195">
        <v>0.6502883598753717</v>
      </c>
      <c r="U1354" s="195">
        <v>10.746649400202063</v>
      </c>
      <c r="V1354" s="194">
        <v>0</v>
      </c>
      <c r="W1354" s="194">
        <v>0</v>
      </c>
      <c r="X1354" s="194">
        <v>0</v>
      </c>
      <c r="Y1354" s="194" t="s">
        <v>629</v>
      </c>
      <c r="AM1354" s="200" t="s">
        <v>194</v>
      </c>
      <c r="AN1354" s="199" t="s">
        <v>420</v>
      </c>
      <c r="AO1354" s="197" t="s">
        <v>630</v>
      </c>
      <c r="AP1354" s="199" t="s">
        <v>74</v>
      </c>
      <c r="AQ1354" s="199" t="s">
        <v>52</v>
      </c>
      <c r="AR1354" s="195">
        <v>4.530336658522943</v>
      </c>
      <c r="AS1354" s="195">
        <v>0.62235936802416836</v>
      </c>
      <c r="AT1354" s="195">
        <v>7.2792937509812088</v>
      </c>
      <c r="AU1354" s="194">
        <v>0</v>
      </c>
      <c r="AV1354" s="194">
        <v>0</v>
      </c>
      <c r="AW1354" s="194">
        <v>0</v>
      </c>
      <c r="AX1354" s="194" t="s">
        <v>638</v>
      </c>
    </row>
    <row r="1355" spans="14:50" ht="16.5" thickBot="1" x14ac:dyDescent="0.3">
      <c r="N1355" s="200" t="s">
        <v>194</v>
      </c>
      <c r="O1355" s="199" t="s">
        <v>440</v>
      </c>
      <c r="P1355" s="197" t="s">
        <v>630</v>
      </c>
      <c r="Q1355" s="199" t="s">
        <v>318</v>
      </c>
      <c r="R1355" s="199" t="s">
        <v>52</v>
      </c>
      <c r="S1355" s="195">
        <v>3.3894150133211469</v>
      </c>
      <c r="T1355" s="195">
        <v>0.65028835987537148</v>
      </c>
      <c r="U1355" s="195">
        <v>5.2121723568460183</v>
      </c>
      <c r="V1355" s="194">
        <v>0</v>
      </c>
      <c r="W1355" s="194">
        <v>0</v>
      </c>
      <c r="X1355" s="194">
        <v>0</v>
      </c>
      <c r="Y1355" s="194" t="s">
        <v>629</v>
      </c>
      <c r="AM1355" s="200" t="s">
        <v>194</v>
      </c>
      <c r="AN1355" s="199" t="s">
        <v>420</v>
      </c>
      <c r="AO1355" s="197" t="s">
        <v>630</v>
      </c>
      <c r="AP1355" s="199" t="s">
        <v>316</v>
      </c>
      <c r="AQ1355" s="199" t="s">
        <v>52</v>
      </c>
      <c r="AR1355" s="195">
        <v>4.530336658522943</v>
      </c>
      <c r="AS1355" s="195">
        <v>0.62235936802416836</v>
      </c>
      <c r="AT1355" s="195">
        <v>7.2792937509812088</v>
      </c>
      <c r="AU1355" s="194">
        <v>0</v>
      </c>
      <c r="AV1355" s="194">
        <v>0</v>
      </c>
      <c r="AW1355" s="194">
        <v>0</v>
      </c>
      <c r="AX1355" s="194" t="s">
        <v>638</v>
      </c>
    </row>
    <row r="1356" spans="14:50" ht="16.5" thickBot="1" x14ac:dyDescent="0.3">
      <c r="N1356" s="200" t="s">
        <v>194</v>
      </c>
      <c r="O1356" s="199" t="s">
        <v>440</v>
      </c>
      <c r="P1356" s="197" t="s">
        <v>630</v>
      </c>
      <c r="Q1356" s="199" t="s">
        <v>317</v>
      </c>
      <c r="R1356" s="199" t="s">
        <v>52</v>
      </c>
      <c r="S1356" s="195">
        <v>3.8568851045794443</v>
      </c>
      <c r="T1356" s="195">
        <v>0.65028835987537159</v>
      </c>
      <c r="U1356" s="195">
        <v>5.9310382017580938</v>
      </c>
      <c r="V1356" s="194">
        <v>0</v>
      </c>
      <c r="W1356" s="194">
        <v>0</v>
      </c>
      <c r="X1356" s="194">
        <v>0</v>
      </c>
      <c r="Y1356" s="194" t="s">
        <v>629</v>
      </c>
      <c r="AM1356" s="200" t="s">
        <v>194</v>
      </c>
      <c r="AN1356" s="199" t="s">
        <v>420</v>
      </c>
      <c r="AO1356" s="197" t="s">
        <v>630</v>
      </c>
      <c r="AP1356" s="199" t="s">
        <v>315</v>
      </c>
      <c r="AQ1356" s="199" t="s">
        <v>52</v>
      </c>
      <c r="AR1356" s="195">
        <v>4.530336658522943</v>
      </c>
      <c r="AS1356" s="195">
        <v>0.62235936802416836</v>
      </c>
      <c r="AT1356" s="195">
        <v>7.2792937509812088</v>
      </c>
      <c r="AU1356" s="194">
        <v>0</v>
      </c>
      <c r="AV1356" s="194">
        <v>0</v>
      </c>
      <c r="AW1356" s="194">
        <v>0</v>
      </c>
      <c r="AX1356" s="194" t="s">
        <v>638</v>
      </c>
    </row>
    <row r="1357" spans="14:50" ht="16.5" thickBot="1" x14ac:dyDescent="0.3">
      <c r="N1357" s="200" t="s">
        <v>194</v>
      </c>
      <c r="O1357" s="199" t="s">
        <v>440</v>
      </c>
      <c r="P1357" s="197" t="s">
        <v>630</v>
      </c>
      <c r="Q1357" s="199" t="s">
        <v>74</v>
      </c>
      <c r="R1357" s="199" t="s">
        <v>52</v>
      </c>
      <c r="S1357" s="195">
        <v>4.528809147838623</v>
      </c>
      <c r="T1357" s="195">
        <v>0.65028835987537148</v>
      </c>
      <c r="U1357" s="195">
        <v>6.9643091085108377</v>
      </c>
      <c r="V1357" s="194">
        <v>0</v>
      </c>
      <c r="W1357" s="194">
        <v>0</v>
      </c>
      <c r="X1357" s="194">
        <v>0</v>
      </c>
      <c r="Y1357" s="194" t="s">
        <v>629</v>
      </c>
      <c r="AM1357" s="200" t="s">
        <v>194</v>
      </c>
      <c r="AN1357" s="199" t="s">
        <v>420</v>
      </c>
      <c r="AO1357" s="197" t="s">
        <v>630</v>
      </c>
      <c r="AP1357" s="199" t="s">
        <v>314</v>
      </c>
      <c r="AQ1357" s="199" t="s">
        <v>52</v>
      </c>
      <c r="AR1357" s="195">
        <v>4.530336658522943</v>
      </c>
      <c r="AS1357" s="195">
        <v>0.62235936802416836</v>
      </c>
      <c r="AT1357" s="195">
        <v>7.2792937509812088</v>
      </c>
      <c r="AU1357" s="194">
        <v>0</v>
      </c>
      <c r="AV1357" s="194">
        <v>0</v>
      </c>
      <c r="AW1357" s="194">
        <v>0</v>
      </c>
      <c r="AX1357" s="194" t="s">
        <v>638</v>
      </c>
    </row>
    <row r="1358" spans="14:50" ht="16.5" thickBot="1" x14ac:dyDescent="0.3">
      <c r="N1358" s="200" t="s">
        <v>194</v>
      </c>
      <c r="O1358" s="199" t="s">
        <v>440</v>
      </c>
      <c r="P1358" s="197" t="s">
        <v>630</v>
      </c>
      <c r="Q1358" s="199" t="s">
        <v>316</v>
      </c>
      <c r="R1358" s="199" t="s">
        <v>52</v>
      </c>
      <c r="S1358" s="195">
        <v>3.3421543007983305</v>
      </c>
      <c r="T1358" s="195">
        <v>0.65028835987537159</v>
      </c>
      <c r="U1358" s="195">
        <v>5.1394958098878742</v>
      </c>
      <c r="V1358" s="194">
        <v>0</v>
      </c>
      <c r="W1358" s="194">
        <v>0</v>
      </c>
      <c r="X1358" s="194">
        <v>0</v>
      </c>
      <c r="Y1358" s="194" t="s">
        <v>629</v>
      </c>
      <c r="AM1358" s="200" t="s">
        <v>194</v>
      </c>
      <c r="AN1358" s="199" t="s">
        <v>420</v>
      </c>
      <c r="AO1358" s="197" t="s">
        <v>630</v>
      </c>
      <c r="AP1358" s="199" t="s">
        <v>313</v>
      </c>
      <c r="AQ1358" s="199" t="s">
        <v>52</v>
      </c>
      <c r="AR1358" s="195">
        <v>4.530336658522943</v>
      </c>
      <c r="AS1358" s="195">
        <v>0.62235936802416836</v>
      </c>
      <c r="AT1358" s="195">
        <v>7.2792937509812088</v>
      </c>
      <c r="AU1358" s="194">
        <v>0</v>
      </c>
      <c r="AV1358" s="194">
        <v>0</v>
      </c>
      <c r="AW1358" s="194">
        <v>0</v>
      </c>
      <c r="AX1358" s="194" t="s">
        <v>638</v>
      </c>
    </row>
    <row r="1359" spans="14:50" ht="16.5" thickBot="1" x14ac:dyDescent="0.3">
      <c r="N1359" s="200" t="s">
        <v>194</v>
      </c>
      <c r="O1359" s="199" t="s">
        <v>440</v>
      </c>
      <c r="P1359" s="197" t="s">
        <v>630</v>
      </c>
      <c r="Q1359" s="199" t="s">
        <v>315</v>
      </c>
      <c r="R1359" s="199" t="s">
        <v>52</v>
      </c>
      <c r="S1359" s="195">
        <v>3.4490046073716552</v>
      </c>
      <c r="T1359" s="195">
        <v>0.65028835987537159</v>
      </c>
      <c r="U1359" s="195">
        <v>5.3038080030106345</v>
      </c>
      <c r="V1359" s="194">
        <v>0</v>
      </c>
      <c r="W1359" s="194">
        <v>0</v>
      </c>
      <c r="X1359" s="194">
        <v>0</v>
      </c>
      <c r="Y1359" s="194" t="s">
        <v>629</v>
      </c>
      <c r="AM1359" s="200" t="s">
        <v>194</v>
      </c>
      <c r="AN1359" s="199" t="s">
        <v>420</v>
      </c>
      <c r="AO1359" s="197" t="s">
        <v>630</v>
      </c>
      <c r="AP1359" s="199" t="s">
        <v>312</v>
      </c>
      <c r="AQ1359" s="199" t="s">
        <v>52</v>
      </c>
      <c r="AR1359" s="195">
        <v>4.530336658522943</v>
      </c>
      <c r="AS1359" s="195">
        <v>0.62235936802416836</v>
      </c>
      <c r="AT1359" s="195">
        <v>7.2792937509812088</v>
      </c>
      <c r="AU1359" s="194">
        <v>0</v>
      </c>
      <c r="AV1359" s="194">
        <v>0</v>
      </c>
      <c r="AW1359" s="194">
        <v>0</v>
      </c>
      <c r="AX1359" s="194" t="s">
        <v>638</v>
      </c>
    </row>
    <row r="1360" spans="14:50" ht="16.5" thickBot="1" x14ac:dyDescent="0.3">
      <c r="N1360" s="200" t="s">
        <v>194</v>
      </c>
      <c r="O1360" s="199" t="s">
        <v>440</v>
      </c>
      <c r="P1360" s="197" t="s">
        <v>630</v>
      </c>
      <c r="Q1360" s="199" t="s">
        <v>314</v>
      </c>
      <c r="R1360" s="199" t="s">
        <v>52</v>
      </c>
      <c r="S1360" s="195">
        <v>5.1205954611678086</v>
      </c>
      <c r="T1360" s="195">
        <v>0.65028835987537148</v>
      </c>
      <c r="U1360" s="195">
        <v>7.8743458704215099</v>
      </c>
      <c r="V1360" s="194">
        <v>0</v>
      </c>
      <c r="W1360" s="194">
        <v>0</v>
      </c>
      <c r="X1360" s="194">
        <v>0</v>
      </c>
      <c r="Y1360" s="194" t="s">
        <v>629</v>
      </c>
      <c r="AM1360" s="200" t="s">
        <v>194</v>
      </c>
      <c r="AN1360" s="199" t="s">
        <v>421</v>
      </c>
      <c r="AO1360" s="197" t="s">
        <v>630</v>
      </c>
      <c r="AP1360" s="199" t="s">
        <v>323</v>
      </c>
      <c r="AQ1360" s="199" t="s">
        <v>76</v>
      </c>
      <c r="AR1360" s="195">
        <v>0.22563915466811402</v>
      </c>
      <c r="AS1360" s="195">
        <v>0.59487676264851008</v>
      </c>
      <c r="AT1360" s="195">
        <v>0.37930403208813107</v>
      </c>
      <c r="AU1360" s="194">
        <v>0</v>
      </c>
      <c r="AV1360" s="194">
        <v>0</v>
      </c>
      <c r="AW1360" s="194">
        <v>0</v>
      </c>
      <c r="AX1360" s="194" t="s">
        <v>639</v>
      </c>
    </row>
    <row r="1361" spans="14:50" ht="16.5" thickBot="1" x14ac:dyDescent="0.3">
      <c r="N1361" s="200" t="s">
        <v>194</v>
      </c>
      <c r="O1361" s="199" t="s">
        <v>440</v>
      </c>
      <c r="P1361" s="197" t="s">
        <v>630</v>
      </c>
      <c r="Q1361" s="199" t="s">
        <v>313</v>
      </c>
      <c r="R1361" s="199" t="s">
        <v>52</v>
      </c>
      <c r="S1361" s="195">
        <v>2.4442007628648108</v>
      </c>
      <c r="T1361" s="195">
        <v>0.65028835987537159</v>
      </c>
      <c r="U1361" s="195">
        <v>3.7586414176831404</v>
      </c>
      <c r="V1361" s="194">
        <v>0</v>
      </c>
      <c r="W1361" s="194">
        <v>0</v>
      </c>
      <c r="X1361" s="194">
        <v>0</v>
      </c>
      <c r="Y1361" s="194" t="s">
        <v>629</v>
      </c>
      <c r="AM1361" s="200" t="s">
        <v>194</v>
      </c>
      <c r="AN1361" s="199" t="s">
        <v>421</v>
      </c>
      <c r="AO1361" s="197" t="s">
        <v>630</v>
      </c>
      <c r="AP1361" s="199" t="s">
        <v>322</v>
      </c>
      <c r="AQ1361" s="199" t="s">
        <v>76</v>
      </c>
      <c r="AR1361" s="195">
        <v>0.22563915466811402</v>
      </c>
      <c r="AS1361" s="195">
        <v>0.59487676264851008</v>
      </c>
      <c r="AT1361" s="195">
        <v>0.37930403208813107</v>
      </c>
      <c r="AU1361" s="194">
        <v>0</v>
      </c>
      <c r="AV1361" s="194">
        <v>0</v>
      </c>
      <c r="AW1361" s="194">
        <v>0</v>
      </c>
      <c r="AX1361" s="194" t="s">
        <v>639</v>
      </c>
    </row>
    <row r="1362" spans="14:50" ht="16.5" thickBot="1" x14ac:dyDescent="0.3">
      <c r="N1362" s="200" t="s">
        <v>194</v>
      </c>
      <c r="O1362" s="199" t="s">
        <v>440</v>
      </c>
      <c r="P1362" s="197" t="s">
        <v>630</v>
      </c>
      <c r="Q1362" s="199" t="s">
        <v>312</v>
      </c>
      <c r="R1362" s="199" t="s">
        <v>52</v>
      </c>
      <c r="S1362" s="195">
        <v>3.9288035801576435</v>
      </c>
      <c r="T1362" s="195">
        <v>0.65028835987537159</v>
      </c>
      <c r="U1362" s="195">
        <v>6.0416329471291821</v>
      </c>
      <c r="V1362" s="194">
        <v>0</v>
      </c>
      <c r="W1362" s="194">
        <v>0</v>
      </c>
      <c r="X1362" s="194">
        <v>0</v>
      </c>
      <c r="Y1362" s="194" t="s">
        <v>629</v>
      </c>
      <c r="AM1362" s="200" t="s">
        <v>194</v>
      </c>
      <c r="AN1362" s="199" t="s">
        <v>421</v>
      </c>
      <c r="AO1362" s="197" t="s">
        <v>630</v>
      </c>
      <c r="AP1362" s="199" t="s">
        <v>321</v>
      </c>
      <c r="AQ1362" s="199" t="s">
        <v>76</v>
      </c>
      <c r="AR1362" s="195">
        <v>0.22563915466811402</v>
      </c>
      <c r="AS1362" s="195">
        <v>0.59487676264851008</v>
      </c>
      <c r="AT1362" s="195">
        <v>0.37930403208813107</v>
      </c>
      <c r="AU1362" s="194">
        <v>0</v>
      </c>
      <c r="AV1362" s="194">
        <v>0</v>
      </c>
      <c r="AW1362" s="194">
        <v>0</v>
      </c>
      <c r="AX1362" s="194" t="s">
        <v>639</v>
      </c>
    </row>
    <row r="1363" spans="14:50" ht="16.5" thickBot="1" x14ac:dyDescent="0.3">
      <c r="N1363" s="200" t="s">
        <v>194</v>
      </c>
      <c r="O1363" s="199" t="s">
        <v>436</v>
      </c>
      <c r="P1363" s="197" t="s">
        <v>630</v>
      </c>
      <c r="Q1363" s="199" t="s">
        <v>323</v>
      </c>
      <c r="R1363" s="199" t="s">
        <v>76</v>
      </c>
      <c r="S1363" s="195">
        <v>18.547021987504838</v>
      </c>
      <c r="T1363" s="195">
        <v>0.64702940726003055</v>
      </c>
      <c r="U1363" s="195">
        <v>28.664882584001461</v>
      </c>
      <c r="V1363" s="194">
        <v>0</v>
      </c>
      <c r="W1363" s="194">
        <v>0</v>
      </c>
      <c r="X1363" s="194">
        <v>0</v>
      </c>
      <c r="Y1363" s="194" t="s">
        <v>629</v>
      </c>
      <c r="AM1363" s="200" t="s">
        <v>194</v>
      </c>
      <c r="AN1363" s="199" t="s">
        <v>421</v>
      </c>
      <c r="AO1363" s="197" t="s">
        <v>630</v>
      </c>
      <c r="AP1363" s="199" t="s">
        <v>320</v>
      </c>
      <c r="AQ1363" s="199" t="s">
        <v>76</v>
      </c>
      <c r="AR1363" s="195">
        <v>0.22563915466811402</v>
      </c>
      <c r="AS1363" s="195">
        <v>0.59487676264851008</v>
      </c>
      <c r="AT1363" s="195">
        <v>0.37930403208813107</v>
      </c>
      <c r="AU1363" s="194">
        <v>0</v>
      </c>
      <c r="AV1363" s="194">
        <v>0</v>
      </c>
      <c r="AW1363" s="194">
        <v>0</v>
      </c>
      <c r="AX1363" s="194" t="s">
        <v>639</v>
      </c>
    </row>
    <row r="1364" spans="14:50" ht="16.5" thickBot="1" x14ac:dyDescent="0.3">
      <c r="N1364" s="200" t="s">
        <v>194</v>
      </c>
      <c r="O1364" s="199" t="s">
        <v>436</v>
      </c>
      <c r="P1364" s="197" t="s">
        <v>630</v>
      </c>
      <c r="Q1364" s="199" t="s">
        <v>322</v>
      </c>
      <c r="R1364" s="199" t="s">
        <v>76</v>
      </c>
      <c r="S1364" s="195">
        <v>27.635271842337072</v>
      </c>
      <c r="T1364" s="195">
        <v>0.63950890046884423</v>
      </c>
      <c r="U1364" s="195">
        <v>43.21327165591719</v>
      </c>
      <c r="V1364" s="194">
        <v>0</v>
      </c>
      <c r="W1364" s="194">
        <v>0</v>
      </c>
      <c r="X1364" s="194">
        <v>0</v>
      </c>
      <c r="Y1364" s="194" t="s">
        <v>629</v>
      </c>
      <c r="AM1364" s="200" t="s">
        <v>194</v>
      </c>
      <c r="AN1364" s="199" t="s">
        <v>421</v>
      </c>
      <c r="AO1364" s="197" t="s">
        <v>630</v>
      </c>
      <c r="AP1364" s="199" t="s">
        <v>319</v>
      </c>
      <c r="AQ1364" s="199" t="s">
        <v>76</v>
      </c>
      <c r="AR1364" s="195">
        <v>0.22563915466811402</v>
      </c>
      <c r="AS1364" s="195">
        <v>0.59487676264851008</v>
      </c>
      <c r="AT1364" s="195">
        <v>0.37930403208813107</v>
      </c>
      <c r="AU1364" s="194">
        <v>0</v>
      </c>
      <c r="AV1364" s="194">
        <v>0</v>
      </c>
      <c r="AW1364" s="194">
        <v>0</v>
      </c>
      <c r="AX1364" s="194" t="s">
        <v>639</v>
      </c>
    </row>
    <row r="1365" spans="14:50" ht="16.5" thickBot="1" x14ac:dyDescent="0.3">
      <c r="N1365" s="200" t="s">
        <v>194</v>
      </c>
      <c r="O1365" s="199" t="s">
        <v>436</v>
      </c>
      <c r="P1365" s="197" t="s">
        <v>630</v>
      </c>
      <c r="Q1365" s="199" t="s">
        <v>321</v>
      </c>
      <c r="R1365" s="199" t="s">
        <v>76</v>
      </c>
      <c r="S1365" s="195">
        <v>36.927527241205915</v>
      </c>
      <c r="T1365" s="195">
        <v>0.66821870058875799</v>
      </c>
      <c r="U1365" s="195">
        <v>55.262636631793747</v>
      </c>
      <c r="V1365" s="194">
        <v>0</v>
      </c>
      <c r="W1365" s="194">
        <v>0</v>
      </c>
      <c r="X1365" s="194">
        <v>0</v>
      </c>
      <c r="Y1365" s="194" t="s">
        <v>629</v>
      </c>
      <c r="AM1365" s="200" t="s">
        <v>194</v>
      </c>
      <c r="AN1365" s="199" t="s">
        <v>421</v>
      </c>
      <c r="AO1365" s="197" t="s">
        <v>630</v>
      </c>
      <c r="AP1365" s="199" t="s">
        <v>318</v>
      </c>
      <c r="AQ1365" s="199" t="s">
        <v>76</v>
      </c>
      <c r="AR1365" s="195">
        <v>0.22563915466811402</v>
      </c>
      <c r="AS1365" s="195">
        <v>0.59487676264851008</v>
      </c>
      <c r="AT1365" s="195">
        <v>0.37930403208813107</v>
      </c>
      <c r="AU1365" s="194">
        <v>0</v>
      </c>
      <c r="AV1365" s="194">
        <v>0</v>
      </c>
      <c r="AW1365" s="194">
        <v>0</v>
      </c>
      <c r="AX1365" s="194" t="s">
        <v>639</v>
      </c>
    </row>
    <row r="1366" spans="14:50" ht="16.5" thickBot="1" x14ac:dyDescent="0.3">
      <c r="N1366" s="200" t="s">
        <v>194</v>
      </c>
      <c r="O1366" s="199" t="s">
        <v>436</v>
      </c>
      <c r="P1366" s="197" t="s">
        <v>630</v>
      </c>
      <c r="Q1366" s="199" t="s">
        <v>320</v>
      </c>
      <c r="R1366" s="199" t="s">
        <v>76</v>
      </c>
      <c r="S1366" s="195">
        <v>32.425044003189967</v>
      </c>
      <c r="T1366" s="195">
        <v>0.64702940726003078</v>
      </c>
      <c r="U1366" s="195">
        <v>50.11370988607765</v>
      </c>
      <c r="V1366" s="194">
        <v>0</v>
      </c>
      <c r="W1366" s="194">
        <v>0</v>
      </c>
      <c r="X1366" s="194">
        <v>0</v>
      </c>
      <c r="Y1366" s="194" t="s">
        <v>629</v>
      </c>
      <c r="AM1366" s="200" t="s">
        <v>194</v>
      </c>
      <c r="AN1366" s="199" t="s">
        <v>421</v>
      </c>
      <c r="AO1366" s="197" t="s">
        <v>630</v>
      </c>
      <c r="AP1366" s="199" t="s">
        <v>317</v>
      </c>
      <c r="AQ1366" s="199" t="s">
        <v>76</v>
      </c>
      <c r="AR1366" s="195">
        <v>0.22563915466811402</v>
      </c>
      <c r="AS1366" s="195">
        <v>0.59487676264851008</v>
      </c>
      <c r="AT1366" s="195">
        <v>0.37930403208813107</v>
      </c>
      <c r="AU1366" s="194">
        <v>0</v>
      </c>
      <c r="AV1366" s="194">
        <v>0</v>
      </c>
      <c r="AW1366" s="194">
        <v>0</v>
      </c>
      <c r="AX1366" s="194" t="s">
        <v>639</v>
      </c>
    </row>
    <row r="1367" spans="14:50" ht="16.5" thickBot="1" x14ac:dyDescent="0.3">
      <c r="N1367" s="200" t="s">
        <v>194</v>
      </c>
      <c r="O1367" s="199" t="s">
        <v>436</v>
      </c>
      <c r="P1367" s="197" t="s">
        <v>630</v>
      </c>
      <c r="Q1367" s="199" t="s">
        <v>319</v>
      </c>
      <c r="R1367" s="199" t="s">
        <v>76</v>
      </c>
      <c r="S1367" s="195">
        <v>42.644083273951175</v>
      </c>
      <c r="T1367" s="195">
        <v>0.63950890046884445</v>
      </c>
      <c r="U1367" s="195">
        <v>66.682548503527372</v>
      </c>
      <c r="V1367" s="194">
        <v>0</v>
      </c>
      <c r="W1367" s="194">
        <v>0</v>
      </c>
      <c r="X1367" s="194">
        <v>0</v>
      </c>
      <c r="Y1367" s="194" t="s">
        <v>629</v>
      </c>
      <c r="AM1367" s="200" t="s">
        <v>194</v>
      </c>
      <c r="AN1367" s="199" t="s">
        <v>421</v>
      </c>
      <c r="AO1367" s="197" t="s">
        <v>630</v>
      </c>
      <c r="AP1367" s="199" t="s">
        <v>74</v>
      </c>
      <c r="AQ1367" s="199" t="s">
        <v>76</v>
      </c>
      <c r="AR1367" s="195">
        <v>0.22563915466811402</v>
      </c>
      <c r="AS1367" s="195">
        <v>0.59487676264851008</v>
      </c>
      <c r="AT1367" s="195">
        <v>0.37930403208813107</v>
      </c>
      <c r="AU1367" s="194">
        <v>0</v>
      </c>
      <c r="AV1367" s="194">
        <v>0</v>
      </c>
      <c r="AW1367" s="194">
        <v>0</v>
      </c>
      <c r="AX1367" s="194" t="s">
        <v>639</v>
      </c>
    </row>
    <row r="1368" spans="14:50" ht="16.5" thickBot="1" x14ac:dyDescent="0.3">
      <c r="N1368" s="200" t="s">
        <v>194</v>
      </c>
      <c r="O1368" s="199" t="s">
        <v>436</v>
      </c>
      <c r="P1368" s="197" t="s">
        <v>630</v>
      </c>
      <c r="Q1368" s="199" t="s">
        <v>318</v>
      </c>
      <c r="R1368" s="199" t="s">
        <v>76</v>
      </c>
      <c r="S1368" s="195">
        <v>21.274904567725475</v>
      </c>
      <c r="T1368" s="195">
        <v>0.64702940726003078</v>
      </c>
      <c r="U1368" s="195">
        <v>32.880892783247845</v>
      </c>
      <c r="V1368" s="194">
        <v>0</v>
      </c>
      <c r="W1368" s="194">
        <v>0</v>
      </c>
      <c r="X1368" s="194">
        <v>0</v>
      </c>
      <c r="Y1368" s="194" t="s">
        <v>629</v>
      </c>
      <c r="AM1368" s="200" t="s">
        <v>194</v>
      </c>
      <c r="AN1368" s="199" t="s">
        <v>421</v>
      </c>
      <c r="AO1368" s="197" t="s">
        <v>630</v>
      </c>
      <c r="AP1368" s="199" t="s">
        <v>316</v>
      </c>
      <c r="AQ1368" s="199" t="s">
        <v>76</v>
      </c>
      <c r="AR1368" s="195">
        <v>0.22563915466811402</v>
      </c>
      <c r="AS1368" s="195">
        <v>0.59487676264851008</v>
      </c>
      <c r="AT1368" s="195">
        <v>0.37930403208813107</v>
      </c>
      <c r="AU1368" s="194">
        <v>0</v>
      </c>
      <c r="AV1368" s="194">
        <v>0</v>
      </c>
      <c r="AW1368" s="194">
        <v>0</v>
      </c>
      <c r="AX1368" s="194" t="s">
        <v>639</v>
      </c>
    </row>
    <row r="1369" spans="14:50" ht="16.5" thickBot="1" x14ac:dyDescent="0.3">
      <c r="N1369" s="200" t="s">
        <v>194</v>
      </c>
      <c r="O1369" s="199" t="s">
        <v>436</v>
      </c>
      <c r="P1369" s="197" t="s">
        <v>630</v>
      </c>
      <c r="Q1369" s="199" t="s">
        <v>317</v>
      </c>
      <c r="R1369" s="199" t="s">
        <v>76</v>
      </c>
      <c r="S1369" s="195">
        <v>25.004678438579905</v>
      </c>
      <c r="T1369" s="195">
        <v>0.66821870058875754</v>
      </c>
      <c r="U1369" s="195">
        <v>37.419902221456319</v>
      </c>
      <c r="V1369" s="194">
        <v>0</v>
      </c>
      <c r="W1369" s="194">
        <v>0</v>
      </c>
      <c r="X1369" s="194">
        <v>0</v>
      </c>
      <c r="Y1369" s="194" t="s">
        <v>629</v>
      </c>
      <c r="AM1369" s="200" t="s">
        <v>194</v>
      </c>
      <c r="AN1369" s="199" t="s">
        <v>421</v>
      </c>
      <c r="AO1369" s="197" t="s">
        <v>630</v>
      </c>
      <c r="AP1369" s="199" t="s">
        <v>315</v>
      </c>
      <c r="AQ1369" s="199" t="s">
        <v>76</v>
      </c>
      <c r="AR1369" s="195">
        <v>0.22563915466811402</v>
      </c>
      <c r="AS1369" s="195">
        <v>0.59487676264851008</v>
      </c>
      <c r="AT1369" s="195">
        <v>0.37930403208813107</v>
      </c>
      <c r="AU1369" s="194">
        <v>0</v>
      </c>
      <c r="AV1369" s="194">
        <v>0</v>
      </c>
      <c r="AW1369" s="194">
        <v>0</v>
      </c>
      <c r="AX1369" s="194" t="s">
        <v>639</v>
      </c>
    </row>
    <row r="1370" spans="14:50" ht="16.5" thickBot="1" x14ac:dyDescent="0.3">
      <c r="N1370" s="200" t="s">
        <v>194</v>
      </c>
      <c r="O1370" s="199" t="s">
        <v>436</v>
      </c>
      <c r="P1370" s="197" t="s">
        <v>630</v>
      </c>
      <c r="Q1370" s="199" t="s">
        <v>74</v>
      </c>
      <c r="R1370" s="199" t="s">
        <v>76</v>
      </c>
      <c r="S1370" s="195">
        <v>28.426729110195179</v>
      </c>
      <c r="T1370" s="195">
        <v>0.64702940726003078</v>
      </c>
      <c r="U1370" s="195">
        <v>43.934215031390274</v>
      </c>
      <c r="V1370" s="194">
        <v>0</v>
      </c>
      <c r="W1370" s="194">
        <v>0</v>
      </c>
      <c r="X1370" s="194">
        <v>0</v>
      </c>
      <c r="Y1370" s="194" t="s">
        <v>629</v>
      </c>
      <c r="AM1370" s="200" t="s">
        <v>194</v>
      </c>
      <c r="AN1370" s="199" t="s">
        <v>421</v>
      </c>
      <c r="AO1370" s="197" t="s">
        <v>630</v>
      </c>
      <c r="AP1370" s="199" t="s">
        <v>314</v>
      </c>
      <c r="AQ1370" s="199" t="s">
        <v>76</v>
      </c>
      <c r="AR1370" s="195">
        <v>0.22563915466811402</v>
      </c>
      <c r="AS1370" s="195">
        <v>0.59487676264851008</v>
      </c>
      <c r="AT1370" s="195">
        <v>0.37930403208813107</v>
      </c>
      <c r="AU1370" s="194">
        <v>0</v>
      </c>
      <c r="AV1370" s="194">
        <v>0</v>
      </c>
      <c r="AW1370" s="194">
        <v>0</v>
      </c>
      <c r="AX1370" s="194" t="s">
        <v>639</v>
      </c>
    </row>
    <row r="1371" spans="14:50" ht="16.5" thickBot="1" x14ac:dyDescent="0.3">
      <c r="N1371" s="200" t="s">
        <v>194</v>
      </c>
      <c r="O1371" s="199" t="s">
        <v>436</v>
      </c>
      <c r="P1371" s="197" t="s">
        <v>630</v>
      </c>
      <c r="Q1371" s="199" t="s">
        <v>316</v>
      </c>
      <c r="R1371" s="199" t="s">
        <v>76</v>
      </c>
      <c r="S1371" s="195">
        <v>20.978255398245217</v>
      </c>
      <c r="T1371" s="195">
        <v>0.64702940726003078</v>
      </c>
      <c r="U1371" s="195">
        <v>32.422414132738773</v>
      </c>
      <c r="V1371" s="194">
        <v>0</v>
      </c>
      <c r="W1371" s="194">
        <v>0</v>
      </c>
      <c r="X1371" s="194">
        <v>0</v>
      </c>
      <c r="Y1371" s="194" t="s">
        <v>629</v>
      </c>
      <c r="AM1371" s="200" t="s">
        <v>194</v>
      </c>
      <c r="AN1371" s="199" t="s">
        <v>421</v>
      </c>
      <c r="AO1371" s="197" t="s">
        <v>630</v>
      </c>
      <c r="AP1371" s="199" t="s">
        <v>313</v>
      </c>
      <c r="AQ1371" s="199" t="s">
        <v>76</v>
      </c>
      <c r="AR1371" s="195">
        <v>0.22563915466811402</v>
      </c>
      <c r="AS1371" s="195">
        <v>0.59487676264851008</v>
      </c>
      <c r="AT1371" s="195">
        <v>0.37930403208813107</v>
      </c>
      <c r="AU1371" s="194">
        <v>0</v>
      </c>
      <c r="AV1371" s="194">
        <v>0</v>
      </c>
      <c r="AW1371" s="194">
        <v>0</v>
      </c>
      <c r="AX1371" s="194" t="s">
        <v>639</v>
      </c>
    </row>
    <row r="1372" spans="14:50" ht="16.5" thickBot="1" x14ac:dyDescent="0.3">
      <c r="N1372" s="200" t="s">
        <v>194</v>
      </c>
      <c r="O1372" s="199" t="s">
        <v>436</v>
      </c>
      <c r="P1372" s="197" t="s">
        <v>630</v>
      </c>
      <c r="Q1372" s="199" t="s">
        <v>315</v>
      </c>
      <c r="R1372" s="199" t="s">
        <v>76</v>
      </c>
      <c r="S1372" s="195">
        <v>22.360337111963965</v>
      </c>
      <c r="T1372" s="195">
        <v>0.66821870058875776</v>
      </c>
      <c r="U1372" s="195">
        <v>33.46260302542057</v>
      </c>
      <c r="V1372" s="194">
        <v>0</v>
      </c>
      <c r="W1372" s="194">
        <v>0</v>
      </c>
      <c r="X1372" s="194">
        <v>0</v>
      </c>
      <c r="Y1372" s="194" t="s">
        <v>629</v>
      </c>
      <c r="AM1372" s="200" t="s">
        <v>194</v>
      </c>
      <c r="AN1372" s="199" t="s">
        <v>421</v>
      </c>
      <c r="AO1372" s="197" t="s">
        <v>630</v>
      </c>
      <c r="AP1372" s="199" t="s">
        <v>312</v>
      </c>
      <c r="AQ1372" s="199" t="s">
        <v>76</v>
      </c>
      <c r="AR1372" s="195">
        <v>0.22563915466811402</v>
      </c>
      <c r="AS1372" s="195">
        <v>0.59487676264851008</v>
      </c>
      <c r="AT1372" s="195">
        <v>0.37930403208813107</v>
      </c>
      <c r="AU1372" s="194">
        <v>0</v>
      </c>
      <c r="AV1372" s="194">
        <v>0</v>
      </c>
      <c r="AW1372" s="194">
        <v>0</v>
      </c>
      <c r="AX1372" s="194" t="s">
        <v>639</v>
      </c>
    </row>
    <row r="1373" spans="14:50" ht="16.5" thickBot="1" x14ac:dyDescent="0.3">
      <c r="N1373" s="200" t="s">
        <v>194</v>
      </c>
      <c r="O1373" s="199" t="s">
        <v>436</v>
      </c>
      <c r="P1373" s="197" t="s">
        <v>630</v>
      </c>
      <c r="Q1373" s="199" t="s">
        <v>314</v>
      </c>
      <c r="R1373" s="199" t="s">
        <v>76</v>
      </c>
      <c r="S1373" s="195">
        <v>33.197473984518453</v>
      </c>
      <c r="T1373" s="195">
        <v>0.66821870058875776</v>
      </c>
      <c r="U1373" s="195">
        <v>49.680552123531776</v>
      </c>
      <c r="V1373" s="194">
        <v>0</v>
      </c>
      <c r="W1373" s="194">
        <v>0</v>
      </c>
      <c r="X1373" s="194">
        <v>0</v>
      </c>
      <c r="Y1373" s="194" t="s">
        <v>629</v>
      </c>
      <c r="AM1373" s="200" t="s">
        <v>194</v>
      </c>
      <c r="AN1373" s="199" t="s">
        <v>421</v>
      </c>
      <c r="AO1373" s="197" t="s">
        <v>630</v>
      </c>
      <c r="AP1373" s="199" t="s">
        <v>323</v>
      </c>
      <c r="AQ1373" s="199" t="s">
        <v>52</v>
      </c>
      <c r="AR1373" s="195">
        <v>0.22563915466811402</v>
      </c>
      <c r="AS1373" s="195">
        <v>0.59487676264851008</v>
      </c>
      <c r="AT1373" s="195">
        <v>0.37930403208813107</v>
      </c>
      <c r="AU1373" s="194">
        <v>0</v>
      </c>
      <c r="AV1373" s="194">
        <v>0</v>
      </c>
      <c r="AW1373" s="194">
        <v>0</v>
      </c>
      <c r="AX1373" s="194" t="s">
        <v>639</v>
      </c>
    </row>
    <row r="1374" spans="14:50" ht="16.5" thickBot="1" x14ac:dyDescent="0.3">
      <c r="N1374" s="200" t="s">
        <v>194</v>
      </c>
      <c r="O1374" s="199" t="s">
        <v>436</v>
      </c>
      <c r="P1374" s="197" t="s">
        <v>630</v>
      </c>
      <c r="Q1374" s="199" t="s">
        <v>313</v>
      </c>
      <c r="R1374" s="199" t="s">
        <v>76</v>
      </c>
      <c r="S1374" s="195">
        <v>15.341921178120314</v>
      </c>
      <c r="T1374" s="195">
        <v>0.64702940726003078</v>
      </c>
      <c r="U1374" s="195">
        <v>23.711319773066577</v>
      </c>
      <c r="V1374" s="194">
        <v>0</v>
      </c>
      <c r="W1374" s="194">
        <v>0</v>
      </c>
      <c r="X1374" s="194">
        <v>0</v>
      </c>
      <c r="Y1374" s="194" t="s">
        <v>629</v>
      </c>
      <c r="AM1374" s="200" t="s">
        <v>194</v>
      </c>
      <c r="AN1374" s="199" t="s">
        <v>421</v>
      </c>
      <c r="AO1374" s="197" t="s">
        <v>630</v>
      </c>
      <c r="AP1374" s="199" t="s">
        <v>322</v>
      </c>
      <c r="AQ1374" s="199" t="s">
        <v>52</v>
      </c>
      <c r="AR1374" s="195">
        <v>0.22563915466811402</v>
      </c>
      <c r="AS1374" s="195">
        <v>0.59487676264851008</v>
      </c>
      <c r="AT1374" s="195">
        <v>0.37930403208813107</v>
      </c>
      <c r="AU1374" s="194">
        <v>0</v>
      </c>
      <c r="AV1374" s="194">
        <v>0</v>
      </c>
      <c r="AW1374" s="194">
        <v>0</v>
      </c>
      <c r="AX1374" s="194" t="s">
        <v>639</v>
      </c>
    </row>
    <row r="1375" spans="14:50" ht="16.5" thickBot="1" x14ac:dyDescent="0.3">
      <c r="N1375" s="200" t="s">
        <v>194</v>
      </c>
      <c r="O1375" s="199" t="s">
        <v>436</v>
      </c>
      <c r="P1375" s="197" t="s">
        <v>630</v>
      </c>
      <c r="Q1375" s="199" t="s">
        <v>312</v>
      </c>
      <c r="R1375" s="199" t="s">
        <v>76</v>
      </c>
      <c r="S1375" s="195">
        <v>24.660574436793638</v>
      </c>
      <c r="T1375" s="195">
        <v>0.64702940726003078</v>
      </c>
      <c r="U1375" s="195">
        <v>38.113529555362156</v>
      </c>
      <c r="V1375" s="194">
        <v>0</v>
      </c>
      <c r="W1375" s="194">
        <v>0</v>
      </c>
      <c r="X1375" s="194">
        <v>0</v>
      </c>
      <c r="Y1375" s="194" t="s">
        <v>629</v>
      </c>
      <c r="AM1375" s="200" t="s">
        <v>194</v>
      </c>
      <c r="AN1375" s="199" t="s">
        <v>421</v>
      </c>
      <c r="AO1375" s="197" t="s">
        <v>630</v>
      </c>
      <c r="AP1375" s="199" t="s">
        <v>321</v>
      </c>
      <c r="AQ1375" s="199" t="s">
        <v>52</v>
      </c>
      <c r="AR1375" s="195">
        <v>0.22563915466811402</v>
      </c>
      <c r="AS1375" s="195">
        <v>0.59487676264851008</v>
      </c>
      <c r="AT1375" s="195">
        <v>0.37930403208813107</v>
      </c>
      <c r="AU1375" s="194">
        <v>0</v>
      </c>
      <c r="AV1375" s="194">
        <v>0</v>
      </c>
      <c r="AW1375" s="194">
        <v>0</v>
      </c>
      <c r="AX1375" s="194" t="s">
        <v>639</v>
      </c>
    </row>
    <row r="1376" spans="14:50" ht="16.5" thickBot="1" x14ac:dyDescent="0.3">
      <c r="N1376" s="200" t="s">
        <v>194</v>
      </c>
      <c r="O1376" s="199" t="s">
        <v>436</v>
      </c>
      <c r="P1376" s="197" t="s">
        <v>630</v>
      </c>
      <c r="Q1376" s="199" t="s">
        <v>323</v>
      </c>
      <c r="R1376" s="199" t="s">
        <v>52</v>
      </c>
      <c r="S1376" s="195">
        <v>18.547021987504838</v>
      </c>
      <c r="T1376" s="195">
        <v>0.64702940726003055</v>
      </c>
      <c r="U1376" s="195">
        <v>28.664882584001461</v>
      </c>
      <c r="V1376" s="194">
        <v>0</v>
      </c>
      <c r="W1376" s="194">
        <v>0</v>
      </c>
      <c r="X1376" s="194">
        <v>0</v>
      </c>
      <c r="Y1376" s="194" t="s">
        <v>629</v>
      </c>
      <c r="AM1376" s="200" t="s">
        <v>194</v>
      </c>
      <c r="AN1376" s="199" t="s">
        <v>421</v>
      </c>
      <c r="AO1376" s="197" t="s">
        <v>630</v>
      </c>
      <c r="AP1376" s="199" t="s">
        <v>320</v>
      </c>
      <c r="AQ1376" s="199" t="s">
        <v>52</v>
      </c>
      <c r="AR1376" s="195">
        <v>0.22563915466811402</v>
      </c>
      <c r="AS1376" s="195">
        <v>0.59487676264851008</v>
      </c>
      <c r="AT1376" s="195">
        <v>0.37930403208813107</v>
      </c>
      <c r="AU1376" s="194">
        <v>0</v>
      </c>
      <c r="AV1376" s="194">
        <v>0</v>
      </c>
      <c r="AW1376" s="194">
        <v>0</v>
      </c>
      <c r="AX1376" s="194" t="s">
        <v>639</v>
      </c>
    </row>
    <row r="1377" spans="14:50" ht="16.5" thickBot="1" x14ac:dyDescent="0.3">
      <c r="N1377" s="200" t="s">
        <v>194</v>
      </c>
      <c r="O1377" s="199" t="s">
        <v>436</v>
      </c>
      <c r="P1377" s="197" t="s">
        <v>630</v>
      </c>
      <c r="Q1377" s="199" t="s">
        <v>322</v>
      </c>
      <c r="R1377" s="199" t="s">
        <v>52</v>
      </c>
      <c r="S1377" s="195">
        <v>27.635271842337072</v>
      </c>
      <c r="T1377" s="195">
        <v>0.63950890046884423</v>
      </c>
      <c r="U1377" s="195">
        <v>43.21327165591719</v>
      </c>
      <c r="V1377" s="194">
        <v>0</v>
      </c>
      <c r="W1377" s="194">
        <v>0</v>
      </c>
      <c r="X1377" s="194">
        <v>0</v>
      </c>
      <c r="Y1377" s="194" t="s">
        <v>629</v>
      </c>
      <c r="AM1377" s="200" t="s">
        <v>194</v>
      </c>
      <c r="AN1377" s="199" t="s">
        <v>421</v>
      </c>
      <c r="AO1377" s="197" t="s">
        <v>630</v>
      </c>
      <c r="AP1377" s="199" t="s">
        <v>319</v>
      </c>
      <c r="AQ1377" s="199" t="s">
        <v>52</v>
      </c>
      <c r="AR1377" s="195">
        <v>0.22563915466811402</v>
      </c>
      <c r="AS1377" s="195">
        <v>0.59487676264851008</v>
      </c>
      <c r="AT1377" s="195">
        <v>0.37930403208813107</v>
      </c>
      <c r="AU1377" s="194">
        <v>0</v>
      </c>
      <c r="AV1377" s="194">
        <v>0</v>
      </c>
      <c r="AW1377" s="194">
        <v>0</v>
      </c>
      <c r="AX1377" s="194" t="s">
        <v>639</v>
      </c>
    </row>
    <row r="1378" spans="14:50" ht="16.5" thickBot="1" x14ac:dyDescent="0.3">
      <c r="N1378" s="200" t="s">
        <v>194</v>
      </c>
      <c r="O1378" s="199" t="s">
        <v>436</v>
      </c>
      <c r="P1378" s="197" t="s">
        <v>630</v>
      </c>
      <c r="Q1378" s="199" t="s">
        <v>321</v>
      </c>
      <c r="R1378" s="199" t="s">
        <v>52</v>
      </c>
      <c r="S1378" s="195">
        <v>36.927527241205915</v>
      </c>
      <c r="T1378" s="195">
        <v>0.66821870058875799</v>
      </c>
      <c r="U1378" s="195">
        <v>55.262636631793747</v>
      </c>
      <c r="V1378" s="194">
        <v>0</v>
      </c>
      <c r="W1378" s="194">
        <v>0</v>
      </c>
      <c r="X1378" s="194">
        <v>0</v>
      </c>
      <c r="Y1378" s="194" t="s">
        <v>629</v>
      </c>
      <c r="AM1378" s="200" t="s">
        <v>194</v>
      </c>
      <c r="AN1378" s="199" t="s">
        <v>421</v>
      </c>
      <c r="AO1378" s="197" t="s">
        <v>630</v>
      </c>
      <c r="AP1378" s="199" t="s">
        <v>318</v>
      </c>
      <c r="AQ1378" s="199" t="s">
        <v>52</v>
      </c>
      <c r="AR1378" s="195">
        <v>0.22563915466811402</v>
      </c>
      <c r="AS1378" s="195">
        <v>0.59487676264851008</v>
      </c>
      <c r="AT1378" s="195">
        <v>0.37930403208813107</v>
      </c>
      <c r="AU1378" s="194">
        <v>0</v>
      </c>
      <c r="AV1378" s="194">
        <v>0</v>
      </c>
      <c r="AW1378" s="194">
        <v>0</v>
      </c>
      <c r="AX1378" s="194" t="s">
        <v>639</v>
      </c>
    </row>
    <row r="1379" spans="14:50" ht="16.5" thickBot="1" x14ac:dyDescent="0.3">
      <c r="N1379" s="200" t="s">
        <v>194</v>
      </c>
      <c r="O1379" s="199" t="s">
        <v>436</v>
      </c>
      <c r="P1379" s="197" t="s">
        <v>630</v>
      </c>
      <c r="Q1379" s="199" t="s">
        <v>320</v>
      </c>
      <c r="R1379" s="199" t="s">
        <v>52</v>
      </c>
      <c r="S1379" s="195">
        <v>32.425044003189967</v>
      </c>
      <c r="T1379" s="195">
        <v>0.64702940726003078</v>
      </c>
      <c r="U1379" s="195">
        <v>50.11370988607765</v>
      </c>
      <c r="V1379" s="194">
        <v>0</v>
      </c>
      <c r="W1379" s="194">
        <v>0</v>
      </c>
      <c r="X1379" s="194">
        <v>0</v>
      </c>
      <c r="Y1379" s="194" t="s">
        <v>629</v>
      </c>
      <c r="AM1379" s="200" t="s">
        <v>194</v>
      </c>
      <c r="AN1379" s="199" t="s">
        <v>421</v>
      </c>
      <c r="AO1379" s="197" t="s">
        <v>630</v>
      </c>
      <c r="AP1379" s="199" t="s">
        <v>317</v>
      </c>
      <c r="AQ1379" s="199" t="s">
        <v>52</v>
      </c>
      <c r="AR1379" s="195">
        <v>0.22563915466811402</v>
      </c>
      <c r="AS1379" s="195">
        <v>0.59487676264851008</v>
      </c>
      <c r="AT1379" s="195">
        <v>0.37930403208813107</v>
      </c>
      <c r="AU1379" s="194">
        <v>0</v>
      </c>
      <c r="AV1379" s="194">
        <v>0</v>
      </c>
      <c r="AW1379" s="194">
        <v>0</v>
      </c>
      <c r="AX1379" s="194" t="s">
        <v>639</v>
      </c>
    </row>
    <row r="1380" spans="14:50" ht="16.5" thickBot="1" x14ac:dyDescent="0.3">
      <c r="N1380" s="200" t="s">
        <v>194</v>
      </c>
      <c r="O1380" s="199" t="s">
        <v>436</v>
      </c>
      <c r="P1380" s="197" t="s">
        <v>630</v>
      </c>
      <c r="Q1380" s="199" t="s">
        <v>319</v>
      </c>
      <c r="R1380" s="199" t="s">
        <v>52</v>
      </c>
      <c r="S1380" s="195">
        <v>42.644083273951175</v>
      </c>
      <c r="T1380" s="195">
        <v>0.63950890046884445</v>
      </c>
      <c r="U1380" s="195">
        <v>66.682548503527372</v>
      </c>
      <c r="V1380" s="194">
        <v>0</v>
      </c>
      <c r="W1380" s="194">
        <v>0</v>
      </c>
      <c r="X1380" s="194">
        <v>0</v>
      </c>
      <c r="Y1380" s="194" t="s">
        <v>629</v>
      </c>
      <c r="AM1380" s="200" t="s">
        <v>194</v>
      </c>
      <c r="AN1380" s="199" t="s">
        <v>421</v>
      </c>
      <c r="AO1380" s="197" t="s">
        <v>630</v>
      </c>
      <c r="AP1380" s="199" t="s">
        <v>74</v>
      </c>
      <c r="AQ1380" s="199" t="s">
        <v>52</v>
      </c>
      <c r="AR1380" s="195">
        <v>0.22563915466811402</v>
      </c>
      <c r="AS1380" s="195">
        <v>0.59487676264851008</v>
      </c>
      <c r="AT1380" s="195">
        <v>0.37930403208813107</v>
      </c>
      <c r="AU1380" s="194">
        <v>0</v>
      </c>
      <c r="AV1380" s="194">
        <v>0</v>
      </c>
      <c r="AW1380" s="194">
        <v>0</v>
      </c>
      <c r="AX1380" s="194" t="s">
        <v>639</v>
      </c>
    </row>
    <row r="1381" spans="14:50" ht="16.5" thickBot="1" x14ac:dyDescent="0.3">
      <c r="N1381" s="200" t="s">
        <v>194</v>
      </c>
      <c r="O1381" s="199" t="s">
        <v>436</v>
      </c>
      <c r="P1381" s="197" t="s">
        <v>630</v>
      </c>
      <c r="Q1381" s="199" t="s">
        <v>318</v>
      </c>
      <c r="R1381" s="199" t="s">
        <v>52</v>
      </c>
      <c r="S1381" s="195">
        <v>21.274904567725475</v>
      </c>
      <c r="T1381" s="195">
        <v>0.64702940726003078</v>
      </c>
      <c r="U1381" s="195">
        <v>32.880892783247845</v>
      </c>
      <c r="V1381" s="194">
        <v>0</v>
      </c>
      <c r="W1381" s="194">
        <v>0</v>
      </c>
      <c r="X1381" s="194">
        <v>0</v>
      </c>
      <c r="Y1381" s="194" t="s">
        <v>629</v>
      </c>
      <c r="AM1381" s="200" t="s">
        <v>194</v>
      </c>
      <c r="AN1381" s="199" t="s">
        <v>421</v>
      </c>
      <c r="AO1381" s="197" t="s">
        <v>630</v>
      </c>
      <c r="AP1381" s="199" t="s">
        <v>316</v>
      </c>
      <c r="AQ1381" s="199" t="s">
        <v>52</v>
      </c>
      <c r="AR1381" s="195">
        <v>0.22563915466811402</v>
      </c>
      <c r="AS1381" s="195">
        <v>0.59487676264851008</v>
      </c>
      <c r="AT1381" s="195">
        <v>0.37930403208813107</v>
      </c>
      <c r="AU1381" s="194">
        <v>0</v>
      </c>
      <c r="AV1381" s="194">
        <v>0</v>
      </c>
      <c r="AW1381" s="194">
        <v>0</v>
      </c>
      <c r="AX1381" s="194" t="s">
        <v>639</v>
      </c>
    </row>
    <row r="1382" spans="14:50" ht="16.5" thickBot="1" x14ac:dyDescent="0.3">
      <c r="N1382" s="200" t="s">
        <v>194</v>
      </c>
      <c r="O1382" s="199" t="s">
        <v>436</v>
      </c>
      <c r="P1382" s="197" t="s">
        <v>630</v>
      </c>
      <c r="Q1382" s="199" t="s">
        <v>317</v>
      </c>
      <c r="R1382" s="199" t="s">
        <v>52</v>
      </c>
      <c r="S1382" s="195">
        <v>25.004678438579905</v>
      </c>
      <c r="T1382" s="195">
        <v>0.66821870058875754</v>
      </c>
      <c r="U1382" s="195">
        <v>37.419902221456319</v>
      </c>
      <c r="V1382" s="194">
        <v>0</v>
      </c>
      <c r="W1382" s="194">
        <v>0</v>
      </c>
      <c r="X1382" s="194">
        <v>0</v>
      </c>
      <c r="Y1382" s="194" t="s">
        <v>629</v>
      </c>
      <c r="AM1382" s="200" t="s">
        <v>194</v>
      </c>
      <c r="AN1382" s="199" t="s">
        <v>421</v>
      </c>
      <c r="AO1382" s="197" t="s">
        <v>630</v>
      </c>
      <c r="AP1382" s="199" t="s">
        <v>315</v>
      </c>
      <c r="AQ1382" s="199" t="s">
        <v>52</v>
      </c>
      <c r="AR1382" s="195">
        <v>0.22563915466811402</v>
      </c>
      <c r="AS1382" s="195">
        <v>0.59487676264851008</v>
      </c>
      <c r="AT1382" s="195">
        <v>0.37930403208813107</v>
      </c>
      <c r="AU1382" s="194">
        <v>0</v>
      </c>
      <c r="AV1382" s="194">
        <v>0</v>
      </c>
      <c r="AW1382" s="194">
        <v>0</v>
      </c>
      <c r="AX1382" s="194" t="s">
        <v>639</v>
      </c>
    </row>
    <row r="1383" spans="14:50" ht="16.5" thickBot="1" x14ac:dyDescent="0.3">
      <c r="N1383" s="200" t="s">
        <v>194</v>
      </c>
      <c r="O1383" s="199" t="s">
        <v>436</v>
      </c>
      <c r="P1383" s="197" t="s">
        <v>630</v>
      </c>
      <c r="Q1383" s="199" t="s">
        <v>74</v>
      </c>
      <c r="R1383" s="199" t="s">
        <v>52</v>
      </c>
      <c r="S1383" s="195">
        <v>28.426729110195179</v>
      </c>
      <c r="T1383" s="195">
        <v>0.64702940726003078</v>
      </c>
      <c r="U1383" s="195">
        <v>43.934215031390274</v>
      </c>
      <c r="V1383" s="194">
        <v>0</v>
      </c>
      <c r="W1383" s="194">
        <v>0</v>
      </c>
      <c r="X1383" s="194">
        <v>0</v>
      </c>
      <c r="Y1383" s="194" t="s">
        <v>629</v>
      </c>
      <c r="AM1383" s="200" t="s">
        <v>194</v>
      </c>
      <c r="AN1383" s="199" t="s">
        <v>421</v>
      </c>
      <c r="AO1383" s="197" t="s">
        <v>630</v>
      </c>
      <c r="AP1383" s="199" t="s">
        <v>314</v>
      </c>
      <c r="AQ1383" s="199" t="s">
        <v>52</v>
      </c>
      <c r="AR1383" s="195">
        <v>0.22563915466811402</v>
      </c>
      <c r="AS1383" s="195">
        <v>0.59487676264851008</v>
      </c>
      <c r="AT1383" s="195">
        <v>0.37930403208813107</v>
      </c>
      <c r="AU1383" s="194">
        <v>0</v>
      </c>
      <c r="AV1383" s="194">
        <v>0</v>
      </c>
      <c r="AW1383" s="194">
        <v>0</v>
      </c>
      <c r="AX1383" s="194" t="s">
        <v>639</v>
      </c>
    </row>
    <row r="1384" spans="14:50" ht="16.5" thickBot="1" x14ac:dyDescent="0.3">
      <c r="N1384" s="200" t="s">
        <v>194</v>
      </c>
      <c r="O1384" s="199" t="s">
        <v>436</v>
      </c>
      <c r="P1384" s="197" t="s">
        <v>630</v>
      </c>
      <c r="Q1384" s="199" t="s">
        <v>316</v>
      </c>
      <c r="R1384" s="199" t="s">
        <v>52</v>
      </c>
      <c r="S1384" s="195">
        <v>20.978255398245217</v>
      </c>
      <c r="T1384" s="195">
        <v>0.64702940726003078</v>
      </c>
      <c r="U1384" s="195">
        <v>32.422414132738773</v>
      </c>
      <c r="V1384" s="194">
        <v>0</v>
      </c>
      <c r="W1384" s="194">
        <v>0</v>
      </c>
      <c r="X1384" s="194">
        <v>0</v>
      </c>
      <c r="Y1384" s="194" t="s">
        <v>629</v>
      </c>
      <c r="AM1384" s="200" t="s">
        <v>194</v>
      </c>
      <c r="AN1384" s="199" t="s">
        <v>421</v>
      </c>
      <c r="AO1384" s="197" t="s">
        <v>630</v>
      </c>
      <c r="AP1384" s="199" t="s">
        <v>313</v>
      </c>
      <c r="AQ1384" s="199" t="s">
        <v>52</v>
      </c>
      <c r="AR1384" s="195">
        <v>0.22563915466811402</v>
      </c>
      <c r="AS1384" s="195">
        <v>0.59487676264851008</v>
      </c>
      <c r="AT1384" s="195">
        <v>0.37930403208813107</v>
      </c>
      <c r="AU1384" s="194">
        <v>0</v>
      </c>
      <c r="AV1384" s="194">
        <v>0</v>
      </c>
      <c r="AW1384" s="194">
        <v>0</v>
      </c>
      <c r="AX1384" s="194" t="s">
        <v>639</v>
      </c>
    </row>
    <row r="1385" spans="14:50" ht="16.5" thickBot="1" x14ac:dyDescent="0.3">
      <c r="N1385" s="200" t="s">
        <v>194</v>
      </c>
      <c r="O1385" s="199" t="s">
        <v>436</v>
      </c>
      <c r="P1385" s="197" t="s">
        <v>630</v>
      </c>
      <c r="Q1385" s="199" t="s">
        <v>315</v>
      </c>
      <c r="R1385" s="199" t="s">
        <v>52</v>
      </c>
      <c r="S1385" s="195">
        <v>22.360337111963965</v>
      </c>
      <c r="T1385" s="195">
        <v>0.66821870058875776</v>
      </c>
      <c r="U1385" s="195">
        <v>33.46260302542057</v>
      </c>
      <c r="V1385" s="194">
        <v>0</v>
      </c>
      <c r="W1385" s="194">
        <v>0</v>
      </c>
      <c r="X1385" s="194">
        <v>0</v>
      </c>
      <c r="Y1385" s="194" t="s">
        <v>629</v>
      </c>
      <c r="AM1385" s="200" t="s">
        <v>194</v>
      </c>
      <c r="AN1385" s="199" t="s">
        <v>421</v>
      </c>
      <c r="AO1385" s="197" t="s">
        <v>630</v>
      </c>
      <c r="AP1385" s="199" t="s">
        <v>312</v>
      </c>
      <c r="AQ1385" s="199" t="s">
        <v>52</v>
      </c>
      <c r="AR1385" s="195">
        <v>0.22563915466811402</v>
      </c>
      <c r="AS1385" s="195">
        <v>0.59487676264851008</v>
      </c>
      <c r="AT1385" s="195">
        <v>0.37930403208813107</v>
      </c>
      <c r="AU1385" s="194">
        <v>0</v>
      </c>
      <c r="AV1385" s="194">
        <v>0</v>
      </c>
      <c r="AW1385" s="194">
        <v>0</v>
      </c>
      <c r="AX1385" s="194" t="s">
        <v>639</v>
      </c>
    </row>
    <row r="1386" spans="14:50" ht="16.5" thickBot="1" x14ac:dyDescent="0.3">
      <c r="N1386" s="200" t="s">
        <v>194</v>
      </c>
      <c r="O1386" s="199" t="s">
        <v>436</v>
      </c>
      <c r="P1386" s="197" t="s">
        <v>630</v>
      </c>
      <c r="Q1386" s="199" t="s">
        <v>314</v>
      </c>
      <c r="R1386" s="199" t="s">
        <v>52</v>
      </c>
      <c r="S1386" s="195">
        <v>33.197473984518453</v>
      </c>
      <c r="T1386" s="195">
        <v>0.66821870058875776</v>
      </c>
      <c r="U1386" s="195">
        <v>49.680552123531776</v>
      </c>
      <c r="V1386" s="194">
        <v>0</v>
      </c>
      <c r="W1386" s="194">
        <v>0</v>
      </c>
      <c r="X1386" s="194">
        <v>0</v>
      </c>
      <c r="Y1386" s="194" t="s">
        <v>629</v>
      </c>
      <c r="AM1386" s="200" t="s">
        <v>194</v>
      </c>
      <c r="AN1386" s="199" t="s">
        <v>418</v>
      </c>
      <c r="AO1386" s="197" t="s">
        <v>630</v>
      </c>
      <c r="AP1386" s="199" t="s">
        <v>323</v>
      </c>
      <c r="AQ1386" s="199" t="s">
        <v>76</v>
      </c>
      <c r="AR1386" s="195">
        <v>1.3432914962145277</v>
      </c>
      <c r="AS1386" s="195">
        <v>0.59304324851201429</v>
      </c>
      <c r="AT1386" s="195">
        <v>2.2650818461974525</v>
      </c>
      <c r="AU1386" s="194">
        <v>0</v>
      </c>
      <c r="AV1386" s="194">
        <v>0</v>
      </c>
      <c r="AW1386" s="194">
        <v>0</v>
      </c>
      <c r="AX1386" s="194" t="s">
        <v>638</v>
      </c>
    </row>
    <row r="1387" spans="14:50" ht="16.5" thickBot="1" x14ac:dyDescent="0.3">
      <c r="N1387" s="200" t="s">
        <v>194</v>
      </c>
      <c r="O1387" s="199" t="s">
        <v>436</v>
      </c>
      <c r="P1387" s="197" t="s">
        <v>630</v>
      </c>
      <c r="Q1387" s="199" t="s">
        <v>313</v>
      </c>
      <c r="R1387" s="199" t="s">
        <v>52</v>
      </c>
      <c r="S1387" s="195">
        <v>15.341921178120314</v>
      </c>
      <c r="T1387" s="195">
        <v>0.64702940726003078</v>
      </c>
      <c r="U1387" s="195">
        <v>23.711319773066577</v>
      </c>
      <c r="V1387" s="194">
        <v>0</v>
      </c>
      <c r="W1387" s="194">
        <v>0</v>
      </c>
      <c r="X1387" s="194">
        <v>0</v>
      </c>
      <c r="Y1387" s="194" t="s">
        <v>629</v>
      </c>
      <c r="AM1387" s="200" t="s">
        <v>194</v>
      </c>
      <c r="AN1387" s="199" t="s">
        <v>418</v>
      </c>
      <c r="AO1387" s="197" t="s">
        <v>630</v>
      </c>
      <c r="AP1387" s="199" t="s">
        <v>322</v>
      </c>
      <c r="AQ1387" s="199" t="s">
        <v>76</v>
      </c>
      <c r="AR1387" s="195">
        <v>1.3669374799769201</v>
      </c>
      <c r="AS1387" s="195">
        <v>0.59991860371525008</v>
      </c>
      <c r="AT1387" s="195">
        <v>2.2785382408739796</v>
      </c>
      <c r="AU1387" s="194">
        <v>0</v>
      </c>
      <c r="AV1387" s="194">
        <v>0</v>
      </c>
      <c r="AW1387" s="194">
        <v>0</v>
      </c>
      <c r="AX1387" s="194" t="s">
        <v>638</v>
      </c>
    </row>
    <row r="1388" spans="14:50" ht="16.5" thickBot="1" x14ac:dyDescent="0.3">
      <c r="N1388" s="200" t="s">
        <v>194</v>
      </c>
      <c r="O1388" s="199" t="s">
        <v>436</v>
      </c>
      <c r="P1388" s="197" t="s">
        <v>630</v>
      </c>
      <c r="Q1388" s="199" t="s">
        <v>312</v>
      </c>
      <c r="R1388" s="199" t="s">
        <v>52</v>
      </c>
      <c r="S1388" s="195">
        <v>24.660574436793638</v>
      </c>
      <c r="T1388" s="195">
        <v>0.64702940726003078</v>
      </c>
      <c r="U1388" s="195">
        <v>38.113529555362156</v>
      </c>
      <c r="V1388" s="194">
        <v>0</v>
      </c>
      <c r="W1388" s="194">
        <v>0</v>
      </c>
      <c r="X1388" s="194">
        <v>0</v>
      </c>
      <c r="Y1388" s="194" t="s">
        <v>629</v>
      </c>
      <c r="AM1388" s="200" t="s">
        <v>194</v>
      </c>
      <c r="AN1388" s="199" t="s">
        <v>418</v>
      </c>
      <c r="AO1388" s="197" t="s">
        <v>630</v>
      </c>
      <c r="AP1388" s="199" t="s">
        <v>321</v>
      </c>
      <c r="AQ1388" s="199" t="s">
        <v>76</v>
      </c>
      <c r="AR1388" s="195">
        <v>1.3601809949022379</v>
      </c>
      <c r="AS1388" s="195">
        <v>0.60049971138379243</v>
      </c>
      <c r="AT1388" s="195">
        <v>2.2650818461974525</v>
      </c>
      <c r="AU1388" s="194">
        <v>0</v>
      </c>
      <c r="AV1388" s="194">
        <v>0</v>
      </c>
      <c r="AW1388" s="194">
        <v>0</v>
      </c>
      <c r="AX1388" s="194" t="s">
        <v>638</v>
      </c>
    </row>
    <row r="1389" spans="14:50" ht="16.5" thickBot="1" x14ac:dyDescent="0.3">
      <c r="N1389" s="200" t="s">
        <v>194</v>
      </c>
      <c r="O1389" s="199" t="s">
        <v>434</v>
      </c>
      <c r="P1389" s="197" t="s">
        <v>630</v>
      </c>
      <c r="Q1389" s="199" t="s">
        <v>323</v>
      </c>
      <c r="R1389" s="199" t="s">
        <v>76</v>
      </c>
      <c r="S1389" s="195">
        <v>5.862502808512466</v>
      </c>
      <c r="T1389" s="195">
        <v>0.64765710209280314</v>
      </c>
      <c r="U1389" s="195">
        <v>9.0518621498454976</v>
      </c>
      <c r="V1389" s="194">
        <v>0</v>
      </c>
      <c r="W1389" s="194">
        <v>0</v>
      </c>
      <c r="X1389" s="194">
        <v>0</v>
      </c>
      <c r="Y1389" s="194" t="s">
        <v>629</v>
      </c>
      <c r="AM1389" s="200" t="s">
        <v>194</v>
      </c>
      <c r="AN1389" s="199" t="s">
        <v>418</v>
      </c>
      <c r="AO1389" s="197" t="s">
        <v>630</v>
      </c>
      <c r="AP1389" s="199" t="s">
        <v>320</v>
      </c>
      <c r="AQ1389" s="199" t="s">
        <v>76</v>
      </c>
      <c r="AR1389" s="195">
        <v>1.3601809949022379</v>
      </c>
      <c r="AS1389" s="195">
        <v>0.60049971138379243</v>
      </c>
      <c r="AT1389" s="195">
        <v>2.2650818461974525</v>
      </c>
      <c r="AU1389" s="194">
        <v>0</v>
      </c>
      <c r="AV1389" s="194">
        <v>0</v>
      </c>
      <c r="AW1389" s="194">
        <v>0</v>
      </c>
      <c r="AX1389" s="194" t="s">
        <v>638</v>
      </c>
    </row>
    <row r="1390" spans="14:50" ht="16.5" thickBot="1" x14ac:dyDescent="0.3">
      <c r="N1390" s="200" t="s">
        <v>194</v>
      </c>
      <c r="O1390" s="199" t="s">
        <v>434</v>
      </c>
      <c r="P1390" s="197" t="s">
        <v>630</v>
      </c>
      <c r="Q1390" s="199" t="s">
        <v>322</v>
      </c>
      <c r="R1390" s="199" t="s">
        <v>76</v>
      </c>
      <c r="S1390" s="195">
        <v>8.7334082634923558</v>
      </c>
      <c r="T1390" s="195">
        <v>0.6401647373721322</v>
      </c>
      <c r="U1390" s="195">
        <v>13.642438818706076</v>
      </c>
      <c r="V1390" s="194">
        <v>0</v>
      </c>
      <c r="W1390" s="194">
        <v>0</v>
      </c>
      <c r="X1390" s="194">
        <v>0</v>
      </c>
      <c r="Y1390" s="194" t="s">
        <v>629</v>
      </c>
      <c r="AM1390" s="200" t="s">
        <v>194</v>
      </c>
      <c r="AN1390" s="199" t="s">
        <v>418</v>
      </c>
      <c r="AO1390" s="197" t="s">
        <v>630</v>
      </c>
      <c r="AP1390" s="199" t="s">
        <v>319</v>
      </c>
      <c r="AQ1390" s="199" t="s">
        <v>76</v>
      </c>
      <c r="AR1390" s="195">
        <v>1.3669374799769201</v>
      </c>
      <c r="AS1390" s="195">
        <v>0.59991860371525008</v>
      </c>
      <c r="AT1390" s="195">
        <v>2.2785382408739796</v>
      </c>
      <c r="AU1390" s="194">
        <v>0</v>
      </c>
      <c r="AV1390" s="194">
        <v>0</v>
      </c>
      <c r="AW1390" s="194">
        <v>0</v>
      </c>
      <c r="AX1390" s="194" t="s">
        <v>638</v>
      </c>
    </row>
    <row r="1391" spans="14:50" ht="16.5" thickBot="1" x14ac:dyDescent="0.3">
      <c r="N1391" s="200" t="s">
        <v>194</v>
      </c>
      <c r="O1391" s="199" t="s">
        <v>434</v>
      </c>
      <c r="P1391" s="197" t="s">
        <v>630</v>
      </c>
      <c r="Q1391" s="199" t="s">
        <v>321</v>
      </c>
      <c r="R1391" s="199" t="s">
        <v>76</v>
      </c>
      <c r="S1391" s="195">
        <v>11.66069939639433</v>
      </c>
      <c r="T1391" s="195">
        <v>0.66851003211288895</v>
      </c>
      <c r="U1391" s="195">
        <v>17.442818860233988</v>
      </c>
      <c r="V1391" s="194">
        <v>0</v>
      </c>
      <c r="W1391" s="194">
        <v>0</v>
      </c>
      <c r="X1391" s="194">
        <v>0</v>
      </c>
      <c r="Y1391" s="194" t="s">
        <v>629</v>
      </c>
      <c r="AM1391" s="200" t="s">
        <v>194</v>
      </c>
      <c r="AN1391" s="199" t="s">
        <v>418</v>
      </c>
      <c r="AO1391" s="197" t="s">
        <v>630</v>
      </c>
      <c r="AP1391" s="199" t="s">
        <v>318</v>
      </c>
      <c r="AQ1391" s="199" t="s">
        <v>76</v>
      </c>
      <c r="AR1391" s="195">
        <v>1.3432914962145277</v>
      </c>
      <c r="AS1391" s="195">
        <v>0.59304324851201429</v>
      </c>
      <c r="AT1391" s="195">
        <v>2.2650818461974525</v>
      </c>
      <c r="AU1391" s="194">
        <v>0</v>
      </c>
      <c r="AV1391" s="194">
        <v>0</v>
      </c>
      <c r="AW1391" s="194">
        <v>0</v>
      </c>
      <c r="AX1391" s="194" t="s">
        <v>638</v>
      </c>
    </row>
    <row r="1392" spans="14:50" ht="16.5" thickBot="1" x14ac:dyDescent="0.3">
      <c r="N1392" s="200" t="s">
        <v>194</v>
      </c>
      <c r="O1392" s="199" t="s">
        <v>434</v>
      </c>
      <c r="P1392" s="197" t="s">
        <v>630</v>
      </c>
      <c r="Q1392" s="199" t="s">
        <v>320</v>
      </c>
      <c r="R1392" s="199" t="s">
        <v>76</v>
      </c>
      <c r="S1392" s="195">
        <v>10.249187802920963</v>
      </c>
      <c r="T1392" s="195">
        <v>0.64765710209280336</v>
      </c>
      <c r="U1392" s="195">
        <v>15.825021866976064</v>
      </c>
      <c r="V1392" s="194">
        <v>0</v>
      </c>
      <c r="W1392" s="194">
        <v>0</v>
      </c>
      <c r="X1392" s="194">
        <v>0</v>
      </c>
      <c r="Y1392" s="194" t="s">
        <v>629</v>
      </c>
      <c r="AM1392" s="200" t="s">
        <v>194</v>
      </c>
      <c r="AN1392" s="199" t="s">
        <v>418</v>
      </c>
      <c r="AO1392" s="197" t="s">
        <v>630</v>
      </c>
      <c r="AP1392" s="199" t="s">
        <v>317</v>
      </c>
      <c r="AQ1392" s="199" t="s">
        <v>76</v>
      </c>
      <c r="AR1392" s="195">
        <v>1.3601809949022379</v>
      </c>
      <c r="AS1392" s="195">
        <v>0.60049971138379243</v>
      </c>
      <c r="AT1392" s="195">
        <v>2.2650818461974525</v>
      </c>
      <c r="AU1392" s="194">
        <v>0</v>
      </c>
      <c r="AV1392" s="194">
        <v>0</v>
      </c>
      <c r="AW1392" s="194">
        <v>0</v>
      </c>
      <c r="AX1392" s="194" t="s">
        <v>638</v>
      </c>
    </row>
    <row r="1393" spans="14:50" ht="16.5" thickBot="1" x14ac:dyDescent="0.3">
      <c r="N1393" s="200" t="s">
        <v>194</v>
      </c>
      <c r="O1393" s="199" t="s">
        <v>434</v>
      </c>
      <c r="P1393" s="197" t="s">
        <v>630</v>
      </c>
      <c r="Q1393" s="199" t="s">
        <v>319</v>
      </c>
      <c r="R1393" s="199" t="s">
        <v>76</v>
      </c>
      <c r="S1393" s="195">
        <v>13.476552406595962</v>
      </c>
      <c r="T1393" s="195">
        <v>0.64016473737213231</v>
      </c>
      <c r="U1393" s="195">
        <v>21.05169438403782</v>
      </c>
      <c r="V1393" s="194">
        <v>0</v>
      </c>
      <c r="W1393" s="194">
        <v>0</v>
      </c>
      <c r="X1393" s="194">
        <v>0</v>
      </c>
      <c r="Y1393" s="194" t="s">
        <v>629</v>
      </c>
      <c r="AM1393" s="200" t="s">
        <v>194</v>
      </c>
      <c r="AN1393" s="199" t="s">
        <v>418</v>
      </c>
      <c r="AO1393" s="197" t="s">
        <v>630</v>
      </c>
      <c r="AP1393" s="199" t="s">
        <v>74</v>
      </c>
      <c r="AQ1393" s="199" t="s">
        <v>76</v>
      </c>
      <c r="AR1393" s="195">
        <v>1.3432914962145277</v>
      </c>
      <c r="AS1393" s="195">
        <v>0.59304324851201429</v>
      </c>
      <c r="AT1393" s="195">
        <v>2.2650818461974525</v>
      </c>
      <c r="AU1393" s="194">
        <v>0</v>
      </c>
      <c r="AV1393" s="194">
        <v>0</v>
      </c>
      <c r="AW1393" s="194">
        <v>0</v>
      </c>
      <c r="AX1393" s="194" t="s">
        <v>638</v>
      </c>
    </row>
    <row r="1394" spans="14:50" ht="16.5" thickBot="1" x14ac:dyDescent="0.3">
      <c r="N1394" s="200" t="s">
        <v>194</v>
      </c>
      <c r="O1394" s="199" t="s">
        <v>434</v>
      </c>
      <c r="P1394" s="197" t="s">
        <v>630</v>
      </c>
      <c r="Q1394" s="199" t="s">
        <v>318</v>
      </c>
      <c r="R1394" s="199" t="s">
        <v>76</v>
      </c>
      <c r="S1394" s="195">
        <v>6.7247554816698978</v>
      </c>
      <c r="T1394" s="195">
        <v>0.64765710209280314</v>
      </c>
      <c r="U1394" s="195">
        <v>10.383203488296347</v>
      </c>
      <c r="V1394" s="194">
        <v>0</v>
      </c>
      <c r="W1394" s="194">
        <v>0</v>
      </c>
      <c r="X1394" s="194">
        <v>0</v>
      </c>
      <c r="Y1394" s="194" t="s">
        <v>629</v>
      </c>
      <c r="AM1394" s="200" t="s">
        <v>194</v>
      </c>
      <c r="AN1394" s="199" t="s">
        <v>418</v>
      </c>
      <c r="AO1394" s="197" t="s">
        <v>630</v>
      </c>
      <c r="AP1394" s="199" t="s">
        <v>316</v>
      </c>
      <c r="AQ1394" s="199" t="s">
        <v>76</v>
      </c>
      <c r="AR1394" s="195">
        <v>1.3601809949022379</v>
      </c>
      <c r="AS1394" s="195">
        <v>0.60049971138379243</v>
      </c>
      <c r="AT1394" s="195">
        <v>2.2650818461974525</v>
      </c>
      <c r="AU1394" s="194">
        <v>0</v>
      </c>
      <c r="AV1394" s="194">
        <v>0</v>
      </c>
      <c r="AW1394" s="194">
        <v>0</v>
      </c>
      <c r="AX1394" s="194" t="s">
        <v>638</v>
      </c>
    </row>
    <row r="1395" spans="14:50" ht="16.5" thickBot="1" x14ac:dyDescent="0.3">
      <c r="N1395" s="200" t="s">
        <v>194</v>
      </c>
      <c r="O1395" s="199" t="s">
        <v>434</v>
      </c>
      <c r="P1395" s="197" t="s">
        <v>630</v>
      </c>
      <c r="Q1395" s="199" t="s">
        <v>317</v>
      </c>
      <c r="R1395" s="199" t="s">
        <v>76</v>
      </c>
      <c r="S1395" s="195">
        <v>7.8957910414978913</v>
      </c>
      <c r="T1395" s="195">
        <v>0.66851003211288895</v>
      </c>
      <c r="U1395" s="195">
        <v>11.811028499516306</v>
      </c>
      <c r="V1395" s="194">
        <v>0</v>
      </c>
      <c r="W1395" s="194">
        <v>0</v>
      </c>
      <c r="X1395" s="194">
        <v>0</v>
      </c>
      <c r="Y1395" s="194" t="s">
        <v>629</v>
      </c>
      <c r="AM1395" s="200" t="s">
        <v>194</v>
      </c>
      <c r="AN1395" s="199" t="s">
        <v>418</v>
      </c>
      <c r="AO1395" s="197" t="s">
        <v>630</v>
      </c>
      <c r="AP1395" s="199" t="s">
        <v>315</v>
      </c>
      <c r="AQ1395" s="199" t="s">
        <v>76</v>
      </c>
      <c r="AR1395" s="195">
        <v>1.3432914962145277</v>
      </c>
      <c r="AS1395" s="195">
        <v>0.59304324851201429</v>
      </c>
      <c r="AT1395" s="195">
        <v>2.2650818461974525</v>
      </c>
      <c r="AU1395" s="194">
        <v>0</v>
      </c>
      <c r="AV1395" s="194">
        <v>0</v>
      </c>
      <c r="AW1395" s="194">
        <v>0</v>
      </c>
      <c r="AX1395" s="194" t="s">
        <v>638</v>
      </c>
    </row>
    <row r="1396" spans="14:50" ht="16.5" thickBot="1" x14ac:dyDescent="0.3">
      <c r="N1396" s="200" t="s">
        <v>194</v>
      </c>
      <c r="O1396" s="199" t="s">
        <v>434</v>
      </c>
      <c r="P1396" s="197" t="s">
        <v>630</v>
      </c>
      <c r="Q1396" s="199" t="s">
        <v>74</v>
      </c>
      <c r="R1396" s="199" t="s">
        <v>76</v>
      </c>
      <c r="S1396" s="195">
        <v>8.9853659179147964</v>
      </c>
      <c r="T1396" s="195">
        <v>0.64765710209280314</v>
      </c>
      <c r="U1396" s="195">
        <v>13.873646855535103</v>
      </c>
      <c r="V1396" s="194">
        <v>0</v>
      </c>
      <c r="W1396" s="194">
        <v>0</v>
      </c>
      <c r="X1396" s="194">
        <v>0</v>
      </c>
      <c r="Y1396" s="194" t="s">
        <v>629</v>
      </c>
      <c r="AM1396" s="200" t="s">
        <v>194</v>
      </c>
      <c r="AN1396" s="199" t="s">
        <v>418</v>
      </c>
      <c r="AO1396" s="197" t="s">
        <v>630</v>
      </c>
      <c r="AP1396" s="199" t="s">
        <v>314</v>
      </c>
      <c r="AQ1396" s="199" t="s">
        <v>76</v>
      </c>
      <c r="AR1396" s="195">
        <v>1.3601809949022379</v>
      </c>
      <c r="AS1396" s="195">
        <v>0.60049971138379243</v>
      </c>
      <c r="AT1396" s="195">
        <v>2.2650818461974525</v>
      </c>
      <c r="AU1396" s="194">
        <v>0</v>
      </c>
      <c r="AV1396" s="194">
        <v>0</v>
      </c>
      <c r="AW1396" s="194">
        <v>0</v>
      </c>
      <c r="AX1396" s="194" t="s">
        <v>638</v>
      </c>
    </row>
    <row r="1397" spans="14:50" ht="16.5" thickBot="1" x14ac:dyDescent="0.3">
      <c r="N1397" s="200" t="s">
        <v>194</v>
      </c>
      <c r="O1397" s="199" t="s">
        <v>434</v>
      </c>
      <c r="P1397" s="197" t="s">
        <v>630</v>
      </c>
      <c r="Q1397" s="199" t="s">
        <v>316</v>
      </c>
      <c r="R1397" s="199" t="s">
        <v>76</v>
      </c>
      <c r="S1397" s="195">
        <v>6.6309880514920216</v>
      </c>
      <c r="T1397" s="195">
        <v>0.64765710209280325</v>
      </c>
      <c r="U1397" s="195">
        <v>10.238424051963632</v>
      </c>
      <c r="V1397" s="194">
        <v>0</v>
      </c>
      <c r="W1397" s="194">
        <v>0</v>
      </c>
      <c r="X1397" s="194">
        <v>0</v>
      </c>
      <c r="Y1397" s="194" t="s">
        <v>629</v>
      </c>
      <c r="AM1397" s="200" t="s">
        <v>194</v>
      </c>
      <c r="AN1397" s="199" t="s">
        <v>418</v>
      </c>
      <c r="AO1397" s="197" t="s">
        <v>630</v>
      </c>
      <c r="AP1397" s="199" t="s">
        <v>313</v>
      </c>
      <c r="AQ1397" s="199" t="s">
        <v>76</v>
      </c>
      <c r="AR1397" s="195">
        <v>1.3601809949022379</v>
      </c>
      <c r="AS1397" s="195">
        <v>0.60049971138379243</v>
      </c>
      <c r="AT1397" s="195">
        <v>2.2650818461974525</v>
      </c>
      <c r="AU1397" s="194">
        <v>0</v>
      </c>
      <c r="AV1397" s="194">
        <v>0</v>
      </c>
      <c r="AW1397" s="194">
        <v>0</v>
      </c>
      <c r="AX1397" s="194" t="s">
        <v>638</v>
      </c>
    </row>
    <row r="1398" spans="14:50" ht="16.5" thickBot="1" x14ac:dyDescent="0.3">
      <c r="N1398" s="200" t="s">
        <v>194</v>
      </c>
      <c r="O1398" s="199" t="s">
        <v>434</v>
      </c>
      <c r="P1398" s="197" t="s">
        <v>630</v>
      </c>
      <c r="Q1398" s="199" t="s">
        <v>315</v>
      </c>
      <c r="R1398" s="199" t="s">
        <v>76</v>
      </c>
      <c r="S1398" s="195">
        <v>7.060780640998515</v>
      </c>
      <c r="T1398" s="195">
        <v>0.66851003211288895</v>
      </c>
      <c r="U1398" s="195">
        <v>10.561966615044284</v>
      </c>
      <c r="V1398" s="194">
        <v>0</v>
      </c>
      <c r="W1398" s="194">
        <v>0</v>
      </c>
      <c r="X1398" s="194">
        <v>0</v>
      </c>
      <c r="Y1398" s="194" t="s">
        <v>629</v>
      </c>
      <c r="AM1398" s="200" t="s">
        <v>194</v>
      </c>
      <c r="AN1398" s="199" t="s">
        <v>418</v>
      </c>
      <c r="AO1398" s="197" t="s">
        <v>630</v>
      </c>
      <c r="AP1398" s="199" t="s">
        <v>312</v>
      </c>
      <c r="AQ1398" s="199" t="s">
        <v>76</v>
      </c>
      <c r="AR1398" s="195">
        <v>1.3432914962145277</v>
      </c>
      <c r="AS1398" s="195">
        <v>0.59304324851201429</v>
      </c>
      <c r="AT1398" s="195">
        <v>2.2650818461974525</v>
      </c>
      <c r="AU1398" s="194">
        <v>0</v>
      </c>
      <c r="AV1398" s="194">
        <v>0</v>
      </c>
      <c r="AW1398" s="194">
        <v>0</v>
      </c>
      <c r="AX1398" s="194" t="s">
        <v>638</v>
      </c>
    </row>
    <row r="1399" spans="14:50" ht="16.5" thickBot="1" x14ac:dyDescent="0.3">
      <c r="N1399" s="200" t="s">
        <v>194</v>
      </c>
      <c r="O1399" s="199" t="s">
        <v>434</v>
      </c>
      <c r="P1399" s="197" t="s">
        <v>630</v>
      </c>
      <c r="Q1399" s="199" t="s">
        <v>314</v>
      </c>
      <c r="R1399" s="199" t="s">
        <v>76</v>
      </c>
      <c r="S1399" s="195">
        <v>10.482850972516117</v>
      </c>
      <c r="T1399" s="195">
        <v>0.66851003211288906</v>
      </c>
      <c r="U1399" s="195">
        <v>15.680917965260859</v>
      </c>
      <c r="V1399" s="194">
        <v>0</v>
      </c>
      <c r="W1399" s="194">
        <v>0</v>
      </c>
      <c r="X1399" s="194">
        <v>0</v>
      </c>
      <c r="Y1399" s="194" t="s">
        <v>629</v>
      </c>
      <c r="AM1399" s="200" t="s">
        <v>194</v>
      </c>
      <c r="AN1399" s="199" t="s">
        <v>418</v>
      </c>
      <c r="AO1399" s="197" t="s">
        <v>630</v>
      </c>
      <c r="AP1399" s="199" t="s">
        <v>323</v>
      </c>
      <c r="AQ1399" s="199" t="s">
        <v>52</v>
      </c>
      <c r="AR1399" s="195">
        <v>1.3432914962145277</v>
      </c>
      <c r="AS1399" s="195">
        <v>0.59304324851201429</v>
      </c>
      <c r="AT1399" s="195">
        <v>2.2650818461974525</v>
      </c>
      <c r="AU1399" s="194">
        <v>0</v>
      </c>
      <c r="AV1399" s="194">
        <v>0</v>
      </c>
      <c r="AW1399" s="194">
        <v>0</v>
      </c>
      <c r="AX1399" s="194" t="s">
        <v>638</v>
      </c>
    </row>
    <row r="1400" spans="14:50" ht="16.5" thickBot="1" x14ac:dyDescent="0.3">
      <c r="N1400" s="200" t="s">
        <v>194</v>
      </c>
      <c r="O1400" s="199" t="s">
        <v>434</v>
      </c>
      <c r="P1400" s="197" t="s">
        <v>630</v>
      </c>
      <c r="Q1400" s="199" t="s">
        <v>313</v>
      </c>
      <c r="R1400" s="199" t="s">
        <v>76</v>
      </c>
      <c r="S1400" s="195">
        <v>4.8494068781123643</v>
      </c>
      <c r="T1400" s="195">
        <v>0.64765710209280314</v>
      </c>
      <c r="U1400" s="195">
        <v>7.4876147616420177</v>
      </c>
      <c r="V1400" s="194">
        <v>0</v>
      </c>
      <c r="W1400" s="194">
        <v>0</v>
      </c>
      <c r="X1400" s="194">
        <v>0</v>
      </c>
      <c r="Y1400" s="194" t="s">
        <v>629</v>
      </c>
      <c r="AM1400" s="200" t="s">
        <v>194</v>
      </c>
      <c r="AN1400" s="199" t="s">
        <v>418</v>
      </c>
      <c r="AO1400" s="197" t="s">
        <v>630</v>
      </c>
      <c r="AP1400" s="199" t="s">
        <v>322</v>
      </c>
      <c r="AQ1400" s="199" t="s">
        <v>52</v>
      </c>
      <c r="AR1400" s="195">
        <v>1.3669374799769201</v>
      </c>
      <c r="AS1400" s="195">
        <v>0.59991860371525008</v>
      </c>
      <c r="AT1400" s="195">
        <v>2.2785382408739796</v>
      </c>
      <c r="AU1400" s="194">
        <v>0</v>
      </c>
      <c r="AV1400" s="194">
        <v>0</v>
      </c>
      <c r="AW1400" s="194">
        <v>0</v>
      </c>
      <c r="AX1400" s="194" t="s">
        <v>638</v>
      </c>
    </row>
    <row r="1401" spans="14:50" ht="16.5" thickBot="1" x14ac:dyDescent="0.3">
      <c r="N1401" s="200" t="s">
        <v>194</v>
      </c>
      <c r="O1401" s="199" t="s">
        <v>434</v>
      </c>
      <c r="P1401" s="197" t="s">
        <v>630</v>
      </c>
      <c r="Q1401" s="199" t="s">
        <v>312</v>
      </c>
      <c r="R1401" s="199" t="s">
        <v>76</v>
      </c>
      <c r="S1401" s="195">
        <v>7.794927239134795</v>
      </c>
      <c r="T1401" s="195">
        <v>0.64765710209280314</v>
      </c>
      <c r="U1401" s="195">
        <v>12.035577489919746</v>
      </c>
      <c r="V1401" s="194">
        <v>0</v>
      </c>
      <c r="W1401" s="194">
        <v>0</v>
      </c>
      <c r="X1401" s="194">
        <v>0</v>
      </c>
      <c r="Y1401" s="194" t="s">
        <v>629</v>
      </c>
      <c r="AM1401" s="200" t="s">
        <v>194</v>
      </c>
      <c r="AN1401" s="199" t="s">
        <v>418</v>
      </c>
      <c r="AO1401" s="197" t="s">
        <v>630</v>
      </c>
      <c r="AP1401" s="199" t="s">
        <v>321</v>
      </c>
      <c r="AQ1401" s="199" t="s">
        <v>52</v>
      </c>
      <c r="AR1401" s="195">
        <v>1.3601809949022379</v>
      </c>
      <c r="AS1401" s="195">
        <v>0.60049971138379243</v>
      </c>
      <c r="AT1401" s="195">
        <v>2.2650818461974525</v>
      </c>
      <c r="AU1401" s="194">
        <v>0</v>
      </c>
      <c r="AV1401" s="194">
        <v>0</v>
      </c>
      <c r="AW1401" s="194">
        <v>0</v>
      </c>
      <c r="AX1401" s="194" t="s">
        <v>638</v>
      </c>
    </row>
    <row r="1402" spans="14:50" ht="16.5" thickBot="1" x14ac:dyDescent="0.3">
      <c r="N1402" s="200" t="s">
        <v>194</v>
      </c>
      <c r="O1402" s="199" t="s">
        <v>434</v>
      </c>
      <c r="P1402" s="197" t="s">
        <v>630</v>
      </c>
      <c r="Q1402" s="199" t="s">
        <v>323</v>
      </c>
      <c r="R1402" s="199" t="s">
        <v>52</v>
      </c>
      <c r="S1402" s="195">
        <v>5.862502808512466</v>
      </c>
      <c r="T1402" s="195">
        <v>0.64765710209280314</v>
      </c>
      <c r="U1402" s="195">
        <v>9.0518621498454976</v>
      </c>
      <c r="V1402" s="194">
        <v>0</v>
      </c>
      <c r="W1402" s="194">
        <v>0</v>
      </c>
      <c r="X1402" s="194">
        <v>0</v>
      </c>
      <c r="Y1402" s="194" t="s">
        <v>629</v>
      </c>
      <c r="AM1402" s="200" t="s">
        <v>194</v>
      </c>
      <c r="AN1402" s="199" t="s">
        <v>418</v>
      </c>
      <c r="AO1402" s="197" t="s">
        <v>630</v>
      </c>
      <c r="AP1402" s="199" t="s">
        <v>320</v>
      </c>
      <c r="AQ1402" s="199" t="s">
        <v>52</v>
      </c>
      <c r="AR1402" s="195">
        <v>1.3601809949022379</v>
      </c>
      <c r="AS1402" s="195">
        <v>0.60049971138379243</v>
      </c>
      <c r="AT1402" s="195">
        <v>2.2650818461974525</v>
      </c>
      <c r="AU1402" s="194">
        <v>0</v>
      </c>
      <c r="AV1402" s="194">
        <v>0</v>
      </c>
      <c r="AW1402" s="194">
        <v>0</v>
      </c>
      <c r="AX1402" s="194" t="s">
        <v>638</v>
      </c>
    </row>
    <row r="1403" spans="14:50" ht="16.5" thickBot="1" x14ac:dyDescent="0.3">
      <c r="N1403" s="200" t="s">
        <v>194</v>
      </c>
      <c r="O1403" s="199" t="s">
        <v>434</v>
      </c>
      <c r="P1403" s="197" t="s">
        <v>630</v>
      </c>
      <c r="Q1403" s="199" t="s">
        <v>322</v>
      </c>
      <c r="R1403" s="199" t="s">
        <v>52</v>
      </c>
      <c r="S1403" s="195">
        <v>8.7334082634923558</v>
      </c>
      <c r="T1403" s="195">
        <v>0.6401647373721322</v>
      </c>
      <c r="U1403" s="195">
        <v>13.642438818706076</v>
      </c>
      <c r="V1403" s="194">
        <v>0</v>
      </c>
      <c r="W1403" s="194">
        <v>0</v>
      </c>
      <c r="X1403" s="194">
        <v>0</v>
      </c>
      <c r="Y1403" s="194" t="s">
        <v>629</v>
      </c>
      <c r="AM1403" s="200" t="s">
        <v>194</v>
      </c>
      <c r="AN1403" s="199" t="s">
        <v>418</v>
      </c>
      <c r="AO1403" s="197" t="s">
        <v>630</v>
      </c>
      <c r="AP1403" s="199" t="s">
        <v>319</v>
      </c>
      <c r="AQ1403" s="199" t="s">
        <v>52</v>
      </c>
      <c r="AR1403" s="195">
        <v>1.3669374799769201</v>
      </c>
      <c r="AS1403" s="195">
        <v>0.59991860371525008</v>
      </c>
      <c r="AT1403" s="195">
        <v>2.2785382408739796</v>
      </c>
      <c r="AU1403" s="194">
        <v>0</v>
      </c>
      <c r="AV1403" s="194">
        <v>0</v>
      </c>
      <c r="AW1403" s="194">
        <v>0</v>
      </c>
      <c r="AX1403" s="194" t="s">
        <v>638</v>
      </c>
    </row>
    <row r="1404" spans="14:50" ht="16.5" thickBot="1" x14ac:dyDescent="0.3">
      <c r="N1404" s="200" t="s">
        <v>194</v>
      </c>
      <c r="O1404" s="199" t="s">
        <v>434</v>
      </c>
      <c r="P1404" s="197" t="s">
        <v>630</v>
      </c>
      <c r="Q1404" s="199" t="s">
        <v>321</v>
      </c>
      <c r="R1404" s="199" t="s">
        <v>52</v>
      </c>
      <c r="S1404" s="195">
        <v>11.66069939639433</v>
      </c>
      <c r="T1404" s="195">
        <v>0.66851003211288895</v>
      </c>
      <c r="U1404" s="195">
        <v>17.442818860233988</v>
      </c>
      <c r="V1404" s="194">
        <v>0</v>
      </c>
      <c r="W1404" s="194">
        <v>0</v>
      </c>
      <c r="X1404" s="194">
        <v>0</v>
      </c>
      <c r="Y1404" s="194" t="s">
        <v>629</v>
      </c>
      <c r="AM1404" s="200" t="s">
        <v>194</v>
      </c>
      <c r="AN1404" s="199" t="s">
        <v>418</v>
      </c>
      <c r="AO1404" s="197" t="s">
        <v>630</v>
      </c>
      <c r="AP1404" s="199" t="s">
        <v>318</v>
      </c>
      <c r="AQ1404" s="199" t="s">
        <v>52</v>
      </c>
      <c r="AR1404" s="195">
        <v>1.3432914962145277</v>
      </c>
      <c r="AS1404" s="195">
        <v>0.59304324851201429</v>
      </c>
      <c r="AT1404" s="195">
        <v>2.2650818461974525</v>
      </c>
      <c r="AU1404" s="194">
        <v>0</v>
      </c>
      <c r="AV1404" s="194">
        <v>0</v>
      </c>
      <c r="AW1404" s="194">
        <v>0</v>
      </c>
      <c r="AX1404" s="194" t="s">
        <v>638</v>
      </c>
    </row>
    <row r="1405" spans="14:50" ht="16.5" thickBot="1" x14ac:dyDescent="0.3">
      <c r="N1405" s="200" t="s">
        <v>194</v>
      </c>
      <c r="O1405" s="199" t="s">
        <v>434</v>
      </c>
      <c r="P1405" s="197" t="s">
        <v>630</v>
      </c>
      <c r="Q1405" s="199" t="s">
        <v>320</v>
      </c>
      <c r="R1405" s="199" t="s">
        <v>52</v>
      </c>
      <c r="S1405" s="195">
        <v>10.249187802920963</v>
      </c>
      <c r="T1405" s="195">
        <v>0.64765710209280336</v>
      </c>
      <c r="U1405" s="195">
        <v>15.825021866976064</v>
      </c>
      <c r="V1405" s="194">
        <v>0</v>
      </c>
      <c r="W1405" s="194">
        <v>0</v>
      </c>
      <c r="X1405" s="194">
        <v>0</v>
      </c>
      <c r="Y1405" s="194" t="s">
        <v>629</v>
      </c>
      <c r="AM1405" s="200" t="s">
        <v>194</v>
      </c>
      <c r="AN1405" s="199" t="s">
        <v>418</v>
      </c>
      <c r="AO1405" s="197" t="s">
        <v>630</v>
      </c>
      <c r="AP1405" s="199" t="s">
        <v>317</v>
      </c>
      <c r="AQ1405" s="199" t="s">
        <v>52</v>
      </c>
      <c r="AR1405" s="195">
        <v>1.3601809949022379</v>
      </c>
      <c r="AS1405" s="195">
        <v>0.60049971138379243</v>
      </c>
      <c r="AT1405" s="195">
        <v>2.2650818461974525</v>
      </c>
      <c r="AU1405" s="194">
        <v>0</v>
      </c>
      <c r="AV1405" s="194">
        <v>0</v>
      </c>
      <c r="AW1405" s="194">
        <v>0</v>
      </c>
      <c r="AX1405" s="194" t="s">
        <v>638</v>
      </c>
    </row>
    <row r="1406" spans="14:50" ht="16.5" thickBot="1" x14ac:dyDescent="0.3">
      <c r="N1406" s="200" t="s">
        <v>194</v>
      </c>
      <c r="O1406" s="199" t="s">
        <v>434</v>
      </c>
      <c r="P1406" s="197" t="s">
        <v>630</v>
      </c>
      <c r="Q1406" s="199" t="s">
        <v>319</v>
      </c>
      <c r="R1406" s="199" t="s">
        <v>52</v>
      </c>
      <c r="S1406" s="195">
        <v>13.476552406595962</v>
      </c>
      <c r="T1406" s="195">
        <v>0.64016473737213231</v>
      </c>
      <c r="U1406" s="195">
        <v>21.05169438403782</v>
      </c>
      <c r="V1406" s="194">
        <v>0</v>
      </c>
      <c r="W1406" s="194">
        <v>0</v>
      </c>
      <c r="X1406" s="194">
        <v>0</v>
      </c>
      <c r="Y1406" s="194" t="s">
        <v>629</v>
      </c>
      <c r="AM1406" s="200" t="s">
        <v>194</v>
      </c>
      <c r="AN1406" s="199" t="s">
        <v>418</v>
      </c>
      <c r="AO1406" s="197" t="s">
        <v>630</v>
      </c>
      <c r="AP1406" s="199" t="s">
        <v>74</v>
      </c>
      <c r="AQ1406" s="199" t="s">
        <v>52</v>
      </c>
      <c r="AR1406" s="195">
        <v>1.3432914962145277</v>
      </c>
      <c r="AS1406" s="195">
        <v>0.59304324851201429</v>
      </c>
      <c r="AT1406" s="195">
        <v>2.2650818461974525</v>
      </c>
      <c r="AU1406" s="194">
        <v>0</v>
      </c>
      <c r="AV1406" s="194">
        <v>0</v>
      </c>
      <c r="AW1406" s="194">
        <v>0</v>
      </c>
      <c r="AX1406" s="194" t="s">
        <v>638</v>
      </c>
    </row>
    <row r="1407" spans="14:50" ht="16.5" thickBot="1" x14ac:dyDescent="0.3">
      <c r="N1407" s="200" t="s">
        <v>194</v>
      </c>
      <c r="O1407" s="199" t="s">
        <v>434</v>
      </c>
      <c r="P1407" s="197" t="s">
        <v>630</v>
      </c>
      <c r="Q1407" s="199" t="s">
        <v>318</v>
      </c>
      <c r="R1407" s="199" t="s">
        <v>52</v>
      </c>
      <c r="S1407" s="195">
        <v>6.7247554816698978</v>
      </c>
      <c r="T1407" s="195">
        <v>0.64765710209280314</v>
      </c>
      <c r="U1407" s="195">
        <v>10.383203488296347</v>
      </c>
      <c r="V1407" s="194">
        <v>0</v>
      </c>
      <c r="W1407" s="194">
        <v>0</v>
      </c>
      <c r="X1407" s="194">
        <v>0</v>
      </c>
      <c r="Y1407" s="194" t="s">
        <v>629</v>
      </c>
      <c r="AM1407" s="200" t="s">
        <v>194</v>
      </c>
      <c r="AN1407" s="199" t="s">
        <v>418</v>
      </c>
      <c r="AO1407" s="197" t="s">
        <v>630</v>
      </c>
      <c r="AP1407" s="199" t="s">
        <v>316</v>
      </c>
      <c r="AQ1407" s="199" t="s">
        <v>52</v>
      </c>
      <c r="AR1407" s="195">
        <v>1.3601809949022379</v>
      </c>
      <c r="AS1407" s="195">
        <v>0.60049971138379243</v>
      </c>
      <c r="AT1407" s="195">
        <v>2.2650818461974525</v>
      </c>
      <c r="AU1407" s="194">
        <v>0</v>
      </c>
      <c r="AV1407" s="194">
        <v>0</v>
      </c>
      <c r="AW1407" s="194">
        <v>0</v>
      </c>
      <c r="AX1407" s="194" t="s">
        <v>638</v>
      </c>
    </row>
    <row r="1408" spans="14:50" ht="16.5" thickBot="1" x14ac:dyDescent="0.3">
      <c r="N1408" s="200" t="s">
        <v>194</v>
      </c>
      <c r="O1408" s="199" t="s">
        <v>434</v>
      </c>
      <c r="P1408" s="197" t="s">
        <v>630</v>
      </c>
      <c r="Q1408" s="199" t="s">
        <v>317</v>
      </c>
      <c r="R1408" s="199" t="s">
        <v>52</v>
      </c>
      <c r="S1408" s="195">
        <v>7.8957910414978913</v>
      </c>
      <c r="T1408" s="195">
        <v>0.66851003211288895</v>
      </c>
      <c r="U1408" s="195">
        <v>11.811028499516306</v>
      </c>
      <c r="V1408" s="194">
        <v>0</v>
      </c>
      <c r="W1408" s="194">
        <v>0</v>
      </c>
      <c r="X1408" s="194">
        <v>0</v>
      </c>
      <c r="Y1408" s="194" t="s">
        <v>629</v>
      </c>
      <c r="AM1408" s="200" t="s">
        <v>194</v>
      </c>
      <c r="AN1408" s="199" t="s">
        <v>418</v>
      </c>
      <c r="AO1408" s="197" t="s">
        <v>630</v>
      </c>
      <c r="AP1408" s="199" t="s">
        <v>315</v>
      </c>
      <c r="AQ1408" s="199" t="s">
        <v>52</v>
      </c>
      <c r="AR1408" s="195">
        <v>1.3432914962145277</v>
      </c>
      <c r="AS1408" s="195">
        <v>0.59304324851201429</v>
      </c>
      <c r="AT1408" s="195">
        <v>2.2650818461974525</v>
      </c>
      <c r="AU1408" s="194">
        <v>0</v>
      </c>
      <c r="AV1408" s="194">
        <v>0</v>
      </c>
      <c r="AW1408" s="194">
        <v>0</v>
      </c>
      <c r="AX1408" s="194" t="s">
        <v>638</v>
      </c>
    </row>
    <row r="1409" spans="14:50" ht="16.5" thickBot="1" x14ac:dyDescent="0.3">
      <c r="N1409" s="200" t="s">
        <v>194</v>
      </c>
      <c r="O1409" s="199" t="s">
        <v>434</v>
      </c>
      <c r="P1409" s="197" t="s">
        <v>630</v>
      </c>
      <c r="Q1409" s="199" t="s">
        <v>74</v>
      </c>
      <c r="R1409" s="199" t="s">
        <v>52</v>
      </c>
      <c r="S1409" s="195">
        <v>8.9853659179147964</v>
      </c>
      <c r="T1409" s="195">
        <v>0.64765710209280314</v>
      </c>
      <c r="U1409" s="195">
        <v>13.873646855535103</v>
      </c>
      <c r="V1409" s="194">
        <v>0</v>
      </c>
      <c r="W1409" s="194">
        <v>0</v>
      </c>
      <c r="X1409" s="194">
        <v>0</v>
      </c>
      <c r="Y1409" s="194" t="s">
        <v>629</v>
      </c>
      <c r="AM1409" s="200" t="s">
        <v>194</v>
      </c>
      <c r="AN1409" s="199" t="s">
        <v>418</v>
      </c>
      <c r="AO1409" s="197" t="s">
        <v>630</v>
      </c>
      <c r="AP1409" s="199" t="s">
        <v>314</v>
      </c>
      <c r="AQ1409" s="199" t="s">
        <v>52</v>
      </c>
      <c r="AR1409" s="195">
        <v>1.3601809949022379</v>
      </c>
      <c r="AS1409" s="195">
        <v>0.60049971138379243</v>
      </c>
      <c r="AT1409" s="195">
        <v>2.2650818461974525</v>
      </c>
      <c r="AU1409" s="194">
        <v>0</v>
      </c>
      <c r="AV1409" s="194">
        <v>0</v>
      </c>
      <c r="AW1409" s="194">
        <v>0</v>
      </c>
      <c r="AX1409" s="194" t="s">
        <v>638</v>
      </c>
    </row>
    <row r="1410" spans="14:50" ht="16.5" thickBot="1" x14ac:dyDescent="0.3">
      <c r="N1410" s="200" t="s">
        <v>194</v>
      </c>
      <c r="O1410" s="199" t="s">
        <v>434</v>
      </c>
      <c r="P1410" s="197" t="s">
        <v>630</v>
      </c>
      <c r="Q1410" s="199" t="s">
        <v>316</v>
      </c>
      <c r="R1410" s="199" t="s">
        <v>52</v>
      </c>
      <c r="S1410" s="195">
        <v>6.6309880514920216</v>
      </c>
      <c r="T1410" s="195">
        <v>0.64765710209280325</v>
      </c>
      <c r="U1410" s="195">
        <v>10.238424051963632</v>
      </c>
      <c r="V1410" s="194">
        <v>0</v>
      </c>
      <c r="W1410" s="194">
        <v>0</v>
      </c>
      <c r="X1410" s="194">
        <v>0</v>
      </c>
      <c r="Y1410" s="194" t="s">
        <v>629</v>
      </c>
      <c r="AM1410" s="200" t="s">
        <v>194</v>
      </c>
      <c r="AN1410" s="199" t="s">
        <v>418</v>
      </c>
      <c r="AO1410" s="197" t="s">
        <v>630</v>
      </c>
      <c r="AP1410" s="199" t="s">
        <v>313</v>
      </c>
      <c r="AQ1410" s="199" t="s">
        <v>52</v>
      </c>
      <c r="AR1410" s="195">
        <v>1.3601809949022379</v>
      </c>
      <c r="AS1410" s="195">
        <v>0.60049971138379243</v>
      </c>
      <c r="AT1410" s="195">
        <v>2.2650818461974525</v>
      </c>
      <c r="AU1410" s="194">
        <v>0</v>
      </c>
      <c r="AV1410" s="194">
        <v>0</v>
      </c>
      <c r="AW1410" s="194">
        <v>0</v>
      </c>
      <c r="AX1410" s="194" t="s">
        <v>638</v>
      </c>
    </row>
    <row r="1411" spans="14:50" ht="16.5" thickBot="1" x14ac:dyDescent="0.3">
      <c r="N1411" s="200" t="s">
        <v>194</v>
      </c>
      <c r="O1411" s="199" t="s">
        <v>434</v>
      </c>
      <c r="P1411" s="197" t="s">
        <v>630</v>
      </c>
      <c r="Q1411" s="199" t="s">
        <v>315</v>
      </c>
      <c r="R1411" s="199" t="s">
        <v>52</v>
      </c>
      <c r="S1411" s="195">
        <v>7.060780640998515</v>
      </c>
      <c r="T1411" s="195">
        <v>0.66851003211288895</v>
      </c>
      <c r="U1411" s="195">
        <v>10.561966615044284</v>
      </c>
      <c r="V1411" s="194">
        <v>0</v>
      </c>
      <c r="W1411" s="194">
        <v>0</v>
      </c>
      <c r="X1411" s="194">
        <v>0</v>
      </c>
      <c r="Y1411" s="194" t="s">
        <v>629</v>
      </c>
      <c r="AM1411" s="200" t="s">
        <v>194</v>
      </c>
      <c r="AN1411" s="199" t="s">
        <v>418</v>
      </c>
      <c r="AO1411" s="197" t="s">
        <v>630</v>
      </c>
      <c r="AP1411" s="199" t="s">
        <v>312</v>
      </c>
      <c r="AQ1411" s="199" t="s">
        <v>52</v>
      </c>
      <c r="AR1411" s="195">
        <v>1.3432914962145277</v>
      </c>
      <c r="AS1411" s="195">
        <v>0.59304324851201429</v>
      </c>
      <c r="AT1411" s="195">
        <v>2.2650818461974525</v>
      </c>
      <c r="AU1411" s="194">
        <v>0</v>
      </c>
      <c r="AV1411" s="194">
        <v>0</v>
      </c>
      <c r="AW1411" s="194">
        <v>0</v>
      </c>
      <c r="AX1411" s="194" t="s">
        <v>638</v>
      </c>
    </row>
    <row r="1412" spans="14:50" ht="16.5" thickBot="1" x14ac:dyDescent="0.3">
      <c r="N1412" s="200" t="s">
        <v>194</v>
      </c>
      <c r="O1412" s="199" t="s">
        <v>434</v>
      </c>
      <c r="P1412" s="197" t="s">
        <v>630</v>
      </c>
      <c r="Q1412" s="199" t="s">
        <v>314</v>
      </c>
      <c r="R1412" s="199" t="s">
        <v>52</v>
      </c>
      <c r="S1412" s="195">
        <v>10.482850972516117</v>
      </c>
      <c r="T1412" s="195">
        <v>0.66851003211288906</v>
      </c>
      <c r="U1412" s="195">
        <v>15.680917965260859</v>
      </c>
      <c r="V1412" s="194">
        <v>0</v>
      </c>
      <c r="W1412" s="194">
        <v>0</v>
      </c>
      <c r="X1412" s="194">
        <v>0</v>
      </c>
      <c r="Y1412" s="194" t="s">
        <v>629</v>
      </c>
      <c r="AM1412" s="200" t="s">
        <v>194</v>
      </c>
      <c r="AN1412" s="199" t="s">
        <v>416</v>
      </c>
      <c r="AO1412" s="197" t="s">
        <v>630</v>
      </c>
      <c r="AP1412" s="199" t="s">
        <v>323</v>
      </c>
      <c r="AQ1412" s="199" t="s">
        <v>76</v>
      </c>
      <c r="AR1412" s="195">
        <v>3.5693763662537417</v>
      </c>
      <c r="AS1412" s="195">
        <v>0.59884885398511944</v>
      </c>
      <c r="AT1412" s="195">
        <v>5.9603960874281574</v>
      </c>
      <c r="AU1412" s="194">
        <v>0</v>
      </c>
      <c r="AV1412" s="194">
        <v>0</v>
      </c>
      <c r="AW1412" s="194">
        <v>0</v>
      </c>
      <c r="AX1412" s="194" t="s">
        <v>638</v>
      </c>
    </row>
    <row r="1413" spans="14:50" ht="16.5" thickBot="1" x14ac:dyDescent="0.3">
      <c r="N1413" s="200" t="s">
        <v>194</v>
      </c>
      <c r="O1413" s="199" t="s">
        <v>434</v>
      </c>
      <c r="P1413" s="197" t="s">
        <v>630</v>
      </c>
      <c r="Q1413" s="199" t="s">
        <v>313</v>
      </c>
      <c r="R1413" s="199" t="s">
        <v>52</v>
      </c>
      <c r="S1413" s="195">
        <v>4.8494068781123643</v>
      </c>
      <c r="T1413" s="195">
        <v>0.64765710209280314</v>
      </c>
      <c r="U1413" s="195">
        <v>7.4876147616420177</v>
      </c>
      <c r="V1413" s="194">
        <v>0</v>
      </c>
      <c r="W1413" s="194">
        <v>0</v>
      </c>
      <c r="X1413" s="194">
        <v>0</v>
      </c>
      <c r="Y1413" s="194" t="s">
        <v>629</v>
      </c>
      <c r="AM1413" s="200" t="s">
        <v>194</v>
      </c>
      <c r="AN1413" s="199" t="s">
        <v>416</v>
      </c>
      <c r="AO1413" s="197" t="s">
        <v>630</v>
      </c>
      <c r="AP1413" s="199" t="s">
        <v>322</v>
      </c>
      <c r="AQ1413" s="199" t="s">
        <v>76</v>
      </c>
      <c r="AR1413" s="195">
        <v>3.5693763662537417</v>
      </c>
      <c r="AS1413" s="195">
        <v>0.59884885398511944</v>
      </c>
      <c r="AT1413" s="195">
        <v>5.9603960874281574</v>
      </c>
      <c r="AU1413" s="194">
        <v>0</v>
      </c>
      <c r="AV1413" s="194">
        <v>0</v>
      </c>
      <c r="AW1413" s="194">
        <v>0</v>
      </c>
      <c r="AX1413" s="194" t="s">
        <v>638</v>
      </c>
    </row>
    <row r="1414" spans="14:50" ht="16.5" thickBot="1" x14ac:dyDescent="0.3">
      <c r="N1414" s="200" t="s">
        <v>194</v>
      </c>
      <c r="O1414" s="199" t="s">
        <v>434</v>
      </c>
      <c r="P1414" s="197" t="s">
        <v>630</v>
      </c>
      <c r="Q1414" s="199" t="s">
        <v>312</v>
      </c>
      <c r="R1414" s="199" t="s">
        <v>52</v>
      </c>
      <c r="S1414" s="195">
        <v>7.794927239134795</v>
      </c>
      <c r="T1414" s="195">
        <v>0.64765710209280314</v>
      </c>
      <c r="U1414" s="195">
        <v>12.035577489919746</v>
      </c>
      <c r="V1414" s="194">
        <v>0</v>
      </c>
      <c r="W1414" s="194">
        <v>0</v>
      </c>
      <c r="X1414" s="194">
        <v>0</v>
      </c>
      <c r="Y1414" s="194" t="s">
        <v>629</v>
      </c>
      <c r="AM1414" s="200" t="s">
        <v>194</v>
      </c>
      <c r="AN1414" s="199" t="s">
        <v>416</v>
      </c>
      <c r="AO1414" s="197" t="s">
        <v>630</v>
      </c>
      <c r="AP1414" s="199" t="s">
        <v>321</v>
      </c>
      <c r="AQ1414" s="199" t="s">
        <v>76</v>
      </c>
      <c r="AR1414" s="195">
        <v>3.5693763662537417</v>
      </c>
      <c r="AS1414" s="195">
        <v>0.59884885398511944</v>
      </c>
      <c r="AT1414" s="195">
        <v>5.9603960874281574</v>
      </c>
      <c r="AU1414" s="194">
        <v>0</v>
      </c>
      <c r="AV1414" s="194">
        <v>0</v>
      </c>
      <c r="AW1414" s="194">
        <v>0</v>
      </c>
      <c r="AX1414" s="194" t="s">
        <v>638</v>
      </c>
    </row>
    <row r="1415" spans="14:50" ht="16.5" thickBot="1" x14ac:dyDescent="0.3">
      <c r="N1415" s="200" t="s">
        <v>194</v>
      </c>
      <c r="O1415" s="199" t="s">
        <v>432</v>
      </c>
      <c r="P1415" s="197" t="s">
        <v>630</v>
      </c>
      <c r="Q1415" s="199" t="s">
        <v>323</v>
      </c>
      <c r="R1415" s="199" t="s">
        <v>76</v>
      </c>
      <c r="S1415" s="195">
        <v>9.2670260325711791</v>
      </c>
      <c r="T1415" s="195">
        <v>0.64750132782019998</v>
      </c>
      <c r="U1415" s="195">
        <v>14.311979967312858</v>
      </c>
      <c r="V1415" s="194">
        <v>0</v>
      </c>
      <c r="W1415" s="194">
        <v>0</v>
      </c>
      <c r="X1415" s="194">
        <v>0</v>
      </c>
      <c r="Y1415" s="194" t="s">
        <v>629</v>
      </c>
      <c r="AM1415" s="200" t="s">
        <v>194</v>
      </c>
      <c r="AN1415" s="199" t="s">
        <v>416</v>
      </c>
      <c r="AO1415" s="197" t="s">
        <v>630</v>
      </c>
      <c r="AP1415" s="199" t="s">
        <v>320</v>
      </c>
      <c r="AQ1415" s="199" t="s">
        <v>76</v>
      </c>
      <c r="AR1415" s="195">
        <v>3.5693763662537417</v>
      </c>
      <c r="AS1415" s="195">
        <v>0.59884885398511944</v>
      </c>
      <c r="AT1415" s="195">
        <v>5.9603960874281574</v>
      </c>
      <c r="AU1415" s="194">
        <v>0</v>
      </c>
      <c r="AV1415" s="194">
        <v>0</v>
      </c>
      <c r="AW1415" s="194">
        <v>0</v>
      </c>
      <c r="AX1415" s="194" t="s">
        <v>638</v>
      </c>
    </row>
    <row r="1416" spans="14:50" ht="16.5" thickBot="1" x14ac:dyDescent="0.3">
      <c r="N1416" s="200" t="s">
        <v>194</v>
      </c>
      <c r="O1416" s="199" t="s">
        <v>432</v>
      </c>
      <c r="P1416" s="197" t="s">
        <v>630</v>
      </c>
      <c r="Q1416" s="199" t="s">
        <v>322</v>
      </c>
      <c r="R1416" s="199" t="s">
        <v>76</v>
      </c>
      <c r="S1416" s="195">
        <v>13.817489027081621</v>
      </c>
      <c r="T1416" s="195">
        <v>0.64036062616293465</v>
      </c>
      <c r="U1416" s="195">
        <v>21.577668055383953</v>
      </c>
      <c r="V1416" s="194">
        <v>0</v>
      </c>
      <c r="W1416" s="194">
        <v>0</v>
      </c>
      <c r="X1416" s="194">
        <v>0</v>
      </c>
      <c r="Y1416" s="194" t="s">
        <v>629</v>
      </c>
      <c r="AM1416" s="200" t="s">
        <v>194</v>
      </c>
      <c r="AN1416" s="199" t="s">
        <v>416</v>
      </c>
      <c r="AO1416" s="197" t="s">
        <v>630</v>
      </c>
      <c r="AP1416" s="199" t="s">
        <v>319</v>
      </c>
      <c r="AQ1416" s="199" t="s">
        <v>76</v>
      </c>
      <c r="AR1416" s="195">
        <v>3.5693763662537417</v>
      </c>
      <c r="AS1416" s="195">
        <v>0.59884885398511944</v>
      </c>
      <c r="AT1416" s="195">
        <v>5.9603960874281574</v>
      </c>
      <c r="AU1416" s="194">
        <v>0</v>
      </c>
      <c r="AV1416" s="194">
        <v>0</v>
      </c>
      <c r="AW1416" s="194">
        <v>0</v>
      </c>
      <c r="AX1416" s="194" t="s">
        <v>638</v>
      </c>
    </row>
    <row r="1417" spans="14:50" ht="16.5" thickBot="1" x14ac:dyDescent="0.3">
      <c r="N1417" s="200" t="s">
        <v>194</v>
      </c>
      <c r="O1417" s="199" t="s">
        <v>432</v>
      </c>
      <c r="P1417" s="197" t="s">
        <v>630</v>
      </c>
      <c r="Q1417" s="199" t="s">
        <v>321</v>
      </c>
      <c r="R1417" s="199" t="s">
        <v>76</v>
      </c>
      <c r="S1417" s="195">
        <v>18.447503749768583</v>
      </c>
      <c r="T1417" s="195">
        <v>0.66854091283373362</v>
      </c>
      <c r="U1417" s="195">
        <v>27.593679602308026</v>
      </c>
      <c r="V1417" s="194">
        <v>0</v>
      </c>
      <c r="W1417" s="194">
        <v>0</v>
      </c>
      <c r="X1417" s="194">
        <v>0</v>
      </c>
      <c r="Y1417" s="194" t="s">
        <v>629</v>
      </c>
      <c r="AM1417" s="200" t="s">
        <v>194</v>
      </c>
      <c r="AN1417" s="199" t="s">
        <v>416</v>
      </c>
      <c r="AO1417" s="197" t="s">
        <v>630</v>
      </c>
      <c r="AP1417" s="199" t="s">
        <v>318</v>
      </c>
      <c r="AQ1417" s="199" t="s">
        <v>76</v>
      </c>
      <c r="AR1417" s="195">
        <v>3.5693763662537417</v>
      </c>
      <c r="AS1417" s="195">
        <v>0.59884885398511944</v>
      </c>
      <c r="AT1417" s="195">
        <v>5.9603960874281574</v>
      </c>
      <c r="AU1417" s="194">
        <v>0</v>
      </c>
      <c r="AV1417" s="194">
        <v>0</v>
      </c>
      <c r="AW1417" s="194">
        <v>0</v>
      </c>
      <c r="AX1417" s="194" t="s">
        <v>638</v>
      </c>
    </row>
    <row r="1418" spans="14:50" ht="16.5" thickBot="1" x14ac:dyDescent="0.3">
      <c r="N1418" s="200" t="s">
        <v>194</v>
      </c>
      <c r="O1418" s="199" t="s">
        <v>432</v>
      </c>
      <c r="P1418" s="197" t="s">
        <v>630</v>
      </c>
      <c r="Q1418" s="199" t="s">
        <v>320</v>
      </c>
      <c r="R1418" s="199" t="s">
        <v>76</v>
      </c>
      <c r="S1418" s="195">
        <v>16.201184593799685</v>
      </c>
      <c r="T1418" s="195">
        <v>0.64750132782019987</v>
      </c>
      <c r="U1418" s="195">
        <v>25.021083197374505</v>
      </c>
      <c r="V1418" s="194">
        <v>0</v>
      </c>
      <c r="W1418" s="194">
        <v>0</v>
      </c>
      <c r="X1418" s="194">
        <v>0</v>
      </c>
      <c r="Y1418" s="194" t="s">
        <v>629</v>
      </c>
      <c r="AM1418" s="200" t="s">
        <v>194</v>
      </c>
      <c r="AN1418" s="199" t="s">
        <v>416</v>
      </c>
      <c r="AO1418" s="197" t="s">
        <v>630</v>
      </c>
      <c r="AP1418" s="199" t="s">
        <v>317</v>
      </c>
      <c r="AQ1418" s="199" t="s">
        <v>76</v>
      </c>
      <c r="AR1418" s="195">
        <v>3.5693763662537417</v>
      </c>
      <c r="AS1418" s="195">
        <v>0.59884885398511944</v>
      </c>
      <c r="AT1418" s="195">
        <v>5.9603960874281574</v>
      </c>
      <c r="AU1418" s="194">
        <v>0</v>
      </c>
      <c r="AV1418" s="194">
        <v>0</v>
      </c>
      <c r="AW1418" s="194">
        <v>0</v>
      </c>
      <c r="AX1418" s="194" t="s">
        <v>638</v>
      </c>
    </row>
    <row r="1419" spans="14:50" ht="16.5" thickBot="1" x14ac:dyDescent="0.3">
      <c r="N1419" s="200" t="s">
        <v>194</v>
      </c>
      <c r="O1419" s="199" t="s">
        <v>432</v>
      </c>
      <c r="P1419" s="197" t="s">
        <v>630</v>
      </c>
      <c r="Q1419" s="199" t="s">
        <v>319</v>
      </c>
      <c r="R1419" s="199" t="s">
        <v>76</v>
      </c>
      <c r="S1419" s="195">
        <v>21.321814964203533</v>
      </c>
      <c r="T1419" s="195">
        <v>0.64036062616293465</v>
      </c>
      <c r="U1419" s="195">
        <v>33.296573982014891</v>
      </c>
      <c r="V1419" s="194">
        <v>0</v>
      </c>
      <c r="W1419" s="194">
        <v>0</v>
      </c>
      <c r="X1419" s="194">
        <v>0</v>
      </c>
      <c r="Y1419" s="194" t="s">
        <v>629</v>
      </c>
      <c r="AM1419" s="200" t="s">
        <v>194</v>
      </c>
      <c r="AN1419" s="199" t="s">
        <v>416</v>
      </c>
      <c r="AO1419" s="197" t="s">
        <v>630</v>
      </c>
      <c r="AP1419" s="199" t="s">
        <v>74</v>
      </c>
      <c r="AQ1419" s="199" t="s">
        <v>76</v>
      </c>
      <c r="AR1419" s="195">
        <v>3.5693763662537417</v>
      </c>
      <c r="AS1419" s="195">
        <v>0.59884885398511944</v>
      </c>
      <c r="AT1419" s="195">
        <v>5.9603960874281574</v>
      </c>
      <c r="AU1419" s="194">
        <v>0</v>
      </c>
      <c r="AV1419" s="194">
        <v>0</v>
      </c>
      <c r="AW1419" s="194">
        <v>0</v>
      </c>
      <c r="AX1419" s="194" t="s">
        <v>638</v>
      </c>
    </row>
    <row r="1420" spans="14:50" ht="16.5" thickBot="1" x14ac:dyDescent="0.3">
      <c r="N1420" s="200" t="s">
        <v>194</v>
      </c>
      <c r="O1420" s="199" t="s">
        <v>432</v>
      </c>
      <c r="P1420" s="197" t="s">
        <v>630</v>
      </c>
      <c r="Q1420" s="199" t="s">
        <v>318</v>
      </c>
      <c r="R1420" s="199" t="s">
        <v>76</v>
      </c>
      <c r="S1420" s="195">
        <v>10.630013519281059</v>
      </c>
      <c r="T1420" s="195">
        <v>0.64750132782020009</v>
      </c>
      <c r="U1420" s="195">
        <v>16.416975630099138</v>
      </c>
      <c r="V1420" s="194">
        <v>0</v>
      </c>
      <c r="W1420" s="194">
        <v>0</v>
      </c>
      <c r="X1420" s="194">
        <v>0</v>
      </c>
      <c r="Y1420" s="194" t="s">
        <v>629</v>
      </c>
      <c r="AM1420" s="200" t="s">
        <v>194</v>
      </c>
      <c r="AN1420" s="199" t="s">
        <v>416</v>
      </c>
      <c r="AO1420" s="197" t="s">
        <v>630</v>
      </c>
      <c r="AP1420" s="199" t="s">
        <v>316</v>
      </c>
      <c r="AQ1420" s="199" t="s">
        <v>76</v>
      </c>
      <c r="AR1420" s="195">
        <v>3.5693763662537417</v>
      </c>
      <c r="AS1420" s="195">
        <v>0.59884885398511944</v>
      </c>
      <c r="AT1420" s="195">
        <v>5.9603960874281574</v>
      </c>
      <c r="AU1420" s="194">
        <v>0</v>
      </c>
      <c r="AV1420" s="194">
        <v>0</v>
      </c>
      <c r="AW1420" s="194">
        <v>0</v>
      </c>
      <c r="AX1420" s="194" t="s">
        <v>638</v>
      </c>
    </row>
    <row r="1421" spans="14:50" ht="16.5" thickBot="1" x14ac:dyDescent="0.3">
      <c r="N1421" s="200" t="s">
        <v>194</v>
      </c>
      <c r="O1421" s="199" t="s">
        <v>432</v>
      </c>
      <c r="P1421" s="197" t="s">
        <v>630</v>
      </c>
      <c r="Q1421" s="199" t="s">
        <v>317</v>
      </c>
      <c r="R1421" s="199" t="s">
        <v>76</v>
      </c>
      <c r="S1421" s="195">
        <v>12.491329198526564</v>
      </c>
      <c r="T1421" s="195">
        <v>0.6685409128337334</v>
      </c>
      <c r="U1421" s="195">
        <v>18.684464867796603</v>
      </c>
      <c r="V1421" s="194">
        <v>0</v>
      </c>
      <c r="W1421" s="194">
        <v>0</v>
      </c>
      <c r="X1421" s="194">
        <v>0</v>
      </c>
      <c r="Y1421" s="194" t="s">
        <v>629</v>
      </c>
      <c r="AM1421" s="200" t="s">
        <v>194</v>
      </c>
      <c r="AN1421" s="199" t="s">
        <v>416</v>
      </c>
      <c r="AO1421" s="197" t="s">
        <v>630</v>
      </c>
      <c r="AP1421" s="199" t="s">
        <v>315</v>
      </c>
      <c r="AQ1421" s="199" t="s">
        <v>76</v>
      </c>
      <c r="AR1421" s="195">
        <v>3.5693763662537417</v>
      </c>
      <c r="AS1421" s="195">
        <v>0.59884885398511944</v>
      </c>
      <c r="AT1421" s="195">
        <v>5.9603960874281574</v>
      </c>
      <c r="AU1421" s="194">
        <v>0</v>
      </c>
      <c r="AV1421" s="194">
        <v>0</v>
      </c>
      <c r="AW1421" s="194">
        <v>0</v>
      </c>
      <c r="AX1421" s="194" t="s">
        <v>638</v>
      </c>
    </row>
    <row r="1422" spans="14:50" ht="16.5" thickBot="1" x14ac:dyDescent="0.3">
      <c r="N1422" s="200" t="s">
        <v>194</v>
      </c>
      <c r="O1422" s="199" t="s">
        <v>432</v>
      </c>
      <c r="P1422" s="197" t="s">
        <v>630</v>
      </c>
      <c r="Q1422" s="199" t="s">
        <v>74</v>
      </c>
      <c r="R1422" s="199" t="s">
        <v>76</v>
      </c>
      <c r="S1422" s="195">
        <v>14.203425157014522</v>
      </c>
      <c r="T1422" s="195">
        <v>0.64750132782019998</v>
      </c>
      <c r="U1422" s="195">
        <v>21.935746764921799</v>
      </c>
      <c r="V1422" s="194">
        <v>0</v>
      </c>
      <c r="W1422" s="194">
        <v>0</v>
      </c>
      <c r="X1422" s="194">
        <v>0</v>
      </c>
      <c r="Y1422" s="194" t="s">
        <v>629</v>
      </c>
      <c r="AM1422" s="200" t="s">
        <v>194</v>
      </c>
      <c r="AN1422" s="199" t="s">
        <v>416</v>
      </c>
      <c r="AO1422" s="197" t="s">
        <v>630</v>
      </c>
      <c r="AP1422" s="199" t="s">
        <v>314</v>
      </c>
      <c r="AQ1422" s="199" t="s">
        <v>76</v>
      </c>
      <c r="AR1422" s="195">
        <v>3.5693763662537417</v>
      </c>
      <c r="AS1422" s="195">
        <v>0.59884885398511944</v>
      </c>
      <c r="AT1422" s="195">
        <v>5.9603960874281574</v>
      </c>
      <c r="AU1422" s="194">
        <v>0</v>
      </c>
      <c r="AV1422" s="194">
        <v>0</v>
      </c>
      <c r="AW1422" s="194">
        <v>0</v>
      </c>
      <c r="AX1422" s="194" t="s">
        <v>638</v>
      </c>
    </row>
    <row r="1423" spans="14:50" ht="16.5" thickBot="1" x14ac:dyDescent="0.3">
      <c r="N1423" s="200" t="s">
        <v>194</v>
      </c>
      <c r="O1423" s="199" t="s">
        <v>432</v>
      </c>
      <c r="P1423" s="197" t="s">
        <v>630</v>
      </c>
      <c r="Q1423" s="199" t="s">
        <v>316</v>
      </c>
      <c r="R1423" s="199" t="s">
        <v>76</v>
      </c>
      <c r="S1423" s="195">
        <v>10.481792657842158</v>
      </c>
      <c r="T1423" s="195">
        <v>0.64750132782019987</v>
      </c>
      <c r="U1423" s="195">
        <v>16.18806357220749</v>
      </c>
      <c r="V1423" s="194">
        <v>0</v>
      </c>
      <c r="W1423" s="194">
        <v>0</v>
      </c>
      <c r="X1423" s="194">
        <v>0</v>
      </c>
      <c r="Y1423" s="194" t="s">
        <v>629</v>
      </c>
      <c r="AM1423" s="200" t="s">
        <v>194</v>
      </c>
      <c r="AN1423" s="199" t="s">
        <v>416</v>
      </c>
      <c r="AO1423" s="197" t="s">
        <v>630</v>
      </c>
      <c r="AP1423" s="199" t="s">
        <v>313</v>
      </c>
      <c r="AQ1423" s="199" t="s">
        <v>76</v>
      </c>
      <c r="AR1423" s="195">
        <v>3.5693763662537417</v>
      </c>
      <c r="AS1423" s="195">
        <v>0.59884885398511944</v>
      </c>
      <c r="AT1423" s="195">
        <v>5.9603960874281574</v>
      </c>
      <c r="AU1423" s="194">
        <v>0</v>
      </c>
      <c r="AV1423" s="194">
        <v>0</v>
      </c>
      <c r="AW1423" s="194">
        <v>0</v>
      </c>
      <c r="AX1423" s="194" t="s">
        <v>638</v>
      </c>
    </row>
    <row r="1424" spans="14:50" ht="16.5" thickBot="1" x14ac:dyDescent="0.3">
      <c r="N1424" s="200" t="s">
        <v>194</v>
      </c>
      <c r="O1424" s="199" t="s">
        <v>432</v>
      </c>
      <c r="P1424" s="197" t="s">
        <v>630</v>
      </c>
      <c r="Q1424" s="199" t="s">
        <v>315</v>
      </c>
      <c r="R1424" s="199" t="s">
        <v>76</v>
      </c>
      <c r="S1424" s="195">
        <v>11.17032288744104</v>
      </c>
      <c r="T1424" s="195">
        <v>0.66854091283373374</v>
      </c>
      <c r="U1424" s="195">
        <v>16.708510538410536</v>
      </c>
      <c r="V1424" s="194">
        <v>0</v>
      </c>
      <c r="W1424" s="194">
        <v>0</v>
      </c>
      <c r="X1424" s="194">
        <v>0</v>
      </c>
      <c r="Y1424" s="194" t="s">
        <v>629</v>
      </c>
      <c r="AM1424" s="200" t="s">
        <v>194</v>
      </c>
      <c r="AN1424" s="199" t="s">
        <v>416</v>
      </c>
      <c r="AO1424" s="197" t="s">
        <v>630</v>
      </c>
      <c r="AP1424" s="199" t="s">
        <v>312</v>
      </c>
      <c r="AQ1424" s="199" t="s">
        <v>76</v>
      </c>
      <c r="AR1424" s="195">
        <v>3.5693763662537417</v>
      </c>
      <c r="AS1424" s="195">
        <v>0.59884885398511944</v>
      </c>
      <c r="AT1424" s="195">
        <v>5.9603960874281574</v>
      </c>
      <c r="AU1424" s="194">
        <v>0</v>
      </c>
      <c r="AV1424" s="194">
        <v>0</v>
      </c>
      <c r="AW1424" s="194">
        <v>0</v>
      </c>
      <c r="AX1424" s="194" t="s">
        <v>638</v>
      </c>
    </row>
    <row r="1425" spans="14:50" ht="16.5" thickBot="1" x14ac:dyDescent="0.3">
      <c r="N1425" s="200" t="s">
        <v>194</v>
      </c>
      <c r="O1425" s="199" t="s">
        <v>432</v>
      </c>
      <c r="P1425" s="197" t="s">
        <v>630</v>
      </c>
      <c r="Q1425" s="199" t="s">
        <v>314</v>
      </c>
      <c r="R1425" s="199" t="s">
        <v>76</v>
      </c>
      <c r="S1425" s="195">
        <v>16.584119532620239</v>
      </c>
      <c r="T1425" s="195">
        <v>0.66854091283373362</v>
      </c>
      <c r="U1425" s="195">
        <v>24.806439238438521</v>
      </c>
      <c r="V1425" s="194">
        <v>0</v>
      </c>
      <c r="W1425" s="194">
        <v>0</v>
      </c>
      <c r="X1425" s="194">
        <v>0</v>
      </c>
      <c r="Y1425" s="194" t="s">
        <v>629</v>
      </c>
      <c r="AM1425" s="200" t="s">
        <v>194</v>
      </c>
      <c r="AN1425" s="199" t="s">
        <v>416</v>
      </c>
      <c r="AO1425" s="197" t="s">
        <v>630</v>
      </c>
      <c r="AP1425" s="199" t="s">
        <v>323</v>
      </c>
      <c r="AQ1425" s="199" t="s">
        <v>52</v>
      </c>
      <c r="AR1425" s="195">
        <v>3.5693763662537417</v>
      </c>
      <c r="AS1425" s="195">
        <v>0.59884885398511944</v>
      </c>
      <c r="AT1425" s="195">
        <v>5.9603960874281574</v>
      </c>
      <c r="AU1425" s="194">
        <v>0</v>
      </c>
      <c r="AV1425" s="194">
        <v>0</v>
      </c>
      <c r="AW1425" s="194">
        <v>0</v>
      </c>
      <c r="AX1425" s="194" t="s">
        <v>638</v>
      </c>
    </row>
    <row r="1426" spans="14:50" ht="16.5" thickBot="1" x14ac:dyDescent="0.3">
      <c r="N1426" s="200" t="s">
        <v>194</v>
      </c>
      <c r="O1426" s="199" t="s">
        <v>432</v>
      </c>
      <c r="P1426" s="197" t="s">
        <v>630</v>
      </c>
      <c r="Q1426" s="199" t="s">
        <v>313</v>
      </c>
      <c r="R1426" s="199" t="s">
        <v>76</v>
      </c>
      <c r="S1426" s="195">
        <v>7.6655962905030721</v>
      </c>
      <c r="T1426" s="195">
        <v>0.64750132782019998</v>
      </c>
      <c r="U1426" s="195">
        <v>11.838734472266097</v>
      </c>
      <c r="V1426" s="194">
        <v>0</v>
      </c>
      <c r="W1426" s="194">
        <v>0</v>
      </c>
      <c r="X1426" s="194">
        <v>0</v>
      </c>
      <c r="Y1426" s="194" t="s">
        <v>629</v>
      </c>
      <c r="AM1426" s="200" t="s">
        <v>194</v>
      </c>
      <c r="AN1426" s="199" t="s">
        <v>416</v>
      </c>
      <c r="AO1426" s="197" t="s">
        <v>630</v>
      </c>
      <c r="AP1426" s="199" t="s">
        <v>322</v>
      </c>
      <c r="AQ1426" s="199" t="s">
        <v>52</v>
      </c>
      <c r="AR1426" s="195">
        <v>3.5693763662537417</v>
      </c>
      <c r="AS1426" s="195">
        <v>0.59884885398511944</v>
      </c>
      <c r="AT1426" s="195">
        <v>5.9603960874281574</v>
      </c>
      <c r="AU1426" s="194">
        <v>0</v>
      </c>
      <c r="AV1426" s="194">
        <v>0</v>
      </c>
      <c r="AW1426" s="194">
        <v>0</v>
      </c>
      <c r="AX1426" s="194" t="s">
        <v>638</v>
      </c>
    </row>
    <row r="1427" spans="14:50" ht="16.5" thickBot="1" x14ac:dyDescent="0.3">
      <c r="N1427" s="200" t="s">
        <v>194</v>
      </c>
      <c r="O1427" s="199" t="s">
        <v>432</v>
      </c>
      <c r="P1427" s="197" t="s">
        <v>630</v>
      </c>
      <c r="Q1427" s="199" t="s">
        <v>312</v>
      </c>
      <c r="R1427" s="199" t="s">
        <v>76</v>
      </c>
      <c r="S1427" s="195">
        <v>12.321664655268496</v>
      </c>
      <c r="T1427" s="195">
        <v>0.64750132782019987</v>
      </c>
      <c r="U1427" s="195">
        <v>19.02955889951474</v>
      </c>
      <c r="V1427" s="194">
        <v>0</v>
      </c>
      <c r="W1427" s="194">
        <v>0</v>
      </c>
      <c r="X1427" s="194">
        <v>0</v>
      </c>
      <c r="Y1427" s="194" t="s">
        <v>629</v>
      </c>
      <c r="AM1427" s="200" t="s">
        <v>194</v>
      </c>
      <c r="AN1427" s="199" t="s">
        <v>416</v>
      </c>
      <c r="AO1427" s="197" t="s">
        <v>630</v>
      </c>
      <c r="AP1427" s="199" t="s">
        <v>321</v>
      </c>
      <c r="AQ1427" s="199" t="s">
        <v>52</v>
      </c>
      <c r="AR1427" s="195">
        <v>3.5693763662537417</v>
      </c>
      <c r="AS1427" s="195">
        <v>0.59884885398511944</v>
      </c>
      <c r="AT1427" s="195">
        <v>5.9603960874281574</v>
      </c>
      <c r="AU1427" s="194">
        <v>0</v>
      </c>
      <c r="AV1427" s="194">
        <v>0</v>
      </c>
      <c r="AW1427" s="194">
        <v>0</v>
      </c>
      <c r="AX1427" s="194" t="s">
        <v>638</v>
      </c>
    </row>
    <row r="1428" spans="14:50" ht="16.5" thickBot="1" x14ac:dyDescent="0.3">
      <c r="N1428" s="200" t="s">
        <v>194</v>
      </c>
      <c r="O1428" s="199" t="s">
        <v>432</v>
      </c>
      <c r="P1428" s="197" t="s">
        <v>630</v>
      </c>
      <c r="Q1428" s="199" t="s">
        <v>323</v>
      </c>
      <c r="R1428" s="199" t="s">
        <v>52</v>
      </c>
      <c r="S1428" s="195">
        <v>9.2670260325711791</v>
      </c>
      <c r="T1428" s="195">
        <v>0.64750132782019998</v>
      </c>
      <c r="U1428" s="195">
        <v>14.311979967312858</v>
      </c>
      <c r="V1428" s="194">
        <v>0</v>
      </c>
      <c r="W1428" s="194">
        <v>0</v>
      </c>
      <c r="X1428" s="194">
        <v>0</v>
      </c>
      <c r="Y1428" s="194" t="s">
        <v>629</v>
      </c>
      <c r="AM1428" s="200" t="s">
        <v>194</v>
      </c>
      <c r="AN1428" s="199" t="s">
        <v>416</v>
      </c>
      <c r="AO1428" s="197" t="s">
        <v>630</v>
      </c>
      <c r="AP1428" s="199" t="s">
        <v>320</v>
      </c>
      <c r="AQ1428" s="199" t="s">
        <v>52</v>
      </c>
      <c r="AR1428" s="195">
        <v>3.5693763662537417</v>
      </c>
      <c r="AS1428" s="195">
        <v>0.59884885398511944</v>
      </c>
      <c r="AT1428" s="195">
        <v>5.9603960874281574</v>
      </c>
      <c r="AU1428" s="194">
        <v>0</v>
      </c>
      <c r="AV1428" s="194">
        <v>0</v>
      </c>
      <c r="AW1428" s="194">
        <v>0</v>
      </c>
      <c r="AX1428" s="194" t="s">
        <v>638</v>
      </c>
    </row>
    <row r="1429" spans="14:50" ht="16.5" thickBot="1" x14ac:dyDescent="0.3">
      <c r="N1429" s="200" t="s">
        <v>194</v>
      </c>
      <c r="O1429" s="199" t="s">
        <v>432</v>
      </c>
      <c r="P1429" s="197" t="s">
        <v>630</v>
      </c>
      <c r="Q1429" s="199" t="s">
        <v>322</v>
      </c>
      <c r="R1429" s="199" t="s">
        <v>52</v>
      </c>
      <c r="S1429" s="195">
        <v>13.817489027081621</v>
      </c>
      <c r="T1429" s="195">
        <v>0.64036062616293465</v>
      </c>
      <c r="U1429" s="195">
        <v>21.577668055383953</v>
      </c>
      <c r="V1429" s="194">
        <v>0</v>
      </c>
      <c r="W1429" s="194">
        <v>0</v>
      </c>
      <c r="X1429" s="194">
        <v>0</v>
      </c>
      <c r="Y1429" s="194" t="s">
        <v>629</v>
      </c>
      <c r="AM1429" s="200" t="s">
        <v>194</v>
      </c>
      <c r="AN1429" s="199" t="s">
        <v>416</v>
      </c>
      <c r="AO1429" s="197" t="s">
        <v>630</v>
      </c>
      <c r="AP1429" s="199" t="s">
        <v>319</v>
      </c>
      <c r="AQ1429" s="199" t="s">
        <v>52</v>
      </c>
      <c r="AR1429" s="195">
        <v>3.5693763662537417</v>
      </c>
      <c r="AS1429" s="195">
        <v>0.59884885398511944</v>
      </c>
      <c r="AT1429" s="195">
        <v>5.9603960874281574</v>
      </c>
      <c r="AU1429" s="194">
        <v>0</v>
      </c>
      <c r="AV1429" s="194">
        <v>0</v>
      </c>
      <c r="AW1429" s="194">
        <v>0</v>
      </c>
      <c r="AX1429" s="194" t="s">
        <v>638</v>
      </c>
    </row>
    <row r="1430" spans="14:50" ht="16.5" thickBot="1" x14ac:dyDescent="0.3">
      <c r="N1430" s="200" t="s">
        <v>194</v>
      </c>
      <c r="O1430" s="199" t="s">
        <v>432</v>
      </c>
      <c r="P1430" s="197" t="s">
        <v>630</v>
      </c>
      <c r="Q1430" s="199" t="s">
        <v>321</v>
      </c>
      <c r="R1430" s="199" t="s">
        <v>52</v>
      </c>
      <c r="S1430" s="195">
        <v>18.447503749768583</v>
      </c>
      <c r="T1430" s="195">
        <v>0.66854091283373362</v>
      </c>
      <c r="U1430" s="195">
        <v>27.593679602308026</v>
      </c>
      <c r="V1430" s="194">
        <v>0</v>
      </c>
      <c r="W1430" s="194">
        <v>0</v>
      </c>
      <c r="X1430" s="194">
        <v>0</v>
      </c>
      <c r="Y1430" s="194" t="s">
        <v>629</v>
      </c>
      <c r="AM1430" s="200" t="s">
        <v>194</v>
      </c>
      <c r="AN1430" s="199" t="s">
        <v>416</v>
      </c>
      <c r="AO1430" s="197" t="s">
        <v>630</v>
      </c>
      <c r="AP1430" s="199" t="s">
        <v>318</v>
      </c>
      <c r="AQ1430" s="199" t="s">
        <v>52</v>
      </c>
      <c r="AR1430" s="195">
        <v>3.5693763662537417</v>
      </c>
      <c r="AS1430" s="195">
        <v>0.59884885398511944</v>
      </c>
      <c r="AT1430" s="195">
        <v>5.9603960874281574</v>
      </c>
      <c r="AU1430" s="194">
        <v>0</v>
      </c>
      <c r="AV1430" s="194">
        <v>0</v>
      </c>
      <c r="AW1430" s="194">
        <v>0</v>
      </c>
      <c r="AX1430" s="194" t="s">
        <v>638</v>
      </c>
    </row>
    <row r="1431" spans="14:50" ht="16.5" thickBot="1" x14ac:dyDescent="0.3">
      <c r="N1431" s="200" t="s">
        <v>194</v>
      </c>
      <c r="O1431" s="199" t="s">
        <v>432</v>
      </c>
      <c r="P1431" s="197" t="s">
        <v>630</v>
      </c>
      <c r="Q1431" s="199" t="s">
        <v>320</v>
      </c>
      <c r="R1431" s="199" t="s">
        <v>52</v>
      </c>
      <c r="S1431" s="195">
        <v>16.201184593799685</v>
      </c>
      <c r="T1431" s="195">
        <v>0.64750132782019987</v>
      </c>
      <c r="U1431" s="195">
        <v>25.021083197374505</v>
      </c>
      <c r="V1431" s="194">
        <v>0</v>
      </c>
      <c r="W1431" s="194">
        <v>0</v>
      </c>
      <c r="X1431" s="194">
        <v>0</v>
      </c>
      <c r="Y1431" s="194" t="s">
        <v>629</v>
      </c>
      <c r="AM1431" s="200" t="s">
        <v>194</v>
      </c>
      <c r="AN1431" s="199" t="s">
        <v>416</v>
      </c>
      <c r="AO1431" s="197" t="s">
        <v>630</v>
      </c>
      <c r="AP1431" s="199" t="s">
        <v>317</v>
      </c>
      <c r="AQ1431" s="199" t="s">
        <v>52</v>
      </c>
      <c r="AR1431" s="195">
        <v>3.5693763662537417</v>
      </c>
      <c r="AS1431" s="195">
        <v>0.59884885398511944</v>
      </c>
      <c r="AT1431" s="195">
        <v>5.9603960874281574</v>
      </c>
      <c r="AU1431" s="194">
        <v>0</v>
      </c>
      <c r="AV1431" s="194">
        <v>0</v>
      </c>
      <c r="AW1431" s="194">
        <v>0</v>
      </c>
      <c r="AX1431" s="194" t="s">
        <v>638</v>
      </c>
    </row>
    <row r="1432" spans="14:50" ht="16.5" thickBot="1" x14ac:dyDescent="0.3">
      <c r="N1432" s="200" t="s">
        <v>194</v>
      </c>
      <c r="O1432" s="199" t="s">
        <v>432</v>
      </c>
      <c r="P1432" s="197" t="s">
        <v>630</v>
      </c>
      <c r="Q1432" s="199" t="s">
        <v>319</v>
      </c>
      <c r="R1432" s="199" t="s">
        <v>52</v>
      </c>
      <c r="S1432" s="195">
        <v>21.321814964203533</v>
      </c>
      <c r="T1432" s="195">
        <v>0.64036062616293465</v>
      </c>
      <c r="U1432" s="195">
        <v>33.296573982014891</v>
      </c>
      <c r="V1432" s="194">
        <v>0</v>
      </c>
      <c r="W1432" s="194">
        <v>0</v>
      </c>
      <c r="X1432" s="194">
        <v>0</v>
      </c>
      <c r="Y1432" s="194" t="s">
        <v>629</v>
      </c>
      <c r="AM1432" s="200" t="s">
        <v>194</v>
      </c>
      <c r="AN1432" s="199" t="s">
        <v>416</v>
      </c>
      <c r="AO1432" s="197" t="s">
        <v>630</v>
      </c>
      <c r="AP1432" s="199" t="s">
        <v>74</v>
      </c>
      <c r="AQ1432" s="199" t="s">
        <v>52</v>
      </c>
      <c r="AR1432" s="195">
        <v>3.5693763662537417</v>
      </c>
      <c r="AS1432" s="195">
        <v>0.59884885398511944</v>
      </c>
      <c r="AT1432" s="195">
        <v>5.9603960874281574</v>
      </c>
      <c r="AU1432" s="194">
        <v>0</v>
      </c>
      <c r="AV1432" s="194">
        <v>0</v>
      </c>
      <c r="AW1432" s="194">
        <v>0</v>
      </c>
      <c r="AX1432" s="194" t="s">
        <v>638</v>
      </c>
    </row>
    <row r="1433" spans="14:50" ht="16.5" thickBot="1" x14ac:dyDescent="0.3">
      <c r="N1433" s="200" t="s">
        <v>194</v>
      </c>
      <c r="O1433" s="199" t="s">
        <v>432</v>
      </c>
      <c r="P1433" s="197" t="s">
        <v>630</v>
      </c>
      <c r="Q1433" s="199" t="s">
        <v>318</v>
      </c>
      <c r="R1433" s="199" t="s">
        <v>52</v>
      </c>
      <c r="S1433" s="195">
        <v>10.630013519281059</v>
      </c>
      <c r="T1433" s="195">
        <v>0.64750132782020009</v>
      </c>
      <c r="U1433" s="195">
        <v>16.416975630099138</v>
      </c>
      <c r="V1433" s="194">
        <v>0</v>
      </c>
      <c r="W1433" s="194">
        <v>0</v>
      </c>
      <c r="X1433" s="194">
        <v>0</v>
      </c>
      <c r="Y1433" s="194" t="s">
        <v>629</v>
      </c>
      <c r="AM1433" s="200" t="s">
        <v>194</v>
      </c>
      <c r="AN1433" s="199" t="s">
        <v>416</v>
      </c>
      <c r="AO1433" s="197" t="s">
        <v>630</v>
      </c>
      <c r="AP1433" s="199" t="s">
        <v>316</v>
      </c>
      <c r="AQ1433" s="199" t="s">
        <v>52</v>
      </c>
      <c r="AR1433" s="195">
        <v>3.5693763662537417</v>
      </c>
      <c r="AS1433" s="195">
        <v>0.59884885398511944</v>
      </c>
      <c r="AT1433" s="195">
        <v>5.9603960874281574</v>
      </c>
      <c r="AU1433" s="194">
        <v>0</v>
      </c>
      <c r="AV1433" s="194">
        <v>0</v>
      </c>
      <c r="AW1433" s="194">
        <v>0</v>
      </c>
      <c r="AX1433" s="194" t="s">
        <v>638</v>
      </c>
    </row>
    <row r="1434" spans="14:50" ht="16.5" thickBot="1" x14ac:dyDescent="0.3">
      <c r="N1434" s="200" t="s">
        <v>194</v>
      </c>
      <c r="O1434" s="199" t="s">
        <v>432</v>
      </c>
      <c r="P1434" s="197" t="s">
        <v>630</v>
      </c>
      <c r="Q1434" s="199" t="s">
        <v>317</v>
      </c>
      <c r="R1434" s="199" t="s">
        <v>52</v>
      </c>
      <c r="S1434" s="195">
        <v>12.491329198526564</v>
      </c>
      <c r="T1434" s="195">
        <v>0.6685409128337334</v>
      </c>
      <c r="U1434" s="195">
        <v>18.684464867796603</v>
      </c>
      <c r="V1434" s="194">
        <v>0</v>
      </c>
      <c r="W1434" s="194">
        <v>0</v>
      </c>
      <c r="X1434" s="194">
        <v>0</v>
      </c>
      <c r="Y1434" s="194" t="s">
        <v>629</v>
      </c>
      <c r="AM1434" s="200" t="s">
        <v>194</v>
      </c>
      <c r="AN1434" s="199" t="s">
        <v>416</v>
      </c>
      <c r="AO1434" s="197" t="s">
        <v>630</v>
      </c>
      <c r="AP1434" s="199" t="s">
        <v>315</v>
      </c>
      <c r="AQ1434" s="199" t="s">
        <v>52</v>
      </c>
      <c r="AR1434" s="195">
        <v>3.5693763662537417</v>
      </c>
      <c r="AS1434" s="195">
        <v>0.59884885398511944</v>
      </c>
      <c r="AT1434" s="195">
        <v>5.9603960874281574</v>
      </c>
      <c r="AU1434" s="194">
        <v>0</v>
      </c>
      <c r="AV1434" s="194">
        <v>0</v>
      </c>
      <c r="AW1434" s="194">
        <v>0</v>
      </c>
      <c r="AX1434" s="194" t="s">
        <v>638</v>
      </c>
    </row>
    <row r="1435" spans="14:50" ht="16.5" thickBot="1" x14ac:dyDescent="0.3">
      <c r="N1435" s="200" t="s">
        <v>194</v>
      </c>
      <c r="O1435" s="199" t="s">
        <v>432</v>
      </c>
      <c r="P1435" s="197" t="s">
        <v>630</v>
      </c>
      <c r="Q1435" s="199" t="s">
        <v>74</v>
      </c>
      <c r="R1435" s="199" t="s">
        <v>52</v>
      </c>
      <c r="S1435" s="195">
        <v>14.203425157014522</v>
      </c>
      <c r="T1435" s="195">
        <v>0.64750132782019998</v>
      </c>
      <c r="U1435" s="195">
        <v>21.935746764921799</v>
      </c>
      <c r="V1435" s="194">
        <v>0</v>
      </c>
      <c r="W1435" s="194">
        <v>0</v>
      </c>
      <c r="X1435" s="194">
        <v>0</v>
      </c>
      <c r="Y1435" s="194" t="s">
        <v>629</v>
      </c>
      <c r="AM1435" s="200" t="s">
        <v>194</v>
      </c>
      <c r="AN1435" s="199" t="s">
        <v>416</v>
      </c>
      <c r="AO1435" s="197" t="s">
        <v>630</v>
      </c>
      <c r="AP1435" s="199" t="s">
        <v>314</v>
      </c>
      <c r="AQ1435" s="199" t="s">
        <v>52</v>
      </c>
      <c r="AR1435" s="195">
        <v>3.5693763662537417</v>
      </c>
      <c r="AS1435" s="195">
        <v>0.59884885398511944</v>
      </c>
      <c r="AT1435" s="195">
        <v>5.9603960874281574</v>
      </c>
      <c r="AU1435" s="194">
        <v>0</v>
      </c>
      <c r="AV1435" s="194">
        <v>0</v>
      </c>
      <c r="AW1435" s="194">
        <v>0</v>
      </c>
      <c r="AX1435" s="194" t="s">
        <v>638</v>
      </c>
    </row>
    <row r="1436" spans="14:50" ht="16.5" thickBot="1" x14ac:dyDescent="0.3">
      <c r="N1436" s="200" t="s">
        <v>194</v>
      </c>
      <c r="O1436" s="199" t="s">
        <v>432</v>
      </c>
      <c r="P1436" s="197" t="s">
        <v>630</v>
      </c>
      <c r="Q1436" s="199" t="s">
        <v>316</v>
      </c>
      <c r="R1436" s="199" t="s">
        <v>52</v>
      </c>
      <c r="S1436" s="195">
        <v>10.481792657842158</v>
      </c>
      <c r="T1436" s="195">
        <v>0.64750132782019987</v>
      </c>
      <c r="U1436" s="195">
        <v>16.18806357220749</v>
      </c>
      <c r="V1436" s="194">
        <v>0</v>
      </c>
      <c r="W1436" s="194">
        <v>0</v>
      </c>
      <c r="X1436" s="194">
        <v>0</v>
      </c>
      <c r="Y1436" s="194" t="s">
        <v>629</v>
      </c>
      <c r="AM1436" s="200" t="s">
        <v>194</v>
      </c>
      <c r="AN1436" s="199" t="s">
        <v>416</v>
      </c>
      <c r="AO1436" s="197" t="s">
        <v>630</v>
      </c>
      <c r="AP1436" s="199" t="s">
        <v>313</v>
      </c>
      <c r="AQ1436" s="199" t="s">
        <v>52</v>
      </c>
      <c r="AR1436" s="195">
        <v>3.5693763662537417</v>
      </c>
      <c r="AS1436" s="195">
        <v>0.59884885398511944</v>
      </c>
      <c r="AT1436" s="195">
        <v>5.9603960874281574</v>
      </c>
      <c r="AU1436" s="194">
        <v>0</v>
      </c>
      <c r="AV1436" s="194">
        <v>0</v>
      </c>
      <c r="AW1436" s="194">
        <v>0</v>
      </c>
      <c r="AX1436" s="194" t="s">
        <v>638</v>
      </c>
    </row>
    <row r="1437" spans="14:50" ht="16.5" thickBot="1" x14ac:dyDescent="0.3">
      <c r="N1437" s="200" t="s">
        <v>194</v>
      </c>
      <c r="O1437" s="199" t="s">
        <v>432</v>
      </c>
      <c r="P1437" s="197" t="s">
        <v>630</v>
      </c>
      <c r="Q1437" s="199" t="s">
        <v>315</v>
      </c>
      <c r="R1437" s="199" t="s">
        <v>52</v>
      </c>
      <c r="S1437" s="195">
        <v>11.17032288744104</v>
      </c>
      <c r="T1437" s="195">
        <v>0.66854091283373374</v>
      </c>
      <c r="U1437" s="195">
        <v>16.708510538410536</v>
      </c>
      <c r="V1437" s="194">
        <v>0</v>
      </c>
      <c r="W1437" s="194">
        <v>0</v>
      </c>
      <c r="X1437" s="194">
        <v>0</v>
      </c>
      <c r="Y1437" s="194" t="s">
        <v>629</v>
      </c>
      <c r="AM1437" s="200" t="s">
        <v>194</v>
      </c>
      <c r="AN1437" s="199" t="s">
        <v>416</v>
      </c>
      <c r="AO1437" s="197" t="s">
        <v>630</v>
      </c>
      <c r="AP1437" s="199" t="s">
        <v>312</v>
      </c>
      <c r="AQ1437" s="199" t="s">
        <v>52</v>
      </c>
      <c r="AR1437" s="195">
        <v>3.5693763662537417</v>
      </c>
      <c r="AS1437" s="195">
        <v>0.59884885398511944</v>
      </c>
      <c r="AT1437" s="195">
        <v>5.9603960874281574</v>
      </c>
      <c r="AU1437" s="194">
        <v>0</v>
      </c>
      <c r="AV1437" s="194">
        <v>0</v>
      </c>
      <c r="AW1437" s="194">
        <v>0</v>
      </c>
      <c r="AX1437" s="194" t="s">
        <v>638</v>
      </c>
    </row>
    <row r="1438" spans="14:50" ht="16.5" thickBot="1" x14ac:dyDescent="0.3">
      <c r="N1438" s="200" t="s">
        <v>194</v>
      </c>
      <c r="O1438" s="199" t="s">
        <v>432</v>
      </c>
      <c r="P1438" s="197" t="s">
        <v>630</v>
      </c>
      <c r="Q1438" s="199" t="s">
        <v>314</v>
      </c>
      <c r="R1438" s="199" t="s">
        <v>52</v>
      </c>
      <c r="S1438" s="195">
        <v>16.584119532620239</v>
      </c>
      <c r="T1438" s="195">
        <v>0.66854091283373362</v>
      </c>
      <c r="U1438" s="195">
        <v>24.806439238438521</v>
      </c>
      <c r="V1438" s="194">
        <v>0</v>
      </c>
      <c r="W1438" s="194">
        <v>0</v>
      </c>
      <c r="X1438" s="194">
        <v>0</v>
      </c>
      <c r="Y1438" s="194" t="s">
        <v>629</v>
      </c>
      <c r="AM1438" s="200" t="s">
        <v>194</v>
      </c>
      <c r="AN1438" s="199" t="s">
        <v>419</v>
      </c>
      <c r="AO1438" s="197" t="s">
        <v>630</v>
      </c>
      <c r="AP1438" s="199" t="s">
        <v>323</v>
      </c>
      <c r="AQ1438" s="199" t="s">
        <v>76</v>
      </c>
      <c r="AR1438" s="195">
        <v>0.20339772268029233</v>
      </c>
      <c r="AS1438" s="195">
        <v>0.61202804082280426</v>
      </c>
      <c r="AT1438" s="195">
        <v>0.33233399307464168</v>
      </c>
      <c r="AU1438" s="194">
        <v>0</v>
      </c>
      <c r="AV1438" s="194">
        <v>0</v>
      </c>
      <c r="AW1438" s="194">
        <v>0</v>
      </c>
      <c r="AX1438" s="194" t="s">
        <v>639</v>
      </c>
    </row>
    <row r="1439" spans="14:50" ht="16.5" thickBot="1" x14ac:dyDescent="0.3">
      <c r="N1439" s="200" t="s">
        <v>194</v>
      </c>
      <c r="O1439" s="199" t="s">
        <v>432</v>
      </c>
      <c r="P1439" s="197" t="s">
        <v>630</v>
      </c>
      <c r="Q1439" s="199" t="s">
        <v>313</v>
      </c>
      <c r="R1439" s="199" t="s">
        <v>52</v>
      </c>
      <c r="S1439" s="195">
        <v>7.6655962905030721</v>
      </c>
      <c r="T1439" s="195">
        <v>0.64750132782019998</v>
      </c>
      <c r="U1439" s="195">
        <v>11.838734472266097</v>
      </c>
      <c r="V1439" s="194">
        <v>0</v>
      </c>
      <c r="W1439" s="194">
        <v>0</v>
      </c>
      <c r="X1439" s="194">
        <v>0</v>
      </c>
      <c r="Y1439" s="194" t="s">
        <v>629</v>
      </c>
      <c r="AM1439" s="200" t="s">
        <v>194</v>
      </c>
      <c r="AN1439" s="199" t="s">
        <v>419</v>
      </c>
      <c r="AO1439" s="197" t="s">
        <v>630</v>
      </c>
      <c r="AP1439" s="199" t="s">
        <v>322</v>
      </c>
      <c r="AQ1439" s="199" t="s">
        <v>76</v>
      </c>
      <c r="AR1439" s="195">
        <v>0.20339772268029233</v>
      </c>
      <c r="AS1439" s="195">
        <v>0.61202804082280426</v>
      </c>
      <c r="AT1439" s="195">
        <v>0.33233399307464168</v>
      </c>
      <c r="AU1439" s="194">
        <v>0</v>
      </c>
      <c r="AV1439" s="194">
        <v>0</v>
      </c>
      <c r="AW1439" s="194">
        <v>0</v>
      </c>
      <c r="AX1439" s="194" t="s">
        <v>639</v>
      </c>
    </row>
    <row r="1440" spans="14:50" ht="16.5" thickBot="1" x14ac:dyDescent="0.3">
      <c r="N1440" s="200" t="s">
        <v>194</v>
      </c>
      <c r="O1440" s="199" t="s">
        <v>432</v>
      </c>
      <c r="P1440" s="197" t="s">
        <v>630</v>
      </c>
      <c r="Q1440" s="199" t="s">
        <v>312</v>
      </c>
      <c r="R1440" s="199" t="s">
        <v>52</v>
      </c>
      <c r="S1440" s="195">
        <v>12.321664655268496</v>
      </c>
      <c r="T1440" s="195">
        <v>0.64750132782019987</v>
      </c>
      <c r="U1440" s="195">
        <v>19.02955889951474</v>
      </c>
      <c r="V1440" s="194">
        <v>0</v>
      </c>
      <c r="W1440" s="194">
        <v>0</v>
      </c>
      <c r="X1440" s="194">
        <v>0</v>
      </c>
      <c r="Y1440" s="194" t="s">
        <v>629</v>
      </c>
      <c r="AM1440" s="200" t="s">
        <v>194</v>
      </c>
      <c r="AN1440" s="199" t="s">
        <v>419</v>
      </c>
      <c r="AO1440" s="197" t="s">
        <v>630</v>
      </c>
      <c r="AP1440" s="199" t="s">
        <v>321</v>
      </c>
      <c r="AQ1440" s="199" t="s">
        <v>76</v>
      </c>
      <c r="AR1440" s="195">
        <v>0.20339772268029233</v>
      </c>
      <c r="AS1440" s="195">
        <v>0.61202804082280426</v>
      </c>
      <c r="AT1440" s="195">
        <v>0.33233399307464168</v>
      </c>
      <c r="AU1440" s="194">
        <v>0</v>
      </c>
      <c r="AV1440" s="194">
        <v>0</v>
      </c>
      <c r="AW1440" s="194">
        <v>0</v>
      </c>
      <c r="AX1440" s="194" t="s">
        <v>639</v>
      </c>
    </row>
    <row r="1441" spans="14:50" ht="16.5" thickBot="1" x14ac:dyDescent="0.3">
      <c r="N1441" s="200" t="s">
        <v>194</v>
      </c>
      <c r="O1441" s="199" t="s">
        <v>429</v>
      </c>
      <c r="P1441" s="197" t="s">
        <v>630</v>
      </c>
      <c r="Q1441" s="199" t="s">
        <v>323</v>
      </c>
      <c r="R1441" s="199" t="s">
        <v>76</v>
      </c>
      <c r="S1441" s="195">
        <v>7.2623584198605489</v>
      </c>
      <c r="T1441" s="195">
        <v>0.647338609271909</v>
      </c>
      <c r="U1441" s="195">
        <v>11.218793867445743</v>
      </c>
      <c r="V1441" s="194">
        <v>0</v>
      </c>
      <c r="W1441" s="194">
        <v>0</v>
      </c>
      <c r="X1441" s="194">
        <v>0</v>
      </c>
      <c r="Y1441" s="194" t="s">
        <v>629</v>
      </c>
      <c r="AM1441" s="200" t="s">
        <v>194</v>
      </c>
      <c r="AN1441" s="199" t="s">
        <v>419</v>
      </c>
      <c r="AO1441" s="197" t="s">
        <v>630</v>
      </c>
      <c r="AP1441" s="199" t="s">
        <v>320</v>
      </c>
      <c r="AQ1441" s="199" t="s">
        <v>76</v>
      </c>
      <c r="AR1441" s="195">
        <v>0.20339772268029233</v>
      </c>
      <c r="AS1441" s="195">
        <v>0.61202804082280426</v>
      </c>
      <c r="AT1441" s="195">
        <v>0.33233399307464168</v>
      </c>
      <c r="AU1441" s="194">
        <v>0</v>
      </c>
      <c r="AV1441" s="194">
        <v>0</v>
      </c>
      <c r="AW1441" s="194">
        <v>0</v>
      </c>
      <c r="AX1441" s="194" t="s">
        <v>639</v>
      </c>
    </row>
    <row r="1442" spans="14:50" ht="16.5" thickBot="1" x14ac:dyDescent="0.3">
      <c r="N1442" s="200" t="s">
        <v>194</v>
      </c>
      <c r="O1442" s="199" t="s">
        <v>429</v>
      </c>
      <c r="P1442" s="197" t="s">
        <v>630</v>
      </c>
      <c r="Q1442" s="199" t="s">
        <v>322</v>
      </c>
      <c r="R1442" s="199" t="s">
        <v>76</v>
      </c>
      <c r="S1442" s="195">
        <v>10.821105151420056</v>
      </c>
      <c r="T1442" s="195">
        <v>0.63979514198640985</v>
      </c>
      <c r="U1442" s="195">
        <v>16.913390617226522</v>
      </c>
      <c r="V1442" s="194">
        <v>0</v>
      </c>
      <c r="W1442" s="194">
        <v>0</v>
      </c>
      <c r="X1442" s="194">
        <v>0</v>
      </c>
      <c r="Y1442" s="194" t="s">
        <v>629</v>
      </c>
      <c r="AM1442" s="200" t="s">
        <v>194</v>
      </c>
      <c r="AN1442" s="199" t="s">
        <v>419</v>
      </c>
      <c r="AO1442" s="197" t="s">
        <v>630</v>
      </c>
      <c r="AP1442" s="199" t="s">
        <v>319</v>
      </c>
      <c r="AQ1442" s="199" t="s">
        <v>76</v>
      </c>
      <c r="AR1442" s="195">
        <v>0.20339772268029233</v>
      </c>
      <c r="AS1442" s="195">
        <v>0.61202804082280426</v>
      </c>
      <c r="AT1442" s="195">
        <v>0.33233399307464168</v>
      </c>
      <c r="AU1442" s="194">
        <v>0</v>
      </c>
      <c r="AV1442" s="194">
        <v>0</v>
      </c>
      <c r="AW1442" s="194">
        <v>0</v>
      </c>
      <c r="AX1442" s="194" t="s">
        <v>639</v>
      </c>
    </row>
    <row r="1443" spans="14:50" ht="16.5" thickBot="1" x14ac:dyDescent="0.3">
      <c r="N1443" s="200" t="s">
        <v>194</v>
      </c>
      <c r="O1443" s="199" t="s">
        <v>429</v>
      </c>
      <c r="P1443" s="197" t="s">
        <v>630</v>
      </c>
      <c r="Q1443" s="199" t="s">
        <v>321</v>
      </c>
      <c r="R1443" s="199" t="s">
        <v>76</v>
      </c>
      <c r="S1443" s="195">
        <v>14.452515191335815</v>
      </c>
      <c r="T1443" s="195">
        <v>0.66831327817347386</v>
      </c>
      <c r="U1443" s="195">
        <v>21.625359937236471</v>
      </c>
      <c r="V1443" s="194">
        <v>0</v>
      </c>
      <c r="W1443" s="194">
        <v>0</v>
      </c>
      <c r="X1443" s="194">
        <v>0</v>
      </c>
      <c r="Y1443" s="194" t="s">
        <v>629</v>
      </c>
      <c r="AM1443" s="200" t="s">
        <v>194</v>
      </c>
      <c r="AN1443" s="199" t="s">
        <v>419</v>
      </c>
      <c r="AO1443" s="197" t="s">
        <v>630</v>
      </c>
      <c r="AP1443" s="199" t="s">
        <v>318</v>
      </c>
      <c r="AQ1443" s="199" t="s">
        <v>76</v>
      </c>
      <c r="AR1443" s="195">
        <v>0.20339772268029233</v>
      </c>
      <c r="AS1443" s="195">
        <v>0.61202804082280426</v>
      </c>
      <c r="AT1443" s="195">
        <v>0.33233399307464168</v>
      </c>
      <c r="AU1443" s="194">
        <v>0</v>
      </c>
      <c r="AV1443" s="194">
        <v>0</v>
      </c>
      <c r="AW1443" s="194">
        <v>0</v>
      </c>
      <c r="AX1443" s="194" t="s">
        <v>639</v>
      </c>
    </row>
    <row r="1444" spans="14:50" ht="16.5" thickBot="1" x14ac:dyDescent="0.3">
      <c r="N1444" s="200" t="s">
        <v>194</v>
      </c>
      <c r="O1444" s="199" t="s">
        <v>429</v>
      </c>
      <c r="P1444" s="197" t="s">
        <v>630</v>
      </c>
      <c r="Q1444" s="199" t="s">
        <v>320</v>
      </c>
      <c r="R1444" s="199" t="s">
        <v>76</v>
      </c>
      <c r="S1444" s="195">
        <v>12.696501437781237</v>
      </c>
      <c r="T1444" s="195">
        <v>0.64733860927190889</v>
      </c>
      <c r="U1444" s="195">
        <v>19.613385106229902</v>
      </c>
      <c r="V1444" s="194">
        <v>0</v>
      </c>
      <c r="W1444" s="194">
        <v>0</v>
      </c>
      <c r="X1444" s="194">
        <v>0</v>
      </c>
      <c r="Y1444" s="194" t="s">
        <v>629</v>
      </c>
      <c r="AM1444" s="200" t="s">
        <v>194</v>
      </c>
      <c r="AN1444" s="199" t="s">
        <v>419</v>
      </c>
      <c r="AO1444" s="197" t="s">
        <v>630</v>
      </c>
      <c r="AP1444" s="199" t="s">
        <v>317</v>
      </c>
      <c r="AQ1444" s="199" t="s">
        <v>76</v>
      </c>
      <c r="AR1444" s="195">
        <v>0.20339772268029233</v>
      </c>
      <c r="AS1444" s="195">
        <v>0.61202804082280426</v>
      </c>
      <c r="AT1444" s="195">
        <v>0.33233399307464168</v>
      </c>
      <c r="AU1444" s="194">
        <v>0</v>
      </c>
      <c r="AV1444" s="194">
        <v>0</v>
      </c>
      <c r="AW1444" s="194">
        <v>0</v>
      </c>
      <c r="AX1444" s="194" t="s">
        <v>639</v>
      </c>
    </row>
    <row r="1445" spans="14:50" ht="16.5" thickBot="1" x14ac:dyDescent="0.3">
      <c r="N1445" s="200" t="s">
        <v>194</v>
      </c>
      <c r="O1445" s="199" t="s">
        <v>429</v>
      </c>
      <c r="P1445" s="197" t="s">
        <v>630</v>
      </c>
      <c r="Q1445" s="199" t="s">
        <v>319</v>
      </c>
      <c r="R1445" s="199" t="s">
        <v>76</v>
      </c>
      <c r="S1445" s="195">
        <v>16.698084673311978</v>
      </c>
      <c r="T1445" s="195">
        <v>0.63979514198640952</v>
      </c>
      <c r="U1445" s="195">
        <v>26.099111383478867</v>
      </c>
      <c r="V1445" s="194">
        <v>0</v>
      </c>
      <c r="W1445" s="194">
        <v>0</v>
      </c>
      <c r="X1445" s="194">
        <v>0</v>
      </c>
      <c r="Y1445" s="194" t="s">
        <v>629</v>
      </c>
      <c r="AM1445" s="200" t="s">
        <v>194</v>
      </c>
      <c r="AN1445" s="199" t="s">
        <v>419</v>
      </c>
      <c r="AO1445" s="197" t="s">
        <v>630</v>
      </c>
      <c r="AP1445" s="199" t="s">
        <v>74</v>
      </c>
      <c r="AQ1445" s="199" t="s">
        <v>76</v>
      </c>
      <c r="AR1445" s="195">
        <v>0.20339772268029233</v>
      </c>
      <c r="AS1445" s="195">
        <v>0.61202804082280426</v>
      </c>
      <c r="AT1445" s="195">
        <v>0.33233399307464168</v>
      </c>
      <c r="AU1445" s="194">
        <v>0</v>
      </c>
      <c r="AV1445" s="194">
        <v>0</v>
      </c>
      <c r="AW1445" s="194">
        <v>0</v>
      </c>
      <c r="AX1445" s="194" t="s">
        <v>639</v>
      </c>
    </row>
    <row r="1446" spans="14:50" ht="16.5" thickBot="1" x14ac:dyDescent="0.3">
      <c r="N1446" s="200" t="s">
        <v>194</v>
      </c>
      <c r="O1446" s="199" t="s">
        <v>429</v>
      </c>
      <c r="P1446" s="197" t="s">
        <v>630</v>
      </c>
      <c r="Q1446" s="199" t="s">
        <v>318</v>
      </c>
      <c r="R1446" s="199" t="s">
        <v>76</v>
      </c>
      <c r="S1446" s="195">
        <v>8.3305008439220938</v>
      </c>
      <c r="T1446" s="195">
        <v>0.647338609271909</v>
      </c>
      <c r="U1446" s="195">
        <v>12.868845955738351</v>
      </c>
      <c r="V1446" s="194">
        <v>0</v>
      </c>
      <c r="W1446" s="194">
        <v>0</v>
      </c>
      <c r="X1446" s="194">
        <v>0</v>
      </c>
      <c r="Y1446" s="194" t="s">
        <v>629</v>
      </c>
      <c r="AM1446" s="200" t="s">
        <v>194</v>
      </c>
      <c r="AN1446" s="199" t="s">
        <v>419</v>
      </c>
      <c r="AO1446" s="197" t="s">
        <v>630</v>
      </c>
      <c r="AP1446" s="199" t="s">
        <v>316</v>
      </c>
      <c r="AQ1446" s="199" t="s">
        <v>76</v>
      </c>
      <c r="AR1446" s="195">
        <v>0.20339772268029233</v>
      </c>
      <c r="AS1446" s="195">
        <v>0.61202804082280426</v>
      </c>
      <c r="AT1446" s="195">
        <v>0.33233399307464168</v>
      </c>
      <c r="AU1446" s="194">
        <v>0</v>
      </c>
      <c r="AV1446" s="194">
        <v>0</v>
      </c>
      <c r="AW1446" s="194">
        <v>0</v>
      </c>
      <c r="AX1446" s="194" t="s">
        <v>639</v>
      </c>
    </row>
    <row r="1447" spans="14:50" ht="16.5" thickBot="1" x14ac:dyDescent="0.3">
      <c r="N1447" s="200" t="s">
        <v>194</v>
      </c>
      <c r="O1447" s="199" t="s">
        <v>429</v>
      </c>
      <c r="P1447" s="197" t="s">
        <v>630</v>
      </c>
      <c r="Q1447" s="199" t="s">
        <v>317</v>
      </c>
      <c r="R1447" s="199" t="s">
        <v>76</v>
      </c>
      <c r="S1447" s="195">
        <v>9.7862088795589148</v>
      </c>
      <c r="T1447" s="195">
        <v>0.66831327817347386</v>
      </c>
      <c r="U1447" s="195">
        <v>14.643145960387027</v>
      </c>
      <c r="V1447" s="194">
        <v>0</v>
      </c>
      <c r="W1447" s="194">
        <v>0</v>
      </c>
      <c r="X1447" s="194">
        <v>0</v>
      </c>
      <c r="Y1447" s="194" t="s">
        <v>629</v>
      </c>
      <c r="AM1447" s="200" t="s">
        <v>194</v>
      </c>
      <c r="AN1447" s="199" t="s">
        <v>419</v>
      </c>
      <c r="AO1447" s="197" t="s">
        <v>630</v>
      </c>
      <c r="AP1447" s="199" t="s">
        <v>315</v>
      </c>
      <c r="AQ1447" s="199" t="s">
        <v>76</v>
      </c>
      <c r="AR1447" s="195">
        <v>0.20339772268029233</v>
      </c>
      <c r="AS1447" s="195">
        <v>0.61202804082280426</v>
      </c>
      <c r="AT1447" s="195">
        <v>0.33233399307464168</v>
      </c>
      <c r="AU1447" s="194">
        <v>0</v>
      </c>
      <c r="AV1447" s="194">
        <v>0</v>
      </c>
      <c r="AW1447" s="194">
        <v>0</v>
      </c>
      <c r="AX1447" s="194" t="s">
        <v>639</v>
      </c>
    </row>
    <row r="1448" spans="14:50" ht="16.5" thickBot="1" x14ac:dyDescent="0.3">
      <c r="N1448" s="200" t="s">
        <v>194</v>
      </c>
      <c r="O1448" s="199" t="s">
        <v>429</v>
      </c>
      <c r="P1448" s="197" t="s">
        <v>630</v>
      </c>
      <c r="Q1448" s="199" t="s">
        <v>74</v>
      </c>
      <c r="R1448" s="199" t="s">
        <v>76</v>
      </c>
      <c r="S1448" s="195">
        <v>11.130902612915607</v>
      </c>
      <c r="T1448" s="195">
        <v>0.64733860927190923</v>
      </c>
      <c r="U1448" s="195">
        <v>17.194869043011405</v>
      </c>
      <c r="V1448" s="194">
        <v>0</v>
      </c>
      <c r="W1448" s="194">
        <v>0</v>
      </c>
      <c r="X1448" s="194">
        <v>0</v>
      </c>
      <c r="Y1448" s="194" t="s">
        <v>629</v>
      </c>
      <c r="AM1448" s="200" t="s">
        <v>194</v>
      </c>
      <c r="AN1448" s="199" t="s">
        <v>419</v>
      </c>
      <c r="AO1448" s="197" t="s">
        <v>630</v>
      </c>
      <c r="AP1448" s="199" t="s">
        <v>314</v>
      </c>
      <c r="AQ1448" s="199" t="s">
        <v>76</v>
      </c>
      <c r="AR1448" s="195">
        <v>0.20339772268029233</v>
      </c>
      <c r="AS1448" s="195">
        <v>0.61202804082280426</v>
      </c>
      <c r="AT1448" s="195">
        <v>0.33233399307464168</v>
      </c>
      <c r="AU1448" s="194">
        <v>0</v>
      </c>
      <c r="AV1448" s="194">
        <v>0</v>
      </c>
      <c r="AW1448" s="194">
        <v>0</v>
      </c>
      <c r="AX1448" s="194" t="s">
        <v>639</v>
      </c>
    </row>
    <row r="1449" spans="14:50" ht="16.5" thickBot="1" x14ac:dyDescent="0.3">
      <c r="N1449" s="200" t="s">
        <v>194</v>
      </c>
      <c r="O1449" s="199" t="s">
        <v>429</v>
      </c>
      <c r="P1449" s="197" t="s">
        <v>630</v>
      </c>
      <c r="Q1449" s="199" t="s">
        <v>316</v>
      </c>
      <c r="R1449" s="199" t="s">
        <v>76</v>
      </c>
      <c r="S1449" s="195">
        <v>8.2143435117546417</v>
      </c>
      <c r="T1449" s="195">
        <v>0.647338609271909</v>
      </c>
      <c r="U1449" s="195">
        <v>12.689407667176976</v>
      </c>
      <c r="V1449" s="194">
        <v>0</v>
      </c>
      <c r="W1449" s="194">
        <v>0</v>
      </c>
      <c r="X1449" s="194">
        <v>0</v>
      </c>
      <c r="Y1449" s="194" t="s">
        <v>629</v>
      </c>
      <c r="AM1449" s="200" t="s">
        <v>194</v>
      </c>
      <c r="AN1449" s="199" t="s">
        <v>419</v>
      </c>
      <c r="AO1449" s="197" t="s">
        <v>630</v>
      </c>
      <c r="AP1449" s="199" t="s">
        <v>313</v>
      </c>
      <c r="AQ1449" s="199" t="s">
        <v>76</v>
      </c>
      <c r="AR1449" s="195">
        <v>0.20339772268029233</v>
      </c>
      <c r="AS1449" s="195">
        <v>0.61202804082280426</v>
      </c>
      <c r="AT1449" s="195">
        <v>0.33233399307464168</v>
      </c>
      <c r="AU1449" s="194">
        <v>0</v>
      </c>
      <c r="AV1449" s="194">
        <v>0</v>
      </c>
      <c r="AW1449" s="194">
        <v>0</v>
      </c>
      <c r="AX1449" s="194" t="s">
        <v>639</v>
      </c>
    </row>
    <row r="1450" spans="14:50" ht="16.5" thickBot="1" x14ac:dyDescent="0.3">
      <c r="N1450" s="200" t="s">
        <v>194</v>
      </c>
      <c r="O1450" s="199" t="s">
        <v>429</v>
      </c>
      <c r="P1450" s="197" t="s">
        <v>630</v>
      </c>
      <c r="Q1450" s="199" t="s">
        <v>315</v>
      </c>
      <c r="R1450" s="199" t="s">
        <v>76</v>
      </c>
      <c r="S1450" s="195">
        <v>8.7512794908575611</v>
      </c>
      <c r="T1450" s="195">
        <v>0.66831327817347408</v>
      </c>
      <c r="U1450" s="195">
        <v>13.094576715242209</v>
      </c>
      <c r="V1450" s="194">
        <v>0</v>
      </c>
      <c r="W1450" s="194">
        <v>0</v>
      </c>
      <c r="X1450" s="194">
        <v>0</v>
      </c>
      <c r="Y1450" s="194" t="s">
        <v>629</v>
      </c>
      <c r="AM1450" s="200" t="s">
        <v>194</v>
      </c>
      <c r="AN1450" s="199" t="s">
        <v>419</v>
      </c>
      <c r="AO1450" s="197" t="s">
        <v>630</v>
      </c>
      <c r="AP1450" s="199" t="s">
        <v>312</v>
      </c>
      <c r="AQ1450" s="199" t="s">
        <v>76</v>
      </c>
      <c r="AR1450" s="195">
        <v>0.20339772268029233</v>
      </c>
      <c r="AS1450" s="195">
        <v>0.61202804082280426</v>
      </c>
      <c r="AT1450" s="195">
        <v>0.33233399307464168</v>
      </c>
      <c r="AU1450" s="194">
        <v>0</v>
      </c>
      <c r="AV1450" s="194">
        <v>0</v>
      </c>
      <c r="AW1450" s="194">
        <v>0</v>
      </c>
      <c r="AX1450" s="194" t="s">
        <v>639</v>
      </c>
    </row>
    <row r="1451" spans="14:50" ht="16.5" thickBot="1" x14ac:dyDescent="0.3">
      <c r="N1451" s="200" t="s">
        <v>194</v>
      </c>
      <c r="O1451" s="199" t="s">
        <v>429</v>
      </c>
      <c r="P1451" s="197" t="s">
        <v>630</v>
      </c>
      <c r="Q1451" s="199" t="s">
        <v>314</v>
      </c>
      <c r="R1451" s="199" t="s">
        <v>76</v>
      </c>
      <c r="S1451" s="195">
        <v>12.992665172008971</v>
      </c>
      <c r="T1451" s="195">
        <v>0.66831327817347408</v>
      </c>
      <c r="U1451" s="195">
        <v>19.440980145596424</v>
      </c>
      <c r="V1451" s="194">
        <v>0</v>
      </c>
      <c r="W1451" s="194">
        <v>0</v>
      </c>
      <c r="X1451" s="194">
        <v>0</v>
      </c>
      <c r="Y1451" s="194" t="s">
        <v>629</v>
      </c>
      <c r="AM1451" s="200" t="s">
        <v>194</v>
      </c>
      <c r="AN1451" s="199" t="s">
        <v>419</v>
      </c>
      <c r="AO1451" s="197" t="s">
        <v>630</v>
      </c>
      <c r="AP1451" s="199" t="s">
        <v>323</v>
      </c>
      <c r="AQ1451" s="199" t="s">
        <v>52</v>
      </c>
      <c r="AR1451" s="195">
        <v>0.20339772268029233</v>
      </c>
      <c r="AS1451" s="195">
        <v>0.61202804082280426</v>
      </c>
      <c r="AT1451" s="195">
        <v>0.33233399307464168</v>
      </c>
      <c r="AU1451" s="194">
        <v>0</v>
      </c>
      <c r="AV1451" s="194">
        <v>0</v>
      </c>
      <c r="AW1451" s="194">
        <v>0</v>
      </c>
      <c r="AX1451" s="194" t="s">
        <v>639</v>
      </c>
    </row>
    <row r="1452" spans="14:50" ht="16.5" thickBot="1" x14ac:dyDescent="0.3">
      <c r="N1452" s="200" t="s">
        <v>194</v>
      </c>
      <c r="O1452" s="199" t="s">
        <v>429</v>
      </c>
      <c r="P1452" s="197" t="s">
        <v>630</v>
      </c>
      <c r="Q1452" s="199" t="s">
        <v>313</v>
      </c>
      <c r="R1452" s="199" t="s">
        <v>76</v>
      </c>
      <c r="S1452" s="195">
        <v>6.0073542005730989</v>
      </c>
      <c r="T1452" s="195">
        <v>0.64733860927190912</v>
      </c>
      <c r="U1452" s="195">
        <v>9.2800801845109184</v>
      </c>
      <c r="V1452" s="194">
        <v>0</v>
      </c>
      <c r="W1452" s="194">
        <v>0</v>
      </c>
      <c r="X1452" s="194">
        <v>0</v>
      </c>
      <c r="Y1452" s="194" t="s">
        <v>629</v>
      </c>
      <c r="AM1452" s="200" t="s">
        <v>194</v>
      </c>
      <c r="AN1452" s="199" t="s">
        <v>419</v>
      </c>
      <c r="AO1452" s="197" t="s">
        <v>630</v>
      </c>
      <c r="AP1452" s="199" t="s">
        <v>322</v>
      </c>
      <c r="AQ1452" s="199" t="s">
        <v>52</v>
      </c>
      <c r="AR1452" s="195">
        <v>0.20339772268029233</v>
      </c>
      <c r="AS1452" s="195">
        <v>0.61202804082280426</v>
      </c>
      <c r="AT1452" s="195">
        <v>0.33233399307464168</v>
      </c>
      <c r="AU1452" s="194">
        <v>0</v>
      </c>
      <c r="AV1452" s="194">
        <v>0</v>
      </c>
      <c r="AW1452" s="194">
        <v>0</v>
      </c>
      <c r="AX1452" s="194" t="s">
        <v>639</v>
      </c>
    </row>
    <row r="1453" spans="14:50" ht="16.5" thickBot="1" x14ac:dyDescent="0.3">
      <c r="N1453" s="200" t="s">
        <v>194</v>
      </c>
      <c r="O1453" s="199" t="s">
        <v>429</v>
      </c>
      <c r="P1453" s="197" t="s">
        <v>630</v>
      </c>
      <c r="Q1453" s="199" t="s">
        <v>312</v>
      </c>
      <c r="R1453" s="199" t="s">
        <v>76</v>
      </c>
      <c r="S1453" s="195">
        <v>9.6562095262679879</v>
      </c>
      <c r="T1453" s="195">
        <v>0.647338609271909</v>
      </c>
      <c r="U1453" s="195">
        <v>14.916782944754003</v>
      </c>
      <c r="V1453" s="194">
        <v>0</v>
      </c>
      <c r="W1453" s="194">
        <v>0</v>
      </c>
      <c r="X1453" s="194">
        <v>0</v>
      </c>
      <c r="Y1453" s="194" t="s">
        <v>629</v>
      </c>
      <c r="AM1453" s="200" t="s">
        <v>194</v>
      </c>
      <c r="AN1453" s="199" t="s">
        <v>419</v>
      </c>
      <c r="AO1453" s="197" t="s">
        <v>630</v>
      </c>
      <c r="AP1453" s="199" t="s">
        <v>321</v>
      </c>
      <c r="AQ1453" s="199" t="s">
        <v>52</v>
      </c>
      <c r="AR1453" s="195">
        <v>0.20339772268029233</v>
      </c>
      <c r="AS1453" s="195">
        <v>0.61202804082280426</v>
      </c>
      <c r="AT1453" s="195">
        <v>0.33233399307464168</v>
      </c>
      <c r="AU1453" s="194">
        <v>0</v>
      </c>
      <c r="AV1453" s="194">
        <v>0</v>
      </c>
      <c r="AW1453" s="194">
        <v>0</v>
      </c>
      <c r="AX1453" s="194" t="s">
        <v>639</v>
      </c>
    </row>
    <row r="1454" spans="14:50" ht="16.5" thickBot="1" x14ac:dyDescent="0.3">
      <c r="N1454" s="200" t="s">
        <v>194</v>
      </c>
      <c r="O1454" s="199" t="s">
        <v>429</v>
      </c>
      <c r="P1454" s="197" t="s">
        <v>630</v>
      </c>
      <c r="Q1454" s="199" t="s">
        <v>323</v>
      </c>
      <c r="R1454" s="199" t="s">
        <v>52</v>
      </c>
      <c r="S1454" s="195">
        <v>7.2623584198605489</v>
      </c>
      <c r="T1454" s="195">
        <v>0.647338609271909</v>
      </c>
      <c r="U1454" s="195">
        <v>11.218793867445743</v>
      </c>
      <c r="V1454" s="194">
        <v>0</v>
      </c>
      <c r="W1454" s="194">
        <v>0</v>
      </c>
      <c r="X1454" s="194">
        <v>0</v>
      </c>
      <c r="Y1454" s="194" t="s">
        <v>629</v>
      </c>
      <c r="AM1454" s="200" t="s">
        <v>194</v>
      </c>
      <c r="AN1454" s="199" t="s">
        <v>419</v>
      </c>
      <c r="AO1454" s="197" t="s">
        <v>630</v>
      </c>
      <c r="AP1454" s="199" t="s">
        <v>320</v>
      </c>
      <c r="AQ1454" s="199" t="s">
        <v>52</v>
      </c>
      <c r="AR1454" s="195">
        <v>0.20339772268029233</v>
      </c>
      <c r="AS1454" s="195">
        <v>0.61202804082280426</v>
      </c>
      <c r="AT1454" s="195">
        <v>0.33233399307464168</v>
      </c>
      <c r="AU1454" s="194">
        <v>0</v>
      </c>
      <c r="AV1454" s="194">
        <v>0</v>
      </c>
      <c r="AW1454" s="194">
        <v>0</v>
      </c>
      <c r="AX1454" s="194" t="s">
        <v>639</v>
      </c>
    </row>
    <row r="1455" spans="14:50" ht="16.5" thickBot="1" x14ac:dyDescent="0.3">
      <c r="N1455" s="200" t="s">
        <v>194</v>
      </c>
      <c r="O1455" s="199" t="s">
        <v>429</v>
      </c>
      <c r="P1455" s="197" t="s">
        <v>630</v>
      </c>
      <c r="Q1455" s="199" t="s">
        <v>322</v>
      </c>
      <c r="R1455" s="199" t="s">
        <v>52</v>
      </c>
      <c r="S1455" s="195">
        <v>10.821105151420056</v>
      </c>
      <c r="T1455" s="195">
        <v>0.63979514198640985</v>
      </c>
      <c r="U1455" s="195">
        <v>16.913390617226522</v>
      </c>
      <c r="V1455" s="194">
        <v>0</v>
      </c>
      <c r="W1455" s="194">
        <v>0</v>
      </c>
      <c r="X1455" s="194">
        <v>0</v>
      </c>
      <c r="Y1455" s="194" t="s">
        <v>629</v>
      </c>
      <c r="AM1455" s="200" t="s">
        <v>194</v>
      </c>
      <c r="AN1455" s="199" t="s">
        <v>419</v>
      </c>
      <c r="AO1455" s="197" t="s">
        <v>630</v>
      </c>
      <c r="AP1455" s="199" t="s">
        <v>319</v>
      </c>
      <c r="AQ1455" s="199" t="s">
        <v>52</v>
      </c>
      <c r="AR1455" s="195">
        <v>0.20339772268029233</v>
      </c>
      <c r="AS1455" s="195">
        <v>0.61202804082280426</v>
      </c>
      <c r="AT1455" s="195">
        <v>0.33233399307464168</v>
      </c>
      <c r="AU1455" s="194">
        <v>0</v>
      </c>
      <c r="AV1455" s="194">
        <v>0</v>
      </c>
      <c r="AW1455" s="194">
        <v>0</v>
      </c>
      <c r="AX1455" s="194" t="s">
        <v>639</v>
      </c>
    </row>
    <row r="1456" spans="14:50" ht="16.5" thickBot="1" x14ac:dyDescent="0.3">
      <c r="N1456" s="200" t="s">
        <v>194</v>
      </c>
      <c r="O1456" s="199" t="s">
        <v>429</v>
      </c>
      <c r="P1456" s="197" t="s">
        <v>630</v>
      </c>
      <c r="Q1456" s="199" t="s">
        <v>321</v>
      </c>
      <c r="R1456" s="199" t="s">
        <v>52</v>
      </c>
      <c r="S1456" s="195">
        <v>14.452515191335815</v>
      </c>
      <c r="T1456" s="195">
        <v>0.66831327817347386</v>
      </c>
      <c r="U1456" s="195">
        <v>21.625359937236471</v>
      </c>
      <c r="V1456" s="194">
        <v>0</v>
      </c>
      <c r="W1456" s="194">
        <v>0</v>
      </c>
      <c r="X1456" s="194">
        <v>0</v>
      </c>
      <c r="Y1456" s="194" t="s">
        <v>629</v>
      </c>
      <c r="AM1456" s="200" t="s">
        <v>194</v>
      </c>
      <c r="AN1456" s="199" t="s">
        <v>419</v>
      </c>
      <c r="AO1456" s="197" t="s">
        <v>630</v>
      </c>
      <c r="AP1456" s="199" t="s">
        <v>318</v>
      </c>
      <c r="AQ1456" s="199" t="s">
        <v>52</v>
      </c>
      <c r="AR1456" s="195">
        <v>0.20339772268029233</v>
      </c>
      <c r="AS1456" s="195">
        <v>0.61202804082280426</v>
      </c>
      <c r="AT1456" s="195">
        <v>0.33233399307464168</v>
      </c>
      <c r="AU1456" s="194">
        <v>0</v>
      </c>
      <c r="AV1456" s="194">
        <v>0</v>
      </c>
      <c r="AW1456" s="194">
        <v>0</v>
      </c>
      <c r="AX1456" s="194" t="s">
        <v>639</v>
      </c>
    </row>
    <row r="1457" spans="14:50" ht="16.5" thickBot="1" x14ac:dyDescent="0.3">
      <c r="N1457" s="200" t="s">
        <v>194</v>
      </c>
      <c r="O1457" s="199" t="s">
        <v>429</v>
      </c>
      <c r="P1457" s="197" t="s">
        <v>630</v>
      </c>
      <c r="Q1457" s="199" t="s">
        <v>320</v>
      </c>
      <c r="R1457" s="199" t="s">
        <v>52</v>
      </c>
      <c r="S1457" s="195">
        <v>12.696501437781237</v>
      </c>
      <c r="T1457" s="195">
        <v>0.64733860927190889</v>
      </c>
      <c r="U1457" s="195">
        <v>19.613385106229902</v>
      </c>
      <c r="V1457" s="194">
        <v>0</v>
      </c>
      <c r="W1457" s="194">
        <v>0</v>
      </c>
      <c r="X1457" s="194">
        <v>0</v>
      </c>
      <c r="Y1457" s="194" t="s">
        <v>629</v>
      </c>
      <c r="AM1457" s="200" t="s">
        <v>194</v>
      </c>
      <c r="AN1457" s="199" t="s">
        <v>419</v>
      </c>
      <c r="AO1457" s="197" t="s">
        <v>630</v>
      </c>
      <c r="AP1457" s="199" t="s">
        <v>317</v>
      </c>
      <c r="AQ1457" s="199" t="s">
        <v>52</v>
      </c>
      <c r="AR1457" s="195">
        <v>0.20339772268029233</v>
      </c>
      <c r="AS1457" s="195">
        <v>0.61202804082280426</v>
      </c>
      <c r="AT1457" s="195">
        <v>0.33233399307464168</v>
      </c>
      <c r="AU1457" s="194">
        <v>0</v>
      </c>
      <c r="AV1457" s="194">
        <v>0</v>
      </c>
      <c r="AW1457" s="194">
        <v>0</v>
      </c>
      <c r="AX1457" s="194" t="s">
        <v>639</v>
      </c>
    </row>
    <row r="1458" spans="14:50" ht="16.5" thickBot="1" x14ac:dyDescent="0.3">
      <c r="N1458" s="200" t="s">
        <v>194</v>
      </c>
      <c r="O1458" s="199" t="s">
        <v>429</v>
      </c>
      <c r="P1458" s="197" t="s">
        <v>630</v>
      </c>
      <c r="Q1458" s="199" t="s">
        <v>319</v>
      </c>
      <c r="R1458" s="199" t="s">
        <v>52</v>
      </c>
      <c r="S1458" s="195">
        <v>16.698084673311978</v>
      </c>
      <c r="T1458" s="195">
        <v>0.63979514198640952</v>
      </c>
      <c r="U1458" s="195">
        <v>26.099111383478867</v>
      </c>
      <c r="V1458" s="194">
        <v>0</v>
      </c>
      <c r="W1458" s="194">
        <v>0</v>
      </c>
      <c r="X1458" s="194">
        <v>0</v>
      </c>
      <c r="Y1458" s="194" t="s">
        <v>629</v>
      </c>
      <c r="AM1458" s="200" t="s">
        <v>194</v>
      </c>
      <c r="AN1458" s="199" t="s">
        <v>419</v>
      </c>
      <c r="AO1458" s="197" t="s">
        <v>630</v>
      </c>
      <c r="AP1458" s="199" t="s">
        <v>74</v>
      </c>
      <c r="AQ1458" s="199" t="s">
        <v>52</v>
      </c>
      <c r="AR1458" s="195">
        <v>0.20339772268029233</v>
      </c>
      <c r="AS1458" s="195">
        <v>0.61202804082280426</v>
      </c>
      <c r="AT1458" s="195">
        <v>0.33233399307464168</v>
      </c>
      <c r="AU1458" s="194">
        <v>0</v>
      </c>
      <c r="AV1458" s="194">
        <v>0</v>
      </c>
      <c r="AW1458" s="194">
        <v>0</v>
      </c>
      <c r="AX1458" s="194" t="s">
        <v>639</v>
      </c>
    </row>
    <row r="1459" spans="14:50" ht="16.5" thickBot="1" x14ac:dyDescent="0.3">
      <c r="N1459" s="200" t="s">
        <v>194</v>
      </c>
      <c r="O1459" s="199" t="s">
        <v>429</v>
      </c>
      <c r="P1459" s="197" t="s">
        <v>630</v>
      </c>
      <c r="Q1459" s="199" t="s">
        <v>318</v>
      </c>
      <c r="R1459" s="199" t="s">
        <v>52</v>
      </c>
      <c r="S1459" s="195">
        <v>8.3305008439220938</v>
      </c>
      <c r="T1459" s="195">
        <v>0.647338609271909</v>
      </c>
      <c r="U1459" s="195">
        <v>12.868845955738351</v>
      </c>
      <c r="V1459" s="194">
        <v>0</v>
      </c>
      <c r="W1459" s="194">
        <v>0</v>
      </c>
      <c r="X1459" s="194">
        <v>0</v>
      </c>
      <c r="Y1459" s="194" t="s">
        <v>629</v>
      </c>
      <c r="AM1459" s="200" t="s">
        <v>194</v>
      </c>
      <c r="AN1459" s="199" t="s">
        <v>419</v>
      </c>
      <c r="AO1459" s="197" t="s">
        <v>630</v>
      </c>
      <c r="AP1459" s="199" t="s">
        <v>316</v>
      </c>
      <c r="AQ1459" s="199" t="s">
        <v>52</v>
      </c>
      <c r="AR1459" s="195">
        <v>0.20339772268029233</v>
      </c>
      <c r="AS1459" s="195">
        <v>0.61202804082280426</v>
      </c>
      <c r="AT1459" s="195">
        <v>0.33233399307464168</v>
      </c>
      <c r="AU1459" s="194">
        <v>0</v>
      </c>
      <c r="AV1459" s="194">
        <v>0</v>
      </c>
      <c r="AW1459" s="194">
        <v>0</v>
      </c>
      <c r="AX1459" s="194" t="s">
        <v>639</v>
      </c>
    </row>
    <row r="1460" spans="14:50" ht="16.5" thickBot="1" x14ac:dyDescent="0.3">
      <c r="N1460" s="200" t="s">
        <v>194</v>
      </c>
      <c r="O1460" s="199" t="s">
        <v>429</v>
      </c>
      <c r="P1460" s="197" t="s">
        <v>630</v>
      </c>
      <c r="Q1460" s="199" t="s">
        <v>317</v>
      </c>
      <c r="R1460" s="199" t="s">
        <v>52</v>
      </c>
      <c r="S1460" s="195">
        <v>9.7862088795589148</v>
      </c>
      <c r="T1460" s="195">
        <v>0.66831327817347386</v>
      </c>
      <c r="U1460" s="195">
        <v>14.643145960387027</v>
      </c>
      <c r="V1460" s="194">
        <v>0</v>
      </c>
      <c r="W1460" s="194">
        <v>0</v>
      </c>
      <c r="X1460" s="194">
        <v>0</v>
      </c>
      <c r="Y1460" s="194" t="s">
        <v>629</v>
      </c>
      <c r="AM1460" s="200" t="s">
        <v>194</v>
      </c>
      <c r="AN1460" s="199" t="s">
        <v>419</v>
      </c>
      <c r="AO1460" s="197" t="s">
        <v>630</v>
      </c>
      <c r="AP1460" s="199" t="s">
        <v>315</v>
      </c>
      <c r="AQ1460" s="199" t="s">
        <v>52</v>
      </c>
      <c r="AR1460" s="195">
        <v>0.20339772268029233</v>
      </c>
      <c r="AS1460" s="195">
        <v>0.61202804082280426</v>
      </c>
      <c r="AT1460" s="195">
        <v>0.33233399307464168</v>
      </c>
      <c r="AU1460" s="194">
        <v>0</v>
      </c>
      <c r="AV1460" s="194">
        <v>0</v>
      </c>
      <c r="AW1460" s="194">
        <v>0</v>
      </c>
      <c r="AX1460" s="194" t="s">
        <v>639</v>
      </c>
    </row>
    <row r="1461" spans="14:50" ht="16.5" thickBot="1" x14ac:dyDescent="0.3">
      <c r="N1461" s="200" t="s">
        <v>194</v>
      </c>
      <c r="O1461" s="199" t="s">
        <v>429</v>
      </c>
      <c r="P1461" s="197" t="s">
        <v>630</v>
      </c>
      <c r="Q1461" s="199" t="s">
        <v>74</v>
      </c>
      <c r="R1461" s="199" t="s">
        <v>52</v>
      </c>
      <c r="S1461" s="195">
        <v>11.130902612915607</v>
      </c>
      <c r="T1461" s="195">
        <v>0.64733860927190923</v>
      </c>
      <c r="U1461" s="195">
        <v>17.194869043011405</v>
      </c>
      <c r="V1461" s="194">
        <v>0</v>
      </c>
      <c r="W1461" s="194">
        <v>0</v>
      </c>
      <c r="X1461" s="194">
        <v>0</v>
      </c>
      <c r="Y1461" s="194" t="s">
        <v>629</v>
      </c>
      <c r="AM1461" s="200" t="s">
        <v>194</v>
      </c>
      <c r="AN1461" s="199" t="s">
        <v>419</v>
      </c>
      <c r="AO1461" s="197" t="s">
        <v>630</v>
      </c>
      <c r="AP1461" s="199" t="s">
        <v>314</v>
      </c>
      <c r="AQ1461" s="199" t="s">
        <v>52</v>
      </c>
      <c r="AR1461" s="195">
        <v>0.20339772268029233</v>
      </c>
      <c r="AS1461" s="195">
        <v>0.61202804082280426</v>
      </c>
      <c r="AT1461" s="195">
        <v>0.33233399307464168</v>
      </c>
      <c r="AU1461" s="194">
        <v>0</v>
      </c>
      <c r="AV1461" s="194">
        <v>0</v>
      </c>
      <c r="AW1461" s="194">
        <v>0</v>
      </c>
      <c r="AX1461" s="194" t="s">
        <v>639</v>
      </c>
    </row>
    <row r="1462" spans="14:50" ht="16.5" thickBot="1" x14ac:dyDescent="0.3">
      <c r="N1462" s="200" t="s">
        <v>194</v>
      </c>
      <c r="O1462" s="199" t="s">
        <v>429</v>
      </c>
      <c r="P1462" s="197" t="s">
        <v>630</v>
      </c>
      <c r="Q1462" s="199" t="s">
        <v>316</v>
      </c>
      <c r="R1462" s="199" t="s">
        <v>52</v>
      </c>
      <c r="S1462" s="195">
        <v>8.2143435117546417</v>
      </c>
      <c r="T1462" s="195">
        <v>0.647338609271909</v>
      </c>
      <c r="U1462" s="195">
        <v>12.689407667176976</v>
      </c>
      <c r="V1462" s="194">
        <v>0</v>
      </c>
      <c r="W1462" s="194">
        <v>0</v>
      </c>
      <c r="X1462" s="194">
        <v>0</v>
      </c>
      <c r="Y1462" s="194" t="s">
        <v>629</v>
      </c>
      <c r="AM1462" s="200" t="s">
        <v>194</v>
      </c>
      <c r="AN1462" s="199" t="s">
        <v>419</v>
      </c>
      <c r="AO1462" s="197" t="s">
        <v>630</v>
      </c>
      <c r="AP1462" s="199" t="s">
        <v>313</v>
      </c>
      <c r="AQ1462" s="199" t="s">
        <v>52</v>
      </c>
      <c r="AR1462" s="195">
        <v>0.20339772268029233</v>
      </c>
      <c r="AS1462" s="195">
        <v>0.61202804082280426</v>
      </c>
      <c r="AT1462" s="195">
        <v>0.33233399307464168</v>
      </c>
      <c r="AU1462" s="194">
        <v>0</v>
      </c>
      <c r="AV1462" s="194">
        <v>0</v>
      </c>
      <c r="AW1462" s="194">
        <v>0</v>
      </c>
      <c r="AX1462" s="194" t="s">
        <v>639</v>
      </c>
    </row>
    <row r="1463" spans="14:50" ht="16.5" thickBot="1" x14ac:dyDescent="0.3">
      <c r="N1463" s="200" t="s">
        <v>194</v>
      </c>
      <c r="O1463" s="199" t="s">
        <v>429</v>
      </c>
      <c r="P1463" s="197" t="s">
        <v>630</v>
      </c>
      <c r="Q1463" s="199" t="s">
        <v>315</v>
      </c>
      <c r="R1463" s="199" t="s">
        <v>52</v>
      </c>
      <c r="S1463" s="195">
        <v>8.7512794908575611</v>
      </c>
      <c r="T1463" s="195">
        <v>0.66831327817347408</v>
      </c>
      <c r="U1463" s="195">
        <v>13.094576715242209</v>
      </c>
      <c r="V1463" s="194">
        <v>0</v>
      </c>
      <c r="W1463" s="194">
        <v>0</v>
      </c>
      <c r="X1463" s="194">
        <v>0</v>
      </c>
      <c r="Y1463" s="194" t="s">
        <v>629</v>
      </c>
      <c r="AM1463" s="200" t="s">
        <v>194</v>
      </c>
      <c r="AN1463" s="199" t="s">
        <v>419</v>
      </c>
      <c r="AO1463" s="197" t="s">
        <v>630</v>
      </c>
      <c r="AP1463" s="199" t="s">
        <v>312</v>
      </c>
      <c r="AQ1463" s="199" t="s">
        <v>52</v>
      </c>
      <c r="AR1463" s="195">
        <v>0.20339772268029233</v>
      </c>
      <c r="AS1463" s="195">
        <v>0.61202804082280426</v>
      </c>
      <c r="AT1463" s="195">
        <v>0.33233399307464168</v>
      </c>
      <c r="AU1463" s="194">
        <v>0</v>
      </c>
      <c r="AV1463" s="194">
        <v>0</v>
      </c>
      <c r="AW1463" s="194">
        <v>0</v>
      </c>
      <c r="AX1463" s="194" t="s">
        <v>639</v>
      </c>
    </row>
    <row r="1464" spans="14:50" ht="16.5" thickBot="1" x14ac:dyDescent="0.3">
      <c r="N1464" s="200" t="s">
        <v>194</v>
      </c>
      <c r="O1464" s="199" t="s">
        <v>429</v>
      </c>
      <c r="P1464" s="197" t="s">
        <v>630</v>
      </c>
      <c r="Q1464" s="199" t="s">
        <v>314</v>
      </c>
      <c r="R1464" s="199" t="s">
        <v>52</v>
      </c>
      <c r="S1464" s="195">
        <v>12.992665172008971</v>
      </c>
      <c r="T1464" s="195">
        <v>0.66831327817347408</v>
      </c>
      <c r="U1464" s="195">
        <v>19.440980145596424</v>
      </c>
      <c r="V1464" s="194">
        <v>0</v>
      </c>
      <c r="W1464" s="194">
        <v>0</v>
      </c>
      <c r="X1464" s="194">
        <v>0</v>
      </c>
      <c r="Y1464" s="194" t="s">
        <v>629</v>
      </c>
      <c r="AM1464" s="200" t="s">
        <v>194</v>
      </c>
      <c r="AN1464" s="199" t="s">
        <v>414</v>
      </c>
      <c r="AO1464" s="197" t="s">
        <v>630</v>
      </c>
      <c r="AP1464" s="199" t="s">
        <v>323</v>
      </c>
      <c r="AQ1464" s="199" t="s">
        <v>76</v>
      </c>
      <c r="AR1464" s="195">
        <v>16.238324015098318</v>
      </c>
      <c r="AS1464" s="195">
        <v>0.6330146286288959</v>
      </c>
      <c r="AT1464" s="195">
        <v>25.652367703208348</v>
      </c>
      <c r="AU1464" s="194">
        <v>0</v>
      </c>
      <c r="AV1464" s="194">
        <v>0</v>
      </c>
      <c r="AW1464" s="194">
        <v>0</v>
      </c>
      <c r="AX1464" s="194" t="s">
        <v>638</v>
      </c>
    </row>
    <row r="1465" spans="14:50" ht="16.5" thickBot="1" x14ac:dyDescent="0.3">
      <c r="N1465" s="200" t="s">
        <v>194</v>
      </c>
      <c r="O1465" s="199" t="s">
        <v>429</v>
      </c>
      <c r="P1465" s="197" t="s">
        <v>630</v>
      </c>
      <c r="Q1465" s="199" t="s">
        <v>313</v>
      </c>
      <c r="R1465" s="199" t="s">
        <v>52</v>
      </c>
      <c r="S1465" s="195">
        <v>6.0073542005730989</v>
      </c>
      <c r="T1465" s="195">
        <v>0.64733860927190912</v>
      </c>
      <c r="U1465" s="195">
        <v>9.2800801845109184</v>
      </c>
      <c r="V1465" s="194">
        <v>0</v>
      </c>
      <c r="W1465" s="194">
        <v>0</v>
      </c>
      <c r="X1465" s="194">
        <v>0</v>
      </c>
      <c r="Y1465" s="194" t="s">
        <v>629</v>
      </c>
      <c r="AM1465" s="200" t="s">
        <v>194</v>
      </c>
      <c r="AN1465" s="199" t="s">
        <v>414</v>
      </c>
      <c r="AO1465" s="197" t="s">
        <v>630</v>
      </c>
      <c r="AP1465" s="199" t="s">
        <v>322</v>
      </c>
      <c r="AQ1465" s="199" t="s">
        <v>76</v>
      </c>
      <c r="AR1465" s="195">
        <v>16.103452280242394</v>
      </c>
      <c r="AS1465" s="195">
        <v>0.6289936729180079</v>
      </c>
      <c r="AT1465" s="195">
        <v>25.60193047019974</v>
      </c>
      <c r="AU1465" s="194">
        <v>0</v>
      </c>
      <c r="AV1465" s="194">
        <v>0</v>
      </c>
      <c r="AW1465" s="194">
        <v>0</v>
      </c>
      <c r="AX1465" s="194" t="s">
        <v>638</v>
      </c>
    </row>
    <row r="1466" spans="14:50" ht="16.5" thickBot="1" x14ac:dyDescent="0.3">
      <c r="N1466" s="200" t="s">
        <v>194</v>
      </c>
      <c r="O1466" s="199" t="s">
        <v>429</v>
      </c>
      <c r="P1466" s="197" t="s">
        <v>630</v>
      </c>
      <c r="Q1466" s="199" t="s">
        <v>312</v>
      </c>
      <c r="R1466" s="199" t="s">
        <v>52</v>
      </c>
      <c r="S1466" s="195">
        <v>9.6562095262679879</v>
      </c>
      <c r="T1466" s="195">
        <v>0.647338609271909</v>
      </c>
      <c r="U1466" s="195">
        <v>14.916782944754003</v>
      </c>
      <c r="V1466" s="194">
        <v>0</v>
      </c>
      <c r="W1466" s="194">
        <v>0</v>
      </c>
      <c r="X1466" s="194">
        <v>0</v>
      </c>
      <c r="Y1466" s="194" t="s">
        <v>629</v>
      </c>
      <c r="AM1466" s="200" t="s">
        <v>194</v>
      </c>
      <c r="AN1466" s="199" t="s">
        <v>414</v>
      </c>
      <c r="AO1466" s="197" t="s">
        <v>630</v>
      </c>
      <c r="AP1466" s="199" t="s">
        <v>321</v>
      </c>
      <c r="AQ1466" s="199" t="s">
        <v>76</v>
      </c>
      <c r="AR1466" s="195">
        <v>16.238324015098318</v>
      </c>
      <c r="AS1466" s="195">
        <v>0.6330146286288959</v>
      </c>
      <c r="AT1466" s="195">
        <v>25.652367703208348</v>
      </c>
      <c r="AU1466" s="194">
        <v>0</v>
      </c>
      <c r="AV1466" s="194">
        <v>0</v>
      </c>
      <c r="AW1466" s="194">
        <v>0</v>
      </c>
      <c r="AX1466" s="194" t="s">
        <v>638</v>
      </c>
    </row>
    <row r="1467" spans="14:50" ht="16.5" thickBot="1" x14ac:dyDescent="0.3">
      <c r="N1467" s="200" t="s">
        <v>194</v>
      </c>
      <c r="O1467" s="199" t="s">
        <v>426</v>
      </c>
      <c r="P1467" s="197" t="s">
        <v>630</v>
      </c>
      <c r="Q1467" s="199" t="s">
        <v>323</v>
      </c>
      <c r="R1467" s="199" t="s">
        <v>76</v>
      </c>
      <c r="S1467" s="195">
        <v>0.62519503092560325</v>
      </c>
      <c r="T1467" s="195">
        <v>0.59124681751208152</v>
      </c>
      <c r="U1467" s="195">
        <v>1.0574180061659748</v>
      </c>
      <c r="V1467" s="194">
        <v>0</v>
      </c>
      <c r="W1467" s="194">
        <v>0</v>
      </c>
      <c r="X1467" s="194">
        <v>0</v>
      </c>
      <c r="Y1467" s="194" t="s">
        <v>629</v>
      </c>
      <c r="AM1467" s="200" t="s">
        <v>194</v>
      </c>
      <c r="AN1467" s="199" t="s">
        <v>414</v>
      </c>
      <c r="AO1467" s="197" t="s">
        <v>630</v>
      </c>
      <c r="AP1467" s="199" t="s">
        <v>320</v>
      </c>
      <c r="AQ1467" s="199" t="s">
        <v>76</v>
      </c>
      <c r="AR1467" s="195">
        <v>16.103452280242394</v>
      </c>
      <c r="AS1467" s="195">
        <v>0.6289936729180079</v>
      </c>
      <c r="AT1467" s="195">
        <v>25.60193047019974</v>
      </c>
      <c r="AU1467" s="194">
        <v>0</v>
      </c>
      <c r="AV1467" s="194">
        <v>0</v>
      </c>
      <c r="AW1467" s="194">
        <v>0</v>
      </c>
      <c r="AX1467" s="194" t="s">
        <v>638</v>
      </c>
    </row>
    <row r="1468" spans="14:50" ht="16.5" thickBot="1" x14ac:dyDescent="0.3">
      <c r="N1468" s="200" t="s">
        <v>194</v>
      </c>
      <c r="O1468" s="199" t="s">
        <v>426</v>
      </c>
      <c r="P1468" s="197" t="s">
        <v>630</v>
      </c>
      <c r="Q1468" s="199" t="s">
        <v>322</v>
      </c>
      <c r="R1468" s="199" t="s">
        <v>76</v>
      </c>
      <c r="S1468" s="195">
        <v>0.9598742340711961</v>
      </c>
      <c r="T1468" s="195">
        <v>0.60209198297049815</v>
      </c>
      <c r="U1468" s="195">
        <v>1.5942318802112816</v>
      </c>
      <c r="V1468" s="194">
        <v>0</v>
      </c>
      <c r="W1468" s="194">
        <v>0</v>
      </c>
      <c r="X1468" s="194">
        <v>0</v>
      </c>
      <c r="Y1468" s="194" t="s">
        <v>629</v>
      </c>
      <c r="AM1468" s="200" t="s">
        <v>194</v>
      </c>
      <c r="AN1468" s="199" t="s">
        <v>414</v>
      </c>
      <c r="AO1468" s="197" t="s">
        <v>630</v>
      </c>
      <c r="AP1468" s="199" t="s">
        <v>319</v>
      </c>
      <c r="AQ1468" s="199" t="s">
        <v>76</v>
      </c>
      <c r="AR1468" s="195">
        <v>16.103452280242394</v>
      </c>
      <c r="AS1468" s="195">
        <v>0.6289936729180079</v>
      </c>
      <c r="AT1468" s="195">
        <v>25.60193047019974</v>
      </c>
      <c r="AU1468" s="194">
        <v>0</v>
      </c>
      <c r="AV1468" s="194">
        <v>0</v>
      </c>
      <c r="AW1468" s="194">
        <v>0</v>
      </c>
      <c r="AX1468" s="194" t="s">
        <v>638</v>
      </c>
    </row>
    <row r="1469" spans="14:50" ht="16.5" thickBot="1" x14ac:dyDescent="0.3">
      <c r="N1469" s="200" t="s">
        <v>194</v>
      </c>
      <c r="O1469" s="199" t="s">
        <v>426</v>
      </c>
      <c r="P1469" s="197" t="s">
        <v>630</v>
      </c>
      <c r="Q1469" s="199" t="s">
        <v>321</v>
      </c>
      <c r="R1469" s="199" t="s">
        <v>76</v>
      </c>
      <c r="S1469" s="195">
        <v>1.2472890140238435</v>
      </c>
      <c r="T1469" s="195">
        <v>0.61180144451597973</v>
      </c>
      <c r="U1469" s="195">
        <v>2.0387153793182415</v>
      </c>
      <c r="V1469" s="194">
        <v>0</v>
      </c>
      <c r="W1469" s="194">
        <v>0</v>
      </c>
      <c r="X1469" s="194">
        <v>0</v>
      </c>
      <c r="Y1469" s="194" t="s">
        <v>629</v>
      </c>
      <c r="AM1469" s="200" t="s">
        <v>194</v>
      </c>
      <c r="AN1469" s="199" t="s">
        <v>414</v>
      </c>
      <c r="AO1469" s="197" t="s">
        <v>630</v>
      </c>
      <c r="AP1469" s="199" t="s">
        <v>318</v>
      </c>
      <c r="AQ1469" s="199" t="s">
        <v>76</v>
      </c>
      <c r="AR1469" s="195">
        <v>16.238324015098318</v>
      </c>
      <c r="AS1469" s="195">
        <v>0.6330146286288959</v>
      </c>
      <c r="AT1469" s="195">
        <v>25.652367703208348</v>
      </c>
      <c r="AU1469" s="194">
        <v>0</v>
      </c>
      <c r="AV1469" s="194">
        <v>0</v>
      </c>
      <c r="AW1469" s="194">
        <v>0</v>
      </c>
      <c r="AX1469" s="194" t="s">
        <v>638</v>
      </c>
    </row>
    <row r="1470" spans="14:50" ht="16.5" thickBot="1" x14ac:dyDescent="0.3">
      <c r="N1470" s="200" t="s">
        <v>194</v>
      </c>
      <c r="O1470" s="199" t="s">
        <v>426</v>
      </c>
      <c r="P1470" s="197" t="s">
        <v>630</v>
      </c>
      <c r="Q1470" s="199" t="s">
        <v>320</v>
      </c>
      <c r="R1470" s="199" t="s">
        <v>76</v>
      </c>
      <c r="S1470" s="195">
        <v>1.093004386472161</v>
      </c>
      <c r="T1470" s="195">
        <v>0.59124681751208163</v>
      </c>
      <c r="U1470" s="195">
        <v>1.8486431623791808</v>
      </c>
      <c r="V1470" s="194">
        <v>0</v>
      </c>
      <c r="W1470" s="194">
        <v>0</v>
      </c>
      <c r="X1470" s="194">
        <v>0</v>
      </c>
      <c r="Y1470" s="194" t="s">
        <v>629</v>
      </c>
      <c r="AM1470" s="200" t="s">
        <v>194</v>
      </c>
      <c r="AN1470" s="199" t="s">
        <v>414</v>
      </c>
      <c r="AO1470" s="197" t="s">
        <v>630</v>
      </c>
      <c r="AP1470" s="199" t="s">
        <v>317</v>
      </c>
      <c r="AQ1470" s="199" t="s">
        <v>76</v>
      </c>
      <c r="AR1470" s="195">
        <v>16.103452280242394</v>
      </c>
      <c r="AS1470" s="195">
        <v>0.6289936729180079</v>
      </c>
      <c r="AT1470" s="195">
        <v>25.60193047019974</v>
      </c>
      <c r="AU1470" s="194">
        <v>0</v>
      </c>
      <c r="AV1470" s="194">
        <v>0</v>
      </c>
      <c r="AW1470" s="194">
        <v>0</v>
      </c>
      <c r="AX1470" s="194" t="s">
        <v>638</v>
      </c>
    </row>
    <row r="1471" spans="14:50" ht="16.5" thickBot="1" x14ac:dyDescent="0.3">
      <c r="N1471" s="200" t="s">
        <v>194</v>
      </c>
      <c r="O1471" s="199" t="s">
        <v>426</v>
      </c>
      <c r="P1471" s="197" t="s">
        <v>630</v>
      </c>
      <c r="Q1471" s="199" t="s">
        <v>319</v>
      </c>
      <c r="R1471" s="199" t="s">
        <v>76</v>
      </c>
      <c r="S1471" s="195">
        <v>1.4811852405064132</v>
      </c>
      <c r="T1471" s="195">
        <v>0.60209198297049815</v>
      </c>
      <c r="U1471" s="195">
        <v>2.4600647117053369</v>
      </c>
      <c r="V1471" s="194">
        <v>0</v>
      </c>
      <c r="W1471" s="194">
        <v>0</v>
      </c>
      <c r="X1471" s="194">
        <v>0</v>
      </c>
      <c r="Y1471" s="194" t="s">
        <v>629</v>
      </c>
      <c r="AM1471" s="200" t="s">
        <v>194</v>
      </c>
      <c r="AN1471" s="199" t="s">
        <v>414</v>
      </c>
      <c r="AO1471" s="197" t="s">
        <v>630</v>
      </c>
      <c r="AP1471" s="199" t="s">
        <v>74</v>
      </c>
      <c r="AQ1471" s="199" t="s">
        <v>76</v>
      </c>
      <c r="AR1471" s="195">
        <v>16.238324015098318</v>
      </c>
      <c r="AS1471" s="195">
        <v>0.6330146286288959</v>
      </c>
      <c r="AT1471" s="195">
        <v>25.652367703208348</v>
      </c>
      <c r="AU1471" s="194">
        <v>0</v>
      </c>
      <c r="AV1471" s="194">
        <v>0</v>
      </c>
      <c r="AW1471" s="194">
        <v>0</v>
      </c>
      <c r="AX1471" s="194" t="s">
        <v>638</v>
      </c>
    </row>
    <row r="1472" spans="14:50" ht="16.5" thickBot="1" x14ac:dyDescent="0.3">
      <c r="N1472" s="200" t="s">
        <v>194</v>
      </c>
      <c r="O1472" s="199" t="s">
        <v>426</v>
      </c>
      <c r="P1472" s="197" t="s">
        <v>630</v>
      </c>
      <c r="Q1472" s="199" t="s">
        <v>318</v>
      </c>
      <c r="R1472" s="199" t="s">
        <v>76</v>
      </c>
      <c r="S1472" s="195">
        <v>0.71714826391639952</v>
      </c>
      <c r="T1472" s="195">
        <v>0.59124681751208141</v>
      </c>
      <c r="U1472" s="195">
        <v>1.2129422817599276</v>
      </c>
      <c r="V1472" s="194">
        <v>0</v>
      </c>
      <c r="W1472" s="194">
        <v>0</v>
      </c>
      <c r="X1472" s="194">
        <v>0</v>
      </c>
      <c r="Y1472" s="194" t="s">
        <v>629</v>
      </c>
      <c r="AM1472" s="200" t="s">
        <v>194</v>
      </c>
      <c r="AN1472" s="199" t="s">
        <v>414</v>
      </c>
      <c r="AO1472" s="197" t="s">
        <v>630</v>
      </c>
      <c r="AP1472" s="199" t="s">
        <v>316</v>
      </c>
      <c r="AQ1472" s="199" t="s">
        <v>76</v>
      </c>
      <c r="AR1472" s="195">
        <v>16.238324015098318</v>
      </c>
      <c r="AS1472" s="195">
        <v>0.6330146286288959</v>
      </c>
      <c r="AT1472" s="195">
        <v>25.652367703208348</v>
      </c>
      <c r="AU1472" s="194">
        <v>0</v>
      </c>
      <c r="AV1472" s="194">
        <v>0</v>
      </c>
      <c r="AW1472" s="194">
        <v>0</v>
      </c>
      <c r="AX1472" s="194" t="s">
        <v>638</v>
      </c>
    </row>
    <row r="1473" spans="14:50" ht="16.5" thickBot="1" x14ac:dyDescent="0.3">
      <c r="N1473" s="200" t="s">
        <v>194</v>
      </c>
      <c r="O1473" s="199" t="s">
        <v>426</v>
      </c>
      <c r="P1473" s="197" t="s">
        <v>630</v>
      </c>
      <c r="Q1473" s="199" t="s">
        <v>317</v>
      </c>
      <c r="R1473" s="199" t="s">
        <v>76</v>
      </c>
      <c r="S1473" s="195">
        <v>0.8445748482405333</v>
      </c>
      <c r="T1473" s="195">
        <v>0.61180144451597984</v>
      </c>
      <c r="U1473" s="195">
        <v>1.3804721381602976</v>
      </c>
      <c r="V1473" s="194">
        <v>0</v>
      </c>
      <c r="W1473" s="194">
        <v>0</v>
      </c>
      <c r="X1473" s="194">
        <v>0</v>
      </c>
      <c r="Y1473" s="194" t="s">
        <v>629</v>
      </c>
      <c r="AM1473" s="200" t="s">
        <v>194</v>
      </c>
      <c r="AN1473" s="199" t="s">
        <v>414</v>
      </c>
      <c r="AO1473" s="197" t="s">
        <v>630</v>
      </c>
      <c r="AP1473" s="199" t="s">
        <v>315</v>
      </c>
      <c r="AQ1473" s="199" t="s">
        <v>76</v>
      </c>
      <c r="AR1473" s="195">
        <v>16.103452280242394</v>
      </c>
      <c r="AS1473" s="195">
        <v>0.6289936729180079</v>
      </c>
      <c r="AT1473" s="195">
        <v>25.60193047019974</v>
      </c>
      <c r="AU1473" s="194">
        <v>0</v>
      </c>
      <c r="AV1473" s="194">
        <v>0</v>
      </c>
      <c r="AW1473" s="194">
        <v>0</v>
      </c>
      <c r="AX1473" s="194" t="s">
        <v>638</v>
      </c>
    </row>
    <row r="1474" spans="14:50" ht="16.5" thickBot="1" x14ac:dyDescent="0.3">
      <c r="N1474" s="200" t="s">
        <v>194</v>
      </c>
      <c r="O1474" s="199" t="s">
        <v>426</v>
      </c>
      <c r="P1474" s="197" t="s">
        <v>630</v>
      </c>
      <c r="Q1474" s="199" t="s">
        <v>74</v>
      </c>
      <c r="R1474" s="199" t="s">
        <v>76</v>
      </c>
      <c r="S1474" s="195">
        <v>0.95822659816413869</v>
      </c>
      <c r="T1474" s="195">
        <v>0.59124681751208152</v>
      </c>
      <c r="U1474" s="195">
        <v>1.620687959380954</v>
      </c>
      <c r="V1474" s="194">
        <v>0</v>
      </c>
      <c r="W1474" s="194">
        <v>0</v>
      </c>
      <c r="X1474" s="194">
        <v>0</v>
      </c>
      <c r="Y1474" s="194" t="s">
        <v>629</v>
      </c>
      <c r="AM1474" s="200" t="s">
        <v>194</v>
      </c>
      <c r="AN1474" s="199" t="s">
        <v>414</v>
      </c>
      <c r="AO1474" s="197" t="s">
        <v>630</v>
      </c>
      <c r="AP1474" s="199" t="s">
        <v>314</v>
      </c>
      <c r="AQ1474" s="199" t="s">
        <v>76</v>
      </c>
      <c r="AR1474" s="195">
        <v>16.238324015098318</v>
      </c>
      <c r="AS1474" s="195">
        <v>0.6330146286288959</v>
      </c>
      <c r="AT1474" s="195">
        <v>25.652367703208348</v>
      </c>
      <c r="AU1474" s="194">
        <v>0</v>
      </c>
      <c r="AV1474" s="194">
        <v>0</v>
      </c>
      <c r="AW1474" s="194">
        <v>0</v>
      </c>
      <c r="AX1474" s="194" t="s">
        <v>638</v>
      </c>
    </row>
    <row r="1475" spans="14:50" ht="16.5" thickBot="1" x14ac:dyDescent="0.3">
      <c r="N1475" s="200" t="s">
        <v>194</v>
      </c>
      <c r="O1475" s="199" t="s">
        <v>426</v>
      </c>
      <c r="P1475" s="197" t="s">
        <v>630</v>
      </c>
      <c r="Q1475" s="199" t="s">
        <v>316</v>
      </c>
      <c r="R1475" s="199" t="s">
        <v>76</v>
      </c>
      <c r="S1475" s="195">
        <v>0.70714862155806302</v>
      </c>
      <c r="T1475" s="195">
        <v>0.59124681751208152</v>
      </c>
      <c r="U1475" s="195">
        <v>1.1960294763761889</v>
      </c>
      <c r="V1475" s="194">
        <v>0</v>
      </c>
      <c r="W1475" s="194">
        <v>0</v>
      </c>
      <c r="X1475" s="194">
        <v>0</v>
      </c>
      <c r="Y1475" s="194" t="s">
        <v>629</v>
      </c>
      <c r="AM1475" s="200" t="s">
        <v>194</v>
      </c>
      <c r="AN1475" s="199" t="s">
        <v>414</v>
      </c>
      <c r="AO1475" s="197" t="s">
        <v>630</v>
      </c>
      <c r="AP1475" s="199" t="s">
        <v>313</v>
      </c>
      <c r="AQ1475" s="199" t="s">
        <v>76</v>
      </c>
      <c r="AR1475" s="195">
        <v>16.103452280242394</v>
      </c>
      <c r="AS1475" s="195">
        <v>0.6289936729180079</v>
      </c>
      <c r="AT1475" s="195">
        <v>25.60193047019974</v>
      </c>
      <c r="AU1475" s="194">
        <v>0</v>
      </c>
      <c r="AV1475" s="194">
        <v>0</v>
      </c>
      <c r="AW1475" s="194">
        <v>0</v>
      </c>
      <c r="AX1475" s="194" t="s">
        <v>638</v>
      </c>
    </row>
    <row r="1476" spans="14:50" ht="16.5" thickBot="1" x14ac:dyDescent="0.3">
      <c r="N1476" s="200" t="s">
        <v>194</v>
      </c>
      <c r="O1476" s="199" t="s">
        <v>426</v>
      </c>
      <c r="P1476" s="197" t="s">
        <v>630</v>
      </c>
      <c r="Q1476" s="199" t="s">
        <v>315</v>
      </c>
      <c r="R1476" s="199" t="s">
        <v>76</v>
      </c>
      <c r="S1476" s="195">
        <v>0.75525779582937236</v>
      </c>
      <c r="T1476" s="195">
        <v>0.61180144451597973</v>
      </c>
      <c r="U1476" s="195">
        <v>1.2344818774118564</v>
      </c>
      <c r="V1476" s="194">
        <v>0</v>
      </c>
      <c r="W1476" s="194">
        <v>0</v>
      </c>
      <c r="X1476" s="194">
        <v>0</v>
      </c>
      <c r="Y1476" s="194" t="s">
        <v>629</v>
      </c>
      <c r="AM1476" s="200" t="s">
        <v>194</v>
      </c>
      <c r="AN1476" s="199" t="s">
        <v>414</v>
      </c>
      <c r="AO1476" s="197" t="s">
        <v>630</v>
      </c>
      <c r="AP1476" s="199" t="s">
        <v>312</v>
      </c>
      <c r="AQ1476" s="199" t="s">
        <v>76</v>
      </c>
      <c r="AR1476" s="195">
        <v>16.238324015098318</v>
      </c>
      <c r="AS1476" s="195">
        <v>0.6330146286288959</v>
      </c>
      <c r="AT1476" s="195">
        <v>25.652367703208348</v>
      </c>
      <c r="AU1476" s="194">
        <v>0</v>
      </c>
      <c r="AV1476" s="194">
        <v>0</v>
      </c>
      <c r="AW1476" s="194">
        <v>0</v>
      </c>
      <c r="AX1476" s="194" t="s">
        <v>638</v>
      </c>
    </row>
    <row r="1477" spans="14:50" ht="16.5" thickBot="1" x14ac:dyDescent="0.3">
      <c r="N1477" s="200" t="s">
        <v>194</v>
      </c>
      <c r="O1477" s="199" t="s">
        <v>426</v>
      </c>
      <c r="P1477" s="197" t="s">
        <v>630</v>
      </c>
      <c r="Q1477" s="199" t="s">
        <v>314</v>
      </c>
      <c r="R1477" s="199" t="s">
        <v>76</v>
      </c>
      <c r="S1477" s="195">
        <v>1.1213002247285053</v>
      </c>
      <c r="T1477" s="195">
        <v>0.61180144451597984</v>
      </c>
      <c r="U1477" s="195">
        <v>1.8327845329224579</v>
      </c>
      <c r="V1477" s="194">
        <v>0</v>
      </c>
      <c r="W1477" s="194">
        <v>0</v>
      </c>
      <c r="X1477" s="194">
        <v>0</v>
      </c>
      <c r="Y1477" s="194" t="s">
        <v>629</v>
      </c>
      <c r="AM1477" s="200" t="s">
        <v>194</v>
      </c>
      <c r="AN1477" s="199" t="s">
        <v>414</v>
      </c>
      <c r="AO1477" s="197" t="s">
        <v>630</v>
      </c>
      <c r="AP1477" s="199" t="s">
        <v>323</v>
      </c>
      <c r="AQ1477" s="199" t="s">
        <v>52</v>
      </c>
      <c r="AR1477" s="195">
        <v>16.238324015098318</v>
      </c>
      <c r="AS1477" s="195">
        <v>0.6330146286288959</v>
      </c>
      <c r="AT1477" s="195">
        <v>25.652367703208348</v>
      </c>
      <c r="AU1477" s="194">
        <v>0</v>
      </c>
      <c r="AV1477" s="194">
        <v>0</v>
      </c>
      <c r="AW1477" s="194">
        <v>0</v>
      </c>
      <c r="AX1477" s="194" t="s">
        <v>638</v>
      </c>
    </row>
    <row r="1478" spans="14:50" ht="16.5" thickBot="1" x14ac:dyDescent="0.3">
      <c r="N1478" s="200" t="s">
        <v>194</v>
      </c>
      <c r="O1478" s="199" t="s">
        <v>426</v>
      </c>
      <c r="P1478" s="197" t="s">
        <v>630</v>
      </c>
      <c r="Q1478" s="199" t="s">
        <v>313</v>
      </c>
      <c r="R1478" s="199" t="s">
        <v>76</v>
      </c>
      <c r="S1478" s="195">
        <v>0.51715541674965615</v>
      </c>
      <c r="T1478" s="195">
        <v>0.59124681751208152</v>
      </c>
      <c r="U1478" s="195">
        <v>0.8746861740851376</v>
      </c>
      <c r="V1478" s="194">
        <v>0</v>
      </c>
      <c r="W1478" s="194">
        <v>0</v>
      </c>
      <c r="X1478" s="194">
        <v>0</v>
      </c>
      <c r="Y1478" s="194" t="s">
        <v>629</v>
      </c>
      <c r="AM1478" s="200" t="s">
        <v>194</v>
      </c>
      <c r="AN1478" s="199" t="s">
        <v>414</v>
      </c>
      <c r="AO1478" s="197" t="s">
        <v>630</v>
      </c>
      <c r="AP1478" s="199" t="s">
        <v>322</v>
      </c>
      <c r="AQ1478" s="199" t="s">
        <v>52</v>
      </c>
      <c r="AR1478" s="195">
        <v>16.103452280242394</v>
      </c>
      <c r="AS1478" s="195">
        <v>0.6289936729180079</v>
      </c>
      <c r="AT1478" s="195">
        <v>25.60193047019974</v>
      </c>
      <c r="AU1478" s="194">
        <v>0</v>
      </c>
      <c r="AV1478" s="194">
        <v>0</v>
      </c>
      <c r="AW1478" s="194">
        <v>0</v>
      </c>
      <c r="AX1478" s="194" t="s">
        <v>638</v>
      </c>
    </row>
    <row r="1479" spans="14:50" ht="16.5" thickBot="1" x14ac:dyDescent="0.3">
      <c r="N1479" s="200" t="s">
        <v>194</v>
      </c>
      <c r="O1479" s="199" t="s">
        <v>426</v>
      </c>
      <c r="P1479" s="197" t="s">
        <v>630</v>
      </c>
      <c r="Q1479" s="199" t="s">
        <v>312</v>
      </c>
      <c r="R1479" s="199" t="s">
        <v>76</v>
      </c>
      <c r="S1479" s="195">
        <v>0.83127461691916127</v>
      </c>
      <c r="T1479" s="195">
        <v>0.59124681751208152</v>
      </c>
      <c r="U1479" s="195">
        <v>1.4059688649439115</v>
      </c>
      <c r="V1479" s="194">
        <v>0</v>
      </c>
      <c r="W1479" s="194">
        <v>0</v>
      </c>
      <c r="X1479" s="194">
        <v>0</v>
      </c>
      <c r="Y1479" s="194" t="s">
        <v>629</v>
      </c>
      <c r="AM1479" s="200" t="s">
        <v>194</v>
      </c>
      <c r="AN1479" s="199" t="s">
        <v>414</v>
      </c>
      <c r="AO1479" s="197" t="s">
        <v>630</v>
      </c>
      <c r="AP1479" s="199" t="s">
        <v>321</v>
      </c>
      <c r="AQ1479" s="199" t="s">
        <v>52</v>
      </c>
      <c r="AR1479" s="195">
        <v>16.238324015098318</v>
      </c>
      <c r="AS1479" s="195">
        <v>0.6330146286288959</v>
      </c>
      <c r="AT1479" s="195">
        <v>25.652367703208348</v>
      </c>
      <c r="AU1479" s="194">
        <v>0</v>
      </c>
      <c r="AV1479" s="194">
        <v>0</v>
      </c>
      <c r="AW1479" s="194">
        <v>0</v>
      </c>
      <c r="AX1479" s="194" t="s">
        <v>638</v>
      </c>
    </row>
    <row r="1480" spans="14:50" ht="16.5" thickBot="1" x14ac:dyDescent="0.3">
      <c r="N1480" s="200" t="s">
        <v>194</v>
      </c>
      <c r="O1480" s="199" t="s">
        <v>426</v>
      </c>
      <c r="P1480" s="197" t="s">
        <v>630</v>
      </c>
      <c r="Q1480" s="199" t="s">
        <v>323</v>
      </c>
      <c r="R1480" s="199" t="s">
        <v>52</v>
      </c>
      <c r="S1480" s="195">
        <v>0.62519503092560325</v>
      </c>
      <c r="T1480" s="195">
        <v>0.59124681751208152</v>
      </c>
      <c r="U1480" s="195">
        <v>1.0574180061659748</v>
      </c>
      <c r="V1480" s="194">
        <v>0</v>
      </c>
      <c r="W1480" s="194">
        <v>0</v>
      </c>
      <c r="X1480" s="194">
        <v>0</v>
      </c>
      <c r="Y1480" s="194" t="s">
        <v>629</v>
      </c>
      <c r="AM1480" s="200" t="s">
        <v>194</v>
      </c>
      <c r="AN1480" s="199" t="s">
        <v>414</v>
      </c>
      <c r="AO1480" s="197" t="s">
        <v>630</v>
      </c>
      <c r="AP1480" s="199" t="s">
        <v>320</v>
      </c>
      <c r="AQ1480" s="199" t="s">
        <v>52</v>
      </c>
      <c r="AR1480" s="195">
        <v>16.103452280242394</v>
      </c>
      <c r="AS1480" s="195">
        <v>0.6289936729180079</v>
      </c>
      <c r="AT1480" s="195">
        <v>25.60193047019974</v>
      </c>
      <c r="AU1480" s="194">
        <v>0</v>
      </c>
      <c r="AV1480" s="194">
        <v>0</v>
      </c>
      <c r="AW1480" s="194">
        <v>0</v>
      </c>
      <c r="AX1480" s="194" t="s">
        <v>638</v>
      </c>
    </row>
    <row r="1481" spans="14:50" ht="16.5" thickBot="1" x14ac:dyDescent="0.3">
      <c r="N1481" s="200" t="s">
        <v>194</v>
      </c>
      <c r="O1481" s="199" t="s">
        <v>426</v>
      </c>
      <c r="P1481" s="197" t="s">
        <v>630</v>
      </c>
      <c r="Q1481" s="199" t="s">
        <v>322</v>
      </c>
      <c r="R1481" s="199" t="s">
        <v>52</v>
      </c>
      <c r="S1481" s="195">
        <v>0.9598742340711961</v>
      </c>
      <c r="T1481" s="195">
        <v>0.60209198297049815</v>
      </c>
      <c r="U1481" s="195">
        <v>1.5942318802112816</v>
      </c>
      <c r="V1481" s="194">
        <v>0</v>
      </c>
      <c r="W1481" s="194">
        <v>0</v>
      </c>
      <c r="X1481" s="194">
        <v>0</v>
      </c>
      <c r="Y1481" s="194" t="s">
        <v>629</v>
      </c>
      <c r="AM1481" s="200" t="s">
        <v>194</v>
      </c>
      <c r="AN1481" s="199" t="s">
        <v>414</v>
      </c>
      <c r="AO1481" s="197" t="s">
        <v>630</v>
      </c>
      <c r="AP1481" s="199" t="s">
        <v>319</v>
      </c>
      <c r="AQ1481" s="199" t="s">
        <v>52</v>
      </c>
      <c r="AR1481" s="195">
        <v>16.103452280242394</v>
      </c>
      <c r="AS1481" s="195">
        <v>0.6289936729180079</v>
      </c>
      <c r="AT1481" s="195">
        <v>25.60193047019974</v>
      </c>
      <c r="AU1481" s="194">
        <v>0</v>
      </c>
      <c r="AV1481" s="194">
        <v>0</v>
      </c>
      <c r="AW1481" s="194">
        <v>0</v>
      </c>
      <c r="AX1481" s="194" t="s">
        <v>638</v>
      </c>
    </row>
    <row r="1482" spans="14:50" ht="16.5" thickBot="1" x14ac:dyDescent="0.3">
      <c r="N1482" s="200" t="s">
        <v>194</v>
      </c>
      <c r="O1482" s="199" t="s">
        <v>426</v>
      </c>
      <c r="P1482" s="197" t="s">
        <v>630</v>
      </c>
      <c r="Q1482" s="199" t="s">
        <v>321</v>
      </c>
      <c r="R1482" s="199" t="s">
        <v>52</v>
      </c>
      <c r="S1482" s="195">
        <v>1.2472890140238435</v>
      </c>
      <c r="T1482" s="195">
        <v>0.61180144451597973</v>
      </c>
      <c r="U1482" s="195">
        <v>2.0387153793182415</v>
      </c>
      <c r="V1482" s="194">
        <v>0</v>
      </c>
      <c r="W1482" s="194">
        <v>0</v>
      </c>
      <c r="X1482" s="194">
        <v>0</v>
      </c>
      <c r="Y1482" s="194" t="s">
        <v>629</v>
      </c>
      <c r="AM1482" s="200" t="s">
        <v>194</v>
      </c>
      <c r="AN1482" s="199" t="s">
        <v>414</v>
      </c>
      <c r="AO1482" s="197" t="s">
        <v>630</v>
      </c>
      <c r="AP1482" s="199" t="s">
        <v>318</v>
      </c>
      <c r="AQ1482" s="199" t="s">
        <v>52</v>
      </c>
      <c r="AR1482" s="195">
        <v>16.238324015098318</v>
      </c>
      <c r="AS1482" s="195">
        <v>0.6330146286288959</v>
      </c>
      <c r="AT1482" s="195">
        <v>25.652367703208348</v>
      </c>
      <c r="AU1482" s="194">
        <v>0</v>
      </c>
      <c r="AV1482" s="194">
        <v>0</v>
      </c>
      <c r="AW1482" s="194">
        <v>0</v>
      </c>
      <c r="AX1482" s="194" t="s">
        <v>638</v>
      </c>
    </row>
    <row r="1483" spans="14:50" ht="16.5" thickBot="1" x14ac:dyDescent="0.3">
      <c r="N1483" s="200" t="s">
        <v>194</v>
      </c>
      <c r="O1483" s="199" t="s">
        <v>426</v>
      </c>
      <c r="P1483" s="197" t="s">
        <v>630</v>
      </c>
      <c r="Q1483" s="199" t="s">
        <v>320</v>
      </c>
      <c r="R1483" s="199" t="s">
        <v>52</v>
      </c>
      <c r="S1483" s="195">
        <v>1.093004386472161</v>
      </c>
      <c r="T1483" s="195">
        <v>0.59124681751208163</v>
      </c>
      <c r="U1483" s="195">
        <v>1.8486431623791808</v>
      </c>
      <c r="V1483" s="194">
        <v>0</v>
      </c>
      <c r="W1483" s="194">
        <v>0</v>
      </c>
      <c r="X1483" s="194">
        <v>0</v>
      </c>
      <c r="Y1483" s="194" t="s">
        <v>629</v>
      </c>
      <c r="AM1483" s="200" t="s">
        <v>194</v>
      </c>
      <c r="AN1483" s="199" t="s">
        <v>414</v>
      </c>
      <c r="AO1483" s="197" t="s">
        <v>630</v>
      </c>
      <c r="AP1483" s="199" t="s">
        <v>317</v>
      </c>
      <c r="AQ1483" s="199" t="s">
        <v>52</v>
      </c>
      <c r="AR1483" s="195">
        <v>16.103452280242394</v>
      </c>
      <c r="AS1483" s="195">
        <v>0.6289936729180079</v>
      </c>
      <c r="AT1483" s="195">
        <v>25.60193047019974</v>
      </c>
      <c r="AU1483" s="194">
        <v>0</v>
      </c>
      <c r="AV1483" s="194">
        <v>0</v>
      </c>
      <c r="AW1483" s="194">
        <v>0</v>
      </c>
      <c r="AX1483" s="194" t="s">
        <v>638</v>
      </c>
    </row>
    <row r="1484" spans="14:50" ht="16.5" thickBot="1" x14ac:dyDescent="0.3">
      <c r="N1484" s="200" t="s">
        <v>194</v>
      </c>
      <c r="O1484" s="199" t="s">
        <v>426</v>
      </c>
      <c r="P1484" s="197" t="s">
        <v>630</v>
      </c>
      <c r="Q1484" s="199" t="s">
        <v>319</v>
      </c>
      <c r="R1484" s="199" t="s">
        <v>52</v>
      </c>
      <c r="S1484" s="195">
        <v>1.4811852405064132</v>
      </c>
      <c r="T1484" s="195">
        <v>0.60209198297049815</v>
      </c>
      <c r="U1484" s="195">
        <v>2.4600647117053369</v>
      </c>
      <c r="V1484" s="194">
        <v>0</v>
      </c>
      <c r="W1484" s="194">
        <v>0</v>
      </c>
      <c r="X1484" s="194">
        <v>0</v>
      </c>
      <c r="Y1484" s="194" t="s">
        <v>629</v>
      </c>
      <c r="AM1484" s="200" t="s">
        <v>194</v>
      </c>
      <c r="AN1484" s="199" t="s">
        <v>414</v>
      </c>
      <c r="AO1484" s="197" t="s">
        <v>630</v>
      </c>
      <c r="AP1484" s="199" t="s">
        <v>74</v>
      </c>
      <c r="AQ1484" s="199" t="s">
        <v>52</v>
      </c>
      <c r="AR1484" s="195">
        <v>16.238324015098318</v>
      </c>
      <c r="AS1484" s="195">
        <v>0.6330146286288959</v>
      </c>
      <c r="AT1484" s="195">
        <v>25.652367703208348</v>
      </c>
      <c r="AU1484" s="194">
        <v>0</v>
      </c>
      <c r="AV1484" s="194">
        <v>0</v>
      </c>
      <c r="AW1484" s="194">
        <v>0</v>
      </c>
      <c r="AX1484" s="194" t="s">
        <v>638</v>
      </c>
    </row>
    <row r="1485" spans="14:50" ht="16.5" thickBot="1" x14ac:dyDescent="0.3">
      <c r="N1485" s="200" t="s">
        <v>194</v>
      </c>
      <c r="O1485" s="199" t="s">
        <v>426</v>
      </c>
      <c r="P1485" s="197" t="s">
        <v>630</v>
      </c>
      <c r="Q1485" s="199" t="s">
        <v>318</v>
      </c>
      <c r="R1485" s="199" t="s">
        <v>52</v>
      </c>
      <c r="S1485" s="195">
        <v>0.71714826391639952</v>
      </c>
      <c r="T1485" s="195">
        <v>0.59124681751208141</v>
      </c>
      <c r="U1485" s="195">
        <v>1.2129422817599276</v>
      </c>
      <c r="V1485" s="194">
        <v>0</v>
      </c>
      <c r="W1485" s="194">
        <v>0</v>
      </c>
      <c r="X1485" s="194">
        <v>0</v>
      </c>
      <c r="Y1485" s="194" t="s">
        <v>629</v>
      </c>
      <c r="AM1485" s="200" t="s">
        <v>194</v>
      </c>
      <c r="AN1485" s="199" t="s">
        <v>414</v>
      </c>
      <c r="AO1485" s="197" t="s">
        <v>630</v>
      </c>
      <c r="AP1485" s="199" t="s">
        <v>316</v>
      </c>
      <c r="AQ1485" s="199" t="s">
        <v>52</v>
      </c>
      <c r="AR1485" s="195">
        <v>16.238324015098318</v>
      </c>
      <c r="AS1485" s="195">
        <v>0.6330146286288959</v>
      </c>
      <c r="AT1485" s="195">
        <v>25.652367703208348</v>
      </c>
      <c r="AU1485" s="194">
        <v>0</v>
      </c>
      <c r="AV1485" s="194">
        <v>0</v>
      </c>
      <c r="AW1485" s="194">
        <v>0</v>
      </c>
      <c r="AX1485" s="194" t="s">
        <v>638</v>
      </c>
    </row>
    <row r="1486" spans="14:50" ht="16.5" thickBot="1" x14ac:dyDescent="0.3">
      <c r="N1486" s="200" t="s">
        <v>194</v>
      </c>
      <c r="O1486" s="199" t="s">
        <v>426</v>
      </c>
      <c r="P1486" s="197" t="s">
        <v>630</v>
      </c>
      <c r="Q1486" s="199" t="s">
        <v>317</v>
      </c>
      <c r="R1486" s="199" t="s">
        <v>52</v>
      </c>
      <c r="S1486" s="195">
        <v>0.8445748482405333</v>
      </c>
      <c r="T1486" s="195">
        <v>0.61180144451597984</v>
      </c>
      <c r="U1486" s="195">
        <v>1.3804721381602976</v>
      </c>
      <c r="V1486" s="194">
        <v>0</v>
      </c>
      <c r="W1486" s="194">
        <v>0</v>
      </c>
      <c r="X1486" s="194">
        <v>0</v>
      </c>
      <c r="Y1486" s="194" t="s">
        <v>629</v>
      </c>
      <c r="AM1486" s="200" t="s">
        <v>194</v>
      </c>
      <c r="AN1486" s="199" t="s">
        <v>414</v>
      </c>
      <c r="AO1486" s="197" t="s">
        <v>630</v>
      </c>
      <c r="AP1486" s="199" t="s">
        <v>315</v>
      </c>
      <c r="AQ1486" s="199" t="s">
        <v>52</v>
      </c>
      <c r="AR1486" s="195">
        <v>16.103452280242394</v>
      </c>
      <c r="AS1486" s="195">
        <v>0.6289936729180079</v>
      </c>
      <c r="AT1486" s="195">
        <v>25.60193047019974</v>
      </c>
      <c r="AU1486" s="194">
        <v>0</v>
      </c>
      <c r="AV1486" s="194">
        <v>0</v>
      </c>
      <c r="AW1486" s="194">
        <v>0</v>
      </c>
      <c r="AX1486" s="194" t="s">
        <v>638</v>
      </c>
    </row>
    <row r="1487" spans="14:50" ht="16.5" thickBot="1" x14ac:dyDescent="0.3">
      <c r="N1487" s="200" t="s">
        <v>194</v>
      </c>
      <c r="O1487" s="199" t="s">
        <v>426</v>
      </c>
      <c r="P1487" s="197" t="s">
        <v>630</v>
      </c>
      <c r="Q1487" s="199" t="s">
        <v>74</v>
      </c>
      <c r="R1487" s="199" t="s">
        <v>52</v>
      </c>
      <c r="S1487" s="195">
        <v>0.95822659816413869</v>
      </c>
      <c r="T1487" s="195">
        <v>0.59124681751208152</v>
      </c>
      <c r="U1487" s="195">
        <v>1.620687959380954</v>
      </c>
      <c r="V1487" s="194">
        <v>0</v>
      </c>
      <c r="W1487" s="194">
        <v>0</v>
      </c>
      <c r="X1487" s="194">
        <v>0</v>
      </c>
      <c r="Y1487" s="194" t="s">
        <v>629</v>
      </c>
      <c r="AM1487" s="200" t="s">
        <v>194</v>
      </c>
      <c r="AN1487" s="199" t="s">
        <v>414</v>
      </c>
      <c r="AO1487" s="197" t="s">
        <v>630</v>
      </c>
      <c r="AP1487" s="199" t="s">
        <v>314</v>
      </c>
      <c r="AQ1487" s="199" t="s">
        <v>52</v>
      </c>
      <c r="AR1487" s="195">
        <v>16.238324015098318</v>
      </c>
      <c r="AS1487" s="195">
        <v>0.6330146286288959</v>
      </c>
      <c r="AT1487" s="195">
        <v>25.652367703208348</v>
      </c>
      <c r="AU1487" s="194">
        <v>0</v>
      </c>
      <c r="AV1487" s="194">
        <v>0</v>
      </c>
      <c r="AW1487" s="194">
        <v>0</v>
      </c>
      <c r="AX1487" s="194" t="s">
        <v>638</v>
      </c>
    </row>
    <row r="1488" spans="14:50" ht="16.5" thickBot="1" x14ac:dyDescent="0.3">
      <c r="N1488" s="200" t="s">
        <v>194</v>
      </c>
      <c r="O1488" s="199" t="s">
        <v>426</v>
      </c>
      <c r="P1488" s="197" t="s">
        <v>630</v>
      </c>
      <c r="Q1488" s="199" t="s">
        <v>316</v>
      </c>
      <c r="R1488" s="199" t="s">
        <v>52</v>
      </c>
      <c r="S1488" s="195">
        <v>0.70714862155806302</v>
      </c>
      <c r="T1488" s="195">
        <v>0.59124681751208152</v>
      </c>
      <c r="U1488" s="195">
        <v>1.1960294763761889</v>
      </c>
      <c r="V1488" s="194">
        <v>0</v>
      </c>
      <c r="W1488" s="194">
        <v>0</v>
      </c>
      <c r="X1488" s="194">
        <v>0</v>
      </c>
      <c r="Y1488" s="194" t="s">
        <v>629</v>
      </c>
      <c r="AM1488" s="200" t="s">
        <v>194</v>
      </c>
      <c r="AN1488" s="199" t="s">
        <v>414</v>
      </c>
      <c r="AO1488" s="197" t="s">
        <v>630</v>
      </c>
      <c r="AP1488" s="199" t="s">
        <v>313</v>
      </c>
      <c r="AQ1488" s="199" t="s">
        <v>52</v>
      </c>
      <c r="AR1488" s="195">
        <v>16.103452280242394</v>
      </c>
      <c r="AS1488" s="195">
        <v>0.6289936729180079</v>
      </c>
      <c r="AT1488" s="195">
        <v>25.60193047019974</v>
      </c>
      <c r="AU1488" s="194">
        <v>0</v>
      </c>
      <c r="AV1488" s="194">
        <v>0</v>
      </c>
      <c r="AW1488" s="194">
        <v>0</v>
      </c>
      <c r="AX1488" s="194" t="s">
        <v>638</v>
      </c>
    </row>
    <row r="1489" spans="14:50" ht="16.5" thickBot="1" x14ac:dyDescent="0.3">
      <c r="N1489" s="200" t="s">
        <v>194</v>
      </c>
      <c r="O1489" s="199" t="s">
        <v>426</v>
      </c>
      <c r="P1489" s="197" t="s">
        <v>630</v>
      </c>
      <c r="Q1489" s="199" t="s">
        <v>315</v>
      </c>
      <c r="R1489" s="199" t="s">
        <v>52</v>
      </c>
      <c r="S1489" s="195">
        <v>0.75525779582937236</v>
      </c>
      <c r="T1489" s="195">
        <v>0.61180144451597973</v>
      </c>
      <c r="U1489" s="195">
        <v>1.2344818774118564</v>
      </c>
      <c r="V1489" s="194">
        <v>0</v>
      </c>
      <c r="W1489" s="194">
        <v>0</v>
      </c>
      <c r="X1489" s="194">
        <v>0</v>
      </c>
      <c r="Y1489" s="194" t="s">
        <v>629</v>
      </c>
      <c r="AM1489" s="200" t="s">
        <v>194</v>
      </c>
      <c r="AN1489" s="199" t="s">
        <v>414</v>
      </c>
      <c r="AO1489" s="197" t="s">
        <v>630</v>
      </c>
      <c r="AP1489" s="199" t="s">
        <v>312</v>
      </c>
      <c r="AQ1489" s="199" t="s">
        <v>52</v>
      </c>
      <c r="AR1489" s="195">
        <v>16.238324015098318</v>
      </c>
      <c r="AS1489" s="195">
        <v>0.6330146286288959</v>
      </c>
      <c r="AT1489" s="195">
        <v>25.652367703208348</v>
      </c>
      <c r="AU1489" s="194">
        <v>0</v>
      </c>
      <c r="AV1489" s="194">
        <v>0</v>
      </c>
      <c r="AW1489" s="194">
        <v>0</v>
      </c>
      <c r="AX1489" s="194" t="s">
        <v>638</v>
      </c>
    </row>
    <row r="1490" spans="14:50" ht="16.5" thickBot="1" x14ac:dyDescent="0.3">
      <c r="N1490" s="200" t="s">
        <v>194</v>
      </c>
      <c r="O1490" s="199" t="s">
        <v>426</v>
      </c>
      <c r="P1490" s="197" t="s">
        <v>630</v>
      </c>
      <c r="Q1490" s="199" t="s">
        <v>314</v>
      </c>
      <c r="R1490" s="199" t="s">
        <v>52</v>
      </c>
      <c r="S1490" s="195">
        <v>1.1213002247285053</v>
      </c>
      <c r="T1490" s="195">
        <v>0.61180144451597984</v>
      </c>
      <c r="U1490" s="195">
        <v>1.8327845329224579</v>
      </c>
      <c r="V1490" s="194">
        <v>0</v>
      </c>
      <c r="W1490" s="194">
        <v>0</v>
      </c>
      <c r="X1490" s="194">
        <v>0</v>
      </c>
      <c r="Y1490" s="194" t="s">
        <v>629</v>
      </c>
      <c r="AM1490" s="200" t="s">
        <v>194</v>
      </c>
      <c r="AN1490" s="199" t="s">
        <v>412</v>
      </c>
      <c r="AO1490" s="197" t="s">
        <v>630</v>
      </c>
      <c r="AP1490" s="199" t="s">
        <v>323</v>
      </c>
      <c r="AQ1490" s="199" t="s">
        <v>76</v>
      </c>
      <c r="AR1490" s="195">
        <v>3.4552664271398084</v>
      </c>
      <c r="AS1490" s="195">
        <v>0.63301462862889579</v>
      </c>
      <c r="AT1490" s="195">
        <v>5.4584306126129913</v>
      </c>
      <c r="AU1490" s="194">
        <v>0</v>
      </c>
      <c r="AV1490" s="194">
        <v>0</v>
      </c>
      <c r="AW1490" s="194">
        <v>0</v>
      </c>
      <c r="AX1490" s="194" t="s">
        <v>638</v>
      </c>
    </row>
    <row r="1491" spans="14:50" ht="16.5" thickBot="1" x14ac:dyDescent="0.3">
      <c r="N1491" s="200" t="s">
        <v>194</v>
      </c>
      <c r="O1491" s="199" t="s">
        <v>426</v>
      </c>
      <c r="P1491" s="197" t="s">
        <v>630</v>
      </c>
      <c r="Q1491" s="199" t="s">
        <v>313</v>
      </c>
      <c r="R1491" s="199" t="s">
        <v>52</v>
      </c>
      <c r="S1491" s="195">
        <v>0.51715541674965615</v>
      </c>
      <c r="T1491" s="195">
        <v>0.59124681751208152</v>
      </c>
      <c r="U1491" s="195">
        <v>0.8746861740851376</v>
      </c>
      <c r="V1491" s="194">
        <v>0</v>
      </c>
      <c r="W1491" s="194">
        <v>0</v>
      </c>
      <c r="X1491" s="194">
        <v>0</v>
      </c>
      <c r="Y1491" s="194" t="s">
        <v>629</v>
      </c>
      <c r="AM1491" s="200" t="s">
        <v>194</v>
      </c>
      <c r="AN1491" s="199" t="s">
        <v>412</v>
      </c>
      <c r="AO1491" s="197" t="s">
        <v>630</v>
      </c>
      <c r="AP1491" s="199" t="s">
        <v>322</v>
      </c>
      <c r="AQ1491" s="199" t="s">
        <v>76</v>
      </c>
      <c r="AR1491" s="195">
        <v>3.4265677894611635</v>
      </c>
      <c r="AS1491" s="195">
        <v>0.62899367291800801</v>
      </c>
      <c r="AT1491" s="195">
        <v>5.4476983425997529</v>
      </c>
      <c r="AU1491" s="194">
        <v>0</v>
      </c>
      <c r="AV1491" s="194">
        <v>0</v>
      </c>
      <c r="AW1491" s="194">
        <v>0</v>
      </c>
      <c r="AX1491" s="194" t="s">
        <v>638</v>
      </c>
    </row>
    <row r="1492" spans="14:50" ht="16.5" thickBot="1" x14ac:dyDescent="0.3">
      <c r="N1492" s="200" t="s">
        <v>194</v>
      </c>
      <c r="O1492" s="199" t="s">
        <v>426</v>
      </c>
      <c r="P1492" s="197" t="s">
        <v>630</v>
      </c>
      <c r="Q1492" s="199" t="s">
        <v>312</v>
      </c>
      <c r="R1492" s="199" t="s">
        <v>52</v>
      </c>
      <c r="S1492" s="195">
        <v>0.83127461691916127</v>
      </c>
      <c r="T1492" s="195">
        <v>0.59124681751208152</v>
      </c>
      <c r="U1492" s="195">
        <v>1.4059688649439115</v>
      </c>
      <c r="V1492" s="194">
        <v>0</v>
      </c>
      <c r="W1492" s="194">
        <v>0</v>
      </c>
      <c r="X1492" s="194">
        <v>0</v>
      </c>
      <c r="Y1492" s="194" t="s">
        <v>629</v>
      </c>
      <c r="AM1492" s="200" t="s">
        <v>194</v>
      </c>
      <c r="AN1492" s="199" t="s">
        <v>412</v>
      </c>
      <c r="AO1492" s="197" t="s">
        <v>630</v>
      </c>
      <c r="AP1492" s="199" t="s">
        <v>321</v>
      </c>
      <c r="AQ1492" s="199" t="s">
        <v>76</v>
      </c>
      <c r="AR1492" s="195">
        <v>3.4552664271398084</v>
      </c>
      <c r="AS1492" s="195">
        <v>0.63301462862889579</v>
      </c>
      <c r="AT1492" s="195">
        <v>5.4584306126129913</v>
      </c>
      <c r="AU1492" s="194">
        <v>0</v>
      </c>
      <c r="AV1492" s="194">
        <v>0</v>
      </c>
      <c r="AW1492" s="194">
        <v>0</v>
      </c>
      <c r="AX1492" s="194" t="s">
        <v>638</v>
      </c>
    </row>
    <row r="1493" spans="14:50" ht="16.5" thickBot="1" x14ac:dyDescent="0.3">
      <c r="N1493" s="200" t="s">
        <v>194</v>
      </c>
      <c r="O1493" s="199" t="s">
        <v>427</v>
      </c>
      <c r="P1493" s="197" t="s">
        <v>630</v>
      </c>
      <c r="Q1493" s="199" t="s">
        <v>323</v>
      </c>
      <c r="R1493" s="199" t="s">
        <v>76</v>
      </c>
      <c r="S1493" s="195">
        <v>9.4708684995241867</v>
      </c>
      <c r="T1493" s="195">
        <v>0.59119485547303086</v>
      </c>
      <c r="U1493" s="195">
        <v>16.019876377216256</v>
      </c>
      <c r="V1493" s="194">
        <v>0</v>
      </c>
      <c r="W1493" s="194">
        <v>0</v>
      </c>
      <c r="X1493" s="194">
        <v>0</v>
      </c>
      <c r="Y1493" s="194" t="s">
        <v>629</v>
      </c>
      <c r="AM1493" s="200" t="s">
        <v>194</v>
      </c>
      <c r="AN1493" s="199" t="s">
        <v>412</v>
      </c>
      <c r="AO1493" s="197" t="s">
        <v>630</v>
      </c>
      <c r="AP1493" s="199" t="s">
        <v>320</v>
      </c>
      <c r="AQ1493" s="199" t="s">
        <v>76</v>
      </c>
      <c r="AR1493" s="195">
        <v>3.4265677894611635</v>
      </c>
      <c r="AS1493" s="195">
        <v>0.62899367291800801</v>
      </c>
      <c r="AT1493" s="195">
        <v>5.4476983425997529</v>
      </c>
      <c r="AU1493" s="194">
        <v>0</v>
      </c>
      <c r="AV1493" s="194">
        <v>0</v>
      </c>
      <c r="AW1493" s="194">
        <v>0</v>
      </c>
      <c r="AX1493" s="194" t="s">
        <v>638</v>
      </c>
    </row>
    <row r="1494" spans="14:50" ht="16.5" thickBot="1" x14ac:dyDescent="0.3">
      <c r="N1494" s="200" t="s">
        <v>194</v>
      </c>
      <c r="O1494" s="199" t="s">
        <v>427</v>
      </c>
      <c r="P1494" s="197" t="s">
        <v>630</v>
      </c>
      <c r="Q1494" s="199" t="s">
        <v>322</v>
      </c>
      <c r="R1494" s="199" t="s">
        <v>76</v>
      </c>
      <c r="S1494" s="195">
        <v>14.531297374300948</v>
      </c>
      <c r="T1494" s="195">
        <v>0.60167327208027299</v>
      </c>
      <c r="U1494" s="195">
        <v>24.151475640689981</v>
      </c>
      <c r="V1494" s="194">
        <v>0</v>
      </c>
      <c r="W1494" s="194">
        <v>0</v>
      </c>
      <c r="X1494" s="194">
        <v>0</v>
      </c>
      <c r="Y1494" s="194" t="s">
        <v>629</v>
      </c>
      <c r="AM1494" s="200" t="s">
        <v>194</v>
      </c>
      <c r="AN1494" s="199" t="s">
        <v>412</v>
      </c>
      <c r="AO1494" s="197" t="s">
        <v>630</v>
      </c>
      <c r="AP1494" s="199" t="s">
        <v>319</v>
      </c>
      <c r="AQ1494" s="199" t="s">
        <v>76</v>
      </c>
      <c r="AR1494" s="195">
        <v>3.4265677894611635</v>
      </c>
      <c r="AS1494" s="195">
        <v>0.62899367291800801</v>
      </c>
      <c r="AT1494" s="195">
        <v>5.4476983425997529</v>
      </c>
      <c r="AU1494" s="194">
        <v>0</v>
      </c>
      <c r="AV1494" s="194">
        <v>0</v>
      </c>
      <c r="AW1494" s="194">
        <v>0</v>
      </c>
      <c r="AX1494" s="194" t="s">
        <v>638</v>
      </c>
    </row>
    <row r="1495" spans="14:50" ht="16.5" thickBot="1" x14ac:dyDescent="0.3">
      <c r="N1495" s="200" t="s">
        <v>194</v>
      </c>
      <c r="O1495" s="199" t="s">
        <v>427</v>
      </c>
      <c r="P1495" s="197" t="s">
        <v>630</v>
      </c>
      <c r="Q1495" s="199" t="s">
        <v>321</v>
      </c>
      <c r="R1495" s="199" t="s">
        <v>76</v>
      </c>
      <c r="S1495" s="195">
        <v>18.895959333643464</v>
      </c>
      <c r="T1495" s="195">
        <v>0.61191712714599655</v>
      </c>
      <c r="U1495" s="195">
        <v>30.879932094358754</v>
      </c>
      <c r="V1495" s="194">
        <v>0</v>
      </c>
      <c r="W1495" s="194">
        <v>0</v>
      </c>
      <c r="X1495" s="194">
        <v>0</v>
      </c>
      <c r="Y1495" s="194" t="s">
        <v>629</v>
      </c>
      <c r="AM1495" s="200" t="s">
        <v>194</v>
      </c>
      <c r="AN1495" s="199" t="s">
        <v>412</v>
      </c>
      <c r="AO1495" s="197" t="s">
        <v>630</v>
      </c>
      <c r="AP1495" s="199" t="s">
        <v>318</v>
      </c>
      <c r="AQ1495" s="199" t="s">
        <v>76</v>
      </c>
      <c r="AR1495" s="195">
        <v>3.4552664271398084</v>
      </c>
      <c r="AS1495" s="195">
        <v>0.63301462862889579</v>
      </c>
      <c r="AT1495" s="195">
        <v>5.4584306126129913</v>
      </c>
      <c r="AU1495" s="194">
        <v>0</v>
      </c>
      <c r="AV1495" s="194">
        <v>0</v>
      </c>
      <c r="AW1495" s="194">
        <v>0</v>
      </c>
      <c r="AX1495" s="194" t="s">
        <v>638</v>
      </c>
    </row>
    <row r="1496" spans="14:50" ht="16.5" thickBot="1" x14ac:dyDescent="0.3">
      <c r="N1496" s="200" t="s">
        <v>194</v>
      </c>
      <c r="O1496" s="199" t="s">
        <v>427</v>
      </c>
      <c r="P1496" s="197" t="s">
        <v>630</v>
      </c>
      <c r="Q1496" s="199" t="s">
        <v>320</v>
      </c>
      <c r="R1496" s="199" t="s">
        <v>76</v>
      </c>
      <c r="S1496" s="195">
        <v>16.557554525593723</v>
      </c>
      <c r="T1496" s="195">
        <v>0.59119485547303097</v>
      </c>
      <c r="U1496" s="195">
        <v>28.006932692852303</v>
      </c>
      <c r="V1496" s="194">
        <v>0</v>
      </c>
      <c r="W1496" s="194">
        <v>0</v>
      </c>
      <c r="X1496" s="194">
        <v>0</v>
      </c>
      <c r="Y1496" s="194" t="s">
        <v>629</v>
      </c>
      <c r="AM1496" s="200" t="s">
        <v>194</v>
      </c>
      <c r="AN1496" s="199" t="s">
        <v>412</v>
      </c>
      <c r="AO1496" s="197" t="s">
        <v>630</v>
      </c>
      <c r="AP1496" s="199" t="s">
        <v>317</v>
      </c>
      <c r="AQ1496" s="199" t="s">
        <v>76</v>
      </c>
      <c r="AR1496" s="195">
        <v>3.4265677894611635</v>
      </c>
      <c r="AS1496" s="195">
        <v>0.62899367291800801</v>
      </c>
      <c r="AT1496" s="195">
        <v>5.4476983425997529</v>
      </c>
      <c r="AU1496" s="194">
        <v>0</v>
      </c>
      <c r="AV1496" s="194">
        <v>0</v>
      </c>
      <c r="AW1496" s="194">
        <v>0</v>
      </c>
      <c r="AX1496" s="194" t="s">
        <v>638</v>
      </c>
    </row>
    <row r="1497" spans="14:50" ht="16.5" thickBot="1" x14ac:dyDescent="0.3">
      <c r="N1497" s="200" t="s">
        <v>194</v>
      </c>
      <c r="O1497" s="199" t="s">
        <v>427</v>
      </c>
      <c r="P1497" s="197" t="s">
        <v>630</v>
      </c>
      <c r="Q1497" s="199" t="s">
        <v>319</v>
      </c>
      <c r="R1497" s="199" t="s">
        <v>76</v>
      </c>
      <c r="S1497" s="195">
        <v>22.423295086205773</v>
      </c>
      <c r="T1497" s="195">
        <v>0.60167327208027277</v>
      </c>
      <c r="U1497" s="195">
        <v>37.268225342099207</v>
      </c>
      <c r="V1497" s="194">
        <v>0</v>
      </c>
      <c r="W1497" s="194">
        <v>0</v>
      </c>
      <c r="X1497" s="194">
        <v>0</v>
      </c>
      <c r="Y1497" s="194" t="s">
        <v>629</v>
      </c>
      <c r="AM1497" s="200" t="s">
        <v>194</v>
      </c>
      <c r="AN1497" s="199" t="s">
        <v>412</v>
      </c>
      <c r="AO1497" s="197" t="s">
        <v>630</v>
      </c>
      <c r="AP1497" s="199" t="s">
        <v>74</v>
      </c>
      <c r="AQ1497" s="199" t="s">
        <v>76</v>
      </c>
      <c r="AR1497" s="195">
        <v>3.4552664271398084</v>
      </c>
      <c r="AS1497" s="195">
        <v>0.63301462862889579</v>
      </c>
      <c r="AT1497" s="195">
        <v>5.4584306126129913</v>
      </c>
      <c r="AU1497" s="194">
        <v>0</v>
      </c>
      <c r="AV1497" s="194">
        <v>0</v>
      </c>
      <c r="AW1497" s="194">
        <v>0</v>
      </c>
      <c r="AX1497" s="194" t="s">
        <v>638</v>
      </c>
    </row>
    <row r="1498" spans="14:50" ht="16.5" thickBot="1" x14ac:dyDescent="0.3">
      <c r="N1498" s="200" t="s">
        <v>194</v>
      </c>
      <c r="O1498" s="199" t="s">
        <v>427</v>
      </c>
      <c r="P1498" s="197" t="s">
        <v>630</v>
      </c>
      <c r="Q1498" s="199" t="s">
        <v>318</v>
      </c>
      <c r="R1498" s="199" t="s">
        <v>76</v>
      </c>
      <c r="S1498" s="195">
        <v>10.863836988849174</v>
      </c>
      <c r="T1498" s="195">
        <v>0.59119485547303097</v>
      </c>
      <c r="U1498" s="195">
        <v>18.376068208774797</v>
      </c>
      <c r="V1498" s="194">
        <v>0</v>
      </c>
      <c r="W1498" s="194">
        <v>0</v>
      </c>
      <c r="X1498" s="194">
        <v>0</v>
      </c>
      <c r="Y1498" s="194" t="s">
        <v>629</v>
      </c>
      <c r="AM1498" s="200" t="s">
        <v>194</v>
      </c>
      <c r="AN1498" s="199" t="s">
        <v>412</v>
      </c>
      <c r="AO1498" s="197" t="s">
        <v>630</v>
      </c>
      <c r="AP1498" s="199" t="s">
        <v>316</v>
      </c>
      <c r="AQ1498" s="199" t="s">
        <v>76</v>
      </c>
      <c r="AR1498" s="195">
        <v>3.4552664271398084</v>
      </c>
      <c r="AS1498" s="195">
        <v>0.63301462862889579</v>
      </c>
      <c r="AT1498" s="195">
        <v>5.4584306126129913</v>
      </c>
      <c r="AU1498" s="194">
        <v>0</v>
      </c>
      <c r="AV1498" s="194">
        <v>0</v>
      </c>
      <c r="AW1498" s="194">
        <v>0</v>
      </c>
      <c r="AX1498" s="194" t="s">
        <v>638</v>
      </c>
    </row>
    <row r="1499" spans="14:50" ht="16.5" thickBot="1" x14ac:dyDescent="0.3">
      <c r="N1499" s="200" t="s">
        <v>194</v>
      </c>
      <c r="O1499" s="199" t="s">
        <v>427</v>
      </c>
      <c r="P1499" s="197" t="s">
        <v>630</v>
      </c>
      <c r="Q1499" s="199" t="s">
        <v>317</v>
      </c>
      <c r="R1499" s="199" t="s">
        <v>76</v>
      </c>
      <c r="S1499" s="195">
        <v>12.794991222672715</v>
      </c>
      <c r="T1499" s="195">
        <v>0.61191712714599666</v>
      </c>
      <c r="U1499" s="195">
        <v>20.909679848885766</v>
      </c>
      <c r="V1499" s="194">
        <v>0</v>
      </c>
      <c r="W1499" s="194">
        <v>0</v>
      </c>
      <c r="X1499" s="194">
        <v>0</v>
      </c>
      <c r="Y1499" s="194" t="s">
        <v>629</v>
      </c>
      <c r="AM1499" s="200" t="s">
        <v>194</v>
      </c>
      <c r="AN1499" s="199" t="s">
        <v>412</v>
      </c>
      <c r="AO1499" s="197" t="s">
        <v>630</v>
      </c>
      <c r="AP1499" s="199" t="s">
        <v>315</v>
      </c>
      <c r="AQ1499" s="199" t="s">
        <v>76</v>
      </c>
      <c r="AR1499" s="195">
        <v>3.4265677894611635</v>
      </c>
      <c r="AS1499" s="195">
        <v>0.62899367291800801</v>
      </c>
      <c r="AT1499" s="195">
        <v>5.4476983425997529</v>
      </c>
      <c r="AU1499" s="194">
        <v>0</v>
      </c>
      <c r="AV1499" s="194">
        <v>0</v>
      </c>
      <c r="AW1499" s="194">
        <v>0</v>
      </c>
      <c r="AX1499" s="194" t="s">
        <v>638</v>
      </c>
    </row>
    <row r="1500" spans="14:50" ht="16.5" thickBot="1" x14ac:dyDescent="0.3">
      <c r="N1500" s="200" t="s">
        <v>194</v>
      </c>
      <c r="O1500" s="199" t="s">
        <v>427</v>
      </c>
      <c r="P1500" s="197" t="s">
        <v>630</v>
      </c>
      <c r="Q1500" s="199" t="s">
        <v>74</v>
      </c>
      <c r="R1500" s="199" t="s">
        <v>76</v>
      </c>
      <c r="S1500" s="195">
        <v>14.515851302469596</v>
      </c>
      <c r="T1500" s="195">
        <v>0.59119485547303097</v>
      </c>
      <c r="U1500" s="195">
        <v>24.553412750615141</v>
      </c>
      <c r="V1500" s="194">
        <v>0</v>
      </c>
      <c r="W1500" s="194">
        <v>0</v>
      </c>
      <c r="X1500" s="194">
        <v>0</v>
      </c>
      <c r="Y1500" s="194" t="s">
        <v>629</v>
      </c>
      <c r="AM1500" s="200" t="s">
        <v>194</v>
      </c>
      <c r="AN1500" s="199" t="s">
        <v>412</v>
      </c>
      <c r="AO1500" s="197" t="s">
        <v>630</v>
      </c>
      <c r="AP1500" s="199" t="s">
        <v>314</v>
      </c>
      <c r="AQ1500" s="199" t="s">
        <v>76</v>
      </c>
      <c r="AR1500" s="195">
        <v>3.4552664271398084</v>
      </c>
      <c r="AS1500" s="195">
        <v>0.63301462862889579</v>
      </c>
      <c r="AT1500" s="195">
        <v>5.4584306126129913</v>
      </c>
      <c r="AU1500" s="194">
        <v>0</v>
      </c>
      <c r="AV1500" s="194">
        <v>0</v>
      </c>
      <c r="AW1500" s="194">
        <v>0</v>
      </c>
      <c r="AX1500" s="194" t="s">
        <v>638</v>
      </c>
    </row>
    <row r="1501" spans="14:50" ht="16.5" thickBot="1" x14ac:dyDescent="0.3">
      <c r="N1501" s="200" t="s">
        <v>194</v>
      </c>
      <c r="O1501" s="199" t="s">
        <v>427</v>
      </c>
      <c r="P1501" s="197" t="s">
        <v>630</v>
      </c>
      <c r="Q1501" s="199" t="s">
        <v>316</v>
      </c>
      <c r="R1501" s="199" t="s">
        <v>76</v>
      </c>
      <c r="S1501" s="195">
        <v>10.712355781972228</v>
      </c>
      <c r="T1501" s="195">
        <v>0.59119485547303097</v>
      </c>
      <c r="U1501" s="195">
        <v>18.119839309834628</v>
      </c>
      <c r="V1501" s="194">
        <v>0</v>
      </c>
      <c r="W1501" s="194">
        <v>0</v>
      </c>
      <c r="X1501" s="194">
        <v>0</v>
      </c>
      <c r="Y1501" s="194" t="s">
        <v>629</v>
      </c>
      <c r="AM1501" s="200" t="s">
        <v>194</v>
      </c>
      <c r="AN1501" s="199" t="s">
        <v>412</v>
      </c>
      <c r="AO1501" s="197" t="s">
        <v>630</v>
      </c>
      <c r="AP1501" s="199" t="s">
        <v>313</v>
      </c>
      <c r="AQ1501" s="199" t="s">
        <v>76</v>
      </c>
      <c r="AR1501" s="195">
        <v>3.4265677894611635</v>
      </c>
      <c r="AS1501" s="195">
        <v>0.62899367291800801</v>
      </c>
      <c r="AT1501" s="195">
        <v>5.4476983425997529</v>
      </c>
      <c r="AU1501" s="194">
        <v>0</v>
      </c>
      <c r="AV1501" s="194">
        <v>0</v>
      </c>
      <c r="AW1501" s="194">
        <v>0</v>
      </c>
      <c r="AX1501" s="194" t="s">
        <v>638</v>
      </c>
    </row>
    <row r="1502" spans="14:50" ht="16.5" thickBot="1" x14ac:dyDescent="0.3">
      <c r="N1502" s="200" t="s">
        <v>194</v>
      </c>
      <c r="O1502" s="199" t="s">
        <v>427</v>
      </c>
      <c r="P1502" s="197" t="s">
        <v>630</v>
      </c>
      <c r="Q1502" s="199" t="s">
        <v>315</v>
      </c>
      <c r="R1502" s="199" t="s">
        <v>76</v>
      </c>
      <c r="S1502" s="195">
        <v>11.441871479625023</v>
      </c>
      <c r="T1502" s="195">
        <v>0.61191712714599644</v>
      </c>
      <c r="U1502" s="195">
        <v>18.698400440252954</v>
      </c>
      <c r="V1502" s="194">
        <v>0</v>
      </c>
      <c r="W1502" s="194">
        <v>0</v>
      </c>
      <c r="X1502" s="194">
        <v>0</v>
      </c>
      <c r="Y1502" s="194" t="s">
        <v>629</v>
      </c>
      <c r="AM1502" s="200" t="s">
        <v>194</v>
      </c>
      <c r="AN1502" s="199" t="s">
        <v>412</v>
      </c>
      <c r="AO1502" s="197" t="s">
        <v>630</v>
      </c>
      <c r="AP1502" s="199" t="s">
        <v>312</v>
      </c>
      <c r="AQ1502" s="199" t="s">
        <v>76</v>
      </c>
      <c r="AR1502" s="195">
        <v>3.4552664271398084</v>
      </c>
      <c r="AS1502" s="195">
        <v>0.63301462862889579</v>
      </c>
      <c r="AT1502" s="195">
        <v>5.4584306126129913</v>
      </c>
      <c r="AU1502" s="194">
        <v>0</v>
      </c>
      <c r="AV1502" s="194">
        <v>0</v>
      </c>
      <c r="AW1502" s="194">
        <v>0</v>
      </c>
      <c r="AX1502" s="194" t="s">
        <v>638</v>
      </c>
    </row>
    <row r="1503" spans="14:50" ht="16.5" thickBot="1" x14ac:dyDescent="0.3">
      <c r="N1503" s="200" t="s">
        <v>194</v>
      </c>
      <c r="O1503" s="199" t="s">
        <v>427</v>
      </c>
      <c r="P1503" s="197" t="s">
        <v>630</v>
      </c>
      <c r="Q1503" s="199" t="s">
        <v>314</v>
      </c>
      <c r="R1503" s="199" t="s">
        <v>76</v>
      </c>
      <c r="S1503" s="195">
        <v>16.987276572669384</v>
      </c>
      <c r="T1503" s="195">
        <v>0.61191712714599644</v>
      </c>
      <c r="U1503" s="195">
        <v>27.760747034322527</v>
      </c>
      <c r="V1503" s="194">
        <v>0</v>
      </c>
      <c r="W1503" s="194">
        <v>0</v>
      </c>
      <c r="X1503" s="194">
        <v>0</v>
      </c>
      <c r="Y1503" s="194" t="s">
        <v>629</v>
      </c>
      <c r="AM1503" s="200" t="s">
        <v>194</v>
      </c>
      <c r="AN1503" s="199" t="s">
        <v>412</v>
      </c>
      <c r="AO1503" s="197" t="s">
        <v>630</v>
      </c>
      <c r="AP1503" s="199" t="s">
        <v>323</v>
      </c>
      <c r="AQ1503" s="199" t="s">
        <v>52</v>
      </c>
      <c r="AR1503" s="195">
        <v>3.4552664271398084</v>
      </c>
      <c r="AS1503" s="195">
        <v>0.63301462862889579</v>
      </c>
      <c r="AT1503" s="195">
        <v>5.4584306126129913</v>
      </c>
      <c r="AU1503" s="194">
        <v>0</v>
      </c>
      <c r="AV1503" s="194">
        <v>0</v>
      </c>
      <c r="AW1503" s="194">
        <v>0</v>
      </c>
      <c r="AX1503" s="194" t="s">
        <v>638</v>
      </c>
    </row>
    <row r="1504" spans="14:50" ht="16.5" thickBot="1" x14ac:dyDescent="0.3">
      <c r="N1504" s="200" t="s">
        <v>194</v>
      </c>
      <c r="O1504" s="199" t="s">
        <v>427</v>
      </c>
      <c r="P1504" s="197" t="s">
        <v>630</v>
      </c>
      <c r="Q1504" s="199" t="s">
        <v>313</v>
      </c>
      <c r="R1504" s="199" t="s">
        <v>76</v>
      </c>
      <c r="S1504" s="195">
        <v>7.8342128513101494</v>
      </c>
      <c r="T1504" s="195">
        <v>0.59119485547303097</v>
      </c>
      <c r="U1504" s="195">
        <v>13.251490229971274</v>
      </c>
      <c r="V1504" s="194">
        <v>0</v>
      </c>
      <c r="W1504" s="194">
        <v>0</v>
      </c>
      <c r="X1504" s="194">
        <v>0</v>
      </c>
      <c r="Y1504" s="194" t="s">
        <v>629</v>
      </c>
      <c r="AM1504" s="200" t="s">
        <v>194</v>
      </c>
      <c r="AN1504" s="199" t="s">
        <v>412</v>
      </c>
      <c r="AO1504" s="197" t="s">
        <v>630</v>
      </c>
      <c r="AP1504" s="199" t="s">
        <v>322</v>
      </c>
      <c r="AQ1504" s="199" t="s">
        <v>52</v>
      </c>
      <c r="AR1504" s="195">
        <v>3.4265677894611635</v>
      </c>
      <c r="AS1504" s="195">
        <v>0.62899367291800801</v>
      </c>
      <c r="AT1504" s="195">
        <v>5.4476983425997529</v>
      </c>
      <c r="AU1504" s="194">
        <v>0</v>
      </c>
      <c r="AV1504" s="194">
        <v>0</v>
      </c>
      <c r="AW1504" s="194">
        <v>0</v>
      </c>
      <c r="AX1504" s="194" t="s">
        <v>638</v>
      </c>
    </row>
    <row r="1505" spans="14:50" ht="16.5" thickBot="1" x14ac:dyDescent="0.3">
      <c r="N1505" s="200" t="s">
        <v>194</v>
      </c>
      <c r="O1505" s="199" t="s">
        <v>427</v>
      </c>
      <c r="P1505" s="197" t="s">
        <v>630</v>
      </c>
      <c r="Q1505" s="199" t="s">
        <v>312</v>
      </c>
      <c r="R1505" s="199" t="s">
        <v>76</v>
      </c>
      <c r="S1505" s="195">
        <v>12.59269858907526</v>
      </c>
      <c r="T1505" s="195">
        <v>0.59119485547303086</v>
      </c>
      <c r="U1505" s="195">
        <v>21.300419772765959</v>
      </c>
      <c r="V1505" s="194">
        <v>0</v>
      </c>
      <c r="W1505" s="194">
        <v>0</v>
      </c>
      <c r="X1505" s="194">
        <v>0</v>
      </c>
      <c r="Y1505" s="194" t="s">
        <v>629</v>
      </c>
      <c r="AM1505" s="200" t="s">
        <v>194</v>
      </c>
      <c r="AN1505" s="199" t="s">
        <v>412</v>
      </c>
      <c r="AO1505" s="197" t="s">
        <v>630</v>
      </c>
      <c r="AP1505" s="199" t="s">
        <v>321</v>
      </c>
      <c r="AQ1505" s="199" t="s">
        <v>52</v>
      </c>
      <c r="AR1505" s="195">
        <v>3.4552664271398084</v>
      </c>
      <c r="AS1505" s="195">
        <v>0.63301462862889579</v>
      </c>
      <c r="AT1505" s="195">
        <v>5.4584306126129913</v>
      </c>
      <c r="AU1505" s="194">
        <v>0</v>
      </c>
      <c r="AV1505" s="194">
        <v>0</v>
      </c>
      <c r="AW1505" s="194">
        <v>0</v>
      </c>
      <c r="AX1505" s="194" t="s">
        <v>638</v>
      </c>
    </row>
    <row r="1506" spans="14:50" ht="16.5" thickBot="1" x14ac:dyDescent="0.3">
      <c r="N1506" s="200" t="s">
        <v>194</v>
      </c>
      <c r="O1506" s="199" t="s">
        <v>427</v>
      </c>
      <c r="P1506" s="197" t="s">
        <v>630</v>
      </c>
      <c r="Q1506" s="199" t="s">
        <v>323</v>
      </c>
      <c r="R1506" s="199" t="s">
        <v>52</v>
      </c>
      <c r="S1506" s="195">
        <v>9.4708684995241867</v>
      </c>
      <c r="T1506" s="195">
        <v>0.59119485547303086</v>
      </c>
      <c r="U1506" s="195">
        <v>16.019876377216256</v>
      </c>
      <c r="V1506" s="194">
        <v>0</v>
      </c>
      <c r="W1506" s="194">
        <v>0</v>
      </c>
      <c r="X1506" s="194">
        <v>0</v>
      </c>
      <c r="Y1506" s="194" t="s">
        <v>629</v>
      </c>
      <c r="AM1506" s="200" t="s">
        <v>194</v>
      </c>
      <c r="AN1506" s="199" t="s">
        <v>412</v>
      </c>
      <c r="AO1506" s="197" t="s">
        <v>630</v>
      </c>
      <c r="AP1506" s="199" t="s">
        <v>320</v>
      </c>
      <c r="AQ1506" s="199" t="s">
        <v>52</v>
      </c>
      <c r="AR1506" s="195">
        <v>3.4265677894611635</v>
      </c>
      <c r="AS1506" s="195">
        <v>0.62899367291800801</v>
      </c>
      <c r="AT1506" s="195">
        <v>5.4476983425997529</v>
      </c>
      <c r="AU1506" s="194">
        <v>0</v>
      </c>
      <c r="AV1506" s="194">
        <v>0</v>
      </c>
      <c r="AW1506" s="194">
        <v>0</v>
      </c>
      <c r="AX1506" s="194" t="s">
        <v>638</v>
      </c>
    </row>
    <row r="1507" spans="14:50" ht="16.5" thickBot="1" x14ac:dyDescent="0.3">
      <c r="N1507" s="200" t="s">
        <v>194</v>
      </c>
      <c r="O1507" s="199" t="s">
        <v>427</v>
      </c>
      <c r="P1507" s="197" t="s">
        <v>630</v>
      </c>
      <c r="Q1507" s="199" t="s">
        <v>322</v>
      </c>
      <c r="R1507" s="199" t="s">
        <v>52</v>
      </c>
      <c r="S1507" s="195">
        <v>14.531297374300948</v>
      </c>
      <c r="T1507" s="195">
        <v>0.60167327208027299</v>
      </c>
      <c r="U1507" s="195">
        <v>24.151475640689981</v>
      </c>
      <c r="V1507" s="194">
        <v>0</v>
      </c>
      <c r="W1507" s="194">
        <v>0</v>
      </c>
      <c r="X1507" s="194">
        <v>0</v>
      </c>
      <c r="Y1507" s="194" t="s">
        <v>629</v>
      </c>
      <c r="AM1507" s="200" t="s">
        <v>194</v>
      </c>
      <c r="AN1507" s="199" t="s">
        <v>412</v>
      </c>
      <c r="AO1507" s="197" t="s">
        <v>630</v>
      </c>
      <c r="AP1507" s="199" t="s">
        <v>319</v>
      </c>
      <c r="AQ1507" s="199" t="s">
        <v>52</v>
      </c>
      <c r="AR1507" s="195">
        <v>3.4265677894611635</v>
      </c>
      <c r="AS1507" s="195">
        <v>0.62899367291800801</v>
      </c>
      <c r="AT1507" s="195">
        <v>5.4476983425997529</v>
      </c>
      <c r="AU1507" s="194">
        <v>0</v>
      </c>
      <c r="AV1507" s="194">
        <v>0</v>
      </c>
      <c r="AW1507" s="194">
        <v>0</v>
      </c>
      <c r="AX1507" s="194" t="s">
        <v>638</v>
      </c>
    </row>
    <row r="1508" spans="14:50" ht="16.5" thickBot="1" x14ac:dyDescent="0.3">
      <c r="N1508" s="200" t="s">
        <v>194</v>
      </c>
      <c r="O1508" s="199" t="s">
        <v>427</v>
      </c>
      <c r="P1508" s="197" t="s">
        <v>630</v>
      </c>
      <c r="Q1508" s="199" t="s">
        <v>321</v>
      </c>
      <c r="R1508" s="199" t="s">
        <v>52</v>
      </c>
      <c r="S1508" s="195">
        <v>18.895959333643464</v>
      </c>
      <c r="T1508" s="195">
        <v>0.61191712714599655</v>
      </c>
      <c r="U1508" s="195">
        <v>30.879932094358754</v>
      </c>
      <c r="V1508" s="194">
        <v>0</v>
      </c>
      <c r="W1508" s="194">
        <v>0</v>
      </c>
      <c r="X1508" s="194">
        <v>0</v>
      </c>
      <c r="Y1508" s="194" t="s">
        <v>629</v>
      </c>
      <c r="AM1508" s="200" t="s">
        <v>194</v>
      </c>
      <c r="AN1508" s="199" t="s">
        <v>412</v>
      </c>
      <c r="AO1508" s="197" t="s">
        <v>630</v>
      </c>
      <c r="AP1508" s="199" t="s">
        <v>318</v>
      </c>
      <c r="AQ1508" s="199" t="s">
        <v>52</v>
      </c>
      <c r="AR1508" s="195">
        <v>3.4552664271398084</v>
      </c>
      <c r="AS1508" s="195">
        <v>0.63301462862889579</v>
      </c>
      <c r="AT1508" s="195">
        <v>5.4584306126129913</v>
      </c>
      <c r="AU1508" s="194">
        <v>0</v>
      </c>
      <c r="AV1508" s="194">
        <v>0</v>
      </c>
      <c r="AW1508" s="194">
        <v>0</v>
      </c>
      <c r="AX1508" s="194" t="s">
        <v>638</v>
      </c>
    </row>
    <row r="1509" spans="14:50" ht="16.5" thickBot="1" x14ac:dyDescent="0.3">
      <c r="N1509" s="200" t="s">
        <v>194</v>
      </c>
      <c r="O1509" s="199" t="s">
        <v>427</v>
      </c>
      <c r="P1509" s="197" t="s">
        <v>630</v>
      </c>
      <c r="Q1509" s="199" t="s">
        <v>320</v>
      </c>
      <c r="R1509" s="199" t="s">
        <v>52</v>
      </c>
      <c r="S1509" s="195">
        <v>16.557554525593723</v>
      </c>
      <c r="T1509" s="195">
        <v>0.59119485547303097</v>
      </c>
      <c r="U1509" s="195">
        <v>28.006932692852303</v>
      </c>
      <c r="V1509" s="194">
        <v>0</v>
      </c>
      <c r="W1509" s="194">
        <v>0</v>
      </c>
      <c r="X1509" s="194">
        <v>0</v>
      </c>
      <c r="Y1509" s="194" t="s">
        <v>629</v>
      </c>
      <c r="AM1509" s="200" t="s">
        <v>194</v>
      </c>
      <c r="AN1509" s="199" t="s">
        <v>412</v>
      </c>
      <c r="AO1509" s="197" t="s">
        <v>630</v>
      </c>
      <c r="AP1509" s="199" t="s">
        <v>317</v>
      </c>
      <c r="AQ1509" s="199" t="s">
        <v>52</v>
      </c>
      <c r="AR1509" s="195">
        <v>3.4265677894611635</v>
      </c>
      <c r="AS1509" s="195">
        <v>0.62899367291800801</v>
      </c>
      <c r="AT1509" s="195">
        <v>5.4476983425997529</v>
      </c>
      <c r="AU1509" s="194">
        <v>0</v>
      </c>
      <c r="AV1509" s="194">
        <v>0</v>
      </c>
      <c r="AW1509" s="194">
        <v>0</v>
      </c>
      <c r="AX1509" s="194" t="s">
        <v>638</v>
      </c>
    </row>
    <row r="1510" spans="14:50" ht="16.5" thickBot="1" x14ac:dyDescent="0.3">
      <c r="N1510" s="200" t="s">
        <v>194</v>
      </c>
      <c r="O1510" s="199" t="s">
        <v>427</v>
      </c>
      <c r="P1510" s="197" t="s">
        <v>630</v>
      </c>
      <c r="Q1510" s="199" t="s">
        <v>319</v>
      </c>
      <c r="R1510" s="199" t="s">
        <v>52</v>
      </c>
      <c r="S1510" s="195">
        <v>22.423295086205773</v>
      </c>
      <c r="T1510" s="195">
        <v>0.60167327208027277</v>
      </c>
      <c r="U1510" s="195">
        <v>37.268225342099207</v>
      </c>
      <c r="V1510" s="194">
        <v>0</v>
      </c>
      <c r="W1510" s="194">
        <v>0</v>
      </c>
      <c r="X1510" s="194">
        <v>0</v>
      </c>
      <c r="Y1510" s="194" t="s">
        <v>629</v>
      </c>
      <c r="AM1510" s="200" t="s">
        <v>194</v>
      </c>
      <c r="AN1510" s="199" t="s">
        <v>412</v>
      </c>
      <c r="AO1510" s="197" t="s">
        <v>630</v>
      </c>
      <c r="AP1510" s="199" t="s">
        <v>74</v>
      </c>
      <c r="AQ1510" s="199" t="s">
        <v>52</v>
      </c>
      <c r="AR1510" s="195">
        <v>3.4552664271398084</v>
      </c>
      <c r="AS1510" s="195">
        <v>0.63301462862889579</v>
      </c>
      <c r="AT1510" s="195">
        <v>5.4584306126129913</v>
      </c>
      <c r="AU1510" s="194">
        <v>0</v>
      </c>
      <c r="AV1510" s="194">
        <v>0</v>
      </c>
      <c r="AW1510" s="194">
        <v>0</v>
      </c>
      <c r="AX1510" s="194" t="s">
        <v>638</v>
      </c>
    </row>
    <row r="1511" spans="14:50" ht="16.5" thickBot="1" x14ac:dyDescent="0.3">
      <c r="N1511" s="200" t="s">
        <v>194</v>
      </c>
      <c r="O1511" s="199" t="s">
        <v>427</v>
      </c>
      <c r="P1511" s="197" t="s">
        <v>630</v>
      </c>
      <c r="Q1511" s="199" t="s">
        <v>318</v>
      </c>
      <c r="R1511" s="199" t="s">
        <v>52</v>
      </c>
      <c r="S1511" s="195">
        <v>10.863836988849174</v>
      </c>
      <c r="T1511" s="195">
        <v>0.59119485547303097</v>
      </c>
      <c r="U1511" s="195">
        <v>18.376068208774797</v>
      </c>
      <c r="V1511" s="194">
        <v>0</v>
      </c>
      <c r="W1511" s="194">
        <v>0</v>
      </c>
      <c r="X1511" s="194">
        <v>0</v>
      </c>
      <c r="Y1511" s="194" t="s">
        <v>629</v>
      </c>
      <c r="AM1511" s="200" t="s">
        <v>194</v>
      </c>
      <c r="AN1511" s="199" t="s">
        <v>412</v>
      </c>
      <c r="AO1511" s="197" t="s">
        <v>630</v>
      </c>
      <c r="AP1511" s="199" t="s">
        <v>316</v>
      </c>
      <c r="AQ1511" s="199" t="s">
        <v>52</v>
      </c>
      <c r="AR1511" s="195">
        <v>3.4552664271398084</v>
      </c>
      <c r="AS1511" s="195">
        <v>0.63301462862889579</v>
      </c>
      <c r="AT1511" s="195">
        <v>5.4584306126129913</v>
      </c>
      <c r="AU1511" s="194">
        <v>0</v>
      </c>
      <c r="AV1511" s="194">
        <v>0</v>
      </c>
      <c r="AW1511" s="194">
        <v>0</v>
      </c>
      <c r="AX1511" s="194" t="s">
        <v>638</v>
      </c>
    </row>
    <row r="1512" spans="14:50" ht="16.5" thickBot="1" x14ac:dyDescent="0.3">
      <c r="N1512" s="200" t="s">
        <v>194</v>
      </c>
      <c r="O1512" s="199" t="s">
        <v>427</v>
      </c>
      <c r="P1512" s="197" t="s">
        <v>630</v>
      </c>
      <c r="Q1512" s="199" t="s">
        <v>317</v>
      </c>
      <c r="R1512" s="199" t="s">
        <v>52</v>
      </c>
      <c r="S1512" s="195">
        <v>12.794991222672715</v>
      </c>
      <c r="T1512" s="195">
        <v>0.61191712714599666</v>
      </c>
      <c r="U1512" s="195">
        <v>20.909679848885766</v>
      </c>
      <c r="V1512" s="194">
        <v>0</v>
      </c>
      <c r="W1512" s="194">
        <v>0</v>
      </c>
      <c r="X1512" s="194">
        <v>0</v>
      </c>
      <c r="Y1512" s="194" t="s">
        <v>629</v>
      </c>
      <c r="AM1512" s="200" t="s">
        <v>194</v>
      </c>
      <c r="AN1512" s="199" t="s">
        <v>412</v>
      </c>
      <c r="AO1512" s="197" t="s">
        <v>630</v>
      </c>
      <c r="AP1512" s="199" t="s">
        <v>315</v>
      </c>
      <c r="AQ1512" s="199" t="s">
        <v>52</v>
      </c>
      <c r="AR1512" s="195">
        <v>3.4265677894611635</v>
      </c>
      <c r="AS1512" s="195">
        <v>0.62899367291800801</v>
      </c>
      <c r="AT1512" s="195">
        <v>5.4476983425997529</v>
      </c>
      <c r="AU1512" s="194">
        <v>0</v>
      </c>
      <c r="AV1512" s="194">
        <v>0</v>
      </c>
      <c r="AW1512" s="194">
        <v>0</v>
      </c>
      <c r="AX1512" s="194" t="s">
        <v>638</v>
      </c>
    </row>
    <row r="1513" spans="14:50" ht="16.5" thickBot="1" x14ac:dyDescent="0.3">
      <c r="N1513" s="200" t="s">
        <v>194</v>
      </c>
      <c r="O1513" s="199" t="s">
        <v>427</v>
      </c>
      <c r="P1513" s="197" t="s">
        <v>630</v>
      </c>
      <c r="Q1513" s="199" t="s">
        <v>74</v>
      </c>
      <c r="R1513" s="199" t="s">
        <v>52</v>
      </c>
      <c r="S1513" s="195">
        <v>14.515851302469596</v>
      </c>
      <c r="T1513" s="195">
        <v>0.59119485547303097</v>
      </c>
      <c r="U1513" s="195">
        <v>24.553412750615141</v>
      </c>
      <c r="V1513" s="194">
        <v>0</v>
      </c>
      <c r="W1513" s="194">
        <v>0</v>
      </c>
      <c r="X1513" s="194">
        <v>0</v>
      </c>
      <c r="Y1513" s="194" t="s">
        <v>629</v>
      </c>
      <c r="AM1513" s="200" t="s">
        <v>194</v>
      </c>
      <c r="AN1513" s="199" t="s">
        <v>412</v>
      </c>
      <c r="AO1513" s="197" t="s">
        <v>630</v>
      </c>
      <c r="AP1513" s="199" t="s">
        <v>314</v>
      </c>
      <c r="AQ1513" s="199" t="s">
        <v>52</v>
      </c>
      <c r="AR1513" s="195">
        <v>3.4552664271398084</v>
      </c>
      <c r="AS1513" s="195">
        <v>0.63301462862889579</v>
      </c>
      <c r="AT1513" s="195">
        <v>5.4584306126129913</v>
      </c>
      <c r="AU1513" s="194">
        <v>0</v>
      </c>
      <c r="AV1513" s="194">
        <v>0</v>
      </c>
      <c r="AW1513" s="194">
        <v>0</v>
      </c>
      <c r="AX1513" s="194" t="s">
        <v>638</v>
      </c>
    </row>
    <row r="1514" spans="14:50" ht="16.5" thickBot="1" x14ac:dyDescent="0.3">
      <c r="N1514" s="200" t="s">
        <v>194</v>
      </c>
      <c r="O1514" s="199" t="s">
        <v>427</v>
      </c>
      <c r="P1514" s="197" t="s">
        <v>630</v>
      </c>
      <c r="Q1514" s="199" t="s">
        <v>316</v>
      </c>
      <c r="R1514" s="199" t="s">
        <v>52</v>
      </c>
      <c r="S1514" s="195">
        <v>10.712355781972228</v>
      </c>
      <c r="T1514" s="195">
        <v>0.59119485547303097</v>
      </c>
      <c r="U1514" s="195">
        <v>18.119839309834628</v>
      </c>
      <c r="V1514" s="194">
        <v>0</v>
      </c>
      <c r="W1514" s="194">
        <v>0</v>
      </c>
      <c r="X1514" s="194">
        <v>0</v>
      </c>
      <c r="Y1514" s="194" t="s">
        <v>629</v>
      </c>
      <c r="AM1514" s="200" t="s">
        <v>194</v>
      </c>
      <c r="AN1514" s="199" t="s">
        <v>412</v>
      </c>
      <c r="AO1514" s="197" t="s">
        <v>630</v>
      </c>
      <c r="AP1514" s="199" t="s">
        <v>313</v>
      </c>
      <c r="AQ1514" s="199" t="s">
        <v>52</v>
      </c>
      <c r="AR1514" s="195">
        <v>3.4265677894611635</v>
      </c>
      <c r="AS1514" s="195">
        <v>0.62899367291800801</v>
      </c>
      <c r="AT1514" s="195">
        <v>5.4476983425997529</v>
      </c>
      <c r="AU1514" s="194">
        <v>0</v>
      </c>
      <c r="AV1514" s="194">
        <v>0</v>
      </c>
      <c r="AW1514" s="194">
        <v>0</v>
      </c>
      <c r="AX1514" s="194" t="s">
        <v>638</v>
      </c>
    </row>
    <row r="1515" spans="14:50" ht="16.5" thickBot="1" x14ac:dyDescent="0.3">
      <c r="N1515" s="200" t="s">
        <v>194</v>
      </c>
      <c r="O1515" s="199" t="s">
        <v>427</v>
      </c>
      <c r="P1515" s="197" t="s">
        <v>630</v>
      </c>
      <c r="Q1515" s="199" t="s">
        <v>315</v>
      </c>
      <c r="R1515" s="199" t="s">
        <v>52</v>
      </c>
      <c r="S1515" s="195">
        <v>11.441871479625023</v>
      </c>
      <c r="T1515" s="195">
        <v>0.61191712714599644</v>
      </c>
      <c r="U1515" s="195">
        <v>18.698400440252954</v>
      </c>
      <c r="V1515" s="194">
        <v>0</v>
      </c>
      <c r="W1515" s="194">
        <v>0</v>
      </c>
      <c r="X1515" s="194">
        <v>0</v>
      </c>
      <c r="Y1515" s="194" t="s">
        <v>629</v>
      </c>
      <c r="AM1515" s="200" t="s">
        <v>194</v>
      </c>
      <c r="AN1515" s="199" t="s">
        <v>412</v>
      </c>
      <c r="AO1515" s="197" t="s">
        <v>630</v>
      </c>
      <c r="AP1515" s="199" t="s">
        <v>312</v>
      </c>
      <c r="AQ1515" s="199" t="s">
        <v>52</v>
      </c>
      <c r="AR1515" s="195">
        <v>3.4552664271398084</v>
      </c>
      <c r="AS1515" s="195">
        <v>0.63301462862889579</v>
      </c>
      <c r="AT1515" s="195">
        <v>5.4584306126129913</v>
      </c>
      <c r="AU1515" s="194">
        <v>0</v>
      </c>
      <c r="AV1515" s="194">
        <v>0</v>
      </c>
      <c r="AW1515" s="194">
        <v>0</v>
      </c>
      <c r="AX1515" s="194" t="s">
        <v>638</v>
      </c>
    </row>
    <row r="1516" spans="14:50" ht="16.5" thickBot="1" x14ac:dyDescent="0.3">
      <c r="N1516" s="200" t="s">
        <v>194</v>
      </c>
      <c r="O1516" s="199" t="s">
        <v>427</v>
      </c>
      <c r="P1516" s="197" t="s">
        <v>630</v>
      </c>
      <c r="Q1516" s="199" t="s">
        <v>314</v>
      </c>
      <c r="R1516" s="199" t="s">
        <v>52</v>
      </c>
      <c r="S1516" s="195">
        <v>16.987276572669384</v>
      </c>
      <c r="T1516" s="195">
        <v>0.61191712714599644</v>
      </c>
      <c r="U1516" s="195">
        <v>27.760747034322527</v>
      </c>
      <c r="V1516" s="194">
        <v>0</v>
      </c>
      <c r="W1516" s="194">
        <v>0</v>
      </c>
      <c r="X1516" s="194">
        <v>0</v>
      </c>
      <c r="Y1516" s="194" t="s">
        <v>629</v>
      </c>
      <c r="AM1516" s="200" t="s">
        <v>194</v>
      </c>
      <c r="AN1516" s="199" t="s">
        <v>410</v>
      </c>
      <c r="AO1516" s="197" t="s">
        <v>630</v>
      </c>
      <c r="AP1516" s="199" t="s">
        <v>323</v>
      </c>
      <c r="AQ1516" s="199" t="s">
        <v>76</v>
      </c>
      <c r="AR1516" s="195">
        <v>9.3597496235747926</v>
      </c>
      <c r="AS1516" s="195">
        <v>0.63209629458499972</v>
      </c>
      <c r="AT1516" s="195">
        <v>14.807474278456098</v>
      </c>
      <c r="AU1516" s="194">
        <v>0</v>
      </c>
      <c r="AV1516" s="194">
        <v>0</v>
      </c>
      <c r="AW1516" s="194">
        <v>0</v>
      </c>
      <c r="AX1516" s="194" t="s">
        <v>638</v>
      </c>
    </row>
    <row r="1517" spans="14:50" ht="16.5" thickBot="1" x14ac:dyDescent="0.3">
      <c r="N1517" s="200" t="s">
        <v>194</v>
      </c>
      <c r="O1517" s="199" t="s">
        <v>427</v>
      </c>
      <c r="P1517" s="197" t="s">
        <v>630</v>
      </c>
      <c r="Q1517" s="199" t="s">
        <v>313</v>
      </c>
      <c r="R1517" s="199" t="s">
        <v>52</v>
      </c>
      <c r="S1517" s="195">
        <v>7.8342128513101494</v>
      </c>
      <c r="T1517" s="195">
        <v>0.59119485547303097</v>
      </c>
      <c r="U1517" s="195">
        <v>13.251490229971274</v>
      </c>
      <c r="V1517" s="194">
        <v>0</v>
      </c>
      <c r="W1517" s="194">
        <v>0</v>
      </c>
      <c r="X1517" s="194">
        <v>0</v>
      </c>
      <c r="Y1517" s="194" t="s">
        <v>629</v>
      </c>
      <c r="AM1517" s="200" t="s">
        <v>194</v>
      </c>
      <c r="AN1517" s="199" t="s">
        <v>410</v>
      </c>
      <c r="AO1517" s="197" t="s">
        <v>630</v>
      </c>
      <c r="AP1517" s="199" t="s">
        <v>322</v>
      </c>
      <c r="AQ1517" s="199" t="s">
        <v>76</v>
      </c>
      <c r="AR1517" s="195">
        <v>9.291791425638694</v>
      </c>
      <c r="AS1517" s="195">
        <v>0.62899367347335056</v>
      </c>
      <c r="AT1517" s="195">
        <v>14.772471993762226</v>
      </c>
      <c r="AU1517" s="194">
        <v>0</v>
      </c>
      <c r="AV1517" s="194">
        <v>0</v>
      </c>
      <c r="AW1517" s="194">
        <v>0</v>
      </c>
      <c r="AX1517" s="194" t="s">
        <v>638</v>
      </c>
    </row>
    <row r="1518" spans="14:50" ht="16.5" thickBot="1" x14ac:dyDescent="0.3">
      <c r="N1518" s="200" t="s">
        <v>194</v>
      </c>
      <c r="O1518" s="199" t="s">
        <v>427</v>
      </c>
      <c r="P1518" s="197" t="s">
        <v>630</v>
      </c>
      <c r="Q1518" s="199" t="s">
        <v>312</v>
      </c>
      <c r="R1518" s="199" t="s">
        <v>52</v>
      </c>
      <c r="S1518" s="195">
        <v>12.59269858907526</v>
      </c>
      <c r="T1518" s="195">
        <v>0.59119485547303086</v>
      </c>
      <c r="U1518" s="195">
        <v>21.300419772765959</v>
      </c>
      <c r="V1518" s="194">
        <v>0</v>
      </c>
      <c r="W1518" s="194">
        <v>0</v>
      </c>
      <c r="X1518" s="194">
        <v>0</v>
      </c>
      <c r="Y1518" s="194" t="s">
        <v>629</v>
      </c>
      <c r="AM1518" s="200" t="s">
        <v>194</v>
      </c>
      <c r="AN1518" s="199" t="s">
        <v>410</v>
      </c>
      <c r="AO1518" s="197" t="s">
        <v>630</v>
      </c>
      <c r="AP1518" s="199" t="s">
        <v>321</v>
      </c>
      <c r="AQ1518" s="199" t="s">
        <v>76</v>
      </c>
      <c r="AR1518" s="195">
        <v>9.3597496235747926</v>
      </c>
      <c r="AS1518" s="195">
        <v>0.63209629458499972</v>
      </c>
      <c r="AT1518" s="195">
        <v>14.807474278456098</v>
      </c>
      <c r="AU1518" s="194">
        <v>0</v>
      </c>
      <c r="AV1518" s="194">
        <v>0</v>
      </c>
      <c r="AW1518" s="194">
        <v>0</v>
      </c>
      <c r="AX1518" s="194" t="s">
        <v>638</v>
      </c>
    </row>
    <row r="1519" spans="14:50" ht="16.5" thickBot="1" x14ac:dyDescent="0.3">
      <c r="N1519" s="200" t="s">
        <v>194</v>
      </c>
      <c r="O1519" s="199" t="s">
        <v>520</v>
      </c>
      <c r="P1519" s="197" t="s">
        <v>630</v>
      </c>
      <c r="Q1519" s="199" t="s">
        <v>323</v>
      </c>
      <c r="R1519" s="199" t="s">
        <v>76</v>
      </c>
      <c r="S1519" s="195">
        <v>1.0671912481687382</v>
      </c>
      <c r="T1519" s="195">
        <v>0.59886330216089789</v>
      </c>
      <c r="U1519" s="195">
        <v>1.78202812614825</v>
      </c>
      <c r="V1519" s="194">
        <v>0</v>
      </c>
      <c r="W1519" s="194">
        <v>0</v>
      </c>
      <c r="X1519" s="194">
        <v>0</v>
      </c>
      <c r="Y1519" s="194" t="s">
        <v>629</v>
      </c>
      <c r="AM1519" s="200" t="s">
        <v>194</v>
      </c>
      <c r="AN1519" s="199" t="s">
        <v>410</v>
      </c>
      <c r="AO1519" s="197" t="s">
        <v>630</v>
      </c>
      <c r="AP1519" s="199" t="s">
        <v>320</v>
      </c>
      <c r="AQ1519" s="199" t="s">
        <v>76</v>
      </c>
      <c r="AR1519" s="195">
        <v>9.291791425638694</v>
      </c>
      <c r="AS1519" s="195">
        <v>0.62899367347335056</v>
      </c>
      <c r="AT1519" s="195">
        <v>14.772471993762226</v>
      </c>
      <c r="AU1519" s="194">
        <v>0</v>
      </c>
      <c r="AV1519" s="194">
        <v>0</v>
      </c>
      <c r="AW1519" s="194">
        <v>0</v>
      </c>
      <c r="AX1519" s="194" t="s">
        <v>638</v>
      </c>
    </row>
    <row r="1520" spans="14:50" ht="16.5" thickBot="1" x14ac:dyDescent="0.3">
      <c r="N1520" s="200" t="s">
        <v>194</v>
      </c>
      <c r="O1520" s="199" t="s">
        <v>520</v>
      </c>
      <c r="P1520" s="197" t="s">
        <v>630</v>
      </c>
      <c r="Q1520" s="199" t="s">
        <v>322</v>
      </c>
      <c r="R1520" s="199" t="s">
        <v>76</v>
      </c>
      <c r="S1520" s="195">
        <v>1.0671912481687382</v>
      </c>
      <c r="T1520" s="195">
        <v>0.59886330216089789</v>
      </c>
      <c r="U1520" s="195">
        <v>1.78202812614825</v>
      </c>
      <c r="V1520" s="194">
        <v>0</v>
      </c>
      <c r="W1520" s="194">
        <v>0</v>
      </c>
      <c r="X1520" s="194">
        <v>0</v>
      </c>
      <c r="Y1520" s="194" t="s">
        <v>629</v>
      </c>
      <c r="AM1520" s="200" t="s">
        <v>194</v>
      </c>
      <c r="AN1520" s="199" t="s">
        <v>410</v>
      </c>
      <c r="AO1520" s="197" t="s">
        <v>630</v>
      </c>
      <c r="AP1520" s="199" t="s">
        <v>319</v>
      </c>
      <c r="AQ1520" s="199" t="s">
        <v>76</v>
      </c>
      <c r="AR1520" s="195">
        <v>9.291791425638694</v>
      </c>
      <c r="AS1520" s="195">
        <v>0.62899367347335056</v>
      </c>
      <c r="AT1520" s="195">
        <v>14.772471993762226</v>
      </c>
      <c r="AU1520" s="194">
        <v>0</v>
      </c>
      <c r="AV1520" s="194">
        <v>0</v>
      </c>
      <c r="AW1520" s="194">
        <v>0</v>
      </c>
      <c r="AX1520" s="194" t="s">
        <v>638</v>
      </c>
    </row>
    <row r="1521" spans="14:50" ht="16.5" thickBot="1" x14ac:dyDescent="0.3">
      <c r="N1521" s="200" t="s">
        <v>194</v>
      </c>
      <c r="O1521" s="199" t="s">
        <v>520</v>
      </c>
      <c r="P1521" s="197" t="s">
        <v>630</v>
      </c>
      <c r="Q1521" s="199" t="s">
        <v>321</v>
      </c>
      <c r="R1521" s="199" t="s">
        <v>76</v>
      </c>
      <c r="S1521" s="195">
        <v>1.0671912481687382</v>
      </c>
      <c r="T1521" s="195">
        <v>0.59886330216089789</v>
      </c>
      <c r="U1521" s="195">
        <v>1.78202812614825</v>
      </c>
      <c r="V1521" s="194">
        <v>0</v>
      </c>
      <c r="W1521" s="194">
        <v>0</v>
      </c>
      <c r="X1521" s="194">
        <v>0</v>
      </c>
      <c r="Y1521" s="194" t="s">
        <v>629</v>
      </c>
      <c r="AM1521" s="200" t="s">
        <v>194</v>
      </c>
      <c r="AN1521" s="199" t="s">
        <v>410</v>
      </c>
      <c r="AO1521" s="197" t="s">
        <v>630</v>
      </c>
      <c r="AP1521" s="199" t="s">
        <v>318</v>
      </c>
      <c r="AQ1521" s="199" t="s">
        <v>76</v>
      </c>
      <c r="AR1521" s="195">
        <v>9.3597496235747926</v>
      </c>
      <c r="AS1521" s="195">
        <v>0.63209629458499972</v>
      </c>
      <c r="AT1521" s="195">
        <v>14.807474278456098</v>
      </c>
      <c r="AU1521" s="194">
        <v>0</v>
      </c>
      <c r="AV1521" s="194">
        <v>0</v>
      </c>
      <c r="AW1521" s="194">
        <v>0</v>
      </c>
      <c r="AX1521" s="194" t="s">
        <v>638</v>
      </c>
    </row>
    <row r="1522" spans="14:50" ht="16.5" thickBot="1" x14ac:dyDescent="0.3">
      <c r="N1522" s="200" t="s">
        <v>194</v>
      </c>
      <c r="O1522" s="199" t="s">
        <v>520</v>
      </c>
      <c r="P1522" s="197" t="s">
        <v>630</v>
      </c>
      <c r="Q1522" s="199" t="s">
        <v>320</v>
      </c>
      <c r="R1522" s="199" t="s">
        <v>76</v>
      </c>
      <c r="S1522" s="195">
        <v>1.0671912481687382</v>
      </c>
      <c r="T1522" s="195">
        <v>0.59886330216089789</v>
      </c>
      <c r="U1522" s="195">
        <v>1.78202812614825</v>
      </c>
      <c r="V1522" s="194">
        <v>0</v>
      </c>
      <c r="W1522" s="194">
        <v>0</v>
      </c>
      <c r="X1522" s="194">
        <v>0</v>
      </c>
      <c r="Y1522" s="194" t="s">
        <v>629</v>
      </c>
      <c r="AM1522" s="200" t="s">
        <v>194</v>
      </c>
      <c r="AN1522" s="199" t="s">
        <v>410</v>
      </c>
      <c r="AO1522" s="197" t="s">
        <v>630</v>
      </c>
      <c r="AP1522" s="199" t="s">
        <v>317</v>
      </c>
      <c r="AQ1522" s="199" t="s">
        <v>76</v>
      </c>
      <c r="AR1522" s="195">
        <v>9.291791425638694</v>
      </c>
      <c r="AS1522" s="195">
        <v>0.62899367347335056</v>
      </c>
      <c r="AT1522" s="195">
        <v>14.772471993762226</v>
      </c>
      <c r="AU1522" s="194">
        <v>0</v>
      </c>
      <c r="AV1522" s="194">
        <v>0</v>
      </c>
      <c r="AW1522" s="194">
        <v>0</v>
      </c>
      <c r="AX1522" s="194" t="s">
        <v>638</v>
      </c>
    </row>
    <row r="1523" spans="14:50" ht="16.5" thickBot="1" x14ac:dyDescent="0.3">
      <c r="N1523" s="200" t="s">
        <v>194</v>
      </c>
      <c r="O1523" s="199" t="s">
        <v>520</v>
      </c>
      <c r="P1523" s="197" t="s">
        <v>630</v>
      </c>
      <c r="Q1523" s="199" t="s">
        <v>319</v>
      </c>
      <c r="R1523" s="199" t="s">
        <v>76</v>
      </c>
      <c r="S1523" s="195">
        <v>1.0671912481687382</v>
      </c>
      <c r="T1523" s="195">
        <v>0.59886330216089789</v>
      </c>
      <c r="U1523" s="195">
        <v>1.78202812614825</v>
      </c>
      <c r="V1523" s="194">
        <v>0</v>
      </c>
      <c r="W1523" s="194">
        <v>0</v>
      </c>
      <c r="X1523" s="194">
        <v>0</v>
      </c>
      <c r="Y1523" s="194" t="s">
        <v>629</v>
      </c>
      <c r="AM1523" s="200" t="s">
        <v>194</v>
      </c>
      <c r="AN1523" s="199" t="s">
        <v>410</v>
      </c>
      <c r="AO1523" s="197" t="s">
        <v>630</v>
      </c>
      <c r="AP1523" s="199" t="s">
        <v>74</v>
      </c>
      <c r="AQ1523" s="199" t="s">
        <v>76</v>
      </c>
      <c r="AR1523" s="195">
        <v>9.3597496235747926</v>
      </c>
      <c r="AS1523" s="195">
        <v>0.63209629458499972</v>
      </c>
      <c r="AT1523" s="195">
        <v>14.807474278456098</v>
      </c>
      <c r="AU1523" s="194">
        <v>0</v>
      </c>
      <c r="AV1523" s="194">
        <v>0</v>
      </c>
      <c r="AW1523" s="194">
        <v>0</v>
      </c>
      <c r="AX1523" s="194" t="s">
        <v>638</v>
      </c>
    </row>
    <row r="1524" spans="14:50" ht="16.5" thickBot="1" x14ac:dyDescent="0.3">
      <c r="N1524" s="200" t="s">
        <v>194</v>
      </c>
      <c r="O1524" s="199" t="s">
        <v>520</v>
      </c>
      <c r="P1524" s="197" t="s">
        <v>630</v>
      </c>
      <c r="Q1524" s="199" t="s">
        <v>318</v>
      </c>
      <c r="R1524" s="199" t="s">
        <v>76</v>
      </c>
      <c r="S1524" s="195">
        <v>1.0671912481687382</v>
      </c>
      <c r="T1524" s="195">
        <v>0.59886330216089789</v>
      </c>
      <c r="U1524" s="195">
        <v>1.78202812614825</v>
      </c>
      <c r="V1524" s="194">
        <v>0</v>
      </c>
      <c r="W1524" s="194">
        <v>0</v>
      </c>
      <c r="X1524" s="194">
        <v>0</v>
      </c>
      <c r="Y1524" s="194" t="s">
        <v>629</v>
      </c>
      <c r="AM1524" s="200" t="s">
        <v>194</v>
      </c>
      <c r="AN1524" s="199" t="s">
        <v>410</v>
      </c>
      <c r="AO1524" s="197" t="s">
        <v>630</v>
      </c>
      <c r="AP1524" s="199" t="s">
        <v>316</v>
      </c>
      <c r="AQ1524" s="199" t="s">
        <v>76</v>
      </c>
      <c r="AR1524" s="195">
        <v>9.3597496235747926</v>
      </c>
      <c r="AS1524" s="195">
        <v>0.63209629458499972</v>
      </c>
      <c r="AT1524" s="195">
        <v>14.807474278456098</v>
      </c>
      <c r="AU1524" s="194">
        <v>0</v>
      </c>
      <c r="AV1524" s="194">
        <v>0</v>
      </c>
      <c r="AW1524" s="194">
        <v>0</v>
      </c>
      <c r="AX1524" s="194" t="s">
        <v>638</v>
      </c>
    </row>
    <row r="1525" spans="14:50" ht="16.5" thickBot="1" x14ac:dyDescent="0.3">
      <c r="N1525" s="200" t="s">
        <v>194</v>
      </c>
      <c r="O1525" s="199" t="s">
        <v>520</v>
      </c>
      <c r="P1525" s="197" t="s">
        <v>630</v>
      </c>
      <c r="Q1525" s="199" t="s">
        <v>317</v>
      </c>
      <c r="R1525" s="199" t="s">
        <v>76</v>
      </c>
      <c r="S1525" s="195">
        <v>1.0671912481687382</v>
      </c>
      <c r="T1525" s="195">
        <v>0.59886330216089789</v>
      </c>
      <c r="U1525" s="195">
        <v>1.78202812614825</v>
      </c>
      <c r="V1525" s="194">
        <v>0</v>
      </c>
      <c r="W1525" s="194">
        <v>0</v>
      </c>
      <c r="X1525" s="194">
        <v>0</v>
      </c>
      <c r="Y1525" s="194" t="s">
        <v>629</v>
      </c>
      <c r="AM1525" s="200" t="s">
        <v>194</v>
      </c>
      <c r="AN1525" s="199" t="s">
        <v>410</v>
      </c>
      <c r="AO1525" s="197" t="s">
        <v>630</v>
      </c>
      <c r="AP1525" s="199" t="s">
        <v>315</v>
      </c>
      <c r="AQ1525" s="199" t="s">
        <v>76</v>
      </c>
      <c r="AR1525" s="195">
        <v>9.291791425638694</v>
      </c>
      <c r="AS1525" s="195">
        <v>0.62899367347335056</v>
      </c>
      <c r="AT1525" s="195">
        <v>14.772471993762226</v>
      </c>
      <c r="AU1525" s="194">
        <v>0</v>
      </c>
      <c r="AV1525" s="194">
        <v>0</v>
      </c>
      <c r="AW1525" s="194">
        <v>0</v>
      </c>
      <c r="AX1525" s="194" t="s">
        <v>638</v>
      </c>
    </row>
    <row r="1526" spans="14:50" ht="16.5" thickBot="1" x14ac:dyDescent="0.3">
      <c r="N1526" s="200" t="s">
        <v>194</v>
      </c>
      <c r="O1526" s="199" t="s">
        <v>520</v>
      </c>
      <c r="P1526" s="197" t="s">
        <v>630</v>
      </c>
      <c r="Q1526" s="199" t="s">
        <v>74</v>
      </c>
      <c r="R1526" s="199" t="s">
        <v>76</v>
      </c>
      <c r="S1526" s="195">
        <v>1.0671912481687382</v>
      </c>
      <c r="T1526" s="195">
        <v>0.59886330216089789</v>
      </c>
      <c r="U1526" s="195">
        <v>1.78202812614825</v>
      </c>
      <c r="V1526" s="194">
        <v>0</v>
      </c>
      <c r="W1526" s="194">
        <v>0</v>
      </c>
      <c r="X1526" s="194">
        <v>0</v>
      </c>
      <c r="Y1526" s="194" t="s">
        <v>629</v>
      </c>
      <c r="AM1526" s="200" t="s">
        <v>194</v>
      </c>
      <c r="AN1526" s="199" t="s">
        <v>410</v>
      </c>
      <c r="AO1526" s="197" t="s">
        <v>630</v>
      </c>
      <c r="AP1526" s="199" t="s">
        <v>314</v>
      </c>
      <c r="AQ1526" s="199" t="s">
        <v>76</v>
      </c>
      <c r="AR1526" s="195">
        <v>9.3597496235747926</v>
      </c>
      <c r="AS1526" s="195">
        <v>0.63209629458499972</v>
      </c>
      <c r="AT1526" s="195">
        <v>14.807474278456098</v>
      </c>
      <c r="AU1526" s="194">
        <v>0</v>
      </c>
      <c r="AV1526" s="194">
        <v>0</v>
      </c>
      <c r="AW1526" s="194">
        <v>0</v>
      </c>
      <c r="AX1526" s="194" t="s">
        <v>638</v>
      </c>
    </row>
    <row r="1527" spans="14:50" ht="16.5" thickBot="1" x14ac:dyDescent="0.3">
      <c r="N1527" s="200" t="s">
        <v>194</v>
      </c>
      <c r="O1527" s="199" t="s">
        <v>520</v>
      </c>
      <c r="P1527" s="197" t="s">
        <v>630</v>
      </c>
      <c r="Q1527" s="199" t="s">
        <v>316</v>
      </c>
      <c r="R1527" s="199" t="s">
        <v>76</v>
      </c>
      <c r="S1527" s="195">
        <v>1.0671912481687382</v>
      </c>
      <c r="T1527" s="195">
        <v>0.59886330216089789</v>
      </c>
      <c r="U1527" s="195">
        <v>1.78202812614825</v>
      </c>
      <c r="V1527" s="194">
        <v>0</v>
      </c>
      <c r="W1527" s="194">
        <v>0</v>
      </c>
      <c r="X1527" s="194">
        <v>0</v>
      </c>
      <c r="Y1527" s="194" t="s">
        <v>629</v>
      </c>
      <c r="AM1527" s="200" t="s">
        <v>194</v>
      </c>
      <c r="AN1527" s="199" t="s">
        <v>410</v>
      </c>
      <c r="AO1527" s="197" t="s">
        <v>630</v>
      </c>
      <c r="AP1527" s="199" t="s">
        <v>313</v>
      </c>
      <c r="AQ1527" s="199" t="s">
        <v>76</v>
      </c>
      <c r="AR1527" s="195">
        <v>9.291791425638694</v>
      </c>
      <c r="AS1527" s="195">
        <v>0.62899367347335056</v>
      </c>
      <c r="AT1527" s="195">
        <v>14.772471993762226</v>
      </c>
      <c r="AU1527" s="194">
        <v>0</v>
      </c>
      <c r="AV1527" s="194">
        <v>0</v>
      </c>
      <c r="AW1527" s="194">
        <v>0</v>
      </c>
      <c r="AX1527" s="194" t="s">
        <v>638</v>
      </c>
    </row>
    <row r="1528" spans="14:50" ht="16.5" thickBot="1" x14ac:dyDescent="0.3">
      <c r="N1528" s="200" t="s">
        <v>194</v>
      </c>
      <c r="O1528" s="199" t="s">
        <v>520</v>
      </c>
      <c r="P1528" s="197" t="s">
        <v>630</v>
      </c>
      <c r="Q1528" s="199" t="s">
        <v>315</v>
      </c>
      <c r="R1528" s="199" t="s">
        <v>76</v>
      </c>
      <c r="S1528" s="195">
        <v>1.0671912481687382</v>
      </c>
      <c r="T1528" s="195">
        <v>0.59886330216089789</v>
      </c>
      <c r="U1528" s="195">
        <v>1.78202812614825</v>
      </c>
      <c r="V1528" s="194">
        <v>0</v>
      </c>
      <c r="W1528" s="194">
        <v>0</v>
      </c>
      <c r="X1528" s="194">
        <v>0</v>
      </c>
      <c r="Y1528" s="194" t="s">
        <v>629</v>
      </c>
      <c r="AM1528" s="200" t="s">
        <v>194</v>
      </c>
      <c r="AN1528" s="199" t="s">
        <v>410</v>
      </c>
      <c r="AO1528" s="197" t="s">
        <v>630</v>
      </c>
      <c r="AP1528" s="199" t="s">
        <v>312</v>
      </c>
      <c r="AQ1528" s="199" t="s">
        <v>76</v>
      </c>
      <c r="AR1528" s="195">
        <v>9.3597496235747926</v>
      </c>
      <c r="AS1528" s="195">
        <v>0.63209629458499972</v>
      </c>
      <c r="AT1528" s="195">
        <v>14.807474278456098</v>
      </c>
      <c r="AU1528" s="194">
        <v>0</v>
      </c>
      <c r="AV1528" s="194">
        <v>0</v>
      </c>
      <c r="AW1528" s="194">
        <v>0</v>
      </c>
      <c r="AX1528" s="194" t="s">
        <v>638</v>
      </c>
    </row>
    <row r="1529" spans="14:50" ht="16.5" thickBot="1" x14ac:dyDescent="0.3">
      <c r="N1529" s="200" t="s">
        <v>194</v>
      </c>
      <c r="O1529" s="199" t="s">
        <v>520</v>
      </c>
      <c r="P1529" s="197" t="s">
        <v>630</v>
      </c>
      <c r="Q1529" s="199" t="s">
        <v>314</v>
      </c>
      <c r="R1529" s="199" t="s">
        <v>76</v>
      </c>
      <c r="S1529" s="195">
        <v>1.0671912481687382</v>
      </c>
      <c r="T1529" s="195">
        <v>0.59886330216089789</v>
      </c>
      <c r="U1529" s="195">
        <v>1.78202812614825</v>
      </c>
      <c r="V1529" s="194">
        <v>0</v>
      </c>
      <c r="W1529" s="194">
        <v>0</v>
      </c>
      <c r="X1529" s="194">
        <v>0</v>
      </c>
      <c r="Y1529" s="194" t="s">
        <v>629</v>
      </c>
      <c r="AM1529" s="200" t="s">
        <v>194</v>
      </c>
      <c r="AN1529" s="199" t="s">
        <v>410</v>
      </c>
      <c r="AO1529" s="197" t="s">
        <v>630</v>
      </c>
      <c r="AP1529" s="199" t="s">
        <v>323</v>
      </c>
      <c r="AQ1529" s="199" t="s">
        <v>52</v>
      </c>
      <c r="AR1529" s="195">
        <v>9.3597496235747926</v>
      </c>
      <c r="AS1529" s="195">
        <v>0.63209629458499972</v>
      </c>
      <c r="AT1529" s="195">
        <v>14.807474278456098</v>
      </c>
      <c r="AU1529" s="194">
        <v>0</v>
      </c>
      <c r="AV1529" s="194">
        <v>0</v>
      </c>
      <c r="AW1529" s="194">
        <v>0</v>
      </c>
      <c r="AX1529" s="194" t="s">
        <v>638</v>
      </c>
    </row>
    <row r="1530" spans="14:50" ht="16.5" thickBot="1" x14ac:dyDescent="0.3">
      <c r="N1530" s="200" t="s">
        <v>194</v>
      </c>
      <c r="O1530" s="199" t="s">
        <v>520</v>
      </c>
      <c r="P1530" s="197" t="s">
        <v>630</v>
      </c>
      <c r="Q1530" s="199" t="s">
        <v>313</v>
      </c>
      <c r="R1530" s="199" t="s">
        <v>76</v>
      </c>
      <c r="S1530" s="195">
        <v>1.0671912481687382</v>
      </c>
      <c r="T1530" s="195">
        <v>0.59886330216089789</v>
      </c>
      <c r="U1530" s="195">
        <v>1.78202812614825</v>
      </c>
      <c r="V1530" s="194">
        <v>0</v>
      </c>
      <c r="W1530" s="194">
        <v>0</v>
      </c>
      <c r="X1530" s="194">
        <v>0</v>
      </c>
      <c r="Y1530" s="194" t="s">
        <v>629</v>
      </c>
      <c r="AM1530" s="200" t="s">
        <v>194</v>
      </c>
      <c r="AN1530" s="199" t="s">
        <v>410</v>
      </c>
      <c r="AO1530" s="197" t="s">
        <v>630</v>
      </c>
      <c r="AP1530" s="199" t="s">
        <v>322</v>
      </c>
      <c r="AQ1530" s="199" t="s">
        <v>52</v>
      </c>
      <c r="AR1530" s="195">
        <v>9.291791425638694</v>
      </c>
      <c r="AS1530" s="195">
        <v>0.62899367347335056</v>
      </c>
      <c r="AT1530" s="195">
        <v>14.772471993762226</v>
      </c>
      <c r="AU1530" s="194">
        <v>0</v>
      </c>
      <c r="AV1530" s="194">
        <v>0</v>
      </c>
      <c r="AW1530" s="194">
        <v>0</v>
      </c>
      <c r="AX1530" s="194" t="s">
        <v>638</v>
      </c>
    </row>
    <row r="1531" spans="14:50" ht="16.5" thickBot="1" x14ac:dyDescent="0.3">
      <c r="N1531" s="200" t="s">
        <v>194</v>
      </c>
      <c r="O1531" s="199" t="s">
        <v>520</v>
      </c>
      <c r="P1531" s="197" t="s">
        <v>630</v>
      </c>
      <c r="Q1531" s="199" t="s">
        <v>312</v>
      </c>
      <c r="R1531" s="199" t="s">
        <v>76</v>
      </c>
      <c r="S1531" s="195">
        <v>1.0671912481687382</v>
      </c>
      <c r="T1531" s="195">
        <v>0.59886330216089789</v>
      </c>
      <c r="U1531" s="195">
        <v>1.78202812614825</v>
      </c>
      <c r="V1531" s="194">
        <v>0</v>
      </c>
      <c r="W1531" s="194">
        <v>0</v>
      </c>
      <c r="X1531" s="194">
        <v>0</v>
      </c>
      <c r="Y1531" s="194" t="s">
        <v>629</v>
      </c>
      <c r="AM1531" s="200" t="s">
        <v>194</v>
      </c>
      <c r="AN1531" s="199" t="s">
        <v>410</v>
      </c>
      <c r="AO1531" s="197" t="s">
        <v>630</v>
      </c>
      <c r="AP1531" s="199" t="s">
        <v>321</v>
      </c>
      <c r="AQ1531" s="199" t="s">
        <v>52</v>
      </c>
      <c r="AR1531" s="195">
        <v>9.3597496235747926</v>
      </c>
      <c r="AS1531" s="195">
        <v>0.63209629458499972</v>
      </c>
      <c r="AT1531" s="195">
        <v>14.807474278456098</v>
      </c>
      <c r="AU1531" s="194">
        <v>0</v>
      </c>
      <c r="AV1531" s="194">
        <v>0</v>
      </c>
      <c r="AW1531" s="194">
        <v>0</v>
      </c>
      <c r="AX1531" s="194" t="s">
        <v>638</v>
      </c>
    </row>
    <row r="1532" spans="14:50" ht="16.5" thickBot="1" x14ac:dyDescent="0.3">
      <c r="N1532" s="200" t="s">
        <v>194</v>
      </c>
      <c r="O1532" s="199" t="s">
        <v>520</v>
      </c>
      <c r="P1532" s="197" t="s">
        <v>630</v>
      </c>
      <c r="Q1532" s="199" t="s">
        <v>323</v>
      </c>
      <c r="R1532" s="199" t="s">
        <v>52</v>
      </c>
      <c r="S1532" s="195">
        <v>1.0671912481687382</v>
      </c>
      <c r="T1532" s="195">
        <v>0.59886330216089789</v>
      </c>
      <c r="U1532" s="195">
        <v>1.78202812614825</v>
      </c>
      <c r="V1532" s="194">
        <v>0</v>
      </c>
      <c r="W1532" s="194">
        <v>0</v>
      </c>
      <c r="X1532" s="194">
        <v>0</v>
      </c>
      <c r="Y1532" s="194" t="s">
        <v>629</v>
      </c>
      <c r="AM1532" s="200" t="s">
        <v>194</v>
      </c>
      <c r="AN1532" s="199" t="s">
        <v>410</v>
      </c>
      <c r="AO1532" s="197" t="s">
        <v>630</v>
      </c>
      <c r="AP1532" s="199" t="s">
        <v>320</v>
      </c>
      <c r="AQ1532" s="199" t="s">
        <v>52</v>
      </c>
      <c r="AR1532" s="195">
        <v>9.291791425638694</v>
      </c>
      <c r="AS1532" s="195">
        <v>0.62899367347335056</v>
      </c>
      <c r="AT1532" s="195">
        <v>14.772471993762226</v>
      </c>
      <c r="AU1532" s="194">
        <v>0</v>
      </c>
      <c r="AV1532" s="194">
        <v>0</v>
      </c>
      <c r="AW1532" s="194">
        <v>0</v>
      </c>
      <c r="AX1532" s="194" t="s">
        <v>638</v>
      </c>
    </row>
    <row r="1533" spans="14:50" ht="16.5" thickBot="1" x14ac:dyDescent="0.3">
      <c r="N1533" s="200" t="s">
        <v>194</v>
      </c>
      <c r="O1533" s="199" t="s">
        <v>520</v>
      </c>
      <c r="P1533" s="197" t="s">
        <v>630</v>
      </c>
      <c r="Q1533" s="199" t="s">
        <v>322</v>
      </c>
      <c r="R1533" s="199" t="s">
        <v>52</v>
      </c>
      <c r="S1533" s="195">
        <v>1.0671912481687382</v>
      </c>
      <c r="T1533" s="195">
        <v>0.59886330216089789</v>
      </c>
      <c r="U1533" s="195">
        <v>1.78202812614825</v>
      </c>
      <c r="V1533" s="194">
        <v>0</v>
      </c>
      <c r="W1533" s="194">
        <v>0</v>
      </c>
      <c r="X1533" s="194">
        <v>0</v>
      </c>
      <c r="Y1533" s="194" t="s">
        <v>629</v>
      </c>
      <c r="AM1533" s="200" t="s">
        <v>194</v>
      </c>
      <c r="AN1533" s="199" t="s">
        <v>410</v>
      </c>
      <c r="AO1533" s="197" t="s">
        <v>630</v>
      </c>
      <c r="AP1533" s="199" t="s">
        <v>319</v>
      </c>
      <c r="AQ1533" s="199" t="s">
        <v>52</v>
      </c>
      <c r="AR1533" s="195">
        <v>9.291791425638694</v>
      </c>
      <c r="AS1533" s="195">
        <v>0.62899367347335056</v>
      </c>
      <c r="AT1533" s="195">
        <v>14.772471993762226</v>
      </c>
      <c r="AU1533" s="194">
        <v>0</v>
      </c>
      <c r="AV1533" s="194">
        <v>0</v>
      </c>
      <c r="AW1533" s="194">
        <v>0</v>
      </c>
      <c r="AX1533" s="194" t="s">
        <v>638</v>
      </c>
    </row>
    <row r="1534" spans="14:50" ht="16.5" thickBot="1" x14ac:dyDescent="0.3">
      <c r="N1534" s="200" t="s">
        <v>194</v>
      </c>
      <c r="O1534" s="199" t="s">
        <v>520</v>
      </c>
      <c r="P1534" s="197" t="s">
        <v>630</v>
      </c>
      <c r="Q1534" s="199" t="s">
        <v>321</v>
      </c>
      <c r="R1534" s="199" t="s">
        <v>52</v>
      </c>
      <c r="S1534" s="195">
        <v>1.0671912481687382</v>
      </c>
      <c r="T1534" s="195">
        <v>0.59886330216089789</v>
      </c>
      <c r="U1534" s="195">
        <v>1.78202812614825</v>
      </c>
      <c r="V1534" s="194">
        <v>0</v>
      </c>
      <c r="W1534" s="194">
        <v>0</v>
      </c>
      <c r="X1534" s="194">
        <v>0</v>
      </c>
      <c r="Y1534" s="194" t="s">
        <v>629</v>
      </c>
      <c r="AM1534" s="200" t="s">
        <v>194</v>
      </c>
      <c r="AN1534" s="199" t="s">
        <v>410</v>
      </c>
      <c r="AO1534" s="197" t="s">
        <v>630</v>
      </c>
      <c r="AP1534" s="199" t="s">
        <v>318</v>
      </c>
      <c r="AQ1534" s="199" t="s">
        <v>52</v>
      </c>
      <c r="AR1534" s="195">
        <v>9.3597496235747926</v>
      </c>
      <c r="AS1534" s="195">
        <v>0.63209629458499972</v>
      </c>
      <c r="AT1534" s="195">
        <v>14.807474278456098</v>
      </c>
      <c r="AU1534" s="194">
        <v>0</v>
      </c>
      <c r="AV1534" s="194">
        <v>0</v>
      </c>
      <c r="AW1534" s="194">
        <v>0</v>
      </c>
      <c r="AX1534" s="194" t="s">
        <v>638</v>
      </c>
    </row>
    <row r="1535" spans="14:50" ht="16.5" thickBot="1" x14ac:dyDescent="0.3">
      <c r="N1535" s="200" t="s">
        <v>194</v>
      </c>
      <c r="O1535" s="199" t="s">
        <v>520</v>
      </c>
      <c r="P1535" s="197" t="s">
        <v>630</v>
      </c>
      <c r="Q1535" s="199" t="s">
        <v>320</v>
      </c>
      <c r="R1535" s="199" t="s">
        <v>52</v>
      </c>
      <c r="S1535" s="195">
        <v>1.0671912481687382</v>
      </c>
      <c r="T1535" s="195">
        <v>0.59886330216089789</v>
      </c>
      <c r="U1535" s="195">
        <v>1.78202812614825</v>
      </c>
      <c r="V1535" s="194">
        <v>0</v>
      </c>
      <c r="W1535" s="194">
        <v>0</v>
      </c>
      <c r="X1535" s="194">
        <v>0</v>
      </c>
      <c r="Y1535" s="194" t="s">
        <v>629</v>
      </c>
      <c r="AM1535" s="200" t="s">
        <v>194</v>
      </c>
      <c r="AN1535" s="199" t="s">
        <v>410</v>
      </c>
      <c r="AO1535" s="197" t="s">
        <v>630</v>
      </c>
      <c r="AP1535" s="199" t="s">
        <v>317</v>
      </c>
      <c r="AQ1535" s="199" t="s">
        <v>52</v>
      </c>
      <c r="AR1535" s="195">
        <v>9.291791425638694</v>
      </c>
      <c r="AS1535" s="195">
        <v>0.62899367347335056</v>
      </c>
      <c r="AT1535" s="195">
        <v>14.772471993762226</v>
      </c>
      <c r="AU1535" s="194">
        <v>0</v>
      </c>
      <c r="AV1535" s="194">
        <v>0</v>
      </c>
      <c r="AW1535" s="194">
        <v>0</v>
      </c>
      <c r="AX1535" s="194" t="s">
        <v>638</v>
      </c>
    </row>
    <row r="1536" spans="14:50" ht="16.5" thickBot="1" x14ac:dyDescent="0.3">
      <c r="N1536" s="200" t="s">
        <v>194</v>
      </c>
      <c r="O1536" s="199" t="s">
        <v>520</v>
      </c>
      <c r="P1536" s="197" t="s">
        <v>630</v>
      </c>
      <c r="Q1536" s="199" t="s">
        <v>319</v>
      </c>
      <c r="R1536" s="199" t="s">
        <v>52</v>
      </c>
      <c r="S1536" s="195">
        <v>1.0671912481687382</v>
      </c>
      <c r="T1536" s="195">
        <v>0.59886330216089789</v>
      </c>
      <c r="U1536" s="195">
        <v>1.78202812614825</v>
      </c>
      <c r="V1536" s="194">
        <v>0</v>
      </c>
      <c r="W1536" s="194">
        <v>0</v>
      </c>
      <c r="X1536" s="194">
        <v>0</v>
      </c>
      <c r="Y1536" s="194" t="s">
        <v>629</v>
      </c>
      <c r="AM1536" s="200" t="s">
        <v>194</v>
      </c>
      <c r="AN1536" s="199" t="s">
        <v>410</v>
      </c>
      <c r="AO1536" s="197" t="s">
        <v>630</v>
      </c>
      <c r="AP1536" s="199" t="s">
        <v>74</v>
      </c>
      <c r="AQ1536" s="199" t="s">
        <v>52</v>
      </c>
      <c r="AR1536" s="195">
        <v>9.3597496235747926</v>
      </c>
      <c r="AS1536" s="195">
        <v>0.63209629458499972</v>
      </c>
      <c r="AT1536" s="195">
        <v>14.807474278456098</v>
      </c>
      <c r="AU1536" s="194">
        <v>0</v>
      </c>
      <c r="AV1536" s="194">
        <v>0</v>
      </c>
      <c r="AW1536" s="194">
        <v>0</v>
      </c>
      <c r="AX1536" s="194" t="s">
        <v>638</v>
      </c>
    </row>
    <row r="1537" spans="14:50" ht="16.5" thickBot="1" x14ac:dyDescent="0.3">
      <c r="N1537" s="200" t="s">
        <v>194</v>
      </c>
      <c r="O1537" s="199" t="s">
        <v>520</v>
      </c>
      <c r="P1537" s="197" t="s">
        <v>630</v>
      </c>
      <c r="Q1537" s="199" t="s">
        <v>318</v>
      </c>
      <c r="R1537" s="199" t="s">
        <v>52</v>
      </c>
      <c r="S1537" s="195">
        <v>1.0671912481687382</v>
      </c>
      <c r="T1537" s="195">
        <v>0.59886330216089789</v>
      </c>
      <c r="U1537" s="195">
        <v>1.78202812614825</v>
      </c>
      <c r="V1537" s="194">
        <v>0</v>
      </c>
      <c r="W1537" s="194">
        <v>0</v>
      </c>
      <c r="X1537" s="194">
        <v>0</v>
      </c>
      <c r="Y1537" s="194" t="s">
        <v>629</v>
      </c>
      <c r="AM1537" s="200" t="s">
        <v>194</v>
      </c>
      <c r="AN1537" s="199" t="s">
        <v>410</v>
      </c>
      <c r="AO1537" s="197" t="s">
        <v>630</v>
      </c>
      <c r="AP1537" s="199" t="s">
        <v>316</v>
      </c>
      <c r="AQ1537" s="199" t="s">
        <v>52</v>
      </c>
      <c r="AR1537" s="195">
        <v>9.3597496235747926</v>
      </c>
      <c r="AS1537" s="195">
        <v>0.63209629458499972</v>
      </c>
      <c r="AT1537" s="195">
        <v>14.807474278456098</v>
      </c>
      <c r="AU1537" s="194">
        <v>0</v>
      </c>
      <c r="AV1537" s="194">
        <v>0</v>
      </c>
      <c r="AW1537" s="194">
        <v>0</v>
      </c>
      <c r="AX1537" s="194" t="s">
        <v>638</v>
      </c>
    </row>
    <row r="1538" spans="14:50" ht="16.5" thickBot="1" x14ac:dyDescent="0.3">
      <c r="N1538" s="200" t="s">
        <v>194</v>
      </c>
      <c r="O1538" s="199" t="s">
        <v>520</v>
      </c>
      <c r="P1538" s="197" t="s">
        <v>630</v>
      </c>
      <c r="Q1538" s="199" t="s">
        <v>317</v>
      </c>
      <c r="R1538" s="199" t="s">
        <v>52</v>
      </c>
      <c r="S1538" s="195">
        <v>1.0671912481687382</v>
      </c>
      <c r="T1538" s="195">
        <v>0.59886330216089789</v>
      </c>
      <c r="U1538" s="195">
        <v>1.78202812614825</v>
      </c>
      <c r="V1538" s="194">
        <v>0</v>
      </c>
      <c r="W1538" s="194">
        <v>0</v>
      </c>
      <c r="X1538" s="194">
        <v>0</v>
      </c>
      <c r="Y1538" s="194" t="s">
        <v>629</v>
      </c>
      <c r="AM1538" s="200" t="s">
        <v>194</v>
      </c>
      <c r="AN1538" s="199" t="s">
        <v>410</v>
      </c>
      <c r="AO1538" s="197" t="s">
        <v>630</v>
      </c>
      <c r="AP1538" s="199" t="s">
        <v>315</v>
      </c>
      <c r="AQ1538" s="199" t="s">
        <v>52</v>
      </c>
      <c r="AR1538" s="195">
        <v>9.291791425638694</v>
      </c>
      <c r="AS1538" s="195">
        <v>0.62899367347335056</v>
      </c>
      <c r="AT1538" s="195">
        <v>14.772471993762226</v>
      </c>
      <c r="AU1538" s="194">
        <v>0</v>
      </c>
      <c r="AV1538" s="194">
        <v>0</v>
      </c>
      <c r="AW1538" s="194">
        <v>0</v>
      </c>
      <c r="AX1538" s="194" t="s">
        <v>638</v>
      </c>
    </row>
    <row r="1539" spans="14:50" ht="16.5" thickBot="1" x14ac:dyDescent="0.3">
      <c r="N1539" s="200" t="s">
        <v>194</v>
      </c>
      <c r="O1539" s="199" t="s">
        <v>520</v>
      </c>
      <c r="P1539" s="197" t="s">
        <v>630</v>
      </c>
      <c r="Q1539" s="199" t="s">
        <v>74</v>
      </c>
      <c r="R1539" s="199" t="s">
        <v>52</v>
      </c>
      <c r="S1539" s="195">
        <v>1.0671912481687382</v>
      </c>
      <c r="T1539" s="195">
        <v>0.59886330216089789</v>
      </c>
      <c r="U1539" s="195">
        <v>1.78202812614825</v>
      </c>
      <c r="V1539" s="194">
        <v>0</v>
      </c>
      <c r="W1539" s="194">
        <v>0</v>
      </c>
      <c r="X1539" s="194">
        <v>0</v>
      </c>
      <c r="Y1539" s="194" t="s">
        <v>629</v>
      </c>
      <c r="AM1539" s="200" t="s">
        <v>194</v>
      </c>
      <c r="AN1539" s="199" t="s">
        <v>410</v>
      </c>
      <c r="AO1539" s="197" t="s">
        <v>630</v>
      </c>
      <c r="AP1539" s="199" t="s">
        <v>314</v>
      </c>
      <c r="AQ1539" s="199" t="s">
        <v>52</v>
      </c>
      <c r="AR1539" s="195">
        <v>9.3597496235747926</v>
      </c>
      <c r="AS1539" s="195">
        <v>0.63209629458499972</v>
      </c>
      <c r="AT1539" s="195">
        <v>14.807474278456098</v>
      </c>
      <c r="AU1539" s="194">
        <v>0</v>
      </c>
      <c r="AV1539" s="194">
        <v>0</v>
      </c>
      <c r="AW1539" s="194">
        <v>0</v>
      </c>
      <c r="AX1539" s="194" t="s">
        <v>638</v>
      </c>
    </row>
    <row r="1540" spans="14:50" ht="16.5" thickBot="1" x14ac:dyDescent="0.3">
      <c r="N1540" s="200" t="s">
        <v>194</v>
      </c>
      <c r="O1540" s="199" t="s">
        <v>520</v>
      </c>
      <c r="P1540" s="197" t="s">
        <v>630</v>
      </c>
      <c r="Q1540" s="199" t="s">
        <v>316</v>
      </c>
      <c r="R1540" s="199" t="s">
        <v>52</v>
      </c>
      <c r="S1540" s="195">
        <v>1.0671912481687382</v>
      </c>
      <c r="T1540" s="195">
        <v>0.59886330216089789</v>
      </c>
      <c r="U1540" s="195">
        <v>1.78202812614825</v>
      </c>
      <c r="V1540" s="194">
        <v>0</v>
      </c>
      <c r="W1540" s="194">
        <v>0</v>
      </c>
      <c r="X1540" s="194">
        <v>0</v>
      </c>
      <c r="Y1540" s="194" t="s">
        <v>629</v>
      </c>
      <c r="AM1540" s="200" t="s">
        <v>194</v>
      </c>
      <c r="AN1540" s="199" t="s">
        <v>410</v>
      </c>
      <c r="AO1540" s="197" t="s">
        <v>630</v>
      </c>
      <c r="AP1540" s="199" t="s">
        <v>313</v>
      </c>
      <c r="AQ1540" s="199" t="s">
        <v>52</v>
      </c>
      <c r="AR1540" s="195">
        <v>9.291791425638694</v>
      </c>
      <c r="AS1540" s="195">
        <v>0.62899367347335056</v>
      </c>
      <c r="AT1540" s="195">
        <v>14.772471993762226</v>
      </c>
      <c r="AU1540" s="194">
        <v>0</v>
      </c>
      <c r="AV1540" s="194">
        <v>0</v>
      </c>
      <c r="AW1540" s="194">
        <v>0</v>
      </c>
      <c r="AX1540" s="194" t="s">
        <v>638</v>
      </c>
    </row>
    <row r="1541" spans="14:50" ht="16.5" thickBot="1" x14ac:dyDescent="0.3">
      <c r="N1541" s="200" t="s">
        <v>194</v>
      </c>
      <c r="O1541" s="199" t="s">
        <v>520</v>
      </c>
      <c r="P1541" s="197" t="s">
        <v>630</v>
      </c>
      <c r="Q1541" s="199" t="s">
        <v>315</v>
      </c>
      <c r="R1541" s="199" t="s">
        <v>52</v>
      </c>
      <c r="S1541" s="195">
        <v>1.0671912481687382</v>
      </c>
      <c r="T1541" s="195">
        <v>0.59886330216089789</v>
      </c>
      <c r="U1541" s="195">
        <v>1.78202812614825</v>
      </c>
      <c r="V1541" s="194">
        <v>0</v>
      </c>
      <c r="W1541" s="194">
        <v>0</v>
      </c>
      <c r="X1541" s="194">
        <v>0</v>
      </c>
      <c r="Y1541" s="194" t="s">
        <v>629</v>
      </c>
      <c r="AM1541" s="200" t="s">
        <v>194</v>
      </c>
      <c r="AN1541" s="199" t="s">
        <v>410</v>
      </c>
      <c r="AO1541" s="197" t="s">
        <v>630</v>
      </c>
      <c r="AP1541" s="199" t="s">
        <v>312</v>
      </c>
      <c r="AQ1541" s="199" t="s">
        <v>52</v>
      </c>
      <c r="AR1541" s="195">
        <v>9.3597496235747926</v>
      </c>
      <c r="AS1541" s="195">
        <v>0.63209629458499972</v>
      </c>
      <c r="AT1541" s="195">
        <v>14.807474278456098</v>
      </c>
      <c r="AU1541" s="194">
        <v>0</v>
      </c>
      <c r="AV1541" s="194">
        <v>0</v>
      </c>
      <c r="AW1541" s="194">
        <v>0</v>
      </c>
      <c r="AX1541" s="194" t="s">
        <v>638</v>
      </c>
    </row>
    <row r="1542" spans="14:50" ht="16.5" thickBot="1" x14ac:dyDescent="0.3">
      <c r="N1542" s="200" t="s">
        <v>194</v>
      </c>
      <c r="O1542" s="199" t="s">
        <v>520</v>
      </c>
      <c r="P1542" s="197" t="s">
        <v>630</v>
      </c>
      <c r="Q1542" s="199" t="s">
        <v>314</v>
      </c>
      <c r="R1542" s="199" t="s">
        <v>52</v>
      </c>
      <c r="S1542" s="195">
        <v>1.0671912481687382</v>
      </c>
      <c r="T1542" s="195">
        <v>0.59886330216089789</v>
      </c>
      <c r="U1542" s="195">
        <v>1.78202812614825</v>
      </c>
      <c r="V1542" s="194">
        <v>0</v>
      </c>
      <c r="W1542" s="194">
        <v>0</v>
      </c>
      <c r="X1542" s="194">
        <v>0</v>
      </c>
      <c r="Y1542" s="194" t="s">
        <v>629</v>
      </c>
      <c r="AM1542" s="200" t="s">
        <v>194</v>
      </c>
      <c r="AN1542" s="199" t="s">
        <v>417</v>
      </c>
      <c r="AO1542" s="197" t="s">
        <v>630</v>
      </c>
      <c r="AP1542" s="199" t="s">
        <v>323</v>
      </c>
      <c r="AQ1542" s="199" t="s">
        <v>76</v>
      </c>
      <c r="AR1542" s="195">
        <v>0.39387468409492937</v>
      </c>
      <c r="AS1542" s="195">
        <v>0.59832595608068717</v>
      </c>
      <c r="AT1542" s="195">
        <v>0.65829449665695849</v>
      </c>
      <c r="AU1542" s="194">
        <v>0</v>
      </c>
      <c r="AV1542" s="194">
        <v>0</v>
      </c>
      <c r="AW1542" s="194">
        <v>0</v>
      </c>
      <c r="AX1542" s="194" t="s">
        <v>639</v>
      </c>
    </row>
    <row r="1543" spans="14:50" ht="16.5" thickBot="1" x14ac:dyDescent="0.3">
      <c r="N1543" s="200" t="s">
        <v>194</v>
      </c>
      <c r="O1543" s="199" t="s">
        <v>520</v>
      </c>
      <c r="P1543" s="197" t="s">
        <v>630</v>
      </c>
      <c r="Q1543" s="199" t="s">
        <v>313</v>
      </c>
      <c r="R1543" s="199" t="s">
        <v>52</v>
      </c>
      <c r="S1543" s="195">
        <v>1.0671912481687382</v>
      </c>
      <c r="T1543" s="195">
        <v>0.59886330216089789</v>
      </c>
      <c r="U1543" s="195">
        <v>1.78202812614825</v>
      </c>
      <c r="V1543" s="194">
        <v>0</v>
      </c>
      <c r="W1543" s="194">
        <v>0</v>
      </c>
      <c r="X1543" s="194">
        <v>0</v>
      </c>
      <c r="Y1543" s="194" t="s">
        <v>629</v>
      </c>
      <c r="AM1543" s="200" t="s">
        <v>194</v>
      </c>
      <c r="AN1543" s="199" t="s">
        <v>417</v>
      </c>
      <c r="AO1543" s="197" t="s">
        <v>630</v>
      </c>
      <c r="AP1543" s="199" t="s">
        <v>322</v>
      </c>
      <c r="AQ1543" s="199" t="s">
        <v>76</v>
      </c>
      <c r="AR1543" s="195">
        <v>0.39656305247030416</v>
      </c>
      <c r="AS1543" s="195">
        <v>0.60424375272224495</v>
      </c>
      <c r="AT1543" s="195">
        <v>0.65629648744187152</v>
      </c>
      <c r="AU1543" s="194">
        <v>0</v>
      </c>
      <c r="AV1543" s="194">
        <v>0</v>
      </c>
      <c r="AW1543" s="194">
        <v>0</v>
      </c>
      <c r="AX1543" s="194" t="s">
        <v>639</v>
      </c>
    </row>
    <row r="1544" spans="14:50" ht="16.5" thickBot="1" x14ac:dyDescent="0.3">
      <c r="N1544" s="200" t="s">
        <v>194</v>
      </c>
      <c r="O1544" s="199" t="s">
        <v>520</v>
      </c>
      <c r="P1544" s="197" t="s">
        <v>630</v>
      </c>
      <c r="Q1544" s="199" t="s">
        <v>312</v>
      </c>
      <c r="R1544" s="199" t="s">
        <v>52</v>
      </c>
      <c r="S1544" s="195">
        <v>1.0671912481687382</v>
      </c>
      <c r="T1544" s="195">
        <v>0.59886330216089789</v>
      </c>
      <c r="U1544" s="195">
        <v>1.78202812614825</v>
      </c>
      <c r="V1544" s="194">
        <v>0</v>
      </c>
      <c r="W1544" s="194">
        <v>0</v>
      </c>
      <c r="X1544" s="194">
        <v>0</v>
      </c>
      <c r="Y1544" s="194" t="s">
        <v>629</v>
      </c>
      <c r="AM1544" s="200" t="s">
        <v>194</v>
      </c>
      <c r="AN1544" s="199" t="s">
        <v>417</v>
      </c>
      <c r="AO1544" s="197" t="s">
        <v>630</v>
      </c>
      <c r="AP1544" s="199" t="s">
        <v>321</v>
      </c>
      <c r="AQ1544" s="199" t="s">
        <v>76</v>
      </c>
      <c r="AR1544" s="195">
        <v>0.39387468409492937</v>
      </c>
      <c r="AS1544" s="195">
        <v>0.59832595608068717</v>
      </c>
      <c r="AT1544" s="195">
        <v>0.65829449665695849</v>
      </c>
      <c r="AU1544" s="194">
        <v>0</v>
      </c>
      <c r="AV1544" s="194">
        <v>0</v>
      </c>
      <c r="AW1544" s="194">
        <v>0</v>
      </c>
      <c r="AX1544" s="194" t="s">
        <v>639</v>
      </c>
    </row>
    <row r="1545" spans="14:50" ht="16.5" thickBot="1" x14ac:dyDescent="0.3">
      <c r="N1545" s="200" t="s">
        <v>194</v>
      </c>
      <c r="O1545" s="199" t="s">
        <v>424</v>
      </c>
      <c r="P1545" s="197" t="s">
        <v>630</v>
      </c>
      <c r="Q1545" s="199" t="s">
        <v>323</v>
      </c>
      <c r="R1545" s="199" t="s">
        <v>76</v>
      </c>
      <c r="S1545" s="195">
        <v>0.68085496259206146</v>
      </c>
      <c r="T1545" s="195">
        <v>0.58748862905283283</v>
      </c>
      <c r="U1545" s="195">
        <v>1.1589244947425736</v>
      </c>
      <c r="V1545" s="194">
        <v>0</v>
      </c>
      <c r="W1545" s="194">
        <v>0</v>
      </c>
      <c r="X1545" s="194">
        <v>0</v>
      </c>
      <c r="Y1545" s="194" t="s">
        <v>629</v>
      </c>
      <c r="AM1545" s="200" t="s">
        <v>194</v>
      </c>
      <c r="AN1545" s="199" t="s">
        <v>417</v>
      </c>
      <c r="AO1545" s="197" t="s">
        <v>630</v>
      </c>
      <c r="AP1545" s="199" t="s">
        <v>320</v>
      </c>
      <c r="AQ1545" s="199" t="s">
        <v>76</v>
      </c>
      <c r="AR1545" s="195">
        <v>0.39656305247030416</v>
      </c>
      <c r="AS1545" s="195">
        <v>0.60424375272224495</v>
      </c>
      <c r="AT1545" s="195">
        <v>0.65629648744187152</v>
      </c>
      <c r="AU1545" s="194">
        <v>0</v>
      </c>
      <c r="AV1545" s="194">
        <v>0</v>
      </c>
      <c r="AW1545" s="194">
        <v>0</v>
      </c>
      <c r="AX1545" s="194" t="s">
        <v>639</v>
      </c>
    </row>
    <row r="1546" spans="14:50" ht="16.5" thickBot="1" x14ac:dyDescent="0.3">
      <c r="N1546" s="200" t="s">
        <v>194</v>
      </c>
      <c r="O1546" s="199" t="s">
        <v>424</v>
      </c>
      <c r="P1546" s="197" t="s">
        <v>630</v>
      </c>
      <c r="Q1546" s="199" t="s">
        <v>322</v>
      </c>
      <c r="R1546" s="199" t="s">
        <v>76</v>
      </c>
      <c r="S1546" s="195">
        <v>0.70278999612440429</v>
      </c>
      <c r="T1546" s="195">
        <v>0.5989759253783421</v>
      </c>
      <c r="U1546" s="195">
        <v>1.1733192710215994</v>
      </c>
      <c r="V1546" s="194">
        <v>0</v>
      </c>
      <c r="W1546" s="194">
        <v>0</v>
      </c>
      <c r="X1546" s="194">
        <v>0</v>
      </c>
      <c r="Y1546" s="194" t="s">
        <v>629</v>
      </c>
      <c r="AM1546" s="200" t="s">
        <v>194</v>
      </c>
      <c r="AN1546" s="199" t="s">
        <v>417</v>
      </c>
      <c r="AO1546" s="197" t="s">
        <v>630</v>
      </c>
      <c r="AP1546" s="199" t="s">
        <v>319</v>
      </c>
      <c r="AQ1546" s="199" t="s">
        <v>76</v>
      </c>
      <c r="AR1546" s="195">
        <v>0.39656305247030416</v>
      </c>
      <c r="AS1546" s="195">
        <v>0.60424375272224495</v>
      </c>
      <c r="AT1546" s="195">
        <v>0.65629648744187152</v>
      </c>
      <c r="AU1546" s="194">
        <v>0</v>
      </c>
      <c r="AV1546" s="194">
        <v>0</v>
      </c>
      <c r="AW1546" s="194">
        <v>0</v>
      </c>
      <c r="AX1546" s="194" t="s">
        <v>639</v>
      </c>
    </row>
    <row r="1547" spans="14:50" ht="16.5" thickBot="1" x14ac:dyDescent="0.3">
      <c r="N1547" s="200" t="s">
        <v>194</v>
      </c>
      <c r="O1547" s="199" t="s">
        <v>424</v>
      </c>
      <c r="P1547" s="197" t="s">
        <v>630</v>
      </c>
      <c r="Q1547" s="199" t="s">
        <v>321</v>
      </c>
      <c r="R1547" s="199" t="s">
        <v>76</v>
      </c>
      <c r="S1547" s="195">
        <v>0.69043407024440295</v>
      </c>
      <c r="T1547" s="195">
        <v>0.58944926545569631</v>
      </c>
      <c r="U1547" s="195">
        <v>1.1713206050238039</v>
      </c>
      <c r="V1547" s="194">
        <v>0</v>
      </c>
      <c r="W1547" s="194">
        <v>0</v>
      </c>
      <c r="X1547" s="194">
        <v>0</v>
      </c>
      <c r="Y1547" s="194" t="s">
        <v>629</v>
      </c>
      <c r="AM1547" s="200" t="s">
        <v>194</v>
      </c>
      <c r="AN1547" s="199" t="s">
        <v>417</v>
      </c>
      <c r="AO1547" s="197" t="s">
        <v>630</v>
      </c>
      <c r="AP1547" s="199" t="s">
        <v>318</v>
      </c>
      <c r="AQ1547" s="199" t="s">
        <v>76</v>
      </c>
      <c r="AR1547" s="195">
        <v>0.39387468409492937</v>
      </c>
      <c r="AS1547" s="195">
        <v>0.59832595608068717</v>
      </c>
      <c r="AT1547" s="195">
        <v>0.65829449665695849</v>
      </c>
      <c r="AU1547" s="194">
        <v>0</v>
      </c>
      <c r="AV1547" s="194">
        <v>0</v>
      </c>
      <c r="AW1547" s="194">
        <v>0</v>
      </c>
      <c r="AX1547" s="194" t="s">
        <v>639</v>
      </c>
    </row>
    <row r="1548" spans="14:50" ht="16.5" thickBot="1" x14ac:dyDescent="0.3">
      <c r="N1548" s="200" t="s">
        <v>194</v>
      </c>
      <c r="O1548" s="199" t="s">
        <v>424</v>
      </c>
      <c r="P1548" s="197" t="s">
        <v>630</v>
      </c>
      <c r="Q1548" s="199" t="s">
        <v>320</v>
      </c>
      <c r="R1548" s="199" t="s">
        <v>76</v>
      </c>
      <c r="S1548" s="195">
        <v>0.69043407024440295</v>
      </c>
      <c r="T1548" s="195">
        <v>0.58944926545569631</v>
      </c>
      <c r="U1548" s="195">
        <v>1.1713206050238039</v>
      </c>
      <c r="V1548" s="194">
        <v>0</v>
      </c>
      <c r="W1548" s="194">
        <v>0</v>
      </c>
      <c r="X1548" s="194">
        <v>0</v>
      </c>
      <c r="Y1548" s="194" t="s">
        <v>629</v>
      </c>
      <c r="AM1548" s="200" t="s">
        <v>194</v>
      </c>
      <c r="AN1548" s="199" t="s">
        <v>417</v>
      </c>
      <c r="AO1548" s="197" t="s">
        <v>630</v>
      </c>
      <c r="AP1548" s="199" t="s">
        <v>317</v>
      </c>
      <c r="AQ1548" s="199" t="s">
        <v>76</v>
      </c>
      <c r="AR1548" s="195">
        <v>0.39656305247030416</v>
      </c>
      <c r="AS1548" s="195">
        <v>0.60424375272224495</v>
      </c>
      <c r="AT1548" s="195">
        <v>0.65629648744187152</v>
      </c>
      <c r="AU1548" s="194">
        <v>0</v>
      </c>
      <c r="AV1548" s="194">
        <v>0</v>
      </c>
      <c r="AW1548" s="194">
        <v>0</v>
      </c>
      <c r="AX1548" s="194" t="s">
        <v>639</v>
      </c>
    </row>
    <row r="1549" spans="14:50" ht="16.5" thickBot="1" x14ac:dyDescent="0.3">
      <c r="N1549" s="200" t="s">
        <v>194</v>
      </c>
      <c r="O1549" s="199" t="s">
        <v>424</v>
      </c>
      <c r="P1549" s="197" t="s">
        <v>630</v>
      </c>
      <c r="Q1549" s="199" t="s">
        <v>319</v>
      </c>
      <c r="R1549" s="199" t="s">
        <v>76</v>
      </c>
      <c r="S1549" s="195">
        <v>0.70278999612440429</v>
      </c>
      <c r="T1549" s="195">
        <v>0.5989759253783421</v>
      </c>
      <c r="U1549" s="195">
        <v>1.1733192710215994</v>
      </c>
      <c r="V1549" s="194">
        <v>0</v>
      </c>
      <c r="W1549" s="194">
        <v>0</v>
      </c>
      <c r="X1549" s="194">
        <v>0</v>
      </c>
      <c r="Y1549" s="194" t="s">
        <v>629</v>
      </c>
      <c r="AM1549" s="200" t="s">
        <v>194</v>
      </c>
      <c r="AN1549" s="199" t="s">
        <v>417</v>
      </c>
      <c r="AO1549" s="197" t="s">
        <v>630</v>
      </c>
      <c r="AP1549" s="199" t="s">
        <v>74</v>
      </c>
      <c r="AQ1549" s="199" t="s">
        <v>76</v>
      </c>
      <c r="AR1549" s="195">
        <v>0.39387468409492937</v>
      </c>
      <c r="AS1549" s="195">
        <v>0.59832595608068717</v>
      </c>
      <c r="AT1549" s="195">
        <v>0.65829449665695849</v>
      </c>
      <c r="AU1549" s="194">
        <v>0</v>
      </c>
      <c r="AV1549" s="194">
        <v>0</v>
      </c>
      <c r="AW1549" s="194">
        <v>0</v>
      </c>
      <c r="AX1549" s="194" t="s">
        <v>639</v>
      </c>
    </row>
    <row r="1550" spans="14:50" ht="16.5" thickBot="1" x14ac:dyDescent="0.3">
      <c r="N1550" s="200" t="s">
        <v>194</v>
      </c>
      <c r="O1550" s="199" t="s">
        <v>424</v>
      </c>
      <c r="P1550" s="197" t="s">
        <v>630</v>
      </c>
      <c r="Q1550" s="199" t="s">
        <v>318</v>
      </c>
      <c r="R1550" s="199" t="s">
        <v>76</v>
      </c>
      <c r="S1550" s="195">
        <v>0.68085496259206146</v>
      </c>
      <c r="T1550" s="195">
        <v>0.58748862905283283</v>
      </c>
      <c r="U1550" s="195">
        <v>1.1589244947425736</v>
      </c>
      <c r="V1550" s="194">
        <v>0</v>
      </c>
      <c r="W1550" s="194">
        <v>0</v>
      </c>
      <c r="X1550" s="194">
        <v>0</v>
      </c>
      <c r="Y1550" s="194" t="s">
        <v>629</v>
      </c>
      <c r="AM1550" s="200" t="s">
        <v>194</v>
      </c>
      <c r="AN1550" s="199" t="s">
        <v>417</v>
      </c>
      <c r="AO1550" s="197" t="s">
        <v>630</v>
      </c>
      <c r="AP1550" s="199" t="s">
        <v>316</v>
      </c>
      <c r="AQ1550" s="199" t="s">
        <v>76</v>
      </c>
      <c r="AR1550" s="195">
        <v>0.39387468409492937</v>
      </c>
      <c r="AS1550" s="195">
        <v>0.59832595608068717</v>
      </c>
      <c r="AT1550" s="195">
        <v>0.65829449665695849</v>
      </c>
      <c r="AU1550" s="194">
        <v>0</v>
      </c>
      <c r="AV1550" s="194">
        <v>0</v>
      </c>
      <c r="AW1550" s="194">
        <v>0</v>
      </c>
      <c r="AX1550" s="194" t="s">
        <v>639</v>
      </c>
    </row>
    <row r="1551" spans="14:50" ht="16.5" thickBot="1" x14ac:dyDescent="0.3">
      <c r="N1551" s="200" t="s">
        <v>194</v>
      </c>
      <c r="O1551" s="199" t="s">
        <v>424</v>
      </c>
      <c r="P1551" s="197" t="s">
        <v>630</v>
      </c>
      <c r="Q1551" s="199" t="s">
        <v>317</v>
      </c>
      <c r="R1551" s="199" t="s">
        <v>76</v>
      </c>
      <c r="S1551" s="195">
        <v>0.70278999612440429</v>
      </c>
      <c r="T1551" s="195">
        <v>0.5989759253783421</v>
      </c>
      <c r="U1551" s="195">
        <v>1.1733192710215994</v>
      </c>
      <c r="V1551" s="194">
        <v>0</v>
      </c>
      <c r="W1551" s="194">
        <v>0</v>
      </c>
      <c r="X1551" s="194">
        <v>0</v>
      </c>
      <c r="Y1551" s="194" t="s">
        <v>629</v>
      </c>
      <c r="AM1551" s="200" t="s">
        <v>194</v>
      </c>
      <c r="AN1551" s="199" t="s">
        <v>417</v>
      </c>
      <c r="AO1551" s="197" t="s">
        <v>630</v>
      </c>
      <c r="AP1551" s="199" t="s">
        <v>315</v>
      </c>
      <c r="AQ1551" s="199" t="s">
        <v>76</v>
      </c>
      <c r="AR1551" s="195">
        <v>0.39656305247030416</v>
      </c>
      <c r="AS1551" s="195">
        <v>0.60424375272224495</v>
      </c>
      <c r="AT1551" s="195">
        <v>0.65629648744187152</v>
      </c>
      <c r="AU1551" s="194">
        <v>0</v>
      </c>
      <c r="AV1551" s="194">
        <v>0</v>
      </c>
      <c r="AW1551" s="194">
        <v>0</v>
      </c>
      <c r="AX1551" s="194" t="s">
        <v>639</v>
      </c>
    </row>
    <row r="1552" spans="14:50" ht="16.5" thickBot="1" x14ac:dyDescent="0.3">
      <c r="N1552" s="200" t="s">
        <v>194</v>
      </c>
      <c r="O1552" s="199" t="s">
        <v>424</v>
      </c>
      <c r="P1552" s="197" t="s">
        <v>630</v>
      </c>
      <c r="Q1552" s="199" t="s">
        <v>74</v>
      </c>
      <c r="R1552" s="199" t="s">
        <v>76</v>
      </c>
      <c r="S1552" s="195">
        <v>0.68085496259206146</v>
      </c>
      <c r="T1552" s="195">
        <v>0.58748862905283283</v>
      </c>
      <c r="U1552" s="195">
        <v>1.1589244947425736</v>
      </c>
      <c r="V1552" s="194">
        <v>0</v>
      </c>
      <c r="W1552" s="194">
        <v>0</v>
      </c>
      <c r="X1552" s="194">
        <v>0</v>
      </c>
      <c r="Y1552" s="194" t="s">
        <v>629</v>
      </c>
      <c r="AM1552" s="200" t="s">
        <v>194</v>
      </c>
      <c r="AN1552" s="199" t="s">
        <v>417</v>
      </c>
      <c r="AO1552" s="197" t="s">
        <v>630</v>
      </c>
      <c r="AP1552" s="199" t="s">
        <v>314</v>
      </c>
      <c r="AQ1552" s="199" t="s">
        <v>76</v>
      </c>
      <c r="AR1552" s="195">
        <v>0.39387468409492937</v>
      </c>
      <c r="AS1552" s="195">
        <v>0.59832595608068717</v>
      </c>
      <c r="AT1552" s="195">
        <v>0.65829449665695849</v>
      </c>
      <c r="AU1552" s="194">
        <v>0</v>
      </c>
      <c r="AV1552" s="194">
        <v>0</v>
      </c>
      <c r="AW1552" s="194">
        <v>0</v>
      </c>
      <c r="AX1552" s="194" t="s">
        <v>639</v>
      </c>
    </row>
    <row r="1553" spans="14:50" ht="16.5" thickBot="1" x14ac:dyDescent="0.3">
      <c r="N1553" s="200" t="s">
        <v>194</v>
      </c>
      <c r="O1553" s="199" t="s">
        <v>424</v>
      </c>
      <c r="P1553" s="197" t="s">
        <v>630</v>
      </c>
      <c r="Q1553" s="199" t="s">
        <v>316</v>
      </c>
      <c r="R1553" s="199" t="s">
        <v>76</v>
      </c>
      <c r="S1553" s="195">
        <v>0.69043407024440295</v>
      </c>
      <c r="T1553" s="195">
        <v>0.58944926545569631</v>
      </c>
      <c r="U1553" s="195">
        <v>1.1713206050238039</v>
      </c>
      <c r="V1553" s="194">
        <v>0</v>
      </c>
      <c r="W1553" s="194">
        <v>0</v>
      </c>
      <c r="X1553" s="194">
        <v>0</v>
      </c>
      <c r="Y1553" s="194" t="s">
        <v>629</v>
      </c>
      <c r="AM1553" s="200" t="s">
        <v>194</v>
      </c>
      <c r="AN1553" s="199" t="s">
        <v>417</v>
      </c>
      <c r="AO1553" s="197" t="s">
        <v>630</v>
      </c>
      <c r="AP1553" s="199" t="s">
        <v>313</v>
      </c>
      <c r="AQ1553" s="199" t="s">
        <v>76</v>
      </c>
      <c r="AR1553" s="195">
        <v>0.39656305247030416</v>
      </c>
      <c r="AS1553" s="195">
        <v>0.60424375272224495</v>
      </c>
      <c r="AT1553" s="195">
        <v>0.65629648744187152</v>
      </c>
      <c r="AU1553" s="194">
        <v>0</v>
      </c>
      <c r="AV1553" s="194">
        <v>0</v>
      </c>
      <c r="AW1553" s="194">
        <v>0</v>
      </c>
      <c r="AX1553" s="194" t="s">
        <v>639</v>
      </c>
    </row>
    <row r="1554" spans="14:50" ht="16.5" thickBot="1" x14ac:dyDescent="0.3">
      <c r="N1554" s="200" t="s">
        <v>194</v>
      </c>
      <c r="O1554" s="199" t="s">
        <v>424</v>
      </c>
      <c r="P1554" s="197" t="s">
        <v>630</v>
      </c>
      <c r="Q1554" s="199" t="s">
        <v>315</v>
      </c>
      <c r="R1554" s="199" t="s">
        <v>76</v>
      </c>
      <c r="S1554" s="195">
        <v>0.68085496259206146</v>
      </c>
      <c r="T1554" s="195">
        <v>0.58748862905283283</v>
      </c>
      <c r="U1554" s="195">
        <v>1.1589244947425736</v>
      </c>
      <c r="V1554" s="194">
        <v>0</v>
      </c>
      <c r="W1554" s="194">
        <v>0</v>
      </c>
      <c r="X1554" s="194">
        <v>0</v>
      </c>
      <c r="Y1554" s="194" t="s">
        <v>629</v>
      </c>
      <c r="AM1554" s="200" t="s">
        <v>194</v>
      </c>
      <c r="AN1554" s="199" t="s">
        <v>417</v>
      </c>
      <c r="AO1554" s="197" t="s">
        <v>630</v>
      </c>
      <c r="AP1554" s="199" t="s">
        <v>312</v>
      </c>
      <c r="AQ1554" s="199" t="s">
        <v>76</v>
      </c>
      <c r="AR1554" s="195">
        <v>0.39387468409492937</v>
      </c>
      <c r="AS1554" s="195">
        <v>0.59832595608068717</v>
      </c>
      <c r="AT1554" s="195">
        <v>0.65829449665695849</v>
      </c>
      <c r="AU1554" s="194">
        <v>0</v>
      </c>
      <c r="AV1554" s="194">
        <v>0</v>
      </c>
      <c r="AW1554" s="194">
        <v>0</v>
      </c>
      <c r="AX1554" s="194" t="s">
        <v>639</v>
      </c>
    </row>
    <row r="1555" spans="14:50" ht="16.5" thickBot="1" x14ac:dyDescent="0.3">
      <c r="N1555" s="200" t="s">
        <v>194</v>
      </c>
      <c r="O1555" s="199" t="s">
        <v>424</v>
      </c>
      <c r="P1555" s="197" t="s">
        <v>630</v>
      </c>
      <c r="Q1555" s="199" t="s">
        <v>314</v>
      </c>
      <c r="R1555" s="199" t="s">
        <v>76</v>
      </c>
      <c r="S1555" s="195">
        <v>0.69043407024440295</v>
      </c>
      <c r="T1555" s="195">
        <v>0.58944926545569631</v>
      </c>
      <c r="U1555" s="195">
        <v>1.1713206050238039</v>
      </c>
      <c r="V1555" s="194">
        <v>0</v>
      </c>
      <c r="W1555" s="194">
        <v>0</v>
      </c>
      <c r="X1555" s="194">
        <v>0</v>
      </c>
      <c r="Y1555" s="194" t="s">
        <v>629</v>
      </c>
      <c r="AM1555" s="200" t="s">
        <v>194</v>
      </c>
      <c r="AN1555" s="199" t="s">
        <v>417</v>
      </c>
      <c r="AO1555" s="197" t="s">
        <v>630</v>
      </c>
      <c r="AP1555" s="199" t="s">
        <v>323</v>
      </c>
      <c r="AQ1555" s="199" t="s">
        <v>52</v>
      </c>
      <c r="AR1555" s="195">
        <v>0.39387468409492937</v>
      </c>
      <c r="AS1555" s="195">
        <v>0.59832595608068717</v>
      </c>
      <c r="AT1555" s="195">
        <v>0.65829449665695849</v>
      </c>
      <c r="AU1555" s="194">
        <v>0</v>
      </c>
      <c r="AV1555" s="194">
        <v>0</v>
      </c>
      <c r="AW1555" s="194">
        <v>0</v>
      </c>
      <c r="AX1555" s="194" t="s">
        <v>639</v>
      </c>
    </row>
    <row r="1556" spans="14:50" ht="16.5" thickBot="1" x14ac:dyDescent="0.3">
      <c r="N1556" s="200" t="s">
        <v>194</v>
      </c>
      <c r="O1556" s="199" t="s">
        <v>424</v>
      </c>
      <c r="P1556" s="197" t="s">
        <v>630</v>
      </c>
      <c r="Q1556" s="199" t="s">
        <v>313</v>
      </c>
      <c r="R1556" s="199" t="s">
        <v>76</v>
      </c>
      <c r="S1556" s="195">
        <v>0.70278999612440429</v>
      </c>
      <c r="T1556" s="195">
        <v>0.5989759253783421</v>
      </c>
      <c r="U1556" s="195">
        <v>1.1733192710215994</v>
      </c>
      <c r="V1556" s="194">
        <v>0</v>
      </c>
      <c r="W1556" s="194">
        <v>0</v>
      </c>
      <c r="X1556" s="194">
        <v>0</v>
      </c>
      <c r="Y1556" s="194" t="s">
        <v>629</v>
      </c>
      <c r="AM1556" s="200" t="s">
        <v>194</v>
      </c>
      <c r="AN1556" s="199" t="s">
        <v>417</v>
      </c>
      <c r="AO1556" s="197" t="s">
        <v>630</v>
      </c>
      <c r="AP1556" s="199" t="s">
        <v>322</v>
      </c>
      <c r="AQ1556" s="199" t="s">
        <v>52</v>
      </c>
      <c r="AR1556" s="195">
        <v>0.39656305247030416</v>
      </c>
      <c r="AS1556" s="195">
        <v>0.60424375272224495</v>
      </c>
      <c r="AT1556" s="195">
        <v>0.65629648744187152</v>
      </c>
      <c r="AU1556" s="194">
        <v>0</v>
      </c>
      <c r="AV1556" s="194">
        <v>0</v>
      </c>
      <c r="AW1556" s="194">
        <v>0</v>
      </c>
      <c r="AX1556" s="194" t="s">
        <v>639</v>
      </c>
    </row>
    <row r="1557" spans="14:50" ht="16.5" thickBot="1" x14ac:dyDescent="0.3">
      <c r="N1557" s="200" t="s">
        <v>194</v>
      </c>
      <c r="O1557" s="199" t="s">
        <v>424</v>
      </c>
      <c r="P1557" s="197" t="s">
        <v>630</v>
      </c>
      <c r="Q1557" s="199" t="s">
        <v>312</v>
      </c>
      <c r="R1557" s="199" t="s">
        <v>76</v>
      </c>
      <c r="S1557" s="195">
        <v>0.68085496259206146</v>
      </c>
      <c r="T1557" s="195">
        <v>0.58748862905283283</v>
      </c>
      <c r="U1557" s="195">
        <v>1.1589244947425736</v>
      </c>
      <c r="V1557" s="194">
        <v>0</v>
      </c>
      <c r="W1557" s="194">
        <v>0</v>
      </c>
      <c r="X1557" s="194">
        <v>0</v>
      </c>
      <c r="Y1557" s="194" t="s">
        <v>629</v>
      </c>
      <c r="AM1557" s="200" t="s">
        <v>194</v>
      </c>
      <c r="AN1557" s="199" t="s">
        <v>417</v>
      </c>
      <c r="AO1557" s="197" t="s">
        <v>630</v>
      </c>
      <c r="AP1557" s="199" t="s">
        <v>321</v>
      </c>
      <c r="AQ1557" s="199" t="s">
        <v>52</v>
      </c>
      <c r="AR1557" s="195">
        <v>0.39387468409492937</v>
      </c>
      <c r="AS1557" s="195">
        <v>0.59832595608068717</v>
      </c>
      <c r="AT1557" s="195">
        <v>0.65829449665695849</v>
      </c>
      <c r="AU1557" s="194">
        <v>0</v>
      </c>
      <c r="AV1557" s="194">
        <v>0</v>
      </c>
      <c r="AW1557" s="194">
        <v>0</v>
      </c>
      <c r="AX1557" s="194" t="s">
        <v>639</v>
      </c>
    </row>
    <row r="1558" spans="14:50" ht="16.5" thickBot="1" x14ac:dyDescent="0.3">
      <c r="N1558" s="200" t="s">
        <v>194</v>
      </c>
      <c r="O1558" s="199" t="s">
        <v>424</v>
      </c>
      <c r="P1558" s="197" t="s">
        <v>630</v>
      </c>
      <c r="Q1558" s="199" t="s">
        <v>323</v>
      </c>
      <c r="R1558" s="199" t="s">
        <v>52</v>
      </c>
      <c r="S1558" s="195">
        <v>0.68085496259206146</v>
      </c>
      <c r="T1558" s="195">
        <v>0.58748862905283283</v>
      </c>
      <c r="U1558" s="195">
        <v>1.1589244947425736</v>
      </c>
      <c r="V1558" s="194">
        <v>0</v>
      </c>
      <c r="W1558" s="194">
        <v>0</v>
      </c>
      <c r="X1558" s="194">
        <v>0</v>
      </c>
      <c r="Y1558" s="194" t="s">
        <v>629</v>
      </c>
      <c r="AM1558" s="200" t="s">
        <v>194</v>
      </c>
      <c r="AN1558" s="199" t="s">
        <v>417</v>
      </c>
      <c r="AO1558" s="197" t="s">
        <v>630</v>
      </c>
      <c r="AP1558" s="199" t="s">
        <v>320</v>
      </c>
      <c r="AQ1558" s="199" t="s">
        <v>52</v>
      </c>
      <c r="AR1558" s="195">
        <v>0.39656305247030416</v>
      </c>
      <c r="AS1558" s="195">
        <v>0.60424375272224495</v>
      </c>
      <c r="AT1558" s="195">
        <v>0.65629648744187152</v>
      </c>
      <c r="AU1558" s="194">
        <v>0</v>
      </c>
      <c r="AV1558" s="194">
        <v>0</v>
      </c>
      <c r="AW1558" s="194">
        <v>0</v>
      </c>
      <c r="AX1558" s="194" t="s">
        <v>639</v>
      </c>
    </row>
    <row r="1559" spans="14:50" ht="16.5" thickBot="1" x14ac:dyDescent="0.3">
      <c r="N1559" s="200" t="s">
        <v>194</v>
      </c>
      <c r="O1559" s="199" t="s">
        <v>424</v>
      </c>
      <c r="P1559" s="197" t="s">
        <v>630</v>
      </c>
      <c r="Q1559" s="199" t="s">
        <v>322</v>
      </c>
      <c r="R1559" s="199" t="s">
        <v>52</v>
      </c>
      <c r="S1559" s="195">
        <v>0.70278999612440429</v>
      </c>
      <c r="T1559" s="195">
        <v>0.5989759253783421</v>
      </c>
      <c r="U1559" s="195">
        <v>1.1733192710215994</v>
      </c>
      <c r="V1559" s="194">
        <v>0</v>
      </c>
      <c r="W1559" s="194">
        <v>0</v>
      </c>
      <c r="X1559" s="194">
        <v>0</v>
      </c>
      <c r="Y1559" s="194" t="s">
        <v>629</v>
      </c>
      <c r="AM1559" s="200" t="s">
        <v>194</v>
      </c>
      <c r="AN1559" s="199" t="s">
        <v>417</v>
      </c>
      <c r="AO1559" s="197" t="s">
        <v>630</v>
      </c>
      <c r="AP1559" s="199" t="s">
        <v>319</v>
      </c>
      <c r="AQ1559" s="199" t="s">
        <v>52</v>
      </c>
      <c r="AR1559" s="195">
        <v>0.39656305247030416</v>
      </c>
      <c r="AS1559" s="195">
        <v>0.60424375272224495</v>
      </c>
      <c r="AT1559" s="195">
        <v>0.65629648744187152</v>
      </c>
      <c r="AU1559" s="194">
        <v>0</v>
      </c>
      <c r="AV1559" s="194">
        <v>0</v>
      </c>
      <c r="AW1559" s="194">
        <v>0</v>
      </c>
      <c r="AX1559" s="194" t="s">
        <v>639</v>
      </c>
    </row>
    <row r="1560" spans="14:50" ht="16.5" thickBot="1" x14ac:dyDescent="0.3">
      <c r="N1560" s="200" t="s">
        <v>194</v>
      </c>
      <c r="O1560" s="199" t="s">
        <v>424</v>
      </c>
      <c r="P1560" s="197" t="s">
        <v>630</v>
      </c>
      <c r="Q1560" s="199" t="s">
        <v>321</v>
      </c>
      <c r="R1560" s="199" t="s">
        <v>52</v>
      </c>
      <c r="S1560" s="195">
        <v>0.69043407024440295</v>
      </c>
      <c r="T1560" s="195">
        <v>0.58944926545569631</v>
      </c>
      <c r="U1560" s="195">
        <v>1.1713206050238039</v>
      </c>
      <c r="V1560" s="194">
        <v>0</v>
      </c>
      <c r="W1560" s="194">
        <v>0</v>
      </c>
      <c r="X1560" s="194">
        <v>0</v>
      </c>
      <c r="Y1560" s="194" t="s">
        <v>629</v>
      </c>
      <c r="AM1560" s="200" t="s">
        <v>194</v>
      </c>
      <c r="AN1560" s="199" t="s">
        <v>417</v>
      </c>
      <c r="AO1560" s="197" t="s">
        <v>630</v>
      </c>
      <c r="AP1560" s="199" t="s">
        <v>318</v>
      </c>
      <c r="AQ1560" s="199" t="s">
        <v>52</v>
      </c>
      <c r="AR1560" s="195">
        <v>0.39387468409492937</v>
      </c>
      <c r="AS1560" s="195">
        <v>0.59832595608068717</v>
      </c>
      <c r="AT1560" s="195">
        <v>0.65829449665695849</v>
      </c>
      <c r="AU1560" s="194">
        <v>0</v>
      </c>
      <c r="AV1560" s="194">
        <v>0</v>
      </c>
      <c r="AW1560" s="194">
        <v>0</v>
      </c>
      <c r="AX1560" s="194" t="s">
        <v>639</v>
      </c>
    </row>
    <row r="1561" spans="14:50" ht="16.5" thickBot="1" x14ac:dyDescent="0.3">
      <c r="N1561" s="200" t="s">
        <v>194</v>
      </c>
      <c r="O1561" s="199" t="s">
        <v>424</v>
      </c>
      <c r="P1561" s="197" t="s">
        <v>630</v>
      </c>
      <c r="Q1561" s="199" t="s">
        <v>320</v>
      </c>
      <c r="R1561" s="199" t="s">
        <v>52</v>
      </c>
      <c r="S1561" s="195">
        <v>0.69043407024440295</v>
      </c>
      <c r="T1561" s="195">
        <v>0.58944926545569631</v>
      </c>
      <c r="U1561" s="195">
        <v>1.1713206050238039</v>
      </c>
      <c r="V1561" s="194">
        <v>0</v>
      </c>
      <c r="W1561" s="194">
        <v>0</v>
      </c>
      <c r="X1561" s="194">
        <v>0</v>
      </c>
      <c r="Y1561" s="194" t="s">
        <v>629</v>
      </c>
      <c r="AM1561" s="200" t="s">
        <v>194</v>
      </c>
      <c r="AN1561" s="199" t="s">
        <v>417</v>
      </c>
      <c r="AO1561" s="197" t="s">
        <v>630</v>
      </c>
      <c r="AP1561" s="199" t="s">
        <v>317</v>
      </c>
      <c r="AQ1561" s="199" t="s">
        <v>52</v>
      </c>
      <c r="AR1561" s="195">
        <v>0.39656305247030416</v>
      </c>
      <c r="AS1561" s="195">
        <v>0.60424375272224495</v>
      </c>
      <c r="AT1561" s="195">
        <v>0.65629648744187152</v>
      </c>
      <c r="AU1561" s="194">
        <v>0</v>
      </c>
      <c r="AV1561" s="194">
        <v>0</v>
      </c>
      <c r="AW1561" s="194">
        <v>0</v>
      </c>
      <c r="AX1561" s="194" t="s">
        <v>639</v>
      </c>
    </row>
    <row r="1562" spans="14:50" ht="16.5" thickBot="1" x14ac:dyDescent="0.3">
      <c r="N1562" s="200" t="s">
        <v>194</v>
      </c>
      <c r="O1562" s="199" t="s">
        <v>424</v>
      </c>
      <c r="P1562" s="197" t="s">
        <v>630</v>
      </c>
      <c r="Q1562" s="199" t="s">
        <v>319</v>
      </c>
      <c r="R1562" s="199" t="s">
        <v>52</v>
      </c>
      <c r="S1562" s="195">
        <v>0.70278999612440429</v>
      </c>
      <c r="T1562" s="195">
        <v>0.5989759253783421</v>
      </c>
      <c r="U1562" s="195">
        <v>1.1733192710215994</v>
      </c>
      <c r="V1562" s="194">
        <v>0</v>
      </c>
      <c r="W1562" s="194">
        <v>0</v>
      </c>
      <c r="X1562" s="194">
        <v>0</v>
      </c>
      <c r="Y1562" s="194" t="s">
        <v>629</v>
      </c>
      <c r="AM1562" s="200" t="s">
        <v>194</v>
      </c>
      <c r="AN1562" s="199" t="s">
        <v>417</v>
      </c>
      <c r="AO1562" s="197" t="s">
        <v>630</v>
      </c>
      <c r="AP1562" s="199" t="s">
        <v>74</v>
      </c>
      <c r="AQ1562" s="199" t="s">
        <v>52</v>
      </c>
      <c r="AR1562" s="195">
        <v>0.39387468409492937</v>
      </c>
      <c r="AS1562" s="195">
        <v>0.59832595608068717</v>
      </c>
      <c r="AT1562" s="195">
        <v>0.65829449665695849</v>
      </c>
      <c r="AU1562" s="194">
        <v>0</v>
      </c>
      <c r="AV1562" s="194">
        <v>0</v>
      </c>
      <c r="AW1562" s="194">
        <v>0</v>
      </c>
      <c r="AX1562" s="194" t="s">
        <v>639</v>
      </c>
    </row>
    <row r="1563" spans="14:50" ht="16.5" thickBot="1" x14ac:dyDescent="0.3">
      <c r="N1563" s="200" t="s">
        <v>194</v>
      </c>
      <c r="O1563" s="199" t="s">
        <v>424</v>
      </c>
      <c r="P1563" s="197" t="s">
        <v>630</v>
      </c>
      <c r="Q1563" s="199" t="s">
        <v>318</v>
      </c>
      <c r="R1563" s="199" t="s">
        <v>52</v>
      </c>
      <c r="S1563" s="195">
        <v>0.68085496259206146</v>
      </c>
      <c r="T1563" s="195">
        <v>0.58748862905283283</v>
      </c>
      <c r="U1563" s="195">
        <v>1.1589244947425736</v>
      </c>
      <c r="V1563" s="194">
        <v>0</v>
      </c>
      <c r="W1563" s="194">
        <v>0</v>
      </c>
      <c r="X1563" s="194">
        <v>0</v>
      </c>
      <c r="Y1563" s="194" t="s">
        <v>629</v>
      </c>
      <c r="AM1563" s="200" t="s">
        <v>194</v>
      </c>
      <c r="AN1563" s="199" t="s">
        <v>417</v>
      </c>
      <c r="AO1563" s="197" t="s">
        <v>630</v>
      </c>
      <c r="AP1563" s="199" t="s">
        <v>316</v>
      </c>
      <c r="AQ1563" s="199" t="s">
        <v>52</v>
      </c>
      <c r="AR1563" s="195">
        <v>0.39387468409492937</v>
      </c>
      <c r="AS1563" s="195">
        <v>0.59832595608068717</v>
      </c>
      <c r="AT1563" s="195">
        <v>0.65829449665695849</v>
      </c>
      <c r="AU1563" s="194">
        <v>0</v>
      </c>
      <c r="AV1563" s="194">
        <v>0</v>
      </c>
      <c r="AW1563" s="194">
        <v>0</v>
      </c>
      <c r="AX1563" s="194" t="s">
        <v>639</v>
      </c>
    </row>
    <row r="1564" spans="14:50" ht="16.5" thickBot="1" x14ac:dyDescent="0.3">
      <c r="N1564" s="200" t="s">
        <v>194</v>
      </c>
      <c r="O1564" s="199" t="s">
        <v>424</v>
      </c>
      <c r="P1564" s="197" t="s">
        <v>630</v>
      </c>
      <c r="Q1564" s="199" t="s">
        <v>317</v>
      </c>
      <c r="R1564" s="199" t="s">
        <v>52</v>
      </c>
      <c r="S1564" s="195">
        <v>0.70278999612440429</v>
      </c>
      <c r="T1564" s="195">
        <v>0.5989759253783421</v>
      </c>
      <c r="U1564" s="195">
        <v>1.1733192710215994</v>
      </c>
      <c r="V1564" s="194">
        <v>0</v>
      </c>
      <c r="W1564" s="194">
        <v>0</v>
      </c>
      <c r="X1564" s="194">
        <v>0</v>
      </c>
      <c r="Y1564" s="194" t="s">
        <v>629</v>
      </c>
      <c r="AM1564" s="200" t="s">
        <v>194</v>
      </c>
      <c r="AN1564" s="199" t="s">
        <v>417</v>
      </c>
      <c r="AO1564" s="197" t="s">
        <v>630</v>
      </c>
      <c r="AP1564" s="199" t="s">
        <v>315</v>
      </c>
      <c r="AQ1564" s="199" t="s">
        <v>52</v>
      </c>
      <c r="AR1564" s="195">
        <v>0.39656305247030416</v>
      </c>
      <c r="AS1564" s="195">
        <v>0.60424375272224495</v>
      </c>
      <c r="AT1564" s="195">
        <v>0.65629648744187152</v>
      </c>
      <c r="AU1564" s="194">
        <v>0</v>
      </c>
      <c r="AV1564" s="194">
        <v>0</v>
      </c>
      <c r="AW1564" s="194">
        <v>0</v>
      </c>
      <c r="AX1564" s="194" t="s">
        <v>639</v>
      </c>
    </row>
    <row r="1565" spans="14:50" ht="16.5" thickBot="1" x14ac:dyDescent="0.3">
      <c r="N1565" s="200" t="s">
        <v>194</v>
      </c>
      <c r="O1565" s="199" t="s">
        <v>424</v>
      </c>
      <c r="P1565" s="197" t="s">
        <v>630</v>
      </c>
      <c r="Q1565" s="199" t="s">
        <v>74</v>
      </c>
      <c r="R1565" s="199" t="s">
        <v>52</v>
      </c>
      <c r="S1565" s="195">
        <v>0.68085496259206146</v>
      </c>
      <c r="T1565" s="195">
        <v>0.58748862905283283</v>
      </c>
      <c r="U1565" s="195">
        <v>1.1589244947425736</v>
      </c>
      <c r="V1565" s="194">
        <v>0</v>
      </c>
      <c r="W1565" s="194">
        <v>0</v>
      </c>
      <c r="X1565" s="194">
        <v>0</v>
      </c>
      <c r="Y1565" s="194" t="s">
        <v>629</v>
      </c>
      <c r="AM1565" s="200" t="s">
        <v>194</v>
      </c>
      <c r="AN1565" s="199" t="s">
        <v>417</v>
      </c>
      <c r="AO1565" s="197" t="s">
        <v>630</v>
      </c>
      <c r="AP1565" s="199" t="s">
        <v>314</v>
      </c>
      <c r="AQ1565" s="199" t="s">
        <v>52</v>
      </c>
      <c r="AR1565" s="195">
        <v>0.39387468409492937</v>
      </c>
      <c r="AS1565" s="195">
        <v>0.59832595608068717</v>
      </c>
      <c r="AT1565" s="195">
        <v>0.65829449665695849</v>
      </c>
      <c r="AU1565" s="194">
        <v>0</v>
      </c>
      <c r="AV1565" s="194">
        <v>0</v>
      </c>
      <c r="AW1565" s="194">
        <v>0</v>
      </c>
      <c r="AX1565" s="194" t="s">
        <v>639</v>
      </c>
    </row>
    <row r="1566" spans="14:50" ht="16.5" thickBot="1" x14ac:dyDescent="0.3">
      <c r="N1566" s="200" t="s">
        <v>194</v>
      </c>
      <c r="O1566" s="199" t="s">
        <v>424</v>
      </c>
      <c r="P1566" s="197" t="s">
        <v>630</v>
      </c>
      <c r="Q1566" s="199" t="s">
        <v>316</v>
      </c>
      <c r="R1566" s="199" t="s">
        <v>52</v>
      </c>
      <c r="S1566" s="195">
        <v>0.69043407024440295</v>
      </c>
      <c r="T1566" s="195">
        <v>0.58944926545569631</v>
      </c>
      <c r="U1566" s="195">
        <v>1.1713206050238039</v>
      </c>
      <c r="V1566" s="194">
        <v>0</v>
      </c>
      <c r="W1566" s="194">
        <v>0</v>
      </c>
      <c r="X1566" s="194">
        <v>0</v>
      </c>
      <c r="Y1566" s="194" t="s">
        <v>629</v>
      </c>
      <c r="AM1566" s="200" t="s">
        <v>194</v>
      </c>
      <c r="AN1566" s="199" t="s">
        <v>417</v>
      </c>
      <c r="AO1566" s="197" t="s">
        <v>630</v>
      </c>
      <c r="AP1566" s="199" t="s">
        <v>313</v>
      </c>
      <c r="AQ1566" s="199" t="s">
        <v>52</v>
      </c>
      <c r="AR1566" s="195">
        <v>0.39656305247030416</v>
      </c>
      <c r="AS1566" s="195">
        <v>0.60424375272224495</v>
      </c>
      <c r="AT1566" s="195">
        <v>0.65629648744187152</v>
      </c>
      <c r="AU1566" s="194">
        <v>0</v>
      </c>
      <c r="AV1566" s="194">
        <v>0</v>
      </c>
      <c r="AW1566" s="194">
        <v>0</v>
      </c>
      <c r="AX1566" s="194" t="s">
        <v>639</v>
      </c>
    </row>
    <row r="1567" spans="14:50" ht="16.5" thickBot="1" x14ac:dyDescent="0.3">
      <c r="N1567" s="200" t="s">
        <v>194</v>
      </c>
      <c r="O1567" s="199" t="s">
        <v>424</v>
      </c>
      <c r="P1567" s="197" t="s">
        <v>630</v>
      </c>
      <c r="Q1567" s="199" t="s">
        <v>315</v>
      </c>
      <c r="R1567" s="199" t="s">
        <v>52</v>
      </c>
      <c r="S1567" s="195">
        <v>0.68085496259206146</v>
      </c>
      <c r="T1567" s="195">
        <v>0.58748862905283283</v>
      </c>
      <c r="U1567" s="195">
        <v>1.1589244947425736</v>
      </c>
      <c r="V1567" s="194">
        <v>0</v>
      </c>
      <c r="W1567" s="194">
        <v>0</v>
      </c>
      <c r="X1567" s="194">
        <v>0</v>
      </c>
      <c r="Y1567" s="194" t="s">
        <v>629</v>
      </c>
      <c r="AM1567" s="200" t="s">
        <v>194</v>
      </c>
      <c r="AN1567" s="199" t="s">
        <v>417</v>
      </c>
      <c r="AO1567" s="197" t="s">
        <v>630</v>
      </c>
      <c r="AP1567" s="199" t="s">
        <v>312</v>
      </c>
      <c r="AQ1567" s="199" t="s">
        <v>52</v>
      </c>
      <c r="AR1567" s="195">
        <v>0.39387468409492937</v>
      </c>
      <c r="AS1567" s="195">
        <v>0.59832595608068717</v>
      </c>
      <c r="AT1567" s="195">
        <v>0.65829449665695849</v>
      </c>
      <c r="AU1567" s="194">
        <v>0</v>
      </c>
      <c r="AV1567" s="194">
        <v>0</v>
      </c>
      <c r="AW1567" s="194">
        <v>0</v>
      </c>
      <c r="AX1567" s="194" t="s">
        <v>639</v>
      </c>
    </row>
    <row r="1568" spans="14:50" ht="16.5" thickBot="1" x14ac:dyDescent="0.3">
      <c r="N1568" s="200" t="s">
        <v>194</v>
      </c>
      <c r="O1568" s="199" t="s">
        <v>424</v>
      </c>
      <c r="P1568" s="197" t="s">
        <v>630</v>
      </c>
      <c r="Q1568" s="199" t="s">
        <v>314</v>
      </c>
      <c r="R1568" s="199" t="s">
        <v>52</v>
      </c>
      <c r="S1568" s="195">
        <v>0.69043407024440295</v>
      </c>
      <c r="T1568" s="195">
        <v>0.58944926545569631</v>
      </c>
      <c r="U1568" s="195">
        <v>1.1713206050238039</v>
      </c>
      <c r="V1568" s="194">
        <v>0</v>
      </c>
      <c r="W1568" s="194">
        <v>0</v>
      </c>
      <c r="X1568" s="194">
        <v>0</v>
      </c>
      <c r="Y1568" s="194" t="s">
        <v>629</v>
      </c>
      <c r="AM1568" s="200" t="s">
        <v>194</v>
      </c>
      <c r="AN1568" s="199" t="s">
        <v>415</v>
      </c>
      <c r="AO1568" s="197" t="s">
        <v>630</v>
      </c>
      <c r="AP1568" s="199" t="s">
        <v>323</v>
      </c>
      <c r="AQ1568" s="199" t="s">
        <v>76</v>
      </c>
      <c r="AR1568" s="195">
        <v>0.66701922665361091</v>
      </c>
      <c r="AS1568" s="195">
        <v>0.6294977996173452</v>
      </c>
      <c r="AT1568" s="195">
        <v>1.059605334695489</v>
      </c>
      <c r="AU1568" s="194">
        <v>0</v>
      </c>
      <c r="AV1568" s="194">
        <v>0</v>
      </c>
      <c r="AW1568" s="194">
        <v>0</v>
      </c>
      <c r="AX1568" s="194" t="s">
        <v>639</v>
      </c>
    </row>
    <row r="1569" spans="14:50" ht="16.5" thickBot="1" x14ac:dyDescent="0.3">
      <c r="N1569" s="200" t="s">
        <v>194</v>
      </c>
      <c r="O1569" s="199" t="s">
        <v>424</v>
      </c>
      <c r="P1569" s="197" t="s">
        <v>630</v>
      </c>
      <c r="Q1569" s="199" t="s">
        <v>313</v>
      </c>
      <c r="R1569" s="199" t="s">
        <v>52</v>
      </c>
      <c r="S1569" s="195">
        <v>0.70278999612440429</v>
      </c>
      <c r="T1569" s="195">
        <v>0.5989759253783421</v>
      </c>
      <c r="U1569" s="195">
        <v>1.1733192710215994</v>
      </c>
      <c r="V1569" s="194">
        <v>0</v>
      </c>
      <c r="W1569" s="194">
        <v>0</v>
      </c>
      <c r="X1569" s="194">
        <v>0</v>
      </c>
      <c r="Y1569" s="194" t="s">
        <v>629</v>
      </c>
      <c r="AM1569" s="200" t="s">
        <v>194</v>
      </c>
      <c r="AN1569" s="199" t="s">
        <v>415</v>
      </c>
      <c r="AO1569" s="197" t="s">
        <v>630</v>
      </c>
      <c r="AP1569" s="199" t="s">
        <v>322</v>
      </c>
      <c r="AQ1569" s="199" t="s">
        <v>76</v>
      </c>
      <c r="AR1569" s="195">
        <v>0.66701922665361091</v>
      </c>
      <c r="AS1569" s="195">
        <v>0.6294977996173452</v>
      </c>
      <c r="AT1569" s="195">
        <v>1.059605334695489</v>
      </c>
      <c r="AU1569" s="194">
        <v>0</v>
      </c>
      <c r="AV1569" s="194">
        <v>0</v>
      </c>
      <c r="AW1569" s="194">
        <v>0</v>
      </c>
      <c r="AX1569" s="194" t="s">
        <v>639</v>
      </c>
    </row>
    <row r="1570" spans="14:50" ht="16.5" thickBot="1" x14ac:dyDescent="0.3">
      <c r="N1570" s="200" t="s">
        <v>194</v>
      </c>
      <c r="O1570" s="199" t="s">
        <v>424</v>
      </c>
      <c r="P1570" s="197" t="s">
        <v>630</v>
      </c>
      <c r="Q1570" s="199" t="s">
        <v>312</v>
      </c>
      <c r="R1570" s="199" t="s">
        <v>52</v>
      </c>
      <c r="S1570" s="195">
        <v>0.68085496259206146</v>
      </c>
      <c r="T1570" s="195">
        <v>0.58748862905283283</v>
      </c>
      <c r="U1570" s="195">
        <v>1.1589244947425736</v>
      </c>
      <c r="V1570" s="194">
        <v>0</v>
      </c>
      <c r="W1570" s="194">
        <v>0</v>
      </c>
      <c r="X1570" s="194">
        <v>0</v>
      </c>
      <c r="Y1570" s="194" t="s">
        <v>629</v>
      </c>
      <c r="AM1570" s="200" t="s">
        <v>194</v>
      </c>
      <c r="AN1570" s="199" t="s">
        <v>415</v>
      </c>
      <c r="AO1570" s="197" t="s">
        <v>630</v>
      </c>
      <c r="AP1570" s="199" t="s">
        <v>321</v>
      </c>
      <c r="AQ1570" s="199" t="s">
        <v>76</v>
      </c>
      <c r="AR1570" s="195">
        <v>0.66701922665361091</v>
      </c>
      <c r="AS1570" s="195">
        <v>0.6294977996173452</v>
      </c>
      <c r="AT1570" s="195">
        <v>1.059605334695489</v>
      </c>
      <c r="AU1570" s="194">
        <v>0</v>
      </c>
      <c r="AV1570" s="194">
        <v>0</v>
      </c>
      <c r="AW1570" s="194">
        <v>0</v>
      </c>
      <c r="AX1570" s="194" t="s">
        <v>639</v>
      </c>
    </row>
    <row r="1571" spans="14:50" ht="16.5" thickBot="1" x14ac:dyDescent="0.3">
      <c r="N1571" s="200" t="s">
        <v>194</v>
      </c>
      <c r="O1571" s="199" t="s">
        <v>425</v>
      </c>
      <c r="P1571" s="197" t="s">
        <v>630</v>
      </c>
      <c r="Q1571" s="199" t="s">
        <v>323</v>
      </c>
      <c r="R1571" s="199" t="s">
        <v>76</v>
      </c>
      <c r="S1571" s="195">
        <v>3.3371048095056373</v>
      </c>
      <c r="T1571" s="195">
        <v>0.61925136022963401</v>
      </c>
      <c r="U1571" s="195">
        <v>5.3889341611912727</v>
      </c>
      <c r="V1571" s="194">
        <v>0</v>
      </c>
      <c r="W1571" s="194">
        <v>0</v>
      </c>
      <c r="X1571" s="194">
        <v>0</v>
      </c>
      <c r="Y1571" s="194" t="s">
        <v>629</v>
      </c>
      <c r="AM1571" s="200" t="s">
        <v>194</v>
      </c>
      <c r="AN1571" s="199" t="s">
        <v>415</v>
      </c>
      <c r="AO1571" s="197" t="s">
        <v>630</v>
      </c>
      <c r="AP1571" s="199" t="s">
        <v>320</v>
      </c>
      <c r="AQ1571" s="199" t="s">
        <v>76</v>
      </c>
      <c r="AR1571" s="195">
        <v>0.66701922665361091</v>
      </c>
      <c r="AS1571" s="195">
        <v>0.6294977996173452</v>
      </c>
      <c r="AT1571" s="195">
        <v>1.059605334695489</v>
      </c>
      <c r="AU1571" s="194">
        <v>0</v>
      </c>
      <c r="AV1571" s="194">
        <v>0</v>
      </c>
      <c r="AW1571" s="194">
        <v>0</v>
      </c>
      <c r="AX1571" s="194" t="s">
        <v>639</v>
      </c>
    </row>
    <row r="1572" spans="14:50" ht="16.5" thickBot="1" x14ac:dyDescent="0.3">
      <c r="N1572" s="200" t="s">
        <v>194</v>
      </c>
      <c r="O1572" s="199" t="s">
        <v>425</v>
      </c>
      <c r="P1572" s="197" t="s">
        <v>630</v>
      </c>
      <c r="Q1572" s="199" t="s">
        <v>322</v>
      </c>
      <c r="R1572" s="199" t="s">
        <v>76</v>
      </c>
      <c r="S1572" s="195">
        <v>3.3371048095056373</v>
      </c>
      <c r="T1572" s="195">
        <v>0.61925136022963401</v>
      </c>
      <c r="U1572" s="195">
        <v>5.3889341611912727</v>
      </c>
      <c r="V1572" s="194">
        <v>0</v>
      </c>
      <c r="W1572" s="194">
        <v>0</v>
      </c>
      <c r="X1572" s="194">
        <v>0</v>
      </c>
      <c r="Y1572" s="194" t="s">
        <v>629</v>
      </c>
      <c r="AM1572" s="200" t="s">
        <v>194</v>
      </c>
      <c r="AN1572" s="199" t="s">
        <v>415</v>
      </c>
      <c r="AO1572" s="197" t="s">
        <v>630</v>
      </c>
      <c r="AP1572" s="199" t="s">
        <v>319</v>
      </c>
      <c r="AQ1572" s="199" t="s">
        <v>76</v>
      </c>
      <c r="AR1572" s="195">
        <v>0.66701922665361091</v>
      </c>
      <c r="AS1572" s="195">
        <v>0.6294977996173452</v>
      </c>
      <c r="AT1572" s="195">
        <v>1.059605334695489</v>
      </c>
      <c r="AU1572" s="194">
        <v>0</v>
      </c>
      <c r="AV1572" s="194">
        <v>0</v>
      </c>
      <c r="AW1572" s="194">
        <v>0</v>
      </c>
      <c r="AX1572" s="194" t="s">
        <v>639</v>
      </c>
    </row>
    <row r="1573" spans="14:50" ht="16.5" thickBot="1" x14ac:dyDescent="0.3">
      <c r="N1573" s="200" t="s">
        <v>194</v>
      </c>
      <c r="O1573" s="199" t="s">
        <v>425</v>
      </c>
      <c r="P1573" s="197" t="s">
        <v>630</v>
      </c>
      <c r="Q1573" s="199" t="s">
        <v>321</v>
      </c>
      <c r="R1573" s="199" t="s">
        <v>76</v>
      </c>
      <c r="S1573" s="195">
        <v>3.3371048095056373</v>
      </c>
      <c r="T1573" s="195">
        <v>0.61925136022963401</v>
      </c>
      <c r="U1573" s="195">
        <v>5.3889341611912727</v>
      </c>
      <c r="V1573" s="194">
        <v>0</v>
      </c>
      <c r="W1573" s="194">
        <v>0</v>
      </c>
      <c r="X1573" s="194">
        <v>0</v>
      </c>
      <c r="Y1573" s="194" t="s">
        <v>629</v>
      </c>
      <c r="AM1573" s="200" t="s">
        <v>194</v>
      </c>
      <c r="AN1573" s="199" t="s">
        <v>415</v>
      </c>
      <c r="AO1573" s="197" t="s">
        <v>630</v>
      </c>
      <c r="AP1573" s="199" t="s">
        <v>318</v>
      </c>
      <c r="AQ1573" s="199" t="s">
        <v>76</v>
      </c>
      <c r="AR1573" s="195">
        <v>0.66701922665361091</v>
      </c>
      <c r="AS1573" s="195">
        <v>0.6294977996173452</v>
      </c>
      <c r="AT1573" s="195">
        <v>1.059605334695489</v>
      </c>
      <c r="AU1573" s="194">
        <v>0</v>
      </c>
      <c r="AV1573" s="194">
        <v>0</v>
      </c>
      <c r="AW1573" s="194">
        <v>0</v>
      </c>
      <c r="AX1573" s="194" t="s">
        <v>639</v>
      </c>
    </row>
    <row r="1574" spans="14:50" ht="16.5" thickBot="1" x14ac:dyDescent="0.3">
      <c r="N1574" s="200" t="s">
        <v>194</v>
      </c>
      <c r="O1574" s="199" t="s">
        <v>425</v>
      </c>
      <c r="P1574" s="197" t="s">
        <v>630</v>
      </c>
      <c r="Q1574" s="199" t="s">
        <v>320</v>
      </c>
      <c r="R1574" s="199" t="s">
        <v>76</v>
      </c>
      <c r="S1574" s="195">
        <v>3.3371048095056373</v>
      </c>
      <c r="T1574" s="195">
        <v>0.61925136022963401</v>
      </c>
      <c r="U1574" s="195">
        <v>5.3889341611912727</v>
      </c>
      <c r="V1574" s="194">
        <v>0</v>
      </c>
      <c r="W1574" s="194">
        <v>0</v>
      </c>
      <c r="X1574" s="194">
        <v>0</v>
      </c>
      <c r="Y1574" s="194" t="s">
        <v>629</v>
      </c>
      <c r="AM1574" s="200" t="s">
        <v>194</v>
      </c>
      <c r="AN1574" s="199" t="s">
        <v>415</v>
      </c>
      <c r="AO1574" s="197" t="s">
        <v>630</v>
      </c>
      <c r="AP1574" s="199" t="s">
        <v>317</v>
      </c>
      <c r="AQ1574" s="199" t="s">
        <v>76</v>
      </c>
      <c r="AR1574" s="195">
        <v>0.66701922665361091</v>
      </c>
      <c r="AS1574" s="195">
        <v>0.6294977996173452</v>
      </c>
      <c r="AT1574" s="195">
        <v>1.059605334695489</v>
      </c>
      <c r="AU1574" s="194">
        <v>0</v>
      </c>
      <c r="AV1574" s="194">
        <v>0</v>
      </c>
      <c r="AW1574" s="194">
        <v>0</v>
      </c>
      <c r="AX1574" s="194" t="s">
        <v>639</v>
      </c>
    </row>
    <row r="1575" spans="14:50" ht="16.5" thickBot="1" x14ac:dyDescent="0.3">
      <c r="N1575" s="200" t="s">
        <v>194</v>
      </c>
      <c r="O1575" s="199" t="s">
        <v>425</v>
      </c>
      <c r="P1575" s="197" t="s">
        <v>630</v>
      </c>
      <c r="Q1575" s="199" t="s">
        <v>319</v>
      </c>
      <c r="R1575" s="199" t="s">
        <v>76</v>
      </c>
      <c r="S1575" s="195">
        <v>3.3371048095056373</v>
      </c>
      <c r="T1575" s="195">
        <v>0.61925136022963401</v>
      </c>
      <c r="U1575" s="195">
        <v>5.3889341611912727</v>
      </c>
      <c r="V1575" s="194">
        <v>0</v>
      </c>
      <c r="W1575" s="194">
        <v>0</v>
      </c>
      <c r="X1575" s="194">
        <v>0</v>
      </c>
      <c r="Y1575" s="194" t="s">
        <v>629</v>
      </c>
      <c r="AM1575" s="200" t="s">
        <v>194</v>
      </c>
      <c r="AN1575" s="199" t="s">
        <v>415</v>
      </c>
      <c r="AO1575" s="197" t="s">
        <v>630</v>
      </c>
      <c r="AP1575" s="199" t="s">
        <v>74</v>
      </c>
      <c r="AQ1575" s="199" t="s">
        <v>76</v>
      </c>
      <c r="AR1575" s="195">
        <v>0.66701922665361091</v>
      </c>
      <c r="AS1575" s="195">
        <v>0.6294977996173452</v>
      </c>
      <c r="AT1575" s="195">
        <v>1.059605334695489</v>
      </c>
      <c r="AU1575" s="194">
        <v>0</v>
      </c>
      <c r="AV1575" s="194">
        <v>0</v>
      </c>
      <c r="AW1575" s="194">
        <v>0</v>
      </c>
      <c r="AX1575" s="194" t="s">
        <v>639</v>
      </c>
    </row>
    <row r="1576" spans="14:50" ht="16.5" thickBot="1" x14ac:dyDescent="0.3">
      <c r="N1576" s="200" t="s">
        <v>194</v>
      </c>
      <c r="O1576" s="199" t="s">
        <v>425</v>
      </c>
      <c r="P1576" s="197" t="s">
        <v>630</v>
      </c>
      <c r="Q1576" s="199" t="s">
        <v>318</v>
      </c>
      <c r="R1576" s="199" t="s">
        <v>76</v>
      </c>
      <c r="S1576" s="195">
        <v>3.3371048095056373</v>
      </c>
      <c r="T1576" s="195">
        <v>0.61925136022963401</v>
      </c>
      <c r="U1576" s="195">
        <v>5.3889341611912727</v>
      </c>
      <c r="V1576" s="194">
        <v>0</v>
      </c>
      <c r="W1576" s="194">
        <v>0</v>
      </c>
      <c r="X1576" s="194">
        <v>0</v>
      </c>
      <c r="Y1576" s="194" t="s">
        <v>629</v>
      </c>
      <c r="AM1576" s="200" t="s">
        <v>194</v>
      </c>
      <c r="AN1576" s="199" t="s">
        <v>415</v>
      </c>
      <c r="AO1576" s="197" t="s">
        <v>630</v>
      </c>
      <c r="AP1576" s="199" t="s">
        <v>316</v>
      </c>
      <c r="AQ1576" s="199" t="s">
        <v>76</v>
      </c>
      <c r="AR1576" s="195">
        <v>0.66701922665361091</v>
      </c>
      <c r="AS1576" s="195">
        <v>0.6294977996173452</v>
      </c>
      <c r="AT1576" s="195">
        <v>1.059605334695489</v>
      </c>
      <c r="AU1576" s="194">
        <v>0</v>
      </c>
      <c r="AV1576" s="194">
        <v>0</v>
      </c>
      <c r="AW1576" s="194">
        <v>0</v>
      </c>
      <c r="AX1576" s="194" t="s">
        <v>639</v>
      </c>
    </row>
    <row r="1577" spans="14:50" ht="16.5" thickBot="1" x14ac:dyDescent="0.3">
      <c r="N1577" s="200" t="s">
        <v>194</v>
      </c>
      <c r="O1577" s="199" t="s">
        <v>425</v>
      </c>
      <c r="P1577" s="197" t="s">
        <v>630</v>
      </c>
      <c r="Q1577" s="199" t="s">
        <v>317</v>
      </c>
      <c r="R1577" s="199" t="s">
        <v>76</v>
      </c>
      <c r="S1577" s="195">
        <v>3.3371048095056373</v>
      </c>
      <c r="T1577" s="195">
        <v>0.61925136022963401</v>
      </c>
      <c r="U1577" s="195">
        <v>5.3889341611912727</v>
      </c>
      <c r="V1577" s="194">
        <v>0</v>
      </c>
      <c r="W1577" s="194">
        <v>0</v>
      </c>
      <c r="X1577" s="194">
        <v>0</v>
      </c>
      <c r="Y1577" s="194" t="s">
        <v>629</v>
      </c>
      <c r="AM1577" s="200" t="s">
        <v>194</v>
      </c>
      <c r="AN1577" s="199" t="s">
        <v>415</v>
      </c>
      <c r="AO1577" s="197" t="s">
        <v>630</v>
      </c>
      <c r="AP1577" s="199" t="s">
        <v>315</v>
      </c>
      <c r="AQ1577" s="199" t="s">
        <v>76</v>
      </c>
      <c r="AR1577" s="195">
        <v>0.66701922665361091</v>
      </c>
      <c r="AS1577" s="195">
        <v>0.6294977996173452</v>
      </c>
      <c r="AT1577" s="195">
        <v>1.059605334695489</v>
      </c>
      <c r="AU1577" s="194">
        <v>0</v>
      </c>
      <c r="AV1577" s="194">
        <v>0</v>
      </c>
      <c r="AW1577" s="194">
        <v>0</v>
      </c>
      <c r="AX1577" s="194" t="s">
        <v>639</v>
      </c>
    </row>
    <row r="1578" spans="14:50" ht="16.5" thickBot="1" x14ac:dyDescent="0.3">
      <c r="N1578" s="200" t="s">
        <v>194</v>
      </c>
      <c r="O1578" s="199" t="s">
        <v>425</v>
      </c>
      <c r="P1578" s="197" t="s">
        <v>630</v>
      </c>
      <c r="Q1578" s="199" t="s">
        <v>74</v>
      </c>
      <c r="R1578" s="199" t="s">
        <v>76</v>
      </c>
      <c r="S1578" s="195">
        <v>3.3371048095056373</v>
      </c>
      <c r="T1578" s="195">
        <v>0.61925136022963401</v>
      </c>
      <c r="U1578" s="195">
        <v>5.3889341611912727</v>
      </c>
      <c r="V1578" s="194">
        <v>0</v>
      </c>
      <c r="W1578" s="194">
        <v>0</v>
      </c>
      <c r="X1578" s="194">
        <v>0</v>
      </c>
      <c r="Y1578" s="194" t="s">
        <v>629</v>
      </c>
      <c r="AM1578" s="200" t="s">
        <v>194</v>
      </c>
      <c r="AN1578" s="199" t="s">
        <v>415</v>
      </c>
      <c r="AO1578" s="197" t="s">
        <v>630</v>
      </c>
      <c r="AP1578" s="199" t="s">
        <v>314</v>
      </c>
      <c r="AQ1578" s="199" t="s">
        <v>76</v>
      </c>
      <c r="AR1578" s="195">
        <v>0.66701922665361091</v>
      </c>
      <c r="AS1578" s="195">
        <v>0.6294977996173452</v>
      </c>
      <c r="AT1578" s="195">
        <v>1.059605334695489</v>
      </c>
      <c r="AU1578" s="194">
        <v>0</v>
      </c>
      <c r="AV1578" s="194">
        <v>0</v>
      </c>
      <c r="AW1578" s="194">
        <v>0</v>
      </c>
      <c r="AX1578" s="194" t="s">
        <v>639</v>
      </c>
    </row>
    <row r="1579" spans="14:50" ht="16.5" thickBot="1" x14ac:dyDescent="0.3">
      <c r="N1579" s="200" t="s">
        <v>194</v>
      </c>
      <c r="O1579" s="199" t="s">
        <v>425</v>
      </c>
      <c r="P1579" s="197" t="s">
        <v>630</v>
      </c>
      <c r="Q1579" s="199" t="s">
        <v>316</v>
      </c>
      <c r="R1579" s="199" t="s">
        <v>76</v>
      </c>
      <c r="S1579" s="195">
        <v>3.3371048095056373</v>
      </c>
      <c r="T1579" s="195">
        <v>0.61925136022963401</v>
      </c>
      <c r="U1579" s="195">
        <v>5.3889341611912727</v>
      </c>
      <c r="V1579" s="194">
        <v>0</v>
      </c>
      <c r="W1579" s="194">
        <v>0</v>
      </c>
      <c r="X1579" s="194">
        <v>0</v>
      </c>
      <c r="Y1579" s="194" t="s">
        <v>629</v>
      </c>
      <c r="AM1579" s="200" t="s">
        <v>194</v>
      </c>
      <c r="AN1579" s="199" t="s">
        <v>415</v>
      </c>
      <c r="AO1579" s="197" t="s">
        <v>630</v>
      </c>
      <c r="AP1579" s="199" t="s">
        <v>313</v>
      </c>
      <c r="AQ1579" s="199" t="s">
        <v>76</v>
      </c>
      <c r="AR1579" s="195">
        <v>0.66701922665361091</v>
      </c>
      <c r="AS1579" s="195">
        <v>0.6294977996173452</v>
      </c>
      <c r="AT1579" s="195">
        <v>1.059605334695489</v>
      </c>
      <c r="AU1579" s="194">
        <v>0</v>
      </c>
      <c r="AV1579" s="194">
        <v>0</v>
      </c>
      <c r="AW1579" s="194">
        <v>0</v>
      </c>
      <c r="AX1579" s="194" t="s">
        <v>639</v>
      </c>
    </row>
    <row r="1580" spans="14:50" ht="16.5" thickBot="1" x14ac:dyDescent="0.3">
      <c r="N1580" s="200" t="s">
        <v>194</v>
      </c>
      <c r="O1580" s="199" t="s">
        <v>425</v>
      </c>
      <c r="P1580" s="197" t="s">
        <v>630</v>
      </c>
      <c r="Q1580" s="199" t="s">
        <v>315</v>
      </c>
      <c r="R1580" s="199" t="s">
        <v>76</v>
      </c>
      <c r="S1580" s="195">
        <v>3.3371048095056373</v>
      </c>
      <c r="T1580" s="195">
        <v>0.61925136022963401</v>
      </c>
      <c r="U1580" s="195">
        <v>5.3889341611912727</v>
      </c>
      <c r="V1580" s="194">
        <v>0</v>
      </c>
      <c r="W1580" s="194">
        <v>0</v>
      </c>
      <c r="X1580" s="194">
        <v>0</v>
      </c>
      <c r="Y1580" s="194" t="s">
        <v>629</v>
      </c>
      <c r="AM1580" s="200" t="s">
        <v>194</v>
      </c>
      <c r="AN1580" s="199" t="s">
        <v>415</v>
      </c>
      <c r="AO1580" s="197" t="s">
        <v>630</v>
      </c>
      <c r="AP1580" s="199" t="s">
        <v>312</v>
      </c>
      <c r="AQ1580" s="199" t="s">
        <v>76</v>
      </c>
      <c r="AR1580" s="195">
        <v>0.66701922665361091</v>
      </c>
      <c r="AS1580" s="195">
        <v>0.6294977996173452</v>
      </c>
      <c r="AT1580" s="195">
        <v>1.059605334695489</v>
      </c>
      <c r="AU1580" s="194">
        <v>0</v>
      </c>
      <c r="AV1580" s="194">
        <v>0</v>
      </c>
      <c r="AW1580" s="194">
        <v>0</v>
      </c>
      <c r="AX1580" s="194" t="s">
        <v>639</v>
      </c>
    </row>
    <row r="1581" spans="14:50" ht="16.5" thickBot="1" x14ac:dyDescent="0.3">
      <c r="N1581" s="200" t="s">
        <v>194</v>
      </c>
      <c r="O1581" s="199" t="s">
        <v>425</v>
      </c>
      <c r="P1581" s="197" t="s">
        <v>630</v>
      </c>
      <c r="Q1581" s="199" t="s">
        <v>314</v>
      </c>
      <c r="R1581" s="199" t="s">
        <v>76</v>
      </c>
      <c r="S1581" s="195">
        <v>3.3371048095056373</v>
      </c>
      <c r="T1581" s="195">
        <v>0.61925136022963401</v>
      </c>
      <c r="U1581" s="195">
        <v>5.3889341611912727</v>
      </c>
      <c r="V1581" s="194">
        <v>0</v>
      </c>
      <c r="W1581" s="194">
        <v>0</v>
      </c>
      <c r="X1581" s="194">
        <v>0</v>
      </c>
      <c r="Y1581" s="194" t="s">
        <v>629</v>
      </c>
      <c r="AM1581" s="200" t="s">
        <v>194</v>
      </c>
      <c r="AN1581" s="199" t="s">
        <v>415</v>
      </c>
      <c r="AO1581" s="197" t="s">
        <v>630</v>
      </c>
      <c r="AP1581" s="199" t="s">
        <v>323</v>
      </c>
      <c r="AQ1581" s="199" t="s">
        <v>52</v>
      </c>
      <c r="AR1581" s="195">
        <v>0.66701922665361091</v>
      </c>
      <c r="AS1581" s="195">
        <v>0.6294977996173452</v>
      </c>
      <c r="AT1581" s="195">
        <v>1.059605334695489</v>
      </c>
      <c r="AU1581" s="194">
        <v>0</v>
      </c>
      <c r="AV1581" s="194">
        <v>0</v>
      </c>
      <c r="AW1581" s="194">
        <v>0</v>
      </c>
      <c r="AX1581" s="194" t="s">
        <v>639</v>
      </c>
    </row>
    <row r="1582" spans="14:50" ht="16.5" thickBot="1" x14ac:dyDescent="0.3">
      <c r="N1582" s="200" t="s">
        <v>194</v>
      </c>
      <c r="O1582" s="199" t="s">
        <v>425</v>
      </c>
      <c r="P1582" s="197" t="s">
        <v>630</v>
      </c>
      <c r="Q1582" s="199" t="s">
        <v>313</v>
      </c>
      <c r="R1582" s="199" t="s">
        <v>76</v>
      </c>
      <c r="S1582" s="195">
        <v>3.3371048095056373</v>
      </c>
      <c r="T1582" s="195">
        <v>0.61925136022963401</v>
      </c>
      <c r="U1582" s="195">
        <v>5.3889341611912727</v>
      </c>
      <c r="V1582" s="194">
        <v>0</v>
      </c>
      <c r="W1582" s="194">
        <v>0</v>
      </c>
      <c r="X1582" s="194">
        <v>0</v>
      </c>
      <c r="Y1582" s="194" t="s">
        <v>629</v>
      </c>
      <c r="AM1582" s="200" t="s">
        <v>194</v>
      </c>
      <c r="AN1582" s="199" t="s">
        <v>415</v>
      </c>
      <c r="AO1582" s="197" t="s">
        <v>630</v>
      </c>
      <c r="AP1582" s="199" t="s">
        <v>322</v>
      </c>
      <c r="AQ1582" s="199" t="s">
        <v>52</v>
      </c>
      <c r="AR1582" s="195">
        <v>0.66701922665361091</v>
      </c>
      <c r="AS1582" s="195">
        <v>0.6294977996173452</v>
      </c>
      <c r="AT1582" s="195">
        <v>1.059605334695489</v>
      </c>
      <c r="AU1582" s="194">
        <v>0</v>
      </c>
      <c r="AV1582" s="194">
        <v>0</v>
      </c>
      <c r="AW1582" s="194">
        <v>0</v>
      </c>
      <c r="AX1582" s="194" t="s">
        <v>639</v>
      </c>
    </row>
    <row r="1583" spans="14:50" ht="16.5" thickBot="1" x14ac:dyDescent="0.3">
      <c r="N1583" s="200" t="s">
        <v>194</v>
      </c>
      <c r="O1583" s="199" t="s">
        <v>425</v>
      </c>
      <c r="P1583" s="197" t="s">
        <v>630</v>
      </c>
      <c r="Q1583" s="199" t="s">
        <v>312</v>
      </c>
      <c r="R1583" s="199" t="s">
        <v>76</v>
      </c>
      <c r="S1583" s="195">
        <v>3.3371048095056373</v>
      </c>
      <c r="T1583" s="195">
        <v>0.61925136022963401</v>
      </c>
      <c r="U1583" s="195">
        <v>5.3889341611912727</v>
      </c>
      <c r="V1583" s="194">
        <v>0</v>
      </c>
      <c r="W1583" s="194">
        <v>0</v>
      </c>
      <c r="X1583" s="194">
        <v>0</v>
      </c>
      <c r="Y1583" s="194" t="s">
        <v>629</v>
      </c>
      <c r="AM1583" s="200" t="s">
        <v>194</v>
      </c>
      <c r="AN1583" s="199" t="s">
        <v>415</v>
      </c>
      <c r="AO1583" s="197" t="s">
        <v>630</v>
      </c>
      <c r="AP1583" s="199" t="s">
        <v>321</v>
      </c>
      <c r="AQ1583" s="199" t="s">
        <v>52</v>
      </c>
      <c r="AR1583" s="195">
        <v>0.66701922665361091</v>
      </c>
      <c r="AS1583" s="195">
        <v>0.6294977996173452</v>
      </c>
      <c r="AT1583" s="195">
        <v>1.059605334695489</v>
      </c>
      <c r="AU1583" s="194">
        <v>0</v>
      </c>
      <c r="AV1583" s="194">
        <v>0</v>
      </c>
      <c r="AW1583" s="194">
        <v>0</v>
      </c>
      <c r="AX1583" s="194" t="s">
        <v>639</v>
      </c>
    </row>
    <row r="1584" spans="14:50" ht="16.5" thickBot="1" x14ac:dyDescent="0.3">
      <c r="N1584" s="200" t="s">
        <v>194</v>
      </c>
      <c r="O1584" s="199" t="s">
        <v>425</v>
      </c>
      <c r="P1584" s="197" t="s">
        <v>630</v>
      </c>
      <c r="Q1584" s="199" t="s">
        <v>323</v>
      </c>
      <c r="R1584" s="199" t="s">
        <v>52</v>
      </c>
      <c r="S1584" s="195">
        <v>3.3371048095056373</v>
      </c>
      <c r="T1584" s="195">
        <v>0.61925136022963401</v>
      </c>
      <c r="U1584" s="195">
        <v>5.3889341611912727</v>
      </c>
      <c r="V1584" s="194">
        <v>0</v>
      </c>
      <c r="W1584" s="194">
        <v>0</v>
      </c>
      <c r="X1584" s="194">
        <v>0</v>
      </c>
      <c r="Y1584" s="194" t="s">
        <v>629</v>
      </c>
      <c r="AM1584" s="200" t="s">
        <v>194</v>
      </c>
      <c r="AN1584" s="199" t="s">
        <v>415</v>
      </c>
      <c r="AO1584" s="197" t="s">
        <v>630</v>
      </c>
      <c r="AP1584" s="199" t="s">
        <v>320</v>
      </c>
      <c r="AQ1584" s="199" t="s">
        <v>52</v>
      </c>
      <c r="AR1584" s="195">
        <v>0.66701922665361091</v>
      </c>
      <c r="AS1584" s="195">
        <v>0.6294977996173452</v>
      </c>
      <c r="AT1584" s="195">
        <v>1.059605334695489</v>
      </c>
      <c r="AU1584" s="194">
        <v>0</v>
      </c>
      <c r="AV1584" s="194">
        <v>0</v>
      </c>
      <c r="AW1584" s="194">
        <v>0</v>
      </c>
      <c r="AX1584" s="194" t="s">
        <v>639</v>
      </c>
    </row>
    <row r="1585" spans="14:50" ht="16.5" thickBot="1" x14ac:dyDescent="0.3">
      <c r="N1585" s="200" t="s">
        <v>194</v>
      </c>
      <c r="O1585" s="199" t="s">
        <v>425</v>
      </c>
      <c r="P1585" s="197" t="s">
        <v>630</v>
      </c>
      <c r="Q1585" s="199" t="s">
        <v>322</v>
      </c>
      <c r="R1585" s="199" t="s">
        <v>52</v>
      </c>
      <c r="S1585" s="195">
        <v>3.3371048095056373</v>
      </c>
      <c r="T1585" s="195">
        <v>0.61925136022963401</v>
      </c>
      <c r="U1585" s="195">
        <v>5.3889341611912727</v>
      </c>
      <c r="V1585" s="194">
        <v>0</v>
      </c>
      <c r="W1585" s="194">
        <v>0</v>
      </c>
      <c r="X1585" s="194">
        <v>0</v>
      </c>
      <c r="Y1585" s="194" t="s">
        <v>629</v>
      </c>
      <c r="AM1585" s="200" t="s">
        <v>194</v>
      </c>
      <c r="AN1585" s="199" t="s">
        <v>415</v>
      </c>
      <c r="AO1585" s="197" t="s">
        <v>630</v>
      </c>
      <c r="AP1585" s="199" t="s">
        <v>319</v>
      </c>
      <c r="AQ1585" s="199" t="s">
        <v>52</v>
      </c>
      <c r="AR1585" s="195">
        <v>0.66701922665361091</v>
      </c>
      <c r="AS1585" s="195">
        <v>0.6294977996173452</v>
      </c>
      <c r="AT1585" s="195">
        <v>1.059605334695489</v>
      </c>
      <c r="AU1585" s="194">
        <v>0</v>
      </c>
      <c r="AV1585" s="194">
        <v>0</v>
      </c>
      <c r="AW1585" s="194">
        <v>0</v>
      </c>
      <c r="AX1585" s="194" t="s">
        <v>639</v>
      </c>
    </row>
    <row r="1586" spans="14:50" ht="16.5" thickBot="1" x14ac:dyDescent="0.3">
      <c r="N1586" s="200" t="s">
        <v>194</v>
      </c>
      <c r="O1586" s="199" t="s">
        <v>425</v>
      </c>
      <c r="P1586" s="197" t="s">
        <v>630</v>
      </c>
      <c r="Q1586" s="199" t="s">
        <v>321</v>
      </c>
      <c r="R1586" s="199" t="s">
        <v>52</v>
      </c>
      <c r="S1586" s="195">
        <v>3.3371048095056373</v>
      </c>
      <c r="T1586" s="195">
        <v>0.61925136022963401</v>
      </c>
      <c r="U1586" s="195">
        <v>5.3889341611912727</v>
      </c>
      <c r="V1586" s="194">
        <v>0</v>
      </c>
      <c r="W1586" s="194">
        <v>0</v>
      </c>
      <c r="X1586" s="194">
        <v>0</v>
      </c>
      <c r="Y1586" s="194" t="s">
        <v>629</v>
      </c>
      <c r="AM1586" s="200" t="s">
        <v>194</v>
      </c>
      <c r="AN1586" s="199" t="s">
        <v>415</v>
      </c>
      <c r="AO1586" s="197" t="s">
        <v>630</v>
      </c>
      <c r="AP1586" s="199" t="s">
        <v>318</v>
      </c>
      <c r="AQ1586" s="199" t="s">
        <v>52</v>
      </c>
      <c r="AR1586" s="195">
        <v>0.66701922665361091</v>
      </c>
      <c r="AS1586" s="195">
        <v>0.6294977996173452</v>
      </c>
      <c r="AT1586" s="195">
        <v>1.059605334695489</v>
      </c>
      <c r="AU1586" s="194">
        <v>0</v>
      </c>
      <c r="AV1586" s="194">
        <v>0</v>
      </c>
      <c r="AW1586" s="194">
        <v>0</v>
      </c>
      <c r="AX1586" s="194" t="s">
        <v>639</v>
      </c>
    </row>
    <row r="1587" spans="14:50" ht="16.5" thickBot="1" x14ac:dyDescent="0.3">
      <c r="N1587" s="200" t="s">
        <v>194</v>
      </c>
      <c r="O1587" s="199" t="s">
        <v>425</v>
      </c>
      <c r="P1587" s="197" t="s">
        <v>630</v>
      </c>
      <c r="Q1587" s="199" t="s">
        <v>320</v>
      </c>
      <c r="R1587" s="199" t="s">
        <v>52</v>
      </c>
      <c r="S1587" s="195">
        <v>3.3371048095056373</v>
      </c>
      <c r="T1587" s="195">
        <v>0.61925136022963401</v>
      </c>
      <c r="U1587" s="195">
        <v>5.3889341611912727</v>
      </c>
      <c r="V1587" s="194">
        <v>0</v>
      </c>
      <c r="W1587" s="194">
        <v>0</v>
      </c>
      <c r="X1587" s="194">
        <v>0</v>
      </c>
      <c r="Y1587" s="194" t="s">
        <v>629</v>
      </c>
      <c r="AM1587" s="200" t="s">
        <v>194</v>
      </c>
      <c r="AN1587" s="199" t="s">
        <v>415</v>
      </c>
      <c r="AO1587" s="197" t="s">
        <v>630</v>
      </c>
      <c r="AP1587" s="199" t="s">
        <v>317</v>
      </c>
      <c r="AQ1587" s="199" t="s">
        <v>52</v>
      </c>
      <c r="AR1587" s="195">
        <v>0.66701922665361091</v>
      </c>
      <c r="AS1587" s="195">
        <v>0.6294977996173452</v>
      </c>
      <c r="AT1587" s="195">
        <v>1.059605334695489</v>
      </c>
      <c r="AU1587" s="194">
        <v>0</v>
      </c>
      <c r="AV1587" s="194">
        <v>0</v>
      </c>
      <c r="AW1587" s="194">
        <v>0</v>
      </c>
      <c r="AX1587" s="194" t="s">
        <v>639</v>
      </c>
    </row>
    <row r="1588" spans="14:50" ht="16.5" thickBot="1" x14ac:dyDescent="0.3">
      <c r="N1588" s="200" t="s">
        <v>194</v>
      </c>
      <c r="O1588" s="199" t="s">
        <v>425</v>
      </c>
      <c r="P1588" s="197" t="s">
        <v>630</v>
      </c>
      <c r="Q1588" s="199" t="s">
        <v>319</v>
      </c>
      <c r="R1588" s="199" t="s">
        <v>52</v>
      </c>
      <c r="S1588" s="195">
        <v>3.3371048095056373</v>
      </c>
      <c r="T1588" s="195">
        <v>0.61925136022963401</v>
      </c>
      <c r="U1588" s="195">
        <v>5.3889341611912727</v>
      </c>
      <c r="V1588" s="194">
        <v>0</v>
      </c>
      <c r="W1588" s="194">
        <v>0</v>
      </c>
      <c r="X1588" s="194">
        <v>0</v>
      </c>
      <c r="Y1588" s="194" t="s">
        <v>629</v>
      </c>
      <c r="AM1588" s="200" t="s">
        <v>194</v>
      </c>
      <c r="AN1588" s="199" t="s">
        <v>415</v>
      </c>
      <c r="AO1588" s="197" t="s">
        <v>630</v>
      </c>
      <c r="AP1588" s="199" t="s">
        <v>74</v>
      </c>
      <c r="AQ1588" s="199" t="s">
        <v>52</v>
      </c>
      <c r="AR1588" s="195">
        <v>0.66701922665361091</v>
      </c>
      <c r="AS1588" s="195">
        <v>0.6294977996173452</v>
      </c>
      <c r="AT1588" s="195">
        <v>1.059605334695489</v>
      </c>
      <c r="AU1588" s="194">
        <v>0</v>
      </c>
      <c r="AV1588" s="194">
        <v>0</v>
      </c>
      <c r="AW1588" s="194">
        <v>0</v>
      </c>
      <c r="AX1588" s="194" t="s">
        <v>639</v>
      </c>
    </row>
    <row r="1589" spans="14:50" ht="16.5" thickBot="1" x14ac:dyDescent="0.3">
      <c r="N1589" s="200" t="s">
        <v>194</v>
      </c>
      <c r="O1589" s="199" t="s">
        <v>425</v>
      </c>
      <c r="P1589" s="197" t="s">
        <v>630</v>
      </c>
      <c r="Q1589" s="199" t="s">
        <v>318</v>
      </c>
      <c r="R1589" s="199" t="s">
        <v>52</v>
      </c>
      <c r="S1589" s="195">
        <v>3.3371048095056373</v>
      </c>
      <c r="T1589" s="195">
        <v>0.61925136022963401</v>
      </c>
      <c r="U1589" s="195">
        <v>5.3889341611912727</v>
      </c>
      <c r="V1589" s="194">
        <v>0</v>
      </c>
      <c r="W1589" s="194">
        <v>0</v>
      </c>
      <c r="X1589" s="194">
        <v>0</v>
      </c>
      <c r="Y1589" s="194" t="s">
        <v>629</v>
      </c>
      <c r="AM1589" s="200" t="s">
        <v>194</v>
      </c>
      <c r="AN1589" s="199" t="s">
        <v>415</v>
      </c>
      <c r="AO1589" s="197" t="s">
        <v>630</v>
      </c>
      <c r="AP1589" s="199" t="s">
        <v>316</v>
      </c>
      <c r="AQ1589" s="199" t="s">
        <v>52</v>
      </c>
      <c r="AR1589" s="195">
        <v>0.66701922665361091</v>
      </c>
      <c r="AS1589" s="195">
        <v>0.6294977996173452</v>
      </c>
      <c r="AT1589" s="195">
        <v>1.059605334695489</v>
      </c>
      <c r="AU1589" s="194">
        <v>0</v>
      </c>
      <c r="AV1589" s="194">
        <v>0</v>
      </c>
      <c r="AW1589" s="194">
        <v>0</v>
      </c>
      <c r="AX1589" s="194" t="s">
        <v>639</v>
      </c>
    </row>
    <row r="1590" spans="14:50" ht="16.5" thickBot="1" x14ac:dyDescent="0.3">
      <c r="N1590" s="200" t="s">
        <v>194</v>
      </c>
      <c r="O1590" s="199" t="s">
        <v>425</v>
      </c>
      <c r="P1590" s="197" t="s">
        <v>630</v>
      </c>
      <c r="Q1590" s="199" t="s">
        <v>317</v>
      </c>
      <c r="R1590" s="199" t="s">
        <v>52</v>
      </c>
      <c r="S1590" s="195">
        <v>3.3371048095056373</v>
      </c>
      <c r="T1590" s="195">
        <v>0.61925136022963401</v>
      </c>
      <c r="U1590" s="195">
        <v>5.3889341611912727</v>
      </c>
      <c r="V1590" s="194">
        <v>0</v>
      </c>
      <c r="W1590" s="194">
        <v>0</v>
      </c>
      <c r="X1590" s="194">
        <v>0</v>
      </c>
      <c r="Y1590" s="194" t="s">
        <v>629</v>
      </c>
      <c r="AM1590" s="200" t="s">
        <v>194</v>
      </c>
      <c r="AN1590" s="199" t="s">
        <v>415</v>
      </c>
      <c r="AO1590" s="197" t="s">
        <v>630</v>
      </c>
      <c r="AP1590" s="199" t="s">
        <v>315</v>
      </c>
      <c r="AQ1590" s="199" t="s">
        <v>52</v>
      </c>
      <c r="AR1590" s="195">
        <v>0.66701922665361091</v>
      </c>
      <c r="AS1590" s="195">
        <v>0.6294977996173452</v>
      </c>
      <c r="AT1590" s="195">
        <v>1.059605334695489</v>
      </c>
      <c r="AU1590" s="194">
        <v>0</v>
      </c>
      <c r="AV1590" s="194">
        <v>0</v>
      </c>
      <c r="AW1590" s="194">
        <v>0</v>
      </c>
      <c r="AX1590" s="194" t="s">
        <v>639</v>
      </c>
    </row>
    <row r="1591" spans="14:50" ht="16.5" thickBot="1" x14ac:dyDescent="0.3">
      <c r="N1591" s="200" t="s">
        <v>194</v>
      </c>
      <c r="O1591" s="199" t="s">
        <v>425</v>
      </c>
      <c r="P1591" s="197" t="s">
        <v>630</v>
      </c>
      <c r="Q1591" s="199" t="s">
        <v>74</v>
      </c>
      <c r="R1591" s="199" t="s">
        <v>52</v>
      </c>
      <c r="S1591" s="195">
        <v>3.3371048095056373</v>
      </c>
      <c r="T1591" s="195">
        <v>0.61925136022963401</v>
      </c>
      <c r="U1591" s="195">
        <v>5.3889341611912727</v>
      </c>
      <c r="V1591" s="194">
        <v>0</v>
      </c>
      <c r="W1591" s="194">
        <v>0</v>
      </c>
      <c r="X1591" s="194">
        <v>0</v>
      </c>
      <c r="Y1591" s="194" t="s">
        <v>629</v>
      </c>
      <c r="AM1591" s="200" t="s">
        <v>194</v>
      </c>
      <c r="AN1591" s="199" t="s">
        <v>415</v>
      </c>
      <c r="AO1591" s="197" t="s">
        <v>630</v>
      </c>
      <c r="AP1591" s="199" t="s">
        <v>314</v>
      </c>
      <c r="AQ1591" s="199" t="s">
        <v>52</v>
      </c>
      <c r="AR1591" s="195">
        <v>0.66701922665361091</v>
      </c>
      <c r="AS1591" s="195">
        <v>0.6294977996173452</v>
      </c>
      <c r="AT1591" s="195">
        <v>1.059605334695489</v>
      </c>
      <c r="AU1591" s="194">
        <v>0</v>
      </c>
      <c r="AV1591" s="194">
        <v>0</v>
      </c>
      <c r="AW1591" s="194">
        <v>0</v>
      </c>
      <c r="AX1591" s="194" t="s">
        <v>639</v>
      </c>
    </row>
    <row r="1592" spans="14:50" ht="16.5" thickBot="1" x14ac:dyDescent="0.3">
      <c r="N1592" s="200" t="s">
        <v>194</v>
      </c>
      <c r="O1592" s="199" t="s">
        <v>425</v>
      </c>
      <c r="P1592" s="197" t="s">
        <v>630</v>
      </c>
      <c r="Q1592" s="199" t="s">
        <v>316</v>
      </c>
      <c r="R1592" s="199" t="s">
        <v>52</v>
      </c>
      <c r="S1592" s="195">
        <v>3.3371048095056373</v>
      </c>
      <c r="T1592" s="195">
        <v>0.61925136022963401</v>
      </c>
      <c r="U1592" s="195">
        <v>5.3889341611912727</v>
      </c>
      <c r="V1592" s="194">
        <v>0</v>
      </c>
      <c r="W1592" s="194">
        <v>0</v>
      </c>
      <c r="X1592" s="194">
        <v>0</v>
      </c>
      <c r="Y1592" s="194" t="s">
        <v>629</v>
      </c>
      <c r="AM1592" s="200" t="s">
        <v>194</v>
      </c>
      <c r="AN1592" s="199" t="s">
        <v>415</v>
      </c>
      <c r="AO1592" s="197" t="s">
        <v>630</v>
      </c>
      <c r="AP1592" s="199" t="s">
        <v>313</v>
      </c>
      <c r="AQ1592" s="199" t="s">
        <v>52</v>
      </c>
      <c r="AR1592" s="195">
        <v>0.66701922665361091</v>
      </c>
      <c r="AS1592" s="195">
        <v>0.6294977996173452</v>
      </c>
      <c r="AT1592" s="195">
        <v>1.059605334695489</v>
      </c>
      <c r="AU1592" s="194">
        <v>0</v>
      </c>
      <c r="AV1592" s="194">
        <v>0</v>
      </c>
      <c r="AW1592" s="194">
        <v>0</v>
      </c>
      <c r="AX1592" s="194" t="s">
        <v>639</v>
      </c>
    </row>
    <row r="1593" spans="14:50" ht="16.5" thickBot="1" x14ac:dyDescent="0.3">
      <c r="N1593" s="200" t="s">
        <v>194</v>
      </c>
      <c r="O1593" s="199" t="s">
        <v>425</v>
      </c>
      <c r="P1593" s="197" t="s">
        <v>630</v>
      </c>
      <c r="Q1593" s="199" t="s">
        <v>315</v>
      </c>
      <c r="R1593" s="199" t="s">
        <v>52</v>
      </c>
      <c r="S1593" s="195">
        <v>3.3371048095056373</v>
      </c>
      <c r="T1593" s="195">
        <v>0.61925136022963401</v>
      </c>
      <c r="U1593" s="195">
        <v>5.3889341611912727</v>
      </c>
      <c r="V1593" s="194">
        <v>0</v>
      </c>
      <c r="W1593" s="194">
        <v>0</v>
      </c>
      <c r="X1593" s="194">
        <v>0</v>
      </c>
      <c r="Y1593" s="194" t="s">
        <v>629</v>
      </c>
      <c r="AM1593" s="200" t="s">
        <v>194</v>
      </c>
      <c r="AN1593" s="199" t="s">
        <v>415</v>
      </c>
      <c r="AO1593" s="197" t="s">
        <v>630</v>
      </c>
      <c r="AP1593" s="199" t="s">
        <v>312</v>
      </c>
      <c r="AQ1593" s="199" t="s">
        <v>52</v>
      </c>
      <c r="AR1593" s="195">
        <v>0.66701922665361091</v>
      </c>
      <c r="AS1593" s="195">
        <v>0.6294977996173452</v>
      </c>
      <c r="AT1593" s="195">
        <v>1.059605334695489</v>
      </c>
      <c r="AU1593" s="194">
        <v>0</v>
      </c>
      <c r="AV1593" s="194">
        <v>0</v>
      </c>
      <c r="AW1593" s="194">
        <v>0</v>
      </c>
      <c r="AX1593" s="194" t="s">
        <v>639</v>
      </c>
    </row>
    <row r="1594" spans="14:50" ht="16.5" thickBot="1" x14ac:dyDescent="0.3">
      <c r="N1594" s="200" t="s">
        <v>194</v>
      </c>
      <c r="O1594" s="199" t="s">
        <v>425</v>
      </c>
      <c r="P1594" s="197" t="s">
        <v>630</v>
      </c>
      <c r="Q1594" s="199" t="s">
        <v>314</v>
      </c>
      <c r="R1594" s="199" t="s">
        <v>52</v>
      </c>
      <c r="S1594" s="195">
        <v>3.3371048095056373</v>
      </c>
      <c r="T1594" s="195">
        <v>0.61925136022963401</v>
      </c>
      <c r="U1594" s="195">
        <v>5.3889341611912727</v>
      </c>
      <c r="V1594" s="194">
        <v>0</v>
      </c>
      <c r="W1594" s="194">
        <v>0</v>
      </c>
      <c r="X1594" s="194">
        <v>0</v>
      </c>
      <c r="Y1594" s="194" t="s">
        <v>629</v>
      </c>
      <c r="AM1594" s="200" t="s">
        <v>194</v>
      </c>
      <c r="AN1594" s="199" t="s">
        <v>413</v>
      </c>
      <c r="AO1594" s="197" t="s">
        <v>630</v>
      </c>
      <c r="AP1594" s="199" t="s">
        <v>323</v>
      </c>
      <c r="AQ1594" s="199" t="s">
        <v>76</v>
      </c>
      <c r="AR1594" s="195">
        <v>0.74088738019306855</v>
      </c>
      <c r="AS1594" s="195">
        <v>0.64126545645458277</v>
      </c>
      <c r="AT1594" s="195">
        <v>1.1553520819432153</v>
      </c>
      <c r="AU1594" s="194">
        <v>0</v>
      </c>
      <c r="AV1594" s="194">
        <v>0</v>
      </c>
      <c r="AW1594" s="194">
        <v>0</v>
      </c>
      <c r="AX1594" s="194" t="s">
        <v>639</v>
      </c>
    </row>
    <row r="1595" spans="14:50" ht="16.5" thickBot="1" x14ac:dyDescent="0.3">
      <c r="N1595" s="200" t="s">
        <v>194</v>
      </c>
      <c r="O1595" s="199" t="s">
        <v>425</v>
      </c>
      <c r="P1595" s="197" t="s">
        <v>630</v>
      </c>
      <c r="Q1595" s="199" t="s">
        <v>313</v>
      </c>
      <c r="R1595" s="199" t="s">
        <v>52</v>
      </c>
      <c r="S1595" s="195">
        <v>3.3371048095056373</v>
      </c>
      <c r="T1595" s="195">
        <v>0.61925136022963401</v>
      </c>
      <c r="U1595" s="195">
        <v>5.3889341611912727</v>
      </c>
      <c r="V1595" s="194">
        <v>0</v>
      </c>
      <c r="W1595" s="194">
        <v>0</v>
      </c>
      <c r="X1595" s="194">
        <v>0</v>
      </c>
      <c r="Y1595" s="194" t="s">
        <v>629</v>
      </c>
      <c r="AM1595" s="200" t="s">
        <v>194</v>
      </c>
      <c r="AN1595" s="199" t="s">
        <v>413</v>
      </c>
      <c r="AO1595" s="197" t="s">
        <v>630</v>
      </c>
      <c r="AP1595" s="199" t="s">
        <v>322</v>
      </c>
      <c r="AQ1595" s="199" t="s">
        <v>76</v>
      </c>
      <c r="AR1595" s="195">
        <v>0.7421134381070883</v>
      </c>
      <c r="AS1595" s="195">
        <v>0.64228601979976363</v>
      </c>
      <c r="AT1595" s="195">
        <v>1.1554251769927151</v>
      </c>
      <c r="AU1595" s="194">
        <v>0</v>
      </c>
      <c r="AV1595" s="194">
        <v>0</v>
      </c>
      <c r="AW1595" s="194">
        <v>0</v>
      </c>
      <c r="AX1595" s="194" t="s">
        <v>639</v>
      </c>
    </row>
    <row r="1596" spans="14:50" ht="16.5" thickBot="1" x14ac:dyDescent="0.3">
      <c r="N1596" s="200" t="s">
        <v>194</v>
      </c>
      <c r="O1596" s="199" t="s">
        <v>425</v>
      </c>
      <c r="P1596" s="197" t="s">
        <v>630</v>
      </c>
      <c r="Q1596" s="199" t="s">
        <v>312</v>
      </c>
      <c r="R1596" s="199" t="s">
        <v>52</v>
      </c>
      <c r="S1596" s="195">
        <v>3.3371048095056373</v>
      </c>
      <c r="T1596" s="195">
        <v>0.61925136022963401</v>
      </c>
      <c r="U1596" s="195">
        <v>5.3889341611912727</v>
      </c>
      <c r="V1596" s="194">
        <v>0</v>
      </c>
      <c r="W1596" s="194">
        <v>0</v>
      </c>
      <c r="X1596" s="194">
        <v>0</v>
      </c>
      <c r="Y1596" s="194" t="s">
        <v>629</v>
      </c>
      <c r="AM1596" s="200" t="s">
        <v>194</v>
      </c>
      <c r="AN1596" s="199" t="s">
        <v>413</v>
      </c>
      <c r="AO1596" s="197" t="s">
        <v>630</v>
      </c>
      <c r="AP1596" s="199" t="s">
        <v>321</v>
      </c>
      <c r="AQ1596" s="199" t="s">
        <v>76</v>
      </c>
      <c r="AR1596" s="195">
        <v>0.74088738019306855</v>
      </c>
      <c r="AS1596" s="195">
        <v>0.64126545645458277</v>
      </c>
      <c r="AT1596" s="195">
        <v>1.1553520819432153</v>
      </c>
      <c r="AU1596" s="194">
        <v>0</v>
      </c>
      <c r="AV1596" s="194">
        <v>0</v>
      </c>
      <c r="AW1596" s="194">
        <v>0</v>
      </c>
      <c r="AX1596" s="194" t="s">
        <v>639</v>
      </c>
    </row>
    <row r="1597" spans="14:50" ht="16.5" thickBot="1" x14ac:dyDescent="0.3">
      <c r="N1597" s="200" t="s">
        <v>194</v>
      </c>
      <c r="O1597" s="199" t="s">
        <v>422</v>
      </c>
      <c r="P1597" s="197" t="s">
        <v>630</v>
      </c>
      <c r="Q1597" s="199" t="s">
        <v>323</v>
      </c>
      <c r="R1597" s="199" t="s">
        <v>76</v>
      </c>
      <c r="S1597" s="195">
        <v>7.2005808966092948</v>
      </c>
      <c r="T1597" s="195">
        <v>0.60985213641338876</v>
      </c>
      <c r="U1597" s="195">
        <v>11.807093009391993</v>
      </c>
      <c r="V1597" s="194">
        <v>0</v>
      </c>
      <c r="W1597" s="194">
        <v>0</v>
      </c>
      <c r="X1597" s="194">
        <v>0</v>
      </c>
      <c r="Y1597" s="194" t="s">
        <v>629</v>
      </c>
      <c r="AM1597" s="200" t="s">
        <v>194</v>
      </c>
      <c r="AN1597" s="199" t="s">
        <v>413</v>
      </c>
      <c r="AO1597" s="197" t="s">
        <v>630</v>
      </c>
      <c r="AP1597" s="199" t="s">
        <v>320</v>
      </c>
      <c r="AQ1597" s="199" t="s">
        <v>76</v>
      </c>
      <c r="AR1597" s="195">
        <v>0.7421134381070883</v>
      </c>
      <c r="AS1597" s="195">
        <v>0.64228601979976363</v>
      </c>
      <c r="AT1597" s="195">
        <v>1.1554251769927151</v>
      </c>
      <c r="AU1597" s="194">
        <v>0</v>
      </c>
      <c r="AV1597" s="194">
        <v>0</v>
      </c>
      <c r="AW1597" s="194">
        <v>0</v>
      </c>
      <c r="AX1597" s="194" t="s">
        <v>639</v>
      </c>
    </row>
    <row r="1598" spans="14:50" ht="16.5" thickBot="1" x14ac:dyDescent="0.3">
      <c r="N1598" s="200" t="s">
        <v>194</v>
      </c>
      <c r="O1598" s="199" t="s">
        <v>422</v>
      </c>
      <c r="P1598" s="197" t="s">
        <v>630</v>
      </c>
      <c r="Q1598" s="199" t="s">
        <v>322</v>
      </c>
      <c r="R1598" s="199" t="s">
        <v>76</v>
      </c>
      <c r="S1598" s="195">
        <v>7.2005808966092948</v>
      </c>
      <c r="T1598" s="195">
        <v>0.60985213641338876</v>
      </c>
      <c r="U1598" s="195">
        <v>11.807093009391993</v>
      </c>
      <c r="V1598" s="194">
        <v>0</v>
      </c>
      <c r="W1598" s="194">
        <v>0</v>
      </c>
      <c r="X1598" s="194">
        <v>0</v>
      </c>
      <c r="Y1598" s="194" t="s">
        <v>629</v>
      </c>
      <c r="AM1598" s="200" t="s">
        <v>194</v>
      </c>
      <c r="AN1598" s="199" t="s">
        <v>413</v>
      </c>
      <c r="AO1598" s="197" t="s">
        <v>630</v>
      </c>
      <c r="AP1598" s="199" t="s">
        <v>319</v>
      </c>
      <c r="AQ1598" s="199" t="s">
        <v>76</v>
      </c>
      <c r="AR1598" s="195">
        <v>0.7421134381070883</v>
      </c>
      <c r="AS1598" s="195">
        <v>0.64228601979976363</v>
      </c>
      <c r="AT1598" s="195">
        <v>1.1554251769927151</v>
      </c>
      <c r="AU1598" s="194">
        <v>0</v>
      </c>
      <c r="AV1598" s="194">
        <v>0</v>
      </c>
      <c r="AW1598" s="194">
        <v>0</v>
      </c>
      <c r="AX1598" s="194" t="s">
        <v>639</v>
      </c>
    </row>
    <row r="1599" spans="14:50" ht="16.5" thickBot="1" x14ac:dyDescent="0.3">
      <c r="N1599" s="200" t="s">
        <v>194</v>
      </c>
      <c r="O1599" s="199" t="s">
        <v>422</v>
      </c>
      <c r="P1599" s="197" t="s">
        <v>630</v>
      </c>
      <c r="Q1599" s="199" t="s">
        <v>321</v>
      </c>
      <c r="R1599" s="199" t="s">
        <v>76</v>
      </c>
      <c r="S1599" s="195">
        <v>7.2005808966092948</v>
      </c>
      <c r="T1599" s="195">
        <v>0.60985213641338876</v>
      </c>
      <c r="U1599" s="195">
        <v>11.807093009391993</v>
      </c>
      <c r="V1599" s="194">
        <v>0</v>
      </c>
      <c r="W1599" s="194">
        <v>0</v>
      </c>
      <c r="X1599" s="194">
        <v>0</v>
      </c>
      <c r="Y1599" s="194" t="s">
        <v>629</v>
      </c>
      <c r="AM1599" s="200" t="s">
        <v>194</v>
      </c>
      <c r="AN1599" s="199" t="s">
        <v>413</v>
      </c>
      <c r="AO1599" s="197" t="s">
        <v>630</v>
      </c>
      <c r="AP1599" s="199" t="s">
        <v>318</v>
      </c>
      <c r="AQ1599" s="199" t="s">
        <v>76</v>
      </c>
      <c r="AR1599" s="195">
        <v>0.74088738019306855</v>
      </c>
      <c r="AS1599" s="195">
        <v>0.64126545645458277</v>
      </c>
      <c r="AT1599" s="195">
        <v>1.1553520819432153</v>
      </c>
      <c r="AU1599" s="194">
        <v>0</v>
      </c>
      <c r="AV1599" s="194">
        <v>0</v>
      </c>
      <c r="AW1599" s="194">
        <v>0</v>
      </c>
      <c r="AX1599" s="194" t="s">
        <v>639</v>
      </c>
    </row>
    <row r="1600" spans="14:50" ht="16.5" thickBot="1" x14ac:dyDescent="0.3">
      <c r="N1600" s="200" t="s">
        <v>194</v>
      </c>
      <c r="O1600" s="199" t="s">
        <v>422</v>
      </c>
      <c r="P1600" s="197" t="s">
        <v>630</v>
      </c>
      <c r="Q1600" s="199" t="s">
        <v>320</v>
      </c>
      <c r="R1600" s="199" t="s">
        <v>76</v>
      </c>
      <c r="S1600" s="195">
        <v>7.2005808966092948</v>
      </c>
      <c r="T1600" s="195">
        <v>0.60985213641338876</v>
      </c>
      <c r="U1600" s="195">
        <v>11.807093009391993</v>
      </c>
      <c r="V1600" s="194">
        <v>0</v>
      </c>
      <c r="W1600" s="194">
        <v>0</v>
      </c>
      <c r="X1600" s="194">
        <v>0</v>
      </c>
      <c r="Y1600" s="194" t="s">
        <v>629</v>
      </c>
      <c r="AM1600" s="200" t="s">
        <v>194</v>
      </c>
      <c r="AN1600" s="199" t="s">
        <v>413</v>
      </c>
      <c r="AO1600" s="197" t="s">
        <v>630</v>
      </c>
      <c r="AP1600" s="199" t="s">
        <v>317</v>
      </c>
      <c r="AQ1600" s="199" t="s">
        <v>76</v>
      </c>
      <c r="AR1600" s="195">
        <v>0.7421134381070883</v>
      </c>
      <c r="AS1600" s="195">
        <v>0.64228601979976363</v>
      </c>
      <c r="AT1600" s="195">
        <v>1.1554251769927151</v>
      </c>
      <c r="AU1600" s="194">
        <v>0</v>
      </c>
      <c r="AV1600" s="194">
        <v>0</v>
      </c>
      <c r="AW1600" s="194">
        <v>0</v>
      </c>
      <c r="AX1600" s="194" t="s">
        <v>639</v>
      </c>
    </row>
    <row r="1601" spans="14:50" ht="16.5" thickBot="1" x14ac:dyDescent="0.3">
      <c r="N1601" s="200" t="s">
        <v>194</v>
      </c>
      <c r="O1601" s="199" t="s">
        <v>422</v>
      </c>
      <c r="P1601" s="197" t="s">
        <v>630</v>
      </c>
      <c r="Q1601" s="199" t="s">
        <v>319</v>
      </c>
      <c r="R1601" s="199" t="s">
        <v>76</v>
      </c>
      <c r="S1601" s="195">
        <v>7.2005808966092948</v>
      </c>
      <c r="T1601" s="195">
        <v>0.60985213641338876</v>
      </c>
      <c r="U1601" s="195">
        <v>11.807093009391993</v>
      </c>
      <c r="V1601" s="194">
        <v>0</v>
      </c>
      <c r="W1601" s="194">
        <v>0</v>
      </c>
      <c r="X1601" s="194">
        <v>0</v>
      </c>
      <c r="Y1601" s="194" t="s">
        <v>629</v>
      </c>
      <c r="AM1601" s="200" t="s">
        <v>194</v>
      </c>
      <c r="AN1601" s="199" t="s">
        <v>413</v>
      </c>
      <c r="AO1601" s="197" t="s">
        <v>630</v>
      </c>
      <c r="AP1601" s="199" t="s">
        <v>74</v>
      </c>
      <c r="AQ1601" s="199" t="s">
        <v>76</v>
      </c>
      <c r="AR1601" s="195">
        <v>0.74088738019306855</v>
      </c>
      <c r="AS1601" s="195">
        <v>0.64126545645458277</v>
      </c>
      <c r="AT1601" s="195">
        <v>1.1553520819432153</v>
      </c>
      <c r="AU1601" s="194">
        <v>0</v>
      </c>
      <c r="AV1601" s="194">
        <v>0</v>
      </c>
      <c r="AW1601" s="194">
        <v>0</v>
      </c>
      <c r="AX1601" s="194" t="s">
        <v>639</v>
      </c>
    </row>
    <row r="1602" spans="14:50" ht="16.5" thickBot="1" x14ac:dyDescent="0.3">
      <c r="N1602" s="200" t="s">
        <v>194</v>
      </c>
      <c r="O1602" s="199" t="s">
        <v>422</v>
      </c>
      <c r="P1602" s="197" t="s">
        <v>630</v>
      </c>
      <c r="Q1602" s="199" t="s">
        <v>318</v>
      </c>
      <c r="R1602" s="199" t="s">
        <v>76</v>
      </c>
      <c r="S1602" s="195">
        <v>7.2005808966092948</v>
      </c>
      <c r="T1602" s="195">
        <v>0.60985213641338876</v>
      </c>
      <c r="U1602" s="195">
        <v>11.807093009391993</v>
      </c>
      <c r="V1602" s="194">
        <v>0</v>
      </c>
      <c r="W1602" s="194">
        <v>0</v>
      </c>
      <c r="X1602" s="194">
        <v>0</v>
      </c>
      <c r="Y1602" s="194" t="s">
        <v>629</v>
      </c>
      <c r="AM1602" s="200" t="s">
        <v>194</v>
      </c>
      <c r="AN1602" s="199" t="s">
        <v>413</v>
      </c>
      <c r="AO1602" s="197" t="s">
        <v>630</v>
      </c>
      <c r="AP1602" s="199" t="s">
        <v>316</v>
      </c>
      <c r="AQ1602" s="199" t="s">
        <v>76</v>
      </c>
      <c r="AR1602" s="195">
        <v>0.74088738019306855</v>
      </c>
      <c r="AS1602" s="195">
        <v>0.64126545645458277</v>
      </c>
      <c r="AT1602" s="195">
        <v>1.1553520819432153</v>
      </c>
      <c r="AU1602" s="194">
        <v>0</v>
      </c>
      <c r="AV1602" s="194">
        <v>0</v>
      </c>
      <c r="AW1602" s="194">
        <v>0</v>
      </c>
      <c r="AX1602" s="194" t="s">
        <v>639</v>
      </c>
    </row>
    <row r="1603" spans="14:50" ht="16.5" thickBot="1" x14ac:dyDescent="0.3">
      <c r="N1603" s="200" t="s">
        <v>194</v>
      </c>
      <c r="O1603" s="199" t="s">
        <v>422</v>
      </c>
      <c r="P1603" s="197" t="s">
        <v>630</v>
      </c>
      <c r="Q1603" s="199" t="s">
        <v>317</v>
      </c>
      <c r="R1603" s="199" t="s">
        <v>76</v>
      </c>
      <c r="S1603" s="195">
        <v>7.2005808966092948</v>
      </c>
      <c r="T1603" s="195">
        <v>0.60985213641338876</v>
      </c>
      <c r="U1603" s="195">
        <v>11.807093009391993</v>
      </c>
      <c r="V1603" s="194">
        <v>0</v>
      </c>
      <c r="W1603" s="194">
        <v>0</v>
      </c>
      <c r="X1603" s="194">
        <v>0</v>
      </c>
      <c r="Y1603" s="194" t="s">
        <v>629</v>
      </c>
      <c r="AM1603" s="200" t="s">
        <v>194</v>
      </c>
      <c r="AN1603" s="199" t="s">
        <v>413</v>
      </c>
      <c r="AO1603" s="197" t="s">
        <v>630</v>
      </c>
      <c r="AP1603" s="199" t="s">
        <v>315</v>
      </c>
      <c r="AQ1603" s="199" t="s">
        <v>76</v>
      </c>
      <c r="AR1603" s="195">
        <v>0.7421134381070883</v>
      </c>
      <c r="AS1603" s="195">
        <v>0.64228601979976363</v>
      </c>
      <c r="AT1603" s="195">
        <v>1.1554251769927151</v>
      </c>
      <c r="AU1603" s="194">
        <v>0</v>
      </c>
      <c r="AV1603" s="194">
        <v>0</v>
      </c>
      <c r="AW1603" s="194">
        <v>0</v>
      </c>
      <c r="AX1603" s="194" t="s">
        <v>639</v>
      </c>
    </row>
    <row r="1604" spans="14:50" ht="16.5" thickBot="1" x14ac:dyDescent="0.3">
      <c r="N1604" s="200" t="s">
        <v>194</v>
      </c>
      <c r="O1604" s="199" t="s">
        <v>422</v>
      </c>
      <c r="P1604" s="197" t="s">
        <v>630</v>
      </c>
      <c r="Q1604" s="199" t="s">
        <v>74</v>
      </c>
      <c r="R1604" s="199" t="s">
        <v>76</v>
      </c>
      <c r="S1604" s="195">
        <v>7.2005808966092948</v>
      </c>
      <c r="T1604" s="195">
        <v>0.60985213641338876</v>
      </c>
      <c r="U1604" s="195">
        <v>11.807093009391993</v>
      </c>
      <c r="V1604" s="194">
        <v>0</v>
      </c>
      <c r="W1604" s="194">
        <v>0</v>
      </c>
      <c r="X1604" s="194">
        <v>0</v>
      </c>
      <c r="Y1604" s="194" t="s">
        <v>629</v>
      </c>
      <c r="AM1604" s="200" t="s">
        <v>194</v>
      </c>
      <c r="AN1604" s="199" t="s">
        <v>413</v>
      </c>
      <c r="AO1604" s="197" t="s">
        <v>630</v>
      </c>
      <c r="AP1604" s="199" t="s">
        <v>314</v>
      </c>
      <c r="AQ1604" s="199" t="s">
        <v>76</v>
      </c>
      <c r="AR1604" s="195">
        <v>0.74088738019306855</v>
      </c>
      <c r="AS1604" s="195">
        <v>0.64126545645458277</v>
      </c>
      <c r="AT1604" s="195">
        <v>1.1553520819432153</v>
      </c>
      <c r="AU1604" s="194">
        <v>0</v>
      </c>
      <c r="AV1604" s="194">
        <v>0</v>
      </c>
      <c r="AW1604" s="194">
        <v>0</v>
      </c>
      <c r="AX1604" s="194" t="s">
        <v>639</v>
      </c>
    </row>
    <row r="1605" spans="14:50" ht="16.5" thickBot="1" x14ac:dyDescent="0.3">
      <c r="N1605" s="200" t="s">
        <v>194</v>
      </c>
      <c r="O1605" s="199" t="s">
        <v>422</v>
      </c>
      <c r="P1605" s="197" t="s">
        <v>630</v>
      </c>
      <c r="Q1605" s="199" t="s">
        <v>316</v>
      </c>
      <c r="R1605" s="199" t="s">
        <v>76</v>
      </c>
      <c r="S1605" s="195">
        <v>7.2005808966092948</v>
      </c>
      <c r="T1605" s="195">
        <v>0.60985213641338876</v>
      </c>
      <c r="U1605" s="195">
        <v>11.807093009391993</v>
      </c>
      <c r="V1605" s="194">
        <v>0</v>
      </c>
      <c r="W1605" s="194">
        <v>0</v>
      </c>
      <c r="X1605" s="194">
        <v>0</v>
      </c>
      <c r="Y1605" s="194" t="s">
        <v>629</v>
      </c>
      <c r="AM1605" s="200" t="s">
        <v>194</v>
      </c>
      <c r="AN1605" s="199" t="s">
        <v>413</v>
      </c>
      <c r="AO1605" s="197" t="s">
        <v>630</v>
      </c>
      <c r="AP1605" s="199" t="s">
        <v>313</v>
      </c>
      <c r="AQ1605" s="199" t="s">
        <v>76</v>
      </c>
      <c r="AR1605" s="195">
        <v>0.7421134381070883</v>
      </c>
      <c r="AS1605" s="195">
        <v>0.64228601979976363</v>
      </c>
      <c r="AT1605" s="195">
        <v>1.1554251769927151</v>
      </c>
      <c r="AU1605" s="194">
        <v>0</v>
      </c>
      <c r="AV1605" s="194">
        <v>0</v>
      </c>
      <c r="AW1605" s="194">
        <v>0</v>
      </c>
      <c r="AX1605" s="194" t="s">
        <v>639</v>
      </c>
    </row>
    <row r="1606" spans="14:50" ht="16.5" thickBot="1" x14ac:dyDescent="0.3">
      <c r="N1606" s="200" t="s">
        <v>194</v>
      </c>
      <c r="O1606" s="199" t="s">
        <v>422</v>
      </c>
      <c r="P1606" s="197" t="s">
        <v>630</v>
      </c>
      <c r="Q1606" s="199" t="s">
        <v>315</v>
      </c>
      <c r="R1606" s="199" t="s">
        <v>76</v>
      </c>
      <c r="S1606" s="195">
        <v>7.2005808966092948</v>
      </c>
      <c r="T1606" s="195">
        <v>0.60985213641338876</v>
      </c>
      <c r="U1606" s="195">
        <v>11.807093009391993</v>
      </c>
      <c r="V1606" s="194">
        <v>0</v>
      </c>
      <c r="W1606" s="194">
        <v>0</v>
      </c>
      <c r="X1606" s="194">
        <v>0</v>
      </c>
      <c r="Y1606" s="194" t="s">
        <v>629</v>
      </c>
      <c r="AM1606" s="200" t="s">
        <v>194</v>
      </c>
      <c r="AN1606" s="199" t="s">
        <v>413</v>
      </c>
      <c r="AO1606" s="197" t="s">
        <v>630</v>
      </c>
      <c r="AP1606" s="199" t="s">
        <v>312</v>
      </c>
      <c r="AQ1606" s="199" t="s">
        <v>76</v>
      </c>
      <c r="AR1606" s="195">
        <v>0.74088738019306855</v>
      </c>
      <c r="AS1606" s="195">
        <v>0.64126545645458277</v>
      </c>
      <c r="AT1606" s="195">
        <v>1.1553520819432153</v>
      </c>
      <c r="AU1606" s="194">
        <v>0</v>
      </c>
      <c r="AV1606" s="194">
        <v>0</v>
      </c>
      <c r="AW1606" s="194">
        <v>0</v>
      </c>
      <c r="AX1606" s="194" t="s">
        <v>639</v>
      </c>
    </row>
    <row r="1607" spans="14:50" ht="16.5" thickBot="1" x14ac:dyDescent="0.3">
      <c r="N1607" s="200" t="s">
        <v>194</v>
      </c>
      <c r="O1607" s="199" t="s">
        <v>422</v>
      </c>
      <c r="P1607" s="197" t="s">
        <v>630</v>
      </c>
      <c r="Q1607" s="199" t="s">
        <v>314</v>
      </c>
      <c r="R1607" s="199" t="s">
        <v>76</v>
      </c>
      <c r="S1607" s="195">
        <v>7.2005808966092948</v>
      </c>
      <c r="T1607" s="195">
        <v>0.60985213641338876</v>
      </c>
      <c r="U1607" s="195">
        <v>11.807093009391993</v>
      </c>
      <c r="V1607" s="194">
        <v>0</v>
      </c>
      <c r="W1607" s="194">
        <v>0</v>
      </c>
      <c r="X1607" s="194">
        <v>0</v>
      </c>
      <c r="Y1607" s="194" t="s">
        <v>629</v>
      </c>
      <c r="AM1607" s="200" t="s">
        <v>194</v>
      </c>
      <c r="AN1607" s="199" t="s">
        <v>413</v>
      </c>
      <c r="AO1607" s="197" t="s">
        <v>630</v>
      </c>
      <c r="AP1607" s="199" t="s">
        <v>323</v>
      </c>
      <c r="AQ1607" s="199" t="s">
        <v>52</v>
      </c>
      <c r="AR1607" s="195">
        <v>0.74088738019306855</v>
      </c>
      <c r="AS1607" s="195">
        <v>0.64126545645458277</v>
      </c>
      <c r="AT1607" s="195">
        <v>1.1553520819432153</v>
      </c>
      <c r="AU1607" s="194">
        <v>0</v>
      </c>
      <c r="AV1607" s="194">
        <v>0</v>
      </c>
      <c r="AW1607" s="194">
        <v>0</v>
      </c>
      <c r="AX1607" s="194" t="s">
        <v>639</v>
      </c>
    </row>
    <row r="1608" spans="14:50" ht="16.5" thickBot="1" x14ac:dyDescent="0.3">
      <c r="N1608" s="200" t="s">
        <v>194</v>
      </c>
      <c r="O1608" s="199" t="s">
        <v>422</v>
      </c>
      <c r="P1608" s="197" t="s">
        <v>630</v>
      </c>
      <c r="Q1608" s="199" t="s">
        <v>313</v>
      </c>
      <c r="R1608" s="199" t="s">
        <v>76</v>
      </c>
      <c r="S1608" s="195">
        <v>7.2005808966092948</v>
      </c>
      <c r="T1608" s="195">
        <v>0.60985213641338876</v>
      </c>
      <c r="U1608" s="195">
        <v>11.807093009391993</v>
      </c>
      <c r="V1608" s="194">
        <v>0</v>
      </c>
      <c r="W1608" s="194">
        <v>0</v>
      </c>
      <c r="X1608" s="194">
        <v>0</v>
      </c>
      <c r="Y1608" s="194" t="s">
        <v>629</v>
      </c>
      <c r="AM1608" s="200" t="s">
        <v>194</v>
      </c>
      <c r="AN1608" s="199" t="s">
        <v>413</v>
      </c>
      <c r="AO1608" s="197" t="s">
        <v>630</v>
      </c>
      <c r="AP1608" s="199" t="s">
        <v>322</v>
      </c>
      <c r="AQ1608" s="199" t="s">
        <v>52</v>
      </c>
      <c r="AR1608" s="195">
        <v>0.7421134381070883</v>
      </c>
      <c r="AS1608" s="195">
        <v>0.64228601979976363</v>
      </c>
      <c r="AT1608" s="195">
        <v>1.1554251769927151</v>
      </c>
      <c r="AU1608" s="194">
        <v>0</v>
      </c>
      <c r="AV1608" s="194">
        <v>0</v>
      </c>
      <c r="AW1608" s="194">
        <v>0</v>
      </c>
      <c r="AX1608" s="194" t="s">
        <v>639</v>
      </c>
    </row>
    <row r="1609" spans="14:50" ht="16.5" thickBot="1" x14ac:dyDescent="0.3">
      <c r="N1609" s="200" t="s">
        <v>194</v>
      </c>
      <c r="O1609" s="199" t="s">
        <v>422</v>
      </c>
      <c r="P1609" s="197" t="s">
        <v>630</v>
      </c>
      <c r="Q1609" s="199" t="s">
        <v>312</v>
      </c>
      <c r="R1609" s="199" t="s">
        <v>76</v>
      </c>
      <c r="S1609" s="195">
        <v>7.2005808966092948</v>
      </c>
      <c r="T1609" s="195">
        <v>0.60985213641338876</v>
      </c>
      <c r="U1609" s="195">
        <v>11.807093009391993</v>
      </c>
      <c r="V1609" s="194">
        <v>0</v>
      </c>
      <c r="W1609" s="194">
        <v>0</v>
      </c>
      <c r="X1609" s="194">
        <v>0</v>
      </c>
      <c r="Y1609" s="194" t="s">
        <v>629</v>
      </c>
      <c r="AM1609" s="200" t="s">
        <v>194</v>
      </c>
      <c r="AN1609" s="199" t="s">
        <v>413</v>
      </c>
      <c r="AO1609" s="197" t="s">
        <v>630</v>
      </c>
      <c r="AP1609" s="199" t="s">
        <v>321</v>
      </c>
      <c r="AQ1609" s="199" t="s">
        <v>52</v>
      </c>
      <c r="AR1609" s="195">
        <v>0.74088738019306855</v>
      </c>
      <c r="AS1609" s="195">
        <v>0.64126545645458277</v>
      </c>
      <c r="AT1609" s="195">
        <v>1.1553520819432153</v>
      </c>
      <c r="AU1609" s="194">
        <v>0</v>
      </c>
      <c r="AV1609" s="194">
        <v>0</v>
      </c>
      <c r="AW1609" s="194">
        <v>0</v>
      </c>
      <c r="AX1609" s="194" t="s">
        <v>639</v>
      </c>
    </row>
    <row r="1610" spans="14:50" ht="16.5" thickBot="1" x14ac:dyDescent="0.3">
      <c r="N1610" s="200" t="s">
        <v>194</v>
      </c>
      <c r="O1610" s="199" t="s">
        <v>422</v>
      </c>
      <c r="P1610" s="197" t="s">
        <v>630</v>
      </c>
      <c r="Q1610" s="199" t="s">
        <v>323</v>
      </c>
      <c r="R1610" s="199" t="s">
        <v>52</v>
      </c>
      <c r="S1610" s="195">
        <v>7.2005808966092948</v>
      </c>
      <c r="T1610" s="195">
        <v>0.60985213641338876</v>
      </c>
      <c r="U1610" s="195">
        <v>11.807093009391993</v>
      </c>
      <c r="V1610" s="194">
        <v>0</v>
      </c>
      <c r="W1610" s="194">
        <v>0</v>
      </c>
      <c r="X1610" s="194">
        <v>0</v>
      </c>
      <c r="Y1610" s="194" t="s">
        <v>629</v>
      </c>
      <c r="AM1610" s="200" t="s">
        <v>194</v>
      </c>
      <c r="AN1610" s="199" t="s">
        <v>413</v>
      </c>
      <c r="AO1610" s="197" t="s">
        <v>630</v>
      </c>
      <c r="AP1610" s="199" t="s">
        <v>320</v>
      </c>
      <c r="AQ1610" s="199" t="s">
        <v>52</v>
      </c>
      <c r="AR1610" s="195">
        <v>0.7421134381070883</v>
      </c>
      <c r="AS1610" s="195">
        <v>0.64228601979976363</v>
      </c>
      <c r="AT1610" s="195">
        <v>1.1554251769927151</v>
      </c>
      <c r="AU1610" s="194">
        <v>0</v>
      </c>
      <c r="AV1610" s="194">
        <v>0</v>
      </c>
      <c r="AW1610" s="194">
        <v>0</v>
      </c>
      <c r="AX1610" s="194" t="s">
        <v>639</v>
      </c>
    </row>
    <row r="1611" spans="14:50" ht="16.5" thickBot="1" x14ac:dyDescent="0.3">
      <c r="N1611" s="200" t="s">
        <v>194</v>
      </c>
      <c r="O1611" s="199" t="s">
        <v>422</v>
      </c>
      <c r="P1611" s="197" t="s">
        <v>630</v>
      </c>
      <c r="Q1611" s="199" t="s">
        <v>322</v>
      </c>
      <c r="R1611" s="199" t="s">
        <v>52</v>
      </c>
      <c r="S1611" s="195">
        <v>7.2005808966092948</v>
      </c>
      <c r="T1611" s="195">
        <v>0.60985213641338876</v>
      </c>
      <c r="U1611" s="195">
        <v>11.807093009391993</v>
      </c>
      <c r="V1611" s="194">
        <v>0</v>
      </c>
      <c r="W1611" s="194">
        <v>0</v>
      </c>
      <c r="X1611" s="194">
        <v>0</v>
      </c>
      <c r="Y1611" s="194" t="s">
        <v>629</v>
      </c>
      <c r="AM1611" s="200" t="s">
        <v>194</v>
      </c>
      <c r="AN1611" s="199" t="s">
        <v>413</v>
      </c>
      <c r="AO1611" s="197" t="s">
        <v>630</v>
      </c>
      <c r="AP1611" s="199" t="s">
        <v>319</v>
      </c>
      <c r="AQ1611" s="199" t="s">
        <v>52</v>
      </c>
      <c r="AR1611" s="195">
        <v>0.7421134381070883</v>
      </c>
      <c r="AS1611" s="195">
        <v>0.64228601979976363</v>
      </c>
      <c r="AT1611" s="195">
        <v>1.1554251769927151</v>
      </c>
      <c r="AU1611" s="194">
        <v>0</v>
      </c>
      <c r="AV1611" s="194">
        <v>0</v>
      </c>
      <c r="AW1611" s="194">
        <v>0</v>
      </c>
      <c r="AX1611" s="194" t="s">
        <v>639</v>
      </c>
    </row>
    <row r="1612" spans="14:50" ht="16.5" thickBot="1" x14ac:dyDescent="0.3">
      <c r="N1612" s="200" t="s">
        <v>194</v>
      </c>
      <c r="O1612" s="199" t="s">
        <v>422</v>
      </c>
      <c r="P1612" s="197" t="s">
        <v>630</v>
      </c>
      <c r="Q1612" s="199" t="s">
        <v>321</v>
      </c>
      <c r="R1612" s="199" t="s">
        <v>52</v>
      </c>
      <c r="S1612" s="195">
        <v>7.2005808966092948</v>
      </c>
      <c r="T1612" s="195">
        <v>0.60985213641338876</v>
      </c>
      <c r="U1612" s="195">
        <v>11.807093009391993</v>
      </c>
      <c r="V1612" s="194">
        <v>0</v>
      </c>
      <c r="W1612" s="194">
        <v>0</v>
      </c>
      <c r="X1612" s="194">
        <v>0</v>
      </c>
      <c r="Y1612" s="194" t="s">
        <v>629</v>
      </c>
      <c r="AM1612" s="200" t="s">
        <v>194</v>
      </c>
      <c r="AN1612" s="199" t="s">
        <v>413</v>
      </c>
      <c r="AO1612" s="197" t="s">
        <v>630</v>
      </c>
      <c r="AP1612" s="199" t="s">
        <v>318</v>
      </c>
      <c r="AQ1612" s="199" t="s">
        <v>52</v>
      </c>
      <c r="AR1612" s="195">
        <v>0.74088738019306855</v>
      </c>
      <c r="AS1612" s="195">
        <v>0.64126545645458277</v>
      </c>
      <c r="AT1612" s="195">
        <v>1.1553520819432153</v>
      </c>
      <c r="AU1612" s="194">
        <v>0</v>
      </c>
      <c r="AV1612" s="194">
        <v>0</v>
      </c>
      <c r="AW1612" s="194">
        <v>0</v>
      </c>
      <c r="AX1612" s="194" t="s">
        <v>639</v>
      </c>
    </row>
    <row r="1613" spans="14:50" ht="16.5" thickBot="1" x14ac:dyDescent="0.3">
      <c r="N1613" s="200" t="s">
        <v>194</v>
      </c>
      <c r="O1613" s="199" t="s">
        <v>422</v>
      </c>
      <c r="P1613" s="197" t="s">
        <v>630</v>
      </c>
      <c r="Q1613" s="199" t="s">
        <v>320</v>
      </c>
      <c r="R1613" s="199" t="s">
        <v>52</v>
      </c>
      <c r="S1613" s="195">
        <v>7.2005808966092948</v>
      </c>
      <c r="T1613" s="195">
        <v>0.60985213641338876</v>
      </c>
      <c r="U1613" s="195">
        <v>11.807093009391993</v>
      </c>
      <c r="V1613" s="194">
        <v>0</v>
      </c>
      <c r="W1613" s="194">
        <v>0</v>
      </c>
      <c r="X1613" s="194">
        <v>0</v>
      </c>
      <c r="Y1613" s="194" t="s">
        <v>629</v>
      </c>
      <c r="AM1613" s="200" t="s">
        <v>194</v>
      </c>
      <c r="AN1613" s="199" t="s">
        <v>413</v>
      </c>
      <c r="AO1613" s="197" t="s">
        <v>630</v>
      </c>
      <c r="AP1613" s="199" t="s">
        <v>317</v>
      </c>
      <c r="AQ1613" s="199" t="s">
        <v>52</v>
      </c>
      <c r="AR1613" s="195">
        <v>0.7421134381070883</v>
      </c>
      <c r="AS1613" s="195">
        <v>0.64228601979976363</v>
      </c>
      <c r="AT1613" s="195">
        <v>1.1554251769927151</v>
      </c>
      <c r="AU1613" s="194">
        <v>0</v>
      </c>
      <c r="AV1613" s="194">
        <v>0</v>
      </c>
      <c r="AW1613" s="194">
        <v>0</v>
      </c>
      <c r="AX1613" s="194" t="s">
        <v>639</v>
      </c>
    </row>
    <row r="1614" spans="14:50" ht="16.5" thickBot="1" x14ac:dyDescent="0.3">
      <c r="N1614" s="200" t="s">
        <v>194</v>
      </c>
      <c r="O1614" s="199" t="s">
        <v>422</v>
      </c>
      <c r="P1614" s="197" t="s">
        <v>630</v>
      </c>
      <c r="Q1614" s="199" t="s">
        <v>319</v>
      </c>
      <c r="R1614" s="199" t="s">
        <v>52</v>
      </c>
      <c r="S1614" s="195">
        <v>7.2005808966092948</v>
      </c>
      <c r="T1614" s="195">
        <v>0.60985213641338876</v>
      </c>
      <c r="U1614" s="195">
        <v>11.807093009391993</v>
      </c>
      <c r="V1614" s="194">
        <v>0</v>
      </c>
      <c r="W1614" s="194">
        <v>0</v>
      </c>
      <c r="X1614" s="194">
        <v>0</v>
      </c>
      <c r="Y1614" s="194" t="s">
        <v>629</v>
      </c>
      <c r="AM1614" s="200" t="s">
        <v>194</v>
      </c>
      <c r="AN1614" s="199" t="s">
        <v>413</v>
      </c>
      <c r="AO1614" s="197" t="s">
        <v>630</v>
      </c>
      <c r="AP1614" s="199" t="s">
        <v>74</v>
      </c>
      <c r="AQ1614" s="199" t="s">
        <v>52</v>
      </c>
      <c r="AR1614" s="195">
        <v>0.74088738019306855</v>
      </c>
      <c r="AS1614" s="195">
        <v>0.64126545645458277</v>
      </c>
      <c r="AT1614" s="195">
        <v>1.1553520819432153</v>
      </c>
      <c r="AU1614" s="194">
        <v>0</v>
      </c>
      <c r="AV1614" s="194">
        <v>0</v>
      </c>
      <c r="AW1614" s="194">
        <v>0</v>
      </c>
      <c r="AX1614" s="194" t="s">
        <v>639</v>
      </c>
    </row>
    <row r="1615" spans="14:50" ht="16.5" thickBot="1" x14ac:dyDescent="0.3">
      <c r="N1615" s="200" t="s">
        <v>194</v>
      </c>
      <c r="O1615" s="199" t="s">
        <v>422</v>
      </c>
      <c r="P1615" s="197" t="s">
        <v>630</v>
      </c>
      <c r="Q1615" s="199" t="s">
        <v>318</v>
      </c>
      <c r="R1615" s="199" t="s">
        <v>52</v>
      </c>
      <c r="S1615" s="195">
        <v>7.2005808966092948</v>
      </c>
      <c r="T1615" s="195">
        <v>0.60985213641338876</v>
      </c>
      <c r="U1615" s="195">
        <v>11.807093009391993</v>
      </c>
      <c r="V1615" s="194">
        <v>0</v>
      </c>
      <c r="W1615" s="194">
        <v>0</v>
      </c>
      <c r="X1615" s="194">
        <v>0</v>
      </c>
      <c r="Y1615" s="194" t="s">
        <v>629</v>
      </c>
      <c r="AM1615" s="200" t="s">
        <v>194</v>
      </c>
      <c r="AN1615" s="199" t="s">
        <v>413</v>
      </c>
      <c r="AO1615" s="197" t="s">
        <v>630</v>
      </c>
      <c r="AP1615" s="199" t="s">
        <v>316</v>
      </c>
      <c r="AQ1615" s="199" t="s">
        <v>52</v>
      </c>
      <c r="AR1615" s="195">
        <v>0.74088738019306855</v>
      </c>
      <c r="AS1615" s="195">
        <v>0.64126545645458277</v>
      </c>
      <c r="AT1615" s="195">
        <v>1.1553520819432153</v>
      </c>
      <c r="AU1615" s="194">
        <v>0</v>
      </c>
      <c r="AV1615" s="194">
        <v>0</v>
      </c>
      <c r="AW1615" s="194">
        <v>0</v>
      </c>
      <c r="AX1615" s="194" t="s">
        <v>639</v>
      </c>
    </row>
    <row r="1616" spans="14:50" ht="16.5" thickBot="1" x14ac:dyDescent="0.3">
      <c r="N1616" s="200" t="s">
        <v>194</v>
      </c>
      <c r="O1616" s="199" t="s">
        <v>422</v>
      </c>
      <c r="P1616" s="197" t="s">
        <v>630</v>
      </c>
      <c r="Q1616" s="199" t="s">
        <v>317</v>
      </c>
      <c r="R1616" s="199" t="s">
        <v>52</v>
      </c>
      <c r="S1616" s="195">
        <v>7.2005808966092948</v>
      </c>
      <c r="T1616" s="195">
        <v>0.60985213641338876</v>
      </c>
      <c r="U1616" s="195">
        <v>11.807093009391993</v>
      </c>
      <c r="V1616" s="194">
        <v>0</v>
      </c>
      <c r="W1616" s="194">
        <v>0</v>
      </c>
      <c r="X1616" s="194">
        <v>0</v>
      </c>
      <c r="Y1616" s="194" t="s">
        <v>629</v>
      </c>
      <c r="AM1616" s="200" t="s">
        <v>194</v>
      </c>
      <c r="AN1616" s="199" t="s">
        <v>413</v>
      </c>
      <c r="AO1616" s="197" t="s">
        <v>630</v>
      </c>
      <c r="AP1616" s="199" t="s">
        <v>315</v>
      </c>
      <c r="AQ1616" s="199" t="s">
        <v>52</v>
      </c>
      <c r="AR1616" s="195">
        <v>0.7421134381070883</v>
      </c>
      <c r="AS1616" s="195">
        <v>0.64228601979976363</v>
      </c>
      <c r="AT1616" s="195">
        <v>1.1554251769927151</v>
      </c>
      <c r="AU1616" s="194">
        <v>0</v>
      </c>
      <c r="AV1616" s="194">
        <v>0</v>
      </c>
      <c r="AW1616" s="194">
        <v>0</v>
      </c>
      <c r="AX1616" s="194" t="s">
        <v>639</v>
      </c>
    </row>
    <row r="1617" spans="14:50" ht="16.5" thickBot="1" x14ac:dyDescent="0.3">
      <c r="N1617" s="200" t="s">
        <v>194</v>
      </c>
      <c r="O1617" s="199" t="s">
        <v>422</v>
      </c>
      <c r="P1617" s="197" t="s">
        <v>630</v>
      </c>
      <c r="Q1617" s="199" t="s">
        <v>74</v>
      </c>
      <c r="R1617" s="199" t="s">
        <v>52</v>
      </c>
      <c r="S1617" s="195">
        <v>7.2005808966092948</v>
      </c>
      <c r="T1617" s="195">
        <v>0.60985213641338876</v>
      </c>
      <c r="U1617" s="195">
        <v>11.807093009391993</v>
      </c>
      <c r="V1617" s="194">
        <v>0</v>
      </c>
      <c r="W1617" s="194">
        <v>0</v>
      </c>
      <c r="X1617" s="194">
        <v>0</v>
      </c>
      <c r="Y1617" s="194" t="s">
        <v>629</v>
      </c>
      <c r="AM1617" s="200" t="s">
        <v>194</v>
      </c>
      <c r="AN1617" s="199" t="s">
        <v>413</v>
      </c>
      <c r="AO1617" s="197" t="s">
        <v>630</v>
      </c>
      <c r="AP1617" s="199" t="s">
        <v>314</v>
      </c>
      <c r="AQ1617" s="199" t="s">
        <v>52</v>
      </c>
      <c r="AR1617" s="195">
        <v>0.74088738019306855</v>
      </c>
      <c r="AS1617" s="195">
        <v>0.64126545645458277</v>
      </c>
      <c r="AT1617" s="195">
        <v>1.1553520819432153</v>
      </c>
      <c r="AU1617" s="194">
        <v>0</v>
      </c>
      <c r="AV1617" s="194">
        <v>0</v>
      </c>
      <c r="AW1617" s="194">
        <v>0</v>
      </c>
      <c r="AX1617" s="194" t="s">
        <v>639</v>
      </c>
    </row>
    <row r="1618" spans="14:50" ht="16.5" thickBot="1" x14ac:dyDescent="0.3">
      <c r="N1618" s="200" t="s">
        <v>194</v>
      </c>
      <c r="O1618" s="199" t="s">
        <v>422</v>
      </c>
      <c r="P1618" s="197" t="s">
        <v>630</v>
      </c>
      <c r="Q1618" s="199" t="s">
        <v>316</v>
      </c>
      <c r="R1618" s="199" t="s">
        <v>52</v>
      </c>
      <c r="S1618" s="195">
        <v>7.2005808966092948</v>
      </c>
      <c r="T1618" s="195">
        <v>0.60985213641338876</v>
      </c>
      <c r="U1618" s="195">
        <v>11.807093009391993</v>
      </c>
      <c r="V1618" s="194">
        <v>0</v>
      </c>
      <c r="W1618" s="194">
        <v>0</v>
      </c>
      <c r="X1618" s="194">
        <v>0</v>
      </c>
      <c r="Y1618" s="194" t="s">
        <v>629</v>
      </c>
      <c r="AM1618" s="200" t="s">
        <v>194</v>
      </c>
      <c r="AN1618" s="199" t="s">
        <v>413</v>
      </c>
      <c r="AO1618" s="197" t="s">
        <v>630</v>
      </c>
      <c r="AP1618" s="199" t="s">
        <v>313</v>
      </c>
      <c r="AQ1618" s="199" t="s">
        <v>52</v>
      </c>
      <c r="AR1618" s="195">
        <v>0.7421134381070883</v>
      </c>
      <c r="AS1618" s="195">
        <v>0.64228601979976363</v>
      </c>
      <c r="AT1618" s="195">
        <v>1.1554251769927151</v>
      </c>
      <c r="AU1618" s="194">
        <v>0</v>
      </c>
      <c r="AV1618" s="194">
        <v>0</v>
      </c>
      <c r="AW1618" s="194">
        <v>0</v>
      </c>
      <c r="AX1618" s="194" t="s">
        <v>639</v>
      </c>
    </row>
    <row r="1619" spans="14:50" ht="16.5" thickBot="1" x14ac:dyDescent="0.3">
      <c r="N1619" s="200" t="s">
        <v>194</v>
      </c>
      <c r="O1619" s="199" t="s">
        <v>422</v>
      </c>
      <c r="P1619" s="197" t="s">
        <v>630</v>
      </c>
      <c r="Q1619" s="199" t="s">
        <v>315</v>
      </c>
      <c r="R1619" s="199" t="s">
        <v>52</v>
      </c>
      <c r="S1619" s="195">
        <v>7.2005808966092948</v>
      </c>
      <c r="T1619" s="195">
        <v>0.60985213641338876</v>
      </c>
      <c r="U1619" s="195">
        <v>11.807093009391993</v>
      </c>
      <c r="V1619" s="194">
        <v>0</v>
      </c>
      <c r="W1619" s="194">
        <v>0</v>
      </c>
      <c r="X1619" s="194">
        <v>0</v>
      </c>
      <c r="Y1619" s="194" t="s">
        <v>629</v>
      </c>
      <c r="AM1619" s="200" t="s">
        <v>194</v>
      </c>
      <c r="AN1619" s="199" t="s">
        <v>413</v>
      </c>
      <c r="AO1619" s="197" t="s">
        <v>630</v>
      </c>
      <c r="AP1619" s="199" t="s">
        <v>312</v>
      </c>
      <c r="AQ1619" s="199" t="s">
        <v>52</v>
      </c>
      <c r="AR1619" s="195">
        <v>0.74088738019306855</v>
      </c>
      <c r="AS1619" s="195">
        <v>0.64126545645458277</v>
      </c>
      <c r="AT1619" s="195">
        <v>1.1553520819432153</v>
      </c>
      <c r="AU1619" s="194">
        <v>0</v>
      </c>
      <c r="AV1619" s="194">
        <v>0</v>
      </c>
      <c r="AW1619" s="194">
        <v>0</v>
      </c>
      <c r="AX1619" s="194" t="s">
        <v>639</v>
      </c>
    </row>
    <row r="1620" spans="14:50" ht="16.5" thickBot="1" x14ac:dyDescent="0.3">
      <c r="N1620" s="200" t="s">
        <v>194</v>
      </c>
      <c r="O1620" s="199" t="s">
        <v>422</v>
      </c>
      <c r="P1620" s="197" t="s">
        <v>630</v>
      </c>
      <c r="Q1620" s="199" t="s">
        <v>314</v>
      </c>
      <c r="R1620" s="199" t="s">
        <v>52</v>
      </c>
      <c r="S1620" s="195">
        <v>7.2005808966092948</v>
      </c>
      <c r="T1620" s="195">
        <v>0.60985213641338876</v>
      </c>
      <c r="U1620" s="195">
        <v>11.807093009391993</v>
      </c>
      <c r="V1620" s="194">
        <v>0</v>
      </c>
      <c r="W1620" s="194">
        <v>0</v>
      </c>
      <c r="X1620" s="194">
        <v>0</v>
      </c>
      <c r="Y1620" s="194" t="s">
        <v>629</v>
      </c>
      <c r="AM1620" s="200" t="s">
        <v>194</v>
      </c>
      <c r="AN1620" s="199" t="s">
        <v>411</v>
      </c>
      <c r="AO1620" s="197" t="s">
        <v>630</v>
      </c>
      <c r="AP1620" s="199" t="s">
        <v>323</v>
      </c>
      <c r="AQ1620" s="199" t="s">
        <v>52</v>
      </c>
      <c r="AR1620" s="195">
        <v>0</v>
      </c>
      <c r="AS1620" s="195">
        <v>0</v>
      </c>
      <c r="AT1620" s="195">
        <v>0</v>
      </c>
      <c r="AU1620" s="194">
        <v>0</v>
      </c>
      <c r="AV1620" s="194">
        <v>0</v>
      </c>
      <c r="AW1620" s="194">
        <v>0</v>
      </c>
      <c r="AX1620" s="194" t="s">
        <v>639</v>
      </c>
    </row>
    <row r="1621" spans="14:50" ht="16.5" thickBot="1" x14ac:dyDescent="0.3">
      <c r="N1621" s="200" t="s">
        <v>194</v>
      </c>
      <c r="O1621" s="199" t="s">
        <v>422</v>
      </c>
      <c r="P1621" s="197" t="s">
        <v>630</v>
      </c>
      <c r="Q1621" s="199" t="s">
        <v>313</v>
      </c>
      <c r="R1621" s="199" t="s">
        <v>52</v>
      </c>
      <c r="S1621" s="195">
        <v>7.2005808966092948</v>
      </c>
      <c r="T1621" s="195">
        <v>0.60985213641338876</v>
      </c>
      <c r="U1621" s="195">
        <v>11.807093009391993</v>
      </c>
      <c r="V1621" s="194">
        <v>0</v>
      </c>
      <c r="W1621" s="194">
        <v>0</v>
      </c>
      <c r="X1621" s="194">
        <v>0</v>
      </c>
      <c r="Y1621" s="194" t="s">
        <v>629</v>
      </c>
      <c r="AM1621" s="200" t="s">
        <v>194</v>
      </c>
      <c r="AN1621" s="199" t="s">
        <v>411</v>
      </c>
      <c r="AO1621" s="197" t="s">
        <v>630</v>
      </c>
      <c r="AP1621" s="199" t="s">
        <v>322</v>
      </c>
      <c r="AQ1621" s="199" t="s">
        <v>52</v>
      </c>
      <c r="AR1621" s="195">
        <v>0</v>
      </c>
      <c r="AS1621" s="195">
        <v>0</v>
      </c>
      <c r="AT1621" s="195">
        <v>0</v>
      </c>
      <c r="AU1621" s="194">
        <v>0</v>
      </c>
      <c r="AV1621" s="194">
        <v>0</v>
      </c>
      <c r="AW1621" s="194">
        <v>0</v>
      </c>
      <c r="AX1621" s="194" t="s">
        <v>639</v>
      </c>
    </row>
    <row r="1622" spans="14:50" ht="16.5" thickBot="1" x14ac:dyDescent="0.3">
      <c r="N1622" s="200" t="s">
        <v>194</v>
      </c>
      <c r="O1622" s="199" t="s">
        <v>422</v>
      </c>
      <c r="P1622" s="197" t="s">
        <v>630</v>
      </c>
      <c r="Q1622" s="199" t="s">
        <v>312</v>
      </c>
      <c r="R1622" s="199" t="s">
        <v>52</v>
      </c>
      <c r="S1622" s="195">
        <v>7.2005808966092948</v>
      </c>
      <c r="T1622" s="195">
        <v>0.60985213641338876</v>
      </c>
      <c r="U1622" s="195">
        <v>11.807093009391993</v>
      </c>
      <c r="V1622" s="194">
        <v>0</v>
      </c>
      <c r="W1622" s="194">
        <v>0</v>
      </c>
      <c r="X1622" s="194">
        <v>0</v>
      </c>
      <c r="Y1622" s="194" t="s">
        <v>629</v>
      </c>
      <c r="AM1622" s="200" t="s">
        <v>194</v>
      </c>
      <c r="AN1622" s="199" t="s">
        <v>411</v>
      </c>
      <c r="AO1622" s="197" t="s">
        <v>630</v>
      </c>
      <c r="AP1622" s="199" t="s">
        <v>321</v>
      </c>
      <c r="AQ1622" s="199" t="s">
        <v>52</v>
      </c>
      <c r="AR1622" s="195">
        <v>0</v>
      </c>
      <c r="AS1622" s="195">
        <v>0</v>
      </c>
      <c r="AT1622" s="195">
        <v>0</v>
      </c>
      <c r="AU1622" s="194">
        <v>0</v>
      </c>
      <c r="AV1622" s="194">
        <v>0</v>
      </c>
      <c r="AW1622" s="194">
        <v>0</v>
      </c>
      <c r="AX1622" s="194" t="s">
        <v>639</v>
      </c>
    </row>
    <row r="1623" spans="14:50" ht="16.5" thickBot="1" x14ac:dyDescent="0.3">
      <c r="N1623" s="200" t="s">
        <v>194</v>
      </c>
      <c r="O1623" s="199" t="s">
        <v>78</v>
      </c>
      <c r="P1623" s="197" t="s">
        <v>630</v>
      </c>
      <c r="Q1623" s="199" t="s">
        <v>323</v>
      </c>
      <c r="R1623" s="199" t="s">
        <v>76</v>
      </c>
      <c r="S1623" s="195">
        <v>2.0216938709293393</v>
      </c>
      <c r="T1623" s="195">
        <v>0.60985213641338876</v>
      </c>
      <c r="U1623" s="195">
        <v>3.3150558147080624</v>
      </c>
      <c r="V1623" s="194">
        <v>0</v>
      </c>
      <c r="W1623" s="194">
        <v>0</v>
      </c>
      <c r="X1623" s="194">
        <v>0</v>
      </c>
      <c r="Y1623" s="194" t="s">
        <v>629</v>
      </c>
      <c r="AM1623" s="200" t="s">
        <v>194</v>
      </c>
      <c r="AN1623" s="199" t="s">
        <v>411</v>
      </c>
      <c r="AO1623" s="197" t="s">
        <v>630</v>
      </c>
      <c r="AP1623" s="199" t="s">
        <v>320</v>
      </c>
      <c r="AQ1623" s="199" t="s">
        <v>52</v>
      </c>
      <c r="AR1623" s="195">
        <v>0</v>
      </c>
      <c r="AS1623" s="195">
        <v>0</v>
      </c>
      <c r="AT1623" s="195">
        <v>0</v>
      </c>
      <c r="AU1623" s="194">
        <v>0</v>
      </c>
      <c r="AV1623" s="194">
        <v>0</v>
      </c>
      <c r="AW1623" s="194">
        <v>0</v>
      </c>
      <c r="AX1623" s="194" t="s">
        <v>639</v>
      </c>
    </row>
    <row r="1624" spans="14:50" ht="16.5" thickBot="1" x14ac:dyDescent="0.3">
      <c r="N1624" s="200" t="s">
        <v>194</v>
      </c>
      <c r="O1624" s="199" t="s">
        <v>78</v>
      </c>
      <c r="P1624" s="197" t="s">
        <v>630</v>
      </c>
      <c r="Q1624" s="199" t="s">
        <v>322</v>
      </c>
      <c r="R1624" s="199" t="s">
        <v>76</v>
      </c>
      <c r="S1624" s="195">
        <v>2.0216938709293393</v>
      </c>
      <c r="T1624" s="195">
        <v>0.60985213641338876</v>
      </c>
      <c r="U1624" s="195">
        <v>3.3150558147080624</v>
      </c>
      <c r="V1624" s="194">
        <v>0</v>
      </c>
      <c r="W1624" s="194">
        <v>0</v>
      </c>
      <c r="X1624" s="194">
        <v>0</v>
      </c>
      <c r="Y1624" s="194" t="s">
        <v>629</v>
      </c>
      <c r="AM1624" s="200" t="s">
        <v>194</v>
      </c>
      <c r="AN1624" s="199" t="s">
        <v>411</v>
      </c>
      <c r="AO1624" s="197" t="s">
        <v>630</v>
      </c>
      <c r="AP1624" s="199" t="s">
        <v>319</v>
      </c>
      <c r="AQ1624" s="199" t="s">
        <v>52</v>
      </c>
      <c r="AR1624" s="195">
        <v>0</v>
      </c>
      <c r="AS1624" s="195">
        <v>0</v>
      </c>
      <c r="AT1624" s="195">
        <v>0</v>
      </c>
      <c r="AU1624" s="194">
        <v>0</v>
      </c>
      <c r="AV1624" s="194">
        <v>0</v>
      </c>
      <c r="AW1624" s="194">
        <v>0</v>
      </c>
      <c r="AX1624" s="194" t="s">
        <v>639</v>
      </c>
    </row>
    <row r="1625" spans="14:50" ht="16.5" thickBot="1" x14ac:dyDescent="0.3">
      <c r="N1625" s="200" t="s">
        <v>194</v>
      </c>
      <c r="O1625" s="199" t="s">
        <v>78</v>
      </c>
      <c r="P1625" s="197" t="s">
        <v>630</v>
      </c>
      <c r="Q1625" s="199" t="s">
        <v>321</v>
      </c>
      <c r="R1625" s="199" t="s">
        <v>76</v>
      </c>
      <c r="S1625" s="195">
        <v>2.0216938709293393</v>
      </c>
      <c r="T1625" s="195">
        <v>0.60985213641338876</v>
      </c>
      <c r="U1625" s="195">
        <v>3.3150558147080624</v>
      </c>
      <c r="V1625" s="194">
        <v>0</v>
      </c>
      <c r="W1625" s="194">
        <v>0</v>
      </c>
      <c r="X1625" s="194">
        <v>0</v>
      </c>
      <c r="Y1625" s="194" t="s">
        <v>629</v>
      </c>
      <c r="AM1625" s="200" t="s">
        <v>194</v>
      </c>
      <c r="AN1625" s="199" t="s">
        <v>411</v>
      </c>
      <c r="AO1625" s="197" t="s">
        <v>630</v>
      </c>
      <c r="AP1625" s="199" t="s">
        <v>318</v>
      </c>
      <c r="AQ1625" s="199" t="s">
        <v>52</v>
      </c>
      <c r="AR1625" s="195">
        <v>0</v>
      </c>
      <c r="AS1625" s="195">
        <v>0</v>
      </c>
      <c r="AT1625" s="195">
        <v>0</v>
      </c>
      <c r="AU1625" s="194">
        <v>0</v>
      </c>
      <c r="AV1625" s="194">
        <v>0</v>
      </c>
      <c r="AW1625" s="194">
        <v>0</v>
      </c>
      <c r="AX1625" s="194" t="s">
        <v>639</v>
      </c>
    </row>
    <row r="1626" spans="14:50" ht="16.5" thickBot="1" x14ac:dyDescent="0.3">
      <c r="N1626" s="200" t="s">
        <v>194</v>
      </c>
      <c r="O1626" s="199" t="s">
        <v>78</v>
      </c>
      <c r="P1626" s="197" t="s">
        <v>630</v>
      </c>
      <c r="Q1626" s="199" t="s">
        <v>320</v>
      </c>
      <c r="R1626" s="199" t="s">
        <v>76</v>
      </c>
      <c r="S1626" s="195">
        <v>2.0216938709293393</v>
      </c>
      <c r="T1626" s="195">
        <v>0.60985213641338876</v>
      </c>
      <c r="U1626" s="195">
        <v>3.3150558147080624</v>
      </c>
      <c r="V1626" s="194">
        <v>0</v>
      </c>
      <c r="W1626" s="194">
        <v>0</v>
      </c>
      <c r="X1626" s="194">
        <v>0</v>
      </c>
      <c r="Y1626" s="194" t="s">
        <v>629</v>
      </c>
      <c r="AM1626" s="200" t="s">
        <v>194</v>
      </c>
      <c r="AN1626" s="199" t="s">
        <v>411</v>
      </c>
      <c r="AO1626" s="197" t="s">
        <v>630</v>
      </c>
      <c r="AP1626" s="199" t="s">
        <v>317</v>
      </c>
      <c r="AQ1626" s="199" t="s">
        <v>52</v>
      </c>
      <c r="AR1626" s="195">
        <v>0</v>
      </c>
      <c r="AS1626" s="195">
        <v>0</v>
      </c>
      <c r="AT1626" s="195">
        <v>0</v>
      </c>
      <c r="AU1626" s="194">
        <v>0</v>
      </c>
      <c r="AV1626" s="194">
        <v>0</v>
      </c>
      <c r="AW1626" s="194">
        <v>0</v>
      </c>
      <c r="AX1626" s="194" t="s">
        <v>639</v>
      </c>
    </row>
    <row r="1627" spans="14:50" ht="16.5" thickBot="1" x14ac:dyDescent="0.3">
      <c r="N1627" s="200" t="s">
        <v>194</v>
      </c>
      <c r="O1627" s="199" t="s">
        <v>78</v>
      </c>
      <c r="P1627" s="197" t="s">
        <v>630</v>
      </c>
      <c r="Q1627" s="199" t="s">
        <v>319</v>
      </c>
      <c r="R1627" s="199" t="s">
        <v>76</v>
      </c>
      <c r="S1627" s="195">
        <v>2.0216938709293393</v>
      </c>
      <c r="T1627" s="195">
        <v>0.60985213641338876</v>
      </c>
      <c r="U1627" s="195">
        <v>3.3150558147080624</v>
      </c>
      <c r="V1627" s="194">
        <v>0</v>
      </c>
      <c r="W1627" s="194">
        <v>0</v>
      </c>
      <c r="X1627" s="194">
        <v>0</v>
      </c>
      <c r="Y1627" s="194" t="s">
        <v>629</v>
      </c>
      <c r="AM1627" s="200" t="s">
        <v>194</v>
      </c>
      <c r="AN1627" s="199" t="s">
        <v>411</v>
      </c>
      <c r="AO1627" s="197" t="s">
        <v>630</v>
      </c>
      <c r="AP1627" s="199" t="s">
        <v>74</v>
      </c>
      <c r="AQ1627" s="199" t="s">
        <v>52</v>
      </c>
      <c r="AR1627" s="195">
        <v>0</v>
      </c>
      <c r="AS1627" s="195">
        <v>0</v>
      </c>
      <c r="AT1627" s="195">
        <v>0</v>
      </c>
      <c r="AU1627" s="194">
        <v>0</v>
      </c>
      <c r="AV1627" s="194">
        <v>0</v>
      </c>
      <c r="AW1627" s="194">
        <v>0</v>
      </c>
      <c r="AX1627" s="194" t="s">
        <v>639</v>
      </c>
    </row>
    <row r="1628" spans="14:50" ht="16.5" thickBot="1" x14ac:dyDescent="0.3">
      <c r="N1628" s="200" t="s">
        <v>194</v>
      </c>
      <c r="O1628" s="199" t="s">
        <v>78</v>
      </c>
      <c r="P1628" s="197" t="s">
        <v>630</v>
      </c>
      <c r="Q1628" s="199" t="s">
        <v>318</v>
      </c>
      <c r="R1628" s="199" t="s">
        <v>76</v>
      </c>
      <c r="S1628" s="195">
        <v>2.0216938709293393</v>
      </c>
      <c r="T1628" s="195">
        <v>0.60985213641338876</v>
      </c>
      <c r="U1628" s="195">
        <v>3.3150558147080624</v>
      </c>
      <c r="V1628" s="194">
        <v>0</v>
      </c>
      <c r="W1628" s="194">
        <v>0</v>
      </c>
      <c r="X1628" s="194">
        <v>0</v>
      </c>
      <c r="Y1628" s="194" t="s">
        <v>629</v>
      </c>
      <c r="AM1628" s="200" t="s">
        <v>194</v>
      </c>
      <c r="AN1628" s="199" t="s">
        <v>411</v>
      </c>
      <c r="AO1628" s="197" t="s">
        <v>630</v>
      </c>
      <c r="AP1628" s="199" t="s">
        <v>316</v>
      </c>
      <c r="AQ1628" s="199" t="s">
        <v>52</v>
      </c>
      <c r="AR1628" s="195">
        <v>0</v>
      </c>
      <c r="AS1628" s="195">
        <v>0</v>
      </c>
      <c r="AT1628" s="195">
        <v>0</v>
      </c>
      <c r="AU1628" s="194">
        <v>0</v>
      </c>
      <c r="AV1628" s="194">
        <v>0</v>
      </c>
      <c r="AW1628" s="194">
        <v>0</v>
      </c>
      <c r="AX1628" s="194" t="s">
        <v>639</v>
      </c>
    </row>
    <row r="1629" spans="14:50" ht="16.5" thickBot="1" x14ac:dyDescent="0.3">
      <c r="N1629" s="200" t="s">
        <v>194</v>
      </c>
      <c r="O1629" s="199" t="s">
        <v>78</v>
      </c>
      <c r="P1629" s="197" t="s">
        <v>630</v>
      </c>
      <c r="Q1629" s="199" t="s">
        <v>317</v>
      </c>
      <c r="R1629" s="199" t="s">
        <v>76</v>
      </c>
      <c r="S1629" s="195">
        <v>2.0216938709293393</v>
      </c>
      <c r="T1629" s="195">
        <v>0.60985213641338876</v>
      </c>
      <c r="U1629" s="195">
        <v>3.3150558147080624</v>
      </c>
      <c r="V1629" s="194">
        <v>0</v>
      </c>
      <c r="W1629" s="194">
        <v>0</v>
      </c>
      <c r="X1629" s="194">
        <v>0</v>
      </c>
      <c r="Y1629" s="194" t="s">
        <v>629</v>
      </c>
      <c r="AM1629" s="200" t="s">
        <v>194</v>
      </c>
      <c r="AN1629" s="199" t="s">
        <v>411</v>
      </c>
      <c r="AO1629" s="197" t="s">
        <v>630</v>
      </c>
      <c r="AP1629" s="199" t="s">
        <v>315</v>
      </c>
      <c r="AQ1629" s="199" t="s">
        <v>52</v>
      </c>
      <c r="AR1629" s="195">
        <v>0</v>
      </c>
      <c r="AS1629" s="195">
        <v>0</v>
      </c>
      <c r="AT1629" s="195">
        <v>0</v>
      </c>
      <c r="AU1629" s="194">
        <v>0</v>
      </c>
      <c r="AV1629" s="194">
        <v>0</v>
      </c>
      <c r="AW1629" s="194">
        <v>0</v>
      </c>
      <c r="AX1629" s="194" t="s">
        <v>639</v>
      </c>
    </row>
    <row r="1630" spans="14:50" ht="16.5" thickBot="1" x14ac:dyDescent="0.3">
      <c r="N1630" s="200" t="s">
        <v>194</v>
      </c>
      <c r="O1630" s="199" t="s">
        <v>78</v>
      </c>
      <c r="P1630" s="197" t="s">
        <v>630</v>
      </c>
      <c r="Q1630" s="199" t="s">
        <v>74</v>
      </c>
      <c r="R1630" s="199" t="s">
        <v>76</v>
      </c>
      <c r="S1630" s="195">
        <v>2.0216938709293393</v>
      </c>
      <c r="T1630" s="195">
        <v>0.60985213641338876</v>
      </c>
      <c r="U1630" s="195">
        <v>3.3150558147080624</v>
      </c>
      <c r="V1630" s="194">
        <v>0</v>
      </c>
      <c r="W1630" s="194">
        <v>0</v>
      </c>
      <c r="X1630" s="194">
        <v>0</v>
      </c>
      <c r="Y1630" s="194" t="s">
        <v>629</v>
      </c>
      <c r="AM1630" s="200" t="s">
        <v>194</v>
      </c>
      <c r="AN1630" s="199" t="s">
        <v>411</v>
      </c>
      <c r="AO1630" s="197" t="s">
        <v>630</v>
      </c>
      <c r="AP1630" s="199" t="s">
        <v>314</v>
      </c>
      <c r="AQ1630" s="199" t="s">
        <v>52</v>
      </c>
      <c r="AR1630" s="195">
        <v>0</v>
      </c>
      <c r="AS1630" s="195">
        <v>0</v>
      </c>
      <c r="AT1630" s="195">
        <v>0</v>
      </c>
      <c r="AU1630" s="194">
        <v>0</v>
      </c>
      <c r="AV1630" s="194">
        <v>0</v>
      </c>
      <c r="AW1630" s="194">
        <v>0</v>
      </c>
      <c r="AX1630" s="194" t="s">
        <v>639</v>
      </c>
    </row>
    <row r="1631" spans="14:50" ht="16.5" thickBot="1" x14ac:dyDescent="0.3">
      <c r="N1631" s="200" t="s">
        <v>194</v>
      </c>
      <c r="O1631" s="199" t="s">
        <v>78</v>
      </c>
      <c r="P1631" s="197" t="s">
        <v>630</v>
      </c>
      <c r="Q1631" s="199" t="s">
        <v>316</v>
      </c>
      <c r="R1631" s="199" t="s">
        <v>76</v>
      </c>
      <c r="S1631" s="195">
        <v>2.0216938709293393</v>
      </c>
      <c r="T1631" s="195">
        <v>0.60985213641338876</v>
      </c>
      <c r="U1631" s="195">
        <v>3.3150558147080624</v>
      </c>
      <c r="V1631" s="194">
        <v>0</v>
      </c>
      <c r="W1631" s="194">
        <v>0</v>
      </c>
      <c r="X1631" s="194">
        <v>0</v>
      </c>
      <c r="Y1631" s="194" t="s">
        <v>629</v>
      </c>
      <c r="AM1631" s="200" t="s">
        <v>194</v>
      </c>
      <c r="AN1631" s="199" t="s">
        <v>411</v>
      </c>
      <c r="AO1631" s="197" t="s">
        <v>630</v>
      </c>
      <c r="AP1631" s="199" t="s">
        <v>313</v>
      </c>
      <c r="AQ1631" s="199" t="s">
        <v>52</v>
      </c>
      <c r="AR1631" s="195">
        <v>0</v>
      </c>
      <c r="AS1631" s="195">
        <v>0</v>
      </c>
      <c r="AT1631" s="195">
        <v>0</v>
      </c>
      <c r="AU1631" s="194">
        <v>0</v>
      </c>
      <c r="AV1631" s="194">
        <v>0</v>
      </c>
      <c r="AW1631" s="194">
        <v>0</v>
      </c>
      <c r="AX1631" s="194" t="s">
        <v>639</v>
      </c>
    </row>
    <row r="1632" spans="14:50" ht="16.5" thickBot="1" x14ac:dyDescent="0.3">
      <c r="N1632" s="200" t="s">
        <v>194</v>
      </c>
      <c r="O1632" s="199" t="s">
        <v>78</v>
      </c>
      <c r="P1632" s="197" t="s">
        <v>630</v>
      </c>
      <c r="Q1632" s="199" t="s">
        <v>315</v>
      </c>
      <c r="R1632" s="199" t="s">
        <v>76</v>
      </c>
      <c r="S1632" s="195">
        <v>2.0216938709293393</v>
      </c>
      <c r="T1632" s="195">
        <v>0.60985213641338876</v>
      </c>
      <c r="U1632" s="195">
        <v>3.3150558147080624</v>
      </c>
      <c r="V1632" s="194">
        <v>0</v>
      </c>
      <c r="W1632" s="194">
        <v>0</v>
      </c>
      <c r="X1632" s="194">
        <v>0</v>
      </c>
      <c r="Y1632" s="194" t="s">
        <v>629</v>
      </c>
      <c r="AM1632" s="200" t="s">
        <v>194</v>
      </c>
      <c r="AN1632" s="199" t="s">
        <v>411</v>
      </c>
      <c r="AO1632" s="197" t="s">
        <v>630</v>
      </c>
      <c r="AP1632" s="199" t="s">
        <v>312</v>
      </c>
      <c r="AQ1632" s="199" t="s">
        <v>52</v>
      </c>
      <c r="AR1632" s="195">
        <v>0</v>
      </c>
      <c r="AS1632" s="195">
        <v>0</v>
      </c>
      <c r="AT1632" s="195">
        <v>0</v>
      </c>
      <c r="AU1632" s="194">
        <v>0</v>
      </c>
      <c r="AV1632" s="194">
        <v>0</v>
      </c>
      <c r="AW1632" s="194">
        <v>0</v>
      </c>
      <c r="AX1632" s="194" t="s">
        <v>639</v>
      </c>
    </row>
    <row r="1633" spans="14:50" ht="16.5" thickBot="1" x14ac:dyDescent="0.3">
      <c r="N1633" s="200" t="s">
        <v>194</v>
      </c>
      <c r="O1633" s="199" t="s">
        <v>78</v>
      </c>
      <c r="P1633" s="197" t="s">
        <v>630</v>
      </c>
      <c r="Q1633" s="199" t="s">
        <v>314</v>
      </c>
      <c r="R1633" s="199" t="s">
        <v>76</v>
      </c>
      <c r="S1633" s="195">
        <v>2.0216938709293393</v>
      </c>
      <c r="T1633" s="195">
        <v>0.60985213641338876</v>
      </c>
      <c r="U1633" s="195">
        <v>3.3150558147080624</v>
      </c>
      <c r="V1633" s="194">
        <v>0</v>
      </c>
      <c r="W1633" s="194">
        <v>0</v>
      </c>
      <c r="X1633" s="194">
        <v>0</v>
      </c>
      <c r="Y1633" s="194" t="s">
        <v>629</v>
      </c>
      <c r="AM1633" s="200" t="s">
        <v>194</v>
      </c>
      <c r="AN1633" s="199" t="s">
        <v>409</v>
      </c>
      <c r="AO1633" s="197" t="s">
        <v>630</v>
      </c>
      <c r="AP1633" s="199" t="s">
        <v>323</v>
      </c>
      <c r="AQ1633" s="199" t="s">
        <v>76</v>
      </c>
      <c r="AR1633" s="195">
        <v>0.22564451607549102</v>
      </c>
      <c r="AS1633" s="195">
        <v>0.6512132751045222</v>
      </c>
      <c r="AT1633" s="195">
        <v>0.3464986429204383</v>
      </c>
      <c r="AU1633" s="194">
        <v>0</v>
      </c>
      <c r="AV1633" s="194">
        <v>0</v>
      </c>
      <c r="AW1633" s="194">
        <v>0</v>
      </c>
      <c r="AX1633" s="194" t="s">
        <v>639</v>
      </c>
    </row>
    <row r="1634" spans="14:50" ht="16.5" thickBot="1" x14ac:dyDescent="0.3">
      <c r="N1634" s="200" t="s">
        <v>194</v>
      </c>
      <c r="O1634" s="199" t="s">
        <v>78</v>
      </c>
      <c r="P1634" s="197" t="s">
        <v>630</v>
      </c>
      <c r="Q1634" s="199" t="s">
        <v>313</v>
      </c>
      <c r="R1634" s="199" t="s">
        <v>76</v>
      </c>
      <c r="S1634" s="195">
        <v>2.0216938709293393</v>
      </c>
      <c r="T1634" s="195">
        <v>0.60985213641338876</v>
      </c>
      <c r="U1634" s="195">
        <v>3.3150558147080624</v>
      </c>
      <c r="V1634" s="194">
        <v>0</v>
      </c>
      <c r="W1634" s="194">
        <v>0</v>
      </c>
      <c r="X1634" s="194">
        <v>0</v>
      </c>
      <c r="Y1634" s="194" t="s">
        <v>629</v>
      </c>
      <c r="AM1634" s="200" t="s">
        <v>194</v>
      </c>
      <c r="AN1634" s="199" t="s">
        <v>409</v>
      </c>
      <c r="AO1634" s="197" t="s">
        <v>630</v>
      </c>
      <c r="AP1634" s="199" t="s">
        <v>322</v>
      </c>
      <c r="AQ1634" s="199" t="s">
        <v>76</v>
      </c>
      <c r="AR1634" s="195">
        <v>0.22362549725998884</v>
      </c>
      <c r="AS1634" s="195">
        <v>0.64596292886842865</v>
      </c>
      <c r="AT1634" s="195">
        <v>0.34618936670518663</v>
      </c>
      <c r="AU1634" s="194">
        <v>0</v>
      </c>
      <c r="AV1634" s="194">
        <v>0</v>
      </c>
      <c r="AW1634" s="194">
        <v>0</v>
      </c>
      <c r="AX1634" s="194" t="s">
        <v>639</v>
      </c>
    </row>
    <row r="1635" spans="14:50" ht="16.5" thickBot="1" x14ac:dyDescent="0.3">
      <c r="N1635" s="200" t="s">
        <v>194</v>
      </c>
      <c r="O1635" s="199" t="s">
        <v>78</v>
      </c>
      <c r="P1635" s="197" t="s">
        <v>630</v>
      </c>
      <c r="Q1635" s="199" t="s">
        <v>312</v>
      </c>
      <c r="R1635" s="199" t="s">
        <v>76</v>
      </c>
      <c r="S1635" s="195">
        <v>2.0216938709293393</v>
      </c>
      <c r="T1635" s="195">
        <v>0.60985213641338876</v>
      </c>
      <c r="U1635" s="195">
        <v>3.3150558147080624</v>
      </c>
      <c r="V1635" s="194">
        <v>0</v>
      </c>
      <c r="W1635" s="194">
        <v>0</v>
      </c>
      <c r="X1635" s="194">
        <v>0</v>
      </c>
      <c r="Y1635" s="194" t="s">
        <v>629</v>
      </c>
      <c r="AM1635" s="200" t="s">
        <v>194</v>
      </c>
      <c r="AN1635" s="199" t="s">
        <v>409</v>
      </c>
      <c r="AO1635" s="197" t="s">
        <v>630</v>
      </c>
      <c r="AP1635" s="199" t="s">
        <v>321</v>
      </c>
      <c r="AQ1635" s="199" t="s">
        <v>76</v>
      </c>
      <c r="AR1635" s="195">
        <v>0.22564451607549102</v>
      </c>
      <c r="AS1635" s="195">
        <v>0.6512132751045222</v>
      </c>
      <c r="AT1635" s="195">
        <v>0.3464986429204383</v>
      </c>
      <c r="AU1635" s="194">
        <v>0</v>
      </c>
      <c r="AV1635" s="194">
        <v>0</v>
      </c>
      <c r="AW1635" s="194">
        <v>0</v>
      </c>
      <c r="AX1635" s="194" t="s">
        <v>639</v>
      </c>
    </row>
    <row r="1636" spans="14:50" ht="16.5" thickBot="1" x14ac:dyDescent="0.3">
      <c r="N1636" s="200" t="s">
        <v>194</v>
      </c>
      <c r="O1636" s="199" t="s">
        <v>78</v>
      </c>
      <c r="P1636" s="197" t="s">
        <v>630</v>
      </c>
      <c r="Q1636" s="199" t="s">
        <v>323</v>
      </c>
      <c r="R1636" s="199" t="s">
        <v>52</v>
      </c>
      <c r="S1636" s="195">
        <v>2.0216938709293393</v>
      </c>
      <c r="T1636" s="195">
        <v>0.60985213641338876</v>
      </c>
      <c r="U1636" s="195">
        <v>3.3150558147080624</v>
      </c>
      <c r="V1636" s="194">
        <v>0</v>
      </c>
      <c r="W1636" s="194">
        <v>0</v>
      </c>
      <c r="X1636" s="194">
        <v>0</v>
      </c>
      <c r="Y1636" s="194" t="s">
        <v>629</v>
      </c>
      <c r="AM1636" s="200" t="s">
        <v>194</v>
      </c>
      <c r="AN1636" s="199" t="s">
        <v>409</v>
      </c>
      <c r="AO1636" s="197" t="s">
        <v>630</v>
      </c>
      <c r="AP1636" s="199" t="s">
        <v>320</v>
      </c>
      <c r="AQ1636" s="199" t="s">
        <v>76</v>
      </c>
      <c r="AR1636" s="195">
        <v>0.22362549725998884</v>
      </c>
      <c r="AS1636" s="195">
        <v>0.64596292886842865</v>
      </c>
      <c r="AT1636" s="195">
        <v>0.34618936670518663</v>
      </c>
      <c r="AU1636" s="194">
        <v>0</v>
      </c>
      <c r="AV1636" s="194">
        <v>0</v>
      </c>
      <c r="AW1636" s="194">
        <v>0</v>
      </c>
      <c r="AX1636" s="194" t="s">
        <v>639</v>
      </c>
    </row>
    <row r="1637" spans="14:50" ht="16.5" thickBot="1" x14ac:dyDescent="0.3">
      <c r="N1637" s="200" t="s">
        <v>194</v>
      </c>
      <c r="O1637" s="199" t="s">
        <v>78</v>
      </c>
      <c r="P1637" s="197" t="s">
        <v>630</v>
      </c>
      <c r="Q1637" s="199" t="s">
        <v>322</v>
      </c>
      <c r="R1637" s="199" t="s">
        <v>52</v>
      </c>
      <c r="S1637" s="195">
        <v>2.0216938709293393</v>
      </c>
      <c r="T1637" s="195">
        <v>0.60985213641338876</v>
      </c>
      <c r="U1637" s="195">
        <v>3.3150558147080624</v>
      </c>
      <c r="V1637" s="194">
        <v>0</v>
      </c>
      <c r="W1637" s="194">
        <v>0</v>
      </c>
      <c r="X1637" s="194">
        <v>0</v>
      </c>
      <c r="Y1637" s="194" t="s">
        <v>629</v>
      </c>
      <c r="AM1637" s="200" t="s">
        <v>194</v>
      </c>
      <c r="AN1637" s="199" t="s">
        <v>409</v>
      </c>
      <c r="AO1637" s="197" t="s">
        <v>630</v>
      </c>
      <c r="AP1637" s="199" t="s">
        <v>319</v>
      </c>
      <c r="AQ1637" s="199" t="s">
        <v>76</v>
      </c>
      <c r="AR1637" s="195">
        <v>0.22362549725998884</v>
      </c>
      <c r="AS1637" s="195">
        <v>0.64596292886842865</v>
      </c>
      <c r="AT1637" s="195">
        <v>0.34618936670518663</v>
      </c>
      <c r="AU1637" s="194">
        <v>0</v>
      </c>
      <c r="AV1637" s="194">
        <v>0</v>
      </c>
      <c r="AW1637" s="194">
        <v>0</v>
      </c>
      <c r="AX1637" s="194" t="s">
        <v>639</v>
      </c>
    </row>
    <row r="1638" spans="14:50" ht="16.5" thickBot="1" x14ac:dyDescent="0.3">
      <c r="N1638" s="200" t="s">
        <v>194</v>
      </c>
      <c r="O1638" s="199" t="s">
        <v>78</v>
      </c>
      <c r="P1638" s="197" t="s">
        <v>630</v>
      </c>
      <c r="Q1638" s="199" t="s">
        <v>321</v>
      </c>
      <c r="R1638" s="199" t="s">
        <v>52</v>
      </c>
      <c r="S1638" s="195">
        <v>2.0216938709293393</v>
      </c>
      <c r="T1638" s="195">
        <v>0.60985213641338876</v>
      </c>
      <c r="U1638" s="195">
        <v>3.3150558147080624</v>
      </c>
      <c r="V1638" s="194">
        <v>0</v>
      </c>
      <c r="W1638" s="194">
        <v>0</v>
      </c>
      <c r="X1638" s="194">
        <v>0</v>
      </c>
      <c r="Y1638" s="194" t="s">
        <v>629</v>
      </c>
      <c r="AM1638" s="200" t="s">
        <v>194</v>
      </c>
      <c r="AN1638" s="199" t="s">
        <v>409</v>
      </c>
      <c r="AO1638" s="197" t="s">
        <v>630</v>
      </c>
      <c r="AP1638" s="199" t="s">
        <v>318</v>
      </c>
      <c r="AQ1638" s="199" t="s">
        <v>76</v>
      </c>
      <c r="AR1638" s="195">
        <v>0.22564451607549102</v>
      </c>
      <c r="AS1638" s="195">
        <v>0.6512132751045222</v>
      </c>
      <c r="AT1638" s="195">
        <v>0.3464986429204383</v>
      </c>
      <c r="AU1638" s="194">
        <v>0</v>
      </c>
      <c r="AV1638" s="194">
        <v>0</v>
      </c>
      <c r="AW1638" s="194">
        <v>0</v>
      </c>
      <c r="AX1638" s="194" t="s">
        <v>639</v>
      </c>
    </row>
    <row r="1639" spans="14:50" ht="16.5" thickBot="1" x14ac:dyDescent="0.3">
      <c r="N1639" s="200" t="s">
        <v>194</v>
      </c>
      <c r="O1639" s="199" t="s">
        <v>78</v>
      </c>
      <c r="P1639" s="197" t="s">
        <v>630</v>
      </c>
      <c r="Q1639" s="199" t="s">
        <v>320</v>
      </c>
      <c r="R1639" s="199" t="s">
        <v>52</v>
      </c>
      <c r="S1639" s="195">
        <v>2.0216938709293393</v>
      </c>
      <c r="T1639" s="195">
        <v>0.60985213641338876</v>
      </c>
      <c r="U1639" s="195">
        <v>3.3150558147080624</v>
      </c>
      <c r="V1639" s="194">
        <v>0</v>
      </c>
      <c r="W1639" s="194">
        <v>0</v>
      </c>
      <c r="X1639" s="194">
        <v>0</v>
      </c>
      <c r="Y1639" s="194" t="s">
        <v>629</v>
      </c>
      <c r="AM1639" s="200" t="s">
        <v>194</v>
      </c>
      <c r="AN1639" s="199" t="s">
        <v>409</v>
      </c>
      <c r="AO1639" s="197" t="s">
        <v>630</v>
      </c>
      <c r="AP1639" s="199" t="s">
        <v>317</v>
      </c>
      <c r="AQ1639" s="199" t="s">
        <v>76</v>
      </c>
      <c r="AR1639" s="195">
        <v>0.22362549725998884</v>
      </c>
      <c r="AS1639" s="195">
        <v>0.64596292886842865</v>
      </c>
      <c r="AT1639" s="195">
        <v>0.34618936670518663</v>
      </c>
      <c r="AU1639" s="194">
        <v>0</v>
      </c>
      <c r="AV1639" s="194">
        <v>0</v>
      </c>
      <c r="AW1639" s="194">
        <v>0</v>
      </c>
      <c r="AX1639" s="194" t="s">
        <v>639</v>
      </c>
    </row>
    <row r="1640" spans="14:50" ht="16.5" thickBot="1" x14ac:dyDescent="0.3">
      <c r="N1640" s="200" t="s">
        <v>194</v>
      </c>
      <c r="O1640" s="199" t="s">
        <v>78</v>
      </c>
      <c r="P1640" s="197" t="s">
        <v>630</v>
      </c>
      <c r="Q1640" s="199" t="s">
        <v>319</v>
      </c>
      <c r="R1640" s="199" t="s">
        <v>52</v>
      </c>
      <c r="S1640" s="195">
        <v>2.0216938709293393</v>
      </c>
      <c r="T1640" s="195">
        <v>0.60985213641338876</v>
      </c>
      <c r="U1640" s="195">
        <v>3.3150558147080624</v>
      </c>
      <c r="V1640" s="194">
        <v>0</v>
      </c>
      <c r="W1640" s="194">
        <v>0</v>
      </c>
      <c r="X1640" s="194">
        <v>0</v>
      </c>
      <c r="Y1640" s="194" t="s">
        <v>629</v>
      </c>
      <c r="AM1640" s="200" t="s">
        <v>194</v>
      </c>
      <c r="AN1640" s="199" t="s">
        <v>409</v>
      </c>
      <c r="AO1640" s="197" t="s">
        <v>630</v>
      </c>
      <c r="AP1640" s="199" t="s">
        <v>74</v>
      </c>
      <c r="AQ1640" s="199" t="s">
        <v>76</v>
      </c>
      <c r="AR1640" s="195">
        <v>0.22564451607549102</v>
      </c>
      <c r="AS1640" s="195">
        <v>0.6512132751045222</v>
      </c>
      <c r="AT1640" s="195">
        <v>0.3464986429204383</v>
      </c>
      <c r="AU1640" s="194">
        <v>0</v>
      </c>
      <c r="AV1640" s="194">
        <v>0</v>
      </c>
      <c r="AW1640" s="194">
        <v>0</v>
      </c>
      <c r="AX1640" s="194" t="s">
        <v>639</v>
      </c>
    </row>
    <row r="1641" spans="14:50" ht="16.5" thickBot="1" x14ac:dyDescent="0.3">
      <c r="N1641" s="200" t="s">
        <v>194</v>
      </c>
      <c r="O1641" s="199" t="s">
        <v>78</v>
      </c>
      <c r="P1641" s="197" t="s">
        <v>630</v>
      </c>
      <c r="Q1641" s="199" t="s">
        <v>318</v>
      </c>
      <c r="R1641" s="199" t="s">
        <v>52</v>
      </c>
      <c r="S1641" s="195">
        <v>2.0216938709293393</v>
      </c>
      <c r="T1641" s="195">
        <v>0.60985213641338876</v>
      </c>
      <c r="U1641" s="195">
        <v>3.3150558147080624</v>
      </c>
      <c r="V1641" s="194">
        <v>0</v>
      </c>
      <c r="W1641" s="194">
        <v>0</v>
      </c>
      <c r="X1641" s="194">
        <v>0</v>
      </c>
      <c r="Y1641" s="194" t="s">
        <v>629</v>
      </c>
      <c r="AM1641" s="200" t="s">
        <v>194</v>
      </c>
      <c r="AN1641" s="199" t="s">
        <v>409</v>
      </c>
      <c r="AO1641" s="197" t="s">
        <v>630</v>
      </c>
      <c r="AP1641" s="199" t="s">
        <v>316</v>
      </c>
      <c r="AQ1641" s="199" t="s">
        <v>76</v>
      </c>
      <c r="AR1641" s="195">
        <v>0.22564451607549102</v>
      </c>
      <c r="AS1641" s="195">
        <v>0.6512132751045222</v>
      </c>
      <c r="AT1641" s="195">
        <v>0.3464986429204383</v>
      </c>
      <c r="AU1641" s="194">
        <v>0</v>
      </c>
      <c r="AV1641" s="194">
        <v>0</v>
      </c>
      <c r="AW1641" s="194">
        <v>0</v>
      </c>
      <c r="AX1641" s="194" t="s">
        <v>639</v>
      </c>
    </row>
    <row r="1642" spans="14:50" ht="16.5" thickBot="1" x14ac:dyDescent="0.3">
      <c r="N1642" s="200" t="s">
        <v>194</v>
      </c>
      <c r="O1642" s="199" t="s">
        <v>78</v>
      </c>
      <c r="P1642" s="197" t="s">
        <v>630</v>
      </c>
      <c r="Q1642" s="199" t="s">
        <v>317</v>
      </c>
      <c r="R1642" s="199" t="s">
        <v>52</v>
      </c>
      <c r="S1642" s="195">
        <v>2.0216938709293393</v>
      </c>
      <c r="T1642" s="195">
        <v>0.60985213641338876</v>
      </c>
      <c r="U1642" s="195">
        <v>3.3150558147080624</v>
      </c>
      <c r="V1642" s="194">
        <v>0</v>
      </c>
      <c r="W1642" s="194">
        <v>0</v>
      </c>
      <c r="X1642" s="194">
        <v>0</v>
      </c>
      <c r="Y1642" s="194" t="s">
        <v>629</v>
      </c>
      <c r="AM1642" s="200" t="s">
        <v>194</v>
      </c>
      <c r="AN1642" s="199" t="s">
        <v>409</v>
      </c>
      <c r="AO1642" s="197" t="s">
        <v>630</v>
      </c>
      <c r="AP1642" s="199" t="s">
        <v>315</v>
      </c>
      <c r="AQ1642" s="199" t="s">
        <v>76</v>
      </c>
      <c r="AR1642" s="195">
        <v>0.22362549725998884</v>
      </c>
      <c r="AS1642" s="195">
        <v>0.64596292886842865</v>
      </c>
      <c r="AT1642" s="195">
        <v>0.34618936670518663</v>
      </c>
      <c r="AU1642" s="194">
        <v>0</v>
      </c>
      <c r="AV1642" s="194">
        <v>0</v>
      </c>
      <c r="AW1642" s="194">
        <v>0</v>
      </c>
      <c r="AX1642" s="194" t="s">
        <v>639</v>
      </c>
    </row>
    <row r="1643" spans="14:50" ht="16.5" thickBot="1" x14ac:dyDescent="0.3">
      <c r="N1643" s="200" t="s">
        <v>194</v>
      </c>
      <c r="O1643" s="199" t="s">
        <v>78</v>
      </c>
      <c r="P1643" s="197" t="s">
        <v>630</v>
      </c>
      <c r="Q1643" s="199" t="s">
        <v>74</v>
      </c>
      <c r="R1643" s="199" t="s">
        <v>52</v>
      </c>
      <c r="S1643" s="195">
        <v>2.0216938709293393</v>
      </c>
      <c r="T1643" s="195">
        <v>0.60985213641338876</v>
      </c>
      <c r="U1643" s="195">
        <v>3.3150558147080624</v>
      </c>
      <c r="V1643" s="194">
        <v>0</v>
      </c>
      <c r="W1643" s="194">
        <v>0</v>
      </c>
      <c r="X1643" s="194">
        <v>0</v>
      </c>
      <c r="Y1643" s="194" t="s">
        <v>629</v>
      </c>
      <c r="AM1643" s="200" t="s">
        <v>194</v>
      </c>
      <c r="AN1643" s="199" t="s">
        <v>409</v>
      </c>
      <c r="AO1643" s="197" t="s">
        <v>630</v>
      </c>
      <c r="AP1643" s="199" t="s">
        <v>314</v>
      </c>
      <c r="AQ1643" s="199" t="s">
        <v>76</v>
      </c>
      <c r="AR1643" s="195">
        <v>0.22564451607549102</v>
      </c>
      <c r="AS1643" s="195">
        <v>0.6512132751045222</v>
      </c>
      <c r="AT1643" s="195">
        <v>0.3464986429204383</v>
      </c>
      <c r="AU1643" s="194">
        <v>0</v>
      </c>
      <c r="AV1643" s="194">
        <v>0</v>
      </c>
      <c r="AW1643" s="194">
        <v>0</v>
      </c>
      <c r="AX1643" s="194" t="s">
        <v>639</v>
      </c>
    </row>
    <row r="1644" spans="14:50" ht="16.5" thickBot="1" x14ac:dyDescent="0.3">
      <c r="N1644" s="200" t="s">
        <v>194</v>
      </c>
      <c r="O1644" s="199" t="s">
        <v>78</v>
      </c>
      <c r="P1644" s="197" t="s">
        <v>630</v>
      </c>
      <c r="Q1644" s="199" t="s">
        <v>316</v>
      </c>
      <c r="R1644" s="199" t="s">
        <v>52</v>
      </c>
      <c r="S1644" s="195">
        <v>2.0216938709293393</v>
      </c>
      <c r="T1644" s="195">
        <v>0.60985213641338876</v>
      </c>
      <c r="U1644" s="195">
        <v>3.3150558147080624</v>
      </c>
      <c r="V1644" s="194">
        <v>0</v>
      </c>
      <c r="W1644" s="194">
        <v>0</v>
      </c>
      <c r="X1644" s="194">
        <v>0</v>
      </c>
      <c r="Y1644" s="194" t="s">
        <v>629</v>
      </c>
      <c r="AM1644" s="200" t="s">
        <v>194</v>
      </c>
      <c r="AN1644" s="199" t="s">
        <v>409</v>
      </c>
      <c r="AO1644" s="197" t="s">
        <v>630</v>
      </c>
      <c r="AP1644" s="199" t="s">
        <v>313</v>
      </c>
      <c r="AQ1644" s="199" t="s">
        <v>76</v>
      </c>
      <c r="AR1644" s="195">
        <v>0.22362549725998884</v>
      </c>
      <c r="AS1644" s="195">
        <v>0.64596292886842865</v>
      </c>
      <c r="AT1644" s="195">
        <v>0.34618936670518663</v>
      </c>
      <c r="AU1644" s="194">
        <v>0</v>
      </c>
      <c r="AV1644" s="194">
        <v>0</v>
      </c>
      <c r="AW1644" s="194">
        <v>0</v>
      </c>
      <c r="AX1644" s="194" t="s">
        <v>639</v>
      </c>
    </row>
    <row r="1645" spans="14:50" ht="16.5" thickBot="1" x14ac:dyDescent="0.3">
      <c r="N1645" s="200" t="s">
        <v>194</v>
      </c>
      <c r="O1645" s="199" t="s">
        <v>78</v>
      </c>
      <c r="P1645" s="197" t="s">
        <v>630</v>
      </c>
      <c r="Q1645" s="199" t="s">
        <v>315</v>
      </c>
      <c r="R1645" s="199" t="s">
        <v>52</v>
      </c>
      <c r="S1645" s="195">
        <v>2.0216938709293393</v>
      </c>
      <c r="T1645" s="195">
        <v>0.60985213641338876</v>
      </c>
      <c r="U1645" s="195">
        <v>3.3150558147080624</v>
      </c>
      <c r="V1645" s="194">
        <v>0</v>
      </c>
      <c r="W1645" s="194">
        <v>0</v>
      </c>
      <c r="X1645" s="194">
        <v>0</v>
      </c>
      <c r="Y1645" s="194" t="s">
        <v>629</v>
      </c>
      <c r="AM1645" s="200" t="s">
        <v>194</v>
      </c>
      <c r="AN1645" s="199" t="s">
        <v>409</v>
      </c>
      <c r="AO1645" s="197" t="s">
        <v>630</v>
      </c>
      <c r="AP1645" s="199" t="s">
        <v>312</v>
      </c>
      <c r="AQ1645" s="199" t="s">
        <v>76</v>
      </c>
      <c r="AR1645" s="195">
        <v>0.22564451607549102</v>
      </c>
      <c r="AS1645" s="195">
        <v>0.6512132751045222</v>
      </c>
      <c r="AT1645" s="195">
        <v>0.3464986429204383</v>
      </c>
      <c r="AU1645" s="194">
        <v>0</v>
      </c>
      <c r="AV1645" s="194">
        <v>0</v>
      </c>
      <c r="AW1645" s="194">
        <v>0</v>
      </c>
      <c r="AX1645" s="194" t="s">
        <v>639</v>
      </c>
    </row>
    <row r="1646" spans="14:50" ht="16.5" thickBot="1" x14ac:dyDescent="0.3">
      <c r="N1646" s="200" t="s">
        <v>194</v>
      </c>
      <c r="O1646" s="199" t="s">
        <v>78</v>
      </c>
      <c r="P1646" s="197" t="s">
        <v>630</v>
      </c>
      <c r="Q1646" s="199" t="s">
        <v>314</v>
      </c>
      <c r="R1646" s="199" t="s">
        <v>52</v>
      </c>
      <c r="S1646" s="195">
        <v>2.0216938709293393</v>
      </c>
      <c r="T1646" s="195">
        <v>0.60985213641338876</v>
      </c>
      <c r="U1646" s="195">
        <v>3.3150558147080624</v>
      </c>
      <c r="V1646" s="194">
        <v>0</v>
      </c>
      <c r="W1646" s="194">
        <v>0</v>
      </c>
      <c r="X1646" s="194">
        <v>0</v>
      </c>
      <c r="Y1646" s="194" t="s">
        <v>629</v>
      </c>
      <c r="AM1646" s="200" t="s">
        <v>194</v>
      </c>
      <c r="AN1646" s="199" t="s">
        <v>409</v>
      </c>
      <c r="AO1646" s="197" t="s">
        <v>630</v>
      </c>
      <c r="AP1646" s="199" t="s">
        <v>323</v>
      </c>
      <c r="AQ1646" s="199" t="s">
        <v>52</v>
      </c>
      <c r="AR1646" s="195">
        <v>0.22564451607549102</v>
      </c>
      <c r="AS1646" s="195">
        <v>0.6512132751045222</v>
      </c>
      <c r="AT1646" s="195">
        <v>0.3464986429204383</v>
      </c>
      <c r="AU1646" s="194">
        <v>0</v>
      </c>
      <c r="AV1646" s="194">
        <v>0</v>
      </c>
      <c r="AW1646" s="194">
        <v>0</v>
      </c>
      <c r="AX1646" s="194" t="s">
        <v>639</v>
      </c>
    </row>
    <row r="1647" spans="14:50" ht="16.5" thickBot="1" x14ac:dyDescent="0.3">
      <c r="N1647" s="200" t="s">
        <v>194</v>
      </c>
      <c r="O1647" s="199" t="s">
        <v>78</v>
      </c>
      <c r="P1647" s="197" t="s">
        <v>630</v>
      </c>
      <c r="Q1647" s="199" t="s">
        <v>313</v>
      </c>
      <c r="R1647" s="199" t="s">
        <v>52</v>
      </c>
      <c r="S1647" s="195">
        <v>2.0216938709293393</v>
      </c>
      <c r="T1647" s="195">
        <v>0.60985213641338876</v>
      </c>
      <c r="U1647" s="195">
        <v>3.3150558147080624</v>
      </c>
      <c r="V1647" s="194">
        <v>0</v>
      </c>
      <c r="W1647" s="194">
        <v>0</v>
      </c>
      <c r="X1647" s="194">
        <v>0</v>
      </c>
      <c r="Y1647" s="194" t="s">
        <v>629</v>
      </c>
      <c r="AM1647" s="200" t="s">
        <v>194</v>
      </c>
      <c r="AN1647" s="199" t="s">
        <v>409</v>
      </c>
      <c r="AO1647" s="197" t="s">
        <v>630</v>
      </c>
      <c r="AP1647" s="199" t="s">
        <v>322</v>
      </c>
      <c r="AQ1647" s="199" t="s">
        <v>52</v>
      </c>
      <c r="AR1647" s="195">
        <v>0.22362549725998884</v>
      </c>
      <c r="AS1647" s="195">
        <v>0.64596292886842865</v>
      </c>
      <c r="AT1647" s="195">
        <v>0.34618936670518663</v>
      </c>
      <c r="AU1647" s="194">
        <v>0</v>
      </c>
      <c r="AV1647" s="194">
        <v>0</v>
      </c>
      <c r="AW1647" s="194">
        <v>0</v>
      </c>
      <c r="AX1647" s="194" t="s">
        <v>639</v>
      </c>
    </row>
    <row r="1648" spans="14:50" ht="16.5" thickBot="1" x14ac:dyDescent="0.3">
      <c r="N1648" s="200" t="s">
        <v>194</v>
      </c>
      <c r="O1648" s="199" t="s">
        <v>78</v>
      </c>
      <c r="P1648" s="197" t="s">
        <v>630</v>
      </c>
      <c r="Q1648" s="199" t="s">
        <v>312</v>
      </c>
      <c r="R1648" s="199" t="s">
        <v>52</v>
      </c>
      <c r="S1648" s="195">
        <v>2.0216938709293393</v>
      </c>
      <c r="T1648" s="195">
        <v>0.60985213641338876</v>
      </c>
      <c r="U1648" s="195">
        <v>3.3150558147080624</v>
      </c>
      <c r="V1648" s="194">
        <v>0</v>
      </c>
      <c r="W1648" s="194">
        <v>0</v>
      </c>
      <c r="X1648" s="194">
        <v>0</v>
      </c>
      <c r="Y1648" s="194" t="s">
        <v>629</v>
      </c>
      <c r="AM1648" s="200" t="s">
        <v>194</v>
      </c>
      <c r="AN1648" s="199" t="s">
        <v>409</v>
      </c>
      <c r="AO1648" s="197" t="s">
        <v>630</v>
      </c>
      <c r="AP1648" s="199" t="s">
        <v>321</v>
      </c>
      <c r="AQ1648" s="199" t="s">
        <v>52</v>
      </c>
      <c r="AR1648" s="195">
        <v>0.22564451607549102</v>
      </c>
      <c r="AS1648" s="195">
        <v>0.6512132751045222</v>
      </c>
      <c r="AT1648" s="195">
        <v>0.3464986429204383</v>
      </c>
      <c r="AU1648" s="194">
        <v>0</v>
      </c>
      <c r="AV1648" s="194">
        <v>0</v>
      </c>
      <c r="AW1648" s="194">
        <v>0</v>
      </c>
      <c r="AX1648" s="194" t="s">
        <v>639</v>
      </c>
    </row>
    <row r="1649" spans="14:50" ht="16.5" thickBot="1" x14ac:dyDescent="0.3">
      <c r="N1649" s="200" t="s">
        <v>194</v>
      </c>
      <c r="O1649" s="199" t="s">
        <v>423</v>
      </c>
      <c r="P1649" s="197" t="s">
        <v>630</v>
      </c>
      <c r="Q1649" s="199" t="s">
        <v>323</v>
      </c>
      <c r="R1649" s="199" t="s">
        <v>76</v>
      </c>
      <c r="S1649" s="195">
        <v>0.94388691451339879</v>
      </c>
      <c r="T1649" s="195">
        <v>0.62235936802416836</v>
      </c>
      <c r="U1649" s="195">
        <v>1.5166268284994215</v>
      </c>
      <c r="V1649" s="194">
        <v>0</v>
      </c>
      <c r="W1649" s="194">
        <v>0</v>
      </c>
      <c r="X1649" s="194">
        <v>0</v>
      </c>
      <c r="Y1649" s="194" t="s">
        <v>629</v>
      </c>
      <c r="AM1649" s="200" t="s">
        <v>194</v>
      </c>
      <c r="AN1649" s="199" t="s">
        <v>409</v>
      </c>
      <c r="AO1649" s="197" t="s">
        <v>630</v>
      </c>
      <c r="AP1649" s="199" t="s">
        <v>320</v>
      </c>
      <c r="AQ1649" s="199" t="s">
        <v>52</v>
      </c>
      <c r="AR1649" s="195">
        <v>0.22362549725998884</v>
      </c>
      <c r="AS1649" s="195">
        <v>0.64596292886842865</v>
      </c>
      <c r="AT1649" s="195">
        <v>0.34618936670518663</v>
      </c>
      <c r="AU1649" s="194">
        <v>0</v>
      </c>
      <c r="AV1649" s="194">
        <v>0</v>
      </c>
      <c r="AW1649" s="194">
        <v>0</v>
      </c>
      <c r="AX1649" s="194" t="s">
        <v>639</v>
      </c>
    </row>
    <row r="1650" spans="14:50" ht="16.5" thickBot="1" x14ac:dyDescent="0.3">
      <c r="N1650" s="200" t="s">
        <v>194</v>
      </c>
      <c r="O1650" s="199" t="s">
        <v>423</v>
      </c>
      <c r="P1650" s="197" t="s">
        <v>630</v>
      </c>
      <c r="Q1650" s="199" t="s">
        <v>322</v>
      </c>
      <c r="R1650" s="199" t="s">
        <v>76</v>
      </c>
      <c r="S1650" s="195">
        <v>0.94388691451339879</v>
      </c>
      <c r="T1650" s="195">
        <v>0.62235936802416836</v>
      </c>
      <c r="U1650" s="195">
        <v>1.5166268284994215</v>
      </c>
      <c r="V1650" s="194">
        <v>0</v>
      </c>
      <c r="W1650" s="194">
        <v>0</v>
      </c>
      <c r="X1650" s="194">
        <v>0</v>
      </c>
      <c r="Y1650" s="194" t="s">
        <v>629</v>
      </c>
      <c r="AM1650" s="200" t="s">
        <v>194</v>
      </c>
      <c r="AN1650" s="199" t="s">
        <v>409</v>
      </c>
      <c r="AO1650" s="197" t="s">
        <v>630</v>
      </c>
      <c r="AP1650" s="199" t="s">
        <v>319</v>
      </c>
      <c r="AQ1650" s="199" t="s">
        <v>52</v>
      </c>
      <c r="AR1650" s="195">
        <v>0.22362549725998884</v>
      </c>
      <c r="AS1650" s="195">
        <v>0.64596292886842865</v>
      </c>
      <c r="AT1650" s="195">
        <v>0.34618936670518663</v>
      </c>
      <c r="AU1650" s="194">
        <v>0</v>
      </c>
      <c r="AV1650" s="194">
        <v>0</v>
      </c>
      <c r="AW1650" s="194">
        <v>0</v>
      </c>
      <c r="AX1650" s="194" t="s">
        <v>639</v>
      </c>
    </row>
    <row r="1651" spans="14:50" ht="16.5" thickBot="1" x14ac:dyDescent="0.3">
      <c r="N1651" s="200" t="s">
        <v>194</v>
      </c>
      <c r="O1651" s="199" t="s">
        <v>423</v>
      </c>
      <c r="P1651" s="197" t="s">
        <v>630</v>
      </c>
      <c r="Q1651" s="199" t="s">
        <v>321</v>
      </c>
      <c r="R1651" s="199" t="s">
        <v>76</v>
      </c>
      <c r="S1651" s="195">
        <v>0.94388691451339879</v>
      </c>
      <c r="T1651" s="195">
        <v>0.62235936802416836</v>
      </c>
      <c r="U1651" s="195">
        <v>1.5166268284994215</v>
      </c>
      <c r="V1651" s="194">
        <v>0</v>
      </c>
      <c r="W1651" s="194">
        <v>0</v>
      </c>
      <c r="X1651" s="194">
        <v>0</v>
      </c>
      <c r="Y1651" s="194" t="s">
        <v>629</v>
      </c>
      <c r="AM1651" s="200" t="s">
        <v>194</v>
      </c>
      <c r="AN1651" s="199" t="s">
        <v>409</v>
      </c>
      <c r="AO1651" s="197" t="s">
        <v>630</v>
      </c>
      <c r="AP1651" s="199" t="s">
        <v>318</v>
      </c>
      <c r="AQ1651" s="199" t="s">
        <v>52</v>
      </c>
      <c r="AR1651" s="195">
        <v>0.22564451607549102</v>
      </c>
      <c r="AS1651" s="195">
        <v>0.6512132751045222</v>
      </c>
      <c r="AT1651" s="195">
        <v>0.3464986429204383</v>
      </c>
      <c r="AU1651" s="194">
        <v>0</v>
      </c>
      <c r="AV1651" s="194">
        <v>0</v>
      </c>
      <c r="AW1651" s="194">
        <v>0</v>
      </c>
      <c r="AX1651" s="194" t="s">
        <v>639</v>
      </c>
    </row>
    <row r="1652" spans="14:50" ht="16.5" thickBot="1" x14ac:dyDescent="0.3">
      <c r="N1652" s="200" t="s">
        <v>194</v>
      </c>
      <c r="O1652" s="199" t="s">
        <v>423</v>
      </c>
      <c r="P1652" s="197" t="s">
        <v>630</v>
      </c>
      <c r="Q1652" s="199" t="s">
        <v>320</v>
      </c>
      <c r="R1652" s="199" t="s">
        <v>76</v>
      </c>
      <c r="S1652" s="195">
        <v>0.94388691451339879</v>
      </c>
      <c r="T1652" s="195">
        <v>0.62235936802416836</v>
      </c>
      <c r="U1652" s="195">
        <v>1.5166268284994215</v>
      </c>
      <c r="V1652" s="194">
        <v>0</v>
      </c>
      <c r="W1652" s="194">
        <v>0</v>
      </c>
      <c r="X1652" s="194">
        <v>0</v>
      </c>
      <c r="Y1652" s="194" t="s">
        <v>629</v>
      </c>
      <c r="AM1652" s="200" t="s">
        <v>194</v>
      </c>
      <c r="AN1652" s="199" t="s">
        <v>409</v>
      </c>
      <c r="AO1652" s="197" t="s">
        <v>630</v>
      </c>
      <c r="AP1652" s="199" t="s">
        <v>317</v>
      </c>
      <c r="AQ1652" s="199" t="s">
        <v>52</v>
      </c>
      <c r="AR1652" s="195">
        <v>0.22362549725998884</v>
      </c>
      <c r="AS1652" s="195">
        <v>0.64596292886842865</v>
      </c>
      <c r="AT1652" s="195">
        <v>0.34618936670518663</v>
      </c>
      <c r="AU1652" s="194">
        <v>0</v>
      </c>
      <c r="AV1652" s="194">
        <v>0</v>
      </c>
      <c r="AW1652" s="194">
        <v>0</v>
      </c>
      <c r="AX1652" s="194" t="s">
        <v>639</v>
      </c>
    </row>
    <row r="1653" spans="14:50" ht="16.5" thickBot="1" x14ac:dyDescent="0.3">
      <c r="N1653" s="200" t="s">
        <v>194</v>
      </c>
      <c r="O1653" s="199" t="s">
        <v>423</v>
      </c>
      <c r="P1653" s="197" t="s">
        <v>630</v>
      </c>
      <c r="Q1653" s="199" t="s">
        <v>319</v>
      </c>
      <c r="R1653" s="199" t="s">
        <v>76</v>
      </c>
      <c r="S1653" s="195">
        <v>0.94388691451339879</v>
      </c>
      <c r="T1653" s="195">
        <v>0.62235936802416836</v>
      </c>
      <c r="U1653" s="195">
        <v>1.5166268284994215</v>
      </c>
      <c r="V1653" s="194">
        <v>0</v>
      </c>
      <c r="W1653" s="194">
        <v>0</v>
      </c>
      <c r="X1653" s="194">
        <v>0</v>
      </c>
      <c r="Y1653" s="194" t="s">
        <v>629</v>
      </c>
      <c r="AM1653" s="200" t="s">
        <v>194</v>
      </c>
      <c r="AN1653" s="199" t="s">
        <v>409</v>
      </c>
      <c r="AO1653" s="197" t="s">
        <v>630</v>
      </c>
      <c r="AP1653" s="199" t="s">
        <v>74</v>
      </c>
      <c r="AQ1653" s="199" t="s">
        <v>52</v>
      </c>
      <c r="AR1653" s="195">
        <v>0.22564451607549102</v>
      </c>
      <c r="AS1653" s="195">
        <v>0.6512132751045222</v>
      </c>
      <c r="AT1653" s="195">
        <v>0.3464986429204383</v>
      </c>
      <c r="AU1653" s="194">
        <v>0</v>
      </c>
      <c r="AV1653" s="194">
        <v>0</v>
      </c>
      <c r="AW1653" s="194">
        <v>0</v>
      </c>
      <c r="AX1653" s="194" t="s">
        <v>639</v>
      </c>
    </row>
    <row r="1654" spans="14:50" ht="16.5" thickBot="1" x14ac:dyDescent="0.3">
      <c r="N1654" s="200" t="s">
        <v>194</v>
      </c>
      <c r="O1654" s="199" t="s">
        <v>423</v>
      </c>
      <c r="P1654" s="197" t="s">
        <v>630</v>
      </c>
      <c r="Q1654" s="199" t="s">
        <v>318</v>
      </c>
      <c r="R1654" s="199" t="s">
        <v>76</v>
      </c>
      <c r="S1654" s="195">
        <v>0.94388691451339879</v>
      </c>
      <c r="T1654" s="195">
        <v>0.62235936802416836</v>
      </c>
      <c r="U1654" s="195">
        <v>1.5166268284994215</v>
      </c>
      <c r="V1654" s="194">
        <v>0</v>
      </c>
      <c r="W1654" s="194">
        <v>0</v>
      </c>
      <c r="X1654" s="194">
        <v>0</v>
      </c>
      <c r="Y1654" s="194" t="s">
        <v>629</v>
      </c>
      <c r="AM1654" s="200" t="s">
        <v>194</v>
      </c>
      <c r="AN1654" s="199" t="s">
        <v>409</v>
      </c>
      <c r="AO1654" s="197" t="s">
        <v>630</v>
      </c>
      <c r="AP1654" s="199" t="s">
        <v>316</v>
      </c>
      <c r="AQ1654" s="199" t="s">
        <v>52</v>
      </c>
      <c r="AR1654" s="195">
        <v>0.22564451607549102</v>
      </c>
      <c r="AS1654" s="195">
        <v>0.6512132751045222</v>
      </c>
      <c r="AT1654" s="195">
        <v>0.3464986429204383</v>
      </c>
      <c r="AU1654" s="194">
        <v>0</v>
      </c>
      <c r="AV1654" s="194">
        <v>0</v>
      </c>
      <c r="AW1654" s="194">
        <v>0</v>
      </c>
      <c r="AX1654" s="194" t="s">
        <v>639</v>
      </c>
    </row>
    <row r="1655" spans="14:50" ht="16.5" thickBot="1" x14ac:dyDescent="0.3">
      <c r="N1655" s="200" t="s">
        <v>194</v>
      </c>
      <c r="O1655" s="199" t="s">
        <v>423</v>
      </c>
      <c r="P1655" s="197" t="s">
        <v>630</v>
      </c>
      <c r="Q1655" s="199" t="s">
        <v>317</v>
      </c>
      <c r="R1655" s="199" t="s">
        <v>76</v>
      </c>
      <c r="S1655" s="195">
        <v>0.94388691451339879</v>
      </c>
      <c r="T1655" s="195">
        <v>0.62235936802416836</v>
      </c>
      <c r="U1655" s="195">
        <v>1.5166268284994215</v>
      </c>
      <c r="V1655" s="194">
        <v>0</v>
      </c>
      <c r="W1655" s="194">
        <v>0</v>
      </c>
      <c r="X1655" s="194">
        <v>0</v>
      </c>
      <c r="Y1655" s="194" t="s">
        <v>629</v>
      </c>
      <c r="AM1655" s="200" t="s">
        <v>194</v>
      </c>
      <c r="AN1655" s="199" t="s">
        <v>409</v>
      </c>
      <c r="AO1655" s="197" t="s">
        <v>630</v>
      </c>
      <c r="AP1655" s="199" t="s">
        <v>315</v>
      </c>
      <c r="AQ1655" s="199" t="s">
        <v>52</v>
      </c>
      <c r="AR1655" s="195">
        <v>0.22362549725998884</v>
      </c>
      <c r="AS1655" s="195">
        <v>0.64596292886842865</v>
      </c>
      <c r="AT1655" s="195">
        <v>0.34618936670518663</v>
      </c>
      <c r="AU1655" s="194">
        <v>0</v>
      </c>
      <c r="AV1655" s="194">
        <v>0</v>
      </c>
      <c r="AW1655" s="194">
        <v>0</v>
      </c>
      <c r="AX1655" s="194" t="s">
        <v>639</v>
      </c>
    </row>
    <row r="1656" spans="14:50" ht="16.5" thickBot="1" x14ac:dyDescent="0.3">
      <c r="N1656" s="200" t="s">
        <v>194</v>
      </c>
      <c r="O1656" s="199" t="s">
        <v>423</v>
      </c>
      <c r="P1656" s="197" t="s">
        <v>630</v>
      </c>
      <c r="Q1656" s="199" t="s">
        <v>74</v>
      </c>
      <c r="R1656" s="199" t="s">
        <v>76</v>
      </c>
      <c r="S1656" s="195">
        <v>0.94388691451339879</v>
      </c>
      <c r="T1656" s="195">
        <v>0.62235936802416836</v>
      </c>
      <c r="U1656" s="195">
        <v>1.5166268284994215</v>
      </c>
      <c r="V1656" s="194">
        <v>0</v>
      </c>
      <c r="W1656" s="194">
        <v>0</v>
      </c>
      <c r="X1656" s="194">
        <v>0</v>
      </c>
      <c r="Y1656" s="194" t="s">
        <v>629</v>
      </c>
      <c r="AM1656" s="200" t="s">
        <v>194</v>
      </c>
      <c r="AN1656" s="199" t="s">
        <v>409</v>
      </c>
      <c r="AO1656" s="197" t="s">
        <v>630</v>
      </c>
      <c r="AP1656" s="199" t="s">
        <v>314</v>
      </c>
      <c r="AQ1656" s="199" t="s">
        <v>52</v>
      </c>
      <c r="AR1656" s="195">
        <v>0.22564451607549102</v>
      </c>
      <c r="AS1656" s="195">
        <v>0.6512132751045222</v>
      </c>
      <c r="AT1656" s="195">
        <v>0.3464986429204383</v>
      </c>
      <c r="AU1656" s="194">
        <v>0</v>
      </c>
      <c r="AV1656" s="194">
        <v>0</v>
      </c>
      <c r="AW1656" s="194">
        <v>0</v>
      </c>
      <c r="AX1656" s="194" t="s">
        <v>639</v>
      </c>
    </row>
    <row r="1657" spans="14:50" ht="16.5" thickBot="1" x14ac:dyDescent="0.3">
      <c r="N1657" s="200" t="s">
        <v>194</v>
      </c>
      <c r="O1657" s="199" t="s">
        <v>423</v>
      </c>
      <c r="P1657" s="197" t="s">
        <v>630</v>
      </c>
      <c r="Q1657" s="199" t="s">
        <v>316</v>
      </c>
      <c r="R1657" s="199" t="s">
        <v>76</v>
      </c>
      <c r="S1657" s="195">
        <v>0.94388691451339879</v>
      </c>
      <c r="T1657" s="195">
        <v>0.62235936802416836</v>
      </c>
      <c r="U1657" s="195">
        <v>1.5166268284994215</v>
      </c>
      <c r="V1657" s="194">
        <v>0</v>
      </c>
      <c r="W1657" s="194">
        <v>0</v>
      </c>
      <c r="X1657" s="194">
        <v>0</v>
      </c>
      <c r="Y1657" s="194" t="s">
        <v>629</v>
      </c>
      <c r="AM1657" s="200" t="s">
        <v>194</v>
      </c>
      <c r="AN1657" s="199" t="s">
        <v>409</v>
      </c>
      <c r="AO1657" s="197" t="s">
        <v>630</v>
      </c>
      <c r="AP1657" s="199" t="s">
        <v>313</v>
      </c>
      <c r="AQ1657" s="199" t="s">
        <v>52</v>
      </c>
      <c r="AR1657" s="195">
        <v>0.22362549725998884</v>
      </c>
      <c r="AS1657" s="195">
        <v>0.64596292886842865</v>
      </c>
      <c r="AT1657" s="195">
        <v>0.34618936670518663</v>
      </c>
      <c r="AU1657" s="194">
        <v>0</v>
      </c>
      <c r="AV1657" s="194">
        <v>0</v>
      </c>
      <c r="AW1657" s="194">
        <v>0</v>
      </c>
      <c r="AX1657" s="194" t="s">
        <v>639</v>
      </c>
    </row>
    <row r="1658" spans="14:50" ht="16.5" thickBot="1" x14ac:dyDescent="0.3">
      <c r="N1658" s="200" t="s">
        <v>194</v>
      </c>
      <c r="O1658" s="199" t="s">
        <v>423</v>
      </c>
      <c r="P1658" s="197" t="s">
        <v>630</v>
      </c>
      <c r="Q1658" s="199" t="s">
        <v>315</v>
      </c>
      <c r="R1658" s="199" t="s">
        <v>76</v>
      </c>
      <c r="S1658" s="195">
        <v>0.94388691451339879</v>
      </c>
      <c r="T1658" s="195">
        <v>0.62235936802416836</v>
      </c>
      <c r="U1658" s="195">
        <v>1.5166268284994215</v>
      </c>
      <c r="V1658" s="194">
        <v>0</v>
      </c>
      <c r="W1658" s="194">
        <v>0</v>
      </c>
      <c r="X1658" s="194">
        <v>0</v>
      </c>
      <c r="Y1658" s="194" t="s">
        <v>629</v>
      </c>
      <c r="AM1658" s="200" t="s">
        <v>194</v>
      </c>
      <c r="AN1658" s="199" t="s">
        <v>409</v>
      </c>
      <c r="AO1658" s="197" t="s">
        <v>630</v>
      </c>
      <c r="AP1658" s="199" t="s">
        <v>312</v>
      </c>
      <c r="AQ1658" s="199" t="s">
        <v>52</v>
      </c>
      <c r="AR1658" s="195">
        <v>0.22564451607549102</v>
      </c>
      <c r="AS1658" s="195">
        <v>0.6512132751045222</v>
      </c>
      <c r="AT1658" s="195">
        <v>0.3464986429204383</v>
      </c>
      <c r="AU1658" s="194">
        <v>0</v>
      </c>
      <c r="AV1658" s="194">
        <v>0</v>
      </c>
      <c r="AW1658" s="194">
        <v>0</v>
      </c>
      <c r="AX1658" s="194" t="s">
        <v>639</v>
      </c>
    </row>
    <row r="1659" spans="14:50" ht="16.5" thickBot="1" x14ac:dyDescent="0.3">
      <c r="N1659" s="200" t="s">
        <v>194</v>
      </c>
      <c r="O1659" s="199" t="s">
        <v>423</v>
      </c>
      <c r="P1659" s="197" t="s">
        <v>630</v>
      </c>
      <c r="Q1659" s="199" t="s">
        <v>314</v>
      </c>
      <c r="R1659" s="199" t="s">
        <v>76</v>
      </c>
      <c r="S1659" s="195">
        <v>0.94388691451339879</v>
      </c>
      <c r="T1659" s="195">
        <v>0.62235936802416836</v>
      </c>
      <c r="U1659" s="195">
        <v>1.5166268284994215</v>
      </c>
      <c r="V1659" s="194">
        <v>0</v>
      </c>
      <c r="W1659" s="194">
        <v>0</v>
      </c>
      <c r="X1659" s="194">
        <v>0</v>
      </c>
      <c r="Y1659" s="194" t="s">
        <v>629</v>
      </c>
      <c r="AM1659" s="200" t="s">
        <v>194</v>
      </c>
      <c r="AN1659" s="199" t="s">
        <v>407</v>
      </c>
      <c r="AO1659" s="197" t="s">
        <v>630</v>
      </c>
      <c r="AP1659" s="199" t="s">
        <v>323</v>
      </c>
      <c r="AQ1659" s="199" t="s">
        <v>55</v>
      </c>
      <c r="AR1659" s="195">
        <v>9.2945733358711591E-2</v>
      </c>
      <c r="AS1659" s="195">
        <v>0.65282024256209781</v>
      </c>
      <c r="AT1659" s="195">
        <v>0.14237569134488101</v>
      </c>
      <c r="AU1659" s="194">
        <v>0</v>
      </c>
      <c r="AV1659" s="194">
        <v>0</v>
      </c>
      <c r="AW1659" s="194">
        <v>0</v>
      </c>
      <c r="AX1659" s="194" t="s">
        <v>639</v>
      </c>
    </row>
    <row r="1660" spans="14:50" ht="16.5" thickBot="1" x14ac:dyDescent="0.3">
      <c r="N1660" s="200" t="s">
        <v>194</v>
      </c>
      <c r="O1660" s="199" t="s">
        <v>423</v>
      </c>
      <c r="P1660" s="197" t="s">
        <v>630</v>
      </c>
      <c r="Q1660" s="199" t="s">
        <v>313</v>
      </c>
      <c r="R1660" s="199" t="s">
        <v>76</v>
      </c>
      <c r="S1660" s="195">
        <v>0.94388691451339879</v>
      </c>
      <c r="T1660" s="195">
        <v>0.62235936802416836</v>
      </c>
      <c r="U1660" s="195">
        <v>1.5166268284994215</v>
      </c>
      <c r="V1660" s="194">
        <v>0</v>
      </c>
      <c r="W1660" s="194">
        <v>0</v>
      </c>
      <c r="X1660" s="194">
        <v>0</v>
      </c>
      <c r="Y1660" s="194" t="s">
        <v>629</v>
      </c>
      <c r="AM1660" s="200" t="s">
        <v>194</v>
      </c>
      <c r="AN1660" s="199" t="s">
        <v>407</v>
      </c>
      <c r="AO1660" s="197" t="s">
        <v>630</v>
      </c>
      <c r="AP1660" s="199" t="s">
        <v>322</v>
      </c>
      <c r="AQ1660" s="199" t="s">
        <v>55</v>
      </c>
      <c r="AR1660" s="195">
        <v>0.20420234979394261</v>
      </c>
      <c r="AS1660" s="195">
        <v>0.63411360438707309</v>
      </c>
      <c r="AT1660" s="195">
        <v>0.32202802207866565</v>
      </c>
      <c r="AU1660" s="194">
        <v>0</v>
      </c>
      <c r="AV1660" s="194">
        <v>0</v>
      </c>
      <c r="AW1660" s="194">
        <v>0</v>
      </c>
      <c r="AX1660" s="194" t="s">
        <v>639</v>
      </c>
    </row>
    <row r="1661" spans="14:50" ht="16.5" thickBot="1" x14ac:dyDescent="0.3">
      <c r="N1661" s="200" t="s">
        <v>194</v>
      </c>
      <c r="O1661" s="199" t="s">
        <v>423</v>
      </c>
      <c r="P1661" s="197" t="s">
        <v>630</v>
      </c>
      <c r="Q1661" s="199" t="s">
        <v>323</v>
      </c>
      <c r="R1661" s="199" t="s">
        <v>52</v>
      </c>
      <c r="S1661" s="195">
        <v>0.94388691451339879</v>
      </c>
      <c r="T1661" s="195">
        <v>0.62235936802416836</v>
      </c>
      <c r="U1661" s="195">
        <v>1.5166268284994215</v>
      </c>
      <c r="V1661" s="194">
        <v>0</v>
      </c>
      <c r="W1661" s="194">
        <v>0</v>
      </c>
      <c r="X1661" s="194">
        <v>0</v>
      </c>
      <c r="Y1661" s="194" t="s">
        <v>629</v>
      </c>
      <c r="AM1661" s="200" t="s">
        <v>194</v>
      </c>
      <c r="AN1661" s="199" t="s">
        <v>407</v>
      </c>
      <c r="AO1661" s="197" t="s">
        <v>630</v>
      </c>
      <c r="AP1661" s="199" t="s">
        <v>321</v>
      </c>
      <c r="AQ1661" s="199" t="s">
        <v>55</v>
      </c>
      <c r="AR1661" s="195">
        <v>0.17741760989367494</v>
      </c>
      <c r="AS1661" s="195">
        <v>0.63678068164381363</v>
      </c>
      <c r="AT1661" s="195">
        <v>0.27861650801918381</v>
      </c>
      <c r="AU1661" s="194">
        <v>0</v>
      </c>
      <c r="AV1661" s="194">
        <v>0</v>
      </c>
      <c r="AW1661" s="194">
        <v>0</v>
      </c>
      <c r="AX1661" s="194" t="s">
        <v>639</v>
      </c>
    </row>
    <row r="1662" spans="14:50" ht="16.5" thickBot="1" x14ac:dyDescent="0.3">
      <c r="N1662" s="200" t="s">
        <v>194</v>
      </c>
      <c r="O1662" s="199" t="s">
        <v>423</v>
      </c>
      <c r="P1662" s="197" t="s">
        <v>630</v>
      </c>
      <c r="Q1662" s="199" t="s">
        <v>322</v>
      </c>
      <c r="R1662" s="199" t="s">
        <v>52</v>
      </c>
      <c r="S1662" s="195">
        <v>0.94388691451339879</v>
      </c>
      <c r="T1662" s="195">
        <v>0.62235936802416836</v>
      </c>
      <c r="U1662" s="195">
        <v>1.5166268284994215</v>
      </c>
      <c r="V1662" s="194">
        <v>0</v>
      </c>
      <c r="W1662" s="194">
        <v>0</v>
      </c>
      <c r="X1662" s="194">
        <v>0</v>
      </c>
      <c r="Y1662" s="194" t="s">
        <v>629</v>
      </c>
      <c r="AM1662" s="200" t="s">
        <v>194</v>
      </c>
      <c r="AN1662" s="199" t="s">
        <v>407</v>
      </c>
      <c r="AO1662" s="197" t="s">
        <v>630</v>
      </c>
      <c r="AP1662" s="199" t="s">
        <v>320</v>
      </c>
      <c r="AQ1662" s="199" t="s">
        <v>55</v>
      </c>
      <c r="AR1662" s="195">
        <v>0.12392764447828213</v>
      </c>
      <c r="AS1662" s="195">
        <v>0.6528202425620977</v>
      </c>
      <c r="AT1662" s="195">
        <v>0.18983425512650803</v>
      </c>
      <c r="AU1662" s="194">
        <v>0</v>
      </c>
      <c r="AV1662" s="194">
        <v>0</v>
      </c>
      <c r="AW1662" s="194">
        <v>0</v>
      </c>
      <c r="AX1662" s="194" t="s">
        <v>639</v>
      </c>
    </row>
    <row r="1663" spans="14:50" ht="16.5" thickBot="1" x14ac:dyDescent="0.3">
      <c r="N1663" s="200" t="s">
        <v>194</v>
      </c>
      <c r="O1663" s="199" t="s">
        <v>423</v>
      </c>
      <c r="P1663" s="197" t="s">
        <v>630</v>
      </c>
      <c r="Q1663" s="199" t="s">
        <v>321</v>
      </c>
      <c r="R1663" s="199" t="s">
        <v>52</v>
      </c>
      <c r="S1663" s="195">
        <v>0.94388691451339879</v>
      </c>
      <c r="T1663" s="195">
        <v>0.62235936802416836</v>
      </c>
      <c r="U1663" s="195">
        <v>1.5166268284994215</v>
      </c>
      <c r="V1663" s="194">
        <v>0</v>
      </c>
      <c r="W1663" s="194">
        <v>0</v>
      </c>
      <c r="X1663" s="194">
        <v>0</v>
      </c>
      <c r="Y1663" s="194" t="s">
        <v>629</v>
      </c>
      <c r="AM1663" s="200" t="s">
        <v>194</v>
      </c>
      <c r="AN1663" s="199" t="s">
        <v>407</v>
      </c>
      <c r="AO1663" s="197" t="s">
        <v>630</v>
      </c>
      <c r="AP1663" s="199" t="s">
        <v>319</v>
      </c>
      <c r="AQ1663" s="199" t="s">
        <v>55</v>
      </c>
      <c r="AR1663" s="195">
        <v>0.23872931715040632</v>
      </c>
      <c r="AS1663" s="195">
        <v>0.63411360438707298</v>
      </c>
      <c r="AT1663" s="195">
        <v>0.37647720455573469</v>
      </c>
      <c r="AU1663" s="194">
        <v>0</v>
      </c>
      <c r="AV1663" s="194">
        <v>0</v>
      </c>
      <c r="AW1663" s="194">
        <v>0</v>
      </c>
      <c r="AX1663" s="194" t="s">
        <v>639</v>
      </c>
    </row>
    <row r="1664" spans="14:50" ht="16.5" thickBot="1" x14ac:dyDescent="0.3">
      <c r="N1664" s="200" t="s">
        <v>194</v>
      </c>
      <c r="O1664" s="199" t="s">
        <v>423</v>
      </c>
      <c r="P1664" s="197" t="s">
        <v>630</v>
      </c>
      <c r="Q1664" s="199" t="s">
        <v>320</v>
      </c>
      <c r="R1664" s="199" t="s">
        <v>52</v>
      </c>
      <c r="S1664" s="195">
        <v>0.94388691451339879</v>
      </c>
      <c r="T1664" s="195">
        <v>0.62235936802416836</v>
      </c>
      <c r="U1664" s="195">
        <v>1.5166268284994215</v>
      </c>
      <c r="V1664" s="194">
        <v>0</v>
      </c>
      <c r="W1664" s="194">
        <v>0</v>
      </c>
      <c r="X1664" s="194">
        <v>0</v>
      </c>
      <c r="Y1664" s="194" t="s">
        <v>629</v>
      </c>
      <c r="AM1664" s="200" t="s">
        <v>194</v>
      </c>
      <c r="AN1664" s="199" t="s">
        <v>407</v>
      </c>
      <c r="AO1664" s="197" t="s">
        <v>630</v>
      </c>
      <c r="AP1664" s="199" t="s">
        <v>318</v>
      </c>
      <c r="AQ1664" s="199" t="s">
        <v>55</v>
      </c>
      <c r="AR1664" s="195">
        <v>0.29742634674787716</v>
      </c>
      <c r="AS1664" s="195">
        <v>0.65282024256209792</v>
      </c>
      <c r="AT1664" s="195">
        <v>0.45560221230361919</v>
      </c>
      <c r="AU1664" s="194">
        <v>0</v>
      </c>
      <c r="AV1664" s="194">
        <v>0</v>
      </c>
      <c r="AW1664" s="194">
        <v>0</v>
      </c>
      <c r="AX1664" s="194" t="s">
        <v>639</v>
      </c>
    </row>
    <row r="1665" spans="14:50" ht="16.5" thickBot="1" x14ac:dyDescent="0.3">
      <c r="N1665" s="200" t="s">
        <v>194</v>
      </c>
      <c r="O1665" s="199" t="s">
        <v>423</v>
      </c>
      <c r="P1665" s="197" t="s">
        <v>630</v>
      </c>
      <c r="Q1665" s="199" t="s">
        <v>319</v>
      </c>
      <c r="R1665" s="199" t="s">
        <v>52</v>
      </c>
      <c r="S1665" s="195">
        <v>0.94388691451339879</v>
      </c>
      <c r="T1665" s="195">
        <v>0.62235936802416836</v>
      </c>
      <c r="U1665" s="195">
        <v>1.5166268284994215</v>
      </c>
      <c r="V1665" s="194">
        <v>0</v>
      </c>
      <c r="W1665" s="194">
        <v>0</v>
      </c>
      <c r="X1665" s="194">
        <v>0</v>
      </c>
      <c r="Y1665" s="194" t="s">
        <v>629</v>
      </c>
      <c r="AM1665" s="200" t="s">
        <v>194</v>
      </c>
      <c r="AN1665" s="199" t="s">
        <v>407</v>
      </c>
      <c r="AO1665" s="197" t="s">
        <v>630</v>
      </c>
      <c r="AP1665" s="199" t="s">
        <v>317</v>
      </c>
      <c r="AQ1665" s="199" t="s">
        <v>55</v>
      </c>
      <c r="AR1665" s="195">
        <v>0.28386817582987994</v>
      </c>
      <c r="AS1665" s="195">
        <v>0.63678068164381374</v>
      </c>
      <c r="AT1665" s="195">
        <v>0.44578641283069415</v>
      </c>
      <c r="AU1665" s="194">
        <v>0</v>
      </c>
      <c r="AV1665" s="194">
        <v>0</v>
      </c>
      <c r="AW1665" s="194">
        <v>0</v>
      </c>
      <c r="AX1665" s="194" t="s">
        <v>639</v>
      </c>
    </row>
    <row r="1666" spans="14:50" ht="16.5" thickBot="1" x14ac:dyDescent="0.3">
      <c r="N1666" s="200" t="s">
        <v>194</v>
      </c>
      <c r="O1666" s="199" t="s">
        <v>423</v>
      </c>
      <c r="P1666" s="197" t="s">
        <v>630</v>
      </c>
      <c r="Q1666" s="199" t="s">
        <v>318</v>
      </c>
      <c r="R1666" s="199" t="s">
        <v>52</v>
      </c>
      <c r="S1666" s="195">
        <v>0.94388691451339879</v>
      </c>
      <c r="T1666" s="195">
        <v>0.62235936802416836</v>
      </c>
      <c r="U1666" s="195">
        <v>1.5166268284994215</v>
      </c>
      <c r="V1666" s="194">
        <v>0</v>
      </c>
      <c r="W1666" s="194">
        <v>0</v>
      </c>
      <c r="X1666" s="194">
        <v>0</v>
      </c>
      <c r="Y1666" s="194" t="s">
        <v>629</v>
      </c>
      <c r="AM1666" s="200" t="s">
        <v>194</v>
      </c>
      <c r="AN1666" s="199" t="s">
        <v>407</v>
      </c>
      <c r="AO1666" s="197" t="s">
        <v>630</v>
      </c>
      <c r="AP1666" s="199" t="s">
        <v>74</v>
      </c>
      <c r="AQ1666" s="199" t="s">
        <v>55</v>
      </c>
      <c r="AR1666" s="195">
        <v>0.27883720007613483</v>
      </c>
      <c r="AS1666" s="195">
        <v>0.65282024256209781</v>
      </c>
      <c r="AT1666" s="195">
        <v>0.42712707403464312</v>
      </c>
      <c r="AU1666" s="194">
        <v>0</v>
      </c>
      <c r="AV1666" s="194">
        <v>0</v>
      </c>
      <c r="AW1666" s="194">
        <v>0</v>
      </c>
      <c r="AX1666" s="194" t="s">
        <v>639</v>
      </c>
    </row>
    <row r="1667" spans="14:50" ht="16.5" thickBot="1" x14ac:dyDescent="0.3">
      <c r="N1667" s="200" t="s">
        <v>194</v>
      </c>
      <c r="O1667" s="199" t="s">
        <v>423</v>
      </c>
      <c r="P1667" s="197" t="s">
        <v>630</v>
      </c>
      <c r="Q1667" s="199" t="s">
        <v>317</v>
      </c>
      <c r="R1667" s="199" t="s">
        <v>52</v>
      </c>
      <c r="S1667" s="195">
        <v>0.94388691451339879</v>
      </c>
      <c r="T1667" s="195">
        <v>0.62235936802416836</v>
      </c>
      <c r="U1667" s="195">
        <v>1.5166268284994215</v>
      </c>
      <c r="V1667" s="194">
        <v>0</v>
      </c>
      <c r="W1667" s="194">
        <v>0</v>
      </c>
      <c r="X1667" s="194">
        <v>0</v>
      </c>
      <c r="Y1667" s="194" t="s">
        <v>629</v>
      </c>
      <c r="AM1667" s="200" t="s">
        <v>194</v>
      </c>
      <c r="AN1667" s="199" t="s">
        <v>407</v>
      </c>
      <c r="AO1667" s="197" t="s">
        <v>630</v>
      </c>
      <c r="AP1667" s="199" t="s">
        <v>316</v>
      </c>
      <c r="AQ1667" s="199" t="s">
        <v>55</v>
      </c>
      <c r="AR1667" s="195">
        <v>0.2581825926630878</v>
      </c>
      <c r="AS1667" s="195">
        <v>0.65282024256209781</v>
      </c>
      <c r="AT1667" s="195">
        <v>0.39548803151355838</v>
      </c>
      <c r="AU1667" s="194">
        <v>0</v>
      </c>
      <c r="AV1667" s="194">
        <v>0</v>
      </c>
      <c r="AW1667" s="194">
        <v>0</v>
      </c>
      <c r="AX1667" s="194" t="s">
        <v>639</v>
      </c>
    </row>
    <row r="1668" spans="14:50" ht="16.5" thickBot="1" x14ac:dyDescent="0.3">
      <c r="N1668" s="200" t="s">
        <v>194</v>
      </c>
      <c r="O1668" s="199" t="s">
        <v>423</v>
      </c>
      <c r="P1668" s="197" t="s">
        <v>630</v>
      </c>
      <c r="Q1668" s="199" t="s">
        <v>74</v>
      </c>
      <c r="R1668" s="199" t="s">
        <v>52</v>
      </c>
      <c r="S1668" s="195">
        <v>0.94388691451339879</v>
      </c>
      <c r="T1668" s="195">
        <v>0.62235936802416836</v>
      </c>
      <c r="U1668" s="195">
        <v>1.5166268284994215</v>
      </c>
      <c r="V1668" s="194">
        <v>0</v>
      </c>
      <c r="W1668" s="194">
        <v>0</v>
      </c>
      <c r="X1668" s="194">
        <v>0</v>
      </c>
      <c r="Y1668" s="194" t="s">
        <v>629</v>
      </c>
      <c r="AM1668" s="200" t="s">
        <v>194</v>
      </c>
      <c r="AN1668" s="199" t="s">
        <v>407</v>
      </c>
      <c r="AO1668" s="197" t="s">
        <v>630</v>
      </c>
      <c r="AP1668" s="199" t="s">
        <v>315</v>
      </c>
      <c r="AQ1668" s="199" t="s">
        <v>55</v>
      </c>
      <c r="AR1668" s="195">
        <v>0.14784800824472913</v>
      </c>
      <c r="AS1668" s="195">
        <v>0.63678068164381363</v>
      </c>
      <c r="AT1668" s="195">
        <v>0.23218042334931988</v>
      </c>
      <c r="AU1668" s="194">
        <v>0</v>
      </c>
      <c r="AV1668" s="194">
        <v>0</v>
      </c>
      <c r="AW1668" s="194">
        <v>0</v>
      </c>
      <c r="AX1668" s="194" t="s">
        <v>639</v>
      </c>
    </row>
    <row r="1669" spans="14:50" ht="16.5" thickBot="1" x14ac:dyDescent="0.3">
      <c r="N1669" s="200" t="s">
        <v>194</v>
      </c>
      <c r="O1669" s="199" t="s">
        <v>423</v>
      </c>
      <c r="P1669" s="197" t="s">
        <v>630</v>
      </c>
      <c r="Q1669" s="199" t="s">
        <v>316</v>
      </c>
      <c r="R1669" s="199" t="s">
        <v>52</v>
      </c>
      <c r="S1669" s="195">
        <v>0.94388691451339879</v>
      </c>
      <c r="T1669" s="195">
        <v>0.62235936802416836</v>
      </c>
      <c r="U1669" s="195">
        <v>1.5166268284994215</v>
      </c>
      <c r="V1669" s="194">
        <v>0</v>
      </c>
      <c r="W1669" s="194">
        <v>0</v>
      </c>
      <c r="X1669" s="194">
        <v>0</v>
      </c>
      <c r="Y1669" s="194" t="s">
        <v>629</v>
      </c>
      <c r="AM1669" s="200" t="s">
        <v>194</v>
      </c>
      <c r="AN1669" s="199" t="s">
        <v>407</v>
      </c>
      <c r="AO1669" s="197" t="s">
        <v>630</v>
      </c>
      <c r="AP1669" s="199" t="s">
        <v>314</v>
      </c>
      <c r="AQ1669" s="199" t="s">
        <v>55</v>
      </c>
      <c r="AR1669" s="195">
        <v>0.17564343379473824</v>
      </c>
      <c r="AS1669" s="195">
        <v>0.63678068164381363</v>
      </c>
      <c r="AT1669" s="195">
        <v>0.27583034293899211</v>
      </c>
      <c r="AU1669" s="194">
        <v>0</v>
      </c>
      <c r="AV1669" s="194">
        <v>0</v>
      </c>
      <c r="AW1669" s="194">
        <v>0</v>
      </c>
      <c r="AX1669" s="194" t="s">
        <v>639</v>
      </c>
    </row>
    <row r="1670" spans="14:50" ht="16.5" thickBot="1" x14ac:dyDescent="0.3">
      <c r="N1670" s="200" t="s">
        <v>194</v>
      </c>
      <c r="O1670" s="199" t="s">
        <v>423</v>
      </c>
      <c r="P1670" s="197" t="s">
        <v>630</v>
      </c>
      <c r="Q1670" s="199" t="s">
        <v>315</v>
      </c>
      <c r="R1670" s="199" t="s">
        <v>52</v>
      </c>
      <c r="S1670" s="195">
        <v>0.94388691451339879</v>
      </c>
      <c r="T1670" s="195">
        <v>0.62235936802416836</v>
      </c>
      <c r="U1670" s="195">
        <v>1.5166268284994215</v>
      </c>
      <c r="V1670" s="194">
        <v>0</v>
      </c>
      <c r="W1670" s="194">
        <v>0</v>
      </c>
      <c r="X1670" s="194">
        <v>0</v>
      </c>
      <c r="Y1670" s="194" t="s">
        <v>629</v>
      </c>
      <c r="AM1670" s="200" t="s">
        <v>194</v>
      </c>
      <c r="AN1670" s="199" t="s">
        <v>407</v>
      </c>
      <c r="AO1670" s="197" t="s">
        <v>630</v>
      </c>
      <c r="AP1670" s="199" t="s">
        <v>313</v>
      </c>
      <c r="AQ1670" s="199" t="s">
        <v>55</v>
      </c>
      <c r="AR1670" s="195">
        <v>3.8728237718945902E-2</v>
      </c>
      <c r="AS1670" s="195">
        <v>0.65282024256209792</v>
      </c>
      <c r="AT1670" s="195">
        <v>5.932450496165792E-2</v>
      </c>
      <c r="AU1670" s="194">
        <v>0</v>
      </c>
      <c r="AV1670" s="194">
        <v>0</v>
      </c>
      <c r="AW1670" s="194">
        <v>0</v>
      </c>
      <c r="AX1670" s="194" t="s">
        <v>639</v>
      </c>
    </row>
    <row r="1671" spans="14:50" ht="16.5" thickBot="1" x14ac:dyDescent="0.3">
      <c r="N1671" s="200" t="s">
        <v>194</v>
      </c>
      <c r="O1671" s="199" t="s">
        <v>423</v>
      </c>
      <c r="P1671" s="197" t="s">
        <v>630</v>
      </c>
      <c r="Q1671" s="199" t="s">
        <v>314</v>
      </c>
      <c r="R1671" s="199" t="s">
        <v>52</v>
      </c>
      <c r="S1671" s="195">
        <v>0.94388691451339879</v>
      </c>
      <c r="T1671" s="195">
        <v>0.62235936802416836</v>
      </c>
      <c r="U1671" s="195">
        <v>1.5166268284994215</v>
      </c>
      <c r="V1671" s="194">
        <v>0</v>
      </c>
      <c r="W1671" s="194">
        <v>0</v>
      </c>
      <c r="X1671" s="194">
        <v>0</v>
      </c>
      <c r="Y1671" s="194" t="s">
        <v>629</v>
      </c>
      <c r="AM1671" s="200" t="s">
        <v>194</v>
      </c>
      <c r="AN1671" s="199" t="s">
        <v>407</v>
      </c>
      <c r="AO1671" s="197" t="s">
        <v>630</v>
      </c>
      <c r="AP1671" s="199" t="s">
        <v>312</v>
      </c>
      <c r="AQ1671" s="199" t="s">
        <v>55</v>
      </c>
      <c r="AR1671" s="195">
        <v>0.18589146671742318</v>
      </c>
      <c r="AS1671" s="195">
        <v>0.65282024256209781</v>
      </c>
      <c r="AT1671" s="195">
        <v>0.28475138268976202</v>
      </c>
      <c r="AU1671" s="194">
        <v>0</v>
      </c>
      <c r="AV1671" s="194">
        <v>0</v>
      </c>
      <c r="AW1671" s="194">
        <v>0</v>
      </c>
      <c r="AX1671" s="194" t="s">
        <v>639</v>
      </c>
    </row>
    <row r="1672" spans="14:50" ht="16.5" thickBot="1" x14ac:dyDescent="0.3">
      <c r="N1672" s="200" t="s">
        <v>194</v>
      </c>
      <c r="O1672" s="199" t="s">
        <v>423</v>
      </c>
      <c r="P1672" s="197" t="s">
        <v>630</v>
      </c>
      <c r="Q1672" s="199" t="s">
        <v>313</v>
      </c>
      <c r="R1672" s="199" t="s">
        <v>52</v>
      </c>
      <c r="S1672" s="195">
        <v>0.94388691451339879</v>
      </c>
      <c r="T1672" s="195">
        <v>0.62235936802416836</v>
      </c>
      <c r="U1672" s="195">
        <v>1.5166268284994215</v>
      </c>
      <c r="V1672" s="194">
        <v>0</v>
      </c>
      <c r="W1672" s="194">
        <v>0</v>
      </c>
      <c r="X1672" s="194">
        <v>0</v>
      </c>
      <c r="Y1672" s="194" t="s">
        <v>629</v>
      </c>
      <c r="AM1672" s="200" t="s">
        <v>194</v>
      </c>
      <c r="AN1672" s="199" t="s">
        <v>407</v>
      </c>
      <c r="AO1672" s="197" t="s">
        <v>630</v>
      </c>
      <c r="AP1672" s="199" t="s">
        <v>323</v>
      </c>
      <c r="AQ1672" s="199" t="s">
        <v>52</v>
      </c>
      <c r="AR1672" s="195">
        <v>8.8913167149497679E-2</v>
      </c>
      <c r="AS1672" s="195">
        <v>0.65282024256209803</v>
      </c>
      <c r="AT1672" s="195">
        <v>0.13619854494790734</v>
      </c>
      <c r="AU1672" s="194">
        <v>0</v>
      </c>
      <c r="AV1672" s="194">
        <v>0</v>
      </c>
      <c r="AW1672" s="194">
        <v>0</v>
      </c>
      <c r="AX1672" s="194" t="s">
        <v>639</v>
      </c>
    </row>
    <row r="1673" spans="14:50" ht="16.5" thickBot="1" x14ac:dyDescent="0.3">
      <c r="N1673" s="200" t="s">
        <v>194</v>
      </c>
      <c r="O1673" s="199" t="s">
        <v>420</v>
      </c>
      <c r="P1673" s="197" t="s">
        <v>630</v>
      </c>
      <c r="Q1673" s="199" t="s">
        <v>323</v>
      </c>
      <c r="R1673" s="199" t="s">
        <v>76</v>
      </c>
      <c r="S1673" s="195">
        <v>4.530336658522943</v>
      </c>
      <c r="T1673" s="195">
        <v>0.62235936802416836</v>
      </c>
      <c r="U1673" s="195">
        <v>7.2792937509812088</v>
      </c>
      <c r="V1673" s="194">
        <v>0</v>
      </c>
      <c r="W1673" s="194">
        <v>0</v>
      </c>
      <c r="X1673" s="194">
        <v>0</v>
      </c>
      <c r="Y1673" s="194" t="s">
        <v>629</v>
      </c>
      <c r="AM1673" s="200" t="s">
        <v>194</v>
      </c>
      <c r="AN1673" s="199" t="s">
        <v>407</v>
      </c>
      <c r="AO1673" s="197" t="s">
        <v>630</v>
      </c>
      <c r="AP1673" s="199" t="s">
        <v>322</v>
      </c>
      <c r="AQ1673" s="199" t="s">
        <v>52</v>
      </c>
      <c r="AR1673" s="195">
        <v>0.19534277694573982</v>
      </c>
      <c r="AS1673" s="195">
        <v>0.63411360438707298</v>
      </c>
      <c r="AT1673" s="195">
        <v>0.30805643593557014</v>
      </c>
      <c r="AU1673" s="194">
        <v>0</v>
      </c>
      <c r="AV1673" s="194">
        <v>0</v>
      </c>
      <c r="AW1673" s="194">
        <v>0</v>
      </c>
      <c r="AX1673" s="194" t="s">
        <v>639</v>
      </c>
    </row>
    <row r="1674" spans="14:50" ht="16.5" thickBot="1" x14ac:dyDescent="0.3">
      <c r="N1674" s="200" t="s">
        <v>194</v>
      </c>
      <c r="O1674" s="199" t="s">
        <v>420</v>
      </c>
      <c r="P1674" s="197" t="s">
        <v>630</v>
      </c>
      <c r="Q1674" s="199" t="s">
        <v>322</v>
      </c>
      <c r="R1674" s="199" t="s">
        <v>76</v>
      </c>
      <c r="S1674" s="195">
        <v>4.530336658522943</v>
      </c>
      <c r="T1674" s="195">
        <v>0.62235936802416836</v>
      </c>
      <c r="U1674" s="195">
        <v>7.2792937509812088</v>
      </c>
      <c r="V1674" s="194">
        <v>0</v>
      </c>
      <c r="W1674" s="194">
        <v>0</v>
      </c>
      <c r="X1674" s="194">
        <v>0</v>
      </c>
      <c r="Y1674" s="194" t="s">
        <v>629</v>
      </c>
      <c r="AM1674" s="200" t="s">
        <v>194</v>
      </c>
      <c r="AN1674" s="199" t="s">
        <v>407</v>
      </c>
      <c r="AO1674" s="197" t="s">
        <v>630</v>
      </c>
      <c r="AP1674" s="199" t="s">
        <v>321</v>
      </c>
      <c r="AQ1674" s="199" t="s">
        <v>52</v>
      </c>
      <c r="AR1674" s="195">
        <v>0.16972012628982239</v>
      </c>
      <c r="AS1674" s="195">
        <v>0.63678068164381352</v>
      </c>
      <c r="AT1674" s="195">
        <v>0.26652838439083837</v>
      </c>
      <c r="AU1674" s="194">
        <v>0</v>
      </c>
      <c r="AV1674" s="194">
        <v>0</v>
      </c>
      <c r="AW1674" s="194">
        <v>0</v>
      </c>
      <c r="AX1674" s="194" t="s">
        <v>639</v>
      </c>
    </row>
    <row r="1675" spans="14:50" ht="16.5" thickBot="1" x14ac:dyDescent="0.3">
      <c r="N1675" s="200" t="s">
        <v>194</v>
      </c>
      <c r="O1675" s="199" t="s">
        <v>420</v>
      </c>
      <c r="P1675" s="197" t="s">
        <v>630</v>
      </c>
      <c r="Q1675" s="199" t="s">
        <v>321</v>
      </c>
      <c r="R1675" s="199" t="s">
        <v>76</v>
      </c>
      <c r="S1675" s="195">
        <v>4.530336658522943</v>
      </c>
      <c r="T1675" s="195">
        <v>0.62235936802416836</v>
      </c>
      <c r="U1675" s="195">
        <v>7.2792937509812088</v>
      </c>
      <c r="V1675" s="194">
        <v>0</v>
      </c>
      <c r="W1675" s="194">
        <v>0</v>
      </c>
      <c r="X1675" s="194">
        <v>0</v>
      </c>
      <c r="Y1675" s="194" t="s">
        <v>629</v>
      </c>
      <c r="AM1675" s="200" t="s">
        <v>194</v>
      </c>
      <c r="AN1675" s="199" t="s">
        <v>407</v>
      </c>
      <c r="AO1675" s="197" t="s">
        <v>630</v>
      </c>
      <c r="AP1675" s="199" t="s">
        <v>320</v>
      </c>
      <c r="AQ1675" s="199" t="s">
        <v>52</v>
      </c>
      <c r="AR1675" s="195">
        <v>0.11855088953266357</v>
      </c>
      <c r="AS1675" s="195">
        <v>0.65282024256209792</v>
      </c>
      <c r="AT1675" s="195">
        <v>0.18159805993054315</v>
      </c>
      <c r="AU1675" s="194">
        <v>0</v>
      </c>
      <c r="AV1675" s="194">
        <v>0</v>
      </c>
      <c r="AW1675" s="194">
        <v>0</v>
      </c>
      <c r="AX1675" s="194" t="s">
        <v>639</v>
      </c>
    </row>
    <row r="1676" spans="14:50" ht="16.5" thickBot="1" x14ac:dyDescent="0.3">
      <c r="N1676" s="200" t="s">
        <v>194</v>
      </c>
      <c r="O1676" s="199" t="s">
        <v>420</v>
      </c>
      <c r="P1676" s="197" t="s">
        <v>630</v>
      </c>
      <c r="Q1676" s="199" t="s">
        <v>320</v>
      </c>
      <c r="R1676" s="199" t="s">
        <v>76</v>
      </c>
      <c r="S1676" s="195">
        <v>4.530336658522943</v>
      </c>
      <c r="T1676" s="195">
        <v>0.62235936802416836</v>
      </c>
      <c r="U1676" s="195">
        <v>7.2792937509812088</v>
      </c>
      <c r="V1676" s="194">
        <v>0</v>
      </c>
      <c r="W1676" s="194">
        <v>0</v>
      </c>
      <c r="X1676" s="194">
        <v>0</v>
      </c>
      <c r="Y1676" s="194" t="s">
        <v>629</v>
      </c>
      <c r="AM1676" s="200" t="s">
        <v>194</v>
      </c>
      <c r="AN1676" s="199" t="s">
        <v>407</v>
      </c>
      <c r="AO1676" s="197" t="s">
        <v>630</v>
      </c>
      <c r="AP1676" s="199" t="s">
        <v>319</v>
      </c>
      <c r="AQ1676" s="199" t="s">
        <v>52</v>
      </c>
      <c r="AR1676" s="195">
        <v>0.22837174889308712</v>
      </c>
      <c r="AS1676" s="195">
        <v>0.63411360438707298</v>
      </c>
      <c r="AT1676" s="195">
        <v>0.3601432729295071</v>
      </c>
      <c r="AU1676" s="194">
        <v>0</v>
      </c>
      <c r="AV1676" s="194">
        <v>0</v>
      </c>
      <c r="AW1676" s="194">
        <v>0</v>
      </c>
      <c r="AX1676" s="194" t="s">
        <v>639</v>
      </c>
    </row>
    <row r="1677" spans="14:50" ht="16.5" thickBot="1" x14ac:dyDescent="0.3">
      <c r="N1677" s="200" t="s">
        <v>194</v>
      </c>
      <c r="O1677" s="199" t="s">
        <v>420</v>
      </c>
      <c r="P1677" s="197" t="s">
        <v>630</v>
      </c>
      <c r="Q1677" s="199" t="s">
        <v>319</v>
      </c>
      <c r="R1677" s="199" t="s">
        <v>76</v>
      </c>
      <c r="S1677" s="195">
        <v>4.530336658522943</v>
      </c>
      <c r="T1677" s="195">
        <v>0.62235936802416836</v>
      </c>
      <c r="U1677" s="195">
        <v>7.2792937509812088</v>
      </c>
      <c r="V1677" s="194">
        <v>0</v>
      </c>
      <c r="W1677" s="194">
        <v>0</v>
      </c>
      <c r="X1677" s="194">
        <v>0</v>
      </c>
      <c r="Y1677" s="194" t="s">
        <v>629</v>
      </c>
      <c r="AM1677" s="200" t="s">
        <v>194</v>
      </c>
      <c r="AN1677" s="199" t="s">
        <v>407</v>
      </c>
      <c r="AO1677" s="197" t="s">
        <v>630</v>
      </c>
      <c r="AP1677" s="199" t="s">
        <v>318</v>
      </c>
      <c r="AQ1677" s="199" t="s">
        <v>52</v>
      </c>
      <c r="AR1677" s="195">
        <v>0.28452213487839256</v>
      </c>
      <c r="AS1677" s="195">
        <v>0.65282024256209792</v>
      </c>
      <c r="AT1677" s="195">
        <v>0.43583534383330352</v>
      </c>
      <c r="AU1677" s="194">
        <v>0</v>
      </c>
      <c r="AV1677" s="194">
        <v>0</v>
      </c>
      <c r="AW1677" s="194">
        <v>0</v>
      </c>
      <c r="AX1677" s="194" t="s">
        <v>639</v>
      </c>
    </row>
    <row r="1678" spans="14:50" ht="16.5" thickBot="1" x14ac:dyDescent="0.3">
      <c r="N1678" s="200" t="s">
        <v>194</v>
      </c>
      <c r="O1678" s="199" t="s">
        <v>420</v>
      </c>
      <c r="P1678" s="197" t="s">
        <v>630</v>
      </c>
      <c r="Q1678" s="199" t="s">
        <v>318</v>
      </c>
      <c r="R1678" s="199" t="s">
        <v>76</v>
      </c>
      <c r="S1678" s="195">
        <v>4.530336658522943</v>
      </c>
      <c r="T1678" s="195">
        <v>0.62235936802416836</v>
      </c>
      <c r="U1678" s="195">
        <v>7.2792937509812088</v>
      </c>
      <c r="V1678" s="194">
        <v>0</v>
      </c>
      <c r="W1678" s="194">
        <v>0</v>
      </c>
      <c r="X1678" s="194">
        <v>0</v>
      </c>
      <c r="Y1678" s="194" t="s">
        <v>629</v>
      </c>
      <c r="AM1678" s="200" t="s">
        <v>194</v>
      </c>
      <c r="AN1678" s="199" t="s">
        <v>407</v>
      </c>
      <c r="AO1678" s="197" t="s">
        <v>630</v>
      </c>
      <c r="AP1678" s="199" t="s">
        <v>317</v>
      </c>
      <c r="AQ1678" s="199" t="s">
        <v>52</v>
      </c>
      <c r="AR1678" s="195">
        <v>0.27155220206371589</v>
      </c>
      <c r="AS1678" s="195">
        <v>0.63678068164381352</v>
      </c>
      <c r="AT1678" s="195">
        <v>0.42644541502534145</v>
      </c>
      <c r="AU1678" s="194">
        <v>0</v>
      </c>
      <c r="AV1678" s="194">
        <v>0</v>
      </c>
      <c r="AW1678" s="194">
        <v>0</v>
      </c>
      <c r="AX1678" s="194" t="s">
        <v>639</v>
      </c>
    </row>
    <row r="1679" spans="14:50" ht="16.5" thickBot="1" x14ac:dyDescent="0.3">
      <c r="N1679" s="200" t="s">
        <v>194</v>
      </c>
      <c r="O1679" s="199" t="s">
        <v>420</v>
      </c>
      <c r="P1679" s="197" t="s">
        <v>630</v>
      </c>
      <c r="Q1679" s="199" t="s">
        <v>317</v>
      </c>
      <c r="R1679" s="199" t="s">
        <v>76</v>
      </c>
      <c r="S1679" s="195">
        <v>4.530336658522943</v>
      </c>
      <c r="T1679" s="195">
        <v>0.62235936802416836</v>
      </c>
      <c r="U1679" s="195">
        <v>7.2792937509812088</v>
      </c>
      <c r="V1679" s="194">
        <v>0</v>
      </c>
      <c r="W1679" s="194">
        <v>0</v>
      </c>
      <c r="X1679" s="194">
        <v>0</v>
      </c>
      <c r="Y1679" s="194" t="s">
        <v>629</v>
      </c>
      <c r="AM1679" s="200" t="s">
        <v>194</v>
      </c>
      <c r="AN1679" s="199" t="s">
        <v>407</v>
      </c>
      <c r="AO1679" s="197" t="s">
        <v>630</v>
      </c>
      <c r="AP1679" s="199" t="s">
        <v>74</v>
      </c>
      <c r="AQ1679" s="199" t="s">
        <v>52</v>
      </c>
      <c r="AR1679" s="195">
        <v>0.26673950144849295</v>
      </c>
      <c r="AS1679" s="195">
        <v>0.65282024256209781</v>
      </c>
      <c r="AT1679" s="195">
        <v>0.40859563484372202</v>
      </c>
      <c r="AU1679" s="194">
        <v>0</v>
      </c>
      <c r="AV1679" s="194">
        <v>0</v>
      </c>
      <c r="AW1679" s="194">
        <v>0</v>
      </c>
      <c r="AX1679" s="194" t="s">
        <v>639</v>
      </c>
    </row>
    <row r="1680" spans="14:50" ht="16.5" thickBot="1" x14ac:dyDescent="0.3">
      <c r="N1680" s="200" t="s">
        <v>194</v>
      </c>
      <c r="O1680" s="199" t="s">
        <v>420</v>
      </c>
      <c r="P1680" s="197" t="s">
        <v>630</v>
      </c>
      <c r="Q1680" s="199" t="s">
        <v>74</v>
      </c>
      <c r="R1680" s="199" t="s">
        <v>76</v>
      </c>
      <c r="S1680" s="195">
        <v>4.530336658522943</v>
      </c>
      <c r="T1680" s="195">
        <v>0.62235936802416836</v>
      </c>
      <c r="U1680" s="195">
        <v>7.2792937509812088</v>
      </c>
      <c r="V1680" s="194">
        <v>0</v>
      </c>
      <c r="W1680" s="194">
        <v>0</v>
      </c>
      <c r="X1680" s="194">
        <v>0</v>
      </c>
      <c r="Y1680" s="194" t="s">
        <v>629</v>
      </c>
      <c r="AM1680" s="200" t="s">
        <v>194</v>
      </c>
      <c r="AN1680" s="199" t="s">
        <v>407</v>
      </c>
      <c r="AO1680" s="197" t="s">
        <v>630</v>
      </c>
      <c r="AP1680" s="199" t="s">
        <v>316</v>
      </c>
      <c r="AQ1680" s="199" t="s">
        <v>52</v>
      </c>
      <c r="AR1680" s="195">
        <v>0.24698101985971571</v>
      </c>
      <c r="AS1680" s="195">
        <v>0.65282024256209792</v>
      </c>
      <c r="AT1680" s="195">
        <v>0.37832929152196482</v>
      </c>
      <c r="AU1680" s="194">
        <v>0</v>
      </c>
      <c r="AV1680" s="194">
        <v>0</v>
      </c>
      <c r="AW1680" s="194">
        <v>0</v>
      </c>
      <c r="AX1680" s="194" t="s">
        <v>639</v>
      </c>
    </row>
    <row r="1681" spans="14:50" ht="16.5" thickBot="1" x14ac:dyDescent="0.3">
      <c r="N1681" s="200" t="s">
        <v>194</v>
      </c>
      <c r="O1681" s="199" t="s">
        <v>420</v>
      </c>
      <c r="P1681" s="197" t="s">
        <v>630</v>
      </c>
      <c r="Q1681" s="199" t="s">
        <v>316</v>
      </c>
      <c r="R1681" s="199" t="s">
        <v>76</v>
      </c>
      <c r="S1681" s="195">
        <v>4.530336658522943</v>
      </c>
      <c r="T1681" s="195">
        <v>0.62235936802416836</v>
      </c>
      <c r="U1681" s="195">
        <v>7.2792937509812088</v>
      </c>
      <c r="V1681" s="194">
        <v>0</v>
      </c>
      <c r="W1681" s="194">
        <v>0</v>
      </c>
      <c r="X1681" s="194">
        <v>0</v>
      </c>
      <c r="Y1681" s="194" t="s">
        <v>629</v>
      </c>
      <c r="AM1681" s="200" t="s">
        <v>194</v>
      </c>
      <c r="AN1681" s="199" t="s">
        <v>407</v>
      </c>
      <c r="AO1681" s="197" t="s">
        <v>630</v>
      </c>
      <c r="AP1681" s="199" t="s">
        <v>315</v>
      </c>
      <c r="AQ1681" s="199" t="s">
        <v>52</v>
      </c>
      <c r="AR1681" s="195">
        <v>0.14143343857485199</v>
      </c>
      <c r="AS1681" s="195">
        <v>0.63678068164381352</v>
      </c>
      <c r="AT1681" s="195">
        <v>0.22210698699236528</v>
      </c>
      <c r="AU1681" s="194">
        <v>0</v>
      </c>
      <c r="AV1681" s="194">
        <v>0</v>
      </c>
      <c r="AW1681" s="194">
        <v>0</v>
      </c>
      <c r="AX1681" s="194" t="s">
        <v>639</v>
      </c>
    </row>
    <row r="1682" spans="14:50" ht="16.5" thickBot="1" x14ac:dyDescent="0.3">
      <c r="N1682" s="200" t="s">
        <v>194</v>
      </c>
      <c r="O1682" s="199" t="s">
        <v>420</v>
      </c>
      <c r="P1682" s="197" t="s">
        <v>630</v>
      </c>
      <c r="Q1682" s="199" t="s">
        <v>315</v>
      </c>
      <c r="R1682" s="199" t="s">
        <v>76</v>
      </c>
      <c r="S1682" s="195">
        <v>4.530336658522943</v>
      </c>
      <c r="T1682" s="195">
        <v>0.62235936802416836</v>
      </c>
      <c r="U1682" s="195">
        <v>7.2792937509812088</v>
      </c>
      <c r="V1682" s="194">
        <v>0</v>
      </c>
      <c r="W1682" s="194">
        <v>0</v>
      </c>
      <c r="X1682" s="194">
        <v>0</v>
      </c>
      <c r="Y1682" s="194" t="s">
        <v>629</v>
      </c>
      <c r="AM1682" s="200" t="s">
        <v>194</v>
      </c>
      <c r="AN1682" s="199" t="s">
        <v>407</v>
      </c>
      <c r="AO1682" s="197" t="s">
        <v>630</v>
      </c>
      <c r="AP1682" s="199" t="s">
        <v>314</v>
      </c>
      <c r="AQ1682" s="199" t="s">
        <v>52</v>
      </c>
      <c r="AR1682" s="195">
        <v>0.16802292502692417</v>
      </c>
      <c r="AS1682" s="195">
        <v>0.63678068164381352</v>
      </c>
      <c r="AT1682" s="195">
        <v>0.26386310054692996</v>
      </c>
      <c r="AU1682" s="194">
        <v>0</v>
      </c>
      <c r="AV1682" s="194">
        <v>0</v>
      </c>
      <c r="AW1682" s="194">
        <v>0</v>
      </c>
      <c r="AX1682" s="194" t="s">
        <v>639</v>
      </c>
    </row>
    <row r="1683" spans="14:50" ht="16.5" thickBot="1" x14ac:dyDescent="0.3">
      <c r="N1683" s="200" t="s">
        <v>194</v>
      </c>
      <c r="O1683" s="199" t="s">
        <v>420</v>
      </c>
      <c r="P1683" s="197" t="s">
        <v>630</v>
      </c>
      <c r="Q1683" s="199" t="s">
        <v>314</v>
      </c>
      <c r="R1683" s="199" t="s">
        <v>76</v>
      </c>
      <c r="S1683" s="195">
        <v>4.530336658522943</v>
      </c>
      <c r="T1683" s="195">
        <v>0.62235936802416836</v>
      </c>
      <c r="U1683" s="195">
        <v>7.2792937509812088</v>
      </c>
      <c r="V1683" s="194">
        <v>0</v>
      </c>
      <c r="W1683" s="194">
        <v>0</v>
      </c>
      <c r="X1683" s="194">
        <v>0</v>
      </c>
      <c r="Y1683" s="194" t="s">
        <v>629</v>
      </c>
      <c r="AM1683" s="200" t="s">
        <v>194</v>
      </c>
      <c r="AN1683" s="199" t="s">
        <v>407</v>
      </c>
      <c r="AO1683" s="197" t="s">
        <v>630</v>
      </c>
      <c r="AP1683" s="199" t="s">
        <v>313</v>
      </c>
      <c r="AQ1683" s="199" t="s">
        <v>52</v>
      </c>
      <c r="AR1683" s="195">
        <v>3.7047964971351419E-2</v>
      </c>
      <c r="AS1683" s="195">
        <v>0.65282024256209781</v>
      </c>
      <c r="AT1683" s="195">
        <v>5.6750637550623026E-2</v>
      </c>
      <c r="AU1683" s="194">
        <v>0</v>
      </c>
      <c r="AV1683" s="194">
        <v>0</v>
      </c>
      <c r="AW1683" s="194">
        <v>0</v>
      </c>
      <c r="AX1683" s="194" t="s">
        <v>639</v>
      </c>
    </row>
    <row r="1684" spans="14:50" ht="16.5" thickBot="1" x14ac:dyDescent="0.3">
      <c r="N1684" s="200" t="s">
        <v>194</v>
      </c>
      <c r="O1684" s="199" t="s">
        <v>420</v>
      </c>
      <c r="P1684" s="197" t="s">
        <v>630</v>
      </c>
      <c r="Q1684" s="199" t="s">
        <v>313</v>
      </c>
      <c r="R1684" s="199" t="s">
        <v>76</v>
      </c>
      <c r="S1684" s="195">
        <v>4.530336658522943</v>
      </c>
      <c r="T1684" s="195">
        <v>0.62235936802416836</v>
      </c>
      <c r="U1684" s="195">
        <v>7.2792937509812088</v>
      </c>
      <c r="V1684" s="194">
        <v>0</v>
      </c>
      <c r="W1684" s="194">
        <v>0</v>
      </c>
      <c r="X1684" s="194">
        <v>0</v>
      </c>
      <c r="Y1684" s="194" t="s">
        <v>629</v>
      </c>
      <c r="AM1684" s="200" t="s">
        <v>194</v>
      </c>
      <c r="AN1684" s="199" t="s">
        <v>407</v>
      </c>
      <c r="AO1684" s="197" t="s">
        <v>630</v>
      </c>
      <c r="AP1684" s="199" t="s">
        <v>312</v>
      </c>
      <c r="AQ1684" s="199" t="s">
        <v>52</v>
      </c>
      <c r="AR1684" s="195">
        <v>0.17782633429899536</v>
      </c>
      <c r="AS1684" s="195">
        <v>0.65282024256209803</v>
      </c>
      <c r="AT1684" s="195">
        <v>0.27239708989581468</v>
      </c>
      <c r="AU1684" s="194">
        <v>0</v>
      </c>
      <c r="AV1684" s="194">
        <v>0</v>
      </c>
      <c r="AW1684" s="194">
        <v>0</v>
      </c>
      <c r="AX1684" s="194" t="s">
        <v>639</v>
      </c>
    </row>
    <row r="1685" spans="14:50" ht="16.5" thickBot="1" x14ac:dyDescent="0.3">
      <c r="N1685" s="200" t="s">
        <v>194</v>
      </c>
      <c r="O1685" s="199" t="s">
        <v>420</v>
      </c>
      <c r="P1685" s="197" t="s">
        <v>630</v>
      </c>
      <c r="Q1685" s="199" t="s">
        <v>312</v>
      </c>
      <c r="R1685" s="199" t="s">
        <v>76</v>
      </c>
      <c r="S1685" s="195">
        <v>4.530336658522943</v>
      </c>
      <c r="T1685" s="195">
        <v>0.62235936802416836</v>
      </c>
      <c r="U1685" s="195">
        <v>7.2792937509812088</v>
      </c>
      <c r="V1685" s="194">
        <v>0</v>
      </c>
      <c r="W1685" s="194">
        <v>0</v>
      </c>
      <c r="X1685" s="194">
        <v>0</v>
      </c>
      <c r="Y1685" s="194" t="s">
        <v>629</v>
      </c>
      <c r="AM1685" s="200" t="s">
        <v>194</v>
      </c>
      <c r="AN1685" s="199" t="s">
        <v>408</v>
      </c>
      <c r="AO1685" s="197" t="s">
        <v>630</v>
      </c>
      <c r="AP1685" s="199" t="s">
        <v>323</v>
      </c>
      <c r="AQ1685" s="199" t="s">
        <v>55</v>
      </c>
      <c r="AR1685" s="195">
        <v>6.3912883706603489</v>
      </c>
      <c r="AS1685" s="195">
        <v>0.60877851989121901</v>
      </c>
      <c r="AT1685" s="195">
        <v>10.498544481829601</v>
      </c>
      <c r="AU1685" s="194">
        <v>0</v>
      </c>
      <c r="AV1685" s="194">
        <v>0</v>
      </c>
      <c r="AW1685" s="194">
        <v>0</v>
      </c>
      <c r="AX1685" s="194" t="s">
        <v>638</v>
      </c>
    </row>
    <row r="1686" spans="14:50" ht="16.5" thickBot="1" x14ac:dyDescent="0.3">
      <c r="N1686" s="200" t="s">
        <v>194</v>
      </c>
      <c r="O1686" s="199" t="s">
        <v>420</v>
      </c>
      <c r="P1686" s="197" t="s">
        <v>630</v>
      </c>
      <c r="Q1686" s="199" t="s">
        <v>323</v>
      </c>
      <c r="R1686" s="199" t="s">
        <v>52</v>
      </c>
      <c r="S1686" s="195">
        <v>4.530336658522943</v>
      </c>
      <c r="T1686" s="195">
        <v>0.62235936802416836</v>
      </c>
      <c r="U1686" s="195">
        <v>7.2792937509812088</v>
      </c>
      <c r="V1686" s="194">
        <v>0</v>
      </c>
      <c r="W1686" s="194">
        <v>0</v>
      </c>
      <c r="X1686" s="194">
        <v>0</v>
      </c>
      <c r="Y1686" s="194" t="s">
        <v>629</v>
      </c>
      <c r="AM1686" s="200" t="s">
        <v>194</v>
      </c>
      <c r="AN1686" s="199" t="s">
        <v>408</v>
      </c>
      <c r="AO1686" s="197" t="s">
        <v>630</v>
      </c>
      <c r="AP1686" s="199" t="s">
        <v>322</v>
      </c>
      <c r="AQ1686" s="199" t="s">
        <v>55</v>
      </c>
      <c r="AR1686" s="195">
        <v>6.2671221437288791</v>
      </c>
      <c r="AS1686" s="195">
        <v>0.6053310492888162</v>
      </c>
      <c r="AT1686" s="195">
        <v>10.353214412331761</v>
      </c>
      <c r="AU1686" s="194">
        <v>0</v>
      </c>
      <c r="AV1686" s="194">
        <v>0</v>
      </c>
      <c r="AW1686" s="194">
        <v>0</v>
      </c>
      <c r="AX1686" s="194" t="s">
        <v>638</v>
      </c>
    </row>
    <row r="1687" spans="14:50" ht="16.5" thickBot="1" x14ac:dyDescent="0.3">
      <c r="N1687" s="200" t="s">
        <v>194</v>
      </c>
      <c r="O1687" s="199" t="s">
        <v>420</v>
      </c>
      <c r="P1687" s="197" t="s">
        <v>630</v>
      </c>
      <c r="Q1687" s="199" t="s">
        <v>322</v>
      </c>
      <c r="R1687" s="199" t="s">
        <v>52</v>
      </c>
      <c r="S1687" s="195">
        <v>4.530336658522943</v>
      </c>
      <c r="T1687" s="195">
        <v>0.62235936802416836</v>
      </c>
      <c r="U1687" s="195">
        <v>7.2792937509812088</v>
      </c>
      <c r="V1687" s="194">
        <v>0</v>
      </c>
      <c r="W1687" s="194">
        <v>0</v>
      </c>
      <c r="X1687" s="194">
        <v>0</v>
      </c>
      <c r="Y1687" s="194" t="s">
        <v>629</v>
      </c>
      <c r="AM1687" s="200" t="s">
        <v>194</v>
      </c>
      <c r="AN1687" s="199" t="s">
        <v>408</v>
      </c>
      <c r="AO1687" s="197" t="s">
        <v>630</v>
      </c>
      <c r="AP1687" s="199" t="s">
        <v>321</v>
      </c>
      <c r="AQ1687" s="199" t="s">
        <v>55</v>
      </c>
      <c r="AR1687" s="195">
        <v>6.3031603302949915</v>
      </c>
      <c r="AS1687" s="195">
        <v>0.61170196946392219</v>
      </c>
      <c r="AT1687" s="195">
        <v>10.304299552638188</v>
      </c>
      <c r="AU1687" s="194">
        <v>0</v>
      </c>
      <c r="AV1687" s="194">
        <v>0</v>
      </c>
      <c r="AW1687" s="194">
        <v>0</v>
      </c>
      <c r="AX1687" s="194" t="s">
        <v>638</v>
      </c>
    </row>
    <row r="1688" spans="14:50" ht="16.5" thickBot="1" x14ac:dyDescent="0.3">
      <c r="N1688" s="200" t="s">
        <v>194</v>
      </c>
      <c r="O1688" s="199" t="s">
        <v>420</v>
      </c>
      <c r="P1688" s="197" t="s">
        <v>630</v>
      </c>
      <c r="Q1688" s="199" t="s">
        <v>321</v>
      </c>
      <c r="R1688" s="199" t="s">
        <v>52</v>
      </c>
      <c r="S1688" s="195">
        <v>4.530336658522943</v>
      </c>
      <c r="T1688" s="195">
        <v>0.62235936802416836</v>
      </c>
      <c r="U1688" s="195">
        <v>7.2792937509812088</v>
      </c>
      <c r="V1688" s="194">
        <v>0</v>
      </c>
      <c r="W1688" s="194">
        <v>0</v>
      </c>
      <c r="X1688" s="194">
        <v>0</v>
      </c>
      <c r="Y1688" s="194" t="s">
        <v>629</v>
      </c>
      <c r="AM1688" s="200" t="s">
        <v>194</v>
      </c>
      <c r="AN1688" s="199" t="s">
        <v>408</v>
      </c>
      <c r="AO1688" s="197" t="s">
        <v>630</v>
      </c>
      <c r="AP1688" s="199" t="s">
        <v>320</v>
      </c>
      <c r="AQ1688" s="199" t="s">
        <v>55</v>
      </c>
      <c r="AR1688" s="195">
        <v>6.3912883706603489</v>
      </c>
      <c r="AS1688" s="195">
        <v>0.60877851989121901</v>
      </c>
      <c r="AT1688" s="195">
        <v>10.498544481829601</v>
      </c>
      <c r="AU1688" s="194">
        <v>0</v>
      </c>
      <c r="AV1688" s="194">
        <v>0</v>
      </c>
      <c r="AW1688" s="194">
        <v>0</v>
      </c>
      <c r="AX1688" s="194" t="s">
        <v>638</v>
      </c>
    </row>
    <row r="1689" spans="14:50" ht="16.5" thickBot="1" x14ac:dyDescent="0.3">
      <c r="N1689" s="200" t="s">
        <v>194</v>
      </c>
      <c r="O1689" s="199" t="s">
        <v>420</v>
      </c>
      <c r="P1689" s="197" t="s">
        <v>630</v>
      </c>
      <c r="Q1689" s="199" t="s">
        <v>320</v>
      </c>
      <c r="R1689" s="199" t="s">
        <v>52</v>
      </c>
      <c r="S1689" s="195">
        <v>4.530336658522943</v>
      </c>
      <c r="T1689" s="195">
        <v>0.62235936802416836</v>
      </c>
      <c r="U1689" s="195">
        <v>7.2792937509812088</v>
      </c>
      <c r="V1689" s="194">
        <v>0</v>
      </c>
      <c r="W1689" s="194">
        <v>0</v>
      </c>
      <c r="X1689" s="194">
        <v>0</v>
      </c>
      <c r="Y1689" s="194" t="s">
        <v>629</v>
      </c>
      <c r="AM1689" s="200" t="s">
        <v>194</v>
      </c>
      <c r="AN1689" s="199" t="s">
        <v>408</v>
      </c>
      <c r="AO1689" s="197" t="s">
        <v>630</v>
      </c>
      <c r="AP1689" s="199" t="s">
        <v>319</v>
      </c>
      <c r="AQ1689" s="199" t="s">
        <v>55</v>
      </c>
      <c r="AR1689" s="195">
        <v>6.2671221437288791</v>
      </c>
      <c r="AS1689" s="195">
        <v>0.60533104928881609</v>
      </c>
      <c r="AT1689" s="195">
        <v>10.353214412331763</v>
      </c>
      <c r="AU1689" s="194">
        <v>0</v>
      </c>
      <c r="AV1689" s="194">
        <v>0</v>
      </c>
      <c r="AW1689" s="194">
        <v>0</v>
      </c>
      <c r="AX1689" s="194" t="s">
        <v>638</v>
      </c>
    </row>
    <row r="1690" spans="14:50" ht="16.5" thickBot="1" x14ac:dyDescent="0.3">
      <c r="N1690" s="200" t="s">
        <v>194</v>
      </c>
      <c r="O1690" s="199" t="s">
        <v>420</v>
      </c>
      <c r="P1690" s="197" t="s">
        <v>630</v>
      </c>
      <c r="Q1690" s="199" t="s">
        <v>319</v>
      </c>
      <c r="R1690" s="199" t="s">
        <v>52</v>
      </c>
      <c r="S1690" s="195">
        <v>4.530336658522943</v>
      </c>
      <c r="T1690" s="195">
        <v>0.62235936802416836</v>
      </c>
      <c r="U1690" s="195">
        <v>7.2792937509812088</v>
      </c>
      <c r="V1690" s="194">
        <v>0</v>
      </c>
      <c r="W1690" s="194">
        <v>0</v>
      </c>
      <c r="X1690" s="194">
        <v>0</v>
      </c>
      <c r="Y1690" s="194" t="s">
        <v>629</v>
      </c>
      <c r="AM1690" s="200" t="s">
        <v>194</v>
      </c>
      <c r="AN1690" s="199" t="s">
        <v>408</v>
      </c>
      <c r="AO1690" s="197" t="s">
        <v>630</v>
      </c>
      <c r="AP1690" s="199" t="s">
        <v>318</v>
      </c>
      <c r="AQ1690" s="199" t="s">
        <v>55</v>
      </c>
      <c r="AR1690" s="195">
        <v>6.3912883706603489</v>
      </c>
      <c r="AS1690" s="195">
        <v>0.60877851989121889</v>
      </c>
      <c r="AT1690" s="195">
        <v>10.498544481829601</v>
      </c>
      <c r="AU1690" s="194">
        <v>0</v>
      </c>
      <c r="AV1690" s="194">
        <v>0</v>
      </c>
      <c r="AW1690" s="194">
        <v>0</v>
      </c>
      <c r="AX1690" s="194" t="s">
        <v>638</v>
      </c>
    </row>
    <row r="1691" spans="14:50" ht="16.5" thickBot="1" x14ac:dyDescent="0.3">
      <c r="N1691" s="200" t="s">
        <v>194</v>
      </c>
      <c r="O1691" s="199" t="s">
        <v>420</v>
      </c>
      <c r="P1691" s="197" t="s">
        <v>630</v>
      </c>
      <c r="Q1691" s="199" t="s">
        <v>318</v>
      </c>
      <c r="R1691" s="199" t="s">
        <v>52</v>
      </c>
      <c r="S1691" s="195">
        <v>4.530336658522943</v>
      </c>
      <c r="T1691" s="195">
        <v>0.62235936802416836</v>
      </c>
      <c r="U1691" s="195">
        <v>7.2792937509812088</v>
      </c>
      <c r="V1691" s="194">
        <v>0</v>
      </c>
      <c r="W1691" s="194">
        <v>0</v>
      </c>
      <c r="X1691" s="194">
        <v>0</v>
      </c>
      <c r="Y1691" s="194" t="s">
        <v>629</v>
      </c>
      <c r="AM1691" s="200" t="s">
        <v>194</v>
      </c>
      <c r="AN1691" s="199" t="s">
        <v>408</v>
      </c>
      <c r="AO1691" s="197" t="s">
        <v>630</v>
      </c>
      <c r="AP1691" s="199" t="s">
        <v>317</v>
      </c>
      <c r="AQ1691" s="199" t="s">
        <v>55</v>
      </c>
      <c r="AR1691" s="195">
        <v>6.3031603302949906</v>
      </c>
      <c r="AS1691" s="195">
        <v>0.61170196946392219</v>
      </c>
      <c r="AT1691" s="195">
        <v>10.304299552638186</v>
      </c>
      <c r="AU1691" s="194">
        <v>0</v>
      </c>
      <c r="AV1691" s="194">
        <v>0</v>
      </c>
      <c r="AW1691" s="194">
        <v>0</v>
      </c>
      <c r="AX1691" s="194" t="s">
        <v>638</v>
      </c>
    </row>
    <row r="1692" spans="14:50" ht="16.5" thickBot="1" x14ac:dyDescent="0.3">
      <c r="N1692" s="200" t="s">
        <v>194</v>
      </c>
      <c r="O1692" s="199" t="s">
        <v>420</v>
      </c>
      <c r="P1692" s="197" t="s">
        <v>630</v>
      </c>
      <c r="Q1692" s="199" t="s">
        <v>317</v>
      </c>
      <c r="R1692" s="199" t="s">
        <v>52</v>
      </c>
      <c r="S1692" s="195">
        <v>4.530336658522943</v>
      </c>
      <c r="T1692" s="195">
        <v>0.62235936802416836</v>
      </c>
      <c r="U1692" s="195">
        <v>7.2792937509812088</v>
      </c>
      <c r="V1692" s="194">
        <v>0</v>
      </c>
      <c r="W1692" s="194">
        <v>0</v>
      </c>
      <c r="X1692" s="194">
        <v>0</v>
      </c>
      <c r="Y1692" s="194" t="s">
        <v>629</v>
      </c>
      <c r="AM1692" s="200" t="s">
        <v>194</v>
      </c>
      <c r="AN1692" s="199" t="s">
        <v>408</v>
      </c>
      <c r="AO1692" s="197" t="s">
        <v>630</v>
      </c>
      <c r="AP1692" s="199" t="s">
        <v>74</v>
      </c>
      <c r="AQ1692" s="199" t="s">
        <v>55</v>
      </c>
      <c r="AR1692" s="195">
        <v>6.3912883706603489</v>
      </c>
      <c r="AS1692" s="195">
        <v>0.60877851989121901</v>
      </c>
      <c r="AT1692" s="195">
        <v>10.498544481829601</v>
      </c>
      <c r="AU1692" s="194">
        <v>0</v>
      </c>
      <c r="AV1692" s="194">
        <v>0</v>
      </c>
      <c r="AW1692" s="194">
        <v>0</v>
      </c>
      <c r="AX1692" s="194" t="s">
        <v>638</v>
      </c>
    </row>
    <row r="1693" spans="14:50" ht="16.5" thickBot="1" x14ac:dyDescent="0.3">
      <c r="N1693" s="200" t="s">
        <v>194</v>
      </c>
      <c r="O1693" s="199" t="s">
        <v>420</v>
      </c>
      <c r="P1693" s="197" t="s">
        <v>630</v>
      </c>
      <c r="Q1693" s="199" t="s">
        <v>74</v>
      </c>
      <c r="R1693" s="199" t="s">
        <v>52</v>
      </c>
      <c r="S1693" s="195">
        <v>4.530336658522943</v>
      </c>
      <c r="T1693" s="195">
        <v>0.62235936802416836</v>
      </c>
      <c r="U1693" s="195">
        <v>7.2792937509812088</v>
      </c>
      <c r="V1693" s="194">
        <v>0</v>
      </c>
      <c r="W1693" s="194">
        <v>0</v>
      </c>
      <c r="X1693" s="194">
        <v>0</v>
      </c>
      <c r="Y1693" s="194" t="s">
        <v>629</v>
      </c>
      <c r="AM1693" s="200" t="s">
        <v>194</v>
      </c>
      <c r="AN1693" s="199" t="s">
        <v>408</v>
      </c>
      <c r="AO1693" s="197" t="s">
        <v>630</v>
      </c>
      <c r="AP1693" s="199" t="s">
        <v>316</v>
      </c>
      <c r="AQ1693" s="199" t="s">
        <v>55</v>
      </c>
      <c r="AR1693" s="195">
        <v>6.3912883706603489</v>
      </c>
      <c r="AS1693" s="195">
        <v>0.60877851989121901</v>
      </c>
      <c r="AT1693" s="195">
        <v>10.498544481829601</v>
      </c>
      <c r="AU1693" s="194">
        <v>0</v>
      </c>
      <c r="AV1693" s="194">
        <v>0</v>
      </c>
      <c r="AW1693" s="194">
        <v>0</v>
      </c>
      <c r="AX1693" s="194" t="s">
        <v>638</v>
      </c>
    </row>
    <row r="1694" spans="14:50" ht="16.5" thickBot="1" x14ac:dyDescent="0.3">
      <c r="N1694" s="200" t="s">
        <v>194</v>
      </c>
      <c r="O1694" s="199" t="s">
        <v>420</v>
      </c>
      <c r="P1694" s="197" t="s">
        <v>630</v>
      </c>
      <c r="Q1694" s="199" t="s">
        <v>316</v>
      </c>
      <c r="R1694" s="199" t="s">
        <v>52</v>
      </c>
      <c r="S1694" s="195">
        <v>4.530336658522943</v>
      </c>
      <c r="T1694" s="195">
        <v>0.62235936802416836</v>
      </c>
      <c r="U1694" s="195">
        <v>7.2792937509812088</v>
      </c>
      <c r="V1694" s="194">
        <v>0</v>
      </c>
      <c r="W1694" s="194">
        <v>0</v>
      </c>
      <c r="X1694" s="194">
        <v>0</v>
      </c>
      <c r="Y1694" s="194" t="s">
        <v>629</v>
      </c>
      <c r="AM1694" s="200" t="s">
        <v>194</v>
      </c>
      <c r="AN1694" s="199" t="s">
        <v>408</v>
      </c>
      <c r="AO1694" s="197" t="s">
        <v>630</v>
      </c>
      <c r="AP1694" s="199" t="s">
        <v>315</v>
      </c>
      <c r="AQ1694" s="199" t="s">
        <v>55</v>
      </c>
      <c r="AR1694" s="195">
        <v>6.3031603302949906</v>
      </c>
      <c r="AS1694" s="195">
        <v>0.61170196946392219</v>
      </c>
      <c r="AT1694" s="195">
        <v>10.304299552638186</v>
      </c>
      <c r="AU1694" s="194">
        <v>0</v>
      </c>
      <c r="AV1694" s="194">
        <v>0</v>
      </c>
      <c r="AW1694" s="194">
        <v>0</v>
      </c>
      <c r="AX1694" s="194" t="s">
        <v>638</v>
      </c>
    </row>
    <row r="1695" spans="14:50" ht="16.5" thickBot="1" x14ac:dyDescent="0.3">
      <c r="N1695" s="200" t="s">
        <v>194</v>
      </c>
      <c r="O1695" s="199" t="s">
        <v>420</v>
      </c>
      <c r="P1695" s="197" t="s">
        <v>630</v>
      </c>
      <c r="Q1695" s="199" t="s">
        <v>315</v>
      </c>
      <c r="R1695" s="199" t="s">
        <v>52</v>
      </c>
      <c r="S1695" s="195">
        <v>4.530336658522943</v>
      </c>
      <c r="T1695" s="195">
        <v>0.62235936802416836</v>
      </c>
      <c r="U1695" s="195">
        <v>7.2792937509812088</v>
      </c>
      <c r="V1695" s="194">
        <v>0</v>
      </c>
      <c r="W1695" s="194">
        <v>0</v>
      </c>
      <c r="X1695" s="194">
        <v>0</v>
      </c>
      <c r="Y1695" s="194" t="s">
        <v>629</v>
      </c>
      <c r="AM1695" s="200" t="s">
        <v>194</v>
      </c>
      <c r="AN1695" s="199" t="s">
        <v>408</v>
      </c>
      <c r="AO1695" s="197" t="s">
        <v>630</v>
      </c>
      <c r="AP1695" s="199" t="s">
        <v>314</v>
      </c>
      <c r="AQ1695" s="199" t="s">
        <v>55</v>
      </c>
      <c r="AR1695" s="195">
        <v>6.3031603302949906</v>
      </c>
      <c r="AS1695" s="195">
        <v>0.61170196946392219</v>
      </c>
      <c r="AT1695" s="195">
        <v>10.304299552638186</v>
      </c>
      <c r="AU1695" s="194">
        <v>0</v>
      </c>
      <c r="AV1695" s="194">
        <v>0</v>
      </c>
      <c r="AW1695" s="194">
        <v>0</v>
      </c>
      <c r="AX1695" s="194" t="s">
        <v>638</v>
      </c>
    </row>
    <row r="1696" spans="14:50" ht="16.5" thickBot="1" x14ac:dyDescent="0.3">
      <c r="N1696" s="200" t="s">
        <v>194</v>
      </c>
      <c r="O1696" s="199" t="s">
        <v>420</v>
      </c>
      <c r="P1696" s="197" t="s">
        <v>630</v>
      </c>
      <c r="Q1696" s="199" t="s">
        <v>314</v>
      </c>
      <c r="R1696" s="199" t="s">
        <v>52</v>
      </c>
      <c r="S1696" s="195">
        <v>4.530336658522943</v>
      </c>
      <c r="T1696" s="195">
        <v>0.62235936802416836</v>
      </c>
      <c r="U1696" s="195">
        <v>7.2792937509812088</v>
      </c>
      <c r="V1696" s="194">
        <v>0</v>
      </c>
      <c r="W1696" s="194">
        <v>0</v>
      </c>
      <c r="X1696" s="194">
        <v>0</v>
      </c>
      <c r="Y1696" s="194" t="s">
        <v>629</v>
      </c>
      <c r="AM1696" s="200" t="s">
        <v>194</v>
      </c>
      <c r="AN1696" s="199" t="s">
        <v>408</v>
      </c>
      <c r="AO1696" s="197" t="s">
        <v>630</v>
      </c>
      <c r="AP1696" s="199" t="s">
        <v>313</v>
      </c>
      <c r="AQ1696" s="199" t="s">
        <v>55</v>
      </c>
      <c r="AR1696" s="195">
        <v>6.3912883706603489</v>
      </c>
      <c r="AS1696" s="195">
        <v>0.60877851989121901</v>
      </c>
      <c r="AT1696" s="195">
        <v>10.498544481829599</v>
      </c>
      <c r="AU1696" s="194">
        <v>0</v>
      </c>
      <c r="AV1696" s="194">
        <v>0</v>
      </c>
      <c r="AW1696" s="194">
        <v>0</v>
      </c>
      <c r="AX1696" s="194" t="s">
        <v>638</v>
      </c>
    </row>
    <row r="1697" spans="14:50" ht="16.5" thickBot="1" x14ac:dyDescent="0.3">
      <c r="N1697" s="200" t="s">
        <v>194</v>
      </c>
      <c r="O1697" s="199" t="s">
        <v>420</v>
      </c>
      <c r="P1697" s="197" t="s">
        <v>630</v>
      </c>
      <c r="Q1697" s="199" t="s">
        <v>313</v>
      </c>
      <c r="R1697" s="199" t="s">
        <v>52</v>
      </c>
      <c r="S1697" s="195">
        <v>4.530336658522943</v>
      </c>
      <c r="T1697" s="195">
        <v>0.62235936802416836</v>
      </c>
      <c r="U1697" s="195">
        <v>7.2792937509812088</v>
      </c>
      <c r="V1697" s="194">
        <v>0</v>
      </c>
      <c r="W1697" s="194">
        <v>0</v>
      </c>
      <c r="X1697" s="194">
        <v>0</v>
      </c>
      <c r="Y1697" s="194" t="s">
        <v>629</v>
      </c>
      <c r="AM1697" s="200" t="s">
        <v>194</v>
      </c>
      <c r="AN1697" s="199" t="s">
        <v>408</v>
      </c>
      <c r="AO1697" s="197" t="s">
        <v>630</v>
      </c>
      <c r="AP1697" s="199" t="s">
        <v>312</v>
      </c>
      <c r="AQ1697" s="199" t="s">
        <v>55</v>
      </c>
      <c r="AR1697" s="195">
        <v>6.3912883706603489</v>
      </c>
      <c r="AS1697" s="195">
        <v>0.60877851989121901</v>
      </c>
      <c r="AT1697" s="195">
        <v>10.498544481829599</v>
      </c>
      <c r="AU1697" s="194">
        <v>0</v>
      </c>
      <c r="AV1697" s="194">
        <v>0</v>
      </c>
      <c r="AW1697" s="194">
        <v>0</v>
      </c>
      <c r="AX1697" s="194" t="s">
        <v>638</v>
      </c>
    </row>
    <row r="1698" spans="14:50" ht="16.5" thickBot="1" x14ac:dyDescent="0.3">
      <c r="N1698" s="200" t="s">
        <v>194</v>
      </c>
      <c r="O1698" s="199" t="s">
        <v>420</v>
      </c>
      <c r="P1698" s="197" t="s">
        <v>630</v>
      </c>
      <c r="Q1698" s="199" t="s">
        <v>312</v>
      </c>
      <c r="R1698" s="199" t="s">
        <v>52</v>
      </c>
      <c r="S1698" s="195">
        <v>4.530336658522943</v>
      </c>
      <c r="T1698" s="195">
        <v>0.62235936802416836</v>
      </c>
      <c r="U1698" s="195">
        <v>7.2792937509812088</v>
      </c>
      <c r="V1698" s="194">
        <v>0</v>
      </c>
      <c r="W1698" s="194">
        <v>0</v>
      </c>
      <c r="X1698" s="194">
        <v>0</v>
      </c>
      <c r="Y1698" s="194" t="s">
        <v>629</v>
      </c>
      <c r="AM1698" s="200" t="s">
        <v>194</v>
      </c>
      <c r="AN1698" s="199" t="s">
        <v>408</v>
      </c>
      <c r="AO1698" s="197" t="s">
        <v>630</v>
      </c>
      <c r="AP1698" s="199" t="s">
        <v>323</v>
      </c>
      <c r="AQ1698" s="199" t="s">
        <v>52</v>
      </c>
      <c r="AR1698" s="195">
        <v>6.3912883706603489</v>
      </c>
      <c r="AS1698" s="195">
        <v>0.60877851989121901</v>
      </c>
      <c r="AT1698" s="195">
        <v>10.498544481829601</v>
      </c>
      <c r="AU1698" s="194">
        <v>0</v>
      </c>
      <c r="AV1698" s="194">
        <v>0</v>
      </c>
      <c r="AW1698" s="194">
        <v>0</v>
      </c>
      <c r="AX1698" s="194" t="s">
        <v>638</v>
      </c>
    </row>
    <row r="1699" spans="14:50" ht="16.5" thickBot="1" x14ac:dyDescent="0.3">
      <c r="N1699" s="200" t="s">
        <v>194</v>
      </c>
      <c r="O1699" s="199" t="s">
        <v>529</v>
      </c>
      <c r="P1699" s="197" t="s">
        <v>630</v>
      </c>
      <c r="Q1699" s="199" t="s">
        <v>323</v>
      </c>
      <c r="R1699" s="199" t="s">
        <v>76</v>
      </c>
      <c r="S1699" s="195">
        <v>1.5615645150106074</v>
      </c>
      <c r="T1699" s="195">
        <v>0.62235936802422187</v>
      </c>
      <c r="U1699" s="195">
        <v>2.50910421733996</v>
      </c>
      <c r="V1699" s="194">
        <v>0</v>
      </c>
      <c r="W1699" s="194">
        <v>0</v>
      </c>
      <c r="X1699" s="194">
        <v>0</v>
      </c>
      <c r="Y1699" s="194" t="s">
        <v>629</v>
      </c>
      <c r="AM1699" s="200" t="s">
        <v>194</v>
      </c>
      <c r="AN1699" s="199" t="s">
        <v>408</v>
      </c>
      <c r="AO1699" s="197" t="s">
        <v>630</v>
      </c>
      <c r="AP1699" s="199" t="s">
        <v>322</v>
      </c>
      <c r="AQ1699" s="199" t="s">
        <v>52</v>
      </c>
      <c r="AR1699" s="195">
        <v>6.2671221437288791</v>
      </c>
      <c r="AS1699" s="195">
        <v>0.6053310492888162</v>
      </c>
      <c r="AT1699" s="195">
        <v>10.353214412331761</v>
      </c>
      <c r="AU1699" s="194">
        <v>0</v>
      </c>
      <c r="AV1699" s="194">
        <v>0</v>
      </c>
      <c r="AW1699" s="194">
        <v>0</v>
      </c>
      <c r="AX1699" s="194" t="s">
        <v>638</v>
      </c>
    </row>
    <row r="1700" spans="14:50" ht="16.5" thickBot="1" x14ac:dyDescent="0.3">
      <c r="N1700" s="200" t="s">
        <v>194</v>
      </c>
      <c r="O1700" s="199" t="s">
        <v>529</v>
      </c>
      <c r="P1700" s="197" t="s">
        <v>630</v>
      </c>
      <c r="Q1700" s="199" t="s">
        <v>322</v>
      </c>
      <c r="R1700" s="199" t="s">
        <v>76</v>
      </c>
      <c r="S1700" s="195">
        <v>1.5615645150106074</v>
      </c>
      <c r="T1700" s="195">
        <v>0.62235936802422187</v>
      </c>
      <c r="U1700" s="195">
        <v>2.50910421733996</v>
      </c>
      <c r="V1700" s="194">
        <v>0</v>
      </c>
      <c r="W1700" s="194">
        <v>0</v>
      </c>
      <c r="X1700" s="194">
        <v>0</v>
      </c>
      <c r="Y1700" s="194" t="s">
        <v>629</v>
      </c>
      <c r="AM1700" s="200" t="s">
        <v>194</v>
      </c>
      <c r="AN1700" s="199" t="s">
        <v>408</v>
      </c>
      <c r="AO1700" s="197" t="s">
        <v>630</v>
      </c>
      <c r="AP1700" s="199" t="s">
        <v>321</v>
      </c>
      <c r="AQ1700" s="199" t="s">
        <v>52</v>
      </c>
      <c r="AR1700" s="195">
        <v>6.3031603302949915</v>
      </c>
      <c r="AS1700" s="195">
        <v>0.61170196946392219</v>
      </c>
      <c r="AT1700" s="195">
        <v>10.304299552638188</v>
      </c>
      <c r="AU1700" s="194">
        <v>0</v>
      </c>
      <c r="AV1700" s="194">
        <v>0</v>
      </c>
      <c r="AW1700" s="194">
        <v>0</v>
      </c>
      <c r="AX1700" s="194" t="s">
        <v>638</v>
      </c>
    </row>
    <row r="1701" spans="14:50" ht="16.5" thickBot="1" x14ac:dyDescent="0.3">
      <c r="N1701" s="200" t="s">
        <v>194</v>
      </c>
      <c r="O1701" s="199" t="s">
        <v>529</v>
      </c>
      <c r="P1701" s="197" t="s">
        <v>630</v>
      </c>
      <c r="Q1701" s="199" t="s">
        <v>321</v>
      </c>
      <c r="R1701" s="199" t="s">
        <v>76</v>
      </c>
      <c r="S1701" s="195">
        <v>1.5615645150106074</v>
      </c>
      <c r="T1701" s="195">
        <v>0.62235936802422187</v>
      </c>
      <c r="U1701" s="195">
        <v>2.50910421733996</v>
      </c>
      <c r="V1701" s="194">
        <v>0</v>
      </c>
      <c r="W1701" s="194">
        <v>0</v>
      </c>
      <c r="X1701" s="194">
        <v>0</v>
      </c>
      <c r="Y1701" s="194" t="s">
        <v>629</v>
      </c>
      <c r="AM1701" s="200" t="s">
        <v>194</v>
      </c>
      <c r="AN1701" s="199" t="s">
        <v>408</v>
      </c>
      <c r="AO1701" s="197" t="s">
        <v>630</v>
      </c>
      <c r="AP1701" s="199" t="s">
        <v>320</v>
      </c>
      <c r="AQ1701" s="199" t="s">
        <v>52</v>
      </c>
      <c r="AR1701" s="195">
        <v>6.3912883706603489</v>
      </c>
      <c r="AS1701" s="195">
        <v>0.60877851989121901</v>
      </c>
      <c r="AT1701" s="195">
        <v>10.498544481829601</v>
      </c>
      <c r="AU1701" s="194">
        <v>0</v>
      </c>
      <c r="AV1701" s="194">
        <v>0</v>
      </c>
      <c r="AW1701" s="194">
        <v>0</v>
      </c>
      <c r="AX1701" s="194" t="s">
        <v>638</v>
      </c>
    </row>
    <row r="1702" spans="14:50" ht="16.5" thickBot="1" x14ac:dyDescent="0.3">
      <c r="N1702" s="200" t="s">
        <v>194</v>
      </c>
      <c r="O1702" s="199" t="s">
        <v>529</v>
      </c>
      <c r="P1702" s="197" t="s">
        <v>630</v>
      </c>
      <c r="Q1702" s="199" t="s">
        <v>320</v>
      </c>
      <c r="R1702" s="199" t="s">
        <v>76</v>
      </c>
      <c r="S1702" s="195">
        <v>1.5615645150106074</v>
      </c>
      <c r="T1702" s="195">
        <v>0.62235936802422187</v>
      </c>
      <c r="U1702" s="195">
        <v>2.50910421733996</v>
      </c>
      <c r="V1702" s="194">
        <v>0</v>
      </c>
      <c r="W1702" s="194">
        <v>0</v>
      </c>
      <c r="X1702" s="194">
        <v>0</v>
      </c>
      <c r="Y1702" s="194" t="s">
        <v>629</v>
      </c>
      <c r="AM1702" s="200" t="s">
        <v>194</v>
      </c>
      <c r="AN1702" s="199" t="s">
        <v>408</v>
      </c>
      <c r="AO1702" s="197" t="s">
        <v>630</v>
      </c>
      <c r="AP1702" s="199" t="s">
        <v>319</v>
      </c>
      <c r="AQ1702" s="199" t="s">
        <v>52</v>
      </c>
      <c r="AR1702" s="195">
        <v>6.2671221437288791</v>
      </c>
      <c r="AS1702" s="195">
        <v>0.60533104928881609</v>
      </c>
      <c r="AT1702" s="195">
        <v>10.353214412331763</v>
      </c>
      <c r="AU1702" s="194">
        <v>0</v>
      </c>
      <c r="AV1702" s="194">
        <v>0</v>
      </c>
      <c r="AW1702" s="194">
        <v>0</v>
      </c>
      <c r="AX1702" s="194" t="s">
        <v>638</v>
      </c>
    </row>
    <row r="1703" spans="14:50" ht="16.5" thickBot="1" x14ac:dyDescent="0.3">
      <c r="N1703" s="200" t="s">
        <v>194</v>
      </c>
      <c r="O1703" s="199" t="s">
        <v>529</v>
      </c>
      <c r="P1703" s="197" t="s">
        <v>630</v>
      </c>
      <c r="Q1703" s="199" t="s">
        <v>319</v>
      </c>
      <c r="R1703" s="199" t="s">
        <v>76</v>
      </c>
      <c r="S1703" s="195">
        <v>1.5615645150106074</v>
      </c>
      <c r="T1703" s="195">
        <v>0.62235936802422187</v>
      </c>
      <c r="U1703" s="195">
        <v>2.50910421733996</v>
      </c>
      <c r="V1703" s="194">
        <v>0</v>
      </c>
      <c r="W1703" s="194">
        <v>0</v>
      </c>
      <c r="X1703" s="194">
        <v>0</v>
      </c>
      <c r="Y1703" s="194" t="s">
        <v>629</v>
      </c>
      <c r="AM1703" s="200" t="s">
        <v>194</v>
      </c>
      <c r="AN1703" s="199" t="s">
        <v>408</v>
      </c>
      <c r="AO1703" s="197" t="s">
        <v>630</v>
      </c>
      <c r="AP1703" s="199" t="s">
        <v>318</v>
      </c>
      <c r="AQ1703" s="199" t="s">
        <v>52</v>
      </c>
      <c r="AR1703" s="195">
        <v>6.3912883706603489</v>
      </c>
      <c r="AS1703" s="195">
        <v>0.60877851989121889</v>
      </c>
      <c r="AT1703" s="195">
        <v>10.498544481829601</v>
      </c>
      <c r="AU1703" s="194">
        <v>0</v>
      </c>
      <c r="AV1703" s="194">
        <v>0</v>
      </c>
      <c r="AW1703" s="194">
        <v>0</v>
      </c>
      <c r="AX1703" s="194" t="s">
        <v>638</v>
      </c>
    </row>
    <row r="1704" spans="14:50" ht="16.5" thickBot="1" x14ac:dyDescent="0.3">
      <c r="N1704" s="200" t="s">
        <v>194</v>
      </c>
      <c r="O1704" s="199" t="s">
        <v>529</v>
      </c>
      <c r="P1704" s="197" t="s">
        <v>630</v>
      </c>
      <c r="Q1704" s="199" t="s">
        <v>318</v>
      </c>
      <c r="R1704" s="199" t="s">
        <v>76</v>
      </c>
      <c r="S1704" s="195">
        <v>1.5615645150106074</v>
      </c>
      <c r="T1704" s="195">
        <v>0.62235936802422187</v>
      </c>
      <c r="U1704" s="195">
        <v>2.50910421733996</v>
      </c>
      <c r="V1704" s="194">
        <v>0</v>
      </c>
      <c r="W1704" s="194">
        <v>0</v>
      </c>
      <c r="X1704" s="194">
        <v>0</v>
      </c>
      <c r="Y1704" s="194" t="s">
        <v>629</v>
      </c>
      <c r="AM1704" s="200" t="s">
        <v>194</v>
      </c>
      <c r="AN1704" s="199" t="s">
        <v>408</v>
      </c>
      <c r="AO1704" s="197" t="s">
        <v>630</v>
      </c>
      <c r="AP1704" s="199" t="s">
        <v>317</v>
      </c>
      <c r="AQ1704" s="199" t="s">
        <v>52</v>
      </c>
      <c r="AR1704" s="195">
        <v>6.3031603302949906</v>
      </c>
      <c r="AS1704" s="195">
        <v>0.61170196946392219</v>
      </c>
      <c r="AT1704" s="195">
        <v>10.304299552638186</v>
      </c>
      <c r="AU1704" s="194">
        <v>0</v>
      </c>
      <c r="AV1704" s="194">
        <v>0</v>
      </c>
      <c r="AW1704" s="194">
        <v>0</v>
      </c>
      <c r="AX1704" s="194" t="s">
        <v>638</v>
      </c>
    </row>
    <row r="1705" spans="14:50" ht="16.5" thickBot="1" x14ac:dyDescent="0.3">
      <c r="N1705" s="200" t="s">
        <v>194</v>
      </c>
      <c r="O1705" s="199" t="s">
        <v>529</v>
      </c>
      <c r="P1705" s="197" t="s">
        <v>630</v>
      </c>
      <c r="Q1705" s="199" t="s">
        <v>317</v>
      </c>
      <c r="R1705" s="199" t="s">
        <v>76</v>
      </c>
      <c r="S1705" s="195">
        <v>1.5615645150106074</v>
      </c>
      <c r="T1705" s="195">
        <v>0.62235936802422187</v>
      </c>
      <c r="U1705" s="195">
        <v>2.50910421733996</v>
      </c>
      <c r="V1705" s="194">
        <v>0</v>
      </c>
      <c r="W1705" s="194">
        <v>0</v>
      </c>
      <c r="X1705" s="194">
        <v>0</v>
      </c>
      <c r="Y1705" s="194" t="s">
        <v>629</v>
      </c>
      <c r="AM1705" s="200" t="s">
        <v>194</v>
      </c>
      <c r="AN1705" s="199" t="s">
        <v>408</v>
      </c>
      <c r="AO1705" s="197" t="s">
        <v>630</v>
      </c>
      <c r="AP1705" s="199" t="s">
        <v>74</v>
      </c>
      <c r="AQ1705" s="199" t="s">
        <v>52</v>
      </c>
      <c r="AR1705" s="195">
        <v>6.3912883706603489</v>
      </c>
      <c r="AS1705" s="195">
        <v>0.60877851989121901</v>
      </c>
      <c r="AT1705" s="195">
        <v>10.498544481829601</v>
      </c>
      <c r="AU1705" s="194">
        <v>0</v>
      </c>
      <c r="AV1705" s="194">
        <v>0</v>
      </c>
      <c r="AW1705" s="194">
        <v>0</v>
      </c>
      <c r="AX1705" s="194" t="s">
        <v>638</v>
      </c>
    </row>
    <row r="1706" spans="14:50" ht="16.5" thickBot="1" x14ac:dyDescent="0.3">
      <c r="N1706" s="200" t="s">
        <v>194</v>
      </c>
      <c r="O1706" s="199" t="s">
        <v>529</v>
      </c>
      <c r="P1706" s="197" t="s">
        <v>630</v>
      </c>
      <c r="Q1706" s="199" t="s">
        <v>74</v>
      </c>
      <c r="R1706" s="199" t="s">
        <v>76</v>
      </c>
      <c r="S1706" s="195">
        <v>1.5615645150106074</v>
      </c>
      <c r="T1706" s="195">
        <v>0.62235936802422187</v>
      </c>
      <c r="U1706" s="195">
        <v>2.50910421733996</v>
      </c>
      <c r="V1706" s="194">
        <v>0</v>
      </c>
      <c r="W1706" s="194">
        <v>0</v>
      </c>
      <c r="X1706" s="194">
        <v>0</v>
      </c>
      <c r="Y1706" s="194" t="s">
        <v>629</v>
      </c>
      <c r="AM1706" s="200" t="s">
        <v>194</v>
      </c>
      <c r="AN1706" s="199" t="s">
        <v>408</v>
      </c>
      <c r="AO1706" s="197" t="s">
        <v>630</v>
      </c>
      <c r="AP1706" s="199" t="s">
        <v>316</v>
      </c>
      <c r="AQ1706" s="199" t="s">
        <v>52</v>
      </c>
      <c r="AR1706" s="195">
        <v>6.3912883706603489</v>
      </c>
      <c r="AS1706" s="195">
        <v>0.60877851989121901</v>
      </c>
      <c r="AT1706" s="195">
        <v>10.498544481829601</v>
      </c>
      <c r="AU1706" s="194">
        <v>0</v>
      </c>
      <c r="AV1706" s="194">
        <v>0</v>
      </c>
      <c r="AW1706" s="194">
        <v>0</v>
      </c>
      <c r="AX1706" s="194" t="s">
        <v>638</v>
      </c>
    </row>
    <row r="1707" spans="14:50" ht="16.5" thickBot="1" x14ac:dyDescent="0.3">
      <c r="N1707" s="200" t="s">
        <v>194</v>
      </c>
      <c r="O1707" s="199" t="s">
        <v>529</v>
      </c>
      <c r="P1707" s="197" t="s">
        <v>630</v>
      </c>
      <c r="Q1707" s="199" t="s">
        <v>316</v>
      </c>
      <c r="R1707" s="199" t="s">
        <v>76</v>
      </c>
      <c r="S1707" s="195">
        <v>1.5615645150106074</v>
      </c>
      <c r="T1707" s="195">
        <v>0.62235936802422187</v>
      </c>
      <c r="U1707" s="195">
        <v>2.50910421733996</v>
      </c>
      <c r="V1707" s="194">
        <v>0</v>
      </c>
      <c r="W1707" s="194">
        <v>0</v>
      </c>
      <c r="X1707" s="194">
        <v>0</v>
      </c>
      <c r="Y1707" s="194" t="s">
        <v>629</v>
      </c>
      <c r="AM1707" s="200" t="s">
        <v>194</v>
      </c>
      <c r="AN1707" s="199" t="s">
        <v>408</v>
      </c>
      <c r="AO1707" s="197" t="s">
        <v>630</v>
      </c>
      <c r="AP1707" s="199" t="s">
        <v>315</v>
      </c>
      <c r="AQ1707" s="199" t="s">
        <v>52</v>
      </c>
      <c r="AR1707" s="195">
        <v>6.3031603302949906</v>
      </c>
      <c r="AS1707" s="195">
        <v>0.61170196946392219</v>
      </c>
      <c r="AT1707" s="195">
        <v>10.304299552638186</v>
      </c>
      <c r="AU1707" s="194">
        <v>0</v>
      </c>
      <c r="AV1707" s="194">
        <v>0</v>
      </c>
      <c r="AW1707" s="194">
        <v>0</v>
      </c>
      <c r="AX1707" s="194" t="s">
        <v>638</v>
      </c>
    </row>
    <row r="1708" spans="14:50" ht="16.5" thickBot="1" x14ac:dyDescent="0.3">
      <c r="N1708" s="200" t="s">
        <v>194</v>
      </c>
      <c r="O1708" s="199" t="s">
        <v>529</v>
      </c>
      <c r="P1708" s="197" t="s">
        <v>630</v>
      </c>
      <c r="Q1708" s="199" t="s">
        <v>315</v>
      </c>
      <c r="R1708" s="199" t="s">
        <v>76</v>
      </c>
      <c r="S1708" s="195">
        <v>1.5615645150106074</v>
      </c>
      <c r="T1708" s="195">
        <v>0.62235936802422187</v>
      </c>
      <c r="U1708" s="195">
        <v>2.50910421733996</v>
      </c>
      <c r="V1708" s="194">
        <v>0</v>
      </c>
      <c r="W1708" s="194">
        <v>0</v>
      </c>
      <c r="X1708" s="194">
        <v>0</v>
      </c>
      <c r="Y1708" s="194" t="s">
        <v>629</v>
      </c>
      <c r="AM1708" s="200" t="s">
        <v>194</v>
      </c>
      <c r="AN1708" s="199" t="s">
        <v>408</v>
      </c>
      <c r="AO1708" s="197" t="s">
        <v>630</v>
      </c>
      <c r="AP1708" s="199" t="s">
        <v>314</v>
      </c>
      <c r="AQ1708" s="199" t="s">
        <v>52</v>
      </c>
      <c r="AR1708" s="195">
        <v>6.3031603302949906</v>
      </c>
      <c r="AS1708" s="195">
        <v>0.61170196946392219</v>
      </c>
      <c r="AT1708" s="195">
        <v>10.304299552638186</v>
      </c>
      <c r="AU1708" s="194">
        <v>0</v>
      </c>
      <c r="AV1708" s="194">
        <v>0</v>
      </c>
      <c r="AW1708" s="194">
        <v>0</v>
      </c>
      <c r="AX1708" s="194" t="s">
        <v>638</v>
      </c>
    </row>
    <row r="1709" spans="14:50" ht="16.5" thickBot="1" x14ac:dyDescent="0.3">
      <c r="N1709" s="200" t="s">
        <v>194</v>
      </c>
      <c r="O1709" s="199" t="s">
        <v>529</v>
      </c>
      <c r="P1709" s="197" t="s">
        <v>630</v>
      </c>
      <c r="Q1709" s="199" t="s">
        <v>314</v>
      </c>
      <c r="R1709" s="199" t="s">
        <v>76</v>
      </c>
      <c r="S1709" s="195">
        <v>1.5615645150106074</v>
      </c>
      <c r="T1709" s="195">
        <v>0.62235936802422187</v>
      </c>
      <c r="U1709" s="195">
        <v>2.50910421733996</v>
      </c>
      <c r="V1709" s="194">
        <v>0</v>
      </c>
      <c r="W1709" s="194">
        <v>0</v>
      </c>
      <c r="X1709" s="194">
        <v>0</v>
      </c>
      <c r="Y1709" s="194" t="s">
        <v>629</v>
      </c>
      <c r="AM1709" s="200" t="s">
        <v>194</v>
      </c>
      <c r="AN1709" s="199" t="s">
        <v>408</v>
      </c>
      <c r="AO1709" s="197" t="s">
        <v>630</v>
      </c>
      <c r="AP1709" s="199" t="s">
        <v>313</v>
      </c>
      <c r="AQ1709" s="199" t="s">
        <v>52</v>
      </c>
      <c r="AR1709" s="195">
        <v>6.3912883706603489</v>
      </c>
      <c r="AS1709" s="195">
        <v>0.60877851989121901</v>
      </c>
      <c r="AT1709" s="195">
        <v>10.498544481829599</v>
      </c>
      <c r="AU1709" s="194">
        <v>0</v>
      </c>
      <c r="AV1709" s="194">
        <v>0</v>
      </c>
      <c r="AW1709" s="194">
        <v>0</v>
      </c>
      <c r="AX1709" s="194" t="s">
        <v>638</v>
      </c>
    </row>
    <row r="1710" spans="14:50" ht="16.5" thickBot="1" x14ac:dyDescent="0.3">
      <c r="N1710" s="200" t="s">
        <v>194</v>
      </c>
      <c r="O1710" s="199" t="s">
        <v>529</v>
      </c>
      <c r="P1710" s="197" t="s">
        <v>630</v>
      </c>
      <c r="Q1710" s="199" t="s">
        <v>313</v>
      </c>
      <c r="R1710" s="199" t="s">
        <v>76</v>
      </c>
      <c r="S1710" s="195">
        <v>1.5615645150106074</v>
      </c>
      <c r="T1710" s="195">
        <v>0.62235936802422187</v>
      </c>
      <c r="U1710" s="195">
        <v>2.50910421733996</v>
      </c>
      <c r="V1710" s="194">
        <v>0</v>
      </c>
      <c r="W1710" s="194">
        <v>0</v>
      </c>
      <c r="X1710" s="194">
        <v>0</v>
      </c>
      <c r="Y1710" s="194" t="s">
        <v>629</v>
      </c>
      <c r="AM1710" s="200" t="s">
        <v>194</v>
      </c>
      <c r="AN1710" s="199" t="s">
        <v>408</v>
      </c>
      <c r="AO1710" s="197" t="s">
        <v>630</v>
      </c>
      <c r="AP1710" s="199" t="s">
        <v>312</v>
      </c>
      <c r="AQ1710" s="199" t="s">
        <v>52</v>
      </c>
      <c r="AR1710" s="195">
        <v>6.3912883706603489</v>
      </c>
      <c r="AS1710" s="195">
        <v>0.60877851989121901</v>
      </c>
      <c r="AT1710" s="195">
        <v>10.498544481829599</v>
      </c>
      <c r="AU1710" s="194">
        <v>0</v>
      </c>
      <c r="AV1710" s="194">
        <v>0</v>
      </c>
      <c r="AW1710" s="194">
        <v>0</v>
      </c>
      <c r="AX1710" s="194" t="s">
        <v>638</v>
      </c>
    </row>
    <row r="1711" spans="14:50" ht="16.5" thickBot="1" x14ac:dyDescent="0.3">
      <c r="N1711" s="200" t="s">
        <v>194</v>
      </c>
      <c r="O1711" s="199" t="s">
        <v>529</v>
      </c>
      <c r="P1711" s="197" t="s">
        <v>630</v>
      </c>
      <c r="Q1711" s="199" t="s">
        <v>323</v>
      </c>
      <c r="R1711" s="199" t="s">
        <v>52</v>
      </c>
      <c r="S1711" s="195">
        <v>1.5615645150106074</v>
      </c>
      <c r="T1711" s="195">
        <v>0.62235936802422187</v>
      </c>
      <c r="U1711" s="195">
        <v>2.50910421733996</v>
      </c>
      <c r="V1711" s="194">
        <v>0</v>
      </c>
      <c r="W1711" s="194">
        <v>0</v>
      </c>
      <c r="X1711" s="194">
        <v>0</v>
      </c>
      <c r="Y1711" s="194" t="s">
        <v>629</v>
      </c>
      <c r="AM1711" s="200" t="s">
        <v>194</v>
      </c>
      <c r="AN1711" s="199" t="s">
        <v>406</v>
      </c>
      <c r="AO1711" s="197" t="s">
        <v>630</v>
      </c>
      <c r="AP1711" s="199" t="s">
        <v>321</v>
      </c>
      <c r="AQ1711" s="199" t="s">
        <v>55</v>
      </c>
      <c r="AR1711" s="195">
        <v>0.97464097299412977</v>
      </c>
      <c r="AS1711" s="195">
        <v>0.60397796361732303</v>
      </c>
      <c r="AT1711" s="195">
        <v>1.6137028694835907</v>
      </c>
      <c r="AU1711" s="194">
        <v>0</v>
      </c>
      <c r="AV1711" s="194">
        <v>0</v>
      </c>
      <c r="AW1711" s="194">
        <v>0</v>
      </c>
      <c r="AX1711" s="194" t="s">
        <v>639</v>
      </c>
    </row>
    <row r="1712" spans="14:50" ht="16.5" thickBot="1" x14ac:dyDescent="0.3">
      <c r="N1712" s="200" t="s">
        <v>194</v>
      </c>
      <c r="O1712" s="199" t="s">
        <v>529</v>
      </c>
      <c r="P1712" s="197" t="s">
        <v>630</v>
      </c>
      <c r="Q1712" s="199" t="s">
        <v>322</v>
      </c>
      <c r="R1712" s="199" t="s">
        <v>52</v>
      </c>
      <c r="S1712" s="195">
        <v>1.5615645150106074</v>
      </c>
      <c r="T1712" s="195">
        <v>0.62235936802422187</v>
      </c>
      <c r="U1712" s="195">
        <v>2.50910421733996</v>
      </c>
      <c r="V1712" s="194">
        <v>0</v>
      </c>
      <c r="W1712" s="194">
        <v>0</v>
      </c>
      <c r="X1712" s="194">
        <v>0</v>
      </c>
      <c r="Y1712" s="194" t="s">
        <v>629</v>
      </c>
      <c r="AM1712" s="200" t="s">
        <v>194</v>
      </c>
      <c r="AN1712" s="199" t="s">
        <v>406</v>
      </c>
      <c r="AO1712" s="197" t="s">
        <v>630</v>
      </c>
      <c r="AP1712" s="199" t="s">
        <v>317</v>
      </c>
      <c r="AQ1712" s="199" t="s">
        <v>55</v>
      </c>
      <c r="AR1712" s="195">
        <v>0.97464097299412977</v>
      </c>
      <c r="AS1712" s="195">
        <v>0.60397796361732303</v>
      </c>
      <c r="AT1712" s="195">
        <v>1.6137028694835902</v>
      </c>
      <c r="AU1712" s="194">
        <v>0</v>
      </c>
      <c r="AV1712" s="194">
        <v>0</v>
      </c>
      <c r="AW1712" s="194">
        <v>0</v>
      </c>
      <c r="AX1712" s="194" t="s">
        <v>639</v>
      </c>
    </row>
    <row r="1713" spans="14:50" ht="16.5" thickBot="1" x14ac:dyDescent="0.3">
      <c r="N1713" s="200" t="s">
        <v>194</v>
      </c>
      <c r="O1713" s="199" t="s">
        <v>529</v>
      </c>
      <c r="P1713" s="197" t="s">
        <v>630</v>
      </c>
      <c r="Q1713" s="199" t="s">
        <v>321</v>
      </c>
      <c r="R1713" s="199" t="s">
        <v>52</v>
      </c>
      <c r="S1713" s="195">
        <v>1.5615645150106074</v>
      </c>
      <c r="T1713" s="195">
        <v>0.62235936802422187</v>
      </c>
      <c r="U1713" s="195">
        <v>2.50910421733996</v>
      </c>
      <c r="V1713" s="194">
        <v>0</v>
      </c>
      <c r="W1713" s="194">
        <v>0</v>
      </c>
      <c r="X1713" s="194">
        <v>0</v>
      </c>
      <c r="Y1713" s="194" t="s">
        <v>629</v>
      </c>
      <c r="AM1713" s="200" t="s">
        <v>194</v>
      </c>
      <c r="AN1713" s="199" t="s">
        <v>406</v>
      </c>
      <c r="AO1713" s="197" t="s">
        <v>630</v>
      </c>
      <c r="AP1713" s="199" t="s">
        <v>315</v>
      </c>
      <c r="AQ1713" s="199" t="s">
        <v>55</v>
      </c>
      <c r="AR1713" s="195">
        <v>0.97464097299412977</v>
      </c>
      <c r="AS1713" s="195">
        <v>0.60397796361732303</v>
      </c>
      <c r="AT1713" s="195">
        <v>1.6137028694835907</v>
      </c>
      <c r="AU1713" s="194">
        <v>0</v>
      </c>
      <c r="AV1713" s="194">
        <v>0</v>
      </c>
      <c r="AW1713" s="194">
        <v>0</v>
      </c>
      <c r="AX1713" s="194" t="s">
        <v>639</v>
      </c>
    </row>
    <row r="1714" spans="14:50" ht="16.5" thickBot="1" x14ac:dyDescent="0.3">
      <c r="N1714" s="200" t="s">
        <v>194</v>
      </c>
      <c r="O1714" s="199" t="s">
        <v>529</v>
      </c>
      <c r="P1714" s="197" t="s">
        <v>630</v>
      </c>
      <c r="Q1714" s="199" t="s">
        <v>320</v>
      </c>
      <c r="R1714" s="199" t="s">
        <v>52</v>
      </c>
      <c r="S1714" s="195">
        <v>1.5615645150106074</v>
      </c>
      <c r="T1714" s="195">
        <v>0.62235936802422187</v>
      </c>
      <c r="U1714" s="195">
        <v>2.50910421733996</v>
      </c>
      <c r="V1714" s="194">
        <v>0</v>
      </c>
      <c r="W1714" s="194">
        <v>0</v>
      </c>
      <c r="X1714" s="194">
        <v>0</v>
      </c>
      <c r="Y1714" s="194" t="s">
        <v>629</v>
      </c>
      <c r="AM1714" s="200" t="s">
        <v>194</v>
      </c>
      <c r="AN1714" s="199" t="s">
        <v>406</v>
      </c>
      <c r="AO1714" s="197" t="s">
        <v>630</v>
      </c>
      <c r="AP1714" s="199" t="s">
        <v>314</v>
      </c>
      <c r="AQ1714" s="199" t="s">
        <v>55</v>
      </c>
      <c r="AR1714" s="195">
        <v>0.97464097299412977</v>
      </c>
      <c r="AS1714" s="195">
        <v>0.60397796361732303</v>
      </c>
      <c r="AT1714" s="195">
        <v>1.6137028694835902</v>
      </c>
      <c r="AU1714" s="194">
        <v>0</v>
      </c>
      <c r="AV1714" s="194">
        <v>0</v>
      </c>
      <c r="AW1714" s="194">
        <v>0</v>
      </c>
      <c r="AX1714" s="194" t="s">
        <v>639</v>
      </c>
    </row>
    <row r="1715" spans="14:50" ht="16.5" thickBot="1" x14ac:dyDescent="0.3">
      <c r="N1715" s="200" t="s">
        <v>194</v>
      </c>
      <c r="O1715" s="199" t="s">
        <v>529</v>
      </c>
      <c r="P1715" s="197" t="s">
        <v>630</v>
      </c>
      <c r="Q1715" s="199" t="s">
        <v>319</v>
      </c>
      <c r="R1715" s="199" t="s">
        <v>52</v>
      </c>
      <c r="S1715" s="195">
        <v>1.5615645150106074</v>
      </c>
      <c r="T1715" s="195">
        <v>0.62235936802422187</v>
      </c>
      <c r="U1715" s="195">
        <v>2.50910421733996</v>
      </c>
      <c r="V1715" s="194">
        <v>0</v>
      </c>
      <c r="W1715" s="194">
        <v>0</v>
      </c>
      <c r="X1715" s="194">
        <v>0</v>
      </c>
      <c r="Y1715" s="194" t="s">
        <v>629</v>
      </c>
      <c r="AM1715" s="200" t="s">
        <v>194</v>
      </c>
      <c r="AN1715" s="199" t="s">
        <v>406</v>
      </c>
      <c r="AO1715" s="197" t="s">
        <v>630</v>
      </c>
      <c r="AP1715" s="199" t="s">
        <v>321</v>
      </c>
      <c r="AQ1715" s="199" t="s">
        <v>52</v>
      </c>
      <c r="AR1715" s="195">
        <v>0.97464097299412977</v>
      </c>
      <c r="AS1715" s="195">
        <v>0.60397796361732303</v>
      </c>
      <c r="AT1715" s="195">
        <v>1.6137028694835907</v>
      </c>
      <c r="AU1715" s="194">
        <v>0</v>
      </c>
      <c r="AV1715" s="194">
        <v>0</v>
      </c>
      <c r="AW1715" s="194">
        <v>0</v>
      </c>
      <c r="AX1715" s="194" t="s">
        <v>639</v>
      </c>
    </row>
    <row r="1716" spans="14:50" ht="16.5" thickBot="1" x14ac:dyDescent="0.3">
      <c r="N1716" s="200" t="s">
        <v>194</v>
      </c>
      <c r="O1716" s="199" t="s">
        <v>529</v>
      </c>
      <c r="P1716" s="197" t="s">
        <v>630</v>
      </c>
      <c r="Q1716" s="199" t="s">
        <v>318</v>
      </c>
      <c r="R1716" s="199" t="s">
        <v>52</v>
      </c>
      <c r="S1716" s="195">
        <v>1.5615645150106074</v>
      </c>
      <c r="T1716" s="195">
        <v>0.62235936802422187</v>
      </c>
      <c r="U1716" s="195">
        <v>2.50910421733996</v>
      </c>
      <c r="V1716" s="194">
        <v>0</v>
      </c>
      <c r="W1716" s="194">
        <v>0</v>
      </c>
      <c r="X1716" s="194">
        <v>0</v>
      </c>
      <c r="Y1716" s="194" t="s">
        <v>629</v>
      </c>
      <c r="AM1716" s="200" t="s">
        <v>194</v>
      </c>
      <c r="AN1716" s="199" t="s">
        <v>406</v>
      </c>
      <c r="AO1716" s="197" t="s">
        <v>630</v>
      </c>
      <c r="AP1716" s="199" t="s">
        <v>317</v>
      </c>
      <c r="AQ1716" s="199" t="s">
        <v>52</v>
      </c>
      <c r="AR1716" s="195">
        <v>0.97464097299412977</v>
      </c>
      <c r="AS1716" s="195">
        <v>0.60397796361732303</v>
      </c>
      <c r="AT1716" s="195">
        <v>1.6137028694835902</v>
      </c>
      <c r="AU1716" s="194">
        <v>0</v>
      </c>
      <c r="AV1716" s="194">
        <v>0</v>
      </c>
      <c r="AW1716" s="194">
        <v>0</v>
      </c>
      <c r="AX1716" s="194" t="s">
        <v>639</v>
      </c>
    </row>
    <row r="1717" spans="14:50" ht="16.5" thickBot="1" x14ac:dyDescent="0.3">
      <c r="N1717" s="200" t="s">
        <v>194</v>
      </c>
      <c r="O1717" s="199" t="s">
        <v>529</v>
      </c>
      <c r="P1717" s="197" t="s">
        <v>630</v>
      </c>
      <c r="Q1717" s="199" t="s">
        <v>317</v>
      </c>
      <c r="R1717" s="199" t="s">
        <v>52</v>
      </c>
      <c r="S1717" s="195">
        <v>1.5615645150106074</v>
      </c>
      <c r="T1717" s="195">
        <v>0.62235936802422187</v>
      </c>
      <c r="U1717" s="195">
        <v>2.50910421733996</v>
      </c>
      <c r="V1717" s="194">
        <v>0</v>
      </c>
      <c r="W1717" s="194">
        <v>0</v>
      </c>
      <c r="X1717" s="194">
        <v>0</v>
      </c>
      <c r="Y1717" s="194" t="s">
        <v>629</v>
      </c>
      <c r="AM1717" s="200" t="s">
        <v>194</v>
      </c>
      <c r="AN1717" s="199" t="s">
        <v>406</v>
      </c>
      <c r="AO1717" s="197" t="s">
        <v>630</v>
      </c>
      <c r="AP1717" s="199" t="s">
        <v>315</v>
      </c>
      <c r="AQ1717" s="199" t="s">
        <v>52</v>
      </c>
      <c r="AR1717" s="195">
        <v>0.97464097299412977</v>
      </c>
      <c r="AS1717" s="195">
        <v>0.60397796361732303</v>
      </c>
      <c r="AT1717" s="195">
        <v>1.6137028694835907</v>
      </c>
      <c r="AU1717" s="194">
        <v>0</v>
      </c>
      <c r="AV1717" s="194">
        <v>0</v>
      </c>
      <c r="AW1717" s="194">
        <v>0</v>
      </c>
      <c r="AX1717" s="194" t="s">
        <v>639</v>
      </c>
    </row>
    <row r="1718" spans="14:50" ht="16.5" thickBot="1" x14ac:dyDescent="0.3">
      <c r="N1718" s="200" t="s">
        <v>194</v>
      </c>
      <c r="O1718" s="199" t="s">
        <v>529</v>
      </c>
      <c r="P1718" s="197" t="s">
        <v>630</v>
      </c>
      <c r="Q1718" s="199" t="s">
        <v>74</v>
      </c>
      <c r="R1718" s="199" t="s">
        <v>52</v>
      </c>
      <c r="S1718" s="195">
        <v>1.5615645150106074</v>
      </c>
      <c r="T1718" s="195">
        <v>0.62235936802422187</v>
      </c>
      <c r="U1718" s="195">
        <v>2.50910421733996</v>
      </c>
      <c r="V1718" s="194">
        <v>0</v>
      </c>
      <c r="W1718" s="194">
        <v>0</v>
      </c>
      <c r="X1718" s="194">
        <v>0</v>
      </c>
      <c r="Y1718" s="194" t="s">
        <v>629</v>
      </c>
      <c r="AM1718" s="200" t="s">
        <v>194</v>
      </c>
      <c r="AN1718" s="199" t="s">
        <v>406</v>
      </c>
      <c r="AO1718" s="197" t="s">
        <v>630</v>
      </c>
      <c r="AP1718" s="199" t="s">
        <v>314</v>
      </c>
      <c r="AQ1718" s="199" t="s">
        <v>52</v>
      </c>
      <c r="AR1718" s="195">
        <v>0.97464097299412977</v>
      </c>
      <c r="AS1718" s="195">
        <v>0.60397796361732303</v>
      </c>
      <c r="AT1718" s="195">
        <v>1.6137028694835902</v>
      </c>
      <c r="AU1718" s="194">
        <v>0</v>
      </c>
      <c r="AV1718" s="194">
        <v>0</v>
      </c>
      <c r="AW1718" s="194">
        <v>0</v>
      </c>
      <c r="AX1718" s="194" t="s">
        <v>639</v>
      </c>
    </row>
    <row r="1719" spans="14:50" ht="16.5" thickBot="1" x14ac:dyDescent="0.3">
      <c r="N1719" s="200" t="s">
        <v>194</v>
      </c>
      <c r="O1719" s="199" t="s">
        <v>529</v>
      </c>
      <c r="P1719" s="197" t="s">
        <v>630</v>
      </c>
      <c r="Q1719" s="199" t="s">
        <v>316</v>
      </c>
      <c r="R1719" s="199" t="s">
        <v>52</v>
      </c>
      <c r="S1719" s="195">
        <v>1.5615645150106074</v>
      </c>
      <c r="T1719" s="195">
        <v>0.62235936802422187</v>
      </c>
      <c r="U1719" s="195">
        <v>2.50910421733996</v>
      </c>
      <c r="V1719" s="194">
        <v>0</v>
      </c>
      <c r="W1719" s="194">
        <v>0</v>
      </c>
      <c r="X1719" s="194">
        <v>0</v>
      </c>
      <c r="Y1719" s="194" t="s">
        <v>629</v>
      </c>
      <c r="AM1719" s="200" t="s">
        <v>194</v>
      </c>
      <c r="AN1719" s="199" t="s">
        <v>405</v>
      </c>
      <c r="AO1719" s="197" t="s">
        <v>630</v>
      </c>
      <c r="AP1719" s="199" t="s">
        <v>323</v>
      </c>
      <c r="AQ1719" s="199" t="s">
        <v>55</v>
      </c>
      <c r="AR1719" s="195">
        <v>4.8905370012572478</v>
      </c>
      <c r="AS1719" s="195">
        <v>0.63015396822863323</v>
      </c>
      <c r="AT1719" s="195">
        <v>7.760860437020777</v>
      </c>
      <c r="AU1719" s="194">
        <v>0</v>
      </c>
      <c r="AV1719" s="194">
        <v>0</v>
      </c>
      <c r="AW1719" s="194">
        <v>0</v>
      </c>
      <c r="AX1719" s="194" t="s">
        <v>638</v>
      </c>
    </row>
    <row r="1720" spans="14:50" ht="16.5" thickBot="1" x14ac:dyDescent="0.3">
      <c r="N1720" s="200" t="s">
        <v>194</v>
      </c>
      <c r="O1720" s="199" t="s">
        <v>529</v>
      </c>
      <c r="P1720" s="197" t="s">
        <v>630</v>
      </c>
      <c r="Q1720" s="199" t="s">
        <v>315</v>
      </c>
      <c r="R1720" s="199" t="s">
        <v>52</v>
      </c>
      <c r="S1720" s="195">
        <v>1.5615645150106074</v>
      </c>
      <c r="T1720" s="195">
        <v>0.62235936802422187</v>
      </c>
      <c r="U1720" s="195">
        <v>2.50910421733996</v>
      </c>
      <c r="V1720" s="194">
        <v>0</v>
      </c>
      <c r="W1720" s="194">
        <v>0</v>
      </c>
      <c r="X1720" s="194">
        <v>0</v>
      </c>
      <c r="Y1720" s="194" t="s">
        <v>629</v>
      </c>
      <c r="AM1720" s="200" t="s">
        <v>194</v>
      </c>
      <c r="AN1720" s="199" t="s">
        <v>405</v>
      </c>
      <c r="AO1720" s="197" t="s">
        <v>630</v>
      </c>
      <c r="AP1720" s="199" t="s">
        <v>322</v>
      </c>
      <c r="AQ1720" s="199" t="s">
        <v>55</v>
      </c>
      <c r="AR1720" s="195">
        <v>4.8963542888212999</v>
      </c>
      <c r="AS1720" s="195">
        <v>0.6307182213920367</v>
      </c>
      <c r="AT1720" s="195">
        <v>7.7631406906474387</v>
      </c>
      <c r="AU1720" s="194">
        <v>0</v>
      </c>
      <c r="AV1720" s="194">
        <v>0</v>
      </c>
      <c r="AW1720" s="194">
        <v>0</v>
      </c>
      <c r="AX1720" s="194" t="s">
        <v>638</v>
      </c>
    </row>
    <row r="1721" spans="14:50" ht="16.5" thickBot="1" x14ac:dyDescent="0.3">
      <c r="N1721" s="200" t="s">
        <v>194</v>
      </c>
      <c r="O1721" s="199" t="s">
        <v>529</v>
      </c>
      <c r="P1721" s="197" t="s">
        <v>630</v>
      </c>
      <c r="Q1721" s="199" t="s">
        <v>314</v>
      </c>
      <c r="R1721" s="199" t="s">
        <v>52</v>
      </c>
      <c r="S1721" s="195">
        <v>1.5615645150106074</v>
      </c>
      <c r="T1721" s="195">
        <v>0.62235936802422187</v>
      </c>
      <c r="U1721" s="195">
        <v>2.50910421733996</v>
      </c>
      <c r="V1721" s="194">
        <v>0</v>
      </c>
      <c r="W1721" s="194">
        <v>0</v>
      </c>
      <c r="X1721" s="194">
        <v>0</v>
      </c>
      <c r="Y1721" s="194" t="s">
        <v>629</v>
      </c>
      <c r="AM1721" s="200" t="s">
        <v>194</v>
      </c>
      <c r="AN1721" s="199" t="s">
        <v>405</v>
      </c>
      <c r="AO1721" s="197" t="s">
        <v>630</v>
      </c>
      <c r="AP1721" s="199" t="s">
        <v>321</v>
      </c>
      <c r="AQ1721" s="199" t="s">
        <v>55</v>
      </c>
      <c r="AR1721" s="195">
        <v>4.8594830985997737</v>
      </c>
      <c r="AS1721" s="195">
        <v>0.62865405880470904</v>
      </c>
      <c r="AT1721" s="195">
        <v>7.7299796772796601</v>
      </c>
      <c r="AU1721" s="194">
        <v>0</v>
      </c>
      <c r="AV1721" s="194">
        <v>0</v>
      </c>
      <c r="AW1721" s="194">
        <v>0</v>
      </c>
      <c r="AX1721" s="194" t="s">
        <v>638</v>
      </c>
    </row>
    <row r="1722" spans="14:50" ht="16.5" thickBot="1" x14ac:dyDescent="0.3">
      <c r="N1722" s="200" t="s">
        <v>194</v>
      </c>
      <c r="O1722" s="199" t="s">
        <v>529</v>
      </c>
      <c r="P1722" s="197" t="s">
        <v>630</v>
      </c>
      <c r="Q1722" s="199" t="s">
        <v>313</v>
      </c>
      <c r="R1722" s="199" t="s">
        <v>52</v>
      </c>
      <c r="S1722" s="195">
        <v>1.5615645150106074</v>
      </c>
      <c r="T1722" s="195">
        <v>0.62235936802422187</v>
      </c>
      <c r="U1722" s="195">
        <v>2.50910421733996</v>
      </c>
      <c r="V1722" s="194">
        <v>0</v>
      </c>
      <c r="W1722" s="194">
        <v>0</v>
      </c>
      <c r="X1722" s="194">
        <v>0</v>
      </c>
      <c r="Y1722" s="194" t="s">
        <v>629</v>
      </c>
      <c r="AM1722" s="200" t="s">
        <v>194</v>
      </c>
      <c r="AN1722" s="199" t="s">
        <v>405</v>
      </c>
      <c r="AO1722" s="197" t="s">
        <v>630</v>
      </c>
      <c r="AP1722" s="199" t="s">
        <v>320</v>
      </c>
      <c r="AQ1722" s="199" t="s">
        <v>55</v>
      </c>
      <c r="AR1722" s="195">
        <v>4.8905370012572478</v>
      </c>
      <c r="AS1722" s="195">
        <v>0.63015396822863323</v>
      </c>
      <c r="AT1722" s="195">
        <v>7.760860437020777</v>
      </c>
      <c r="AU1722" s="194">
        <v>0</v>
      </c>
      <c r="AV1722" s="194">
        <v>0</v>
      </c>
      <c r="AW1722" s="194">
        <v>0</v>
      </c>
      <c r="AX1722" s="194" t="s">
        <v>638</v>
      </c>
    </row>
    <row r="1723" spans="14:50" ht="16.5" thickBot="1" x14ac:dyDescent="0.3">
      <c r="N1723" s="200" t="s">
        <v>194</v>
      </c>
      <c r="O1723" s="199" t="s">
        <v>421</v>
      </c>
      <c r="P1723" s="197" t="s">
        <v>630</v>
      </c>
      <c r="Q1723" s="199" t="s">
        <v>323</v>
      </c>
      <c r="R1723" s="199" t="s">
        <v>76</v>
      </c>
      <c r="S1723" s="195">
        <v>0.22563915466811402</v>
      </c>
      <c r="T1723" s="195">
        <v>0.59487676264851008</v>
      </c>
      <c r="U1723" s="195">
        <v>0.37930403208813107</v>
      </c>
      <c r="V1723" s="194">
        <v>0</v>
      </c>
      <c r="W1723" s="194">
        <v>0</v>
      </c>
      <c r="X1723" s="194">
        <v>0</v>
      </c>
      <c r="Y1723" s="194" t="s">
        <v>629</v>
      </c>
      <c r="AM1723" s="200" t="s">
        <v>194</v>
      </c>
      <c r="AN1723" s="199" t="s">
        <v>405</v>
      </c>
      <c r="AO1723" s="197" t="s">
        <v>630</v>
      </c>
      <c r="AP1723" s="199" t="s">
        <v>319</v>
      </c>
      <c r="AQ1723" s="199" t="s">
        <v>55</v>
      </c>
      <c r="AR1723" s="195">
        <v>4.8963542888213007</v>
      </c>
      <c r="AS1723" s="195">
        <v>0.63071822139203693</v>
      </c>
      <c r="AT1723" s="195">
        <v>7.7631406906474378</v>
      </c>
      <c r="AU1723" s="194">
        <v>0</v>
      </c>
      <c r="AV1723" s="194">
        <v>0</v>
      </c>
      <c r="AW1723" s="194">
        <v>0</v>
      </c>
      <c r="AX1723" s="194" t="s">
        <v>638</v>
      </c>
    </row>
    <row r="1724" spans="14:50" ht="16.5" thickBot="1" x14ac:dyDescent="0.3">
      <c r="N1724" s="200" t="s">
        <v>194</v>
      </c>
      <c r="O1724" s="199" t="s">
        <v>421</v>
      </c>
      <c r="P1724" s="197" t="s">
        <v>630</v>
      </c>
      <c r="Q1724" s="199" t="s">
        <v>322</v>
      </c>
      <c r="R1724" s="199" t="s">
        <v>76</v>
      </c>
      <c r="S1724" s="195">
        <v>0.22563915466811402</v>
      </c>
      <c r="T1724" s="195">
        <v>0.59487676264851008</v>
      </c>
      <c r="U1724" s="195">
        <v>0.37930403208813107</v>
      </c>
      <c r="V1724" s="194">
        <v>0</v>
      </c>
      <c r="W1724" s="194">
        <v>0</v>
      </c>
      <c r="X1724" s="194">
        <v>0</v>
      </c>
      <c r="Y1724" s="194" t="s">
        <v>629</v>
      </c>
      <c r="AM1724" s="200" t="s">
        <v>194</v>
      </c>
      <c r="AN1724" s="199" t="s">
        <v>405</v>
      </c>
      <c r="AO1724" s="197" t="s">
        <v>630</v>
      </c>
      <c r="AP1724" s="199" t="s">
        <v>318</v>
      </c>
      <c r="AQ1724" s="199" t="s">
        <v>55</v>
      </c>
      <c r="AR1724" s="195">
        <v>4.8905370012572478</v>
      </c>
      <c r="AS1724" s="195">
        <v>0.63015396822863345</v>
      </c>
      <c r="AT1724" s="195">
        <v>7.7608604370207761</v>
      </c>
      <c r="AU1724" s="194">
        <v>0</v>
      </c>
      <c r="AV1724" s="194">
        <v>0</v>
      </c>
      <c r="AW1724" s="194">
        <v>0</v>
      </c>
      <c r="AX1724" s="194" t="s">
        <v>638</v>
      </c>
    </row>
    <row r="1725" spans="14:50" ht="16.5" thickBot="1" x14ac:dyDescent="0.3">
      <c r="N1725" s="200" t="s">
        <v>194</v>
      </c>
      <c r="O1725" s="199" t="s">
        <v>421</v>
      </c>
      <c r="P1725" s="197" t="s">
        <v>630</v>
      </c>
      <c r="Q1725" s="199" t="s">
        <v>321</v>
      </c>
      <c r="R1725" s="199" t="s">
        <v>76</v>
      </c>
      <c r="S1725" s="195">
        <v>0.22563915466811402</v>
      </c>
      <c r="T1725" s="195">
        <v>0.59487676264851008</v>
      </c>
      <c r="U1725" s="195">
        <v>0.37930403208813107</v>
      </c>
      <c r="V1725" s="194">
        <v>0</v>
      </c>
      <c r="W1725" s="194">
        <v>0</v>
      </c>
      <c r="X1725" s="194">
        <v>0</v>
      </c>
      <c r="Y1725" s="194" t="s">
        <v>629</v>
      </c>
      <c r="AM1725" s="200" t="s">
        <v>194</v>
      </c>
      <c r="AN1725" s="199" t="s">
        <v>405</v>
      </c>
      <c r="AO1725" s="197" t="s">
        <v>630</v>
      </c>
      <c r="AP1725" s="199" t="s">
        <v>317</v>
      </c>
      <c r="AQ1725" s="199" t="s">
        <v>55</v>
      </c>
      <c r="AR1725" s="195">
        <v>4.8594830985997746</v>
      </c>
      <c r="AS1725" s="195">
        <v>0.62865405880470915</v>
      </c>
      <c r="AT1725" s="195">
        <v>7.729979677279661</v>
      </c>
      <c r="AU1725" s="194">
        <v>0</v>
      </c>
      <c r="AV1725" s="194">
        <v>0</v>
      </c>
      <c r="AW1725" s="194">
        <v>0</v>
      </c>
      <c r="AX1725" s="194" t="s">
        <v>638</v>
      </c>
    </row>
    <row r="1726" spans="14:50" ht="16.5" thickBot="1" x14ac:dyDescent="0.3">
      <c r="N1726" s="200" t="s">
        <v>194</v>
      </c>
      <c r="O1726" s="199" t="s">
        <v>421</v>
      </c>
      <c r="P1726" s="197" t="s">
        <v>630</v>
      </c>
      <c r="Q1726" s="199" t="s">
        <v>320</v>
      </c>
      <c r="R1726" s="199" t="s">
        <v>76</v>
      </c>
      <c r="S1726" s="195">
        <v>0.22563915466811402</v>
      </c>
      <c r="T1726" s="195">
        <v>0.59487676264851008</v>
      </c>
      <c r="U1726" s="195">
        <v>0.37930403208813107</v>
      </c>
      <c r="V1726" s="194">
        <v>0</v>
      </c>
      <c r="W1726" s="194">
        <v>0</v>
      </c>
      <c r="X1726" s="194">
        <v>0</v>
      </c>
      <c r="Y1726" s="194" t="s">
        <v>629</v>
      </c>
      <c r="AM1726" s="200" t="s">
        <v>194</v>
      </c>
      <c r="AN1726" s="199" t="s">
        <v>405</v>
      </c>
      <c r="AO1726" s="197" t="s">
        <v>630</v>
      </c>
      <c r="AP1726" s="199" t="s">
        <v>74</v>
      </c>
      <c r="AQ1726" s="199" t="s">
        <v>55</v>
      </c>
      <c r="AR1726" s="195">
        <v>4.8905370012572478</v>
      </c>
      <c r="AS1726" s="195">
        <v>0.63015396822863323</v>
      </c>
      <c r="AT1726" s="195">
        <v>7.7608604370207779</v>
      </c>
      <c r="AU1726" s="194">
        <v>0</v>
      </c>
      <c r="AV1726" s="194">
        <v>0</v>
      </c>
      <c r="AW1726" s="194">
        <v>0</v>
      </c>
      <c r="AX1726" s="194" t="s">
        <v>638</v>
      </c>
    </row>
    <row r="1727" spans="14:50" ht="16.5" thickBot="1" x14ac:dyDescent="0.3">
      <c r="N1727" s="200" t="s">
        <v>194</v>
      </c>
      <c r="O1727" s="199" t="s">
        <v>421</v>
      </c>
      <c r="P1727" s="197" t="s">
        <v>630</v>
      </c>
      <c r="Q1727" s="199" t="s">
        <v>319</v>
      </c>
      <c r="R1727" s="199" t="s">
        <v>76</v>
      </c>
      <c r="S1727" s="195">
        <v>0.22563915466811402</v>
      </c>
      <c r="T1727" s="195">
        <v>0.59487676264851008</v>
      </c>
      <c r="U1727" s="195">
        <v>0.37930403208813107</v>
      </c>
      <c r="V1727" s="194">
        <v>0</v>
      </c>
      <c r="W1727" s="194">
        <v>0</v>
      </c>
      <c r="X1727" s="194">
        <v>0</v>
      </c>
      <c r="Y1727" s="194" t="s">
        <v>629</v>
      </c>
      <c r="AM1727" s="200" t="s">
        <v>194</v>
      </c>
      <c r="AN1727" s="199" t="s">
        <v>405</v>
      </c>
      <c r="AO1727" s="197" t="s">
        <v>630</v>
      </c>
      <c r="AP1727" s="199" t="s">
        <v>316</v>
      </c>
      <c r="AQ1727" s="199" t="s">
        <v>55</v>
      </c>
      <c r="AR1727" s="195">
        <v>4.8905370012572478</v>
      </c>
      <c r="AS1727" s="195">
        <v>0.63015396822863323</v>
      </c>
      <c r="AT1727" s="195">
        <v>7.7608604370207779</v>
      </c>
      <c r="AU1727" s="194">
        <v>0</v>
      </c>
      <c r="AV1727" s="194">
        <v>0</v>
      </c>
      <c r="AW1727" s="194">
        <v>0</v>
      </c>
      <c r="AX1727" s="194" t="s">
        <v>638</v>
      </c>
    </row>
    <row r="1728" spans="14:50" ht="16.5" thickBot="1" x14ac:dyDescent="0.3">
      <c r="N1728" s="200" t="s">
        <v>194</v>
      </c>
      <c r="O1728" s="199" t="s">
        <v>421</v>
      </c>
      <c r="P1728" s="197" t="s">
        <v>630</v>
      </c>
      <c r="Q1728" s="199" t="s">
        <v>318</v>
      </c>
      <c r="R1728" s="199" t="s">
        <v>76</v>
      </c>
      <c r="S1728" s="195">
        <v>0.22563915466811402</v>
      </c>
      <c r="T1728" s="195">
        <v>0.59487676264851008</v>
      </c>
      <c r="U1728" s="195">
        <v>0.37930403208813107</v>
      </c>
      <c r="V1728" s="194">
        <v>0</v>
      </c>
      <c r="W1728" s="194">
        <v>0</v>
      </c>
      <c r="X1728" s="194">
        <v>0</v>
      </c>
      <c r="Y1728" s="194" t="s">
        <v>629</v>
      </c>
      <c r="AM1728" s="200" t="s">
        <v>194</v>
      </c>
      <c r="AN1728" s="199" t="s">
        <v>405</v>
      </c>
      <c r="AO1728" s="197" t="s">
        <v>630</v>
      </c>
      <c r="AP1728" s="199" t="s">
        <v>315</v>
      </c>
      <c r="AQ1728" s="199" t="s">
        <v>55</v>
      </c>
      <c r="AR1728" s="195">
        <v>4.8594830985997737</v>
      </c>
      <c r="AS1728" s="195">
        <v>0.62865405880470904</v>
      </c>
      <c r="AT1728" s="195">
        <v>7.7299796772796601</v>
      </c>
      <c r="AU1728" s="194">
        <v>0</v>
      </c>
      <c r="AV1728" s="194">
        <v>0</v>
      </c>
      <c r="AW1728" s="194">
        <v>0</v>
      </c>
      <c r="AX1728" s="194" t="s">
        <v>638</v>
      </c>
    </row>
    <row r="1729" spans="14:50" ht="16.5" thickBot="1" x14ac:dyDescent="0.3">
      <c r="N1729" s="200" t="s">
        <v>194</v>
      </c>
      <c r="O1729" s="199" t="s">
        <v>421</v>
      </c>
      <c r="P1729" s="197" t="s">
        <v>630</v>
      </c>
      <c r="Q1729" s="199" t="s">
        <v>317</v>
      </c>
      <c r="R1729" s="199" t="s">
        <v>76</v>
      </c>
      <c r="S1729" s="195">
        <v>0.22563915466811402</v>
      </c>
      <c r="T1729" s="195">
        <v>0.59487676264851008</v>
      </c>
      <c r="U1729" s="195">
        <v>0.37930403208813107</v>
      </c>
      <c r="V1729" s="194">
        <v>0</v>
      </c>
      <c r="W1729" s="194">
        <v>0</v>
      </c>
      <c r="X1729" s="194">
        <v>0</v>
      </c>
      <c r="Y1729" s="194" t="s">
        <v>629</v>
      </c>
      <c r="AM1729" s="200" t="s">
        <v>194</v>
      </c>
      <c r="AN1729" s="199" t="s">
        <v>405</v>
      </c>
      <c r="AO1729" s="197" t="s">
        <v>630</v>
      </c>
      <c r="AP1729" s="199" t="s">
        <v>314</v>
      </c>
      <c r="AQ1729" s="199" t="s">
        <v>55</v>
      </c>
      <c r="AR1729" s="195">
        <v>4.8594830985997746</v>
      </c>
      <c r="AS1729" s="195">
        <v>0.62865405880470915</v>
      </c>
      <c r="AT1729" s="195">
        <v>7.729979677279661</v>
      </c>
      <c r="AU1729" s="194">
        <v>0</v>
      </c>
      <c r="AV1729" s="194">
        <v>0</v>
      </c>
      <c r="AW1729" s="194">
        <v>0</v>
      </c>
      <c r="AX1729" s="194" t="s">
        <v>638</v>
      </c>
    </row>
    <row r="1730" spans="14:50" ht="16.5" thickBot="1" x14ac:dyDescent="0.3">
      <c r="N1730" s="200" t="s">
        <v>194</v>
      </c>
      <c r="O1730" s="199" t="s">
        <v>421</v>
      </c>
      <c r="P1730" s="197" t="s">
        <v>630</v>
      </c>
      <c r="Q1730" s="199" t="s">
        <v>74</v>
      </c>
      <c r="R1730" s="199" t="s">
        <v>76</v>
      </c>
      <c r="S1730" s="195">
        <v>0.22563915466811402</v>
      </c>
      <c r="T1730" s="195">
        <v>0.59487676264851008</v>
      </c>
      <c r="U1730" s="195">
        <v>0.37930403208813107</v>
      </c>
      <c r="V1730" s="194">
        <v>0</v>
      </c>
      <c r="W1730" s="194">
        <v>0</v>
      </c>
      <c r="X1730" s="194">
        <v>0</v>
      </c>
      <c r="Y1730" s="194" t="s">
        <v>629</v>
      </c>
      <c r="AM1730" s="200" t="s">
        <v>194</v>
      </c>
      <c r="AN1730" s="199" t="s">
        <v>405</v>
      </c>
      <c r="AO1730" s="197" t="s">
        <v>630</v>
      </c>
      <c r="AP1730" s="199" t="s">
        <v>313</v>
      </c>
      <c r="AQ1730" s="199" t="s">
        <v>55</v>
      </c>
      <c r="AR1730" s="195">
        <v>4.8905370012572478</v>
      </c>
      <c r="AS1730" s="195">
        <v>0.63015396822863323</v>
      </c>
      <c r="AT1730" s="195">
        <v>7.760860437020777</v>
      </c>
      <c r="AU1730" s="194">
        <v>0</v>
      </c>
      <c r="AV1730" s="194">
        <v>0</v>
      </c>
      <c r="AW1730" s="194">
        <v>0</v>
      </c>
      <c r="AX1730" s="194" t="s">
        <v>638</v>
      </c>
    </row>
    <row r="1731" spans="14:50" ht="16.5" thickBot="1" x14ac:dyDescent="0.3">
      <c r="N1731" s="200" t="s">
        <v>194</v>
      </c>
      <c r="O1731" s="199" t="s">
        <v>421</v>
      </c>
      <c r="P1731" s="197" t="s">
        <v>630</v>
      </c>
      <c r="Q1731" s="199" t="s">
        <v>316</v>
      </c>
      <c r="R1731" s="199" t="s">
        <v>76</v>
      </c>
      <c r="S1731" s="195">
        <v>0.22563915466811402</v>
      </c>
      <c r="T1731" s="195">
        <v>0.59487676264851008</v>
      </c>
      <c r="U1731" s="195">
        <v>0.37930403208813107</v>
      </c>
      <c r="V1731" s="194">
        <v>0</v>
      </c>
      <c r="W1731" s="194">
        <v>0</v>
      </c>
      <c r="X1731" s="194">
        <v>0</v>
      </c>
      <c r="Y1731" s="194" t="s">
        <v>629</v>
      </c>
      <c r="AM1731" s="200" t="s">
        <v>194</v>
      </c>
      <c r="AN1731" s="199" t="s">
        <v>405</v>
      </c>
      <c r="AO1731" s="197" t="s">
        <v>630</v>
      </c>
      <c r="AP1731" s="199" t="s">
        <v>312</v>
      </c>
      <c r="AQ1731" s="199" t="s">
        <v>55</v>
      </c>
      <c r="AR1731" s="195">
        <v>4.8905370012572478</v>
      </c>
      <c r="AS1731" s="195">
        <v>0.63015396822863323</v>
      </c>
      <c r="AT1731" s="195">
        <v>7.760860437020777</v>
      </c>
      <c r="AU1731" s="194">
        <v>0</v>
      </c>
      <c r="AV1731" s="194">
        <v>0</v>
      </c>
      <c r="AW1731" s="194">
        <v>0</v>
      </c>
      <c r="AX1731" s="194" t="s">
        <v>638</v>
      </c>
    </row>
    <row r="1732" spans="14:50" ht="16.5" thickBot="1" x14ac:dyDescent="0.3">
      <c r="N1732" s="200" t="s">
        <v>194</v>
      </c>
      <c r="O1732" s="199" t="s">
        <v>421</v>
      </c>
      <c r="P1732" s="197" t="s">
        <v>630</v>
      </c>
      <c r="Q1732" s="199" t="s">
        <v>315</v>
      </c>
      <c r="R1732" s="199" t="s">
        <v>76</v>
      </c>
      <c r="S1732" s="195">
        <v>0.22563915466811402</v>
      </c>
      <c r="T1732" s="195">
        <v>0.59487676264851008</v>
      </c>
      <c r="U1732" s="195">
        <v>0.37930403208813107</v>
      </c>
      <c r="V1732" s="194">
        <v>0</v>
      </c>
      <c r="W1732" s="194">
        <v>0</v>
      </c>
      <c r="X1732" s="194">
        <v>0</v>
      </c>
      <c r="Y1732" s="194" t="s">
        <v>629</v>
      </c>
      <c r="AM1732" s="200" t="s">
        <v>194</v>
      </c>
      <c r="AN1732" s="199" t="s">
        <v>405</v>
      </c>
      <c r="AO1732" s="197" t="s">
        <v>630</v>
      </c>
      <c r="AP1732" s="199" t="s">
        <v>323</v>
      </c>
      <c r="AQ1732" s="199" t="s">
        <v>52</v>
      </c>
      <c r="AR1732" s="195">
        <v>4.8905370012572478</v>
      </c>
      <c r="AS1732" s="195">
        <v>0.63015396822863323</v>
      </c>
      <c r="AT1732" s="195">
        <v>7.760860437020777</v>
      </c>
      <c r="AU1732" s="194">
        <v>0</v>
      </c>
      <c r="AV1732" s="194">
        <v>0</v>
      </c>
      <c r="AW1732" s="194">
        <v>0</v>
      </c>
      <c r="AX1732" s="194" t="s">
        <v>638</v>
      </c>
    </row>
    <row r="1733" spans="14:50" ht="16.5" thickBot="1" x14ac:dyDescent="0.3">
      <c r="N1733" s="200" t="s">
        <v>194</v>
      </c>
      <c r="O1733" s="199" t="s">
        <v>421</v>
      </c>
      <c r="P1733" s="197" t="s">
        <v>630</v>
      </c>
      <c r="Q1733" s="199" t="s">
        <v>314</v>
      </c>
      <c r="R1733" s="199" t="s">
        <v>76</v>
      </c>
      <c r="S1733" s="195">
        <v>0.22563915466811402</v>
      </c>
      <c r="T1733" s="195">
        <v>0.59487676264851008</v>
      </c>
      <c r="U1733" s="195">
        <v>0.37930403208813107</v>
      </c>
      <c r="V1733" s="194">
        <v>0</v>
      </c>
      <c r="W1733" s="194">
        <v>0</v>
      </c>
      <c r="X1733" s="194">
        <v>0</v>
      </c>
      <c r="Y1733" s="194" t="s">
        <v>629</v>
      </c>
      <c r="AM1733" s="200" t="s">
        <v>194</v>
      </c>
      <c r="AN1733" s="199" t="s">
        <v>405</v>
      </c>
      <c r="AO1733" s="197" t="s">
        <v>630</v>
      </c>
      <c r="AP1733" s="199" t="s">
        <v>322</v>
      </c>
      <c r="AQ1733" s="199" t="s">
        <v>52</v>
      </c>
      <c r="AR1733" s="195">
        <v>4.8963542888212999</v>
      </c>
      <c r="AS1733" s="195">
        <v>0.6307182213920367</v>
      </c>
      <c r="AT1733" s="195">
        <v>7.7631406906474387</v>
      </c>
      <c r="AU1733" s="194">
        <v>0</v>
      </c>
      <c r="AV1733" s="194">
        <v>0</v>
      </c>
      <c r="AW1733" s="194">
        <v>0</v>
      </c>
      <c r="AX1733" s="194" t="s">
        <v>638</v>
      </c>
    </row>
    <row r="1734" spans="14:50" ht="16.5" thickBot="1" x14ac:dyDescent="0.3">
      <c r="N1734" s="200" t="s">
        <v>194</v>
      </c>
      <c r="O1734" s="199" t="s">
        <v>421</v>
      </c>
      <c r="P1734" s="197" t="s">
        <v>630</v>
      </c>
      <c r="Q1734" s="199" t="s">
        <v>313</v>
      </c>
      <c r="R1734" s="199" t="s">
        <v>76</v>
      </c>
      <c r="S1734" s="195">
        <v>0.22563915466811402</v>
      </c>
      <c r="T1734" s="195">
        <v>0.59487676264851008</v>
      </c>
      <c r="U1734" s="195">
        <v>0.37930403208813107</v>
      </c>
      <c r="V1734" s="194">
        <v>0</v>
      </c>
      <c r="W1734" s="194">
        <v>0</v>
      </c>
      <c r="X1734" s="194">
        <v>0</v>
      </c>
      <c r="Y1734" s="194" t="s">
        <v>629</v>
      </c>
      <c r="AM1734" s="200" t="s">
        <v>194</v>
      </c>
      <c r="AN1734" s="199" t="s">
        <v>405</v>
      </c>
      <c r="AO1734" s="197" t="s">
        <v>630</v>
      </c>
      <c r="AP1734" s="199" t="s">
        <v>321</v>
      </c>
      <c r="AQ1734" s="199" t="s">
        <v>52</v>
      </c>
      <c r="AR1734" s="195">
        <v>4.8594830985997737</v>
      </c>
      <c r="AS1734" s="195">
        <v>0.62865405880470904</v>
      </c>
      <c r="AT1734" s="195">
        <v>7.7299796772796601</v>
      </c>
      <c r="AU1734" s="194">
        <v>0</v>
      </c>
      <c r="AV1734" s="194">
        <v>0</v>
      </c>
      <c r="AW1734" s="194">
        <v>0</v>
      </c>
      <c r="AX1734" s="194" t="s">
        <v>638</v>
      </c>
    </row>
    <row r="1735" spans="14:50" ht="16.5" thickBot="1" x14ac:dyDescent="0.3">
      <c r="N1735" s="200" t="s">
        <v>194</v>
      </c>
      <c r="O1735" s="199" t="s">
        <v>421</v>
      </c>
      <c r="P1735" s="197" t="s">
        <v>630</v>
      </c>
      <c r="Q1735" s="199" t="s">
        <v>312</v>
      </c>
      <c r="R1735" s="199" t="s">
        <v>76</v>
      </c>
      <c r="S1735" s="195">
        <v>0.22563915466811402</v>
      </c>
      <c r="T1735" s="195">
        <v>0.59487676264851008</v>
      </c>
      <c r="U1735" s="195">
        <v>0.37930403208813107</v>
      </c>
      <c r="V1735" s="194">
        <v>0</v>
      </c>
      <c r="W1735" s="194">
        <v>0</v>
      </c>
      <c r="X1735" s="194">
        <v>0</v>
      </c>
      <c r="Y1735" s="194" t="s">
        <v>629</v>
      </c>
      <c r="AM1735" s="200" t="s">
        <v>194</v>
      </c>
      <c r="AN1735" s="199" t="s">
        <v>405</v>
      </c>
      <c r="AO1735" s="197" t="s">
        <v>630</v>
      </c>
      <c r="AP1735" s="199" t="s">
        <v>320</v>
      </c>
      <c r="AQ1735" s="199" t="s">
        <v>52</v>
      </c>
      <c r="AR1735" s="195">
        <v>4.8905370012572478</v>
      </c>
      <c r="AS1735" s="195">
        <v>0.63015396822863323</v>
      </c>
      <c r="AT1735" s="195">
        <v>7.760860437020777</v>
      </c>
      <c r="AU1735" s="194">
        <v>0</v>
      </c>
      <c r="AV1735" s="194">
        <v>0</v>
      </c>
      <c r="AW1735" s="194">
        <v>0</v>
      </c>
      <c r="AX1735" s="194" t="s">
        <v>638</v>
      </c>
    </row>
    <row r="1736" spans="14:50" ht="16.5" thickBot="1" x14ac:dyDescent="0.3">
      <c r="N1736" s="200" t="s">
        <v>194</v>
      </c>
      <c r="O1736" s="199" t="s">
        <v>421</v>
      </c>
      <c r="P1736" s="197" t="s">
        <v>630</v>
      </c>
      <c r="Q1736" s="199" t="s">
        <v>323</v>
      </c>
      <c r="R1736" s="199" t="s">
        <v>52</v>
      </c>
      <c r="S1736" s="195">
        <v>0.22563915466811402</v>
      </c>
      <c r="T1736" s="195">
        <v>0.59487676264851008</v>
      </c>
      <c r="U1736" s="195">
        <v>0.37930403208813107</v>
      </c>
      <c r="V1736" s="194">
        <v>0</v>
      </c>
      <c r="W1736" s="194">
        <v>0</v>
      </c>
      <c r="X1736" s="194">
        <v>0</v>
      </c>
      <c r="Y1736" s="194" t="s">
        <v>629</v>
      </c>
      <c r="AM1736" s="200" t="s">
        <v>194</v>
      </c>
      <c r="AN1736" s="199" t="s">
        <v>405</v>
      </c>
      <c r="AO1736" s="197" t="s">
        <v>630</v>
      </c>
      <c r="AP1736" s="199" t="s">
        <v>319</v>
      </c>
      <c r="AQ1736" s="199" t="s">
        <v>52</v>
      </c>
      <c r="AR1736" s="195">
        <v>4.8963542888213007</v>
      </c>
      <c r="AS1736" s="195">
        <v>0.63071822139203693</v>
      </c>
      <c r="AT1736" s="195">
        <v>7.7631406906474378</v>
      </c>
      <c r="AU1736" s="194">
        <v>0</v>
      </c>
      <c r="AV1736" s="194">
        <v>0</v>
      </c>
      <c r="AW1736" s="194">
        <v>0</v>
      </c>
      <c r="AX1736" s="194" t="s">
        <v>638</v>
      </c>
    </row>
    <row r="1737" spans="14:50" ht="16.5" thickBot="1" x14ac:dyDescent="0.3">
      <c r="N1737" s="200" t="s">
        <v>194</v>
      </c>
      <c r="O1737" s="199" t="s">
        <v>421</v>
      </c>
      <c r="P1737" s="197" t="s">
        <v>630</v>
      </c>
      <c r="Q1737" s="199" t="s">
        <v>322</v>
      </c>
      <c r="R1737" s="199" t="s">
        <v>52</v>
      </c>
      <c r="S1737" s="195">
        <v>0.22563915466811402</v>
      </c>
      <c r="T1737" s="195">
        <v>0.59487676264851008</v>
      </c>
      <c r="U1737" s="195">
        <v>0.37930403208813107</v>
      </c>
      <c r="V1737" s="194">
        <v>0</v>
      </c>
      <c r="W1737" s="194">
        <v>0</v>
      </c>
      <c r="X1737" s="194">
        <v>0</v>
      </c>
      <c r="Y1737" s="194" t="s">
        <v>629</v>
      </c>
      <c r="AM1737" s="200" t="s">
        <v>194</v>
      </c>
      <c r="AN1737" s="199" t="s">
        <v>405</v>
      </c>
      <c r="AO1737" s="197" t="s">
        <v>630</v>
      </c>
      <c r="AP1737" s="199" t="s">
        <v>318</v>
      </c>
      <c r="AQ1737" s="199" t="s">
        <v>52</v>
      </c>
      <c r="AR1737" s="195">
        <v>4.8905370012572478</v>
      </c>
      <c r="AS1737" s="195">
        <v>0.63015396822863345</v>
      </c>
      <c r="AT1737" s="195">
        <v>7.7608604370207761</v>
      </c>
      <c r="AU1737" s="194">
        <v>0</v>
      </c>
      <c r="AV1737" s="194">
        <v>0</v>
      </c>
      <c r="AW1737" s="194">
        <v>0</v>
      </c>
      <c r="AX1737" s="194" t="s">
        <v>638</v>
      </c>
    </row>
    <row r="1738" spans="14:50" ht="16.5" thickBot="1" x14ac:dyDescent="0.3">
      <c r="N1738" s="200" t="s">
        <v>194</v>
      </c>
      <c r="O1738" s="199" t="s">
        <v>421</v>
      </c>
      <c r="P1738" s="197" t="s">
        <v>630</v>
      </c>
      <c r="Q1738" s="199" t="s">
        <v>321</v>
      </c>
      <c r="R1738" s="199" t="s">
        <v>52</v>
      </c>
      <c r="S1738" s="195">
        <v>0.22563915466811402</v>
      </c>
      <c r="T1738" s="195">
        <v>0.59487676264851008</v>
      </c>
      <c r="U1738" s="195">
        <v>0.37930403208813107</v>
      </c>
      <c r="V1738" s="194">
        <v>0</v>
      </c>
      <c r="W1738" s="194">
        <v>0</v>
      </c>
      <c r="X1738" s="194">
        <v>0</v>
      </c>
      <c r="Y1738" s="194" t="s">
        <v>629</v>
      </c>
      <c r="AM1738" s="200" t="s">
        <v>194</v>
      </c>
      <c r="AN1738" s="199" t="s">
        <v>405</v>
      </c>
      <c r="AO1738" s="197" t="s">
        <v>630</v>
      </c>
      <c r="AP1738" s="199" t="s">
        <v>317</v>
      </c>
      <c r="AQ1738" s="199" t="s">
        <v>52</v>
      </c>
      <c r="AR1738" s="195">
        <v>4.8594830985997746</v>
      </c>
      <c r="AS1738" s="195">
        <v>0.62865405880470915</v>
      </c>
      <c r="AT1738" s="195">
        <v>7.729979677279661</v>
      </c>
      <c r="AU1738" s="194">
        <v>0</v>
      </c>
      <c r="AV1738" s="194">
        <v>0</v>
      </c>
      <c r="AW1738" s="194">
        <v>0</v>
      </c>
      <c r="AX1738" s="194" t="s">
        <v>638</v>
      </c>
    </row>
    <row r="1739" spans="14:50" ht="16.5" thickBot="1" x14ac:dyDescent="0.3">
      <c r="N1739" s="200" t="s">
        <v>194</v>
      </c>
      <c r="O1739" s="199" t="s">
        <v>421</v>
      </c>
      <c r="P1739" s="197" t="s">
        <v>630</v>
      </c>
      <c r="Q1739" s="199" t="s">
        <v>320</v>
      </c>
      <c r="R1739" s="199" t="s">
        <v>52</v>
      </c>
      <c r="S1739" s="195">
        <v>0.22563915466811402</v>
      </c>
      <c r="T1739" s="195">
        <v>0.59487676264851008</v>
      </c>
      <c r="U1739" s="195">
        <v>0.37930403208813107</v>
      </c>
      <c r="V1739" s="194">
        <v>0</v>
      </c>
      <c r="W1739" s="194">
        <v>0</v>
      </c>
      <c r="X1739" s="194">
        <v>0</v>
      </c>
      <c r="Y1739" s="194" t="s">
        <v>629</v>
      </c>
      <c r="AM1739" s="200" t="s">
        <v>194</v>
      </c>
      <c r="AN1739" s="199" t="s">
        <v>405</v>
      </c>
      <c r="AO1739" s="197" t="s">
        <v>630</v>
      </c>
      <c r="AP1739" s="199" t="s">
        <v>74</v>
      </c>
      <c r="AQ1739" s="199" t="s">
        <v>52</v>
      </c>
      <c r="AR1739" s="195">
        <v>4.8905370012572478</v>
      </c>
      <c r="AS1739" s="195">
        <v>0.63015396822863323</v>
      </c>
      <c r="AT1739" s="195">
        <v>7.7608604370207779</v>
      </c>
      <c r="AU1739" s="194">
        <v>0</v>
      </c>
      <c r="AV1739" s="194">
        <v>0</v>
      </c>
      <c r="AW1739" s="194">
        <v>0</v>
      </c>
      <c r="AX1739" s="194" t="s">
        <v>638</v>
      </c>
    </row>
    <row r="1740" spans="14:50" ht="16.5" thickBot="1" x14ac:dyDescent="0.3">
      <c r="N1740" s="200" t="s">
        <v>194</v>
      </c>
      <c r="O1740" s="199" t="s">
        <v>421</v>
      </c>
      <c r="P1740" s="197" t="s">
        <v>630</v>
      </c>
      <c r="Q1740" s="199" t="s">
        <v>319</v>
      </c>
      <c r="R1740" s="199" t="s">
        <v>52</v>
      </c>
      <c r="S1740" s="195">
        <v>0.22563915466811402</v>
      </c>
      <c r="T1740" s="195">
        <v>0.59487676264851008</v>
      </c>
      <c r="U1740" s="195">
        <v>0.37930403208813107</v>
      </c>
      <c r="V1740" s="194">
        <v>0</v>
      </c>
      <c r="W1740" s="194">
        <v>0</v>
      </c>
      <c r="X1740" s="194">
        <v>0</v>
      </c>
      <c r="Y1740" s="194" t="s">
        <v>629</v>
      </c>
      <c r="AM1740" s="200" t="s">
        <v>194</v>
      </c>
      <c r="AN1740" s="199" t="s">
        <v>405</v>
      </c>
      <c r="AO1740" s="197" t="s">
        <v>630</v>
      </c>
      <c r="AP1740" s="199" t="s">
        <v>316</v>
      </c>
      <c r="AQ1740" s="199" t="s">
        <v>52</v>
      </c>
      <c r="AR1740" s="195">
        <v>4.8905370012572478</v>
      </c>
      <c r="AS1740" s="195">
        <v>0.63015396822863323</v>
      </c>
      <c r="AT1740" s="195">
        <v>7.7608604370207779</v>
      </c>
      <c r="AU1740" s="194">
        <v>0</v>
      </c>
      <c r="AV1740" s="194">
        <v>0</v>
      </c>
      <c r="AW1740" s="194">
        <v>0</v>
      </c>
      <c r="AX1740" s="194" t="s">
        <v>638</v>
      </c>
    </row>
    <row r="1741" spans="14:50" ht="16.5" thickBot="1" x14ac:dyDescent="0.3">
      <c r="N1741" s="200" t="s">
        <v>194</v>
      </c>
      <c r="O1741" s="199" t="s">
        <v>421</v>
      </c>
      <c r="P1741" s="197" t="s">
        <v>630</v>
      </c>
      <c r="Q1741" s="199" t="s">
        <v>318</v>
      </c>
      <c r="R1741" s="199" t="s">
        <v>52</v>
      </c>
      <c r="S1741" s="195">
        <v>0.22563915466811402</v>
      </c>
      <c r="T1741" s="195">
        <v>0.59487676264851008</v>
      </c>
      <c r="U1741" s="195">
        <v>0.37930403208813107</v>
      </c>
      <c r="V1741" s="194">
        <v>0</v>
      </c>
      <c r="W1741" s="194">
        <v>0</v>
      </c>
      <c r="X1741" s="194">
        <v>0</v>
      </c>
      <c r="Y1741" s="194" t="s">
        <v>629</v>
      </c>
      <c r="AM1741" s="200" t="s">
        <v>194</v>
      </c>
      <c r="AN1741" s="199" t="s">
        <v>405</v>
      </c>
      <c r="AO1741" s="197" t="s">
        <v>630</v>
      </c>
      <c r="AP1741" s="199" t="s">
        <v>315</v>
      </c>
      <c r="AQ1741" s="199" t="s">
        <v>52</v>
      </c>
      <c r="AR1741" s="195">
        <v>4.8594830985997737</v>
      </c>
      <c r="AS1741" s="195">
        <v>0.62865405880470904</v>
      </c>
      <c r="AT1741" s="195">
        <v>7.7299796772796601</v>
      </c>
      <c r="AU1741" s="194">
        <v>0</v>
      </c>
      <c r="AV1741" s="194">
        <v>0</v>
      </c>
      <c r="AW1741" s="194">
        <v>0</v>
      </c>
      <c r="AX1741" s="194" t="s">
        <v>638</v>
      </c>
    </row>
    <row r="1742" spans="14:50" ht="16.5" thickBot="1" x14ac:dyDescent="0.3">
      <c r="N1742" s="200" t="s">
        <v>194</v>
      </c>
      <c r="O1742" s="199" t="s">
        <v>421</v>
      </c>
      <c r="P1742" s="197" t="s">
        <v>630</v>
      </c>
      <c r="Q1742" s="199" t="s">
        <v>317</v>
      </c>
      <c r="R1742" s="199" t="s">
        <v>52</v>
      </c>
      <c r="S1742" s="195">
        <v>0.22563915466811402</v>
      </c>
      <c r="T1742" s="195">
        <v>0.59487676264851008</v>
      </c>
      <c r="U1742" s="195">
        <v>0.37930403208813107</v>
      </c>
      <c r="V1742" s="194">
        <v>0</v>
      </c>
      <c r="W1742" s="194">
        <v>0</v>
      </c>
      <c r="X1742" s="194">
        <v>0</v>
      </c>
      <c r="Y1742" s="194" t="s">
        <v>629</v>
      </c>
      <c r="AM1742" s="200" t="s">
        <v>194</v>
      </c>
      <c r="AN1742" s="199" t="s">
        <v>405</v>
      </c>
      <c r="AO1742" s="197" t="s">
        <v>630</v>
      </c>
      <c r="AP1742" s="199" t="s">
        <v>314</v>
      </c>
      <c r="AQ1742" s="199" t="s">
        <v>52</v>
      </c>
      <c r="AR1742" s="195">
        <v>4.8594830985997746</v>
      </c>
      <c r="AS1742" s="195">
        <v>0.62865405880470915</v>
      </c>
      <c r="AT1742" s="195">
        <v>7.729979677279661</v>
      </c>
      <c r="AU1742" s="194">
        <v>0</v>
      </c>
      <c r="AV1742" s="194">
        <v>0</v>
      </c>
      <c r="AW1742" s="194">
        <v>0</v>
      </c>
      <c r="AX1742" s="194" t="s">
        <v>638</v>
      </c>
    </row>
    <row r="1743" spans="14:50" ht="16.5" thickBot="1" x14ac:dyDescent="0.3">
      <c r="N1743" s="200" t="s">
        <v>194</v>
      </c>
      <c r="O1743" s="199" t="s">
        <v>421</v>
      </c>
      <c r="P1743" s="197" t="s">
        <v>630</v>
      </c>
      <c r="Q1743" s="199" t="s">
        <v>74</v>
      </c>
      <c r="R1743" s="199" t="s">
        <v>52</v>
      </c>
      <c r="S1743" s="195">
        <v>0.22563915466811402</v>
      </c>
      <c r="T1743" s="195">
        <v>0.59487676264851008</v>
      </c>
      <c r="U1743" s="195">
        <v>0.37930403208813107</v>
      </c>
      <c r="V1743" s="194">
        <v>0</v>
      </c>
      <c r="W1743" s="194">
        <v>0</v>
      </c>
      <c r="X1743" s="194">
        <v>0</v>
      </c>
      <c r="Y1743" s="194" t="s">
        <v>629</v>
      </c>
      <c r="AM1743" s="200" t="s">
        <v>194</v>
      </c>
      <c r="AN1743" s="199" t="s">
        <v>405</v>
      </c>
      <c r="AO1743" s="197" t="s">
        <v>630</v>
      </c>
      <c r="AP1743" s="199" t="s">
        <v>313</v>
      </c>
      <c r="AQ1743" s="199" t="s">
        <v>52</v>
      </c>
      <c r="AR1743" s="195">
        <v>4.8905370012572478</v>
      </c>
      <c r="AS1743" s="195">
        <v>0.63015396822863323</v>
      </c>
      <c r="AT1743" s="195">
        <v>7.760860437020777</v>
      </c>
      <c r="AU1743" s="194">
        <v>0</v>
      </c>
      <c r="AV1743" s="194">
        <v>0</v>
      </c>
      <c r="AW1743" s="194">
        <v>0</v>
      </c>
      <c r="AX1743" s="194" t="s">
        <v>638</v>
      </c>
    </row>
    <row r="1744" spans="14:50" ht="16.5" thickBot="1" x14ac:dyDescent="0.3">
      <c r="N1744" s="200" t="s">
        <v>194</v>
      </c>
      <c r="O1744" s="199" t="s">
        <v>421</v>
      </c>
      <c r="P1744" s="197" t="s">
        <v>630</v>
      </c>
      <c r="Q1744" s="199" t="s">
        <v>316</v>
      </c>
      <c r="R1744" s="199" t="s">
        <v>52</v>
      </c>
      <c r="S1744" s="195">
        <v>0.22563915466811402</v>
      </c>
      <c r="T1744" s="195">
        <v>0.59487676264851008</v>
      </c>
      <c r="U1744" s="195">
        <v>0.37930403208813107</v>
      </c>
      <c r="V1744" s="194">
        <v>0</v>
      </c>
      <c r="W1744" s="194">
        <v>0</v>
      </c>
      <c r="X1744" s="194">
        <v>0</v>
      </c>
      <c r="Y1744" s="194" t="s">
        <v>629</v>
      </c>
      <c r="AM1744" s="200" t="s">
        <v>194</v>
      </c>
      <c r="AN1744" s="199" t="s">
        <v>405</v>
      </c>
      <c r="AO1744" s="197" t="s">
        <v>630</v>
      </c>
      <c r="AP1744" s="199" t="s">
        <v>312</v>
      </c>
      <c r="AQ1744" s="199" t="s">
        <v>52</v>
      </c>
      <c r="AR1744" s="195">
        <v>4.8905370012572478</v>
      </c>
      <c r="AS1744" s="195">
        <v>0.63015396822863323</v>
      </c>
      <c r="AT1744" s="195">
        <v>7.760860437020777</v>
      </c>
      <c r="AU1744" s="194">
        <v>0</v>
      </c>
      <c r="AV1744" s="194">
        <v>0</v>
      </c>
      <c r="AW1744" s="194">
        <v>0</v>
      </c>
      <c r="AX1744" s="194" t="s">
        <v>638</v>
      </c>
    </row>
    <row r="1745" spans="14:50" ht="16.5" thickBot="1" x14ac:dyDescent="0.3">
      <c r="N1745" s="200" t="s">
        <v>194</v>
      </c>
      <c r="O1745" s="199" t="s">
        <v>421</v>
      </c>
      <c r="P1745" s="197" t="s">
        <v>630</v>
      </c>
      <c r="Q1745" s="199" t="s">
        <v>315</v>
      </c>
      <c r="R1745" s="199" t="s">
        <v>52</v>
      </c>
      <c r="S1745" s="195">
        <v>0.22563915466811402</v>
      </c>
      <c r="T1745" s="195">
        <v>0.59487676264851008</v>
      </c>
      <c r="U1745" s="195">
        <v>0.37930403208813107</v>
      </c>
      <c r="V1745" s="194">
        <v>0</v>
      </c>
      <c r="W1745" s="194">
        <v>0</v>
      </c>
      <c r="X1745" s="194">
        <v>0</v>
      </c>
      <c r="Y1745" s="194" t="s">
        <v>629</v>
      </c>
      <c r="AM1745" s="200" t="s">
        <v>194</v>
      </c>
      <c r="AN1745" s="199" t="s">
        <v>403</v>
      </c>
      <c r="AO1745" s="197" t="s">
        <v>630</v>
      </c>
      <c r="AP1745" s="199" t="s">
        <v>323</v>
      </c>
      <c r="AQ1745" s="199" t="s">
        <v>55</v>
      </c>
      <c r="AR1745" s="195">
        <v>7.3841414659884093</v>
      </c>
      <c r="AS1745" s="195">
        <v>0.60985906389394395</v>
      </c>
      <c r="AT1745" s="195">
        <v>12.107947398273858</v>
      </c>
      <c r="AU1745" s="194">
        <v>0</v>
      </c>
      <c r="AV1745" s="194">
        <v>0</v>
      </c>
      <c r="AW1745" s="194">
        <v>0</v>
      </c>
      <c r="AX1745" s="194" t="s">
        <v>638</v>
      </c>
    </row>
    <row r="1746" spans="14:50" ht="16.5" thickBot="1" x14ac:dyDescent="0.3">
      <c r="N1746" s="200" t="s">
        <v>194</v>
      </c>
      <c r="O1746" s="199" t="s">
        <v>421</v>
      </c>
      <c r="P1746" s="197" t="s">
        <v>630</v>
      </c>
      <c r="Q1746" s="199" t="s">
        <v>314</v>
      </c>
      <c r="R1746" s="199" t="s">
        <v>52</v>
      </c>
      <c r="S1746" s="195">
        <v>0.22563915466811402</v>
      </c>
      <c r="T1746" s="195">
        <v>0.59487676264851008</v>
      </c>
      <c r="U1746" s="195">
        <v>0.37930403208813107</v>
      </c>
      <c r="V1746" s="194">
        <v>0</v>
      </c>
      <c r="W1746" s="194">
        <v>0</v>
      </c>
      <c r="X1746" s="194">
        <v>0</v>
      </c>
      <c r="Y1746" s="194" t="s">
        <v>629</v>
      </c>
      <c r="AM1746" s="200" t="s">
        <v>194</v>
      </c>
      <c r="AN1746" s="199" t="s">
        <v>403</v>
      </c>
      <c r="AO1746" s="197" t="s">
        <v>630</v>
      </c>
      <c r="AP1746" s="199" t="s">
        <v>322</v>
      </c>
      <c r="AQ1746" s="199" t="s">
        <v>55</v>
      </c>
      <c r="AR1746" s="195">
        <v>7.3179518299698394</v>
      </c>
      <c r="AS1746" s="195">
        <v>0.6116261265825641</v>
      </c>
      <c r="AT1746" s="195">
        <v>11.964746945750329</v>
      </c>
      <c r="AU1746" s="194">
        <v>0</v>
      </c>
      <c r="AV1746" s="194">
        <v>0</v>
      </c>
      <c r="AW1746" s="194">
        <v>0</v>
      </c>
      <c r="AX1746" s="194" t="s">
        <v>638</v>
      </c>
    </row>
    <row r="1747" spans="14:50" ht="16.5" thickBot="1" x14ac:dyDescent="0.3">
      <c r="N1747" s="200" t="s">
        <v>194</v>
      </c>
      <c r="O1747" s="199" t="s">
        <v>421</v>
      </c>
      <c r="P1747" s="197" t="s">
        <v>630</v>
      </c>
      <c r="Q1747" s="199" t="s">
        <v>313</v>
      </c>
      <c r="R1747" s="199" t="s">
        <v>52</v>
      </c>
      <c r="S1747" s="195">
        <v>0.22563915466811402</v>
      </c>
      <c r="T1747" s="195">
        <v>0.59487676264851008</v>
      </c>
      <c r="U1747" s="195">
        <v>0.37930403208813107</v>
      </c>
      <c r="V1747" s="194">
        <v>0</v>
      </c>
      <c r="W1747" s="194">
        <v>0</v>
      </c>
      <c r="X1747" s="194">
        <v>0</v>
      </c>
      <c r="Y1747" s="194" t="s">
        <v>629</v>
      </c>
      <c r="AM1747" s="200" t="s">
        <v>194</v>
      </c>
      <c r="AN1747" s="199" t="s">
        <v>403</v>
      </c>
      <c r="AO1747" s="197" t="s">
        <v>630</v>
      </c>
      <c r="AP1747" s="199" t="s">
        <v>321</v>
      </c>
      <c r="AQ1747" s="199" t="s">
        <v>55</v>
      </c>
      <c r="AR1747" s="195">
        <v>7.3179518299698367</v>
      </c>
      <c r="AS1747" s="195">
        <v>0.61162612658256432</v>
      </c>
      <c r="AT1747" s="195">
        <v>11.964746945750322</v>
      </c>
      <c r="AU1747" s="194">
        <v>0</v>
      </c>
      <c r="AV1747" s="194">
        <v>0</v>
      </c>
      <c r="AW1747" s="194">
        <v>0</v>
      </c>
      <c r="AX1747" s="194" t="s">
        <v>638</v>
      </c>
    </row>
    <row r="1748" spans="14:50" ht="16.5" thickBot="1" x14ac:dyDescent="0.3">
      <c r="N1748" s="200" t="s">
        <v>194</v>
      </c>
      <c r="O1748" s="199" t="s">
        <v>421</v>
      </c>
      <c r="P1748" s="197" t="s">
        <v>630</v>
      </c>
      <c r="Q1748" s="199" t="s">
        <v>312</v>
      </c>
      <c r="R1748" s="199" t="s">
        <v>52</v>
      </c>
      <c r="S1748" s="195">
        <v>0.22563915466811402</v>
      </c>
      <c r="T1748" s="195">
        <v>0.59487676264851008</v>
      </c>
      <c r="U1748" s="195">
        <v>0.37930403208813107</v>
      </c>
      <c r="V1748" s="194">
        <v>0</v>
      </c>
      <c r="W1748" s="194">
        <v>0</v>
      </c>
      <c r="X1748" s="194">
        <v>0</v>
      </c>
      <c r="Y1748" s="194" t="s">
        <v>629</v>
      </c>
      <c r="AM1748" s="200" t="s">
        <v>194</v>
      </c>
      <c r="AN1748" s="199" t="s">
        <v>403</v>
      </c>
      <c r="AO1748" s="197" t="s">
        <v>630</v>
      </c>
      <c r="AP1748" s="199" t="s">
        <v>320</v>
      </c>
      <c r="AQ1748" s="199" t="s">
        <v>55</v>
      </c>
      <c r="AR1748" s="195">
        <v>7.2619556994216046</v>
      </c>
      <c r="AS1748" s="195">
        <v>0.60533104928882941</v>
      </c>
      <c r="AT1748" s="195">
        <v>11.99666811731082</v>
      </c>
      <c r="AU1748" s="194">
        <v>0</v>
      </c>
      <c r="AV1748" s="194">
        <v>0</v>
      </c>
      <c r="AW1748" s="194">
        <v>0</v>
      </c>
      <c r="AX1748" s="194" t="s">
        <v>638</v>
      </c>
    </row>
    <row r="1749" spans="14:50" ht="16.5" thickBot="1" x14ac:dyDescent="0.3">
      <c r="N1749" s="200" t="s">
        <v>194</v>
      </c>
      <c r="O1749" s="199" t="s">
        <v>418</v>
      </c>
      <c r="P1749" s="197" t="s">
        <v>630</v>
      </c>
      <c r="Q1749" s="199" t="s">
        <v>323</v>
      </c>
      <c r="R1749" s="199" t="s">
        <v>76</v>
      </c>
      <c r="S1749" s="195">
        <v>1.3432914962145277</v>
      </c>
      <c r="T1749" s="195">
        <v>0.59304324851201429</v>
      </c>
      <c r="U1749" s="195">
        <v>2.2650818461974525</v>
      </c>
      <c r="V1749" s="194">
        <v>0</v>
      </c>
      <c r="W1749" s="194">
        <v>0</v>
      </c>
      <c r="X1749" s="194">
        <v>0</v>
      </c>
      <c r="Y1749" s="194" t="s">
        <v>629</v>
      </c>
      <c r="AM1749" s="200" t="s">
        <v>194</v>
      </c>
      <c r="AN1749" s="199" t="s">
        <v>403</v>
      </c>
      <c r="AO1749" s="197" t="s">
        <v>630</v>
      </c>
      <c r="AP1749" s="199" t="s">
        <v>319</v>
      </c>
      <c r="AQ1749" s="199" t="s">
        <v>55</v>
      </c>
      <c r="AR1749" s="195">
        <v>7.2619556994216126</v>
      </c>
      <c r="AS1749" s="195">
        <v>0.60533104928882941</v>
      </c>
      <c r="AT1749" s="195">
        <v>11.996668117310834</v>
      </c>
      <c r="AU1749" s="194">
        <v>0</v>
      </c>
      <c r="AV1749" s="194">
        <v>0</v>
      </c>
      <c r="AW1749" s="194">
        <v>0</v>
      </c>
      <c r="AX1749" s="194" t="s">
        <v>638</v>
      </c>
    </row>
    <row r="1750" spans="14:50" ht="16.5" thickBot="1" x14ac:dyDescent="0.3">
      <c r="N1750" s="200" t="s">
        <v>194</v>
      </c>
      <c r="O1750" s="199" t="s">
        <v>418</v>
      </c>
      <c r="P1750" s="197" t="s">
        <v>630</v>
      </c>
      <c r="Q1750" s="199" t="s">
        <v>322</v>
      </c>
      <c r="R1750" s="199" t="s">
        <v>76</v>
      </c>
      <c r="S1750" s="195">
        <v>1.3669374799769201</v>
      </c>
      <c r="T1750" s="195">
        <v>0.59991860371525008</v>
      </c>
      <c r="U1750" s="195">
        <v>2.2785382408739796</v>
      </c>
      <c r="V1750" s="194">
        <v>0</v>
      </c>
      <c r="W1750" s="194">
        <v>0</v>
      </c>
      <c r="X1750" s="194">
        <v>0</v>
      </c>
      <c r="Y1750" s="194" t="s">
        <v>629</v>
      </c>
      <c r="AM1750" s="200" t="s">
        <v>194</v>
      </c>
      <c r="AN1750" s="199" t="s">
        <v>403</v>
      </c>
      <c r="AO1750" s="197" t="s">
        <v>630</v>
      </c>
      <c r="AP1750" s="199" t="s">
        <v>318</v>
      </c>
      <c r="AQ1750" s="199" t="s">
        <v>55</v>
      </c>
      <c r="AR1750" s="195">
        <v>7.3841414659884199</v>
      </c>
      <c r="AS1750" s="195">
        <v>0.60985906389394406</v>
      </c>
      <c r="AT1750" s="195">
        <v>12.107947398273874</v>
      </c>
      <c r="AU1750" s="194">
        <v>0</v>
      </c>
      <c r="AV1750" s="194">
        <v>0</v>
      </c>
      <c r="AW1750" s="194">
        <v>0</v>
      </c>
      <c r="AX1750" s="194" t="s">
        <v>638</v>
      </c>
    </row>
    <row r="1751" spans="14:50" ht="16.5" thickBot="1" x14ac:dyDescent="0.3">
      <c r="N1751" s="200" t="s">
        <v>194</v>
      </c>
      <c r="O1751" s="199" t="s">
        <v>418</v>
      </c>
      <c r="P1751" s="197" t="s">
        <v>630</v>
      </c>
      <c r="Q1751" s="199" t="s">
        <v>321</v>
      </c>
      <c r="R1751" s="199" t="s">
        <v>76</v>
      </c>
      <c r="S1751" s="195">
        <v>1.3601809949022379</v>
      </c>
      <c r="T1751" s="195">
        <v>0.60049971138379243</v>
      </c>
      <c r="U1751" s="195">
        <v>2.2650818461974525</v>
      </c>
      <c r="V1751" s="194">
        <v>0</v>
      </c>
      <c r="W1751" s="194">
        <v>0</v>
      </c>
      <c r="X1751" s="194">
        <v>0</v>
      </c>
      <c r="Y1751" s="194" t="s">
        <v>629</v>
      </c>
      <c r="AM1751" s="200" t="s">
        <v>194</v>
      </c>
      <c r="AN1751" s="199" t="s">
        <v>403</v>
      </c>
      <c r="AO1751" s="197" t="s">
        <v>630</v>
      </c>
      <c r="AP1751" s="199" t="s">
        <v>317</v>
      </c>
      <c r="AQ1751" s="199" t="s">
        <v>55</v>
      </c>
      <c r="AR1751" s="195">
        <v>7.3027881053408548</v>
      </c>
      <c r="AS1751" s="195">
        <v>0.61163584902746404</v>
      </c>
      <c r="AT1751" s="195">
        <v>11.939764676895093</v>
      </c>
      <c r="AU1751" s="194">
        <v>0</v>
      </c>
      <c r="AV1751" s="194">
        <v>0</v>
      </c>
      <c r="AW1751" s="194">
        <v>0</v>
      </c>
      <c r="AX1751" s="194" t="s">
        <v>638</v>
      </c>
    </row>
    <row r="1752" spans="14:50" ht="16.5" thickBot="1" x14ac:dyDescent="0.3">
      <c r="N1752" s="200" t="s">
        <v>194</v>
      </c>
      <c r="O1752" s="199" t="s">
        <v>418</v>
      </c>
      <c r="P1752" s="197" t="s">
        <v>630</v>
      </c>
      <c r="Q1752" s="199" t="s">
        <v>320</v>
      </c>
      <c r="R1752" s="199" t="s">
        <v>76</v>
      </c>
      <c r="S1752" s="195">
        <v>1.3601809949022379</v>
      </c>
      <c r="T1752" s="195">
        <v>0.60049971138379243</v>
      </c>
      <c r="U1752" s="195">
        <v>2.2650818461974525</v>
      </c>
      <c r="V1752" s="194">
        <v>0</v>
      </c>
      <c r="W1752" s="194">
        <v>0</v>
      </c>
      <c r="X1752" s="194">
        <v>0</v>
      </c>
      <c r="Y1752" s="194" t="s">
        <v>629</v>
      </c>
      <c r="AM1752" s="200" t="s">
        <v>194</v>
      </c>
      <c r="AN1752" s="199" t="s">
        <v>403</v>
      </c>
      <c r="AO1752" s="197" t="s">
        <v>630</v>
      </c>
      <c r="AP1752" s="199" t="s">
        <v>74</v>
      </c>
      <c r="AQ1752" s="199" t="s">
        <v>55</v>
      </c>
      <c r="AR1752" s="195">
        <v>7.3841414659884181</v>
      </c>
      <c r="AS1752" s="195">
        <v>0.60985906389394406</v>
      </c>
      <c r="AT1752" s="195">
        <v>12.107947398273872</v>
      </c>
      <c r="AU1752" s="194">
        <v>0</v>
      </c>
      <c r="AV1752" s="194">
        <v>0</v>
      </c>
      <c r="AW1752" s="194">
        <v>0</v>
      </c>
      <c r="AX1752" s="194" t="s">
        <v>638</v>
      </c>
    </row>
    <row r="1753" spans="14:50" ht="16.5" thickBot="1" x14ac:dyDescent="0.3">
      <c r="N1753" s="200" t="s">
        <v>194</v>
      </c>
      <c r="O1753" s="199" t="s">
        <v>418</v>
      </c>
      <c r="P1753" s="197" t="s">
        <v>630</v>
      </c>
      <c r="Q1753" s="199" t="s">
        <v>319</v>
      </c>
      <c r="R1753" s="199" t="s">
        <v>76</v>
      </c>
      <c r="S1753" s="195">
        <v>1.3669374799769201</v>
      </c>
      <c r="T1753" s="195">
        <v>0.59991860371525008</v>
      </c>
      <c r="U1753" s="195">
        <v>2.2785382408739796</v>
      </c>
      <c r="V1753" s="194">
        <v>0</v>
      </c>
      <c r="W1753" s="194">
        <v>0</v>
      </c>
      <c r="X1753" s="194">
        <v>0</v>
      </c>
      <c r="Y1753" s="194" t="s">
        <v>629</v>
      </c>
      <c r="AM1753" s="200" t="s">
        <v>194</v>
      </c>
      <c r="AN1753" s="199" t="s">
        <v>403</v>
      </c>
      <c r="AO1753" s="197" t="s">
        <v>630</v>
      </c>
      <c r="AP1753" s="199" t="s">
        <v>316</v>
      </c>
      <c r="AQ1753" s="199" t="s">
        <v>55</v>
      </c>
      <c r="AR1753" s="195">
        <v>7.3841414659884093</v>
      </c>
      <c r="AS1753" s="195">
        <v>0.60985906389394395</v>
      </c>
      <c r="AT1753" s="195">
        <v>12.107947398273858</v>
      </c>
      <c r="AU1753" s="194">
        <v>0</v>
      </c>
      <c r="AV1753" s="194">
        <v>0</v>
      </c>
      <c r="AW1753" s="194">
        <v>0</v>
      </c>
      <c r="AX1753" s="194" t="s">
        <v>638</v>
      </c>
    </row>
    <row r="1754" spans="14:50" ht="16.5" thickBot="1" x14ac:dyDescent="0.3">
      <c r="N1754" s="200" t="s">
        <v>194</v>
      </c>
      <c r="O1754" s="199" t="s">
        <v>418</v>
      </c>
      <c r="P1754" s="197" t="s">
        <v>630</v>
      </c>
      <c r="Q1754" s="199" t="s">
        <v>318</v>
      </c>
      <c r="R1754" s="199" t="s">
        <v>76</v>
      </c>
      <c r="S1754" s="195">
        <v>1.3432914962145277</v>
      </c>
      <c r="T1754" s="195">
        <v>0.59304324851201429</v>
      </c>
      <c r="U1754" s="195">
        <v>2.2650818461974525</v>
      </c>
      <c r="V1754" s="194">
        <v>0</v>
      </c>
      <c r="W1754" s="194">
        <v>0</v>
      </c>
      <c r="X1754" s="194">
        <v>0</v>
      </c>
      <c r="Y1754" s="194" t="s">
        <v>629</v>
      </c>
      <c r="AM1754" s="200" t="s">
        <v>194</v>
      </c>
      <c r="AN1754" s="199" t="s">
        <v>403</v>
      </c>
      <c r="AO1754" s="197" t="s">
        <v>630</v>
      </c>
      <c r="AP1754" s="199" t="s">
        <v>315</v>
      </c>
      <c r="AQ1754" s="199" t="s">
        <v>55</v>
      </c>
      <c r="AR1754" s="195">
        <v>7.3179518299698367</v>
      </c>
      <c r="AS1754" s="195">
        <v>0.61162612658256432</v>
      </c>
      <c r="AT1754" s="195">
        <v>11.964746945750322</v>
      </c>
      <c r="AU1754" s="194">
        <v>0</v>
      </c>
      <c r="AV1754" s="194">
        <v>0</v>
      </c>
      <c r="AW1754" s="194">
        <v>0</v>
      </c>
      <c r="AX1754" s="194" t="s">
        <v>638</v>
      </c>
    </row>
    <row r="1755" spans="14:50" ht="16.5" thickBot="1" x14ac:dyDescent="0.3">
      <c r="N1755" s="200" t="s">
        <v>194</v>
      </c>
      <c r="O1755" s="199" t="s">
        <v>418</v>
      </c>
      <c r="P1755" s="197" t="s">
        <v>630</v>
      </c>
      <c r="Q1755" s="199" t="s">
        <v>317</v>
      </c>
      <c r="R1755" s="199" t="s">
        <v>76</v>
      </c>
      <c r="S1755" s="195">
        <v>1.3601809949022379</v>
      </c>
      <c r="T1755" s="195">
        <v>0.60049971138379243</v>
      </c>
      <c r="U1755" s="195">
        <v>2.2650818461974525</v>
      </c>
      <c r="V1755" s="194">
        <v>0</v>
      </c>
      <c r="W1755" s="194">
        <v>0</v>
      </c>
      <c r="X1755" s="194">
        <v>0</v>
      </c>
      <c r="Y1755" s="194" t="s">
        <v>629</v>
      </c>
      <c r="AM1755" s="200" t="s">
        <v>194</v>
      </c>
      <c r="AN1755" s="199" t="s">
        <v>403</v>
      </c>
      <c r="AO1755" s="197" t="s">
        <v>630</v>
      </c>
      <c r="AP1755" s="199" t="s">
        <v>314</v>
      </c>
      <c r="AQ1755" s="199" t="s">
        <v>55</v>
      </c>
      <c r="AR1755" s="195">
        <v>7.3179518299698367</v>
      </c>
      <c r="AS1755" s="195">
        <v>0.61162612658256432</v>
      </c>
      <c r="AT1755" s="195">
        <v>11.964746945750322</v>
      </c>
      <c r="AU1755" s="194">
        <v>0</v>
      </c>
      <c r="AV1755" s="194">
        <v>0</v>
      </c>
      <c r="AW1755" s="194">
        <v>0</v>
      </c>
      <c r="AX1755" s="194" t="s">
        <v>638</v>
      </c>
    </row>
    <row r="1756" spans="14:50" ht="16.5" thickBot="1" x14ac:dyDescent="0.3">
      <c r="N1756" s="200" t="s">
        <v>194</v>
      </c>
      <c r="O1756" s="199" t="s">
        <v>418</v>
      </c>
      <c r="P1756" s="197" t="s">
        <v>630</v>
      </c>
      <c r="Q1756" s="199" t="s">
        <v>74</v>
      </c>
      <c r="R1756" s="199" t="s">
        <v>76</v>
      </c>
      <c r="S1756" s="195">
        <v>1.3432914962145277</v>
      </c>
      <c r="T1756" s="195">
        <v>0.59304324851201429</v>
      </c>
      <c r="U1756" s="195">
        <v>2.2650818461974525</v>
      </c>
      <c r="V1756" s="194">
        <v>0</v>
      </c>
      <c r="W1756" s="194">
        <v>0</v>
      </c>
      <c r="X1756" s="194">
        <v>0</v>
      </c>
      <c r="Y1756" s="194" t="s">
        <v>629</v>
      </c>
      <c r="AM1756" s="200" t="s">
        <v>194</v>
      </c>
      <c r="AN1756" s="199" t="s">
        <v>403</v>
      </c>
      <c r="AO1756" s="197" t="s">
        <v>630</v>
      </c>
      <c r="AP1756" s="199" t="s">
        <v>313</v>
      </c>
      <c r="AQ1756" s="199" t="s">
        <v>55</v>
      </c>
      <c r="AR1756" s="195">
        <v>7.3841414659884093</v>
      </c>
      <c r="AS1756" s="195">
        <v>0.60985906389394395</v>
      </c>
      <c r="AT1756" s="195">
        <v>12.107947398273858</v>
      </c>
      <c r="AU1756" s="194">
        <v>0</v>
      </c>
      <c r="AV1756" s="194">
        <v>0</v>
      </c>
      <c r="AW1756" s="194">
        <v>0</v>
      </c>
      <c r="AX1756" s="194" t="s">
        <v>638</v>
      </c>
    </row>
    <row r="1757" spans="14:50" ht="16.5" thickBot="1" x14ac:dyDescent="0.3">
      <c r="N1757" s="200" t="s">
        <v>194</v>
      </c>
      <c r="O1757" s="199" t="s">
        <v>418</v>
      </c>
      <c r="P1757" s="197" t="s">
        <v>630</v>
      </c>
      <c r="Q1757" s="199" t="s">
        <v>316</v>
      </c>
      <c r="R1757" s="199" t="s">
        <v>76</v>
      </c>
      <c r="S1757" s="195">
        <v>1.3601809949022379</v>
      </c>
      <c r="T1757" s="195">
        <v>0.60049971138379243</v>
      </c>
      <c r="U1757" s="195">
        <v>2.2650818461974525</v>
      </c>
      <c r="V1757" s="194">
        <v>0</v>
      </c>
      <c r="W1757" s="194">
        <v>0</v>
      </c>
      <c r="X1757" s="194">
        <v>0</v>
      </c>
      <c r="Y1757" s="194" t="s">
        <v>629</v>
      </c>
      <c r="AM1757" s="200" t="s">
        <v>194</v>
      </c>
      <c r="AN1757" s="199" t="s">
        <v>403</v>
      </c>
      <c r="AO1757" s="197" t="s">
        <v>630</v>
      </c>
      <c r="AP1757" s="199" t="s">
        <v>312</v>
      </c>
      <c r="AQ1757" s="199" t="s">
        <v>55</v>
      </c>
      <c r="AR1757" s="195">
        <v>7.3841414659884093</v>
      </c>
      <c r="AS1757" s="195">
        <v>0.60985906389394395</v>
      </c>
      <c r="AT1757" s="195">
        <v>12.107947398273858</v>
      </c>
      <c r="AU1757" s="194">
        <v>0</v>
      </c>
      <c r="AV1757" s="194">
        <v>0</v>
      </c>
      <c r="AW1757" s="194">
        <v>0</v>
      </c>
      <c r="AX1757" s="194" t="s">
        <v>638</v>
      </c>
    </row>
    <row r="1758" spans="14:50" ht="16.5" thickBot="1" x14ac:dyDescent="0.3">
      <c r="N1758" s="200" t="s">
        <v>194</v>
      </c>
      <c r="O1758" s="199" t="s">
        <v>418</v>
      </c>
      <c r="P1758" s="197" t="s">
        <v>630</v>
      </c>
      <c r="Q1758" s="199" t="s">
        <v>315</v>
      </c>
      <c r="R1758" s="199" t="s">
        <v>76</v>
      </c>
      <c r="S1758" s="195">
        <v>1.3432914962145277</v>
      </c>
      <c r="T1758" s="195">
        <v>0.59304324851201429</v>
      </c>
      <c r="U1758" s="195">
        <v>2.2650818461974525</v>
      </c>
      <c r="V1758" s="194">
        <v>0</v>
      </c>
      <c r="W1758" s="194">
        <v>0</v>
      </c>
      <c r="X1758" s="194">
        <v>0</v>
      </c>
      <c r="Y1758" s="194" t="s">
        <v>629</v>
      </c>
      <c r="AM1758" s="200" t="s">
        <v>194</v>
      </c>
      <c r="AN1758" s="199" t="s">
        <v>403</v>
      </c>
      <c r="AO1758" s="197" t="s">
        <v>630</v>
      </c>
      <c r="AP1758" s="199" t="s">
        <v>323</v>
      </c>
      <c r="AQ1758" s="199" t="s">
        <v>52</v>
      </c>
      <c r="AR1758" s="195">
        <v>7.3841414659884093</v>
      </c>
      <c r="AS1758" s="195">
        <v>0.60985906389394395</v>
      </c>
      <c r="AT1758" s="195">
        <v>12.107947398273858</v>
      </c>
      <c r="AU1758" s="194">
        <v>0</v>
      </c>
      <c r="AV1758" s="194">
        <v>0</v>
      </c>
      <c r="AW1758" s="194">
        <v>0</v>
      </c>
      <c r="AX1758" s="194" t="s">
        <v>638</v>
      </c>
    </row>
    <row r="1759" spans="14:50" ht="16.5" thickBot="1" x14ac:dyDescent="0.3">
      <c r="N1759" s="200" t="s">
        <v>194</v>
      </c>
      <c r="O1759" s="199" t="s">
        <v>418</v>
      </c>
      <c r="P1759" s="197" t="s">
        <v>630</v>
      </c>
      <c r="Q1759" s="199" t="s">
        <v>314</v>
      </c>
      <c r="R1759" s="199" t="s">
        <v>76</v>
      </c>
      <c r="S1759" s="195">
        <v>1.3601809949022379</v>
      </c>
      <c r="T1759" s="195">
        <v>0.60049971138379243</v>
      </c>
      <c r="U1759" s="195">
        <v>2.2650818461974525</v>
      </c>
      <c r="V1759" s="194">
        <v>0</v>
      </c>
      <c r="W1759" s="194">
        <v>0</v>
      </c>
      <c r="X1759" s="194">
        <v>0</v>
      </c>
      <c r="Y1759" s="194" t="s">
        <v>629</v>
      </c>
      <c r="AM1759" s="200" t="s">
        <v>194</v>
      </c>
      <c r="AN1759" s="199" t="s">
        <v>403</v>
      </c>
      <c r="AO1759" s="197" t="s">
        <v>630</v>
      </c>
      <c r="AP1759" s="199" t="s">
        <v>322</v>
      </c>
      <c r="AQ1759" s="199" t="s">
        <v>52</v>
      </c>
      <c r="AR1759" s="195">
        <v>7.3179518299698394</v>
      </c>
      <c r="AS1759" s="195">
        <v>0.6116261265825641</v>
      </c>
      <c r="AT1759" s="195">
        <v>11.964746945750329</v>
      </c>
      <c r="AU1759" s="194">
        <v>0</v>
      </c>
      <c r="AV1759" s="194">
        <v>0</v>
      </c>
      <c r="AW1759" s="194">
        <v>0</v>
      </c>
      <c r="AX1759" s="194" t="s">
        <v>638</v>
      </c>
    </row>
    <row r="1760" spans="14:50" ht="16.5" thickBot="1" x14ac:dyDescent="0.3">
      <c r="N1760" s="200" t="s">
        <v>194</v>
      </c>
      <c r="O1760" s="199" t="s">
        <v>418</v>
      </c>
      <c r="P1760" s="197" t="s">
        <v>630</v>
      </c>
      <c r="Q1760" s="199" t="s">
        <v>313</v>
      </c>
      <c r="R1760" s="199" t="s">
        <v>76</v>
      </c>
      <c r="S1760" s="195">
        <v>1.3601809949022379</v>
      </c>
      <c r="T1760" s="195">
        <v>0.60049971138379243</v>
      </c>
      <c r="U1760" s="195">
        <v>2.2650818461974525</v>
      </c>
      <c r="V1760" s="194">
        <v>0</v>
      </c>
      <c r="W1760" s="194">
        <v>0</v>
      </c>
      <c r="X1760" s="194">
        <v>0</v>
      </c>
      <c r="Y1760" s="194" t="s">
        <v>629</v>
      </c>
      <c r="AM1760" s="200" t="s">
        <v>194</v>
      </c>
      <c r="AN1760" s="199" t="s">
        <v>403</v>
      </c>
      <c r="AO1760" s="197" t="s">
        <v>630</v>
      </c>
      <c r="AP1760" s="199" t="s">
        <v>321</v>
      </c>
      <c r="AQ1760" s="199" t="s">
        <v>52</v>
      </c>
      <c r="AR1760" s="195">
        <v>7.3179518299698367</v>
      </c>
      <c r="AS1760" s="195">
        <v>0.61162612658256432</v>
      </c>
      <c r="AT1760" s="195">
        <v>11.964746945750322</v>
      </c>
      <c r="AU1760" s="194">
        <v>0</v>
      </c>
      <c r="AV1760" s="194">
        <v>0</v>
      </c>
      <c r="AW1760" s="194">
        <v>0</v>
      </c>
      <c r="AX1760" s="194" t="s">
        <v>638</v>
      </c>
    </row>
    <row r="1761" spans="14:50" ht="16.5" thickBot="1" x14ac:dyDescent="0.3">
      <c r="N1761" s="200" t="s">
        <v>194</v>
      </c>
      <c r="O1761" s="199" t="s">
        <v>418</v>
      </c>
      <c r="P1761" s="197" t="s">
        <v>630</v>
      </c>
      <c r="Q1761" s="199" t="s">
        <v>312</v>
      </c>
      <c r="R1761" s="199" t="s">
        <v>76</v>
      </c>
      <c r="S1761" s="195">
        <v>1.3432914962145277</v>
      </c>
      <c r="T1761" s="195">
        <v>0.59304324851201429</v>
      </c>
      <c r="U1761" s="195">
        <v>2.2650818461974525</v>
      </c>
      <c r="V1761" s="194">
        <v>0</v>
      </c>
      <c r="W1761" s="194">
        <v>0</v>
      </c>
      <c r="X1761" s="194">
        <v>0</v>
      </c>
      <c r="Y1761" s="194" t="s">
        <v>629</v>
      </c>
      <c r="AM1761" s="200" t="s">
        <v>194</v>
      </c>
      <c r="AN1761" s="199" t="s">
        <v>403</v>
      </c>
      <c r="AO1761" s="197" t="s">
        <v>630</v>
      </c>
      <c r="AP1761" s="199" t="s">
        <v>320</v>
      </c>
      <c r="AQ1761" s="199" t="s">
        <v>52</v>
      </c>
      <c r="AR1761" s="195">
        <v>7.2619556994216046</v>
      </c>
      <c r="AS1761" s="195">
        <v>0.60533104928882941</v>
      </c>
      <c r="AT1761" s="195">
        <v>11.99666811731082</v>
      </c>
      <c r="AU1761" s="194">
        <v>0</v>
      </c>
      <c r="AV1761" s="194">
        <v>0</v>
      </c>
      <c r="AW1761" s="194">
        <v>0</v>
      </c>
      <c r="AX1761" s="194" t="s">
        <v>638</v>
      </c>
    </row>
    <row r="1762" spans="14:50" ht="16.5" thickBot="1" x14ac:dyDescent="0.3">
      <c r="N1762" s="200" t="s">
        <v>194</v>
      </c>
      <c r="O1762" s="199" t="s">
        <v>418</v>
      </c>
      <c r="P1762" s="197" t="s">
        <v>630</v>
      </c>
      <c r="Q1762" s="199" t="s">
        <v>323</v>
      </c>
      <c r="R1762" s="199" t="s">
        <v>52</v>
      </c>
      <c r="S1762" s="195">
        <v>1.3432914962145277</v>
      </c>
      <c r="T1762" s="195">
        <v>0.59304324851201429</v>
      </c>
      <c r="U1762" s="195">
        <v>2.2650818461974525</v>
      </c>
      <c r="V1762" s="194">
        <v>0</v>
      </c>
      <c r="W1762" s="194">
        <v>0</v>
      </c>
      <c r="X1762" s="194">
        <v>0</v>
      </c>
      <c r="Y1762" s="194" t="s">
        <v>629</v>
      </c>
      <c r="AM1762" s="200" t="s">
        <v>194</v>
      </c>
      <c r="AN1762" s="199" t="s">
        <v>403</v>
      </c>
      <c r="AO1762" s="197" t="s">
        <v>630</v>
      </c>
      <c r="AP1762" s="199" t="s">
        <v>319</v>
      </c>
      <c r="AQ1762" s="199" t="s">
        <v>52</v>
      </c>
      <c r="AR1762" s="195">
        <v>7.2619556994216126</v>
      </c>
      <c r="AS1762" s="195">
        <v>0.60533104928882941</v>
      </c>
      <c r="AT1762" s="195">
        <v>11.996668117310834</v>
      </c>
      <c r="AU1762" s="194">
        <v>0</v>
      </c>
      <c r="AV1762" s="194">
        <v>0</v>
      </c>
      <c r="AW1762" s="194">
        <v>0</v>
      </c>
      <c r="AX1762" s="194" t="s">
        <v>638</v>
      </c>
    </row>
    <row r="1763" spans="14:50" ht="16.5" thickBot="1" x14ac:dyDescent="0.3">
      <c r="N1763" s="200" t="s">
        <v>194</v>
      </c>
      <c r="O1763" s="199" t="s">
        <v>418</v>
      </c>
      <c r="P1763" s="197" t="s">
        <v>630</v>
      </c>
      <c r="Q1763" s="199" t="s">
        <v>322</v>
      </c>
      <c r="R1763" s="199" t="s">
        <v>52</v>
      </c>
      <c r="S1763" s="195">
        <v>1.3669374799769201</v>
      </c>
      <c r="T1763" s="195">
        <v>0.59991860371525008</v>
      </c>
      <c r="U1763" s="195">
        <v>2.2785382408739796</v>
      </c>
      <c r="V1763" s="194">
        <v>0</v>
      </c>
      <c r="W1763" s="194">
        <v>0</v>
      </c>
      <c r="X1763" s="194">
        <v>0</v>
      </c>
      <c r="Y1763" s="194" t="s">
        <v>629</v>
      </c>
      <c r="AM1763" s="200" t="s">
        <v>194</v>
      </c>
      <c r="AN1763" s="199" t="s">
        <v>403</v>
      </c>
      <c r="AO1763" s="197" t="s">
        <v>630</v>
      </c>
      <c r="AP1763" s="199" t="s">
        <v>318</v>
      </c>
      <c r="AQ1763" s="199" t="s">
        <v>52</v>
      </c>
      <c r="AR1763" s="195">
        <v>7.3841414659884199</v>
      </c>
      <c r="AS1763" s="195">
        <v>0.60985906389394406</v>
      </c>
      <c r="AT1763" s="195">
        <v>12.107947398273874</v>
      </c>
      <c r="AU1763" s="194">
        <v>0</v>
      </c>
      <c r="AV1763" s="194">
        <v>0</v>
      </c>
      <c r="AW1763" s="194">
        <v>0</v>
      </c>
      <c r="AX1763" s="194" t="s">
        <v>638</v>
      </c>
    </row>
    <row r="1764" spans="14:50" ht="16.5" thickBot="1" x14ac:dyDescent="0.3">
      <c r="N1764" s="200" t="s">
        <v>194</v>
      </c>
      <c r="O1764" s="199" t="s">
        <v>418</v>
      </c>
      <c r="P1764" s="197" t="s">
        <v>630</v>
      </c>
      <c r="Q1764" s="199" t="s">
        <v>321</v>
      </c>
      <c r="R1764" s="199" t="s">
        <v>52</v>
      </c>
      <c r="S1764" s="195">
        <v>1.3601809949022379</v>
      </c>
      <c r="T1764" s="195">
        <v>0.60049971138379243</v>
      </c>
      <c r="U1764" s="195">
        <v>2.2650818461974525</v>
      </c>
      <c r="V1764" s="194">
        <v>0</v>
      </c>
      <c r="W1764" s="194">
        <v>0</v>
      </c>
      <c r="X1764" s="194">
        <v>0</v>
      </c>
      <c r="Y1764" s="194" t="s">
        <v>629</v>
      </c>
      <c r="AM1764" s="200" t="s">
        <v>194</v>
      </c>
      <c r="AN1764" s="199" t="s">
        <v>403</v>
      </c>
      <c r="AO1764" s="197" t="s">
        <v>630</v>
      </c>
      <c r="AP1764" s="199" t="s">
        <v>317</v>
      </c>
      <c r="AQ1764" s="199" t="s">
        <v>52</v>
      </c>
      <c r="AR1764" s="195">
        <v>7.3027881053408548</v>
      </c>
      <c r="AS1764" s="195">
        <v>0.61163584902746404</v>
      </c>
      <c r="AT1764" s="195">
        <v>11.939764676895093</v>
      </c>
      <c r="AU1764" s="194">
        <v>0</v>
      </c>
      <c r="AV1764" s="194">
        <v>0</v>
      </c>
      <c r="AW1764" s="194">
        <v>0</v>
      </c>
      <c r="AX1764" s="194" t="s">
        <v>638</v>
      </c>
    </row>
    <row r="1765" spans="14:50" ht="16.5" thickBot="1" x14ac:dyDescent="0.3">
      <c r="N1765" s="200" t="s">
        <v>194</v>
      </c>
      <c r="O1765" s="199" t="s">
        <v>418</v>
      </c>
      <c r="P1765" s="197" t="s">
        <v>630</v>
      </c>
      <c r="Q1765" s="199" t="s">
        <v>320</v>
      </c>
      <c r="R1765" s="199" t="s">
        <v>52</v>
      </c>
      <c r="S1765" s="195">
        <v>1.3601809949022379</v>
      </c>
      <c r="T1765" s="195">
        <v>0.60049971138379243</v>
      </c>
      <c r="U1765" s="195">
        <v>2.2650818461974525</v>
      </c>
      <c r="V1765" s="194">
        <v>0</v>
      </c>
      <c r="W1765" s="194">
        <v>0</v>
      </c>
      <c r="X1765" s="194">
        <v>0</v>
      </c>
      <c r="Y1765" s="194" t="s">
        <v>629</v>
      </c>
      <c r="AM1765" s="200" t="s">
        <v>194</v>
      </c>
      <c r="AN1765" s="199" t="s">
        <v>403</v>
      </c>
      <c r="AO1765" s="197" t="s">
        <v>630</v>
      </c>
      <c r="AP1765" s="199" t="s">
        <v>74</v>
      </c>
      <c r="AQ1765" s="199" t="s">
        <v>52</v>
      </c>
      <c r="AR1765" s="195">
        <v>7.3841414659884181</v>
      </c>
      <c r="AS1765" s="195">
        <v>0.60985906389394406</v>
      </c>
      <c r="AT1765" s="195">
        <v>12.107947398273872</v>
      </c>
      <c r="AU1765" s="194">
        <v>0</v>
      </c>
      <c r="AV1765" s="194">
        <v>0</v>
      </c>
      <c r="AW1765" s="194">
        <v>0</v>
      </c>
      <c r="AX1765" s="194" t="s">
        <v>638</v>
      </c>
    </row>
    <row r="1766" spans="14:50" ht="16.5" thickBot="1" x14ac:dyDescent="0.3">
      <c r="N1766" s="200" t="s">
        <v>194</v>
      </c>
      <c r="O1766" s="199" t="s">
        <v>418</v>
      </c>
      <c r="P1766" s="197" t="s">
        <v>630</v>
      </c>
      <c r="Q1766" s="199" t="s">
        <v>319</v>
      </c>
      <c r="R1766" s="199" t="s">
        <v>52</v>
      </c>
      <c r="S1766" s="195">
        <v>1.3669374799769201</v>
      </c>
      <c r="T1766" s="195">
        <v>0.59991860371525008</v>
      </c>
      <c r="U1766" s="195">
        <v>2.2785382408739796</v>
      </c>
      <c r="V1766" s="194">
        <v>0</v>
      </c>
      <c r="W1766" s="194">
        <v>0</v>
      </c>
      <c r="X1766" s="194">
        <v>0</v>
      </c>
      <c r="Y1766" s="194" t="s">
        <v>629</v>
      </c>
      <c r="AM1766" s="200" t="s">
        <v>194</v>
      </c>
      <c r="AN1766" s="199" t="s">
        <v>403</v>
      </c>
      <c r="AO1766" s="197" t="s">
        <v>630</v>
      </c>
      <c r="AP1766" s="199" t="s">
        <v>316</v>
      </c>
      <c r="AQ1766" s="199" t="s">
        <v>52</v>
      </c>
      <c r="AR1766" s="195">
        <v>7.3841414659884093</v>
      </c>
      <c r="AS1766" s="195">
        <v>0.60985906389394395</v>
      </c>
      <c r="AT1766" s="195">
        <v>12.107947398273858</v>
      </c>
      <c r="AU1766" s="194">
        <v>0</v>
      </c>
      <c r="AV1766" s="194">
        <v>0</v>
      </c>
      <c r="AW1766" s="194">
        <v>0</v>
      </c>
      <c r="AX1766" s="194" t="s">
        <v>638</v>
      </c>
    </row>
    <row r="1767" spans="14:50" ht="16.5" thickBot="1" x14ac:dyDescent="0.3">
      <c r="N1767" s="200" t="s">
        <v>194</v>
      </c>
      <c r="O1767" s="199" t="s">
        <v>418</v>
      </c>
      <c r="P1767" s="197" t="s">
        <v>630</v>
      </c>
      <c r="Q1767" s="199" t="s">
        <v>318</v>
      </c>
      <c r="R1767" s="199" t="s">
        <v>52</v>
      </c>
      <c r="S1767" s="195">
        <v>1.3432914962145277</v>
      </c>
      <c r="T1767" s="195">
        <v>0.59304324851201429</v>
      </c>
      <c r="U1767" s="195">
        <v>2.2650818461974525</v>
      </c>
      <c r="V1767" s="194">
        <v>0</v>
      </c>
      <c r="W1767" s="194">
        <v>0</v>
      </c>
      <c r="X1767" s="194">
        <v>0</v>
      </c>
      <c r="Y1767" s="194" t="s">
        <v>629</v>
      </c>
      <c r="AM1767" s="200" t="s">
        <v>194</v>
      </c>
      <c r="AN1767" s="199" t="s">
        <v>403</v>
      </c>
      <c r="AO1767" s="197" t="s">
        <v>630</v>
      </c>
      <c r="AP1767" s="199" t="s">
        <v>315</v>
      </c>
      <c r="AQ1767" s="199" t="s">
        <v>52</v>
      </c>
      <c r="AR1767" s="195">
        <v>7.3179518299698367</v>
      </c>
      <c r="AS1767" s="195">
        <v>0.61162612658256432</v>
      </c>
      <c r="AT1767" s="195">
        <v>11.964746945750322</v>
      </c>
      <c r="AU1767" s="194">
        <v>0</v>
      </c>
      <c r="AV1767" s="194">
        <v>0</v>
      </c>
      <c r="AW1767" s="194">
        <v>0</v>
      </c>
      <c r="AX1767" s="194" t="s">
        <v>638</v>
      </c>
    </row>
    <row r="1768" spans="14:50" ht="16.5" thickBot="1" x14ac:dyDescent="0.3">
      <c r="N1768" s="200" t="s">
        <v>194</v>
      </c>
      <c r="O1768" s="199" t="s">
        <v>418</v>
      </c>
      <c r="P1768" s="197" t="s">
        <v>630</v>
      </c>
      <c r="Q1768" s="199" t="s">
        <v>317</v>
      </c>
      <c r="R1768" s="199" t="s">
        <v>52</v>
      </c>
      <c r="S1768" s="195">
        <v>1.3601809949022379</v>
      </c>
      <c r="T1768" s="195">
        <v>0.60049971138379243</v>
      </c>
      <c r="U1768" s="195">
        <v>2.2650818461974525</v>
      </c>
      <c r="V1768" s="194">
        <v>0</v>
      </c>
      <c r="W1768" s="194">
        <v>0</v>
      </c>
      <c r="X1768" s="194">
        <v>0</v>
      </c>
      <c r="Y1768" s="194" t="s">
        <v>629</v>
      </c>
      <c r="AM1768" s="200" t="s">
        <v>194</v>
      </c>
      <c r="AN1768" s="199" t="s">
        <v>403</v>
      </c>
      <c r="AO1768" s="197" t="s">
        <v>630</v>
      </c>
      <c r="AP1768" s="199" t="s">
        <v>314</v>
      </c>
      <c r="AQ1768" s="199" t="s">
        <v>52</v>
      </c>
      <c r="AR1768" s="195">
        <v>7.3179518299698367</v>
      </c>
      <c r="AS1768" s="195">
        <v>0.61162612658256432</v>
      </c>
      <c r="AT1768" s="195">
        <v>11.964746945750322</v>
      </c>
      <c r="AU1768" s="194">
        <v>0</v>
      </c>
      <c r="AV1768" s="194">
        <v>0</v>
      </c>
      <c r="AW1768" s="194">
        <v>0</v>
      </c>
      <c r="AX1768" s="194" t="s">
        <v>638</v>
      </c>
    </row>
    <row r="1769" spans="14:50" ht="16.5" thickBot="1" x14ac:dyDescent="0.3">
      <c r="N1769" s="200" t="s">
        <v>194</v>
      </c>
      <c r="O1769" s="199" t="s">
        <v>418</v>
      </c>
      <c r="P1769" s="197" t="s">
        <v>630</v>
      </c>
      <c r="Q1769" s="199" t="s">
        <v>74</v>
      </c>
      <c r="R1769" s="199" t="s">
        <v>52</v>
      </c>
      <c r="S1769" s="195">
        <v>1.3432914962145277</v>
      </c>
      <c r="T1769" s="195">
        <v>0.59304324851201429</v>
      </c>
      <c r="U1769" s="195">
        <v>2.2650818461974525</v>
      </c>
      <c r="V1769" s="194">
        <v>0</v>
      </c>
      <c r="W1769" s="194">
        <v>0</v>
      </c>
      <c r="X1769" s="194">
        <v>0</v>
      </c>
      <c r="Y1769" s="194" t="s">
        <v>629</v>
      </c>
      <c r="AM1769" s="200" t="s">
        <v>194</v>
      </c>
      <c r="AN1769" s="199" t="s">
        <v>403</v>
      </c>
      <c r="AO1769" s="197" t="s">
        <v>630</v>
      </c>
      <c r="AP1769" s="199" t="s">
        <v>313</v>
      </c>
      <c r="AQ1769" s="199" t="s">
        <v>52</v>
      </c>
      <c r="AR1769" s="195">
        <v>7.3841414659884093</v>
      </c>
      <c r="AS1769" s="195">
        <v>0.60985906389394395</v>
      </c>
      <c r="AT1769" s="195">
        <v>12.107947398273858</v>
      </c>
      <c r="AU1769" s="194">
        <v>0</v>
      </c>
      <c r="AV1769" s="194">
        <v>0</v>
      </c>
      <c r="AW1769" s="194">
        <v>0</v>
      </c>
      <c r="AX1769" s="194" t="s">
        <v>638</v>
      </c>
    </row>
    <row r="1770" spans="14:50" ht="16.5" thickBot="1" x14ac:dyDescent="0.3">
      <c r="N1770" s="200" t="s">
        <v>194</v>
      </c>
      <c r="O1770" s="199" t="s">
        <v>418</v>
      </c>
      <c r="P1770" s="197" t="s">
        <v>630</v>
      </c>
      <c r="Q1770" s="199" t="s">
        <v>316</v>
      </c>
      <c r="R1770" s="199" t="s">
        <v>52</v>
      </c>
      <c r="S1770" s="195">
        <v>1.3601809949022379</v>
      </c>
      <c r="T1770" s="195">
        <v>0.60049971138379243</v>
      </c>
      <c r="U1770" s="195">
        <v>2.2650818461974525</v>
      </c>
      <c r="V1770" s="194">
        <v>0</v>
      </c>
      <c r="W1770" s="194">
        <v>0</v>
      </c>
      <c r="X1770" s="194">
        <v>0</v>
      </c>
      <c r="Y1770" s="194" t="s">
        <v>629</v>
      </c>
      <c r="AM1770" s="200" t="s">
        <v>194</v>
      </c>
      <c r="AN1770" s="199" t="s">
        <v>403</v>
      </c>
      <c r="AO1770" s="197" t="s">
        <v>630</v>
      </c>
      <c r="AP1770" s="199" t="s">
        <v>312</v>
      </c>
      <c r="AQ1770" s="199" t="s">
        <v>52</v>
      </c>
      <c r="AR1770" s="195">
        <v>7.3841414659884093</v>
      </c>
      <c r="AS1770" s="195">
        <v>0.60985906389394395</v>
      </c>
      <c r="AT1770" s="195">
        <v>12.107947398273858</v>
      </c>
      <c r="AU1770" s="194">
        <v>0</v>
      </c>
      <c r="AV1770" s="194">
        <v>0</v>
      </c>
      <c r="AW1770" s="194">
        <v>0</v>
      </c>
      <c r="AX1770" s="194" t="s">
        <v>638</v>
      </c>
    </row>
    <row r="1771" spans="14:50" ht="16.5" thickBot="1" x14ac:dyDescent="0.3">
      <c r="N1771" s="200" t="s">
        <v>194</v>
      </c>
      <c r="O1771" s="199" t="s">
        <v>418</v>
      </c>
      <c r="P1771" s="197" t="s">
        <v>630</v>
      </c>
      <c r="Q1771" s="199" t="s">
        <v>315</v>
      </c>
      <c r="R1771" s="199" t="s">
        <v>52</v>
      </c>
      <c r="S1771" s="195">
        <v>1.3432914962145277</v>
      </c>
      <c r="T1771" s="195">
        <v>0.59304324851201429</v>
      </c>
      <c r="U1771" s="195">
        <v>2.2650818461974525</v>
      </c>
      <c r="V1771" s="194">
        <v>0</v>
      </c>
      <c r="W1771" s="194">
        <v>0</v>
      </c>
      <c r="X1771" s="194">
        <v>0</v>
      </c>
      <c r="Y1771" s="194" t="s">
        <v>629</v>
      </c>
      <c r="AM1771" s="200" t="s">
        <v>194</v>
      </c>
      <c r="AN1771" s="199" t="s">
        <v>401</v>
      </c>
      <c r="AO1771" s="197" t="s">
        <v>630</v>
      </c>
      <c r="AP1771" s="199" t="s">
        <v>323</v>
      </c>
      <c r="AQ1771" s="199" t="s">
        <v>55</v>
      </c>
      <c r="AR1771" s="195">
        <v>3.2236883287550686</v>
      </c>
      <c r="AS1771" s="195">
        <v>0.59052647936057767</v>
      </c>
      <c r="AT1771" s="195">
        <v>5.4590072442571573</v>
      </c>
      <c r="AU1771" s="194">
        <v>0</v>
      </c>
      <c r="AV1771" s="194">
        <v>0</v>
      </c>
      <c r="AW1771" s="194">
        <v>0</v>
      </c>
      <c r="AX1771" s="194" t="s">
        <v>638</v>
      </c>
    </row>
    <row r="1772" spans="14:50" ht="16.5" thickBot="1" x14ac:dyDescent="0.3">
      <c r="N1772" s="200" t="s">
        <v>194</v>
      </c>
      <c r="O1772" s="199" t="s">
        <v>418</v>
      </c>
      <c r="P1772" s="197" t="s">
        <v>630</v>
      </c>
      <c r="Q1772" s="199" t="s">
        <v>314</v>
      </c>
      <c r="R1772" s="199" t="s">
        <v>52</v>
      </c>
      <c r="S1772" s="195">
        <v>1.3601809949022379</v>
      </c>
      <c r="T1772" s="195">
        <v>0.60049971138379243</v>
      </c>
      <c r="U1772" s="195">
        <v>2.2650818461974525</v>
      </c>
      <c r="V1772" s="194">
        <v>0</v>
      </c>
      <c r="W1772" s="194">
        <v>0</v>
      </c>
      <c r="X1772" s="194">
        <v>0</v>
      </c>
      <c r="Y1772" s="194" t="s">
        <v>629</v>
      </c>
      <c r="AM1772" s="200" t="s">
        <v>194</v>
      </c>
      <c r="AN1772" s="199" t="s">
        <v>401</v>
      </c>
      <c r="AO1772" s="197" t="s">
        <v>630</v>
      </c>
      <c r="AP1772" s="199" t="s">
        <v>322</v>
      </c>
      <c r="AQ1772" s="199" t="s">
        <v>55</v>
      </c>
      <c r="AR1772" s="195">
        <v>3.2236883287550686</v>
      </c>
      <c r="AS1772" s="195">
        <v>0.59052647936057767</v>
      </c>
      <c r="AT1772" s="195">
        <v>5.4590072442571573</v>
      </c>
      <c r="AU1772" s="194">
        <v>0</v>
      </c>
      <c r="AV1772" s="194">
        <v>0</v>
      </c>
      <c r="AW1772" s="194">
        <v>0</v>
      </c>
      <c r="AX1772" s="194" t="s">
        <v>638</v>
      </c>
    </row>
    <row r="1773" spans="14:50" ht="16.5" thickBot="1" x14ac:dyDescent="0.3">
      <c r="N1773" s="200" t="s">
        <v>194</v>
      </c>
      <c r="O1773" s="199" t="s">
        <v>418</v>
      </c>
      <c r="P1773" s="197" t="s">
        <v>630</v>
      </c>
      <c r="Q1773" s="199" t="s">
        <v>313</v>
      </c>
      <c r="R1773" s="199" t="s">
        <v>52</v>
      </c>
      <c r="S1773" s="195">
        <v>1.3601809949022379</v>
      </c>
      <c r="T1773" s="195">
        <v>0.60049971138379243</v>
      </c>
      <c r="U1773" s="195">
        <v>2.2650818461974525</v>
      </c>
      <c r="V1773" s="194">
        <v>0</v>
      </c>
      <c r="W1773" s="194">
        <v>0</v>
      </c>
      <c r="X1773" s="194">
        <v>0</v>
      </c>
      <c r="Y1773" s="194" t="s">
        <v>629</v>
      </c>
      <c r="AM1773" s="200" t="s">
        <v>194</v>
      </c>
      <c r="AN1773" s="199" t="s">
        <v>401</v>
      </c>
      <c r="AO1773" s="197" t="s">
        <v>630</v>
      </c>
      <c r="AP1773" s="199" t="s">
        <v>321</v>
      </c>
      <c r="AQ1773" s="199" t="s">
        <v>55</v>
      </c>
      <c r="AR1773" s="195">
        <v>3.2236883287550686</v>
      </c>
      <c r="AS1773" s="195">
        <v>0.59052647936057767</v>
      </c>
      <c r="AT1773" s="195">
        <v>5.4590072442571573</v>
      </c>
      <c r="AU1773" s="194">
        <v>0</v>
      </c>
      <c r="AV1773" s="194">
        <v>0</v>
      </c>
      <c r="AW1773" s="194">
        <v>0</v>
      </c>
      <c r="AX1773" s="194" t="s">
        <v>638</v>
      </c>
    </row>
    <row r="1774" spans="14:50" ht="16.5" thickBot="1" x14ac:dyDescent="0.3">
      <c r="N1774" s="200" t="s">
        <v>194</v>
      </c>
      <c r="O1774" s="199" t="s">
        <v>418</v>
      </c>
      <c r="P1774" s="197" t="s">
        <v>630</v>
      </c>
      <c r="Q1774" s="199" t="s">
        <v>312</v>
      </c>
      <c r="R1774" s="199" t="s">
        <v>52</v>
      </c>
      <c r="S1774" s="195">
        <v>1.3432914962145277</v>
      </c>
      <c r="T1774" s="195">
        <v>0.59304324851201429</v>
      </c>
      <c r="U1774" s="195">
        <v>2.2650818461974525</v>
      </c>
      <c r="V1774" s="194">
        <v>0</v>
      </c>
      <c r="W1774" s="194">
        <v>0</v>
      </c>
      <c r="X1774" s="194">
        <v>0</v>
      </c>
      <c r="Y1774" s="194" t="s">
        <v>629</v>
      </c>
      <c r="AM1774" s="200" t="s">
        <v>194</v>
      </c>
      <c r="AN1774" s="199" t="s">
        <v>401</v>
      </c>
      <c r="AO1774" s="197" t="s">
        <v>630</v>
      </c>
      <c r="AP1774" s="199" t="s">
        <v>320</v>
      </c>
      <c r="AQ1774" s="199" t="s">
        <v>55</v>
      </c>
      <c r="AR1774" s="195">
        <v>3.2236883287550686</v>
      </c>
      <c r="AS1774" s="195">
        <v>0.59052647936057767</v>
      </c>
      <c r="AT1774" s="195">
        <v>5.4590072442571573</v>
      </c>
      <c r="AU1774" s="194">
        <v>0</v>
      </c>
      <c r="AV1774" s="194">
        <v>0</v>
      </c>
      <c r="AW1774" s="194">
        <v>0</v>
      </c>
      <c r="AX1774" s="194" t="s">
        <v>638</v>
      </c>
    </row>
    <row r="1775" spans="14:50" ht="16.5" thickBot="1" x14ac:dyDescent="0.3">
      <c r="N1775" s="200" t="s">
        <v>194</v>
      </c>
      <c r="O1775" s="199" t="s">
        <v>416</v>
      </c>
      <c r="P1775" s="197" t="s">
        <v>630</v>
      </c>
      <c r="Q1775" s="199" t="s">
        <v>323</v>
      </c>
      <c r="R1775" s="199" t="s">
        <v>76</v>
      </c>
      <c r="S1775" s="195">
        <v>3.5693763662537417</v>
      </c>
      <c r="T1775" s="195">
        <v>0.59884885398511944</v>
      </c>
      <c r="U1775" s="195">
        <v>5.9603960874281574</v>
      </c>
      <c r="V1775" s="194">
        <v>0</v>
      </c>
      <c r="W1775" s="194">
        <v>0</v>
      </c>
      <c r="X1775" s="194">
        <v>0</v>
      </c>
      <c r="Y1775" s="194" t="s">
        <v>629</v>
      </c>
      <c r="AM1775" s="200" t="s">
        <v>194</v>
      </c>
      <c r="AN1775" s="199" t="s">
        <v>401</v>
      </c>
      <c r="AO1775" s="197" t="s">
        <v>630</v>
      </c>
      <c r="AP1775" s="199" t="s">
        <v>319</v>
      </c>
      <c r="AQ1775" s="199" t="s">
        <v>55</v>
      </c>
      <c r="AR1775" s="195">
        <v>3.2236883287550686</v>
      </c>
      <c r="AS1775" s="195">
        <v>0.59052647936057767</v>
      </c>
      <c r="AT1775" s="195">
        <v>5.4590072442571573</v>
      </c>
      <c r="AU1775" s="194">
        <v>0</v>
      </c>
      <c r="AV1775" s="194">
        <v>0</v>
      </c>
      <c r="AW1775" s="194">
        <v>0</v>
      </c>
      <c r="AX1775" s="194" t="s">
        <v>638</v>
      </c>
    </row>
    <row r="1776" spans="14:50" ht="16.5" thickBot="1" x14ac:dyDescent="0.3">
      <c r="N1776" s="200" t="s">
        <v>194</v>
      </c>
      <c r="O1776" s="199" t="s">
        <v>416</v>
      </c>
      <c r="P1776" s="197" t="s">
        <v>630</v>
      </c>
      <c r="Q1776" s="199" t="s">
        <v>322</v>
      </c>
      <c r="R1776" s="199" t="s">
        <v>76</v>
      </c>
      <c r="S1776" s="195">
        <v>3.5693763662537417</v>
      </c>
      <c r="T1776" s="195">
        <v>0.59884885398511944</v>
      </c>
      <c r="U1776" s="195">
        <v>5.9603960874281574</v>
      </c>
      <c r="V1776" s="194">
        <v>0</v>
      </c>
      <c r="W1776" s="194">
        <v>0</v>
      </c>
      <c r="X1776" s="194">
        <v>0</v>
      </c>
      <c r="Y1776" s="194" t="s">
        <v>629</v>
      </c>
      <c r="AM1776" s="200" t="s">
        <v>194</v>
      </c>
      <c r="AN1776" s="199" t="s">
        <v>401</v>
      </c>
      <c r="AO1776" s="197" t="s">
        <v>630</v>
      </c>
      <c r="AP1776" s="199" t="s">
        <v>318</v>
      </c>
      <c r="AQ1776" s="199" t="s">
        <v>55</v>
      </c>
      <c r="AR1776" s="195">
        <v>3.2236883287550686</v>
      </c>
      <c r="AS1776" s="195">
        <v>0.59052647936057767</v>
      </c>
      <c r="AT1776" s="195">
        <v>5.4590072442571573</v>
      </c>
      <c r="AU1776" s="194">
        <v>0</v>
      </c>
      <c r="AV1776" s="194">
        <v>0</v>
      </c>
      <c r="AW1776" s="194">
        <v>0</v>
      </c>
      <c r="AX1776" s="194" t="s">
        <v>638</v>
      </c>
    </row>
    <row r="1777" spans="14:50" ht="16.5" thickBot="1" x14ac:dyDescent="0.3">
      <c r="N1777" s="200" t="s">
        <v>194</v>
      </c>
      <c r="O1777" s="199" t="s">
        <v>416</v>
      </c>
      <c r="P1777" s="197" t="s">
        <v>630</v>
      </c>
      <c r="Q1777" s="199" t="s">
        <v>321</v>
      </c>
      <c r="R1777" s="199" t="s">
        <v>76</v>
      </c>
      <c r="S1777" s="195">
        <v>3.5693763662537417</v>
      </c>
      <c r="T1777" s="195">
        <v>0.59884885398511944</v>
      </c>
      <c r="U1777" s="195">
        <v>5.9603960874281574</v>
      </c>
      <c r="V1777" s="194">
        <v>0</v>
      </c>
      <c r="W1777" s="194">
        <v>0</v>
      </c>
      <c r="X1777" s="194">
        <v>0</v>
      </c>
      <c r="Y1777" s="194" t="s">
        <v>629</v>
      </c>
      <c r="AM1777" s="200" t="s">
        <v>194</v>
      </c>
      <c r="AN1777" s="199" t="s">
        <v>401</v>
      </c>
      <c r="AO1777" s="197" t="s">
        <v>630</v>
      </c>
      <c r="AP1777" s="199" t="s">
        <v>317</v>
      </c>
      <c r="AQ1777" s="199" t="s">
        <v>55</v>
      </c>
      <c r="AR1777" s="195">
        <v>3.2413152437857695</v>
      </c>
      <c r="AS1777" s="195">
        <v>0.59657401587423742</v>
      </c>
      <c r="AT1777" s="195">
        <v>5.4332155902496844</v>
      </c>
      <c r="AU1777" s="194">
        <v>0</v>
      </c>
      <c r="AV1777" s="194">
        <v>0</v>
      </c>
      <c r="AW1777" s="194">
        <v>0</v>
      </c>
      <c r="AX1777" s="194" t="s">
        <v>638</v>
      </c>
    </row>
    <row r="1778" spans="14:50" ht="16.5" thickBot="1" x14ac:dyDescent="0.3">
      <c r="N1778" s="200" t="s">
        <v>194</v>
      </c>
      <c r="O1778" s="199" t="s">
        <v>416</v>
      </c>
      <c r="P1778" s="197" t="s">
        <v>630</v>
      </c>
      <c r="Q1778" s="199" t="s">
        <v>320</v>
      </c>
      <c r="R1778" s="199" t="s">
        <v>76</v>
      </c>
      <c r="S1778" s="195">
        <v>3.5693763662537417</v>
      </c>
      <c r="T1778" s="195">
        <v>0.59884885398511944</v>
      </c>
      <c r="U1778" s="195">
        <v>5.9603960874281574</v>
      </c>
      <c r="V1778" s="194">
        <v>0</v>
      </c>
      <c r="W1778" s="194">
        <v>0</v>
      </c>
      <c r="X1778" s="194">
        <v>0</v>
      </c>
      <c r="Y1778" s="194" t="s">
        <v>629</v>
      </c>
      <c r="AM1778" s="200" t="s">
        <v>194</v>
      </c>
      <c r="AN1778" s="199" t="s">
        <v>401</v>
      </c>
      <c r="AO1778" s="197" t="s">
        <v>630</v>
      </c>
      <c r="AP1778" s="199" t="s">
        <v>74</v>
      </c>
      <c r="AQ1778" s="199" t="s">
        <v>55</v>
      </c>
      <c r="AR1778" s="195">
        <v>3.2236883287550686</v>
      </c>
      <c r="AS1778" s="195">
        <v>0.59052647936057767</v>
      </c>
      <c r="AT1778" s="195">
        <v>5.4590072442571573</v>
      </c>
      <c r="AU1778" s="194">
        <v>0</v>
      </c>
      <c r="AV1778" s="194">
        <v>0</v>
      </c>
      <c r="AW1778" s="194">
        <v>0</v>
      </c>
      <c r="AX1778" s="194" t="s">
        <v>638</v>
      </c>
    </row>
    <row r="1779" spans="14:50" ht="16.5" thickBot="1" x14ac:dyDescent="0.3">
      <c r="N1779" s="200" t="s">
        <v>194</v>
      </c>
      <c r="O1779" s="199" t="s">
        <v>416</v>
      </c>
      <c r="P1779" s="197" t="s">
        <v>630</v>
      </c>
      <c r="Q1779" s="199" t="s">
        <v>319</v>
      </c>
      <c r="R1779" s="199" t="s">
        <v>76</v>
      </c>
      <c r="S1779" s="195">
        <v>3.5693763662537417</v>
      </c>
      <c r="T1779" s="195">
        <v>0.59884885398511944</v>
      </c>
      <c r="U1779" s="195">
        <v>5.9603960874281574</v>
      </c>
      <c r="V1779" s="194">
        <v>0</v>
      </c>
      <c r="W1779" s="194">
        <v>0</v>
      </c>
      <c r="X1779" s="194">
        <v>0</v>
      </c>
      <c r="Y1779" s="194" t="s">
        <v>629</v>
      </c>
      <c r="AM1779" s="200" t="s">
        <v>194</v>
      </c>
      <c r="AN1779" s="199" t="s">
        <v>401</v>
      </c>
      <c r="AO1779" s="197" t="s">
        <v>630</v>
      </c>
      <c r="AP1779" s="199" t="s">
        <v>316</v>
      </c>
      <c r="AQ1779" s="199" t="s">
        <v>55</v>
      </c>
      <c r="AR1779" s="195">
        <v>3.2236883287550686</v>
      </c>
      <c r="AS1779" s="195">
        <v>0.59052647936057767</v>
      </c>
      <c r="AT1779" s="195">
        <v>5.4590072442571573</v>
      </c>
      <c r="AU1779" s="194">
        <v>0</v>
      </c>
      <c r="AV1779" s="194">
        <v>0</v>
      </c>
      <c r="AW1779" s="194">
        <v>0</v>
      </c>
      <c r="AX1779" s="194" t="s">
        <v>638</v>
      </c>
    </row>
    <row r="1780" spans="14:50" ht="16.5" thickBot="1" x14ac:dyDescent="0.3">
      <c r="N1780" s="200" t="s">
        <v>194</v>
      </c>
      <c r="O1780" s="199" t="s">
        <v>416</v>
      </c>
      <c r="P1780" s="197" t="s">
        <v>630</v>
      </c>
      <c r="Q1780" s="199" t="s">
        <v>318</v>
      </c>
      <c r="R1780" s="199" t="s">
        <v>76</v>
      </c>
      <c r="S1780" s="195">
        <v>3.5693763662537417</v>
      </c>
      <c r="T1780" s="195">
        <v>0.59884885398511944</v>
      </c>
      <c r="U1780" s="195">
        <v>5.9603960874281574</v>
      </c>
      <c r="V1780" s="194">
        <v>0</v>
      </c>
      <c r="W1780" s="194">
        <v>0</v>
      </c>
      <c r="X1780" s="194">
        <v>0</v>
      </c>
      <c r="Y1780" s="194" t="s">
        <v>629</v>
      </c>
      <c r="AM1780" s="200" t="s">
        <v>194</v>
      </c>
      <c r="AN1780" s="199" t="s">
        <v>401</v>
      </c>
      <c r="AO1780" s="197" t="s">
        <v>630</v>
      </c>
      <c r="AP1780" s="199" t="s">
        <v>315</v>
      </c>
      <c r="AQ1780" s="199" t="s">
        <v>55</v>
      </c>
      <c r="AR1780" s="195">
        <v>3.2373191395263112</v>
      </c>
      <c r="AS1780" s="195">
        <v>0.58838955014512295</v>
      </c>
      <c r="AT1780" s="195">
        <v>5.5019997189410388</v>
      </c>
      <c r="AU1780" s="194">
        <v>0</v>
      </c>
      <c r="AV1780" s="194">
        <v>0</v>
      </c>
      <c r="AW1780" s="194">
        <v>0</v>
      </c>
      <c r="AX1780" s="194" t="s">
        <v>638</v>
      </c>
    </row>
    <row r="1781" spans="14:50" ht="16.5" thickBot="1" x14ac:dyDescent="0.3">
      <c r="N1781" s="200" t="s">
        <v>194</v>
      </c>
      <c r="O1781" s="199" t="s">
        <v>416</v>
      </c>
      <c r="P1781" s="197" t="s">
        <v>630</v>
      </c>
      <c r="Q1781" s="199" t="s">
        <v>317</v>
      </c>
      <c r="R1781" s="199" t="s">
        <v>76</v>
      </c>
      <c r="S1781" s="195">
        <v>3.5693763662537417</v>
      </c>
      <c r="T1781" s="195">
        <v>0.59884885398511944</v>
      </c>
      <c r="U1781" s="195">
        <v>5.9603960874281574</v>
      </c>
      <c r="V1781" s="194">
        <v>0</v>
      </c>
      <c r="W1781" s="194">
        <v>0</v>
      </c>
      <c r="X1781" s="194">
        <v>0</v>
      </c>
      <c r="Y1781" s="194" t="s">
        <v>629</v>
      </c>
      <c r="AM1781" s="200" t="s">
        <v>194</v>
      </c>
      <c r="AN1781" s="199" t="s">
        <v>401</v>
      </c>
      <c r="AO1781" s="197" t="s">
        <v>630</v>
      </c>
      <c r="AP1781" s="199" t="s">
        <v>314</v>
      </c>
      <c r="AQ1781" s="199" t="s">
        <v>55</v>
      </c>
      <c r="AR1781" s="195">
        <v>3.2236883287550686</v>
      </c>
      <c r="AS1781" s="195">
        <v>0.59052647936057767</v>
      </c>
      <c r="AT1781" s="195">
        <v>5.4590072442571573</v>
      </c>
      <c r="AU1781" s="194">
        <v>0</v>
      </c>
      <c r="AV1781" s="194">
        <v>0</v>
      </c>
      <c r="AW1781" s="194">
        <v>0</v>
      </c>
      <c r="AX1781" s="194" t="s">
        <v>638</v>
      </c>
    </row>
    <row r="1782" spans="14:50" ht="16.5" thickBot="1" x14ac:dyDescent="0.3">
      <c r="N1782" s="200" t="s">
        <v>194</v>
      </c>
      <c r="O1782" s="199" t="s">
        <v>416</v>
      </c>
      <c r="P1782" s="197" t="s">
        <v>630</v>
      </c>
      <c r="Q1782" s="199" t="s">
        <v>74</v>
      </c>
      <c r="R1782" s="199" t="s">
        <v>76</v>
      </c>
      <c r="S1782" s="195">
        <v>3.5693763662537417</v>
      </c>
      <c r="T1782" s="195">
        <v>0.59884885398511944</v>
      </c>
      <c r="U1782" s="195">
        <v>5.9603960874281574</v>
      </c>
      <c r="V1782" s="194">
        <v>0</v>
      </c>
      <c r="W1782" s="194">
        <v>0</v>
      </c>
      <c r="X1782" s="194">
        <v>0</v>
      </c>
      <c r="Y1782" s="194" t="s">
        <v>629</v>
      </c>
      <c r="AM1782" s="200" t="s">
        <v>194</v>
      </c>
      <c r="AN1782" s="199" t="s">
        <v>401</v>
      </c>
      <c r="AO1782" s="197" t="s">
        <v>630</v>
      </c>
      <c r="AP1782" s="199" t="s">
        <v>313</v>
      </c>
      <c r="AQ1782" s="199" t="s">
        <v>55</v>
      </c>
      <c r="AR1782" s="195">
        <v>3.2236883287550686</v>
      </c>
      <c r="AS1782" s="195">
        <v>0.59052647936057767</v>
      </c>
      <c r="AT1782" s="195">
        <v>5.4590072442571573</v>
      </c>
      <c r="AU1782" s="194">
        <v>0</v>
      </c>
      <c r="AV1782" s="194">
        <v>0</v>
      </c>
      <c r="AW1782" s="194">
        <v>0</v>
      </c>
      <c r="AX1782" s="194" t="s">
        <v>638</v>
      </c>
    </row>
    <row r="1783" spans="14:50" ht="16.5" thickBot="1" x14ac:dyDescent="0.3">
      <c r="N1783" s="200" t="s">
        <v>194</v>
      </c>
      <c r="O1783" s="199" t="s">
        <v>416</v>
      </c>
      <c r="P1783" s="197" t="s">
        <v>630</v>
      </c>
      <c r="Q1783" s="199" t="s">
        <v>316</v>
      </c>
      <c r="R1783" s="199" t="s">
        <v>76</v>
      </c>
      <c r="S1783" s="195">
        <v>3.5693763662537417</v>
      </c>
      <c r="T1783" s="195">
        <v>0.59884885398511944</v>
      </c>
      <c r="U1783" s="195">
        <v>5.9603960874281574</v>
      </c>
      <c r="V1783" s="194">
        <v>0</v>
      </c>
      <c r="W1783" s="194">
        <v>0</v>
      </c>
      <c r="X1783" s="194">
        <v>0</v>
      </c>
      <c r="Y1783" s="194" t="s">
        <v>629</v>
      </c>
      <c r="AM1783" s="200" t="s">
        <v>194</v>
      </c>
      <c r="AN1783" s="199" t="s">
        <v>401</v>
      </c>
      <c r="AO1783" s="197" t="s">
        <v>630</v>
      </c>
      <c r="AP1783" s="199" t="s">
        <v>312</v>
      </c>
      <c r="AQ1783" s="199" t="s">
        <v>55</v>
      </c>
      <c r="AR1783" s="195">
        <v>3.2236883287550686</v>
      </c>
      <c r="AS1783" s="195">
        <v>0.59052647936057767</v>
      </c>
      <c r="AT1783" s="195">
        <v>5.4590072442571573</v>
      </c>
      <c r="AU1783" s="194">
        <v>0</v>
      </c>
      <c r="AV1783" s="194">
        <v>0</v>
      </c>
      <c r="AW1783" s="194">
        <v>0</v>
      </c>
      <c r="AX1783" s="194" t="s">
        <v>638</v>
      </c>
    </row>
    <row r="1784" spans="14:50" ht="16.5" thickBot="1" x14ac:dyDescent="0.3">
      <c r="N1784" s="200" t="s">
        <v>194</v>
      </c>
      <c r="O1784" s="199" t="s">
        <v>416</v>
      </c>
      <c r="P1784" s="197" t="s">
        <v>630</v>
      </c>
      <c r="Q1784" s="199" t="s">
        <v>315</v>
      </c>
      <c r="R1784" s="199" t="s">
        <v>76</v>
      </c>
      <c r="S1784" s="195">
        <v>3.5693763662537417</v>
      </c>
      <c r="T1784" s="195">
        <v>0.59884885398511944</v>
      </c>
      <c r="U1784" s="195">
        <v>5.9603960874281574</v>
      </c>
      <c r="V1784" s="194">
        <v>0</v>
      </c>
      <c r="W1784" s="194">
        <v>0</v>
      </c>
      <c r="X1784" s="194">
        <v>0</v>
      </c>
      <c r="Y1784" s="194" t="s">
        <v>629</v>
      </c>
      <c r="AM1784" s="200" t="s">
        <v>194</v>
      </c>
      <c r="AN1784" s="199" t="s">
        <v>401</v>
      </c>
      <c r="AO1784" s="197" t="s">
        <v>630</v>
      </c>
      <c r="AP1784" s="199" t="s">
        <v>323</v>
      </c>
      <c r="AQ1784" s="199" t="s">
        <v>52</v>
      </c>
      <c r="AR1784" s="195">
        <v>3.2236883287550686</v>
      </c>
      <c r="AS1784" s="195">
        <v>0.59052647936057767</v>
      </c>
      <c r="AT1784" s="195">
        <v>5.4590072442571573</v>
      </c>
      <c r="AU1784" s="194">
        <v>0</v>
      </c>
      <c r="AV1784" s="194">
        <v>0</v>
      </c>
      <c r="AW1784" s="194">
        <v>0</v>
      </c>
      <c r="AX1784" s="194" t="s">
        <v>638</v>
      </c>
    </row>
    <row r="1785" spans="14:50" ht="16.5" thickBot="1" x14ac:dyDescent="0.3">
      <c r="N1785" s="200" t="s">
        <v>194</v>
      </c>
      <c r="O1785" s="199" t="s">
        <v>416</v>
      </c>
      <c r="P1785" s="197" t="s">
        <v>630</v>
      </c>
      <c r="Q1785" s="199" t="s">
        <v>314</v>
      </c>
      <c r="R1785" s="199" t="s">
        <v>76</v>
      </c>
      <c r="S1785" s="195">
        <v>3.5693763662537417</v>
      </c>
      <c r="T1785" s="195">
        <v>0.59884885398511944</v>
      </c>
      <c r="U1785" s="195">
        <v>5.9603960874281574</v>
      </c>
      <c r="V1785" s="194">
        <v>0</v>
      </c>
      <c r="W1785" s="194">
        <v>0</v>
      </c>
      <c r="X1785" s="194">
        <v>0</v>
      </c>
      <c r="Y1785" s="194" t="s">
        <v>629</v>
      </c>
      <c r="AM1785" s="200" t="s">
        <v>194</v>
      </c>
      <c r="AN1785" s="199" t="s">
        <v>401</v>
      </c>
      <c r="AO1785" s="197" t="s">
        <v>630</v>
      </c>
      <c r="AP1785" s="199" t="s">
        <v>322</v>
      </c>
      <c r="AQ1785" s="199" t="s">
        <v>52</v>
      </c>
      <c r="AR1785" s="195">
        <v>3.2236883287550686</v>
      </c>
      <c r="AS1785" s="195">
        <v>0.59052647936057767</v>
      </c>
      <c r="AT1785" s="195">
        <v>5.4590072442571573</v>
      </c>
      <c r="AU1785" s="194">
        <v>0</v>
      </c>
      <c r="AV1785" s="194">
        <v>0</v>
      </c>
      <c r="AW1785" s="194">
        <v>0</v>
      </c>
      <c r="AX1785" s="194" t="s">
        <v>638</v>
      </c>
    </row>
    <row r="1786" spans="14:50" ht="16.5" thickBot="1" x14ac:dyDescent="0.3">
      <c r="N1786" s="200" t="s">
        <v>194</v>
      </c>
      <c r="O1786" s="199" t="s">
        <v>416</v>
      </c>
      <c r="P1786" s="197" t="s">
        <v>630</v>
      </c>
      <c r="Q1786" s="199" t="s">
        <v>313</v>
      </c>
      <c r="R1786" s="199" t="s">
        <v>76</v>
      </c>
      <c r="S1786" s="195">
        <v>3.5693763662537417</v>
      </c>
      <c r="T1786" s="195">
        <v>0.59884885398511944</v>
      </c>
      <c r="U1786" s="195">
        <v>5.9603960874281574</v>
      </c>
      <c r="V1786" s="194">
        <v>0</v>
      </c>
      <c r="W1786" s="194">
        <v>0</v>
      </c>
      <c r="X1786" s="194">
        <v>0</v>
      </c>
      <c r="Y1786" s="194" t="s">
        <v>629</v>
      </c>
      <c r="AM1786" s="200" t="s">
        <v>194</v>
      </c>
      <c r="AN1786" s="199" t="s">
        <v>401</v>
      </c>
      <c r="AO1786" s="197" t="s">
        <v>630</v>
      </c>
      <c r="AP1786" s="199" t="s">
        <v>321</v>
      </c>
      <c r="AQ1786" s="199" t="s">
        <v>52</v>
      </c>
      <c r="AR1786" s="195">
        <v>3.2236883287550686</v>
      </c>
      <c r="AS1786" s="195">
        <v>0.59052647936057767</v>
      </c>
      <c r="AT1786" s="195">
        <v>5.4590072442571573</v>
      </c>
      <c r="AU1786" s="194">
        <v>0</v>
      </c>
      <c r="AV1786" s="194">
        <v>0</v>
      </c>
      <c r="AW1786" s="194">
        <v>0</v>
      </c>
      <c r="AX1786" s="194" t="s">
        <v>638</v>
      </c>
    </row>
    <row r="1787" spans="14:50" ht="16.5" thickBot="1" x14ac:dyDescent="0.3">
      <c r="N1787" s="200" t="s">
        <v>194</v>
      </c>
      <c r="O1787" s="199" t="s">
        <v>416</v>
      </c>
      <c r="P1787" s="197" t="s">
        <v>630</v>
      </c>
      <c r="Q1787" s="199" t="s">
        <v>312</v>
      </c>
      <c r="R1787" s="199" t="s">
        <v>76</v>
      </c>
      <c r="S1787" s="195">
        <v>3.5693763662537417</v>
      </c>
      <c r="T1787" s="195">
        <v>0.59884885398511944</v>
      </c>
      <c r="U1787" s="195">
        <v>5.9603960874281574</v>
      </c>
      <c r="V1787" s="194">
        <v>0</v>
      </c>
      <c r="W1787" s="194">
        <v>0</v>
      </c>
      <c r="X1787" s="194">
        <v>0</v>
      </c>
      <c r="Y1787" s="194" t="s">
        <v>629</v>
      </c>
      <c r="AM1787" s="200" t="s">
        <v>194</v>
      </c>
      <c r="AN1787" s="199" t="s">
        <v>401</v>
      </c>
      <c r="AO1787" s="197" t="s">
        <v>630</v>
      </c>
      <c r="AP1787" s="199" t="s">
        <v>320</v>
      </c>
      <c r="AQ1787" s="199" t="s">
        <v>52</v>
      </c>
      <c r="AR1787" s="195">
        <v>3.2236883287550686</v>
      </c>
      <c r="AS1787" s="195">
        <v>0.59052647936057767</v>
      </c>
      <c r="AT1787" s="195">
        <v>5.4590072442571573</v>
      </c>
      <c r="AU1787" s="194">
        <v>0</v>
      </c>
      <c r="AV1787" s="194">
        <v>0</v>
      </c>
      <c r="AW1787" s="194">
        <v>0</v>
      </c>
      <c r="AX1787" s="194" t="s">
        <v>638</v>
      </c>
    </row>
    <row r="1788" spans="14:50" ht="16.5" thickBot="1" x14ac:dyDescent="0.3">
      <c r="N1788" s="200" t="s">
        <v>194</v>
      </c>
      <c r="O1788" s="199" t="s">
        <v>416</v>
      </c>
      <c r="P1788" s="197" t="s">
        <v>630</v>
      </c>
      <c r="Q1788" s="199" t="s">
        <v>323</v>
      </c>
      <c r="R1788" s="199" t="s">
        <v>52</v>
      </c>
      <c r="S1788" s="195">
        <v>3.5693763662537417</v>
      </c>
      <c r="T1788" s="195">
        <v>0.59884885398511944</v>
      </c>
      <c r="U1788" s="195">
        <v>5.9603960874281574</v>
      </c>
      <c r="V1788" s="194">
        <v>0</v>
      </c>
      <c r="W1788" s="194">
        <v>0</v>
      </c>
      <c r="X1788" s="194">
        <v>0</v>
      </c>
      <c r="Y1788" s="194" t="s">
        <v>629</v>
      </c>
      <c r="AM1788" s="200" t="s">
        <v>194</v>
      </c>
      <c r="AN1788" s="199" t="s">
        <v>401</v>
      </c>
      <c r="AO1788" s="197" t="s">
        <v>630</v>
      </c>
      <c r="AP1788" s="199" t="s">
        <v>319</v>
      </c>
      <c r="AQ1788" s="199" t="s">
        <v>52</v>
      </c>
      <c r="AR1788" s="195">
        <v>3.2236883287550686</v>
      </c>
      <c r="AS1788" s="195">
        <v>0.59052647936057767</v>
      </c>
      <c r="AT1788" s="195">
        <v>5.4590072442571573</v>
      </c>
      <c r="AU1788" s="194">
        <v>0</v>
      </c>
      <c r="AV1788" s="194">
        <v>0</v>
      </c>
      <c r="AW1788" s="194">
        <v>0</v>
      </c>
      <c r="AX1788" s="194" t="s">
        <v>638</v>
      </c>
    </row>
    <row r="1789" spans="14:50" ht="16.5" thickBot="1" x14ac:dyDescent="0.3">
      <c r="N1789" s="200" t="s">
        <v>194</v>
      </c>
      <c r="O1789" s="199" t="s">
        <v>416</v>
      </c>
      <c r="P1789" s="197" t="s">
        <v>630</v>
      </c>
      <c r="Q1789" s="199" t="s">
        <v>322</v>
      </c>
      <c r="R1789" s="199" t="s">
        <v>52</v>
      </c>
      <c r="S1789" s="195">
        <v>3.5693763662537417</v>
      </c>
      <c r="T1789" s="195">
        <v>0.59884885398511944</v>
      </c>
      <c r="U1789" s="195">
        <v>5.9603960874281574</v>
      </c>
      <c r="V1789" s="194">
        <v>0</v>
      </c>
      <c r="W1789" s="194">
        <v>0</v>
      </c>
      <c r="X1789" s="194">
        <v>0</v>
      </c>
      <c r="Y1789" s="194" t="s">
        <v>629</v>
      </c>
      <c r="AM1789" s="200" t="s">
        <v>194</v>
      </c>
      <c r="AN1789" s="199" t="s">
        <v>401</v>
      </c>
      <c r="AO1789" s="197" t="s">
        <v>630</v>
      </c>
      <c r="AP1789" s="199" t="s">
        <v>318</v>
      </c>
      <c r="AQ1789" s="199" t="s">
        <v>52</v>
      </c>
      <c r="AR1789" s="195">
        <v>3.2236883287550686</v>
      </c>
      <c r="AS1789" s="195">
        <v>0.59052647936057767</v>
      </c>
      <c r="AT1789" s="195">
        <v>5.4590072442571573</v>
      </c>
      <c r="AU1789" s="194">
        <v>0</v>
      </c>
      <c r="AV1789" s="194">
        <v>0</v>
      </c>
      <c r="AW1789" s="194">
        <v>0</v>
      </c>
      <c r="AX1789" s="194" t="s">
        <v>638</v>
      </c>
    </row>
    <row r="1790" spans="14:50" ht="16.5" thickBot="1" x14ac:dyDescent="0.3">
      <c r="N1790" s="200" t="s">
        <v>194</v>
      </c>
      <c r="O1790" s="199" t="s">
        <v>416</v>
      </c>
      <c r="P1790" s="197" t="s">
        <v>630</v>
      </c>
      <c r="Q1790" s="199" t="s">
        <v>321</v>
      </c>
      <c r="R1790" s="199" t="s">
        <v>52</v>
      </c>
      <c r="S1790" s="195">
        <v>3.5693763662537417</v>
      </c>
      <c r="T1790" s="195">
        <v>0.59884885398511944</v>
      </c>
      <c r="U1790" s="195">
        <v>5.9603960874281574</v>
      </c>
      <c r="V1790" s="194">
        <v>0</v>
      </c>
      <c r="W1790" s="194">
        <v>0</v>
      </c>
      <c r="X1790" s="194">
        <v>0</v>
      </c>
      <c r="Y1790" s="194" t="s">
        <v>629</v>
      </c>
      <c r="AM1790" s="200" t="s">
        <v>194</v>
      </c>
      <c r="AN1790" s="199" t="s">
        <v>401</v>
      </c>
      <c r="AO1790" s="197" t="s">
        <v>630</v>
      </c>
      <c r="AP1790" s="199" t="s">
        <v>317</v>
      </c>
      <c r="AQ1790" s="199" t="s">
        <v>52</v>
      </c>
      <c r="AR1790" s="195">
        <v>3.2413152437857695</v>
      </c>
      <c r="AS1790" s="195">
        <v>0.59657401587423742</v>
      </c>
      <c r="AT1790" s="195">
        <v>5.4332155902496844</v>
      </c>
      <c r="AU1790" s="194">
        <v>0</v>
      </c>
      <c r="AV1790" s="194">
        <v>0</v>
      </c>
      <c r="AW1790" s="194">
        <v>0</v>
      </c>
      <c r="AX1790" s="194" t="s">
        <v>638</v>
      </c>
    </row>
    <row r="1791" spans="14:50" ht="16.5" thickBot="1" x14ac:dyDescent="0.3">
      <c r="N1791" s="200" t="s">
        <v>194</v>
      </c>
      <c r="O1791" s="199" t="s">
        <v>416</v>
      </c>
      <c r="P1791" s="197" t="s">
        <v>630</v>
      </c>
      <c r="Q1791" s="199" t="s">
        <v>320</v>
      </c>
      <c r="R1791" s="199" t="s">
        <v>52</v>
      </c>
      <c r="S1791" s="195">
        <v>3.5693763662537417</v>
      </c>
      <c r="T1791" s="195">
        <v>0.59884885398511944</v>
      </c>
      <c r="U1791" s="195">
        <v>5.9603960874281574</v>
      </c>
      <c r="V1791" s="194">
        <v>0</v>
      </c>
      <c r="W1791" s="194">
        <v>0</v>
      </c>
      <c r="X1791" s="194">
        <v>0</v>
      </c>
      <c r="Y1791" s="194" t="s">
        <v>629</v>
      </c>
      <c r="AM1791" s="200" t="s">
        <v>194</v>
      </c>
      <c r="AN1791" s="199" t="s">
        <v>401</v>
      </c>
      <c r="AO1791" s="197" t="s">
        <v>630</v>
      </c>
      <c r="AP1791" s="199" t="s">
        <v>74</v>
      </c>
      <c r="AQ1791" s="199" t="s">
        <v>52</v>
      </c>
      <c r="AR1791" s="195">
        <v>3.2236883287550686</v>
      </c>
      <c r="AS1791" s="195">
        <v>0.59052647936057767</v>
      </c>
      <c r="AT1791" s="195">
        <v>5.4590072442571573</v>
      </c>
      <c r="AU1791" s="194">
        <v>0</v>
      </c>
      <c r="AV1791" s="194">
        <v>0</v>
      </c>
      <c r="AW1791" s="194">
        <v>0</v>
      </c>
      <c r="AX1791" s="194" t="s">
        <v>638</v>
      </c>
    </row>
    <row r="1792" spans="14:50" ht="16.5" thickBot="1" x14ac:dyDescent="0.3">
      <c r="N1792" s="200" t="s">
        <v>194</v>
      </c>
      <c r="O1792" s="199" t="s">
        <v>416</v>
      </c>
      <c r="P1792" s="197" t="s">
        <v>630</v>
      </c>
      <c r="Q1792" s="199" t="s">
        <v>319</v>
      </c>
      <c r="R1792" s="199" t="s">
        <v>52</v>
      </c>
      <c r="S1792" s="195">
        <v>3.5693763662537417</v>
      </c>
      <c r="T1792" s="195">
        <v>0.59884885398511944</v>
      </c>
      <c r="U1792" s="195">
        <v>5.9603960874281574</v>
      </c>
      <c r="V1792" s="194">
        <v>0</v>
      </c>
      <c r="W1792" s="194">
        <v>0</v>
      </c>
      <c r="X1792" s="194">
        <v>0</v>
      </c>
      <c r="Y1792" s="194" t="s">
        <v>629</v>
      </c>
      <c r="AM1792" s="200" t="s">
        <v>194</v>
      </c>
      <c r="AN1792" s="199" t="s">
        <v>401</v>
      </c>
      <c r="AO1792" s="197" t="s">
        <v>630</v>
      </c>
      <c r="AP1792" s="199" t="s">
        <v>316</v>
      </c>
      <c r="AQ1792" s="199" t="s">
        <v>52</v>
      </c>
      <c r="AR1792" s="195">
        <v>3.2236883287550686</v>
      </c>
      <c r="AS1792" s="195">
        <v>0.59052647936057767</v>
      </c>
      <c r="AT1792" s="195">
        <v>5.4590072442571573</v>
      </c>
      <c r="AU1792" s="194">
        <v>0</v>
      </c>
      <c r="AV1792" s="194">
        <v>0</v>
      </c>
      <c r="AW1792" s="194">
        <v>0</v>
      </c>
      <c r="AX1792" s="194" t="s">
        <v>638</v>
      </c>
    </row>
    <row r="1793" spans="14:50" ht="16.5" thickBot="1" x14ac:dyDescent="0.3">
      <c r="N1793" s="200" t="s">
        <v>194</v>
      </c>
      <c r="O1793" s="199" t="s">
        <v>416</v>
      </c>
      <c r="P1793" s="197" t="s">
        <v>630</v>
      </c>
      <c r="Q1793" s="199" t="s">
        <v>318</v>
      </c>
      <c r="R1793" s="199" t="s">
        <v>52</v>
      </c>
      <c r="S1793" s="195">
        <v>3.5693763662537417</v>
      </c>
      <c r="T1793" s="195">
        <v>0.59884885398511944</v>
      </c>
      <c r="U1793" s="195">
        <v>5.9603960874281574</v>
      </c>
      <c r="V1793" s="194">
        <v>0</v>
      </c>
      <c r="W1793" s="194">
        <v>0</v>
      </c>
      <c r="X1793" s="194">
        <v>0</v>
      </c>
      <c r="Y1793" s="194" t="s">
        <v>629</v>
      </c>
      <c r="AM1793" s="200" t="s">
        <v>194</v>
      </c>
      <c r="AN1793" s="199" t="s">
        <v>401</v>
      </c>
      <c r="AO1793" s="197" t="s">
        <v>630</v>
      </c>
      <c r="AP1793" s="199" t="s">
        <v>315</v>
      </c>
      <c r="AQ1793" s="199" t="s">
        <v>52</v>
      </c>
      <c r="AR1793" s="195">
        <v>3.2373191395263112</v>
      </c>
      <c r="AS1793" s="195">
        <v>0.58838955014512295</v>
      </c>
      <c r="AT1793" s="195">
        <v>5.5019997189410388</v>
      </c>
      <c r="AU1793" s="194">
        <v>0</v>
      </c>
      <c r="AV1793" s="194">
        <v>0</v>
      </c>
      <c r="AW1793" s="194">
        <v>0</v>
      </c>
      <c r="AX1793" s="194" t="s">
        <v>638</v>
      </c>
    </row>
    <row r="1794" spans="14:50" ht="16.5" thickBot="1" x14ac:dyDescent="0.3">
      <c r="N1794" s="200" t="s">
        <v>194</v>
      </c>
      <c r="O1794" s="199" t="s">
        <v>416</v>
      </c>
      <c r="P1794" s="197" t="s">
        <v>630</v>
      </c>
      <c r="Q1794" s="199" t="s">
        <v>317</v>
      </c>
      <c r="R1794" s="199" t="s">
        <v>52</v>
      </c>
      <c r="S1794" s="195">
        <v>3.5693763662537417</v>
      </c>
      <c r="T1794" s="195">
        <v>0.59884885398511944</v>
      </c>
      <c r="U1794" s="195">
        <v>5.9603960874281574</v>
      </c>
      <c r="V1794" s="194">
        <v>0</v>
      </c>
      <c r="W1794" s="194">
        <v>0</v>
      </c>
      <c r="X1794" s="194">
        <v>0</v>
      </c>
      <c r="Y1794" s="194" t="s">
        <v>629</v>
      </c>
      <c r="AM1794" s="200" t="s">
        <v>194</v>
      </c>
      <c r="AN1794" s="199" t="s">
        <v>401</v>
      </c>
      <c r="AO1794" s="197" t="s">
        <v>630</v>
      </c>
      <c r="AP1794" s="199" t="s">
        <v>314</v>
      </c>
      <c r="AQ1794" s="199" t="s">
        <v>52</v>
      </c>
      <c r="AR1794" s="195">
        <v>3.2236883287550686</v>
      </c>
      <c r="AS1794" s="195">
        <v>0.59052647936057767</v>
      </c>
      <c r="AT1794" s="195">
        <v>5.4590072442571573</v>
      </c>
      <c r="AU1794" s="194">
        <v>0</v>
      </c>
      <c r="AV1794" s="194">
        <v>0</v>
      </c>
      <c r="AW1794" s="194">
        <v>0</v>
      </c>
      <c r="AX1794" s="194" t="s">
        <v>638</v>
      </c>
    </row>
    <row r="1795" spans="14:50" ht="16.5" thickBot="1" x14ac:dyDescent="0.3">
      <c r="N1795" s="200" t="s">
        <v>194</v>
      </c>
      <c r="O1795" s="199" t="s">
        <v>416</v>
      </c>
      <c r="P1795" s="197" t="s">
        <v>630</v>
      </c>
      <c r="Q1795" s="199" t="s">
        <v>74</v>
      </c>
      <c r="R1795" s="199" t="s">
        <v>52</v>
      </c>
      <c r="S1795" s="195">
        <v>3.5693763662537417</v>
      </c>
      <c r="T1795" s="195">
        <v>0.59884885398511944</v>
      </c>
      <c r="U1795" s="195">
        <v>5.9603960874281574</v>
      </c>
      <c r="V1795" s="194">
        <v>0</v>
      </c>
      <c r="W1795" s="194">
        <v>0</v>
      </c>
      <c r="X1795" s="194">
        <v>0</v>
      </c>
      <c r="Y1795" s="194" t="s">
        <v>629</v>
      </c>
      <c r="AM1795" s="200" t="s">
        <v>194</v>
      </c>
      <c r="AN1795" s="199" t="s">
        <v>401</v>
      </c>
      <c r="AO1795" s="197" t="s">
        <v>630</v>
      </c>
      <c r="AP1795" s="199" t="s">
        <v>313</v>
      </c>
      <c r="AQ1795" s="199" t="s">
        <v>52</v>
      </c>
      <c r="AR1795" s="195">
        <v>3.2236883287550686</v>
      </c>
      <c r="AS1795" s="195">
        <v>0.59052647936057767</v>
      </c>
      <c r="AT1795" s="195">
        <v>5.4590072442571573</v>
      </c>
      <c r="AU1795" s="194">
        <v>0</v>
      </c>
      <c r="AV1795" s="194">
        <v>0</v>
      </c>
      <c r="AW1795" s="194">
        <v>0</v>
      </c>
      <c r="AX1795" s="194" t="s">
        <v>638</v>
      </c>
    </row>
    <row r="1796" spans="14:50" ht="16.5" thickBot="1" x14ac:dyDescent="0.3">
      <c r="N1796" s="200" t="s">
        <v>194</v>
      </c>
      <c r="O1796" s="199" t="s">
        <v>416</v>
      </c>
      <c r="P1796" s="197" t="s">
        <v>630</v>
      </c>
      <c r="Q1796" s="199" t="s">
        <v>316</v>
      </c>
      <c r="R1796" s="199" t="s">
        <v>52</v>
      </c>
      <c r="S1796" s="195">
        <v>3.5693763662537417</v>
      </c>
      <c r="T1796" s="195">
        <v>0.59884885398511944</v>
      </c>
      <c r="U1796" s="195">
        <v>5.9603960874281574</v>
      </c>
      <c r="V1796" s="194">
        <v>0</v>
      </c>
      <c r="W1796" s="194">
        <v>0</v>
      </c>
      <c r="X1796" s="194">
        <v>0</v>
      </c>
      <c r="Y1796" s="194" t="s">
        <v>629</v>
      </c>
      <c r="AM1796" s="200" t="s">
        <v>194</v>
      </c>
      <c r="AN1796" s="199" t="s">
        <v>401</v>
      </c>
      <c r="AO1796" s="197" t="s">
        <v>630</v>
      </c>
      <c r="AP1796" s="199" t="s">
        <v>312</v>
      </c>
      <c r="AQ1796" s="199" t="s">
        <v>52</v>
      </c>
      <c r="AR1796" s="195">
        <v>3.2236883287550686</v>
      </c>
      <c r="AS1796" s="195">
        <v>0.59052647936057767</v>
      </c>
      <c r="AT1796" s="195">
        <v>5.4590072442571573</v>
      </c>
      <c r="AU1796" s="194">
        <v>0</v>
      </c>
      <c r="AV1796" s="194">
        <v>0</v>
      </c>
      <c r="AW1796" s="194">
        <v>0</v>
      </c>
      <c r="AX1796" s="194" t="s">
        <v>638</v>
      </c>
    </row>
    <row r="1797" spans="14:50" ht="16.5" thickBot="1" x14ac:dyDescent="0.3">
      <c r="N1797" s="200" t="s">
        <v>194</v>
      </c>
      <c r="O1797" s="199" t="s">
        <v>416</v>
      </c>
      <c r="P1797" s="197" t="s">
        <v>630</v>
      </c>
      <c r="Q1797" s="199" t="s">
        <v>315</v>
      </c>
      <c r="R1797" s="199" t="s">
        <v>52</v>
      </c>
      <c r="S1797" s="195">
        <v>3.5693763662537417</v>
      </c>
      <c r="T1797" s="195">
        <v>0.59884885398511944</v>
      </c>
      <c r="U1797" s="195">
        <v>5.9603960874281574</v>
      </c>
      <c r="V1797" s="194">
        <v>0</v>
      </c>
      <c r="W1797" s="194">
        <v>0</v>
      </c>
      <c r="X1797" s="194">
        <v>0</v>
      </c>
      <c r="Y1797" s="194" t="s">
        <v>629</v>
      </c>
      <c r="AM1797" s="200" t="s">
        <v>194</v>
      </c>
      <c r="AN1797" s="199" t="s">
        <v>404</v>
      </c>
      <c r="AO1797" s="197" t="s">
        <v>630</v>
      </c>
      <c r="AP1797" s="199" t="s">
        <v>323</v>
      </c>
      <c r="AQ1797" s="199" t="s">
        <v>55</v>
      </c>
      <c r="AR1797" s="195">
        <v>0.57198934535702506</v>
      </c>
      <c r="AS1797" s="195">
        <v>0.59792625629094776</v>
      </c>
      <c r="AT1797" s="195">
        <v>0.9566218899721608</v>
      </c>
      <c r="AU1797" s="194">
        <v>0</v>
      </c>
      <c r="AV1797" s="194">
        <v>0</v>
      </c>
      <c r="AW1797" s="194">
        <v>0</v>
      </c>
      <c r="AX1797" s="194" t="s">
        <v>639</v>
      </c>
    </row>
    <row r="1798" spans="14:50" ht="16.5" thickBot="1" x14ac:dyDescent="0.3">
      <c r="N1798" s="200" t="s">
        <v>194</v>
      </c>
      <c r="O1798" s="199" t="s">
        <v>416</v>
      </c>
      <c r="P1798" s="197" t="s">
        <v>630</v>
      </c>
      <c r="Q1798" s="199" t="s">
        <v>314</v>
      </c>
      <c r="R1798" s="199" t="s">
        <v>52</v>
      </c>
      <c r="S1798" s="195">
        <v>3.5693763662537417</v>
      </c>
      <c r="T1798" s="195">
        <v>0.59884885398511944</v>
      </c>
      <c r="U1798" s="195">
        <v>5.9603960874281574</v>
      </c>
      <c r="V1798" s="194">
        <v>0</v>
      </c>
      <c r="W1798" s="194">
        <v>0</v>
      </c>
      <c r="X1798" s="194">
        <v>0</v>
      </c>
      <c r="Y1798" s="194" t="s">
        <v>629</v>
      </c>
      <c r="AM1798" s="200" t="s">
        <v>194</v>
      </c>
      <c r="AN1798" s="199" t="s">
        <v>404</v>
      </c>
      <c r="AO1798" s="197" t="s">
        <v>630</v>
      </c>
      <c r="AP1798" s="199" t="s">
        <v>322</v>
      </c>
      <c r="AQ1798" s="199" t="s">
        <v>55</v>
      </c>
      <c r="AR1798" s="195">
        <v>0.57198934535702506</v>
      </c>
      <c r="AS1798" s="195">
        <v>0.59792625629094764</v>
      </c>
      <c r="AT1798" s="195">
        <v>0.95662188997216102</v>
      </c>
      <c r="AU1798" s="194">
        <v>0</v>
      </c>
      <c r="AV1798" s="194">
        <v>0</v>
      </c>
      <c r="AW1798" s="194">
        <v>0</v>
      </c>
      <c r="AX1798" s="194" t="s">
        <v>639</v>
      </c>
    </row>
    <row r="1799" spans="14:50" ht="16.5" thickBot="1" x14ac:dyDescent="0.3">
      <c r="N1799" s="200" t="s">
        <v>194</v>
      </c>
      <c r="O1799" s="199" t="s">
        <v>416</v>
      </c>
      <c r="P1799" s="197" t="s">
        <v>630</v>
      </c>
      <c r="Q1799" s="199" t="s">
        <v>313</v>
      </c>
      <c r="R1799" s="199" t="s">
        <v>52</v>
      </c>
      <c r="S1799" s="195">
        <v>3.5693763662537417</v>
      </c>
      <c r="T1799" s="195">
        <v>0.59884885398511944</v>
      </c>
      <c r="U1799" s="195">
        <v>5.9603960874281574</v>
      </c>
      <c r="V1799" s="194">
        <v>0</v>
      </c>
      <c r="W1799" s="194">
        <v>0</v>
      </c>
      <c r="X1799" s="194">
        <v>0</v>
      </c>
      <c r="Y1799" s="194" t="s">
        <v>629</v>
      </c>
      <c r="AM1799" s="200" t="s">
        <v>194</v>
      </c>
      <c r="AN1799" s="199" t="s">
        <v>404</v>
      </c>
      <c r="AO1799" s="197" t="s">
        <v>630</v>
      </c>
      <c r="AP1799" s="199" t="s">
        <v>321</v>
      </c>
      <c r="AQ1799" s="199" t="s">
        <v>55</v>
      </c>
      <c r="AR1799" s="195">
        <v>0.57198934535702506</v>
      </c>
      <c r="AS1799" s="195">
        <v>0.59792625629094776</v>
      </c>
      <c r="AT1799" s="195">
        <v>0.9566218899721608</v>
      </c>
      <c r="AU1799" s="194">
        <v>0</v>
      </c>
      <c r="AV1799" s="194">
        <v>0</v>
      </c>
      <c r="AW1799" s="194">
        <v>0</v>
      </c>
      <c r="AX1799" s="194" t="s">
        <v>639</v>
      </c>
    </row>
    <row r="1800" spans="14:50" ht="16.5" thickBot="1" x14ac:dyDescent="0.3">
      <c r="N1800" s="200" t="s">
        <v>194</v>
      </c>
      <c r="O1800" s="199" t="s">
        <v>416</v>
      </c>
      <c r="P1800" s="197" t="s">
        <v>630</v>
      </c>
      <c r="Q1800" s="199" t="s">
        <v>312</v>
      </c>
      <c r="R1800" s="199" t="s">
        <v>52</v>
      </c>
      <c r="S1800" s="195">
        <v>3.5693763662537417</v>
      </c>
      <c r="T1800" s="195">
        <v>0.59884885398511944</v>
      </c>
      <c r="U1800" s="195">
        <v>5.9603960874281574</v>
      </c>
      <c r="V1800" s="194">
        <v>0</v>
      </c>
      <c r="W1800" s="194">
        <v>0</v>
      </c>
      <c r="X1800" s="194">
        <v>0</v>
      </c>
      <c r="Y1800" s="194" t="s">
        <v>629</v>
      </c>
      <c r="AM1800" s="200" t="s">
        <v>194</v>
      </c>
      <c r="AN1800" s="199" t="s">
        <v>404</v>
      </c>
      <c r="AO1800" s="197" t="s">
        <v>630</v>
      </c>
      <c r="AP1800" s="199" t="s">
        <v>320</v>
      </c>
      <c r="AQ1800" s="199" t="s">
        <v>55</v>
      </c>
      <c r="AR1800" s="195">
        <v>0.57198934535702506</v>
      </c>
      <c r="AS1800" s="195">
        <v>0.59792625629094776</v>
      </c>
      <c r="AT1800" s="195">
        <v>0.9566218899721608</v>
      </c>
      <c r="AU1800" s="194">
        <v>0</v>
      </c>
      <c r="AV1800" s="194">
        <v>0</v>
      </c>
      <c r="AW1800" s="194">
        <v>0</v>
      </c>
      <c r="AX1800" s="194" t="s">
        <v>639</v>
      </c>
    </row>
    <row r="1801" spans="14:50" ht="16.5" thickBot="1" x14ac:dyDescent="0.3">
      <c r="N1801" s="200" t="s">
        <v>194</v>
      </c>
      <c r="O1801" s="199" t="s">
        <v>555</v>
      </c>
      <c r="P1801" s="197" t="s">
        <v>630</v>
      </c>
      <c r="Q1801" s="199" t="s">
        <v>323</v>
      </c>
      <c r="R1801" s="199" t="s">
        <v>76</v>
      </c>
      <c r="S1801" s="195">
        <v>1.7584294174994917</v>
      </c>
      <c r="T1801" s="195">
        <v>0.61200155821231117</v>
      </c>
      <c r="U1801" s="195">
        <v>2.8732433666279489</v>
      </c>
      <c r="V1801" s="194">
        <v>0</v>
      </c>
      <c r="W1801" s="194">
        <v>0</v>
      </c>
      <c r="X1801" s="194">
        <v>0</v>
      </c>
      <c r="Y1801" s="194" t="s">
        <v>629</v>
      </c>
      <c r="AM1801" s="200" t="s">
        <v>194</v>
      </c>
      <c r="AN1801" s="199" t="s">
        <v>404</v>
      </c>
      <c r="AO1801" s="197" t="s">
        <v>630</v>
      </c>
      <c r="AP1801" s="199" t="s">
        <v>319</v>
      </c>
      <c r="AQ1801" s="199" t="s">
        <v>55</v>
      </c>
      <c r="AR1801" s="195">
        <v>0.57198934535702506</v>
      </c>
      <c r="AS1801" s="195">
        <v>0.59792625629094753</v>
      </c>
      <c r="AT1801" s="195">
        <v>0.95662188997216113</v>
      </c>
      <c r="AU1801" s="194">
        <v>0</v>
      </c>
      <c r="AV1801" s="194">
        <v>0</v>
      </c>
      <c r="AW1801" s="194">
        <v>0</v>
      </c>
      <c r="AX1801" s="194" t="s">
        <v>639</v>
      </c>
    </row>
    <row r="1802" spans="14:50" ht="16.5" thickBot="1" x14ac:dyDescent="0.3">
      <c r="N1802" s="200" t="s">
        <v>194</v>
      </c>
      <c r="O1802" s="199" t="s">
        <v>555</v>
      </c>
      <c r="P1802" s="197" t="s">
        <v>630</v>
      </c>
      <c r="Q1802" s="199" t="s">
        <v>322</v>
      </c>
      <c r="R1802" s="199" t="s">
        <v>76</v>
      </c>
      <c r="S1802" s="195">
        <v>1.7584294174994917</v>
      </c>
      <c r="T1802" s="195">
        <v>0.61200155821231117</v>
      </c>
      <c r="U1802" s="195">
        <v>2.8732433666279489</v>
      </c>
      <c r="V1802" s="194">
        <v>0</v>
      </c>
      <c r="W1802" s="194">
        <v>0</v>
      </c>
      <c r="X1802" s="194">
        <v>0</v>
      </c>
      <c r="Y1802" s="194" t="s">
        <v>629</v>
      </c>
      <c r="AM1802" s="200" t="s">
        <v>194</v>
      </c>
      <c r="AN1802" s="199" t="s">
        <v>404</v>
      </c>
      <c r="AO1802" s="197" t="s">
        <v>630</v>
      </c>
      <c r="AP1802" s="199" t="s">
        <v>318</v>
      </c>
      <c r="AQ1802" s="199" t="s">
        <v>55</v>
      </c>
      <c r="AR1802" s="195">
        <v>0.57198934535702528</v>
      </c>
      <c r="AS1802" s="195">
        <v>0.59792625629094776</v>
      </c>
      <c r="AT1802" s="195">
        <v>0.95662188997216113</v>
      </c>
      <c r="AU1802" s="194">
        <v>0</v>
      </c>
      <c r="AV1802" s="194">
        <v>0</v>
      </c>
      <c r="AW1802" s="194">
        <v>0</v>
      </c>
      <c r="AX1802" s="194" t="s">
        <v>639</v>
      </c>
    </row>
    <row r="1803" spans="14:50" ht="16.5" thickBot="1" x14ac:dyDescent="0.3">
      <c r="N1803" s="200" t="s">
        <v>194</v>
      </c>
      <c r="O1803" s="199" t="s">
        <v>555</v>
      </c>
      <c r="P1803" s="197" t="s">
        <v>630</v>
      </c>
      <c r="Q1803" s="199" t="s">
        <v>321</v>
      </c>
      <c r="R1803" s="199" t="s">
        <v>76</v>
      </c>
      <c r="S1803" s="195">
        <v>1.7584294174994917</v>
      </c>
      <c r="T1803" s="195">
        <v>0.61200155821231117</v>
      </c>
      <c r="U1803" s="195">
        <v>2.8732433666279489</v>
      </c>
      <c r="V1803" s="194">
        <v>0</v>
      </c>
      <c r="W1803" s="194">
        <v>0</v>
      </c>
      <c r="X1803" s="194">
        <v>0</v>
      </c>
      <c r="Y1803" s="194" t="s">
        <v>629</v>
      </c>
      <c r="AM1803" s="200" t="s">
        <v>194</v>
      </c>
      <c r="AN1803" s="199" t="s">
        <v>404</v>
      </c>
      <c r="AO1803" s="197" t="s">
        <v>630</v>
      </c>
      <c r="AP1803" s="199" t="s">
        <v>317</v>
      </c>
      <c r="AQ1803" s="199" t="s">
        <v>55</v>
      </c>
      <c r="AR1803" s="195">
        <v>0.57198934535702506</v>
      </c>
      <c r="AS1803" s="195">
        <v>0.59792625629094764</v>
      </c>
      <c r="AT1803" s="195">
        <v>0.95662188997216102</v>
      </c>
      <c r="AU1803" s="194">
        <v>0</v>
      </c>
      <c r="AV1803" s="194">
        <v>0</v>
      </c>
      <c r="AW1803" s="194">
        <v>0</v>
      </c>
      <c r="AX1803" s="194" t="s">
        <v>639</v>
      </c>
    </row>
    <row r="1804" spans="14:50" ht="16.5" thickBot="1" x14ac:dyDescent="0.3">
      <c r="N1804" s="200" t="s">
        <v>194</v>
      </c>
      <c r="O1804" s="199" t="s">
        <v>555</v>
      </c>
      <c r="P1804" s="197" t="s">
        <v>630</v>
      </c>
      <c r="Q1804" s="199" t="s">
        <v>320</v>
      </c>
      <c r="R1804" s="199" t="s">
        <v>76</v>
      </c>
      <c r="S1804" s="195">
        <v>1.7584294174994917</v>
      </c>
      <c r="T1804" s="195">
        <v>0.61200155821231117</v>
      </c>
      <c r="U1804" s="195">
        <v>2.8732433666279489</v>
      </c>
      <c r="V1804" s="194">
        <v>0</v>
      </c>
      <c r="W1804" s="194">
        <v>0</v>
      </c>
      <c r="X1804" s="194">
        <v>0</v>
      </c>
      <c r="Y1804" s="194" t="s">
        <v>629</v>
      </c>
      <c r="AM1804" s="200" t="s">
        <v>194</v>
      </c>
      <c r="AN1804" s="199" t="s">
        <v>404</v>
      </c>
      <c r="AO1804" s="197" t="s">
        <v>630</v>
      </c>
      <c r="AP1804" s="199" t="s">
        <v>74</v>
      </c>
      <c r="AQ1804" s="199" t="s">
        <v>55</v>
      </c>
      <c r="AR1804" s="195">
        <v>0.57198934535702506</v>
      </c>
      <c r="AS1804" s="195">
        <v>0.59792625629094764</v>
      </c>
      <c r="AT1804" s="195">
        <v>0.95662188997216102</v>
      </c>
      <c r="AU1804" s="194">
        <v>0</v>
      </c>
      <c r="AV1804" s="194">
        <v>0</v>
      </c>
      <c r="AW1804" s="194">
        <v>0</v>
      </c>
      <c r="AX1804" s="194" t="s">
        <v>639</v>
      </c>
    </row>
    <row r="1805" spans="14:50" ht="16.5" thickBot="1" x14ac:dyDescent="0.3">
      <c r="N1805" s="200" t="s">
        <v>194</v>
      </c>
      <c r="O1805" s="199" t="s">
        <v>555</v>
      </c>
      <c r="P1805" s="197" t="s">
        <v>630</v>
      </c>
      <c r="Q1805" s="199" t="s">
        <v>319</v>
      </c>
      <c r="R1805" s="199" t="s">
        <v>76</v>
      </c>
      <c r="S1805" s="195">
        <v>1.7584294174994917</v>
      </c>
      <c r="T1805" s="195">
        <v>0.61200155821231117</v>
      </c>
      <c r="U1805" s="195">
        <v>2.8732433666279489</v>
      </c>
      <c r="V1805" s="194">
        <v>0</v>
      </c>
      <c r="W1805" s="194">
        <v>0</v>
      </c>
      <c r="X1805" s="194">
        <v>0</v>
      </c>
      <c r="Y1805" s="194" t="s">
        <v>629</v>
      </c>
      <c r="AM1805" s="200" t="s">
        <v>194</v>
      </c>
      <c r="AN1805" s="199" t="s">
        <v>404</v>
      </c>
      <c r="AO1805" s="197" t="s">
        <v>630</v>
      </c>
      <c r="AP1805" s="199" t="s">
        <v>316</v>
      </c>
      <c r="AQ1805" s="199" t="s">
        <v>55</v>
      </c>
      <c r="AR1805" s="195">
        <v>0.57198934535702506</v>
      </c>
      <c r="AS1805" s="195">
        <v>0.59792625629094764</v>
      </c>
      <c r="AT1805" s="195">
        <v>0.95662188997216102</v>
      </c>
      <c r="AU1805" s="194">
        <v>0</v>
      </c>
      <c r="AV1805" s="194">
        <v>0</v>
      </c>
      <c r="AW1805" s="194">
        <v>0</v>
      </c>
      <c r="AX1805" s="194" t="s">
        <v>639</v>
      </c>
    </row>
    <row r="1806" spans="14:50" ht="16.5" thickBot="1" x14ac:dyDescent="0.3">
      <c r="N1806" s="200" t="s">
        <v>194</v>
      </c>
      <c r="O1806" s="199" t="s">
        <v>555</v>
      </c>
      <c r="P1806" s="197" t="s">
        <v>630</v>
      </c>
      <c r="Q1806" s="199" t="s">
        <v>318</v>
      </c>
      <c r="R1806" s="199" t="s">
        <v>76</v>
      </c>
      <c r="S1806" s="195">
        <v>1.7584294174994917</v>
      </c>
      <c r="T1806" s="195">
        <v>0.61200155821231117</v>
      </c>
      <c r="U1806" s="195">
        <v>2.8732433666279489</v>
      </c>
      <c r="V1806" s="194">
        <v>0</v>
      </c>
      <c r="W1806" s="194">
        <v>0</v>
      </c>
      <c r="X1806" s="194">
        <v>0</v>
      </c>
      <c r="Y1806" s="194" t="s">
        <v>629</v>
      </c>
      <c r="AM1806" s="200" t="s">
        <v>194</v>
      </c>
      <c r="AN1806" s="199" t="s">
        <v>404</v>
      </c>
      <c r="AO1806" s="197" t="s">
        <v>630</v>
      </c>
      <c r="AP1806" s="199" t="s">
        <v>315</v>
      </c>
      <c r="AQ1806" s="199" t="s">
        <v>55</v>
      </c>
      <c r="AR1806" s="195">
        <v>0.57198934535702506</v>
      </c>
      <c r="AS1806" s="195">
        <v>0.59792625629094776</v>
      </c>
      <c r="AT1806" s="195">
        <v>0.9566218899721608</v>
      </c>
      <c r="AU1806" s="194">
        <v>0</v>
      </c>
      <c r="AV1806" s="194">
        <v>0</v>
      </c>
      <c r="AW1806" s="194">
        <v>0</v>
      </c>
      <c r="AX1806" s="194" t="s">
        <v>639</v>
      </c>
    </row>
    <row r="1807" spans="14:50" ht="16.5" thickBot="1" x14ac:dyDescent="0.3">
      <c r="N1807" s="200" t="s">
        <v>194</v>
      </c>
      <c r="O1807" s="199" t="s">
        <v>555</v>
      </c>
      <c r="P1807" s="197" t="s">
        <v>630</v>
      </c>
      <c r="Q1807" s="199" t="s">
        <v>317</v>
      </c>
      <c r="R1807" s="199" t="s">
        <v>76</v>
      </c>
      <c r="S1807" s="195">
        <v>1.7584294174994917</v>
      </c>
      <c r="T1807" s="195">
        <v>0.61200155821231117</v>
      </c>
      <c r="U1807" s="195">
        <v>2.8732433666279489</v>
      </c>
      <c r="V1807" s="194">
        <v>0</v>
      </c>
      <c r="W1807" s="194">
        <v>0</v>
      </c>
      <c r="X1807" s="194">
        <v>0</v>
      </c>
      <c r="Y1807" s="194" t="s">
        <v>629</v>
      </c>
      <c r="AM1807" s="200" t="s">
        <v>194</v>
      </c>
      <c r="AN1807" s="199" t="s">
        <v>404</v>
      </c>
      <c r="AO1807" s="197" t="s">
        <v>630</v>
      </c>
      <c r="AP1807" s="199" t="s">
        <v>314</v>
      </c>
      <c r="AQ1807" s="199" t="s">
        <v>55</v>
      </c>
      <c r="AR1807" s="195">
        <v>0.57198934535702506</v>
      </c>
      <c r="AS1807" s="195">
        <v>0.59792625629094764</v>
      </c>
      <c r="AT1807" s="195">
        <v>0.95662188997216102</v>
      </c>
      <c r="AU1807" s="194">
        <v>0</v>
      </c>
      <c r="AV1807" s="194">
        <v>0</v>
      </c>
      <c r="AW1807" s="194">
        <v>0</v>
      </c>
      <c r="AX1807" s="194" t="s">
        <v>639</v>
      </c>
    </row>
    <row r="1808" spans="14:50" ht="16.5" thickBot="1" x14ac:dyDescent="0.3">
      <c r="N1808" s="200" t="s">
        <v>194</v>
      </c>
      <c r="O1808" s="199" t="s">
        <v>555</v>
      </c>
      <c r="P1808" s="197" t="s">
        <v>630</v>
      </c>
      <c r="Q1808" s="199" t="s">
        <v>74</v>
      </c>
      <c r="R1808" s="199" t="s">
        <v>76</v>
      </c>
      <c r="S1808" s="195">
        <v>1.7584294174994917</v>
      </c>
      <c r="T1808" s="195">
        <v>0.61200155821231117</v>
      </c>
      <c r="U1808" s="195">
        <v>2.8732433666279489</v>
      </c>
      <c r="V1808" s="194">
        <v>0</v>
      </c>
      <c r="W1808" s="194">
        <v>0</v>
      </c>
      <c r="X1808" s="194">
        <v>0</v>
      </c>
      <c r="Y1808" s="194" t="s">
        <v>629</v>
      </c>
      <c r="AM1808" s="200" t="s">
        <v>194</v>
      </c>
      <c r="AN1808" s="199" t="s">
        <v>404</v>
      </c>
      <c r="AO1808" s="197" t="s">
        <v>630</v>
      </c>
      <c r="AP1808" s="199" t="s">
        <v>313</v>
      </c>
      <c r="AQ1808" s="199" t="s">
        <v>55</v>
      </c>
      <c r="AR1808" s="195">
        <v>0.57198934535702506</v>
      </c>
      <c r="AS1808" s="195">
        <v>0.59792625629094776</v>
      </c>
      <c r="AT1808" s="195">
        <v>0.9566218899721608</v>
      </c>
      <c r="AU1808" s="194">
        <v>0</v>
      </c>
      <c r="AV1808" s="194">
        <v>0</v>
      </c>
      <c r="AW1808" s="194">
        <v>0</v>
      </c>
      <c r="AX1808" s="194" t="s">
        <v>639</v>
      </c>
    </row>
    <row r="1809" spans="14:50" ht="16.5" thickBot="1" x14ac:dyDescent="0.3">
      <c r="N1809" s="200" t="s">
        <v>194</v>
      </c>
      <c r="O1809" s="199" t="s">
        <v>555</v>
      </c>
      <c r="P1809" s="197" t="s">
        <v>630</v>
      </c>
      <c r="Q1809" s="199" t="s">
        <v>316</v>
      </c>
      <c r="R1809" s="199" t="s">
        <v>76</v>
      </c>
      <c r="S1809" s="195">
        <v>1.7584294174994917</v>
      </c>
      <c r="T1809" s="195">
        <v>0.61200155821231117</v>
      </c>
      <c r="U1809" s="195">
        <v>2.8732433666279489</v>
      </c>
      <c r="V1809" s="194">
        <v>0</v>
      </c>
      <c r="W1809" s="194">
        <v>0</v>
      </c>
      <c r="X1809" s="194">
        <v>0</v>
      </c>
      <c r="Y1809" s="194" t="s">
        <v>629</v>
      </c>
      <c r="AM1809" s="200" t="s">
        <v>194</v>
      </c>
      <c r="AN1809" s="199" t="s">
        <v>404</v>
      </c>
      <c r="AO1809" s="197" t="s">
        <v>630</v>
      </c>
      <c r="AP1809" s="199" t="s">
        <v>312</v>
      </c>
      <c r="AQ1809" s="199" t="s">
        <v>55</v>
      </c>
      <c r="AR1809" s="195">
        <v>0.57198934535702506</v>
      </c>
      <c r="AS1809" s="195">
        <v>0.59792625629094776</v>
      </c>
      <c r="AT1809" s="195">
        <v>0.9566218899721608</v>
      </c>
      <c r="AU1809" s="194">
        <v>0</v>
      </c>
      <c r="AV1809" s="194">
        <v>0</v>
      </c>
      <c r="AW1809" s="194">
        <v>0</v>
      </c>
      <c r="AX1809" s="194" t="s">
        <v>639</v>
      </c>
    </row>
    <row r="1810" spans="14:50" ht="16.5" thickBot="1" x14ac:dyDescent="0.3">
      <c r="N1810" s="200" t="s">
        <v>194</v>
      </c>
      <c r="O1810" s="199" t="s">
        <v>555</v>
      </c>
      <c r="P1810" s="197" t="s">
        <v>630</v>
      </c>
      <c r="Q1810" s="199" t="s">
        <v>315</v>
      </c>
      <c r="R1810" s="199" t="s">
        <v>76</v>
      </c>
      <c r="S1810" s="195">
        <v>1.7584294174994917</v>
      </c>
      <c r="T1810" s="195">
        <v>0.61200155821231117</v>
      </c>
      <c r="U1810" s="195">
        <v>2.8732433666279489</v>
      </c>
      <c r="V1810" s="194">
        <v>0</v>
      </c>
      <c r="W1810" s="194">
        <v>0</v>
      </c>
      <c r="X1810" s="194">
        <v>0</v>
      </c>
      <c r="Y1810" s="194" t="s">
        <v>629</v>
      </c>
      <c r="AM1810" s="200" t="s">
        <v>194</v>
      </c>
      <c r="AN1810" s="199" t="s">
        <v>404</v>
      </c>
      <c r="AO1810" s="197" t="s">
        <v>630</v>
      </c>
      <c r="AP1810" s="199" t="s">
        <v>323</v>
      </c>
      <c r="AQ1810" s="199" t="s">
        <v>52</v>
      </c>
      <c r="AR1810" s="195">
        <v>0.54717287640502732</v>
      </c>
      <c r="AS1810" s="195">
        <v>0.59792625629094787</v>
      </c>
      <c r="AT1810" s="195">
        <v>0.91511765982522075</v>
      </c>
      <c r="AU1810" s="194">
        <v>0</v>
      </c>
      <c r="AV1810" s="194">
        <v>0</v>
      </c>
      <c r="AW1810" s="194">
        <v>0</v>
      </c>
      <c r="AX1810" s="194" t="s">
        <v>639</v>
      </c>
    </row>
    <row r="1811" spans="14:50" ht="16.5" thickBot="1" x14ac:dyDescent="0.3">
      <c r="N1811" s="200" t="s">
        <v>194</v>
      </c>
      <c r="O1811" s="199" t="s">
        <v>555</v>
      </c>
      <c r="P1811" s="197" t="s">
        <v>630</v>
      </c>
      <c r="Q1811" s="199" t="s">
        <v>314</v>
      </c>
      <c r="R1811" s="199" t="s">
        <v>76</v>
      </c>
      <c r="S1811" s="195">
        <v>1.7584294174994917</v>
      </c>
      <c r="T1811" s="195">
        <v>0.61200155821231117</v>
      </c>
      <c r="U1811" s="195">
        <v>2.8732433666279489</v>
      </c>
      <c r="V1811" s="194">
        <v>0</v>
      </c>
      <c r="W1811" s="194">
        <v>0</v>
      </c>
      <c r="X1811" s="194">
        <v>0</v>
      </c>
      <c r="Y1811" s="194" t="s">
        <v>629</v>
      </c>
      <c r="AM1811" s="200" t="s">
        <v>194</v>
      </c>
      <c r="AN1811" s="199" t="s">
        <v>404</v>
      </c>
      <c r="AO1811" s="197" t="s">
        <v>630</v>
      </c>
      <c r="AP1811" s="199" t="s">
        <v>322</v>
      </c>
      <c r="AQ1811" s="199" t="s">
        <v>52</v>
      </c>
      <c r="AR1811" s="195">
        <v>0.54717287640502721</v>
      </c>
      <c r="AS1811" s="195">
        <v>0.59792625629094764</v>
      </c>
      <c r="AT1811" s="195">
        <v>0.91511765982522086</v>
      </c>
      <c r="AU1811" s="194">
        <v>0</v>
      </c>
      <c r="AV1811" s="194">
        <v>0</v>
      </c>
      <c r="AW1811" s="194">
        <v>0</v>
      </c>
      <c r="AX1811" s="194" t="s">
        <v>639</v>
      </c>
    </row>
    <row r="1812" spans="14:50" ht="16.5" thickBot="1" x14ac:dyDescent="0.3">
      <c r="N1812" s="200" t="s">
        <v>194</v>
      </c>
      <c r="O1812" s="199" t="s">
        <v>555</v>
      </c>
      <c r="P1812" s="197" t="s">
        <v>630</v>
      </c>
      <c r="Q1812" s="199" t="s">
        <v>313</v>
      </c>
      <c r="R1812" s="199" t="s">
        <v>76</v>
      </c>
      <c r="S1812" s="195">
        <v>1.7584294174994917</v>
      </c>
      <c r="T1812" s="195">
        <v>0.61200155821231117</v>
      </c>
      <c r="U1812" s="195">
        <v>2.8732433666279489</v>
      </c>
      <c r="V1812" s="194">
        <v>0</v>
      </c>
      <c r="W1812" s="194">
        <v>0</v>
      </c>
      <c r="X1812" s="194">
        <v>0</v>
      </c>
      <c r="Y1812" s="194" t="s">
        <v>629</v>
      </c>
      <c r="AM1812" s="200" t="s">
        <v>194</v>
      </c>
      <c r="AN1812" s="199" t="s">
        <v>404</v>
      </c>
      <c r="AO1812" s="197" t="s">
        <v>630</v>
      </c>
      <c r="AP1812" s="199" t="s">
        <v>321</v>
      </c>
      <c r="AQ1812" s="199" t="s">
        <v>52</v>
      </c>
      <c r="AR1812" s="195">
        <v>0.54717287640502732</v>
      </c>
      <c r="AS1812" s="195">
        <v>0.59792625629094787</v>
      </c>
      <c r="AT1812" s="195">
        <v>0.91511765982522075</v>
      </c>
      <c r="AU1812" s="194">
        <v>0</v>
      </c>
      <c r="AV1812" s="194">
        <v>0</v>
      </c>
      <c r="AW1812" s="194">
        <v>0</v>
      </c>
      <c r="AX1812" s="194" t="s">
        <v>639</v>
      </c>
    </row>
    <row r="1813" spans="14:50" ht="16.5" thickBot="1" x14ac:dyDescent="0.3">
      <c r="N1813" s="200" t="s">
        <v>194</v>
      </c>
      <c r="O1813" s="199" t="s">
        <v>555</v>
      </c>
      <c r="P1813" s="197" t="s">
        <v>630</v>
      </c>
      <c r="Q1813" s="199" t="s">
        <v>312</v>
      </c>
      <c r="R1813" s="199" t="s">
        <v>76</v>
      </c>
      <c r="S1813" s="195">
        <v>1.7584294174994917</v>
      </c>
      <c r="T1813" s="195">
        <v>0.61200155821231117</v>
      </c>
      <c r="U1813" s="195">
        <v>2.8732433666279489</v>
      </c>
      <c r="V1813" s="194">
        <v>0</v>
      </c>
      <c r="W1813" s="194">
        <v>0</v>
      </c>
      <c r="X1813" s="194">
        <v>0</v>
      </c>
      <c r="Y1813" s="194" t="s">
        <v>629</v>
      </c>
      <c r="AM1813" s="200" t="s">
        <v>194</v>
      </c>
      <c r="AN1813" s="199" t="s">
        <v>404</v>
      </c>
      <c r="AO1813" s="197" t="s">
        <v>630</v>
      </c>
      <c r="AP1813" s="199" t="s">
        <v>320</v>
      </c>
      <c r="AQ1813" s="199" t="s">
        <v>52</v>
      </c>
      <c r="AR1813" s="195">
        <v>0.54717287640502732</v>
      </c>
      <c r="AS1813" s="195">
        <v>0.59792625629094787</v>
      </c>
      <c r="AT1813" s="195">
        <v>0.91511765982522075</v>
      </c>
      <c r="AU1813" s="194">
        <v>0</v>
      </c>
      <c r="AV1813" s="194">
        <v>0</v>
      </c>
      <c r="AW1813" s="194">
        <v>0</v>
      </c>
      <c r="AX1813" s="194" t="s">
        <v>639</v>
      </c>
    </row>
    <row r="1814" spans="14:50" ht="16.5" thickBot="1" x14ac:dyDescent="0.3">
      <c r="N1814" s="200" t="s">
        <v>194</v>
      </c>
      <c r="O1814" s="199" t="s">
        <v>555</v>
      </c>
      <c r="P1814" s="197" t="s">
        <v>630</v>
      </c>
      <c r="Q1814" s="199" t="s">
        <v>323</v>
      </c>
      <c r="R1814" s="199" t="s">
        <v>52</v>
      </c>
      <c r="S1814" s="195">
        <v>1.7584294174994917</v>
      </c>
      <c r="T1814" s="195">
        <v>0.61200155821231117</v>
      </c>
      <c r="U1814" s="195">
        <v>2.8732433666279489</v>
      </c>
      <c r="V1814" s="194">
        <v>0</v>
      </c>
      <c r="W1814" s="194">
        <v>0</v>
      </c>
      <c r="X1814" s="194">
        <v>0</v>
      </c>
      <c r="Y1814" s="194" t="s">
        <v>629</v>
      </c>
      <c r="AM1814" s="200" t="s">
        <v>194</v>
      </c>
      <c r="AN1814" s="199" t="s">
        <v>404</v>
      </c>
      <c r="AO1814" s="197" t="s">
        <v>630</v>
      </c>
      <c r="AP1814" s="199" t="s">
        <v>319</v>
      </c>
      <c r="AQ1814" s="199" t="s">
        <v>52</v>
      </c>
      <c r="AR1814" s="195">
        <v>0.54717287640502732</v>
      </c>
      <c r="AS1814" s="195">
        <v>0.59792625629094787</v>
      </c>
      <c r="AT1814" s="195">
        <v>0.91511765982522075</v>
      </c>
      <c r="AU1814" s="194">
        <v>0</v>
      </c>
      <c r="AV1814" s="194">
        <v>0</v>
      </c>
      <c r="AW1814" s="194">
        <v>0</v>
      </c>
      <c r="AX1814" s="194" t="s">
        <v>639</v>
      </c>
    </row>
    <row r="1815" spans="14:50" ht="16.5" thickBot="1" x14ac:dyDescent="0.3">
      <c r="N1815" s="200" t="s">
        <v>194</v>
      </c>
      <c r="O1815" s="199" t="s">
        <v>555</v>
      </c>
      <c r="P1815" s="197" t="s">
        <v>630</v>
      </c>
      <c r="Q1815" s="199" t="s">
        <v>322</v>
      </c>
      <c r="R1815" s="199" t="s">
        <v>52</v>
      </c>
      <c r="S1815" s="195">
        <v>1.7584294174994917</v>
      </c>
      <c r="T1815" s="195">
        <v>0.61200155821231117</v>
      </c>
      <c r="U1815" s="195">
        <v>2.8732433666279489</v>
      </c>
      <c r="V1815" s="194">
        <v>0</v>
      </c>
      <c r="W1815" s="194">
        <v>0</v>
      </c>
      <c r="X1815" s="194">
        <v>0</v>
      </c>
      <c r="Y1815" s="194" t="s">
        <v>629</v>
      </c>
      <c r="AM1815" s="200" t="s">
        <v>194</v>
      </c>
      <c r="AN1815" s="199" t="s">
        <v>404</v>
      </c>
      <c r="AO1815" s="197" t="s">
        <v>630</v>
      </c>
      <c r="AP1815" s="199" t="s">
        <v>318</v>
      </c>
      <c r="AQ1815" s="199" t="s">
        <v>52</v>
      </c>
      <c r="AR1815" s="195">
        <v>0.54717287640502721</v>
      </c>
      <c r="AS1815" s="195">
        <v>0.59792625629094753</v>
      </c>
      <c r="AT1815" s="195">
        <v>0.91511765982522097</v>
      </c>
      <c r="AU1815" s="194">
        <v>0</v>
      </c>
      <c r="AV1815" s="194">
        <v>0</v>
      </c>
      <c r="AW1815" s="194">
        <v>0</v>
      </c>
      <c r="AX1815" s="194" t="s">
        <v>639</v>
      </c>
    </row>
    <row r="1816" spans="14:50" ht="16.5" thickBot="1" x14ac:dyDescent="0.3">
      <c r="N1816" s="200" t="s">
        <v>194</v>
      </c>
      <c r="O1816" s="199" t="s">
        <v>555</v>
      </c>
      <c r="P1816" s="197" t="s">
        <v>630</v>
      </c>
      <c r="Q1816" s="199" t="s">
        <v>321</v>
      </c>
      <c r="R1816" s="199" t="s">
        <v>52</v>
      </c>
      <c r="S1816" s="195">
        <v>1.7584294174994917</v>
      </c>
      <c r="T1816" s="195">
        <v>0.61200155821231117</v>
      </c>
      <c r="U1816" s="195">
        <v>2.8732433666279489</v>
      </c>
      <c r="V1816" s="194">
        <v>0</v>
      </c>
      <c r="W1816" s="194">
        <v>0</v>
      </c>
      <c r="X1816" s="194">
        <v>0</v>
      </c>
      <c r="Y1816" s="194" t="s">
        <v>629</v>
      </c>
      <c r="AM1816" s="200" t="s">
        <v>194</v>
      </c>
      <c r="AN1816" s="199" t="s">
        <v>404</v>
      </c>
      <c r="AO1816" s="197" t="s">
        <v>630</v>
      </c>
      <c r="AP1816" s="199" t="s">
        <v>317</v>
      </c>
      <c r="AQ1816" s="199" t="s">
        <v>52</v>
      </c>
      <c r="AR1816" s="195">
        <v>0.54717287640502732</v>
      </c>
      <c r="AS1816" s="195">
        <v>0.59792625629094764</v>
      </c>
      <c r="AT1816" s="195">
        <v>0.91511765982522086</v>
      </c>
      <c r="AU1816" s="194">
        <v>0</v>
      </c>
      <c r="AV1816" s="194">
        <v>0</v>
      </c>
      <c r="AW1816" s="194">
        <v>0</v>
      </c>
      <c r="AX1816" s="194" t="s">
        <v>639</v>
      </c>
    </row>
    <row r="1817" spans="14:50" ht="16.5" thickBot="1" x14ac:dyDescent="0.3">
      <c r="N1817" s="200" t="s">
        <v>194</v>
      </c>
      <c r="O1817" s="199" t="s">
        <v>555</v>
      </c>
      <c r="P1817" s="197" t="s">
        <v>630</v>
      </c>
      <c r="Q1817" s="199" t="s">
        <v>320</v>
      </c>
      <c r="R1817" s="199" t="s">
        <v>52</v>
      </c>
      <c r="S1817" s="195">
        <v>1.7584294174994917</v>
      </c>
      <c r="T1817" s="195">
        <v>0.61200155821231117</v>
      </c>
      <c r="U1817" s="195">
        <v>2.8732433666279489</v>
      </c>
      <c r="V1817" s="194">
        <v>0</v>
      </c>
      <c r="W1817" s="194">
        <v>0</v>
      </c>
      <c r="X1817" s="194">
        <v>0</v>
      </c>
      <c r="Y1817" s="194" t="s">
        <v>629</v>
      </c>
      <c r="AM1817" s="200" t="s">
        <v>194</v>
      </c>
      <c r="AN1817" s="199" t="s">
        <v>404</v>
      </c>
      <c r="AO1817" s="197" t="s">
        <v>630</v>
      </c>
      <c r="AP1817" s="199" t="s">
        <v>74</v>
      </c>
      <c r="AQ1817" s="199" t="s">
        <v>52</v>
      </c>
      <c r="AR1817" s="195">
        <v>0.54717287640502721</v>
      </c>
      <c r="AS1817" s="195">
        <v>0.59792625629094764</v>
      </c>
      <c r="AT1817" s="195">
        <v>0.91511765982522086</v>
      </c>
      <c r="AU1817" s="194">
        <v>0</v>
      </c>
      <c r="AV1817" s="194">
        <v>0</v>
      </c>
      <c r="AW1817" s="194">
        <v>0</v>
      </c>
      <c r="AX1817" s="194" t="s">
        <v>639</v>
      </c>
    </row>
    <row r="1818" spans="14:50" ht="16.5" thickBot="1" x14ac:dyDescent="0.3">
      <c r="N1818" s="200" t="s">
        <v>194</v>
      </c>
      <c r="O1818" s="199" t="s">
        <v>555</v>
      </c>
      <c r="P1818" s="197" t="s">
        <v>630</v>
      </c>
      <c r="Q1818" s="199" t="s">
        <v>319</v>
      </c>
      <c r="R1818" s="199" t="s">
        <v>52</v>
      </c>
      <c r="S1818" s="195">
        <v>1.7584294174994917</v>
      </c>
      <c r="T1818" s="195">
        <v>0.61200155821231117</v>
      </c>
      <c r="U1818" s="195">
        <v>2.8732433666279489</v>
      </c>
      <c r="V1818" s="194">
        <v>0</v>
      </c>
      <c r="W1818" s="194">
        <v>0</v>
      </c>
      <c r="X1818" s="194">
        <v>0</v>
      </c>
      <c r="Y1818" s="194" t="s">
        <v>629</v>
      </c>
      <c r="AM1818" s="200" t="s">
        <v>194</v>
      </c>
      <c r="AN1818" s="199" t="s">
        <v>404</v>
      </c>
      <c r="AO1818" s="197" t="s">
        <v>630</v>
      </c>
      <c r="AP1818" s="199" t="s">
        <v>316</v>
      </c>
      <c r="AQ1818" s="199" t="s">
        <v>52</v>
      </c>
      <c r="AR1818" s="195">
        <v>0.54717287640502732</v>
      </c>
      <c r="AS1818" s="195">
        <v>0.59792625629094764</v>
      </c>
      <c r="AT1818" s="195">
        <v>0.91511765982522086</v>
      </c>
      <c r="AU1818" s="194">
        <v>0</v>
      </c>
      <c r="AV1818" s="194">
        <v>0</v>
      </c>
      <c r="AW1818" s="194">
        <v>0</v>
      </c>
      <c r="AX1818" s="194" t="s">
        <v>639</v>
      </c>
    </row>
    <row r="1819" spans="14:50" ht="16.5" thickBot="1" x14ac:dyDescent="0.3">
      <c r="N1819" s="200" t="s">
        <v>194</v>
      </c>
      <c r="O1819" s="199" t="s">
        <v>555</v>
      </c>
      <c r="P1819" s="197" t="s">
        <v>630</v>
      </c>
      <c r="Q1819" s="199" t="s">
        <v>318</v>
      </c>
      <c r="R1819" s="199" t="s">
        <v>52</v>
      </c>
      <c r="S1819" s="195">
        <v>1.7584294174994917</v>
      </c>
      <c r="T1819" s="195">
        <v>0.61200155821231117</v>
      </c>
      <c r="U1819" s="195">
        <v>2.8732433666279489</v>
      </c>
      <c r="V1819" s="194">
        <v>0</v>
      </c>
      <c r="W1819" s="194">
        <v>0</v>
      </c>
      <c r="X1819" s="194">
        <v>0</v>
      </c>
      <c r="Y1819" s="194" t="s">
        <v>629</v>
      </c>
      <c r="AM1819" s="200" t="s">
        <v>194</v>
      </c>
      <c r="AN1819" s="199" t="s">
        <v>404</v>
      </c>
      <c r="AO1819" s="197" t="s">
        <v>630</v>
      </c>
      <c r="AP1819" s="199" t="s">
        <v>315</v>
      </c>
      <c r="AQ1819" s="199" t="s">
        <v>52</v>
      </c>
      <c r="AR1819" s="195">
        <v>0.54717287640502732</v>
      </c>
      <c r="AS1819" s="195">
        <v>0.59792625629094787</v>
      </c>
      <c r="AT1819" s="195">
        <v>0.91511765982522075</v>
      </c>
      <c r="AU1819" s="194">
        <v>0</v>
      </c>
      <c r="AV1819" s="194">
        <v>0</v>
      </c>
      <c r="AW1819" s="194">
        <v>0</v>
      </c>
      <c r="AX1819" s="194" t="s">
        <v>639</v>
      </c>
    </row>
    <row r="1820" spans="14:50" ht="16.5" thickBot="1" x14ac:dyDescent="0.3">
      <c r="N1820" s="200" t="s">
        <v>194</v>
      </c>
      <c r="O1820" s="199" t="s">
        <v>555</v>
      </c>
      <c r="P1820" s="197" t="s">
        <v>630</v>
      </c>
      <c r="Q1820" s="199" t="s">
        <v>317</v>
      </c>
      <c r="R1820" s="199" t="s">
        <v>52</v>
      </c>
      <c r="S1820" s="195">
        <v>1.7584294174994917</v>
      </c>
      <c r="T1820" s="195">
        <v>0.61200155821231117</v>
      </c>
      <c r="U1820" s="195">
        <v>2.8732433666279489</v>
      </c>
      <c r="V1820" s="194">
        <v>0</v>
      </c>
      <c r="W1820" s="194">
        <v>0</v>
      </c>
      <c r="X1820" s="194">
        <v>0</v>
      </c>
      <c r="Y1820" s="194" t="s">
        <v>629</v>
      </c>
      <c r="AM1820" s="200" t="s">
        <v>194</v>
      </c>
      <c r="AN1820" s="199" t="s">
        <v>404</v>
      </c>
      <c r="AO1820" s="197" t="s">
        <v>630</v>
      </c>
      <c r="AP1820" s="199" t="s">
        <v>314</v>
      </c>
      <c r="AQ1820" s="199" t="s">
        <v>52</v>
      </c>
      <c r="AR1820" s="195">
        <v>0.54717287640502732</v>
      </c>
      <c r="AS1820" s="195">
        <v>0.59792625629094764</v>
      </c>
      <c r="AT1820" s="195">
        <v>0.91511765982522086</v>
      </c>
      <c r="AU1820" s="194">
        <v>0</v>
      </c>
      <c r="AV1820" s="194">
        <v>0</v>
      </c>
      <c r="AW1820" s="194">
        <v>0</v>
      </c>
      <c r="AX1820" s="194" t="s">
        <v>639</v>
      </c>
    </row>
    <row r="1821" spans="14:50" ht="16.5" thickBot="1" x14ac:dyDescent="0.3">
      <c r="N1821" s="200" t="s">
        <v>194</v>
      </c>
      <c r="O1821" s="199" t="s">
        <v>555</v>
      </c>
      <c r="P1821" s="197" t="s">
        <v>630</v>
      </c>
      <c r="Q1821" s="199" t="s">
        <v>74</v>
      </c>
      <c r="R1821" s="199" t="s">
        <v>52</v>
      </c>
      <c r="S1821" s="195">
        <v>1.7584294174994917</v>
      </c>
      <c r="T1821" s="195">
        <v>0.61200155821231117</v>
      </c>
      <c r="U1821" s="195">
        <v>2.8732433666279489</v>
      </c>
      <c r="V1821" s="194">
        <v>0</v>
      </c>
      <c r="W1821" s="194">
        <v>0</v>
      </c>
      <c r="X1821" s="194">
        <v>0</v>
      </c>
      <c r="Y1821" s="194" t="s">
        <v>629</v>
      </c>
      <c r="AM1821" s="200" t="s">
        <v>194</v>
      </c>
      <c r="AN1821" s="199" t="s">
        <v>404</v>
      </c>
      <c r="AO1821" s="197" t="s">
        <v>630</v>
      </c>
      <c r="AP1821" s="199" t="s">
        <v>313</v>
      </c>
      <c r="AQ1821" s="199" t="s">
        <v>52</v>
      </c>
      <c r="AR1821" s="195">
        <v>0.54717287640502732</v>
      </c>
      <c r="AS1821" s="195">
        <v>0.59792625629094787</v>
      </c>
      <c r="AT1821" s="195">
        <v>0.91511765982522075</v>
      </c>
      <c r="AU1821" s="194">
        <v>0</v>
      </c>
      <c r="AV1821" s="194">
        <v>0</v>
      </c>
      <c r="AW1821" s="194">
        <v>0</v>
      </c>
      <c r="AX1821" s="194" t="s">
        <v>639</v>
      </c>
    </row>
    <row r="1822" spans="14:50" ht="16.5" thickBot="1" x14ac:dyDescent="0.3">
      <c r="N1822" s="200" t="s">
        <v>194</v>
      </c>
      <c r="O1822" s="199" t="s">
        <v>555</v>
      </c>
      <c r="P1822" s="197" t="s">
        <v>630</v>
      </c>
      <c r="Q1822" s="199" t="s">
        <v>316</v>
      </c>
      <c r="R1822" s="199" t="s">
        <v>52</v>
      </c>
      <c r="S1822" s="195">
        <v>1.7584294174994917</v>
      </c>
      <c r="T1822" s="195">
        <v>0.61200155821231117</v>
      </c>
      <c r="U1822" s="195">
        <v>2.8732433666279489</v>
      </c>
      <c r="V1822" s="194">
        <v>0</v>
      </c>
      <c r="W1822" s="194">
        <v>0</v>
      </c>
      <c r="X1822" s="194">
        <v>0</v>
      </c>
      <c r="Y1822" s="194" t="s">
        <v>629</v>
      </c>
      <c r="AM1822" s="200" t="s">
        <v>194</v>
      </c>
      <c r="AN1822" s="199" t="s">
        <v>404</v>
      </c>
      <c r="AO1822" s="197" t="s">
        <v>630</v>
      </c>
      <c r="AP1822" s="199" t="s">
        <v>312</v>
      </c>
      <c r="AQ1822" s="199" t="s">
        <v>52</v>
      </c>
      <c r="AR1822" s="195">
        <v>0.54717287640502732</v>
      </c>
      <c r="AS1822" s="195">
        <v>0.59792625629094787</v>
      </c>
      <c r="AT1822" s="195">
        <v>0.91511765982522075</v>
      </c>
      <c r="AU1822" s="194">
        <v>0</v>
      </c>
      <c r="AV1822" s="194">
        <v>0</v>
      </c>
      <c r="AW1822" s="194">
        <v>0</v>
      </c>
      <c r="AX1822" s="194" t="s">
        <v>639</v>
      </c>
    </row>
    <row r="1823" spans="14:50" ht="16.5" thickBot="1" x14ac:dyDescent="0.3">
      <c r="N1823" s="200" t="s">
        <v>194</v>
      </c>
      <c r="O1823" s="199" t="s">
        <v>555</v>
      </c>
      <c r="P1823" s="197" t="s">
        <v>630</v>
      </c>
      <c r="Q1823" s="199" t="s">
        <v>315</v>
      </c>
      <c r="R1823" s="199" t="s">
        <v>52</v>
      </c>
      <c r="S1823" s="195">
        <v>1.7584294174994917</v>
      </c>
      <c r="T1823" s="195">
        <v>0.61200155821231117</v>
      </c>
      <c r="U1823" s="195">
        <v>2.8732433666279489</v>
      </c>
      <c r="V1823" s="194">
        <v>0</v>
      </c>
      <c r="W1823" s="194">
        <v>0</v>
      </c>
      <c r="X1823" s="194">
        <v>0</v>
      </c>
      <c r="Y1823" s="194" t="s">
        <v>629</v>
      </c>
      <c r="AM1823" s="200" t="s">
        <v>194</v>
      </c>
      <c r="AN1823" s="199" t="s">
        <v>54</v>
      </c>
      <c r="AO1823" s="197" t="s">
        <v>630</v>
      </c>
      <c r="AP1823" s="199" t="s">
        <v>323</v>
      </c>
      <c r="AQ1823" s="199" t="s">
        <v>55</v>
      </c>
      <c r="AR1823" s="195">
        <v>14.602423871872922</v>
      </c>
      <c r="AS1823" s="195">
        <v>0.60985906389394395</v>
      </c>
      <c r="AT1823" s="195">
        <v>23.94393186293993</v>
      </c>
      <c r="AU1823" s="194">
        <v>0</v>
      </c>
      <c r="AV1823" s="194">
        <v>0</v>
      </c>
      <c r="AW1823" s="194">
        <v>0</v>
      </c>
      <c r="AX1823" s="194" t="s">
        <v>638</v>
      </c>
    </row>
    <row r="1824" spans="14:50" ht="16.5" thickBot="1" x14ac:dyDescent="0.3">
      <c r="N1824" s="200" t="s">
        <v>194</v>
      </c>
      <c r="O1824" s="199" t="s">
        <v>555</v>
      </c>
      <c r="P1824" s="197" t="s">
        <v>630</v>
      </c>
      <c r="Q1824" s="199" t="s">
        <v>314</v>
      </c>
      <c r="R1824" s="199" t="s">
        <v>52</v>
      </c>
      <c r="S1824" s="195">
        <v>1.7584294174994917</v>
      </c>
      <c r="T1824" s="195">
        <v>0.61200155821231117</v>
      </c>
      <c r="U1824" s="195">
        <v>2.8732433666279489</v>
      </c>
      <c r="V1824" s="194">
        <v>0</v>
      </c>
      <c r="W1824" s="194">
        <v>0</v>
      </c>
      <c r="X1824" s="194">
        <v>0</v>
      </c>
      <c r="Y1824" s="194" t="s">
        <v>629</v>
      </c>
      <c r="AM1824" s="200" t="s">
        <v>194</v>
      </c>
      <c r="AN1824" s="199" t="s">
        <v>54</v>
      </c>
      <c r="AO1824" s="197" t="s">
        <v>630</v>
      </c>
      <c r="AP1824" s="199" t="s">
        <v>322</v>
      </c>
      <c r="AQ1824" s="199" t="s">
        <v>55</v>
      </c>
      <c r="AR1824" s="195">
        <v>14.471531319838263</v>
      </c>
      <c r="AS1824" s="195">
        <v>0.61162612658256443</v>
      </c>
      <c r="AT1824" s="195">
        <v>23.660747458087418</v>
      </c>
      <c r="AU1824" s="194">
        <v>0</v>
      </c>
      <c r="AV1824" s="194">
        <v>0</v>
      </c>
      <c r="AW1824" s="194">
        <v>0</v>
      </c>
      <c r="AX1824" s="194" t="s">
        <v>638</v>
      </c>
    </row>
    <row r="1825" spans="14:50" ht="16.5" thickBot="1" x14ac:dyDescent="0.3">
      <c r="N1825" s="200" t="s">
        <v>194</v>
      </c>
      <c r="O1825" s="199" t="s">
        <v>555</v>
      </c>
      <c r="P1825" s="197" t="s">
        <v>630</v>
      </c>
      <c r="Q1825" s="199" t="s">
        <v>313</v>
      </c>
      <c r="R1825" s="199" t="s">
        <v>52</v>
      </c>
      <c r="S1825" s="195">
        <v>1.7584294174994917</v>
      </c>
      <c r="T1825" s="195">
        <v>0.61200155821231117</v>
      </c>
      <c r="U1825" s="195">
        <v>2.8732433666279489</v>
      </c>
      <c r="V1825" s="194">
        <v>0</v>
      </c>
      <c r="W1825" s="194">
        <v>0</v>
      </c>
      <c r="X1825" s="194">
        <v>0</v>
      </c>
      <c r="Y1825" s="194" t="s">
        <v>629</v>
      </c>
      <c r="AM1825" s="200" t="s">
        <v>194</v>
      </c>
      <c r="AN1825" s="199" t="s">
        <v>54</v>
      </c>
      <c r="AO1825" s="197" t="s">
        <v>630</v>
      </c>
      <c r="AP1825" s="199" t="s">
        <v>321</v>
      </c>
      <c r="AQ1825" s="199" t="s">
        <v>55</v>
      </c>
      <c r="AR1825" s="195">
        <v>14.471531319838263</v>
      </c>
      <c r="AS1825" s="195">
        <v>0.61162612658256421</v>
      </c>
      <c r="AT1825" s="195">
        <v>23.660747458087421</v>
      </c>
      <c r="AU1825" s="194">
        <v>0</v>
      </c>
      <c r="AV1825" s="194">
        <v>0</v>
      </c>
      <c r="AW1825" s="194">
        <v>0</v>
      </c>
      <c r="AX1825" s="194" t="s">
        <v>638</v>
      </c>
    </row>
    <row r="1826" spans="14:50" ht="16.5" thickBot="1" x14ac:dyDescent="0.3">
      <c r="N1826" s="200" t="s">
        <v>194</v>
      </c>
      <c r="O1826" s="199" t="s">
        <v>555</v>
      </c>
      <c r="P1826" s="197" t="s">
        <v>630</v>
      </c>
      <c r="Q1826" s="199" t="s">
        <v>312</v>
      </c>
      <c r="R1826" s="199" t="s">
        <v>52</v>
      </c>
      <c r="S1826" s="195">
        <v>1.7584294174994917</v>
      </c>
      <c r="T1826" s="195">
        <v>0.61200155821231117</v>
      </c>
      <c r="U1826" s="195">
        <v>2.8732433666279489</v>
      </c>
      <c r="V1826" s="194">
        <v>0</v>
      </c>
      <c r="W1826" s="194">
        <v>0</v>
      </c>
      <c r="X1826" s="194">
        <v>0</v>
      </c>
      <c r="Y1826" s="194" t="s">
        <v>629</v>
      </c>
      <c r="AM1826" s="200" t="s">
        <v>194</v>
      </c>
      <c r="AN1826" s="199" t="s">
        <v>54</v>
      </c>
      <c r="AO1826" s="197" t="s">
        <v>630</v>
      </c>
      <c r="AP1826" s="199" t="s">
        <v>320</v>
      </c>
      <c r="AQ1826" s="199" t="s">
        <v>55</v>
      </c>
      <c r="AR1826" s="195">
        <v>14.360796817091222</v>
      </c>
      <c r="AS1826" s="195">
        <v>0.60533104928882919</v>
      </c>
      <c r="AT1826" s="195">
        <v>23.723872803093361</v>
      </c>
      <c r="AU1826" s="194">
        <v>0</v>
      </c>
      <c r="AV1826" s="194">
        <v>0</v>
      </c>
      <c r="AW1826" s="194">
        <v>0</v>
      </c>
      <c r="AX1826" s="194" t="s">
        <v>638</v>
      </c>
    </row>
    <row r="1827" spans="14:50" ht="16.5" thickBot="1" x14ac:dyDescent="0.3">
      <c r="N1827" s="200" t="s">
        <v>194</v>
      </c>
      <c r="O1827" s="199" t="s">
        <v>419</v>
      </c>
      <c r="P1827" s="197" t="s">
        <v>630</v>
      </c>
      <c r="Q1827" s="199" t="s">
        <v>323</v>
      </c>
      <c r="R1827" s="199" t="s">
        <v>76</v>
      </c>
      <c r="S1827" s="195">
        <v>0.20339772268029233</v>
      </c>
      <c r="T1827" s="195">
        <v>0.61202804082280426</v>
      </c>
      <c r="U1827" s="195">
        <v>0.33233399307464168</v>
      </c>
      <c r="V1827" s="194">
        <v>0</v>
      </c>
      <c r="W1827" s="194">
        <v>0</v>
      </c>
      <c r="X1827" s="194">
        <v>0</v>
      </c>
      <c r="Y1827" s="194" t="s">
        <v>629</v>
      </c>
      <c r="AM1827" s="200" t="s">
        <v>194</v>
      </c>
      <c r="AN1827" s="199" t="s">
        <v>54</v>
      </c>
      <c r="AO1827" s="197" t="s">
        <v>630</v>
      </c>
      <c r="AP1827" s="199" t="s">
        <v>319</v>
      </c>
      <c r="AQ1827" s="199" t="s">
        <v>55</v>
      </c>
      <c r="AR1827" s="195">
        <v>14.360796817091224</v>
      </c>
      <c r="AS1827" s="195">
        <v>0.60533104928882941</v>
      </c>
      <c r="AT1827" s="195">
        <v>23.723872803093354</v>
      </c>
      <c r="AU1827" s="194">
        <v>0</v>
      </c>
      <c r="AV1827" s="194">
        <v>0</v>
      </c>
      <c r="AW1827" s="194">
        <v>0</v>
      </c>
      <c r="AX1827" s="194" t="s">
        <v>638</v>
      </c>
    </row>
    <row r="1828" spans="14:50" ht="16.5" thickBot="1" x14ac:dyDescent="0.3">
      <c r="N1828" s="200" t="s">
        <v>194</v>
      </c>
      <c r="O1828" s="199" t="s">
        <v>419</v>
      </c>
      <c r="P1828" s="197" t="s">
        <v>630</v>
      </c>
      <c r="Q1828" s="199" t="s">
        <v>322</v>
      </c>
      <c r="R1828" s="199" t="s">
        <v>76</v>
      </c>
      <c r="S1828" s="195">
        <v>0.20339772268029233</v>
      </c>
      <c r="T1828" s="195">
        <v>0.61202804082280426</v>
      </c>
      <c r="U1828" s="195">
        <v>0.33233399307464168</v>
      </c>
      <c r="V1828" s="194">
        <v>0</v>
      </c>
      <c r="W1828" s="194">
        <v>0</v>
      </c>
      <c r="X1828" s="194">
        <v>0</v>
      </c>
      <c r="Y1828" s="194" t="s">
        <v>629</v>
      </c>
      <c r="AM1828" s="200" t="s">
        <v>194</v>
      </c>
      <c r="AN1828" s="199" t="s">
        <v>54</v>
      </c>
      <c r="AO1828" s="197" t="s">
        <v>630</v>
      </c>
      <c r="AP1828" s="199" t="s">
        <v>318</v>
      </c>
      <c r="AQ1828" s="199" t="s">
        <v>55</v>
      </c>
      <c r="AR1828" s="195">
        <v>14.602423871872924</v>
      </c>
      <c r="AS1828" s="195">
        <v>0.60985906389394406</v>
      </c>
      <c r="AT1828" s="195">
        <v>23.943931862939927</v>
      </c>
      <c r="AU1828" s="194">
        <v>0</v>
      </c>
      <c r="AV1828" s="194">
        <v>0</v>
      </c>
      <c r="AW1828" s="194">
        <v>0</v>
      </c>
      <c r="AX1828" s="194" t="s">
        <v>638</v>
      </c>
    </row>
    <row r="1829" spans="14:50" ht="16.5" thickBot="1" x14ac:dyDescent="0.3">
      <c r="N1829" s="200" t="s">
        <v>194</v>
      </c>
      <c r="O1829" s="199" t="s">
        <v>419</v>
      </c>
      <c r="P1829" s="197" t="s">
        <v>630</v>
      </c>
      <c r="Q1829" s="199" t="s">
        <v>321</v>
      </c>
      <c r="R1829" s="199" t="s">
        <v>76</v>
      </c>
      <c r="S1829" s="195">
        <v>0.20339772268029233</v>
      </c>
      <c r="T1829" s="195">
        <v>0.61202804082280426</v>
      </c>
      <c r="U1829" s="195">
        <v>0.33233399307464168</v>
      </c>
      <c r="V1829" s="194">
        <v>0</v>
      </c>
      <c r="W1829" s="194">
        <v>0</v>
      </c>
      <c r="X1829" s="194">
        <v>0</v>
      </c>
      <c r="Y1829" s="194" t="s">
        <v>629</v>
      </c>
      <c r="AM1829" s="200" t="s">
        <v>194</v>
      </c>
      <c r="AN1829" s="199" t="s">
        <v>54</v>
      </c>
      <c r="AO1829" s="197" t="s">
        <v>630</v>
      </c>
      <c r="AP1829" s="199" t="s">
        <v>317</v>
      </c>
      <c r="AQ1829" s="199" t="s">
        <v>55</v>
      </c>
      <c r="AR1829" s="195">
        <v>14.441544470923082</v>
      </c>
      <c r="AS1829" s="195">
        <v>0.61163584902746404</v>
      </c>
      <c r="AT1829" s="195">
        <v>23.611344060172346</v>
      </c>
      <c r="AU1829" s="194">
        <v>0</v>
      </c>
      <c r="AV1829" s="194">
        <v>0</v>
      </c>
      <c r="AW1829" s="194">
        <v>0</v>
      </c>
      <c r="AX1829" s="194" t="s">
        <v>638</v>
      </c>
    </row>
    <row r="1830" spans="14:50" ht="16.5" thickBot="1" x14ac:dyDescent="0.3">
      <c r="N1830" s="200" t="s">
        <v>194</v>
      </c>
      <c r="O1830" s="199" t="s">
        <v>419</v>
      </c>
      <c r="P1830" s="197" t="s">
        <v>630</v>
      </c>
      <c r="Q1830" s="199" t="s">
        <v>320</v>
      </c>
      <c r="R1830" s="199" t="s">
        <v>76</v>
      </c>
      <c r="S1830" s="195">
        <v>0.20339772268029233</v>
      </c>
      <c r="T1830" s="195">
        <v>0.61202804082280426</v>
      </c>
      <c r="U1830" s="195">
        <v>0.33233399307464168</v>
      </c>
      <c r="V1830" s="194">
        <v>0</v>
      </c>
      <c r="W1830" s="194">
        <v>0</v>
      </c>
      <c r="X1830" s="194">
        <v>0</v>
      </c>
      <c r="Y1830" s="194" t="s">
        <v>629</v>
      </c>
      <c r="AM1830" s="200" t="s">
        <v>194</v>
      </c>
      <c r="AN1830" s="199" t="s">
        <v>54</v>
      </c>
      <c r="AO1830" s="197" t="s">
        <v>630</v>
      </c>
      <c r="AP1830" s="199" t="s">
        <v>74</v>
      </c>
      <c r="AQ1830" s="199" t="s">
        <v>55</v>
      </c>
      <c r="AR1830" s="195">
        <v>14.602423871872922</v>
      </c>
      <c r="AS1830" s="195">
        <v>0.60985906389394395</v>
      </c>
      <c r="AT1830" s="195">
        <v>23.943931862939927</v>
      </c>
      <c r="AU1830" s="194">
        <v>0</v>
      </c>
      <c r="AV1830" s="194">
        <v>0</v>
      </c>
      <c r="AW1830" s="194">
        <v>0</v>
      </c>
      <c r="AX1830" s="194" t="s">
        <v>638</v>
      </c>
    </row>
    <row r="1831" spans="14:50" ht="16.5" thickBot="1" x14ac:dyDescent="0.3">
      <c r="N1831" s="200" t="s">
        <v>194</v>
      </c>
      <c r="O1831" s="199" t="s">
        <v>419</v>
      </c>
      <c r="P1831" s="197" t="s">
        <v>630</v>
      </c>
      <c r="Q1831" s="199" t="s">
        <v>319</v>
      </c>
      <c r="R1831" s="199" t="s">
        <v>76</v>
      </c>
      <c r="S1831" s="195">
        <v>0.20339772268029233</v>
      </c>
      <c r="T1831" s="195">
        <v>0.61202804082280426</v>
      </c>
      <c r="U1831" s="195">
        <v>0.33233399307464168</v>
      </c>
      <c r="V1831" s="194">
        <v>0</v>
      </c>
      <c r="W1831" s="194">
        <v>0</v>
      </c>
      <c r="X1831" s="194">
        <v>0</v>
      </c>
      <c r="Y1831" s="194" t="s">
        <v>629</v>
      </c>
      <c r="AM1831" s="200" t="s">
        <v>194</v>
      </c>
      <c r="AN1831" s="199" t="s">
        <v>54</v>
      </c>
      <c r="AO1831" s="197" t="s">
        <v>630</v>
      </c>
      <c r="AP1831" s="199" t="s">
        <v>316</v>
      </c>
      <c r="AQ1831" s="199" t="s">
        <v>55</v>
      </c>
      <c r="AR1831" s="195">
        <v>14.602423871872922</v>
      </c>
      <c r="AS1831" s="195">
        <v>0.60985906389394395</v>
      </c>
      <c r="AT1831" s="195">
        <v>23.94393186293993</v>
      </c>
      <c r="AU1831" s="194">
        <v>0</v>
      </c>
      <c r="AV1831" s="194">
        <v>0</v>
      </c>
      <c r="AW1831" s="194">
        <v>0</v>
      </c>
      <c r="AX1831" s="194" t="s">
        <v>638</v>
      </c>
    </row>
    <row r="1832" spans="14:50" ht="16.5" thickBot="1" x14ac:dyDescent="0.3">
      <c r="N1832" s="200" t="s">
        <v>194</v>
      </c>
      <c r="O1832" s="199" t="s">
        <v>419</v>
      </c>
      <c r="P1832" s="197" t="s">
        <v>630</v>
      </c>
      <c r="Q1832" s="199" t="s">
        <v>318</v>
      </c>
      <c r="R1832" s="199" t="s">
        <v>76</v>
      </c>
      <c r="S1832" s="195">
        <v>0.20339772268029233</v>
      </c>
      <c r="T1832" s="195">
        <v>0.61202804082280426</v>
      </c>
      <c r="U1832" s="195">
        <v>0.33233399307464168</v>
      </c>
      <c r="V1832" s="194">
        <v>0</v>
      </c>
      <c r="W1832" s="194">
        <v>0</v>
      </c>
      <c r="X1832" s="194">
        <v>0</v>
      </c>
      <c r="Y1832" s="194" t="s">
        <v>629</v>
      </c>
      <c r="AM1832" s="200" t="s">
        <v>194</v>
      </c>
      <c r="AN1832" s="199" t="s">
        <v>54</v>
      </c>
      <c r="AO1832" s="197" t="s">
        <v>630</v>
      </c>
      <c r="AP1832" s="199" t="s">
        <v>315</v>
      </c>
      <c r="AQ1832" s="199" t="s">
        <v>55</v>
      </c>
      <c r="AR1832" s="195">
        <v>14.471531319838263</v>
      </c>
      <c r="AS1832" s="195">
        <v>0.61162612658256421</v>
      </c>
      <c r="AT1832" s="195">
        <v>23.660747458087421</v>
      </c>
      <c r="AU1832" s="194">
        <v>0</v>
      </c>
      <c r="AV1832" s="194">
        <v>0</v>
      </c>
      <c r="AW1832" s="194">
        <v>0</v>
      </c>
      <c r="AX1832" s="194" t="s">
        <v>638</v>
      </c>
    </row>
    <row r="1833" spans="14:50" ht="16.5" thickBot="1" x14ac:dyDescent="0.3">
      <c r="N1833" s="200" t="s">
        <v>194</v>
      </c>
      <c r="O1833" s="199" t="s">
        <v>419</v>
      </c>
      <c r="P1833" s="197" t="s">
        <v>630</v>
      </c>
      <c r="Q1833" s="199" t="s">
        <v>317</v>
      </c>
      <c r="R1833" s="199" t="s">
        <v>76</v>
      </c>
      <c r="S1833" s="195">
        <v>0.20339772268029233</v>
      </c>
      <c r="T1833" s="195">
        <v>0.61202804082280426</v>
      </c>
      <c r="U1833" s="195">
        <v>0.33233399307464168</v>
      </c>
      <c r="V1833" s="194">
        <v>0</v>
      </c>
      <c r="W1833" s="194">
        <v>0</v>
      </c>
      <c r="X1833" s="194">
        <v>0</v>
      </c>
      <c r="Y1833" s="194" t="s">
        <v>629</v>
      </c>
      <c r="AM1833" s="200" t="s">
        <v>194</v>
      </c>
      <c r="AN1833" s="199" t="s">
        <v>54</v>
      </c>
      <c r="AO1833" s="197" t="s">
        <v>630</v>
      </c>
      <c r="AP1833" s="199" t="s">
        <v>314</v>
      </c>
      <c r="AQ1833" s="199" t="s">
        <v>55</v>
      </c>
      <c r="AR1833" s="195">
        <v>14.471531319838263</v>
      </c>
      <c r="AS1833" s="195">
        <v>0.61162612658256421</v>
      </c>
      <c r="AT1833" s="195">
        <v>23.660747458087421</v>
      </c>
      <c r="AU1833" s="194">
        <v>0</v>
      </c>
      <c r="AV1833" s="194">
        <v>0</v>
      </c>
      <c r="AW1833" s="194">
        <v>0</v>
      </c>
      <c r="AX1833" s="194" t="s">
        <v>638</v>
      </c>
    </row>
    <row r="1834" spans="14:50" ht="16.5" thickBot="1" x14ac:dyDescent="0.3">
      <c r="N1834" s="200" t="s">
        <v>194</v>
      </c>
      <c r="O1834" s="199" t="s">
        <v>419</v>
      </c>
      <c r="P1834" s="197" t="s">
        <v>630</v>
      </c>
      <c r="Q1834" s="199" t="s">
        <v>74</v>
      </c>
      <c r="R1834" s="199" t="s">
        <v>76</v>
      </c>
      <c r="S1834" s="195">
        <v>0.20339772268029233</v>
      </c>
      <c r="T1834" s="195">
        <v>0.61202804082280426</v>
      </c>
      <c r="U1834" s="195">
        <v>0.33233399307464168</v>
      </c>
      <c r="V1834" s="194">
        <v>0</v>
      </c>
      <c r="W1834" s="194">
        <v>0</v>
      </c>
      <c r="X1834" s="194">
        <v>0</v>
      </c>
      <c r="Y1834" s="194" t="s">
        <v>629</v>
      </c>
      <c r="AM1834" s="200" t="s">
        <v>194</v>
      </c>
      <c r="AN1834" s="199" t="s">
        <v>54</v>
      </c>
      <c r="AO1834" s="197" t="s">
        <v>630</v>
      </c>
      <c r="AP1834" s="199" t="s">
        <v>313</v>
      </c>
      <c r="AQ1834" s="199" t="s">
        <v>55</v>
      </c>
      <c r="AR1834" s="195">
        <v>14.602423871872922</v>
      </c>
      <c r="AS1834" s="195">
        <v>0.60985906389394395</v>
      </c>
      <c r="AT1834" s="195">
        <v>23.94393186293993</v>
      </c>
      <c r="AU1834" s="194">
        <v>0</v>
      </c>
      <c r="AV1834" s="194">
        <v>0</v>
      </c>
      <c r="AW1834" s="194">
        <v>0</v>
      </c>
      <c r="AX1834" s="194" t="s">
        <v>638</v>
      </c>
    </row>
    <row r="1835" spans="14:50" ht="16.5" thickBot="1" x14ac:dyDescent="0.3">
      <c r="N1835" s="200" t="s">
        <v>194</v>
      </c>
      <c r="O1835" s="199" t="s">
        <v>419</v>
      </c>
      <c r="P1835" s="197" t="s">
        <v>630</v>
      </c>
      <c r="Q1835" s="199" t="s">
        <v>316</v>
      </c>
      <c r="R1835" s="199" t="s">
        <v>76</v>
      </c>
      <c r="S1835" s="195">
        <v>0.20339772268029233</v>
      </c>
      <c r="T1835" s="195">
        <v>0.61202804082280426</v>
      </c>
      <c r="U1835" s="195">
        <v>0.33233399307464168</v>
      </c>
      <c r="V1835" s="194">
        <v>0</v>
      </c>
      <c r="W1835" s="194">
        <v>0</v>
      </c>
      <c r="X1835" s="194">
        <v>0</v>
      </c>
      <c r="Y1835" s="194" t="s">
        <v>629</v>
      </c>
      <c r="AM1835" s="200" t="s">
        <v>194</v>
      </c>
      <c r="AN1835" s="199" t="s">
        <v>54</v>
      </c>
      <c r="AO1835" s="197" t="s">
        <v>630</v>
      </c>
      <c r="AP1835" s="199" t="s">
        <v>312</v>
      </c>
      <c r="AQ1835" s="199" t="s">
        <v>55</v>
      </c>
      <c r="AR1835" s="195">
        <v>14.602423871872922</v>
      </c>
      <c r="AS1835" s="195">
        <v>0.60985906389394395</v>
      </c>
      <c r="AT1835" s="195">
        <v>23.94393186293993</v>
      </c>
      <c r="AU1835" s="194">
        <v>0</v>
      </c>
      <c r="AV1835" s="194">
        <v>0</v>
      </c>
      <c r="AW1835" s="194">
        <v>0</v>
      </c>
      <c r="AX1835" s="194" t="s">
        <v>638</v>
      </c>
    </row>
    <row r="1836" spans="14:50" ht="16.5" thickBot="1" x14ac:dyDescent="0.3">
      <c r="N1836" s="200" t="s">
        <v>194</v>
      </c>
      <c r="O1836" s="199" t="s">
        <v>419</v>
      </c>
      <c r="P1836" s="197" t="s">
        <v>630</v>
      </c>
      <c r="Q1836" s="199" t="s">
        <v>315</v>
      </c>
      <c r="R1836" s="199" t="s">
        <v>76</v>
      </c>
      <c r="S1836" s="195">
        <v>0.20339772268029233</v>
      </c>
      <c r="T1836" s="195">
        <v>0.61202804082280426</v>
      </c>
      <c r="U1836" s="195">
        <v>0.33233399307464168</v>
      </c>
      <c r="V1836" s="194">
        <v>0</v>
      </c>
      <c r="W1836" s="194">
        <v>0</v>
      </c>
      <c r="X1836" s="194">
        <v>0</v>
      </c>
      <c r="Y1836" s="194" t="s">
        <v>629</v>
      </c>
      <c r="AM1836" s="200" t="s">
        <v>194</v>
      </c>
      <c r="AN1836" s="199" t="s">
        <v>54</v>
      </c>
      <c r="AO1836" s="197" t="s">
        <v>630</v>
      </c>
      <c r="AP1836" s="199" t="s">
        <v>323</v>
      </c>
      <c r="AQ1836" s="199" t="s">
        <v>52</v>
      </c>
      <c r="AR1836" s="195">
        <v>14.602423871872922</v>
      </c>
      <c r="AS1836" s="195">
        <v>0.60985906389394395</v>
      </c>
      <c r="AT1836" s="195">
        <v>23.94393186293993</v>
      </c>
      <c r="AU1836" s="194">
        <v>0</v>
      </c>
      <c r="AV1836" s="194">
        <v>0</v>
      </c>
      <c r="AW1836" s="194">
        <v>0</v>
      </c>
      <c r="AX1836" s="194" t="s">
        <v>638</v>
      </c>
    </row>
    <row r="1837" spans="14:50" ht="16.5" thickBot="1" x14ac:dyDescent="0.3">
      <c r="N1837" s="200" t="s">
        <v>194</v>
      </c>
      <c r="O1837" s="199" t="s">
        <v>419</v>
      </c>
      <c r="P1837" s="197" t="s">
        <v>630</v>
      </c>
      <c r="Q1837" s="199" t="s">
        <v>314</v>
      </c>
      <c r="R1837" s="199" t="s">
        <v>76</v>
      </c>
      <c r="S1837" s="195">
        <v>0.20339772268029233</v>
      </c>
      <c r="T1837" s="195">
        <v>0.61202804082280426</v>
      </c>
      <c r="U1837" s="195">
        <v>0.33233399307464168</v>
      </c>
      <c r="V1837" s="194">
        <v>0</v>
      </c>
      <c r="W1837" s="194">
        <v>0</v>
      </c>
      <c r="X1837" s="194">
        <v>0</v>
      </c>
      <c r="Y1837" s="194" t="s">
        <v>629</v>
      </c>
      <c r="AM1837" s="200" t="s">
        <v>194</v>
      </c>
      <c r="AN1837" s="199" t="s">
        <v>54</v>
      </c>
      <c r="AO1837" s="197" t="s">
        <v>630</v>
      </c>
      <c r="AP1837" s="199" t="s">
        <v>322</v>
      </c>
      <c r="AQ1837" s="199" t="s">
        <v>52</v>
      </c>
      <c r="AR1837" s="195">
        <v>14.471531319838263</v>
      </c>
      <c r="AS1837" s="195">
        <v>0.61162612658256443</v>
      </c>
      <c r="AT1837" s="195">
        <v>23.660747458087418</v>
      </c>
      <c r="AU1837" s="194">
        <v>0</v>
      </c>
      <c r="AV1837" s="194">
        <v>0</v>
      </c>
      <c r="AW1837" s="194">
        <v>0</v>
      </c>
      <c r="AX1837" s="194" t="s">
        <v>638</v>
      </c>
    </row>
    <row r="1838" spans="14:50" ht="16.5" thickBot="1" x14ac:dyDescent="0.3">
      <c r="N1838" s="200" t="s">
        <v>194</v>
      </c>
      <c r="O1838" s="199" t="s">
        <v>419</v>
      </c>
      <c r="P1838" s="197" t="s">
        <v>630</v>
      </c>
      <c r="Q1838" s="199" t="s">
        <v>313</v>
      </c>
      <c r="R1838" s="199" t="s">
        <v>76</v>
      </c>
      <c r="S1838" s="195">
        <v>0.20339772268029233</v>
      </c>
      <c r="T1838" s="195">
        <v>0.61202804082280426</v>
      </c>
      <c r="U1838" s="195">
        <v>0.33233399307464168</v>
      </c>
      <c r="V1838" s="194">
        <v>0</v>
      </c>
      <c r="W1838" s="194">
        <v>0</v>
      </c>
      <c r="X1838" s="194">
        <v>0</v>
      </c>
      <c r="Y1838" s="194" t="s">
        <v>629</v>
      </c>
      <c r="AM1838" s="200" t="s">
        <v>194</v>
      </c>
      <c r="AN1838" s="199" t="s">
        <v>54</v>
      </c>
      <c r="AO1838" s="197" t="s">
        <v>630</v>
      </c>
      <c r="AP1838" s="199" t="s">
        <v>321</v>
      </c>
      <c r="AQ1838" s="199" t="s">
        <v>52</v>
      </c>
      <c r="AR1838" s="195">
        <v>14.471531319838263</v>
      </c>
      <c r="AS1838" s="195">
        <v>0.61162612658256421</v>
      </c>
      <c r="AT1838" s="195">
        <v>23.660747458087421</v>
      </c>
      <c r="AU1838" s="194">
        <v>0</v>
      </c>
      <c r="AV1838" s="194">
        <v>0</v>
      </c>
      <c r="AW1838" s="194">
        <v>0</v>
      </c>
      <c r="AX1838" s="194" t="s">
        <v>638</v>
      </c>
    </row>
    <row r="1839" spans="14:50" ht="16.5" thickBot="1" x14ac:dyDescent="0.3">
      <c r="N1839" s="200" t="s">
        <v>194</v>
      </c>
      <c r="O1839" s="199" t="s">
        <v>419</v>
      </c>
      <c r="P1839" s="197" t="s">
        <v>630</v>
      </c>
      <c r="Q1839" s="199" t="s">
        <v>312</v>
      </c>
      <c r="R1839" s="199" t="s">
        <v>76</v>
      </c>
      <c r="S1839" s="195">
        <v>0.20339772268029233</v>
      </c>
      <c r="T1839" s="195">
        <v>0.61202804082280426</v>
      </c>
      <c r="U1839" s="195">
        <v>0.33233399307464168</v>
      </c>
      <c r="V1839" s="194">
        <v>0</v>
      </c>
      <c r="W1839" s="194">
        <v>0</v>
      </c>
      <c r="X1839" s="194">
        <v>0</v>
      </c>
      <c r="Y1839" s="194" t="s">
        <v>629</v>
      </c>
      <c r="AM1839" s="200" t="s">
        <v>194</v>
      </c>
      <c r="AN1839" s="199" t="s">
        <v>54</v>
      </c>
      <c r="AO1839" s="197" t="s">
        <v>630</v>
      </c>
      <c r="AP1839" s="199" t="s">
        <v>320</v>
      </c>
      <c r="AQ1839" s="199" t="s">
        <v>52</v>
      </c>
      <c r="AR1839" s="195">
        <v>14.360796817091222</v>
      </c>
      <c r="AS1839" s="195">
        <v>0.60533104928882919</v>
      </c>
      <c r="AT1839" s="195">
        <v>23.723872803093361</v>
      </c>
      <c r="AU1839" s="194">
        <v>0</v>
      </c>
      <c r="AV1839" s="194">
        <v>0</v>
      </c>
      <c r="AW1839" s="194">
        <v>0</v>
      </c>
      <c r="AX1839" s="194" t="s">
        <v>638</v>
      </c>
    </row>
    <row r="1840" spans="14:50" ht="16.5" thickBot="1" x14ac:dyDescent="0.3">
      <c r="N1840" s="200" t="s">
        <v>194</v>
      </c>
      <c r="O1840" s="199" t="s">
        <v>419</v>
      </c>
      <c r="P1840" s="197" t="s">
        <v>630</v>
      </c>
      <c r="Q1840" s="199" t="s">
        <v>323</v>
      </c>
      <c r="R1840" s="199" t="s">
        <v>52</v>
      </c>
      <c r="S1840" s="195">
        <v>0.20339772268029233</v>
      </c>
      <c r="T1840" s="195">
        <v>0.61202804082280426</v>
      </c>
      <c r="U1840" s="195">
        <v>0.33233399307464168</v>
      </c>
      <c r="V1840" s="194">
        <v>0</v>
      </c>
      <c r="W1840" s="194">
        <v>0</v>
      </c>
      <c r="X1840" s="194">
        <v>0</v>
      </c>
      <c r="Y1840" s="194" t="s">
        <v>629</v>
      </c>
      <c r="AM1840" s="200" t="s">
        <v>194</v>
      </c>
      <c r="AN1840" s="199" t="s">
        <v>54</v>
      </c>
      <c r="AO1840" s="197" t="s">
        <v>630</v>
      </c>
      <c r="AP1840" s="199" t="s">
        <v>319</v>
      </c>
      <c r="AQ1840" s="199" t="s">
        <v>52</v>
      </c>
      <c r="AR1840" s="195">
        <v>14.360796817091224</v>
      </c>
      <c r="AS1840" s="195">
        <v>0.60533104928882941</v>
      </c>
      <c r="AT1840" s="195">
        <v>23.723872803093354</v>
      </c>
      <c r="AU1840" s="194">
        <v>0</v>
      </c>
      <c r="AV1840" s="194">
        <v>0</v>
      </c>
      <c r="AW1840" s="194">
        <v>0</v>
      </c>
      <c r="AX1840" s="194" t="s">
        <v>638</v>
      </c>
    </row>
    <row r="1841" spans="14:50" ht="16.5" thickBot="1" x14ac:dyDescent="0.3">
      <c r="N1841" s="200" t="s">
        <v>194</v>
      </c>
      <c r="O1841" s="199" t="s">
        <v>419</v>
      </c>
      <c r="P1841" s="197" t="s">
        <v>630</v>
      </c>
      <c r="Q1841" s="199" t="s">
        <v>322</v>
      </c>
      <c r="R1841" s="199" t="s">
        <v>52</v>
      </c>
      <c r="S1841" s="195">
        <v>0.20339772268029233</v>
      </c>
      <c r="T1841" s="195">
        <v>0.61202804082280426</v>
      </c>
      <c r="U1841" s="195">
        <v>0.33233399307464168</v>
      </c>
      <c r="V1841" s="194">
        <v>0</v>
      </c>
      <c r="W1841" s="194">
        <v>0</v>
      </c>
      <c r="X1841" s="194">
        <v>0</v>
      </c>
      <c r="Y1841" s="194" t="s">
        <v>629</v>
      </c>
      <c r="AM1841" s="200" t="s">
        <v>194</v>
      </c>
      <c r="AN1841" s="199" t="s">
        <v>54</v>
      </c>
      <c r="AO1841" s="197" t="s">
        <v>630</v>
      </c>
      <c r="AP1841" s="199" t="s">
        <v>318</v>
      </c>
      <c r="AQ1841" s="199" t="s">
        <v>52</v>
      </c>
      <c r="AR1841" s="195">
        <v>14.602423871872924</v>
      </c>
      <c r="AS1841" s="195">
        <v>0.60985906389394406</v>
      </c>
      <c r="AT1841" s="195">
        <v>23.943931862939927</v>
      </c>
      <c r="AU1841" s="194">
        <v>0</v>
      </c>
      <c r="AV1841" s="194">
        <v>0</v>
      </c>
      <c r="AW1841" s="194">
        <v>0</v>
      </c>
      <c r="AX1841" s="194" t="s">
        <v>638</v>
      </c>
    </row>
    <row r="1842" spans="14:50" ht="16.5" thickBot="1" x14ac:dyDescent="0.3">
      <c r="N1842" s="200" t="s">
        <v>194</v>
      </c>
      <c r="O1842" s="199" t="s">
        <v>419</v>
      </c>
      <c r="P1842" s="197" t="s">
        <v>630</v>
      </c>
      <c r="Q1842" s="199" t="s">
        <v>321</v>
      </c>
      <c r="R1842" s="199" t="s">
        <v>52</v>
      </c>
      <c r="S1842" s="195">
        <v>0.20339772268029233</v>
      </c>
      <c r="T1842" s="195">
        <v>0.61202804082280426</v>
      </c>
      <c r="U1842" s="195">
        <v>0.33233399307464168</v>
      </c>
      <c r="V1842" s="194">
        <v>0</v>
      </c>
      <c r="W1842" s="194">
        <v>0</v>
      </c>
      <c r="X1842" s="194">
        <v>0</v>
      </c>
      <c r="Y1842" s="194" t="s">
        <v>629</v>
      </c>
      <c r="AM1842" s="200" t="s">
        <v>194</v>
      </c>
      <c r="AN1842" s="199" t="s">
        <v>54</v>
      </c>
      <c r="AO1842" s="197" t="s">
        <v>630</v>
      </c>
      <c r="AP1842" s="199" t="s">
        <v>317</v>
      </c>
      <c r="AQ1842" s="199" t="s">
        <v>52</v>
      </c>
      <c r="AR1842" s="195">
        <v>14.441544470923082</v>
      </c>
      <c r="AS1842" s="195">
        <v>0.61163584902746404</v>
      </c>
      <c r="AT1842" s="195">
        <v>23.611344060172346</v>
      </c>
      <c r="AU1842" s="194">
        <v>0</v>
      </c>
      <c r="AV1842" s="194">
        <v>0</v>
      </c>
      <c r="AW1842" s="194">
        <v>0</v>
      </c>
      <c r="AX1842" s="194" t="s">
        <v>638</v>
      </c>
    </row>
    <row r="1843" spans="14:50" ht="16.5" thickBot="1" x14ac:dyDescent="0.3">
      <c r="N1843" s="200" t="s">
        <v>194</v>
      </c>
      <c r="O1843" s="199" t="s">
        <v>419</v>
      </c>
      <c r="P1843" s="197" t="s">
        <v>630</v>
      </c>
      <c r="Q1843" s="199" t="s">
        <v>320</v>
      </c>
      <c r="R1843" s="199" t="s">
        <v>52</v>
      </c>
      <c r="S1843" s="195">
        <v>0.20339772268029233</v>
      </c>
      <c r="T1843" s="195">
        <v>0.61202804082280426</v>
      </c>
      <c r="U1843" s="195">
        <v>0.33233399307464168</v>
      </c>
      <c r="V1843" s="194">
        <v>0</v>
      </c>
      <c r="W1843" s="194">
        <v>0</v>
      </c>
      <c r="X1843" s="194">
        <v>0</v>
      </c>
      <c r="Y1843" s="194" t="s">
        <v>629</v>
      </c>
      <c r="AM1843" s="200" t="s">
        <v>194</v>
      </c>
      <c r="AN1843" s="199" t="s">
        <v>54</v>
      </c>
      <c r="AO1843" s="197" t="s">
        <v>630</v>
      </c>
      <c r="AP1843" s="199" t="s">
        <v>74</v>
      </c>
      <c r="AQ1843" s="199" t="s">
        <v>52</v>
      </c>
      <c r="AR1843" s="195">
        <v>14.602423871872922</v>
      </c>
      <c r="AS1843" s="195">
        <v>0.60985906389394395</v>
      </c>
      <c r="AT1843" s="195">
        <v>23.943931862939927</v>
      </c>
      <c r="AU1843" s="194">
        <v>0</v>
      </c>
      <c r="AV1843" s="194">
        <v>0</v>
      </c>
      <c r="AW1843" s="194">
        <v>0</v>
      </c>
      <c r="AX1843" s="194" t="s">
        <v>638</v>
      </c>
    </row>
    <row r="1844" spans="14:50" ht="16.5" thickBot="1" x14ac:dyDescent="0.3">
      <c r="N1844" s="200" t="s">
        <v>194</v>
      </c>
      <c r="O1844" s="199" t="s">
        <v>419</v>
      </c>
      <c r="P1844" s="197" t="s">
        <v>630</v>
      </c>
      <c r="Q1844" s="199" t="s">
        <v>319</v>
      </c>
      <c r="R1844" s="199" t="s">
        <v>52</v>
      </c>
      <c r="S1844" s="195">
        <v>0.20339772268029233</v>
      </c>
      <c r="T1844" s="195">
        <v>0.61202804082280426</v>
      </c>
      <c r="U1844" s="195">
        <v>0.33233399307464168</v>
      </c>
      <c r="V1844" s="194">
        <v>0</v>
      </c>
      <c r="W1844" s="194">
        <v>0</v>
      </c>
      <c r="X1844" s="194">
        <v>0</v>
      </c>
      <c r="Y1844" s="194" t="s">
        <v>629</v>
      </c>
      <c r="AM1844" s="200" t="s">
        <v>194</v>
      </c>
      <c r="AN1844" s="199" t="s">
        <v>54</v>
      </c>
      <c r="AO1844" s="197" t="s">
        <v>630</v>
      </c>
      <c r="AP1844" s="199" t="s">
        <v>316</v>
      </c>
      <c r="AQ1844" s="199" t="s">
        <v>52</v>
      </c>
      <c r="AR1844" s="195">
        <v>14.602423871872922</v>
      </c>
      <c r="AS1844" s="195">
        <v>0.60985906389394395</v>
      </c>
      <c r="AT1844" s="195">
        <v>23.94393186293993</v>
      </c>
      <c r="AU1844" s="194">
        <v>0</v>
      </c>
      <c r="AV1844" s="194">
        <v>0</v>
      </c>
      <c r="AW1844" s="194">
        <v>0</v>
      </c>
      <c r="AX1844" s="194" t="s">
        <v>638</v>
      </c>
    </row>
    <row r="1845" spans="14:50" ht="16.5" thickBot="1" x14ac:dyDescent="0.3">
      <c r="N1845" s="200" t="s">
        <v>194</v>
      </c>
      <c r="O1845" s="199" t="s">
        <v>419</v>
      </c>
      <c r="P1845" s="197" t="s">
        <v>630</v>
      </c>
      <c r="Q1845" s="199" t="s">
        <v>318</v>
      </c>
      <c r="R1845" s="199" t="s">
        <v>52</v>
      </c>
      <c r="S1845" s="195">
        <v>0.20339772268029233</v>
      </c>
      <c r="T1845" s="195">
        <v>0.61202804082280426</v>
      </c>
      <c r="U1845" s="195">
        <v>0.33233399307464168</v>
      </c>
      <c r="V1845" s="194">
        <v>0</v>
      </c>
      <c r="W1845" s="194">
        <v>0</v>
      </c>
      <c r="X1845" s="194">
        <v>0</v>
      </c>
      <c r="Y1845" s="194" t="s">
        <v>629</v>
      </c>
      <c r="AM1845" s="200" t="s">
        <v>194</v>
      </c>
      <c r="AN1845" s="199" t="s">
        <v>54</v>
      </c>
      <c r="AO1845" s="197" t="s">
        <v>630</v>
      </c>
      <c r="AP1845" s="199" t="s">
        <v>315</v>
      </c>
      <c r="AQ1845" s="199" t="s">
        <v>52</v>
      </c>
      <c r="AR1845" s="195">
        <v>14.471531319838263</v>
      </c>
      <c r="AS1845" s="195">
        <v>0.61162612658256421</v>
      </c>
      <c r="AT1845" s="195">
        <v>23.660747458087421</v>
      </c>
      <c r="AU1845" s="194">
        <v>0</v>
      </c>
      <c r="AV1845" s="194">
        <v>0</v>
      </c>
      <c r="AW1845" s="194">
        <v>0</v>
      </c>
      <c r="AX1845" s="194" t="s">
        <v>638</v>
      </c>
    </row>
    <row r="1846" spans="14:50" ht="16.5" thickBot="1" x14ac:dyDescent="0.3">
      <c r="N1846" s="200" t="s">
        <v>194</v>
      </c>
      <c r="O1846" s="199" t="s">
        <v>419</v>
      </c>
      <c r="P1846" s="197" t="s">
        <v>630</v>
      </c>
      <c r="Q1846" s="199" t="s">
        <v>317</v>
      </c>
      <c r="R1846" s="199" t="s">
        <v>52</v>
      </c>
      <c r="S1846" s="195">
        <v>0.20339772268029233</v>
      </c>
      <c r="T1846" s="195">
        <v>0.61202804082280426</v>
      </c>
      <c r="U1846" s="195">
        <v>0.33233399307464168</v>
      </c>
      <c r="V1846" s="194">
        <v>0</v>
      </c>
      <c r="W1846" s="194">
        <v>0</v>
      </c>
      <c r="X1846" s="194">
        <v>0</v>
      </c>
      <c r="Y1846" s="194" t="s">
        <v>629</v>
      </c>
      <c r="AM1846" s="200" t="s">
        <v>194</v>
      </c>
      <c r="AN1846" s="199" t="s">
        <v>54</v>
      </c>
      <c r="AO1846" s="197" t="s">
        <v>630</v>
      </c>
      <c r="AP1846" s="199" t="s">
        <v>314</v>
      </c>
      <c r="AQ1846" s="199" t="s">
        <v>52</v>
      </c>
      <c r="AR1846" s="195">
        <v>14.471531319838263</v>
      </c>
      <c r="AS1846" s="195">
        <v>0.61162612658256421</v>
      </c>
      <c r="AT1846" s="195">
        <v>23.660747458087421</v>
      </c>
      <c r="AU1846" s="194">
        <v>0</v>
      </c>
      <c r="AV1846" s="194">
        <v>0</v>
      </c>
      <c r="AW1846" s="194">
        <v>0</v>
      </c>
      <c r="AX1846" s="194" t="s">
        <v>638</v>
      </c>
    </row>
    <row r="1847" spans="14:50" ht="16.5" thickBot="1" x14ac:dyDescent="0.3">
      <c r="N1847" s="200" t="s">
        <v>194</v>
      </c>
      <c r="O1847" s="199" t="s">
        <v>419</v>
      </c>
      <c r="P1847" s="197" t="s">
        <v>630</v>
      </c>
      <c r="Q1847" s="199" t="s">
        <v>74</v>
      </c>
      <c r="R1847" s="199" t="s">
        <v>52</v>
      </c>
      <c r="S1847" s="195">
        <v>0.20339772268029233</v>
      </c>
      <c r="T1847" s="195">
        <v>0.61202804082280426</v>
      </c>
      <c r="U1847" s="195">
        <v>0.33233399307464168</v>
      </c>
      <c r="V1847" s="194">
        <v>0</v>
      </c>
      <c r="W1847" s="194">
        <v>0</v>
      </c>
      <c r="X1847" s="194">
        <v>0</v>
      </c>
      <c r="Y1847" s="194" t="s">
        <v>629</v>
      </c>
      <c r="AM1847" s="200" t="s">
        <v>194</v>
      </c>
      <c r="AN1847" s="199" t="s">
        <v>54</v>
      </c>
      <c r="AO1847" s="197" t="s">
        <v>630</v>
      </c>
      <c r="AP1847" s="199" t="s">
        <v>313</v>
      </c>
      <c r="AQ1847" s="199" t="s">
        <v>52</v>
      </c>
      <c r="AR1847" s="195">
        <v>14.602423871872922</v>
      </c>
      <c r="AS1847" s="195">
        <v>0.60985906389394395</v>
      </c>
      <c r="AT1847" s="195">
        <v>23.94393186293993</v>
      </c>
      <c r="AU1847" s="194">
        <v>0</v>
      </c>
      <c r="AV1847" s="194">
        <v>0</v>
      </c>
      <c r="AW1847" s="194">
        <v>0</v>
      </c>
      <c r="AX1847" s="194" t="s">
        <v>638</v>
      </c>
    </row>
    <row r="1848" spans="14:50" ht="16.5" thickBot="1" x14ac:dyDescent="0.3">
      <c r="N1848" s="200" t="s">
        <v>194</v>
      </c>
      <c r="O1848" s="199" t="s">
        <v>419</v>
      </c>
      <c r="P1848" s="197" t="s">
        <v>630</v>
      </c>
      <c r="Q1848" s="199" t="s">
        <v>316</v>
      </c>
      <c r="R1848" s="199" t="s">
        <v>52</v>
      </c>
      <c r="S1848" s="195">
        <v>0.20339772268029233</v>
      </c>
      <c r="T1848" s="195">
        <v>0.61202804082280426</v>
      </c>
      <c r="U1848" s="195">
        <v>0.33233399307464168</v>
      </c>
      <c r="V1848" s="194">
        <v>0</v>
      </c>
      <c r="W1848" s="194">
        <v>0</v>
      </c>
      <c r="X1848" s="194">
        <v>0</v>
      </c>
      <c r="Y1848" s="194" t="s">
        <v>629</v>
      </c>
      <c r="AM1848" s="200" t="s">
        <v>194</v>
      </c>
      <c r="AN1848" s="199" t="s">
        <v>54</v>
      </c>
      <c r="AO1848" s="197" t="s">
        <v>630</v>
      </c>
      <c r="AP1848" s="199" t="s">
        <v>312</v>
      </c>
      <c r="AQ1848" s="199" t="s">
        <v>52</v>
      </c>
      <c r="AR1848" s="195">
        <v>14.602423871872922</v>
      </c>
      <c r="AS1848" s="195">
        <v>0.60985906389394395</v>
      </c>
      <c r="AT1848" s="195">
        <v>23.94393186293993</v>
      </c>
      <c r="AU1848" s="194">
        <v>0</v>
      </c>
      <c r="AV1848" s="194">
        <v>0</v>
      </c>
      <c r="AW1848" s="194">
        <v>0</v>
      </c>
      <c r="AX1848" s="194" t="s">
        <v>638</v>
      </c>
    </row>
    <row r="1849" spans="14:50" ht="16.5" thickBot="1" x14ac:dyDescent="0.3">
      <c r="N1849" s="200" t="s">
        <v>194</v>
      </c>
      <c r="O1849" s="199" t="s">
        <v>419</v>
      </c>
      <c r="P1849" s="197" t="s">
        <v>630</v>
      </c>
      <c r="Q1849" s="199" t="s">
        <v>315</v>
      </c>
      <c r="R1849" s="199" t="s">
        <v>52</v>
      </c>
      <c r="S1849" s="195">
        <v>0.20339772268029233</v>
      </c>
      <c r="T1849" s="195">
        <v>0.61202804082280426</v>
      </c>
      <c r="U1849" s="195">
        <v>0.33233399307464168</v>
      </c>
      <c r="V1849" s="194">
        <v>0</v>
      </c>
      <c r="W1849" s="194">
        <v>0</v>
      </c>
      <c r="X1849" s="194">
        <v>0</v>
      </c>
      <c r="Y1849" s="194" t="s">
        <v>629</v>
      </c>
      <c r="AM1849" s="200" t="s">
        <v>194</v>
      </c>
      <c r="AN1849" s="199" t="s">
        <v>402</v>
      </c>
      <c r="AO1849" s="197" t="s">
        <v>630</v>
      </c>
      <c r="AP1849" s="199" t="s">
        <v>323</v>
      </c>
      <c r="AQ1849" s="199" t="s">
        <v>55</v>
      </c>
      <c r="AR1849" s="195">
        <v>9.4146865960272677E-3</v>
      </c>
      <c r="AS1849" s="195">
        <v>0.60734374036836036</v>
      </c>
      <c r="AT1849" s="195">
        <v>1.5501413730414283E-2</v>
      </c>
      <c r="AU1849" s="194">
        <v>0</v>
      </c>
      <c r="AV1849" s="194">
        <v>0</v>
      </c>
      <c r="AW1849" s="194">
        <v>0</v>
      </c>
      <c r="AX1849" s="194" t="s">
        <v>639</v>
      </c>
    </row>
    <row r="1850" spans="14:50" ht="16.5" thickBot="1" x14ac:dyDescent="0.3">
      <c r="N1850" s="200" t="s">
        <v>194</v>
      </c>
      <c r="O1850" s="199" t="s">
        <v>419</v>
      </c>
      <c r="P1850" s="197" t="s">
        <v>630</v>
      </c>
      <c r="Q1850" s="199" t="s">
        <v>314</v>
      </c>
      <c r="R1850" s="199" t="s">
        <v>52</v>
      </c>
      <c r="S1850" s="195">
        <v>0.20339772268029233</v>
      </c>
      <c r="T1850" s="195">
        <v>0.61202804082280426</v>
      </c>
      <c r="U1850" s="195">
        <v>0.33233399307464168</v>
      </c>
      <c r="V1850" s="194">
        <v>0</v>
      </c>
      <c r="W1850" s="194">
        <v>0</v>
      </c>
      <c r="X1850" s="194">
        <v>0</v>
      </c>
      <c r="Y1850" s="194" t="s">
        <v>629</v>
      </c>
      <c r="AM1850" s="200" t="s">
        <v>194</v>
      </c>
      <c r="AN1850" s="199" t="s">
        <v>402</v>
      </c>
      <c r="AO1850" s="197" t="s">
        <v>630</v>
      </c>
      <c r="AP1850" s="199" t="s">
        <v>322</v>
      </c>
      <c r="AQ1850" s="199" t="s">
        <v>55</v>
      </c>
      <c r="AR1850" s="195">
        <v>9.3498566220040213E-3</v>
      </c>
      <c r="AS1850" s="195">
        <v>0.60424375272228648</v>
      </c>
      <c r="AT1850" s="195">
        <v>1.5473650459570845E-2</v>
      </c>
      <c r="AU1850" s="194">
        <v>0</v>
      </c>
      <c r="AV1850" s="194">
        <v>0</v>
      </c>
      <c r="AW1850" s="194">
        <v>0</v>
      </c>
      <c r="AX1850" s="194" t="s">
        <v>639</v>
      </c>
    </row>
    <row r="1851" spans="14:50" ht="16.5" thickBot="1" x14ac:dyDescent="0.3">
      <c r="N1851" s="200" t="s">
        <v>194</v>
      </c>
      <c r="O1851" s="199" t="s">
        <v>419</v>
      </c>
      <c r="P1851" s="197" t="s">
        <v>630</v>
      </c>
      <c r="Q1851" s="199" t="s">
        <v>313</v>
      </c>
      <c r="R1851" s="199" t="s">
        <v>52</v>
      </c>
      <c r="S1851" s="195">
        <v>0.20339772268029233</v>
      </c>
      <c r="T1851" s="195">
        <v>0.61202804082280426</v>
      </c>
      <c r="U1851" s="195">
        <v>0.33233399307464168</v>
      </c>
      <c r="V1851" s="194">
        <v>0</v>
      </c>
      <c r="W1851" s="194">
        <v>0</v>
      </c>
      <c r="X1851" s="194">
        <v>0</v>
      </c>
      <c r="Y1851" s="194" t="s">
        <v>629</v>
      </c>
      <c r="AM1851" s="200" t="s">
        <v>194</v>
      </c>
      <c r="AN1851" s="199" t="s">
        <v>402</v>
      </c>
      <c r="AO1851" s="197" t="s">
        <v>630</v>
      </c>
      <c r="AP1851" s="199" t="s">
        <v>321</v>
      </c>
      <c r="AQ1851" s="199" t="s">
        <v>55</v>
      </c>
      <c r="AR1851" s="195">
        <v>9.4146865960272677E-3</v>
      </c>
      <c r="AS1851" s="195">
        <v>0.60734374036836036</v>
      </c>
      <c r="AT1851" s="195">
        <v>1.5501413730414283E-2</v>
      </c>
      <c r="AU1851" s="194">
        <v>0</v>
      </c>
      <c r="AV1851" s="194">
        <v>0</v>
      </c>
      <c r="AW1851" s="194">
        <v>0</v>
      </c>
      <c r="AX1851" s="194" t="s">
        <v>639</v>
      </c>
    </row>
    <row r="1852" spans="14:50" ht="16.5" thickBot="1" x14ac:dyDescent="0.3">
      <c r="N1852" s="200" t="s">
        <v>194</v>
      </c>
      <c r="O1852" s="199" t="s">
        <v>419</v>
      </c>
      <c r="P1852" s="197" t="s">
        <v>630</v>
      </c>
      <c r="Q1852" s="199" t="s">
        <v>312</v>
      </c>
      <c r="R1852" s="199" t="s">
        <v>52</v>
      </c>
      <c r="S1852" s="195">
        <v>0.20339772268029233</v>
      </c>
      <c r="T1852" s="195">
        <v>0.61202804082280426</v>
      </c>
      <c r="U1852" s="195">
        <v>0.33233399307464168</v>
      </c>
      <c r="V1852" s="194">
        <v>0</v>
      </c>
      <c r="W1852" s="194">
        <v>0</v>
      </c>
      <c r="X1852" s="194">
        <v>0</v>
      </c>
      <c r="Y1852" s="194" t="s">
        <v>629</v>
      </c>
      <c r="AM1852" s="200" t="s">
        <v>194</v>
      </c>
      <c r="AN1852" s="199" t="s">
        <v>402</v>
      </c>
      <c r="AO1852" s="197" t="s">
        <v>630</v>
      </c>
      <c r="AP1852" s="199" t="s">
        <v>320</v>
      </c>
      <c r="AQ1852" s="199" t="s">
        <v>55</v>
      </c>
      <c r="AR1852" s="195">
        <v>9.3498566220040213E-3</v>
      </c>
      <c r="AS1852" s="195">
        <v>0.60424375272228648</v>
      </c>
      <c r="AT1852" s="195">
        <v>1.5473650459570845E-2</v>
      </c>
      <c r="AU1852" s="194">
        <v>0</v>
      </c>
      <c r="AV1852" s="194">
        <v>0</v>
      </c>
      <c r="AW1852" s="194">
        <v>0</v>
      </c>
      <c r="AX1852" s="194" t="s">
        <v>639</v>
      </c>
    </row>
    <row r="1853" spans="14:50" ht="16.5" thickBot="1" x14ac:dyDescent="0.3">
      <c r="N1853" s="200" t="s">
        <v>194</v>
      </c>
      <c r="O1853" s="199" t="s">
        <v>414</v>
      </c>
      <c r="P1853" s="197" t="s">
        <v>630</v>
      </c>
      <c r="Q1853" s="199" t="s">
        <v>323</v>
      </c>
      <c r="R1853" s="199" t="s">
        <v>76</v>
      </c>
      <c r="S1853" s="195">
        <v>16.238324015098318</v>
      </c>
      <c r="T1853" s="195">
        <v>0.6330146286288959</v>
      </c>
      <c r="U1853" s="195">
        <v>25.652367703208348</v>
      </c>
      <c r="V1853" s="194">
        <v>0</v>
      </c>
      <c r="W1853" s="194">
        <v>0</v>
      </c>
      <c r="X1853" s="194">
        <v>0</v>
      </c>
      <c r="Y1853" s="194" t="s">
        <v>629</v>
      </c>
      <c r="AM1853" s="200" t="s">
        <v>194</v>
      </c>
      <c r="AN1853" s="199" t="s">
        <v>402</v>
      </c>
      <c r="AO1853" s="197" t="s">
        <v>630</v>
      </c>
      <c r="AP1853" s="199" t="s">
        <v>319</v>
      </c>
      <c r="AQ1853" s="199" t="s">
        <v>55</v>
      </c>
      <c r="AR1853" s="195">
        <v>9.3498566220040213E-3</v>
      </c>
      <c r="AS1853" s="195">
        <v>0.60424375272228648</v>
      </c>
      <c r="AT1853" s="195">
        <v>1.5473650459570845E-2</v>
      </c>
      <c r="AU1853" s="194">
        <v>0</v>
      </c>
      <c r="AV1853" s="194">
        <v>0</v>
      </c>
      <c r="AW1853" s="194">
        <v>0</v>
      </c>
      <c r="AX1853" s="194" t="s">
        <v>639</v>
      </c>
    </row>
    <row r="1854" spans="14:50" ht="16.5" thickBot="1" x14ac:dyDescent="0.3">
      <c r="N1854" s="200" t="s">
        <v>194</v>
      </c>
      <c r="O1854" s="199" t="s">
        <v>414</v>
      </c>
      <c r="P1854" s="197" t="s">
        <v>630</v>
      </c>
      <c r="Q1854" s="199" t="s">
        <v>322</v>
      </c>
      <c r="R1854" s="199" t="s">
        <v>76</v>
      </c>
      <c r="S1854" s="195">
        <v>16.103452280242394</v>
      </c>
      <c r="T1854" s="195">
        <v>0.6289936729180079</v>
      </c>
      <c r="U1854" s="195">
        <v>25.60193047019974</v>
      </c>
      <c r="V1854" s="194">
        <v>0</v>
      </c>
      <c r="W1854" s="194">
        <v>0</v>
      </c>
      <c r="X1854" s="194">
        <v>0</v>
      </c>
      <c r="Y1854" s="194" t="s">
        <v>629</v>
      </c>
      <c r="AM1854" s="200" t="s">
        <v>194</v>
      </c>
      <c r="AN1854" s="199" t="s">
        <v>402</v>
      </c>
      <c r="AO1854" s="197" t="s">
        <v>630</v>
      </c>
      <c r="AP1854" s="199" t="s">
        <v>318</v>
      </c>
      <c r="AQ1854" s="199" t="s">
        <v>55</v>
      </c>
      <c r="AR1854" s="195">
        <v>9.4146865960272677E-3</v>
      </c>
      <c r="AS1854" s="195">
        <v>0.60734374036836036</v>
      </c>
      <c r="AT1854" s="195">
        <v>1.5501413730414283E-2</v>
      </c>
      <c r="AU1854" s="194">
        <v>0</v>
      </c>
      <c r="AV1854" s="194">
        <v>0</v>
      </c>
      <c r="AW1854" s="194">
        <v>0</v>
      </c>
      <c r="AX1854" s="194" t="s">
        <v>639</v>
      </c>
    </row>
    <row r="1855" spans="14:50" ht="16.5" thickBot="1" x14ac:dyDescent="0.3">
      <c r="N1855" s="200" t="s">
        <v>194</v>
      </c>
      <c r="O1855" s="199" t="s">
        <v>414</v>
      </c>
      <c r="P1855" s="197" t="s">
        <v>630</v>
      </c>
      <c r="Q1855" s="199" t="s">
        <v>321</v>
      </c>
      <c r="R1855" s="199" t="s">
        <v>76</v>
      </c>
      <c r="S1855" s="195">
        <v>16.238324015098318</v>
      </c>
      <c r="T1855" s="195">
        <v>0.6330146286288959</v>
      </c>
      <c r="U1855" s="195">
        <v>25.652367703208348</v>
      </c>
      <c r="V1855" s="194">
        <v>0</v>
      </c>
      <c r="W1855" s="194">
        <v>0</v>
      </c>
      <c r="X1855" s="194">
        <v>0</v>
      </c>
      <c r="Y1855" s="194" t="s">
        <v>629</v>
      </c>
      <c r="AM1855" s="200" t="s">
        <v>194</v>
      </c>
      <c r="AN1855" s="199" t="s">
        <v>402</v>
      </c>
      <c r="AO1855" s="197" t="s">
        <v>630</v>
      </c>
      <c r="AP1855" s="199" t="s">
        <v>317</v>
      </c>
      <c r="AQ1855" s="199" t="s">
        <v>55</v>
      </c>
      <c r="AR1855" s="195">
        <v>9.3498566220040213E-3</v>
      </c>
      <c r="AS1855" s="195">
        <v>0.60424375272228648</v>
      </c>
      <c r="AT1855" s="195">
        <v>1.5473650459570845E-2</v>
      </c>
      <c r="AU1855" s="194">
        <v>0</v>
      </c>
      <c r="AV1855" s="194">
        <v>0</v>
      </c>
      <c r="AW1855" s="194">
        <v>0</v>
      </c>
      <c r="AX1855" s="194" t="s">
        <v>639</v>
      </c>
    </row>
    <row r="1856" spans="14:50" ht="16.5" thickBot="1" x14ac:dyDescent="0.3">
      <c r="N1856" s="200" t="s">
        <v>194</v>
      </c>
      <c r="O1856" s="199" t="s">
        <v>414</v>
      </c>
      <c r="P1856" s="197" t="s">
        <v>630</v>
      </c>
      <c r="Q1856" s="199" t="s">
        <v>320</v>
      </c>
      <c r="R1856" s="199" t="s">
        <v>76</v>
      </c>
      <c r="S1856" s="195">
        <v>16.103452280242394</v>
      </c>
      <c r="T1856" s="195">
        <v>0.6289936729180079</v>
      </c>
      <c r="U1856" s="195">
        <v>25.60193047019974</v>
      </c>
      <c r="V1856" s="194">
        <v>0</v>
      </c>
      <c r="W1856" s="194">
        <v>0</v>
      </c>
      <c r="X1856" s="194">
        <v>0</v>
      </c>
      <c r="Y1856" s="194" t="s">
        <v>629</v>
      </c>
      <c r="AM1856" s="200" t="s">
        <v>194</v>
      </c>
      <c r="AN1856" s="199" t="s">
        <v>402</v>
      </c>
      <c r="AO1856" s="197" t="s">
        <v>630</v>
      </c>
      <c r="AP1856" s="199" t="s">
        <v>74</v>
      </c>
      <c r="AQ1856" s="199" t="s">
        <v>55</v>
      </c>
      <c r="AR1856" s="195">
        <v>9.4146865960272677E-3</v>
      </c>
      <c r="AS1856" s="195">
        <v>0.60734374036836036</v>
      </c>
      <c r="AT1856" s="195">
        <v>1.5501413730414283E-2</v>
      </c>
      <c r="AU1856" s="194">
        <v>0</v>
      </c>
      <c r="AV1856" s="194">
        <v>0</v>
      </c>
      <c r="AW1856" s="194">
        <v>0</v>
      </c>
      <c r="AX1856" s="194" t="s">
        <v>639</v>
      </c>
    </row>
    <row r="1857" spans="14:50" ht="16.5" thickBot="1" x14ac:dyDescent="0.3">
      <c r="N1857" s="200" t="s">
        <v>194</v>
      </c>
      <c r="O1857" s="199" t="s">
        <v>414</v>
      </c>
      <c r="P1857" s="197" t="s">
        <v>630</v>
      </c>
      <c r="Q1857" s="199" t="s">
        <v>319</v>
      </c>
      <c r="R1857" s="199" t="s">
        <v>76</v>
      </c>
      <c r="S1857" s="195">
        <v>16.103452280242394</v>
      </c>
      <c r="T1857" s="195">
        <v>0.6289936729180079</v>
      </c>
      <c r="U1857" s="195">
        <v>25.60193047019974</v>
      </c>
      <c r="V1857" s="194">
        <v>0</v>
      </c>
      <c r="W1857" s="194">
        <v>0</v>
      </c>
      <c r="X1857" s="194">
        <v>0</v>
      </c>
      <c r="Y1857" s="194" t="s">
        <v>629</v>
      </c>
      <c r="AM1857" s="200" t="s">
        <v>194</v>
      </c>
      <c r="AN1857" s="199" t="s">
        <v>402</v>
      </c>
      <c r="AO1857" s="197" t="s">
        <v>630</v>
      </c>
      <c r="AP1857" s="199" t="s">
        <v>316</v>
      </c>
      <c r="AQ1857" s="199" t="s">
        <v>55</v>
      </c>
      <c r="AR1857" s="195">
        <v>9.4146865960272677E-3</v>
      </c>
      <c r="AS1857" s="195">
        <v>0.60734374036836036</v>
      </c>
      <c r="AT1857" s="195">
        <v>1.5501413730414283E-2</v>
      </c>
      <c r="AU1857" s="194">
        <v>0</v>
      </c>
      <c r="AV1857" s="194">
        <v>0</v>
      </c>
      <c r="AW1857" s="194">
        <v>0</v>
      </c>
      <c r="AX1857" s="194" t="s">
        <v>639</v>
      </c>
    </row>
    <row r="1858" spans="14:50" ht="16.5" thickBot="1" x14ac:dyDescent="0.3">
      <c r="N1858" s="200" t="s">
        <v>194</v>
      </c>
      <c r="O1858" s="199" t="s">
        <v>414</v>
      </c>
      <c r="P1858" s="197" t="s">
        <v>630</v>
      </c>
      <c r="Q1858" s="199" t="s">
        <v>318</v>
      </c>
      <c r="R1858" s="199" t="s">
        <v>76</v>
      </c>
      <c r="S1858" s="195">
        <v>16.238324015098318</v>
      </c>
      <c r="T1858" s="195">
        <v>0.6330146286288959</v>
      </c>
      <c r="U1858" s="195">
        <v>25.652367703208348</v>
      </c>
      <c r="V1858" s="194">
        <v>0</v>
      </c>
      <c r="W1858" s="194">
        <v>0</v>
      </c>
      <c r="X1858" s="194">
        <v>0</v>
      </c>
      <c r="Y1858" s="194" t="s">
        <v>629</v>
      </c>
      <c r="AM1858" s="200" t="s">
        <v>194</v>
      </c>
      <c r="AN1858" s="199" t="s">
        <v>402</v>
      </c>
      <c r="AO1858" s="197" t="s">
        <v>630</v>
      </c>
      <c r="AP1858" s="199" t="s">
        <v>315</v>
      </c>
      <c r="AQ1858" s="199" t="s">
        <v>55</v>
      </c>
      <c r="AR1858" s="195">
        <v>9.3498566220040213E-3</v>
      </c>
      <c r="AS1858" s="195">
        <v>0.60424375272228648</v>
      </c>
      <c r="AT1858" s="195">
        <v>1.5473650459570845E-2</v>
      </c>
      <c r="AU1858" s="194">
        <v>0</v>
      </c>
      <c r="AV1858" s="194">
        <v>0</v>
      </c>
      <c r="AW1858" s="194">
        <v>0</v>
      </c>
      <c r="AX1858" s="194" t="s">
        <v>639</v>
      </c>
    </row>
    <row r="1859" spans="14:50" ht="16.5" thickBot="1" x14ac:dyDescent="0.3">
      <c r="N1859" s="200" t="s">
        <v>194</v>
      </c>
      <c r="O1859" s="199" t="s">
        <v>414</v>
      </c>
      <c r="P1859" s="197" t="s">
        <v>630</v>
      </c>
      <c r="Q1859" s="199" t="s">
        <v>317</v>
      </c>
      <c r="R1859" s="199" t="s">
        <v>76</v>
      </c>
      <c r="S1859" s="195">
        <v>16.103452280242394</v>
      </c>
      <c r="T1859" s="195">
        <v>0.6289936729180079</v>
      </c>
      <c r="U1859" s="195">
        <v>25.60193047019974</v>
      </c>
      <c r="V1859" s="194">
        <v>0</v>
      </c>
      <c r="W1859" s="194">
        <v>0</v>
      </c>
      <c r="X1859" s="194">
        <v>0</v>
      </c>
      <c r="Y1859" s="194" t="s">
        <v>629</v>
      </c>
      <c r="AM1859" s="200" t="s">
        <v>194</v>
      </c>
      <c r="AN1859" s="199" t="s">
        <v>402</v>
      </c>
      <c r="AO1859" s="197" t="s">
        <v>630</v>
      </c>
      <c r="AP1859" s="199" t="s">
        <v>314</v>
      </c>
      <c r="AQ1859" s="199" t="s">
        <v>55</v>
      </c>
      <c r="AR1859" s="195">
        <v>9.4146865960272677E-3</v>
      </c>
      <c r="AS1859" s="195">
        <v>0.60734374036836036</v>
      </c>
      <c r="AT1859" s="195">
        <v>1.5501413730414283E-2</v>
      </c>
      <c r="AU1859" s="194">
        <v>0</v>
      </c>
      <c r="AV1859" s="194">
        <v>0</v>
      </c>
      <c r="AW1859" s="194">
        <v>0</v>
      </c>
      <c r="AX1859" s="194" t="s">
        <v>639</v>
      </c>
    </row>
    <row r="1860" spans="14:50" ht="16.5" thickBot="1" x14ac:dyDescent="0.3">
      <c r="N1860" s="200" t="s">
        <v>194</v>
      </c>
      <c r="O1860" s="199" t="s">
        <v>414</v>
      </c>
      <c r="P1860" s="197" t="s">
        <v>630</v>
      </c>
      <c r="Q1860" s="199" t="s">
        <v>74</v>
      </c>
      <c r="R1860" s="199" t="s">
        <v>76</v>
      </c>
      <c r="S1860" s="195">
        <v>16.238324015098318</v>
      </c>
      <c r="T1860" s="195">
        <v>0.6330146286288959</v>
      </c>
      <c r="U1860" s="195">
        <v>25.652367703208348</v>
      </c>
      <c r="V1860" s="194">
        <v>0</v>
      </c>
      <c r="W1860" s="194">
        <v>0</v>
      </c>
      <c r="X1860" s="194">
        <v>0</v>
      </c>
      <c r="Y1860" s="194" t="s">
        <v>629</v>
      </c>
      <c r="AM1860" s="200" t="s">
        <v>194</v>
      </c>
      <c r="AN1860" s="199" t="s">
        <v>402</v>
      </c>
      <c r="AO1860" s="197" t="s">
        <v>630</v>
      </c>
      <c r="AP1860" s="199" t="s">
        <v>313</v>
      </c>
      <c r="AQ1860" s="199" t="s">
        <v>55</v>
      </c>
      <c r="AR1860" s="195">
        <v>9.3498566220040213E-3</v>
      </c>
      <c r="AS1860" s="195">
        <v>0.60424375272228648</v>
      </c>
      <c r="AT1860" s="195">
        <v>1.5473650459570845E-2</v>
      </c>
      <c r="AU1860" s="194">
        <v>0</v>
      </c>
      <c r="AV1860" s="194">
        <v>0</v>
      </c>
      <c r="AW1860" s="194">
        <v>0</v>
      </c>
      <c r="AX1860" s="194" t="s">
        <v>639</v>
      </c>
    </row>
    <row r="1861" spans="14:50" ht="16.5" thickBot="1" x14ac:dyDescent="0.3">
      <c r="N1861" s="200" t="s">
        <v>194</v>
      </c>
      <c r="O1861" s="199" t="s">
        <v>414</v>
      </c>
      <c r="P1861" s="197" t="s">
        <v>630</v>
      </c>
      <c r="Q1861" s="199" t="s">
        <v>316</v>
      </c>
      <c r="R1861" s="199" t="s">
        <v>76</v>
      </c>
      <c r="S1861" s="195">
        <v>16.238324015098318</v>
      </c>
      <c r="T1861" s="195">
        <v>0.6330146286288959</v>
      </c>
      <c r="U1861" s="195">
        <v>25.652367703208348</v>
      </c>
      <c r="V1861" s="194">
        <v>0</v>
      </c>
      <c r="W1861" s="194">
        <v>0</v>
      </c>
      <c r="X1861" s="194">
        <v>0</v>
      </c>
      <c r="Y1861" s="194" t="s">
        <v>629</v>
      </c>
      <c r="AM1861" s="200" t="s">
        <v>194</v>
      </c>
      <c r="AN1861" s="199" t="s">
        <v>402</v>
      </c>
      <c r="AO1861" s="197" t="s">
        <v>630</v>
      </c>
      <c r="AP1861" s="199" t="s">
        <v>312</v>
      </c>
      <c r="AQ1861" s="199" t="s">
        <v>55</v>
      </c>
      <c r="AR1861" s="195">
        <v>9.4146865960272677E-3</v>
      </c>
      <c r="AS1861" s="195">
        <v>0.60734374036836036</v>
      </c>
      <c r="AT1861" s="195">
        <v>1.5501413730414283E-2</v>
      </c>
      <c r="AU1861" s="194">
        <v>0</v>
      </c>
      <c r="AV1861" s="194">
        <v>0</v>
      </c>
      <c r="AW1861" s="194">
        <v>0</v>
      </c>
      <c r="AX1861" s="194" t="s">
        <v>639</v>
      </c>
    </row>
    <row r="1862" spans="14:50" ht="16.5" thickBot="1" x14ac:dyDescent="0.3">
      <c r="N1862" s="200" t="s">
        <v>194</v>
      </c>
      <c r="O1862" s="199" t="s">
        <v>414</v>
      </c>
      <c r="P1862" s="197" t="s">
        <v>630</v>
      </c>
      <c r="Q1862" s="199" t="s">
        <v>315</v>
      </c>
      <c r="R1862" s="199" t="s">
        <v>76</v>
      </c>
      <c r="S1862" s="195">
        <v>16.103452280242394</v>
      </c>
      <c r="T1862" s="195">
        <v>0.6289936729180079</v>
      </c>
      <c r="U1862" s="195">
        <v>25.60193047019974</v>
      </c>
      <c r="V1862" s="194">
        <v>0</v>
      </c>
      <c r="W1862" s="194">
        <v>0</v>
      </c>
      <c r="X1862" s="194">
        <v>0</v>
      </c>
      <c r="Y1862" s="194" t="s">
        <v>629</v>
      </c>
      <c r="AM1862" s="200" t="s">
        <v>194</v>
      </c>
      <c r="AN1862" s="199" t="s">
        <v>402</v>
      </c>
      <c r="AO1862" s="197" t="s">
        <v>630</v>
      </c>
      <c r="AP1862" s="199" t="s">
        <v>323</v>
      </c>
      <c r="AQ1862" s="199" t="s">
        <v>52</v>
      </c>
      <c r="AR1862" s="195">
        <v>9.4146865960272677E-3</v>
      </c>
      <c r="AS1862" s="195">
        <v>0.60734374036836036</v>
      </c>
      <c r="AT1862" s="195">
        <v>1.5501413730414283E-2</v>
      </c>
      <c r="AU1862" s="194">
        <v>0</v>
      </c>
      <c r="AV1862" s="194">
        <v>0</v>
      </c>
      <c r="AW1862" s="194">
        <v>0</v>
      </c>
      <c r="AX1862" s="194" t="s">
        <v>639</v>
      </c>
    </row>
    <row r="1863" spans="14:50" ht="16.5" thickBot="1" x14ac:dyDescent="0.3">
      <c r="N1863" s="200" t="s">
        <v>194</v>
      </c>
      <c r="O1863" s="199" t="s">
        <v>414</v>
      </c>
      <c r="P1863" s="197" t="s">
        <v>630</v>
      </c>
      <c r="Q1863" s="199" t="s">
        <v>314</v>
      </c>
      <c r="R1863" s="199" t="s">
        <v>76</v>
      </c>
      <c r="S1863" s="195">
        <v>16.238324015098318</v>
      </c>
      <c r="T1863" s="195">
        <v>0.6330146286288959</v>
      </c>
      <c r="U1863" s="195">
        <v>25.652367703208348</v>
      </c>
      <c r="V1863" s="194">
        <v>0</v>
      </c>
      <c r="W1863" s="194">
        <v>0</v>
      </c>
      <c r="X1863" s="194">
        <v>0</v>
      </c>
      <c r="Y1863" s="194" t="s">
        <v>629</v>
      </c>
      <c r="AM1863" s="200" t="s">
        <v>194</v>
      </c>
      <c r="AN1863" s="199" t="s">
        <v>402</v>
      </c>
      <c r="AO1863" s="197" t="s">
        <v>630</v>
      </c>
      <c r="AP1863" s="199" t="s">
        <v>322</v>
      </c>
      <c r="AQ1863" s="199" t="s">
        <v>52</v>
      </c>
      <c r="AR1863" s="195">
        <v>9.3498566220040213E-3</v>
      </c>
      <c r="AS1863" s="195">
        <v>0.60424375272228648</v>
      </c>
      <c r="AT1863" s="195">
        <v>1.5473650459570845E-2</v>
      </c>
      <c r="AU1863" s="194">
        <v>0</v>
      </c>
      <c r="AV1863" s="194">
        <v>0</v>
      </c>
      <c r="AW1863" s="194">
        <v>0</v>
      </c>
      <c r="AX1863" s="194" t="s">
        <v>639</v>
      </c>
    </row>
    <row r="1864" spans="14:50" ht="16.5" thickBot="1" x14ac:dyDescent="0.3">
      <c r="N1864" s="200" t="s">
        <v>194</v>
      </c>
      <c r="O1864" s="199" t="s">
        <v>414</v>
      </c>
      <c r="P1864" s="197" t="s">
        <v>630</v>
      </c>
      <c r="Q1864" s="199" t="s">
        <v>313</v>
      </c>
      <c r="R1864" s="199" t="s">
        <v>76</v>
      </c>
      <c r="S1864" s="195">
        <v>16.103452280242394</v>
      </c>
      <c r="T1864" s="195">
        <v>0.6289936729180079</v>
      </c>
      <c r="U1864" s="195">
        <v>25.60193047019974</v>
      </c>
      <c r="V1864" s="194">
        <v>0</v>
      </c>
      <c r="W1864" s="194">
        <v>0</v>
      </c>
      <c r="X1864" s="194">
        <v>0</v>
      </c>
      <c r="Y1864" s="194" t="s">
        <v>629</v>
      </c>
      <c r="AM1864" s="200" t="s">
        <v>194</v>
      </c>
      <c r="AN1864" s="199" t="s">
        <v>402</v>
      </c>
      <c r="AO1864" s="197" t="s">
        <v>630</v>
      </c>
      <c r="AP1864" s="199" t="s">
        <v>321</v>
      </c>
      <c r="AQ1864" s="199" t="s">
        <v>52</v>
      </c>
      <c r="AR1864" s="195">
        <v>9.4146865960272677E-3</v>
      </c>
      <c r="AS1864" s="195">
        <v>0.60734374036836036</v>
      </c>
      <c r="AT1864" s="195">
        <v>1.5501413730414283E-2</v>
      </c>
      <c r="AU1864" s="194">
        <v>0</v>
      </c>
      <c r="AV1864" s="194">
        <v>0</v>
      </c>
      <c r="AW1864" s="194">
        <v>0</v>
      </c>
      <c r="AX1864" s="194" t="s">
        <v>639</v>
      </c>
    </row>
    <row r="1865" spans="14:50" ht="16.5" thickBot="1" x14ac:dyDescent="0.3">
      <c r="N1865" s="200" t="s">
        <v>194</v>
      </c>
      <c r="O1865" s="199" t="s">
        <v>414</v>
      </c>
      <c r="P1865" s="197" t="s">
        <v>630</v>
      </c>
      <c r="Q1865" s="199" t="s">
        <v>312</v>
      </c>
      <c r="R1865" s="199" t="s">
        <v>76</v>
      </c>
      <c r="S1865" s="195">
        <v>16.238324015098318</v>
      </c>
      <c r="T1865" s="195">
        <v>0.6330146286288959</v>
      </c>
      <c r="U1865" s="195">
        <v>25.652367703208348</v>
      </c>
      <c r="V1865" s="194">
        <v>0</v>
      </c>
      <c r="W1865" s="194">
        <v>0</v>
      </c>
      <c r="X1865" s="194">
        <v>0</v>
      </c>
      <c r="Y1865" s="194" t="s">
        <v>629</v>
      </c>
      <c r="AM1865" s="200" t="s">
        <v>194</v>
      </c>
      <c r="AN1865" s="199" t="s">
        <v>402</v>
      </c>
      <c r="AO1865" s="197" t="s">
        <v>630</v>
      </c>
      <c r="AP1865" s="199" t="s">
        <v>320</v>
      </c>
      <c r="AQ1865" s="199" t="s">
        <v>52</v>
      </c>
      <c r="AR1865" s="195">
        <v>9.3498566220040213E-3</v>
      </c>
      <c r="AS1865" s="195">
        <v>0.60424375272228648</v>
      </c>
      <c r="AT1865" s="195">
        <v>1.5473650459570845E-2</v>
      </c>
      <c r="AU1865" s="194">
        <v>0</v>
      </c>
      <c r="AV1865" s="194">
        <v>0</v>
      </c>
      <c r="AW1865" s="194">
        <v>0</v>
      </c>
      <c r="AX1865" s="194" t="s">
        <v>639</v>
      </c>
    </row>
    <row r="1866" spans="14:50" ht="16.5" thickBot="1" x14ac:dyDescent="0.3">
      <c r="N1866" s="200" t="s">
        <v>194</v>
      </c>
      <c r="O1866" s="199" t="s">
        <v>414</v>
      </c>
      <c r="P1866" s="197" t="s">
        <v>630</v>
      </c>
      <c r="Q1866" s="199" t="s">
        <v>323</v>
      </c>
      <c r="R1866" s="199" t="s">
        <v>52</v>
      </c>
      <c r="S1866" s="195">
        <v>16.238324015098318</v>
      </c>
      <c r="T1866" s="195">
        <v>0.6330146286288959</v>
      </c>
      <c r="U1866" s="195">
        <v>25.652367703208348</v>
      </c>
      <c r="V1866" s="194">
        <v>0</v>
      </c>
      <c r="W1866" s="194">
        <v>0</v>
      </c>
      <c r="X1866" s="194">
        <v>0</v>
      </c>
      <c r="Y1866" s="194" t="s">
        <v>629</v>
      </c>
      <c r="AM1866" s="200" t="s">
        <v>194</v>
      </c>
      <c r="AN1866" s="199" t="s">
        <v>402</v>
      </c>
      <c r="AO1866" s="197" t="s">
        <v>630</v>
      </c>
      <c r="AP1866" s="199" t="s">
        <v>319</v>
      </c>
      <c r="AQ1866" s="199" t="s">
        <v>52</v>
      </c>
      <c r="AR1866" s="195">
        <v>9.3498566220040213E-3</v>
      </c>
      <c r="AS1866" s="195">
        <v>0.60424375272228648</v>
      </c>
      <c r="AT1866" s="195">
        <v>1.5473650459570845E-2</v>
      </c>
      <c r="AU1866" s="194">
        <v>0</v>
      </c>
      <c r="AV1866" s="194">
        <v>0</v>
      </c>
      <c r="AW1866" s="194">
        <v>0</v>
      </c>
      <c r="AX1866" s="194" t="s">
        <v>639</v>
      </c>
    </row>
    <row r="1867" spans="14:50" ht="16.5" thickBot="1" x14ac:dyDescent="0.3">
      <c r="N1867" s="200" t="s">
        <v>194</v>
      </c>
      <c r="O1867" s="199" t="s">
        <v>414</v>
      </c>
      <c r="P1867" s="197" t="s">
        <v>630</v>
      </c>
      <c r="Q1867" s="199" t="s">
        <v>322</v>
      </c>
      <c r="R1867" s="199" t="s">
        <v>52</v>
      </c>
      <c r="S1867" s="195">
        <v>16.103452280242394</v>
      </c>
      <c r="T1867" s="195">
        <v>0.6289936729180079</v>
      </c>
      <c r="U1867" s="195">
        <v>25.60193047019974</v>
      </c>
      <c r="V1867" s="194">
        <v>0</v>
      </c>
      <c r="W1867" s="194">
        <v>0</v>
      </c>
      <c r="X1867" s="194">
        <v>0</v>
      </c>
      <c r="Y1867" s="194" t="s">
        <v>629</v>
      </c>
      <c r="AM1867" s="200" t="s">
        <v>194</v>
      </c>
      <c r="AN1867" s="199" t="s">
        <v>402</v>
      </c>
      <c r="AO1867" s="197" t="s">
        <v>630</v>
      </c>
      <c r="AP1867" s="199" t="s">
        <v>318</v>
      </c>
      <c r="AQ1867" s="199" t="s">
        <v>52</v>
      </c>
      <c r="AR1867" s="195">
        <v>9.4146865960272677E-3</v>
      </c>
      <c r="AS1867" s="195">
        <v>0.60734374036836036</v>
      </c>
      <c r="AT1867" s="195">
        <v>1.5501413730414283E-2</v>
      </c>
      <c r="AU1867" s="194">
        <v>0</v>
      </c>
      <c r="AV1867" s="194">
        <v>0</v>
      </c>
      <c r="AW1867" s="194">
        <v>0</v>
      </c>
      <c r="AX1867" s="194" t="s">
        <v>639</v>
      </c>
    </row>
    <row r="1868" spans="14:50" ht="16.5" thickBot="1" x14ac:dyDescent="0.3">
      <c r="N1868" s="200" t="s">
        <v>194</v>
      </c>
      <c r="O1868" s="199" t="s">
        <v>414</v>
      </c>
      <c r="P1868" s="197" t="s">
        <v>630</v>
      </c>
      <c r="Q1868" s="199" t="s">
        <v>321</v>
      </c>
      <c r="R1868" s="199" t="s">
        <v>52</v>
      </c>
      <c r="S1868" s="195">
        <v>16.238324015098318</v>
      </c>
      <c r="T1868" s="195">
        <v>0.6330146286288959</v>
      </c>
      <c r="U1868" s="195">
        <v>25.652367703208348</v>
      </c>
      <c r="V1868" s="194">
        <v>0</v>
      </c>
      <c r="W1868" s="194">
        <v>0</v>
      </c>
      <c r="X1868" s="194">
        <v>0</v>
      </c>
      <c r="Y1868" s="194" t="s">
        <v>629</v>
      </c>
      <c r="AM1868" s="200" t="s">
        <v>194</v>
      </c>
      <c r="AN1868" s="199" t="s">
        <v>402</v>
      </c>
      <c r="AO1868" s="197" t="s">
        <v>630</v>
      </c>
      <c r="AP1868" s="199" t="s">
        <v>317</v>
      </c>
      <c r="AQ1868" s="199" t="s">
        <v>52</v>
      </c>
      <c r="AR1868" s="195">
        <v>9.3498566220040213E-3</v>
      </c>
      <c r="AS1868" s="195">
        <v>0.60424375272228648</v>
      </c>
      <c r="AT1868" s="195">
        <v>1.5473650459570845E-2</v>
      </c>
      <c r="AU1868" s="194">
        <v>0</v>
      </c>
      <c r="AV1868" s="194">
        <v>0</v>
      </c>
      <c r="AW1868" s="194">
        <v>0</v>
      </c>
      <c r="AX1868" s="194" t="s">
        <v>639</v>
      </c>
    </row>
    <row r="1869" spans="14:50" ht="16.5" thickBot="1" x14ac:dyDescent="0.3">
      <c r="N1869" s="200" t="s">
        <v>194</v>
      </c>
      <c r="O1869" s="199" t="s">
        <v>414</v>
      </c>
      <c r="P1869" s="197" t="s">
        <v>630</v>
      </c>
      <c r="Q1869" s="199" t="s">
        <v>320</v>
      </c>
      <c r="R1869" s="199" t="s">
        <v>52</v>
      </c>
      <c r="S1869" s="195">
        <v>16.103452280242394</v>
      </c>
      <c r="T1869" s="195">
        <v>0.6289936729180079</v>
      </c>
      <c r="U1869" s="195">
        <v>25.60193047019974</v>
      </c>
      <c r="V1869" s="194">
        <v>0</v>
      </c>
      <c r="W1869" s="194">
        <v>0</v>
      </c>
      <c r="X1869" s="194">
        <v>0</v>
      </c>
      <c r="Y1869" s="194" t="s">
        <v>629</v>
      </c>
      <c r="AM1869" s="200" t="s">
        <v>194</v>
      </c>
      <c r="AN1869" s="199" t="s">
        <v>402</v>
      </c>
      <c r="AO1869" s="197" t="s">
        <v>630</v>
      </c>
      <c r="AP1869" s="199" t="s">
        <v>74</v>
      </c>
      <c r="AQ1869" s="199" t="s">
        <v>52</v>
      </c>
      <c r="AR1869" s="195">
        <v>9.4146865960272677E-3</v>
      </c>
      <c r="AS1869" s="195">
        <v>0.60734374036836036</v>
      </c>
      <c r="AT1869" s="195">
        <v>1.5501413730414283E-2</v>
      </c>
      <c r="AU1869" s="194">
        <v>0</v>
      </c>
      <c r="AV1869" s="194">
        <v>0</v>
      </c>
      <c r="AW1869" s="194">
        <v>0</v>
      </c>
      <c r="AX1869" s="194" t="s">
        <v>639</v>
      </c>
    </row>
    <row r="1870" spans="14:50" ht="16.5" thickBot="1" x14ac:dyDescent="0.3">
      <c r="N1870" s="200" t="s">
        <v>194</v>
      </c>
      <c r="O1870" s="199" t="s">
        <v>414</v>
      </c>
      <c r="P1870" s="197" t="s">
        <v>630</v>
      </c>
      <c r="Q1870" s="199" t="s">
        <v>319</v>
      </c>
      <c r="R1870" s="199" t="s">
        <v>52</v>
      </c>
      <c r="S1870" s="195">
        <v>16.103452280242394</v>
      </c>
      <c r="T1870" s="195">
        <v>0.6289936729180079</v>
      </c>
      <c r="U1870" s="195">
        <v>25.60193047019974</v>
      </c>
      <c r="V1870" s="194">
        <v>0</v>
      </c>
      <c r="W1870" s="194">
        <v>0</v>
      </c>
      <c r="X1870" s="194">
        <v>0</v>
      </c>
      <c r="Y1870" s="194" t="s">
        <v>629</v>
      </c>
      <c r="AM1870" s="200" t="s">
        <v>194</v>
      </c>
      <c r="AN1870" s="199" t="s">
        <v>402</v>
      </c>
      <c r="AO1870" s="197" t="s">
        <v>630</v>
      </c>
      <c r="AP1870" s="199" t="s">
        <v>316</v>
      </c>
      <c r="AQ1870" s="199" t="s">
        <v>52</v>
      </c>
      <c r="AR1870" s="195">
        <v>9.4146865960272677E-3</v>
      </c>
      <c r="AS1870" s="195">
        <v>0.60734374036836036</v>
      </c>
      <c r="AT1870" s="195">
        <v>1.5501413730414283E-2</v>
      </c>
      <c r="AU1870" s="194">
        <v>0</v>
      </c>
      <c r="AV1870" s="194">
        <v>0</v>
      </c>
      <c r="AW1870" s="194">
        <v>0</v>
      </c>
      <c r="AX1870" s="194" t="s">
        <v>639</v>
      </c>
    </row>
    <row r="1871" spans="14:50" ht="16.5" thickBot="1" x14ac:dyDescent="0.3">
      <c r="N1871" s="200" t="s">
        <v>194</v>
      </c>
      <c r="O1871" s="199" t="s">
        <v>414</v>
      </c>
      <c r="P1871" s="197" t="s">
        <v>630</v>
      </c>
      <c r="Q1871" s="199" t="s">
        <v>318</v>
      </c>
      <c r="R1871" s="199" t="s">
        <v>52</v>
      </c>
      <c r="S1871" s="195">
        <v>16.238324015098318</v>
      </c>
      <c r="T1871" s="195">
        <v>0.6330146286288959</v>
      </c>
      <c r="U1871" s="195">
        <v>25.652367703208348</v>
      </c>
      <c r="V1871" s="194">
        <v>0</v>
      </c>
      <c r="W1871" s="194">
        <v>0</v>
      </c>
      <c r="X1871" s="194">
        <v>0</v>
      </c>
      <c r="Y1871" s="194" t="s">
        <v>629</v>
      </c>
      <c r="AM1871" s="200" t="s">
        <v>194</v>
      </c>
      <c r="AN1871" s="199" t="s">
        <v>402</v>
      </c>
      <c r="AO1871" s="197" t="s">
        <v>630</v>
      </c>
      <c r="AP1871" s="199" t="s">
        <v>315</v>
      </c>
      <c r="AQ1871" s="199" t="s">
        <v>52</v>
      </c>
      <c r="AR1871" s="195">
        <v>9.3498566220040213E-3</v>
      </c>
      <c r="AS1871" s="195">
        <v>0.60424375272228648</v>
      </c>
      <c r="AT1871" s="195">
        <v>1.5473650459570845E-2</v>
      </c>
      <c r="AU1871" s="194">
        <v>0</v>
      </c>
      <c r="AV1871" s="194">
        <v>0</v>
      </c>
      <c r="AW1871" s="194">
        <v>0</v>
      </c>
      <c r="AX1871" s="194" t="s">
        <v>639</v>
      </c>
    </row>
    <row r="1872" spans="14:50" ht="16.5" thickBot="1" x14ac:dyDescent="0.3">
      <c r="N1872" s="200" t="s">
        <v>194</v>
      </c>
      <c r="O1872" s="199" t="s">
        <v>414</v>
      </c>
      <c r="P1872" s="197" t="s">
        <v>630</v>
      </c>
      <c r="Q1872" s="199" t="s">
        <v>317</v>
      </c>
      <c r="R1872" s="199" t="s">
        <v>52</v>
      </c>
      <c r="S1872" s="195">
        <v>16.103452280242394</v>
      </c>
      <c r="T1872" s="195">
        <v>0.6289936729180079</v>
      </c>
      <c r="U1872" s="195">
        <v>25.60193047019974</v>
      </c>
      <c r="V1872" s="194">
        <v>0</v>
      </c>
      <c r="W1872" s="194">
        <v>0</v>
      </c>
      <c r="X1872" s="194">
        <v>0</v>
      </c>
      <c r="Y1872" s="194" t="s">
        <v>629</v>
      </c>
      <c r="AM1872" s="200" t="s">
        <v>194</v>
      </c>
      <c r="AN1872" s="199" t="s">
        <v>402</v>
      </c>
      <c r="AO1872" s="197" t="s">
        <v>630</v>
      </c>
      <c r="AP1872" s="199" t="s">
        <v>314</v>
      </c>
      <c r="AQ1872" s="199" t="s">
        <v>52</v>
      </c>
      <c r="AR1872" s="195">
        <v>9.4146865960272677E-3</v>
      </c>
      <c r="AS1872" s="195">
        <v>0.60734374036836036</v>
      </c>
      <c r="AT1872" s="195">
        <v>1.5501413730414283E-2</v>
      </c>
      <c r="AU1872" s="194">
        <v>0</v>
      </c>
      <c r="AV1872" s="194">
        <v>0</v>
      </c>
      <c r="AW1872" s="194">
        <v>0</v>
      </c>
      <c r="AX1872" s="194" t="s">
        <v>639</v>
      </c>
    </row>
    <row r="1873" spans="14:50" ht="16.5" thickBot="1" x14ac:dyDescent="0.3">
      <c r="N1873" s="200" t="s">
        <v>194</v>
      </c>
      <c r="O1873" s="199" t="s">
        <v>414</v>
      </c>
      <c r="P1873" s="197" t="s">
        <v>630</v>
      </c>
      <c r="Q1873" s="199" t="s">
        <v>74</v>
      </c>
      <c r="R1873" s="199" t="s">
        <v>52</v>
      </c>
      <c r="S1873" s="195">
        <v>16.238324015098318</v>
      </c>
      <c r="T1873" s="195">
        <v>0.6330146286288959</v>
      </c>
      <c r="U1873" s="195">
        <v>25.652367703208348</v>
      </c>
      <c r="V1873" s="194">
        <v>0</v>
      </c>
      <c r="W1873" s="194">
        <v>0</v>
      </c>
      <c r="X1873" s="194">
        <v>0</v>
      </c>
      <c r="Y1873" s="194" t="s">
        <v>629</v>
      </c>
      <c r="AM1873" s="200" t="s">
        <v>194</v>
      </c>
      <c r="AN1873" s="199" t="s">
        <v>402</v>
      </c>
      <c r="AO1873" s="197" t="s">
        <v>630</v>
      </c>
      <c r="AP1873" s="199" t="s">
        <v>313</v>
      </c>
      <c r="AQ1873" s="199" t="s">
        <v>52</v>
      </c>
      <c r="AR1873" s="195">
        <v>9.3498566220040213E-3</v>
      </c>
      <c r="AS1873" s="195">
        <v>0.60424375272228648</v>
      </c>
      <c r="AT1873" s="195">
        <v>1.5473650459570845E-2</v>
      </c>
      <c r="AU1873" s="194">
        <v>0</v>
      </c>
      <c r="AV1873" s="194">
        <v>0</v>
      </c>
      <c r="AW1873" s="194">
        <v>0</v>
      </c>
      <c r="AX1873" s="194" t="s">
        <v>639</v>
      </c>
    </row>
    <row r="1874" spans="14:50" ht="16.5" thickBot="1" x14ac:dyDescent="0.3">
      <c r="N1874" s="200" t="s">
        <v>194</v>
      </c>
      <c r="O1874" s="199" t="s">
        <v>414</v>
      </c>
      <c r="P1874" s="197" t="s">
        <v>630</v>
      </c>
      <c r="Q1874" s="199" t="s">
        <v>316</v>
      </c>
      <c r="R1874" s="199" t="s">
        <v>52</v>
      </c>
      <c r="S1874" s="195">
        <v>16.238324015098318</v>
      </c>
      <c r="T1874" s="195">
        <v>0.6330146286288959</v>
      </c>
      <c r="U1874" s="195">
        <v>25.652367703208348</v>
      </c>
      <c r="V1874" s="194">
        <v>0</v>
      </c>
      <c r="W1874" s="194">
        <v>0</v>
      </c>
      <c r="X1874" s="194">
        <v>0</v>
      </c>
      <c r="Y1874" s="194" t="s">
        <v>629</v>
      </c>
      <c r="AM1874" s="200" t="s">
        <v>194</v>
      </c>
      <c r="AN1874" s="199" t="s">
        <v>402</v>
      </c>
      <c r="AO1874" s="197" t="s">
        <v>630</v>
      </c>
      <c r="AP1874" s="199" t="s">
        <v>312</v>
      </c>
      <c r="AQ1874" s="199" t="s">
        <v>52</v>
      </c>
      <c r="AR1874" s="195">
        <v>9.4146865960272677E-3</v>
      </c>
      <c r="AS1874" s="195">
        <v>0.60734374036836036</v>
      </c>
      <c r="AT1874" s="195">
        <v>1.5501413730414283E-2</v>
      </c>
      <c r="AU1874" s="194">
        <v>0</v>
      </c>
      <c r="AV1874" s="194">
        <v>0</v>
      </c>
      <c r="AW1874" s="194">
        <v>0</v>
      </c>
      <c r="AX1874" s="194" t="s">
        <v>639</v>
      </c>
    </row>
    <row r="1875" spans="14:50" ht="16.5" thickBot="1" x14ac:dyDescent="0.3">
      <c r="N1875" s="200" t="s">
        <v>194</v>
      </c>
      <c r="O1875" s="199" t="s">
        <v>414</v>
      </c>
      <c r="P1875" s="197" t="s">
        <v>630</v>
      </c>
      <c r="Q1875" s="199" t="s">
        <v>315</v>
      </c>
      <c r="R1875" s="199" t="s">
        <v>52</v>
      </c>
      <c r="S1875" s="195">
        <v>16.103452280242394</v>
      </c>
      <c r="T1875" s="195">
        <v>0.6289936729180079</v>
      </c>
      <c r="U1875" s="195">
        <v>25.60193047019974</v>
      </c>
      <c r="V1875" s="194">
        <v>0</v>
      </c>
      <c r="W1875" s="194">
        <v>0</v>
      </c>
      <c r="X1875" s="194">
        <v>0</v>
      </c>
      <c r="Y1875" s="194" t="s">
        <v>629</v>
      </c>
      <c r="AM1875" s="200" t="s">
        <v>194</v>
      </c>
      <c r="AN1875" s="199" t="s">
        <v>398</v>
      </c>
      <c r="AO1875" s="197" t="s">
        <v>630</v>
      </c>
      <c r="AP1875" s="199" t="s">
        <v>323</v>
      </c>
      <c r="AQ1875" s="199" t="s">
        <v>55</v>
      </c>
      <c r="AR1875" s="195">
        <v>19.010798829055464</v>
      </c>
      <c r="AS1875" s="195">
        <v>0.58950953174250065</v>
      </c>
      <c r="AT1875" s="195">
        <v>32.248501178365053</v>
      </c>
      <c r="AU1875" s="194">
        <v>0</v>
      </c>
      <c r="AV1875" s="194">
        <v>0</v>
      </c>
      <c r="AW1875" s="194">
        <v>0</v>
      </c>
      <c r="AX1875" s="194" t="s">
        <v>638</v>
      </c>
    </row>
    <row r="1876" spans="14:50" ht="16.5" thickBot="1" x14ac:dyDescent="0.3">
      <c r="N1876" s="200" t="s">
        <v>194</v>
      </c>
      <c r="O1876" s="199" t="s">
        <v>414</v>
      </c>
      <c r="P1876" s="197" t="s">
        <v>630</v>
      </c>
      <c r="Q1876" s="199" t="s">
        <v>314</v>
      </c>
      <c r="R1876" s="199" t="s">
        <v>52</v>
      </c>
      <c r="S1876" s="195">
        <v>16.238324015098318</v>
      </c>
      <c r="T1876" s="195">
        <v>0.6330146286288959</v>
      </c>
      <c r="U1876" s="195">
        <v>25.652367703208348</v>
      </c>
      <c r="V1876" s="194">
        <v>0</v>
      </c>
      <c r="W1876" s="194">
        <v>0</v>
      </c>
      <c r="X1876" s="194">
        <v>0</v>
      </c>
      <c r="Y1876" s="194" t="s">
        <v>629</v>
      </c>
      <c r="AM1876" s="200" t="s">
        <v>194</v>
      </c>
      <c r="AN1876" s="199" t="s">
        <v>398</v>
      </c>
      <c r="AO1876" s="197" t="s">
        <v>630</v>
      </c>
      <c r="AP1876" s="199" t="s">
        <v>322</v>
      </c>
      <c r="AQ1876" s="199" t="s">
        <v>55</v>
      </c>
      <c r="AR1876" s="195">
        <v>18.980847730575299</v>
      </c>
      <c r="AS1876" s="195">
        <v>0.58226264772065517</v>
      </c>
      <c r="AT1876" s="195">
        <v>32.59842925675958</v>
      </c>
      <c r="AU1876" s="194">
        <v>0</v>
      </c>
      <c r="AV1876" s="194">
        <v>0</v>
      </c>
      <c r="AW1876" s="194">
        <v>0</v>
      </c>
      <c r="AX1876" s="194" t="s">
        <v>638</v>
      </c>
    </row>
    <row r="1877" spans="14:50" ht="16.5" thickBot="1" x14ac:dyDescent="0.3">
      <c r="N1877" s="200" t="s">
        <v>194</v>
      </c>
      <c r="O1877" s="199" t="s">
        <v>414</v>
      </c>
      <c r="P1877" s="197" t="s">
        <v>630</v>
      </c>
      <c r="Q1877" s="199" t="s">
        <v>313</v>
      </c>
      <c r="R1877" s="199" t="s">
        <v>52</v>
      </c>
      <c r="S1877" s="195">
        <v>16.103452280242394</v>
      </c>
      <c r="T1877" s="195">
        <v>0.6289936729180079</v>
      </c>
      <c r="U1877" s="195">
        <v>25.60193047019974</v>
      </c>
      <c r="V1877" s="194">
        <v>0</v>
      </c>
      <c r="W1877" s="194">
        <v>0</v>
      </c>
      <c r="X1877" s="194">
        <v>0</v>
      </c>
      <c r="Y1877" s="194" t="s">
        <v>629</v>
      </c>
      <c r="AM1877" s="200" t="s">
        <v>194</v>
      </c>
      <c r="AN1877" s="199" t="s">
        <v>398</v>
      </c>
      <c r="AO1877" s="197" t="s">
        <v>630</v>
      </c>
      <c r="AP1877" s="199" t="s">
        <v>321</v>
      </c>
      <c r="AQ1877" s="199" t="s">
        <v>55</v>
      </c>
      <c r="AR1877" s="195">
        <v>19.471503198205518</v>
      </c>
      <c r="AS1877" s="195">
        <v>0.6051412209011563</v>
      </c>
      <c r="AT1877" s="195">
        <v>32.176792004367513</v>
      </c>
      <c r="AU1877" s="194">
        <v>0</v>
      </c>
      <c r="AV1877" s="194">
        <v>0</v>
      </c>
      <c r="AW1877" s="194">
        <v>0</v>
      </c>
      <c r="AX1877" s="194" t="s">
        <v>638</v>
      </c>
    </row>
    <row r="1878" spans="14:50" ht="16.5" thickBot="1" x14ac:dyDescent="0.3">
      <c r="N1878" s="200" t="s">
        <v>194</v>
      </c>
      <c r="O1878" s="199" t="s">
        <v>414</v>
      </c>
      <c r="P1878" s="197" t="s">
        <v>630</v>
      </c>
      <c r="Q1878" s="199" t="s">
        <v>312</v>
      </c>
      <c r="R1878" s="199" t="s">
        <v>52</v>
      </c>
      <c r="S1878" s="195">
        <v>16.238324015098318</v>
      </c>
      <c r="T1878" s="195">
        <v>0.6330146286288959</v>
      </c>
      <c r="U1878" s="195">
        <v>25.652367703208348</v>
      </c>
      <c r="V1878" s="194">
        <v>0</v>
      </c>
      <c r="W1878" s="194">
        <v>0</v>
      </c>
      <c r="X1878" s="194">
        <v>0</v>
      </c>
      <c r="Y1878" s="194" t="s">
        <v>629</v>
      </c>
      <c r="AM1878" s="200" t="s">
        <v>194</v>
      </c>
      <c r="AN1878" s="199" t="s">
        <v>398</v>
      </c>
      <c r="AO1878" s="197" t="s">
        <v>630</v>
      </c>
      <c r="AP1878" s="199" t="s">
        <v>320</v>
      </c>
      <c r="AQ1878" s="199" t="s">
        <v>55</v>
      </c>
      <c r="AR1878" s="195">
        <v>19.010798829055467</v>
      </c>
      <c r="AS1878" s="195">
        <v>0.58950953174250065</v>
      </c>
      <c r="AT1878" s="195">
        <v>32.248501178365061</v>
      </c>
      <c r="AU1878" s="194">
        <v>0</v>
      </c>
      <c r="AV1878" s="194">
        <v>0</v>
      </c>
      <c r="AW1878" s="194">
        <v>0</v>
      </c>
      <c r="AX1878" s="194" t="s">
        <v>638</v>
      </c>
    </row>
    <row r="1879" spans="14:50" ht="16.5" thickBot="1" x14ac:dyDescent="0.3">
      <c r="N1879" s="200" t="s">
        <v>194</v>
      </c>
      <c r="O1879" s="199" t="s">
        <v>412</v>
      </c>
      <c r="P1879" s="197" t="s">
        <v>630</v>
      </c>
      <c r="Q1879" s="199" t="s">
        <v>323</v>
      </c>
      <c r="R1879" s="199" t="s">
        <v>76</v>
      </c>
      <c r="S1879" s="195">
        <v>3.4552664271398084</v>
      </c>
      <c r="T1879" s="195">
        <v>0.63301462862889579</v>
      </c>
      <c r="U1879" s="195">
        <v>5.4584306126129913</v>
      </c>
      <c r="V1879" s="194">
        <v>0</v>
      </c>
      <c r="W1879" s="194">
        <v>0</v>
      </c>
      <c r="X1879" s="194">
        <v>0</v>
      </c>
      <c r="Y1879" s="194" t="s">
        <v>629</v>
      </c>
      <c r="AM1879" s="200" t="s">
        <v>194</v>
      </c>
      <c r="AN1879" s="199" t="s">
        <v>398</v>
      </c>
      <c r="AO1879" s="197" t="s">
        <v>630</v>
      </c>
      <c r="AP1879" s="199" t="s">
        <v>319</v>
      </c>
      <c r="AQ1879" s="199" t="s">
        <v>55</v>
      </c>
      <c r="AR1879" s="195">
        <v>18.98084773057532</v>
      </c>
      <c r="AS1879" s="195">
        <v>0.58226264772065506</v>
      </c>
      <c r="AT1879" s="195">
        <v>32.598429256759616</v>
      </c>
      <c r="AU1879" s="194">
        <v>0</v>
      </c>
      <c r="AV1879" s="194">
        <v>0</v>
      </c>
      <c r="AW1879" s="194">
        <v>0</v>
      </c>
      <c r="AX1879" s="194" t="s">
        <v>638</v>
      </c>
    </row>
    <row r="1880" spans="14:50" ht="16.5" thickBot="1" x14ac:dyDescent="0.3">
      <c r="N1880" s="200" t="s">
        <v>194</v>
      </c>
      <c r="O1880" s="199" t="s">
        <v>412</v>
      </c>
      <c r="P1880" s="197" t="s">
        <v>630</v>
      </c>
      <c r="Q1880" s="199" t="s">
        <v>322</v>
      </c>
      <c r="R1880" s="199" t="s">
        <v>76</v>
      </c>
      <c r="S1880" s="195">
        <v>3.4265677894611635</v>
      </c>
      <c r="T1880" s="195">
        <v>0.62899367291800801</v>
      </c>
      <c r="U1880" s="195">
        <v>5.4476983425997529</v>
      </c>
      <c r="V1880" s="194">
        <v>0</v>
      </c>
      <c r="W1880" s="194">
        <v>0</v>
      </c>
      <c r="X1880" s="194">
        <v>0</v>
      </c>
      <c r="Y1880" s="194" t="s">
        <v>629</v>
      </c>
      <c r="AM1880" s="200" t="s">
        <v>194</v>
      </c>
      <c r="AN1880" s="199" t="s">
        <v>398</v>
      </c>
      <c r="AO1880" s="197" t="s">
        <v>630</v>
      </c>
      <c r="AP1880" s="199" t="s">
        <v>318</v>
      </c>
      <c r="AQ1880" s="199" t="s">
        <v>55</v>
      </c>
      <c r="AR1880" s="195">
        <v>19.01079882905546</v>
      </c>
      <c r="AS1880" s="195">
        <v>0.58950953174250065</v>
      </c>
      <c r="AT1880" s="195">
        <v>32.248501178365046</v>
      </c>
      <c r="AU1880" s="194">
        <v>0</v>
      </c>
      <c r="AV1880" s="194">
        <v>0</v>
      </c>
      <c r="AW1880" s="194">
        <v>0</v>
      </c>
      <c r="AX1880" s="194" t="s">
        <v>638</v>
      </c>
    </row>
    <row r="1881" spans="14:50" ht="16.5" thickBot="1" x14ac:dyDescent="0.3">
      <c r="N1881" s="200" t="s">
        <v>194</v>
      </c>
      <c r="O1881" s="199" t="s">
        <v>412</v>
      </c>
      <c r="P1881" s="197" t="s">
        <v>630</v>
      </c>
      <c r="Q1881" s="199" t="s">
        <v>321</v>
      </c>
      <c r="R1881" s="199" t="s">
        <v>76</v>
      </c>
      <c r="S1881" s="195">
        <v>3.4552664271398084</v>
      </c>
      <c r="T1881" s="195">
        <v>0.63301462862889579</v>
      </c>
      <c r="U1881" s="195">
        <v>5.4584306126129913</v>
      </c>
      <c r="V1881" s="194">
        <v>0</v>
      </c>
      <c r="W1881" s="194">
        <v>0</v>
      </c>
      <c r="X1881" s="194">
        <v>0</v>
      </c>
      <c r="Y1881" s="194" t="s">
        <v>629</v>
      </c>
      <c r="AM1881" s="200" t="s">
        <v>194</v>
      </c>
      <c r="AN1881" s="199" t="s">
        <v>398</v>
      </c>
      <c r="AO1881" s="197" t="s">
        <v>630</v>
      </c>
      <c r="AP1881" s="199" t="s">
        <v>317</v>
      </c>
      <c r="AQ1881" s="199" t="s">
        <v>55</v>
      </c>
      <c r="AR1881" s="195">
        <v>19.471503198205536</v>
      </c>
      <c r="AS1881" s="195">
        <v>0.60514122090115618</v>
      </c>
      <c r="AT1881" s="195">
        <v>32.176792004367542</v>
      </c>
      <c r="AU1881" s="194">
        <v>0</v>
      </c>
      <c r="AV1881" s="194">
        <v>0</v>
      </c>
      <c r="AW1881" s="194">
        <v>0</v>
      </c>
      <c r="AX1881" s="194" t="s">
        <v>638</v>
      </c>
    </row>
    <row r="1882" spans="14:50" ht="16.5" thickBot="1" x14ac:dyDescent="0.3">
      <c r="N1882" s="200" t="s">
        <v>194</v>
      </c>
      <c r="O1882" s="199" t="s">
        <v>412</v>
      </c>
      <c r="P1882" s="197" t="s">
        <v>630</v>
      </c>
      <c r="Q1882" s="199" t="s">
        <v>320</v>
      </c>
      <c r="R1882" s="199" t="s">
        <v>76</v>
      </c>
      <c r="S1882" s="195">
        <v>3.4265677894611635</v>
      </c>
      <c r="T1882" s="195">
        <v>0.62899367291800801</v>
      </c>
      <c r="U1882" s="195">
        <v>5.4476983425997529</v>
      </c>
      <c r="V1882" s="194">
        <v>0</v>
      </c>
      <c r="W1882" s="194">
        <v>0</v>
      </c>
      <c r="X1882" s="194">
        <v>0</v>
      </c>
      <c r="Y1882" s="194" t="s">
        <v>629</v>
      </c>
      <c r="AM1882" s="200" t="s">
        <v>194</v>
      </c>
      <c r="AN1882" s="199" t="s">
        <v>398</v>
      </c>
      <c r="AO1882" s="197" t="s">
        <v>630</v>
      </c>
      <c r="AP1882" s="199" t="s">
        <v>74</v>
      </c>
      <c r="AQ1882" s="199" t="s">
        <v>55</v>
      </c>
      <c r="AR1882" s="195">
        <v>19.010798829055492</v>
      </c>
      <c r="AS1882" s="195">
        <v>0.58950953174250065</v>
      </c>
      <c r="AT1882" s="195">
        <v>32.248501178365103</v>
      </c>
      <c r="AU1882" s="194">
        <v>0</v>
      </c>
      <c r="AV1882" s="194">
        <v>0</v>
      </c>
      <c r="AW1882" s="194">
        <v>0</v>
      </c>
      <c r="AX1882" s="194" t="s">
        <v>638</v>
      </c>
    </row>
    <row r="1883" spans="14:50" ht="16.5" thickBot="1" x14ac:dyDescent="0.3">
      <c r="N1883" s="200" t="s">
        <v>194</v>
      </c>
      <c r="O1883" s="199" t="s">
        <v>412</v>
      </c>
      <c r="P1883" s="197" t="s">
        <v>630</v>
      </c>
      <c r="Q1883" s="199" t="s">
        <v>319</v>
      </c>
      <c r="R1883" s="199" t="s">
        <v>76</v>
      </c>
      <c r="S1883" s="195">
        <v>3.4265677894611635</v>
      </c>
      <c r="T1883" s="195">
        <v>0.62899367291800801</v>
      </c>
      <c r="U1883" s="195">
        <v>5.4476983425997529</v>
      </c>
      <c r="V1883" s="194">
        <v>0</v>
      </c>
      <c r="W1883" s="194">
        <v>0</v>
      </c>
      <c r="X1883" s="194">
        <v>0</v>
      </c>
      <c r="Y1883" s="194" t="s">
        <v>629</v>
      </c>
      <c r="AM1883" s="200" t="s">
        <v>194</v>
      </c>
      <c r="AN1883" s="199" t="s">
        <v>398</v>
      </c>
      <c r="AO1883" s="197" t="s">
        <v>630</v>
      </c>
      <c r="AP1883" s="199" t="s">
        <v>316</v>
      </c>
      <c r="AQ1883" s="199" t="s">
        <v>55</v>
      </c>
      <c r="AR1883" s="195">
        <v>19.010798829055442</v>
      </c>
      <c r="AS1883" s="195">
        <v>0.58950953174250054</v>
      </c>
      <c r="AT1883" s="195">
        <v>32.248501178365025</v>
      </c>
      <c r="AU1883" s="194">
        <v>0</v>
      </c>
      <c r="AV1883" s="194">
        <v>0</v>
      </c>
      <c r="AW1883" s="194">
        <v>0</v>
      </c>
      <c r="AX1883" s="194" t="s">
        <v>638</v>
      </c>
    </row>
    <row r="1884" spans="14:50" ht="16.5" thickBot="1" x14ac:dyDescent="0.3">
      <c r="N1884" s="200" t="s">
        <v>194</v>
      </c>
      <c r="O1884" s="199" t="s">
        <v>412</v>
      </c>
      <c r="P1884" s="197" t="s">
        <v>630</v>
      </c>
      <c r="Q1884" s="199" t="s">
        <v>318</v>
      </c>
      <c r="R1884" s="199" t="s">
        <v>76</v>
      </c>
      <c r="S1884" s="195">
        <v>3.4552664271398084</v>
      </c>
      <c r="T1884" s="195">
        <v>0.63301462862889579</v>
      </c>
      <c r="U1884" s="195">
        <v>5.4584306126129913</v>
      </c>
      <c r="V1884" s="194">
        <v>0</v>
      </c>
      <c r="W1884" s="194">
        <v>0</v>
      </c>
      <c r="X1884" s="194">
        <v>0</v>
      </c>
      <c r="Y1884" s="194" t="s">
        <v>629</v>
      </c>
      <c r="AM1884" s="200" t="s">
        <v>194</v>
      </c>
      <c r="AN1884" s="199" t="s">
        <v>398</v>
      </c>
      <c r="AO1884" s="197" t="s">
        <v>630</v>
      </c>
      <c r="AP1884" s="199" t="s">
        <v>315</v>
      </c>
      <c r="AQ1884" s="199" t="s">
        <v>55</v>
      </c>
      <c r="AR1884" s="195">
        <v>19.471503198205546</v>
      </c>
      <c r="AS1884" s="195">
        <v>0.60514122090115618</v>
      </c>
      <c r="AT1884" s="195">
        <v>32.176792004367563</v>
      </c>
      <c r="AU1884" s="194">
        <v>0</v>
      </c>
      <c r="AV1884" s="194">
        <v>0</v>
      </c>
      <c r="AW1884" s="194">
        <v>0</v>
      </c>
      <c r="AX1884" s="194" t="s">
        <v>638</v>
      </c>
    </row>
    <row r="1885" spans="14:50" ht="16.5" thickBot="1" x14ac:dyDescent="0.3">
      <c r="N1885" s="200" t="s">
        <v>194</v>
      </c>
      <c r="O1885" s="199" t="s">
        <v>412</v>
      </c>
      <c r="P1885" s="197" t="s">
        <v>630</v>
      </c>
      <c r="Q1885" s="199" t="s">
        <v>317</v>
      </c>
      <c r="R1885" s="199" t="s">
        <v>76</v>
      </c>
      <c r="S1885" s="195">
        <v>3.4265677894611635</v>
      </c>
      <c r="T1885" s="195">
        <v>0.62899367291800801</v>
      </c>
      <c r="U1885" s="195">
        <v>5.4476983425997529</v>
      </c>
      <c r="V1885" s="194">
        <v>0</v>
      </c>
      <c r="W1885" s="194">
        <v>0</v>
      </c>
      <c r="X1885" s="194">
        <v>0</v>
      </c>
      <c r="Y1885" s="194" t="s">
        <v>629</v>
      </c>
      <c r="AM1885" s="200" t="s">
        <v>194</v>
      </c>
      <c r="AN1885" s="199" t="s">
        <v>398</v>
      </c>
      <c r="AO1885" s="197" t="s">
        <v>630</v>
      </c>
      <c r="AP1885" s="199" t="s">
        <v>314</v>
      </c>
      <c r="AQ1885" s="199" t="s">
        <v>55</v>
      </c>
      <c r="AR1885" s="195">
        <v>19.471503198205461</v>
      </c>
      <c r="AS1885" s="195">
        <v>0.6051412209011563</v>
      </c>
      <c r="AT1885" s="195">
        <v>32.176792004367414</v>
      </c>
      <c r="AU1885" s="194">
        <v>0</v>
      </c>
      <c r="AV1885" s="194">
        <v>0</v>
      </c>
      <c r="AW1885" s="194">
        <v>0</v>
      </c>
      <c r="AX1885" s="194" t="s">
        <v>638</v>
      </c>
    </row>
    <row r="1886" spans="14:50" ht="16.5" thickBot="1" x14ac:dyDescent="0.3">
      <c r="N1886" s="200" t="s">
        <v>194</v>
      </c>
      <c r="O1886" s="199" t="s">
        <v>412</v>
      </c>
      <c r="P1886" s="197" t="s">
        <v>630</v>
      </c>
      <c r="Q1886" s="199" t="s">
        <v>74</v>
      </c>
      <c r="R1886" s="199" t="s">
        <v>76</v>
      </c>
      <c r="S1886" s="195">
        <v>3.4552664271398084</v>
      </c>
      <c r="T1886" s="195">
        <v>0.63301462862889579</v>
      </c>
      <c r="U1886" s="195">
        <v>5.4584306126129913</v>
      </c>
      <c r="V1886" s="194">
        <v>0</v>
      </c>
      <c r="W1886" s="194">
        <v>0</v>
      </c>
      <c r="X1886" s="194">
        <v>0</v>
      </c>
      <c r="Y1886" s="194" t="s">
        <v>629</v>
      </c>
      <c r="AM1886" s="200" t="s">
        <v>194</v>
      </c>
      <c r="AN1886" s="199" t="s">
        <v>398</v>
      </c>
      <c r="AO1886" s="197" t="s">
        <v>630</v>
      </c>
      <c r="AP1886" s="199" t="s">
        <v>313</v>
      </c>
      <c r="AQ1886" s="199" t="s">
        <v>55</v>
      </c>
      <c r="AR1886" s="195">
        <v>19.010798829055457</v>
      </c>
      <c r="AS1886" s="195">
        <v>0.58950953174250054</v>
      </c>
      <c r="AT1886" s="195">
        <v>32.248501178365046</v>
      </c>
      <c r="AU1886" s="194">
        <v>0</v>
      </c>
      <c r="AV1886" s="194">
        <v>0</v>
      </c>
      <c r="AW1886" s="194">
        <v>0</v>
      </c>
      <c r="AX1886" s="194" t="s">
        <v>638</v>
      </c>
    </row>
    <row r="1887" spans="14:50" ht="16.5" thickBot="1" x14ac:dyDescent="0.3">
      <c r="N1887" s="200" t="s">
        <v>194</v>
      </c>
      <c r="O1887" s="199" t="s">
        <v>412</v>
      </c>
      <c r="P1887" s="197" t="s">
        <v>630</v>
      </c>
      <c r="Q1887" s="199" t="s">
        <v>316</v>
      </c>
      <c r="R1887" s="199" t="s">
        <v>76</v>
      </c>
      <c r="S1887" s="195">
        <v>3.4552664271398084</v>
      </c>
      <c r="T1887" s="195">
        <v>0.63301462862889579</v>
      </c>
      <c r="U1887" s="195">
        <v>5.4584306126129913</v>
      </c>
      <c r="V1887" s="194">
        <v>0</v>
      </c>
      <c r="W1887" s="194">
        <v>0</v>
      </c>
      <c r="X1887" s="194">
        <v>0</v>
      </c>
      <c r="Y1887" s="194" t="s">
        <v>629</v>
      </c>
      <c r="AM1887" s="200" t="s">
        <v>194</v>
      </c>
      <c r="AN1887" s="199" t="s">
        <v>398</v>
      </c>
      <c r="AO1887" s="197" t="s">
        <v>630</v>
      </c>
      <c r="AP1887" s="199" t="s">
        <v>312</v>
      </c>
      <c r="AQ1887" s="199" t="s">
        <v>55</v>
      </c>
      <c r="AR1887" s="195">
        <v>19.010798829055446</v>
      </c>
      <c r="AS1887" s="195">
        <v>0.58950953174250054</v>
      </c>
      <c r="AT1887" s="195">
        <v>32.248501178365032</v>
      </c>
      <c r="AU1887" s="194">
        <v>0</v>
      </c>
      <c r="AV1887" s="194">
        <v>0</v>
      </c>
      <c r="AW1887" s="194">
        <v>0</v>
      </c>
      <c r="AX1887" s="194" t="s">
        <v>638</v>
      </c>
    </row>
    <row r="1888" spans="14:50" ht="16.5" thickBot="1" x14ac:dyDescent="0.3">
      <c r="N1888" s="200" t="s">
        <v>194</v>
      </c>
      <c r="O1888" s="199" t="s">
        <v>412</v>
      </c>
      <c r="P1888" s="197" t="s">
        <v>630</v>
      </c>
      <c r="Q1888" s="199" t="s">
        <v>315</v>
      </c>
      <c r="R1888" s="199" t="s">
        <v>76</v>
      </c>
      <c r="S1888" s="195">
        <v>3.4265677894611635</v>
      </c>
      <c r="T1888" s="195">
        <v>0.62899367291800801</v>
      </c>
      <c r="U1888" s="195">
        <v>5.4476983425997529</v>
      </c>
      <c r="V1888" s="194">
        <v>0</v>
      </c>
      <c r="W1888" s="194">
        <v>0</v>
      </c>
      <c r="X1888" s="194">
        <v>0</v>
      </c>
      <c r="Y1888" s="194" t="s">
        <v>629</v>
      </c>
      <c r="AM1888" s="200" t="s">
        <v>194</v>
      </c>
      <c r="AN1888" s="199" t="s">
        <v>398</v>
      </c>
      <c r="AO1888" s="197" t="s">
        <v>630</v>
      </c>
      <c r="AP1888" s="199" t="s">
        <v>323</v>
      </c>
      <c r="AQ1888" s="199" t="s">
        <v>52</v>
      </c>
      <c r="AR1888" s="195">
        <v>19.010798829055464</v>
      </c>
      <c r="AS1888" s="195">
        <v>0.58950953174250065</v>
      </c>
      <c r="AT1888" s="195">
        <v>32.248501178365053</v>
      </c>
      <c r="AU1888" s="194">
        <v>0</v>
      </c>
      <c r="AV1888" s="194">
        <v>0</v>
      </c>
      <c r="AW1888" s="194">
        <v>0</v>
      </c>
      <c r="AX1888" s="194" t="s">
        <v>638</v>
      </c>
    </row>
    <row r="1889" spans="14:50" ht="16.5" thickBot="1" x14ac:dyDescent="0.3">
      <c r="N1889" s="200" t="s">
        <v>194</v>
      </c>
      <c r="O1889" s="199" t="s">
        <v>412</v>
      </c>
      <c r="P1889" s="197" t="s">
        <v>630</v>
      </c>
      <c r="Q1889" s="199" t="s">
        <v>314</v>
      </c>
      <c r="R1889" s="199" t="s">
        <v>76</v>
      </c>
      <c r="S1889" s="195">
        <v>3.4552664271398084</v>
      </c>
      <c r="T1889" s="195">
        <v>0.63301462862889579</v>
      </c>
      <c r="U1889" s="195">
        <v>5.4584306126129913</v>
      </c>
      <c r="V1889" s="194">
        <v>0</v>
      </c>
      <c r="W1889" s="194">
        <v>0</v>
      </c>
      <c r="X1889" s="194">
        <v>0</v>
      </c>
      <c r="Y1889" s="194" t="s">
        <v>629</v>
      </c>
      <c r="AM1889" s="200" t="s">
        <v>194</v>
      </c>
      <c r="AN1889" s="199" t="s">
        <v>398</v>
      </c>
      <c r="AO1889" s="197" t="s">
        <v>630</v>
      </c>
      <c r="AP1889" s="199" t="s">
        <v>322</v>
      </c>
      <c r="AQ1889" s="199" t="s">
        <v>52</v>
      </c>
      <c r="AR1889" s="195">
        <v>18.980847730575299</v>
      </c>
      <c r="AS1889" s="195">
        <v>0.58226264772065517</v>
      </c>
      <c r="AT1889" s="195">
        <v>32.59842925675958</v>
      </c>
      <c r="AU1889" s="194">
        <v>0</v>
      </c>
      <c r="AV1889" s="194">
        <v>0</v>
      </c>
      <c r="AW1889" s="194">
        <v>0</v>
      </c>
      <c r="AX1889" s="194" t="s">
        <v>638</v>
      </c>
    </row>
    <row r="1890" spans="14:50" ht="16.5" thickBot="1" x14ac:dyDescent="0.3">
      <c r="N1890" s="200" t="s">
        <v>194</v>
      </c>
      <c r="O1890" s="199" t="s">
        <v>412</v>
      </c>
      <c r="P1890" s="197" t="s">
        <v>630</v>
      </c>
      <c r="Q1890" s="199" t="s">
        <v>313</v>
      </c>
      <c r="R1890" s="199" t="s">
        <v>76</v>
      </c>
      <c r="S1890" s="195">
        <v>3.4265677894611635</v>
      </c>
      <c r="T1890" s="195">
        <v>0.62899367291800801</v>
      </c>
      <c r="U1890" s="195">
        <v>5.4476983425997529</v>
      </c>
      <c r="V1890" s="194">
        <v>0</v>
      </c>
      <c r="W1890" s="194">
        <v>0</v>
      </c>
      <c r="X1890" s="194">
        <v>0</v>
      </c>
      <c r="Y1890" s="194" t="s">
        <v>629</v>
      </c>
      <c r="AM1890" s="200" t="s">
        <v>194</v>
      </c>
      <c r="AN1890" s="199" t="s">
        <v>398</v>
      </c>
      <c r="AO1890" s="197" t="s">
        <v>630</v>
      </c>
      <c r="AP1890" s="199" t="s">
        <v>321</v>
      </c>
      <c r="AQ1890" s="199" t="s">
        <v>52</v>
      </c>
      <c r="AR1890" s="195">
        <v>19.471503198205518</v>
      </c>
      <c r="AS1890" s="195">
        <v>0.6051412209011563</v>
      </c>
      <c r="AT1890" s="195">
        <v>32.176792004367513</v>
      </c>
      <c r="AU1890" s="194">
        <v>0</v>
      </c>
      <c r="AV1890" s="194">
        <v>0</v>
      </c>
      <c r="AW1890" s="194">
        <v>0</v>
      </c>
      <c r="AX1890" s="194" t="s">
        <v>638</v>
      </c>
    </row>
    <row r="1891" spans="14:50" ht="16.5" thickBot="1" x14ac:dyDescent="0.3">
      <c r="N1891" s="200" t="s">
        <v>194</v>
      </c>
      <c r="O1891" s="199" t="s">
        <v>412</v>
      </c>
      <c r="P1891" s="197" t="s">
        <v>630</v>
      </c>
      <c r="Q1891" s="199" t="s">
        <v>312</v>
      </c>
      <c r="R1891" s="199" t="s">
        <v>76</v>
      </c>
      <c r="S1891" s="195">
        <v>3.4552664271398084</v>
      </c>
      <c r="T1891" s="195">
        <v>0.63301462862889579</v>
      </c>
      <c r="U1891" s="195">
        <v>5.4584306126129913</v>
      </c>
      <c r="V1891" s="194">
        <v>0</v>
      </c>
      <c r="W1891" s="194">
        <v>0</v>
      </c>
      <c r="X1891" s="194">
        <v>0</v>
      </c>
      <c r="Y1891" s="194" t="s">
        <v>629</v>
      </c>
      <c r="AM1891" s="200" t="s">
        <v>194</v>
      </c>
      <c r="AN1891" s="199" t="s">
        <v>398</v>
      </c>
      <c r="AO1891" s="197" t="s">
        <v>630</v>
      </c>
      <c r="AP1891" s="199" t="s">
        <v>320</v>
      </c>
      <c r="AQ1891" s="199" t="s">
        <v>52</v>
      </c>
      <c r="AR1891" s="195">
        <v>19.010798829055467</v>
      </c>
      <c r="AS1891" s="195">
        <v>0.58950953174250065</v>
      </c>
      <c r="AT1891" s="195">
        <v>32.248501178365061</v>
      </c>
      <c r="AU1891" s="194">
        <v>0</v>
      </c>
      <c r="AV1891" s="194">
        <v>0</v>
      </c>
      <c r="AW1891" s="194">
        <v>0</v>
      </c>
      <c r="AX1891" s="194" t="s">
        <v>638</v>
      </c>
    </row>
    <row r="1892" spans="14:50" ht="16.5" thickBot="1" x14ac:dyDescent="0.3">
      <c r="N1892" s="200" t="s">
        <v>194</v>
      </c>
      <c r="O1892" s="199" t="s">
        <v>412</v>
      </c>
      <c r="P1892" s="197" t="s">
        <v>630</v>
      </c>
      <c r="Q1892" s="199" t="s">
        <v>323</v>
      </c>
      <c r="R1892" s="199" t="s">
        <v>52</v>
      </c>
      <c r="S1892" s="195">
        <v>3.4552664271398084</v>
      </c>
      <c r="T1892" s="195">
        <v>0.63301462862889579</v>
      </c>
      <c r="U1892" s="195">
        <v>5.4584306126129913</v>
      </c>
      <c r="V1892" s="194">
        <v>0</v>
      </c>
      <c r="W1892" s="194">
        <v>0</v>
      </c>
      <c r="X1892" s="194">
        <v>0</v>
      </c>
      <c r="Y1892" s="194" t="s">
        <v>629</v>
      </c>
      <c r="AM1892" s="200" t="s">
        <v>194</v>
      </c>
      <c r="AN1892" s="199" t="s">
        <v>398</v>
      </c>
      <c r="AO1892" s="197" t="s">
        <v>630</v>
      </c>
      <c r="AP1892" s="199" t="s">
        <v>319</v>
      </c>
      <c r="AQ1892" s="199" t="s">
        <v>52</v>
      </c>
      <c r="AR1892" s="195">
        <v>18.98084773057532</v>
      </c>
      <c r="AS1892" s="195">
        <v>0.58226264772065506</v>
      </c>
      <c r="AT1892" s="195">
        <v>32.598429256759616</v>
      </c>
      <c r="AU1892" s="194">
        <v>0</v>
      </c>
      <c r="AV1892" s="194">
        <v>0</v>
      </c>
      <c r="AW1892" s="194">
        <v>0</v>
      </c>
      <c r="AX1892" s="194" t="s">
        <v>638</v>
      </c>
    </row>
    <row r="1893" spans="14:50" ht="16.5" thickBot="1" x14ac:dyDescent="0.3">
      <c r="N1893" s="200" t="s">
        <v>194</v>
      </c>
      <c r="O1893" s="199" t="s">
        <v>412</v>
      </c>
      <c r="P1893" s="197" t="s">
        <v>630</v>
      </c>
      <c r="Q1893" s="199" t="s">
        <v>322</v>
      </c>
      <c r="R1893" s="199" t="s">
        <v>52</v>
      </c>
      <c r="S1893" s="195">
        <v>3.4265677894611635</v>
      </c>
      <c r="T1893" s="195">
        <v>0.62899367291800801</v>
      </c>
      <c r="U1893" s="195">
        <v>5.4476983425997529</v>
      </c>
      <c r="V1893" s="194">
        <v>0</v>
      </c>
      <c r="W1893" s="194">
        <v>0</v>
      </c>
      <c r="X1893" s="194">
        <v>0</v>
      </c>
      <c r="Y1893" s="194" t="s">
        <v>629</v>
      </c>
      <c r="AM1893" s="200" t="s">
        <v>194</v>
      </c>
      <c r="AN1893" s="199" t="s">
        <v>398</v>
      </c>
      <c r="AO1893" s="197" t="s">
        <v>630</v>
      </c>
      <c r="AP1893" s="199" t="s">
        <v>318</v>
      </c>
      <c r="AQ1893" s="199" t="s">
        <v>52</v>
      </c>
      <c r="AR1893" s="195">
        <v>19.01079882905546</v>
      </c>
      <c r="AS1893" s="195">
        <v>0.58950953174250065</v>
      </c>
      <c r="AT1893" s="195">
        <v>32.248501178365046</v>
      </c>
      <c r="AU1893" s="194">
        <v>0</v>
      </c>
      <c r="AV1893" s="194">
        <v>0</v>
      </c>
      <c r="AW1893" s="194">
        <v>0</v>
      </c>
      <c r="AX1893" s="194" t="s">
        <v>638</v>
      </c>
    </row>
    <row r="1894" spans="14:50" ht="16.5" thickBot="1" x14ac:dyDescent="0.3">
      <c r="N1894" s="200" t="s">
        <v>194</v>
      </c>
      <c r="O1894" s="199" t="s">
        <v>412</v>
      </c>
      <c r="P1894" s="197" t="s">
        <v>630</v>
      </c>
      <c r="Q1894" s="199" t="s">
        <v>321</v>
      </c>
      <c r="R1894" s="199" t="s">
        <v>52</v>
      </c>
      <c r="S1894" s="195">
        <v>3.4552664271398084</v>
      </c>
      <c r="T1894" s="195">
        <v>0.63301462862889579</v>
      </c>
      <c r="U1894" s="195">
        <v>5.4584306126129913</v>
      </c>
      <c r="V1894" s="194">
        <v>0</v>
      </c>
      <c r="W1894" s="194">
        <v>0</v>
      </c>
      <c r="X1894" s="194">
        <v>0</v>
      </c>
      <c r="Y1894" s="194" t="s">
        <v>629</v>
      </c>
      <c r="AM1894" s="200" t="s">
        <v>194</v>
      </c>
      <c r="AN1894" s="199" t="s">
        <v>398</v>
      </c>
      <c r="AO1894" s="197" t="s">
        <v>630</v>
      </c>
      <c r="AP1894" s="199" t="s">
        <v>317</v>
      </c>
      <c r="AQ1894" s="199" t="s">
        <v>52</v>
      </c>
      <c r="AR1894" s="195">
        <v>19.471503198205536</v>
      </c>
      <c r="AS1894" s="195">
        <v>0.60514122090115618</v>
      </c>
      <c r="AT1894" s="195">
        <v>32.176792004367542</v>
      </c>
      <c r="AU1894" s="194">
        <v>0</v>
      </c>
      <c r="AV1894" s="194">
        <v>0</v>
      </c>
      <c r="AW1894" s="194">
        <v>0</v>
      </c>
      <c r="AX1894" s="194" t="s">
        <v>638</v>
      </c>
    </row>
    <row r="1895" spans="14:50" ht="16.5" thickBot="1" x14ac:dyDescent="0.3">
      <c r="N1895" s="200" t="s">
        <v>194</v>
      </c>
      <c r="O1895" s="199" t="s">
        <v>412</v>
      </c>
      <c r="P1895" s="197" t="s">
        <v>630</v>
      </c>
      <c r="Q1895" s="199" t="s">
        <v>320</v>
      </c>
      <c r="R1895" s="199" t="s">
        <v>52</v>
      </c>
      <c r="S1895" s="195">
        <v>3.4265677894611635</v>
      </c>
      <c r="T1895" s="195">
        <v>0.62899367291800801</v>
      </c>
      <c r="U1895" s="195">
        <v>5.4476983425997529</v>
      </c>
      <c r="V1895" s="194">
        <v>0</v>
      </c>
      <c r="W1895" s="194">
        <v>0</v>
      </c>
      <c r="X1895" s="194">
        <v>0</v>
      </c>
      <c r="Y1895" s="194" t="s">
        <v>629</v>
      </c>
      <c r="AM1895" s="200" t="s">
        <v>194</v>
      </c>
      <c r="AN1895" s="199" t="s">
        <v>398</v>
      </c>
      <c r="AO1895" s="197" t="s">
        <v>630</v>
      </c>
      <c r="AP1895" s="199" t="s">
        <v>74</v>
      </c>
      <c r="AQ1895" s="199" t="s">
        <v>52</v>
      </c>
      <c r="AR1895" s="195">
        <v>19.010798829055492</v>
      </c>
      <c r="AS1895" s="195">
        <v>0.58950953174250065</v>
      </c>
      <c r="AT1895" s="195">
        <v>32.248501178365103</v>
      </c>
      <c r="AU1895" s="194">
        <v>0</v>
      </c>
      <c r="AV1895" s="194">
        <v>0</v>
      </c>
      <c r="AW1895" s="194">
        <v>0</v>
      </c>
      <c r="AX1895" s="194" t="s">
        <v>638</v>
      </c>
    </row>
    <row r="1896" spans="14:50" ht="16.5" thickBot="1" x14ac:dyDescent="0.3">
      <c r="N1896" s="200" t="s">
        <v>194</v>
      </c>
      <c r="O1896" s="199" t="s">
        <v>412</v>
      </c>
      <c r="P1896" s="197" t="s">
        <v>630</v>
      </c>
      <c r="Q1896" s="199" t="s">
        <v>319</v>
      </c>
      <c r="R1896" s="199" t="s">
        <v>52</v>
      </c>
      <c r="S1896" s="195">
        <v>3.4265677894611635</v>
      </c>
      <c r="T1896" s="195">
        <v>0.62899367291800801</v>
      </c>
      <c r="U1896" s="195">
        <v>5.4476983425997529</v>
      </c>
      <c r="V1896" s="194">
        <v>0</v>
      </c>
      <c r="W1896" s="194">
        <v>0</v>
      </c>
      <c r="X1896" s="194">
        <v>0</v>
      </c>
      <c r="Y1896" s="194" t="s">
        <v>629</v>
      </c>
      <c r="AM1896" s="200" t="s">
        <v>194</v>
      </c>
      <c r="AN1896" s="199" t="s">
        <v>398</v>
      </c>
      <c r="AO1896" s="197" t="s">
        <v>630</v>
      </c>
      <c r="AP1896" s="199" t="s">
        <v>316</v>
      </c>
      <c r="AQ1896" s="199" t="s">
        <v>52</v>
      </c>
      <c r="AR1896" s="195">
        <v>19.010798829055442</v>
      </c>
      <c r="AS1896" s="195">
        <v>0.58950953174250054</v>
      </c>
      <c r="AT1896" s="195">
        <v>32.248501178365025</v>
      </c>
      <c r="AU1896" s="194">
        <v>0</v>
      </c>
      <c r="AV1896" s="194">
        <v>0</v>
      </c>
      <c r="AW1896" s="194">
        <v>0</v>
      </c>
      <c r="AX1896" s="194" t="s">
        <v>638</v>
      </c>
    </row>
    <row r="1897" spans="14:50" ht="16.5" thickBot="1" x14ac:dyDescent="0.3">
      <c r="N1897" s="200" t="s">
        <v>194</v>
      </c>
      <c r="O1897" s="199" t="s">
        <v>412</v>
      </c>
      <c r="P1897" s="197" t="s">
        <v>630</v>
      </c>
      <c r="Q1897" s="199" t="s">
        <v>318</v>
      </c>
      <c r="R1897" s="199" t="s">
        <v>52</v>
      </c>
      <c r="S1897" s="195">
        <v>3.4552664271398084</v>
      </c>
      <c r="T1897" s="195">
        <v>0.63301462862889579</v>
      </c>
      <c r="U1897" s="195">
        <v>5.4584306126129913</v>
      </c>
      <c r="V1897" s="194">
        <v>0</v>
      </c>
      <c r="W1897" s="194">
        <v>0</v>
      </c>
      <c r="X1897" s="194">
        <v>0</v>
      </c>
      <c r="Y1897" s="194" t="s">
        <v>629</v>
      </c>
      <c r="AM1897" s="200" t="s">
        <v>194</v>
      </c>
      <c r="AN1897" s="199" t="s">
        <v>398</v>
      </c>
      <c r="AO1897" s="197" t="s">
        <v>630</v>
      </c>
      <c r="AP1897" s="199" t="s">
        <v>315</v>
      </c>
      <c r="AQ1897" s="199" t="s">
        <v>52</v>
      </c>
      <c r="AR1897" s="195">
        <v>19.471503198205546</v>
      </c>
      <c r="AS1897" s="195">
        <v>0.60514122090115618</v>
      </c>
      <c r="AT1897" s="195">
        <v>32.176792004367563</v>
      </c>
      <c r="AU1897" s="194">
        <v>0</v>
      </c>
      <c r="AV1897" s="194">
        <v>0</v>
      </c>
      <c r="AW1897" s="194">
        <v>0</v>
      </c>
      <c r="AX1897" s="194" t="s">
        <v>638</v>
      </c>
    </row>
    <row r="1898" spans="14:50" ht="16.5" thickBot="1" x14ac:dyDescent="0.3">
      <c r="N1898" s="200" t="s">
        <v>194</v>
      </c>
      <c r="O1898" s="199" t="s">
        <v>412</v>
      </c>
      <c r="P1898" s="197" t="s">
        <v>630</v>
      </c>
      <c r="Q1898" s="199" t="s">
        <v>317</v>
      </c>
      <c r="R1898" s="199" t="s">
        <v>52</v>
      </c>
      <c r="S1898" s="195">
        <v>3.4265677894611635</v>
      </c>
      <c r="T1898" s="195">
        <v>0.62899367291800801</v>
      </c>
      <c r="U1898" s="195">
        <v>5.4476983425997529</v>
      </c>
      <c r="V1898" s="194">
        <v>0</v>
      </c>
      <c r="W1898" s="194">
        <v>0</v>
      </c>
      <c r="X1898" s="194">
        <v>0</v>
      </c>
      <c r="Y1898" s="194" t="s">
        <v>629</v>
      </c>
      <c r="AM1898" s="200" t="s">
        <v>194</v>
      </c>
      <c r="AN1898" s="199" t="s">
        <v>398</v>
      </c>
      <c r="AO1898" s="197" t="s">
        <v>630</v>
      </c>
      <c r="AP1898" s="199" t="s">
        <v>314</v>
      </c>
      <c r="AQ1898" s="199" t="s">
        <v>52</v>
      </c>
      <c r="AR1898" s="195">
        <v>19.471503198205461</v>
      </c>
      <c r="AS1898" s="195">
        <v>0.6051412209011563</v>
      </c>
      <c r="AT1898" s="195">
        <v>32.176792004367414</v>
      </c>
      <c r="AU1898" s="194">
        <v>0</v>
      </c>
      <c r="AV1898" s="194">
        <v>0</v>
      </c>
      <c r="AW1898" s="194">
        <v>0</v>
      </c>
      <c r="AX1898" s="194" t="s">
        <v>638</v>
      </c>
    </row>
    <row r="1899" spans="14:50" ht="16.5" thickBot="1" x14ac:dyDescent="0.3">
      <c r="N1899" s="200" t="s">
        <v>194</v>
      </c>
      <c r="O1899" s="199" t="s">
        <v>412</v>
      </c>
      <c r="P1899" s="197" t="s">
        <v>630</v>
      </c>
      <c r="Q1899" s="199" t="s">
        <v>74</v>
      </c>
      <c r="R1899" s="199" t="s">
        <v>52</v>
      </c>
      <c r="S1899" s="195">
        <v>3.4552664271398084</v>
      </c>
      <c r="T1899" s="195">
        <v>0.63301462862889579</v>
      </c>
      <c r="U1899" s="195">
        <v>5.4584306126129913</v>
      </c>
      <c r="V1899" s="194">
        <v>0</v>
      </c>
      <c r="W1899" s="194">
        <v>0</v>
      </c>
      <c r="X1899" s="194">
        <v>0</v>
      </c>
      <c r="Y1899" s="194" t="s">
        <v>629</v>
      </c>
      <c r="AM1899" s="200" t="s">
        <v>194</v>
      </c>
      <c r="AN1899" s="199" t="s">
        <v>398</v>
      </c>
      <c r="AO1899" s="197" t="s">
        <v>630</v>
      </c>
      <c r="AP1899" s="199" t="s">
        <v>313</v>
      </c>
      <c r="AQ1899" s="199" t="s">
        <v>52</v>
      </c>
      <c r="AR1899" s="195">
        <v>19.010798829055457</v>
      </c>
      <c r="AS1899" s="195">
        <v>0.58950953174250054</v>
      </c>
      <c r="AT1899" s="195">
        <v>32.248501178365046</v>
      </c>
      <c r="AU1899" s="194">
        <v>0</v>
      </c>
      <c r="AV1899" s="194">
        <v>0</v>
      </c>
      <c r="AW1899" s="194">
        <v>0</v>
      </c>
      <c r="AX1899" s="194" t="s">
        <v>638</v>
      </c>
    </row>
    <row r="1900" spans="14:50" ht="16.5" thickBot="1" x14ac:dyDescent="0.3">
      <c r="N1900" s="200" t="s">
        <v>194</v>
      </c>
      <c r="O1900" s="199" t="s">
        <v>412</v>
      </c>
      <c r="P1900" s="197" t="s">
        <v>630</v>
      </c>
      <c r="Q1900" s="199" t="s">
        <v>316</v>
      </c>
      <c r="R1900" s="199" t="s">
        <v>52</v>
      </c>
      <c r="S1900" s="195">
        <v>3.4552664271398084</v>
      </c>
      <c r="T1900" s="195">
        <v>0.63301462862889579</v>
      </c>
      <c r="U1900" s="195">
        <v>5.4584306126129913</v>
      </c>
      <c r="V1900" s="194">
        <v>0</v>
      </c>
      <c r="W1900" s="194">
        <v>0</v>
      </c>
      <c r="X1900" s="194">
        <v>0</v>
      </c>
      <c r="Y1900" s="194" t="s">
        <v>629</v>
      </c>
      <c r="AM1900" s="200" t="s">
        <v>194</v>
      </c>
      <c r="AN1900" s="199" t="s">
        <v>398</v>
      </c>
      <c r="AO1900" s="197" t="s">
        <v>630</v>
      </c>
      <c r="AP1900" s="199" t="s">
        <v>312</v>
      </c>
      <c r="AQ1900" s="199" t="s">
        <v>52</v>
      </c>
      <c r="AR1900" s="195">
        <v>19.010798829055446</v>
      </c>
      <c r="AS1900" s="195">
        <v>0.58950953174250054</v>
      </c>
      <c r="AT1900" s="195">
        <v>32.248501178365032</v>
      </c>
      <c r="AU1900" s="194">
        <v>0</v>
      </c>
      <c r="AV1900" s="194">
        <v>0</v>
      </c>
      <c r="AW1900" s="194">
        <v>0</v>
      </c>
      <c r="AX1900" s="194" t="s">
        <v>638</v>
      </c>
    </row>
    <row r="1901" spans="14:50" ht="16.5" thickBot="1" x14ac:dyDescent="0.3">
      <c r="N1901" s="200" t="s">
        <v>194</v>
      </c>
      <c r="O1901" s="199" t="s">
        <v>412</v>
      </c>
      <c r="P1901" s="197" t="s">
        <v>630</v>
      </c>
      <c r="Q1901" s="199" t="s">
        <v>315</v>
      </c>
      <c r="R1901" s="199" t="s">
        <v>52</v>
      </c>
      <c r="S1901" s="195">
        <v>3.4265677894611635</v>
      </c>
      <c r="T1901" s="195">
        <v>0.62899367291800801</v>
      </c>
      <c r="U1901" s="195">
        <v>5.4476983425997529</v>
      </c>
      <c r="V1901" s="194">
        <v>0</v>
      </c>
      <c r="W1901" s="194">
        <v>0</v>
      </c>
      <c r="X1901" s="194">
        <v>0</v>
      </c>
      <c r="Y1901" s="194" t="s">
        <v>629</v>
      </c>
      <c r="AM1901" s="200" t="s">
        <v>194</v>
      </c>
      <c r="AN1901" s="199" t="s">
        <v>400</v>
      </c>
      <c r="AO1901" s="197" t="s">
        <v>630</v>
      </c>
      <c r="AP1901" s="199" t="s">
        <v>323</v>
      </c>
      <c r="AQ1901" s="199" t="s">
        <v>55</v>
      </c>
      <c r="AR1901" s="195">
        <v>0.38133715384190792</v>
      </c>
      <c r="AS1901" s="195">
        <v>0.64346750308775524</v>
      </c>
      <c r="AT1901" s="195">
        <v>0.59262845755537974</v>
      </c>
      <c r="AU1901" s="194">
        <v>0</v>
      </c>
      <c r="AV1901" s="194">
        <v>0</v>
      </c>
      <c r="AW1901" s="194">
        <v>0</v>
      </c>
      <c r="AX1901" s="194" t="s">
        <v>639</v>
      </c>
    </row>
    <row r="1902" spans="14:50" ht="16.5" thickBot="1" x14ac:dyDescent="0.3">
      <c r="N1902" s="200" t="s">
        <v>194</v>
      </c>
      <c r="O1902" s="199" t="s">
        <v>412</v>
      </c>
      <c r="P1902" s="197" t="s">
        <v>630</v>
      </c>
      <c r="Q1902" s="199" t="s">
        <v>314</v>
      </c>
      <c r="R1902" s="199" t="s">
        <v>52</v>
      </c>
      <c r="S1902" s="195">
        <v>3.4552664271398084</v>
      </c>
      <c r="T1902" s="195">
        <v>0.63301462862889579</v>
      </c>
      <c r="U1902" s="195">
        <v>5.4584306126129913</v>
      </c>
      <c r="V1902" s="194">
        <v>0</v>
      </c>
      <c r="W1902" s="194">
        <v>0</v>
      </c>
      <c r="X1902" s="194">
        <v>0</v>
      </c>
      <c r="Y1902" s="194" t="s">
        <v>629</v>
      </c>
      <c r="AM1902" s="200" t="s">
        <v>194</v>
      </c>
      <c r="AN1902" s="199" t="s">
        <v>400</v>
      </c>
      <c r="AO1902" s="197" t="s">
        <v>630</v>
      </c>
      <c r="AP1902" s="199" t="s">
        <v>322</v>
      </c>
      <c r="AQ1902" s="199" t="s">
        <v>55</v>
      </c>
      <c r="AR1902" s="195">
        <v>0.44776356991875904</v>
      </c>
      <c r="AS1902" s="195">
        <v>0.72098306672361334</v>
      </c>
      <c r="AT1902" s="195">
        <v>0.62104588940423455</v>
      </c>
      <c r="AU1902" s="194">
        <v>0</v>
      </c>
      <c r="AV1902" s="194">
        <v>0</v>
      </c>
      <c r="AW1902" s="194">
        <v>0</v>
      </c>
      <c r="AX1902" s="194" t="s">
        <v>639</v>
      </c>
    </row>
    <row r="1903" spans="14:50" ht="16.5" thickBot="1" x14ac:dyDescent="0.3">
      <c r="N1903" s="200" t="s">
        <v>194</v>
      </c>
      <c r="O1903" s="199" t="s">
        <v>412</v>
      </c>
      <c r="P1903" s="197" t="s">
        <v>630</v>
      </c>
      <c r="Q1903" s="199" t="s">
        <v>313</v>
      </c>
      <c r="R1903" s="199" t="s">
        <v>52</v>
      </c>
      <c r="S1903" s="195">
        <v>3.4265677894611635</v>
      </c>
      <c r="T1903" s="195">
        <v>0.62899367291800801</v>
      </c>
      <c r="U1903" s="195">
        <v>5.4476983425997529</v>
      </c>
      <c r="V1903" s="194">
        <v>0</v>
      </c>
      <c r="W1903" s="194">
        <v>0</v>
      </c>
      <c r="X1903" s="194">
        <v>0</v>
      </c>
      <c r="Y1903" s="194" t="s">
        <v>629</v>
      </c>
      <c r="AM1903" s="200" t="s">
        <v>194</v>
      </c>
      <c r="AN1903" s="199" t="s">
        <v>400</v>
      </c>
      <c r="AO1903" s="197" t="s">
        <v>630</v>
      </c>
      <c r="AP1903" s="199" t="s">
        <v>321</v>
      </c>
      <c r="AQ1903" s="199" t="s">
        <v>55</v>
      </c>
      <c r="AR1903" s="195">
        <v>0.41304292048497521</v>
      </c>
      <c r="AS1903" s="195">
        <v>0.68168080498260286</v>
      </c>
      <c r="AT1903" s="195">
        <v>0.60591836746161054</v>
      </c>
      <c r="AU1903" s="194">
        <v>0</v>
      </c>
      <c r="AV1903" s="194">
        <v>0</v>
      </c>
      <c r="AW1903" s="194">
        <v>0</v>
      </c>
      <c r="AX1903" s="194" t="s">
        <v>639</v>
      </c>
    </row>
    <row r="1904" spans="14:50" ht="16.5" thickBot="1" x14ac:dyDescent="0.3">
      <c r="N1904" s="200" t="s">
        <v>194</v>
      </c>
      <c r="O1904" s="199" t="s">
        <v>412</v>
      </c>
      <c r="P1904" s="197" t="s">
        <v>630</v>
      </c>
      <c r="Q1904" s="199" t="s">
        <v>312</v>
      </c>
      <c r="R1904" s="199" t="s">
        <v>52</v>
      </c>
      <c r="S1904" s="195">
        <v>3.4552664271398084</v>
      </c>
      <c r="T1904" s="195">
        <v>0.63301462862889579</v>
      </c>
      <c r="U1904" s="195">
        <v>5.4584306126129913</v>
      </c>
      <c r="V1904" s="194">
        <v>0</v>
      </c>
      <c r="W1904" s="194">
        <v>0</v>
      </c>
      <c r="X1904" s="194">
        <v>0</v>
      </c>
      <c r="Y1904" s="194" t="s">
        <v>629</v>
      </c>
      <c r="AM1904" s="200" t="s">
        <v>194</v>
      </c>
      <c r="AN1904" s="199" t="s">
        <v>400</v>
      </c>
      <c r="AO1904" s="197" t="s">
        <v>630</v>
      </c>
      <c r="AP1904" s="199" t="s">
        <v>320</v>
      </c>
      <c r="AQ1904" s="199" t="s">
        <v>55</v>
      </c>
      <c r="AR1904" s="195">
        <v>0.38133715384190792</v>
      </c>
      <c r="AS1904" s="195">
        <v>0.64346750308775524</v>
      </c>
      <c r="AT1904" s="195">
        <v>0.59262845755537974</v>
      </c>
      <c r="AU1904" s="194">
        <v>0</v>
      </c>
      <c r="AV1904" s="194">
        <v>0</v>
      </c>
      <c r="AW1904" s="194">
        <v>0</v>
      </c>
      <c r="AX1904" s="194" t="s">
        <v>639</v>
      </c>
    </row>
    <row r="1905" spans="14:50" ht="16.5" thickBot="1" x14ac:dyDescent="0.3">
      <c r="N1905" s="200" t="s">
        <v>194</v>
      </c>
      <c r="O1905" s="199" t="s">
        <v>410</v>
      </c>
      <c r="P1905" s="197" t="s">
        <v>630</v>
      </c>
      <c r="Q1905" s="199" t="s">
        <v>323</v>
      </c>
      <c r="R1905" s="199" t="s">
        <v>76</v>
      </c>
      <c r="S1905" s="195">
        <v>9.3597496235747926</v>
      </c>
      <c r="T1905" s="195">
        <v>0.63209629458499972</v>
      </c>
      <c r="U1905" s="195">
        <v>14.807474278456098</v>
      </c>
      <c r="V1905" s="194">
        <v>0</v>
      </c>
      <c r="W1905" s="194">
        <v>0</v>
      </c>
      <c r="X1905" s="194">
        <v>0</v>
      </c>
      <c r="Y1905" s="194" t="s">
        <v>629</v>
      </c>
      <c r="AM1905" s="200" t="s">
        <v>194</v>
      </c>
      <c r="AN1905" s="199" t="s">
        <v>400</v>
      </c>
      <c r="AO1905" s="197" t="s">
        <v>630</v>
      </c>
      <c r="AP1905" s="199" t="s">
        <v>319</v>
      </c>
      <c r="AQ1905" s="199" t="s">
        <v>55</v>
      </c>
      <c r="AR1905" s="195">
        <v>0.44776356991875904</v>
      </c>
      <c r="AS1905" s="195">
        <v>0.72098306672361334</v>
      </c>
      <c r="AT1905" s="195">
        <v>0.62104588940423455</v>
      </c>
      <c r="AU1905" s="194">
        <v>0</v>
      </c>
      <c r="AV1905" s="194">
        <v>0</v>
      </c>
      <c r="AW1905" s="194">
        <v>0</v>
      </c>
      <c r="AX1905" s="194" t="s">
        <v>639</v>
      </c>
    </row>
    <row r="1906" spans="14:50" ht="16.5" thickBot="1" x14ac:dyDescent="0.3">
      <c r="N1906" s="200" t="s">
        <v>194</v>
      </c>
      <c r="O1906" s="199" t="s">
        <v>410</v>
      </c>
      <c r="P1906" s="197" t="s">
        <v>630</v>
      </c>
      <c r="Q1906" s="199" t="s">
        <v>322</v>
      </c>
      <c r="R1906" s="199" t="s">
        <v>76</v>
      </c>
      <c r="S1906" s="195">
        <v>9.291791425638694</v>
      </c>
      <c r="T1906" s="195">
        <v>0.62899367347335056</v>
      </c>
      <c r="U1906" s="195">
        <v>14.772471993762226</v>
      </c>
      <c r="V1906" s="194">
        <v>0</v>
      </c>
      <c r="W1906" s="194">
        <v>0</v>
      </c>
      <c r="X1906" s="194">
        <v>0</v>
      </c>
      <c r="Y1906" s="194" t="s">
        <v>629</v>
      </c>
      <c r="AM1906" s="200" t="s">
        <v>194</v>
      </c>
      <c r="AN1906" s="199" t="s">
        <v>400</v>
      </c>
      <c r="AO1906" s="197" t="s">
        <v>630</v>
      </c>
      <c r="AP1906" s="199" t="s">
        <v>318</v>
      </c>
      <c r="AQ1906" s="199" t="s">
        <v>55</v>
      </c>
      <c r="AR1906" s="195">
        <v>0.38133715384190792</v>
      </c>
      <c r="AS1906" s="195">
        <v>0.64346750308775524</v>
      </c>
      <c r="AT1906" s="195">
        <v>0.59262845755537974</v>
      </c>
      <c r="AU1906" s="194">
        <v>0</v>
      </c>
      <c r="AV1906" s="194">
        <v>0</v>
      </c>
      <c r="AW1906" s="194">
        <v>0</v>
      </c>
      <c r="AX1906" s="194" t="s">
        <v>639</v>
      </c>
    </row>
    <row r="1907" spans="14:50" ht="16.5" thickBot="1" x14ac:dyDescent="0.3">
      <c r="N1907" s="200" t="s">
        <v>194</v>
      </c>
      <c r="O1907" s="199" t="s">
        <v>410</v>
      </c>
      <c r="P1907" s="197" t="s">
        <v>630</v>
      </c>
      <c r="Q1907" s="199" t="s">
        <v>321</v>
      </c>
      <c r="R1907" s="199" t="s">
        <v>76</v>
      </c>
      <c r="S1907" s="195">
        <v>9.3597496235747926</v>
      </c>
      <c r="T1907" s="195">
        <v>0.63209629458499972</v>
      </c>
      <c r="U1907" s="195">
        <v>14.807474278456098</v>
      </c>
      <c r="V1907" s="194">
        <v>0</v>
      </c>
      <c r="W1907" s="194">
        <v>0</v>
      </c>
      <c r="X1907" s="194">
        <v>0</v>
      </c>
      <c r="Y1907" s="194" t="s">
        <v>629</v>
      </c>
      <c r="AM1907" s="200" t="s">
        <v>194</v>
      </c>
      <c r="AN1907" s="199" t="s">
        <v>400</v>
      </c>
      <c r="AO1907" s="197" t="s">
        <v>630</v>
      </c>
      <c r="AP1907" s="199" t="s">
        <v>317</v>
      </c>
      <c r="AQ1907" s="199" t="s">
        <v>55</v>
      </c>
      <c r="AR1907" s="195">
        <v>0.44776356991875904</v>
      </c>
      <c r="AS1907" s="195">
        <v>0.72098306672361334</v>
      </c>
      <c r="AT1907" s="195">
        <v>0.62104588940423455</v>
      </c>
      <c r="AU1907" s="194">
        <v>0</v>
      </c>
      <c r="AV1907" s="194">
        <v>0</v>
      </c>
      <c r="AW1907" s="194">
        <v>0</v>
      </c>
      <c r="AX1907" s="194" t="s">
        <v>639</v>
      </c>
    </row>
    <row r="1908" spans="14:50" ht="16.5" thickBot="1" x14ac:dyDescent="0.3">
      <c r="N1908" s="200" t="s">
        <v>194</v>
      </c>
      <c r="O1908" s="199" t="s">
        <v>410</v>
      </c>
      <c r="P1908" s="197" t="s">
        <v>630</v>
      </c>
      <c r="Q1908" s="199" t="s">
        <v>320</v>
      </c>
      <c r="R1908" s="199" t="s">
        <v>76</v>
      </c>
      <c r="S1908" s="195">
        <v>9.291791425638694</v>
      </c>
      <c r="T1908" s="195">
        <v>0.62899367347335056</v>
      </c>
      <c r="U1908" s="195">
        <v>14.772471993762226</v>
      </c>
      <c r="V1908" s="194">
        <v>0</v>
      </c>
      <c r="W1908" s="194">
        <v>0</v>
      </c>
      <c r="X1908" s="194">
        <v>0</v>
      </c>
      <c r="Y1908" s="194" t="s">
        <v>629</v>
      </c>
      <c r="AM1908" s="200" t="s">
        <v>194</v>
      </c>
      <c r="AN1908" s="199" t="s">
        <v>400</v>
      </c>
      <c r="AO1908" s="197" t="s">
        <v>630</v>
      </c>
      <c r="AP1908" s="199" t="s">
        <v>74</v>
      </c>
      <c r="AQ1908" s="199" t="s">
        <v>55</v>
      </c>
      <c r="AR1908" s="195">
        <v>0.38133715384190792</v>
      </c>
      <c r="AS1908" s="195">
        <v>0.64346750308775524</v>
      </c>
      <c r="AT1908" s="195">
        <v>0.59262845755537974</v>
      </c>
      <c r="AU1908" s="194">
        <v>0</v>
      </c>
      <c r="AV1908" s="194">
        <v>0</v>
      </c>
      <c r="AW1908" s="194">
        <v>0</v>
      </c>
      <c r="AX1908" s="194" t="s">
        <v>639</v>
      </c>
    </row>
    <row r="1909" spans="14:50" ht="16.5" thickBot="1" x14ac:dyDescent="0.3">
      <c r="N1909" s="200" t="s">
        <v>194</v>
      </c>
      <c r="O1909" s="199" t="s">
        <v>410</v>
      </c>
      <c r="P1909" s="197" t="s">
        <v>630</v>
      </c>
      <c r="Q1909" s="199" t="s">
        <v>319</v>
      </c>
      <c r="R1909" s="199" t="s">
        <v>76</v>
      </c>
      <c r="S1909" s="195">
        <v>9.291791425638694</v>
      </c>
      <c r="T1909" s="195">
        <v>0.62899367347335056</v>
      </c>
      <c r="U1909" s="195">
        <v>14.772471993762226</v>
      </c>
      <c r="V1909" s="194">
        <v>0</v>
      </c>
      <c r="W1909" s="194">
        <v>0</v>
      </c>
      <c r="X1909" s="194">
        <v>0</v>
      </c>
      <c r="Y1909" s="194" t="s">
        <v>629</v>
      </c>
      <c r="AM1909" s="200" t="s">
        <v>194</v>
      </c>
      <c r="AN1909" s="199" t="s">
        <v>400</v>
      </c>
      <c r="AO1909" s="197" t="s">
        <v>630</v>
      </c>
      <c r="AP1909" s="199" t="s">
        <v>316</v>
      </c>
      <c r="AQ1909" s="199" t="s">
        <v>55</v>
      </c>
      <c r="AR1909" s="195">
        <v>0.38133715384190792</v>
      </c>
      <c r="AS1909" s="195">
        <v>0.64346750308775524</v>
      </c>
      <c r="AT1909" s="195">
        <v>0.59262845755537974</v>
      </c>
      <c r="AU1909" s="194">
        <v>0</v>
      </c>
      <c r="AV1909" s="194">
        <v>0</v>
      </c>
      <c r="AW1909" s="194">
        <v>0</v>
      </c>
      <c r="AX1909" s="194" t="s">
        <v>639</v>
      </c>
    </row>
    <row r="1910" spans="14:50" ht="16.5" thickBot="1" x14ac:dyDescent="0.3">
      <c r="N1910" s="200" t="s">
        <v>194</v>
      </c>
      <c r="O1910" s="199" t="s">
        <v>410</v>
      </c>
      <c r="P1910" s="197" t="s">
        <v>630</v>
      </c>
      <c r="Q1910" s="199" t="s">
        <v>318</v>
      </c>
      <c r="R1910" s="199" t="s">
        <v>76</v>
      </c>
      <c r="S1910" s="195">
        <v>9.3597496235747926</v>
      </c>
      <c r="T1910" s="195">
        <v>0.63209629458499972</v>
      </c>
      <c r="U1910" s="195">
        <v>14.807474278456098</v>
      </c>
      <c r="V1910" s="194">
        <v>0</v>
      </c>
      <c r="W1910" s="194">
        <v>0</v>
      </c>
      <c r="X1910" s="194">
        <v>0</v>
      </c>
      <c r="Y1910" s="194" t="s">
        <v>629</v>
      </c>
      <c r="AM1910" s="200" t="s">
        <v>194</v>
      </c>
      <c r="AN1910" s="199" t="s">
        <v>400</v>
      </c>
      <c r="AO1910" s="197" t="s">
        <v>630</v>
      </c>
      <c r="AP1910" s="199" t="s">
        <v>315</v>
      </c>
      <c r="AQ1910" s="199" t="s">
        <v>55</v>
      </c>
      <c r="AR1910" s="195">
        <v>0.41304292048497521</v>
      </c>
      <c r="AS1910" s="195">
        <v>0.68168080498260286</v>
      </c>
      <c r="AT1910" s="195">
        <v>0.60591836746161054</v>
      </c>
      <c r="AU1910" s="194">
        <v>0</v>
      </c>
      <c r="AV1910" s="194">
        <v>0</v>
      </c>
      <c r="AW1910" s="194">
        <v>0</v>
      </c>
      <c r="AX1910" s="194" t="s">
        <v>639</v>
      </c>
    </row>
    <row r="1911" spans="14:50" ht="16.5" thickBot="1" x14ac:dyDescent="0.3">
      <c r="N1911" s="200" t="s">
        <v>194</v>
      </c>
      <c r="O1911" s="199" t="s">
        <v>410</v>
      </c>
      <c r="P1911" s="197" t="s">
        <v>630</v>
      </c>
      <c r="Q1911" s="199" t="s">
        <v>317</v>
      </c>
      <c r="R1911" s="199" t="s">
        <v>76</v>
      </c>
      <c r="S1911" s="195">
        <v>9.291791425638694</v>
      </c>
      <c r="T1911" s="195">
        <v>0.62899367347335056</v>
      </c>
      <c r="U1911" s="195">
        <v>14.772471993762226</v>
      </c>
      <c r="V1911" s="194">
        <v>0</v>
      </c>
      <c r="W1911" s="194">
        <v>0</v>
      </c>
      <c r="X1911" s="194">
        <v>0</v>
      </c>
      <c r="Y1911" s="194" t="s">
        <v>629</v>
      </c>
      <c r="AM1911" s="200" t="s">
        <v>194</v>
      </c>
      <c r="AN1911" s="199" t="s">
        <v>400</v>
      </c>
      <c r="AO1911" s="197" t="s">
        <v>630</v>
      </c>
      <c r="AP1911" s="199" t="s">
        <v>314</v>
      </c>
      <c r="AQ1911" s="199" t="s">
        <v>55</v>
      </c>
      <c r="AR1911" s="195">
        <v>0.41304292048497521</v>
      </c>
      <c r="AS1911" s="195">
        <v>0.68168080498260286</v>
      </c>
      <c r="AT1911" s="195">
        <v>0.60591836746161054</v>
      </c>
      <c r="AU1911" s="194">
        <v>0</v>
      </c>
      <c r="AV1911" s="194">
        <v>0</v>
      </c>
      <c r="AW1911" s="194">
        <v>0</v>
      </c>
      <c r="AX1911" s="194" t="s">
        <v>639</v>
      </c>
    </row>
    <row r="1912" spans="14:50" ht="16.5" thickBot="1" x14ac:dyDescent="0.3">
      <c r="N1912" s="200" t="s">
        <v>194</v>
      </c>
      <c r="O1912" s="199" t="s">
        <v>410</v>
      </c>
      <c r="P1912" s="197" t="s">
        <v>630</v>
      </c>
      <c r="Q1912" s="199" t="s">
        <v>74</v>
      </c>
      <c r="R1912" s="199" t="s">
        <v>76</v>
      </c>
      <c r="S1912" s="195">
        <v>9.3597496235747926</v>
      </c>
      <c r="T1912" s="195">
        <v>0.63209629458499972</v>
      </c>
      <c r="U1912" s="195">
        <v>14.807474278456098</v>
      </c>
      <c r="V1912" s="194">
        <v>0</v>
      </c>
      <c r="W1912" s="194">
        <v>0</v>
      </c>
      <c r="X1912" s="194">
        <v>0</v>
      </c>
      <c r="Y1912" s="194" t="s">
        <v>629</v>
      </c>
      <c r="AM1912" s="200" t="s">
        <v>194</v>
      </c>
      <c r="AN1912" s="199" t="s">
        <v>400</v>
      </c>
      <c r="AO1912" s="197" t="s">
        <v>630</v>
      </c>
      <c r="AP1912" s="199" t="s">
        <v>313</v>
      </c>
      <c r="AQ1912" s="199" t="s">
        <v>55</v>
      </c>
      <c r="AR1912" s="195">
        <v>0.38133715384190792</v>
      </c>
      <c r="AS1912" s="195">
        <v>0.64346750308775524</v>
      </c>
      <c r="AT1912" s="195">
        <v>0.59262845755537974</v>
      </c>
      <c r="AU1912" s="194">
        <v>0</v>
      </c>
      <c r="AV1912" s="194">
        <v>0</v>
      </c>
      <c r="AW1912" s="194">
        <v>0</v>
      </c>
      <c r="AX1912" s="194" t="s">
        <v>639</v>
      </c>
    </row>
    <row r="1913" spans="14:50" ht="16.5" thickBot="1" x14ac:dyDescent="0.3">
      <c r="N1913" s="200" t="s">
        <v>194</v>
      </c>
      <c r="O1913" s="199" t="s">
        <v>410</v>
      </c>
      <c r="P1913" s="197" t="s">
        <v>630</v>
      </c>
      <c r="Q1913" s="199" t="s">
        <v>316</v>
      </c>
      <c r="R1913" s="199" t="s">
        <v>76</v>
      </c>
      <c r="S1913" s="195">
        <v>9.3597496235747926</v>
      </c>
      <c r="T1913" s="195">
        <v>0.63209629458499972</v>
      </c>
      <c r="U1913" s="195">
        <v>14.807474278456098</v>
      </c>
      <c r="V1913" s="194">
        <v>0</v>
      </c>
      <c r="W1913" s="194">
        <v>0</v>
      </c>
      <c r="X1913" s="194">
        <v>0</v>
      </c>
      <c r="Y1913" s="194" t="s">
        <v>629</v>
      </c>
      <c r="AM1913" s="200" t="s">
        <v>194</v>
      </c>
      <c r="AN1913" s="199" t="s">
        <v>400</v>
      </c>
      <c r="AO1913" s="197" t="s">
        <v>630</v>
      </c>
      <c r="AP1913" s="199" t="s">
        <v>312</v>
      </c>
      <c r="AQ1913" s="199" t="s">
        <v>55</v>
      </c>
      <c r="AR1913" s="195">
        <v>0.40025885652319637</v>
      </c>
      <c r="AS1913" s="195">
        <v>0.66779130774573869</v>
      </c>
      <c r="AT1913" s="195">
        <v>0.59937715852329532</v>
      </c>
      <c r="AU1913" s="194">
        <v>0</v>
      </c>
      <c r="AV1913" s="194">
        <v>0</v>
      </c>
      <c r="AW1913" s="194">
        <v>0</v>
      </c>
      <c r="AX1913" s="194" t="s">
        <v>639</v>
      </c>
    </row>
    <row r="1914" spans="14:50" ht="16.5" thickBot="1" x14ac:dyDescent="0.3">
      <c r="N1914" s="200" t="s">
        <v>194</v>
      </c>
      <c r="O1914" s="199" t="s">
        <v>410</v>
      </c>
      <c r="P1914" s="197" t="s">
        <v>630</v>
      </c>
      <c r="Q1914" s="199" t="s">
        <v>315</v>
      </c>
      <c r="R1914" s="199" t="s">
        <v>76</v>
      </c>
      <c r="S1914" s="195">
        <v>9.291791425638694</v>
      </c>
      <c r="T1914" s="195">
        <v>0.62899367347335056</v>
      </c>
      <c r="U1914" s="195">
        <v>14.772471993762226</v>
      </c>
      <c r="V1914" s="194">
        <v>0</v>
      </c>
      <c r="W1914" s="194">
        <v>0</v>
      </c>
      <c r="X1914" s="194">
        <v>0</v>
      </c>
      <c r="Y1914" s="194" t="s">
        <v>629</v>
      </c>
      <c r="AM1914" s="200" t="s">
        <v>194</v>
      </c>
      <c r="AN1914" s="199" t="s">
        <v>400</v>
      </c>
      <c r="AO1914" s="197" t="s">
        <v>630</v>
      </c>
      <c r="AP1914" s="199" t="s">
        <v>323</v>
      </c>
      <c r="AQ1914" s="199" t="s">
        <v>52</v>
      </c>
      <c r="AR1914" s="195">
        <v>0.36705790125697391</v>
      </c>
      <c r="AS1914" s="195">
        <v>0.64346750308775535</v>
      </c>
      <c r="AT1914" s="195">
        <v>0.57043735619219771</v>
      </c>
      <c r="AU1914" s="194">
        <v>0</v>
      </c>
      <c r="AV1914" s="194">
        <v>0</v>
      </c>
      <c r="AW1914" s="194">
        <v>0</v>
      </c>
      <c r="AX1914" s="194" t="s">
        <v>639</v>
      </c>
    </row>
    <row r="1915" spans="14:50" ht="16.5" thickBot="1" x14ac:dyDescent="0.3">
      <c r="N1915" s="200" t="s">
        <v>194</v>
      </c>
      <c r="O1915" s="199" t="s">
        <v>410</v>
      </c>
      <c r="P1915" s="197" t="s">
        <v>630</v>
      </c>
      <c r="Q1915" s="199" t="s">
        <v>314</v>
      </c>
      <c r="R1915" s="199" t="s">
        <v>76</v>
      </c>
      <c r="S1915" s="195">
        <v>9.3597496235747926</v>
      </c>
      <c r="T1915" s="195">
        <v>0.63209629458499972</v>
      </c>
      <c r="U1915" s="195">
        <v>14.807474278456098</v>
      </c>
      <c r="V1915" s="194">
        <v>0</v>
      </c>
      <c r="W1915" s="194">
        <v>0</v>
      </c>
      <c r="X1915" s="194">
        <v>0</v>
      </c>
      <c r="Y1915" s="194" t="s">
        <v>629</v>
      </c>
      <c r="AM1915" s="200" t="s">
        <v>194</v>
      </c>
      <c r="AN1915" s="199" t="s">
        <v>400</v>
      </c>
      <c r="AO1915" s="197" t="s">
        <v>630</v>
      </c>
      <c r="AP1915" s="199" t="s">
        <v>322</v>
      </c>
      <c r="AQ1915" s="199" t="s">
        <v>52</v>
      </c>
      <c r="AR1915" s="195">
        <v>0.43099696575027979</v>
      </c>
      <c r="AS1915" s="195">
        <v>0.72098306672361334</v>
      </c>
      <c r="AT1915" s="195">
        <v>0.59779069113075467</v>
      </c>
      <c r="AU1915" s="194">
        <v>0</v>
      </c>
      <c r="AV1915" s="194">
        <v>0</v>
      </c>
      <c r="AW1915" s="194">
        <v>0</v>
      </c>
      <c r="AX1915" s="194" t="s">
        <v>639</v>
      </c>
    </row>
    <row r="1916" spans="14:50" ht="16.5" thickBot="1" x14ac:dyDescent="0.3">
      <c r="N1916" s="200" t="s">
        <v>194</v>
      </c>
      <c r="O1916" s="199" t="s">
        <v>410</v>
      </c>
      <c r="P1916" s="197" t="s">
        <v>630</v>
      </c>
      <c r="Q1916" s="199" t="s">
        <v>313</v>
      </c>
      <c r="R1916" s="199" t="s">
        <v>76</v>
      </c>
      <c r="S1916" s="195">
        <v>9.291791425638694</v>
      </c>
      <c r="T1916" s="195">
        <v>0.62899367347335056</v>
      </c>
      <c r="U1916" s="195">
        <v>14.772471993762226</v>
      </c>
      <c r="V1916" s="194">
        <v>0</v>
      </c>
      <c r="W1916" s="194">
        <v>0</v>
      </c>
      <c r="X1916" s="194">
        <v>0</v>
      </c>
      <c r="Y1916" s="194" t="s">
        <v>629</v>
      </c>
      <c r="AM1916" s="200" t="s">
        <v>194</v>
      </c>
      <c r="AN1916" s="199" t="s">
        <v>400</v>
      </c>
      <c r="AO1916" s="197" t="s">
        <v>630</v>
      </c>
      <c r="AP1916" s="199" t="s">
        <v>321</v>
      </c>
      <c r="AQ1916" s="199" t="s">
        <v>52</v>
      </c>
      <c r="AR1916" s="195">
        <v>0.39757643857886416</v>
      </c>
      <c r="AS1916" s="195">
        <v>0.68168080498260297</v>
      </c>
      <c r="AT1916" s="195">
        <v>0.58322962253427479</v>
      </c>
      <c r="AU1916" s="194">
        <v>0</v>
      </c>
      <c r="AV1916" s="194">
        <v>0</v>
      </c>
      <c r="AW1916" s="194">
        <v>0</v>
      </c>
      <c r="AX1916" s="194" t="s">
        <v>639</v>
      </c>
    </row>
    <row r="1917" spans="14:50" ht="16.5" thickBot="1" x14ac:dyDescent="0.3">
      <c r="N1917" s="200" t="s">
        <v>194</v>
      </c>
      <c r="O1917" s="199" t="s">
        <v>410</v>
      </c>
      <c r="P1917" s="197" t="s">
        <v>630</v>
      </c>
      <c r="Q1917" s="199" t="s">
        <v>312</v>
      </c>
      <c r="R1917" s="199" t="s">
        <v>76</v>
      </c>
      <c r="S1917" s="195">
        <v>9.3597496235747926</v>
      </c>
      <c r="T1917" s="195">
        <v>0.63209629458499972</v>
      </c>
      <c r="U1917" s="195">
        <v>14.807474278456098</v>
      </c>
      <c r="V1917" s="194">
        <v>0</v>
      </c>
      <c r="W1917" s="194">
        <v>0</v>
      </c>
      <c r="X1917" s="194">
        <v>0</v>
      </c>
      <c r="Y1917" s="194" t="s">
        <v>629</v>
      </c>
      <c r="AM1917" s="200" t="s">
        <v>194</v>
      </c>
      <c r="AN1917" s="199" t="s">
        <v>400</v>
      </c>
      <c r="AO1917" s="197" t="s">
        <v>630</v>
      </c>
      <c r="AP1917" s="199" t="s">
        <v>320</v>
      </c>
      <c r="AQ1917" s="199" t="s">
        <v>52</v>
      </c>
      <c r="AR1917" s="195">
        <v>0.36705790125697391</v>
      </c>
      <c r="AS1917" s="195">
        <v>0.64346750308775535</v>
      </c>
      <c r="AT1917" s="195">
        <v>0.57043735619219771</v>
      </c>
      <c r="AU1917" s="194">
        <v>0</v>
      </c>
      <c r="AV1917" s="194">
        <v>0</v>
      </c>
      <c r="AW1917" s="194">
        <v>0</v>
      </c>
      <c r="AX1917" s="194" t="s">
        <v>639</v>
      </c>
    </row>
    <row r="1918" spans="14:50" ht="16.5" thickBot="1" x14ac:dyDescent="0.3">
      <c r="N1918" s="200" t="s">
        <v>194</v>
      </c>
      <c r="O1918" s="199" t="s">
        <v>410</v>
      </c>
      <c r="P1918" s="197" t="s">
        <v>630</v>
      </c>
      <c r="Q1918" s="199" t="s">
        <v>323</v>
      </c>
      <c r="R1918" s="199" t="s">
        <v>52</v>
      </c>
      <c r="S1918" s="195">
        <v>9.3597496235747926</v>
      </c>
      <c r="T1918" s="195">
        <v>0.63209629458499972</v>
      </c>
      <c r="U1918" s="195">
        <v>14.807474278456098</v>
      </c>
      <c r="V1918" s="194">
        <v>0</v>
      </c>
      <c r="W1918" s="194">
        <v>0</v>
      </c>
      <c r="X1918" s="194">
        <v>0</v>
      </c>
      <c r="Y1918" s="194" t="s">
        <v>629</v>
      </c>
      <c r="AM1918" s="200" t="s">
        <v>194</v>
      </c>
      <c r="AN1918" s="199" t="s">
        <v>400</v>
      </c>
      <c r="AO1918" s="197" t="s">
        <v>630</v>
      </c>
      <c r="AP1918" s="199" t="s">
        <v>319</v>
      </c>
      <c r="AQ1918" s="199" t="s">
        <v>52</v>
      </c>
      <c r="AR1918" s="195">
        <v>0.43099696575027979</v>
      </c>
      <c r="AS1918" s="195">
        <v>0.72098306672361334</v>
      </c>
      <c r="AT1918" s="195">
        <v>0.59779069113075467</v>
      </c>
      <c r="AU1918" s="194">
        <v>0</v>
      </c>
      <c r="AV1918" s="194">
        <v>0</v>
      </c>
      <c r="AW1918" s="194">
        <v>0</v>
      </c>
      <c r="AX1918" s="194" t="s">
        <v>639</v>
      </c>
    </row>
    <row r="1919" spans="14:50" ht="16.5" thickBot="1" x14ac:dyDescent="0.3">
      <c r="N1919" s="200" t="s">
        <v>194</v>
      </c>
      <c r="O1919" s="199" t="s">
        <v>410</v>
      </c>
      <c r="P1919" s="197" t="s">
        <v>630</v>
      </c>
      <c r="Q1919" s="199" t="s">
        <v>322</v>
      </c>
      <c r="R1919" s="199" t="s">
        <v>52</v>
      </c>
      <c r="S1919" s="195">
        <v>9.291791425638694</v>
      </c>
      <c r="T1919" s="195">
        <v>0.62899367347335056</v>
      </c>
      <c r="U1919" s="195">
        <v>14.772471993762226</v>
      </c>
      <c r="V1919" s="194">
        <v>0</v>
      </c>
      <c r="W1919" s="194">
        <v>0</v>
      </c>
      <c r="X1919" s="194">
        <v>0</v>
      </c>
      <c r="Y1919" s="194" t="s">
        <v>629</v>
      </c>
      <c r="AM1919" s="200" t="s">
        <v>194</v>
      </c>
      <c r="AN1919" s="199" t="s">
        <v>400</v>
      </c>
      <c r="AO1919" s="197" t="s">
        <v>630</v>
      </c>
      <c r="AP1919" s="199" t="s">
        <v>318</v>
      </c>
      <c r="AQ1919" s="199" t="s">
        <v>52</v>
      </c>
      <c r="AR1919" s="195">
        <v>0.36705790125697391</v>
      </c>
      <c r="AS1919" s="195">
        <v>0.64346750308775535</v>
      </c>
      <c r="AT1919" s="195">
        <v>0.57043735619219771</v>
      </c>
      <c r="AU1919" s="194">
        <v>0</v>
      </c>
      <c r="AV1919" s="194">
        <v>0</v>
      </c>
      <c r="AW1919" s="194">
        <v>0</v>
      </c>
      <c r="AX1919" s="194" t="s">
        <v>639</v>
      </c>
    </row>
    <row r="1920" spans="14:50" ht="16.5" thickBot="1" x14ac:dyDescent="0.3">
      <c r="N1920" s="200" t="s">
        <v>194</v>
      </c>
      <c r="O1920" s="199" t="s">
        <v>410</v>
      </c>
      <c r="P1920" s="197" t="s">
        <v>630</v>
      </c>
      <c r="Q1920" s="199" t="s">
        <v>321</v>
      </c>
      <c r="R1920" s="199" t="s">
        <v>52</v>
      </c>
      <c r="S1920" s="195">
        <v>9.3597496235747926</v>
      </c>
      <c r="T1920" s="195">
        <v>0.63209629458499972</v>
      </c>
      <c r="U1920" s="195">
        <v>14.807474278456098</v>
      </c>
      <c r="V1920" s="194">
        <v>0</v>
      </c>
      <c r="W1920" s="194">
        <v>0</v>
      </c>
      <c r="X1920" s="194">
        <v>0</v>
      </c>
      <c r="Y1920" s="194" t="s">
        <v>629</v>
      </c>
      <c r="AM1920" s="200" t="s">
        <v>194</v>
      </c>
      <c r="AN1920" s="199" t="s">
        <v>400</v>
      </c>
      <c r="AO1920" s="197" t="s">
        <v>630</v>
      </c>
      <c r="AP1920" s="199" t="s">
        <v>317</v>
      </c>
      <c r="AQ1920" s="199" t="s">
        <v>52</v>
      </c>
      <c r="AR1920" s="195">
        <v>0.43099696575027979</v>
      </c>
      <c r="AS1920" s="195">
        <v>0.72098306672361334</v>
      </c>
      <c r="AT1920" s="195">
        <v>0.59779069113075467</v>
      </c>
      <c r="AU1920" s="194">
        <v>0</v>
      </c>
      <c r="AV1920" s="194">
        <v>0</v>
      </c>
      <c r="AW1920" s="194">
        <v>0</v>
      </c>
      <c r="AX1920" s="194" t="s">
        <v>639</v>
      </c>
    </row>
    <row r="1921" spans="14:50" ht="16.5" thickBot="1" x14ac:dyDescent="0.3">
      <c r="N1921" s="200" t="s">
        <v>194</v>
      </c>
      <c r="O1921" s="199" t="s">
        <v>410</v>
      </c>
      <c r="P1921" s="197" t="s">
        <v>630</v>
      </c>
      <c r="Q1921" s="199" t="s">
        <v>320</v>
      </c>
      <c r="R1921" s="199" t="s">
        <v>52</v>
      </c>
      <c r="S1921" s="195">
        <v>9.291791425638694</v>
      </c>
      <c r="T1921" s="195">
        <v>0.62899367347335056</v>
      </c>
      <c r="U1921" s="195">
        <v>14.772471993762226</v>
      </c>
      <c r="V1921" s="194">
        <v>0</v>
      </c>
      <c r="W1921" s="194">
        <v>0</v>
      </c>
      <c r="X1921" s="194">
        <v>0</v>
      </c>
      <c r="Y1921" s="194" t="s">
        <v>629</v>
      </c>
      <c r="AM1921" s="200" t="s">
        <v>194</v>
      </c>
      <c r="AN1921" s="199" t="s">
        <v>400</v>
      </c>
      <c r="AO1921" s="197" t="s">
        <v>630</v>
      </c>
      <c r="AP1921" s="199" t="s">
        <v>74</v>
      </c>
      <c r="AQ1921" s="199" t="s">
        <v>52</v>
      </c>
      <c r="AR1921" s="195">
        <v>0.36705790125697391</v>
      </c>
      <c r="AS1921" s="195">
        <v>0.64346750308775535</v>
      </c>
      <c r="AT1921" s="195">
        <v>0.57043735619219771</v>
      </c>
      <c r="AU1921" s="194">
        <v>0</v>
      </c>
      <c r="AV1921" s="194">
        <v>0</v>
      </c>
      <c r="AW1921" s="194">
        <v>0</v>
      </c>
      <c r="AX1921" s="194" t="s">
        <v>639</v>
      </c>
    </row>
    <row r="1922" spans="14:50" ht="16.5" thickBot="1" x14ac:dyDescent="0.3">
      <c r="N1922" s="200" t="s">
        <v>194</v>
      </c>
      <c r="O1922" s="199" t="s">
        <v>410</v>
      </c>
      <c r="P1922" s="197" t="s">
        <v>630</v>
      </c>
      <c r="Q1922" s="199" t="s">
        <v>319</v>
      </c>
      <c r="R1922" s="199" t="s">
        <v>52</v>
      </c>
      <c r="S1922" s="195">
        <v>9.291791425638694</v>
      </c>
      <c r="T1922" s="195">
        <v>0.62899367347335056</v>
      </c>
      <c r="U1922" s="195">
        <v>14.772471993762226</v>
      </c>
      <c r="V1922" s="194">
        <v>0</v>
      </c>
      <c r="W1922" s="194">
        <v>0</v>
      </c>
      <c r="X1922" s="194">
        <v>0</v>
      </c>
      <c r="Y1922" s="194" t="s">
        <v>629</v>
      </c>
      <c r="AM1922" s="200" t="s">
        <v>194</v>
      </c>
      <c r="AN1922" s="199" t="s">
        <v>400</v>
      </c>
      <c r="AO1922" s="197" t="s">
        <v>630</v>
      </c>
      <c r="AP1922" s="199" t="s">
        <v>316</v>
      </c>
      <c r="AQ1922" s="199" t="s">
        <v>52</v>
      </c>
      <c r="AR1922" s="195">
        <v>0.36705790125697391</v>
      </c>
      <c r="AS1922" s="195">
        <v>0.64346750308775535</v>
      </c>
      <c r="AT1922" s="195">
        <v>0.57043735619219771</v>
      </c>
      <c r="AU1922" s="194">
        <v>0</v>
      </c>
      <c r="AV1922" s="194">
        <v>0</v>
      </c>
      <c r="AW1922" s="194">
        <v>0</v>
      </c>
      <c r="AX1922" s="194" t="s">
        <v>639</v>
      </c>
    </row>
    <row r="1923" spans="14:50" ht="16.5" thickBot="1" x14ac:dyDescent="0.3">
      <c r="N1923" s="200" t="s">
        <v>194</v>
      </c>
      <c r="O1923" s="199" t="s">
        <v>410</v>
      </c>
      <c r="P1923" s="197" t="s">
        <v>630</v>
      </c>
      <c r="Q1923" s="199" t="s">
        <v>318</v>
      </c>
      <c r="R1923" s="199" t="s">
        <v>52</v>
      </c>
      <c r="S1923" s="195">
        <v>9.3597496235747926</v>
      </c>
      <c r="T1923" s="195">
        <v>0.63209629458499972</v>
      </c>
      <c r="U1923" s="195">
        <v>14.807474278456098</v>
      </c>
      <c r="V1923" s="194">
        <v>0</v>
      </c>
      <c r="W1923" s="194">
        <v>0</v>
      </c>
      <c r="X1923" s="194">
        <v>0</v>
      </c>
      <c r="Y1923" s="194" t="s">
        <v>629</v>
      </c>
      <c r="AM1923" s="200" t="s">
        <v>194</v>
      </c>
      <c r="AN1923" s="199" t="s">
        <v>400</v>
      </c>
      <c r="AO1923" s="197" t="s">
        <v>630</v>
      </c>
      <c r="AP1923" s="199" t="s">
        <v>315</v>
      </c>
      <c r="AQ1923" s="199" t="s">
        <v>52</v>
      </c>
      <c r="AR1923" s="195">
        <v>0.39757643857886416</v>
      </c>
      <c r="AS1923" s="195">
        <v>0.68168080498260297</v>
      </c>
      <c r="AT1923" s="195">
        <v>0.58322962253427479</v>
      </c>
      <c r="AU1923" s="194">
        <v>0</v>
      </c>
      <c r="AV1923" s="194">
        <v>0</v>
      </c>
      <c r="AW1923" s="194">
        <v>0</v>
      </c>
      <c r="AX1923" s="194" t="s">
        <v>639</v>
      </c>
    </row>
    <row r="1924" spans="14:50" ht="16.5" thickBot="1" x14ac:dyDescent="0.3">
      <c r="N1924" s="200" t="s">
        <v>194</v>
      </c>
      <c r="O1924" s="199" t="s">
        <v>410</v>
      </c>
      <c r="P1924" s="197" t="s">
        <v>630</v>
      </c>
      <c r="Q1924" s="199" t="s">
        <v>317</v>
      </c>
      <c r="R1924" s="199" t="s">
        <v>52</v>
      </c>
      <c r="S1924" s="195">
        <v>9.291791425638694</v>
      </c>
      <c r="T1924" s="195">
        <v>0.62899367347335056</v>
      </c>
      <c r="U1924" s="195">
        <v>14.772471993762226</v>
      </c>
      <c r="V1924" s="194">
        <v>0</v>
      </c>
      <c r="W1924" s="194">
        <v>0</v>
      </c>
      <c r="X1924" s="194">
        <v>0</v>
      </c>
      <c r="Y1924" s="194" t="s">
        <v>629</v>
      </c>
      <c r="AM1924" s="200" t="s">
        <v>194</v>
      </c>
      <c r="AN1924" s="199" t="s">
        <v>400</v>
      </c>
      <c r="AO1924" s="197" t="s">
        <v>630</v>
      </c>
      <c r="AP1924" s="199" t="s">
        <v>314</v>
      </c>
      <c r="AQ1924" s="199" t="s">
        <v>52</v>
      </c>
      <c r="AR1924" s="195">
        <v>0.39757643857886416</v>
      </c>
      <c r="AS1924" s="195">
        <v>0.68168080498260297</v>
      </c>
      <c r="AT1924" s="195">
        <v>0.58322962253427479</v>
      </c>
      <c r="AU1924" s="194">
        <v>0</v>
      </c>
      <c r="AV1924" s="194">
        <v>0</v>
      </c>
      <c r="AW1924" s="194">
        <v>0</v>
      </c>
      <c r="AX1924" s="194" t="s">
        <v>639</v>
      </c>
    </row>
    <row r="1925" spans="14:50" ht="16.5" thickBot="1" x14ac:dyDescent="0.3">
      <c r="N1925" s="200" t="s">
        <v>194</v>
      </c>
      <c r="O1925" s="199" t="s">
        <v>410</v>
      </c>
      <c r="P1925" s="197" t="s">
        <v>630</v>
      </c>
      <c r="Q1925" s="199" t="s">
        <v>74</v>
      </c>
      <c r="R1925" s="199" t="s">
        <v>52</v>
      </c>
      <c r="S1925" s="195">
        <v>9.3597496235747926</v>
      </c>
      <c r="T1925" s="195">
        <v>0.63209629458499972</v>
      </c>
      <c r="U1925" s="195">
        <v>14.807474278456098</v>
      </c>
      <c r="V1925" s="194">
        <v>0</v>
      </c>
      <c r="W1925" s="194">
        <v>0</v>
      </c>
      <c r="X1925" s="194">
        <v>0</v>
      </c>
      <c r="Y1925" s="194" t="s">
        <v>629</v>
      </c>
      <c r="AM1925" s="200" t="s">
        <v>194</v>
      </c>
      <c r="AN1925" s="199" t="s">
        <v>400</v>
      </c>
      <c r="AO1925" s="197" t="s">
        <v>630</v>
      </c>
      <c r="AP1925" s="199" t="s">
        <v>313</v>
      </c>
      <c r="AQ1925" s="199" t="s">
        <v>52</v>
      </c>
      <c r="AR1925" s="195">
        <v>0.36705790125697391</v>
      </c>
      <c r="AS1925" s="195">
        <v>0.64346750308775535</v>
      </c>
      <c r="AT1925" s="195">
        <v>0.57043735619219771</v>
      </c>
      <c r="AU1925" s="194">
        <v>0</v>
      </c>
      <c r="AV1925" s="194">
        <v>0</v>
      </c>
      <c r="AW1925" s="194">
        <v>0</v>
      </c>
      <c r="AX1925" s="194" t="s">
        <v>639</v>
      </c>
    </row>
    <row r="1926" spans="14:50" ht="16.5" thickBot="1" x14ac:dyDescent="0.3">
      <c r="N1926" s="200" t="s">
        <v>194</v>
      </c>
      <c r="O1926" s="199" t="s">
        <v>410</v>
      </c>
      <c r="P1926" s="197" t="s">
        <v>630</v>
      </c>
      <c r="Q1926" s="199" t="s">
        <v>316</v>
      </c>
      <c r="R1926" s="199" t="s">
        <v>52</v>
      </c>
      <c r="S1926" s="195">
        <v>9.3597496235747926</v>
      </c>
      <c r="T1926" s="195">
        <v>0.63209629458499972</v>
      </c>
      <c r="U1926" s="195">
        <v>14.807474278456098</v>
      </c>
      <c r="V1926" s="194">
        <v>0</v>
      </c>
      <c r="W1926" s="194">
        <v>0</v>
      </c>
      <c r="X1926" s="194">
        <v>0</v>
      </c>
      <c r="Y1926" s="194" t="s">
        <v>629</v>
      </c>
      <c r="AM1926" s="200" t="s">
        <v>194</v>
      </c>
      <c r="AN1926" s="199" t="s">
        <v>400</v>
      </c>
      <c r="AO1926" s="197" t="s">
        <v>630</v>
      </c>
      <c r="AP1926" s="199" t="s">
        <v>312</v>
      </c>
      <c r="AQ1926" s="199" t="s">
        <v>52</v>
      </c>
      <c r="AR1926" s="195">
        <v>0.38527107666993549</v>
      </c>
      <c r="AS1926" s="195">
        <v>0.6677913077457388</v>
      </c>
      <c r="AT1926" s="195">
        <v>0.57693335058596973</v>
      </c>
      <c r="AU1926" s="194">
        <v>0</v>
      </c>
      <c r="AV1926" s="194">
        <v>0</v>
      </c>
      <c r="AW1926" s="194">
        <v>0</v>
      </c>
      <c r="AX1926" s="194" t="s">
        <v>639</v>
      </c>
    </row>
    <row r="1927" spans="14:50" ht="16.5" thickBot="1" x14ac:dyDescent="0.3">
      <c r="N1927" s="200" t="s">
        <v>194</v>
      </c>
      <c r="O1927" s="199" t="s">
        <v>410</v>
      </c>
      <c r="P1927" s="197" t="s">
        <v>630</v>
      </c>
      <c r="Q1927" s="199" t="s">
        <v>315</v>
      </c>
      <c r="R1927" s="199" t="s">
        <v>52</v>
      </c>
      <c r="S1927" s="195">
        <v>9.291791425638694</v>
      </c>
      <c r="T1927" s="195">
        <v>0.62899367347335056</v>
      </c>
      <c r="U1927" s="195">
        <v>14.772471993762226</v>
      </c>
      <c r="V1927" s="194">
        <v>0</v>
      </c>
      <c r="W1927" s="194">
        <v>0</v>
      </c>
      <c r="X1927" s="194">
        <v>0</v>
      </c>
      <c r="Y1927" s="194" t="s">
        <v>629</v>
      </c>
      <c r="AM1927" s="200" t="s">
        <v>194</v>
      </c>
      <c r="AN1927" s="199" t="s">
        <v>399</v>
      </c>
      <c r="AO1927" s="197" t="s">
        <v>630</v>
      </c>
      <c r="AP1927" s="199" t="s">
        <v>323</v>
      </c>
      <c r="AQ1927" s="199" t="s">
        <v>55</v>
      </c>
      <c r="AR1927" s="195">
        <v>0.20538340286980528</v>
      </c>
      <c r="AS1927" s="195">
        <v>0.64346750308775513</v>
      </c>
      <c r="AT1927" s="195">
        <v>0.31918224600970313</v>
      </c>
      <c r="AU1927" s="194">
        <v>0</v>
      </c>
      <c r="AV1927" s="194">
        <v>0</v>
      </c>
      <c r="AW1927" s="194">
        <v>0</v>
      </c>
      <c r="AX1927" s="194" t="s">
        <v>639</v>
      </c>
    </row>
    <row r="1928" spans="14:50" ht="16.5" thickBot="1" x14ac:dyDescent="0.3">
      <c r="N1928" s="200" t="s">
        <v>194</v>
      </c>
      <c r="O1928" s="199" t="s">
        <v>410</v>
      </c>
      <c r="P1928" s="197" t="s">
        <v>630</v>
      </c>
      <c r="Q1928" s="199" t="s">
        <v>314</v>
      </c>
      <c r="R1928" s="199" t="s">
        <v>52</v>
      </c>
      <c r="S1928" s="195">
        <v>9.3597496235747926</v>
      </c>
      <c r="T1928" s="195">
        <v>0.63209629458499972</v>
      </c>
      <c r="U1928" s="195">
        <v>14.807474278456098</v>
      </c>
      <c r="V1928" s="194">
        <v>0</v>
      </c>
      <c r="W1928" s="194">
        <v>0</v>
      </c>
      <c r="X1928" s="194">
        <v>0</v>
      </c>
      <c r="Y1928" s="194" t="s">
        <v>629</v>
      </c>
      <c r="AM1928" s="200" t="s">
        <v>194</v>
      </c>
      <c r="AN1928" s="199" t="s">
        <v>399</v>
      </c>
      <c r="AO1928" s="197" t="s">
        <v>630</v>
      </c>
      <c r="AP1928" s="199" t="s">
        <v>322</v>
      </c>
      <c r="AQ1928" s="199" t="s">
        <v>55</v>
      </c>
      <c r="AR1928" s="195">
        <v>0.24115983649778894</v>
      </c>
      <c r="AS1928" s="195">
        <v>0.72098306672361334</v>
      </c>
      <c r="AT1928" s="195">
        <v>0.33448751798526893</v>
      </c>
      <c r="AU1928" s="194">
        <v>0</v>
      </c>
      <c r="AV1928" s="194">
        <v>0</v>
      </c>
      <c r="AW1928" s="194">
        <v>0</v>
      </c>
      <c r="AX1928" s="194" t="s">
        <v>639</v>
      </c>
    </row>
    <row r="1929" spans="14:50" ht="16.5" thickBot="1" x14ac:dyDescent="0.3">
      <c r="N1929" s="200" t="s">
        <v>194</v>
      </c>
      <c r="O1929" s="199" t="s">
        <v>410</v>
      </c>
      <c r="P1929" s="197" t="s">
        <v>630</v>
      </c>
      <c r="Q1929" s="199" t="s">
        <v>313</v>
      </c>
      <c r="R1929" s="199" t="s">
        <v>52</v>
      </c>
      <c r="S1929" s="195">
        <v>9.291791425638694</v>
      </c>
      <c r="T1929" s="195">
        <v>0.62899367347335056</v>
      </c>
      <c r="U1929" s="195">
        <v>14.772471993762226</v>
      </c>
      <c r="V1929" s="194">
        <v>0</v>
      </c>
      <c r="W1929" s="194">
        <v>0</v>
      </c>
      <c r="X1929" s="194">
        <v>0</v>
      </c>
      <c r="Y1929" s="194" t="s">
        <v>629</v>
      </c>
      <c r="AM1929" s="200" t="s">
        <v>194</v>
      </c>
      <c r="AN1929" s="199" t="s">
        <v>399</v>
      </c>
      <c r="AO1929" s="197" t="s">
        <v>630</v>
      </c>
      <c r="AP1929" s="199" t="s">
        <v>321</v>
      </c>
      <c r="AQ1929" s="199" t="s">
        <v>55</v>
      </c>
      <c r="AR1929" s="195">
        <v>0.22245973067616626</v>
      </c>
      <c r="AS1929" s="195">
        <v>0.68168080498260286</v>
      </c>
      <c r="AT1929" s="195">
        <v>0.32634002461290312</v>
      </c>
      <c r="AU1929" s="194">
        <v>0</v>
      </c>
      <c r="AV1929" s="194">
        <v>0</v>
      </c>
      <c r="AW1929" s="194">
        <v>0</v>
      </c>
      <c r="AX1929" s="194" t="s">
        <v>639</v>
      </c>
    </row>
    <row r="1930" spans="14:50" ht="16.5" thickBot="1" x14ac:dyDescent="0.3">
      <c r="N1930" s="200" t="s">
        <v>194</v>
      </c>
      <c r="O1930" s="199" t="s">
        <v>410</v>
      </c>
      <c r="P1930" s="197" t="s">
        <v>630</v>
      </c>
      <c r="Q1930" s="199" t="s">
        <v>312</v>
      </c>
      <c r="R1930" s="199" t="s">
        <v>52</v>
      </c>
      <c r="S1930" s="195">
        <v>9.3597496235747926</v>
      </c>
      <c r="T1930" s="195">
        <v>0.63209629458499972</v>
      </c>
      <c r="U1930" s="195">
        <v>14.807474278456098</v>
      </c>
      <c r="V1930" s="194">
        <v>0</v>
      </c>
      <c r="W1930" s="194">
        <v>0</v>
      </c>
      <c r="X1930" s="194">
        <v>0</v>
      </c>
      <c r="Y1930" s="194" t="s">
        <v>629</v>
      </c>
      <c r="AM1930" s="200" t="s">
        <v>194</v>
      </c>
      <c r="AN1930" s="199" t="s">
        <v>399</v>
      </c>
      <c r="AO1930" s="197" t="s">
        <v>630</v>
      </c>
      <c r="AP1930" s="199" t="s">
        <v>320</v>
      </c>
      <c r="AQ1930" s="199" t="s">
        <v>55</v>
      </c>
      <c r="AR1930" s="195">
        <v>0.20538340286980528</v>
      </c>
      <c r="AS1930" s="195">
        <v>0.64346750308775513</v>
      </c>
      <c r="AT1930" s="195">
        <v>0.31918224600970313</v>
      </c>
      <c r="AU1930" s="194">
        <v>0</v>
      </c>
      <c r="AV1930" s="194">
        <v>0</v>
      </c>
      <c r="AW1930" s="194">
        <v>0</v>
      </c>
      <c r="AX1930" s="194" t="s">
        <v>639</v>
      </c>
    </row>
    <row r="1931" spans="14:50" ht="16.5" thickBot="1" x14ac:dyDescent="0.3">
      <c r="N1931" s="200" t="s">
        <v>194</v>
      </c>
      <c r="O1931" s="199" t="s">
        <v>554</v>
      </c>
      <c r="P1931" s="197" t="s">
        <v>630</v>
      </c>
      <c r="Q1931" s="199" t="s">
        <v>323</v>
      </c>
      <c r="R1931" s="199" t="s">
        <v>76</v>
      </c>
      <c r="S1931" s="195">
        <v>3.1788152971053321</v>
      </c>
      <c r="T1931" s="195">
        <v>0.63209629458499972</v>
      </c>
      <c r="U1931" s="195">
        <v>5.0290047961638038</v>
      </c>
      <c r="V1931" s="194">
        <v>0</v>
      </c>
      <c r="W1931" s="194">
        <v>0</v>
      </c>
      <c r="X1931" s="194">
        <v>0</v>
      </c>
      <c r="Y1931" s="194" t="s">
        <v>629</v>
      </c>
      <c r="AM1931" s="200" t="s">
        <v>194</v>
      </c>
      <c r="AN1931" s="199" t="s">
        <v>399</v>
      </c>
      <c r="AO1931" s="197" t="s">
        <v>630</v>
      </c>
      <c r="AP1931" s="199" t="s">
        <v>319</v>
      </c>
      <c r="AQ1931" s="199" t="s">
        <v>55</v>
      </c>
      <c r="AR1931" s="195">
        <v>0.24115983649778894</v>
      </c>
      <c r="AS1931" s="195">
        <v>0.72098306672361334</v>
      </c>
      <c r="AT1931" s="195">
        <v>0.33448751798526893</v>
      </c>
      <c r="AU1931" s="194">
        <v>0</v>
      </c>
      <c r="AV1931" s="194">
        <v>0</v>
      </c>
      <c r="AW1931" s="194">
        <v>0</v>
      </c>
      <c r="AX1931" s="194" t="s">
        <v>639</v>
      </c>
    </row>
    <row r="1932" spans="14:50" ht="16.5" thickBot="1" x14ac:dyDescent="0.3">
      <c r="N1932" s="200" t="s">
        <v>194</v>
      </c>
      <c r="O1932" s="199" t="s">
        <v>554</v>
      </c>
      <c r="P1932" s="197" t="s">
        <v>630</v>
      </c>
      <c r="Q1932" s="199" t="s">
        <v>322</v>
      </c>
      <c r="R1932" s="199" t="s">
        <v>76</v>
      </c>
      <c r="S1932" s="195">
        <v>3.1557349191197006</v>
      </c>
      <c r="T1932" s="195">
        <v>0.62899367347335067</v>
      </c>
      <c r="U1932" s="195">
        <v>5.0171171065894731</v>
      </c>
      <c r="V1932" s="194">
        <v>0</v>
      </c>
      <c r="W1932" s="194">
        <v>0</v>
      </c>
      <c r="X1932" s="194">
        <v>0</v>
      </c>
      <c r="Y1932" s="194" t="s">
        <v>629</v>
      </c>
      <c r="AM1932" s="200" t="s">
        <v>194</v>
      </c>
      <c r="AN1932" s="199" t="s">
        <v>399</v>
      </c>
      <c r="AO1932" s="197" t="s">
        <v>630</v>
      </c>
      <c r="AP1932" s="199" t="s">
        <v>318</v>
      </c>
      <c r="AQ1932" s="199" t="s">
        <v>55</v>
      </c>
      <c r="AR1932" s="195">
        <v>0.20538340286980528</v>
      </c>
      <c r="AS1932" s="195">
        <v>0.64346750308775513</v>
      </c>
      <c r="AT1932" s="195">
        <v>0.31918224600970313</v>
      </c>
      <c r="AU1932" s="194">
        <v>0</v>
      </c>
      <c r="AV1932" s="194">
        <v>0</v>
      </c>
      <c r="AW1932" s="194">
        <v>0</v>
      </c>
      <c r="AX1932" s="194" t="s">
        <v>639</v>
      </c>
    </row>
    <row r="1933" spans="14:50" ht="16.5" thickBot="1" x14ac:dyDescent="0.3">
      <c r="N1933" s="200" t="s">
        <v>194</v>
      </c>
      <c r="O1933" s="199" t="s">
        <v>554</v>
      </c>
      <c r="P1933" s="197" t="s">
        <v>630</v>
      </c>
      <c r="Q1933" s="199" t="s">
        <v>321</v>
      </c>
      <c r="R1933" s="199" t="s">
        <v>76</v>
      </c>
      <c r="S1933" s="195">
        <v>3.1788152971053321</v>
      </c>
      <c r="T1933" s="195">
        <v>0.63209629458499972</v>
      </c>
      <c r="U1933" s="195">
        <v>5.0290047961638038</v>
      </c>
      <c r="V1933" s="194">
        <v>0</v>
      </c>
      <c r="W1933" s="194">
        <v>0</v>
      </c>
      <c r="X1933" s="194">
        <v>0</v>
      </c>
      <c r="Y1933" s="194" t="s">
        <v>629</v>
      </c>
      <c r="AM1933" s="200" t="s">
        <v>194</v>
      </c>
      <c r="AN1933" s="199" t="s">
        <v>399</v>
      </c>
      <c r="AO1933" s="197" t="s">
        <v>630</v>
      </c>
      <c r="AP1933" s="199" t="s">
        <v>317</v>
      </c>
      <c r="AQ1933" s="199" t="s">
        <v>55</v>
      </c>
      <c r="AR1933" s="195">
        <v>0.24115983649778894</v>
      </c>
      <c r="AS1933" s="195">
        <v>0.72098306672361334</v>
      </c>
      <c r="AT1933" s="195">
        <v>0.33448751798526893</v>
      </c>
      <c r="AU1933" s="194">
        <v>0</v>
      </c>
      <c r="AV1933" s="194">
        <v>0</v>
      </c>
      <c r="AW1933" s="194">
        <v>0</v>
      </c>
      <c r="AX1933" s="194" t="s">
        <v>639</v>
      </c>
    </row>
    <row r="1934" spans="14:50" ht="16.5" thickBot="1" x14ac:dyDescent="0.3">
      <c r="N1934" s="200" t="s">
        <v>194</v>
      </c>
      <c r="O1934" s="199" t="s">
        <v>554</v>
      </c>
      <c r="P1934" s="197" t="s">
        <v>630</v>
      </c>
      <c r="Q1934" s="199" t="s">
        <v>320</v>
      </c>
      <c r="R1934" s="199" t="s">
        <v>76</v>
      </c>
      <c r="S1934" s="195">
        <v>3.1557349191197006</v>
      </c>
      <c r="T1934" s="195">
        <v>0.62899367347335067</v>
      </c>
      <c r="U1934" s="195">
        <v>5.0171171065894731</v>
      </c>
      <c r="V1934" s="194">
        <v>0</v>
      </c>
      <c r="W1934" s="194">
        <v>0</v>
      </c>
      <c r="X1934" s="194">
        <v>0</v>
      </c>
      <c r="Y1934" s="194" t="s">
        <v>629</v>
      </c>
      <c r="AM1934" s="200" t="s">
        <v>194</v>
      </c>
      <c r="AN1934" s="199" t="s">
        <v>399</v>
      </c>
      <c r="AO1934" s="197" t="s">
        <v>630</v>
      </c>
      <c r="AP1934" s="199" t="s">
        <v>74</v>
      </c>
      <c r="AQ1934" s="199" t="s">
        <v>55</v>
      </c>
      <c r="AR1934" s="195">
        <v>0.20538340286980528</v>
      </c>
      <c r="AS1934" s="195">
        <v>0.64346750308775513</v>
      </c>
      <c r="AT1934" s="195">
        <v>0.31918224600970313</v>
      </c>
      <c r="AU1934" s="194">
        <v>0</v>
      </c>
      <c r="AV1934" s="194">
        <v>0</v>
      </c>
      <c r="AW1934" s="194">
        <v>0</v>
      </c>
      <c r="AX1934" s="194" t="s">
        <v>639</v>
      </c>
    </row>
    <row r="1935" spans="14:50" ht="16.5" thickBot="1" x14ac:dyDescent="0.3">
      <c r="N1935" s="200" t="s">
        <v>194</v>
      </c>
      <c r="O1935" s="199" t="s">
        <v>554</v>
      </c>
      <c r="P1935" s="197" t="s">
        <v>630</v>
      </c>
      <c r="Q1935" s="199" t="s">
        <v>319</v>
      </c>
      <c r="R1935" s="199" t="s">
        <v>76</v>
      </c>
      <c r="S1935" s="195">
        <v>3.1557349191197006</v>
      </c>
      <c r="T1935" s="195">
        <v>0.62899367347335067</v>
      </c>
      <c r="U1935" s="195">
        <v>5.0171171065894731</v>
      </c>
      <c r="V1935" s="194">
        <v>0</v>
      </c>
      <c r="W1935" s="194">
        <v>0</v>
      </c>
      <c r="X1935" s="194">
        <v>0</v>
      </c>
      <c r="Y1935" s="194" t="s">
        <v>629</v>
      </c>
      <c r="AM1935" s="200" t="s">
        <v>194</v>
      </c>
      <c r="AN1935" s="199" t="s">
        <v>399</v>
      </c>
      <c r="AO1935" s="197" t="s">
        <v>630</v>
      </c>
      <c r="AP1935" s="199" t="s">
        <v>316</v>
      </c>
      <c r="AQ1935" s="199" t="s">
        <v>55</v>
      </c>
      <c r="AR1935" s="195">
        <v>0.20538340286980528</v>
      </c>
      <c r="AS1935" s="195">
        <v>0.64346750308775513</v>
      </c>
      <c r="AT1935" s="195">
        <v>0.31918224600970313</v>
      </c>
      <c r="AU1935" s="194">
        <v>0</v>
      </c>
      <c r="AV1935" s="194">
        <v>0</v>
      </c>
      <c r="AW1935" s="194">
        <v>0</v>
      </c>
      <c r="AX1935" s="194" t="s">
        <v>639</v>
      </c>
    </row>
    <row r="1936" spans="14:50" ht="16.5" thickBot="1" x14ac:dyDescent="0.3">
      <c r="N1936" s="200" t="s">
        <v>194</v>
      </c>
      <c r="O1936" s="199" t="s">
        <v>554</v>
      </c>
      <c r="P1936" s="197" t="s">
        <v>630</v>
      </c>
      <c r="Q1936" s="199" t="s">
        <v>318</v>
      </c>
      <c r="R1936" s="199" t="s">
        <v>76</v>
      </c>
      <c r="S1936" s="195">
        <v>3.1788152971053321</v>
      </c>
      <c r="T1936" s="195">
        <v>0.63209629458499972</v>
      </c>
      <c r="U1936" s="195">
        <v>5.0290047961638038</v>
      </c>
      <c r="V1936" s="194">
        <v>0</v>
      </c>
      <c r="W1936" s="194">
        <v>0</v>
      </c>
      <c r="X1936" s="194">
        <v>0</v>
      </c>
      <c r="Y1936" s="194" t="s">
        <v>629</v>
      </c>
      <c r="AM1936" s="200" t="s">
        <v>194</v>
      </c>
      <c r="AN1936" s="199" t="s">
        <v>399</v>
      </c>
      <c r="AO1936" s="197" t="s">
        <v>630</v>
      </c>
      <c r="AP1936" s="199" t="s">
        <v>315</v>
      </c>
      <c r="AQ1936" s="199" t="s">
        <v>55</v>
      </c>
      <c r="AR1936" s="195">
        <v>0.22245973067616626</v>
      </c>
      <c r="AS1936" s="195">
        <v>0.68168080498260286</v>
      </c>
      <c r="AT1936" s="195">
        <v>0.32634002461290312</v>
      </c>
      <c r="AU1936" s="194">
        <v>0</v>
      </c>
      <c r="AV1936" s="194">
        <v>0</v>
      </c>
      <c r="AW1936" s="194">
        <v>0</v>
      </c>
      <c r="AX1936" s="194" t="s">
        <v>639</v>
      </c>
    </row>
    <row r="1937" spans="14:50" ht="16.5" thickBot="1" x14ac:dyDescent="0.3">
      <c r="N1937" s="200" t="s">
        <v>194</v>
      </c>
      <c r="O1937" s="199" t="s">
        <v>554</v>
      </c>
      <c r="P1937" s="197" t="s">
        <v>630</v>
      </c>
      <c r="Q1937" s="199" t="s">
        <v>317</v>
      </c>
      <c r="R1937" s="199" t="s">
        <v>76</v>
      </c>
      <c r="S1937" s="195">
        <v>3.1557349191197006</v>
      </c>
      <c r="T1937" s="195">
        <v>0.62899367347335067</v>
      </c>
      <c r="U1937" s="195">
        <v>5.0171171065894731</v>
      </c>
      <c r="V1937" s="194">
        <v>0</v>
      </c>
      <c r="W1937" s="194">
        <v>0</v>
      </c>
      <c r="X1937" s="194">
        <v>0</v>
      </c>
      <c r="Y1937" s="194" t="s">
        <v>629</v>
      </c>
      <c r="AM1937" s="200" t="s">
        <v>194</v>
      </c>
      <c r="AN1937" s="199" t="s">
        <v>399</v>
      </c>
      <c r="AO1937" s="197" t="s">
        <v>630</v>
      </c>
      <c r="AP1937" s="199" t="s">
        <v>314</v>
      </c>
      <c r="AQ1937" s="199" t="s">
        <v>55</v>
      </c>
      <c r="AR1937" s="195">
        <v>0.22245973067616626</v>
      </c>
      <c r="AS1937" s="195">
        <v>0.68168080498260286</v>
      </c>
      <c r="AT1937" s="195">
        <v>0.32634002461290312</v>
      </c>
      <c r="AU1937" s="194">
        <v>0</v>
      </c>
      <c r="AV1937" s="194">
        <v>0</v>
      </c>
      <c r="AW1937" s="194">
        <v>0</v>
      </c>
      <c r="AX1937" s="194" t="s">
        <v>639</v>
      </c>
    </row>
    <row r="1938" spans="14:50" ht="16.5" thickBot="1" x14ac:dyDescent="0.3">
      <c r="N1938" s="200" t="s">
        <v>194</v>
      </c>
      <c r="O1938" s="199" t="s">
        <v>554</v>
      </c>
      <c r="P1938" s="197" t="s">
        <v>630</v>
      </c>
      <c r="Q1938" s="199" t="s">
        <v>74</v>
      </c>
      <c r="R1938" s="199" t="s">
        <v>76</v>
      </c>
      <c r="S1938" s="195">
        <v>3.1788152971053321</v>
      </c>
      <c r="T1938" s="195">
        <v>0.63209629458499972</v>
      </c>
      <c r="U1938" s="195">
        <v>5.0290047961638038</v>
      </c>
      <c r="V1938" s="194">
        <v>0</v>
      </c>
      <c r="W1938" s="194">
        <v>0</v>
      </c>
      <c r="X1938" s="194">
        <v>0</v>
      </c>
      <c r="Y1938" s="194" t="s">
        <v>629</v>
      </c>
      <c r="AM1938" s="200" t="s">
        <v>194</v>
      </c>
      <c r="AN1938" s="199" t="s">
        <v>399</v>
      </c>
      <c r="AO1938" s="197" t="s">
        <v>630</v>
      </c>
      <c r="AP1938" s="199" t="s">
        <v>313</v>
      </c>
      <c r="AQ1938" s="199" t="s">
        <v>55</v>
      </c>
      <c r="AR1938" s="195">
        <v>0.20538340286980528</v>
      </c>
      <c r="AS1938" s="195">
        <v>0.64346750308775513</v>
      </c>
      <c r="AT1938" s="195">
        <v>0.31918224600970313</v>
      </c>
      <c r="AU1938" s="194">
        <v>0</v>
      </c>
      <c r="AV1938" s="194">
        <v>0</v>
      </c>
      <c r="AW1938" s="194">
        <v>0</v>
      </c>
      <c r="AX1938" s="194" t="s">
        <v>639</v>
      </c>
    </row>
    <row r="1939" spans="14:50" ht="16.5" thickBot="1" x14ac:dyDescent="0.3">
      <c r="N1939" s="200" t="s">
        <v>194</v>
      </c>
      <c r="O1939" s="199" t="s">
        <v>554</v>
      </c>
      <c r="P1939" s="197" t="s">
        <v>630</v>
      </c>
      <c r="Q1939" s="199" t="s">
        <v>316</v>
      </c>
      <c r="R1939" s="199" t="s">
        <v>76</v>
      </c>
      <c r="S1939" s="195">
        <v>3.1788152971053321</v>
      </c>
      <c r="T1939" s="195">
        <v>0.63209629458499972</v>
      </c>
      <c r="U1939" s="195">
        <v>5.0290047961638038</v>
      </c>
      <c r="V1939" s="194">
        <v>0</v>
      </c>
      <c r="W1939" s="194">
        <v>0</v>
      </c>
      <c r="X1939" s="194">
        <v>0</v>
      </c>
      <c r="Y1939" s="194" t="s">
        <v>629</v>
      </c>
      <c r="AM1939" s="200" t="s">
        <v>194</v>
      </c>
      <c r="AN1939" s="199" t="s">
        <v>399</v>
      </c>
      <c r="AO1939" s="197" t="s">
        <v>630</v>
      </c>
      <c r="AP1939" s="199" t="s">
        <v>312</v>
      </c>
      <c r="AQ1939" s="199" t="s">
        <v>55</v>
      </c>
      <c r="AR1939" s="195">
        <v>0.21557439434708695</v>
      </c>
      <c r="AS1939" s="195">
        <v>0.66779130774573869</v>
      </c>
      <c r="AT1939" s="195">
        <v>0.32281701161220688</v>
      </c>
      <c r="AU1939" s="194">
        <v>0</v>
      </c>
      <c r="AV1939" s="194">
        <v>0</v>
      </c>
      <c r="AW1939" s="194">
        <v>0</v>
      </c>
      <c r="AX1939" s="194" t="s">
        <v>639</v>
      </c>
    </row>
    <row r="1940" spans="14:50" ht="16.5" thickBot="1" x14ac:dyDescent="0.3">
      <c r="N1940" s="200" t="s">
        <v>194</v>
      </c>
      <c r="O1940" s="199" t="s">
        <v>554</v>
      </c>
      <c r="P1940" s="197" t="s">
        <v>630</v>
      </c>
      <c r="Q1940" s="199" t="s">
        <v>315</v>
      </c>
      <c r="R1940" s="199" t="s">
        <v>76</v>
      </c>
      <c r="S1940" s="195">
        <v>3.1557349191197006</v>
      </c>
      <c r="T1940" s="195">
        <v>0.62899367347335067</v>
      </c>
      <c r="U1940" s="195">
        <v>5.0171171065894731</v>
      </c>
      <c r="V1940" s="194">
        <v>0</v>
      </c>
      <c r="W1940" s="194">
        <v>0</v>
      </c>
      <c r="X1940" s="194">
        <v>0</v>
      </c>
      <c r="Y1940" s="194" t="s">
        <v>629</v>
      </c>
      <c r="AM1940" s="200" t="s">
        <v>194</v>
      </c>
      <c r="AN1940" s="199" t="s">
        <v>399</v>
      </c>
      <c r="AO1940" s="197" t="s">
        <v>630</v>
      </c>
      <c r="AP1940" s="199" t="s">
        <v>323</v>
      </c>
      <c r="AQ1940" s="199" t="s">
        <v>52</v>
      </c>
      <c r="AR1940" s="195">
        <v>0.197692776722354</v>
      </c>
      <c r="AS1940" s="195">
        <v>0.64346750308775524</v>
      </c>
      <c r="AT1940" s="195">
        <v>0.30723039745395336</v>
      </c>
      <c r="AU1940" s="194">
        <v>0</v>
      </c>
      <c r="AV1940" s="194">
        <v>0</v>
      </c>
      <c r="AW1940" s="194">
        <v>0</v>
      </c>
      <c r="AX1940" s="194" t="s">
        <v>639</v>
      </c>
    </row>
    <row r="1941" spans="14:50" ht="16.5" thickBot="1" x14ac:dyDescent="0.3">
      <c r="N1941" s="200" t="s">
        <v>194</v>
      </c>
      <c r="O1941" s="199" t="s">
        <v>554</v>
      </c>
      <c r="P1941" s="197" t="s">
        <v>630</v>
      </c>
      <c r="Q1941" s="199" t="s">
        <v>314</v>
      </c>
      <c r="R1941" s="199" t="s">
        <v>76</v>
      </c>
      <c r="S1941" s="195">
        <v>3.1788152971053321</v>
      </c>
      <c r="T1941" s="195">
        <v>0.63209629458499972</v>
      </c>
      <c r="U1941" s="195">
        <v>5.0290047961638038</v>
      </c>
      <c r="V1941" s="194">
        <v>0</v>
      </c>
      <c r="W1941" s="194">
        <v>0</v>
      </c>
      <c r="X1941" s="194">
        <v>0</v>
      </c>
      <c r="Y1941" s="194" t="s">
        <v>629</v>
      </c>
      <c r="AM1941" s="200" t="s">
        <v>194</v>
      </c>
      <c r="AN1941" s="199" t="s">
        <v>399</v>
      </c>
      <c r="AO1941" s="197" t="s">
        <v>630</v>
      </c>
      <c r="AP1941" s="199" t="s">
        <v>322</v>
      </c>
      <c r="AQ1941" s="199" t="s">
        <v>52</v>
      </c>
      <c r="AR1941" s="195">
        <v>0.23212955401941041</v>
      </c>
      <c r="AS1941" s="195">
        <v>0.72098306672361334</v>
      </c>
      <c r="AT1941" s="195">
        <v>0.32196256019476882</v>
      </c>
      <c r="AU1941" s="194">
        <v>0</v>
      </c>
      <c r="AV1941" s="194">
        <v>0</v>
      </c>
      <c r="AW1941" s="194">
        <v>0</v>
      </c>
      <c r="AX1941" s="194" t="s">
        <v>639</v>
      </c>
    </row>
    <row r="1942" spans="14:50" ht="16.5" thickBot="1" x14ac:dyDescent="0.3">
      <c r="N1942" s="200" t="s">
        <v>194</v>
      </c>
      <c r="O1942" s="199" t="s">
        <v>554</v>
      </c>
      <c r="P1942" s="197" t="s">
        <v>630</v>
      </c>
      <c r="Q1942" s="199" t="s">
        <v>313</v>
      </c>
      <c r="R1942" s="199" t="s">
        <v>76</v>
      </c>
      <c r="S1942" s="195">
        <v>3.1557349191197006</v>
      </c>
      <c r="T1942" s="195">
        <v>0.62899367347335067</v>
      </c>
      <c r="U1942" s="195">
        <v>5.0171171065894731</v>
      </c>
      <c r="V1942" s="194">
        <v>0</v>
      </c>
      <c r="W1942" s="194">
        <v>0</v>
      </c>
      <c r="X1942" s="194">
        <v>0</v>
      </c>
      <c r="Y1942" s="194" t="s">
        <v>629</v>
      </c>
      <c r="AM1942" s="200" t="s">
        <v>194</v>
      </c>
      <c r="AN1942" s="199" t="s">
        <v>399</v>
      </c>
      <c r="AO1942" s="197" t="s">
        <v>630</v>
      </c>
      <c r="AP1942" s="199" t="s">
        <v>321</v>
      </c>
      <c r="AQ1942" s="199" t="s">
        <v>52</v>
      </c>
      <c r="AR1942" s="195">
        <v>0.2141296777235544</v>
      </c>
      <c r="AS1942" s="195">
        <v>0.68168080498260286</v>
      </c>
      <c r="AT1942" s="195">
        <v>0.31412015148206968</v>
      </c>
      <c r="AU1942" s="194">
        <v>0</v>
      </c>
      <c r="AV1942" s="194">
        <v>0</v>
      </c>
      <c r="AW1942" s="194">
        <v>0</v>
      </c>
      <c r="AX1942" s="194" t="s">
        <v>639</v>
      </c>
    </row>
    <row r="1943" spans="14:50" ht="16.5" thickBot="1" x14ac:dyDescent="0.3">
      <c r="N1943" s="200" t="s">
        <v>194</v>
      </c>
      <c r="O1943" s="199" t="s">
        <v>554</v>
      </c>
      <c r="P1943" s="197" t="s">
        <v>630</v>
      </c>
      <c r="Q1943" s="199" t="s">
        <v>312</v>
      </c>
      <c r="R1943" s="199" t="s">
        <v>76</v>
      </c>
      <c r="S1943" s="195">
        <v>3.1788152971053321</v>
      </c>
      <c r="T1943" s="195">
        <v>0.63209629458499972</v>
      </c>
      <c r="U1943" s="195">
        <v>5.0290047961638038</v>
      </c>
      <c r="V1943" s="194">
        <v>0</v>
      </c>
      <c r="W1943" s="194">
        <v>0</v>
      </c>
      <c r="X1943" s="194">
        <v>0</v>
      </c>
      <c r="Y1943" s="194" t="s">
        <v>629</v>
      </c>
      <c r="AM1943" s="200" t="s">
        <v>194</v>
      </c>
      <c r="AN1943" s="199" t="s">
        <v>399</v>
      </c>
      <c r="AO1943" s="197" t="s">
        <v>630</v>
      </c>
      <c r="AP1943" s="199" t="s">
        <v>320</v>
      </c>
      <c r="AQ1943" s="199" t="s">
        <v>52</v>
      </c>
      <c r="AR1943" s="195">
        <v>0.197692776722354</v>
      </c>
      <c r="AS1943" s="195">
        <v>0.64346750308775524</v>
      </c>
      <c r="AT1943" s="195">
        <v>0.30723039745395336</v>
      </c>
      <c r="AU1943" s="194">
        <v>0</v>
      </c>
      <c r="AV1943" s="194">
        <v>0</v>
      </c>
      <c r="AW1943" s="194">
        <v>0</v>
      </c>
      <c r="AX1943" s="194" t="s">
        <v>639</v>
      </c>
    </row>
    <row r="1944" spans="14:50" ht="16.5" thickBot="1" x14ac:dyDescent="0.3">
      <c r="N1944" s="200" t="s">
        <v>194</v>
      </c>
      <c r="O1944" s="199" t="s">
        <v>554</v>
      </c>
      <c r="P1944" s="197" t="s">
        <v>630</v>
      </c>
      <c r="Q1944" s="199" t="s">
        <v>323</v>
      </c>
      <c r="R1944" s="199" t="s">
        <v>52</v>
      </c>
      <c r="S1944" s="195">
        <v>3.1788152971053321</v>
      </c>
      <c r="T1944" s="195">
        <v>0.63209629458499972</v>
      </c>
      <c r="U1944" s="195">
        <v>5.0290047961638038</v>
      </c>
      <c r="V1944" s="194">
        <v>0</v>
      </c>
      <c r="W1944" s="194">
        <v>0</v>
      </c>
      <c r="X1944" s="194">
        <v>0</v>
      </c>
      <c r="Y1944" s="194" t="s">
        <v>629</v>
      </c>
      <c r="AM1944" s="200" t="s">
        <v>194</v>
      </c>
      <c r="AN1944" s="199" t="s">
        <v>399</v>
      </c>
      <c r="AO1944" s="197" t="s">
        <v>630</v>
      </c>
      <c r="AP1944" s="199" t="s">
        <v>319</v>
      </c>
      <c r="AQ1944" s="199" t="s">
        <v>52</v>
      </c>
      <c r="AR1944" s="195">
        <v>0.23212955401941041</v>
      </c>
      <c r="AS1944" s="195">
        <v>0.72098306672361334</v>
      </c>
      <c r="AT1944" s="195">
        <v>0.32196256019476882</v>
      </c>
      <c r="AU1944" s="194">
        <v>0</v>
      </c>
      <c r="AV1944" s="194">
        <v>0</v>
      </c>
      <c r="AW1944" s="194">
        <v>0</v>
      </c>
      <c r="AX1944" s="194" t="s">
        <v>639</v>
      </c>
    </row>
    <row r="1945" spans="14:50" ht="16.5" thickBot="1" x14ac:dyDescent="0.3">
      <c r="N1945" s="200" t="s">
        <v>194</v>
      </c>
      <c r="O1945" s="199" t="s">
        <v>554</v>
      </c>
      <c r="P1945" s="197" t="s">
        <v>630</v>
      </c>
      <c r="Q1945" s="199" t="s">
        <v>322</v>
      </c>
      <c r="R1945" s="199" t="s">
        <v>52</v>
      </c>
      <c r="S1945" s="195">
        <v>3.1557349191197006</v>
      </c>
      <c r="T1945" s="195">
        <v>0.62899367347335067</v>
      </c>
      <c r="U1945" s="195">
        <v>5.0171171065894731</v>
      </c>
      <c r="V1945" s="194">
        <v>0</v>
      </c>
      <c r="W1945" s="194">
        <v>0</v>
      </c>
      <c r="X1945" s="194">
        <v>0</v>
      </c>
      <c r="Y1945" s="194" t="s">
        <v>629</v>
      </c>
      <c r="AM1945" s="200" t="s">
        <v>194</v>
      </c>
      <c r="AN1945" s="199" t="s">
        <v>399</v>
      </c>
      <c r="AO1945" s="197" t="s">
        <v>630</v>
      </c>
      <c r="AP1945" s="199" t="s">
        <v>318</v>
      </c>
      <c r="AQ1945" s="199" t="s">
        <v>52</v>
      </c>
      <c r="AR1945" s="195">
        <v>0.197692776722354</v>
      </c>
      <c r="AS1945" s="195">
        <v>0.64346750308775524</v>
      </c>
      <c r="AT1945" s="195">
        <v>0.30723039745395336</v>
      </c>
      <c r="AU1945" s="194">
        <v>0</v>
      </c>
      <c r="AV1945" s="194">
        <v>0</v>
      </c>
      <c r="AW1945" s="194">
        <v>0</v>
      </c>
      <c r="AX1945" s="194" t="s">
        <v>639</v>
      </c>
    </row>
    <row r="1946" spans="14:50" ht="16.5" thickBot="1" x14ac:dyDescent="0.3">
      <c r="N1946" s="200" t="s">
        <v>194</v>
      </c>
      <c r="O1946" s="199" t="s">
        <v>554</v>
      </c>
      <c r="P1946" s="197" t="s">
        <v>630</v>
      </c>
      <c r="Q1946" s="199" t="s">
        <v>321</v>
      </c>
      <c r="R1946" s="199" t="s">
        <v>52</v>
      </c>
      <c r="S1946" s="195">
        <v>3.1788152971053321</v>
      </c>
      <c r="T1946" s="195">
        <v>0.63209629458499972</v>
      </c>
      <c r="U1946" s="195">
        <v>5.0290047961638038</v>
      </c>
      <c r="V1946" s="194">
        <v>0</v>
      </c>
      <c r="W1946" s="194">
        <v>0</v>
      </c>
      <c r="X1946" s="194">
        <v>0</v>
      </c>
      <c r="Y1946" s="194" t="s">
        <v>629</v>
      </c>
      <c r="AM1946" s="200" t="s">
        <v>194</v>
      </c>
      <c r="AN1946" s="199" t="s">
        <v>399</v>
      </c>
      <c r="AO1946" s="197" t="s">
        <v>630</v>
      </c>
      <c r="AP1946" s="199" t="s">
        <v>317</v>
      </c>
      <c r="AQ1946" s="199" t="s">
        <v>52</v>
      </c>
      <c r="AR1946" s="195">
        <v>0.23212955401941041</v>
      </c>
      <c r="AS1946" s="195">
        <v>0.72098306672361334</v>
      </c>
      <c r="AT1946" s="195">
        <v>0.32196256019476882</v>
      </c>
      <c r="AU1946" s="194">
        <v>0</v>
      </c>
      <c r="AV1946" s="194">
        <v>0</v>
      </c>
      <c r="AW1946" s="194">
        <v>0</v>
      </c>
      <c r="AX1946" s="194" t="s">
        <v>639</v>
      </c>
    </row>
    <row r="1947" spans="14:50" ht="16.5" thickBot="1" x14ac:dyDescent="0.3">
      <c r="N1947" s="200" t="s">
        <v>194</v>
      </c>
      <c r="O1947" s="199" t="s">
        <v>554</v>
      </c>
      <c r="P1947" s="197" t="s">
        <v>630</v>
      </c>
      <c r="Q1947" s="199" t="s">
        <v>320</v>
      </c>
      <c r="R1947" s="199" t="s">
        <v>52</v>
      </c>
      <c r="S1947" s="195">
        <v>3.1557349191197006</v>
      </c>
      <c r="T1947" s="195">
        <v>0.62899367347335067</v>
      </c>
      <c r="U1947" s="195">
        <v>5.0171171065894731</v>
      </c>
      <c r="V1947" s="194">
        <v>0</v>
      </c>
      <c r="W1947" s="194">
        <v>0</v>
      </c>
      <c r="X1947" s="194">
        <v>0</v>
      </c>
      <c r="Y1947" s="194" t="s">
        <v>629</v>
      </c>
      <c r="AM1947" s="200" t="s">
        <v>194</v>
      </c>
      <c r="AN1947" s="199" t="s">
        <v>399</v>
      </c>
      <c r="AO1947" s="197" t="s">
        <v>630</v>
      </c>
      <c r="AP1947" s="199" t="s">
        <v>74</v>
      </c>
      <c r="AQ1947" s="199" t="s">
        <v>52</v>
      </c>
      <c r="AR1947" s="195">
        <v>0.197692776722354</v>
      </c>
      <c r="AS1947" s="195">
        <v>0.64346750308775524</v>
      </c>
      <c r="AT1947" s="195">
        <v>0.30723039745395336</v>
      </c>
      <c r="AU1947" s="194">
        <v>0</v>
      </c>
      <c r="AV1947" s="194">
        <v>0</v>
      </c>
      <c r="AW1947" s="194">
        <v>0</v>
      </c>
      <c r="AX1947" s="194" t="s">
        <v>639</v>
      </c>
    </row>
    <row r="1948" spans="14:50" ht="16.5" thickBot="1" x14ac:dyDescent="0.3">
      <c r="N1948" s="200" t="s">
        <v>194</v>
      </c>
      <c r="O1948" s="199" t="s">
        <v>554</v>
      </c>
      <c r="P1948" s="197" t="s">
        <v>630</v>
      </c>
      <c r="Q1948" s="199" t="s">
        <v>319</v>
      </c>
      <c r="R1948" s="199" t="s">
        <v>52</v>
      </c>
      <c r="S1948" s="195">
        <v>3.1557349191197006</v>
      </c>
      <c r="T1948" s="195">
        <v>0.62899367347335067</v>
      </c>
      <c r="U1948" s="195">
        <v>5.0171171065894731</v>
      </c>
      <c r="V1948" s="194">
        <v>0</v>
      </c>
      <c r="W1948" s="194">
        <v>0</v>
      </c>
      <c r="X1948" s="194">
        <v>0</v>
      </c>
      <c r="Y1948" s="194" t="s">
        <v>629</v>
      </c>
      <c r="AM1948" s="200" t="s">
        <v>194</v>
      </c>
      <c r="AN1948" s="199" t="s">
        <v>399</v>
      </c>
      <c r="AO1948" s="197" t="s">
        <v>630</v>
      </c>
      <c r="AP1948" s="199" t="s">
        <v>316</v>
      </c>
      <c r="AQ1948" s="199" t="s">
        <v>52</v>
      </c>
      <c r="AR1948" s="195">
        <v>0.197692776722354</v>
      </c>
      <c r="AS1948" s="195">
        <v>0.64346750308775524</v>
      </c>
      <c r="AT1948" s="195">
        <v>0.30723039745395336</v>
      </c>
      <c r="AU1948" s="194">
        <v>0</v>
      </c>
      <c r="AV1948" s="194">
        <v>0</v>
      </c>
      <c r="AW1948" s="194">
        <v>0</v>
      </c>
      <c r="AX1948" s="194" t="s">
        <v>639</v>
      </c>
    </row>
    <row r="1949" spans="14:50" ht="16.5" thickBot="1" x14ac:dyDescent="0.3">
      <c r="N1949" s="200" t="s">
        <v>194</v>
      </c>
      <c r="O1949" s="199" t="s">
        <v>554</v>
      </c>
      <c r="P1949" s="197" t="s">
        <v>630</v>
      </c>
      <c r="Q1949" s="199" t="s">
        <v>318</v>
      </c>
      <c r="R1949" s="199" t="s">
        <v>52</v>
      </c>
      <c r="S1949" s="195">
        <v>3.1788152971053321</v>
      </c>
      <c r="T1949" s="195">
        <v>0.63209629458499972</v>
      </c>
      <c r="U1949" s="195">
        <v>5.0290047961638038</v>
      </c>
      <c r="V1949" s="194">
        <v>0</v>
      </c>
      <c r="W1949" s="194">
        <v>0</v>
      </c>
      <c r="X1949" s="194">
        <v>0</v>
      </c>
      <c r="Y1949" s="194" t="s">
        <v>629</v>
      </c>
      <c r="AM1949" s="200" t="s">
        <v>194</v>
      </c>
      <c r="AN1949" s="199" t="s">
        <v>399</v>
      </c>
      <c r="AO1949" s="197" t="s">
        <v>630</v>
      </c>
      <c r="AP1949" s="199" t="s">
        <v>315</v>
      </c>
      <c r="AQ1949" s="199" t="s">
        <v>52</v>
      </c>
      <c r="AR1949" s="195">
        <v>0.2141296777235544</v>
      </c>
      <c r="AS1949" s="195">
        <v>0.68168080498260286</v>
      </c>
      <c r="AT1949" s="195">
        <v>0.31412015148206968</v>
      </c>
      <c r="AU1949" s="194">
        <v>0</v>
      </c>
      <c r="AV1949" s="194">
        <v>0</v>
      </c>
      <c r="AW1949" s="194">
        <v>0</v>
      </c>
      <c r="AX1949" s="194" t="s">
        <v>639</v>
      </c>
    </row>
    <row r="1950" spans="14:50" ht="16.5" thickBot="1" x14ac:dyDescent="0.3">
      <c r="N1950" s="200" t="s">
        <v>194</v>
      </c>
      <c r="O1950" s="199" t="s">
        <v>554</v>
      </c>
      <c r="P1950" s="197" t="s">
        <v>630</v>
      </c>
      <c r="Q1950" s="199" t="s">
        <v>317</v>
      </c>
      <c r="R1950" s="199" t="s">
        <v>52</v>
      </c>
      <c r="S1950" s="195">
        <v>3.1557349191197006</v>
      </c>
      <c r="T1950" s="195">
        <v>0.62899367347335067</v>
      </c>
      <c r="U1950" s="195">
        <v>5.0171171065894731</v>
      </c>
      <c r="V1950" s="194">
        <v>0</v>
      </c>
      <c r="W1950" s="194">
        <v>0</v>
      </c>
      <c r="X1950" s="194">
        <v>0</v>
      </c>
      <c r="Y1950" s="194" t="s">
        <v>629</v>
      </c>
      <c r="AM1950" s="200" t="s">
        <v>194</v>
      </c>
      <c r="AN1950" s="199" t="s">
        <v>399</v>
      </c>
      <c r="AO1950" s="197" t="s">
        <v>630</v>
      </c>
      <c r="AP1950" s="199" t="s">
        <v>314</v>
      </c>
      <c r="AQ1950" s="199" t="s">
        <v>52</v>
      </c>
      <c r="AR1950" s="195">
        <v>0.2141296777235544</v>
      </c>
      <c r="AS1950" s="195">
        <v>0.68168080498260286</v>
      </c>
      <c r="AT1950" s="195">
        <v>0.31412015148206968</v>
      </c>
      <c r="AU1950" s="194">
        <v>0</v>
      </c>
      <c r="AV1950" s="194">
        <v>0</v>
      </c>
      <c r="AW1950" s="194">
        <v>0</v>
      </c>
      <c r="AX1950" s="194" t="s">
        <v>639</v>
      </c>
    </row>
    <row r="1951" spans="14:50" ht="16.5" thickBot="1" x14ac:dyDescent="0.3">
      <c r="N1951" s="200" t="s">
        <v>194</v>
      </c>
      <c r="O1951" s="199" t="s">
        <v>554</v>
      </c>
      <c r="P1951" s="197" t="s">
        <v>630</v>
      </c>
      <c r="Q1951" s="199" t="s">
        <v>74</v>
      </c>
      <c r="R1951" s="199" t="s">
        <v>52</v>
      </c>
      <c r="S1951" s="195">
        <v>3.1788152971053321</v>
      </c>
      <c r="T1951" s="195">
        <v>0.63209629458499972</v>
      </c>
      <c r="U1951" s="195">
        <v>5.0290047961638038</v>
      </c>
      <c r="V1951" s="194">
        <v>0</v>
      </c>
      <c r="W1951" s="194">
        <v>0</v>
      </c>
      <c r="X1951" s="194">
        <v>0</v>
      </c>
      <c r="Y1951" s="194" t="s">
        <v>629</v>
      </c>
      <c r="AM1951" s="200" t="s">
        <v>194</v>
      </c>
      <c r="AN1951" s="199" t="s">
        <v>399</v>
      </c>
      <c r="AO1951" s="197" t="s">
        <v>630</v>
      </c>
      <c r="AP1951" s="199" t="s">
        <v>313</v>
      </c>
      <c r="AQ1951" s="199" t="s">
        <v>52</v>
      </c>
      <c r="AR1951" s="195">
        <v>0.197692776722354</v>
      </c>
      <c r="AS1951" s="195">
        <v>0.64346750308775524</v>
      </c>
      <c r="AT1951" s="195">
        <v>0.30723039745395336</v>
      </c>
      <c r="AU1951" s="194">
        <v>0</v>
      </c>
      <c r="AV1951" s="194">
        <v>0</v>
      </c>
      <c r="AW1951" s="194">
        <v>0</v>
      </c>
      <c r="AX1951" s="194" t="s">
        <v>639</v>
      </c>
    </row>
    <row r="1952" spans="14:50" ht="16.5" thickBot="1" x14ac:dyDescent="0.3">
      <c r="N1952" s="200" t="s">
        <v>194</v>
      </c>
      <c r="O1952" s="199" t="s">
        <v>554</v>
      </c>
      <c r="P1952" s="197" t="s">
        <v>630</v>
      </c>
      <c r="Q1952" s="199" t="s">
        <v>316</v>
      </c>
      <c r="R1952" s="199" t="s">
        <v>52</v>
      </c>
      <c r="S1952" s="195">
        <v>3.1788152971053321</v>
      </c>
      <c r="T1952" s="195">
        <v>0.63209629458499972</v>
      </c>
      <c r="U1952" s="195">
        <v>5.0290047961638038</v>
      </c>
      <c r="V1952" s="194">
        <v>0</v>
      </c>
      <c r="W1952" s="194">
        <v>0</v>
      </c>
      <c r="X1952" s="194">
        <v>0</v>
      </c>
      <c r="Y1952" s="194" t="s">
        <v>629</v>
      </c>
      <c r="AM1952" s="200" t="s">
        <v>194</v>
      </c>
      <c r="AN1952" s="199" t="s">
        <v>399</v>
      </c>
      <c r="AO1952" s="197" t="s">
        <v>630</v>
      </c>
      <c r="AP1952" s="199" t="s">
        <v>312</v>
      </c>
      <c r="AQ1952" s="199" t="s">
        <v>52</v>
      </c>
      <c r="AR1952" s="195">
        <v>0.20750216430940646</v>
      </c>
      <c r="AS1952" s="195">
        <v>0.6677913077457388</v>
      </c>
      <c r="AT1952" s="195">
        <v>0.31072905846868676</v>
      </c>
      <c r="AU1952" s="194">
        <v>0</v>
      </c>
      <c r="AV1952" s="194">
        <v>0</v>
      </c>
      <c r="AW1952" s="194">
        <v>0</v>
      </c>
      <c r="AX1952" s="194" t="s">
        <v>639</v>
      </c>
    </row>
    <row r="1953" spans="14:50" ht="16.5" thickBot="1" x14ac:dyDescent="0.3">
      <c r="N1953" s="200" t="s">
        <v>194</v>
      </c>
      <c r="O1953" s="199" t="s">
        <v>554</v>
      </c>
      <c r="P1953" s="197" t="s">
        <v>630</v>
      </c>
      <c r="Q1953" s="199" t="s">
        <v>315</v>
      </c>
      <c r="R1953" s="199" t="s">
        <v>52</v>
      </c>
      <c r="S1953" s="195">
        <v>3.1557349191197006</v>
      </c>
      <c r="T1953" s="195">
        <v>0.62899367347335067</v>
      </c>
      <c r="U1953" s="195">
        <v>5.0171171065894731</v>
      </c>
      <c r="V1953" s="194">
        <v>0</v>
      </c>
      <c r="W1953" s="194">
        <v>0</v>
      </c>
      <c r="X1953" s="194">
        <v>0</v>
      </c>
      <c r="Y1953" s="194" t="s">
        <v>629</v>
      </c>
      <c r="AM1953" s="200" t="s">
        <v>194</v>
      </c>
      <c r="AN1953" s="199" t="s">
        <v>397</v>
      </c>
      <c r="AO1953" s="197" t="s">
        <v>630</v>
      </c>
      <c r="AP1953" s="199" t="s">
        <v>323</v>
      </c>
      <c r="AQ1953" s="199" t="s">
        <v>55</v>
      </c>
      <c r="AR1953" s="195">
        <v>7.1920977863247457E-2</v>
      </c>
      <c r="AS1953" s="195">
        <v>0.64346750308775513</v>
      </c>
      <c r="AT1953" s="195">
        <v>0.11177095582624781</v>
      </c>
      <c r="AU1953" s="194">
        <v>0</v>
      </c>
      <c r="AV1953" s="194">
        <v>0</v>
      </c>
      <c r="AW1953" s="194">
        <v>0</v>
      </c>
      <c r="AX1953" s="194" t="s">
        <v>639</v>
      </c>
    </row>
    <row r="1954" spans="14:50" ht="16.5" thickBot="1" x14ac:dyDescent="0.3">
      <c r="N1954" s="200" t="s">
        <v>194</v>
      </c>
      <c r="O1954" s="199" t="s">
        <v>554</v>
      </c>
      <c r="P1954" s="197" t="s">
        <v>630</v>
      </c>
      <c r="Q1954" s="199" t="s">
        <v>314</v>
      </c>
      <c r="R1954" s="199" t="s">
        <v>52</v>
      </c>
      <c r="S1954" s="195">
        <v>3.1788152971053321</v>
      </c>
      <c r="T1954" s="195">
        <v>0.63209629458499972</v>
      </c>
      <c r="U1954" s="195">
        <v>5.0290047961638038</v>
      </c>
      <c r="V1954" s="194">
        <v>0</v>
      </c>
      <c r="W1954" s="194">
        <v>0</v>
      </c>
      <c r="X1954" s="194">
        <v>0</v>
      </c>
      <c r="Y1954" s="194" t="s">
        <v>629</v>
      </c>
      <c r="AM1954" s="200" t="s">
        <v>194</v>
      </c>
      <c r="AN1954" s="199" t="s">
        <v>397</v>
      </c>
      <c r="AO1954" s="197" t="s">
        <v>630</v>
      </c>
      <c r="AP1954" s="199" t="s">
        <v>322</v>
      </c>
      <c r="AQ1954" s="199" t="s">
        <v>55</v>
      </c>
      <c r="AR1954" s="195">
        <v>8.4449137661121956E-2</v>
      </c>
      <c r="AS1954" s="195">
        <v>0.72098306672361334</v>
      </c>
      <c r="AT1954" s="195">
        <v>0.11713054239246824</v>
      </c>
      <c r="AU1954" s="194">
        <v>0</v>
      </c>
      <c r="AV1954" s="194">
        <v>0</v>
      </c>
      <c r="AW1954" s="194">
        <v>0</v>
      </c>
      <c r="AX1954" s="194" t="s">
        <v>639</v>
      </c>
    </row>
    <row r="1955" spans="14:50" ht="16.5" thickBot="1" x14ac:dyDescent="0.3">
      <c r="N1955" s="200" t="s">
        <v>194</v>
      </c>
      <c r="O1955" s="199" t="s">
        <v>554</v>
      </c>
      <c r="P1955" s="197" t="s">
        <v>630</v>
      </c>
      <c r="Q1955" s="199" t="s">
        <v>313</v>
      </c>
      <c r="R1955" s="199" t="s">
        <v>52</v>
      </c>
      <c r="S1955" s="195">
        <v>3.1557349191197006</v>
      </c>
      <c r="T1955" s="195">
        <v>0.62899367347335067</v>
      </c>
      <c r="U1955" s="195">
        <v>5.0171171065894731</v>
      </c>
      <c r="V1955" s="194">
        <v>0</v>
      </c>
      <c r="W1955" s="194">
        <v>0</v>
      </c>
      <c r="X1955" s="194">
        <v>0</v>
      </c>
      <c r="Y1955" s="194" t="s">
        <v>629</v>
      </c>
      <c r="AM1955" s="200" t="s">
        <v>194</v>
      </c>
      <c r="AN1955" s="199" t="s">
        <v>397</v>
      </c>
      <c r="AO1955" s="197" t="s">
        <v>630</v>
      </c>
      <c r="AP1955" s="199" t="s">
        <v>321</v>
      </c>
      <c r="AQ1955" s="199" t="s">
        <v>55</v>
      </c>
      <c r="AR1955" s="195">
        <v>7.7900751189553571E-2</v>
      </c>
      <c r="AS1955" s="195">
        <v>0.68168080498260275</v>
      </c>
      <c r="AT1955" s="195">
        <v>0.1142774603893118</v>
      </c>
      <c r="AU1955" s="194">
        <v>0</v>
      </c>
      <c r="AV1955" s="194">
        <v>0</v>
      </c>
      <c r="AW1955" s="194">
        <v>0</v>
      </c>
      <c r="AX1955" s="194" t="s">
        <v>639</v>
      </c>
    </row>
    <row r="1956" spans="14:50" ht="16.5" thickBot="1" x14ac:dyDescent="0.3">
      <c r="N1956" s="200" t="s">
        <v>194</v>
      </c>
      <c r="O1956" s="199" t="s">
        <v>554</v>
      </c>
      <c r="P1956" s="197" t="s">
        <v>630</v>
      </c>
      <c r="Q1956" s="199" t="s">
        <v>312</v>
      </c>
      <c r="R1956" s="199" t="s">
        <v>52</v>
      </c>
      <c r="S1956" s="195">
        <v>3.1788152971053321</v>
      </c>
      <c r="T1956" s="195">
        <v>0.63209629458499972</v>
      </c>
      <c r="U1956" s="195">
        <v>5.0290047961638038</v>
      </c>
      <c r="V1956" s="194">
        <v>0</v>
      </c>
      <c r="W1956" s="194">
        <v>0</v>
      </c>
      <c r="X1956" s="194">
        <v>0</v>
      </c>
      <c r="Y1956" s="194" t="s">
        <v>629</v>
      </c>
      <c r="AM1956" s="200" t="s">
        <v>194</v>
      </c>
      <c r="AN1956" s="199" t="s">
        <v>397</v>
      </c>
      <c r="AO1956" s="197" t="s">
        <v>630</v>
      </c>
      <c r="AP1956" s="199" t="s">
        <v>320</v>
      </c>
      <c r="AQ1956" s="199" t="s">
        <v>55</v>
      </c>
      <c r="AR1956" s="195">
        <v>7.1920977863247457E-2</v>
      </c>
      <c r="AS1956" s="195">
        <v>0.64346750308775513</v>
      </c>
      <c r="AT1956" s="195">
        <v>0.11177095582624781</v>
      </c>
      <c r="AU1956" s="194">
        <v>0</v>
      </c>
      <c r="AV1956" s="194">
        <v>0</v>
      </c>
      <c r="AW1956" s="194">
        <v>0</v>
      </c>
      <c r="AX1956" s="194" t="s">
        <v>639</v>
      </c>
    </row>
    <row r="1957" spans="14:50" ht="16.5" thickBot="1" x14ac:dyDescent="0.3">
      <c r="N1957" s="200" t="s">
        <v>194</v>
      </c>
      <c r="O1957" s="199" t="s">
        <v>417</v>
      </c>
      <c r="P1957" s="197" t="s">
        <v>630</v>
      </c>
      <c r="Q1957" s="199" t="s">
        <v>323</v>
      </c>
      <c r="R1957" s="199" t="s">
        <v>76</v>
      </c>
      <c r="S1957" s="195">
        <v>0.39387468409492937</v>
      </c>
      <c r="T1957" s="195">
        <v>0.59832595608068717</v>
      </c>
      <c r="U1957" s="195">
        <v>0.65829449665695849</v>
      </c>
      <c r="V1957" s="194">
        <v>0</v>
      </c>
      <c r="W1957" s="194">
        <v>0</v>
      </c>
      <c r="X1957" s="194">
        <v>0</v>
      </c>
      <c r="Y1957" s="194" t="s">
        <v>629</v>
      </c>
      <c r="AM1957" s="200" t="s">
        <v>194</v>
      </c>
      <c r="AN1957" s="199" t="s">
        <v>397</v>
      </c>
      <c r="AO1957" s="197" t="s">
        <v>630</v>
      </c>
      <c r="AP1957" s="199" t="s">
        <v>319</v>
      </c>
      <c r="AQ1957" s="199" t="s">
        <v>55</v>
      </c>
      <c r="AR1957" s="195">
        <v>8.4449137661121956E-2</v>
      </c>
      <c r="AS1957" s="195">
        <v>0.72098306672361334</v>
      </c>
      <c r="AT1957" s="195">
        <v>0.11713054239246824</v>
      </c>
      <c r="AU1957" s="194">
        <v>0</v>
      </c>
      <c r="AV1957" s="194">
        <v>0</v>
      </c>
      <c r="AW1957" s="194">
        <v>0</v>
      </c>
      <c r="AX1957" s="194" t="s">
        <v>639</v>
      </c>
    </row>
    <row r="1958" spans="14:50" ht="16.5" thickBot="1" x14ac:dyDescent="0.3">
      <c r="N1958" s="200" t="s">
        <v>194</v>
      </c>
      <c r="O1958" s="199" t="s">
        <v>417</v>
      </c>
      <c r="P1958" s="197" t="s">
        <v>630</v>
      </c>
      <c r="Q1958" s="199" t="s">
        <v>322</v>
      </c>
      <c r="R1958" s="199" t="s">
        <v>76</v>
      </c>
      <c r="S1958" s="195">
        <v>0.39656305247030416</v>
      </c>
      <c r="T1958" s="195">
        <v>0.60424375272224495</v>
      </c>
      <c r="U1958" s="195">
        <v>0.65629648744187152</v>
      </c>
      <c r="V1958" s="194">
        <v>0</v>
      </c>
      <c r="W1958" s="194">
        <v>0</v>
      </c>
      <c r="X1958" s="194">
        <v>0</v>
      </c>
      <c r="Y1958" s="194" t="s">
        <v>629</v>
      </c>
      <c r="AM1958" s="200" t="s">
        <v>194</v>
      </c>
      <c r="AN1958" s="199" t="s">
        <v>397</v>
      </c>
      <c r="AO1958" s="197" t="s">
        <v>630</v>
      </c>
      <c r="AP1958" s="199" t="s">
        <v>318</v>
      </c>
      <c r="AQ1958" s="199" t="s">
        <v>55</v>
      </c>
      <c r="AR1958" s="195">
        <v>7.1920977863247457E-2</v>
      </c>
      <c r="AS1958" s="195">
        <v>0.64346750308775513</v>
      </c>
      <c r="AT1958" s="195">
        <v>0.11177095582624781</v>
      </c>
      <c r="AU1958" s="194">
        <v>0</v>
      </c>
      <c r="AV1958" s="194">
        <v>0</v>
      </c>
      <c r="AW1958" s="194">
        <v>0</v>
      </c>
      <c r="AX1958" s="194" t="s">
        <v>639</v>
      </c>
    </row>
    <row r="1959" spans="14:50" ht="16.5" thickBot="1" x14ac:dyDescent="0.3">
      <c r="N1959" s="200" t="s">
        <v>194</v>
      </c>
      <c r="O1959" s="199" t="s">
        <v>417</v>
      </c>
      <c r="P1959" s="197" t="s">
        <v>630</v>
      </c>
      <c r="Q1959" s="199" t="s">
        <v>321</v>
      </c>
      <c r="R1959" s="199" t="s">
        <v>76</v>
      </c>
      <c r="S1959" s="195">
        <v>0.39387468409492937</v>
      </c>
      <c r="T1959" s="195">
        <v>0.59832595608068717</v>
      </c>
      <c r="U1959" s="195">
        <v>0.65829449665695849</v>
      </c>
      <c r="V1959" s="194">
        <v>0</v>
      </c>
      <c r="W1959" s="194">
        <v>0</v>
      </c>
      <c r="X1959" s="194">
        <v>0</v>
      </c>
      <c r="Y1959" s="194" t="s">
        <v>629</v>
      </c>
      <c r="AM1959" s="200" t="s">
        <v>194</v>
      </c>
      <c r="AN1959" s="199" t="s">
        <v>397</v>
      </c>
      <c r="AO1959" s="197" t="s">
        <v>630</v>
      </c>
      <c r="AP1959" s="199" t="s">
        <v>317</v>
      </c>
      <c r="AQ1959" s="199" t="s">
        <v>55</v>
      </c>
      <c r="AR1959" s="195">
        <v>8.4449137661121956E-2</v>
      </c>
      <c r="AS1959" s="195">
        <v>0.72098306672361334</v>
      </c>
      <c r="AT1959" s="195">
        <v>0.11713054239246824</v>
      </c>
      <c r="AU1959" s="194">
        <v>0</v>
      </c>
      <c r="AV1959" s="194">
        <v>0</v>
      </c>
      <c r="AW1959" s="194">
        <v>0</v>
      </c>
      <c r="AX1959" s="194" t="s">
        <v>639</v>
      </c>
    </row>
    <row r="1960" spans="14:50" ht="16.5" thickBot="1" x14ac:dyDescent="0.3">
      <c r="N1960" s="200" t="s">
        <v>194</v>
      </c>
      <c r="O1960" s="199" t="s">
        <v>417</v>
      </c>
      <c r="P1960" s="197" t="s">
        <v>630</v>
      </c>
      <c r="Q1960" s="199" t="s">
        <v>320</v>
      </c>
      <c r="R1960" s="199" t="s">
        <v>76</v>
      </c>
      <c r="S1960" s="195">
        <v>0.39656305247030416</v>
      </c>
      <c r="T1960" s="195">
        <v>0.60424375272224495</v>
      </c>
      <c r="U1960" s="195">
        <v>0.65629648744187152</v>
      </c>
      <c r="V1960" s="194">
        <v>0</v>
      </c>
      <c r="W1960" s="194">
        <v>0</v>
      </c>
      <c r="X1960" s="194">
        <v>0</v>
      </c>
      <c r="Y1960" s="194" t="s">
        <v>629</v>
      </c>
      <c r="AM1960" s="200" t="s">
        <v>194</v>
      </c>
      <c r="AN1960" s="199" t="s">
        <v>397</v>
      </c>
      <c r="AO1960" s="197" t="s">
        <v>630</v>
      </c>
      <c r="AP1960" s="199" t="s">
        <v>74</v>
      </c>
      <c r="AQ1960" s="199" t="s">
        <v>55</v>
      </c>
      <c r="AR1960" s="195">
        <v>7.1920977863247457E-2</v>
      </c>
      <c r="AS1960" s="195">
        <v>0.64346750308775513</v>
      </c>
      <c r="AT1960" s="195">
        <v>0.11177095582624781</v>
      </c>
      <c r="AU1960" s="194">
        <v>0</v>
      </c>
      <c r="AV1960" s="194">
        <v>0</v>
      </c>
      <c r="AW1960" s="194">
        <v>0</v>
      </c>
      <c r="AX1960" s="194" t="s">
        <v>639</v>
      </c>
    </row>
    <row r="1961" spans="14:50" ht="16.5" thickBot="1" x14ac:dyDescent="0.3">
      <c r="N1961" s="200" t="s">
        <v>194</v>
      </c>
      <c r="O1961" s="199" t="s">
        <v>417</v>
      </c>
      <c r="P1961" s="197" t="s">
        <v>630</v>
      </c>
      <c r="Q1961" s="199" t="s">
        <v>319</v>
      </c>
      <c r="R1961" s="199" t="s">
        <v>76</v>
      </c>
      <c r="S1961" s="195">
        <v>0.39656305247030416</v>
      </c>
      <c r="T1961" s="195">
        <v>0.60424375272224495</v>
      </c>
      <c r="U1961" s="195">
        <v>0.65629648744187152</v>
      </c>
      <c r="V1961" s="194">
        <v>0</v>
      </c>
      <c r="W1961" s="194">
        <v>0</v>
      </c>
      <c r="X1961" s="194">
        <v>0</v>
      </c>
      <c r="Y1961" s="194" t="s">
        <v>629</v>
      </c>
      <c r="AM1961" s="200" t="s">
        <v>194</v>
      </c>
      <c r="AN1961" s="199" t="s">
        <v>397</v>
      </c>
      <c r="AO1961" s="197" t="s">
        <v>630</v>
      </c>
      <c r="AP1961" s="199" t="s">
        <v>316</v>
      </c>
      <c r="AQ1961" s="199" t="s">
        <v>55</v>
      </c>
      <c r="AR1961" s="195">
        <v>7.1920977863247457E-2</v>
      </c>
      <c r="AS1961" s="195">
        <v>0.64346750308775513</v>
      </c>
      <c r="AT1961" s="195">
        <v>0.11177095582624781</v>
      </c>
      <c r="AU1961" s="194">
        <v>0</v>
      </c>
      <c r="AV1961" s="194">
        <v>0</v>
      </c>
      <c r="AW1961" s="194">
        <v>0</v>
      </c>
      <c r="AX1961" s="194" t="s">
        <v>639</v>
      </c>
    </row>
    <row r="1962" spans="14:50" ht="16.5" thickBot="1" x14ac:dyDescent="0.3">
      <c r="N1962" s="200" t="s">
        <v>194</v>
      </c>
      <c r="O1962" s="199" t="s">
        <v>417</v>
      </c>
      <c r="P1962" s="197" t="s">
        <v>630</v>
      </c>
      <c r="Q1962" s="199" t="s">
        <v>318</v>
      </c>
      <c r="R1962" s="199" t="s">
        <v>76</v>
      </c>
      <c r="S1962" s="195">
        <v>0.39387468409492937</v>
      </c>
      <c r="T1962" s="195">
        <v>0.59832595608068717</v>
      </c>
      <c r="U1962" s="195">
        <v>0.65829449665695849</v>
      </c>
      <c r="V1962" s="194">
        <v>0</v>
      </c>
      <c r="W1962" s="194">
        <v>0</v>
      </c>
      <c r="X1962" s="194">
        <v>0</v>
      </c>
      <c r="Y1962" s="194" t="s">
        <v>629</v>
      </c>
      <c r="AM1962" s="200" t="s">
        <v>194</v>
      </c>
      <c r="AN1962" s="199" t="s">
        <v>397</v>
      </c>
      <c r="AO1962" s="197" t="s">
        <v>630</v>
      </c>
      <c r="AP1962" s="199" t="s">
        <v>315</v>
      </c>
      <c r="AQ1962" s="199" t="s">
        <v>55</v>
      </c>
      <c r="AR1962" s="195">
        <v>7.7900751189553571E-2</v>
      </c>
      <c r="AS1962" s="195">
        <v>0.68168080498260275</v>
      </c>
      <c r="AT1962" s="195">
        <v>0.1142774603893118</v>
      </c>
      <c r="AU1962" s="194">
        <v>0</v>
      </c>
      <c r="AV1962" s="194">
        <v>0</v>
      </c>
      <c r="AW1962" s="194">
        <v>0</v>
      </c>
      <c r="AX1962" s="194" t="s">
        <v>639</v>
      </c>
    </row>
    <row r="1963" spans="14:50" ht="16.5" thickBot="1" x14ac:dyDescent="0.3">
      <c r="N1963" s="200" t="s">
        <v>194</v>
      </c>
      <c r="O1963" s="199" t="s">
        <v>417</v>
      </c>
      <c r="P1963" s="197" t="s">
        <v>630</v>
      </c>
      <c r="Q1963" s="199" t="s">
        <v>317</v>
      </c>
      <c r="R1963" s="199" t="s">
        <v>76</v>
      </c>
      <c r="S1963" s="195">
        <v>0.39656305247030416</v>
      </c>
      <c r="T1963" s="195">
        <v>0.60424375272224495</v>
      </c>
      <c r="U1963" s="195">
        <v>0.65629648744187152</v>
      </c>
      <c r="V1963" s="194">
        <v>0</v>
      </c>
      <c r="W1963" s="194">
        <v>0</v>
      </c>
      <c r="X1963" s="194">
        <v>0</v>
      </c>
      <c r="Y1963" s="194" t="s">
        <v>629</v>
      </c>
      <c r="AM1963" s="200" t="s">
        <v>194</v>
      </c>
      <c r="AN1963" s="199" t="s">
        <v>397</v>
      </c>
      <c r="AO1963" s="197" t="s">
        <v>630</v>
      </c>
      <c r="AP1963" s="199" t="s">
        <v>314</v>
      </c>
      <c r="AQ1963" s="199" t="s">
        <v>55</v>
      </c>
      <c r="AR1963" s="195">
        <v>7.7900751189553571E-2</v>
      </c>
      <c r="AS1963" s="195">
        <v>0.68168080498260275</v>
      </c>
      <c r="AT1963" s="195">
        <v>0.1142774603893118</v>
      </c>
      <c r="AU1963" s="194">
        <v>0</v>
      </c>
      <c r="AV1963" s="194">
        <v>0</v>
      </c>
      <c r="AW1963" s="194">
        <v>0</v>
      </c>
      <c r="AX1963" s="194" t="s">
        <v>639</v>
      </c>
    </row>
    <row r="1964" spans="14:50" ht="16.5" thickBot="1" x14ac:dyDescent="0.3">
      <c r="N1964" s="200" t="s">
        <v>194</v>
      </c>
      <c r="O1964" s="199" t="s">
        <v>417</v>
      </c>
      <c r="P1964" s="197" t="s">
        <v>630</v>
      </c>
      <c r="Q1964" s="199" t="s">
        <v>74</v>
      </c>
      <c r="R1964" s="199" t="s">
        <v>76</v>
      </c>
      <c r="S1964" s="195">
        <v>0.39387468409492937</v>
      </c>
      <c r="T1964" s="195">
        <v>0.59832595608068717</v>
      </c>
      <c r="U1964" s="195">
        <v>0.65829449665695849</v>
      </c>
      <c r="V1964" s="194">
        <v>0</v>
      </c>
      <c r="W1964" s="194">
        <v>0</v>
      </c>
      <c r="X1964" s="194">
        <v>0</v>
      </c>
      <c r="Y1964" s="194" t="s">
        <v>629</v>
      </c>
      <c r="AM1964" s="200" t="s">
        <v>194</v>
      </c>
      <c r="AN1964" s="199" t="s">
        <v>397</v>
      </c>
      <c r="AO1964" s="197" t="s">
        <v>630</v>
      </c>
      <c r="AP1964" s="199" t="s">
        <v>313</v>
      </c>
      <c r="AQ1964" s="199" t="s">
        <v>55</v>
      </c>
      <c r="AR1964" s="195">
        <v>7.1920977863247457E-2</v>
      </c>
      <c r="AS1964" s="195">
        <v>0.64346750308775513</v>
      </c>
      <c r="AT1964" s="195">
        <v>0.11177095582624781</v>
      </c>
      <c r="AU1964" s="194">
        <v>0</v>
      </c>
      <c r="AV1964" s="194">
        <v>0</v>
      </c>
      <c r="AW1964" s="194">
        <v>0</v>
      </c>
      <c r="AX1964" s="194" t="s">
        <v>639</v>
      </c>
    </row>
    <row r="1965" spans="14:50" ht="16.5" thickBot="1" x14ac:dyDescent="0.3">
      <c r="N1965" s="200" t="s">
        <v>194</v>
      </c>
      <c r="O1965" s="199" t="s">
        <v>417</v>
      </c>
      <c r="P1965" s="197" t="s">
        <v>630</v>
      </c>
      <c r="Q1965" s="199" t="s">
        <v>316</v>
      </c>
      <c r="R1965" s="199" t="s">
        <v>76</v>
      </c>
      <c r="S1965" s="195">
        <v>0.39387468409492937</v>
      </c>
      <c r="T1965" s="195">
        <v>0.59832595608068717</v>
      </c>
      <c r="U1965" s="195">
        <v>0.65829449665695849</v>
      </c>
      <c r="V1965" s="194">
        <v>0</v>
      </c>
      <c r="W1965" s="194">
        <v>0</v>
      </c>
      <c r="X1965" s="194">
        <v>0</v>
      </c>
      <c r="Y1965" s="194" t="s">
        <v>629</v>
      </c>
      <c r="AM1965" s="200" t="s">
        <v>194</v>
      </c>
      <c r="AN1965" s="199" t="s">
        <v>397</v>
      </c>
      <c r="AO1965" s="197" t="s">
        <v>630</v>
      </c>
      <c r="AP1965" s="199" t="s">
        <v>312</v>
      </c>
      <c r="AQ1965" s="199" t="s">
        <v>55</v>
      </c>
      <c r="AR1965" s="195">
        <v>7.5489650220413249E-2</v>
      </c>
      <c r="AS1965" s="195">
        <v>0.66779130774573869</v>
      </c>
      <c r="AT1965" s="195">
        <v>0.11304377482127381</v>
      </c>
      <c r="AU1965" s="194">
        <v>0</v>
      </c>
      <c r="AV1965" s="194">
        <v>0</v>
      </c>
      <c r="AW1965" s="194">
        <v>0</v>
      </c>
      <c r="AX1965" s="194" t="s">
        <v>639</v>
      </c>
    </row>
    <row r="1966" spans="14:50" ht="16.5" thickBot="1" x14ac:dyDescent="0.3">
      <c r="N1966" s="200" t="s">
        <v>194</v>
      </c>
      <c r="O1966" s="199" t="s">
        <v>417</v>
      </c>
      <c r="P1966" s="197" t="s">
        <v>630</v>
      </c>
      <c r="Q1966" s="199" t="s">
        <v>315</v>
      </c>
      <c r="R1966" s="199" t="s">
        <v>76</v>
      </c>
      <c r="S1966" s="195">
        <v>0.39656305247030416</v>
      </c>
      <c r="T1966" s="195">
        <v>0.60424375272224495</v>
      </c>
      <c r="U1966" s="195">
        <v>0.65629648744187152</v>
      </c>
      <c r="V1966" s="194">
        <v>0</v>
      </c>
      <c r="W1966" s="194">
        <v>0</v>
      </c>
      <c r="X1966" s="194">
        <v>0</v>
      </c>
      <c r="Y1966" s="194" t="s">
        <v>629</v>
      </c>
      <c r="AM1966" s="200" t="s">
        <v>194</v>
      </c>
      <c r="AN1966" s="199" t="s">
        <v>397</v>
      </c>
      <c r="AO1966" s="197" t="s">
        <v>630</v>
      </c>
      <c r="AP1966" s="199" t="s">
        <v>323</v>
      </c>
      <c r="AQ1966" s="199" t="s">
        <v>52</v>
      </c>
      <c r="AR1966" s="195">
        <v>6.9227881219717902E-2</v>
      </c>
      <c r="AS1966" s="195">
        <v>0.64346750308775513</v>
      </c>
      <c r="AT1966" s="195">
        <v>0.10758566809904105</v>
      </c>
      <c r="AU1966" s="194">
        <v>0</v>
      </c>
      <c r="AV1966" s="194">
        <v>0</v>
      </c>
      <c r="AW1966" s="194">
        <v>0</v>
      </c>
      <c r="AX1966" s="194" t="s">
        <v>639</v>
      </c>
    </row>
    <row r="1967" spans="14:50" ht="16.5" thickBot="1" x14ac:dyDescent="0.3">
      <c r="N1967" s="200" t="s">
        <v>194</v>
      </c>
      <c r="O1967" s="199" t="s">
        <v>417</v>
      </c>
      <c r="P1967" s="197" t="s">
        <v>630</v>
      </c>
      <c r="Q1967" s="199" t="s">
        <v>314</v>
      </c>
      <c r="R1967" s="199" t="s">
        <v>76</v>
      </c>
      <c r="S1967" s="195">
        <v>0.39387468409492937</v>
      </c>
      <c r="T1967" s="195">
        <v>0.59832595608068717</v>
      </c>
      <c r="U1967" s="195">
        <v>0.65829449665695849</v>
      </c>
      <c r="V1967" s="194">
        <v>0</v>
      </c>
      <c r="W1967" s="194">
        <v>0</v>
      </c>
      <c r="X1967" s="194">
        <v>0</v>
      </c>
      <c r="Y1967" s="194" t="s">
        <v>629</v>
      </c>
      <c r="AM1967" s="200" t="s">
        <v>194</v>
      </c>
      <c r="AN1967" s="199" t="s">
        <v>397</v>
      </c>
      <c r="AO1967" s="197" t="s">
        <v>630</v>
      </c>
      <c r="AP1967" s="199" t="s">
        <v>322</v>
      </c>
      <c r="AQ1967" s="199" t="s">
        <v>52</v>
      </c>
      <c r="AR1967" s="195">
        <v>8.1286921351763991E-2</v>
      </c>
      <c r="AS1967" s="195">
        <v>0.72098306672361323</v>
      </c>
      <c r="AT1967" s="195">
        <v>0.11274456378172484</v>
      </c>
      <c r="AU1967" s="194">
        <v>0</v>
      </c>
      <c r="AV1967" s="194">
        <v>0</v>
      </c>
      <c r="AW1967" s="194">
        <v>0</v>
      </c>
      <c r="AX1967" s="194" t="s">
        <v>639</v>
      </c>
    </row>
    <row r="1968" spans="14:50" ht="16.5" thickBot="1" x14ac:dyDescent="0.3">
      <c r="N1968" s="200" t="s">
        <v>194</v>
      </c>
      <c r="O1968" s="199" t="s">
        <v>417</v>
      </c>
      <c r="P1968" s="197" t="s">
        <v>630</v>
      </c>
      <c r="Q1968" s="199" t="s">
        <v>313</v>
      </c>
      <c r="R1968" s="199" t="s">
        <v>76</v>
      </c>
      <c r="S1968" s="195">
        <v>0.39656305247030416</v>
      </c>
      <c r="T1968" s="195">
        <v>0.60424375272224495</v>
      </c>
      <c r="U1968" s="195">
        <v>0.65629648744187152</v>
      </c>
      <c r="V1968" s="194">
        <v>0</v>
      </c>
      <c r="W1968" s="194">
        <v>0</v>
      </c>
      <c r="X1968" s="194">
        <v>0</v>
      </c>
      <c r="Y1968" s="194" t="s">
        <v>629</v>
      </c>
      <c r="AM1968" s="200" t="s">
        <v>194</v>
      </c>
      <c r="AN1968" s="199" t="s">
        <v>397</v>
      </c>
      <c r="AO1968" s="197" t="s">
        <v>630</v>
      </c>
      <c r="AP1968" s="199" t="s">
        <v>321</v>
      </c>
      <c r="AQ1968" s="199" t="s">
        <v>52</v>
      </c>
      <c r="AR1968" s="195">
        <v>7.4983740634497906E-2</v>
      </c>
      <c r="AS1968" s="195">
        <v>0.68168080498260286</v>
      </c>
      <c r="AT1968" s="195">
        <v>0.10999831605411209</v>
      </c>
      <c r="AU1968" s="194">
        <v>0</v>
      </c>
      <c r="AV1968" s="194">
        <v>0</v>
      </c>
      <c r="AW1968" s="194">
        <v>0</v>
      </c>
      <c r="AX1968" s="194" t="s">
        <v>639</v>
      </c>
    </row>
    <row r="1969" spans="14:50" ht="16.5" thickBot="1" x14ac:dyDescent="0.3">
      <c r="N1969" s="200" t="s">
        <v>194</v>
      </c>
      <c r="O1969" s="199" t="s">
        <v>417</v>
      </c>
      <c r="P1969" s="197" t="s">
        <v>630</v>
      </c>
      <c r="Q1969" s="199" t="s">
        <v>312</v>
      </c>
      <c r="R1969" s="199" t="s">
        <v>76</v>
      </c>
      <c r="S1969" s="195">
        <v>0.39387468409492937</v>
      </c>
      <c r="T1969" s="195">
        <v>0.59832595608068717</v>
      </c>
      <c r="U1969" s="195">
        <v>0.65829449665695849</v>
      </c>
      <c r="V1969" s="194">
        <v>0</v>
      </c>
      <c r="W1969" s="194">
        <v>0</v>
      </c>
      <c r="X1969" s="194">
        <v>0</v>
      </c>
      <c r="Y1969" s="194" t="s">
        <v>629</v>
      </c>
      <c r="AM1969" s="200" t="s">
        <v>194</v>
      </c>
      <c r="AN1969" s="199" t="s">
        <v>397</v>
      </c>
      <c r="AO1969" s="197" t="s">
        <v>630</v>
      </c>
      <c r="AP1969" s="199" t="s">
        <v>320</v>
      </c>
      <c r="AQ1969" s="199" t="s">
        <v>52</v>
      </c>
      <c r="AR1969" s="195">
        <v>6.9227881219717902E-2</v>
      </c>
      <c r="AS1969" s="195">
        <v>0.64346750308775513</v>
      </c>
      <c r="AT1969" s="195">
        <v>0.10758566809904105</v>
      </c>
      <c r="AU1969" s="194">
        <v>0</v>
      </c>
      <c r="AV1969" s="194">
        <v>0</v>
      </c>
      <c r="AW1969" s="194">
        <v>0</v>
      </c>
      <c r="AX1969" s="194" t="s">
        <v>639</v>
      </c>
    </row>
    <row r="1970" spans="14:50" ht="16.5" thickBot="1" x14ac:dyDescent="0.3">
      <c r="N1970" s="200" t="s">
        <v>194</v>
      </c>
      <c r="O1970" s="199" t="s">
        <v>417</v>
      </c>
      <c r="P1970" s="197" t="s">
        <v>630</v>
      </c>
      <c r="Q1970" s="199" t="s">
        <v>323</v>
      </c>
      <c r="R1970" s="199" t="s">
        <v>52</v>
      </c>
      <c r="S1970" s="195">
        <v>0.39387468409492937</v>
      </c>
      <c r="T1970" s="195">
        <v>0.59832595608068717</v>
      </c>
      <c r="U1970" s="195">
        <v>0.65829449665695849</v>
      </c>
      <c r="V1970" s="194">
        <v>0</v>
      </c>
      <c r="W1970" s="194">
        <v>0</v>
      </c>
      <c r="X1970" s="194">
        <v>0</v>
      </c>
      <c r="Y1970" s="194" t="s">
        <v>629</v>
      </c>
      <c r="AM1970" s="200" t="s">
        <v>194</v>
      </c>
      <c r="AN1970" s="199" t="s">
        <v>397</v>
      </c>
      <c r="AO1970" s="197" t="s">
        <v>630</v>
      </c>
      <c r="AP1970" s="199" t="s">
        <v>319</v>
      </c>
      <c r="AQ1970" s="199" t="s">
        <v>52</v>
      </c>
      <c r="AR1970" s="195">
        <v>8.1286921351763991E-2</v>
      </c>
      <c r="AS1970" s="195">
        <v>0.72098306672361323</v>
      </c>
      <c r="AT1970" s="195">
        <v>0.11274456378172484</v>
      </c>
      <c r="AU1970" s="194">
        <v>0</v>
      </c>
      <c r="AV1970" s="194">
        <v>0</v>
      </c>
      <c r="AW1970" s="194">
        <v>0</v>
      </c>
      <c r="AX1970" s="194" t="s">
        <v>639</v>
      </c>
    </row>
    <row r="1971" spans="14:50" ht="16.5" thickBot="1" x14ac:dyDescent="0.3">
      <c r="N1971" s="200" t="s">
        <v>194</v>
      </c>
      <c r="O1971" s="199" t="s">
        <v>417</v>
      </c>
      <c r="P1971" s="197" t="s">
        <v>630</v>
      </c>
      <c r="Q1971" s="199" t="s">
        <v>322</v>
      </c>
      <c r="R1971" s="199" t="s">
        <v>52</v>
      </c>
      <c r="S1971" s="195">
        <v>0.39656305247030416</v>
      </c>
      <c r="T1971" s="195">
        <v>0.60424375272224495</v>
      </c>
      <c r="U1971" s="195">
        <v>0.65629648744187152</v>
      </c>
      <c r="V1971" s="194">
        <v>0</v>
      </c>
      <c r="W1971" s="194">
        <v>0</v>
      </c>
      <c r="X1971" s="194">
        <v>0</v>
      </c>
      <c r="Y1971" s="194" t="s">
        <v>629</v>
      </c>
      <c r="AM1971" s="200" t="s">
        <v>194</v>
      </c>
      <c r="AN1971" s="199" t="s">
        <v>397</v>
      </c>
      <c r="AO1971" s="197" t="s">
        <v>630</v>
      </c>
      <c r="AP1971" s="199" t="s">
        <v>318</v>
      </c>
      <c r="AQ1971" s="199" t="s">
        <v>52</v>
      </c>
      <c r="AR1971" s="195">
        <v>6.9227881219717902E-2</v>
      </c>
      <c r="AS1971" s="195">
        <v>0.64346750308775513</v>
      </c>
      <c r="AT1971" s="195">
        <v>0.10758566809904105</v>
      </c>
      <c r="AU1971" s="194">
        <v>0</v>
      </c>
      <c r="AV1971" s="194">
        <v>0</v>
      </c>
      <c r="AW1971" s="194">
        <v>0</v>
      </c>
      <c r="AX1971" s="194" t="s">
        <v>639</v>
      </c>
    </row>
    <row r="1972" spans="14:50" ht="16.5" thickBot="1" x14ac:dyDescent="0.3">
      <c r="N1972" s="200" t="s">
        <v>194</v>
      </c>
      <c r="O1972" s="199" t="s">
        <v>417</v>
      </c>
      <c r="P1972" s="197" t="s">
        <v>630</v>
      </c>
      <c r="Q1972" s="199" t="s">
        <v>321</v>
      </c>
      <c r="R1972" s="199" t="s">
        <v>52</v>
      </c>
      <c r="S1972" s="195">
        <v>0.39387468409492937</v>
      </c>
      <c r="T1972" s="195">
        <v>0.59832595608068717</v>
      </c>
      <c r="U1972" s="195">
        <v>0.65829449665695849</v>
      </c>
      <c r="V1972" s="194">
        <v>0</v>
      </c>
      <c r="W1972" s="194">
        <v>0</v>
      </c>
      <c r="X1972" s="194">
        <v>0</v>
      </c>
      <c r="Y1972" s="194" t="s">
        <v>629</v>
      </c>
      <c r="AM1972" s="200" t="s">
        <v>194</v>
      </c>
      <c r="AN1972" s="199" t="s">
        <v>397</v>
      </c>
      <c r="AO1972" s="197" t="s">
        <v>630</v>
      </c>
      <c r="AP1972" s="199" t="s">
        <v>317</v>
      </c>
      <c r="AQ1972" s="199" t="s">
        <v>52</v>
      </c>
      <c r="AR1972" s="195">
        <v>8.1286921351763991E-2</v>
      </c>
      <c r="AS1972" s="195">
        <v>0.72098306672361323</v>
      </c>
      <c r="AT1972" s="195">
        <v>0.11274456378172484</v>
      </c>
      <c r="AU1972" s="194">
        <v>0</v>
      </c>
      <c r="AV1972" s="194">
        <v>0</v>
      </c>
      <c r="AW1972" s="194">
        <v>0</v>
      </c>
      <c r="AX1972" s="194" t="s">
        <v>639</v>
      </c>
    </row>
    <row r="1973" spans="14:50" ht="16.5" thickBot="1" x14ac:dyDescent="0.3">
      <c r="N1973" s="200" t="s">
        <v>194</v>
      </c>
      <c r="O1973" s="199" t="s">
        <v>417</v>
      </c>
      <c r="P1973" s="197" t="s">
        <v>630</v>
      </c>
      <c r="Q1973" s="199" t="s">
        <v>320</v>
      </c>
      <c r="R1973" s="199" t="s">
        <v>52</v>
      </c>
      <c r="S1973" s="195">
        <v>0.39656305247030416</v>
      </c>
      <c r="T1973" s="195">
        <v>0.60424375272224495</v>
      </c>
      <c r="U1973" s="195">
        <v>0.65629648744187152</v>
      </c>
      <c r="V1973" s="194">
        <v>0</v>
      </c>
      <c r="W1973" s="194">
        <v>0</v>
      </c>
      <c r="X1973" s="194">
        <v>0</v>
      </c>
      <c r="Y1973" s="194" t="s">
        <v>629</v>
      </c>
      <c r="AM1973" s="200" t="s">
        <v>194</v>
      </c>
      <c r="AN1973" s="199" t="s">
        <v>397</v>
      </c>
      <c r="AO1973" s="197" t="s">
        <v>630</v>
      </c>
      <c r="AP1973" s="199" t="s">
        <v>74</v>
      </c>
      <c r="AQ1973" s="199" t="s">
        <v>52</v>
      </c>
      <c r="AR1973" s="195">
        <v>6.9227881219717902E-2</v>
      </c>
      <c r="AS1973" s="195">
        <v>0.64346750308775513</v>
      </c>
      <c r="AT1973" s="195">
        <v>0.10758566809904105</v>
      </c>
      <c r="AU1973" s="194">
        <v>0</v>
      </c>
      <c r="AV1973" s="194">
        <v>0</v>
      </c>
      <c r="AW1973" s="194">
        <v>0</v>
      </c>
      <c r="AX1973" s="194" t="s">
        <v>639</v>
      </c>
    </row>
    <row r="1974" spans="14:50" ht="16.5" thickBot="1" x14ac:dyDescent="0.3">
      <c r="N1974" s="200" t="s">
        <v>194</v>
      </c>
      <c r="O1974" s="199" t="s">
        <v>417</v>
      </c>
      <c r="P1974" s="197" t="s">
        <v>630</v>
      </c>
      <c r="Q1974" s="199" t="s">
        <v>319</v>
      </c>
      <c r="R1974" s="199" t="s">
        <v>52</v>
      </c>
      <c r="S1974" s="195">
        <v>0.39656305247030416</v>
      </c>
      <c r="T1974" s="195">
        <v>0.60424375272224495</v>
      </c>
      <c r="U1974" s="195">
        <v>0.65629648744187152</v>
      </c>
      <c r="V1974" s="194">
        <v>0</v>
      </c>
      <c r="W1974" s="194">
        <v>0</v>
      </c>
      <c r="X1974" s="194">
        <v>0</v>
      </c>
      <c r="Y1974" s="194" t="s">
        <v>629</v>
      </c>
      <c r="AM1974" s="200" t="s">
        <v>194</v>
      </c>
      <c r="AN1974" s="199" t="s">
        <v>397</v>
      </c>
      <c r="AO1974" s="197" t="s">
        <v>630</v>
      </c>
      <c r="AP1974" s="199" t="s">
        <v>316</v>
      </c>
      <c r="AQ1974" s="199" t="s">
        <v>52</v>
      </c>
      <c r="AR1974" s="195">
        <v>6.9227881219717902E-2</v>
      </c>
      <c r="AS1974" s="195">
        <v>0.64346750308775513</v>
      </c>
      <c r="AT1974" s="195">
        <v>0.10758566809904105</v>
      </c>
      <c r="AU1974" s="194">
        <v>0</v>
      </c>
      <c r="AV1974" s="194">
        <v>0</v>
      </c>
      <c r="AW1974" s="194">
        <v>0</v>
      </c>
      <c r="AX1974" s="194" t="s">
        <v>639</v>
      </c>
    </row>
    <row r="1975" spans="14:50" ht="16.5" thickBot="1" x14ac:dyDescent="0.3">
      <c r="N1975" s="200" t="s">
        <v>194</v>
      </c>
      <c r="O1975" s="199" t="s">
        <v>417</v>
      </c>
      <c r="P1975" s="197" t="s">
        <v>630</v>
      </c>
      <c r="Q1975" s="199" t="s">
        <v>318</v>
      </c>
      <c r="R1975" s="199" t="s">
        <v>52</v>
      </c>
      <c r="S1975" s="195">
        <v>0.39387468409492937</v>
      </c>
      <c r="T1975" s="195">
        <v>0.59832595608068717</v>
      </c>
      <c r="U1975" s="195">
        <v>0.65829449665695849</v>
      </c>
      <c r="V1975" s="194">
        <v>0</v>
      </c>
      <c r="W1975" s="194">
        <v>0</v>
      </c>
      <c r="X1975" s="194">
        <v>0</v>
      </c>
      <c r="Y1975" s="194" t="s">
        <v>629</v>
      </c>
      <c r="AM1975" s="200" t="s">
        <v>194</v>
      </c>
      <c r="AN1975" s="199" t="s">
        <v>397</v>
      </c>
      <c r="AO1975" s="197" t="s">
        <v>630</v>
      </c>
      <c r="AP1975" s="199" t="s">
        <v>315</v>
      </c>
      <c r="AQ1975" s="199" t="s">
        <v>52</v>
      </c>
      <c r="AR1975" s="195">
        <v>7.4983740634497906E-2</v>
      </c>
      <c r="AS1975" s="195">
        <v>0.68168080498260286</v>
      </c>
      <c r="AT1975" s="195">
        <v>0.10999831605411209</v>
      </c>
      <c r="AU1975" s="194">
        <v>0</v>
      </c>
      <c r="AV1975" s="194">
        <v>0</v>
      </c>
      <c r="AW1975" s="194">
        <v>0</v>
      </c>
      <c r="AX1975" s="194" t="s">
        <v>639</v>
      </c>
    </row>
    <row r="1976" spans="14:50" ht="16.5" thickBot="1" x14ac:dyDescent="0.3">
      <c r="N1976" s="200" t="s">
        <v>194</v>
      </c>
      <c r="O1976" s="199" t="s">
        <v>417</v>
      </c>
      <c r="P1976" s="197" t="s">
        <v>630</v>
      </c>
      <c r="Q1976" s="199" t="s">
        <v>317</v>
      </c>
      <c r="R1976" s="199" t="s">
        <v>52</v>
      </c>
      <c r="S1976" s="195">
        <v>0.39656305247030416</v>
      </c>
      <c r="T1976" s="195">
        <v>0.60424375272224495</v>
      </c>
      <c r="U1976" s="195">
        <v>0.65629648744187152</v>
      </c>
      <c r="V1976" s="194">
        <v>0</v>
      </c>
      <c r="W1976" s="194">
        <v>0</v>
      </c>
      <c r="X1976" s="194">
        <v>0</v>
      </c>
      <c r="Y1976" s="194" t="s">
        <v>629</v>
      </c>
      <c r="AM1976" s="200" t="s">
        <v>194</v>
      </c>
      <c r="AN1976" s="199" t="s">
        <v>397</v>
      </c>
      <c r="AO1976" s="197" t="s">
        <v>630</v>
      </c>
      <c r="AP1976" s="199" t="s">
        <v>314</v>
      </c>
      <c r="AQ1976" s="199" t="s">
        <v>52</v>
      </c>
      <c r="AR1976" s="195">
        <v>7.4983740634497906E-2</v>
      </c>
      <c r="AS1976" s="195">
        <v>0.68168080498260286</v>
      </c>
      <c r="AT1976" s="195">
        <v>0.10999831605411209</v>
      </c>
      <c r="AU1976" s="194">
        <v>0</v>
      </c>
      <c r="AV1976" s="194">
        <v>0</v>
      </c>
      <c r="AW1976" s="194">
        <v>0</v>
      </c>
      <c r="AX1976" s="194" t="s">
        <v>639</v>
      </c>
    </row>
    <row r="1977" spans="14:50" ht="16.5" thickBot="1" x14ac:dyDescent="0.3">
      <c r="N1977" s="200" t="s">
        <v>194</v>
      </c>
      <c r="O1977" s="199" t="s">
        <v>417</v>
      </c>
      <c r="P1977" s="197" t="s">
        <v>630</v>
      </c>
      <c r="Q1977" s="199" t="s">
        <v>74</v>
      </c>
      <c r="R1977" s="199" t="s">
        <v>52</v>
      </c>
      <c r="S1977" s="195">
        <v>0.39387468409492937</v>
      </c>
      <c r="T1977" s="195">
        <v>0.59832595608068717</v>
      </c>
      <c r="U1977" s="195">
        <v>0.65829449665695849</v>
      </c>
      <c r="V1977" s="194">
        <v>0</v>
      </c>
      <c r="W1977" s="194">
        <v>0</v>
      </c>
      <c r="X1977" s="194">
        <v>0</v>
      </c>
      <c r="Y1977" s="194" t="s">
        <v>629</v>
      </c>
      <c r="AM1977" s="200" t="s">
        <v>194</v>
      </c>
      <c r="AN1977" s="199" t="s">
        <v>397</v>
      </c>
      <c r="AO1977" s="197" t="s">
        <v>630</v>
      </c>
      <c r="AP1977" s="199" t="s">
        <v>313</v>
      </c>
      <c r="AQ1977" s="199" t="s">
        <v>52</v>
      </c>
      <c r="AR1977" s="195">
        <v>6.9227881219717902E-2</v>
      </c>
      <c r="AS1977" s="195">
        <v>0.64346750308775513</v>
      </c>
      <c r="AT1977" s="195">
        <v>0.10758566809904105</v>
      </c>
      <c r="AU1977" s="194">
        <v>0</v>
      </c>
      <c r="AV1977" s="194">
        <v>0</v>
      </c>
      <c r="AW1977" s="194">
        <v>0</v>
      </c>
      <c r="AX1977" s="194" t="s">
        <v>639</v>
      </c>
    </row>
    <row r="1978" spans="14:50" ht="16.5" thickBot="1" x14ac:dyDescent="0.3">
      <c r="N1978" s="200" t="s">
        <v>194</v>
      </c>
      <c r="O1978" s="199" t="s">
        <v>417</v>
      </c>
      <c r="P1978" s="197" t="s">
        <v>630</v>
      </c>
      <c r="Q1978" s="199" t="s">
        <v>316</v>
      </c>
      <c r="R1978" s="199" t="s">
        <v>52</v>
      </c>
      <c r="S1978" s="195">
        <v>0.39387468409492937</v>
      </c>
      <c r="T1978" s="195">
        <v>0.59832595608068717</v>
      </c>
      <c r="U1978" s="195">
        <v>0.65829449665695849</v>
      </c>
      <c r="V1978" s="194">
        <v>0</v>
      </c>
      <c r="W1978" s="194">
        <v>0</v>
      </c>
      <c r="X1978" s="194">
        <v>0</v>
      </c>
      <c r="Y1978" s="194" t="s">
        <v>629</v>
      </c>
      <c r="AM1978" s="200" t="s">
        <v>194</v>
      </c>
      <c r="AN1978" s="199" t="s">
        <v>397</v>
      </c>
      <c r="AO1978" s="197" t="s">
        <v>630</v>
      </c>
      <c r="AP1978" s="199" t="s">
        <v>312</v>
      </c>
      <c r="AQ1978" s="199" t="s">
        <v>52</v>
      </c>
      <c r="AR1978" s="195">
        <v>7.2662923865046136E-2</v>
      </c>
      <c r="AS1978" s="195">
        <v>0.66779130774573869</v>
      </c>
      <c r="AT1978" s="195">
        <v>0.10881082611023221</v>
      </c>
      <c r="AU1978" s="194">
        <v>0</v>
      </c>
      <c r="AV1978" s="194">
        <v>0</v>
      </c>
      <c r="AW1978" s="194">
        <v>0</v>
      </c>
      <c r="AX1978" s="194" t="s">
        <v>639</v>
      </c>
    </row>
    <row r="1979" spans="14:50" ht="16.5" thickBot="1" x14ac:dyDescent="0.3">
      <c r="N1979" s="200" t="s">
        <v>194</v>
      </c>
      <c r="O1979" s="199" t="s">
        <v>417</v>
      </c>
      <c r="P1979" s="197" t="s">
        <v>630</v>
      </c>
      <c r="Q1979" s="199" t="s">
        <v>315</v>
      </c>
      <c r="R1979" s="199" t="s">
        <v>52</v>
      </c>
      <c r="S1979" s="195">
        <v>0.39656305247030416</v>
      </c>
      <c r="T1979" s="195">
        <v>0.60424375272224495</v>
      </c>
      <c r="U1979" s="195">
        <v>0.65629648744187152</v>
      </c>
      <c r="V1979" s="194">
        <v>0</v>
      </c>
      <c r="W1979" s="194">
        <v>0</v>
      </c>
      <c r="X1979" s="194">
        <v>0</v>
      </c>
      <c r="Y1979" s="194" t="s">
        <v>629</v>
      </c>
      <c r="AM1979" s="200" t="s">
        <v>194</v>
      </c>
      <c r="AN1979" s="199" t="s">
        <v>396</v>
      </c>
      <c r="AO1979" s="197" t="s">
        <v>630</v>
      </c>
      <c r="AP1979" s="199" t="s">
        <v>323</v>
      </c>
      <c r="AQ1979" s="199" t="s">
        <v>55</v>
      </c>
      <c r="AR1979" s="195">
        <v>9.3540850368404875</v>
      </c>
      <c r="AS1979" s="195">
        <v>0.63535883850960417</v>
      </c>
      <c r="AT1979" s="195">
        <v>14.722522879799508</v>
      </c>
      <c r="AU1979" s="194">
        <v>0</v>
      </c>
      <c r="AV1979" s="194">
        <v>0</v>
      </c>
      <c r="AW1979" s="194">
        <v>0</v>
      </c>
      <c r="AX1979" s="194" t="s">
        <v>638</v>
      </c>
    </row>
    <row r="1980" spans="14:50" ht="16.5" thickBot="1" x14ac:dyDescent="0.3">
      <c r="N1980" s="200" t="s">
        <v>194</v>
      </c>
      <c r="O1980" s="199" t="s">
        <v>417</v>
      </c>
      <c r="P1980" s="197" t="s">
        <v>630</v>
      </c>
      <c r="Q1980" s="199" t="s">
        <v>314</v>
      </c>
      <c r="R1980" s="199" t="s">
        <v>52</v>
      </c>
      <c r="S1980" s="195">
        <v>0.39387468409492937</v>
      </c>
      <c r="T1980" s="195">
        <v>0.59832595608068717</v>
      </c>
      <c r="U1980" s="195">
        <v>0.65829449665695849</v>
      </c>
      <c r="V1980" s="194">
        <v>0</v>
      </c>
      <c r="W1980" s="194">
        <v>0</v>
      </c>
      <c r="X1980" s="194">
        <v>0</v>
      </c>
      <c r="Y1980" s="194" t="s">
        <v>629</v>
      </c>
      <c r="AM1980" s="200" t="s">
        <v>194</v>
      </c>
      <c r="AN1980" s="199" t="s">
        <v>396</v>
      </c>
      <c r="AO1980" s="197" t="s">
        <v>630</v>
      </c>
      <c r="AP1980" s="199" t="s">
        <v>322</v>
      </c>
      <c r="AQ1980" s="199" t="s">
        <v>55</v>
      </c>
      <c r="AR1980" s="195">
        <v>28.477761639814815</v>
      </c>
      <c r="AS1980" s="195">
        <v>0.6165434065968074</v>
      </c>
      <c r="AT1980" s="195">
        <v>46.189386400231243</v>
      </c>
      <c r="AU1980" s="194">
        <v>0</v>
      </c>
      <c r="AV1980" s="194">
        <v>0</v>
      </c>
      <c r="AW1980" s="194">
        <v>0</v>
      </c>
      <c r="AX1980" s="194" t="s">
        <v>638</v>
      </c>
    </row>
    <row r="1981" spans="14:50" ht="16.5" thickBot="1" x14ac:dyDescent="0.3">
      <c r="N1981" s="200" t="s">
        <v>194</v>
      </c>
      <c r="O1981" s="199" t="s">
        <v>417</v>
      </c>
      <c r="P1981" s="197" t="s">
        <v>630</v>
      </c>
      <c r="Q1981" s="199" t="s">
        <v>313</v>
      </c>
      <c r="R1981" s="199" t="s">
        <v>52</v>
      </c>
      <c r="S1981" s="195">
        <v>0.39656305247030416</v>
      </c>
      <c r="T1981" s="195">
        <v>0.60424375272224495</v>
      </c>
      <c r="U1981" s="195">
        <v>0.65629648744187152</v>
      </c>
      <c r="V1981" s="194">
        <v>0</v>
      </c>
      <c r="W1981" s="194">
        <v>0</v>
      </c>
      <c r="X1981" s="194">
        <v>0</v>
      </c>
      <c r="Y1981" s="194" t="s">
        <v>629</v>
      </c>
      <c r="AM1981" s="200" t="s">
        <v>194</v>
      </c>
      <c r="AN1981" s="199" t="s">
        <v>396</v>
      </c>
      <c r="AO1981" s="197" t="s">
        <v>630</v>
      </c>
      <c r="AP1981" s="199" t="s">
        <v>321</v>
      </c>
      <c r="AQ1981" s="199" t="s">
        <v>55</v>
      </c>
      <c r="AR1981" s="195">
        <v>0</v>
      </c>
      <c r="AS1981" s="195">
        <v>0</v>
      </c>
      <c r="AT1981" s="195">
        <v>0</v>
      </c>
      <c r="AU1981" s="194">
        <v>0</v>
      </c>
      <c r="AV1981" s="194">
        <v>0</v>
      </c>
      <c r="AW1981" s="194">
        <v>0</v>
      </c>
      <c r="AX1981" s="194" t="s">
        <v>639</v>
      </c>
    </row>
    <row r="1982" spans="14:50" ht="16.5" thickBot="1" x14ac:dyDescent="0.3">
      <c r="N1982" s="200" t="s">
        <v>194</v>
      </c>
      <c r="O1982" s="199" t="s">
        <v>417</v>
      </c>
      <c r="P1982" s="197" t="s">
        <v>630</v>
      </c>
      <c r="Q1982" s="199" t="s">
        <v>312</v>
      </c>
      <c r="R1982" s="199" t="s">
        <v>52</v>
      </c>
      <c r="S1982" s="195">
        <v>0.39387468409492937</v>
      </c>
      <c r="T1982" s="195">
        <v>0.59832595608068717</v>
      </c>
      <c r="U1982" s="195">
        <v>0.65829449665695849</v>
      </c>
      <c r="V1982" s="194">
        <v>0</v>
      </c>
      <c r="W1982" s="194">
        <v>0</v>
      </c>
      <c r="X1982" s="194">
        <v>0</v>
      </c>
      <c r="Y1982" s="194" t="s">
        <v>629</v>
      </c>
      <c r="AM1982" s="200" t="s">
        <v>194</v>
      </c>
      <c r="AN1982" s="199" t="s">
        <v>396</v>
      </c>
      <c r="AO1982" s="197" t="s">
        <v>630</v>
      </c>
      <c r="AP1982" s="199" t="s">
        <v>320</v>
      </c>
      <c r="AQ1982" s="199" t="s">
        <v>55</v>
      </c>
      <c r="AR1982" s="195">
        <v>14.279136492889464</v>
      </c>
      <c r="AS1982" s="195">
        <v>0.63535883850960428</v>
      </c>
      <c r="AT1982" s="195">
        <v>22.474128992027264</v>
      </c>
      <c r="AU1982" s="194">
        <v>0</v>
      </c>
      <c r="AV1982" s="194">
        <v>0</v>
      </c>
      <c r="AW1982" s="194">
        <v>0</v>
      </c>
      <c r="AX1982" s="194" t="s">
        <v>638</v>
      </c>
    </row>
    <row r="1983" spans="14:50" ht="16.5" thickBot="1" x14ac:dyDescent="0.3">
      <c r="N1983" s="200" t="s">
        <v>194</v>
      </c>
      <c r="O1983" s="199" t="s">
        <v>415</v>
      </c>
      <c r="P1983" s="197" t="s">
        <v>630</v>
      </c>
      <c r="Q1983" s="199" t="s">
        <v>323</v>
      </c>
      <c r="R1983" s="199" t="s">
        <v>76</v>
      </c>
      <c r="S1983" s="195">
        <v>0.66701922665361091</v>
      </c>
      <c r="T1983" s="195">
        <v>0.6294977996173452</v>
      </c>
      <c r="U1983" s="195">
        <v>1.059605334695489</v>
      </c>
      <c r="V1983" s="194">
        <v>0</v>
      </c>
      <c r="W1983" s="194">
        <v>0</v>
      </c>
      <c r="X1983" s="194">
        <v>0</v>
      </c>
      <c r="Y1983" s="194" t="s">
        <v>629</v>
      </c>
      <c r="AM1983" s="200" t="s">
        <v>194</v>
      </c>
      <c r="AN1983" s="199" t="s">
        <v>396</v>
      </c>
      <c r="AO1983" s="197" t="s">
        <v>630</v>
      </c>
      <c r="AP1983" s="199" t="s">
        <v>319</v>
      </c>
      <c r="AQ1983" s="199" t="s">
        <v>55</v>
      </c>
      <c r="AR1983" s="195">
        <v>78.87337144426148</v>
      </c>
      <c r="AS1983" s="195">
        <v>0.61654340659680729</v>
      </c>
      <c r="AT1983" s="195">
        <v>127.92833497259545</v>
      </c>
      <c r="AU1983" s="194">
        <v>0</v>
      </c>
      <c r="AV1983" s="194">
        <v>0</v>
      </c>
      <c r="AW1983" s="194">
        <v>0</v>
      </c>
      <c r="AX1983" s="194" t="s">
        <v>638</v>
      </c>
    </row>
    <row r="1984" spans="14:50" ht="16.5" thickBot="1" x14ac:dyDescent="0.3">
      <c r="N1984" s="200" t="s">
        <v>194</v>
      </c>
      <c r="O1984" s="199" t="s">
        <v>415</v>
      </c>
      <c r="P1984" s="197" t="s">
        <v>630</v>
      </c>
      <c r="Q1984" s="199" t="s">
        <v>322</v>
      </c>
      <c r="R1984" s="199" t="s">
        <v>76</v>
      </c>
      <c r="S1984" s="195">
        <v>0.66701922665361091</v>
      </c>
      <c r="T1984" s="195">
        <v>0.6294977996173452</v>
      </c>
      <c r="U1984" s="195">
        <v>1.059605334695489</v>
      </c>
      <c r="V1984" s="194">
        <v>0</v>
      </c>
      <c r="W1984" s="194">
        <v>0</v>
      </c>
      <c r="X1984" s="194">
        <v>0</v>
      </c>
      <c r="Y1984" s="194" t="s">
        <v>629</v>
      </c>
      <c r="AM1984" s="200" t="s">
        <v>194</v>
      </c>
      <c r="AN1984" s="199" t="s">
        <v>396</v>
      </c>
      <c r="AO1984" s="197" t="s">
        <v>630</v>
      </c>
      <c r="AP1984" s="199" t="s">
        <v>318</v>
      </c>
      <c r="AQ1984" s="199" t="s">
        <v>55</v>
      </c>
      <c r="AR1984" s="195">
        <v>5.0527804407110803</v>
      </c>
      <c r="AS1984" s="195">
        <v>0.63535883850960428</v>
      </c>
      <c r="AT1984" s="195">
        <v>7.9526405150255908</v>
      </c>
      <c r="AU1984" s="194">
        <v>0</v>
      </c>
      <c r="AV1984" s="194">
        <v>0</v>
      </c>
      <c r="AW1984" s="194">
        <v>0</v>
      </c>
      <c r="AX1984" s="194" t="s">
        <v>638</v>
      </c>
    </row>
    <row r="1985" spans="14:50" ht="16.5" thickBot="1" x14ac:dyDescent="0.3">
      <c r="N1985" s="200" t="s">
        <v>194</v>
      </c>
      <c r="O1985" s="199" t="s">
        <v>415</v>
      </c>
      <c r="P1985" s="197" t="s">
        <v>630</v>
      </c>
      <c r="Q1985" s="199" t="s">
        <v>321</v>
      </c>
      <c r="R1985" s="199" t="s">
        <v>76</v>
      </c>
      <c r="S1985" s="195">
        <v>0.66701922665361091</v>
      </c>
      <c r="T1985" s="195">
        <v>0.6294977996173452</v>
      </c>
      <c r="U1985" s="195">
        <v>1.059605334695489</v>
      </c>
      <c r="V1985" s="194">
        <v>0</v>
      </c>
      <c r="W1985" s="194">
        <v>0</v>
      </c>
      <c r="X1985" s="194">
        <v>0</v>
      </c>
      <c r="Y1985" s="194" t="s">
        <v>629</v>
      </c>
      <c r="AM1985" s="200" t="s">
        <v>194</v>
      </c>
      <c r="AN1985" s="199" t="s">
        <v>396</v>
      </c>
      <c r="AO1985" s="197" t="s">
        <v>630</v>
      </c>
      <c r="AP1985" s="199" t="s">
        <v>317</v>
      </c>
      <c r="AQ1985" s="199" t="s">
        <v>55</v>
      </c>
      <c r="AR1985" s="195">
        <v>38.865943624235101</v>
      </c>
      <c r="AS1985" s="195">
        <v>0.63535883850960428</v>
      </c>
      <c r="AT1985" s="195">
        <v>61.171642335857094</v>
      </c>
      <c r="AU1985" s="194">
        <v>0</v>
      </c>
      <c r="AV1985" s="194">
        <v>0</v>
      </c>
      <c r="AW1985" s="194">
        <v>0</v>
      </c>
      <c r="AX1985" s="194" t="s">
        <v>638</v>
      </c>
    </row>
    <row r="1986" spans="14:50" ht="16.5" thickBot="1" x14ac:dyDescent="0.3">
      <c r="N1986" s="200" t="s">
        <v>194</v>
      </c>
      <c r="O1986" s="199" t="s">
        <v>415</v>
      </c>
      <c r="P1986" s="197" t="s">
        <v>630</v>
      </c>
      <c r="Q1986" s="199" t="s">
        <v>320</v>
      </c>
      <c r="R1986" s="199" t="s">
        <v>76</v>
      </c>
      <c r="S1986" s="195">
        <v>0.66701922665361091</v>
      </c>
      <c r="T1986" s="195">
        <v>0.6294977996173452</v>
      </c>
      <c r="U1986" s="195">
        <v>1.059605334695489</v>
      </c>
      <c r="V1986" s="194">
        <v>0</v>
      </c>
      <c r="W1986" s="194">
        <v>0</v>
      </c>
      <c r="X1986" s="194">
        <v>0</v>
      </c>
      <c r="Y1986" s="194" t="s">
        <v>629</v>
      </c>
      <c r="AM1986" s="200" t="s">
        <v>194</v>
      </c>
      <c r="AN1986" s="199" t="s">
        <v>396</v>
      </c>
      <c r="AO1986" s="197" t="s">
        <v>630</v>
      </c>
      <c r="AP1986" s="199" t="s">
        <v>74</v>
      </c>
      <c r="AQ1986" s="199" t="s">
        <v>55</v>
      </c>
      <c r="AR1986" s="195">
        <v>12.035115694601457</v>
      </c>
      <c r="AS1986" s="195">
        <v>0.63535883850960428</v>
      </c>
      <c r="AT1986" s="195">
        <v>18.942233845102212</v>
      </c>
      <c r="AU1986" s="194">
        <v>0</v>
      </c>
      <c r="AV1986" s="194">
        <v>0</v>
      </c>
      <c r="AW1986" s="194">
        <v>0</v>
      </c>
      <c r="AX1986" s="194" t="s">
        <v>638</v>
      </c>
    </row>
    <row r="1987" spans="14:50" ht="16.5" thickBot="1" x14ac:dyDescent="0.3">
      <c r="N1987" s="200" t="s">
        <v>194</v>
      </c>
      <c r="O1987" s="199" t="s">
        <v>415</v>
      </c>
      <c r="P1987" s="197" t="s">
        <v>630</v>
      </c>
      <c r="Q1987" s="199" t="s">
        <v>319</v>
      </c>
      <c r="R1987" s="199" t="s">
        <v>76</v>
      </c>
      <c r="S1987" s="195">
        <v>0.66701922665361091</v>
      </c>
      <c r="T1987" s="195">
        <v>0.6294977996173452</v>
      </c>
      <c r="U1987" s="195">
        <v>1.059605334695489</v>
      </c>
      <c r="V1987" s="194">
        <v>0</v>
      </c>
      <c r="W1987" s="194">
        <v>0</v>
      </c>
      <c r="X1987" s="194">
        <v>0</v>
      </c>
      <c r="Y1987" s="194" t="s">
        <v>629</v>
      </c>
      <c r="AM1987" s="200" t="s">
        <v>194</v>
      </c>
      <c r="AN1987" s="199" t="s">
        <v>396</v>
      </c>
      <c r="AO1987" s="197" t="s">
        <v>630</v>
      </c>
      <c r="AP1987" s="199" t="s">
        <v>316</v>
      </c>
      <c r="AQ1987" s="199" t="s">
        <v>55</v>
      </c>
      <c r="AR1987" s="195">
        <v>12.327216327192845</v>
      </c>
      <c r="AS1987" s="195">
        <v>0.63535883850960428</v>
      </c>
      <c r="AT1987" s="195">
        <v>19.401975041552056</v>
      </c>
      <c r="AU1987" s="194">
        <v>0</v>
      </c>
      <c r="AV1987" s="194">
        <v>0</v>
      </c>
      <c r="AW1987" s="194">
        <v>0</v>
      </c>
      <c r="AX1987" s="194" t="s">
        <v>638</v>
      </c>
    </row>
    <row r="1988" spans="14:50" ht="16.5" thickBot="1" x14ac:dyDescent="0.3">
      <c r="N1988" s="200" t="s">
        <v>194</v>
      </c>
      <c r="O1988" s="199" t="s">
        <v>415</v>
      </c>
      <c r="P1988" s="197" t="s">
        <v>630</v>
      </c>
      <c r="Q1988" s="199" t="s">
        <v>318</v>
      </c>
      <c r="R1988" s="199" t="s">
        <v>76</v>
      </c>
      <c r="S1988" s="195">
        <v>0.66701922665361091</v>
      </c>
      <c r="T1988" s="195">
        <v>0.6294977996173452</v>
      </c>
      <c r="U1988" s="195">
        <v>1.059605334695489</v>
      </c>
      <c r="V1988" s="194">
        <v>0</v>
      </c>
      <c r="W1988" s="194">
        <v>0</v>
      </c>
      <c r="X1988" s="194">
        <v>0</v>
      </c>
      <c r="Y1988" s="194" t="s">
        <v>629</v>
      </c>
      <c r="AM1988" s="200" t="s">
        <v>194</v>
      </c>
      <c r="AN1988" s="199" t="s">
        <v>396</v>
      </c>
      <c r="AO1988" s="197" t="s">
        <v>630</v>
      </c>
      <c r="AP1988" s="199" t="s">
        <v>315</v>
      </c>
      <c r="AQ1988" s="199" t="s">
        <v>55</v>
      </c>
      <c r="AR1988" s="195">
        <v>15.158341322133273</v>
      </c>
      <c r="AS1988" s="195">
        <v>0.63535883850960406</v>
      </c>
      <c r="AT1988" s="195">
        <v>23.857921545076827</v>
      </c>
      <c r="AU1988" s="194">
        <v>0</v>
      </c>
      <c r="AV1988" s="194">
        <v>0</v>
      </c>
      <c r="AW1988" s="194">
        <v>0</v>
      </c>
      <c r="AX1988" s="194" t="s">
        <v>638</v>
      </c>
    </row>
    <row r="1989" spans="14:50" ht="16.5" thickBot="1" x14ac:dyDescent="0.3">
      <c r="N1989" s="200" t="s">
        <v>194</v>
      </c>
      <c r="O1989" s="199" t="s">
        <v>415</v>
      </c>
      <c r="P1989" s="197" t="s">
        <v>630</v>
      </c>
      <c r="Q1989" s="199" t="s">
        <v>317</v>
      </c>
      <c r="R1989" s="199" t="s">
        <v>76</v>
      </c>
      <c r="S1989" s="195">
        <v>0.66701922665361091</v>
      </c>
      <c r="T1989" s="195">
        <v>0.6294977996173452</v>
      </c>
      <c r="U1989" s="195">
        <v>1.059605334695489</v>
      </c>
      <c r="V1989" s="194">
        <v>0</v>
      </c>
      <c r="W1989" s="194">
        <v>0</v>
      </c>
      <c r="X1989" s="194">
        <v>0</v>
      </c>
      <c r="Y1989" s="194" t="s">
        <v>629</v>
      </c>
      <c r="AM1989" s="200" t="s">
        <v>194</v>
      </c>
      <c r="AN1989" s="199" t="s">
        <v>396</v>
      </c>
      <c r="AO1989" s="197" t="s">
        <v>630</v>
      </c>
      <c r="AP1989" s="199" t="s">
        <v>314</v>
      </c>
      <c r="AQ1989" s="199" t="s">
        <v>55</v>
      </c>
      <c r="AR1989" s="195">
        <v>11.092484551361611</v>
      </c>
      <c r="AS1989" s="195">
        <v>0.63535883850960417</v>
      </c>
      <c r="AT1989" s="195">
        <v>17.458613745551816</v>
      </c>
      <c r="AU1989" s="194">
        <v>0</v>
      </c>
      <c r="AV1989" s="194">
        <v>0</v>
      </c>
      <c r="AW1989" s="194">
        <v>0</v>
      </c>
      <c r="AX1989" s="194" t="s">
        <v>638</v>
      </c>
    </row>
    <row r="1990" spans="14:50" ht="16.5" thickBot="1" x14ac:dyDescent="0.3">
      <c r="N1990" s="200" t="s">
        <v>194</v>
      </c>
      <c r="O1990" s="199" t="s">
        <v>415</v>
      </c>
      <c r="P1990" s="197" t="s">
        <v>630</v>
      </c>
      <c r="Q1990" s="199" t="s">
        <v>74</v>
      </c>
      <c r="R1990" s="199" t="s">
        <v>76</v>
      </c>
      <c r="S1990" s="195">
        <v>0.66701922665361091</v>
      </c>
      <c r="T1990" s="195">
        <v>0.6294977996173452</v>
      </c>
      <c r="U1990" s="195">
        <v>1.059605334695489</v>
      </c>
      <c r="V1990" s="194">
        <v>0</v>
      </c>
      <c r="W1990" s="194">
        <v>0</v>
      </c>
      <c r="X1990" s="194">
        <v>0</v>
      </c>
      <c r="Y1990" s="194" t="s">
        <v>629</v>
      </c>
      <c r="AM1990" s="200" t="s">
        <v>194</v>
      </c>
      <c r="AN1990" s="199" t="s">
        <v>396</v>
      </c>
      <c r="AO1990" s="197" t="s">
        <v>630</v>
      </c>
      <c r="AP1990" s="199" t="s">
        <v>313</v>
      </c>
      <c r="AQ1990" s="199" t="s">
        <v>55</v>
      </c>
      <c r="AR1990" s="195">
        <v>8.5095875832174279</v>
      </c>
      <c r="AS1990" s="195">
        <v>0.63535883850960428</v>
      </c>
      <c r="AT1990" s="195">
        <v>13.393356741804096</v>
      </c>
      <c r="AU1990" s="194">
        <v>0</v>
      </c>
      <c r="AV1990" s="194">
        <v>0</v>
      </c>
      <c r="AW1990" s="194">
        <v>0</v>
      </c>
      <c r="AX1990" s="194" t="s">
        <v>638</v>
      </c>
    </row>
    <row r="1991" spans="14:50" ht="16.5" thickBot="1" x14ac:dyDescent="0.3">
      <c r="N1991" s="200" t="s">
        <v>194</v>
      </c>
      <c r="O1991" s="199" t="s">
        <v>415</v>
      </c>
      <c r="P1991" s="197" t="s">
        <v>630</v>
      </c>
      <c r="Q1991" s="199" t="s">
        <v>316</v>
      </c>
      <c r="R1991" s="199" t="s">
        <v>76</v>
      </c>
      <c r="S1991" s="195">
        <v>0.66701922665361091</v>
      </c>
      <c r="T1991" s="195">
        <v>0.6294977996173452</v>
      </c>
      <c r="U1991" s="195">
        <v>1.059605334695489</v>
      </c>
      <c r="V1991" s="194">
        <v>0</v>
      </c>
      <c r="W1991" s="194">
        <v>0</v>
      </c>
      <c r="X1991" s="194">
        <v>0</v>
      </c>
      <c r="Y1991" s="194" t="s">
        <v>629</v>
      </c>
      <c r="AM1991" s="200" t="s">
        <v>194</v>
      </c>
      <c r="AN1991" s="199" t="s">
        <v>396</v>
      </c>
      <c r="AO1991" s="197" t="s">
        <v>630</v>
      </c>
      <c r="AP1991" s="199" t="s">
        <v>312</v>
      </c>
      <c r="AQ1991" s="199" t="s">
        <v>55</v>
      </c>
      <c r="AR1991" s="195">
        <v>3.287359928862938</v>
      </c>
      <c r="AS1991" s="195">
        <v>0.63535883850960417</v>
      </c>
      <c r="AT1991" s="195">
        <v>5.1740209305567815</v>
      </c>
      <c r="AU1991" s="194">
        <v>0</v>
      </c>
      <c r="AV1991" s="194">
        <v>0</v>
      </c>
      <c r="AW1991" s="194">
        <v>0</v>
      </c>
      <c r="AX1991" s="194" t="s">
        <v>638</v>
      </c>
    </row>
    <row r="1992" spans="14:50" ht="16.5" thickBot="1" x14ac:dyDescent="0.3">
      <c r="N1992" s="200" t="s">
        <v>194</v>
      </c>
      <c r="O1992" s="199" t="s">
        <v>415</v>
      </c>
      <c r="P1992" s="197" t="s">
        <v>630</v>
      </c>
      <c r="Q1992" s="199" t="s">
        <v>315</v>
      </c>
      <c r="R1992" s="199" t="s">
        <v>76</v>
      </c>
      <c r="S1992" s="195">
        <v>0.66701922665361091</v>
      </c>
      <c r="T1992" s="195">
        <v>0.6294977996173452</v>
      </c>
      <c r="U1992" s="195">
        <v>1.059605334695489</v>
      </c>
      <c r="V1992" s="194">
        <v>0</v>
      </c>
      <c r="W1992" s="194">
        <v>0</v>
      </c>
      <c r="X1992" s="194">
        <v>0</v>
      </c>
      <c r="Y1992" s="194" t="s">
        <v>629</v>
      </c>
      <c r="AM1992" s="200" t="s">
        <v>194</v>
      </c>
      <c r="AN1992" s="199" t="s">
        <v>396</v>
      </c>
      <c r="AO1992" s="197" t="s">
        <v>630</v>
      </c>
      <c r="AP1992" s="199" t="s">
        <v>323</v>
      </c>
      <c r="AQ1992" s="199" t="s">
        <v>52</v>
      </c>
      <c r="AR1992" s="195">
        <v>9.3540850368404875</v>
      </c>
      <c r="AS1992" s="195">
        <v>0.63535883850960417</v>
      </c>
      <c r="AT1992" s="195">
        <v>14.722522879799508</v>
      </c>
      <c r="AU1992" s="194">
        <v>0</v>
      </c>
      <c r="AV1992" s="194">
        <v>0</v>
      </c>
      <c r="AW1992" s="194">
        <v>0</v>
      </c>
      <c r="AX1992" s="194" t="s">
        <v>638</v>
      </c>
    </row>
    <row r="1993" spans="14:50" ht="16.5" thickBot="1" x14ac:dyDescent="0.3">
      <c r="N1993" s="200" t="s">
        <v>194</v>
      </c>
      <c r="O1993" s="199" t="s">
        <v>415</v>
      </c>
      <c r="P1993" s="197" t="s">
        <v>630</v>
      </c>
      <c r="Q1993" s="199" t="s">
        <v>314</v>
      </c>
      <c r="R1993" s="199" t="s">
        <v>76</v>
      </c>
      <c r="S1993" s="195">
        <v>0.66701922665361091</v>
      </c>
      <c r="T1993" s="195">
        <v>0.6294977996173452</v>
      </c>
      <c r="U1993" s="195">
        <v>1.059605334695489</v>
      </c>
      <c r="V1993" s="194">
        <v>0</v>
      </c>
      <c r="W1993" s="194">
        <v>0</v>
      </c>
      <c r="X1993" s="194">
        <v>0</v>
      </c>
      <c r="Y1993" s="194" t="s">
        <v>629</v>
      </c>
      <c r="AM1993" s="200" t="s">
        <v>194</v>
      </c>
      <c r="AN1993" s="199" t="s">
        <v>396</v>
      </c>
      <c r="AO1993" s="197" t="s">
        <v>630</v>
      </c>
      <c r="AP1993" s="199" t="s">
        <v>322</v>
      </c>
      <c r="AQ1993" s="199" t="s">
        <v>52</v>
      </c>
      <c r="AR1993" s="195">
        <v>28.477761639814815</v>
      </c>
      <c r="AS1993" s="195">
        <v>0.6165434065968074</v>
      </c>
      <c r="AT1993" s="195">
        <v>46.189386400231243</v>
      </c>
      <c r="AU1993" s="194">
        <v>0</v>
      </c>
      <c r="AV1993" s="194">
        <v>0</v>
      </c>
      <c r="AW1993" s="194">
        <v>0</v>
      </c>
      <c r="AX1993" s="194" t="s">
        <v>638</v>
      </c>
    </row>
    <row r="1994" spans="14:50" ht="16.5" thickBot="1" x14ac:dyDescent="0.3">
      <c r="N1994" s="200" t="s">
        <v>194</v>
      </c>
      <c r="O1994" s="199" t="s">
        <v>415</v>
      </c>
      <c r="P1994" s="197" t="s">
        <v>630</v>
      </c>
      <c r="Q1994" s="199" t="s">
        <v>313</v>
      </c>
      <c r="R1994" s="199" t="s">
        <v>76</v>
      </c>
      <c r="S1994" s="195">
        <v>0.66701922665361091</v>
      </c>
      <c r="T1994" s="195">
        <v>0.6294977996173452</v>
      </c>
      <c r="U1994" s="195">
        <v>1.059605334695489</v>
      </c>
      <c r="V1994" s="194">
        <v>0</v>
      </c>
      <c r="W1994" s="194">
        <v>0</v>
      </c>
      <c r="X1994" s="194">
        <v>0</v>
      </c>
      <c r="Y1994" s="194" t="s">
        <v>629</v>
      </c>
      <c r="AM1994" s="200" t="s">
        <v>194</v>
      </c>
      <c r="AN1994" s="199" t="s">
        <v>396</v>
      </c>
      <c r="AO1994" s="197" t="s">
        <v>630</v>
      </c>
      <c r="AP1994" s="199" t="s">
        <v>321</v>
      </c>
      <c r="AQ1994" s="199" t="s">
        <v>52</v>
      </c>
      <c r="AR1994" s="195">
        <v>0</v>
      </c>
      <c r="AS1994" s="195">
        <v>0</v>
      </c>
      <c r="AT1994" s="195">
        <v>0</v>
      </c>
      <c r="AU1994" s="194">
        <v>0</v>
      </c>
      <c r="AV1994" s="194">
        <v>0</v>
      </c>
      <c r="AW1994" s="194">
        <v>0</v>
      </c>
      <c r="AX1994" s="194" t="s">
        <v>639</v>
      </c>
    </row>
    <row r="1995" spans="14:50" ht="16.5" thickBot="1" x14ac:dyDescent="0.3">
      <c r="N1995" s="200" t="s">
        <v>194</v>
      </c>
      <c r="O1995" s="199" t="s">
        <v>415</v>
      </c>
      <c r="P1995" s="197" t="s">
        <v>630</v>
      </c>
      <c r="Q1995" s="199" t="s">
        <v>312</v>
      </c>
      <c r="R1995" s="199" t="s">
        <v>76</v>
      </c>
      <c r="S1995" s="195">
        <v>0.66701922665361091</v>
      </c>
      <c r="T1995" s="195">
        <v>0.6294977996173452</v>
      </c>
      <c r="U1995" s="195">
        <v>1.059605334695489</v>
      </c>
      <c r="V1995" s="194">
        <v>0</v>
      </c>
      <c r="W1995" s="194">
        <v>0</v>
      </c>
      <c r="X1995" s="194">
        <v>0</v>
      </c>
      <c r="Y1995" s="194" t="s">
        <v>629</v>
      </c>
      <c r="AM1995" s="200" t="s">
        <v>194</v>
      </c>
      <c r="AN1995" s="199" t="s">
        <v>396</v>
      </c>
      <c r="AO1995" s="197" t="s">
        <v>630</v>
      </c>
      <c r="AP1995" s="199" t="s">
        <v>320</v>
      </c>
      <c r="AQ1995" s="199" t="s">
        <v>52</v>
      </c>
      <c r="AR1995" s="195">
        <v>14.279136492889464</v>
      </c>
      <c r="AS1995" s="195">
        <v>0.63535883850960428</v>
      </c>
      <c r="AT1995" s="195">
        <v>22.474128992027264</v>
      </c>
      <c r="AU1995" s="194">
        <v>0</v>
      </c>
      <c r="AV1995" s="194">
        <v>0</v>
      </c>
      <c r="AW1995" s="194">
        <v>0</v>
      </c>
      <c r="AX1995" s="194" t="s">
        <v>638</v>
      </c>
    </row>
    <row r="1996" spans="14:50" ht="16.5" thickBot="1" x14ac:dyDescent="0.3">
      <c r="N1996" s="200" t="s">
        <v>194</v>
      </c>
      <c r="O1996" s="199" t="s">
        <v>415</v>
      </c>
      <c r="P1996" s="197" t="s">
        <v>630</v>
      </c>
      <c r="Q1996" s="199" t="s">
        <v>323</v>
      </c>
      <c r="R1996" s="199" t="s">
        <v>52</v>
      </c>
      <c r="S1996" s="195">
        <v>0.66701922665361091</v>
      </c>
      <c r="T1996" s="195">
        <v>0.6294977996173452</v>
      </c>
      <c r="U1996" s="195">
        <v>1.059605334695489</v>
      </c>
      <c r="V1996" s="194">
        <v>0</v>
      </c>
      <c r="W1996" s="194">
        <v>0</v>
      </c>
      <c r="X1996" s="194">
        <v>0</v>
      </c>
      <c r="Y1996" s="194" t="s">
        <v>629</v>
      </c>
      <c r="AM1996" s="200" t="s">
        <v>194</v>
      </c>
      <c r="AN1996" s="199" t="s">
        <v>396</v>
      </c>
      <c r="AO1996" s="197" t="s">
        <v>630</v>
      </c>
      <c r="AP1996" s="199" t="s">
        <v>319</v>
      </c>
      <c r="AQ1996" s="199" t="s">
        <v>52</v>
      </c>
      <c r="AR1996" s="195">
        <v>78.87337144426148</v>
      </c>
      <c r="AS1996" s="195">
        <v>0.61654340659680729</v>
      </c>
      <c r="AT1996" s="195">
        <v>127.92833497259545</v>
      </c>
      <c r="AU1996" s="194">
        <v>0</v>
      </c>
      <c r="AV1996" s="194">
        <v>0</v>
      </c>
      <c r="AW1996" s="194">
        <v>0</v>
      </c>
      <c r="AX1996" s="194" t="s">
        <v>638</v>
      </c>
    </row>
    <row r="1997" spans="14:50" ht="16.5" thickBot="1" x14ac:dyDescent="0.3">
      <c r="N1997" s="200" t="s">
        <v>194</v>
      </c>
      <c r="O1997" s="199" t="s">
        <v>415</v>
      </c>
      <c r="P1997" s="197" t="s">
        <v>630</v>
      </c>
      <c r="Q1997" s="199" t="s">
        <v>322</v>
      </c>
      <c r="R1997" s="199" t="s">
        <v>52</v>
      </c>
      <c r="S1997" s="195">
        <v>0.66701922665361091</v>
      </c>
      <c r="T1997" s="195">
        <v>0.6294977996173452</v>
      </c>
      <c r="U1997" s="195">
        <v>1.059605334695489</v>
      </c>
      <c r="V1997" s="194">
        <v>0</v>
      </c>
      <c r="W1997" s="194">
        <v>0</v>
      </c>
      <c r="X1997" s="194">
        <v>0</v>
      </c>
      <c r="Y1997" s="194" t="s">
        <v>629</v>
      </c>
      <c r="AM1997" s="200" t="s">
        <v>194</v>
      </c>
      <c r="AN1997" s="199" t="s">
        <v>396</v>
      </c>
      <c r="AO1997" s="197" t="s">
        <v>630</v>
      </c>
      <c r="AP1997" s="199" t="s">
        <v>318</v>
      </c>
      <c r="AQ1997" s="199" t="s">
        <v>52</v>
      </c>
      <c r="AR1997" s="195">
        <v>5.0527804407110803</v>
      </c>
      <c r="AS1997" s="195">
        <v>0.63535883850960428</v>
      </c>
      <c r="AT1997" s="195">
        <v>7.9526405150255908</v>
      </c>
      <c r="AU1997" s="194">
        <v>0</v>
      </c>
      <c r="AV1997" s="194">
        <v>0</v>
      </c>
      <c r="AW1997" s="194">
        <v>0</v>
      </c>
      <c r="AX1997" s="194" t="s">
        <v>638</v>
      </c>
    </row>
    <row r="1998" spans="14:50" ht="16.5" thickBot="1" x14ac:dyDescent="0.3">
      <c r="N1998" s="200" t="s">
        <v>194</v>
      </c>
      <c r="O1998" s="199" t="s">
        <v>415</v>
      </c>
      <c r="P1998" s="197" t="s">
        <v>630</v>
      </c>
      <c r="Q1998" s="199" t="s">
        <v>321</v>
      </c>
      <c r="R1998" s="199" t="s">
        <v>52</v>
      </c>
      <c r="S1998" s="195">
        <v>0.66701922665361091</v>
      </c>
      <c r="T1998" s="195">
        <v>0.6294977996173452</v>
      </c>
      <c r="U1998" s="195">
        <v>1.059605334695489</v>
      </c>
      <c r="V1998" s="194">
        <v>0</v>
      </c>
      <c r="W1998" s="194">
        <v>0</v>
      </c>
      <c r="X1998" s="194">
        <v>0</v>
      </c>
      <c r="Y1998" s="194" t="s">
        <v>629</v>
      </c>
      <c r="AM1998" s="200" t="s">
        <v>194</v>
      </c>
      <c r="AN1998" s="199" t="s">
        <v>396</v>
      </c>
      <c r="AO1998" s="197" t="s">
        <v>630</v>
      </c>
      <c r="AP1998" s="199" t="s">
        <v>317</v>
      </c>
      <c r="AQ1998" s="199" t="s">
        <v>52</v>
      </c>
      <c r="AR1998" s="195">
        <v>38.865943624235101</v>
      </c>
      <c r="AS1998" s="195">
        <v>0.63535883850960428</v>
      </c>
      <c r="AT1998" s="195">
        <v>61.171642335857094</v>
      </c>
      <c r="AU1998" s="194">
        <v>0</v>
      </c>
      <c r="AV1998" s="194">
        <v>0</v>
      </c>
      <c r="AW1998" s="194">
        <v>0</v>
      </c>
      <c r="AX1998" s="194" t="s">
        <v>638</v>
      </c>
    </row>
    <row r="1999" spans="14:50" ht="16.5" thickBot="1" x14ac:dyDescent="0.3">
      <c r="N1999" s="200" t="s">
        <v>194</v>
      </c>
      <c r="O1999" s="199" t="s">
        <v>415</v>
      </c>
      <c r="P1999" s="197" t="s">
        <v>630</v>
      </c>
      <c r="Q1999" s="199" t="s">
        <v>320</v>
      </c>
      <c r="R1999" s="199" t="s">
        <v>52</v>
      </c>
      <c r="S1999" s="195">
        <v>0.66701922665361091</v>
      </c>
      <c r="T1999" s="195">
        <v>0.6294977996173452</v>
      </c>
      <c r="U1999" s="195">
        <v>1.059605334695489</v>
      </c>
      <c r="V1999" s="194">
        <v>0</v>
      </c>
      <c r="W1999" s="194">
        <v>0</v>
      </c>
      <c r="X1999" s="194">
        <v>0</v>
      </c>
      <c r="Y1999" s="194" t="s">
        <v>629</v>
      </c>
      <c r="AM1999" s="200" t="s">
        <v>194</v>
      </c>
      <c r="AN1999" s="199" t="s">
        <v>396</v>
      </c>
      <c r="AO1999" s="197" t="s">
        <v>630</v>
      </c>
      <c r="AP1999" s="199" t="s">
        <v>74</v>
      </c>
      <c r="AQ1999" s="199" t="s">
        <v>52</v>
      </c>
      <c r="AR1999" s="195">
        <v>12.035115694601457</v>
      </c>
      <c r="AS1999" s="195">
        <v>0.63535883850960428</v>
      </c>
      <c r="AT1999" s="195">
        <v>18.942233845102212</v>
      </c>
      <c r="AU1999" s="194">
        <v>0</v>
      </c>
      <c r="AV1999" s="194">
        <v>0</v>
      </c>
      <c r="AW1999" s="194">
        <v>0</v>
      </c>
      <c r="AX1999" s="194" t="s">
        <v>638</v>
      </c>
    </row>
    <row r="2000" spans="14:50" ht="16.5" thickBot="1" x14ac:dyDescent="0.3">
      <c r="N2000" s="200" t="s">
        <v>194</v>
      </c>
      <c r="O2000" s="199" t="s">
        <v>415</v>
      </c>
      <c r="P2000" s="197" t="s">
        <v>630</v>
      </c>
      <c r="Q2000" s="199" t="s">
        <v>319</v>
      </c>
      <c r="R2000" s="199" t="s">
        <v>52</v>
      </c>
      <c r="S2000" s="195">
        <v>0.66701922665361091</v>
      </c>
      <c r="T2000" s="195">
        <v>0.6294977996173452</v>
      </c>
      <c r="U2000" s="195">
        <v>1.059605334695489</v>
      </c>
      <c r="V2000" s="194">
        <v>0</v>
      </c>
      <c r="W2000" s="194">
        <v>0</v>
      </c>
      <c r="X2000" s="194">
        <v>0</v>
      </c>
      <c r="Y2000" s="194" t="s">
        <v>629</v>
      </c>
      <c r="AM2000" s="200" t="s">
        <v>194</v>
      </c>
      <c r="AN2000" s="199" t="s">
        <v>396</v>
      </c>
      <c r="AO2000" s="197" t="s">
        <v>630</v>
      </c>
      <c r="AP2000" s="199" t="s">
        <v>316</v>
      </c>
      <c r="AQ2000" s="199" t="s">
        <v>52</v>
      </c>
      <c r="AR2000" s="195">
        <v>12.327216327192845</v>
      </c>
      <c r="AS2000" s="195">
        <v>0.63535883850960428</v>
      </c>
      <c r="AT2000" s="195">
        <v>19.401975041552056</v>
      </c>
      <c r="AU2000" s="194">
        <v>0</v>
      </c>
      <c r="AV2000" s="194">
        <v>0</v>
      </c>
      <c r="AW2000" s="194">
        <v>0</v>
      </c>
      <c r="AX2000" s="194" t="s">
        <v>638</v>
      </c>
    </row>
    <row r="2001" spans="14:50" ht="16.5" thickBot="1" x14ac:dyDescent="0.3">
      <c r="N2001" s="200" t="s">
        <v>194</v>
      </c>
      <c r="O2001" s="199" t="s">
        <v>415</v>
      </c>
      <c r="P2001" s="197" t="s">
        <v>630</v>
      </c>
      <c r="Q2001" s="199" t="s">
        <v>318</v>
      </c>
      <c r="R2001" s="199" t="s">
        <v>52</v>
      </c>
      <c r="S2001" s="195">
        <v>0.66701922665361091</v>
      </c>
      <c r="T2001" s="195">
        <v>0.6294977996173452</v>
      </c>
      <c r="U2001" s="195">
        <v>1.059605334695489</v>
      </c>
      <c r="V2001" s="194">
        <v>0</v>
      </c>
      <c r="W2001" s="194">
        <v>0</v>
      </c>
      <c r="X2001" s="194">
        <v>0</v>
      </c>
      <c r="Y2001" s="194" t="s">
        <v>629</v>
      </c>
      <c r="AM2001" s="200" t="s">
        <v>194</v>
      </c>
      <c r="AN2001" s="199" t="s">
        <v>396</v>
      </c>
      <c r="AO2001" s="197" t="s">
        <v>630</v>
      </c>
      <c r="AP2001" s="199" t="s">
        <v>315</v>
      </c>
      <c r="AQ2001" s="199" t="s">
        <v>52</v>
      </c>
      <c r="AR2001" s="195">
        <v>15.158341322133273</v>
      </c>
      <c r="AS2001" s="195">
        <v>0.63535883850960406</v>
      </c>
      <c r="AT2001" s="195">
        <v>23.857921545076827</v>
      </c>
      <c r="AU2001" s="194">
        <v>0</v>
      </c>
      <c r="AV2001" s="194">
        <v>0</v>
      </c>
      <c r="AW2001" s="194">
        <v>0</v>
      </c>
      <c r="AX2001" s="194" t="s">
        <v>638</v>
      </c>
    </row>
    <row r="2002" spans="14:50" ht="16.5" thickBot="1" x14ac:dyDescent="0.3">
      <c r="N2002" s="200" t="s">
        <v>194</v>
      </c>
      <c r="O2002" s="199" t="s">
        <v>415</v>
      </c>
      <c r="P2002" s="197" t="s">
        <v>630</v>
      </c>
      <c r="Q2002" s="199" t="s">
        <v>317</v>
      </c>
      <c r="R2002" s="199" t="s">
        <v>52</v>
      </c>
      <c r="S2002" s="195">
        <v>0.66701922665361091</v>
      </c>
      <c r="T2002" s="195">
        <v>0.6294977996173452</v>
      </c>
      <c r="U2002" s="195">
        <v>1.059605334695489</v>
      </c>
      <c r="V2002" s="194">
        <v>0</v>
      </c>
      <c r="W2002" s="194">
        <v>0</v>
      </c>
      <c r="X2002" s="194">
        <v>0</v>
      </c>
      <c r="Y2002" s="194" t="s">
        <v>629</v>
      </c>
      <c r="AM2002" s="200" t="s">
        <v>194</v>
      </c>
      <c r="AN2002" s="199" t="s">
        <v>396</v>
      </c>
      <c r="AO2002" s="197" t="s">
        <v>630</v>
      </c>
      <c r="AP2002" s="199" t="s">
        <v>314</v>
      </c>
      <c r="AQ2002" s="199" t="s">
        <v>52</v>
      </c>
      <c r="AR2002" s="195">
        <v>11.092484551361611</v>
      </c>
      <c r="AS2002" s="195">
        <v>0.63535883850960417</v>
      </c>
      <c r="AT2002" s="195">
        <v>17.458613745551816</v>
      </c>
      <c r="AU2002" s="194">
        <v>0</v>
      </c>
      <c r="AV2002" s="194">
        <v>0</v>
      </c>
      <c r="AW2002" s="194">
        <v>0</v>
      </c>
      <c r="AX2002" s="194" t="s">
        <v>638</v>
      </c>
    </row>
    <row r="2003" spans="14:50" ht="16.5" thickBot="1" x14ac:dyDescent="0.3">
      <c r="N2003" s="200" t="s">
        <v>194</v>
      </c>
      <c r="O2003" s="199" t="s">
        <v>415</v>
      </c>
      <c r="P2003" s="197" t="s">
        <v>630</v>
      </c>
      <c r="Q2003" s="199" t="s">
        <v>74</v>
      </c>
      <c r="R2003" s="199" t="s">
        <v>52</v>
      </c>
      <c r="S2003" s="195">
        <v>0.66701922665361091</v>
      </c>
      <c r="T2003" s="195">
        <v>0.6294977996173452</v>
      </c>
      <c r="U2003" s="195">
        <v>1.059605334695489</v>
      </c>
      <c r="V2003" s="194">
        <v>0</v>
      </c>
      <c r="W2003" s="194">
        <v>0</v>
      </c>
      <c r="X2003" s="194">
        <v>0</v>
      </c>
      <c r="Y2003" s="194" t="s">
        <v>629</v>
      </c>
      <c r="AM2003" s="200" t="s">
        <v>194</v>
      </c>
      <c r="AN2003" s="199" t="s">
        <v>396</v>
      </c>
      <c r="AO2003" s="197" t="s">
        <v>630</v>
      </c>
      <c r="AP2003" s="199" t="s">
        <v>313</v>
      </c>
      <c r="AQ2003" s="199" t="s">
        <v>52</v>
      </c>
      <c r="AR2003" s="195">
        <v>8.5095875832174279</v>
      </c>
      <c r="AS2003" s="195">
        <v>0.63535883850960428</v>
      </c>
      <c r="AT2003" s="195">
        <v>13.393356741804096</v>
      </c>
      <c r="AU2003" s="194">
        <v>0</v>
      </c>
      <c r="AV2003" s="194">
        <v>0</v>
      </c>
      <c r="AW2003" s="194">
        <v>0</v>
      </c>
      <c r="AX2003" s="194" t="s">
        <v>638</v>
      </c>
    </row>
    <row r="2004" spans="14:50" ht="16.5" thickBot="1" x14ac:dyDescent="0.3">
      <c r="N2004" s="200" t="s">
        <v>194</v>
      </c>
      <c r="O2004" s="199" t="s">
        <v>415</v>
      </c>
      <c r="P2004" s="197" t="s">
        <v>630</v>
      </c>
      <c r="Q2004" s="199" t="s">
        <v>316</v>
      </c>
      <c r="R2004" s="199" t="s">
        <v>52</v>
      </c>
      <c r="S2004" s="195">
        <v>0.66701922665361091</v>
      </c>
      <c r="T2004" s="195">
        <v>0.6294977996173452</v>
      </c>
      <c r="U2004" s="195">
        <v>1.059605334695489</v>
      </c>
      <c r="V2004" s="194">
        <v>0</v>
      </c>
      <c r="W2004" s="194">
        <v>0</v>
      </c>
      <c r="X2004" s="194">
        <v>0</v>
      </c>
      <c r="Y2004" s="194" t="s">
        <v>629</v>
      </c>
      <c r="AM2004" s="200" t="s">
        <v>194</v>
      </c>
      <c r="AN2004" s="199" t="s">
        <v>396</v>
      </c>
      <c r="AO2004" s="197" t="s">
        <v>630</v>
      </c>
      <c r="AP2004" s="199" t="s">
        <v>312</v>
      </c>
      <c r="AQ2004" s="199" t="s">
        <v>52</v>
      </c>
      <c r="AR2004" s="195">
        <v>3.287359928862938</v>
      </c>
      <c r="AS2004" s="195">
        <v>0.63535883850960417</v>
      </c>
      <c r="AT2004" s="195">
        <v>5.1740209305567815</v>
      </c>
      <c r="AU2004" s="194">
        <v>0</v>
      </c>
      <c r="AV2004" s="194">
        <v>0</v>
      </c>
      <c r="AW2004" s="194">
        <v>0</v>
      </c>
      <c r="AX2004" s="194" t="s">
        <v>638</v>
      </c>
    </row>
    <row r="2005" spans="14:50" ht="16.5" thickBot="1" x14ac:dyDescent="0.3">
      <c r="N2005" s="200" t="s">
        <v>194</v>
      </c>
      <c r="O2005" s="199" t="s">
        <v>415</v>
      </c>
      <c r="P2005" s="197" t="s">
        <v>630</v>
      </c>
      <c r="Q2005" s="199" t="s">
        <v>315</v>
      </c>
      <c r="R2005" s="199" t="s">
        <v>52</v>
      </c>
      <c r="S2005" s="195">
        <v>0.66701922665361091</v>
      </c>
      <c r="T2005" s="195">
        <v>0.6294977996173452</v>
      </c>
      <c r="U2005" s="195">
        <v>1.059605334695489</v>
      </c>
      <c r="V2005" s="194">
        <v>0</v>
      </c>
      <c r="W2005" s="194">
        <v>0</v>
      </c>
      <c r="X2005" s="194">
        <v>0</v>
      </c>
      <c r="Y2005" s="194" t="s">
        <v>629</v>
      </c>
      <c r="AM2005" s="200" t="s">
        <v>194</v>
      </c>
      <c r="AN2005" s="199" t="s">
        <v>394</v>
      </c>
      <c r="AO2005" s="197" t="s">
        <v>630</v>
      </c>
      <c r="AP2005" s="199" t="s">
        <v>323</v>
      </c>
      <c r="AQ2005" s="199" t="s">
        <v>55</v>
      </c>
      <c r="AR2005" s="195">
        <v>9.6605228840182689E-2</v>
      </c>
      <c r="AS2005" s="195">
        <v>0.72159048784059088</v>
      </c>
      <c r="AT2005" s="195">
        <v>0.13387819056384803</v>
      </c>
      <c r="AU2005" s="194">
        <v>0</v>
      </c>
      <c r="AV2005" s="194">
        <v>0</v>
      </c>
      <c r="AW2005" s="194">
        <v>0</v>
      </c>
      <c r="AX2005" s="194" t="s">
        <v>639</v>
      </c>
    </row>
    <row r="2006" spans="14:50" ht="16.5" thickBot="1" x14ac:dyDescent="0.3">
      <c r="N2006" s="200" t="s">
        <v>194</v>
      </c>
      <c r="O2006" s="199" t="s">
        <v>415</v>
      </c>
      <c r="P2006" s="197" t="s">
        <v>630</v>
      </c>
      <c r="Q2006" s="199" t="s">
        <v>314</v>
      </c>
      <c r="R2006" s="199" t="s">
        <v>52</v>
      </c>
      <c r="S2006" s="195">
        <v>0.66701922665361091</v>
      </c>
      <c r="T2006" s="195">
        <v>0.6294977996173452</v>
      </c>
      <c r="U2006" s="195">
        <v>1.059605334695489</v>
      </c>
      <c r="V2006" s="194">
        <v>0</v>
      </c>
      <c r="W2006" s="194">
        <v>0</v>
      </c>
      <c r="X2006" s="194">
        <v>0</v>
      </c>
      <c r="Y2006" s="194" t="s">
        <v>629</v>
      </c>
      <c r="AM2006" s="200" t="s">
        <v>194</v>
      </c>
      <c r="AN2006" s="199" t="s">
        <v>394</v>
      </c>
      <c r="AO2006" s="197" t="s">
        <v>630</v>
      </c>
      <c r="AP2006" s="199" t="s">
        <v>322</v>
      </c>
      <c r="AQ2006" s="199" t="s">
        <v>55</v>
      </c>
      <c r="AR2006" s="195">
        <v>9.6605228840182689E-2</v>
      </c>
      <c r="AS2006" s="195">
        <v>0.72159048784059088</v>
      </c>
      <c r="AT2006" s="195">
        <v>0.13387819056384803</v>
      </c>
      <c r="AU2006" s="194">
        <v>0</v>
      </c>
      <c r="AV2006" s="194">
        <v>0</v>
      </c>
      <c r="AW2006" s="194">
        <v>0</v>
      </c>
      <c r="AX2006" s="194" t="s">
        <v>639</v>
      </c>
    </row>
    <row r="2007" spans="14:50" ht="16.5" thickBot="1" x14ac:dyDescent="0.3">
      <c r="N2007" s="200" t="s">
        <v>194</v>
      </c>
      <c r="O2007" s="199" t="s">
        <v>415</v>
      </c>
      <c r="P2007" s="197" t="s">
        <v>630</v>
      </c>
      <c r="Q2007" s="199" t="s">
        <v>313</v>
      </c>
      <c r="R2007" s="199" t="s">
        <v>52</v>
      </c>
      <c r="S2007" s="195">
        <v>0.66701922665361091</v>
      </c>
      <c r="T2007" s="195">
        <v>0.6294977996173452</v>
      </c>
      <c r="U2007" s="195">
        <v>1.059605334695489</v>
      </c>
      <c r="V2007" s="194">
        <v>0</v>
      </c>
      <c r="W2007" s="194">
        <v>0</v>
      </c>
      <c r="X2007" s="194">
        <v>0</v>
      </c>
      <c r="Y2007" s="194" t="s">
        <v>629</v>
      </c>
      <c r="AM2007" s="200" t="s">
        <v>194</v>
      </c>
      <c r="AN2007" s="199" t="s">
        <v>394</v>
      </c>
      <c r="AO2007" s="197" t="s">
        <v>630</v>
      </c>
      <c r="AP2007" s="199" t="s">
        <v>321</v>
      </c>
      <c r="AQ2007" s="199" t="s">
        <v>55</v>
      </c>
      <c r="AR2007" s="195">
        <v>9.6605228840182689E-2</v>
      </c>
      <c r="AS2007" s="195">
        <v>0.72159048784059088</v>
      </c>
      <c r="AT2007" s="195">
        <v>0.13387819056384803</v>
      </c>
      <c r="AU2007" s="194">
        <v>0</v>
      </c>
      <c r="AV2007" s="194">
        <v>0</v>
      </c>
      <c r="AW2007" s="194">
        <v>0</v>
      </c>
      <c r="AX2007" s="194" t="s">
        <v>639</v>
      </c>
    </row>
    <row r="2008" spans="14:50" ht="16.5" thickBot="1" x14ac:dyDescent="0.3">
      <c r="N2008" s="200" t="s">
        <v>194</v>
      </c>
      <c r="O2008" s="199" t="s">
        <v>415</v>
      </c>
      <c r="P2008" s="197" t="s">
        <v>630</v>
      </c>
      <c r="Q2008" s="199" t="s">
        <v>312</v>
      </c>
      <c r="R2008" s="199" t="s">
        <v>52</v>
      </c>
      <c r="S2008" s="195">
        <v>0.66701922665361091</v>
      </c>
      <c r="T2008" s="195">
        <v>0.6294977996173452</v>
      </c>
      <c r="U2008" s="195">
        <v>1.059605334695489</v>
      </c>
      <c r="V2008" s="194">
        <v>0</v>
      </c>
      <c r="W2008" s="194">
        <v>0</v>
      </c>
      <c r="X2008" s="194">
        <v>0</v>
      </c>
      <c r="Y2008" s="194" t="s">
        <v>629</v>
      </c>
      <c r="AM2008" s="200" t="s">
        <v>194</v>
      </c>
      <c r="AN2008" s="199" t="s">
        <v>394</v>
      </c>
      <c r="AO2008" s="197" t="s">
        <v>630</v>
      </c>
      <c r="AP2008" s="199" t="s">
        <v>320</v>
      </c>
      <c r="AQ2008" s="199" t="s">
        <v>55</v>
      </c>
      <c r="AR2008" s="195">
        <v>9.6605228840182689E-2</v>
      </c>
      <c r="AS2008" s="195">
        <v>0.72159048784059088</v>
      </c>
      <c r="AT2008" s="195">
        <v>0.13387819056384803</v>
      </c>
      <c r="AU2008" s="194">
        <v>0</v>
      </c>
      <c r="AV2008" s="194">
        <v>0</v>
      </c>
      <c r="AW2008" s="194">
        <v>0</v>
      </c>
      <c r="AX2008" s="194" t="s">
        <v>639</v>
      </c>
    </row>
    <row r="2009" spans="14:50" ht="16.5" thickBot="1" x14ac:dyDescent="0.3">
      <c r="N2009" s="200" t="s">
        <v>194</v>
      </c>
      <c r="O2009" s="199" t="s">
        <v>413</v>
      </c>
      <c r="P2009" s="197" t="s">
        <v>630</v>
      </c>
      <c r="Q2009" s="199" t="s">
        <v>323</v>
      </c>
      <c r="R2009" s="199" t="s">
        <v>76</v>
      </c>
      <c r="S2009" s="195">
        <v>0.74088738019306855</v>
      </c>
      <c r="T2009" s="195">
        <v>0.64126545645458277</v>
      </c>
      <c r="U2009" s="195">
        <v>1.1553520819432153</v>
      </c>
      <c r="V2009" s="194">
        <v>0</v>
      </c>
      <c r="W2009" s="194">
        <v>0</v>
      </c>
      <c r="X2009" s="194">
        <v>0</v>
      </c>
      <c r="Y2009" s="194" t="s">
        <v>629</v>
      </c>
      <c r="AM2009" s="200" t="s">
        <v>194</v>
      </c>
      <c r="AN2009" s="199" t="s">
        <v>394</v>
      </c>
      <c r="AO2009" s="197" t="s">
        <v>630</v>
      </c>
      <c r="AP2009" s="199" t="s">
        <v>319</v>
      </c>
      <c r="AQ2009" s="199" t="s">
        <v>55</v>
      </c>
      <c r="AR2009" s="195">
        <v>9.6605228840182689E-2</v>
      </c>
      <c r="AS2009" s="195">
        <v>0.72159048784059088</v>
      </c>
      <c r="AT2009" s="195">
        <v>0.13387819056384803</v>
      </c>
      <c r="AU2009" s="194">
        <v>0</v>
      </c>
      <c r="AV2009" s="194">
        <v>0</v>
      </c>
      <c r="AW2009" s="194">
        <v>0</v>
      </c>
      <c r="AX2009" s="194" t="s">
        <v>639</v>
      </c>
    </row>
    <row r="2010" spans="14:50" ht="16.5" thickBot="1" x14ac:dyDescent="0.3">
      <c r="N2010" s="200" t="s">
        <v>194</v>
      </c>
      <c r="O2010" s="199" t="s">
        <v>413</v>
      </c>
      <c r="P2010" s="197" t="s">
        <v>630</v>
      </c>
      <c r="Q2010" s="199" t="s">
        <v>322</v>
      </c>
      <c r="R2010" s="199" t="s">
        <v>76</v>
      </c>
      <c r="S2010" s="195">
        <v>0.7421134381070883</v>
      </c>
      <c r="T2010" s="195">
        <v>0.64228601979976363</v>
      </c>
      <c r="U2010" s="195">
        <v>1.1554251769927151</v>
      </c>
      <c r="V2010" s="194">
        <v>0</v>
      </c>
      <c r="W2010" s="194">
        <v>0</v>
      </c>
      <c r="X2010" s="194">
        <v>0</v>
      </c>
      <c r="Y2010" s="194" t="s">
        <v>629</v>
      </c>
      <c r="AM2010" s="200" t="s">
        <v>194</v>
      </c>
      <c r="AN2010" s="199" t="s">
        <v>394</v>
      </c>
      <c r="AO2010" s="197" t="s">
        <v>630</v>
      </c>
      <c r="AP2010" s="199" t="s">
        <v>318</v>
      </c>
      <c r="AQ2010" s="199" t="s">
        <v>55</v>
      </c>
      <c r="AR2010" s="195">
        <v>9.6605228840182689E-2</v>
      </c>
      <c r="AS2010" s="195">
        <v>0.72159048784059088</v>
      </c>
      <c r="AT2010" s="195">
        <v>0.13387819056384803</v>
      </c>
      <c r="AU2010" s="194">
        <v>0</v>
      </c>
      <c r="AV2010" s="194">
        <v>0</v>
      </c>
      <c r="AW2010" s="194">
        <v>0</v>
      </c>
      <c r="AX2010" s="194" t="s">
        <v>639</v>
      </c>
    </row>
    <row r="2011" spans="14:50" ht="16.5" thickBot="1" x14ac:dyDescent="0.3">
      <c r="N2011" s="200" t="s">
        <v>194</v>
      </c>
      <c r="O2011" s="199" t="s">
        <v>413</v>
      </c>
      <c r="P2011" s="197" t="s">
        <v>630</v>
      </c>
      <c r="Q2011" s="199" t="s">
        <v>321</v>
      </c>
      <c r="R2011" s="199" t="s">
        <v>76</v>
      </c>
      <c r="S2011" s="195">
        <v>0.74088738019306855</v>
      </c>
      <c r="T2011" s="195">
        <v>0.64126545645458277</v>
      </c>
      <c r="U2011" s="195">
        <v>1.1553520819432153</v>
      </c>
      <c r="V2011" s="194">
        <v>0</v>
      </c>
      <c r="W2011" s="194">
        <v>0</v>
      </c>
      <c r="X2011" s="194">
        <v>0</v>
      </c>
      <c r="Y2011" s="194" t="s">
        <v>629</v>
      </c>
      <c r="AM2011" s="200" t="s">
        <v>194</v>
      </c>
      <c r="AN2011" s="199" t="s">
        <v>394</v>
      </c>
      <c r="AO2011" s="197" t="s">
        <v>630</v>
      </c>
      <c r="AP2011" s="199" t="s">
        <v>317</v>
      </c>
      <c r="AQ2011" s="199" t="s">
        <v>55</v>
      </c>
      <c r="AR2011" s="195">
        <v>0.10004416150158016</v>
      </c>
      <c r="AS2011" s="195">
        <v>0.73543494564228096</v>
      </c>
      <c r="AT2011" s="195">
        <v>0.13603400558319689</v>
      </c>
      <c r="AU2011" s="194">
        <v>0</v>
      </c>
      <c r="AV2011" s="194">
        <v>0</v>
      </c>
      <c r="AW2011" s="194">
        <v>0</v>
      </c>
      <c r="AX2011" s="194" t="s">
        <v>639</v>
      </c>
    </row>
    <row r="2012" spans="14:50" ht="16.5" thickBot="1" x14ac:dyDescent="0.3">
      <c r="N2012" s="200" t="s">
        <v>194</v>
      </c>
      <c r="O2012" s="199" t="s">
        <v>413</v>
      </c>
      <c r="P2012" s="197" t="s">
        <v>630</v>
      </c>
      <c r="Q2012" s="199" t="s">
        <v>320</v>
      </c>
      <c r="R2012" s="199" t="s">
        <v>76</v>
      </c>
      <c r="S2012" s="195">
        <v>0.7421134381070883</v>
      </c>
      <c r="T2012" s="195">
        <v>0.64228601979976363</v>
      </c>
      <c r="U2012" s="195">
        <v>1.1554251769927151</v>
      </c>
      <c r="V2012" s="194">
        <v>0</v>
      </c>
      <c r="W2012" s="194">
        <v>0</v>
      </c>
      <c r="X2012" s="194">
        <v>0</v>
      </c>
      <c r="Y2012" s="194" t="s">
        <v>629</v>
      </c>
      <c r="AM2012" s="200" t="s">
        <v>194</v>
      </c>
      <c r="AN2012" s="199" t="s">
        <v>394</v>
      </c>
      <c r="AO2012" s="197" t="s">
        <v>630</v>
      </c>
      <c r="AP2012" s="199" t="s">
        <v>74</v>
      </c>
      <c r="AQ2012" s="199" t="s">
        <v>55</v>
      </c>
      <c r="AR2012" s="195">
        <v>9.4791386546764958E-2</v>
      </c>
      <c r="AS2012" s="195">
        <v>0.73322426488251691</v>
      </c>
      <c r="AT2012" s="195">
        <v>0.1292802094621803</v>
      </c>
      <c r="AU2012" s="194">
        <v>0</v>
      </c>
      <c r="AV2012" s="194">
        <v>0</v>
      </c>
      <c r="AW2012" s="194">
        <v>0</v>
      </c>
      <c r="AX2012" s="194" t="s">
        <v>639</v>
      </c>
    </row>
    <row r="2013" spans="14:50" ht="16.5" thickBot="1" x14ac:dyDescent="0.3">
      <c r="N2013" s="200" t="s">
        <v>194</v>
      </c>
      <c r="O2013" s="199" t="s">
        <v>413</v>
      </c>
      <c r="P2013" s="197" t="s">
        <v>630</v>
      </c>
      <c r="Q2013" s="199" t="s">
        <v>319</v>
      </c>
      <c r="R2013" s="199" t="s">
        <v>76</v>
      </c>
      <c r="S2013" s="195">
        <v>0.7421134381070883</v>
      </c>
      <c r="T2013" s="195">
        <v>0.64228601979976363</v>
      </c>
      <c r="U2013" s="195">
        <v>1.1554251769927151</v>
      </c>
      <c r="V2013" s="194">
        <v>0</v>
      </c>
      <c r="W2013" s="194">
        <v>0</v>
      </c>
      <c r="X2013" s="194">
        <v>0</v>
      </c>
      <c r="Y2013" s="194" t="s">
        <v>629</v>
      </c>
      <c r="AM2013" s="200" t="s">
        <v>194</v>
      </c>
      <c r="AN2013" s="199" t="s">
        <v>394</v>
      </c>
      <c r="AO2013" s="197" t="s">
        <v>630</v>
      </c>
      <c r="AP2013" s="199" t="s">
        <v>316</v>
      </c>
      <c r="AQ2013" s="199" t="s">
        <v>55</v>
      </c>
      <c r="AR2013" s="195">
        <v>9.6605228840182689E-2</v>
      </c>
      <c r="AS2013" s="195">
        <v>0.72159048784059088</v>
      </c>
      <c r="AT2013" s="195">
        <v>0.13387819056384803</v>
      </c>
      <c r="AU2013" s="194">
        <v>0</v>
      </c>
      <c r="AV2013" s="194">
        <v>0</v>
      </c>
      <c r="AW2013" s="194">
        <v>0</v>
      </c>
      <c r="AX2013" s="194" t="s">
        <v>639</v>
      </c>
    </row>
    <row r="2014" spans="14:50" ht="16.5" thickBot="1" x14ac:dyDescent="0.3">
      <c r="N2014" s="200" t="s">
        <v>194</v>
      </c>
      <c r="O2014" s="199" t="s">
        <v>413</v>
      </c>
      <c r="P2014" s="197" t="s">
        <v>630</v>
      </c>
      <c r="Q2014" s="199" t="s">
        <v>318</v>
      </c>
      <c r="R2014" s="199" t="s">
        <v>76</v>
      </c>
      <c r="S2014" s="195">
        <v>0.74088738019306855</v>
      </c>
      <c r="T2014" s="195">
        <v>0.64126545645458277</v>
      </c>
      <c r="U2014" s="195">
        <v>1.1553520819432153</v>
      </c>
      <c r="V2014" s="194">
        <v>0</v>
      </c>
      <c r="W2014" s="194">
        <v>0</v>
      </c>
      <c r="X2014" s="194">
        <v>0</v>
      </c>
      <c r="Y2014" s="194" t="s">
        <v>629</v>
      </c>
      <c r="AM2014" s="200" t="s">
        <v>194</v>
      </c>
      <c r="AN2014" s="199" t="s">
        <v>394</v>
      </c>
      <c r="AO2014" s="197" t="s">
        <v>630</v>
      </c>
      <c r="AP2014" s="199" t="s">
        <v>315</v>
      </c>
      <c r="AQ2014" s="199" t="s">
        <v>55</v>
      </c>
      <c r="AR2014" s="195">
        <v>9.6605228840182689E-2</v>
      </c>
      <c r="AS2014" s="195">
        <v>0.72159048784059088</v>
      </c>
      <c r="AT2014" s="195">
        <v>0.13387819056384803</v>
      </c>
      <c r="AU2014" s="194">
        <v>0</v>
      </c>
      <c r="AV2014" s="194">
        <v>0</v>
      </c>
      <c r="AW2014" s="194">
        <v>0</v>
      </c>
      <c r="AX2014" s="194" t="s">
        <v>639</v>
      </c>
    </row>
    <row r="2015" spans="14:50" ht="16.5" thickBot="1" x14ac:dyDescent="0.3">
      <c r="N2015" s="200" t="s">
        <v>194</v>
      </c>
      <c r="O2015" s="199" t="s">
        <v>413</v>
      </c>
      <c r="P2015" s="197" t="s">
        <v>630</v>
      </c>
      <c r="Q2015" s="199" t="s">
        <v>317</v>
      </c>
      <c r="R2015" s="199" t="s">
        <v>76</v>
      </c>
      <c r="S2015" s="195">
        <v>0.7421134381070883</v>
      </c>
      <c r="T2015" s="195">
        <v>0.64228601979976363</v>
      </c>
      <c r="U2015" s="195">
        <v>1.1554251769927151</v>
      </c>
      <c r="V2015" s="194">
        <v>0</v>
      </c>
      <c r="W2015" s="194">
        <v>0</v>
      </c>
      <c r="X2015" s="194">
        <v>0</v>
      </c>
      <c r="Y2015" s="194" t="s">
        <v>629</v>
      </c>
      <c r="AM2015" s="200" t="s">
        <v>194</v>
      </c>
      <c r="AN2015" s="199" t="s">
        <v>394</v>
      </c>
      <c r="AO2015" s="197" t="s">
        <v>630</v>
      </c>
      <c r="AP2015" s="199" t="s">
        <v>314</v>
      </c>
      <c r="AQ2015" s="199" t="s">
        <v>55</v>
      </c>
      <c r="AR2015" s="195">
        <v>9.6605228840182689E-2</v>
      </c>
      <c r="AS2015" s="195">
        <v>0.72159048784059088</v>
      </c>
      <c r="AT2015" s="195">
        <v>0.13387819056384803</v>
      </c>
      <c r="AU2015" s="194">
        <v>0</v>
      </c>
      <c r="AV2015" s="194">
        <v>0</v>
      </c>
      <c r="AW2015" s="194">
        <v>0</v>
      </c>
      <c r="AX2015" s="194" t="s">
        <v>639</v>
      </c>
    </row>
    <row r="2016" spans="14:50" ht="16.5" thickBot="1" x14ac:dyDescent="0.3">
      <c r="N2016" s="200" t="s">
        <v>194</v>
      </c>
      <c r="O2016" s="199" t="s">
        <v>413</v>
      </c>
      <c r="P2016" s="197" t="s">
        <v>630</v>
      </c>
      <c r="Q2016" s="199" t="s">
        <v>74</v>
      </c>
      <c r="R2016" s="199" t="s">
        <v>76</v>
      </c>
      <c r="S2016" s="195">
        <v>0.74088738019306855</v>
      </c>
      <c r="T2016" s="195">
        <v>0.64126545645458277</v>
      </c>
      <c r="U2016" s="195">
        <v>1.1553520819432153</v>
      </c>
      <c r="V2016" s="194">
        <v>0</v>
      </c>
      <c r="W2016" s="194">
        <v>0</v>
      </c>
      <c r="X2016" s="194">
        <v>0</v>
      </c>
      <c r="Y2016" s="194" t="s">
        <v>629</v>
      </c>
      <c r="AM2016" s="200" t="s">
        <v>194</v>
      </c>
      <c r="AN2016" s="199" t="s">
        <v>394</v>
      </c>
      <c r="AO2016" s="197" t="s">
        <v>630</v>
      </c>
      <c r="AP2016" s="199" t="s">
        <v>313</v>
      </c>
      <c r="AQ2016" s="199" t="s">
        <v>55</v>
      </c>
      <c r="AR2016" s="195">
        <v>9.6605228840182689E-2</v>
      </c>
      <c r="AS2016" s="195">
        <v>0.72159048784059088</v>
      </c>
      <c r="AT2016" s="195">
        <v>0.13387819056384803</v>
      </c>
      <c r="AU2016" s="194">
        <v>0</v>
      </c>
      <c r="AV2016" s="194">
        <v>0</v>
      </c>
      <c r="AW2016" s="194">
        <v>0</v>
      </c>
      <c r="AX2016" s="194" t="s">
        <v>639</v>
      </c>
    </row>
    <row r="2017" spans="14:50" ht="16.5" thickBot="1" x14ac:dyDescent="0.3">
      <c r="N2017" s="200" t="s">
        <v>194</v>
      </c>
      <c r="O2017" s="199" t="s">
        <v>413</v>
      </c>
      <c r="P2017" s="197" t="s">
        <v>630</v>
      </c>
      <c r="Q2017" s="199" t="s">
        <v>316</v>
      </c>
      <c r="R2017" s="199" t="s">
        <v>76</v>
      </c>
      <c r="S2017" s="195">
        <v>0.74088738019306855</v>
      </c>
      <c r="T2017" s="195">
        <v>0.64126545645458277</v>
      </c>
      <c r="U2017" s="195">
        <v>1.1553520819432153</v>
      </c>
      <c r="V2017" s="194">
        <v>0</v>
      </c>
      <c r="W2017" s="194">
        <v>0</v>
      </c>
      <c r="X2017" s="194">
        <v>0</v>
      </c>
      <c r="Y2017" s="194" t="s">
        <v>629</v>
      </c>
      <c r="AM2017" s="200" t="s">
        <v>194</v>
      </c>
      <c r="AN2017" s="199" t="s">
        <v>394</v>
      </c>
      <c r="AO2017" s="197" t="s">
        <v>630</v>
      </c>
      <c r="AP2017" s="199" t="s">
        <v>312</v>
      </c>
      <c r="AQ2017" s="199" t="s">
        <v>55</v>
      </c>
      <c r="AR2017" s="195">
        <v>9.4791386546764958E-2</v>
      </c>
      <c r="AS2017" s="195">
        <v>0.73322426488251691</v>
      </c>
      <c r="AT2017" s="195">
        <v>0.1292802094621803</v>
      </c>
      <c r="AU2017" s="194">
        <v>0</v>
      </c>
      <c r="AV2017" s="194">
        <v>0</v>
      </c>
      <c r="AW2017" s="194">
        <v>0</v>
      </c>
      <c r="AX2017" s="194" t="s">
        <v>639</v>
      </c>
    </row>
    <row r="2018" spans="14:50" ht="16.5" thickBot="1" x14ac:dyDescent="0.3">
      <c r="N2018" s="200" t="s">
        <v>194</v>
      </c>
      <c r="O2018" s="199" t="s">
        <v>413</v>
      </c>
      <c r="P2018" s="197" t="s">
        <v>630</v>
      </c>
      <c r="Q2018" s="199" t="s">
        <v>315</v>
      </c>
      <c r="R2018" s="199" t="s">
        <v>76</v>
      </c>
      <c r="S2018" s="195">
        <v>0.7421134381070883</v>
      </c>
      <c r="T2018" s="195">
        <v>0.64228601979976363</v>
      </c>
      <c r="U2018" s="195">
        <v>1.1554251769927151</v>
      </c>
      <c r="V2018" s="194">
        <v>0</v>
      </c>
      <c r="W2018" s="194">
        <v>0</v>
      </c>
      <c r="X2018" s="194">
        <v>0</v>
      </c>
      <c r="Y2018" s="194" t="s">
        <v>629</v>
      </c>
      <c r="AM2018" s="200" t="s">
        <v>194</v>
      </c>
      <c r="AN2018" s="199" t="s">
        <v>394</v>
      </c>
      <c r="AO2018" s="197" t="s">
        <v>630</v>
      </c>
      <c r="AP2018" s="199" t="s">
        <v>323</v>
      </c>
      <c r="AQ2018" s="199" t="s">
        <v>52</v>
      </c>
      <c r="AR2018" s="195">
        <v>9.6368948979128913E-2</v>
      </c>
      <c r="AS2018" s="195">
        <v>0.72159048784059088</v>
      </c>
      <c r="AT2018" s="195">
        <v>0.13355074741564238</v>
      </c>
      <c r="AU2018" s="194">
        <v>0</v>
      </c>
      <c r="AV2018" s="194">
        <v>0</v>
      </c>
      <c r="AW2018" s="194">
        <v>0</v>
      </c>
      <c r="AX2018" s="194" t="s">
        <v>639</v>
      </c>
    </row>
    <row r="2019" spans="14:50" ht="16.5" thickBot="1" x14ac:dyDescent="0.3">
      <c r="N2019" s="200" t="s">
        <v>194</v>
      </c>
      <c r="O2019" s="199" t="s">
        <v>413</v>
      </c>
      <c r="P2019" s="197" t="s">
        <v>630</v>
      </c>
      <c r="Q2019" s="199" t="s">
        <v>314</v>
      </c>
      <c r="R2019" s="199" t="s">
        <v>76</v>
      </c>
      <c r="S2019" s="195">
        <v>0.74088738019306855</v>
      </c>
      <c r="T2019" s="195">
        <v>0.64126545645458277</v>
      </c>
      <c r="U2019" s="195">
        <v>1.1553520819432153</v>
      </c>
      <c r="V2019" s="194">
        <v>0</v>
      </c>
      <c r="W2019" s="194">
        <v>0</v>
      </c>
      <c r="X2019" s="194">
        <v>0</v>
      </c>
      <c r="Y2019" s="194" t="s">
        <v>629</v>
      </c>
      <c r="AM2019" s="200" t="s">
        <v>194</v>
      </c>
      <c r="AN2019" s="199" t="s">
        <v>394</v>
      </c>
      <c r="AO2019" s="197" t="s">
        <v>630</v>
      </c>
      <c r="AP2019" s="199" t="s">
        <v>322</v>
      </c>
      <c r="AQ2019" s="199" t="s">
        <v>52</v>
      </c>
      <c r="AR2019" s="195">
        <v>9.6368948979128913E-2</v>
      </c>
      <c r="AS2019" s="195">
        <v>0.72159048784059088</v>
      </c>
      <c r="AT2019" s="195">
        <v>0.13355074741564238</v>
      </c>
      <c r="AU2019" s="194">
        <v>0</v>
      </c>
      <c r="AV2019" s="194">
        <v>0</v>
      </c>
      <c r="AW2019" s="194">
        <v>0</v>
      </c>
      <c r="AX2019" s="194" t="s">
        <v>639</v>
      </c>
    </row>
    <row r="2020" spans="14:50" ht="16.5" thickBot="1" x14ac:dyDescent="0.3">
      <c r="N2020" s="200" t="s">
        <v>194</v>
      </c>
      <c r="O2020" s="199" t="s">
        <v>413</v>
      </c>
      <c r="P2020" s="197" t="s">
        <v>630</v>
      </c>
      <c r="Q2020" s="199" t="s">
        <v>313</v>
      </c>
      <c r="R2020" s="199" t="s">
        <v>76</v>
      </c>
      <c r="S2020" s="195">
        <v>0.7421134381070883</v>
      </c>
      <c r="T2020" s="195">
        <v>0.64228601979976363</v>
      </c>
      <c r="U2020" s="195">
        <v>1.1554251769927151</v>
      </c>
      <c r="V2020" s="194">
        <v>0</v>
      </c>
      <c r="W2020" s="194">
        <v>0</v>
      </c>
      <c r="X2020" s="194">
        <v>0</v>
      </c>
      <c r="Y2020" s="194" t="s">
        <v>629</v>
      </c>
      <c r="AM2020" s="200" t="s">
        <v>194</v>
      </c>
      <c r="AN2020" s="199" t="s">
        <v>394</v>
      </c>
      <c r="AO2020" s="197" t="s">
        <v>630</v>
      </c>
      <c r="AP2020" s="199" t="s">
        <v>321</v>
      </c>
      <c r="AQ2020" s="199" t="s">
        <v>52</v>
      </c>
      <c r="AR2020" s="195">
        <v>9.6368948979128913E-2</v>
      </c>
      <c r="AS2020" s="195">
        <v>0.72159048784059088</v>
      </c>
      <c r="AT2020" s="195">
        <v>0.13355074741564238</v>
      </c>
      <c r="AU2020" s="194">
        <v>0</v>
      </c>
      <c r="AV2020" s="194">
        <v>0</v>
      </c>
      <c r="AW2020" s="194">
        <v>0</v>
      </c>
      <c r="AX2020" s="194" t="s">
        <v>639</v>
      </c>
    </row>
    <row r="2021" spans="14:50" ht="16.5" thickBot="1" x14ac:dyDescent="0.3">
      <c r="N2021" s="200" t="s">
        <v>194</v>
      </c>
      <c r="O2021" s="199" t="s">
        <v>413</v>
      </c>
      <c r="P2021" s="197" t="s">
        <v>630</v>
      </c>
      <c r="Q2021" s="199" t="s">
        <v>312</v>
      </c>
      <c r="R2021" s="199" t="s">
        <v>76</v>
      </c>
      <c r="S2021" s="195">
        <v>0.74088738019306855</v>
      </c>
      <c r="T2021" s="195">
        <v>0.64126545645458277</v>
      </c>
      <c r="U2021" s="195">
        <v>1.1553520819432153</v>
      </c>
      <c r="V2021" s="194">
        <v>0</v>
      </c>
      <c r="W2021" s="194">
        <v>0</v>
      </c>
      <c r="X2021" s="194">
        <v>0</v>
      </c>
      <c r="Y2021" s="194" t="s">
        <v>629</v>
      </c>
      <c r="AM2021" s="200" t="s">
        <v>194</v>
      </c>
      <c r="AN2021" s="199" t="s">
        <v>394</v>
      </c>
      <c r="AO2021" s="197" t="s">
        <v>630</v>
      </c>
      <c r="AP2021" s="199" t="s">
        <v>320</v>
      </c>
      <c r="AQ2021" s="199" t="s">
        <v>52</v>
      </c>
      <c r="AR2021" s="195">
        <v>9.6368948979128913E-2</v>
      </c>
      <c r="AS2021" s="195">
        <v>0.72159048784059088</v>
      </c>
      <c r="AT2021" s="195">
        <v>0.13355074741564238</v>
      </c>
      <c r="AU2021" s="194">
        <v>0</v>
      </c>
      <c r="AV2021" s="194">
        <v>0</v>
      </c>
      <c r="AW2021" s="194">
        <v>0</v>
      </c>
      <c r="AX2021" s="194" t="s">
        <v>639</v>
      </c>
    </row>
    <row r="2022" spans="14:50" ht="16.5" thickBot="1" x14ac:dyDescent="0.3">
      <c r="N2022" s="200" t="s">
        <v>194</v>
      </c>
      <c r="O2022" s="199" t="s">
        <v>413</v>
      </c>
      <c r="P2022" s="197" t="s">
        <v>630</v>
      </c>
      <c r="Q2022" s="199" t="s">
        <v>323</v>
      </c>
      <c r="R2022" s="199" t="s">
        <v>52</v>
      </c>
      <c r="S2022" s="195">
        <v>0.74088738019306855</v>
      </c>
      <c r="T2022" s="195">
        <v>0.64126545645458277</v>
      </c>
      <c r="U2022" s="195">
        <v>1.1553520819432153</v>
      </c>
      <c r="V2022" s="194">
        <v>0</v>
      </c>
      <c r="W2022" s="194">
        <v>0</v>
      </c>
      <c r="X2022" s="194">
        <v>0</v>
      </c>
      <c r="Y2022" s="194" t="s">
        <v>629</v>
      </c>
      <c r="AM2022" s="200" t="s">
        <v>194</v>
      </c>
      <c r="AN2022" s="199" t="s">
        <v>394</v>
      </c>
      <c r="AO2022" s="197" t="s">
        <v>630</v>
      </c>
      <c r="AP2022" s="199" t="s">
        <v>319</v>
      </c>
      <c r="AQ2022" s="199" t="s">
        <v>52</v>
      </c>
      <c r="AR2022" s="195">
        <v>9.6368948979128913E-2</v>
      </c>
      <c r="AS2022" s="195">
        <v>0.72159048784059088</v>
      </c>
      <c r="AT2022" s="195">
        <v>0.13355074741564238</v>
      </c>
      <c r="AU2022" s="194">
        <v>0</v>
      </c>
      <c r="AV2022" s="194">
        <v>0</v>
      </c>
      <c r="AW2022" s="194">
        <v>0</v>
      </c>
      <c r="AX2022" s="194" t="s">
        <v>639</v>
      </c>
    </row>
    <row r="2023" spans="14:50" ht="16.5" thickBot="1" x14ac:dyDescent="0.3">
      <c r="N2023" s="200" t="s">
        <v>194</v>
      </c>
      <c r="O2023" s="199" t="s">
        <v>413</v>
      </c>
      <c r="P2023" s="197" t="s">
        <v>630</v>
      </c>
      <c r="Q2023" s="199" t="s">
        <v>322</v>
      </c>
      <c r="R2023" s="199" t="s">
        <v>52</v>
      </c>
      <c r="S2023" s="195">
        <v>0.7421134381070883</v>
      </c>
      <c r="T2023" s="195">
        <v>0.64228601979976363</v>
      </c>
      <c r="U2023" s="195">
        <v>1.1554251769927151</v>
      </c>
      <c r="V2023" s="194">
        <v>0</v>
      </c>
      <c r="W2023" s="194">
        <v>0</v>
      </c>
      <c r="X2023" s="194">
        <v>0</v>
      </c>
      <c r="Y2023" s="194" t="s">
        <v>629</v>
      </c>
      <c r="AM2023" s="200" t="s">
        <v>194</v>
      </c>
      <c r="AN2023" s="199" t="s">
        <v>394</v>
      </c>
      <c r="AO2023" s="197" t="s">
        <v>630</v>
      </c>
      <c r="AP2023" s="199" t="s">
        <v>318</v>
      </c>
      <c r="AQ2023" s="199" t="s">
        <v>52</v>
      </c>
      <c r="AR2023" s="195">
        <v>9.6368948979128913E-2</v>
      </c>
      <c r="AS2023" s="195">
        <v>0.72159048784059088</v>
      </c>
      <c r="AT2023" s="195">
        <v>0.13355074741564238</v>
      </c>
      <c r="AU2023" s="194">
        <v>0</v>
      </c>
      <c r="AV2023" s="194">
        <v>0</v>
      </c>
      <c r="AW2023" s="194">
        <v>0</v>
      </c>
      <c r="AX2023" s="194" t="s">
        <v>639</v>
      </c>
    </row>
    <row r="2024" spans="14:50" ht="16.5" thickBot="1" x14ac:dyDescent="0.3">
      <c r="N2024" s="200" t="s">
        <v>194</v>
      </c>
      <c r="O2024" s="199" t="s">
        <v>413</v>
      </c>
      <c r="P2024" s="197" t="s">
        <v>630</v>
      </c>
      <c r="Q2024" s="199" t="s">
        <v>321</v>
      </c>
      <c r="R2024" s="199" t="s">
        <v>52</v>
      </c>
      <c r="S2024" s="195">
        <v>0.74088738019306855</v>
      </c>
      <c r="T2024" s="195">
        <v>0.64126545645458277</v>
      </c>
      <c r="U2024" s="195">
        <v>1.1553520819432153</v>
      </c>
      <c r="V2024" s="194">
        <v>0</v>
      </c>
      <c r="W2024" s="194">
        <v>0</v>
      </c>
      <c r="X2024" s="194">
        <v>0</v>
      </c>
      <c r="Y2024" s="194" t="s">
        <v>629</v>
      </c>
      <c r="AM2024" s="200" t="s">
        <v>194</v>
      </c>
      <c r="AN2024" s="199" t="s">
        <v>394</v>
      </c>
      <c r="AO2024" s="197" t="s">
        <v>630</v>
      </c>
      <c r="AP2024" s="199" t="s">
        <v>317</v>
      </c>
      <c r="AQ2024" s="199" t="s">
        <v>52</v>
      </c>
      <c r="AR2024" s="195">
        <v>9.9799470599621437E-2</v>
      </c>
      <c r="AS2024" s="195">
        <v>0.73543494564228118</v>
      </c>
      <c r="AT2024" s="195">
        <v>0.13570128968030348</v>
      </c>
      <c r="AU2024" s="194">
        <v>0</v>
      </c>
      <c r="AV2024" s="194">
        <v>0</v>
      </c>
      <c r="AW2024" s="194">
        <v>0</v>
      </c>
      <c r="AX2024" s="194" t="s">
        <v>639</v>
      </c>
    </row>
    <row r="2025" spans="14:50" ht="16.5" thickBot="1" x14ac:dyDescent="0.3">
      <c r="N2025" s="200" t="s">
        <v>194</v>
      </c>
      <c r="O2025" s="199" t="s">
        <v>413</v>
      </c>
      <c r="P2025" s="197" t="s">
        <v>630</v>
      </c>
      <c r="Q2025" s="199" t="s">
        <v>320</v>
      </c>
      <c r="R2025" s="199" t="s">
        <v>52</v>
      </c>
      <c r="S2025" s="195">
        <v>0.7421134381070883</v>
      </c>
      <c r="T2025" s="195">
        <v>0.64228601979976363</v>
      </c>
      <c r="U2025" s="195">
        <v>1.1554251769927151</v>
      </c>
      <c r="V2025" s="194">
        <v>0</v>
      </c>
      <c r="W2025" s="194">
        <v>0</v>
      </c>
      <c r="X2025" s="194">
        <v>0</v>
      </c>
      <c r="Y2025" s="194" t="s">
        <v>629</v>
      </c>
      <c r="AM2025" s="200" t="s">
        <v>194</v>
      </c>
      <c r="AN2025" s="199" t="s">
        <v>394</v>
      </c>
      <c r="AO2025" s="197" t="s">
        <v>630</v>
      </c>
      <c r="AP2025" s="199" t="s">
        <v>74</v>
      </c>
      <c r="AQ2025" s="199" t="s">
        <v>52</v>
      </c>
      <c r="AR2025" s="195">
        <v>9.4559543033621227E-2</v>
      </c>
      <c r="AS2025" s="195">
        <v>0.73322426488251713</v>
      </c>
      <c r="AT2025" s="195">
        <v>0.1289640121890569</v>
      </c>
      <c r="AU2025" s="194">
        <v>0</v>
      </c>
      <c r="AV2025" s="194">
        <v>0</v>
      </c>
      <c r="AW2025" s="194">
        <v>0</v>
      </c>
      <c r="AX2025" s="194" t="s">
        <v>639</v>
      </c>
    </row>
    <row r="2026" spans="14:50" ht="16.5" thickBot="1" x14ac:dyDescent="0.3">
      <c r="N2026" s="200" t="s">
        <v>194</v>
      </c>
      <c r="O2026" s="199" t="s">
        <v>413</v>
      </c>
      <c r="P2026" s="197" t="s">
        <v>630</v>
      </c>
      <c r="Q2026" s="199" t="s">
        <v>319</v>
      </c>
      <c r="R2026" s="199" t="s">
        <v>52</v>
      </c>
      <c r="S2026" s="195">
        <v>0.7421134381070883</v>
      </c>
      <c r="T2026" s="195">
        <v>0.64228601979976363</v>
      </c>
      <c r="U2026" s="195">
        <v>1.1554251769927151</v>
      </c>
      <c r="V2026" s="194">
        <v>0</v>
      </c>
      <c r="W2026" s="194">
        <v>0</v>
      </c>
      <c r="X2026" s="194">
        <v>0</v>
      </c>
      <c r="Y2026" s="194" t="s">
        <v>629</v>
      </c>
      <c r="AM2026" s="200" t="s">
        <v>194</v>
      </c>
      <c r="AN2026" s="199" t="s">
        <v>394</v>
      </c>
      <c r="AO2026" s="197" t="s">
        <v>630</v>
      </c>
      <c r="AP2026" s="199" t="s">
        <v>316</v>
      </c>
      <c r="AQ2026" s="199" t="s">
        <v>52</v>
      </c>
      <c r="AR2026" s="195">
        <v>9.6368948979128913E-2</v>
      </c>
      <c r="AS2026" s="195">
        <v>0.72159048784059088</v>
      </c>
      <c r="AT2026" s="195">
        <v>0.13355074741564238</v>
      </c>
      <c r="AU2026" s="194">
        <v>0</v>
      </c>
      <c r="AV2026" s="194">
        <v>0</v>
      </c>
      <c r="AW2026" s="194">
        <v>0</v>
      </c>
      <c r="AX2026" s="194" t="s">
        <v>639</v>
      </c>
    </row>
    <row r="2027" spans="14:50" ht="16.5" thickBot="1" x14ac:dyDescent="0.3">
      <c r="N2027" s="200" t="s">
        <v>194</v>
      </c>
      <c r="O2027" s="199" t="s">
        <v>413</v>
      </c>
      <c r="P2027" s="197" t="s">
        <v>630</v>
      </c>
      <c r="Q2027" s="199" t="s">
        <v>318</v>
      </c>
      <c r="R2027" s="199" t="s">
        <v>52</v>
      </c>
      <c r="S2027" s="195">
        <v>0.74088738019306855</v>
      </c>
      <c r="T2027" s="195">
        <v>0.64126545645458277</v>
      </c>
      <c r="U2027" s="195">
        <v>1.1553520819432153</v>
      </c>
      <c r="V2027" s="194">
        <v>0</v>
      </c>
      <c r="W2027" s="194">
        <v>0</v>
      </c>
      <c r="X2027" s="194">
        <v>0</v>
      </c>
      <c r="Y2027" s="194" t="s">
        <v>629</v>
      </c>
      <c r="AM2027" s="200" t="s">
        <v>194</v>
      </c>
      <c r="AN2027" s="199" t="s">
        <v>394</v>
      </c>
      <c r="AO2027" s="197" t="s">
        <v>630</v>
      </c>
      <c r="AP2027" s="199" t="s">
        <v>315</v>
      </c>
      <c r="AQ2027" s="199" t="s">
        <v>52</v>
      </c>
      <c r="AR2027" s="195">
        <v>9.6368948979128913E-2</v>
      </c>
      <c r="AS2027" s="195">
        <v>0.72159048784059088</v>
      </c>
      <c r="AT2027" s="195">
        <v>0.13355074741564238</v>
      </c>
      <c r="AU2027" s="194">
        <v>0</v>
      </c>
      <c r="AV2027" s="194">
        <v>0</v>
      </c>
      <c r="AW2027" s="194">
        <v>0</v>
      </c>
      <c r="AX2027" s="194" t="s">
        <v>639</v>
      </c>
    </row>
    <row r="2028" spans="14:50" ht="16.5" thickBot="1" x14ac:dyDescent="0.3">
      <c r="N2028" s="200" t="s">
        <v>194</v>
      </c>
      <c r="O2028" s="199" t="s">
        <v>413</v>
      </c>
      <c r="P2028" s="197" t="s">
        <v>630</v>
      </c>
      <c r="Q2028" s="199" t="s">
        <v>317</v>
      </c>
      <c r="R2028" s="199" t="s">
        <v>52</v>
      </c>
      <c r="S2028" s="195">
        <v>0.7421134381070883</v>
      </c>
      <c r="T2028" s="195">
        <v>0.64228601979976363</v>
      </c>
      <c r="U2028" s="195">
        <v>1.1554251769927151</v>
      </c>
      <c r="V2028" s="194">
        <v>0</v>
      </c>
      <c r="W2028" s="194">
        <v>0</v>
      </c>
      <c r="X2028" s="194">
        <v>0</v>
      </c>
      <c r="Y2028" s="194" t="s">
        <v>629</v>
      </c>
      <c r="AM2028" s="200" t="s">
        <v>194</v>
      </c>
      <c r="AN2028" s="199" t="s">
        <v>394</v>
      </c>
      <c r="AO2028" s="197" t="s">
        <v>630</v>
      </c>
      <c r="AP2028" s="199" t="s">
        <v>314</v>
      </c>
      <c r="AQ2028" s="199" t="s">
        <v>52</v>
      </c>
      <c r="AR2028" s="195">
        <v>9.6368948979128913E-2</v>
      </c>
      <c r="AS2028" s="195">
        <v>0.72159048784059088</v>
      </c>
      <c r="AT2028" s="195">
        <v>0.13355074741564238</v>
      </c>
      <c r="AU2028" s="194">
        <v>0</v>
      </c>
      <c r="AV2028" s="194">
        <v>0</v>
      </c>
      <c r="AW2028" s="194">
        <v>0</v>
      </c>
      <c r="AX2028" s="194" t="s">
        <v>639</v>
      </c>
    </row>
    <row r="2029" spans="14:50" ht="16.5" thickBot="1" x14ac:dyDescent="0.3">
      <c r="N2029" s="200" t="s">
        <v>194</v>
      </c>
      <c r="O2029" s="199" t="s">
        <v>413</v>
      </c>
      <c r="P2029" s="197" t="s">
        <v>630</v>
      </c>
      <c r="Q2029" s="199" t="s">
        <v>74</v>
      </c>
      <c r="R2029" s="199" t="s">
        <v>52</v>
      </c>
      <c r="S2029" s="195">
        <v>0.74088738019306855</v>
      </c>
      <c r="T2029" s="195">
        <v>0.64126545645458277</v>
      </c>
      <c r="U2029" s="195">
        <v>1.1553520819432153</v>
      </c>
      <c r="V2029" s="194">
        <v>0</v>
      </c>
      <c r="W2029" s="194">
        <v>0</v>
      </c>
      <c r="X2029" s="194">
        <v>0</v>
      </c>
      <c r="Y2029" s="194" t="s">
        <v>629</v>
      </c>
      <c r="AM2029" s="200" t="s">
        <v>194</v>
      </c>
      <c r="AN2029" s="199" t="s">
        <v>394</v>
      </c>
      <c r="AO2029" s="197" t="s">
        <v>630</v>
      </c>
      <c r="AP2029" s="199" t="s">
        <v>313</v>
      </c>
      <c r="AQ2029" s="199" t="s">
        <v>52</v>
      </c>
      <c r="AR2029" s="195">
        <v>9.6368948979128913E-2</v>
      </c>
      <c r="AS2029" s="195">
        <v>0.72159048784059088</v>
      </c>
      <c r="AT2029" s="195">
        <v>0.13355074741564238</v>
      </c>
      <c r="AU2029" s="194">
        <v>0</v>
      </c>
      <c r="AV2029" s="194">
        <v>0</v>
      </c>
      <c r="AW2029" s="194">
        <v>0</v>
      </c>
      <c r="AX2029" s="194" t="s">
        <v>639</v>
      </c>
    </row>
    <row r="2030" spans="14:50" ht="16.5" thickBot="1" x14ac:dyDescent="0.3">
      <c r="N2030" s="200" t="s">
        <v>194</v>
      </c>
      <c r="O2030" s="199" t="s">
        <v>413</v>
      </c>
      <c r="P2030" s="197" t="s">
        <v>630</v>
      </c>
      <c r="Q2030" s="199" t="s">
        <v>316</v>
      </c>
      <c r="R2030" s="199" t="s">
        <v>52</v>
      </c>
      <c r="S2030" s="195">
        <v>0.74088738019306855</v>
      </c>
      <c r="T2030" s="195">
        <v>0.64126545645458277</v>
      </c>
      <c r="U2030" s="195">
        <v>1.1553520819432153</v>
      </c>
      <c r="V2030" s="194">
        <v>0</v>
      </c>
      <c r="W2030" s="194">
        <v>0</v>
      </c>
      <c r="X2030" s="194">
        <v>0</v>
      </c>
      <c r="Y2030" s="194" t="s">
        <v>629</v>
      </c>
      <c r="AM2030" s="200" t="s">
        <v>194</v>
      </c>
      <c r="AN2030" s="199" t="s">
        <v>394</v>
      </c>
      <c r="AO2030" s="197" t="s">
        <v>630</v>
      </c>
      <c r="AP2030" s="199" t="s">
        <v>312</v>
      </c>
      <c r="AQ2030" s="199" t="s">
        <v>52</v>
      </c>
      <c r="AR2030" s="195">
        <v>9.4559543033621227E-2</v>
      </c>
      <c r="AS2030" s="195">
        <v>0.73322426488251713</v>
      </c>
      <c r="AT2030" s="195">
        <v>0.1289640121890569</v>
      </c>
      <c r="AU2030" s="194">
        <v>0</v>
      </c>
      <c r="AV2030" s="194">
        <v>0</v>
      </c>
      <c r="AW2030" s="194">
        <v>0</v>
      </c>
      <c r="AX2030" s="194" t="s">
        <v>639</v>
      </c>
    </row>
    <row r="2031" spans="14:50" ht="16.5" thickBot="1" x14ac:dyDescent="0.3">
      <c r="N2031" s="200" t="s">
        <v>194</v>
      </c>
      <c r="O2031" s="199" t="s">
        <v>413</v>
      </c>
      <c r="P2031" s="197" t="s">
        <v>630</v>
      </c>
      <c r="Q2031" s="199" t="s">
        <v>315</v>
      </c>
      <c r="R2031" s="199" t="s">
        <v>52</v>
      </c>
      <c r="S2031" s="195">
        <v>0.7421134381070883</v>
      </c>
      <c r="T2031" s="195">
        <v>0.64228601979976363</v>
      </c>
      <c r="U2031" s="195">
        <v>1.1554251769927151</v>
      </c>
      <c r="V2031" s="194">
        <v>0</v>
      </c>
      <c r="W2031" s="194">
        <v>0</v>
      </c>
      <c r="X2031" s="194">
        <v>0</v>
      </c>
      <c r="Y2031" s="194" t="s">
        <v>629</v>
      </c>
      <c r="AM2031" s="200" t="s">
        <v>194</v>
      </c>
      <c r="AN2031" s="199" t="s">
        <v>392</v>
      </c>
      <c r="AO2031" s="197" t="s">
        <v>630</v>
      </c>
      <c r="AP2031" s="199" t="s">
        <v>323</v>
      </c>
      <c r="AQ2031" s="199" t="s">
        <v>55</v>
      </c>
      <c r="AR2031" s="195">
        <v>0.6355093671897788</v>
      </c>
      <c r="AS2031" s="195">
        <v>0.67345698716168745</v>
      </c>
      <c r="AT2031" s="195">
        <v>0.94365249645439053</v>
      </c>
      <c r="AU2031" s="194">
        <v>0</v>
      </c>
      <c r="AV2031" s="194">
        <v>0</v>
      </c>
      <c r="AW2031" s="194">
        <v>0</v>
      </c>
      <c r="AX2031" s="194" t="s">
        <v>639</v>
      </c>
    </row>
    <row r="2032" spans="14:50" ht="16.5" thickBot="1" x14ac:dyDescent="0.3">
      <c r="N2032" s="200" t="s">
        <v>194</v>
      </c>
      <c r="O2032" s="199" t="s">
        <v>413</v>
      </c>
      <c r="P2032" s="197" t="s">
        <v>630</v>
      </c>
      <c r="Q2032" s="199" t="s">
        <v>314</v>
      </c>
      <c r="R2032" s="199" t="s">
        <v>52</v>
      </c>
      <c r="S2032" s="195">
        <v>0.74088738019306855</v>
      </c>
      <c r="T2032" s="195">
        <v>0.64126545645458277</v>
      </c>
      <c r="U2032" s="195">
        <v>1.1553520819432153</v>
      </c>
      <c r="V2032" s="194">
        <v>0</v>
      </c>
      <c r="W2032" s="194">
        <v>0</v>
      </c>
      <c r="X2032" s="194">
        <v>0</v>
      </c>
      <c r="Y2032" s="194" t="s">
        <v>629</v>
      </c>
      <c r="AM2032" s="200" t="s">
        <v>194</v>
      </c>
      <c r="AN2032" s="199" t="s">
        <v>392</v>
      </c>
      <c r="AO2032" s="197" t="s">
        <v>630</v>
      </c>
      <c r="AP2032" s="199" t="s">
        <v>322</v>
      </c>
      <c r="AQ2032" s="199" t="s">
        <v>55</v>
      </c>
      <c r="AR2032" s="195">
        <v>0.67461663160810448</v>
      </c>
      <c r="AS2032" s="195">
        <v>0.65400266291470333</v>
      </c>
      <c r="AT2032" s="195">
        <v>1.0315197014665516</v>
      </c>
      <c r="AU2032" s="194">
        <v>0</v>
      </c>
      <c r="AV2032" s="194">
        <v>0</v>
      </c>
      <c r="AW2032" s="194">
        <v>0</v>
      </c>
      <c r="AX2032" s="194" t="s">
        <v>639</v>
      </c>
    </row>
    <row r="2033" spans="14:50" ht="16.5" thickBot="1" x14ac:dyDescent="0.3">
      <c r="N2033" s="200" t="s">
        <v>194</v>
      </c>
      <c r="O2033" s="199" t="s">
        <v>413</v>
      </c>
      <c r="P2033" s="197" t="s">
        <v>630</v>
      </c>
      <c r="Q2033" s="199" t="s">
        <v>313</v>
      </c>
      <c r="R2033" s="199" t="s">
        <v>52</v>
      </c>
      <c r="S2033" s="195">
        <v>0.7421134381070883</v>
      </c>
      <c r="T2033" s="195">
        <v>0.64228601979976363</v>
      </c>
      <c r="U2033" s="195">
        <v>1.1554251769927151</v>
      </c>
      <c r="V2033" s="194">
        <v>0</v>
      </c>
      <c r="W2033" s="194">
        <v>0</v>
      </c>
      <c r="X2033" s="194">
        <v>0</v>
      </c>
      <c r="Y2033" s="194" t="s">
        <v>629</v>
      </c>
      <c r="AM2033" s="200" t="s">
        <v>194</v>
      </c>
      <c r="AN2033" s="199" t="s">
        <v>392</v>
      </c>
      <c r="AO2033" s="197" t="s">
        <v>630</v>
      </c>
      <c r="AP2033" s="199" t="s">
        <v>321</v>
      </c>
      <c r="AQ2033" s="199" t="s">
        <v>55</v>
      </c>
      <c r="AR2033" s="195">
        <v>0.38028030687070696</v>
      </c>
      <c r="AS2033" s="195">
        <v>0.67345698716168745</v>
      </c>
      <c r="AT2033" s="195">
        <v>0.56466903472694552</v>
      </c>
      <c r="AU2033" s="194">
        <v>0</v>
      </c>
      <c r="AV2033" s="194">
        <v>0</v>
      </c>
      <c r="AW2033" s="194">
        <v>0</v>
      </c>
      <c r="AX2033" s="194" t="s">
        <v>639</v>
      </c>
    </row>
    <row r="2034" spans="14:50" ht="16.5" thickBot="1" x14ac:dyDescent="0.3">
      <c r="N2034" s="200" t="s">
        <v>194</v>
      </c>
      <c r="O2034" s="199" t="s">
        <v>413</v>
      </c>
      <c r="P2034" s="197" t="s">
        <v>630</v>
      </c>
      <c r="Q2034" s="199" t="s">
        <v>312</v>
      </c>
      <c r="R2034" s="199" t="s">
        <v>52</v>
      </c>
      <c r="S2034" s="195">
        <v>0.74088738019306855</v>
      </c>
      <c r="T2034" s="195">
        <v>0.64126545645458277</v>
      </c>
      <c r="U2034" s="195">
        <v>1.1553520819432153</v>
      </c>
      <c r="V2034" s="194">
        <v>0</v>
      </c>
      <c r="W2034" s="194">
        <v>0</v>
      </c>
      <c r="X2034" s="194">
        <v>0</v>
      </c>
      <c r="Y2034" s="194" t="s">
        <v>629</v>
      </c>
      <c r="AM2034" s="200" t="s">
        <v>194</v>
      </c>
      <c r="AN2034" s="199" t="s">
        <v>392</v>
      </c>
      <c r="AO2034" s="197" t="s">
        <v>630</v>
      </c>
      <c r="AP2034" s="199" t="s">
        <v>318</v>
      </c>
      <c r="AQ2034" s="199" t="s">
        <v>55</v>
      </c>
      <c r="AR2034" s="195">
        <v>0.35158599744707586</v>
      </c>
      <c r="AS2034" s="195">
        <v>0.67345698716168734</v>
      </c>
      <c r="AT2034" s="195">
        <v>0.52206154832374629</v>
      </c>
      <c r="AU2034" s="194">
        <v>0</v>
      </c>
      <c r="AV2034" s="194">
        <v>0</v>
      </c>
      <c r="AW2034" s="194">
        <v>0</v>
      </c>
      <c r="AX2034" s="194" t="s">
        <v>639</v>
      </c>
    </row>
    <row r="2035" spans="14:50" ht="16.5" thickBot="1" x14ac:dyDescent="0.3">
      <c r="N2035" s="200" t="s">
        <v>194</v>
      </c>
      <c r="O2035" s="199" t="s">
        <v>411</v>
      </c>
      <c r="P2035" s="197" t="s">
        <v>630</v>
      </c>
      <c r="Q2035" s="199" t="s">
        <v>323</v>
      </c>
      <c r="R2035" s="199" t="s">
        <v>76</v>
      </c>
      <c r="S2035" s="195">
        <v>1.2306032745368543</v>
      </c>
      <c r="T2035" s="195">
        <v>0.61051018105566268</v>
      </c>
      <c r="U2035" s="195">
        <v>2.0156965644847373</v>
      </c>
      <c r="V2035" s="194">
        <v>0</v>
      </c>
      <c r="W2035" s="194">
        <v>0</v>
      </c>
      <c r="X2035" s="194">
        <v>0</v>
      </c>
      <c r="Y2035" s="194" t="s">
        <v>629</v>
      </c>
      <c r="AM2035" s="200" t="s">
        <v>194</v>
      </c>
      <c r="AN2035" s="199" t="s">
        <v>392</v>
      </c>
      <c r="AO2035" s="197" t="s">
        <v>630</v>
      </c>
      <c r="AP2035" s="199" t="s">
        <v>317</v>
      </c>
      <c r="AQ2035" s="199" t="s">
        <v>55</v>
      </c>
      <c r="AR2035" s="195">
        <v>0.99407322955055055</v>
      </c>
      <c r="AS2035" s="195">
        <v>0.65400266291470321</v>
      </c>
      <c r="AT2035" s="195">
        <v>1.5199834586609324</v>
      </c>
      <c r="AU2035" s="194">
        <v>0</v>
      </c>
      <c r="AV2035" s="194">
        <v>0</v>
      </c>
      <c r="AW2035" s="194">
        <v>0</v>
      </c>
      <c r="AX2035" s="194" t="s">
        <v>639</v>
      </c>
    </row>
    <row r="2036" spans="14:50" ht="16.5" thickBot="1" x14ac:dyDescent="0.3">
      <c r="N2036" s="200" t="s">
        <v>194</v>
      </c>
      <c r="O2036" s="199" t="s">
        <v>411</v>
      </c>
      <c r="P2036" s="197" t="s">
        <v>630</v>
      </c>
      <c r="Q2036" s="199" t="s">
        <v>322</v>
      </c>
      <c r="R2036" s="199" t="s">
        <v>76</v>
      </c>
      <c r="S2036" s="195">
        <v>1.2151325029622742</v>
      </c>
      <c r="T2036" s="195">
        <v>0.60424375272226449</v>
      </c>
      <c r="U2036" s="195">
        <v>2.0109972134387948</v>
      </c>
      <c r="V2036" s="194">
        <v>0</v>
      </c>
      <c r="W2036" s="194">
        <v>0</v>
      </c>
      <c r="X2036" s="194">
        <v>0</v>
      </c>
      <c r="Y2036" s="194" t="s">
        <v>629</v>
      </c>
      <c r="AM2036" s="200" t="s">
        <v>194</v>
      </c>
      <c r="AN2036" s="199" t="s">
        <v>392</v>
      </c>
      <c r="AO2036" s="197" t="s">
        <v>630</v>
      </c>
      <c r="AP2036" s="199" t="s">
        <v>74</v>
      </c>
      <c r="AQ2036" s="199" t="s">
        <v>55</v>
      </c>
      <c r="AR2036" s="195">
        <v>0.35478823851717822</v>
      </c>
      <c r="AS2036" s="195">
        <v>0.67345698716168745</v>
      </c>
      <c r="AT2036" s="195">
        <v>0.52681647867735104</v>
      </c>
      <c r="AU2036" s="194">
        <v>0</v>
      </c>
      <c r="AV2036" s="194">
        <v>0</v>
      </c>
      <c r="AW2036" s="194">
        <v>0</v>
      </c>
      <c r="AX2036" s="194" t="s">
        <v>639</v>
      </c>
    </row>
    <row r="2037" spans="14:50" ht="16.5" thickBot="1" x14ac:dyDescent="0.3">
      <c r="N2037" s="200" t="s">
        <v>194</v>
      </c>
      <c r="O2037" s="199" t="s">
        <v>411</v>
      </c>
      <c r="P2037" s="197" t="s">
        <v>630</v>
      </c>
      <c r="Q2037" s="199" t="s">
        <v>321</v>
      </c>
      <c r="R2037" s="199" t="s">
        <v>76</v>
      </c>
      <c r="S2037" s="195">
        <v>1.2306032745368543</v>
      </c>
      <c r="T2037" s="195">
        <v>0.61051018105566268</v>
      </c>
      <c r="U2037" s="195">
        <v>2.0156965644847373</v>
      </c>
      <c r="V2037" s="194">
        <v>0</v>
      </c>
      <c r="W2037" s="194">
        <v>0</v>
      </c>
      <c r="X2037" s="194">
        <v>0</v>
      </c>
      <c r="Y2037" s="194" t="s">
        <v>629</v>
      </c>
      <c r="AM2037" s="200" t="s">
        <v>194</v>
      </c>
      <c r="AN2037" s="199" t="s">
        <v>392</v>
      </c>
      <c r="AO2037" s="197" t="s">
        <v>630</v>
      </c>
      <c r="AP2037" s="199" t="s">
        <v>316</v>
      </c>
      <c r="AQ2037" s="199" t="s">
        <v>55</v>
      </c>
      <c r="AR2037" s="195">
        <v>0.70170163948604569</v>
      </c>
      <c r="AS2037" s="195">
        <v>0.67345698716168734</v>
      </c>
      <c r="AT2037" s="195">
        <v>1.041939801446558</v>
      </c>
      <c r="AU2037" s="194">
        <v>0</v>
      </c>
      <c r="AV2037" s="194">
        <v>0</v>
      </c>
      <c r="AW2037" s="194">
        <v>0</v>
      </c>
      <c r="AX2037" s="194" t="s">
        <v>639</v>
      </c>
    </row>
    <row r="2038" spans="14:50" ht="16.5" thickBot="1" x14ac:dyDescent="0.3">
      <c r="N2038" s="200" t="s">
        <v>194</v>
      </c>
      <c r="O2038" s="199" t="s">
        <v>411</v>
      </c>
      <c r="P2038" s="197" t="s">
        <v>630</v>
      </c>
      <c r="Q2038" s="199" t="s">
        <v>320</v>
      </c>
      <c r="R2038" s="199" t="s">
        <v>76</v>
      </c>
      <c r="S2038" s="195">
        <v>1.2151325029622742</v>
      </c>
      <c r="T2038" s="195">
        <v>0.60424375272226449</v>
      </c>
      <c r="U2038" s="195">
        <v>2.0109972134387948</v>
      </c>
      <c r="V2038" s="194">
        <v>0</v>
      </c>
      <c r="W2038" s="194">
        <v>0</v>
      </c>
      <c r="X2038" s="194">
        <v>0</v>
      </c>
      <c r="Y2038" s="194" t="s">
        <v>629</v>
      </c>
      <c r="AM2038" s="200" t="s">
        <v>194</v>
      </c>
      <c r="AN2038" s="199" t="s">
        <v>392</v>
      </c>
      <c r="AO2038" s="197" t="s">
        <v>630</v>
      </c>
      <c r="AP2038" s="199" t="s">
        <v>314</v>
      </c>
      <c r="AQ2038" s="199" t="s">
        <v>55</v>
      </c>
      <c r="AR2038" s="195">
        <v>0.83322394845429781</v>
      </c>
      <c r="AS2038" s="195">
        <v>0.67345698716168745</v>
      </c>
      <c r="AT2038" s="195">
        <v>1.2372340985961925</v>
      </c>
      <c r="AU2038" s="194">
        <v>0</v>
      </c>
      <c r="AV2038" s="194">
        <v>0</v>
      </c>
      <c r="AW2038" s="194">
        <v>0</v>
      </c>
      <c r="AX2038" s="194" t="s">
        <v>639</v>
      </c>
    </row>
    <row r="2039" spans="14:50" ht="16.5" thickBot="1" x14ac:dyDescent="0.3">
      <c r="N2039" s="200" t="s">
        <v>194</v>
      </c>
      <c r="O2039" s="199" t="s">
        <v>411</v>
      </c>
      <c r="P2039" s="197" t="s">
        <v>630</v>
      </c>
      <c r="Q2039" s="199" t="s">
        <v>319</v>
      </c>
      <c r="R2039" s="199" t="s">
        <v>76</v>
      </c>
      <c r="S2039" s="195">
        <v>1.2151325029622742</v>
      </c>
      <c r="T2039" s="195">
        <v>0.60424375272226449</v>
      </c>
      <c r="U2039" s="195">
        <v>2.0109972134387948</v>
      </c>
      <c r="V2039" s="194">
        <v>0</v>
      </c>
      <c r="W2039" s="194">
        <v>0</v>
      </c>
      <c r="X2039" s="194">
        <v>0</v>
      </c>
      <c r="Y2039" s="194" t="s">
        <v>629</v>
      </c>
      <c r="AM2039" s="200" t="s">
        <v>194</v>
      </c>
      <c r="AN2039" s="199" t="s">
        <v>392</v>
      </c>
      <c r="AO2039" s="197" t="s">
        <v>630</v>
      </c>
      <c r="AP2039" s="199" t="s">
        <v>313</v>
      </c>
      <c r="AQ2039" s="199" t="s">
        <v>55</v>
      </c>
      <c r="AR2039" s="195">
        <v>0.7272612006591781</v>
      </c>
      <c r="AS2039" s="195">
        <v>0.67345698716168756</v>
      </c>
      <c r="AT2039" s="195">
        <v>1.0798925759524014</v>
      </c>
      <c r="AU2039" s="194">
        <v>0</v>
      </c>
      <c r="AV2039" s="194">
        <v>0</v>
      </c>
      <c r="AW2039" s="194">
        <v>0</v>
      </c>
      <c r="AX2039" s="194" t="s">
        <v>639</v>
      </c>
    </row>
    <row r="2040" spans="14:50" ht="16.5" thickBot="1" x14ac:dyDescent="0.3">
      <c r="N2040" s="200" t="s">
        <v>194</v>
      </c>
      <c r="O2040" s="199" t="s">
        <v>411</v>
      </c>
      <c r="P2040" s="197" t="s">
        <v>630</v>
      </c>
      <c r="Q2040" s="199" t="s">
        <v>318</v>
      </c>
      <c r="R2040" s="199" t="s">
        <v>76</v>
      </c>
      <c r="S2040" s="195">
        <v>1.2306032745368543</v>
      </c>
      <c r="T2040" s="195">
        <v>0.61051018105566268</v>
      </c>
      <c r="U2040" s="195">
        <v>2.0156965644847373</v>
      </c>
      <c r="V2040" s="194">
        <v>0</v>
      </c>
      <c r="W2040" s="194">
        <v>0</v>
      </c>
      <c r="X2040" s="194">
        <v>0</v>
      </c>
      <c r="Y2040" s="194" t="s">
        <v>629</v>
      </c>
      <c r="AM2040" s="200" t="s">
        <v>194</v>
      </c>
      <c r="AN2040" s="199" t="s">
        <v>392</v>
      </c>
      <c r="AO2040" s="197" t="s">
        <v>630</v>
      </c>
      <c r="AP2040" s="199" t="s">
        <v>312</v>
      </c>
      <c r="AQ2040" s="199" t="s">
        <v>55</v>
      </c>
      <c r="AR2040" s="195">
        <v>0.1618806690305794</v>
      </c>
      <c r="AS2040" s="195">
        <v>0.67345698716168734</v>
      </c>
      <c r="AT2040" s="195">
        <v>0.24037269211925807</v>
      </c>
      <c r="AU2040" s="194">
        <v>0</v>
      </c>
      <c r="AV2040" s="194">
        <v>0</v>
      </c>
      <c r="AW2040" s="194">
        <v>0</v>
      </c>
      <c r="AX2040" s="194" t="s">
        <v>639</v>
      </c>
    </row>
    <row r="2041" spans="14:50" ht="16.5" thickBot="1" x14ac:dyDescent="0.3">
      <c r="N2041" s="200" t="s">
        <v>194</v>
      </c>
      <c r="O2041" s="199" t="s">
        <v>411</v>
      </c>
      <c r="P2041" s="197" t="s">
        <v>630</v>
      </c>
      <c r="Q2041" s="199" t="s">
        <v>317</v>
      </c>
      <c r="R2041" s="199" t="s">
        <v>76</v>
      </c>
      <c r="S2041" s="195">
        <v>1.2151325029622742</v>
      </c>
      <c r="T2041" s="195">
        <v>0.60424375272226449</v>
      </c>
      <c r="U2041" s="195">
        <v>2.0109972134387948</v>
      </c>
      <c r="V2041" s="194">
        <v>0</v>
      </c>
      <c r="W2041" s="194">
        <v>0</v>
      </c>
      <c r="X2041" s="194">
        <v>0</v>
      </c>
      <c r="Y2041" s="194" t="s">
        <v>629</v>
      </c>
      <c r="AM2041" s="200" t="s">
        <v>194</v>
      </c>
      <c r="AN2041" s="199" t="s">
        <v>392</v>
      </c>
      <c r="AO2041" s="197" t="s">
        <v>630</v>
      </c>
      <c r="AP2041" s="199" t="s">
        <v>323</v>
      </c>
      <c r="AQ2041" s="199" t="s">
        <v>52</v>
      </c>
      <c r="AR2041" s="195">
        <v>0.6355093671897788</v>
      </c>
      <c r="AS2041" s="195">
        <v>0.67345698716168745</v>
      </c>
      <c r="AT2041" s="195">
        <v>0.94365249645439053</v>
      </c>
      <c r="AU2041" s="194">
        <v>0</v>
      </c>
      <c r="AV2041" s="194">
        <v>0</v>
      </c>
      <c r="AW2041" s="194">
        <v>0</v>
      </c>
      <c r="AX2041" s="194" t="s">
        <v>639</v>
      </c>
    </row>
    <row r="2042" spans="14:50" ht="16.5" thickBot="1" x14ac:dyDescent="0.3">
      <c r="N2042" s="200" t="s">
        <v>194</v>
      </c>
      <c r="O2042" s="199" t="s">
        <v>411</v>
      </c>
      <c r="P2042" s="197" t="s">
        <v>630</v>
      </c>
      <c r="Q2042" s="199" t="s">
        <v>74</v>
      </c>
      <c r="R2042" s="199" t="s">
        <v>76</v>
      </c>
      <c r="S2042" s="195">
        <v>1.2306032745368543</v>
      </c>
      <c r="T2042" s="195">
        <v>0.61051018105566268</v>
      </c>
      <c r="U2042" s="195">
        <v>2.0156965644847373</v>
      </c>
      <c r="V2042" s="194">
        <v>0</v>
      </c>
      <c r="W2042" s="194">
        <v>0</v>
      </c>
      <c r="X2042" s="194">
        <v>0</v>
      </c>
      <c r="Y2042" s="194" t="s">
        <v>629</v>
      </c>
      <c r="AM2042" s="200" t="s">
        <v>194</v>
      </c>
      <c r="AN2042" s="199" t="s">
        <v>392</v>
      </c>
      <c r="AO2042" s="197" t="s">
        <v>630</v>
      </c>
      <c r="AP2042" s="199" t="s">
        <v>322</v>
      </c>
      <c r="AQ2042" s="199" t="s">
        <v>52</v>
      </c>
      <c r="AR2042" s="195">
        <v>0.67461663160810448</v>
      </c>
      <c r="AS2042" s="195">
        <v>0.65400266291470333</v>
      </c>
      <c r="AT2042" s="195">
        <v>1.0315197014665516</v>
      </c>
      <c r="AU2042" s="194">
        <v>0</v>
      </c>
      <c r="AV2042" s="194">
        <v>0</v>
      </c>
      <c r="AW2042" s="194">
        <v>0</v>
      </c>
      <c r="AX2042" s="194" t="s">
        <v>639</v>
      </c>
    </row>
    <row r="2043" spans="14:50" ht="16.5" thickBot="1" x14ac:dyDescent="0.3">
      <c r="N2043" s="200" t="s">
        <v>194</v>
      </c>
      <c r="O2043" s="199" t="s">
        <v>411</v>
      </c>
      <c r="P2043" s="197" t="s">
        <v>630</v>
      </c>
      <c r="Q2043" s="199" t="s">
        <v>316</v>
      </c>
      <c r="R2043" s="199" t="s">
        <v>76</v>
      </c>
      <c r="S2043" s="195">
        <v>1.2306032745368543</v>
      </c>
      <c r="T2043" s="195">
        <v>0.61051018105566268</v>
      </c>
      <c r="U2043" s="195">
        <v>2.0156965644847373</v>
      </c>
      <c r="V2043" s="194">
        <v>0</v>
      </c>
      <c r="W2043" s="194">
        <v>0</v>
      </c>
      <c r="X2043" s="194">
        <v>0</v>
      </c>
      <c r="Y2043" s="194" t="s">
        <v>629</v>
      </c>
      <c r="AM2043" s="200" t="s">
        <v>194</v>
      </c>
      <c r="AN2043" s="199" t="s">
        <v>392</v>
      </c>
      <c r="AO2043" s="197" t="s">
        <v>630</v>
      </c>
      <c r="AP2043" s="199" t="s">
        <v>321</v>
      </c>
      <c r="AQ2043" s="199" t="s">
        <v>52</v>
      </c>
      <c r="AR2043" s="195">
        <v>0.38028030687070696</v>
      </c>
      <c r="AS2043" s="195">
        <v>0.67345698716168745</v>
      </c>
      <c r="AT2043" s="195">
        <v>0.56466903472694552</v>
      </c>
      <c r="AU2043" s="194">
        <v>0</v>
      </c>
      <c r="AV2043" s="194">
        <v>0</v>
      </c>
      <c r="AW2043" s="194">
        <v>0</v>
      </c>
      <c r="AX2043" s="194" t="s">
        <v>639</v>
      </c>
    </row>
    <row r="2044" spans="14:50" ht="16.5" thickBot="1" x14ac:dyDescent="0.3">
      <c r="N2044" s="200" t="s">
        <v>194</v>
      </c>
      <c r="O2044" s="199" t="s">
        <v>411</v>
      </c>
      <c r="P2044" s="197" t="s">
        <v>630</v>
      </c>
      <c r="Q2044" s="199" t="s">
        <v>315</v>
      </c>
      <c r="R2044" s="199" t="s">
        <v>76</v>
      </c>
      <c r="S2044" s="195">
        <v>1.2151325029622742</v>
      </c>
      <c r="T2044" s="195">
        <v>0.60424375272226449</v>
      </c>
      <c r="U2044" s="195">
        <v>2.0109972134387948</v>
      </c>
      <c r="V2044" s="194">
        <v>0</v>
      </c>
      <c r="W2044" s="194">
        <v>0</v>
      </c>
      <c r="X2044" s="194">
        <v>0</v>
      </c>
      <c r="Y2044" s="194" t="s">
        <v>629</v>
      </c>
      <c r="AM2044" s="200" t="s">
        <v>194</v>
      </c>
      <c r="AN2044" s="199" t="s">
        <v>392</v>
      </c>
      <c r="AO2044" s="197" t="s">
        <v>630</v>
      </c>
      <c r="AP2044" s="199" t="s">
        <v>318</v>
      </c>
      <c r="AQ2044" s="199" t="s">
        <v>52</v>
      </c>
      <c r="AR2044" s="195">
        <v>0.35158599744707586</v>
      </c>
      <c r="AS2044" s="195">
        <v>0.67345698716168734</v>
      </c>
      <c r="AT2044" s="195">
        <v>0.52206154832374629</v>
      </c>
      <c r="AU2044" s="194">
        <v>0</v>
      </c>
      <c r="AV2044" s="194">
        <v>0</v>
      </c>
      <c r="AW2044" s="194">
        <v>0</v>
      </c>
      <c r="AX2044" s="194" t="s">
        <v>639</v>
      </c>
    </row>
    <row r="2045" spans="14:50" ht="16.5" thickBot="1" x14ac:dyDescent="0.3">
      <c r="N2045" s="200" t="s">
        <v>194</v>
      </c>
      <c r="O2045" s="199" t="s">
        <v>411</v>
      </c>
      <c r="P2045" s="197" t="s">
        <v>630</v>
      </c>
      <c r="Q2045" s="199" t="s">
        <v>314</v>
      </c>
      <c r="R2045" s="199" t="s">
        <v>76</v>
      </c>
      <c r="S2045" s="195">
        <v>1.2306032745368543</v>
      </c>
      <c r="T2045" s="195">
        <v>0.61051018105566268</v>
      </c>
      <c r="U2045" s="195">
        <v>2.0156965644847373</v>
      </c>
      <c r="V2045" s="194">
        <v>0</v>
      </c>
      <c r="W2045" s="194">
        <v>0</v>
      </c>
      <c r="X2045" s="194">
        <v>0</v>
      </c>
      <c r="Y2045" s="194" t="s">
        <v>629</v>
      </c>
      <c r="AM2045" s="200" t="s">
        <v>194</v>
      </c>
      <c r="AN2045" s="199" t="s">
        <v>392</v>
      </c>
      <c r="AO2045" s="197" t="s">
        <v>630</v>
      </c>
      <c r="AP2045" s="199" t="s">
        <v>317</v>
      </c>
      <c r="AQ2045" s="199" t="s">
        <v>52</v>
      </c>
      <c r="AR2045" s="195">
        <v>0.99407322955055055</v>
      </c>
      <c r="AS2045" s="195">
        <v>0.65400266291470321</v>
      </c>
      <c r="AT2045" s="195">
        <v>1.5199834586609324</v>
      </c>
      <c r="AU2045" s="194">
        <v>0</v>
      </c>
      <c r="AV2045" s="194">
        <v>0</v>
      </c>
      <c r="AW2045" s="194">
        <v>0</v>
      </c>
      <c r="AX2045" s="194" t="s">
        <v>639</v>
      </c>
    </row>
    <row r="2046" spans="14:50" ht="16.5" thickBot="1" x14ac:dyDescent="0.3">
      <c r="N2046" s="200" t="s">
        <v>194</v>
      </c>
      <c r="O2046" s="199" t="s">
        <v>411</v>
      </c>
      <c r="P2046" s="197" t="s">
        <v>630</v>
      </c>
      <c r="Q2046" s="199" t="s">
        <v>313</v>
      </c>
      <c r="R2046" s="199" t="s">
        <v>76</v>
      </c>
      <c r="S2046" s="195">
        <v>1.2151325029622742</v>
      </c>
      <c r="T2046" s="195">
        <v>0.60424375272226449</v>
      </c>
      <c r="U2046" s="195">
        <v>2.0109972134387948</v>
      </c>
      <c r="V2046" s="194">
        <v>0</v>
      </c>
      <c r="W2046" s="194">
        <v>0</v>
      </c>
      <c r="X2046" s="194">
        <v>0</v>
      </c>
      <c r="Y2046" s="194" t="s">
        <v>629</v>
      </c>
      <c r="AM2046" s="200" t="s">
        <v>194</v>
      </c>
      <c r="AN2046" s="199" t="s">
        <v>392</v>
      </c>
      <c r="AO2046" s="197" t="s">
        <v>630</v>
      </c>
      <c r="AP2046" s="199" t="s">
        <v>74</v>
      </c>
      <c r="AQ2046" s="199" t="s">
        <v>52</v>
      </c>
      <c r="AR2046" s="195">
        <v>0.35478823851717822</v>
      </c>
      <c r="AS2046" s="195">
        <v>0.67345698716168745</v>
      </c>
      <c r="AT2046" s="195">
        <v>0.52681647867735104</v>
      </c>
      <c r="AU2046" s="194">
        <v>0</v>
      </c>
      <c r="AV2046" s="194">
        <v>0</v>
      </c>
      <c r="AW2046" s="194">
        <v>0</v>
      </c>
      <c r="AX2046" s="194" t="s">
        <v>639</v>
      </c>
    </row>
    <row r="2047" spans="14:50" ht="16.5" thickBot="1" x14ac:dyDescent="0.3">
      <c r="N2047" s="200" t="s">
        <v>194</v>
      </c>
      <c r="O2047" s="199" t="s">
        <v>411</v>
      </c>
      <c r="P2047" s="197" t="s">
        <v>630</v>
      </c>
      <c r="Q2047" s="199" t="s">
        <v>312</v>
      </c>
      <c r="R2047" s="199" t="s">
        <v>76</v>
      </c>
      <c r="S2047" s="195">
        <v>1.2306032745368543</v>
      </c>
      <c r="T2047" s="195">
        <v>0.61051018105566268</v>
      </c>
      <c r="U2047" s="195">
        <v>2.0156965644847373</v>
      </c>
      <c r="V2047" s="194">
        <v>0</v>
      </c>
      <c r="W2047" s="194">
        <v>0</v>
      </c>
      <c r="X2047" s="194">
        <v>0</v>
      </c>
      <c r="Y2047" s="194" t="s">
        <v>629</v>
      </c>
      <c r="AM2047" s="200" t="s">
        <v>194</v>
      </c>
      <c r="AN2047" s="199" t="s">
        <v>392</v>
      </c>
      <c r="AO2047" s="197" t="s">
        <v>630</v>
      </c>
      <c r="AP2047" s="199" t="s">
        <v>316</v>
      </c>
      <c r="AQ2047" s="199" t="s">
        <v>52</v>
      </c>
      <c r="AR2047" s="195">
        <v>0.70170163948604569</v>
      </c>
      <c r="AS2047" s="195">
        <v>0.67345698716168734</v>
      </c>
      <c r="AT2047" s="195">
        <v>1.041939801446558</v>
      </c>
      <c r="AU2047" s="194">
        <v>0</v>
      </c>
      <c r="AV2047" s="194">
        <v>0</v>
      </c>
      <c r="AW2047" s="194">
        <v>0</v>
      </c>
      <c r="AX2047" s="194" t="s">
        <v>639</v>
      </c>
    </row>
    <row r="2048" spans="14:50" ht="16.5" thickBot="1" x14ac:dyDescent="0.3">
      <c r="N2048" s="200" t="s">
        <v>194</v>
      </c>
      <c r="O2048" s="199" t="s">
        <v>411</v>
      </c>
      <c r="P2048" s="197" t="s">
        <v>630</v>
      </c>
      <c r="Q2048" s="199" t="s">
        <v>323</v>
      </c>
      <c r="R2048" s="199" t="s">
        <v>52</v>
      </c>
      <c r="S2048" s="195">
        <v>0</v>
      </c>
      <c r="T2048" s="195">
        <v>0</v>
      </c>
      <c r="U2048" s="195">
        <v>0</v>
      </c>
      <c r="V2048" s="194">
        <v>0</v>
      </c>
      <c r="W2048" s="194">
        <v>0</v>
      </c>
      <c r="X2048" s="194">
        <v>0</v>
      </c>
      <c r="Y2048" s="194" t="s">
        <v>629</v>
      </c>
      <c r="AM2048" s="200" t="s">
        <v>194</v>
      </c>
      <c r="AN2048" s="199" t="s">
        <v>392</v>
      </c>
      <c r="AO2048" s="197" t="s">
        <v>630</v>
      </c>
      <c r="AP2048" s="199" t="s">
        <v>314</v>
      </c>
      <c r="AQ2048" s="199" t="s">
        <v>52</v>
      </c>
      <c r="AR2048" s="195">
        <v>0.83322394845429781</v>
      </c>
      <c r="AS2048" s="195">
        <v>0.67345698716168745</v>
      </c>
      <c r="AT2048" s="195">
        <v>1.2372340985961925</v>
      </c>
      <c r="AU2048" s="194">
        <v>0</v>
      </c>
      <c r="AV2048" s="194">
        <v>0</v>
      </c>
      <c r="AW2048" s="194">
        <v>0</v>
      </c>
      <c r="AX2048" s="194" t="s">
        <v>639</v>
      </c>
    </row>
    <row r="2049" spans="14:50" ht="16.5" thickBot="1" x14ac:dyDescent="0.3">
      <c r="N2049" s="200" t="s">
        <v>194</v>
      </c>
      <c r="O2049" s="199" t="s">
        <v>411</v>
      </c>
      <c r="P2049" s="197" t="s">
        <v>630</v>
      </c>
      <c r="Q2049" s="199" t="s">
        <v>322</v>
      </c>
      <c r="R2049" s="199" t="s">
        <v>52</v>
      </c>
      <c r="S2049" s="195">
        <v>0</v>
      </c>
      <c r="T2049" s="195">
        <v>0</v>
      </c>
      <c r="U2049" s="195">
        <v>0</v>
      </c>
      <c r="V2049" s="194">
        <v>0</v>
      </c>
      <c r="W2049" s="194">
        <v>0</v>
      </c>
      <c r="X2049" s="194">
        <v>0</v>
      </c>
      <c r="Y2049" s="194" t="s">
        <v>629</v>
      </c>
      <c r="AM2049" s="200" t="s">
        <v>194</v>
      </c>
      <c r="AN2049" s="199" t="s">
        <v>392</v>
      </c>
      <c r="AO2049" s="197" t="s">
        <v>630</v>
      </c>
      <c r="AP2049" s="199" t="s">
        <v>313</v>
      </c>
      <c r="AQ2049" s="199" t="s">
        <v>52</v>
      </c>
      <c r="AR2049" s="195">
        <v>0.7272612006591781</v>
      </c>
      <c r="AS2049" s="195">
        <v>0.67345698716168756</v>
      </c>
      <c r="AT2049" s="195">
        <v>1.0798925759524014</v>
      </c>
      <c r="AU2049" s="194">
        <v>0</v>
      </c>
      <c r="AV2049" s="194">
        <v>0</v>
      </c>
      <c r="AW2049" s="194">
        <v>0</v>
      </c>
      <c r="AX2049" s="194" t="s">
        <v>639</v>
      </c>
    </row>
    <row r="2050" spans="14:50" ht="16.5" thickBot="1" x14ac:dyDescent="0.3">
      <c r="N2050" s="200" t="s">
        <v>194</v>
      </c>
      <c r="O2050" s="199" t="s">
        <v>411</v>
      </c>
      <c r="P2050" s="197" t="s">
        <v>630</v>
      </c>
      <c r="Q2050" s="199" t="s">
        <v>321</v>
      </c>
      <c r="R2050" s="199" t="s">
        <v>52</v>
      </c>
      <c r="S2050" s="195">
        <v>0</v>
      </c>
      <c r="T2050" s="195">
        <v>0</v>
      </c>
      <c r="U2050" s="195">
        <v>0</v>
      </c>
      <c r="V2050" s="194">
        <v>0</v>
      </c>
      <c r="W2050" s="194">
        <v>0</v>
      </c>
      <c r="X2050" s="194">
        <v>0</v>
      </c>
      <c r="Y2050" s="194" t="s">
        <v>629</v>
      </c>
      <c r="AM2050" s="200" t="s">
        <v>194</v>
      </c>
      <c r="AN2050" s="199" t="s">
        <v>392</v>
      </c>
      <c r="AO2050" s="197" t="s">
        <v>630</v>
      </c>
      <c r="AP2050" s="199" t="s">
        <v>312</v>
      </c>
      <c r="AQ2050" s="199" t="s">
        <v>52</v>
      </c>
      <c r="AR2050" s="195">
        <v>0.1618806690305794</v>
      </c>
      <c r="AS2050" s="195">
        <v>0.67345698716168734</v>
      </c>
      <c r="AT2050" s="195">
        <v>0.24037269211925807</v>
      </c>
      <c r="AU2050" s="194">
        <v>0</v>
      </c>
      <c r="AV2050" s="194">
        <v>0</v>
      </c>
      <c r="AW2050" s="194">
        <v>0</v>
      </c>
      <c r="AX2050" s="194" t="s">
        <v>639</v>
      </c>
    </row>
    <row r="2051" spans="14:50" ht="16.5" thickBot="1" x14ac:dyDescent="0.3">
      <c r="N2051" s="200" t="s">
        <v>194</v>
      </c>
      <c r="O2051" s="199" t="s">
        <v>411</v>
      </c>
      <c r="P2051" s="197" t="s">
        <v>630</v>
      </c>
      <c r="Q2051" s="199" t="s">
        <v>320</v>
      </c>
      <c r="R2051" s="199" t="s">
        <v>52</v>
      </c>
      <c r="S2051" s="195">
        <v>0</v>
      </c>
      <c r="T2051" s="195">
        <v>0</v>
      </c>
      <c r="U2051" s="195">
        <v>0</v>
      </c>
      <c r="V2051" s="194">
        <v>0</v>
      </c>
      <c r="W2051" s="194">
        <v>0</v>
      </c>
      <c r="X2051" s="194">
        <v>0</v>
      </c>
      <c r="Y2051" s="194" t="s">
        <v>629</v>
      </c>
      <c r="AM2051" s="200" t="s">
        <v>194</v>
      </c>
      <c r="AN2051" s="199" t="s">
        <v>391</v>
      </c>
      <c r="AO2051" s="197" t="s">
        <v>630</v>
      </c>
      <c r="AP2051" s="199" t="s">
        <v>323</v>
      </c>
      <c r="AQ2051" s="199" t="s">
        <v>55</v>
      </c>
      <c r="AR2051" s="195">
        <v>0.13666310005217247</v>
      </c>
      <c r="AS2051" s="195">
        <v>0.61490936364045667</v>
      </c>
      <c r="AT2051" s="195">
        <v>0.22224917708698391</v>
      </c>
      <c r="AU2051" s="194">
        <v>0</v>
      </c>
      <c r="AV2051" s="194">
        <v>0</v>
      </c>
      <c r="AW2051" s="194">
        <v>0</v>
      </c>
      <c r="AX2051" s="194" t="s">
        <v>639</v>
      </c>
    </row>
    <row r="2052" spans="14:50" ht="16.5" thickBot="1" x14ac:dyDescent="0.3">
      <c r="N2052" s="200" t="s">
        <v>194</v>
      </c>
      <c r="O2052" s="199" t="s">
        <v>411</v>
      </c>
      <c r="P2052" s="197" t="s">
        <v>630</v>
      </c>
      <c r="Q2052" s="199" t="s">
        <v>319</v>
      </c>
      <c r="R2052" s="199" t="s">
        <v>52</v>
      </c>
      <c r="S2052" s="195">
        <v>0</v>
      </c>
      <c r="T2052" s="195">
        <v>0</v>
      </c>
      <c r="U2052" s="195">
        <v>0</v>
      </c>
      <c r="V2052" s="194">
        <v>0</v>
      </c>
      <c r="W2052" s="194">
        <v>0</v>
      </c>
      <c r="X2052" s="194">
        <v>0</v>
      </c>
      <c r="Y2052" s="194" t="s">
        <v>629</v>
      </c>
      <c r="AM2052" s="200" t="s">
        <v>194</v>
      </c>
      <c r="AN2052" s="199" t="s">
        <v>391</v>
      </c>
      <c r="AO2052" s="197" t="s">
        <v>630</v>
      </c>
      <c r="AP2052" s="199" t="s">
        <v>322</v>
      </c>
      <c r="AQ2052" s="199" t="s">
        <v>55</v>
      </c>
      <c r="AR2052" s="195">
        <v>0.24860801793310788</v>
      </c>
      <c r="AS2052" s="195">
        <v>0.61490936364045667</v>
      </c>
      <c r="AT2052" s="195">
        <v>0.40430026380029449</v>
      </c>
      <c r="AU2052" s="194">
        <v>0</v>
      </c>
      <c r="AV2052" s="194">
        <v>0</v>
      </c>
      <c r="AW2052" s="194">
        <v>0</v>
      </c>
      <c r="AX2052" s="194" t="s">
        <v>639</v>
      </c>
    </row>
    <row r="2053" spans="14:50" ht="16.5" thickBot="1" x14ac:dyDescent="0.3">
      <c r="N2053" s="200" t="s">
        <v>194</v>
      </c>
      <c r="O2053" s="199" t="s">
        <v>411</v>
      </c>
      <c r="P2053" s="197" t="s">
        <v>630</v>
      </c>
      <c r="Q2053" s="199" t="s">
        <v>318</v>
      </c>
      <c r="R2053" s="199" t="s">
        <v>52</v>
      </c>
      <c r="S2053" s="195">
        <v>0</v>
      </c>
      <c r="T2053" s="195">
        <v>0</v>
      </c>
      <c r="U2053" s="195">
        <v>0</v>
      </c>
      <c r="V2053" s="194">
        <v>0</v>
      </c>
      <c r="W2053" s="194">
        <v>0</v>
      </c>
      <c r="X2053" s="194">
        <v>0</v>
      </c>
      <c r="Y2053" s="194" t="s">
        <v>629</v>
      </c>
      <c r="AM2053" s="200" t="s">
        <v>194</v>
      </c>
      <c r="AN2053" s="199" t="s">
        <v>391</v>
      </c>
      <c r="AO2053" s="197" t="s">
        <v>630</v>
      </c>
      <c r="AP2053" s="199" t="s">
        <v>321</v>
      </c>
      <c r="AQ2053" s="199" t="s">
        <v>55</v>
      </c>
      <c r="AR2053" s="195">
        <v>8.9539969862746094E-2</v>
      </c>
      <c r="AS2053" s="195">
        <v>0.61490936364045679</v>
      </c>
      <c r="AT2053" s="195">
        <v>0.14561490710214808</v>
      </c>
      <c r="AU2053" s="194">
        <v>0</v>
      </c>
      <c r="AV2053" s="194">
        <v>0</v>
      </c>
      <c r="AW2053" s="194">
        <v>0</v>
      </c>
      <c r="AX2053" s="194" t="s">
        <v>639</v>
      </c>
    </row>
    <row r="2054" spans="14:50" ht="16.5" thickBot="1" x14ac:dyDescent="0.3">
      <c r="N2054" s="200" t="s">
        <v>194</v>
      </c>
      <c r="O2054" s="199" t="s">
        <v>411</v>
      </c>
      <c r="P2054" s="197" t="s">
        <v>630</v>
      </c>
      <c r="Q2054" s="199" t="s">
        <v>317</v>
      </c>
      <c r="R2054" s="199" t="s">
        <v>52</v>
      </c>
      <c r="S2054" s="195">
        <v>0</v>
      </c>
      <c r="T2054" s="195">
        <v>0</v>
      </c>
      <c r="U2054" s="195">
        <v>0</v>
      </c>
      <c r="V2054" s="194">
        <v>0</v>
      </c>
      <c r="W2054" s="194">
        <v>0</v>
      </c>
      <c r="X2054" s="194">
        <v>0</v>
      </c>
      <c r="Y2054" s="194" t="s">
        <v>629</v>
      </c>
      <c r="AM2054" s="200" t="s">
        <v>194</v>
      </c>
      <c r="AN2054" s="199" t="s">
        <v>391</v>
      </c>
      <c r="AO2054" s="197" t="s">
        <v>630</v>
      </c>
      <c r="AP2054" s="199" t="s">
        <v>320</v>
      </c>
      <c r="AQ2054" s="199" t="s">
        <v>55</v>
      </c>
      <c r="AR2054" s="195">
        <v>0.22395195140828897</v>
      </c>
      <c r="AS2054" s="195">
        <v>0.61490936364045667</v>
      </c>
      <c r="AT2054" s="195">
        <v>0.36420318936505214</v>
      </c>
      <c r="AU2054" s="194">
        <v>0</v>
      </c>
      <c r="AV2054" s="194">
        <v>0</v>
      </c>
      <c r="AW2054" s="194">
        <v>0</v>
      </c>
      <c r="AX2054" s="194" t="s">
        <v>639</v>
      </c>
    </row>
    <row r="2055" spans="14:50" ht="16.5" thickBot="1" x14ac:dyDescent="0.3">
      <c r="N2055" s="200" t="s">
        <v>194</v>
      </c>
      <c r="O2055" s="199" t="s">
        <v>411</v>
      </c>
      <c r="P2055" s="197" t="s">
        <v>630</v>
      </c>
      <c r="Q2055" s="199" t="s">
        <v>74</v>
      </c>
      <c r="R2055" s="199" t="s">
        <v>52</v>
      </c>
      <c r="S2055" s="195">
        <v>0</v>
      </c>
      <c r="T2055" s="195">
        <v>0</v>
      </c>
      <c r="U2055" s="195">
        <v>0</v>
      </c>
      <c r="V2055" s="194">
        <v>0</v>
      </c>
      <c r="W2055" s="194">
        <v>0</v>
      </c>
      <c r="X2055" s="194">
        <v>0</v>
      </c>
      <c r="Y2055" s="194" t="s">
        <v>629</v>
      </c>
      <c r="AM2055" s="200" t="s">
        <v>194</v>
      </c>
      <c r="AN2055" s="199" t="s">
        <v>391</v>
      </c>
      <c r="AO2055" s="197" t="s">
        <v>630</v>
      </c>
      <c r="AP2055" s="199" t="s">
        <v>319</v>
      </c>
      <c r="AQ2055" s="199" t="s">
        <v>55</v>
      </c>
      <c r="AR2055" s="195">
        <v>0.442224260365008</v>
      </c>
      <c r="AS2055" s="195">
        <v>0.61490936364045679</v>
      </c>
      <c r="AT2055" s="195">
        <v>0.7191698265040255</v>
      </c>
      <c r="AU2055" s="194">
        <v>0</v>
      </c>
      <c r="AV2055" s="194">
        <v>0</v>
      </c>
      <c r="AW2055" s="194">
        <v>0</v>
      </c>
      <c r="AX2055" s="194" t="s">
        <v>639</v>
      </c>
    </row>
    <row r="2056" spans="14:50" ht="16.5" thickBot="1" x14ac:dyDescent="0.3">
      <c r="N2056" s="200" t="s">
        <v>194</v>
      </c>
      <c r="O2056" s="199" t="s">
        <v>411</v>
      </c>
      <c r="P2056" s="197" t="s">
        <v>630</v>
      </c>
      <c r="Q2056" s="199" t="s">
        <v>316</v>
      </c>
      <c r="R2056" s="199" t="s">
        <v>52</v>
      </c>
      <c r="S2056" s="195">
        <v>0</v>
      </c>
      <c r="T2056" s="195">
        <v>0</v>
      </c>
      <c r="U2056" s="195">
        <v>0</v>
      </c>
      <c r="V2056" s="194">
        <v>0</v>
      </c>
      <c r="W2056" s="194">
        <v>0</v>
      </c>
      <c r="X2056" s="194">
        <v>0</v>
      </c>
      <c r="Y2056" s="194" t="s">
        <v>629</v>
      </c>
      <c r="AM2056" s="200" t="s">
        <v>194</v>
      </c>
      <c r="AN2056" s="199" t="s">
        <v>391</v>
      </c>
      <c r="AO2056" s="197" t="s">
        <v>630</v>
      </c>
      <c r="AP2056" s="199" t="s">
        <v>318</v>
      </c>
      <c r="AQ2056" s="199" t="s">
        <v>55</v>
      </c>
      <c r="AR2056" s="195">
        <v>4.9226988494089234E-2</v>
      </c>
      <c r="AS2056" s="195">
        <v>0.61490936364045679</v>
      </c>
      <c r="AT2056" s="195">
        <v>8.0055682031982711E-2</v>
      </c>
      <c r="AU2056" s="194">
        <v>0</v>
      </c>
      <c r="AV2056" s="194">
        <v>0</v>
      </c>
      <c r="AW2056" s="194">
        <v>0</v>
      </c>
      <c r="AX2056" s="194" t="s">
        <v>639</v>
      </c>
    </row>
    <row r="2057" spans="14:50" ht="16.5" thickBot="1" x14ac:dyDescent="0.3">
      <c r="N2057" s="200" t="s">
        <v>194</v>
      </c>
      <c r="O2057" s="199" t="s">
        <v>411</v>
      </c>
      <c r="P2057" s="197" t="s">
        <v>630</v>
      </c>
      <c r="Q2057" s="199" t="s">
        <v>315</v>
      </c>
      <c r="R2057" s="199" t="s">
        <v>52</v>
      </c>
      <c r="S2057" s="195">
        <v>0</v>
      </c>
      <c r="T2057" s="195">
        <v>0</v>
      </c>
      <c r="U2057" s="195">
        <v>0</v>
      </c>
      <c r="V2057" s="194">
        <v>0</v>
      </c>
      <c r="W2057" s="194">
        <v>0</v>
      </c>
      <c r="X2057" s="194">
        <v>0</v>
      </c>
      <c r="Y2057" s="194" t="s">
        <v>629</v>
      </c>
      <c r="AM2057" s="200" t="s">
        <v>194</v>
      </c>
      <c r="AN2057" s="199" t="s">
        <v>391</v>
      </c>
      <c r="AO2057" s="197" t="s">
        <v>630</v>
      </c>
      <c r="AP2057" s="199" t="s">
        <v>317</v>
      </c>
      <c r="AQ2057" s="199" t="s">
        <v>55</v>
      </c>
      <c r="AR2057" s="195">
        <v>7.4260703560359673E-2</v>
      </c>
      <c r="AS2057" s="195">
        <v>0.61490936364045667</v>
      </c>
      <c r="AT2057" s="195">
        <v>0.12076690964781048</v>
      </c>
      <c r="AU2057" s="194">
        <v>0</v>
      </c>
      <c r="AV2057" s="194">
        <v>0</v>
      </c>
      <c r="AW2057" s="194">
        <v>0</v>
      </c>
      <c r="AX2057" s="194" t="s">
        <v>639</v>
      </c>
    </row>
    <row r="2058" spans="14:50" ht="16.5" thickBot="1" x14ac:dyDescent="0.3">
      <c r="N2058" s="200" t="s">
        <v>194</v>
      </c>
      <c r="O2058" s="199" t="s">
        <v>411</v>
      </c>
      <c r="P2058" s="197" t="s">
        <v>630</v>
      </c>
      <c r="Q2058" s="199" t="s">
        <v>314</v>
      </c>
      <c r="R2058" s="199" t="s">
        <v>52</v>
      </c>
      <c r="S2058" s="195">
        <v>0</v>
      </c>
      <c r="T2058" s="195">
        <v>0</v>
      </c>
      <c r="U2058" s="195">
        <v>0</v>
      </c>
      <c r="V2058" s="194">
        <v>0</v>
      </c>
      <c r="W2058" s="194">
        <v>0</v>
      </c>
      <c r="X2058" s="194">
        <v>0</v>
      </c>
      <c r="Y2058" s="194" t="s">
        <v>629</v>
      </c>
      <c r="AM2058" s="200" t="s">
        <v>194</v>
      </c>
      <c r="AN2058" s="199" t="s">
        <v>391</v>
      </c>
      <c r="AO2058" s="197" t="s">
        <v>630</v>
      </c>
      <c r="AP2058" s="199" t="s">
        <v>74</v>
      </c>
      <c r="AQ2058" s="199" t="s">
        <v>55</v>
      </c>
      <c r="AR2058" s="195">
        <v>0.1134906789020228</v>
      </c>
      <c r="AS2058" s="195">
        <v>0.61490936364045667</v>
      </c>
      <c r="AT2058" s="195">
        <v>0.18456488974264812</v>
      </c>
      <c r="AU2058" s="194">
        <v>0</v>
      </c>
      <c r="AV2058" s="194">
        <v>0</v>
      </c>
      <c r="AW2058" s="194">
        <v>0</v>
      </c>
      <c r="AX2058" s="194" t="s">
        <v>639</v>
      </c>
    </row>
    <row r="2059" spans="14:50" ht="16.5" thickBot="1" x14ac:dyDescent="0.3">
      <c r="N2059" s="200" t="s">
        <v>194</v>
      </c>
      <c r="O2059" s="199" t="s">
        <v>411</v>
      </c>
      <c r="P2059" s="197" t="s">
        <v>630</v>
      </c>
      <c r="Q2059" s="199" t="s">
        <v>313</v>
      </c>
      <c r="R2059" s="199" t="s">
        <v>52</v>
      </c>
      <c r="S2059" s="195">
        <v>0</v>
      </c>
      <c r="T2059" s="195">
        <v>0</v>
      </c>
      <c r="U2059" s="195">
        <v>0</v>
      </c>
      <c r="V2059" s="194">
        <v>0</v>
      </c>
      <c r="W2059" s="194">
        <v>0</v>
      </c>
      <c r="X2059" s="194">
        <v>0</v>
      </c>
      <c r="Y2059" s="194" t="s">
        <v>629</v>
      </c>
      <c r="AM2059" s="200" t="s">
        <v>194</v>
      </c>
      <c r="AN2059" s="199" t="s">
        <v>391</v>
      </c>
      <c r="AO2059" s="197" t="s">
        <v>630</v>
      </c>
      <c r="AP2059" s="199" t="s">
        <v>316</v>
      </c>
      <c r="AQ2059" s="199" t="s">
        <v>55</v>
      </c>
      <c r="AR2059" s="195">
        <v>2.4856000914336505E-2</v>
      </c>
      <c r="AS2059" s="195">
        <v>0.61490936364045667</v>
      </c>
      <c r="AT2059" s="195">
        <v>4.0422218922120758E-2</v>
      </c>
      <c r="AU2059" s="194">
        <v>0</v>
      </c>
      <c r="AV2059" s="194">
        <v>0</v>
      </c>
      <c r="AW2059" s="194">
        <v>0</v>
      </c>
      <c r="AX2059" s="194" t="s">
        <v>639</v>
      </c>
    </row>
    <row r="2060" spans="14:50" ht="16.5" thickBot="1" x14ac:dyDescent="0.3">
      <c r="N2060" s="200" t="s">
        <v>194</v>
      </c>
      <c r="O2060" s="199" t="s">
        <v>411</v>
      </c>
      <c r="P2060" s="197" t="s">
        <v>630</v>
      </c>
      <c r="Q2060" s="199" t="s">
        <v>312</v>
      </c>
      <c r="R2060" s="199" t="s">
        <v>52</v>
      </c>
      <c r="S2060" s="195">
        <v>0</v>
      </c>
      <c r="T2060" s="195">
        <v>0</v>
      </c>
      <c r="U2060" s="195">
        <v>0</v>
      </c>
      <c r="V2060" s="194">
        <v>0</v>
      </c>
      <c r="W2060" s="194">
        <v>0</v>
      </c>
      <c r="X2060" s="194">
        <v>0</v>
      </c>
      <c r="Y2060" s="194" t="s">
        <v>629</v>
      </c>
      <c r="AM2060" s="200" t="s">
        <v>194</v>
      </c>
      <c r="AN2060" s="199" t="s">
        <v>391</v>
      </c>
      <c r="AO2060" s="197" t="s">
        <v>630</v>
      </c>
      <c r="AP2060" s="199" t="s">
        <v>315</v>
      </c>
      <c r="AQ2060" s="199" t="s">
        <v>55</v>
      </c>
      <c r="AR2060" s="195">
        <v>0.19644977296645574</v>
      </c>
      <c r="AS2060" s="195">
        <v>0.61490936364045667</v>
      </c>
      <c r="AT2060" s="195">
        <v>0.31947760854284496</v>
      </c>
      <c r="AU2060" s="194">
        <v>0</v>
      </c>
      <c r="AV2060" s="194">
        <v>0</v>
      </c>
      <c r="AW2060" s="194">
        <v>0</v>
      </c>
      <c r="AX2060" s="194" t="s">
        <v>639</v>
      </c>
    </row>
    <row r="2061" spans="14:50" ht="16.5" thickBot="1" x14ac:dyDescent="0.3">
      <c r="N2061" s="200" t="s">
        <v>194</v>
      </c>
      <c r="O2061" s="199" t="s">
        <v>409</v>
      </c>
      <c r="P2061" s="197" t="s">
        <v>630</v>
      </c>
      <c r="Q2061" s="199" t="s">
        <v>323</v>
      </c>
      <c r="R2061" s="199" t="s">
        <v>76</v>
      </c>
      <c r="S2061" s="195">
        <v>0.22564451607549102</v>
      </c>
      <c r="T2061" s="195">
        <v>0.6512132751045222</v>
      </c>
      <c r="U2061" s="195">
        <v>0.3464986429204383</v>
      </c>
      <c r="V2061" s="194">
        <v>0</v>
      </c>
      <c r="W2061" s="194">
        <v>0</v>
      </c>
      <c r="X2061" s="194">
        <v>0</v>
      </c>
      <c r="Y2061" s="194" t="s">
        <v>629</v>
      </c>
      <c r="AM2061" s="200" t="s">
        <v>194</v>
      </c>
      <c r="AN2061" s="199" t="s">
        <v>391</v>
      </c>
      <c r="AO2061" s="197" t="s">
        <v>630</v>
      </c>
      <c r="AP2061" s="199" t="s">
        <v>314</v>
      </c>
      <c r="AQ2061" s="199" t="s">
        <v>55</v>
      </c>
      <c r="AR2061" s="195">
        <v>0.23508631206730893</v>
      </c>
      <c r="AS2061" s="195">
        <v>0.61490936364045667</v>
      </c>
      <c r="AT2061" s="195">
        <v>0.38231050943105516</v>
      </c>
      <c r="AU2061" s="194">
        <v>0</v>
      </c>
      <c r="AV2061" s="194">
        <v>0</v>
      </c>
      <c r="AW2061" s="194">
        <v>0</v>
      </c>
      <c r="AX2061" s="194" t="s">
        <v>639</v>
      </c>
    </row>
    <row r="2062" spans="14:50" ht="16.5" thickBot="1" x14ac:dyDescent="0.3">
      <c r="N2062" s="200" t="s">
        <v>194</v>
      </c>
      <c r="O2062" s="199" t="s">
        <v>409</v>
      </c>
      <c r="P2062" s="197" t="s">
        <v>630</v>
      </c>
      <c r="Q2062" s="199" t="s">
        <v>322</v>
      </c>
      <c r="R2062" s="199" t="s">
        <v>76</v>
      </c>
      <c r="S2062" s="195">
        <v>0.22362549725998884</v>
      </c>
      <c r="T2062" s="195">
        <v>0.64596292886842865</v>
      </c>
      <c r="U2062" s="195">
        <v>0.34618936670518663</v>
      </c>
      <c r="V2062" s="194">
        <v>0</v>
      </c>
      <c r="W2062" s="194">
        <v>0</v>
      </c>
      <c r="X2062" s="194">
        <v>0</v>
      </c>
      <c r="Y2062" s="194" t="s">
        <v>629</v>
      </c>
      <c r="AM2062" s="200" t="s">
        <v>194</v>
      </c>
      <c r="AN2062" s="199" t="s">
        <v>391</v>
      </c>
      <c r="AO2062" s="197" t="s">
        <v>630</v>
      </c>
      <c r="AP2062" s="199" t="s">
        <v>313</v>
      </c>
      <c r="AQ2062" s="199" t="s">
        <v>55</v>
      </c>
      <c r="AR2062" s="195">
        <v>0.74331709810844082</v>
      </c>
      <c r="AS2062" s="195">
        <v>0.61490936364045679</v>
      </c>
      <c r="AT2062" s="195">
        <v>1.2088238398383948</v>
      </c>
      <c r="AU2062" s="194">
        <v>0</v>
      </c>
      <c r="AV2062" s="194">
        <v>0</v>
      </c>
      <c r="AW2062" s="194">
        <v>0</v>
      </c>
      <c r="AX2062" s="194" t="s">
        <v>639</v>
      </c>
    </row>
    <row r="2063" spans="14:50" ht="16.5" thickBot="1" x14ac:dyDescent="0.3">
      <c r="N2063" s="200" t="s">
        <v>194</v>
      </c>
      <c r="O2063" s="199" t="s">
        <v>409</v>
      </c>
      <c r="P2063" s="197" t="s">
        <v>630</v>
      </c>
      <c r="Q2063" s="199" t="s">
        <v>321</v>
      </c>
      <c r="R2063" s="199" t="s">
        <v>76</v>
      </c>
      <c r="S2063" s="195">
        <v>0.22564451607549102</v>
      </c>
      <c r="T2063" s="195">
        <v>0.6512132751045222</v>
      </c>
      <c r="U2063" s="195">
        <v>0.3464986429204383</v>
      </c>
      <c r="V2063" s="194">
        <v>0</v>
      </c>
      <c r="W2063" s="194">
        <v>0</v>
      </c>
      <c r="X2063" s="194">
        <v>0</v>
      </c>
      <c r="Y2063" s="194" t="s">
        <v>629</v>
      </c>
      <c r="AM2063" s="200" t="s">
        <v>194</v>
      </c>
      <c r="AN2063" s="199" t="s">
        <v>391</v>
      </c>
      <c r="AO2063" s="197" t="s">
        <v>630</v>
      </c>
      <c r="AP2063" s="199" t="s">
        <v>312</v>
      </c>
      <c r="AQ2063" s="199" t="s">
        <v>55</v>
      </c>
      <c r="AR2063" s="195">
        <v>8.1482652755374377E-2</v>
      </c>
      <c r="AS2063" s="195">
        <v>0.61490936364045667</v>
      </c>
      <c r="AT2063" s="195">
        <v>0.13251164736372117</v>
      </c>
      <c r="AU2063" s="194">
        <v>0</v>
      </c>
      <c r="AV2063" s="194">
        <v>0</v>
      </c>
      <c r="AW2063" s="194">
        <v>0</v>
      </c>
      <c r="AX2063" s="194" t="s">
        <v>639</v>
      </c>
    </row>
    <row r="2064" spans="14:50" ht="16.5" thickBot="1" x14ac:dyDescent="0.3">
      <c r="N2064" s="200" t="s">
        <v>194</v>
      </c>
      <c r="O2064" s="199" t="s">
        <v>409</v>
      </c>
      <c r="P2064" s="197" t="s">
        <v>630</v>
      </c>
      <c r="Q2064" s="199" t="s">
        <v>320</v>
      </c>
      <c r="R2064" s="199" t="s">
        <v>76</v>
      </c>
      <c r="S2064" s="195">
        <v>0.22362549725998884</v>
      </c>
      <c r="T2064" s="195">
        <v>0.64596292886842865</v>
      </c>
      <c r="U2064" s="195">
        <v>0.34618936670518663</v>
      </c>
      <c r="V2064" s="194">
        <v>0</v>
      </c>
      <c r="W2064" s="194">
        <v>0</v>
      </c>
      <c r="X2064" s="194">
        <v>0</v>
      </c>
      <c r="Y2064" s="194" t="s">
        <v>629</v>
      </c>
      <c r="AM2064" s="200" t="s">
        <v>194</v>
      </c>
      <c r="AN2064" s="199" t="s">
        <v>391</v>
      </c>
      <c r="AO2064" s="197" t="s">
        <v>630</v>
      </c>
      <c r="AP2064" s="199" t="s">
        <v>323</v>
      </c>
      <c r="AQ2064" s="199" t="s">
        <v>52</v>
      </c>
      <c r="AR2064" s="195">
        <v>0.13666310005217247</v>
      </c>
      <c r="AS2064" s="195">
        <v>0.61490936364045667</v>
      </c>
      <c r="AT2064" s="195">
        <v>0.22224917708698391</v>
      </c>
      <c r="AU2064" s="194">
        <v>0</v>
      </c>
      <c r="AV2064" s="194">
        <v>0</v>
      </c>
      <c r="AW2064" s="194">
        <v>0</v>
      </c>
      <c r="AX2064" s="194" t="s">
        <v>639</v>
      </c>
    </row>
    <row r="2065" spans="14:50" ht="16.5" thickBot="1" x14ac:dyDescent="0.3">
      <c r="N2065" s="200" t="s">
        <v>194</v>
      </c>
      <c r="O2065" s="199" t="s">
        <v>409</v>
      </c>
      <c r="P2065" s="197" t="s">
        <v>630</v>
      </c>
      <c r="Q2065" s="199" t="s">
        <v>319</v>
      </c>
      <c r="R2065" s="199" t="s">
        <v>76</v>
      </c>
      <c r="S2065" s="195">
        <v>0.22362549725998884</v>
      </c>
      <c r="T2065" s="195">
        <v>0.64596292886842865</v>
      </c>
      <c r="U2065" s="195">
        <v>0.34618936670518663</v>
      </c>
      <c r="V2065" s="194">
        <v>0</v>
      </c>
      <c r="W2065" s="194">
        <v>0</v>
      </c>
      <c r="X2065" s="194">
        <v>0</v>
      </c>
      <c r="Y2065" s="194" t="s">
        <v>629</v>
      </c>
      <c r="AM2065" s="200" t="s">
        <v>194</v>
      </c>
      <c r="AN2065" s="199" t="s">
        <v>391</v>
      </c>
      <c r="AO2065" s="197" t="s">
        <v>630</v>
      </c>
      <c r="AP2065" s="199" t="s">
        <v>322</v>
      </c>
      <c r="AQ2065" s="199" t="s">
        <v>52</v>
      </c>
      <c r="AR2065" s="195">
        <v>0.24860801793310788</v>
      </c>
      <c r="AS2065" s="195">
        <v>0.61490936364045667</v>
      </c>
      <c r="AT2065" s="195">
        <v>0.40430026380029449</v>
      </c>
      <c r="AU2065" s="194">
        <v>0</v>
      </c>
      <c r="AV2065" s="194">
        <v>0</v>
      </c>
      <c r="AW2065" s="194">
        <v>0</v>
      </c>
      <c r="AX2065" s="194" t="s">
        <v>639</v>
      </c>
    </row>
    <row r="2066" spans="14:50" ht="16.5" thickBot="1" x14ac:dyDescent="0.3">
      <c r="N2066" s="200" t="s">
        <v>194</v>
      </c>
      <c r="O2066" s="199" t="s">
        <v>409</v>
      </c>
      <c r="P2066" s="197" t="s">
        <v>630</v>
      </c>
      <c r="Q2066" s="199" t="s">
        <v>318</v>
      </c>
      <c r="R2066" s="199" t="s">
        <v>76</v>
      </c>
      <c r="S2066" s="195">
        <v>0.22564451607549102</v>
      </c>
      <c r="T2066" s="195">
        <v>0.6512132751045222</v>
      </c>
      <c r="U2066" s="195">
        <v>0.3464986429204383</v>
      </c>
      <c r="V2066" s="194">
        <v>0</v>
      </c>
      <c r="W2066" s="194">
        <v>0</v>
      </c>
      <c r="X2066" s="194">
        <v>0</v>
      </c>
      <c r="Y2066" s="194" t="s">
        <v>629</v>
      </c>
      <c r="AM2066" s="200" t="s">
        <v>194</v>
      </c>
      <c r="AN2066" s="199" t="s">
        <v>391</v>
      </c>
      <c r="AO2066" s="197" t="s">
        <v>630</v>
      </c>
      <c r="AP2066" s="199" t="s">
        <v>321</v>
      </c>
      <c r="AQ2066" s="199" t="s">
        <v>52</v>
      </c>
      <c r="AR2066" s="195">
        <v>8.9539969862746094E-2</v>
      </c>
      <c r="AS2066" s="195">
        <v>0.61490936364045679</v>
      </c>
      <c r="AT2066" s="195">
        <v>0.14561490710214808</v>
      </c>
      <c r="AU2066" s="194">
        <v>0</v>
      </c>
      <c r="AV2066" s="194">
        <v>0</v>
      </c>
      <c r="AW2066" s="194">
        <v>0</v>
      </c>
      <c r="AX2066" s="194" t="s">
        <v>639</v>
      </c>
    </row>
    <row r="2067" spans="14:50" ht="16.5" thickBot="1" x14ac:dyDescent="0.3">
      <c r="N2067" s="200" t="s">
        <v>194</v>
      </c>
      <c r="O2067" s="199" t="s">
        <v>409</v>
      </c>
      <c r="P2067" s="197" t="s">
        <v>630</v>
      </c>
      <c r="Q2067" s="199" t="s">
        <v>317</v>
      </c>
      <c r="R2067" s="199" t="s">
        <v>76</v>
      </c>
      <c r="S2067" s="195">
        <v>0.22362549725998884</v>
      </c>
      <c r="T2067" s="195">
        <v>0.64596292886842865</v>
      </c>
      <c r="U2067" s="195">
        <v>0.34618936670518663</v>
      </c>
      <c r="V2067" s="194">
        <v>0</v>
      </c>
      <c r="W2067" s="194">
        <v>0</v>
      </c>
      <c r="X2067" s="194">
        <v>0</v>
      </c>
      <c r="Y2067" s="194" t="s">
        <v>629</v>
      </c>
      <c r="AM2067" s="200" t="s">
        <v>194</v>
      </c>
      <c r="AN2067" s="199" t="s">
        <v>391</v>
      </c>
      <c r="AO2067" s="197" t="s">
        <v>630</v>
      </c>
      <c r="AP2067" s="199" t="s">
        <v>320</v>
      </c>
      <c r="AQ2067" s="199" t="s">
        <v>52</v>
      </c>
      <c r="AR2067" s="195">
        <v>0.22395195140828897</v>
      </c>
      <c r="AS2067" s="195">
        <v>0.61490936364045667</v>
      </c>
      <c r="AT2067" s="195">
        <v>0.36420318936505214</v>
      </c>
      <c r="AU2067" s="194">
        <v>0</v>
      </c>
      <c r="AV2067" s="194">
        <v>0</v>
      </c>
      <c r="AW2067" s="194">
        <v>0</v>
      </c>
      <c r="AX2067" s="194" t="s">
        <v>639</v>
      </c>
    </row>
    <row r="2068" spans="14:50" ht="16.5" thickBot="1" x14ac:dyDescent="0.3">
      <c r="N2068" s="200" t="s">
        <v>194</v>
      </c>
      <c r="O2068" s="199" t="s">
        <v>409</v>
      </c>
      <c r="P2068" s="197" t="s">
        <v>630</v>
      </c>
      <c r="Q2068" s="199" t="s">
        <v>74</v>
      </c>
      <c r="R2068" s="199" t="s">
        <v>76</v>
      </c>
      <c r="S2068" s="195">
        <v>0.22564451607549102</v>
      </c>
      <c r="T2068" s="195">
        <v>0.6512132751045222</v>
      </c>
      <c r="U2068" s="195">
        <v>0.3464986429204383</v>
      </c>
      <c r="V2068" s="194">
        <v>0</v>
      </c>
      <c r="W2068" s="194">
        <v>0</v>
      </c>
      <c r="X2068" s="194">
        <v>0</v>
      </c>
      <c r="Y2068" s="194" t="s">
        <v>629</v>
      </c>
      <c r="AM2068" s="200" t="s">
        <v>194</v>
      </c>
      <c r="AN2068" s="199" t="s">
        <v>391</v>
      </c>
      <c r="AO2068" s="197" t="s">
        <v>630</v>
      </c>
      <c r="AP2068" s="199" t="s">
        <v>319</v>
      </c>
      <c r="AQ2068" s="199" t="s">
        <v>52</v>
      </c>
      <c r="AR2068" s="195">
        <v>0.442224260365008</v>
      </c>
      <c r="AS2068" s="195">
        <v>0.61490936364045679</v>
      </c>
      <c r="AT2068" s="195">
        <v>0.7191698265040255</v>
      </c>
      <c r="AU2068" s="194">
        <v>0</v>
      </c>
      <c r="AV2068" s="194">
        <v>0</v>
      </c>
      <c r="AW2068" s="194">
        <v>0</v>
      </c>
      <c r="AX2068" s="194" t="s">
        <v>639</v>
      </c>
    </row>
    <row r="2069" spans="14:50" ht="16.5" thickBot="1" x14ac:dyDescent="0.3">
      <c r="N2069" s="200" t="s">
        <v>194</v>
      </c>
      <c r="O2069" s="199" t="s">
        <v>409</v>
      </c>
      <c r="P2069" s="197" t="s">
        <v>630</v>
      </c>
      <c r="Q2069" s="199" t="s">
        <v>316</v>
      </c>
      <c r="R2069" s="199" t="s">
        <v>76</v>
      </c>
      <c r="S2069" s="195">
        <v>0.22564451607549102</v>
      </c>
      <c r="T2069" s="195">
        <v>0.6512132751045222</v>
      </c>
      <c r="U2069" s="195">
        <v>0.3464986429204383</v>
      </c>
      <c r="V2069" s="194">
        <v>0</v>
      </c>
      <c r="W2069" s="194">
        <v>0</v>
      </c>
      <c r="X2069" s="194">
        <v>0</v>
      </c>
      <c r="Y2069" s="194" t="s">
        <v>629</v>
      </c>
      <c r="AM2069" s="200" t="s">
        <v>194</v>
      </c>
      <c r="AN2069" s="199" t="s">
        <v>391</v>
      </c>
      <c r="AO2069" s="197" t="s">
        <v>630</v>
      </c>
      <c r="AP2069" s="199" t="s">
        <v>318</v>
      </c>
      <c r="AQ2069" s="199" t="s">
        <v>52</v>
      </c>
      <c r="AR2069" s="195">
        <v>4.9226988494089234E-2</v>
      </c>
      <c r="AS2069" s="195">
        <v>0.61490936364045679</v>
      </c>
      <c r="AT2069" s="195">
        <v>8.0055682031982711E-2</v>
      </c>
      <c r="AU2069" s="194">
        <v>0</v>
      </c>
      <c r="AV2069" s="194">
        <v>0</v>
      </c>
      <c r="AW2069" s="194">
        <v>0</v>
      </c>
      <c r="AX2069" s="194" t="s">
        <v>639</v>
      </c>
    </row>
    <row r="2070" spans="14:50" ht="16.5" thickBot="1" x14ac:dyDescent="0.3">
      <c r="N2070" s="200" t="s">
        <v>194</v>
      </c>
      <c r="O2070" s="199" t="s">
        <v>409</v>
      </c>
      <c r="P2070" s="197" t="s">
        <v>630</v>
      </c>
      <c r="Q2070" s="199" t="s">
        <v>315</v>
      </c>
      <c r="R2070" s="199" t="s">
        <v>76</v>
      </c>
      <c r="S2070" s="195">
        <v>0.22362549725998884</v>
      </c>
      <c r="T2070" s="195">
        <v>0.64596292886842865</v>
      </c>
      <c r="U2070" s="195">
        <v>0.34618936670518663</v>
      </c>
      <c r="V2070" s="194">
        <v>0</v>
      </c>
      <c r="W2070" s="194">
        <v>0</v>
      </c>
      <c r="X2070" s="194">
        <v>0</v>
      </c>
      <c r="Y2070" s="194" t="s">
        <v>629</v>
      </c>
      <c r="AM2070" s="200" t="s">
        <v>194</v>
      </c>
      <c r="AN2070" s="199" t="s">
        <v>391</v>
      </c>
      <c r="AO2070" s="197" t="s">
        <v>630</v>
      </c>
      <c r="AP2070" s="199" t="s">
        <v>317</v>
      </c>
      <c r="AQ2070" s="199" t="s">
        <v>52</v>
      </c>
      <c r="AR2070" s="195">
        <v>7.4260703560359673E-2</v>
      </c>
      <c r="AS2070" s="195">
        <v>0.61490936364045667</v>
      </c>
      <c r="AT2070" s="195">
        <v>0.12076690964781048</v>
      </c>
      <c r="AU2070" s="194">
        <v>0</v>
      </c>
      <c r="AV2070" s="194">
        <v>0</v>
      </c>
      <c r="AW2070" s="194">
        <v>0</v>
      </c>
      <c r="AX2070" s="194" t="s">
        <v>639</v>
      </c>
    </row>
    <row r="2071" spans="14:50" ht="16.5" thickBot="1" x14ac:dyDescent="0.3">
      <c r="N2071" s="200" t="s">
        <v>194</v>
      </c>
      <c r="O2071" s="199" t="s">
        <v>409</v>
      </c>
      <c r="P2071" s="197" t="s">
        <v>630</v>
      </c>
      <c r="Q2071" s="199" t="s">
        <v>314</v>
      </c>
      <c r="R2071" s="199" t="s">
        <v>76</v>
      </c>
      <c r="S2071" s="195">
        <v>0.22564451607549102</v>
      </c>
      <c r="T2071" s="195">
        <v>0.6512132751045222</v>
      </c>
      <c r="U2071" s="195">
        <v>0.3464986429204383</v>
      </c>
      <c r="V2071" s="194">
        <v>0</v>
      </c>
      <c r="W2071" s="194">
        <v>0</v>
      </c>
      <c r="X2071" s="194">
        <v>0</v>
      </c>
      <c r="Y2071" s="194" t="s">
        <v>629</v>
      </c>
      <c r="AM2071" s="200" t="s">
        <v>194</v>
      </c>
      <c r="AN2071" s="199" t="s">
        <v>391</v>
      </c>
      <c r="AO2071" s="197" t="s">
        <v>630</v>
      </c>
      <c r="AP2071" s="199" t="s">
        <v>74</v>
      </c>
      <c r="AQ2071" s="199" t="s">
        <v>52</v>
      </c>
      <c r="AR2071" s="195">
        <v>0.1134906789020228</v>
      </c>
      <c r="AS2071" s="195">
        <v>0.61490936364045667</v>
      </c>
      <c r="AT2071" s="195">
        <v>0.18456488974264812</v>
      </c>
      <c r="AU2071" s="194">
        <v>0</v>
      </c>
      <c r="AV2071" s="194">
        <v>0</v>
      </c>
      <c r="AW2071" s="194">
        <v>0</v>
      </c>
      <c r="AX2071" s="194" t="s">
        <v>639</v>
      </c>
    </row>
    <row r="2072" spans="14:50" ht="16.5" thickBot="1" x14ac:dyDescent="0.3">
      <c r="N2072" s="200" t="s">
        <v>194</v>
      </c>
      <c r="O2072" s="199" t="s">
        <v>409</v>
      </c>
      <c r="P2072" s="197" t="s">
        <v>630</v>
      </c>
      <c r="Q2072" s="199" t="s">
        <v>313</v>
      </c>
      <c r="R2072" s="199" t="s">
        <v>76</v>
      </c>
      <c r="S2072" s="195">
        <v>0.22362549725998884</v>
      </c>
      <c r="T2072" s="195">
        <v>0.64596292886842865</v>
      </c>
      <c r="U2072" s="195">
        <v>0.34618936670518663</v>
      </c>
      <c r="V2072" s="194">
        <v>0</v>
      </c>
      <c r="W2072" s="194">
        <v>0</v>
      </c>
      <c r="X2072" s="194">
        <v>0</v>
      </c>
      <c r="Y2072" s="194" t="s">
        <v>629</v>
      </c>
      <c r="AM2072" s="200" t="s">
        <v>194</v>
      </c>
      <c r="AN2072" s="199" t="s">
        <v>391</v>
      </c>
      <c r="AO2072" s="197" t="s">
        <v>630</v>
      </c>
      <c r="AP2072" s="199" t="s">
        <v>316</v>
      </c>
      <c r="AQ2072" s="199" t="s">
        <v>52</v>
      </c>
      <c r="AR2072" s="195">
        <v>2.4856000914336505E-2</v>
      </c>
      <c r="AS2072" s="195">
        <v>0.61490936364045667</v>
      </c>
      <c r="AT2072" s="195">
        <v>4.0422218922120758E-2</v>
      </c>
      <c r="AU2072" s="194">
        <v>0</v>
      </c>
      <c r="AV2072" s="194">
        <v>0</v>
      </c>
      <c r="AW2072" s="194">
        <v>0</v>
      </c>
      <c r="AX2072" s="194" t="s">
        <v>639</v>
      </c>
    </row>
    <row r="2073" spans="14:50" ht="16.5" thickBot="1" x14ac:dyDescent="0.3">
      <c r="N2073" s="200" t="s">
        <v>194</v>
      </c>
      <c r="O2073" s="199" t="s">
        <v>409</v>
      </c>
      <c r="P2073" s="197" t="s">
        <v>630</v>
      </c>
      <c r="Q2073" s="199" t="s">
        <v>312</v>
      </c>
      <c r="R2073" s="199" t="s">
        <v>76</v>
      </c>
      <c r="S2073" s="195">
        <v>0.22564451607549102</v>
      </c>
      <c r="T2073" s="195">
        <v>0.6512132751045222</v>
      </c>
      <c r="U2073" s="195">
        <v>0.3464986429204383</v>
      </c>
      <c r="V2073" s="194">
        <v>0</v>
      </c>
      <c r="W2073" s="194">
        <v>0</v>
      </c>
      <c r="X2073" s="194">
        <v>0</v>
      </c>
      <c r="Y2073" s="194" t="s">
        <v>629</v>
      </c>
      <c r="AM2073" s="200" t="s">
        <v>194</v>
      </c>
      <c r="AN2073" s="199" t="s">
        <v>391</v>
      </c>
      <c r="AO2073" s="197" t="s">
        <v>630</v>
      </c>
      <c r="AP2073" s="199" t="s">
        <v>315</v>
      </c>
      <c r="AQ2073" s="199" t="s">
        <v>52</v>
      </c>
      <c r="AR2073" s="195">
        <v>0.19644977296645574</v>
      </c>
      <c r="AS2073" s="195">
        <v>0.61490936364045667</v>
      </c>
      <c r="AT2073" s="195">
        <v>0.31947760854284496</v>
      </c>
      <c r="AU2073" s="194">
        <v>0</v>
      </c>
      <c r="AV2073" s="194">
        <v>0</v>
      </c>
      <c r="AW2073" s="194">
        <v>0</v>
      </c>
      <c r="AX2073" s="194" t="s">
        <v>639</v>
      </c>
    </row>
    <row r="2074" spans="14:50" ht="16.5" thickBot="1" x14ac:dyDescent="0.3">
      <c r="N2074" s="200" t="s">
        <v>194</v>
      </c>
      <c r="O2074" s="199" t="s">
        <v>409</v>
      </c>
      <c r="P2074" s="197" t="s">
        <v>630</v>
      </c>
      <c r="Q2074" s="199" t="s">
        <v>323</v>
      </c>
      <c r="R2074" s="199" t="s">
        <v>52</v>
      </c>
      <c r="S2074" s="195">
        <v>0.22564451607549102</v>
      </c>
      <c r="T2074" s="195">
        <v>0.6512132751045222</v>
      </c>
      <c r="U2074" s="195">
        <v>0.3464986429204383</v>
      </c>
      <c r="V2074" s="194">
        <v>0</v>
      </c>
      <c r="W2074" s="194">
        <v>0</v>
      </c>
      <c r="X2074" s="194">
        <v>0</v>
      </c>
      <c r="Y2074" s="194" t="s">
        <v>629</v>
      </c>
      <c r="AM2074" s="200" t="s">
        <v>194</v>
      </c>
      <c r="AN2074" s="199" t="s">
        <v>391</v>
      </c>
      <c r="AO2074" s="197" t="s">
        <v>630</v>
      </c>
      <c r="AP2074" s="199" t="s">
        <v>314</v>
      </c>
      <c r="AQ2074" s="199" t="s">
        <v>52</v>
      </c>
      <c r="AR2074" s="195">
        <v>0.23508631206730893</v>
      </c>
      <c r="AS2074" s="195">
        <v>0.61490936364045667</v>
      </c>
      <c r="AT2074" s="195">
        <v>0.38231050943105516</v>
      </c>
      <c r="AU2074" s="194">
        <v>0</v>
      </c>
      <c r="AV2074" s="194">
        <v>0</v>
      </c>
      <c r="AW2074" s="194">
        <v>0</v>
      </c>
      <c r="AX2074" s="194" t="s">
        <v>639</v>
      </c>
    </row>
    <row r="2075" spans="14:50" ht="16.5" thickBot="1" x14ac:dyDescent="0.3">
      <c r="N2075" s="200" t="s">
        <v>194</v>
      </c>
      <c r="O2075" s="199" t="s">
        <v>409</v>
      </c>
      <c r="P2075" s="197" t="s">
        <v>630</v>
      </c>
      <c r="Q2075" s="199" t="s">
        <v>322</v>
      </c>
      <c r="R2075" s="199" t="s">
        <v>52</v>
      </c>
      <c r="S2075" s="195">
        <v>0.22362549725998884</v>
      </c>
      <c r="T2075" s="195">
        <v>0.64596292886842865</v>
      </c>
      <c r="U2075" s="195">
        <v>0.34618936670518663</v>
      </c>
      <c r="V2075" s="194">
        <v>0</v>
      </c>
      <c r="W2075" s="194">
        <v>0</v>
      </c>
      <c r="X2075" s="194">
        <v>0</v>
      </c>
      <c r="Y2075" s="194" t="s">
        <v>629</v>
      </c>
      <c r="AM2075" s="200" t="s">
        <v>194</v>
      </c>
      <c r="AN2075" s="199" t="s">
        <v>391</v>
      </c>
      <c r="AO2075" s="197" t="s">
        <v>630</v>
      </c>
      <c r="AP2075" s="199" t="s">
        <v>313</v>
      </c>
      <c r="AQ2075" s="199" t="s">
        <v>52</v>
      </c>
      <c r="AR2075" s="195">
        <v>0.74331709810844082</v>
      </c>
      <c r="AS2075" s="195">
        <v>0.61490936364045679</v>
      </c>
      <c r="AT2075" s="195">
        <v>1.2088238398383948</v>
      </c>
      <c r="AU2075" s="194">
        <v>0</v>
      </c>
      <c r="AV2075" s="194">
        <v>0</v>
      </c>
      <c r="AW2075" s="194">
        <v>0</v>
      </c>
      <c r="AX2075" s="194" t="s">
        <v>639</v>
      </c>
    </row>
    <row r="2076" spans="14:50" ht="16.5" thickBot="1" x14ac:dyDescent="0.3">
      <c r="N2076" s="200" t="s">
        <v>194</v>
      </c>
      <c r="O2076" s="199" t="s">
        <v>409</v>
      </c>
      <c r="P2076" s="197" t="s">
        <v>630</v>
      </c>
      <c r="Q2076" s="199" t="s">
        <v>321</v>
      </c>
      <c r="R2076" s="199" t="s">
        <v>52</v>
      </c>
      <c r="S2076" s="195">
        <v>0.22564451607549102</v>
      </c>
      <c r="T2076" s="195">
        <v>0.6512132751045222</v>
      </c>
      <c r="U2076" s="195">
        <v>0.3464986429204383</v>
      </c>
      <c r="V2076" s="194">
        <v>0</v>
      </c>
      <c r="W2076" s="194">
        <v>0</v>
      </c>
      <c r="X2076" s="194">
        <v>0</v>
      </c>
      <c r="Y2076" s="194" t="s">
        <v>629</v>
      </c>
      <c r="AM2076" s="200" t="s">
        <v>194</v>
      </c>
      <c r="AN2076" s="199" t="s">
        <v>391</v>
      </c>
      <c r="AO2076" s="197" t="s">
        <v>630</v>
      </c>
      <c r="AP2076" s="199" t="s">
        <v>312</v>
      </c>
      <c r="AQ2076" s="199" t="s">
        <v>52</v>
      </c>
      <c r="AR2076" s="195">
        <v>8.1482652755374377E-2</v>
      </c>
      <c r="AS2076" s="195">
        <v>0.61490936364045667</v>
      </c>
      <c r="AT2076" s="195">
        <v>0.13251164736372117</v>
      </c>
      <c r="AU2076" s="194">
        <v>0</v>
      </c>
      <c r="AV2076" s="194">
        <v>0</v>
      </c>
      <c r="AW2076" s="194">
        <v>0</v>
      </c>
      <c r="AX2076" s="194" t="s">
        <v>639</v>
      </c>
    </row>
    <row r="2077" spans="14:50" ht="16.5" thickBot="1" x14ac:dyDescent="0.3">
      <c r="N2077" s="200" t="s">
        <v>194</v>
      </c>
      <c r="O2077" s="199" t="s">
        <v>409</v>
      </c>
      <c r="P2077" s="197" t="s">
        <v>630</v>
      </c>
      <c r="Q2077" s="199" t="s">
        <v>320</v>
      </c>
      <c r="R2077" s="199" t="s">
        <v>52</v>
      </c>
      <c r="S2077" s="195">
        <v>0.22362549725998884</v>
      </c>
      <c r="T2077" s="195">
        <v>0.64596292886842865</v>
      </c>
      <c r="U2077" s="195">
        <v>0.34618936670518663</v>
      </c>
      <c r="V2077" s="194">
        <v>0</v>
      </c>
      <c r="W2077" s="194">
        <v>0</v>
      </c>
      <c r="X2077" s="194">
        <v>0</v>
      </c>
      <c r="Y2077" s="194" t="s">
        <v>629</v>
      </c>
      <c r="AM2077" s="200" t="s">
        <v>194</v>
      </c>
      <c r="AN2077" s="199" t="s">
        <v>389</v>
      </c>
      <c r="AO2077" s="197" t="s">
        <v>630</v>
      </c>
      <c r="AP2077" s="199" t="s">
        <v>323</v>
      </c>
      <c r="AQ2077" s="199" t="s">
        <v>55</v>
      </c>
      <c r="AR2077" s="195">
        <v>4.2308355572360817E-2</v>
      </c>
      <c r="AS2077" s="195">
        <v>0.67788519734166475</v>
      </c>
      <c r="AT2077" s="195">
        <v>6.241227237041546E-2</v>
      </c>
      <c r="AU2077" s="194">
        <v>0</v>
      </c>
      <c r="AV2077" s="194">
        <v>0</v>
      </c>
      <c r="AW2077" s="194">
        <v>0</v>
      </c>
      <c r="AX2077" s="194" t="s">
        <v>639</v>
      </c>
    </row>
    <row r="2078" spans="14:50" ht="16.5" thickBot="1" x14ac:dyDescent="0.3">
      <c r="N2078" s="200" t="s">
        <v>194</v>
      </c>
      <c r="O2078" s="199" t="s">
        <v>409</v>
      </c>
      <c r="P2078" s="197" t="s">
        <v>630</v>
      </c>
      <c r="Q2078" s="199" t="s">
        <v>319</v>
      </c>
      <c r="R2078" s="199" t="s">
        <v>52</v>
      </c>
      <c r="S2078" s="195">
        <v>0.22362549725998884</v>
      </c>
      <c r="T2078" s="195">
        <v>0.64596292886842865</v>
      </c>
      <c r="U2078" s="195">
        <v>0.34618936670518663</v>
      </c>
      <c r="V2078" s="194">
        <v>0</v>
      </c>
      <c r="W2078" s="194">
        <v>0</v>
      </c>
      <c r="X2078" s="194">
        <v>0</v>
      </c>
      <c r="Y2078" s="194" t="s">
        <v>629</v>
      </c>
      <c r="AM2078" s="200" t="s">
        <v>194</v>
      </c>
      <c r="AN2078" s="199" t="s">
        <v>389</v>
      </c>
      <c r="AO2078" s="197" t="s">
        <v>630</v>
      </c>
      <c r="AP2078" s="199" t="s">
        <v>322</v>
      </c>
      <c r="AQ2078" s="199" t="s">
        <v>55</v>
      </c>
      <c r="AR2078" s="195">
        <v>6.4117710394670055E-2</v>
      </c>
      <c r="AS2078" s="195">
        <v>0.67788519734166497</v>
      </c>
      <c r="AT2078" s="195">
        <v>9.4584910020322682E-2</v>
      </c>
      <c r="AU2078" s="194">
        <v>0</v>
      </c>
      <c r="AV2078" s="194">
        <v>0</v>
      </c>
      <c r="AW2078" s="194">
        <v>0</v>
      </c>
      <c r="AX2078" s="194" t="s">
        <v>639</v>
      </c>
    </row>
    <row r="2079" spans="14:50" ht="16.5" thickBot="1" x14ac:dyDescent="0.3">
      <c r="N2079" s="200" t="s">
        <v>194</v>
      </c>
      <c r="O2079" s="199" t="s">
        <v>409</v>
      </c>
      <c r="P2079" s="197" t="s">
        <v>630</v>
      </c>
      <c r="Q2079" s="199" t="s">
        <v>318</v>
      </c>
      <c r="R2079" s="199" t="s">
        <v>52</v>
      </c>
      <c r="S2079" s="195">
        <v>0.22564451607549102</v>
      </c>
      <c r="T2079" s="195">
        <v>0.6512132751045222</v>
      </c>
      <c r="U2079" s="195">
        <v>0.3464986429204383</v>
      </c>
      <c r="V2079" s="194">
        <v>0</v>
      </c>
      <c r="W2079" s="194">
        <v>0</v>
      </c>
      <c r="X2079" s="194">
        <v>0</v>
      </c>
      <c r="Y2079" s="194" t="s">
        <v>629</v>
      </c>
      <c r="AM2079" s="200" t="s">
        <v>194</v>
      </c>
      <c r="AN2079" s="199" t="s">
        <v>389</v>
      </c>
      <c r="AO2079" s="197" t="s">
        <v>630</v>
      </c>
      <c r="AP2079" s="199" t="s">
        <v>321</v>
      </c>
      <c r="AQ2079" s="199" t="s">
        <v>55</v>
      </c>
      <c r="AR2079" s="195">
        <v>0.41653585199875792</v>
      </c>
      <c r="AS2079" s="195">
        <v>0.67788519734166508</v>
      </c>
      <c r="AT2079" s="195">
        <v>0.61446370806179029</v>
      </c>
      <c r="AU2079" s="194">
        <v>0</v>
      </c>
      <c r="AV2079" s="194">
        <v>0</v>
      </c>
      <c r="AW2079" s="194">
        <v>0</v>
      </c>
      <c r="AX2079" s="194" t="s">
        <v>639</v>
      </c>
    </row>
    <row r="2080" spans="14:50" ht="16.5" thickBot="1" x14ac:dyDescent="0.3">
      <c r="N2080" s="200" t="s">
        <v>194</v>
      </c>
      <c r="O2080" s="199" t="s">
        <v>409</v>
      </c>
      <c r="P2080" s="197" t="s">
        <v>630</v>
      </c>
      <c r="Q2080" s="199" t="s">
        <v>317</v>
      </c>
      <c r="R2080" s="199" t="s">
        <v>52</v>
      </c>
      <c r="S2080" s="195">
        <v>0.22362549725998884</v>
      </c>
      <c r="T2080" s="195">
        <v>0.64596292886842865</v>
      </c>
      <c r="U2080" s="195">
        <v>0.34618936670518663</v>
      </c>
      <c r="V2080" s="194">
        <v>0</v>
      </c>
      <c r="W2080" s="194">
        <v>0</v>
      </c>
      <c r="X2080" s="194">
        <v>0</v>
      </c>
      <c r="Y2080" s="194" t="s">
        <v>629</v>
      </c>
      <c r="AM2080" s="200" t="s">
        <v>194</v>
      </c>
      <c r="AN2080" s="199" t="s">
        <v>389</v>
      </c>
      <c r="AO2080" s="197" t="s">
        <v>630</v>
      </c>
      <c r="AP2080" s="199" t="s">
        <v>320</v>
      </c>
      <c r="AQ2080" s="199" t="s">
        <v>55</v>
      </c>
      <c r="AR2080" s="195">
        <v>0.17025746492237515</v>
      </c>
      <c r="AS2080" s="195">
        <v>0.67788519734166497</v>
      </c>
      <c r="AT2080" s="195">
        <v>0.25115973263620722</v>
      </c>
      <c r="AU2080" s="194">
        <v>0</v>
      </c>
      <c r="AV2080" s="194">
        <v>0</v>
      </c>
      <c r="AW2080" s="194">
        <v>0</v>
      </c>
      <c r="AX2080" s="194" t="s">
        <v>639</v>
      </c>
    </row>
    <row r="2081" spans="14:50" ht="16.5" thickBot="1" x14ac:dyDescent="0.3">
      <c r="N2081" s="200" t="s">
        <v>194</v>
      </c>
      <c r="O2081" s="199" t="s">
        <v>409</v>
      </c>
      <c r="P2081" s="197" t="s">
        <v>630</v>
      </c>
      <c r="Q2081" s="199" t="s">
        <v>74</v>
      </c>
      <c r="R2081" s="199" t="s">
        <v>52</v>
      </c>
      <c r="S2081" s="195">
        <v>0.22564451607549102</v>
      </c>
      <c r="T2081" s="195">
        <v>0.6512132751045222</v>
      </c>
      <c r="U2081" s="195">
        <v>0.3464986429204383</v>
      </c>
      <c r="V2081" s="194">
        <v>0</v>
      </c>
      <c r="W2081" s="194">
        <v>0</v>
      </c>
      <c r="X2081" s="194">
        <v>0</v>
      </c>
      <c r="Y2081" s="194" t="s">
        <v>629</v>
      </c>
      <c r="AM2081" s="200" t="s">
        <v>194</v>
      </c>
      <c r="AN2081" s="199" t="s">
        <v>389</v>
      </c>
      <c r="AO2081" s="197" t="s">
        <v>630</v>
      </c>
      <c r="AP2081" s="199" t="s">
        <v>319</v>
      </c>
      <c r="AQ2081" s="199" t="s">
        <v>55</v>
      </c>
      <c r="AR2081" s="195">
        <v>0.17025746492237517</v>
      </c>
      <c r="AS2081" s="195">
        <v>0.67788519734166508</v>
      </c>
      <c r="AT2081" s="195">
        <v>0.25115973263620722</v>
      </c>
      <c r="AU2081" s="194">
        <v>0</v>
      </c>
      <c r="AV2081" s="194">
        <v>0</v>
      </c>
      <c r="AW2081" s="194">
        <v>0</v>
      </c>
      <c r="AX2081" s="194" t="s">
        <v>639</v>
      </c>
    </row>
    <row r="2082" spans="14:50" ht="16.5" thickBot="1" x14ac:dyDescent="0.3">
      <c r="N2082" s="200" t="s">
        <v>194</v>
      </c>
      <c r="O2082" s="199" t="s">
        <v>409</v>
      </c>
      <c r="P2082" s="197" t="s">
        <v>630</v>
      </c>
      <c r="Q2082" s="199" t="s">
        <v>316</v>
      </c>
      <c r="R2082" s="199" t="s">
        <v>52</v>
      </c>
      <c r="S2082" s="195">
        <v>0.22564451607549102</v>
      </c>
      <c r="T2082" s="195">
        <v>0.6512132751045222</v>
      </c>
      <c r="U2082" s="195">
        <v>0.3464986429204383</v>
      </c>
      <c r="V2082" s="194">
        <v>0</v>
      </c>
      <c r="W2082" s="194">
        <v>0</v>
      </c>
      <c r="X2082" s="194">
        <v>0</v>
      </c>
      <c r="Y2082" s="194" t="s">
        <v>629</v>
      </c>
      <c r="AM2082" s="200" t="s">
        <v>194</v>
      </c>
      <c r="AN2082" s="199" t="s">
        <v>389</v>
      </c>
      <c r="AO2082" s="197" t="s">
        <v>630</v>
      </c>
      <c r="AP2082" s="199" t="s">
        <v>318</v>
      </c>
      <c r="AQ2082" s="199" t="s">
        <v>55</v>
      </c>
      <c r="AR2082" s="195">
        <v>0.19195845444402088</v>
      </c>
      <c r="AS2082" s="195">
        <v>0.67788519734166519</v>
      </c>
      <c r="AT2082" s="195">
        <v>0.28317251239116631</v>
      </c>
      <c r="AU2082" s="194">
        <v>0</v>
      </c>
      <c r="AV2082" s="194">
        <v>0</v>
      </c>
      <c r="AW2082" s="194">
        <v>0</v>
      </c>
      <c r="AX2082" s="194" t="s">
        <v>639</v>
      </c>
    </row>
    <row r="2083" spans="14:50" ht="16.5" thickBot="1" x14ac:dyDescent="0.3">
      <c r="N2083" s="200" t="s">
        <v>194</v>
      </c>
      <c r="O2083" s="199" t="s">
        <v>409</v>
      </c>
      <c r="P2083" s="197" t="s">
        <v>630</v>
      </c>
      <c r="Q2083" s="199" t="s">
        <v>315</v>
      </c>
      <c r="R2083" s="199" t="s">
        <v>52</v>
      </c>
      <c r="S2083" s="195">
        <v>0.22362549725998884</v>
      </c>
      <c r="T2083" s="195">
        <v>0.64596292886842865</v>
      </c>
      <c r="U2083" s="195">
        <v>0.34618936670518663</v>
      </c>
      <c r="V2083" s="194">
        <v>0</v>
      </c>
      <c r="W2083" s="194">
        <v>0</v>
      </c>
      <c r="X2083" s="194">
        <v>0</v>
      </c>
      <c r="Y2083" s="194" t="s">
        <v>629</v>
      </c>
      <c r="AM2083" s="200" t="s">
        <v>194</v>
      </c>
      <c r="AN2083" s="199" t="s">
        <v>389</v>
      </c>
      <c r="AO2083" s="197" t="s">
        <v>630</v>
      </c>
      <c r="AP2083" s="199" t="s">
        <v>317</v>
      </c>
      <c r="AQ2083" s="199" t="s">
        <v>55</v>
      </c>
      <c r="AR2083" s="195">
        <v>9.6097618387385522E-2</v>
      </c>
      <c r="AS2083" s="195">
        <v>0.67788519734166508</v>
      </c>
      <c r="AT2083" s="195">
        <v>0.1417609040059194</v>
      </c>
      <c r="AU2083" s="194">
        <v>0</v>
      </c>
      <c r="AV2083" s="194">
        <v>0</v>
      </c>
      <c r="AW2083" s="194">
        <v>0</v>
      </c>
      <c r="AX2083" s="194" t="s">
        <v>639</v>
      </c>
    </row>
    <row r="2084" spans="14:50" ht="16.5" thickBot="1" x14ac:dyDescent="0.3">
      <c r="N2084" s="200" t="s">
        <v>194</v>
      </c>
      <c r="O2084" s="199" t="s">
        <v>409</v>
      </c>
      <c r="P2084" s="197" t="s">
        <v>630</v>
      </c>
      <c r="Q2084" s="199" t="s">
        <v>314</v>
      </c>
      <c r="R2084" s="199" t="s">
        <v>52</v>
      </c>
      <c r="S2084" s="195">
        <v>0.22564451607549102</v>
      </c>
      <c r="T2084" s="195">
        <v>0.6512132751045222</v>
      </c>
      <c r="U2084" s="195">
        <v>0.3464986429204383</v>
      </c>
      <c r="V2084" s="194">
        <v>0</v>
      </c>
      <c r="W2084" s="194">
        <v>0</v>
      </c>
      <c r="X2084" s="194">
        <v>0</v>
      </c>
      <c r="Y2084" s="194" t="s">
        <v>629</v>
      </c>
      <c r="AM2084" s="200" t="s">
        <v>194</v>
      </c>
      <c r="AN2084" s="199" t="s">
        <v>389</v>
      </c>
      <c r="AO2084" s="197" t="s">
        <v>630</v>
      </c>
      <c r="AP2084" s="199" t="s">
        <v>74</v>
      </c>
      <c r="AQ2084" s="199" t="s">
        <v>55</v>
      </c>
      <c r="AR2084" s="195">
        <v>0.13077853986706184</v>
      </c>
      <c r="AS2084" s="195">
        <v>0.67788519734166497</v>
      </c>
      <c r="AT2084" s="195">
        <v>0.19292136836725668</v>
      </c>
      <c r="AU2084" s="194">
        <v>0</v>
      </c>
      <c r="AV2084" s="194">
        <v>0</v>
      </c>
      <c r="AW2084" s="194">
        <v>0</v>
      </c>
      <c r="AX2084" s="194" t="s">
        <v>639</v>
      </c>
    </row>
    <row r="2085" spans="14:50" ht="16.5" thickBot="1" x14ac:dyDescent="0.3">
      <c r="N2085" s="200" t="s">
        <v>194</v>
      </c>
      <c r="O2085" s="199" t="s">
        <v>409</v>
      </c>
      <c r="P2085" s="197" t="s">
        <v>630</v>
      </c>
      <c r="Q2085" s="199" t="s">
        <v>313</v>
      </c>
      <c r="R2085" s="199" t="s">
        <v>52</v>
      </c>
      <c r="S2085" s="195">
        <v>0.22362549725998884</v>
      </c>
      <c r="T2085" s="195">
        <v>0.64596292886842865</v>
      </c>
      <c r="U2085" s="195">
        <v>0.34618936670518663</v>
      </c>
      <c r="V2085" s="194">
        <v>0</v>
      </c>
      <c r="W2085" s="194">
        <v>0</v>
      </c>
      <c r="X2085" s="194">
        <v>0</v>
      </c>
      <c r="Y2085" s="194" t="s">
        <v>629</v>
      </c>
      <c r="AM2085" s="200" t="s">
        <v>194</v>
      </c>
      <c r="AN2085" s="199" t="s">
        <v>389</v>
      </c>
      <c r="AO2085" s="197" t="s">
        <v>630</v>
      </c>
      <c r="AP2085" s="199" t="s">
        <v>316</v>
      </c>
      <c r="AQ2085" s="199" t="s">
        <v>55</v>
      </c>
      <c r="AR2085" s="195">
        <v>0.17567302017578076</v>
      </c>
      <c r="AS2085" s="195">
        <v>0.67788519734166497</v>
      </c>
      <c r="AT2085" s="195">
        <v>0.25914862998142557</v>
      </c>
      <c r="AU2085" s="194">
        <v>0</v>
      </c>
      <c r="AV2085" s="194">
        <v>0</v>
      </c>
      <c r="AW2085" s="194">
        <v>0</v>
      </c>
      <c r="AX2085" s="194" t="s">
        <v>639</v>
      </c>
    </row>
    <row r="2086" spans="14:50" ht="16.5" thickBot="1" x14ac:dyDescent="0.3">
      <c r="N2086" s="200" t="s">
        <v>194</v>
      </c>
      <c r="O2086" s="199" t="s">
        <v>409</v>
      </c>
      <c r="P2086" s="197" t="s">
        <v>630</v>
      </c>
      <c r="Q2086" s="199" t="s">
        <v>312</v>
      </c>
      <c r="R2086" s="199" t="s">
        <v>52</v>
      </c>
      <c r="S2086" s="195">
        <v>0.22564451607549102</v>
      </c>
      <c r="T2086" s="195">
        <v>0.6512132751045222</v>
      </c>
      <c r="U2086" s="195">
        <v>0.3464986429204383</v>
      </c>
      <c r="V2086" s="194">
        <v>0</v>
      </c>
      <c r="W2086" s="194">
        <v>0</v>
      </c>
      <c r="X2086" s="194">
        <v>0</v>
      </c>
      <c r="Y2086" s="194" t="s">
        <v>629</v>
      </c>
      <c r="AM2086" s="200" t="s">
        <v>194</v>
      </c>
      <c r="AN2086" s="199" t="s">
        <v>389</v>
      </c>
      <c r="AO2086" s="197" t="s">
        <v>630</v>
      </c>
      <c r="AP2086" s="199" t="s">
        <v>315</v>
      </c>
      <c r="AQ2086" s="199" t="s">
        <v>55</v>
      </c>
      <c r="AR2086" s="195">
        <v>0.40258193632683331</v>
      </c>
      <c r="AS2086" s="195">
        <v>0.67788519734166508</v>
      </c>
      <c r="AT2086" s="195">
        <v>0.59387922601874654</v>
      </c>
      <c r="AU2086" s="194">
        <v>0</v>
      </c>
      <c r="AV2086" s="194">
        <v>0</v>
      </c>
      <c r="AW2086" s="194">
        <v>0</v>
      </c>
      <c r="AX2086" s="194" t="s">
        <v>639</v>
      </c>
    </row>
    <row r="2087" spans="14:50" ht="16.5" thickBot="1" x14ac:dyDescent="0.3">
      <c r="N2087" s="200" t="s">
        <v>194</v>
      </c>
      <c r="O2087" s="199" t="s">
        <v>553</v>
      </c>
      <c r="P2087" s="197" t="s">
        <v>630</v>
      </c>
      <c r="Q2087" s="199" t="s">
        <v>323</v>
      </c>
      <c r="R2087" s="199" t="s">
        <v>76</v>
      </c>
      <c r="S2087" s="195">
        <v>1.2550342215499553</v>
      </c>
      <c r="T2087" s="195">
        <v>0.60539068334627255</v>
      </c>
      <c r="U2087" s="195">
        <v>2.0730980110443791</v>
      </c>
      <c r="V2087" s="194">
        <v>0</v>
      </c>
      <c r="W2087" s="194">
        <v>0</v>
      </c>
      <c r="X2087" s="194">
        <v>0</v>
      </c>
      <c r="Y2087" s="194" t="s">
        <v>629</v>
      </c>
      <c r="AM2087" s="200" t="s">
        <v>194</v>
      </c>
      <c r="AN2087" s="199" t="s">
        <v>389</v>
      </c>
      <c r="AO2087" s="197" t="s">
        <v>630</v>
      </c>
      <c r="AP2087" s="199" t="s">
        <v>314</v>
      </c>
      <c r="AQ2087" s="199" t="s">
        <v>55</v>
      </c>
      <c r="AR2087" s="195">
        <v>7.805242491795461E-2</v>
      </c>
      <c r="AS2087" s="195">
        <v>0.67788519734166508</v>
      </c>
      <c r="AT2087" s="195">
        <v>0.11514106698898005</v>
      </c>
      <c r="AU2087" s="194">
        <v>0</v>
      </c>
      <c r="AV2087" s="194">
        <v>0</v>
      </c>
      <c r="AW2087" s="194">
        <v>0</v>
      </c>
      <c r="AX2087" s="194" t="s">
        <v>639</v>
      </c>
    </row>
    <row r="2088" spans="14:50" ht="16.5" thickBot="1" x14ac:dyDescent="0.3">
      <c r="N2088" s="200" t="s">
        <v>194</v>
      </c>
      <c r="O2088" s="199" t="s">
        <v>553</v>
      </c>
      <c r="P2088" s="197" t="s">
        <v>630</v>
      </c>
      <c r="Q2088" s="199" t="s">
        <v>322</v>
      </c>
      <c r="R2088" s="199" t="s">
        <v>76</v>
      </c>
      <c r="S2088" s="195">
        <v>1.2436031482589707</v>
      </c>
      <c r="T2088" s="195">
        <v>0.60056386073644241</v>
      </c>
      <c r="U2088" s="195">
        <v>2.0707259120354</v>
      </c>
      <c r="V2088" s="194">
        <v>0</v>
      </c>
      <c r="W2088" s="194">
        <v>0</v>
      </c>
      <c r="X2088" s="194">
        <v>0</v>
      </c>
      <c r="Y2088" s="194" t="s">
        <v>629</v>
      </c>
      <c r="AM2088" s="200" t="s">
        <v>194</v>
      </c>
      <c r="AN2088" s="199" t="s">
        <v>389</v>
      </c>
      <c r="AO2088" s="197" t="s">
        <v>630</v>
      </c>
      <c r="AP2088" s="199" t="s">
        <v>313</v>
      </c>
      <c r="AQ2088" s="199" t="s">
        <v>55</v>
      </c>
      <c r="AR2088" s="195">
        <v>6.4117710394670083E-2</v>
      </c>
      <c r="AS2088" s="195">
        <v>0.67788519734166497</v>
      </c>
      <c r="AT2088" s="195">
        <v>9.458491002032271E-2</v>
      </c>
      <c r="AU2088" s="194">
        <v>0</v>
      </c>
      <c r="AV2088" s="194">
        <v>0</v>
      </c>
      <c r="AW2088" s="194">
        <v>0</v>
      </c>
      <c r="AX2088" s="194" t="s">
        <v>639</v>
      </c>
    </row>
    <row r="2089" spans="14:50" ht="16.5" thickBot="1" x14ac:dyDescent="0.3">
      <c r="N2089" s="200" t="s">
        <v>194</v>
      </c>
      <c r="O2089" s="199" t="s">
        <v>553</v>
      </c>
      <c r="P2089" s="197" t="s">
        <v>630</v>
      </c>
      <c r="Q2089" s="199" t="s">
        <v>321</v>
      </c>
      <c r="R2089" s="199" t="s">
        <v>76</v>
      </c>
      <c r="S2089" s="195">
        <v>1.2550342215499553</v>
      </c>
      <c r="T2089" s="195">
        <v>0.60539068334627255</v>
      </c>
      <c r="U2089" s="195">
        <v>2.0730980110443791</v>
      </c>
      <c r="V2089" s="194">
        <v>0</v>
      </c>
      <c r="W2089" s="194">
        <v>0</v>
      </c>
      <c r="X2089" s="194">
        <v>0</v>
      </c>
      <c r="Y2089" s="194" t="s">
        <v>629</v>
      </c>
      <c r="AM2089" s="200" t="s">
        <v>194</v>
      </c>
      <c r="AN2089" s="199" t="s">
        <v>389</v>
      </c>
      <c r="AO2089" s="197" t="s">
        <v>630</v>
      </c>
      <c r="AP2089" s="199" t="s">
        <v>312</v>
      </c>
      <c r="AQ2089" s="199" t="s">
        <v>55</v>
      </c>
      <c r="AR2089" s="195">
        <v>2.0642614534093866E-2</v>
      </c>
      <c r="AS2089" s="195">
        <v>0.67788519734166497</v>
      </c>
      <c r="AT2089" s="195">
        <v>3.0451490333531596E-2</v>
      </c>
      <c r="AU2089" s="194">
        <v>0</v>
      </c>
      <c r="AV2089" s="194">
        <v>0</v>
      </c>
      <c r="AW2089" s="194">
        <v>0</v>
      </c>
      <c r="AX2089" s="194" t="s">
        <v>639</v>
      </c>
    </row>
    <row r="2090" spans="14:50" ht="16.5" thickBot="1" x14ac:dyDescent="0.3">
      <c r="N2090" s="200" t="s">
        <v>194</v>
      </c>
      <c r="O2090" s="199" t="s">
        <v>553</v>
      </c>
      <c r="P2090" s="197" t="s">
        <v>630</v>
      </c>
      <c r="Q2090" s="199" t="s">
        <v>320</v>
      </c>
      <c r="R2090" s="199" t="s">
        <v>76</v>
      </c>
      <c r="S2090" s="195">
        <v>1.2436031482589707</v>
      </c>
      <c r="T2090" s="195">
        <v>0.60056386073644241</v>
      </c>
      <c r="U2090" s="195">
        <v>2.0707259120354</v>
      </c>
      <c r="V2090" s="194">
        <v>0</v>
      </c>
      <c r="W2090" s="194">
        <v>0</v>
      </c>
      <c r="X2090" s="194">
        <v>0</v>
      </c>
      <c r="Y2090" s="194" t="s">
        <v>629</v>
      </c>
      <c r="AM2090" s="200" t="s">
        <v>194</v>
      </c>
      <c r="AN2090" s="199" t="s">
        <v>389</v>
      </c>
      <c r="AO2090" s="197" t="s">
        <v>630</v>
      </c>
      <c r="AP2090" s="199" t="s">
        <v>323</v>
      </c>
      <c r="AQ2090" s="199" t="s">
        <v>52</v>
      </c>
      <c r="AR2090" s="195">
        <v>4.2308355572360817E-2</v>
      </c>
      <c r="AS2090" s="195">
        <v>0.67788519734166475</v>
      </c>
      <c r="AT2090" s="195">
        <v>6.241227237041546E-2</v>
      </c>
      <c r="AU2090" s="194">
        <v>0</v>
      </c>
      <c r="AV2090" s="194">
        <v>0</v>
      </c>
      <c r="AW2090" s="194">
        <v>0</v>
      </c>
      <c r="AX2090" s="194" t="s">
        <v>639</v>
      </c>
    </row>
    <row r="2091" spans="14:50" ht="16.5" thickBot="1" x14ac:dyDescent="0.3">
      <c r="N2091" s="200" t="s">
        <v>194</v>
      </c>
      <c r="O2091" s="199" t="s">
        <v>553</v>
      </c>
      <c r="P2091" s="197" t="s">
        <v>630</v>
      </c>
      <c r="Q2091" s="199" t="s">
        <v>319</v>
      </c>
      <c r="R2091" s="199" t="s">
        <v>76</v>
      </c>
      <c r="S2091" s="195">
        <v>1.2436031482589707</v>
      </c>
      <c r="T2091" s="195">
        <v>0.60056386073644241</v>
      </c>
      <c r="U2091" s="195">
        <v>2.0707259120354</v>
      </c>
      <c r="V2091" s="194">
        <v>0</v>
      </c>
      <c r="W2091" s="194">
        <v>0</v>
      </c>
      <c r="X2091" s="194">
        <v>0</v>
      </c>
      <c r="Y2091" s="194" t="s">
        <v>629</v>
      </c>
      <c r="AM2091" s="200" t="s">
        <v>194</v>
      </c>
      <c r="AN2091" s="199" t="s">
        <v>389</v>
      </c>
      <c r="AO2091" s="197" t="s">
        <v>630</v>
      </c>
      <c r="AP2091" s="199" t="s">
        <v>322</v>
      </c>
      <c r="AQ2091" s="199" t="s">
        <v>52</v>
      </c>
      <c r="AR2091" s="195">
        <v>6.4117710394670055E-2</v>
      </c>
      <c r="AS2091" s="195">
        <v>0.67788519734166497</v>
      </c>
      <c r="AT2091" s="195">
        <v>9.4584910020322682E-2</v>
      </c>
      <c r="AU2091" s="194">
        <v>0</v>
      </c>
      <c r="AV2091" s="194">
        <v>0</v>
      </c>
      <c r="AW2091" s="194">
        <v>0</v>
      </c>
      <c r="AX2091" s="194" t="s">
        <v>639</v>
      </c>
    </row>
    <row r="2092" spans="14:50" ht="16.5" thickBot="1" x14ac:dyDescent="0.3">
      <c r="N2092" s="200" t="s">
        <v>194</v>
      </c>
      <c r="O2092" s="199" t="s">
        <v>553</v>
      </c>
      <c r="P2092" s="197" t="s">
        <v>630</v>
      </c>
      <c r="Q2092" s="199" t="s">
        <v>318</v>
      </c>
      <c r="R2092" s="199" t="s">
        <v>76</v>
      </c>
      <c r="S2092" s="195">
        <v>1.2550342215499553</v>
      </c>
      <c r="T2092" s="195">
        <v>0.60539068334627255</v>
      </c>
      <c r="U2092" s="195">
        <v>2.0730980110443791</v>
      </c>
      <c r="V2092" s="194">
        <v>0</v>
      </c>
      <c r="W2092" s="194">
        <v>0</v>
      </c>
      <c r="X2092" s="194">
        <v>0</v>
      </c>
      <c r="Y2092" s="194" t="s">
        <v>629</v>
      </c>
      <c r="AM2092" s="200" t="s">
        <v>194</v>
      </c>
      <c r="AN2092" s="199" t="s">
        <v>389</v>
      </c>
      <c r="AO2092" s="197" t="s">
        <v>630</v>
      </c>
      <c r="AP2092" s="199" t="s">
        <v>321</v>
      </c>
      <c r="AQ2092" s="199" t="s">
        <v>52</v>
      </c>
      <c r="AR2092" s="195">
        <v>0.41653585199875792</v>
      </c>
      <c r="AS2092" s="195">
        <v>0.67788519734166508</v>
      </c>
      <c r="AT2092" s="195">
        <v>0.61446370806179029</v>
      </c>
      <c r="AU2092" s="194">
        <v>0</v>
      </c>
      <c r="AV2092" s="194">
        <v>0</v>
      </c>
      <c r="AW2092" s="194">
        <v>0</v>
      </c>
      <c r="AX2092" s="194" t="s">
        <v>639</v>
      </c>
    </row>
    <row r="2093" spans="14:50" ht="16.5" thickBot="1" x14ac:dyDescent="0.3">
      <c r="N2093" s="200" t="s">
        <v>194</v>
      </c>
      <c r="O2093" s="199" t="s">
        <v>553</v>
      </c>
      <c r="P2093" s="197" t="s">
        <v>630</v>
      </c>
      <c r="Q2093" s="199" t="s">
        <v>317</v>
      </c>
      <c r="R2093" s="199" t="s">
        <v>76</v>
      </c>
      <c r="S2093" s="195">
        <v>1.2436031482589707</v>
      </c>
      <c r="T2093" s="195">
        <v>0.60056386073644241</v>
      </c>
      <c r="U2093" s="195">
        <v>2.0707259120354</v>
      </c>
      <c r="V2093" s="194">
        <v>0</v>
      </c>
      <c r="W2093" s="194">
        <v>0</v>
      </c>
      <c r="X2093" s="194">
        <v>0</v>
      </c>
      <c r="Y2093" s="194" t="s">
        <v>629</v>
      </c>
      <c r="AM2093" s="200" t="s">
        <v>194</v>
      </c>
      <c r="AN2093" s="199" t="s">
        <v>389</v>
      </c>
      <c r="AO2093" s="197" t="s">
        <v>630</v>
      </c>
      <c r="AP2093" s="199" t="s">
        <v>320</v>
      </c>
      <c r="AQ2093" s="199" t="s">
        <v>52</v>
      </c>
      <c r="AR2093" s="195">
        <v>0.17025746492237515</v>
      </c>
      <c r="AS2093" s="195">
        <v>0.67788519734166497</v>
      </c>
      <c r="AT2093" s="195">
        <v>0.25115973263620722</v>
      </c>
      <c r="AU2093" s="194">
        <v>0</v>
      </c>
      <c r="AV2093" s="194">
        <v>0</v>
      </c>
      <c r="AW2093" s="194">
        <v>0</v>
      </c>
      <c r="AX2093" s="194" t="s">
        <v>639</v>
      </c>
    </row>
    <row r="2094" spans="14:50" ht="16.5" thickBot="1" x14ac:dyDescent="0.3">
      <c r="N2094" s="200" t="s">
        <v>194</v>
      </c>
      <c r="O2094" s="199" t="s">
        <v>553</v>
      </c>
      <c r="P2094" s="197" t="s">
        <v>630</v>
      </c>
      <c r="Q2094" s="199" t="s">
        <v>74</v>
      </c>
      <c r="R2094" s="199" t="s">
        <v>76</v>
      </c>
      <c r="S2094" s="195">
        <v>1.2550342215499553</v>
      </c>
      <c r="T2094" s="195">
        <v>0.60539068334627255</v>
      </c>
      <c r="U2094" s="195">
        <v>2.0730980110443791</v>
      </c>
      <c r="V2094" s="194">
        <v>0</v>
      </c>
      <c r="W2094" s="194">
        <v>0</v>
      </c>
      <c r="X2094" s="194">
        <v>0</v>
      </c>
      <c r="Y2094" s="194" t="s">
        <v>629</v>
      </c>
      <c r="AM2094" s="200" t="s">
        <v>194</v>
      </c>
      <c r="AN2094" s="199" t="s">
        <v>389</v>
      </c>
      <c r="AO2094" s="197" t="s">
        <v>630</v>
      </c>
      <c r="AP2094" s="199" t="s">
        <v>319</v>
      </c>
      <c r="AQ2094" s="199" t="s">
        <v>52</v>
      </c>
      <c r="AR2094" s="195">
        <v>0.17025746492237517</v>
      </c>
      <c r="AS2094" s="195">
        <v>0.67788519734166508</v>
      </c>
      <c r="AT2094" s="195">
        <v>0.25115973263620722</v>
      </c>
      <c r="AU2094" s="194">
        <v>0</v>
      </c>
      <c r="AV2094" s="194">
        <v>0</v>
      </c>
      <c r="AW2094" s="194">
        <v>0</v>
      </c>
      <c r="AX2094" s="194" t="s">
        <v>639</v>
      </c>
    </row>
    <row r="2095" spans="14:50" ht="16.5" thickBot="1" x14ac:dyDescent="0.3">
      <c r="N2095" s="200" t="s">
        <v>194</v>
      </c>
      <c r="O2095" s="199" t="s">
        <v>553</v>
      </c>
      <c r="P2095" s="197" t="s">
        <v>630</v>
      </c>
      <c r="Q2095" s="199" t="s">
        <v>316</v>
      </c>
      <c r="R2095" s="199" t="s">
        <v>76</v>
      </c>
      <c r="S2095" s="195">
        <v>1.2550342215499553</v>
      </c>
      <c r="T2095" s="195">
        <v>0.60539068334627255</v>
      </c>
      <c r="U2095" s="195">
        <v>2.0730980110443791</v>
      </c>
      <c r="V2095" s="194">
        <v>0</v>
      </c>
      <c r="W2095" s="194">
        <v>0</v>
      </c>
      <c r="X2095" s="194">
        <v>0</v>
      </c>
      <c r="Y2095" s="194" t="s">
        <v>629</v>
      </c>
      <c r="AM2095" s="200" t="s">
        <v>194</v>
      </c>
      <c r="AN2095" s="199" t="s">
        <v>389</v>
      </c>
      <c r="AO2095" s="197" t="s">
        <v>630</v>
      </c>
      <c r="AP2095" s="199" t="s">
        <v>318</v>
      </c>
      <c r="AQ2095" s="199" t="s">
        <v>52</v>
      </c>
      <c r="AR2095" s="195">
        <v>0.19195845444402088</v>
      </c>
      <c r="AS2095" s="195">
        <v>0.67788519734166519</v>
      </c>
      <c r="AT2095" s="195">
        <v>0.28317251239116631</v>
      </c>
      <c r="AU2095" s="194">
        <v>0</v>
      </c>
      <c r="AV2095" s="194">
        <v>0</v>
      </c>
      <c r="AW2095" s="194">
        <v>0</v>
      </c>
      <c r="AX2095" s="194" t="s">
        <v>639</v>
      </c>
    </row>
    <row r="2096" spans="14:50" ht="16.5" thickBot="1" x14ac:dyDescent="0.3">
      <c r="N2096" s="200" t="s">
        <v>194</v>
      </c>
      <c r="O2096" s="199" t="s">
        <v>553</v>
      </c>
      <c r="P2096" s="197" t="s">
        <v>630</v>
      </c>
      <c r="Q2096" s="199" t="s">
        <v>315</v>
      </c>
      <c r="R2096" s="199" t="s">
        <v>76</v>
      </c>
      <c r="S2096" s="195">
        <v>1.2436031482589707</v>
      </c>
      <c r="T2096" s="195">
        <v>0.60056386073644241</v>
      </c>
      <c r="U2096" s="195">
        <v>2.0707259120354</v>
      </c>
      <c r="V2096" s="194">
        <v>0</v>
      </c>
      <c r="W2096" s="194">
        <v>0</v>
      </c>
      <c r="X2096" s="194">
        <v>0</v>
      </c>
      <c r="Y2096" s="194" t="s">
        <v>629</v>
      </c>
      <c r="AM2096" s="200" t="s">
        <v>194</v>
      </c>
      <c r="AN2096" s="199" t="s">
        <v>389</v>
      </c>
      <c r="AO2096" s="197" t="s">
        <v>630</v>
      </c>
      <c r="AP2096" s="199" t="s">
        <v>317</v>
      </c>
      <c r="AQ2096" s="199" t="s">
        <v>52</v>
      </c>
      <c r="AR2096" s="195">
        <v>9.6097618387385522E-2</v>
      </c>
      <c r="AS2096" s="195">
        <v>0.67788519734166508</v>
      </c>
      <c r="AT2096" s="195">
        <v>0.1417609040059194</v>
      </c>
      <c r="AU2096" s="194">
        <v>0</v>
      </c>
      <c r="AV2096" s="194">
        <v>0</v>
      </c>
      <c r="AW2096" s="194">
        <v>0</v>
      </c>
      <c r="AX2096" s="194" t="s">
        <v>639</v>
      </c>
    </row>
    <row r="2097" spans="14:50" ht="16.5" thickBot="1" x14ac:dyDescent="0.3">
      <c r="N2097" s="200" t="s">
        <v>194</v>
      </c>
      <c r="O2097" s="199" t="s">
        <v>553</v>
      </c>
      <c r="P2097" s="197" t="s">
        <v>630</v>
      </c>
      <c r="Q2097" s="199" t="s">
        <v>314</v>
      </c>
      <c r="R2097" s="199" t="s">
        <v>76</v>
      </c>
      <c r="S2097" s="195">
        <v>1.2550342215499553</v>
      </c>
      <c r="T2097" s="195">
        <v>0.60539068334627255</v>
      </c>
      <c r="U2097" s="195">
        <v>2.0730980110443791</v>
      </c>
      <c r="V2097" s="194">
        <v>0</v>
      </c>
      <c r="W2097" s="194">
        <v>0</v>
      </c>
      <c r="X2097" s="194">
        <v>0</v>
      </c>
      <c r="Y2097" s="194" t="s">
        <v>629</v>
      </c>
      <c r="AM2097" s="200" t="s">
        <v>194</v>
      </c>
      <c r="AN2097" s="199" t="s">
        <v>389</v>
      </c>
      <c r="AO2097" s="197" t="s">
        <v>630</v>
      </c>
      <c r="AP2097" s="199" t="s">
        <v>74</v>
      </c>
      <c r="AQ2097" s="199" t="s">
        <v>52</v>
      </c>
      <c r="AR2097" s="195">
        <v>0.13077853986706184</v>
      </c>
      <c r="AS2097" s="195">
        <v>0.67788519734166497</v>
      </c>
      <c r="AT2097" s="195">
        <v>0.19292136836725668</v>
      </c>
      <c r="AU2097" s="194">
        <v>0</v>
      </c>
      <c r="AV2097" s="194">
        <v>0</v>
      </c>
      <c r="AW2097" s="194">
        <v>0</v>
      </c>
      <c r="AX2097" s="194" t="s">
        <v>639</v>
      </c>
    </row>
    <row r="2098" spans="14:50" ht="16.5" thickBot="1" x14ac:dyDescent="0.3">
      <c r="N2098" s="200" t="s">
        <v>194</v>
      </c>
      <c r="O2098" s="199" t="s">
        <v>553</v>
      </c>
      <c r="P2098" s="197" t="s">
        <v>630</v>
      </c>
      <c r="Q2098" s="199" t="s">
        <v>313</v>
      </c>
      <c r="R2098" s="199" t="s">
        <v>76</v>
      </c>
      <c r="S2098" s="195">
        <v>1.2436031482589707</v>
      </c>
      <c r="T2098" s="195">
        <v>0.60056386073644241</v>
      </c>
      <c r="U2098" s="195">
        <v>2.0707259120354</v>
      </c>
      <c r="V2098" s="194">
        <v>0</v>
      </c>
      <c r="W2098" s="194">
        <v>0</v>
      </c>
      <c r="X2098" s="194">
        <v>0</v>
      </c>
      <c r="Y2098" s="194" t="s">
        <v>629</v>
      </c>
      <c r="AM2098" s="200" t="s">
        <v>194</v>
      </c>
      <c r="AN2098" s="199" t="s">
        <v>389</v>
      </c>
      <c r="AO2098" s="197" t="s">
        <v>630</v>
      </c>
      <c r="AP2098" s="199" t="s">
        <v>316</v>
      </c>
      <c r="AQ2098" s="199" t="s">
        <v>52</v>
      </c>
      <c r="AR2098" s="195">
        <v>0.17567302017578076</v>
      </c>
      <c r="AS2098" s="195">
        <v>0.67788519734166497</v>
      </c>
      <c r="AT2098" s="195">
        <v>0.25914862998142557</v>
      </c>
      <c r="AU2098" s="194">
        <v>0</v>
      </c>
      <c r="AV2098" s="194">
        <v>0</v>
      </c>
      <c r="AW2098" s="194">
        <v>0</v>
      </c>
      <c r="AX2098" s="194" t="s">
        <v>639</v>
      </c>
    </row>
    <row r="2099" spans="14:50" ht="16.5" thickBot="1" x14ac:dyDescent="0.3">
      <c r="N2099" s="200" t="s">
        <v>194</v>
      </c>
      <c r="O2099" s="199" t="s">
        <v>553</v>
      </c>
      <c r="P2099" s="197" t="s">
        <v>630</v>
      </c>
      <c r="Q2099" s="199" t="s">
        <v>312</v>
      </c>
      <c r="R2099" s="199" t="s">
        <v>76</v>
      </c>
      <c r="S2099" s="195">
        <v>1.2550342215499553</v>
      </c>
      <c r="T2099" s="195">
        <v>0.60539068334627255</v>
      </c>
      <c r="U2099" s="195">
        <v>2.0730980110443791</v>
      </c>
      <c r="V2099" s="194">
        <v>0</v>
      </c>
      <c r="W2099" s="194">
        <v>0</v>
      </c>
      <c r="X2099" s="194">
        <v>0</v>
      </c>
      <c r="Y2099" s="194" t="s">
        <v>629</v>
      </c>
      <c r="AM2099" s="200" t="s">
        <v>194</v>
      </c>
      <c r="AN2099" s="199" t="s">
        <v>389</v>
      </c>
      <c r="AO2099" s="197" t="s">
        <v>630</v>
      </c>
      <c r="AP2099" s="199" t="s">
        <v>315</v>
      </c>
      <c r="AQ2099" s="199" t="s">
        <v>52</v>
      </c>
      <c r="AR2099" s="195">
        <v>0.40258193632683331</v>
      </c>
      <c r="AS2099" s="195">
        <v>0.67788519734166508</v>
      </c>
      <c r="AT2099" s="195">
        <v>0.59387922601874654</v>
      </c>
      <c r="AU2099" s="194">
        <v>0</v>
      </c>
      <c r="AV2099" s="194">
        <v>0</v>
      </c>
      <c r="AW2099" s="194">
        <v>0</v>
      </c>
      <c r="AX2099" s="194" t="s">
        <v>639</v>
      </c>
    </row>
    <row r="2100" spans="14:50" ht="16.5" thickBot="1" x14ac:dyDescent="0.3">
      <c r="N2100" s="200" t="s">
        <v>194</v>
      </c>
      <c r="O2100" s="199" t="s">
        <v>553</v>
      </c>
      <c r="P2100" s="197" t="s">
        <v>630</v>
      </c>
      <c r="Q2100" s="199" t="s">
        <v>323</v>
      </c>
      <c r="R2100" s="199" t="s">
        <v>52</v>
      </c>
      <c r="S2100" s="195">
        <v>1.2550342215499553</v>
      </c>
      <c r="T2100" s="195">
        <v>0.60539068334627255</v>
      </c>
      <c r="U2100" s="195">
        <v>2.0730980110443791</v>
      </c>
      <c r="V2100" s="194">
        <v>0</v>
      </c>
      <c r="W2100" s="194">
        <v>0</v>
      </c>
      <c r="X2100" s="194">
        <v>0</v>
      </c>
      <c r="Y2100" s="194" t="s">
        <v>629</v>
      </c>
      <c r="AM2100" s="200" t="s">
        <v>194</v>
      </c>
      <c r="AN2100" s="199" t="s">
        <v>389</v>
      </c>
      <c r="AO2100" s="197" t="s">
        <v>630</v>
      </c>
      <c r="AP2100" s="199" t="s">
        <v>314</v>
      </c>
      <c r="AQ2100" s="199" t="s">
        <v>52</v>
      </c>
      <c r="AR2100" s="195">
        <v>7.805242491795461E-2</v>
      </c>
      <c r="AS2100" s="195">
        <v>0.67788519734166508</v>
      </c>
      <c r="AT2100" s="195">
        <v>0.11514106698898005</v>
      </c>
      <c r="AU2100" s="194">
        <v>0</v>
      </c>
      <c r="AV2100" s="194">
        <v>0</v>
      </c>
      <c r="AW2100" s="194">
        <v>0</v>
      </c>
      <c r="AX2100" s="194" t="s">
        <v>639</v>
      </c>
    </row>
    <row r="2101" spans="14:50" ht="16.5" thickBot="1" x14ac:dyDescent="0.3">
      <c r="N2101" s="200" t="s">
        <v>194</v>
      </c>
      <c r="O2101" s="199" t="s">
        <v>553</v>
      </c>
      <c r="P2101" s="197" t="s">
        <v>630</v>
      </c>
      <c r="Q2101" s="199" t="s">
        <v>322</v>
      </c>
      <c r="R2101" s="199" t="s">
        <v>52</v>
      </c>
      <c r="S2101" s="195">
        <v>1.2436031482589707</v>
      </c>
      <c r="T2101" s="195">
        <v>0.60056386073644241</v>
      </c>
      <c r="U2101" s="195">
        <v>2.0707259120354</v>
      </c>
      <c r="V2101" s="194">
        <v>0</v>
      </c>
      <c r="W2101" s="194">
        <v>0</v>
      </c>
      <c r="X2101" s="194">
        <v>0</v>
      </c>
      <c r="Y2101" s="194" t="s">
        <v>629</v>
      </c>
      <c r="AM2101" s="200" t="s">
        <v>194</v>
      </c>
      <c r="AN2101" s="199" t="s">
        <v>389</v>
      </c>
      <c r="AO2101" s="197" t="s">
        <v>630</v>
      </c>
      <c r="AP2101" s="199" t="s">
        <v>313</v>
      </c>
      <c r="AQ2101" s="199" t="s">
        <v>52</v>
      </c>
      <c r="AR2101" s="195">
        <v>6.4117710394670083E-2</v>
      </c>
      <c r="AS2101" s="195">
        <v>0.67788519734166497</v>
      </c>
      <c r="AT2101" s="195">
        <v>9.458491002032271E-2</v>
      </c>
      <c r="AU2101" s="194">
        <v>0</v>
      </c>
      <c r="AV2101" s="194">
        <v>0</v>
      </c>
      <c r="AW2101" s="194">
        <v>0</v>
      </c>
      <c r="AX2101" s="194" t="s">
        <v>639</v>
      </c>
    </row>
    <row r="2102" spans="14:50" ht="16.5" thickBot="1" x14ac:dyDescent="0.3">
      <c r="N2102" s="200" t="s">
        <v>194</v>
      </c>
      <c r="O2102" s="199" t="s">
        <v>553</v>
      </c>
      <c r="P2102" s="197" t="s">
        <v>630</v>
      </c>
      <c r="Q2102" s="199" t="s">
        <v>321</v>
      </c>
      <c r="R2102" s="199" t="s">
        <v>52</v>
      </c>
      <c r="S2102" s="195">
        <v>1.2550342215499553</v>
      </c>
      <c r="T2102" s="195">
        <v>0.60539068334627255</v>
      </c>
      <c r="U2102" s="195">
        <v>2.0730980110443791</v>
      </c>
      <c r="V2102" s="194">
        <v>0</v>
      </c>
      <c r="W2102" s="194">
        <v>0</v>
      </c>
      <c r="X2102" s="194">
        <v>0</v>
      </c>
      <c r="Y2102" s="194" t="s">
        <v>629</v>
      </c>
      <c r="AM2102" s="200" t="s">
        <v>194</v>
      </c>
      <c r="AN2102" s="199" t="s">
        <v>389</v>
      </c>
      <c r="AO2102" s="197" t="s">
        <v>630</v>
      </c>
      <c r="AP2102" s="199" t="s">
        <v>312</v>
      </c>
      <c r="AQ2102" s="199" t="s">
        <v>52</v>
      </c>
      <c r="AR2102" s="195">
        <v>2.0642614534093866E-2</v>
      </c>
      <c r="AS2102" s="195">
        <v>0.67788519734166497</v>
      </c>
      <c r="AT2102" s="195">
        <v>3.0451490333531596E-2</v>
      </c>
      <c r="AU2102" s="194">
        <v>0</v>
      </c>
      <c r="AV2102" s="194">
        <v>0</v>
      </c>
      <c r="AW2102" s="194">
        <v>0</v>
      </c>
      <c r="AX2102" s="194" t="s">
        <v>639</v>
      </c>
    </row>
    <row r="2103" spans="14:50" ht="16.5" thickBot="1" x14ac:dyDescent="0.3">
      <c r="N2103" s="200" t="s">
        <v>194</v>
      </c>
      <c r="O2103" s="199" t="s">
        <v>553</v>
      </c>
      <c r="P2103" s="197" t="s">
        <v>630</v>
      </c>
      <c r="Q2103" s="199" t="s">
        <v>320</v>
      </c>
      <c r="R2103" s="199" t="s">
        <v>52</v>
      </c>
      <c r="S2103" s="195">
        <v>1.2436031482589707</v>
      </c>
      <c r="T2103" s="195">
        <v>0.60056386073644241</v>
      </c>
      <c r="U2103" s="195">
        <v>2.0707259120354</v>
      </c>
      <c r="V2103" s="194">
        <v>0</v>
      </c>
      <c r="W2103" s="194">
        <v>0</v>
      </c>
      <c r="X2103" s="194">
        <v>0</v>
      </c>
      <c r="Y2103" s="194" t="s">
        <v>629</v>
      </c>
      <c r="AM2103" s="200" t="s">
        <v>194</v>
      </c>
      <c r="AN2103" s="199" t="s">
        <v>395</v>
      </c>
      <c r="AO2103" s="197" t="s">
        <v>630</v>
      </c>
      <c r="AP2103" s="199" t="s">
        <v>321</v>
      </c>
      <c r="AQ2103" s="199" t="s">
        <v>55</v>
      </c>
      <c r="AR2103" s="195">
        <v>20.97315791264889</v>
      </c>
      <c r="AS2103" s="195">
        <v>0.67164269787495456</v>
      </c>
      <c r="AT2103" s="195">
        <v>31.226659619775457</v>
      </c>
      <c r="AU2103" s="194">
        <v>0</v>
      </c>
      <c r="AV2103" s="194">
        <v>0</v>
      </c>
      <c r="AW2103" s="194">
        <v>0</v>
      </c>
      <c r="AX2103" s="194" t="s">
        <v>638</v>
      </c>
    </row>
    <row r="2104" spans="14:50" ht="16.5" thickBot="1" x14ac:dyDescent="0.3">
      <c r="N2104" s="200" t="s">
        <v>194</v>
      </c>
      <c r="O2104" s="199" t="s">
        <v>553</v>
      </c>
      <c r="P2104" s="197" t="s">
        <v>630</v>
      </c>
      <c r="Q2104" s="199" t="s">
        <v>319</v>
      </c>
      <c r="R2104" s="199" t="s">
        <v>52</v>
      </c>
      <c r="S2104" s="195">
        <v>1.2436031482589707</v>
      </c>
      <c r="T2104" s="195">
        <v>0.60056386073644241</v>
      </c>
      <c r="U2104" s="195">
        <v>2.0707259120354</v>
      </c>
      <c r="V2104" s="194">
        <v>0</v>
      </c>
      <c r="W2104" s="194">
        <v>0</v>
      </c>
      <c r="X2104" s="194">
        <v>0</v>
      </c>
      <c r="Y2104" s="194" t="s">
        <v>629</v>
      </c>
      <c r="AM2104" s="200" t="s">
        <v>194</v>
      </c>
      <c r="AN2104" s="199" t="s">
        <v>395</v>
      </c>
      <c r="AO2104" s="197" t="s">
        <v>630</v>
      </c>
      <c r="AP2104" s="199" t="s">
        <v>320</v>
      </c>
      <c r="AQ2104" s="199" t="s">
        <v>55</v>
      </c>
      <c r="AR2104" s="195">
        <v>8.572699517915451</v>
      </c>
      <c r="AS2104" s="195">
        <v>0.67164269787495468</v>
      </c>
      <c r="AT2104" s="195">
        <v>12.763779826742795</v>
      </c>
      <c r="AU2104" s="194">
        <v>0</v>
      </c>
      <c r="AV2104" s="194">
        <v>0</v>
      </c>
      <c r="AW2104" s="194">
        <v>0</v>
      </c>
      <c r="AX2104" s="194" t="s">
        <v>638</v>
      </c>
    </row>
    <row r="2105" spans="14:50" ht="16.5" thickBot="1" x14ac:dyDescent="0.3">
      <c r="N2105" s="200" t="s">
        <v>194</v>
      </c>
      <c r="O2105" s="199" t="s">
        <v>553</v>
      </c>
      <c r="P2105" s="197" t="s">
        <v>630</v>
      </c>
      <c r="Q2105" s="199" t="s">
        <v>318</v>
      </c>
      <c r="R2105" s="199" t="s">
        <v>52</v>
      </c>
      <c r="S2105" s="195">
        <v>1.2550342215499553</v>
      </c>
      <c r="T2105" s="195">
        <v>0.60539068334627255</v>
      </c>
      <c r="U2105" s="195">
        <v>2.0730980110443791</v>
      </c>
      <c r="V2105" s="194">
        <v>0</v>
      </c>
      <c r="W2105" s="194">
        <v>0</v>
      </c>
      <c r="X2105" s="194">
        <v>0</v>
      </c>
      <c r="Y2105" s="194" t="s">
        <v>629</v>
      </c>
      <c r="AM2105" s="200" t="s">
        <v>194</v>
      </c>
      <c r="AN2105" s="199" t="s">
        <v>395</v>
      </c>
      <c r="AO2105" s="197" t="s">
        <v>630</v>
      </c>
      <c r="AP2105" s="199" t="s">
        <v>319</v>
      </c>
      <c r="AQ2105" s="199" t="s">
        <v>55</v>
      </c>
      <c r="AR2105" s="195">
        <v>8.572699517915451</v>
      </c>
      <c r="AS2105" s="195">
        <v>0.67164269787495468</v>
      </c>
      <c r="AT2105" s="195">
        <v>12.763779826742793</v>
      </c>
      <c r="AU2105" s="194">
        <v>0</v>
      </c>
      <c r="AV2105" s="194">
        <v>0</v>
      </c>
      <c r="AW2105" s="194">
        <v>0</v>
      </c>
      <c r="AX2105" s="194" t="s">
        <v>638</v>
      </c>
    </row>
    <row r="2106" spans="14:50" ht="16.5" thickBot="1" x14ac:dyDescent="0.3">
      <c r="N2106" s="200" t="s">
        <v>194</v>
      </c>
      <c r="O2106" s="199" t="s">
        <v>553</v>
      </c>
      <c r="P2106" s="197" t="s">
        <v>630</v>
      </c>
      <c r="Q2106" s="199" t="s">
        <v>317</v>
      </c>
      <c r="R2106" s="199" t="s">
        <v>52</v>
      </c>
      <c r="S2106" s="195">
        <v>1.2436031482589707</v>
      </c>
      <c r="T2106" s="195">
        <v>0.60056386073644241</v>
      </c>
      <c r="U2106" s="195">
        <v>2.0707259120354</v>
      </c>
      <c r="V2106" s="194">
        <v>0</v>
      </c>
      <c r="W2106" s="194">
        <v>0</v>
      </c>
      <c r="X2106" s="194">
        <v>0</v>
      </c>
      <c r="Y2106" s="194" t="s">
        <v>629</v>
      </c>
      <c r="AM2106" s="200" t="s">
        <v>194</v>
      </c>
      <c r="AN2106" s="199" t="s">
        <v>395</v>
      </c>
      <c r="AO2106" s="197" t="s">
        <v>630</v>
      </c>
      <c r="AP2106" s="199" t="s">
        <v>318</v>
      </c>
      <c r="AQ2106" s="199" t="s">
        <v>55</v>
      </c>
      <c r="AR2106" s="195">
        <v>9.6653744411284723</v>
      </c>
      <c r="AS2106" s="195">
        <v>0.67164269787495468</v>
      </c>
      <c r="AT2106" s="195">
        <v>14.390649182532997</v>
      </c>
      <c r="AU2106" s="194">
        <v>0</v>
      </c>
      <c r="AV2106" s="194">
        <v>0</v>
      </c>
      <c r="AW2106" s="194">
        <v>0</v>
      </c>
      <c r="AX2106" s="194" t="s">
        <v>638</v>
      </c>
    </row>
    <row r="2107" spans="14:50" ht="16.5" thickBot="1" x14ac:dyDescent="0.3">
      <c r="N2107" s="200" t="s">
        <v>194</v>
      </c>
      <c r="O2107" s="199" t="s">
        <v>553</v>
      </c>
      <c r="P2107" s="197" t="s">
        <v>630</v>
      </c>
      <c r="Q2107" s="199" t="s">
        <v>74</v>
      </c>
      <c r="R2107" s="199" t="s">
        <v>52</v>
      </c>
      <c r="S2107" s="195">
        <v>1.2550342215499553</v>
      </c>
      <c r="T2107" s="195">
        <v>0.60539068334627255</v>
      </c>
      <c r="U2107" s="195">
        <v>2.0730980110443791</v>
      </c>
      <c r="V2107" s="194">
        <v>0</v>
      </c>
      <c r="W2107" s="194">
        <v>0</v>
      </c>
      <c r="X2107" s="194">
        <v>0</v>
      </c>
      <c r="Y2107" s="194" t="s">
        <v>629</v>
      </c>
      <c r="AM2107" s="200" t="s">
        <v>194</v>
      </c>
      <c r="AN2107" s="199" t="s">
        <v>395</v>
      </c>
      <c r="AO2107" s="197" t="s">
        <v>630</v>
      </c>
      <c r="AP2107" s="199" t="s">
        <v>317</v>
      </c>
      <c r="AQ2107" s="199" t="s">
        <v>55</v>
      </c>
      <c r="AR2107" s="195">
        <v>4.8386483799577418</v>
      </c>
      <c r="AS2107" s="195">
        <v>0.67164269787495468</v>
      </c>
      <c r="AT2107" s="195">
        <v>7.204200083268967</v>
      </c>
      <c r="AU2107" s="194">
        <v>0</v>
      </c>
      <c r="AV2107" s="194">
        <v>0</v>
      </c>
      <c r="AW2107" s="194">
        <v>0</v>
      </c>
      <c r="AX2107" s="194" t="s">
        <v>638</v>
      </c>
    </row>
    <row r="2108" spans="14:50" ht="16.5" thickBot="1" x14ac:dyDescent="0.3">
      <c r="N2108" s="200" t="s">
        <v>194</v>
      </c>
      <c r="O2108" s="199" t="s">
        <v>553</v>
      </c>
      <c r="P2108" s="197" t="s">
        <v>630</v>
      </c>
      <c r="Q2108" s="199" t="s">
        <v>316</v>
      </c>
      <c r="R2108" s="199" t="s">
        <v>52</v>
      </c>
      <c r="S2108" s="195">
        <v>1.2550342215499553</v>
      </c>
      <c r="T2108" s="195">
        <v>0.60539068334627255</v>
      </c>
      <c r="U2108" s="195">
        <v>2.0730980110443791</v>
      </c>
      <c r="V2108" s="194">
        <v>0</v>
      </c>
      <c r="W2108" s="194">
        <v>0</v>
      </c>
      <c r="X2108" s="194">
        <v>0</v>
      </c>
      <c r="Y2108" s="194" t="s">
        <v>629</v>
      </c>
      <c r="AM2108" s="200" t="s">
        <v>194</v>
      </c>
      <c r="AN2108" s="199" t="s">
        <v>395</v>
      </c>
      <c r="AO2108" s="197" t="s">
        <v>630</v>
      </c>
      <c r="AP2108" s="199" t="s">
        <v>74</v>
      </c>
      <c r="AQ2108" s="199" t="s">
        <v>55</v>
      </c>
      <c r="AR2108" s="195">
        <v>6.5848808813357902</v>
      </c>
      <c r="AS2108" s="195">
        <v>0.67164269787495468</v>
      </c>
      <c r="AT2108" s="195">
        <v>9.8041427416244353</v>
      </c>
      <c r="AU2108" s="194">
        <v>0</v>
      </c>
      <c r="AV2108" s="194">
        <v>0</v>
      </c>
      <c r="AW2108" s="194">
        <v>0</v>
      </c>
      <c r="AX2108" s="194" t="s">
        <v>638</v>
      </c>
    </row>
    <row r="2109" spans="14:50" ht="16.5" thickBot="1" x14ac:dyDescent="0.3">
      <c r="N2109" s="200" t="s">
        <v>194</v>
      </c>
      <c r="O2109" s="199" t="s">
        <v>553</v>
      </c>
      <c r="P2109" s="197" t="s">
        <v>630</v>
      </c>
      <c r="Q2109" s="199" t="s">
        <v>315</v>
      </c>
      <c r="R2109" s="199" t="s">
        <v>52</v>
      </c>
      <c r="S2109" s="195">
        <v>1.2436031482589707</v>
      </c>
      <c r="T2109" s="195">
        <v>0.60056386073644241</v>
      </c>
      <c r="U2109" s="195">
        <v>2.0707259120354</v>
      </c>
      <c r="V2109" s="194">
        <v>0</v>
      </c>
      <c r="W2109" s="194">
        <v>0</v>
      </c>
      <c r="X2109" s="194">
        <v>0</v>
      </c>
      <c r="Y2109" s="194" t="s">
        <v>629</v>
      </c>
      <c r="AM2109" s="200" t="s">
        <v>194</v>
      </c>
      <c r="AN2109" s="199" t="s">
        <v>395</v>
      </c>
      <c r="AO2109" s="197" t="s">
        <v>630</v>
      </c>
      <c r="AP2109" s="199" t="s">
        <v>316</v>
      </c>
      <c r="AQ2109" s="199" t="s">
        <v>55</v>
      </c>
      <c r="AR2109" s="195">
        <v>8.8453802366803043</v>
      </c>
      <c r="AS2109" s="195">
        <v>0.67164269787495468</v>
      </c>
      <c r="AT2109" s="195">
        <v>13.169770570969748</v>
      </c>
      <c r="AU2109" s="194">
        <v>0</v>
      </c>
      <c r="AV2109" s="194">
        <v>0</v>
      </c>
      <c r="AW2109" s="194">
        <v>0</v>
      </c>
      <c r="AX2109" s="194" t="s">
        <v>638</v>
      </c>
    </row>
    <row r="2110" spans="14:50" ht="16.5" thickBot="1" x14ac:dyDescent="0.3">
      <c r="N2110" s="200" t="s">
        <v>194</v>
      </c>
      <c r="O2110" s="199" t="s">
        <v>553</v>
      </c>
      <c r="P2110" s="197" t="s">
        <v>630</v>
      </c>
      <c r="Q2110" s="199" t="s">
        <v>314</v>
      </c>
      <c r="R2110" s="199" t="s">
        <v>52</v>
      </c>
      <c r="S2110" s="195">
        <v>1.2550342215499553</v>
      </c>
      <c r="T2110" s="195">
        <v>0.60539068334627255</v>
      </c>
      <c r="U2110" s="195">
        <v>2.0730980110443791</v>
      </c>
      <c r="V2110" s="194">
        <v>0</v>
      </c>
      <c r="W2110" s="194">
        <v>0</v>
      </c>
      <c r="X2110" s="194">
        <v>0</v>
      </c>
      <c r="Y2110" s="194" t="s">
        <v>629</v>
      </c>
      <c r="AM2110" s="200" t="s">
        <v>194</v>
      </c>
      <c r="AN2110" s="199" t="s">
        <v>395</v>
      </c>
      <c r="AO2110" s="197" t="s">
        <v>630</v>
      </c>
      <c r="AP2110" s="199" t="s">
        <v>315</v>
      </c>
      <c r="AQ2110" s="199" t="s">
        <v>55</v>
      </c>
      <c r="AR2110" s="195">
        <v>20.270558903505414</v>
      </c>
      <c r="AS2110" s="195">
        <v>0.67164269787495456</v>
      </c>
      <c r="AT2110" s="195">
        <v>30.180569174116673</v>
      </c>
      <c r="AU2110" s="194">
        <v>0</v>
      </c>
      <c r="AV2110" s="194">
        <v>0</v>
      </c>
      <c r="AW2110" s="194">
        <v>0</v>
      </c>
      <c r="AX2110" s="194" t="s">
        <v>638</v>
      </c>
    </row>
    <row r="2111" spans="14:50" ht="16.5" thickBot="1" x14ac:dyDescent="0.3">
      <c r="N2111" s="200" t="s">
        <v>194</v>
      </c>
      <c r="O2111" s="199" t="s">
        <v>553</v>
      </c>
      <c r="P2111" s="197" t="s">
        <v>630</v>
      </c>
      <c r="Q2111" s="199" t="s">
        <v>313</v>
      </c>
      <c r="R2111" s="199" t="s">
        <v>52</v>
      </c>
      <c r="S2111" s="195">
        <v>1.2436031482589707</v>
      </c>
      <c r="T2111" s="195">
        <v>0.60056386073644241</v>
      </c>
      <c r="U2111" s="195">
        <v>2.0707259120354</v>
      </c>
      <c r="V2111" s="194">
        <v>0</v>
      </c>
      <c r="W2111" s="194">
        <v>0</v>
      </c>
      <c r="X2111" s="194">
        <v>0</v>
      </c>
      <c r="Y2111" s="194" t="s">
        <v>629</v>
      </c>
      <c r="AM2111" s="200" t="s">
        <v>194</v>
      </c>
      <c r="AN2111" s="199" t="s">
        <v>395</v>
      </c>
      <c r="AO2111" s="197" t="s">
        <v>630</v>
      </c>
      <c r="AP2111" s="199" t="s">
        <v>321</v>
      </c>
      <c r="AQ2111" s="199" t="s">
        <v>52</v>
      </c>
      <c r="AR2111" s="195">
        <v>20.97315791264889</v>
      </c>
      <c r="AS2111" s="195">
        <v>0.67164269787495456</v>
      </c>
      <c r="AT2111" s="195">
        <v>31.226659619775457</v>
      </c>
      <c r="AU2111" s="194">
        <v>0</v>
      </c>
      <c r="AV2111" s="194">
        <v>0</v>
      </c>
      <c r="AW2111" s="194">
        <v>0</v>
      </c>
      <c r="AX2111" s="194" t="s">
        <v>638</v>
      </c>
    </row>
    <row r="2112" spans="14:50" ht="16.5" thickBot="1" x14ac:dyDescent="0.3">
      <c r="N2112" s="200" t="s">
        <v>194</v>
      </c>
      <c r="O2112" s="199" t="s">
        <v>553</v>
      </c>
      <c r="P2112" s="197" t="s">
        <v>630</v>
      </c>
      <c r="Q2112" s="199" t="s">
        <v>312</v>
      </c>
      <c r="R2112" s="199" t="s">
        <v>52</v>
      </c>
      <c r="S2112" s="195">
        <v>1.2550342215499553</v>
      </c>
      <c r="T2112" s="195">
        <v>0.60539068334627255</v>
      </c>
      <c r="U2112" s="195">
        <v>2.0730980110443791</v>
      </c>
      <c r="V2112" s="194">
        <v>0</v>
      </c>
      <c r="W2112" s="194">
        <v>0</v>
      </c>
      <c r="X2112" s="194">
        <v>0</v>
      </c>
      <c r="Y2112" s="194" t="s">
        <v>629</v>
      </c>
      <c r="AM2112" s="200" t="s">
        <v>194</v>
      </c>
      <c r="AN2112" s="199" t="s">
        <v>395</v>
      </c>
      <c r="AO2112" s="197" t="s">
        <v>630</v>
      </c>
      <c r="AP2112" s="199" t="s">
        <v>320</v>
      </c>
      <c r="AQ2112" s="199" t="s">
        <v>52</v>
      </c>
      <c r="AR2112" s="195">
        <v>8.572699517915451</v>
      </c>
      <c r="AS2112" s="195">
        <v>0.67164269787495468</v>
      </c>
      <c r="AT2112" s="195">
        <v>12.763779826742795</v>
      </c>
      <c r="AU2112" s="194">
        <v>0</v>
      </c>
      <c r="AV2112" s="194">
        <v>0</v>
      </c>
      <c r="AW2112" s="194">
        <v>0</v>
      </c>
      <c r="AX2112" s="194" t="s">
        <v>638</v>
      </c>
    </row>
    <row r="2113" spans="14:50" ht="16.5" thickBot="1" x14ac:dyDescent="0.3">
      <c r="N2113" s="200" t="s">
        <v>194</v>
      </c>
      <c r="O2113" s="199" t="s">
        <v>407</v>
      </c>
      <c r="P2113" s="197" t="s">
        <v>630</v>
      </c>
      <c r="Q2113" s="199" t="s">
        <v>323</v>
      </c>
      <c r="R2113" s="199" t="s">
        <v>55</v>
      </c>
      <c r="S2113" s="195">
        <v>9.2945733358711591E-2</v>
      </c>
      <c r="T2113" s="195">
        <v>0.65282024256209781</v>
      </c>
      <c r="U2113" s="195">
        <v>0.14237569134488101</v>
      </c>
      <c r="V2113" s="194">
        <v>0</v>
      </c>
      <c r="W2113" s="194">
        <v>0</v>
      </c>
      <c r="X2113" s="194">
        <v>0</v>
      </c>
      <c r="Y2113" s="194" t="s">
        <v>629</v>
      </c>
      <c r="AM2113" s="200" t="s">
        <v>194</v>
      </c>
      <c r="AN2113" s="199" t="s">
        <v>395</v>
      </c>
      <c r="AO2113" s="197" t="s">
        <v>630</v>
      </c>
      <c r="AP2113" s="199" t="s">
        <v>319</v>
      </c>
      <c r="AQ2113" s="199" t="s">
        <v>52</v>
      </c>
      <c r="AR2113" s="195">
        <v>8.572699517915451</v>
      </c>
      <c r="AS2113" s="195">
        <v>0.67164269787495468</v>
      </c>
      <c r="AT2113" s="195">
        <v>12.763779826742793</v>
      </c>
      <c r="AU2113" s="194">
        <v>0</v>
      </c>
      <c r="AV2113" s="194">
        <v>0</v>
      </c>
      <c r="AW2113" s="194">
        <v>0</v>
      </c>
      <c r="AX2113" s="194" t="s">
        <v>638</v>
      </c>
    </row>
    <row r="2114" spans="14:50" ht="16.5" thickBot="1" x14ac:dyDescent="0.3">
      <c r="N2114" s="200" t="s">
        <v>194</v>
      </c>
      <c r="O2114" s="199" t="s">
        <v>407</v>
      </c>
      <c r="P2114" s="197" t="s">
        <v>630</v>
      </c>
      <c r="Q2114" s="199" t="s">
        <v>322</v>
      </c>
      <c r="R2114" s="199" t="s">
        <v>55</v>
      </c>
      <c r="S2114" s="195">
        <v>0.20420234979394261</v>
      </c>
      <c r="T2114" s="195">
        <v>0.63411360438707309</v>
      </c>
      <c r="U2114" s="195">
        <v>0.32202802207866565</v>
      </c>
      <c r="V2114" s="194">
        <v>0</v>
      </c>
      <c r="W2114" s="194">
        <v>0</v>
      </c>
      <c r="X2114" s="194">
        <v>0</v>
      </c>
      <c r="Y2114" s="194" t="s">
        <v>629</v>
      </c>
      <c r="AM2114" s="200" t="s">
        <v>194</v>
      </c>
      <c r="AN2114" s="199" t="s">
        <v>395</v>
      </c>
      <c r="AO2114" s="197" t="s">
        <v>630</v>
      </c>
      <c r="AP2114" s="199" t="s">
        <v>318</v>
      </c>
      <c r="AQ2114" s="199" t="s">
        <v>52</v>
      </c>
      <c r="AR2114" s="195">
        <v>9.6653744411284723</v>
      </c>
      <c r="AS2114" s="195">
        <v>0.67164269787495468</v>
      </c>
      <c r="AT2114" s="195">
        <v>14.390649182532997</v>
      </c>
      <c r="AU2114" s="194">
        <v>0</v>
      </c>
      <c r="AV2114" s="194">
        <v>0</v>
      </c>
      <c r="AW2114" s="194">
        <v>0</v>
      </c>
      <c r="AX2114" s="194" t="s">
        <v>638</v>
      </c>
    </row>
    <row r="2115" spans="14:50" ht="16.5" thickBot="1" x14ac:dyDescent="0.3">
      <c r="N2115" s="200" t="s">
        <v>194</v>
      </c>
      <c r="O2115" s="199" t="s">
        <v>407</v>
      </c>
      <c r="P2115" s="197" t="s">
        <v>630</v>
      </c>
      <c r="Q2115" s="199" t="s">
        <v>321</v>
      </c>
      <c r="R2115" s="199" t="s">
        <v>55</v>
      </c>
      <c r="S2115" s="195">
        <v>0.17741760989367494</v>
      </c>
      <c r="T2115" s="195">
        <v>0.63678068164381363</v>
      </c>
      <c r="U2115" s="195">
        <v>0.27861650801918381</v>
      </c>
      <c r="V2115" s="194">
        <v>0</v>
      </c>
      <c r="W2115" s="194">
        <v>0</v>
      </c>
      <c r="X2115" s="194">
        <v>0</v>
      </c>
      <c r="Y2115" s="194" t="s">
        <v>629</v>
      </c>
      <c r="AM2115" s="200" t="s">
        <v>194</v>
      </c>
      <c r="AN2115" s="199" t="s">
        <v>395</v>
      </c>
      <c r="AO2115" s="197" t="s">
        <v>630</v>
      </c>
      <c r="AP2115" s="199" t="s">
        <v>317</v>
      </c>
      <c r="AQ2115" s="199" t="s">
        <v>52</v>
      </c>
      <c r="AR2115" s="195">
        <v>4.8386483799577418</v>
      </c>
      <c r="AS2115" s="195">
        <v>0.67164269787495468</v>
      </c>
      <c r="AT2115" s="195">
        <v>7.204200083268967</v>
      </c>
      <c r="AU2115" s="194">
        <v>0</v>
      </c>
      <c r="AV2115" s="194">
        <v>0</v>
      </c>
      <c r="AW2115" s="194">
        <v>0</v>
      </c>
      <c r="AX2115" s="194" t="s">
        <v>638</v>
      </c>
    </row>
    <row r="2116" spans="14:50" ht="16.5" thickBot="1" x14ac:dyDescent="0.3">
      <c r="N2116" s="200" t="s">
        <v>194</v>
      </c>
      <c r="O2116" s="199" t="s">
        <v>407</v>
      </c>
      <c r="P2116" s="197" t="s">
        <v>630</v>
      </c>
      <c r="Q2116" s="199" t="s">
        <v>320</v>
      </c>
      <c r="R2116" s="199" t="s">
        <v>55</v>
      </c>
      <c r="S2116" s="195">
        <v>0.12392764447828213</v>
      </c>
      <c r="T2116" s="195">
        <v>0.6528202425620977</v>
      </c>
      <c r="U2116" s="195">
        <v>0.18983425512650803</v>
      </c>
      <c r="V2116" s="194">
        <v>0</v>
      </c>
      <c r="W2116" s="194">
        <v>0</v>
      </c>
      <c r="X2116" s="194">
        <v>0</v>
      </c>
      <c r="Y2116" s="194" t="s">
        <v>629</v>
      </c>
      <c r="AM2116" s="200" t="s">
        <v>194</v>
      </c>
      <c r="AN2116" s="199" t="s">
        <v>395</v>
      </c>
      <c r="AO2116" s="197" t="s">
        <v>630</v>
      </c>
      <c r="AP2116" s="199" t="s">
        <v>74</v>
      </c>
      <c r="AQ2116" s="199" t="s">
        <v>52</v>
      </c>
      <c r="AR2116" s="195">
        <v>6.5848808813357902</v>
      </c>
      <c r="AS2116" s="195">
        <v>0.67164269787495468</v>
      </c>
      <c r="AT2116" s="195">
        <v>9.8041427416244353</v>
      </c>
      <c r="AU2116" s="194">
        <v>0</v>
      </c>
      <c r="AV2116" s="194">
        <v>0</v>
      </c>
      <c r="AW2116" s="194">
        <v>0</v>
      </c>
      <c r="AX2116" s="194" t="s">
        <v>638</v>
      </c>
    </row>
    <row r="2117" spans="14:50" ht="16.5" thickBot="1" x14ac:dyDescent="0.3">
      <c r="N2117" s="200" t="s">
        <v>194</v>
      </c>
      <c r="O2117" s="199" t="s">
        <v>407</v>
      </c>
      <c r="P2117" s="197" t="s">
        <v>630</v>
      </c>
      <c r="Q2117" s="199" t="s">
        <v>319</v>
      </c>
      <c r="R2117" s="199" t="s">
        <v>55</v>
      </c>
      <c r="S2117" s="195">
        <v>0.23872931715040632</v>
      </c>
      <c r="T2117" s="195">
        <v>0.63411360438707298</v>
      </c>
      <c r="U2117" s="195">
        <v>0.37647720455573469</v>
      </c>
      <c r="V2117" s="194">
        <v>0</v>
      </c>
      <c r="W2117" s="194">
        <v>0</v>
      </c>
      <c r="X2117" s="194">
        <v>0</v>
      </c>
      <c r="Y2117" s="194" t="s">
        <v>629</v>
      </c>
      <c r="AM2117" s="200" t="s">
        <v>194</v>
      </c>
      <c r="AN2117" s="199" t="s">
        <v>395</v>
      </c>
      <c r="AO2117" s="197" t="s">
        <v>630</v>
      </c>
      <c r="AP2117" s="199" t="s">
        <v>316</v>
      </c>
      <c r="AQ2117" s="199" t="s">
        <v>52</v>
      </c>
      <c r="AR2117" s="195">
        <v>8.8453802366803043</v>
      </c>
      <c r="AS2117" s="195">
        <v>0.67164269787495468</v>
      </c>
      <c r="AT2117" s="195">
        <v>13.169770570969748</v>
      </c>
      <c r="AU2117" s="194">
        <v>0</v>
      </c>
      <c r="AV2117" s="194">
        <v>0</v>
      </c>
      <c r="AW2117" s="194">
        <v>0</v>
      </c>
      <c r="AX2117" s="194" t="s">
        <v>638</v>
      </c>
    </row>
    <row r="2118" spans="14:50" ht="16.5" thickBot="1" x14ac:dyDescent="0.3">
      <c r="N2118" s="200" t="s">
        <v>194</v>
      </c>
      <c r="O2118" s="199" t="s">
        <v>407</v>
      </c>
      <c r="P2118" s="197" t="s">
        <v>630</v>
      </c>
      <c r="Q2118" s="199" t="s">
        <v>318</v>
      </c>
      <c r="R2118" s="199" t="s">
        <v>55</v>
      </c>
      <c r="S2118" s="195">
        <v>0.29742634674787716</v>
      </c>
      <c r="T2118" s="195">
        <v>0.65282024256209792</v>
      </c>
      <c r="U2118" s="195">
        <v>0.45560221230361919</v>
      </c>
      <c r="V2118" s="194">
        <v>0</v>
      </c>
      <c r="W2118" s="194">
        <v>0</v>
      </c>
      <c r="X2118" s="194">
        <v>0</v>
      </c>
      <c r="Y2118" s="194" t="s">
        <v>629</v>
      </c>
      <c r="AM2118" s="200" t="s">
        <v>194</v>
      </c>
      <c r="AN2118" s="199" t="s">
        <v>395</v>
      </c>
      <c r="AO2118" s="197" t="s">
        <v>630</v>
      </c>
      <c r="AP2118" s="199" t="s">
        <v>315</v>
      </c>
      <c r="AQ2118" s="199" t="s">
        <v>52</v>
      </c>
      <c r="AR2118" s="195">
        <v>20.270558903505414</v>
      </c>
      <c r="AS2118" s="195">
        <v>0.67164269787495456</v>
      </c>
      <c r="AT2118" s="195">
        <v>30.180569174116673</v>
      </c>
      <c r="AU2118" s="194">
        <v>0</v>
      </c>
      <c r="AV2118" s="194">
        <v>0</v>
      </c>
      <c r="AW2118" s="194">
        <v>0</v>
      </c>
      <c r="AX2118" s="194" t="s">
        <v>638</v>
      </c>
    </row>
    <row r="2119" spans="14:50" ht="16.5" thickBot="1" x14ac:dyDescent="0.3">
      <c r="N2119" s="200" t="s">
        <v>194</v>
      </c>
      <c r="O2119" s="199" t="s">
        <v>407</v>
      </c>
      <c r="P2119" s="197" t="s">
        <v>630</v>
      </c>
      <c r="Q2119" s="199" t="s">
        <v>317</v>
      </c>
      <c r="R2119" s="199" t="s">
        <v>55</v>
      </c>
      <c r="S2119" s="195">
        <v>0.28386817582987994</v>
      </c>
      <c r="T2119" s="195">
        <v>0.63678068164381374</v>
      </c>
      <c r="U2119" s="195">
        <v>0.44578641283069415</v>
      </c>
      <c r="V2119" s="194">
        <v>0</v>
      </c>
      <c r="W2119" s="194">
        <v>0</v>
      </c>
      <c r="X2119" s="194">
        <v>0</v>
      </c>
      <c r="Y2119" s="194" t="s">
        <v>629</v>
      </c>
      <c r="AM2119" s="200" t="s">
        <v>194</v>
      </c>
      <c r="AN2119" s="199" t="s">
        <v>393</v>
      </c>
      <c r="AO2119" s="197" t="s">
        <v>630</v>
      </c>
      <c r="AP2119" s="199" t="s">
        <v>321</v>
      </c>
      <c r="AQ2119" s="199" t="s">
        <v>55</v>
      </c>
      <c r="AR2119" s="195">
        <v>4.9946706345143701</v>
      </c>
      <c r="AS2119" s="195">
        <v>0.63095620347585335</v>
      </c>
      <c r="AT2119" s="195">
        <v>7.9160338023453889</v>
      </c>
      <c r="AU2119" s="194">
        <v>0</v>
      </c>
      <c r="AV2119" s="194">
        <v>0</v>
      </c>
      <c r="AW2119" s="194">
        <v>0</v>
      </c>
      <c r="AX2119" s="194" t="s">
        <v>638</v>
      </c>
    </row>
    <row r="2120" spans="14:50" ht="16.5" thickBot="1" x14ac:dyDescent="0.3">
      <c r="N2120" s="200" t="s">
        <v>194</v>
      </c>
      <c r="O2120" s="199" t="s">
        <v>407</v>
      </c>
      <c r="P2120" s="197" t="s">
        <v>630</v>
      </c>
      <c r="Q2120" s="199" t="s">
        <v>74</v>
      </c>
      <c r="R2120" s="199" t="s">
        <v>55</v>
      </c>
      <c r="S2120" s="195">
        <v>0.27883720007613483</v>
      </c>
      <c r="T2120" s="195">
        <v>0.65282024256209781</v>
      </c>
      <c r="U2120" s="195">
        <v>0.42712707403464312</v>
      </c>
      <c r="V2120" s="194">
        <v>0</v>
      </c>
      <c r="W2120" s="194">
        <v>0</v>
      </c>
      <c r="X2120" s="194">
        <v>0</v>
      </c>
      <c r="Y2120" s="194" t="s">
        <v>629</v>
      </c>
      <c r="AM2120" s="200" t="s">
        <v>194</v>
      </c>
      <c r="AN2120" s="199" t="s">
        <v>393</v>
      </c>
      <c r="AO2120" s="197" t="s">
        <v>630</v>
      </c>
      <c r="AP2120" s="199" t="s">
        <v>320</v>
      </c>
      <c r="AQ2120" s="199" t="s">
        <v>55</v>
      </c>
      <c r="AR2120" s="195">
        <v>4.691710005356386</v>
      </c>
      <c r="AS2120" s="195">
        <v>0.65013853614417105</v>
      </c>
      <c r="AT2120" s="195">
        <v>7.2164773267892839</v>
      </c>
      <c r="AU2120" s="194">
        <v>0</v>
      </c>
      <c r="AV2120" s="194">
        <v>0</v>
      </c>
      <c r="AW2120" s="194">
        <v>0</v>
      </c>
      <c r="AX2120" s="194" t="s">
        <v>638</v>
      </c>
    </row>
    <row r="2121" spans="14:50" ht="16.5" thickBot="1" x14ac:dyDescent="0.3">
      <c r="N2121" s="200" t="s">
        <v>194</v>
      </c>
      <c r="O2121" s="199" t="s">
        <v>407</v>
      </c>
      <c r="P2121" s="197" t="s">
        <v>630</v>
      </c>
      <c r="Q2121" s="199" t="s">
        <v>316</v>
      </c>
      <c r="R2121" s="199" t="s">
        <v>55</v>
      </c>
      <c r="S2121" s="195">
        <v>0.2581825926630878</v>
      </c>
      <c r="T2121" s="195">
        <v>0.65282024256209781</v>
      </c>
      <c r="U2121" s="195">
        <v>0.39548803151355838</v>
      </c>
      <c r="V2121" s="194">
        <v>0</v>
      </c>
      <c r="W2121" s="194">
        <v>0</v>
      </c>
      <c r="X2121" s="194">
        <v>0</v>
      </c>
      <c r="Y2121" s="194" t="s">
        <v>629</v>
      </c>
      <c r="AM2121" s="200" t="s">
        <v>194</v>
      </c>
      <c r="AN2121" s="199" t="s">
        <v>393</v>
      </c>
      <c r="AO2121" s="197" t="s">
        <v>630</v>
      </c>
      <c r="AP2121" s="199" t="s">
        <v>319</v>
      </c>
      <c r="AQ2121" s="199" t="s">
        <v>55</v>
      </c>
      <c r="AR2121" s="195">
        <v>5.2295613778960499</v>
      </c>
      <c r="AS2121" s="195">
        <v>0.63692929069336057</v>
      </c>
      <c r="AT2121" s="195">
        <v>8.2105838973163792</v>
      </c>
      <c r="AU2121" s="194">
        <v>0</v>
      </c>
      <c r="AV2121" s="194">
        <v>0</v>
      </c>
      <c r="AW2121" s="194">
        <v>0</v>
      </c>
      <c r="AX2121" s="194" t="s">
        <v>638</v>
      </c>
    </row>
    <row r="2122" spans="14:50" ht="16.5" thickBot="1" x14ac:dyDescent="0.3">
      <c r="N2122" s="200" t="s">
        <v>194</v>
      </c>
      <c r="O2122" s="199" t="s">
        <v>407</v>
      </c>
      <c r="P2122" s="197" t="s">
        <v>630</v>
      </c>
      <c r="Q2122" s="199" t="s">
        <v>315</v>
      </c>
      <c r="R2122" s="199" t="s">
        <v>55</v>
      </c>
      <c r="S2122" s="195">
        <v>0.14784800824472913</v>
      </c>
      <c r="T2122" s="195">
        <v>0.63678068164381363</v>
      </c>
      <c r="U2122" s="195">
        <v>0.23218042334931988</v>
      </c>
      <c r="V2122" s="194">
        <v>0</v>
      </c>
      <c r="W2122" s="194">
        <v>0</v>
      </c>
      <c r="X2122" s="194">
        <v>0</v>
      </c>
      <c r="Y2122" s="194" t="s">
        <v>629</v>
      </c>
      <c r="AM2122" s="200" t="s">
        <v>194</v>
      </c>
      <c r="AN2122" s="199" t="s">
        <v>393</v>
      </c>
      <c r="AO2122" s="197" t="s">
        <v>630</v>
      </c>
      <c r="AP2122" s="199" t="s">
        <v>315</v>
      </c>
      <c r="AQ2122" s="199" t="s">
        <v>55</v>
      </c>
      <c r="AR2122" s="195">
        <v>10.709503081447092</v>
      </c>
      <c r="AS2122" s="195">
        <v>0.63095620347585335</v>
      </c>
      <c r="AT2122" s="195">
        <v>16.973449222703369</v>
      </c>
      <c r="AU2122" s="194">
        <v>0</v>
      </c>
      <c r="AV2122" s="194">
        <v>0</v>
      </c>
      <c r="AW2122" s="194">
        <v>0</v>
      </c>
      <c r="AX2122" s="194" t="s">
        <v>638</v>
      </c>
    </row>
    <row r="2123" spans="14:50" ht="16.5" thickBot="1" x14ac:dyDescent="0.3">
      <c r="N2123" s="200" t="s">
        <v>194</v>
      </c>
      <c r="O2123" s="199" t="s">
        <v>407</v>
      </c>
      <c r="P2123" s="197" t="s">
        <v>630</v>
      </c>
      <c r="Q2123" s="199" t="s">
        <v>314</v>
      </c>
      <c r="R2123" s="199" t="s">
        <v>55</v>
      </c>
      <c r="S2123" s="195">
        <v>0.17564343379473824</v>
      </c>
      <c r="T2123" s="195">
        <v>0.63678068164381363</v>
      </c>
      <c r="U2123" s="195">
        <v>0.27583034293899211</v>
      </c>
      <c r="V2123" s="194">
        <v>0</v>
      </c>
      <c r="W2123" s="194">
        <v>0</v>
      </c>
      <c r="X2123" s="194">
        <v>0</v>
      </c>
      <c r="Y2123" s="194" t="s">
        <v>629</v>
      </c>
      <c r="AM2123" s="200" t="s">
        <v>194</v>
      </c>
      <c r="AN2123" s="199" t="s">
        <v>393</v>
      </c>
      <c r="AO2123" s="197" t="s">
        <v>630</v>
      </c>
      <c r="AP2123" s="199" t="s">
        <v>314</v>
      </c>
      <c r="AQ2123" s="199" t="s">
        <v>55</v>
      </c>
      <c r="AR2123" s="195">
        <v>6.7137665738355956</v>
      </c>
      <c r="AS2123" s="195">
        <v>0.63095620347585346</v>
      </c>
      <c r="AT2123" s="195">
        <v>10.640622180827057</v>
      </c>
      <c r="AU2123" s="194">
        <v>0</v>
      </c>
      <c r="AV2123" s="194">
        <v>0</v>
      </c>
      <c r="AW2123" s="194">
        <v>0</v>
      </c>
      <c r="AX2123" s="194" t="s">
        <v>638</v>
      </c>
    </row>
    <row r="2124" spans="14:50" ht="16.5" thickBot="1" x14ac:dyDescent="0.3">
      <c r="N2124" s="200" t="s">
        <v>194</v>
      </c>
      <c r="O2124" s="199" t="s">
        <v>407</v>
      </c>
      <c r="P2124" s="197" t="s">
        <v>630</v>
      </c>
      <c r="Q2124" s="199" t="s">
        <v>313</v>
      </c>
      <c r="R2124" s="199" t="s">
        <v>55</v>
      </c>
      <c r="S2124" s="195">
        <v>3.8728237718945902E-2</v>
      </c>
      <c r="T2124" s="195">
        <v>0.65282024256209792</v>
      </c>
      <c r="U2124" s="195">
        <v>5.932450496165792E-2</v>
      </c>
      <c r="V2124" s="194">
        <v>0</v>
      </c>
      <c r="W2124" s="194">
        <v>0</v>
      </c>
      <c r="X2124" s="194">
        <v>0</v>
      </c>
      <c r="Y2124" s="194" t="s">
        <v>629</v>
      </c>
      <c r="AM2124" s="200" t="s">
        <v>194</v>
      </c>
      <c r="AN2124" s="199" t="s">
        <v>393</v>
      </c>
      <c r="AO2124" s="197" t="s">
        <v>630</v>
      </c>
      <c r="AP2124" s="199" t="s">
        <v>313</v>
      </c>
      <c r="AQ2124" s="199" t="s">
        <v>55</v>
      </c>
      <c r="AR2124" s="195">
        <v>6.3673207215550969</v>
      </c>
      <c r="AS2124" s="195">
        <v>0.65013853614417105</v>
      </c>
      <c r="AT2124" s="195">
        <v>9.7937906577854594</v>
      </c>
      <c r="AU2124" s="194">
        <v>0</v>
      </c>
      <c r="AV2124" s="194">
        <v>0</v>
      </c>
      <c r="AW2124" s="194">
        <v>0</v>
      </c>
      <c r="AX2124" s="194" t="s">
        <v>638</v>
      </c>
    </row>
    <row r="2125" spans="14:50" ht="16.5" thickBot="1" x14ac:dyDescent="0.3">
      <c r="N2125" s="200" t="s">
        <v>194</v>
      </c>
      <c r="O2125" s="199" t="s">
        <v>407</v>
      </c>
      <c r="P2125" s="197" t="s">
        <v>630</v>
      </c>
      <c r="Q2125" s="199" t="s">
        <v>312</v>
      </c>
      <c r="R2125" s="199" t="s">
        <v>55</v>
      </c>
      <c r="S2125" s="195">
        <v>0.18589146671742318</v>
      </c>
      <c r="T2125" s="195">
        <v>0.65282024256209781</v>
      </c>
      <c r="U2125" s="195">
        <v>0.28475138268976202</v>
      </c>
      <c r="V2125" s="194">
        <v>0</v>
      </c>
      <c r="W2125" s="194">
        <v>0</v>
      </c>
      <c r="X2125" s="194">
        <v>0</v>
      </c>
      <c r="Y2125" s="194" t="s">
        <v>629</v>
      </c>
      <c r="AM2125" s="200" t="s">
        <v>194</v>
      </c>
      <c r="AN2125" s="199" t="s">
        <v>393</v>
      </c>
      <c r="AO2125" s="197" t="s">
        <v>630</v>
      </c>
      <c r="AP2125" s="199" t="s">
        <v>321</v>
      </c>
      <c r="AQ2125" s="199" t="s">
        <v>52</v>
      </c>
      <c r="AR2125" s="195">
        <v>4.9946706345143701</v>
      </c>
      <c r="AS2125" s="195">
        <v>0.63095620347585335</v>
      </c>
      <c r="AT2125" s="195">
        <v>7.9160338023453889</v>
      </c>
      <c r="AU2125" s="194">
        <v>0</v>
      </c>
      <c r="AV2125" s="194">
        <v>0</v>
      </c>
      <c r="AW2125" s="194">
        <v>0</v>
      </c>
      <c r="AX2125" s="194" t="s">
        <v>638</v>
      </c>
    </row>
    <row r="2126" spans="14:50" ht="16.5" thickBot="1" x14ac:dyDescent="0.3">
      <c r="N2126" s="200" t="s">
        <v>194</v>
      </c>
      <c r="O2126" s="199" t="s">
        <v>407</v>
      </c>
      <c r="P2126" s="197" t="s">
        <v>630</v>
      </c>
      <c r="Q2126" s="199" t="s">
        <v>323</v>
      </c>
      <c r="R2126" s="199" t="s">
        <v>52</v>
      </c>
      <c r="S2126" s="195">
        <v>8.8913167149497679E-2</v>
      </c>
      <c r="T2126" s="195">
        <v>0.65282024256209803</v>
      </c>
      <c r="U2126" s="195">
        <v>0.13619854494790734</v>
      </c>
      <c r="V2126" s="194">
        <v>0</v>
      </c>
      <c r="W2126" s="194">
        <v>0</v>
      </c>
      <c r="X2126" s="194">
        <v>0</v>
      </c>
      <c r="Y2126" s="194" t="s">
        <v>629</v>
      </c>
      <c r="AM2126" s="200" t="s">
        <v>194</v>
      </c>
      <c r="AN2126" s="199" t="s">
        <v>393</v>
      </c>
      <c r="AO2126" s="197" t="s">
        <v>630</v>
      </c>
      <c r="AP2126" s="199" t="s">
        <v>320</v>
      </c>
      <c r="AQ2126" s="199" t="s">
        <v>52</v>
      </c>
      <c r="AR2126" s="195">
        <v>4.691710005356386</v>
      </c>
      <c r="AS2126" s="195">
        <v>0.65013853614417105</v>
      </c>
      <c r="AT2126" s="195">
        <v>7.2164773267892839</v>
      </c>
      <c r="AU2126" s="194">
        <v>0</v>
      </c>
      <c r="AV2126" s="194">
        <v>0</v>
      </c>
      <c r="AW2126" s="194">
        <v>0</v>
      </c>
      <c r="AX2126" s="194" t="s">
        <v>638</v>
      </c>
    </row>
    <row r="2127" spans="14:50" ht="16.5" thickBot="1" x14ac:dyDescent="0.3">
      <c r="N2127" s="200" t="s">
        <v>194</v>
      </c>
      <c r="O2127" s="199" t="s">
        <v>407</v>
      </c>
      <c r="P2127" s="197" t="s">
        <v>630</v>
      </c>
      <c r="Q2127" s="199" t="s">
        <v>322</v>
      </c>
      <c r="R2127" s="199" t="s">
        <v>52</v>
      </c>
      <c r="S2127" s="195">
        <v>0.19534277694573982</v>
      </c>
      <c r="T2127" s="195">
        <v>0.63411360438707298</v>
      </c>
      <c r="U2127" s="195">
        <v>0.30805643593557014</v>
      </c>
      <c r="V2127" s="194">
        <v>0</v>
      </c>
      <c r="W2127" s="194">
        <v>0</v>
      </c>
      <c r="X2127" s="194">
        <v>0</v>
      </c>
      <c r="Y2127" s="194" t="s">
        <v>629</v>
      </c>
      <c r="AM2127" s="200" t="s">
        <v>194</v>
      </c>
      <c r="AN2127" s="199" t="s">
        <v>393</v>
      </c>
      <c r="AO2127" s="197" t="s">
        <v>630</v>
      </c>
      <c r="AP2127" s="199" t="s">
        <v>319</v>
      </c>
      <c r="AQ2127" s="199" t="s">
        <v>52</v>
      </c>
      <c r="AR2127" s="195">
        <v>5.2295613778960499</v>
      </c>
      <c r="AS2127" s="195">
        <v>0.63692929069336057</v>
      </c>
      <c r="AT2127" s="195">
        <v>8.2105838973163792</v>
      </c>
      <c r="AU2127" s="194">
        <v>0</v>
      </c>
      <c r="AV2127" s="194">
        <v>0</v>
      </c>
      <c r="AW2127" s="194">
        <v>0</v>
      </c>
      <c r="AX2127" s="194" t="s">
        <v>638</v>
      </c>
    </row>
    <row r="2128" spans="14:50" ht="16.5" thickBot="1" x14ac:dyDescent="0.3">
      <c r="N2128" s="200" t="s">
        <v>194</v>
      </c>
      <c r="O2128" s="199" t="s">
        <v>407</v>
      </c>
      <c r="P2128" s="197" t="s">
        <v>630</v>
      </c>
      <c r="Q2128" s="199" t="s">
        <v>321</v>
      </c>
      <c r="R2128" s="199" t="s">
        <v>52</v>
      </c>
      <c r="S2128" s="195">
        <v>0.16972012628982239</v>
      </c>
      <c r="T2128" s="195">
        <v>0.63678068164381352</v>
      </c>
      <c r="U2128" s="195">
        <v>0.26652838439083837</v>
      </c>
      <c r="V2128" s="194">
        <v>0</v>
      </c>
      <c r="W2128" s="194">
        <v>0</v>
      </c>
      <c r="X2128" s="194">
        <v>0</v>
      </c>
      <c r="Y2128" s="194" t="s">
        <v>629</v>
      </c>
      <c r="AM2128" s="200" t="s">
        <v>194</v>
      </c>
      <c r="AN2128" s="199" t="s">
        <v>393</v>
      </c>
      <c r="AO2128" s="197" t="s">
        <v>630</v>
      </c>
      <c r="AP2128" s="199" t="s">
        <v>315</v>
      </c>
      <c r="AQ2128" s="199" t="s">
        <v>52</v>
      </c>
      <c r="AR2128" s="195">
        <v>10.709503081447092</v>
      </c>
      <c r="AS2128" s="195">
        <v>0.63095620347585335</v>
      </c>
      <c r="AT2128" s="195">
        <v>16.973449222703369</v>
      </c>
      <c r="AU2128" s="194">
        <v>0</v>
      </c>
      <c r="AV2128" s="194">
        <v>0</v>
      </c>
      <c r="AW2128" s="194">
        <v>0</v>
      </c>
      <c r="AX2128" s="194" t="s">
        <v>638</v>
      </c>
    </row>
    <row r="2129" spans="14:50" ht="16.5" thickBot="1" x14ac:dyDescent="0.3">
      <c r="N2129" s="200" t="s">
        <v>194</v>
      </c>
      <c r="O2129" s="199" t="s">
        <v>407</v>
      </c>
      <c r="P2129" s="197" t="s">
        <v>630</v>
      </c>
      <c r="Q2129" s="199" t="s">
        <v>320</v>
      </c>
      <c r="R2129" s="199" t="s">
        <v>52</v>
      </c>
      <c r="S2129" s="195">
        <v>0.11855088953266357</v>
      </c>
      <c r="T2129" s="195">
        <v>0.65282024256209792</v>
      </c>
      <c r="U2129" s="195">
        <v>0.18159805993054315</v>
      </c>
      <c r="V2129" s="194">
        <v>0</v>
      </c>
      <c r="W2129" s="194">
        <v>0</v>
      </c>
      <c r="X2129" s="194">
        <v>0</v>
      </c>
      <c r="Y2129" s="194" t="s">
        <v>629</v>
      </c>
      <c r="AM2129" s="200" t="s">
        <v>194</v>
      </c>
      <c r="AN2129" s="199" t="s">
        <v>393</v>
      </c>
      <c r="AO2129" s="197" t="s">
        <v>630</v>
      </c>
      <c r="AP2129" s="199" t="s">
        <v>314</v>
      </c>
      <c r="AQ2129" s="199" t="s">
        <v>52</v>
      </c>
      <c r="AR2129" s="195">
        <v>6.7137665738355956</v>
      </c>
      <c r="AS2129" s="195">
        <v>0.63095620347585346</v>
      </c>
      <c r="AT2129" s="195">
        <v>10.640622180827057</v>
      </c>
      <c r="AU2129" s="194">
        <v>0</v>
      </c>
      <c r="AV2129" s="194">
        <v>0</v>
      </c>
      <c r="AW2129" s="194">
        <v>0</v>
      </c>
      <c r="AX2129" s="194" t="s">
        <v>638</v>
      </c>
    </row>
    <row r="2130" spans="14:50" ht="16.5" thickBot="1" x14ac:dyDescent="0.3">
      <c r="N2130" s="200" t="s">
        <v>194</v>
      </c>
      <c r="O2130" s="199" t="s">
        <v>407</v>
      </c>
      <c r="P2130" s="197" t="s">
        <v>630</v>
      </c>
      <c r="Q2130" s="199" t="s">
        <v>319</v>
      </c>
      <c r="R2130" s="199" t="s">
        <v>52</v>
      </c>
      <c r="S2130" s="195">
        <v>0.22837174889308712</v>
      </c>
      <c r="T2130" s="195">
        <v>0.63411360438707298</v>
      </c>
      <c r="U2130" s="195">
        <v>0.3601432729295071</v>
      </c>
      <c r="V2130" s="194">
        <v>0</v>
      </c>
      <c r="W2130" s="194">
        <v>0</v>
      </c>
      <c r="X2130" s="194">
        <v>0</v>
      </c>
      <c r="Y2130" s="194" t="s">
        <v>629</v>
      </c>
      <c r="AM2130" s="200" t="s">
        <v>194</v>
      </c>
      <c r="AN2130" s="199" t="s">
        <v>393</v>
      </c>
      <c r="AO2130" s="197" t="s">
        <v>630</v>
      </c>
      <c r="AP2130" s="199" t="s">
        <v>313</v>
      </c>
      <c r="AQ2130" s="199" t="s">
        <v>52</v>
      </c>
      <c r="AR2130" s="195">
        <v>6.3673207215550969</v>
      </c>
      <c r="AS2130" s="195">
        <v>0.65013853614417105</v>
      </c>
      <c r="AT2130" s="195">
        <v>9.7937906577854594</v>
      </c>
      <c r="AU2130" s="194">
        <v>0</v>
      </c>
      <c r="AV2130" s="194">
        <v>0</v>
      </c>
      <c r="AW2130" s="194">
        <v>0</v>
      </c>
      <c r="AX2130" s="194" t="s">
        <v>638</v>
      </c>
    </row>
    <row r="2131" spans="14:50" ht="16.5" thickBot="1" x14ac:dyDescent="0.3">
      <c r="N2131" s="200" t="s">
        <v>194</v>
      </c>
      <c r="O2131" s="199" t="s">
        <v>407</v>
      </c>
      <c r="P2131" s="197" t="s">
        <v>630</v>
      </c>
      <c r="Q2131" s="199" t="s">
        <v>318</v>
      </c>
      <c r="R2131" s="199" t="s">
        <v>52</v>
      </c>
      <c r="S2131" s="195">
        <v>0.28452213487839256</v>
      </c>
      <c r="T2131" s="195">
        <v>0.65282024256209792</v>
      </c>
      <c r="U2131" s="195">
        <v>0.43583534383330352</v>
      </c>
      <c r="V2131" s="194">
        <v>0</v>
      </c>
      <c r="W2131" s="194">
        <v>0</v>
      </c>
      <c r="X2131" s="194">
        <v>0</v>
      </c>
      <c r="Y2131" s="194" t="s">
        <v>629</v>
      </c>
      <c r="AM2131" s="200" t="s">
        <v>194</v>
      </c>
      <c r="AN2131" s="199" t="s">
        <v>387</v>
      </c>
      <c r="AO2131" s="197" t="s">
        <v>630</v>
      </c>
      <c r="AP2131" s="199" t="s">
        <v>323</v>
      </c>
      <c r="AQ2131" s="199" t="s">
        <v>55</v>
      </c>
      <c r="AR2131" s="195">
        <v>8.0269935211726429E-2</v>
      </c>
      <c r="AS2131" s="195">
        <v>0.90381904680273095</v>
      </c>
      <c r="AT2131" s="195">
        <v>8.8811953560485504E-2</v>
      </c>
      <c r="AU2131" s="194">
        <v>0</v>
      </c>
      <c r="AV2131" s="194">
        <v>0</v>
      </c>
      <c r="AW2131" s="194">
        <v>0</v>
      </c>
      <c r="AX2131" s="194" t="s">
        <v>639</v>
      </c>
    </row>
    <row r="2132" spans="14:50" ht="16.5" thickBot="1" x14ac:dyDescent="0.3">
      <c r="N2132" s="200" t="s">
        <v>194</v>
      </c>
      <c r="O2132" s="199" t="s">
        <v>407</v>
      </c>
      <c r="P2132" s="197" t="s">
        <v>630</v>
      </c>
      <c r="Q2132" s="199" t="s">
        <v>317</v>
      </c>
      <c r="R2132" s="199" t="s">
        <v>52</v>
      </c>
      <c r="S2132" s="195">
        <v>0.27155220206371589</v>
      </c>
      <c r="T2132" s="195">
        <v>0.63678068164381352</v>
      </c>
      <c r="U2132" s="195">
        <v>0.42644541502534145</v>
      </c>
      <c r="V2132" s="194">
        <v>0</v>
      </c>
      <c r="W2132" s="194">
        <v>0</v>
      </c>
      <c r="X2132" s="194">
        <v>0</v>
      </c>
      <c r="Y2132" s="194" t="s">
        <v>629</v>
      </c>
      <c r="AM2132" s="200" t="s">
        <v>194</v>
      </c>
      <c r="AN2132" s="199" t="s">
        <v>387</v>
      </c>
      <c r="AO2132" s="197" t="s">
        <v>630</v>
      </c>
      <c r="AP2132" s="199" t="s">
        <v>322</v>
      </c>
      <c r="AQ2132" s="199" t="s">
        <v>55</v>
      </c>
      <c r="AR2132" s="195">
        <v>6.8293582479439979E-2</v>
      </c>
      <c r="AS2132" s="195">
        <v>0.90381904680273084</v>
      </c>
      <c r="AT2132" s="195">
        <v>7.5561123347675882E-2</v>
      </c>
      <c r="AU2132" s="194">
        <v>0</v>
      </c>
      <c r="AV2132" s="194">
        <v>0</v>
      </c>
      <c r="AW2132" s="194">
        <v>0</v>
      </c>
      <c r="AX2132" s="194" t="s">
        <v>639</v>
      </c>
    </row>
    <row r="2133" spans="14:50" ht="16.5" thickBot="1" x14ac:dyDescent="0.3">
      <c r="N2133" s="200" t="s">
        <v>194</v>
      </c>
      <c r="O2133" s="199" t="s">
        <v>407</v>
      </c>
      <c r="P2133" s="197" t="s">
        <v>630</v>
      </c>
      <c r="Q2133" s="199" t="s">
        <v>74</v>
      </c>
      <c r="R2133" s="199" t="s">
        <v>52</v>
      </c>
      <c r="S2133" s="195">
        <v>0.26673950144849295</v>
      </c>
      <c r="T2133" s="195">
        <v>0.65282024256209781</v>
      </c>
      <c r="U2133" s="195">
        <v>0.40859563484372202</v>
      </c>
      <c r="V2133" s="194">
        <v>0</v>
      </c>
      <c r="W2133" s="194">
        <v>0</v>
      </c>
      <c r="X2133" s="194">
        <v>0</v>
      </c>
      <c r="Y2133" s="194" t="s">
        <v>629</v>
      </c>
      <c r="AM2133" s="200" t="s">
        <v>194</v>
      </c>
      <c r="AN2133" s="199" t="s">
        <v>387</v>
      </c>
      <c r="AO2133" s="197" t="s">
        <v>630</v>
      </c>
      <c r="AP2133" s="199" t="s">
        <v>321</v>
      </c>
      <c r="AQ2133" s="199" t="s">
        <v>55</v>
      </c>
      <c r="AR2133" s="195">
        <v>0.43044948465193994</v>
      </c>
      <c r="AS2133" s="195">
        <v>0.90381904680273084</v>
      </c>
      <c r="AT2133" s="195">
        <v>0.47625626631200063</v>
      </c>
      <c r="AU2133" s="194">
        <v>0</v>
      </c>
      <c r="AV2133" s="194">
        <v>0</v>
      </c>
      <c r="AW2133" s="194">
        <v>0</v>
      </c>
      <c r="AX2133" s="194" t="s">
        <v>639</v>
      </c>
    </row>
    <row r="2134" spans="14:50" ht="16.5" thickBot="1" x14ac:dyDescent="0.3">
      <c r="N2134" s="200" t="s">
        <v>194</v>
      </c>
      <c r="O2134" s="199" t="s">
        <v>407</v>
      </c>
      <c r="P2134" s="197" t="s">
        <v>630</v>
      </c>
      <c r="Q2134" s="199" t="s">
        <v>316</v>
      </c>
      <c r="R2134" s="199" t="s">
        <v>52</v>
      </c>
      <c r="S2134" s="195">
        <v>0.24698101985971571</v>
      </c>
      <c r="T2134" s="195">
        <v>0.65282024256209792</v>
      </c>
      <c r="U2134" s="195">
        <v>0.37832929152196482</v>
      </c>
      <c r="V2134" s="194">
        <v>0</v>
      </c>
      <c r="W2134" s="194">
        <v>0</v>
      </c>
      <c r="X2134" s="194">
        <v>0</v>
      </c>
      <c r="Y2134" s="194" t="s">
        <v>629</v>
      </c>
      <c r="AM2134" s="200" t="s">
        <v>194</v>
      </c>
      <c r="AN2134" s="199" t="s">
        <v>387</v>
      </c>
      <c r="AO2134" s="197" t="s">
        <v>630</v>
      </c>
      <c r="AP2134" s="199" t="s">
        <v>320</v>
      </c>
      <c r="AQ2134" s="199" t="s">
        <v>55</v>
      </c>
      <c r="AR2134" s="195">
        <v>0.17594461001184317</v>
      </c>
      <c r="AS2134" s="195">
        <v>0.90381904680273073</v>
      </c>
      <c r="AT2134" s="195">
        <v>0.19466795995752587</v>
      </c>
      <c r="AU2134" s="194">
        <v>0</v>
      </c>
      <c r="AV2134" s="194">
        <v>0</v>
      </c>
      <c r="AW2134" s="194">
        <v>0</v>
      </c>
      <c r="AX2134" s="194" t="s">
        <v>639</v>
      </c>
    </row>
    <row r="2135" spans="14:50" ht="16.5" thickBot="1" x14ac:dyDescent="0.3">
      <c r="N2135" s="200" t="s">
        <v>194</v>
      </c>
      <c r="O2135" s="199" t="s">
        <v>407</v>
      </c>
      <c r="P2135" s="197" t="s">
        <v>630</v>
      </c>
      <c r="Q2135" s="199" t="s">
        <v>315</v>
      </c>
      <c r="R2135" s="199" t="s">
        <v>52</v>
      </c>
      <c r="S2135" s="195">
        <v>0.14143343857485199</v>
      </c>
      <c r="T2135" s="195">
        <v>0.63678068164381352</v>
      </c>
      <c r="U2135" s="195">
        <v>0.22210698699236528</v>
      </c>
      <c r="V2135" s="194">
        <v>0</v>
      </c>
      <c r="W2135" s="194">
        <v>0</v>
      </c>
      <c r="X2135" s="194">
        <v>0</v>
      </c>
      <c r="Y2135" s="194" t="s">
        <v>629</v>
      </c>
      <c r="AM2135" s="200" t="s">
        <v>194</v>
      </c>
      <c r="AN2135" s="199" t="s">
        <v>387</v>
      </c>
      <c r="AO2135" s="197" t="s">
        <v>630</v>
      </c>
      <c r="AP2135" s="199" t="s">
        <v>319</v>
      </c>
      <c r="AQ2135" s="199" t="s">
        <v>55</v>
      </c>
      <c r="AR2135" s="195">
        <v>0.17594461001184319</v>
      </c>
      <c r="AS2135" s="195">
        <v>0.90381904680273084</v>
      </c>
      <c r="AT2135" s="195">
        <v>0.19466795995752587</v>
      </c>
      <c r="AU2135" s="194">
        <v>0</v>
      </c>
      <c r="AV2135" s="194">
        <v>0</v>
      </c>
      <c r="AW2135" s="194">
        <v>0</v>
      </c>
      <c r="AX2135" s="194" t="s">
        <v>639</v>
      </c>
    </row>
    <row r="2136" spans="14:50" ht="16.5" thickBot="1" x14ac:dyDescent="0.3">
      <c r="N2136" s="200" t="s">
        <v>194</v>
      </c>
      <c r="O2136" s="199" t="s">
        <v>407</v>
      </c>
      <c r="P2136" s="197" t="s">
        <v>630</v>
      </c>
      <c r="Q2136" s="199" t="s">
        <v>314</v>
      </c>
      <c r="R2136" s="199" t="s">
        <v>52</v>
      </c>
      <c r="S2136" s="195">
        <v>0.16802292502692417</v>
      </c>
      <c r="T2136" s="195">
        <v>0.63678068164381352</v>
      </c>
      <c r="U2136" s="195">
        <v>0.26386310054692996</v>
      </c>
      <c r="V2136" s="194">
        <v>0</v>
      </c>
      <c r="W2136" s="194">
        <v>0</v>
      </c>
      <c r="X2136" s="194">
        <v>0</v>
      </c>
      <c r="Y2136" s="194" t="s">
        <v>629</v>
      </c>
      <c r="AM2136" s="200" t="s">
        <v>194</v>
      </c>
      <c r="AN2136" s="199" t="s">
        <v>387</v>
      </c>
      <c r="AO2136" s="197" t="s">
        <v>630</v>
      </c>
      <c r="AP2136" s="199" t="s">
        <v>318</v>
      </c>
      <c r="AQ2136" s="199" t="s">
        <v>55</v>
      </c>
      <c r="AR2136" s="195">
        <v>0.19837048213374908</v>
      </c>
      <c r="AS2136" s="195">
        <v>0.90381904680273095</v>
      </c>
      <c r="AT2136" s="195">
        <v>0.21948030729766835</v>
      </c>
      <c r="AU2136" s="194">
        <v>0</v>
      </c>
      <c r="AV2136" s="194">
        <v>0</v>
      </c>
      <c r="AW2136" s="194">
        <v>0</v>
      </c>
      <c r="AX2136" s="194" t="s">
        <v>639</v>
      </c>
    </row>
    <row r="2137" spans="14:50" ht="16.5" thickBot="1" x14ac:dyDescent="0.3">
      <c r="N2137" s="200" t="s">
        <v>194</v>
      </c>
      <c r="O2137" s="199" t="s">
        <v>407</v>
      </c>
      <c r="P2137" s="197" t="s">
        <v>630</v>
      </c>
      <c r="Q2137" s="199" t="s">
        <v>313</v>
      </c>
      <c r="R2137" s="199" t="s">
        <v>52</v>
      </c>
      <c r="S2137" s="195">
        <v>3.7047964971351419E-2</v>
      </c>
      <c r="T2137" s="195">
        <v>0.65282024256209781</v>
      </c>
      <c r="U2137" s="195">
        <v>5.6750637550623026E-2</v>
      </c>
      <c r="V2137" s="194">
        <v>0</v>
      </c>
      <c r="W2137" s="194">
        <v>0</v>
      </c>
      <c r="X2137" s="194">
        <v>0</v>
      </c>
      <c r="Y2137" s="194" t="s">
        <v>629</v>
      </c>
      <c r="AM2137" s="200" t="s">
        <v>194</v>
      </c>
      <c r="AN2137" s="199" t="s">
        <v>387</v>
      </c>
      <c r="AO2137" s="197" t="s">
        <v>630</v>
      </c>
      <c r="AP2137" s="199" t="s">
        <v>317</v>
      </c>
      <c r="AQ2137" s="199" t="s">
        <v>55</v>
      </c>
      <c r="AR2137" s="195">
        <v>9.9307586873089881E-2</v>
      </c>
      <c r="AS2137" s="195">
        <v>0.90381904680273073</v>
      </c>
      <c r="AT2137" s="195">
        <v>0.10987551902606113</v>
      </c>
      <c r="AU2137" s="194">
        <v>0</v>
      </c>
      <c r="AV2137" s="194">
        <v>0</v>
      </c>
      <c r="AW2137" s="194">
        <v>0</v>
      </c>
      <c r="AX2137" s="194" t="s">
        <v>639</v>
      </c>
    </row>
    <row r="2138" spans="14:50" ht="16.5" thickBot="1" x14ac:dyDescent="0.3">
      <c r="N2138" s="200" t="s">
        <v>194</v>
      </c>
      <c r="O2138" s="199" t="s">
        <v>407</v>
      </c>
      <c r="P2138" s="197" t="s">
        <v>630</v>
      </c>
      <c r="Q2138" s="199" t="s">
        <v>312</v>
      </c>
      <c r="R2138" s="199" t="s">
        <v>52</v>
      </c>
      <c r="S2138" s="195">
        <v>0.17782633429899536</v>
      </c>
      <c r="T2138" s="195">
        <v>0.65282024256209803</v>
      </c>
      <c r="U2138" s="195">
        <v>0.27239708989581468</v>
      </c>
      <c r="V2138" s="194">
        <v>0</v>
      </c>
      <c r="W2138" s="194">
        <v>0</v>
      </c>
      <c r="X2138" s="194">
        <v>0</v>
      </c>
      <c r="Y2138" s="194" t="s">
        <v>629</v>
      </c>
      <c r="AM2138" s="200" t="s">
        <v>194</v>
      </c>
      <c r="AN2138" s="199" t="s">
        <v>387</v>
      </c>
      <c r="AO2138" s="197" t="s">
        <v>630</v>
      </c>
      <c r="AP2138" s="199" t="s">
        <v>74</v>
      </c>
      <c r="AQ2138" s="199" t="s">
        <v>55</v>
      </c>
      <c r="AR2138" s="195">
        <v>0.13519243984503873</v>
      </c>
      <c r="AS2138" s="195">
        <v>0.90381904680273095</v>
      </c>
      <c r="AT2138" s="195">
        <v>0.14957910028924856</v>
      </c>
      <c r="AU2138" s="194">
        <v>0</v>
      </c>
      <c r="AV2138" s="194">
        <v>0</v>
      </c>
      <c r="AW2138" s="194">
        <v>0</v>
      </c>
      <c r="AX2138" s="194" t="s">
        <v>639</v>
      </c>
    </row>
    <row r="2139" spans="14:50" ht="16.5" thickBot="1" x14ac:dyDescent="0.3">
      <c r="N2139" s="200" t="s">
        <v>194</v>
      </c>
      <c r="O2139" s="199" t="s">
        <v>408</v>
      </c>
      <c r="P2139" s="197" t="s">
        <v>630</v>
      </c>
      <c r="Q2139" s="199" t="s">
        <v>323</v>
      </c>
      <c r="R2139" s="199" t="s">
        <v>55</v>
      </c>
      <c r="S2139" s="195">
        <v>6.3912883706603489</v>
      </c>
      <c r="T2139" s="195">
        <v>0.60877851989121901</v>
      </c>
      <c r="U2139" s="195">
        <v>10.498544481829601</v>
      </c>
      <c r="V2139" s="194">
        <v>0</v>
      </c>
      <c r="W2139" s="194">
        <v>0</v>
      </c>
      <c r="X2139" s="194">
        <v>0</v>
      </c>
      <c r="Y2139" s="194" t="s">
        <v>629</v>
      </c>
      <c r="AM2139" s="200" t="s">
        <v>194</v>
      </c>
      <c r="AN2139" s="199" t="s">
        <v>387</v>
      </c>
      <c r="AO2139" s="197" t="s">
        <v>630</v>
      </c>
      <c r="AP2139" s="199" t="s">
        <v>316</v>
      </c>
      <c r="AQ2139" s="199" t="s">
        <v>55</v>
      </c>
      <c r="AR2139" s="195">
        <v>0.11183002521194593</v>
      </c>
      <c r="AS2139" s="195">
        <v>0.90381904680273073</v>
      </c>
      <c r="AT2139" s="195">
        <v>0.1237305471792676</v>
      </c>
      <c r="AU2139" s="194">
        <v>0</v>
      </c>
      <c r="AV2139" s="194">
        <v>0</v>
      </c>
      <c r="AW2139" s="194">
        <v>0</v>
      </c>
      <c r="AX2139" s="194" t="s">
        <v>639</v>
      </c>
    </row>
    <row r="2140" spans="14:50" ht="16.5" thickBot="1" x14ac:dyDescent="0.3">
      <c r="N2140" s="200" t="s">
        <v>194</v>
      </c>
      <c r="O2140" s="199" t="s">
        <v>408</v>
      </c>
      <c r="P2140" s="197" t="s">
        <v>630</v>
      </c>
      <c r="Q2140" s="199" t="s">
        <v>322</v>
      </c>
      <c r="R2140" s="199" t="s">
        <v>55</v>
      </c>
      <c r="S2140" s="195">
        <v>6.2671221437288791</v>
      </c>
      <c r="T2140" s="195">
        <v>0.6053310492888162</v>
      </c>
      <c r="U2140" s="195">
        <v>10.353214412331761</v>
      </c>
      <c r="V2140" s="194">
        <v>0</v>
      </c>
      <c r="W2140" s="194">
        <v>0</v>
      </c>
      <c r="X2140" s="194">
        <v>0</v>
      </c>
      <c r="Y2140" s="194" t="s">
        <v>629</v>
      </c>
      <c r="AM2140" s="200" t="s">
        <v>194</v>
      </c>
      <c r="AN2140" s="199" t="s">
        <v>387</v>
      </c>
      <c r="AO2140" s="197" t="s">
        <v>630</v>
      </c>
      <c r="AP2140" s="199" t="s">
        <v>315</v>
      </c>
      <c r="AQ2140" s="199" t="s">
        <v>55</v>
      </c>
      <c r="AR2140" s="195">
        <v>0.45643896849054172</v>
      </c>
      <c r="AS2140" s="195">
        <v>0.90381904680273084</v>
      </c>
      <c r="AT2140" s="195">
        <v>0.50501145124701596</v>
      </c>
      <c r="AU2140" s="194">
        <v>0</v>
      </c>
      <c r="AV2140" s="194">
        <v>0</v>
      </c>
      <c r="AW2140" s="194">
        <v>0</v>
      </c>
      <c r="AX2140" s="194" t="s">
        <v>639</v>
      </c>
    </row>
    <row r="2141" spans="14:50" ht="16.5" thickBot="1" x14ac:dyDescent="0.3">
      <c r="N2141" s="200" t="s">
        <v>194</v>
      </c>
      <c r="O2141" s="199" t="s">
        <v>408</v>
      </c>
      <c r="P2141" s="197" t="s">
        <v>630</v>
      </c>
      <c r="Q2141" s="199" t="s">
        <v>321</v>
      </c>
      <c r="R2141" s="199" t="s">
        <v>55</v>
      </c>
      <c r="S2141" s="195">
        <v>6.3031603302949915</v>
      </c>
      <c r="T2141" s="195">
        <v>0.61170196946392219</v>
      </c>
      <c r="U2141" s="195">
        <v>10.304299552638188</v>
      </c>
      <c r="V2141" s="194">
        <v>0</v>
      </c>
      <c r="W2141" s="194">
        <v>0</v>
      </c>
      <c r="X2141" s="194">
        <v>0</v>
      </c>
      <c r="Y2141" s="194" t="s">
        <v>629</v>
      </c>
      <c r="AM2141" s="200" t="s">
        <v>194</v>
      </c>
      <c r="AN2141" s="199" t="s">
        <v>387</v>
      </c>
      <c r="AO2141" s="197" t="s">
        <v>630</v>
      </c>
      <c r="AP2141" s="199" t="s">
        <v>314</v>
      </c>
      <c r="AQ2141" s="199" t="s">
        <v>55</v>
      </c>
      <c r="AR2141" s="195">
        <v>0.10132180511270779</v>
      </c>
      <c r="AS2141" s="195">
        <v>0.90381904680273062</v>
      </c>
      <c r="AT2141" s="195">
        <v>0.11210408263815057</v>
      </c>
      <c r="AU2141" s="194">
        <v>0</v>
      </c>
      <c r="AV2141" s="194">
        <v>0</v>
      </c>
      <c r="AW2141" s="194">
        <v>0</v>
      </c>
      <c r="AX2141" s="194" t="s">
        <v>639</v>
      </c>
    </row>
    <row r="2142" spans="14:50" ht="16.5" thickBot="1" x14ac:dyDescent="0.3">
      <c r="N2142" s="200" t="s">
        <v>194</v>
      </c>
      <c r="O2142" s="199" t="s">
        <v>408</v>
      </c>
      <c r="P2142" s="197" t="s">
        <v>630</v>
      </c>
      <c r="Q2142" s="199" t="s">
        <v>320</v>
      </c>
      <c r="R2142" s="199" t="s">
        <v>55</v>
      </c>
      <c r="S2142" s="195">
        <v>6.3912883706603489</v>
      </c>
      <c r="T2142" s="195">
        <v>0.60877851989121901</v>
      </c>
      <c r="U2142" s="195">
        <v>10.498544481829601</v>
      </c>
      <c r="V2142" s="194">
        <v>0</v>
      </c>
      <c r="W2142" s="194">
        <v>0</v>
      </c>
      <c r="X2142" s="194">
        <v>0</v>
      </c>
      <c r="Y2142" s="194" t="s">
        <v>629</v>
      </c>
      <c r="AM2142" s="200" t="s">
        <v>194</v>
      </c>
      <c r="AN2142" s="199" t="s">
        <v>387</v>
      </c>
      <c r="AO2142" s="197" t="s">
        <v>630</v>
      </c>
      <c r="AP2142" s="199" t="s">
        <v>313</v>
      </c>
      <c r="AQ2142" s="199" t="s">
        <v>55</v>
      </c>
      <c r="AR2142" s="195">
        <v>6.8293582479439979E-2</v>
      </c>
      <c r="AS2142" s="195">
        <v>0.90381904680273073</v>
      </c>
      <c r="AT2142" s="195">
        <v>7.5561123347675882E-2</v>
      </c>
      <c r="AU2142" s="194">
        <v>0</v>
      </c>
      <c r="AV2142" s="194">
        <v>0</v>
      </c>
      <c r="AW2142" s="194">
        <v>0</v>
      </c>
      <c r="AX2142" s="194" t="s">
        <v>639</v>
      </c>
    </row>
    <row r="2143" spans="14:50" ht="16.5" thickBot="1" x14ac:dyDescent="0.3">
      <c r="N2143" s="200" t="s">
        <v>194</v>
      </c>
      <c r="O2143" s="199" t="s">
        <v>408</v>
      </c>
      <c r="P2143" s="197" t="s">
        <v>630</v>
      </c>
      <c r="Q2143" s="199" t="s">
        <v>319</v>
      </c>
      <c r="R2143" s="199" t="s">
        <v>55</v>
      </c>
      <c r="S2143" s="195">
        <v>6.2671221437288791</v>
      </c>
      <c r="T2143" s="195">
        <v>0.60533104928881609</v>
      </c>
      <c r="U2143" s="195">
        <v>10.353214412331763</v>
      </c>
      <c r="V2143" s="194">
        <v>0</v>
      </c>
      <c r="W2143" s="194">
        <v>0</v>
      </c>
      <c r="X2143" s="194">
        <v>0</v>
      </c>
      <c r="Y2143" s="194" t="s">
        <v>629</v>
      </c>
      <c r="AM2143" s="200" t="s">
        <v>194</v>
      </c>
      <c r="AN2143" s="199" t="s">
        <v>387</v>
      </c>
      <c r="AO2143" s="197" t="s">
        <v>630</v>
      </c>
      <c r="AP2143" s="199" t="s">
        <v>312</v>
      </c>
      <c r="AQ2143" s="199" t="s">
        <v>55</v>
      </c>
      <c r="AR2143" s="195">
        <v>2.1332144022700242E-2</v>
      </c>
      <c r="AS2143" s="195">
        <v>0.90381904680273095</v>
      </c>
      <c r="AT2143" s="195">
        <v>2.360222889544419E-2</v>
      </c>
      <c r="AU2143" s="194">
        <v>0</v>
      </c>
      <c r="AV2143" s="194">
        <v>0</v>
      </c>
      <c r="AW2143" s="194">
        <v>0</v>
      </c>
      <c r="AX2143" s="194" t="s">
        <v>639</v>
      </c>
    </row>
    <row r="2144" spans="14:50" ht="16.5" thickBot="1" x14ac:dyDescent="0.3">
      <c r="N2144" s="200" t="s">
        <v>194</v>
      </c>
      <c r="O2144" s="199" t="s">
        <v>408</v>
      </c>
      <c r="P2144" s="197" t="s">
        <v>630</v>
      </c>
      <c r="Q2144" s="199" t="s">
        <v>318</v>
      </c>
      <c r="R2144" s="199" t="s">
        <v>55</v>
      </c>
      <c r="S2144" s="195">
        <v>6.3912883706603489</v>
      </c>
      <c r="T2144" s="195">
        <v>0.60877851989121889</v>
      </c>
      <c r="U2144" s="195">
        <v>10.498544481829601</v>
      </c>
      <c r="V2144" s="194">
        <v>0</v>
      </c>
      <c r="W2144" s="194">
        <v>0</v>
      </c>
      <c r="X2144" s="194">
        <v>0</v>
      </c>
      <c r="Y2144" s="194" t="s">
        <v>629</v>
      </c>
      <c r="AM2144" s="200" t="s">
        <v>194</v>
      </c>
      <c r="AN2144" s="199" t="s">
        <v>387</v>
      </c>
      <c r="AO2144" s="197" t="s">
        <v>630</v>
      </c>
      <c r="AP2144" s="199" t="s">
        <v>323</v>
      </c>
      <c r="AQ2144" s="199" t="s">
        <v>52</v>
      </c>
      <c r="AR2144" s="195">
        <v>8.0269935211726429E-2</v>
      </c>
      <c r="AS2144" s="195">
        <v>0.90381904680273095</v>
      </c>
      <c r="AT2144" s="195">
        <v>8.8811953560485504E-2</v>
      </c>
      <c r="AU2144" s="194">
        <v>0</v>
      </c>
      <c r="AV2144" s="194">
        <v>0</v>
      </c>
      <c r="AW2144" s="194">
        <v>0</v>
      </c>
      <c r="AX2144" s="194" t="s">
        <v>639</v>
      </c>
    </row>
    <row r="2145" spans="14:50" ht="16.5" thickBot="1" x14ac:dyDescent="0.3">
      <c r="N2145" s="200" t="s">
        <v>194</v>
      </c>
      <c r="O2145" s="199" t="s">
        <v>408</v>
      </c>
      <c r="P2145" s="197" t="s">
        <v>630</v>
      </c>
      <c r="Q2145" s="199" t="s">
        <v>317</v>
      </c>
      <c r="R2145" s="199" t="s">
        <v>55</v>
      </c>
      <c r="S2145" s="195">
        <v>6.3031603302949906</v>
      </c>
      <c r="T2145" s="195">
        <v>0.61170196946392219</v>
      </c>
      <c r="U2145" s="195">
        <v>10.304299552638186</v>
      </c>
      <c r="V2145" s="194">
        <v>0</v>
      </c>
      <c r="W2145" s="194">
        <v>0</v>
      </c>
      <c r="X2145" s="194">
        <v>0</v>
      </c>
      <c r="Y2145" s="194" t="s">
        <v>629</v>
      </c>
      <c r="AM2145" s="200" t="s">
        <v>194</v>
      </c>
      <c r="AN2145" s="199" t="s">
        <v>387</v>
      </c>
      <c r="AO2145" s="197" t="s">
        <v>630</v>
      </c>
      <c r="AP2145" s="199" t="s">
        <v>322</v>
      </c>
      <c r="AQ2145" s="199" t="s">
        <v>52</v>
      </c>
      <c r="AR2145" s="195">
        <v>6.8293582479439979E-2</v>
      </c>
      <c r="AS2145" s="195">
        <v>0.90381904680273084</v>
      </c>
      <c r="AT2145" s="195">
        <v>7.5561123347675882E-2</v>
      </c>
      <c r="AU2145" s="194">
        <v>0</v>
      </c>
      <c r="AV2145" s="194">
        <v>0</v>
      </c>
      <c r="AW2145" s="194">
        <v>0</v>
      </c>
      <c r="AX2145" s="194" t="s">
        <v>639</v>
      </c>
    </row>
    <row r="2146" spans="14:50" ht="16.5" thickBot="1" x14ac:dyDescent="0.3">
      <c r="N2146" s="200" t="s">
        <v>194</v>
      </c>
      <c r="O2146" s="199" t="s">
        <v>408</v>
      </c>
      <c r="P2146" s="197" t="s">
        <v>630</v>
      </c>
      <c r="Q2146" s="199" t="s">
        <v>74</v>
      </c>
      <c r="R2146" s="199" t="s">
        <v>55</v>
      </c>
      <c r="S2146" s="195">
        <v>6.3912883706603489</v>
      </c>
      <c r="T2146" s="195">
        <v>0.60877851989121901</v>
      </c>
      <c r="U2146" s="195">
        <v>10.498544481829601</v>
      </c>
      <c r="V2146" s="194">
        <v>0</v>
      </c>
      <c r="W2146" s="194">
        <v>0</v>
      </c>
      <c r="X2146" s="194">
        <v>0</v>
      </c>
      <c r="Y2146" s="194" t="s">
        <v>629</v>
      </c>
      <c r="AM2146" s="200" t="s">
        <v>194</v>
      </c>
      <c r="AN2146" s="199" t="s">
        <v>387</v>
      </c>
      <c r="AO2146" s="197" t="s">
        <v>630</v>
      </c>
      <c r="AP2146" s="199" t="s">
        <v>321</v>
      </c>
      <c r="AQ2146" s="199" t="s">
        <v>52</v>
      </c>
      <c r="AR2146" s="195">
        <v>0.43044948465193994</v>
      </c>
      <c r="AS2146" s="195">
        <v>0.90381904680273084</v>
      </c>
      <c r="AT2146" s="195">
        <v>0.47625626631200063</v>
      </c>
      <c r="AU2146" s="194">
        <v>0</v>
      </c>
      <c r="AV2146" s="194">
        <v>0</v>
      </c>
      <c r="AW2146" s="194">
        <v>0</v>
      </c>
      <c r="AX2146" s="194" t="s">
        <v>639</v>
      </c>
    </row>
    <row r="2147" spans="14:50" ht="16.5" thickBot="1" x14ac:dyDescent="0.3">
      <c r="N2147" s="200" t="s">
        <v>194</v>
      </c>
      <c r="O2147" s="199" t="s">
        <v>408</v>
      </c>
      <c r="P2147" s="197" t="s">
        <v>630</v>
      </c>
      <c r="Q2147" s="199" t="s">
        <v>316</v>
      </c>
      <c r="R2147" s="199" t="s">
        <v>55</v>
      </c>
      <c r="S2147" s="195">
        <v>6.3912883706603489</v>
      </c>
      <c r="T2147" s="195">
        <v>0.60877851989121901</v>
      </c>
      <c r="U2147" s="195">
        <v>10.498544481829601</v>
      </c>
      <c r="V2147" s="194">
        <v>0</v>
      </c>
      <c r="W2147" s="194">
        <v>0</v>
      </c>
      <c r="X2147" s="194">
        <v>0</v>
      </c>
      <c r="Y2147" s="194" t="s">
        <v>629</v>
      </c>
      <c r="AM2147" s="200" t="s">
        <v>194</v>
      </c>
      <c r="AN2147" s="199" t="s">
        <v>387</v>
      </c>
      <c r="AO2147" s="197" t="s">
        <v>630</v>
      </c>
      <c r="AP2147" s="199" t="s">
        <v>320</v>
      </c>
      <c r="AQ2147" s="199" t="s">
        <v>52</v>
      </c>
      <c r="AR2147" s="195">
        <v>0.17594461001184317</v>
      </c>
      <c r="AS2147" s="195">
        <v>0.90381904680273073</v>
      </c>
      <c r="AT2147" s="195">
        <v>0.19466795995752587</v>
      </c>
      <c r="AU2147" s="194">
        <v>0</v>
      </c>
      <c r="AV2147" s="194">
        <v>0</v>
      </c>
      <c r="AW2147" s="194">
        <v>0</v>
      </c>
      <c r="AX2147" s="194" t="s">
        <v>639</v>
      </c>
    </row>
    <row r="2148" spans="14:50" ht="16.5" thickBot="1" x14ac:dyDescent="0.3">
      <c r="N2148" s="200" t="s">
        <v>194</v>
      </c>
      <c r="O2148" s="199" t="s">
        <v>408</v>
      </c>
      <c r="P2148" s="197" t="s">
        <v>630</v>
      </c>
      <c r="Q2148" s="199" t="s">
        <v>315</v>
      </c>
      <c r="R2148" s="199" t="s">
        <v>55</v>
      </c>
      <c r="S2148" s="195">
        <v>6.3031603302949906</v>
      </c>
      <c r="T2148" s="195">
        <v>0.61170196946392219</v>
      </c>
      <c r="U2148" s="195">
        <v>10.304299552638186</v>
      </c>
      <c r="V2148" s="194">
        <v>0</v>
      </c>
      <c r="W2148" s="194">
        <v>0</v>
      </c>
      <c r="X2148" s="194">
        <v>0</v>
      </c>
      <c r="Y2148" s="194" t="s">
        <v>629</v>
      </c>
      <c r="AM2148" s="200" t="s">
        <v>194</v>
      </c>
      <c r="AN2148" s="199" t="s">
        <v>387</v>
      </c>
      <c r="AO2148" s="197" t="s">
        <v>630</v>
      </c>
      <c r="AP2148" s="199" t="s">
        <v>319</v>
      </c>
      <c r="AQ2148" s="199" t="s">
        <v>52</v>
      </c>
      <c r="AR2148" s="195">
        <v>0.17594461001184319</v>
      </c>
      <c r="AS2148" s="195">
        <v>0.90381904680273084</v>
      </c>
      <c r="AT2148" s="195">
        <v>0.19466795995752587</v>
      </c>
      <c r="AU2148" s="194">
        <v>0</v>
      </c>
      <c r="AV2148" s="194">
        <v>0</v>
      </c>
      <c r="AW2148" s="194">
        <v>0</v>
      </c>
      <c r="AX2148" s="194" t="s">
        <v>639</v>
      </c>
    </row>
    <row r="2149" spans="14:50" ht="16.5" thickBot="1" x14ac:dyDescent="0.3">
      <c r="N2149" s="200" t="s">
        <v>194</v>
      </c>
      <c r="O2149" s="199" t="s">
        <v>408</v>
      </c>
      <c r="P2149" s="197" t="s">
        <v>630</v>
      </c>
      <c r="Q2149" s="199" t="s">
        <v>314</v>
      </c>
      <c r="R2149" s="199" t="s">
        <v>55</v>
      </c>
      <c r="S2149" s="195">
        <v>6.3031603302949906</v>
      </c>
      <c r="T2149" s="195">
        <v>0.61170196946392219</v>
      </c>
      <c r="U2149" s="195">
        <v>10.304299552638186</v>
      </c>
      <c r="V2149" s="194">
        <v>0</v>
      </c>
      <c r="W2149" s="194">
        <v>0</v>
      </c>
      <c r="X2149" s="194">
        <v>0</v>
      </c>
      <c r="Y2149" s="194" t="s">
        <v>629</v>
      </c>
      <c r="AM2149" s="200" t="s">
        <v>194</v>
      </c>
      <c r="AN2149" s="199" t="s">
        <v>387</v>
      </c>
      <c r="AO2149" s="197" t="s">
        <v>630</v>
      </c>
      <c r="AP2149" s="199" t="s">
        <v>318</v>
      </c>
      <c r="AQ2149" s="199" t="s">
        <v>52</v>
      </c>
      <c r="AR2149" s="195">
        <v>0.19837048213374908</v>
      </c>
      <c r="AS2149" s="195">
        <v>0.90381904680273095</v>
      </c>
      <c r="AT2149" s="195">
        <v>0.21948030729766835</v>
      </c>
      <c r="AU2149" s="194">
        <v>0</v>
      </c>
      <c r="AV2149" s="194">
        <v>0</v>
      </c>
      <c r="AW2149" s="194">
        <v>0</v>
      </c>
      <c r="AX2149" s="194" t="s">
        <v>639</v>
      </c>
    </row>
    <row r="2150" spans="14:50" ht="16.5" thickBot="1" x14ac:dyDescent="0.3">
      <c r="N2150" s="200" t="s">
        <v>194</v>
      </c>
      <c r="O2150" s="199" t="s">
        <v>408</v>
      </c>
      <c r="P2150" s="197" t="s">
        <v>630</v>
      </c>
      <c r="Q2150" s="199" t="s">
        <v>313</v>
      </c>
      <c r="R2150" s="199" t="s">
        <v>55</v>
      </c>
      <c r="S2150" s="195">
        <v>6.3912883706603489</v>
      </c>
      <c r="T2150" s="195">
        <v>0.60877851989121901</v>
      </c>
      <c r="U2150" s="195">
        <v>10.498544481829599</v>
      </c>
      <c r="V2150" s="194">
        <v>0</v>
      </c>
      <c r="W2150" s="194">
        <v>0</v>
      </c>
      <c r="X2150" s="194">
        <v>0</v>
      </c>
      <c r="Y2150" s="194" t="s">
        <v>629</v>
      </c>
      <c r="AM2150" s="200" t="s">
        <v>194</v>
      </c>
      <c r="AN2150" s="199" t="s">
        <v>387</v>
      </c>
      <c r="AO2150" s="197" t="s">
        <v>630</v>
      </c>
      <c r="AP2150" s="199" t="s">
        <v>317</v>
      </c>
      <c r="AQ2150" s="199" t="s">
        <v>52</v>
      </c>
      <c r="AR2150" s="195">
        <v>9.9307586873089881E-2</v>
      </c>
      <c r="AS2150" s="195">
        <v>0.90381904680273073</v>
      </c>
      <c r="AT2150" s="195">
        <v>0.10987551902606113</v>
      </c>
      <c r="AU2150" s="194">
        <v>0</v>
      </c>
      <c r="AV2150" s="194">
        <v>0</v>
      </c>
      <c r="AW2150" s="194">
        <v>0</v>
      </c>
      <c r="AX2150" s="194" t="s">
        <v>639</v>
      </c>
    </row>
    <row r="2151" spans="14:50" ht="16.5" thickBot="1" x14ac:dyDescent="0.3">
      <c r="N2151" s="200" t="s">
        <v>194</v>
      </c>
      <c r="O2151" s="199" t="s">
        <v>408</v>
      </c>
      <c r="P2151" s="197" t="s">
        <v>630</v>
      </c>
      <c r="Q2151" s="199" t="s">
        <v>312</v>
      </c>
      <c r="R2151" s="199" t="s">
        <v>55</v>
      </c>
      <c r="S2151" s="195">
        <v>6.3912883706603489</v>
      </c>
      <c r="T2151" s="195">
        <v>0.60877851989121901</v>
      </c>
      <c r="U2151" s="195">
        <v>10.498544481829599</v>
      </c>
      <c r="V2151" s="194">
        <v>0</v>
      </c>
      <c r="W2151" s="194">
        <v>0</v>
      </c>
      <c r="X2151" s="194">
        <v>0</v>
      </c>
      <c r="Y2151" s="194" t="s">
        <v>629</v>
      </c>
      <c r="AM2151" s="200" t="s">
        <v>194</v>
      </c>
      <c r="AN2151" s="199" t="s">
        <v>387</v>
      </c>
      <c r="AO2151" s="197" t="s">
        <v>630</v>
      </c>
      <c r="AP2151" s="199" t="s">
        <v>74</v>
      </c>
      <c r="AQ2151" s="199" t="s">
        <v>52</v>
      </c>
      <c r="AR2151" s="195">
        <v>0.13519243984503873</v>
      </c>
      <c r="AS2151" s="195">
        <v>0.90381904680273095</v>
      </c>
      <c r="AT2151" s="195">
        <v>0.14957910028924856</v>
      </c>
      <c r="AU2151" s="194">
        <v>0</v>
      </c>
      <c r="AV2151" s="194">
        <v>0</v>
      </c>
      <c r="AW2151" s="194">
        <v>0</v>
      </c>
      <c r="AX2151" s="194" t="s">
        <v>639</v>
      </c>
    </row>
    <row r="2152" spans="14:50" ht="16.5" thickBot="1" x14ac:dyDescent="0.3">
      <c r="N2152" s="200" t="s">
        <v>194</v>
      </c>
      <c r="O2152" s="199" t="s">
        <v>408</v>
      </c>
      <c r="P2152" s="197" t="s">
        <v>630</v>
      </c>
      <c r="Q2152" s="199" t="s">
        <v>323</v>
      </c>
      <c r="R2152" s="199" t="s">
        <v>52</v>
      </c>
      <c r="S2152" s="195">
        <v>6.3912883706603489</v>
      </c>
      <c r="T2152" s="195">
        <v>0.60877851989121901</v>
      </c>
      <c r="U2152" s="195">
        <v>10.498544481829601</v>
      </c>
      <c r="V2152" s="194">
        <v>0</v>
      </c>
      <c r="W2152" s="194">
        <v>0</v>
      </c>
      <c r="X2152" s="194">
        <v>0</v>
      </c>
      <c r="Y2152" s="194" t="s">
        <v>629</v>
      </c>
      <c r="AM2152" s="200" t="s">
        <v>194</v>
      </c>
      <c r="AN2152" s="199" t="s">
        <v>387</v>
      </c>
      <c r="AO2152" s="197" t="s">
        <v>630</v>
      </c>
      <c r="AP2152" s="199" t="s">
        <v>316</v>
      </c>
      <c r="AQ2152" s="199" t="s">
        <v>52</v>
      </c>
      <c r="AR2152" s="195">
        <v>0.11183002521194593</v>
      </c>
      <c r="AS2152" s="195">
        <v>0.90381904680273073</v>
      </c>
      <c r="AT2152" s="195">
        <v>0.1237305471792676</v>
      </c>
      <c r="AU2152" s="194">
        <v>0</v>
      </c>
      <c r="AV2152" s="194">
        <v>0</v>
      </c>
      <c r="AW2152" s="194">
        <v>0</v>
      </c>
      <c r="AX2152" s="194" t="s">
        <v>639</v>
      </c>
    </row>
    <row r="2153" spans="14:50" ht="16.5" thickBot="1" x14ac:dyDescent="0.3">
      <c r="N2153" s="200" t="s">
        <v>194</v>
      </c>
      <c r="O2153" s="199" t="s">
        <v>408</v>
      </c>
      <c r="P2153" s="197" t="s">
        <v>630</v>
      </c>
      <c r="Q2153" s="199" t="s">
        <v>322</v>
      </c>
      <c r="R2153" s="199" t="s">
        <v>52</v>
      </c>
      <c r="S2153" s="195">
        <v>6.2671221437288791</v>
      </c>
      <c r="T2153" s="195">
        <v>0.6053310492888162</v>
      </c>
      <c r="U2153" s="195">
        <v>10.353214412331761</v>
      </c>
      <c r="V2153" s="194">
        <v>0</v>
      </c>
      <c r="W2153" s="194">
        <v>0</v>
      </c>
      <c r="X2153" s="194">
        <v>0</v>
      </c>
      <c r="Y2153" s="194" t="s">
        <v>629</v>
      </c>
      <c r="AM2153" s="200" t="s">
        <v>194</v>
      </c>
      <c r="AN2153" s="199" t="s">
        <v>387</v>
      </c>
      <c r="AO2153" s="197" t="s">
        <v>630</v>
      </c>
      <c r="AP2153" s="199" t="s">
        <v>315</v>
      </c>
      <c r="AQ2153" s="199" t="s">
        <v>52</v>
      </c>
      <c r="AR2153" s="195">
        <v>0.45643896849054172</v>
      </c>
      <c r="AS2153" s="195">
        <v>0.90381904680273084</v>
      </c>
      <c r="AT2153" s="195">
        <v>0.50501145124701596</v>
      </c>
      <c r="AU2153" s="194">
        <v>0</v>
      </c>
      <c r="AV2153" s="194">
        <v>0</v>
      </c>
      <c r="AW2153" s="194">
        <v>0</v>
      </c>
      <c r="AX2153" s="194" t="s">
        <v>639</v>
      </c>
    </row>
    <row r="2154" spans="14:50" ht="16.5" thickBot="1" x14ac:dyDescent="0.3">
      <c r="N2154" s="200" t="s">
        <v>194</v>
      </c>
      <c r="O2154" s="199" t="s">
        <v>408</v>
      </c>
      <c r="P2154" s="197" t="s">
        <v>630</v>
      </c>
      <c r="Q2154" s="199" t="s">
        <v>321</v>
      </c>
      <c r="R2154" s="199" t="s">
        <v>52</v>
      </c>
      <c r="S2154" s="195">
        <v>6.3031603302949915</v>
      </c>
      <c r="T2154" s="195">
        <v>0.61170196946392219</v>
      </c>
      <c r="U2154" s="195">
        <v>10.304299552638188</v>
      </c>
      <c r="V2154" s="194">
        <v>0</v>
      </c>
      <c r="W2154" s="194">
        <v>0</v>
      </c>
      <c r="X2154" s="194">
        <v>0</v>
      </c>
      <c r="Y2154" s="194" t="s">
        <v>629</v>
      </c>
      <c r="AM2154" s="200" t="s">
        <v>194</v>
      </c>
      <c r="AN2154" s="199" t="s">
        <v>387</v>
      </c>
      <c r="AO2154" s="197" t="s">
        <v>630</v>
      </c>
      <c r="AP2154" s="199" t="s">
        <v>314</v>
      </c>
      <c r="AQ2154" s="199" t="s">
        <v>52</v>
      </c>
      <c r="AR2154" s="195">
        <v>0.10132180511270779</v>
      </c>
      <c r="AS2154" s="195">
        <v>0.90381904680273062</v>
      </c>
      <c r="AT2154" s="195">
        <v>0.11210408263815057</v>
      </c>
      <c r="AU2154" s="194">
        <v>0</v>
      </c>
      <c r="AV2154" s="194">
        <v>0</v>
      </c>
      <c r="AW2154" s="194">
        <v>0</v>
      </c>
      <c r="AX2154" s="194" t="s">
        <v>639</v>
      </c>
    </row>
    <row r="2155" spans="14:50" ht="16.5" thickBot="1" x14ac:dyDescent="0.3">
      <c r="N2155" s="200" t="s">
        <v>194</v>
      </c>
      <c r="O2155" s="199" t="s">
        <v>408</v>
      </c>
      <c r="P2155" s="197" t="s">
        <v>630</v>
      </c>
      <c r="Q2155" s="199" t="s">
        <v>320</v>
      </c>
      <c r="R2155" s="199" t="s">
        <v>52</v>
      </c>
      <c r="S2155" s="195">
        <v>6.3912883706603489</v>
      </c>
      <c r="T2155" s="195">
        <v>0.60877851989121901</v>
      </c>
      <c r="U2155" s="195">
        <v>10.498544481829601</v>
      </c>
      <c r="V2155" s="194">
        <v>0</v>
      </c>
      <c r="W2155" s="194">
        <v>0</v>
      </c>
      <c r="X2155" s="194">
        <v>0</v>
      </c>
      <c r="Y2155" s="194" t="s">
        <v>629</v>
      </c>
      <c r="AM2155" s="200" t="s">
        <v>194</v>
      </c>
      <c r="AN2155" s="199" t="s">
        <v>387</v>
      </c>
      <c r="AO2155" s="197" t="s">
        <v>630</v>
      </c>
      <c r="AP2155" s="199" t="s">
        <v>313</v>
      </c>
      <c r="AQ2155" s="199" t="s">
        <v>52</v>
      </c>
      <c r="AR2155" s="195">
        <v>6.8293582479439979E-2</v>
      </c>
      <c r="AS2155" s="195">
        <v>0.90381904680273073</v>
      </c>
      <c r="AT2155" s="195">
        <v>7.5561123347675882E-2</v>
      </c>
      <c r="AU2155" s="194">
        <v>0</v>
      </c>
      <c r="AV2155" s="194">
        <v>0</v>
      </c>
      <c r="AW2155" s="194">
        <v>0</v>
      </c>
      <c r="AX2155" s="194" t="s">
        <v>639</v>
      </c>
    </row>
    <row r="2156" spans="14:50" ht="16.5" thickBot="1" x14ac:dyDescent="0.3">
      <c r="N2156" s="200" t="s">
        <v>194</v>
      </c>
      <c r="O2156" s="199" t="s">
        <v>408</v>
      </c>
      <c r="P2156" s="197" t="s">
        <v>630</v>
      </c>
      <c r="Q2156" s="199" t="s">
        <v>319</v>
      </c>
      <c r="R2156" s="199" t="s">
        <v>52</v>
      </c>
      <c r="S2156" s="195">
        <v>6.2671221437288791</v>
      </c>
      <c r="T2156" s="195">
        <v>0.60533104928881609</v>
      </c>
      <c r="U2156" s="195">
        <v>10.353214412331763</v>
      </c>
      <c r="V2156" s="194">
        <v>0</v>
      </c>
      <c r="W2156" s="194">
        <v>0</v>
      </c>
      <c r="X2156" s="194">
        <v>0</v>
      </c>
      <c r="Y2156" s="194" t="s">
        <v>629</v>
      </c>
      <c r="AM2156" s="200" t="s">
        <v>194</v>
      </c>
      <c r="AN2156" s="199" t="s">
        <v>387</v>
      </c>
      <c r="AO2156" s="197" t="s">
        <v>630</v>
      </c>
      <c r="AP2156" s="199" t="s">
        <v>312</v>
      </c>
      <c r="AQ2156" s="199" t="s">
        <v>52</v>
      </c>
      <c r="AR2156" s="195">
        <v>2.1332144022700242E-2</v>
      </c>
      <c r="AS2156" s="195">
        <v>0.90381904680273095</v>
      </c>
      <c r="AT2156" s="195">
        <v>2.360222889544419E-2</v>
      </c>
      <c r="AU2156" s="194">
        <v>0</v>
      </c>
      <c r="AV2156" s="194">
        <v>0</v>
      </c>
      <c r="AW2156" s="194">
        <v>0</v>
      </c>
      <c r="AX2156" s="194" t="s">
        <v>639</v>
      </c>
    </row>
    <row r="2157" spans="14:50" ht="16.5" thickBot="1" x14ac:dyDescent="0.3">
      <c r="N2157" s="200" t="s">
        <v>194</v>
      </c>
      <c r="O2157" s="199" t="s">
        <v>408</v>
      </c>
      <c r="P2157" s="197" t="s">
        <v>630</v>
      </c>
      <c r="Q2157" s="199" t="s">
        <v>318</v>
      </c>
      <c r="R2157" s="199" t="s">
        <v>52</v>
      </c>
      <c r="S2157" s="195">
        <v>6.3912883706603489</v>
      </c>
      <c r="T2157" s="195">
        <v>0.60877851989121889</v>
      </c>
      <c r="U2157" s="195">
        <v>10.498544481829601</v>
      </c>
      <c r="V2157" s="194">
        <v>0</v>
      </c>
      <c r="W2157" s="194">
        <v>0</v>
      </c>
      <c r="X2157" s="194">
        <v>0</v>
      </c>
      <c r="Y2157" s="194" t="s">
        <v>629</v>
      </c>
      <c r="AM2157" s="200" t="s">
        <v>194</v>
      </c>
      <c r="AN2157" s="199" t="s">
        <v>385</v>
      </c>
      <c r="AO2157" s="197" t="s">
        <v>630</v>
      </c>
      <c r="AP2157" s="199" t="s">
        <v>323</v>
      </c>
      <c r="AQ2157" s="199" t="s">
        <v>55</v>
      </c>
      <c r="AR2157" s="195">
        <v>0</v>
      </c>
      <c r="AS2157" s="195">
        <v>0</v>
      </c>
      <c r="AT2157" s="195">
        <v>0</v>
      </c>
      <c r="AU2157" s="194">
        <v>0</v>
      </c>
      <c r="AV2157" s="194">
        <v>0</v>
      </c>
      <c r="AW2157" s="194">
        <v>0</v>
      </c>
      <c r="AX2157" s="194" t="s">
        <v>639</v>
      </c>
    </row>
    <row r="2158" spans="14:50" ht="16.5" thickBot="1" x14ac:dyDescent="0.3">
      <c r="N2158" s="200" t="s">
        <v>194</v>
      </c>
      <c r="O2158" s="199" t="s">
        <v>408</v>
      </c>
      <c r="P2158" s="197" t="s">
        <v>630</v>
      </c>
      <c r="Q2158" s="199" t="s">
        <v>317</v>
      </c>
      <c r="R2158" s="199" t="s">
        <v>52</v>
      </c>
      <c r="S2158" s="195">
        <v>6.3031603302949906</v>
      </c>
      <c r="T2158" s="195">
        <v>0.61170196946392219</v>
      </c>
      <c r="U2158" s="195">
        <v>10.304299552638186</v>
      </c>
      <c r="V2158" s="194">
        <v>0</v>
      </c>
      <c r="W2158" s="194">
        <v>0</v>
      </c>
      <c r="X2158" s="194">
        <v>0</v>
      </c>
      <c r="Y2158" s="194" t="s">
        <v>629</v>
      </c>
      <c r="AM2158" s="200" t="s">
        <v>194</v>
      </c>
      <c r="AN2158" s="199" t="s">
        <v>385</v>
      </c>
      <c r="AO2158" s="197" t="s">
        <v>630</v>
      </c>
      <c r="AP2158" s="199" t="s">
        <v>322</v>
      </c>
      <c r="AQ2158" s="199" t="s">
        <v>55</v>
      </c>
      <c r="AR2158" s="195">
        <v>0</v>
      </c>
      <c r="AS2158" s="195">
        <v>0</v>
      </c>
      <c r="AT2158" s="195">
        <v>0</v>
      </c>
      <c r="AU2158" s="194">
        <v>0</v>
      </c>
      <c r="AV2158" s="194">
        <v>0</v>
      </c>
      <c r="AW2158" s="194">
        <v>0</v>
      </c>
      <c r="AX2158" s="194" t="s">
        <v>639</v>
      </c>
    </row>
    <row r="2159" spans="14:50" ht="16.5" thickBot="1" x14ac:dyDescent="0.3">
      <c r="N2159" s="200" t="s">
        <v>194</v>
      </c>
      <c r="O2159" s="199" t="s">
        <v>408</v>
      </c>
      <c r="P2159" s="197" t="s">
        <v>630</v>
      </c>
      <c r="Q2159" s="199" t="s">
        <v>74</v>
      </c>
      <c r="R2159" s="199" t="s">
        <v>52</v>
      </c>
      <c r="S2159" s="195">
        <v>6.3912883706603489</v>
      </c>
      <c r="T2159" s="195">
        <v>0.60877851989121901</v>
      </c>
      <c r="U2159" s="195">
        <v>10.498544481829601</v>
      </c>
      <c r="V2159" s="194">
        <v>0</v>
      </c>
      <c r="W2159" s="194">
        <v>0</v>
      </c>
      <c r="X2159" s="194">
        <v>0</v>
      </c>
      <c r="Y2159" s="194" t="s">
        <v>629</v>
      </c>
      <c r="AM2159" s="200" t="s">
        <v>194</v>
      </c>
      <c r="AN2159" s="199" t="s">
        <v>385</v>
      </c>
      <c r="AO2159" s="197" t="s">
        <v>630</v>
      </c>
      <c r="AP2159" s="199" t="s">
        <v>321</v>
      </c>
      <c r="AQ2159" s="199" t="s">
        <v>55</v>
      </c>
      <c r="AR2159" s="195">
        <v>0</v>
      </c>
      <c r="AS2159" s="195">
        <v>0</v>
      </c>
      <c r="AT2159" s="195">
        <v>0</v>
      </c>
      <c r="AU2159" s="194">
        <v>0</v>
      </c>
      <c r="AV2159" s="194">
        <v>0</v>
      </c>
      <c r="AW2159" s="194">
        <v>0</v>
      </c>
      <c r="AX2159" s="194" t="s">
        <v>639</v>
      </c>
    </row>
    <row r="2160" spans="14:50" ht="16.5" thickBot="1" x14ac:dyDescent="0.3">
      <c r="N2160" s="200" t="s">
        <v>194</v>
      </c>
      <c r="O2160" s="199" t="s">
        <v>408</v>
      </c>
      <c r="P2160" s="197" t="s">
        <v>630</v>
      </c>
      <c r="Q2160" s="199" t="s">
        <v>316</v>
      </c>
      <c r="R2160" s="199" t="s">
        <v>52</v>
      </c>
      <c r="S2160" s="195">
        <v>6.3912883706603489</v>
      </c>
      <c r="T2160" s="195">
        <v>0.60877851989121901</v>
      </c>
      <c r="U2160" s="195">
        <v>10.498544481829601</v>
      </c>
      <c r="V2160" s="194">
        <v>0</v>
      </c>
      <c r="W2160" s="194">
        <v>0</v>
      </c>
      <c r="X2160" s="194">
        <v>0</v>
      </c>
      <c r="Y2160" s="194" t="s">
        <v>629</v>
      </c>
      <c r="AM2160" s="200" t="s">
        <v>194</v>
      </c>
      <c r="AN2160" s="199" t="s">
        <v>385</v>
      </c>
      <c r="AO2160" s="197" t="s">
        <v>630</v>
      </c>
      <c r="AP2160" s="199" t="s">
        <v>320</v>
      </c>
      <c r="AQ2160" s="199" t="s">
        <v>55</v>
      </c>
      <c r="AR2160" s="195">
        <v>0</v>
      </c>
      <c r="AS2160" s="195">
        <v>0</v>
      </c>
      <c r="AT2160" s="195">
        <v>0</v>
      </c>
      <c r="AU2160" s="194">
        <v>0</v>
      </c>
      <c r="AV2160" s="194">
        <v>0</v>
      </c>
      <c r="AW2160" s="194">
        <v>0</v>
      </c>
      <c r="AX2160" s="194" t="s">
        <v>639</v>
      </c>
    </row>
    <row r="2161" spans="14:50" ht="16.5" thickBot="1" x14ac:dyDescent="0.3">
      <c r="N2161" s="200" t="s">
        <v>194</v>
      </c>
      <c r="O2161" s="199" t="s">
        <v>408</v>
      </c>
      <c r="P2161" s="197" t="s">
        <v>630</v>
      </c>
      <c r="Q2161" s="199" t="s">
        <v>315</v>
      </c>
      <c r="R2161" s="199" t="s">
        <v>52</v>
      </c>
      <c r="S2161" s="195">
        <v>6.3031603302949906</v>
      </c>
      <c r="T2161" s="195">
        <v>0.61170196946392219</v>
      </c>
      <c r="U2161" s="195">
        <v>10.304299552638186</v>
      </c>
      <c r="V2161" s="194">
        <v>0</v>
      </c>
      <c r="W2161" s="194">
        <v>0</v>
      </c>
      <c r="X2161" s="194">
        <v>0</v>
      </c>
      <c r="Y2161" s="194" t="s">
        <v>629</v>
      </c>
      <c r="AM2161" s="200" t="s">
        <v>194</v>
      </c>
      <c r="AN2161" s="199" t="s">
        <v>385</v>
      </c>
      <c r="AO2161" s="197" t="s">
        <v>630</v>
      </c>
      <c r="AP2161" s="199" t="s">
        <v>319</v>
      </c>
      <c r="AQ2161" s="199" t="s">
        <v>55</v>
      </c>
      <c r="AR2161" s="195">
        <v>0</v>
      </c>
      <c r="AS2161" s="195">
        <v>0</v>
      </c>
      <c r="AT2161" s="195">
        <v>0</v>
      </c>
      <c r="AU2161" s="194">
        <v>0</v>
      </c>
      <c r="AV2161" s="194">
        <v>0</v>
      </c>
      <c r="AW2161" s="194">
        <v>0</v>
      </c>
      <c r="AX2161" s="194" t="s">
        <v>639</v>
      </c>
    </row>
    <row r="2162" spans="14:50" ht="16.5" thickBot="1" x14ac:dyDescent="0.3">
      <c r="N2162" s="200" t="s">
        <v>194</v>
      </c>
      <c r="O2162" s="199" t="s">
        <v>408</v>
      </c>
      <c r="P2162" s="197" t="s">
        <v>630</v>
      </c>
      <c r="Q2162" s="199" t="s">
        <v>314</v>
      </c>
      <c r="R2162" s="199" t="s">
        <v>52</v>
      </c>
      <c r="S2162" s="195">
        <v>6.3031603302949906</v>
      </c>
      <c r="T2162" s="195">
        <v>0.61170196946392219</v>
      </c>
      <c r="U2162" s="195">
        <v>10.304299552638186</v>
      </c>
      <c r="V2162" s="194">
        <v>0</v>
      </c>
      <c r="W2162" s="194">
        <v>0</v>
      </c>
      <c r="X2162" s="194">
        <v>0</v>
      </c>
      <c r="Y2162" s="194" t="s">
        <v>629</v>
      </c>
      <c r="AM2162" s="200" t="s">
        <v>194</v>
      </c>
      <c r="AN2162" s="199" t="s">
        <v>385</v>
      </c>
      <c r="AO2162" s="197" t="s">
        <v>630</v>
      </c>
      <c r="AP2162" s="199" t="s">
        <v>318</v>
      </c>
      <c r="AQ2162" s="199" t="s">
        <v>55</v>
      </c>
      <c r="AR2162" s="195">
        <v>0</v>
      </c>
      <c r="AS2162" s="195">
        <v>0</v>
      </c>
      <c r="AT2162" s="195">
        <v>0</v>
      </c>
      <c r="AU2162" s="194">
        <v>0</v>
      </c>
      <c r="AV2162" s="194">
        <v>0</v>
      </c>
      <c r="AW2162" s="194">
        <v>0</v>
      </c>
      <c r="AX2162" s="194" t="s">
        <v>639</v>
      </c>
    </row>
    <row r="2163" spans="14:50" ht="16.5" thickBot="1" x14ac:dyDescent="0.3">
      <c r="N2163" s="200" t="s">
        <v>194</v>
      </c>
      <c r="O2163" s="199" t="s">
        <v>408</v>
      </c>
      <c r="P2163" s="197" t="s">
        <v>630</v>
      </c>
      <c r="Q2163" s="199" t="s">
        <v>313</v>
      </c>
      <c r="R2163" s="199" t="s">
        <v>52</v>
      </c>
      <c r="S2163" s="195">
        <v>6.3912883706603489</v>
      </c>
      <c r="T2163" s="195">
        <v>0.60877851989121901</v>
      </c>
      <c r="U2163" s="195">
        <v>10.498544481829599</v>
      </c>
      <c r="V2163" s="194">
        <v>0</v>
      </c>
      <c r="W2163" s="194">
        <v>0</v>
      </c>
      <c r="X2163" s="194">
        <v>0</v>
      </c>
      <c r="Y2163" s="194" t="s">
        <v>629</v>
      </c>
      <c r="AM2163" s="200" t="s">
        <v>194</v>
      </c>
      <c r="AN2163" s="199" t="s">
        <v>385</v>
      </c>
      <c r="AO2163" s="197" t="s">
        <v>630</v>
      </c>
      <c r="AP2163" s="199" t="s">
        <v>317</v>
      </c>
      <c r="AQ2163" s="199" t="s">
        <v>55</v>
      </c>
      <c r="AR2163" s="195">
        <v>0</v>
      </c>
      <c r="AS2163" s="195">
        <v>0</v>
      </c>
      <c r="AT2163" s="195">
        <v>0</v>
      </c>
      <c r="AU2163" s="194">
        <v>0</v>
      </c>
      <c r="AV2163" s="194">
        <v>0</v>
      </c>
      <c r="AW2163" s="194">
        <v>0</v>
      </c>
      <c r="AX2163" s="194" t="s">
        <v>639</v>
      </c>
    </row>
    <row r="2164" spans="14:50" ht="16.5" thickBot="1" x14ac:dyDescent="0.3">
      <c r="N2164" s="200" t="s">
        <v>194</v>
      </c>
      <c r="O2164" s="199" t="s">
        <v>408</v>
      </c>
      <c r="P2164" s="197" t="s">
        <v>630</v>
      </c>
      <c r="Q2164" s="199" t="s">
        <v>312</v>
      </c>
      <c r="R2164" s="199" t="s">
        <v>52</v>
      </c>
      <c r="S2164" s="195">
        <v>6.3912883706603489</v>
      </c>
      <c r="T2164" s="195">
        <v>0.60877851989121901</v>
      </c>
      <c r="U2164" s="195">
        <v>10.498544481829599</v>
      </c>
      <c r="V2164" s="194">
        <v>0</v>
      </c>
      <c r="W2164" s="194">
        <v>0</v>
      </c>
      <c r="X2164" s="194">
        <v>0</v>
      </c>
      <c r="Y2164" s="194" t="s">
        <v>629</v>
      </c>
      <c r="AM2164" s="200" t="s">
        <v>194</v>
      </c>
      <c r="AN2164" s="199" t="s">
        <v>385</v>
      </c>
      <c r="AO2164" s="197" t="s">
        <v>630</v>
      </c>
      <c r="AP2164" s="199" t="s">
        <v>74</v>
      </c>
      <c r="AQ2164" s="199" t="s">
        <v>55</v>
      </c>
      <c r="AR2164" s="195">
        <v>0</v>
      </c>
      <c r="AS2164" s="195">
        <v>0</v>
      </c>
      <c r="AT2164" s="195">
        <v>0</v>
      </c>
      <c r="AU2164" s="194">
        <v>0</v>
      </c>
      <c r="AV2164" s="194">
        <v>0</v>
      </c>
      <c r="AW2164" s="194">
        <v>0</v>
      </c>
      <c r="AX2164" s="194" t="s">
        <v>639</v>
      </c>
    </row>
    <row r="2165" spans="14:50" ht="16.5" thickBot="1" x14ac:dyDescent="0.3">
      <c r="N2165" s="200" t="s">
        <v>194</v>
      </c>
      <c r="O2165" s="199" t="s">
        <v>406</v>
      </c>
      <c r="P2165" s="197" t="s">
        <v>630</v>
      </c>
      <c r="Q2165" s="199" t="s">
        <v>323</v>
      </c>
      <c r="R2165" s="199" t="s">
        <v>55</v>
      </c>
      <c r="S2165" s="195">
        <v>1.0297839465013001</v>
      </c>
      <c r="T2165" s="195">
        <v>0.63446417174256187</v>
      </c>
      <c r="U2165" s="195">
        <v>1.6230765933921669</v>
      </c>
      <c r="V2165" s="194">
        <v>0</v>
      </c>
      <c r="W2165" s="194">
        <v>0</v>
      </c>
      <c r="X2165" s="194">
        <v>0</v>
      </c>
      <c r="Y2165" s="194" t="s">
        <v>629</v>
      </c>
      <c r="AM2165" s="200" t="s">
        <v>194</v>
      </c>
      <c r="AN2165" s="199" t="s">
        <v>385</v>
      </c>
      <c r="AO2165" s="197" t="s">
        <v>630</v>
      </c>
      <c r="AP2165" s="199" t="s">
        <v>316</v>
      </c>
      <c r="AQ2165" s="199" t="s">
        <v>55</v>
      </c>
      <c r="AR2165" s="195">
        <v>0</v>
      </c>
      <c r="AS2165" s="195">
        <v>0</v>
      </c>
      <c r="AT2165" s="195">
        <v>0</v>
      </c>
      <c r="AU2165" s="194">
        <v>0</v>
      </c>
      <c r="AV2165" s="194">
        <v>0</v>
      </c>
      <c r="AW2165" s="194">
        <v>0</v>
      </c>
      <c r="AX2165" s="194" t="s">
        <v>639</v>
      </c>
    </row>
    <row r="2166" spans="14:50" ht="16.5" thickBot="1" x14ac:dyDescent="0.3">
      <c r="N2166" s="200" t="s">
        <v>194</v>
      </c>
      <c r="O2166" s="199" t="s">
        <v>406</v>
      </c>
      <c r="P2166" s="197" t="s">
        <v>630</v>
      </c>
      <c r="Q2166" s="199" t="s">
        <v>322</v>
      </c>
      <c r="R2166" s="199" t="s">
        <v>55</v>
      </c>
      <c r="S2166" s="195">
        <v>1.0573038943031607</v>
      </c>
      <c r="T2166" s="195">
        <v>0.64538740780075354</v>
      </c>
      <c r="U2166" s="195">
        <v>1.6382468599845625</v>
      </c>
      <c r="V2166" s="194">
        <v>0</v>
      </c>
      <c r="W2166" s="194">
        <v>0</v>
      </c>
      <c r="X2166" s="194">
        <v>0</v>
      </c>
      <c r="Y2166" s="194" t="s">
        <v>629</v>
      </c>
      <c r="AM2166" s="200" t="s">
        <v>194</v>
      </c>
      <c r="AN2166" s="199" t="s">
        <v>385</v>
      </c>
      <c r="AO2166" s="197" t="s">
        <v>630</v>
      </c>
      <c r="AP2166" s="199" t="s">
        <v>315</v>
      </c>
      <c r="AQ2166" s="199" t="s">
        <v>55</v>
      </c>
      <c r="AR2166" s="195">
        <v>0</v>
      </c>
      <c r="AS2166" s="195">
        <v>0</v>
      </c>
      <c r="AT2166" s="195">
        <v>0</v>
      </c>
      <c r="AU2166" s="194">
        <v>0</v>
      </c>
      <c r="AV2166" s="194">
        <v>0</v>
      </c>
      <c r="AW2166" s="194">
        <v>0</v>
      </c>
      <c r="AX2166" s="194" t="s">
        <v>639</v>
      </c>
    </row>
    <row r="2167" spans="14:50" ht="16.5" thickBot="1" x14ac:dyDescent="0.3">
      <c r="N2167" s="200" t="s">
        <v>194</v>
      </c>
      <c r="O2167" s="199" t="s">
        <v>406</v>
      </c>
      <c r="P2167" s="197" t="s">
        <v>630</v>
      </c>
      <c r="Q2167" s="199" t="s">
        <v>321</v>
      </c>
      <c r="R2167" s="199" t="s">
        <v>55</v>
      </c>
      <c r="S2167" s="195">
        <v>0.97464097299412977</v>
      </c>
      <c r="T2167" s="195">
        <v>0.60397796361732303</v>
      </c>
      <c r="U2167" s="195">
        <v>1.6137028694835907</v>
      </c>
      <c r="V2167" s="194">
        <v>0</v>
      </c>
      <c r="W2167" s="194">
        <v>0</v>
      </c>
      <c r="X2167" s="194">
        <v>0</v>
      </c>
      <c r="Y2167" s="194" t="s">
        <v>629</v>
      </c>
      <c r="AM2167" s="200" t="s">
        <v>194</v>
      </c>
      <c r="AN2167" s="199" t="s">
        <v>385</v>
      </c>
      <c r="AO2167" s="197" t="s">
        <v>630</v>
      </c>
      <c r="AP2167" s="199" t="s">
        <v>314</v>
      </c>
      <c r="AQ2167" s="199" t="s">
        <v>55</v>
      </c>
      <c r="AR2167" s="195">
        <v>0</v>
      </c>
      <c r="AS2167" s="195">
        <v>0</v>
      </c>
      <c r="AT2167" s="195">
        <v>0</v>
      </c>
      <c r="AU2167" s="194">
        <v>0</v>
      </c>
      <c r="AV2167" s="194">
        <v>0</v>
      </c>
      <c r="AW2167" s="194">
        <v>0</v>
      </c>
      <c r="AX2167" s="194" t="s">
        <v>639</v>
      </c>
    </row>
    <row r="2168" spans="14:50" ht="16.5" thickBot="1" x14ac:dyDescent="0.3">
      <c r="N2168" s="200" t="s">
        <v>194</v>
      </c>
      <c r="O2168" s="199" t="s">
        <v>406</v>
      </c>
      <c r="P2168" s="197" t="s">
        <v>630</v>
      </c>
      <c r="Q2168" s="199" t="s">
        <v>320</v>
      </c>
      <c r="R2168" s="199" t="s">
        <v>55</v>
      </c>
      <c r="S2168" s="195">
        <v>1.0297839465013001</v>
      </c>
      <c r="T2168" s="195">
        <v>0.63446417174256187</v>
      </c>
      <c r="U2168" s="195">
        <v>1.6230765933921669</v>
      </c>
      <c r="V2168" s="194">
        <v>0</v>
      </c>
      <c r="W2168" s="194">
        <v>0</v>
      </c>
      <c r="X2168" s="194">
        <v>0</v>
      </c>
      <c r="Y2168" s="194" t="s">
        <v>629</v>
      </c>
      <c r="AM2168" s="200" t="s">
        <v>194</v>
      </c>
      <c r="AN2168" s="199" t="s">
        <v>385</v>
      </c>
      <c r="AO2168" s="197" t="s">
        <v>630</v>
      </c>
      <c r="AP2168" s="199" t="s">
        <v>313</v>
      </c>
      <c r="AQ2168" s="199" t="s">
        <v>55</v>
      </c>
      <c r="AR2168" s="195">
        <v>0</v>
      </c>
      <c r="AS2168" s="195">
        <v>0</v>
      </c>
      <c r="AT2168" s="195">
        <v>0</v>
      </c>
      <c r="AU2168" s="194">
        <v>0</v>
      </c>
      <c r="AV2168" s="194">
        <v>0</v>
      </c>
      <c r="AW2168" s="194">
        <v>0</v>
      </c>
      <c r="AX2168" s="194" t="s">
        <v>639</v>
      </c>
    </row>
    <row r="2169" spans="14:50" ht="16.5" thickBot="1" x14ac:dyDescent="0.3">
      <c r="N2169" s="200" t="s">
        <v>194</v>
      </c>
      <c r="O2169" s="199" t="s">
        <v>406</v>
      </c>
      <c r="P2169" s="197" t="s">
        <v>630</v>
      </c>
      <c r="Q2169" s="199" t="s">
        <v>319</v>
      </c>
      <c r="R2169" s="199" t="s">
        <v>55</v>
      </c>
      <c r="S2169" s="195">
        <v>1.0573038943031607</v>
      </c>
      <c r="T2169" s="195">
        <v>0.64538740780075354</v>
      </c>
      <c r="U2169" s="195">
        <v>1.6382468599845623</v>
      </c>
      <c r="V2169" s="194">
        <v>0</v>
      </c>
      <c r="W2169" s="194">
        <v>0</v>
      </c>
      <c r="X2169" s="194">
        <v>0</v>
      </c>
      <c r="Y2169" s="194" t="s">
        <v>629</v>
      </c>
      <c r="AM2169" s="200" t="s">
        <v>194</v>
      </c>
      <c r="AN2169" s="199" t="s">
        <v>385</v>
      </c>
      <c r="AO2169" s="197" t="s">
        <v>630</v>
      </c>
      <c r="AP2169" s="199" t="s">
        <v>312</v>
      </c>
      <c r="AQ2169" s="199" t="s">
        <v>55</v>
      </c>
      <c r="AR2169" s="195">
        <v>0</v>
      </c>
      <c r="AS2169" s="195">
        <v>0</v>
      </c>
      <c r="AT2169" s="195">
        <v>0</v>
      </c>
      <c r="AU2169" s="194">
        <v>0</v>
      </c>
      <c r="AV2169" s="194">
        <v>0</v>
      </c>
      <c r="AW2169" s="194">
        <v>0</v>
      </c>
      <c r="AX2169" s="194" t="s">
        <v>639</v>
      </c>
    </row>
    <row r="2170" spans="14:50" ht="16.5" thickBot="1" x14ac:dyDescent="0.3">
      <c r="N2170" s="200" t="s">
        <v>194</v>
      </c>
      <c r="O2170" s="199" t="s">
        <v>406</v>
      </c>
      <c r="P2170" s="197" t="s">
        <v>630</v>
      </c>
      <c r="Q2170" s="199" t="s">
        <v>318</v>
      </c>
      <c r="R2170" s="199" t="s">
        <v>55</v>
      </c>
      <c r="S2170" s="195">
        <v>1.0297839465013001</v>
      </c>
      <c r="T2170" s="195">
        <v>0.63446417174256187</v>
      </c>
      <c r="U2170" s="195">
        <v>1.6230765933921669</v>
      </c>
      <c r="V2170" s="194">
        <v>0</v>
      </c>
      <c r="W2170" s="194">
        <v>0</v>
      </c>
      <c r="X2170" s="194">
        <v>0</v>
      </c>
      <c r="Y2170" s="194" t="s">
        <v>629</v>
      </c>
      <c r="AM2170" s="200" t="s">
        <v>194</v>
      </c>
      <c r="AN2170" s="199" t="s">
        <v>385</v>
      </c>
      <c r="AO2170" s="197" t="s">
        <v>630</v>
      </c>
      <c r="AP2170" s="199" t="s">
        <v>323</v>
      </c>
      <c r="AQ2170" s="199" t="s">
        <v>52</v>
      </c>
      <c r="AR2170" s="195">
        <v>0.14895994480147098</v>
      </c>
      <c r="AS2170" s="195">
        <v>0.6102236128438735</v>
      </c>
      <c r="AT2170" s="195">
        <v>0.24410714640697226</v>
      </c>
      <c r="AU2170" s="194">
        <v>0</v>
      </c>
      <c r="AV2170" s="194">
        <v>0</v>
      </c>
      <c r="AW2170" s="194">
        <v>0</v>
      </c>
      <c r="AX2170" s="194" t="s">
        <v>639</v>
      </c>
    </row>
    <row r="2171" spans="14:50" ht="16.5" thickBot="1" x14ac:dyDescent="0.3">
      <c r="N2171" s="200" t="s">
        <v>194</v>
      </c>
      <c r="O2171" s="199" t="s">
        <v>406</v>
      </c>
      <c r="P2171" s="197" t="s">
        <v>630</v>
      </c>
      <c r="Q2171" s="199" t="s">
        <v>317</v>
      </c>
      <c r="R2171" s="199" t="s">
        <v>55</v>
      </c>
      <c r="S2171" s="195">
        <v>0.97464097299412977</v>
      </c>
      <c r="T2171" s="195">
        <v>0.60397796361732303</v>
      </c>
      <c r="U2171" s="195">
        <v>1.6137028694835902</v>
      </c>
      <c r="V2171" s="194">
        <v>0</v>
      </c>
      <c r="W2171" s="194">
        <v>0</v>
      </c>
      <c r="X2171" s="194">
        <v>0</v>
      </c>
      <c r="Y2171" s="194" t="s">
        <v>629</v>
      </c>
      <c r="AM2171" s="200" t="s">
        <v>194</v>
      </c>
      <c r="AN2171" s="199" t="s">
        <v>385</v>
      </c>
      <c r="AO2171" s="197" t="s">
        <v>630</v>
      </c>
      <c r="AP2171" s="199" t="s">
        <v>322</v>
      </c>
      <c r="AQ2171" s="199" t="s">
        <v>52</v>
      </c>
      <c r="AR2171" s="195">
        <v>0.22616902837445299</v>
      </c>
      <c r="AS2171" s="195">
        <v>0.61353426239978781</v>
      </c>
      <c r="AT2171" s="195">
        <v>0.36863308577064924</v>
      </c>
      <c r="AU2171" s="194">
        <v>0</v>
      </c>
      <c r="AV2171" s="194">
        <v>0</v>
      </c>
      <c r="AW2171" s="194">
        <v>0</v>
      </c>
      <c r="AX2171" s="194" t="s">
        <v>639</v>
      </c>
    </row>
    <row r="2172" spans="14:50" ht="16.5" thickBot="1" x14ac:dyDescent="0.3">
      <c r="N2172" s="200" t="s">
        <v>194</v>
      </c>
      <c r="O2172" s="199" t="s">
        <v>406</v>
      </c>
      <c r="P2172" s="197" t="s">
        <v>630</v>
      </c>
      <c r="Q2172" s="199" t="s">
        <v>74</v>
      </c>
      <c r="R2172" s="199" t="s">
        <v>55</v>
      </c>
      <c r="S2172" s="195">
        <v>1.0297839465013001</v>
      </c>
      <c r="T2172" s="195">
        <v>0.63446417174256198</v>
      </c>
      <c r="U2172" s="195">
        <v>1.6230765933921669</v>
      </c>
      <c r="V2172" s="194">
        <v>0</v>
      </c>
      <c r="W2172" s="194">
        <v>0</v>
      </c>
      <c r="X2172" s="194">
        <v>0</v>
      </c>
      <c r="Y2172" s="194" t="s">
        <v>629</v>
      </c>
      <c r="AM2172" s="200" t="s">
        <v>194</v>
      </c>
      <c r="AN2172" s="199" t="s">
        <v>385</v>
      </c>
      <c r="AO2172" s="197" t="s">
        <v>630</v>
      </c>
      <c r="AP2172" s="199" t="s">
        <v>321</v>
      </c>
      <c r="AQ2172" s="199" t="s">
        <v>52</v>
      </c>
      <c r="AR2172" s="195">
        <v>1.4665461867555603</v>
      </c>
      <c r="AS2172" s="195">
        <v>0.61022361284387339</v>
      </c>
      <c r="AT2172" s="195">
        <v>2.4032930812377105</v>
      </c>
      <c r="AU2172" s="194">
        <v>0</v>
      </c>
      <c r="AV2172" s="194">
        <v>0</v>
      </c>
      <c r="AW2172" s="194">
        <v>0</v>
      </c>
      <c r="AX2172" s="194" t="s">
        <v>638</v>
      </c>
    </row>
    <row r="2173" spans="14:50" ht="16.5" thickBot="1" x14ac:dyDescent="0.3">
      <c r="N2173" s="200" t="s">
        <v>194</v>
      </c>
      <c r="O2173" s="199" t="s">
        <v>406</v>
      </c>
      <c r="P2173" s="197" t="s">
        <v>630</v>
      </c>
      <c r="Q2173" s="199" t="s">
        <v>316</v>
      </c>
      <c r="R2173" s="199" t="s">
        <v>55</v>
      </c>
      <c r="S2173" s="195">
        <v>1.0297839465013001</v>
      </c>
      <c r="T2173" s="195">
        <v>0.63446417174256209</v>
      </c>
      <c r="U2173" s="195">
        <v>1.6230765933921665</v>
      </c>
      <c r="V2173" s="194">
        <v>0</v>
      </c>
      <c r="W2173" s="194">
        <v>0</v>
      </c>
      <c r="X2173" s="194">
        <v>0</v>
      </c>
      <c r="Y2173" s="194" t="s">
        <v>629</v>
      </c>
      <c r="AM2173" s="200" t="s">
        <v>194</v>
      </c>
      <c r="AN2173" s="199" t="s">
        <v>385</v>
      </c>
      <c r="AO2173" s="197" t="s">
        <v>630</v>
      </c>
      <c r="AP2173" s="199" t="s">
        <v>320</v>
      </c>
      <c r="AQ2173" s="199" t="s">
        <v>52</v>
      </c>
      <c r="AR2173" s="195">
        <v>0.59944524524568943</v>
      </c>
      <c r="AS2173" s="195">
        <v>0.61022361284387339</v>
      </c>
      <c r="AT2173" s="195">
        <v>0.98233701978861043</v>
      </c>
      <c r="AU2173" s="194">
        <v>0</v>
      </c>
      <c r="AV2173" s="194">
        <v>0</v>
      </c>
      <c r="AW2173" s="194">
        <v>0</v>
      </c>
      <c r="AX2173" s="194" t="s">
        <v>639</v>
      </c>
    </row>
    <row r="2174" spans="14:50" ht="16.5" thickBot="1" x14ac:dyDescent="0.3">
      <c r="N2174" s="200" t="s">
        <v>194</v>
      </c>
      <c r="O2174" s="199" t="s">
        <v>406</v>
      </c>
      <c r="P2174" s="197" t="s">
        <v>630</v>
      </c>
      <c r="Q2174" s="199" t="s">
        <v>315</v>
      </c>
      <c r="R2174" s="199" t="s">
        <v>55</v>
      </c>
      <c r="S2174" s="195">
        <v>0.97464097299412977</v>
      </c>
      <c r="T2174" s="195">
        <v>0.60397796361732303</v>
      </c>
      <c r="U2174" s="195">
        <v>1.6137028694835907</v>
      </c>
      <c r="V2174" s="194">
        <v>0</v>
      </c>
      <c r="W2174" s="194">
        <v>0</v>
      </c>
      <c r="X2174" s="194">
        <v>0</v>
      </c>
      <c r="Y2174" s="194" t="s">
        <v>629</v>
      </c>
      <c r="AM2174" s="200" t="s">
        <v>194</v>
      </c>
      <c r="AN2174" s="199" t="s">
        <v>385</v>
      </c>
      <c r="AO2174" s="197" t="s">
        <v>630</v>
      </c>
      <c r="AP2174" s="199" t="s">
        <v>319</v>
      </c>
      <c r="AQ2174" s="199" t="s">
        <v>52</v>
      </c>
      <c r="AR2174" s="195">
        <v>0.60056675723829289</v>
      </c>
      <c r="AS2174" s="195">
        <v>0.61353426239978792</v>
      </c>
      <c r="AT2174" s="195">
        <v>0.97886425264862353</v>
      </c>
      <c r="AU2174" s="194">
        <v>0</v>
      </c>
      <c r="AV2174" s="194">
        <v>0</v>
      </c>
      <c r="AW2174" s="194">
        <v>0</v>
      </c>
      <c r="AX2174" s="194" t="s">
        <v>639</v>
      </c>
    </row>
    <row r="2175" spans="14:50" ht="16.5" thickBot="1" x14ac:dyDescent="0.3">
      <c r="N2175" s="200" t="s">
        <v>194</v>
      </c>
      <c r="O2175" s="199" t="s">
        <v>406</v>
      </c>
      <c r="P2175" s="197" t="s">
        <v>630</v>
      </c>
      <c r="Q2175" s="199" t="s">
        <v>314</v>
      </c>
      <c r="R2175" s="199" t="s">
        <v>55</v>
      </c>
      <c r="S2175" s="195">
        <v>0.97464097299412977</v>
      </c>
      <c r="T2175" s="195">
        <v>0.60397796361732303</v>
      </c>
      <c r="U2175" s="195">
        <v>1.6137028694835902</v>
      </c>
      <c r="V2175" s="194">
        <v>0</v>
      </c>
      <c r="W2175" s="194">
        <v>0</v>
      </c>
      <c r="X2175" s="194">
        <v>0</v>
      </c>
      <c r="Y2175" s="194" t="s">
        <v>629</v>
      </c>
      <c r="AM2175" s="200" t="s">
        <v>194</v>
      </c>
      <c r="AN2175" s="199" t="s">
        <v>385</v>
      </c>
      <c r="AO2175" s="197" t="s">
        <v>630</v>
      </c>
      <c r="AP2175" s="199" t="s">
        <v>318</v>
      </c>
      <c r="AQ2175" s="199" t="s">
        <v>52</v>
      </c>
      <c r="AR2175" s="195">
        <v>0.67585044125061089</v>
      </c>
      <c r="AS2175" s="195">
        <v>0.61022361284387328</v>
      </c>
      <c r="AT2175" s="195">
        <v>1.1075455407254591</v>
      </c>
      <c r="AU2175" s="194">
        <v>0</v>
      </c>
      <c r="AV2175" s="194">
        <v>0</v>
      </c>
      <c r="AW2175" s="194">
        <v>0</v>
      </c>
      <c r="AX2175" s="194" t="s">
        <v>639</v>
      </c>
    </row>
    <row r="2176" spans="14:50" ht="16.5" thickBot="1" x14ac:dyDescent="0.3">
      <c r="N2176" s="200" t="s">
        <v>194</v>
      </c>
      <c r="O2176" s="199" t="s">
        <v>406</v>
      </c>
      <c r="P2176" s="197" t="s">
        <v>630</v>
      </c>
      <c r="Q2176" s="199" t="s">
        <v>313</v>
      </c>
      <c r="R2176" s="199" t="s">
        <v>55</v>
      </c>
      <c r="S2176" s="195">
        <v>1.0297839465013001</v>
      </c>
      <c r="T2176" s="195">
        <v>0.63446417174256187</v>
      </c>
      <c r="U2176" s="195">
        <v>1.6230765933921669</v>
      </c>
      <c r="V2176" s="194">
        <v>0</v>
      </c>
      <c r="W2176" s="194">
        <v>0</v>
      </c>
      <c r="X2176" s="194">
        <v>0</v>
      </c>
      <c r="Y2176" s="194" t="s">
        <v>629</v>
      </c>
      <c r="AM2176" s="200" t="s">
        <v>194</v>
      </c>
      <c r="AN2176" s="199" t="s">
        <v>385</v>
      </c>
      <c r="AO2176" s="197" t="s">
        <v>630</v>
      </c>
      <c r="AP2176" s="199" t="s">
        <v>317</v>
      </c>
      <c r="AQ2176" s="199" t="s">
        <v>52</v>
      </c>
      <c r="AR2176" s="195">
        <v>0.33834205414925717</v>
      </c>
      <c r="AS2176" s="195">
        <v>0.61022361284387339</v>
      </c>
      <c r="AT2176" s="195">
        <v>0.55445585360496774</v>
      </c>
      <c r="AU2176" s="194">
        <v>0</v>
      </c>
      <c r="AV2176" s="194">
        <v>0</v>
      </c>
      <c r="AW2176" s="194">
        <v>0</v>
      </c>
      <c r="AX2176" s="194" t="s">
        <v>639</v>
      </c>
    </row>
    <row r="2177" spans="14:50" ht="16.5" thickBot="1" x14ac:dyDescent="0.3">
      <c r="N2177" s="200" t="s">
        <v>194</v>
      </c>
      <c r="O2177" s="199" t="s">
        <v>406</v>
      </c>
      <c r="P2177" s="197" t="s">
        <v>630</v>
      </c>
      <c r="Q2177" s="199" t="s">
        <v>312</v>
      </c>
      <c r="R2177" s="199" t="s">
        <v>55</v>
      </c>
      <c r="S2177" s="195">
        <v>1.0297839465013001</v>
      </c>
      <c r="T2177" s="195">
        <v>0.63446417174256187</v>
      </c>
      <c r="U2177" s="195">
        <v>1.6230765933921669</v>
      </c>
      <c r="V2177" s="194">
        <v>0</v>
      </c>
      <c r="W2177" s="194">
        <v>0</v>
      </c>
      <c r="X2177" s="194">
        <v>0</v>
      </c>
      <c r="Y2177" s="194" t="s">
        <v>629</v>
      </c>
      <c r="AM2177" s="200" t="s">
        <v>194</v>
      </c>
      <c r="AN2177" s="199" t="s">
        <v>385</v>
      </c>
      <c r="AO2177" s="197" t="s">
        <v>630</v>
      </c>
      <c r="AP2177" s="199" t="s">
        <v>74</v>
      </c>
      <c r="AQ2177" s="199" t="s">
        <v>52</v>
      </c>
      <c r="AR2177" s="195">
        <v>0.4615894774504794</v>
      </c>
      <c r="AS2177" s="195">
        <v>0.61022361284387339</v>
      </c>
      <c r="AT2177" s="195">
        <v>0.75642677165391448</v>
      </c>
      <c r="AU2177" s="194">
        <v>0</v>
      </c>
      <c r="AV2177" s="194">
        <v>0</v>
      </c>
      <c r="AW2177" s="194">
        <v>0</v>
      </c>
      <c r="AX2177" s="194" t="s">
        <v>639</v>
      </c>
    </row>
    <row r="2178" spans="14:50" ht="16.5" thickBot="1" x14ac:dyDescent="0.3">
      <c r="N2178" s="200" t="s">
        <v>194</v>
      </c>
      <c r="O2178" s="199" t="s">
        <v>406</v>
      </c>
      <c r="P2178" s="197" t="s">
        <v>630</v>
      </c>
      <c r="Q2178" s="199" t="s">
        <v>323</v>
      </c>
      <c r="R2178" s="199" t="s">
        <v>52</v>
      </c>
      <c r="S2178" s="195">
        <v>1.0297839465013001</v>
      </c>
      <c r="T2178" s="195">
        <v>0.63446417174256187</v>
      </c>
      <c r="U2178" s="195">
        <v>1.6230765933921669</v>
      </c>
      <c r="V2178" s="194">
        <v>0</v>
      </c>
      <c r="W2178" s="194">
        <v>0</v>
      </c>
      <c r="X2178" s="194">
        <v>0</v>
      </c>
      <c r="Y2178" s="194" t="s">
        <v>629</v>
      </c>
      <c r="AM2178" s="200" t="s">
        <v>194</v>
      </c>
      <c r="AN2178" s="199" t="s">
        <v>385</v>
      </c>
      <c r="AO2178" s="197" t="s">
        <v>630</v>
      </c>
      <c r="AP2178" s="199" t="s">
        <v>316</v>
      </c>
      <c r="AQ2178" s="199" t="s">
        <v>52</v>
      </c>
      <c r="AR2178" s="195">
        <v>0.61851242005856943</v>
      </c>
      <c r="AS2178" s="195">
        <v>0.61022361284387339</v>
      </c>
      <c r="AT2178" s="195">
        <v>1.0135832292298015</v>
      </c>
      <c r="AU2178" s="194">
        <v>0</v>
      </c>
      <c r="AV2178" s="194">
        <v>0</v>
      </c>
      <c r="AW2178" s="194">
        <v>0</v>
      </c>
      <c r="AX2178" s="194" t="s">
        <v>639</v>
      </c>
    </row>
    <row r="2179" spans="14:50" ht="16.5" thickBot="1" x14ac:dyDescent="0.3">
      <c r="N2179" s="200" t="s">
        <v>194</v>
      </c>
      <c r="O2179" s="199" t="s">
        <v>406</v>
      </c>
      <c r="P2179" s="197" t="s">
        <v>630</v>
      </c>
      <c r="Q2179" s="199" t="s">
        <v>322</v>
      </c>
      <c r="R2179" s="199" t="s">
        <v>52</v>
      </c>
      <c r="S2179" s="195">
        <v>1.0573038943031607</v>
      </c>
      <c r="T2179" s="195">
        <v>0.64538740780075354</v>
      </c>
      <c r="U2179" s="195">
        <v>1.6382468599845625</v>
      </c>
      <c r="V2179" s="194">
        <v>0</v>
      </c>
      <c r="W2179" s="194">
        <v>0</v>
      </c>
      <c r="X2179" s="194">
        <v>0</v>
      </c>
      <c r="Y2179" s="194" t="s">
        <v>629</v>
      </c>
      <c r="AM2179" s="200" t="s">
        <v>194</v>
      </c>
      <c r="AN2179" s="199" t="s">
        <v>385</v>
      </c>
      <c r="AO2179" s="197" t="s">
        <v>630</v>
      </c>
      <c r="AP2179" s="199" t="s">
        <v>315</v>
      </c>
      <c r="AQ2179" s="199" t="s">
        <v>52</v>
      </c>
      <c r="AR2179" s="195">
        <v>1.4174170140795941</v>
      </c>
      <c r="AS2179" s="195">
        <v>0.61022361284387361</v>
      </c>
      <c r="AT2179" s="195">
        <v>2.3227829671714817</v>
      </c>
      <c r="AU2179" s="194">
        <v>0</v>
      </c>
      <c r="AV2179" s="194">
        <v>0</v>
      </c>
      <c r="AW2179" s="194">
        <v>0</v>
      </c>
      <c r="AX2179" s="194" t="s">
        <v>638</v>
      </c>
    </row>
    <row r="2180" spans="14:50" ht="16.5" thickBot="1" x14ac:dyDescent="0.3">
      <c r="N2180" s="200" t="s">
        <v>194</v>
      </c>
      <c r="O2180" s="199" t="s">
        <v>406</v>
      </c>
      <c r="P2180" s="197" t="s">
        <v>630</v>
      </c>
      <c r="Q2180" s="199" t="s">
        <v>321</v>
      </c>
      <c r="R2180" s="199" t="s">
        <v>52</v>
      </c>
      <c r="S2180" s="195">
        <v>0.97464097299412977</v>
      </c>
      <c r="T2180" s="195">
        <v>0.60397796361732303</v>
      </c>
      <c r="U2180" s="195">
        <v>1.6137028694835907</v>
      </c>
      <c r="V2180" s="194">
        <v>0</v>
      </c>
      <c r="W2180" s="194">
        <v>0</v>
      </c>
      <c r="X2180" s="194">
        <v>0</v>
      </c>
      <c r="Y2180" s="194" t="s">
        <v>629</v>
      </c>
      <c r="AM2180" s="200" t="s">
        <v>194</v>
      </c>
      <c r="AN2180" s="199" t="s">
        <v>385</v>
      </c>
      <c r="AO2180" s="197" t="s">
        <v>630</v>
      </c>
      <c r="AP2180" s="199" t="s">
        <v>314</v>
      </c>
      <c r="AQ2180" s="199" t="s">
        <v>52</v>
      </c>
      <c r="AR2180" s="195">
        <v>0.27480824419055394</v>
      </c>
      <c r="AS2180" s="195">
        <v>0.61022361284387328</v>
      </c>
      <c r="AT2180" s="195">
        <v>0.45034023332830958</v>
      </c>
      <c r="AU2180" s="194">
        <v>0</v>
      </c>
      <c r="AV2180" s="194">
        <v>0</v>
      </c>
      <c r="AW2180" s="194">
        <v>0</v>
      </c>
      <c r="AX2180" s="194" t="s">
        <v>639</v>
      </c>
    </row>
    <row r="2181" spans="14:50" ht="16.5" thickBot="1" x14ac:dyDescent="0.3">
      <c r="N2181" s="200" t="s">
        <v>194</v>
      </c>
      <c r="O2181" s="199" t="s">
        <v>406</v>
      </c>
      <c r="P2181" s="197" t="s">
        <v>630</v>
      </c>
      <c r="Q2181" s="199" t="s">
        <v>320</v>
      </c>
      <c r="R2181" s="199" t="s">
        <v>52</v>
      </c>
      <c r="S2181" s="195">
        <v>1.0297839465013001</v>
      </c>
      <c r="T2181" s="195">
        <v>0.63446417174256187</v>
      </c>
      <c r="U2181" s="195">
        <v>1.6230765933921669</v>
      </c>
      <c r="V2181" s="194">
        <v>0</v>
      </c>
      <c r="W2181" s="194">
        <v>0</v>
      </c>
      <c r="X2181" s="194">
        <v>0</v>
      </c>
      <c r="Y2181" s="194" t="s">
        <v>629</v>
      </c>
      <c r="AM2181" s="200" t="s">
        <v>194</v>
      </c>
      <c r="AN2181" s="199" t="s">
        <v>385</v>
      </c>
      <c r="AO2181" s="197" t="s">
        <v>630</v>
      </c>
      <c r="AP2181" s="199" t="s">
        <v>313</v>
      </c>
      <c r="AQ2181" s="199" t="s">
        <v>52</v>
      </c>
      <c r="AR2181" s="195">
        <v>0.22574667519785729</v>
      </c>
      <c r="AS2181" s="195">
        <v>0.61022361284387339</v>
      </c>
      <c r="AT2181" s="195">
        <v>0.36994090436093119</v>
      </c>
      <c r="AU2181" s="194">
        <v>0</v>
      </c>
      <c r="AV2181" s="194">
        <v>0</v>
      </c>
      <c r="AW2181" s="194">
        <v>0</v>
      </c>
      <c r="AX2181" s="194" t="s">
        <v>639</v>
      </c>
    </row>
    <row r="2182" spans="14:50" ht="16.5" thickBot="1" x14ac:dyDescent="0.3">
      <c r="N2182" s="200" t="s">
        <v>194</v>
      </c>
      <c r="O2182" s="199" t="s">
        <v>406</v>
      </c>
      <c r="P2182" s="197" t="s">
        <v>630</v>
      </c>
      <c r="Q2182" s="199" t="s">
        <v>319</v>
      </c>
      <c r="R2182" s="199" t="s">
        <v>52</v>
      </c>
      <c r="S2182" s="195">
        <v>1.0573038943031607</v>
      </c>
      <c r="T2182" s="195">
        <v>0.64538740780075354</v>
      </c>
      <c r="U2182" s="195">
        <v>1.6382468599845623</v>
      </c>
      <c r="V2182" s="194">
        <v>0</v>
      </c>
      <c r="W2182" s="194">
        <v>0</v>
      </c>
      <c r="X2182" s="194">
        <v>0</v>
      </c>
      <c r="Y2182" s="194" t="s">
        <v>629</v>
      </c>
      <c r="AM2182" s="200" t="s">
        <v>194</v>
      </c>
      <c r="AN2182" s="199" t="s">
        <v>385</v>
      </c>
      <c r="AO2182" s="197" t="s">
        <v>630</v>
      </c>
      <c r="AP2182" s="199" t="s">
        <v>312</v>
      </c>
      <c r="AQ2182" s="199" t="s">
        <v>52</v>
      </c>
      <c r="AR2182" s="195">
        <v>7.2678852193557769E-2</v>
      </c>
      <c r="AS2182" s="195">
        <v>0.61022361284387328</v>
      </c>
      <c r="AT2182" s="195">
        <v>0.11910199910955065</v>
      </c>
      <c r="AU2182" s="194">
        <v>0</v>
      </c>
      <c r="AV2182" s="194">
        <v>0</v>
      </c>
      <c r="AW2182" s="194">
        <v>0</v>
      </c>
      <c r="AX2182" s="194" t="s">
        <v>639</v>
      </c>
    </row>
    <row r="2183" spans="14:50" ht="16.5" thickBot="1" x14ac:dyDescent="0.3">
      <c r="N2183" s="200" t="s">
        <v>194</v>
      </c>
      <c r="O2183" s="199" t="s">
        <v>406</v>
      </c>
      <c r="P2183" s="197" t="s">
        <v>630</v>
      </c>
      <c r="Q2183" s="199" t="s">
        <v>318</v>
      </c>
      <c r="R2183" s="199" t="s">
        <v>52</v>
      </c>
      <c r="S2183" s="195">
        <v>1.0297839465013001</v>
      </c>
      <c r="T2183" s="195">
        <v>0.63446417174256187</v>
      </c>
      <c r="U2183" s="195">
        <v>1.6230765933921669</v>
      </c>
      <c r="V2183" s="194">
        <v>0</v>
      </c>
      <c r="W2183" s="194">
        <v>0</v>
      </c>
      <c r="X2183" s="194">
        <v>0</v>
      </c>
      <c r="Y2183" s="194" t="s">
        <v>629</v>
      </c>
      <c r="AM2183" s="200" t="s">
        <v>194</v>
      </c>
      <c r="AN2183" s="199" t="s">
        <v>384</v>
      </c>
      <c r="AO2183" s="197" t="s">
        <v>630</v>
      </c>
      <c r="AP2183" s="199" t="s">
        <v>323</v>
      </c>
      <c r="AQ2183" s="199" t="s">
        <v>55</v>
      </c>
      <c r="AR2183" s="195">
        <v>0.96340681303915732</v>
      </c>
      <c r="AS2183" s="195">
        <v>0.64845142133163347</v>
      </c>
      <c r="AT2183" s="195">
        <v>1.4857039114213744</v>
      </c>
      <c r="AU2183" s="194">
        <v>0</v>
      </c>
      <c r="AV2183" s="194">
        <v>0</v>
      </c>
      <c r="AW2183" s="194">
        <v>0</v>
      </c>
      <c r="AX2183" s="194" t="s">
        <v>639</v>
      </c>
    </row>
    <row r="2184" spans="14:50" ht="16.5" thickBot="1" x14ac:dyDescent="0.3">
      <c r="N2184" s="200" t="s">
        <v>194</v>
      </c>
      <c r="O2184" s="199" t="s">
        <v>406</v>
      </c>
      <c r="P2184" s="197" t="s">
        <v>630</v>
      </c>
      <c r="Q2184" s="199" t="s">
        <v>317</v>
      </c>
      <c r="R2184" s="199" t="s">
        <v>52</v>
      </c>
      <c r="S2184" s="195">
        <v>0.97464097299412977</v>
      </c>
      <c r="T2184" s="195">
        <v>0.60397796361732303</v>
      </c>
      <c r="U2184" s="195">
        <v>1.6137028694835902</v>
      </c>
      <c r="V2184" s="194">
        <v>0</v>
      </c>
      <c r="W2184" s="194">
        <v>0</v>
      </c>
      <c r="X2184" s="194">
        <v>0</v>
      </c>
      <c r="Y2184" s="194" t="s">
        <v>629</v>
      </c>
      <c r="AM2184" s="200" t="s">
        <v>194</v>
      </c>
      <c r="AN2184" s="199" t="s">
        <v>384</v>
      </c>
      <c r="AO2184" s="197" t="s">
        <v>630</v>
      </c>
      <c r="AP2184" s="199" t="s">
        <v>321</v>
      </c>
      <c r="AQ2184" s="199" t="s">
        <v>55</v>
      </c>
      <c r="AR2184" s="195">
        <v>9.6605697584446375</v>
      </c>
      <c r="AS2184" s="195">
        <v>0.65644103630835349</v>
      </c>
      <c r="AT2184" s="195">
        <v>14.716584162338576</v>
      </c>
      <c r="AU2184" s="194">
        <v>0</v>
      </c>
      <c r="AV2184" s="194">
        <v>0</v>
      </c>
      <c r="AW2184" s="194">
        <v>0</v>
      </c>
      <c r="AX2184" s="194" t="s">
        <v>638</v>
      </c>
    </row>
    <row r="2185" spans="14:50" ht="16.5" thickBot="1" x14ac:dyDescent="0.3">
      <c r="N2185" s="200" t="s">
        <v>194</v>
      </c>
      <c r="O2185" s="199" t="s">
        <v>406</v>
      </c>
      <c r="P2185" s="197" t="s">
        <v>630</v>
      </c>
      <c r="Q2185" s="199" t="s">
        <v>74</v>
      </c>
      <c r="R2185" s="199" t="s">
        <v>52</v>
      </c>
      <c r="S2185" s="195">
        <v>1.0297839465013001</v>
      </c>
      <c r="T2185" s="195">
        <v>0.63446417174256198</v>
      </c>
      <c r="U2185" s="195">
        <v>1.6230765933921669</v>
      </c>
      <c r="V2185" s="194">
        <v>0</v>
      </c>
      <c r="W2185" s="194">
        <v>0</v>
      </c>
      <c r="X2185" s="194">
        <v>0</v>
      </c>
      <c r="Y2185" s="194" t="s">
        <v>629</v>
      </c>
      <c r="AM2185" s="200" t="s">
        <v>194</v>
      </c>
      <c r="AN2185" s="199" t="s">
        <v>384</v>
      </c>
      <c r="AO2185" s="197" t="s">
        <v>630</v>
      </c>
      <c r="AP2185" s="199" t="s">
        <v>318</v>
      </c>
      <c r="AQ2185" s="199" t="s">
        <v>55</v>
      </c>
      <c r="AR2185" s="195">
        <v>4.371100704483422</v>
      </c>
      <c r="AS2185" s="195">
        <v>0.64845142133163358</v>
      </c>
      <c r="AT2185" s="195">
        <v>6.7408298612517603</v>
      </c>
      <c r="AU2185" s="194">
        <v>0</v>
      </c>
      <c r="AV2185" s="194">
        <v>0</v>
      </c>
      <c r="AW2185" s="194">
        <v>0</v>
      </c>
      <c r="AX2185" s="194" t="s">
        <v>638</v>
      </c>
    </row>
    <row r="2186" spans="14:50" ht="16.5" thickBot="1" x14ac:dyDescent="0.3">
      <c r="N2186" s="200" t="s">
        <v>194</v>
      </c>
      <c r="O2186" s="199" t="s">
        <v>406</v>
      </c>
      <c r="P2186" s="197" t="s">
        <v>630</v>
      </c>
      <c r="Q2186" s="199" t="s">
        <v>316</v>
      </c>
      <c r="R2186" s="199" t="s">
        <v>52</v>
      </c>
      <c r="S2186" s="195">
        <v>1.0297839465013001</v>
      </c>
      <c r="T2186" s="195">
        <v>0.63446417174256209</v>
      </c>
      <c r="U2186" s="195">
        <v>1.6230765933921665</v>
      </c>
      <c r="V2186" s="194">
        <v>0</v>
      </c>
      <c r="W2186" s="194">
        <v>0</v>
      </c>
      <c r="X2186" s="194">
        <v>0</v>
      </c>
      <c r="Y2186" s="194" t="s">
        <v>629</v>
      </c>
      <c r="AM2186" s="200" t="s">
        <v>194</v>
      </c>
      <c r="AN2186" s="199" t="s">
        <v>384</v>
      </c>
      <c r="AO2186" s="197" t="s">
        <v>630</v>
      </c>
      <c r="AP2186" s="199" t="s">
        <v>315</v>
      </c>
      <c r="AQ2186" s="199" t="s">
        <v>55</v>
      </c>
      <c r="AR2186" s="195">
        <v>9.3369414898152439</v>
      </c>
      <c r="AS2186" s="195">
        <v>0.65644103630835338</v>
      </c>
      <c r="AT2186" s="195">
        <v>14.223579839437939</v>
      </c>
      <c r="AU2186" s="194">
        <v>0</v>
      </c>
      <c r="AV2186" s="194">
        <v>0</v>
      </c>
      <c r="AW2186" s="194">
        <v>0</v>
      </c>
      <c r="AX2186" s="194" t="s">
        <v>638</v>
      </c>
    </row>
    <row r="2187" spans="14:50" ht="16.5" thickBot="1" x14ac:dyDescent="0.3">
      <c r="N2187" s="200" t="s">
        <v>194</v>
      </c>
      <c r="O2187" s="199" t="s">
        <v>406</v>
      </c>
      <c r="P2187" s="197" t="s">
        <v>630</v>
      </c>
      <c r="Q2187" s="199" t="s">
        <v>315</v>
      </c>
      <c r="R2187" s="199" t="s">
        <v>52</v>
      </c>
      <c r="S2187" s="195">
        <v>0.97464097299412977</v>
      </c>
      <c r="T2187" s="195">
        <v>0.60397796361732303</v>
      </c>
      <c r="U2187" s="195">
        <v>1.6137028694835907</v>
      </c>
      <c r="V2187" s="194">
        <v>0</v>
      </c>
      <c r="W2187" s="194">
        <v>0</v>
      </c>
      <c r="X2187" s="194">
        <v>0</v>
      </c>
      <c r="Y2187" s="194" t="s">
        <v>629</v>
      </c>
      <c r="AM2187" s="200" t="s">
        <v>194</v>
      </c>
      <c r="AN2187" s="199" t="s">
        <v>384</v>
      </c>
      <c r="AO2187" s="197" t="s">
        <v>630</v>
      </c>
      <c r="AP2187" s="199" t="s">
        <v>312</v>
      </c>
      <c r="AQ2187" s="199" t="s">
        <v>55</v>
      </c>
      <c r="AR2187" s="195">
        <v>0.47005456030854764</v>
      </c>
      <c r="AS2187" s="195">
        <v>0.64845142133163336</v>
      </c>
      <c r="AT2187" s="195">
        <v>0.72488785565966185</v>
      </c>
      <c r="AU2187" s="194">
        <v>0</v>
      </c>
      <c r="AV2187" s="194">
        <v>0</v>
      </c>
      <c r="AW2187" s="194">
        <v>0</v>
      </c>
      <c r="AX2187" s="194" t="s">
        <v>639</v>
      </c>
    </row>
    <row r="2188" spans="14:50" ht="16.5" thickBot="1" x14ac:dyDescent="0.3">
      <c r="N2188" s="200" t="s">
        <v>194</v>
      </c>
      <c r="O2188" s="199" t="s">
        <v>406</v>
      </c>
      <c r="P2188" s="197" t="s">
        <v>630</v>
      </c>
      <c r="Q2188" s="199" t="s">
        <v>314</v>
      </c>
      <c r="R2188" s="199" t="s">
        <v>52</v>
      </c>
      <c r="S2188" s="195">
        <v>0.97464097299412977</v>
      </c>
      <c r="T2188" s="195">
        <v>0.60397796361732303</v>
      </c>
      <c r="U2188" s="195">
        <v>1.6137028694835902</v>
      </c>
      <c r="V2188" s="194">
        <v>0</v>
      </c>
      <c r="W2188" s="194">
        <v>0</v>
      </c>
      <c r="X2188" s="194">
        <v>0</v>
      </c>
      <c r="Y2188" s="194" t="s">
        <v>629</v>
      </c>
      <c r="AM2188" s="200" t="s">
        <v>194</v>
      </c>
      <c r="AN2188" s="199" t="s">
        <v>384</v>
      </c>
      <c r="AO2188" s="197" t="s">
        <v>630</v>
      </c>
      <c r="AP2188" s="199" t="s">
        <v>323</v>
      </c>
      <c r="AQ2188" s="199" t="s">
        <v>52</v>
      </c>
      <c r="AR2188" s="195">
        <v>0.96340681303915732</v>
      </c>
      <c r="AS2188" s="195">
        <v>0.64845142133163347</v>
      </c>
      <c r="AT2188" s="195">
        <v>1.4857039114213744</v>
      </c>
      <c r="AU2188" s="194">
        <v>0</v>
      </c>
      <c r="AV2188" s="194">
        <v>0</v>
      </c>
      <c r="AW2188" s="194">
        <v>0</v>
      </c>
      <c r="AX2188" s="194" t="s">
        <v>639</v>
      </c>
    </row>
    <row r="2189" spans="14:50" ht="16.5" thickBot="1" x14ac:dyDescent="0.3">
      <c r="N2189" s="200" t="s">
        <v>194</v>
      </c>
      <c r="O2189" s="199" t="s">
        <v>406</v>
      </c>
      <c r="P2189" s="197" t="s">
        <v>630</v>
      </c>
      <c r="Q2189" s="199" t="s">
        <v>313</v>
      </c>
      <c r="R2189" s="199" t="s">
        <v>52</v>
      </c>
      <c r="S2189" s="195">
        <v>1.0297839465013001</v>
      </c>
      <c r="T2189" s="195">
        <v>0.63446417174256187</v>
      </c>
      <c r="U2189" s="195">
        <v>1.6230765933921669</v>
      </c>
      <c r="V2189" s="194">
        <v>0</v>
      </c>
      <c r="W2189" s="194">
        <v>0</v>
      </c>
      <c r="X2189" s="194">
        <v>0</v>
      </c>
      <c r="Y2189" s="194" t="s">
        <v>629</v>
      </c>
      <c r="AM2189" s="200" t="s">
        <v>194</v>
      </c>
      <c r="AN2189" s="199" t="s">
        <v>384</v>
      </c>
      <c r="AO2189" s="197" t="s">
        <v>630</v>
      </c>
      <c r="AP2189" s="199" t="s">
        <v>321</v>
      </c>
      <c r="AQ2189" s="199" t="s">
        <v>52</v>
      </c>
      <c r="AR2189" s="195">
        <v>9.6605697584446375</v>
      </c>
      <c r="AS2189" s="195">
        <v>0.65644103630835349</v>
      </c>
      <c r="AT2189" s="195">
        <v>14.716584162338576</v>
      </c>
      <c r="AU2189" s="194">
        <v>0</v>
      </c>
      <c r="AV2189" s="194">
        <v>0</v>
      </c>
      <c r="AW2189" s="194">
        <v>0</v>
      </c>
      <c r="AX2189" s="194" t="s">
        <v>638</v>
      </c>
    </row>
    <row r="2190" spans="14:50" ht="16.5" thickBot="1" x14ac:dyDescent="0.3">
      <c r="N2190" s="200" t="s">
        <v>194</v>
      </c>
      <c r="O2190" s="199" t="s">
        <v>406</v>
      </c>
      <c r="P2190" s="197" t="s">
        <v>630</v>
      </c>
      <c r="Q2190" s="199" t="s">
        <v>312</v>
      </c>
      <c r="R2190" s="199" t="s">
        <v>52</v>
      </c>
      <c r="S2190" s="195">
        <v>1.0297839465013001</v>
      </c>
      <c r="T2190" s="195">
        <v>0.63446417174256187</v>
      </c>
      <c r="U2190" s="195">
        <v>1.6230765933921669</v>
      </c>
      <c r="V2190" s="194">
        <v>0</v>
      </c>
      <c r="W2190" s="194">
        <v>0</v>
      </c>
      <c r="X2190" s="194">
        <v>0</v>
      </c>
      <c r="Y2190" s="194" t="s">
        <v>629</v>
      </c>
      <c r="AM2190" s="200" t="s">
        <v>194</v>
      </c>
      <c r="AN2190" s="199" t="s">
        <v>384</v>
      </c>
      <c r="AO2190" s="197" t="s">
        <v>630</v>
      </c>
      <c r="AP2190" s="199" t="s">
        <v>318</v>
      </c>
      <c r="AQ2190" s="199" t="s">
        <v>52</v>
      </c>
      <c r="AR2190" s="195">
        <v>4.371100704483422</v>
      </c>
      <c r="AS2190" s="195">
        <v>0.64845142133163358</v>
      </c>
      <c r="AT2190" s="195">
        <v>6.7408298612517603</v>
      </c>
      <c r="AU2190" s="194">
        <v>0</v>
      </c>
      <c r="AV2190" s="194">
        <v>0</v>
      </c>
      <c r="AW2190" s="194">
        <v>0</v>
      </c>
      <c r="AX2190" s="194" t="s">
        <v>638</v>
      </c>
    </row>
    <row r="2191" spans="14:50" ht="16.5" thickBot="1" x14ac:dyDescent="0.3">
      <c r="N2191" s="200" t="s">
        <v>194</v>
      </c>
      <c r="O2191" s="199" t="s">
        <v>405</v>
      </c>
      <c r="P2191" s="197" t="s">
        <v>630</v>
      </c>
      <c r="Q2191" s="199" t="s">
        <v>323</v>
      </c>
      <c r="R2191" s="199" t="s">
        <v>55</v>
      </c>
      <c r="S2191" s="195">
        <v>4.8905370012572478</v>
      </c>
      <c r="T2191" s="195">
        <v>0.63015396822863323</v>
      </c>
      <c r="U2191" s="195">
        <v>7.760860437020777</v>
      </c>
      <c r="V2191" s="194">
        <v>0</v>
      </c>
      <c r="W2191" s="194">
        <v>0</v>
      </c>
      <c r="X2191" s="194">
        <v>0</v>
      </c>
      <c r="Y2191" s="194" t="s">
        <v>629</v>
      </c>
      <c r="AM2191" s="200" t="s">
        <v>194</v>
      </c>
      <c r="AN2191" s="199" t="s">
        <v>384</v>
      </c>
      <c r="AO2191" s="197" t="s">
        <v>630</v>
      </c>
      <c r="AP2191" s="199" t="s">
        <v>315</v>
      </c>
      <c r="AQ2191" s="199" t="s">
        <v>52</v>
      </c>
      <c r="AR2191" s="195">
        <v>9.3369414898152439</v>
      </c>
      <c r="AS2191" s="195">
        <v>0.65644103630835338</v>
      </c>
      <c r="AT2191" s="195">
        <v>14.223579839437939</v>
      </c>
      <c r="AU2191" s="194">
        <v>0</v>
      </c>
      <c r="AV2191" s="194">
        <v>0</v>
      </c>
      <c r="AW2191" s="194">
        <v>0</v>
      </c>
      <c r="AX2191" s="194" t="s">
        <v>638</v>
      </c>
    </row>
    <row r="2192" spans="14:50" ht="16.5" thickBot="1" x14ac:dyDescent="0.3">
      <c r="N2192" s="200" t="s">
        <v>194</v>
      </c>
      <c r="O2192" s="199" t="s">
        <v>405</v>
      </c>
      <c r="P2192" s="197" t="s">
        <v>630</v>
      </c>
      <c r="Q2192" s="199" t="s">
        <v>322</v>
      </c>
      <c r="R2192" s="199" t="s">
        <v>55</v>
      </c>
      <c r="S2192" s="195">
        <v>4.8963542888212999</v>
      </c>
      <c r="T2192" s="195">
        <v>0.6307182213920367</v>
      </c>
      <c r="U2192" s="195">
        <v>7.7631406906474387</v>
      </c>
      <c r="V2192" s="194">
        <v>0</v>
      </c>
      <c r="W2192" s="194">
        <v>0</v>
      </c>
      <c r="X2192" s="194">
        <v>0</v>
      </c>
      <c r="Y2192" s="194" t="s">
        <v>629</v>
      </c>
      <c r="AM2192" s="200" t="s">
        <v>194</v>
      </c>
      <c r="AN2192" s="199" t="s">
        <v>384</v>
      </c>
      <c r="AO2192" s="197" t="s">
        <v>630</v>
      </c>
      <c r="AP2192" s="199" t="s">
        <v>312</v>
      </c>
      <c r="AQ2192" s="199" t="s">
        <v>52</v>
      </c>
      <c r="AR2192" s="195">
        <v>0.47005456030854764</v>
      </c>
      <c r="AS2192" s="195">
        <v>0.64845142133163336</v>
      </c>
      <c r="AT2192" s="195">
        <v>0.72488785565966185</v>
      </c>
      <c r="AU2192" s="194">
        <v>0</v>
      </c>
      <c r="AV2192" s="194">
        <v>0</v>
      </c>
      <c r="AW2192" s="194">
        <v>0</v>
      </c>
      <c r="AX2192" s="194" t="s">
        <v>639</v>
      </c>
    </row>
    <row r="2193" spans="14:50" ht="16.5" thickBot="1" x14ac:dyDescent="0.3">
      <c r="N2193" s="200" t="s">
        <v>194</v>
      </c>
      <c r="O2193" s="199" t="s">
        <v>405</v>
      </c>
      <c r="P2193" s="197" t="s">
        <v>630</v>
      </c>
      <c r="Q2193" s="199" t="s">
        <v>321</v>
      </c>
      <c r="R2193" s="199" t="s">
        <v>55</v>
      </c>
      <c r="S2193" s="195">
        <v>4.8594830985997737</v>
      </c>
      <c r="T2193" s="195">
        <v>0.62865405880470904</v>
      </c>
      <c r="U2193" s="195">
        <v>7.7299796772796601</v>
      </c>
      <c r="V2193" s="194">
        <v>0</v>
      </c>
      <c r="W2193" s="194">
        <v>0</v>
      </c>
      <c r="X2193" s="194">
        <v>0</v>
      </c>
      <c r="Y2193" s="194" t="s">
        <v>629</v>
      </c>
      <c r="AM2193" s="200" t="s">
        <v>194</v>
      </c>
      <c r="AN2193" s="199" t="s">
        <v>383</v>
      </c>
      <c r="AO2193" s="197" t="s">
        <v>630</v>
      </c>
      <c r="AP2193" s="199" t="s">
        <v>323</v>
      </c>
      <c r="AQ2193" s="199" t="s">
        <v>55</v>
      </c>
      <c r="AR2193" s="195">
        <v>4.6605435911224971E-2</v>
      </c>
      <c r="AS2193" s="195">
        <v>0.64346750308775524</v>
      </c>
      <c r="AT2193" s="195">
        <v>7.242857749238811E-2</v>
      </c>
      <c r="AU2193" s="194">
        <v>0</v>
      </c>
      <c r="AV2193" s="194">
        <v>0</v>
      </c>
      <c r="AW2193" s="194">
        <v>0</v>
      </c>
      <c r="AX2193" s="194" t="s">
        <v>639</v>
      </c>
    </row>
    <row r="2194" spans="14:50" ht="16.5" thickBot="1" x14ac:dyDescent="0.3">
      <c r="N2194" s="200" t="s">
        <v>194</v>
      </c>
      <c r="O2194" s="199" t="s">
        <v>405</v>
      </c>
      <c r="P2194" s="197" t="s">
        <v>630</v>
      </c>
      <c r="Q2194" s="199" t="s">
        <v>320</v>
      </c>
      <c r="R2194" s="199" t="s">
        <v>55</v>
      </c>
      <c r="S2194" s="195">
        <v>4.8905370012572478</v>
      </c>
      <c r="T2194" s="195">
        <v>0.63015396822863323</v>
      </c>
      <c r="U2194" s="195">
        <v>7.760860437020777</v>
      </c>
      <c r="V2194" s="194">
        <v>0</v>
      </c>
      <c r="W2194" s="194">
        <v>0</v>
      </c>
      <c r="X2194" s="194">
        <v>0</v>
      </c>
      <c r="Y2194" s="194" t="s">
        <v>629</v>
      </c>
      <c r="AM2194" s="200" t="s">
        <v>194</v>
      </c>
      <c r="AN2194" s="199" t="s">
        <v>383</v>
      </c>
      <c r="AO2194" s="197" t="s">
        <v>630</v>
      </c>
      <c r="AP2194" s="199" t="s">
        <v>322</v>
      </c>
      <c r="AQ2194" s="199" t="s">
        <v>55</v>
      </c>
      <c r="AR2194" s="195">
        <v>5.4723795336977361E-2</v>
      </c>
      <c r="AS2194" s="195">
        <v>0.72098306672361323</v>
      </c>
      <c r="AT2194" s="195">
        <v>7.5901637448519396E-2</v>
      </c>
      <c r="AU2194" s="194">
        <v>0</v>
      </c>
      <c r="AV2194" s="194">
        <v>0</v>
      </c>
      <c r="AW2194" s="194">
        <v>0</v>
      </c>
      <c r="AX2194" s="194" t="s">
        <v>639</v>
      </c>
    </row>
    <row r="2195" spans="14:50" ht="16.5" thickBot="1" x14ac:dyDescent="0.3">
      <c r="N2195" s="200" t="s">
        <v>194</v>
      </c>
      <c r="O2195" s="199" t="s">
        <v>405</v>
      </c>
      <c r="P2195" s="197" t="s">
        <v>630</v>
      </c>
      <c r="Q2195" s="199" t="s">
        <v>319</v>
      </c>
      <c r="R2195" s="199" t="s">
        <v>55</v>
      </c>
      <c r="S2195" s="195">
        <v>4.8963542888213007</v>
      </c>
      <c r="T2195" s="195">
        <v>0.63071822139203693</v>
      </c>
      <c r="U2195" s="195">
        <v>7.7631406906474378</v>
      </c>
      <c r="V2195" s="194">
        <v>0</v>
      </c>
      <c r="W2195" s="194">
        <v>0</v>
      </c>
      <c r="X2195" s="194">
        <v>0</v>
      </c>
      <c r="Y2195" s="194" t="s">
        <v>629</v>
      </c>
      <c r="AM2195" s="200" t="s">
        <v>194</v>
      </c>
      <c r="AN2195" s="199" t="s">
        <v>383</v>
      </c>
      <c r="AO2195" s="197" t="s">
        <v>630</v>
      </c>
      <c r="AP2195" s="199" t="s">
        <v>321</v>
      </c>
      <c r="AQ2195" s="199" t="s">
        <v>55</v>
      </c>
      <c r="AR2195" s="195">
        <v>5.0480382426172546E-2</v>
      </c>
      <c r="AS2195" s="195">
        <v>0.68168080498260297</v>
      </c>
      <c r="AT2195" s="195">
        <v>7.40528148323919E-2</v>
      </c>
      <c r="AU2195" s="194">
        <v>0</v>
      </c>
      <c r="AV2195" s="194">
        <v>0</v>
      </c>
      <c r="AW2195" s="194">
        <v>0</v>
      </c>
      <c r="AX2195" s="194" t="s">
        <v>639</v>
      </c>
    </row>
    <row r="2196" spans="14:50" ht="16.5" thickBot="1" x14ac:dyDescent="0.3">
      <c r="N2196" s="200" t="s">
        <v>194</v>
      </c>
      <c r="O2196" s="199" t="s">
        <v>405</v>
      </c>
      <c r="P2196" s="197" t="s">
        <v>630</v>
      </c>
      <c r="Q2196" s="199" t="s">
        <v>318</v>
      </c>
      <c r="R2196" s="199" t="s">
        <v>55</v>
      </c>
      <c r="S2196" s="195">
        <v>4.8905370012572478</v>
      </c>
      <c r="T2196" s="195">
        <v>0.63015396822863345</v>
      </c>
      <c r="U2196" s="195">
        <v>7.7608604370207761</v>
      </c>
      <c r="V2196" s="194">
        <v>0</v>
      </c>
      <c r="W2196" s="194">
        <v>0</v>
      </c>
      <c r="X2196" s="194">
        <v>0</v>
      </c>
      <c r="Y2196" s="194" t="s">
        <v>629</v>
      </c>
      <c r="AM2196" s="200" t="s">
        <v>194</v>
      </c>
      <c r="AN2196" s="199" t="s">
        <v>383</v>
      </c>
      <c r="AO2196" s="197" t="s">
        <v>630</v>
      </c>
      <c r="AP2196" s="199" t="s">
        <v>320</v>
      </c>
      <c r="AQ2196" s="199" t="s">
        <v>55</v>
      </c>
      <c r="AR2196" s="195">
        <v>4.6605435911224971E-2</v>
      </c>
      <c r="AS2196" s="195">
        <v>0.64346750308775524</v>
      </c>
      <c r="AT2196" s="195">
        <v>7.242857749238811E-2</v>
      </c>
      <c r="AU2196" s="194">
        <v>0</v>
      </c>
      <c r="AV2196" s="194">
        <v>0</v>
      </c>
      <c r="AW2196" s="194">
        <v>0</v>
      </c>
      <c r="AX2196" s="194" t="s">
        <v>639</v>
      </c>
    </row>
    <row r="2197" spans="14:50" ht="16.5" thickBot="1" x14ac:dyDescent="0.3">
      <c r="N2197" s="200" t="s">
        <v>194</v>
      </c>
      <c r="O2197" s="199" t="s">
        <v>405</v>
      </c>
      <c r="P2197" s="197" t="s">
        <v>630</v>
      </c>
      <c r="Q2197" s="199" t="s">
        <v>317</v>
      </c>
      <c r="R2197" s="199" t="s">
        <v>55</v>
      </c>
      <c r="S2197" s="195">
        <v>4.8594830985997746</v>
      </c>
      <c r="T2197" s="195">
        <v>0.62865405880470915</v>
      </c>
      <c r="U2197" s="195">
        <v>7.729979677279661</v>
      </c>
      <c r="V2197" s="194">
        <v>0</v>
      </c>
      <c r="W2197" s="194">
        <v>0</v>
      </c>
      <c r="X2197" s="194">
        <v>0</v>
      </c>
      <c r="Y2197" s="194" t="s">
        <v>629</v>
      </c>
      <c r="AM2197" s="200" t="s">
        <v>194</v>
      </c>
      <c r="AN2197" s="199" t="s">
        <v>383</v>
      </c>
      <c r="AO2197" s="197" t="s">
        <v>630</v>
      </c>
      <c r="AP2197" s="199" t="s">
        <v>319</v>
      </c>
      <c r="AQ2197" s="199" t="s">
        <v>55</v>
      </c>
      <c r="AR2197" s="195">
        <v>5.4723795336977361E-2</v>
      </c>
      <c r="AS2197" s="195">
        <v>0.72098306672361323</v>
      </c>
      <c r="AT2197" s="195">
        <v>7.5901637448519396E-2</v>
      </c>
      <c r="AU2197" s="194">
        <v>0</v>
      </c>
      <c r="AV2197" s="194">
        <v>0</v>
      </c>
      <c r="AW2197" s="194">
        <v>0</v>
      </c>
      <c r="AX2197" s="194" t="s">
        <v>639</v>
      </c>
    </row>
    <row r="2198" spans="14:50" ht="16.5" thickBot="1" x14ac:dyDescent="0.3">
      <c r="N2198" s="200" t="s">
        <v>194</v>
      </c>
      <c r="O2198" s="199" t="s">
        <v>405</v>
      </c>
      <c r="P2198" s="197" t="s">
        <v>630</v>
      </c>
      <c r="Q2198" s="199" t="s">
        <v>74</v>
      </c>
      <c r="R2198" s="199" t="s">
        <v>55</v>
      </c>
      <c r="S2198" s="195">
        <v>4.8905370012572478</v>
      </c>
      <c r="T2198" s="195">
        <v>0.63015396822863323</v>
      </c>
      <c r="U2198" s="195">
        <v>7.7608604370207779</v>
      </c>
      <c r="V2198" s="194">
        <v>0</v>
      </c>
      <c r="W2198" s="194">
        <v>0</v>
      </c>
      <c r="X2198" s="194">
        <v>0</v>
      </c>
      <c r="Y2198" s="194" t="s">
        <v>629</v>
      </c>
      <c r="AM2198" s="200" t="s">
        <v>194</v>
      </c>
      <c r="AN2198" s="199" t="s">
        <v>383</v>
      </c>
      <c r="AO2198" s="197" t="s">
        <v>630</v>
      </c>
      <c r="AP2198" s="199" t="s">
        <v>318</v>
      </c>
      <c r="AQ2198" s="199" t="s">
        <v>55</v>
      </c>
      <c r="AR2198" s="195">
        <v>4.6605435911224971E-2</v>
      </c>
      <c r="AS2198" s="195">
        <v>0.64346750308775524</v>
      </c>
      <c r="AT2198" s="195">
        <v>7.242857749238811E-2</v>
      </c>
      <c r="AU2198" s="194">
        <v>0</v>
      </c>
      <c r="AV2198" s="194">
        <v>0</v>
      </c>
      <c r="AW2198" s="194">
        <v>0</v>
      </c>
      <c r="AX2198" s="194" t="s">
        <v>639</v>
      </c>
    </row>
    <row r="2199" spans="14:50" ht="16.5" thickBot="1" x14ac:dyDescent="0.3">
      <c r="N2199" s="200" t="s">
        <v>194</v>
      </c>
      <c r="O2199" s="199" t="s">
        <v>405</v>
      </c>
      <c r="P2199" s="197" t="s">
        <v>630</v>
      </c>
      <c r="Q2199" s="199" t="s">
        <v>316</v>
      </c>
      <c r="R2199" s="199" t="s">
        <v>55</v>
      </c>
      <c r="S2199" s="195">
        <v>4.8905370012572478</v>
      </c>
      <c r="T2199" s="195">
        <v>0.63015396822863323</v>
      </c>
      <c r="U2199" s="195">
        <v>7.7608604370207779</v>
      </c>
      <c r="V2199" s="194">
        <v>0</v>
      </c>
      <c r="W2199" s="194">
        <v>0</v>
      </c>
      <c r="X2199" s="194">
        <v>0</v>
      </c>
      <c r="Y2199" s="194" t="s">
        <v>629</v>
      </c>
      <c r="AM2199" s="200" t="s">
        <v>194</v>
      </c>
      <c r="AN2199" s="199" t="s">
        <v>383</v>
      </c>
      <c r="AO2199" s="197" t="s">
        <v>630</v>
      </c>
      <c r="AP2199" s="199" t="s">
        <v>317</v>
      </c>
      <c r="AQ2199" s="199" t="s">
        <v>55</v>
      </c>
      <c r="AR2199" s="195">
        <v>5.4723795336977361E-2</v>
      </c>
      <c r="AS2199" s="195">
        <v>0.72098306672361323</v>
      </c>
      <c r="AT2199" s="195">
        <v>7.5901637448519396E-2</v>
      </c>
      <c r="AU2199" s="194">
        <v>0</v>
      </c>
      <c r="AV2199" s="194">
        <v>0</v>
      </c>
      <c r="AW2199" s="194">
        <v>0</v>
      </c>
      <c r="AX2199" s="194" t="s">
        <v>639</v>
      </c>
    </row>
    <row r="2200" spans="14:50" ht="16.5" thickBot="1" x14ac:dyDescent="0.3">
      <c r="N2200" s="200" t="s">
        <v>194</v>
      </c>
      <c r="O2200" s="199" t="s">
        <v>405</v>
      </c>
      <c r="P2200" s="197" t="s">
        <v>630</v>
      </c>
      <c r="Q2200" s="199" t="s">
        <v>315</v>
      </c>
      <c r="R2200" s="199" t="s">
        <v>55</v>
      </c>
      <c r="S2200" s="195">
        <v>4.8594830985997737</v>
      </c>
      <c r="T2200" s="195">
        <v>0.62865405880470904</v>
      </c>
      <c r="U2200" s="195">
        <v>7.7299796772796601</v>
      </c>
      <c r="V2200" s="194">
        <v>0</v>
      </c>
      <c r="W2200" s="194">
        <v>0</v>
      </c>
      <c r="X2200" s="194">
        <v>0</v>
      </c>
      <c r="Y2200" s="194" t="s">
        <v>629</v>
      </c>
      <c r="AM2200" s="200" t="s">
        <v>194</v>
      </c>
      <c r="AN2200" s="199" t="s">
        <v>383</v>
      </c>
      <c r="AO2200" s="197" t="s">
        <v>630</v>
      </c>
      <c r="AP2200" s="199" t="s">
        <v>74</v>
      </c>
      <c r="AQ2200" s="199" t="s">
        <v>55</v>
      </c>
      <c r="AR2200" s="195">
        <v>4.6605435911224971E-2</v>
      </c>
      <c r="AS2200" s="195">
        <v>0.64346750308775524</v>
      </c>
      <c r="AT2200" s="195">
        <v>7.242857749238811E-2</v>
      </c>
      <c r="AU2200" s="194">
        <v>0</v>
      </c>
      <c r="AV2200" s="194">
        <v>0</v>
      </c>
      <c r="AW2200" s="194">
        <v>0</v>
      </c>
      <c r="AX2200" s="194" t="s">
        <v>639</v>
      </c>
    </row>
    <row r="2201" spans="14:50" ht="16.5" thickBot="1" x14ac:dyDescent="0.3">
      <c r="N2201" s="200" t="s">
        <v>194</v>
      </c>
      <c r="O2201" s="199" t="s">
        <v>405</v>
      </c>
      <c r="P2201" s="197" t="s">
        <v>630</v>
      </c>
      <c r="Q2201" s="199" t="s">
        <v>314</v>
      </c>
      <c r="R2201" s="199" t="s">
        <v>55</v>
      </c>
      <c r="S2201" s="195">
        <v>4.8594830985997746</v>
      </c>
      <c r="T2201" s="195">
        <v>0.62865405880470915</v>
      </c>
      <c r="U2201" s="195">
        <v>7.729979677279661</v>
      </c>
      <c r="V2201" s="194">
        <v>0</v>
      </c>
      <c r="W2201" s="194">
        <v>0</v>
      </c>
      <c r="X2201" s="194">
        <v>0</v>
      </c>
      <c r="Y2201" s="194" t="s">
        <v>629</v>
      </c>
      <c r="AM2201" s="200" t="s">
        <v>194</v>
      </c>
      <c r="AN2201" s="199" t="s">
        <v>383</v>
      </c>
      <c r="AO2201" s="197" t="s">
        <v>630</v>
      </c>
      <c r="AP2201" s="199" t="s">
        <v>316</v>
      </c>
      <c r="AQ2201" s="199" t="s">
        <v>55</v>
      </c>
      <c r="AR2201" s="195">
        <v>4.6605435911224971E-2</v>
      </c>
      <c r="AS2201" s="195">
        <v>0.64346750308775524</v>
      </c>
      <c r="AT2201" s="195">
        <v>7.242857749238811E-2</v>
      </c>
      <c r="AU2201" s="194">
        <v>0</v>
      </c>
      <c r="AV2201" s="194">
        <v>0</v>
      </c>
      <c r="AW2201" s="194">
        <v>0</v>
      </c>
      <c r="AX2201" s="194" t="s">
        <v>639</v>
      </c>
    </row>
    <row r="2202" spans="14:50" ht="16.5" thickBot="1" x14ac:dyDescent="0.3">
      <c r="N2202" s="200" t="s">
        <v>194</v>
      </c>
      <c r="O2202" s="199" t="s">
        <v>405</v>
      </c>
      <c r="P2202" s="197" t="s">
        <v>630</v>
      </c>
      <c r="Q2202" s="199" t="s">
        <v>313</v>
      </c>
      <c r="R2202" s="199" t="s">
        <v>55</v>
      </c>
      <c r="S2202" s="195">
        <v>4.8905370012572478</v>
      </c>
      <c r="T2202" s="195">
        <v>0.63015396822863323</v>
      </c>
      <c r="U2202" s="195">
        <v>7.760860437020777</v>
      </c>
      <c r="V2202" s="194">
        <v>0</v>
      </c>
      <c r="W2202" s="194">
        <v>0</v>
      </c>
      <c r="X2202" s="194">
        <v>0</v>
      </c>
      <c r="Y2202" s="194" t="s">
        <v>629</v>
      </c>
      <c r="AM2202" s="200" t="s">
        <v>194</v>
      </c>
      <c r="AN2202" s="199" t="s">
        <v>383</v>
      </c>
      <c r="AO2202" s="197" t="s">
        <v>630</v>
      </c>
      <c r="AP2202" s="199" t="s">
        <v>315</v>
      </c>
      <c r="AQ2202" s="199" t="s">
        <v>55</v>
      </c>
      <c r="AR2202" s="195">
        <v>5.0480382426172546E-2</v>
      </c>
      <c r="AS2202" s="195">
        <v>0.68168080498260297</v>
      </c>
      <c r="AT2202" s="195">
        <v>7.40528148323919E-2</v>
      </c>
      <c r="AU2202" s="194">
        <v>0</v>
      </c>
      <c r="AV2202" s="194">
        <v>0</v>
      </c>
      <c r="AW2202" s="194">
        <v>0</v>
      </c>
      <c r="AX2202" s="194" t="s">
        <v>639</v>
      </c>
    </row>
    <row r="2203" spans="14:50" ht="16.5" thickBot="1" x14ac:dyDescent="0.3">
      <c r="N2203" s="200" t="s">
        <v>194</v>
      </c>
      <c r="O2203" s="199" t="s">
        <v>405</v>
      </c>
      <c r="P2203" s="197" t="s">
        <v>630</v>
      </c>
      <c r="Q2203" s="199" t="s">
        <v>312</v>
      </c>
      <c r="R2203" s="199" t="s">
        <v>55</v>
      </c>
      <c r="S2203" s="195">
        <v>4.8905370012572478</v>
      </c>
      <c r="T2203" s="195">
        <v>0.63015396822863323</v>
      </c>
      <c r="U2203" s="195">
        <v>7.760860437020777</v>
      </c>
      <c r="V2203" s="194">
        <v>0</v>
      </c>
      <c r="W2203" s="194">
        <v>0</v>
      </c>
      <c r="X2203" s="194">
        <v>0</v>
      </c>
      <c r="Y2203" s="194" t="s">
        <v>629</v>
      </c>
      <c r="AM2203" s="200" t="s">
        <v>194</v>
      </c>
      <c r="AN2203" s="199" t="s">
        <v>383</v>
      </c>
      <c r="AO2203" s="197" t="s">
        <v>630</v>
      </c>
      <c r="AP2203" s="199" t="s">
        <v>314</v>
      </c>
      <c r="AQ2203" s="199" t="s">
        <v>55</v>
      </c>
      <c r="AR2203" s="195">
        <v>5.0480382426172546E-2</v>
      </c>
      <c r="AS2203" s="195">
        <v>0.68168080498260297</v>
      </c>
      <c r="AT2203" s="195">
        <v>7.40528148323919E-2</v>
      </c>
      <c r="AU2203" s="194">
        <v>0</v>
      </c>
      <c r="AV2203" s="194">
        <v>0</v>
      </c>
      <c r="AW2203" s="194">
        <v>0</v>
      </c>
      <c r="AX2203" s="194" t="s">
        <v>639</v>
      </c>
    </row>
    <row r="2204" spans="14:50" ht="16.5" thickBot="1" x14ac:dyDescent="0.3">
      <c r="N2204" s="200" t="s">
        <v>194</v>
      </c>
      <c r="O2204" s="199" t="s">
        <v>405</v>
      </c>
      <c r="P2204" s="197" t="s">
        <v>630</v>
      </c>
      <c r="Q2204" s="199" t="s">
        <v>323</v>
      </c>
      <c r="R2204" s="199" t="s">
        <v>52</v>
      </c>
      <c r="S2204" s="195">
        <v>4.8905370012572478</v>
      </c>
      <c r="T2204" s="195">
        <v>0.63015396822863323</v>
      </c>
      <c r="U2204" s="195">
        <v>7.760860437020777</v>
      </c>
      <c r="V2204" s="194">
        <v>0</v>
      </c>
      <c r="W2204" s="194">
        <v>0</v>
      </c>
      <c r="X2204" s="194">
        <v>0</v>
      </c>
      <c r="Y2204" s="194" t="s">
        <v>629</v>
      </c>
      <c r="AM2204" s="200" t="s">
        <v>194</v>
      </c>
      <c r="AN2204" s="199" t="s">
        <v>383</v>
      </c>
      <c r="AO2204" s="197" t="s">
        <v>630</v>
      </c>
      <c r="AP2204" s="199" t="s">
        <v>313</v>
      </c>
      <c r="AQ2204" s="199" t="s">
        <v>55</v>
      </c>
      <c r="AR2204" s="195">
        <v>4.6605435911224971E-2</v>
      </c>
      <c r="AS2204" s="195">
        <v>0.64346750308775524</v>
      </c>
      <c r="AT2204" s="195">
        <v>7.242857749238811E-2</v>
      </c>
      <c r="AU2204" s="194">
        <v>0</v>
      </c>
      <c r="AV2204" s="194">
        <v>0</v>
      </c>
      <c r="AW2204" s="194">
        <v>0</v>
      </c>
      <c r="AX2204" s="194" t="s">
        <v>639</v>
      </c>
    </row>
    <row r="2205" spans="14:50" ht="16.5" thickBot="1" x14ac:dyDescent="0.3">
      <c r="N2205" s="200" t="s">
        <v>194</v>
      </c>
      <c r="O2205" s="199" t="s">
        <v>405</v>
      </c>
      <c r="P2205" s="197" t="s">
        <v>630</v>
      </c>
      <c r="Q2205" s="199" t="s">
        <v>322</v>
      </c>
      <c r="R2205" s="199" t="s">
        <v>52</v>
      </c>
      <c r="S2205" s="195">
        <v>4.8963542888212999</v>
      </c>
      <c r="T2205" s="195">
        <v>0.6307182213920367</v>
      </c>
      <c r="U2205" s="195">
        <v>7.7631406906474387</v>
      </c>
      <c r="V2205" s="194">
        <v>0</v>
      </c>
      <c r="W2205" s="194">
        <v>0</v>
      </c>
      <c r="X2205" s="194">
        <v>0</v>
      </c>
      <c r="Y2205" s="194" t="s">
        <v>629</v>
      </c>
      <c r="AM2205" s="200" t="s">
        <v>194</v>
      </c>
      <c r="AN2205" s="199" t="s">
        <v>383</v>
      </c>
      <c r="AO2205" s="197" t="s">
        <v>630</v>
      </c>
      <c r="AP2205" s="199" t="s">
        <v>312</v>
      </c>
      <c r="AQ2205" s="199" t="s">
        <v>55</v>
      </c>
      <c r="AR2205" s="195">
        <v>4.8917967466987393E-2</v>
      </c>
      <c r="AS2205" s="195">
        <v>0.6677913077457388</v>
      </c>
      <c r="AT2205" s="195">
        <v>7.3253375567465279E-2</v>
      </c>
      <c r="AU2205" s="194">
        <v>0</v>
      </c>
      <c r="AV2205" s="194">
        <v>0</v>
      </c>
      <c r="AW2205" s="194">
        <v>0</v>
      </c>
      <c r="AX2205" s="194" t="s">
        <v>639</v>
      </c>
    </row>
    <row r="2206" spans="14:50" ht="16.5" thickBot="1" x14ac:dyDescent="0.3">
      <c r="N2206" s="200" t="s">
        <v>194</v>
      </c>
      <c r="O2206" s="199" t="s">
        <v>405</v>
      </c>
      <c r="P2206" s="197" t="s">
        <v>630</v>
      </c>
      <c r="Q2206" s="199" t="s">
        <v>321</v>
      </c>
      <c r="R2206" s="199" t="s">
        <v>52</v>
      </c>
      <c r="S2206" s="195">
        <v>4.8594830985997737</v>
      </c>
      <c r="T2206" s="195">
        <v>0.62865405880470904</v>
      </c>
      <c r="U2206" s="195">
        <v>7.7299796772796601</v>
      </c>
      <c r="V2206" s="194">
        <v>0</v>
      </c>
      <c r="W2206" s="194">
        <v>0</v>
      </c>
      <c r="X2206" s="194">
        <v>0</v>
      </c>
      <c r="Y2206" s="194" t="s">
        <v>629</v>
      </c>
      <c r="AM2206" s="200" t="s">
        <v>194</v>
      </c>
      <c r="AN2206" s="199" t="s">
        <v>383</v>
      </c>
      <c r="AO2206" s="197" t="s">
        <v>630</v>
      </c>
      <c r="AP2206" s="199" t="s">
        <v>323</v>
      </c>
      <c r="AQ2206" s="199" t="s">
        <v>52</v>
      </c>
      <c r="AR2206" s="195">
        <v>4.4860285236808309E-2</v>
      </c>
      <c r="AS2206" s="195">
        <v>0.64346750308775524</v>
      </c>
      <c r="AT2206" s="195">
        <v>6.971647367045096E-2</v>
      </c>
      <c r="AU2206" s="194">
        <v>0</v>
      </c>
      <c r="AV2206" s="194">
        <v>0</v>
      </c>
      <c r="AW2206" s="194">
        <v>0</v>
      </c>
      <c r="AX2206" s="194" t="s">
        <v>639</v>
      </c>
    </row>
    <row r="2207" spans="14:50" ht="16.5" thickBot="1" x14ac:dyDescent="0.3">
      <c r="N2207" s="200" t="s">
        <v>194</v>
      </c>
      <c r="O2207" s="199" t="s">
        <v>405</v>
      </c>
      <c r="P2207" s="197" t="s">
        <v>630</v>
      </c>
      <c r="Q2207" s="199" t="s">
        <v>320</v>
      </c>
      <c r="R2207" s="199" t="s">
        <v>52</v>
      </c>
      <c r="S2207" s="195">
        <v>4.8905370012572478</v>
      </c>
      <c r="T2207" s="195">
        <v>0.63015396822863323</v>
      </c>
      <c r="U2207" s="195">
        <v>7.760860437020777</v>
      </c>
      <c r="V2207" s="194">
        <v>0</v>
      </c>
      <c r="W2207" s="194">
        <v>0</v>
      </c>
      <c r="X2207" s="194">
        <v>0</v>
      </c>
      <c r="Y2207" s="194" t="s">
        <v>629</v>
      </c>
      <c r="AM2207" s="200" t="s">
        <v>194</v>
      </c>
      <c r="AN2207" s="199" t="s">
        <v>383</v>
      </c>
      <c r="AO2207" s="197" t="s">
        <v>630</v>
      </c>
      <c r="AP2207" s="199" t="s">
        <v>322</v>
      </c>
      <c r="AQ2207" s="199" t="s">
        <v>52</v>
      </c>
      <c r="AR2207" s="195">
        <v>5.2674650929855453E-2</v>
      </c>
      <c r="AS2207" s="195">
        <v>0.72098306672361323</v>
      </c>
      <c r="AT2207" s="195">
        <v>7.3059484141876713E-2</v>
      </c>
      <c r="AU2207" s="194">
        <v>0</v>
      </c>
      <c r="AV2207" s="194">
        <v>0</v>
      </c>
      <c r="AW2207" s="194">
        <v>0</v>
      </c>
      <c r="AX2207" s="194" t="s">
        <v>639</v>
      </c>
    </row>
    <row r="2208" spans="14:50" ht="16.5" thickBot="1" x14ac:dyDescent="0.3">
      <c r="N2208" s="200" t="s">
        <v>194</v>
      </c>
      <c r="O2208" s="199" t="s">
        <v>405</v>
      </c>
      <c r="P2208" s="197" t="s">
        <v>630</v>
      </c>
      <c r="Q2208" s="199" t="s">
        <v>319</v>
      </c>
      <c r="R2208" s="199" t="s">
        <v>52</v>
      </c>
      <c r="S2208" s="195">
        <v>4.8963542888213007</v>
      </c>
      <c r="T2208" s="195">
        <v>0.63071822139203693</v>
      </c>
      <c r="U2208" s="195">
        <v>7.7631406906474378</v>
      </c>
      <c r="V2208" s="194">
        <v>0</v>
      </c>
      <c r="W2208" s="194">
        <v>0</v>
      </c>
      <c r="X2208" s="194">
        <v>0</v>
      </c>
      <c r="Y2208" s="194" t="s">
        <v>629</v>
      </c>
      <c r="AM2208" s="200" t="s">
        <v>194</v>
      </c>
      <c r="AN2208" s="199" t="s">
        <v>383</v>
      </c>
      <c r="AO2208" s="197" t="s">
        <v>630</v>
      </c>
      <c r="AP2208" s="199" t="s">
        <v>321</v>
      </c>
      <c r="AQ2208" s="199" t="s">
        <v>52</v>
      </c>
      <c r="AR2208" s="195">
        <v>4.8590133537531034E-2</v>
      </c>
      <c r="AS2208" s="195">
        <v>0.68168080498260275</v>
      </c>
      <c r="AT2208" s="195">
        <v>7.127989109033385E-2</v>
      </c>
      <c r="AU2208" s="194">
        <v>0</v>
      </c>
      <c r="AV2208" s="194">
        <v>0</v>
      </c>
      <c r="AW2208" s="194">
        <v>0</v>
      </c>
      <c r="AX2208" s="194" t="s">
        <v>639</v>
      </c>
    </row>
    <row r="2209" spans="14:50" ht="16.5" thickBot="1" x14ac:dyDescent="0.3">
      <c r="N2209" s="200" t="s">
        <v>194</v>
      </c>
      <c r="O2209" s="199" t="s">
        <v>405</v>
      </c>
      <c r="P2209" s="197" t="s">
        <v>630</v>
      </c>
      <c r="Q2209" s="199" t="s">
        <v>318</v>
      </c>
      <c r="R2209" s="199" t="s">
        <v>52</v>
      </c>
      <c r="S2209" s="195">
        <v>4.8905370012572478</v>
      </c>
      <c r="T2209" s="195">
        <v>0.63015396822863345</v>
      </c>
      <c r="U2209" s="195">
        <v>7.7608604370207761</v>
      </c>
      <c r="V2209" s="194">
        <v>0</v>
      </c>
      <c r="W2209" s="194">
        <v>0</v>
      </c>
      <c r="X2209" s="194">
        <v>0</v>
      </c>
      <c r="Y2209" s="194" t="s">
        <v>629</v>
      </c>
      <c r="AM2209" s="200" t="s">
        <v>194</v>
      </c>
      <c r="AN2209" s="199" t="s">
        <v>383</v>
      </c>
      <c r="AO2209" s="197" t="s">
        <v>630</v>
      </c>
      <c r="AP2209" s="199" t="s">
        <v>320</v>
      </c>
      <c r="AQ2209" s="199" t="s">
        <v>52</v>
      </c>
      <c r="AR2209" s="195">
        <v>4.4860285236808309E-2</v>
      </c>
      <c r="AS2209" s="195">
        <v>0.64346750308775524</v>
      </c>
      <c r="AT2209" s="195">
        <v>6.971647367045096E-2</v>
      </c>
      <c r="AU2209" s="194">
        <v>0</v>
      </c>
      <c r="AV2209" s="194">
        <v>0</v>
      </c>
      <c r="AW2209" s="194">
        <v>0</v>
      </c>
      <c r="AX2209" s="194" t="s">
        <v>639</v>
      </c>
    </row>
    <row r="2210" spans="14:50" ht="16.5" thickBot="1" x14ac:dyDescent="0.3">
      <c r="N2210" s="200" t="s">
        <v>194</v>
      </c>
      <c r="O2210" s="199" t="s">
        <v>405</v>
      </c>
      <c r="P2210" s="197" t="s">
        <v>630</v>
      </c>
      <c r="Q2210" s="199" t="s">
        <v>317</v>
      </c>
      <c r="R2210" s="199" t="s">
        <v>52</v>
      </c>
      <c r="S2210" s="195">
        <v>4.8594830985997746</v>
      </c>
      <c r="T2210" s="195">
        <v>0.62865405880470915</v>
      </c>
      <c r="U2210" s="195">
        <v>7.729979677279661</v>
      </c>
      <c r="V2210" s="194">
        <v>0</v>
      </c>
      <c r="W2210" s="194">
        <v>0</v>
      </c>
      <c r="X2210" s="194">
        <v>0</v>
      </c>
      <c r="Y2210" s="194" t="s">
        <v>629</v>
      </c>
      <c r="AM2210" s="200" t="s">
        <v>194</v>
      </c>
      <c r="AN2210" s="199" t="s">
        <v>383</v>
      </c>
      <c r="AO2210" s="197" t="s">
        <v>630</v>
      </c>
      <c r="AP2210" s="199" t="s">
        <v>319</v>
      </c>
      <c r="AQ2210" s="199" t="s">
        <v>52</v>
      </c>
      <c r="AR2210" s="195">
        <v>5.2674650929855453E-2</v>
      </c>
      <c r="AS2210" s="195">
        <v>0.72098306672361323</v>
      </c>
      <c r="AT2210" s="195">
        <v>7.3059484141876713E-2</v>
      </c>
      <c r="AU2210" s="194">
        <v>0</v>
      </c>
      <c r="AV2210" s="194">
        <v>0</v>
      </c>
      <c r="AW2210" s="194">
        <v>0</v>
      </c>
      <c r="AX2210" s="194" t="s">
        <v>639</v>
      </c>
    </row>
    <row r="2211" spans="14:50" ht="16.5" thickBot="1" x14ac:dyDescent="0.3">
      <c r="N2211" s="200" t="s">
        <v>194</v>
      </c>
      <c r="O2211" s="199" t="s">
        <v>405</v>
      </c>
      <c r="P2211" s="197" t="s">
        <v>630</v>
      </c>
      <c r="Q2211" s="199" t="s">
        <v>74</v>
      </c>
      <c r="R2211" s="199" t="s">
        <v>52</v>
      </c>
      <c r="S2211" s="195">
        <v>4.8905370012572478</v>
      </c>
      <c r="T2211" s="195">
        <v>0.63015396822863323</v>
      </c>
      <c r="U2211" s="195">
        <v>7.7608604370207779</v>
      </c>
      <c r="V2211" s="194">
        <v>0</v>
      </c>
      <c r="W2211" s="194">
        <v>0</v>
      </c>
      <c r="X2211" s="194">
        <v>0</v>
      </c>
      <c r="Y2211" s="194" t="s">
        <v>629</v>
      </c>
      <c r="AM2211" s="200" t="s">
        <v>194</v>
      </c>
      <c r="AN2211" s="199" t="s">
        <v>383</v>
      </c>
      <c r="AO2211" s="197" t="s">
        <v>630</v>
      </c>
      <c r="AP2211" s="199" t="s">
        <v>318</v>
      </c>
      <c r="AQ2211" s="199" t="s">
        <v>52</v>
      </c>
      <c r="AR2211" s="195">
        <v>4.4860285236808309E-2</v>
      </c>
      <c r="AS2211" s="195">
        <v>0.64346750308775524</v>
      </c>
      <c r="AT2211" s="195">
        <v>6.971647367045096E-2</v>
      </c>
      <c r="AU2211" s="194">
        <v>0</v>
      </c>
      <c r="AV2211" s="194">
        <v>0</v>
      </c>
      <c r="AW2211" s="194">
        <v>0</v>
      </c>
      <c r="AX2211" s="194" t="s">
        <v>639</v>
      </c>
    </row>
    <row r="2212" spans="14:50" ht="16.5" thickBot="1" x14ac:dyDescent="0.3">
      <c r="N2212" s="200" t="s">
        <v>194</v>
      </c>
      <c r="O2212" s="199" t="s">
        <v>405</v>
      </c>
      <c r="P2212" s="197" t="s">
        <v>630</v>
      </c>
      <c r="Q2212" s="199" t="s">
        <v>316</v>
      </c>
      <c r="R2212" s="199" t="s">
        <v>52</v>
      </c>
      <c r="S2212" s="195">
        <v>4.8905370012572478</v>
      </c>
      <c r="T2212" s="195">
        <v>0.63015396822863323</v>
      </c>
      <c r="U2212" s="195">
        <v>7.7608604370207779</v>
      </c>
      <c r="V2212" s="194">
        <v>0</v>
      </c>
      <c r="W2212" s="194">
        <v>0</v>
      </c>
      <c r="X2212" s="194">
        <v>0</v>
      </c>
      <c r="Y2212" s="194" t="s">
        <v>629</v>
      </c>
      <c r="AM2212" s="200" t="s">
        <v>194</v>
      </c>
      <c r="AN2212" s="199" t="s">
        <v>383</v>
      </c>
      <c r="AO2212" s="197" t="s">
        <v>630</v>
      </c>
      <c r="AP2212" s="199" t="s">
        <v>317</v>
      </c>
      <c r="AQ2212" s="199" t="s">
        <v>52</v>
      </c>
      <c r="AR2212" s="195">
        <v>5.2674650929855453E-2</v>
      </c>
      <c r="AS2212" s="195">
        <v>0.72098306672361323</v>
      </c>
      <c r="AT2212" s="195">
        <v>7.3059484141876713E-2</v>
      </c>
      <c r="AU2212" s="194">
        <v>0</v>
      </c>
      <c r="AV2212" s="194">
        <v>0</v>
      </c>
      <c r="AW2212" s="194">
        <v>0</v>
      </c>
      <c r="AX2212" s="194" t="s">
        <v>639</v>
      </c>
    </row>
    <row r="2213" spans="14:50" ht="16.5" thickBot="1" x14ac:dyDescent="0.3">
      <c r="N2213" s="200" t="s">
        <v>194</v>
      </c>
      <c r="O2213" s="199" t="s">
        <v>405</v>
      </c>
      <c r="P2213" s="197" t="s">
        <v>630</v>
      </c>
      <c r="Q2213" s="199" t="s">
        <v>315</v>
      </c>
      <c r="R2213" s="199" t="s">
        <v>52</v>
      </c>
      <c r="S2213" s="195">
        <v>4.8594830985997737</v>
      </c>
      <c r="T2213" s="195">
        <v>0.62865405880470904</v>
      </c>
      <c r="U2213" s="195">
        <v>7.7299796772796601</v>
      </c>
      <c r="V2213" s="194">
        <v>0</v>
      </c>
      <c r="W2213" s="194">
        <v>0</v>
      </c>
      <c r="X2213" s="194">
        <v>0</v>
      </c>
      <c r="Y2213" s="194" t="s">
        <v>629</v>
      </c>
      <c r="AM2213" s="200" t="s">
        <v>194</v>
      </c>
      <c r="AN2213" s="199" t="s">
        <v>383</v>
      </c>
      <c r="AO2213" s="197" t="s">
        <v>630</v>
      </c>
      <c r="AP2213" s="199" t="s">
        <v>74</v>
      </c>
      <c r="AQ2213" s="199" t="s">
        <v>52</v>
      </c>
      <c r="AR2213" s="195">
        <v>4.4860285236808309E-2</v>
      </c>
      <c r="AS2213" s="195">
        <v>0.64346750308775524</v>
      </c>
      <c r="AT2213" s="195">
        <v>6.971647367045096E-2</v>
      </c>
      <c r="AU2213" s="194">
        <v>0</v>
      </c>
      <c r="AV2213" s="194">
        <v>0</v>
      </c>
      <c r="AW2213" s="194">
        <v>0</v>
      </c>
      <c r="AX2213" s="194" t="s">
        <v>639</v>
      </c>
    </row>
    <row r="2214" spans="14:50" ht="16.5" thickBot="1" x14ac:dyDescent="0.3">
      <c r="N2214" s="200" t="s">
        <v>194</v>
      </c>
      <c r="O2214" s="199" t="s">
        <v>405</v>
      </c>
      <c r="P2214" s="197" t="s">
        <v>630</v>
      </c>
      <c r="Q2214" s="199" t="s">
        <v>314</v>
      </c>
      <c r="R2214" s="199" t="s">
        <v>52</v>
      </c>
      <c r="S2214" s="195">
        <v>4.8594830985997746</v>
      </c>
      <c r="T2214" s="195">
        <v>0.62865405880470915</v>
      </c>
      <c r="U2214" s="195">
        <v>7.729979677279661</v>
      </c>
      <c r="V2214" s="194">
        <v>0</v>
      </c>
      <c r="W2214" s="194">
        <v>0</v>
      </c>
      <c r="X2214" s="194">
        <v>0</v>
      </c>
      <c r="Y2214" s="194" t="s">
        <v>629</v>
      </c>
      <c r="AM2214" s="200" t="s">
        <v>194</v>
      </c>
      <c r="AN2214" s="199" t="s">
        <v>383</v>
      </c>
      <c r="AO2214" s="197" t="s">
        <v>630</v>
      </c>
      <c r="AP2214" s="199" t="s">
        <v>316</v>
      </c>
      <c r="AQ2214" s="199" t="s">
        <v>52</v>
      </c>
      <c r="AR2214" s="195">
        <v>4.4860285236808309E-2</v>
      </c>
      <c r="AS2214" s="195">
        <v>0.64346750308775524</v>
      </c>
      <c r="AT2214" s="195">
        <v>6.971647367045096E-2</v>
      </c>
      <c r="AU2214" s="194">
        <v>0</v>
      </c>
      <c r="AV2214" s="194">
        <v>0</v>
      </c>
      <c r="AW2214" s="194">
        <v>0</v>
      </c>
      <c r="AX2214" s="194" t="s">
        <v>639</v>
      </c>
    </row>
    <row r="2215" spans="14:50" ht="16.5" thickBot="1" x14ac:dyDescent="0.3">
      <c r="N2215" s="200" t="s">
        <v>194</v>
      </c>
      <c r="O2215" s="199" t="s">
        <v>405</v>
      </c>
      <c r="P2215" s="197" t="s">
        <v>630</v>
      </c>
      <c r="Q2215" s="199" t="s">
        <v>313</v>
      </c>
      <c r="R2215" s="199" t="s">
        <v>52</v>
      </c>
      <c r="S2215" s="195">
        <v>4.8905370012572478</v>
      </c>
      <c r="T2215" s="195">
        <v>0.63015396822863323</v>
      </c>
      <c r="U2215" s="195">
        <v>7.760860437020777</v>
      </c>
      <c r="V2215" s="194">
        <v>0</v>
      </c>
      <c r="W2215" s="194">
        <v>0</v>
      </c>
      <c r="X2215" s="194">
        <v>0</v>
      </c>
      <c r="Y2215" s="194" t="s">
        <v>629</v>
      </c>
      <c r="AM2215" s="200" t="s">
        <v>194</v>
      </c>
      <c r="AN2215" s="199" t="s">
        <v>383</v>
      </c>
      <c r="AO2215" s="197" t="s">
        <v>630</v>
      </c>
      <c r="AP2215" s="199" t="s">
        <v>315</v>
      </c>
      <c r="AQ2215" s="199" t="s">
        <v>52</v>
      </c>
      <c r="AR2215" s="195">
        <v>4.8590133537531034E-2</v>
      </c>
      <c r="AS2215" s="195">
        <v>0.68168080498260275</v>
      </c>
      <c r="AT2215" s="195">
        <v>7.127989109033385E-2</v>
      </c>
      <c r="AU2215" s="194">
        <v>0</v>
      </c>
      <c r="AV2215" s="194">
        <v>0</v>
      </c>
      <c r="AW2215" s="194">
        <v>0</v>
      </c>
      <c r="AX2215" s="194" t="s">
        <v>639</v>
      </c>
    </row>
    <row r="2216" spans="14:50" ht="16.5" thickBot="1" x14ac:dyDescent="0.3">
      <c r="N2216" s="200" t="s">
        <v>194</v>
      </c>
      <c r="O2216" s="199" t="s">
        <v>405</v>
      </c>
      <c r="P2216" s="197" t="s">
        <v>630</v>
      </c>
      <c r="Q2216" s="199" t="s">
        <v>312</v>
      </c>
      <c r="R2216" s="199" t="s">
        <v>52</v>
      </c>
      <c r="S2216" s="195">
        <v>4.8905370012572478</v>
      </c>
      <c r="T2216" s="195">
        <v>0.63015396822863323</v>
      </c>
      <c r="U2216" s="195">
        <v>7.760860437020777</v>
      </c>
      <c r="V2216" s="194">
        <v>0</v>
      </c>
      <c r="W2216" s="194">
        <v>0</v>
      </c>
      <c r="X2216" s="194">
        <v>0</v>
      </c>
      <c r="Y2216" s="194" t="s">
        <v>629</v>
      </c>
      <c r="AM2216" s="200" t="s">
        <v>194</v>
      </c>
      <c r="AN2216" s="199" t="s">
        <v>383</v>
      </c>
      <c r="AO2216" s="197" t="s">
        <v>630</v>
      </c>
      <c r="AP2216" s="199" t="s">
        <v>314</v>
      </c>
      <c r="AQ2216" s="199" t="s">
        <v>52</v>
      </c>
      <c r="AR2216" s="195">
        <v>4.8590133537531034E-2</v>
      </c>
      <c r="AS2216" s="195">
        <v>0.68168080498260275</v>
      </c>
      <c r="AT2216" s="195">
        <v>7.127989109033385E-2</v>
      </c>
      <c r="AU2216" s="194">
        <v>0</v>
      </c>
      <c r="AV2216" s="194">
        <v>0</v>
      </c>
      <c r="AW2216" s="194">
        <v>0</v>
      </c>
      <c r="AX2216" s="194" t="s">
        <v>639</v>
      </c>
    </row>
    <row r="2217" spans="14:50" ht="16.5" thickBot="1" x14ac:dyDescent="0.3">
      <c r="N2217" s="200" t="s">
        <v>194</v>
      </c>
      <c r="O2217" s="199" t="s">
        <v>403</v>
      </c>
      <c r="P2217" s="197" t="s">
        <v>630</v>
      </c>
      <c r="Q2217" s="199" t="s">
        <v>323</v>
      </c>
      <c r="R2217" s="199" t="s">
        <v>55</v>
      </c>
      <c r="S2217" s="195">
        <v>7.3841414659884093</v>
      </c>
      <c r="T2217" s="195">
        <v>0.60985906389394395</v>
      </c>
      <c r="U2217" s="195">
        <v>12.107947398273858</v>
      </c>
      <c r="V2217" s="194">
        <v>0</v>
      </c>
      <c r="W2217" s="194">
        <v>0</v>
      </c>
      <c r="X2217" s="194">
        <v>0</v>
      </c>
      <c r="Y2217" s="194" t="s">
        <v>629</v>
      </c>
      <c r="AM2217" s="200" t="s">
        <v>194</v>
      </c>
      <c r="AN2217" s="199" t="s">
        <v>383</v>
      </c>
      <c r="AO2217" s="197" t="s">
        <v>630</v>
      </c>
      <c r="AP2217" s="199" t="s">
        <v>313</v>
      </c>
      <c r="AQ2217" s="199" t="s">
        <v>52</v>
      </c>
      <c r="AR2217" s="195">
        <v>4.4860285236808309E-2</v>
      </c>
      <c r="AS2217" s="195">
        <v>0.64346750308775524</v>
      </c>
      <c r="AT2217" s="195">
        <v>6.971647367045096E-2</v>
      </c>
      <c r="AU2217" s="194">
        <v>0</v>
      </c>
      <c r="AV2217" s="194">
        <v>0</v>
      </c>
      <c r="AW2217" s="194">
        <v>0</v>
      </c>
      <c r="AX2217" s="194" t="s">
        <v>639</v>
      </c>
    </row>
    <row r="2218" spans="14:50" ht="16.5" thickBot="1" x14ac:dyDescent="0.3">
      <c r="N2218" s="200" t="s">
        <v>194</v>
      </c>
      <c r="O2218" s="199" t="s">
        <v>403</v>
      </c>
      <c r="P2218" s="197" t="s">
        <v>630</v>
      </c>
      <c r="Q2218" s="199" t="s">
        <v>322</v>
      </c>
      <c r="R2218" s="199" t="s">
        <v>55</v>
      </c>
      <c r="S2218" s="195">
        <v>7.3179518299698394</v>
      </c>
      <c r="T2218" s="195">
        <v>0.6116261265825641</v>
      </c>
      <c r="U2218" s="195">
        <v>11.964746945750329</v>
      </c>
      <c r="V2218" s="194">
        <v>0</v>
      </c>
      <c r="W2218" s="194">
        <v>0</v>
      </c>
      <c r="X2218" s="194">
        <v>0</v>
      </c>
      <c r="Y2218" s="194" t="s">
        <v>629</v>
      </c>
      <c r="AM2218" s="200" t="s">
        <v>194</v>
      </c>
      <c r="AN2218" s="199" t="s">
        <v>383</v>
      </c>
      <c r="AO2218" s="197" t="s">
        <v>630</v>
      </c>
      <c r="AP2218" s="199" t="s">
        <v>312</v>
      </c>
      <c r="AQ2218" s="199" t="s">
        <v>52</v>
      </c>
      <c r="AR2218" s="195">
        <v>4.7086223545983873E-2</v>
      </c>
      <c r="AS2218" s="195">
        <v>0.6677913077457388</v>
      </c>
      <c r="AT2218" s="195">
        <v>7.0510387002389568E-2</v>
      </c>
      <c r="AU2218" s="194">
        <v>0</v>
      </c>
      <c r="AV2218" s="194">
        <v>0</v>
      </c>
      <c r="AW2218" s="194">
        <v>0</v>
      </c>
      <c r="AX2218" s="194" t="s">
        <v>639</v>
      </c>
    </row>
    <row r="2219" spans="14:50" ht="16.5" thickBot="1" x14ac:dyDescent="0.3">
      <c r="N2219" s="200" t="s">
        <v>194</v>
      </c>
      <c r="O2219" s="199" t="s">
        <v>403</v>
      </c>
      <c r="P2219" s="197" t="s">
        <v>630</v>
      </c>
      <c r="Q2219" s="199" t="s">
        <v>321</v>
      </c>
      <c r="R2219" s="199" t="s">
        <v>55</v>
      </c>
      <c r="S2219" s="195">
        <v>7.3179518299698367</v>
      </c>
      <c r="T2219" s="195">
        <v>0.61162612658256432</v>
      </c>
      <c r="U2219" s="195">
        <v>11.964746945750322</v>
      </c>
      <c r="V2219" s="194">
        <v>0</v>
      </c>
      <c r="W2219" s="194">
        <v>0</v>
      </c>
      <c r="X2219" s="194">
        <v>0</v>
      </c>
      <c r="Y2219" s="194" t="s">
        <v>629</v>
      </c>
      <c r="AM2219" s="200" t="s">
        <v>194</v>
      </c>
      <c r="AN2219" s="199" t="s">
        <v>381</v>
      </c>
      <c r="AO2219" s="197" t="s">
        <v>630</v>
      </c>
      <c r="AP2219" s="199" t="s">
        <v>323</v>
      </c>
      <c r="AQ2219" s="199" t="s">
        <v>55</v>
      </c>
      <c r="AR2219" s="195">
        <v>9.6473606053722061E-3</v>
      </c>
      <c r="AS2219" s="195">
        <v>0.72159048784059088</v>
      </c>
      <c r="AT2219" s="195">
        <v>1.3369578407612598E-2</v>
      </c>
      <c r="AU2219" s="194">
        <v>0</v>
      </c>
      <c r="AV2219" s="194">
        <v>0</v>
      </c>
      <c r="AW2219" s="194">
        <v>0</v>
      </c>
      <c r="AX2219" s="194" t="s">
        <v>639</v>
      </c>
    </row>
    <row r="2220" spans="14:50" ht="16.5" thickBot="1" x14ac:dyDescent="0.3">
      <c r="N2220" s="200" t="s">
        <v>194</v>
      </c>
      <c r="O2220" s="199" t="s">
        <v>403</v>
      </c>
      <c r="P2220" s="197" t="s">
        <v>630</v>
      </c>
      <c r="Q2220" s="199" t="s">
        <v>320</v>
      </c>
      <c r="R2220" s="199" t="s">
        <v>55</v>
      </c>
      <c r="S2220" s="195">
        <v>7.2619556994216046</v>
      </c>
      <c r="T2220" s="195">
        <v>0.60533104928882941</v>
      </c>
      <c r="U2220" s="195">
        <v>11.99666811731082</v>
      </c>
      <c r="V2220" s="194">
        <v>0</v>
      </c>
      <c r="W2220" s="194">
        <v>0</v>
      </c>
      <c r="X2220" s="194">
        <v>0</v>
      </c>
      <c r="Y2220" s="194" t="s">
        <v>629</v>
      </c>
      <c r="AM2220" s="200" t="s">
        <v>194</v>
      </c>
      <c r="AN2220" s="199" t="s">
        <v>381</v>
      </c>
      <c r="AO2220" s="197" t="s">
        <v>630</v>
      </c>
      <c r="AP2220" s="199" t="s">
        <v>322</v>
      </c>
      <c r="AQ2220" s="199" t="s">
        <v>55</v>
      </c>
      <c r="AR2220" s="195">
        <v>9.6473606053722061E-3</v>
      </c>
      <c r="AS2220" s="195">
        <v>0.72159048784059088</v>
      </c>
      <c r="AT2220" s="195">
        <v>1.3369578407612598E-2</v>
      </c>
      <c r="AU2220" s="194">
        <v>0</v>
      </c>
      <c r="AV2220" s="194">
        <v>0</v>
      </c>
      <c r="AW2220" s="194">
        <v>0</v>
      </c>
      <c r="AX2220" s="194" t="s">
        <v>639</v>
      </c>
    </row>
    <row r="2221" spans="14:50" ht="16.5" thickBot="1" x14ac:dyDescent="0.3">
      <c r="N2221" s="200" t="s">
        <v>194</v>
      </c>
      <c r="O2221" s="199" t="s">
        <v>403</v>
      </c>
      <c r="P2221" s="197" t="s">
        <v>630</v>
      </c>
      <c r="Q2221" s="199" t="s">
        <v>319</v>
      </c>
      <c r="R2221" s="199" t="s">
        <v>55</v>
      </c>
      <c r="S2221" s="195">
        <v>7.2619556994216126</v>
      </c>
      <c r="T2221" s="195">
        <v>0.60533104928882941</v>
      </c>
      <c r="U2221" s="195">
        <v>11.996668117310834</v>
      </c>
      <c r="V2221" s="194">
        <v>0</v>
      </c>
      <c r="W2221" s="194">
        <v>0</v>
      </c>
      <c r="X2221" s="194">
        <v>0</v>
      </c>
      <c r="Y2221" s="194" t="s">
        <v>629</v>
      </c>
      <c r="AM2221" s="200" t="s">
        <v>194</v>
      </c>
      <c r="AN2221" s="199" t="s">
        <v>381</v>
      </c>
      <c r="AO2221" s="197" t="s">
        <v>630</v>
      </c>
      <c r="AP2221" s="199" t="s">
        <v>321</v>
      </c>
      <c r="AQ2221" s="199" t="s">
        <v>55</v>
      </c>
      <c r="AR2221" s="195">
        <v>9.6473606053722061E-3</v>
      </c>
      <c r="AS2221" s="195">
        <v>0.72159048784059088</v>
      </c>
      <c r="AT2221" s="195">
        <v>1.3369578407612598E-2</v>
      </c>
      <c r="AU2221" s="194">
        <v>0</v>
      </c>
      <c r="AV2221" s="194">
        <v>0</v>
      </c>
      <c r="AW2221" s="194">
        <v>0</v>
      </c>
      <c r="AX2221" s="194" t="s">
        <v>639</v>
      </c>
    </row>
    <row r="2222" spans="14:50" ht="16.5" thickBot="1" x14ac:dyDescent="0.3">
      <c r="N2222" s="200" t="s">
        <v>194</v>
      </c>
      <c r="O2222" s="199" t="s">
        <v>403</v>
      </c>
      <c r="P2222" s="197" t="s">
        <v>630</v>
      </c>
      <c r="Q2222" s="199" t="s">
        <v>318</v>
      </c>
      <c r="R2222" s="199" t="s">
        <v>55</v>
      </c>
      <c r="S2222" s="195">
        <v>7.3841414659884199</v>
      </c>
      <c r="T2222" s="195">
        <v>0.60985906389394406</v>
      </c>
      <c r="U2222" s="195">
        <v>12.107947398273874</v>
      </c>
      <c r="V2222" s="194">
        <v>0</v>
      </c>
      <c r="W2222" s="194">
        <v>0</v>
      </c>
      <c r="X2222" s="194">
        <v>0</v>
      </c>
      <c r="Y2222" s="194" t="s">
        <v>629</v>
      </c>
      <c r="AM2222" s="200" t="s">
        <v>194</v>
      </c>
      <c r="AN2222" s="199" t="s">
        <v>381</v>
      </c>
      <c r="AO2222" s="197" t="s">
        <v>630</v>
      </c>
      <c r="AP2222" s="199" t="s">
        <v>320</v>
      </c>
      <c r="AQ2222" s="199" t="s">
        <v>55</v>
      </c>
      <c r="AR2222" s="195">
        <v>9.6473606053722061E-3</v>
      </c>
      <c r="AS2222" s="195">
        <v>0.72159048784059088</v>
      </c>
      <c r="AT2222" s="195">
        <v>1.3369578407612598E-2</v>
      </c>
      <c r="AU2222" s="194">
        <v>0</v>
      </c>
      <c r="AV2222" s="194">
        <v>0</v>
      </c>
      <c r="AW2222" s="194">
        <v>0</v>
      </c>
      <c r="AX2222" s="194" t="s">
        <v>639</v>
      </c>
    </row>
    <row r="2223" spans="14:50" ht="16.5" thickBot="1" x14ac:dyDescent="0.3">
      <c r="N2223" s="200" t="s">
        <v>194</v>
      </c>
      <c r="O2223" s="199" t="s">
        <v>403</v>
      </c>
      <c r="P2223" s="197" t="s">
        <v>630</v>
      </c>
      <c r="Q2223" s="199" t="s">
        <v>317</v>
      </c>
      <c r="R2223" s="199" t="s">
        <v>55</v>
      </c>
      <c r="S2223" s="195">
        <v>7.3027881053408548</v>
      </c>
      <c r="T2223" s="195">
        <v>0.61163584902746404</v>
      </c>
      <c r="U2223" s="195">
        <v>11.939764676895093</v>
      </c>
      <c r="V2223" s="194">
        <v>0</v>
      </c>
      <c r="W2223" s="194">
        <v>0</v>
      </c>
      <c r="X2223" s="194">
        <v>0</v>
      </c>
      <c r="Y2223" s="194" t="s">
        <v>629</v>
      </c>
      <c r="AM2223" s="200" t="s">
        <v>194</v>
      </c>
      <c r="AN2223" s="199" t="s">
        <v>381</v>
      </c>
      <c r="AO2223" s="197" t="s">
        <v>630</v>
      </c>
      <c r="AP2223" s="199" t="s">
        <v>319</v>
      </c>
      <c r="AQ2223" s="199" t="s">
        <v>55</v>
      </c>
      <c r="AR2223" s="195">
        <v>9.6473606053722061E-3</v>
      </c>
      <c r="AS2223" s="195">
        <v>0.72159048784059088</v>
      </c>
      <c r="AT2223" s="195">
        <v>1.3369578407612598E-2</v>
      </c>
      <c r="AU2223" s="194">
        <v>0</v>
      </c>
      <c r="AV2223" s="194">
        <v>0</v>
      </c>
      <c r="AW2223" s="194">
        <v>0</v>
      </c>
      <c r="AX2223" s="194" t="s">
        <v>639</v>
      </c>
    </row>
    <row r="2224" spans="14:50" ht="16.5" thickBot="1" x14ac:dyDescent="0.3">
      <c r="N2224" s="200" t="s">
        <v>194</v>
      </c>
      <c r="O2224" s="199" t="s">
        <v>403</v>
      </c>
      <c r="P2224" s="197" t="s">
        <v>630</v>
      </c>
      <c r="Q2224" s="199" t="s">
        <v>74</v>
      </c>
      <c r="R2224" s="199" t="s">
        <v>55</v>
      </c>
      <c r="S2224" s="195">
        <v>7.3841414659884181</v>
      </c>
      <c r="T2224" s="195">
        <v>0.60985906389394406</v>
      </c>
      <c r="U2224" s="195">
        <v>12.107947398273872</v>
      </c>
      <c r="V2224" s="194">
        <v>0</v>
      </c>
      <c r="W2224" s="194">
        <v>0</v>
      </c>
      <c r="X2224" s="194">
        <v>0</v>
      </c>
      <c r="Y2224" s="194" t="s">
        <v>629</v>
      </c>
      <c r="AM2224" s="200" t="s">
        <v>194</v>
      </c>
      <c r="AN2224" s="199" t="s">
        <v>381</v>
      </c>
      <c r="AO2224" s="197" t="s">
        <v>630</v>
      </c>
      <c r="AP2224" s="199" t="s">
        <v>318</v>
      </c>
      <c r="AQ2224" s="199" t="s">
        <v>55</v>
      </c>
      <c r="AR2224" s="195">
        <v>9.6473606053722061E-3</v>
      </c>
      <c r="AS2224" s="195">
        <v>0.72159048784059088</v>
      </c>
      <c r="AT2224" s="195">
        <v>1.3369578407612598E-2</v>
      </c>
      <c r="AU2224" s="194">
        <v>0</v>
      </c>
      <c r="AV2224" s="194">
        <v>0</v>
      </c>
      <c r="AW2224" s="194">
        <v>0</v>
      </c>
      <c r="AX2224" s="194" t="s">
        <v>639</v>
      </c>
    </row>
    <row r="2225" spans="14:50" ht="16.5" thickBot="1" x14ac:dyDescent="0.3">
      <c r="N2225" s="200" t="s">
        <v>194</v>
      </c>
      <c r="O2225" s="199" t="s">
        <v>403</v>
      </c>
      <c r="P2225" s="197" t="s">
        <v>630</v>
      </c>
      <c r="Q2225" s="199" t="s">
        <v>316</v>
      </c>
      <c r="R2225" s="199" t="s">
        <v>55</v>
      </c>
      <c r="S2225" s="195">
        <v>7.3841414659884093</v>
      </c>
      <c r="T2225" s="195">
        <v>0.60985906389394395</v>
      </c>
      <c r="U2225" s="195">
        <v>12.107947398273858</v>
      </c>
      <c r="V2225" s="194">
        <v>0</v>
      </c>
      <c r="W2225" s="194">
        <v>0</v>
      </c>
      <c r="X2225" s="194">
        <v>0</v>
      </c>
      <c r="Y2225" s="194" t="s">
        <v>629</v>
      </c>
      <c r="AM2225" s="200" t="s">
        <v>194</v>
      </c>
      <c r="AN2225" s="199" t="s">
        <v>381</v>
      </c>
      <c r="AO2225" s="197" t="s">
        <v>630</v>
      </c>
      <c r="AP2225" s="199" t="s">
        <v>317</v>
      </c>
      <c r="AQ2225" s="199" t="s">
        <v>55</v>
      </c>
      <c r="AR2225" s="195">
        <v>9.9907853234791205E-3</v>
      </c>
      <c r="AS2225" s="195">
        <v>0.73543494564228096</v>
      </c>
      <c r="AT2225" s="195">
        <v>1.358486618385236E-2</v>
      </c>
      <c r="AU2225" s="194">
        <v>0</v>
      </c>
      <c r="AV2225" s="194">
        <v>0</v>
      </c>
      <c r="AW2225" s="194">
        <v>0</v>
      </c>
      <c r="AX2225" s="194" t="s">
        <v>639</v>
      </c>
    </row>
    <row r="2226" spans="14:50" ht="16.5" thickBot="1" x14ac:dyDescent="0.3">
      <c r="N2226" s="200" t="s">
        <v>194</v>
      </c>
      <c r="O2226" s="199" t="s">
        <v>403</v>
      </c>
      <c r="P2226" s="197" t="s">
        <v>630</v>
      </c>
      <c r="Q2226" s="199" t="s">
        <v>315</v>
      </c>
      <c r="R2226" s="199" t="s">
        <v>55</v>
      </c>
      <c r="S2226" s="195">
        <v>7.3179518299698367</v>
      </c>
      <c r="T2226" s="195">
        <v>0.61162612658256432</v>
      </c>
      <c r="U2226" s="195">
        <v>11.964746945750322</v>
      </c>
      <c r="V2226" s="194">
        <v>0</v>
      </c>
      <c r="W2226" s="194">
        <v>0</v>
      </c>
      <c r="X2226" s="194">
        <v>0</v>
      </c>
      <c r="Y2226" s="194" t="s">
        <v>629</v>
      </c>
      <c r="AM2226" s="200" t="s">
        <v>194</v>
      </c>
      <c r="AN2226" s="199" t="s">
        <v>381</v>
      </c>
      <c r="AO2226" s="197" t="s">
        <v>630</v>
      </c>
      <c r="AP2226" s="199" t="s">
        <v>74</v>
      </c>
      <c r="AQ2226" s="199" t="s">
        <v>55</v>
      </c>
      <c r="AR2226" s="195">
        <v>9.4662235085922284E-3</v>
      </c>
      <c r="AS2226" s="195">
        <v>0.73322426488251702</v>
      </c>
      <c r="AT2226" s="195">
        <v>1.2910406763623651E-2</v>
      </c>
      <c r="AU2226" s="194">
        <v>0</v>
      </c>
      <c r="AV2226" s="194">
        <v>0</v>
      </c>
      <c r="AW2226" s="194">
        <v>0</v>
      </c>
      <c r="AX2226" s="194" t="s">
        <v>639</v>
      </c>
    </row>
    <row r="2227" spans="14:50" ht="16.5" thickBot="1" x14ac:dyDescent="0.3">
      <c r="N2227" s="200" t="s">
        <v>194</v>
      </c>
      <c r="O2227" s="199" t="s">
        <v>403</v>
      </c>
      <c r="P2227" s="197" t="s">
        <v>630</v>
      </c>
      <c r="Q2227" s="199" t="s">
        <v>314</v>
      </c>
      <c r="R2227" s="199" t="s">
        <v>55</v>
      </c>
      <c r="S2227" s="195">
        <v>7.3179518299698367</v>
      </c>
      <c r="T2227" s="195">
        <v>0.61162612658256432</v>
      </c>
      <c r="U2227" s="195">
        <v>11.964746945750322</v>
      </c>
      <c r="V2227" s="194">
        <v>0</v>
      </c>
      <c r="W2227" s="194">
        <v>0</v>
      </c>
      <c r="X2227" s="194">
        <v>0</v>
      </c>
      <c r="Y2227" s="194" t="s">
        <v>629</v>
      </c>
      <c r="AM2227" s="200" t="s">
        <v>194</v>
      </c>
      <c r="AN2227" s="199" t="s">
        <v>381</v>
      </c>
      <c r="AO2227" s="197" t="s">
        <v>630</v>
      </c>
      <c r="AP2227" s="199" t="s">
        <v>316</v>
      </c>
      <c r="AQ2227" s="199" t="s">
        <v>55</v>
      </c>
      <c r="AR2227" s="195">
        <v>9.6473606053722061E-3</v>
      </c>
      <c r="AS2227" s="195">
        <v>0.72159048784059088</v>
      </c>
      <c r="AT2227" s="195">
        <v>1.3369578407612598E-2</v>
      </c>
      <c r="AU2227" s="194">
        <v>0</v>
      </c>
      <c r="AV2227" s="194">
        <v>0</v>
      </c>
      <c r="AW2227" s="194">
        <v>0</v>
      </c>
      <c r="AX2227" s="194" t="s">
        <v>639</v>
      </c>
    </row>
    <row r="2228" spans="14:50" ht="16.5" thickBot="1" x14ac:dyDescent="0.3">
      <c r="N2228" s="200" t="s">
        <v>194</v>
      </c>
      <c r="O2228" s="199" t="s">
        <v>403</v>
      </c>
      <c r="P2228" s="197" t="s">
        <v>630</v>
      </c>
      <c r="Q2228" s="199" t="s">
        <v>313</v>
      </c>
      <c r="R2228" s="199" t="s">
        <v>55</v>
      </c>
      <c r="S2228" s="195">
        <v>7.3841414659884093</v>
      </c>
      <c r="T2228" s="195">
        <v>0.60985906389394395</v>
      </c>
      <c r="U2228" s="195">
        <v>12.107947398273858</v>
      </c>
      <c r="V2228" s="194">
        <v>0</v>
      </c>
      <c r="W2228" s="194">
        <v>0</v>
      </c>
      <c r="X2228" s="194">
        <v>0</v>
      </c>
      <c r="Y2228" s="194" t="s">
        <v>629</v>
      </c>
      <c r="AM2228" s="200" t="s">
        <v>194</v>
      </c>
      <c r="AN2228" s="199" t="s">
        <v>381</v>
      </c>
      <c r="AO2228" s="197" t="s">
        <v>630</v>
      </c>
      <c r="AP2228" s="199" t="s">
        <v>315</v>
      </c>
      <c r="AQ2228" s="199" t="s">
        <v>55</v>
      </c>
      <c r="AR2228" s="195">
        <v>9.6473606053722061E-3</v>
      </c>
      <c r="AS2228" s="195">
        <v>0.72159048784059088</v>
      </c>
      <c r="AT2228" s="195">
        <v>1.3369578407612598E-2</v>
      </c>
      <c r="AU2228" s="194">
        <v>0</v>
      </c>
      <c r="AV2228" s="194">
        <v>0</v>
      </c>
      <c r="AW2228" s="194">
        <v>0</v>
      </c>
      <c r="AX2228" s="194" t="s">
        <v>639</v>
      </c>
    </row>
    <row r="2229" spans="14:50" ht="16.5" thickBot="1" x14ac:dyDescent="0.3">
      <c r="N2229" s="200" t="s">
        <v>194</v>
      </c>
      <c r="O2229" s="199" t="s">
        <v>403</v>
      </c>
      <c r="P2229" s="197" t="s">
        <v>630</v>
      </c>
      <c r="Q2229" s="199" t="s">
        <v>312</v>
      </c>
      <c r="R2229" s="199" t="s">
        <v>55</v>
      </c>
      <c r="S2229" s="195">
        <v>7.3841414659884093</v>
      </c>
      <c r="T2229" s="195">
        <v>0.60985906389394395</v>
      </c>
      <c r="U2229" s="195">
        <v>12.107947398273858</v>
      </c>
      <c r="V2229" s="194">
        <v>0</v>
      </c>
      <c r="W2229" s="194">
        <v>0</v>
      </c>
      <c r="X2229" s="194">
        <v>0</v>
      </c>
      <c r="Y2229" s="194" t="s">
        <v>629</v>
      </c>
      <c r="AM2229" s="200" t="s">
        <v>194</v>
      </c>
      <c r="AN2229" s="199" t="s">
        <v>381</v>
      </c>
      <c r="AO2229" s="197" t="s">
        <v>630</v>
      </c>
      <c r="AP2229" s="199" t="s">
        <v>314</v>
      </c>
      <c r="AQ2229" s="199" t="s">
        <v>55</v>
      </c>
      <c r="AR2229" s="195">
        <v>9.6473606053722061E-3</v>
      </c>
      <c r="AS2229" s="195">
        <v>0.72159048784059088</v>
      </c>
      <c r="AT2229" s="195">
        <v>1.3369578407612598E-2</v>
      </c>
      <c r="AU2229" s="194">
        <v>0</v>
      </c>
      <c r="AV2229" s="194">
        <v>0</v>
      </c>
      <c r="AW2229" s="194">
        <v>0</v>
      </c>
      <c r="AX2229" s="194" t="s">
        <v>639</v>
      </c>
    </row>
    <row r="2230" spans="14:50" ht="16.5" thickBot="1" x14ac:dyDescent="0.3">
      <c r="N2230" s="200" t="s">
        <v>194</v>
      </c>
      <c r="O2230" s="199" t="s">
        <v>403</v>
      </c>
      <c r="P2230" s="197" t="s">
        <v>630</v>
      </c>
      <c r="Q2230" s="199" t="s">
        <v>323</v>
      </c>
      <c r="R2230" s="199" t="s">
        <v>52</v>
      </c>
      <c r="S2230" s="195">
        <v>7.3841414659884093</v>
      </c>
      <c r="T2230" s="195">
        <v>0.60985906389394395</v>
      </c>
      <c r="U2230" s="195">
        <v>12.107947398273858</v>
      </c>
      <c r="V2230" s="194">
        <v>0</v>
      </c>
      <c r="W2230" s="194">
        <v>0</v>
      </c>
      <c r="X2230" s="194">
        <v>0</v>
      </c>
      <c r="Y2230" s="194" t="s">
        <v>629</v>
      </c>
      <c r="AM2230" s="200" t="s">
        <v>194</v>
      </c>
      <c r="AN2230" s="199" t="s">
        <v>381</v>
      </c>
      <c r="AO2230" s="197" t="s">
        <v>630</v>
      </c>
      <c r="AP2230" s="199" t="s">
        <v>313</v>
      </c>
      <c r="AQ2230" s="199" t="s">
        <v>55</v>
      </c>
      <c r="AR2230" s="195">
        <v>9.6473606053722061E-3</v>
      </c>
      <c r="AS2230" s="195">
        <v>0.72159048784059088</v>
      </c>
      <c r="AT2230" s="195">
        <v>1.3369578407612598E-2</v>
      </c>
      <c r="AU2230" s="194">
        <v>0</v>
      </c>
      <c r="AV2230" s="194">
        <v>0</v>
      </c>
      <c r="AW2230" s="194">
        <v>0</v>
      </c>
      <c r="AX2230" s="194" t="s">
        <v>639</v>
      </c>
    </row>
    <row r="2231" spans="14:50" ht="16.5" thickBot="1" x14ac:dyDescent="0.3">
      <c r="N2231" s="200" t="s">
        <v>194</v>
      </c>
      <c r="O2231" s="199" t="s">
        <v>403</v>
      </c>
      <c r="P2231" s="197" t="s">
        <v>630</v>
      </c>
      <c r="Q2231" s="199" t="s">
        <v>322</v>
      </c>
      <c r="R2231" s="199" t="s">
        <v>52</v>
      </c>
      <c r="S2231" s="195">
        <v>7.3179518299698394</v>
      </c>
      <c r="T2231" s="195">
        <v>0.6116261265825641</v>
      </c>
      <c r="U2231" s="195">
        <v>11.964746945750329</v>
      </c>
      <c r="V2231" s="194">
        <v>0</v>
      </c>
      <c r="W2231" s="194">
        <v>0</v>
      </c>
      <c r="X2231" s="194">
        <v>0</v>
      </c>
      <c r="Y2231" s="194" t="s">
        <v>629</v>
      </c>
      <c r="AM2231" s="200" t="s">
        <v>194</v>
      </c>
      <c r="AN2231" s="199" t="s">
        <v>381</v>
      </c>
      <c r="AO2231" s="197" t="s">
        <v>630</v>
      </c>
      <c r="AP2231" s="199" t="s">
        <v>312</v>
      </c>
      <c r="AQ2231" s="199" t="s">
        <v>55</v>
      </c>
      <c r="AR2231" s="195">
        <v>9.4662235085922284E-3</v>
      </c>
      <c r="AS2231" s="195">
        <v>0.73322426488251702</v>
      </c>
      <c r="AT2231" s="195">
        <v>1.2910406763623651E-2</v>
      </c>
      <c r="AU2231" s="194">
        <v>0</v>
      </c>
      <c r="AV2231" s="194">
        <v>0</v>
      </c>
      <c r="AW2231" s="194">
        <v>0</v>
      </c>
      <c r="AX2231" s="194" t="s">
        <v>639</v>
      </c>
    </row>
    <row r="2232" spans="14:50" ht="16.5" thickBot="1" x14ac:dyDescent="0.3">
      <c r="N2232" s="200" t="s">
        <v>194</v>
      </c>
      <c r="O2232" s="199" t="s">
        <v>403</v>
      </c>
      <c r="P2232" s="197" t="s">
        <v>630</v>
      </c>
      <c r="Q2232" s="199" t="s">
        <v>321</v>
      </c>
      <c r="R2232" s="199" t="s">
        <v>52</v>
      </c>
      <c r="S2232" s="195">
        <v>7.3179518299698367</v>
      </c>
      <c r="T2232" s="195">
        <v>0.61162612658256432</v>
      </c>
      <c r="U2232" s="195">
        <v>11.964746945750322</v>
      </c>
      <c r="V2232" s="194">
        <v>0</v>
      </c>
      <c r="W2232" s="194">
        <v>0</v>
      </c>
      <c r="X2232" s="194">
        <v>0</v>
      </c>
      <c r="Y2232" s="194" t="s">
        <v>629</v>
      </c>
      <c r="AM2232" s="200" t="s">
        <v>194</v>
      </c>
      <c r="AN2232" s="199" t="s">
        <v>381</v>
      </c>
      <c r="AO2232" s="197" t="s">
        <v>630</v>
      </c>
      <c r="AP2232" s="199" t="s">
        <v>323</v>
      </c>
      <c r="AQ2232" s="199" t="s">
        <v>52</v>
      </c>
      <c r="AR2232" s="195">
        <v>9.2222998800814502E-3</v>
      </c>
      <c r="AS2232" s="195">
        <v>0.72159048784059088</v>
      </c>
      <c r="AT2232" s="195">
        <v>1.2780517531044257E-2</v>
      </c>
      <c r="AU2232" s="194">
        <v>0</v>
      </c>
      <c r="AV2232" s="194">
        <v>0</v>
      </c>
      <c r="AW2232" s="194">
        <v>0</v>
      </c>
      <c r="AX2232" s="194" t="s">
        <v>639</v>
      </c>
    </row>
    <row r="2233" spans="14:50" ht="16.5" thickBot="1" x14ac:dyDescent="0.3">
      <c r="N2233" s="200" t="s">
        <v>194</v>
      </c>
      <c r="O2233" s="199" t="s">
        <v>403</v>
      </c>
      <c r="P2233" s="197" t="s">
        <v>630</v>
      </c>
      <c r="Q2233" s="199" t="s">
        <v>320</v>
      </c>
      <c r="R2233" s="199" t="s">
        <v>52</v>
      </c>
      <c r="S2233" s="195">
        <v>7.2619556994216046</v>
      </c>
      <c r="T2233" s="195">
        <v>0.60533104928882941</v>
      </c>
      <c r="U2233" s="195">
        <v>11.99666811731082</v>
      </c>
      <c r="V2233" s="194">
        <v>0</v>
      </c>
      <c r="W2233" s="194">
        <v>0</v>
      </c>
      <c r="X2233" s="194">
        <v>0</v>
      </c>
      <c r="Y2233" s="194" t="s">
        <v>629</v>
      </c>
      <c r="AM2233" s="200" t="s">
        <v>194</v>
      </c>
      <c r="AN2233" s="199" t="s">
        <v>381</v>
      </c>
      <c r="AO2233" s="197" t="s">
        <v>630</v>
      </c>
      <c r="AP2233" s="199" t="s">
        <v>322</v>
      </c>
      <c r="AQ2233" s="199" t="s">
        <v>52</v>
      </c>
      <c r="AR2233" s="195">
        <v>9.2222998800814502E-3</v>
      </c>
      <c r="AS2233" s="195">
        <v>0.72159048784059088</v>
      </c>
      <c r="AT2233" s="195">
        <v>1.2780517531044257E-2</v>
      </c>
      <c r="AU2233" s="194">
        <v>0</v>
      </c>
      <c r="AV2233" s="194">
        <v>0</v>
      </c>
      <c r="AW2233" s="194">
        <v>0</v>
      </c>
      <c r="AX2233" s="194" t="s">
        <v>639</v>
      </c>
    </row>
    <row r="2234" spans="14:50" ht="16.5" thickBot="1" x14ac:dyDescent="0.3">
      <c r="N2234" s="200" t="s">
        <v>194</v>
      </c>
      <c r="O2234" s="199" t="s">
        <v>403</v>
      </c>
      <c r="P2234" s="197" t="s">
        <v>630</v>
      </c>
      <c r="Q2234" s="199" t="s">
        <v>319</v>
      </c>
      <c r="R2234" s="199" t="s">
        <v>52</v>
      </c>
      <c r="S2234" s="195">
        <v>7.2619556994216126</v>
      </c>
      <c r="T2234" s="195">
        <v>0.60533104928882941</v>
      </c>
      <c r="U2234" s="195">
        <v>11.996668117310834</v>
      </c>
      <c r="V2234" s="194">
        <v>0</v>
      </c>
      <c r="W2234" s="194">
        <v>0</v>
      </c>
      <c r="X2234" s="194">
        <v>0</v>
      </c>
      <c r="Y2234" s="194" t="s">
        <v>629</v>
      </c>
      <c r="AM2234" s="200" t="s">
        <v>194</v>
      </c>
      <c r="AN2234" s="199" t="s">
        <v>381</v>
      </c>
      <c r="AO2234" s="197" t="s">
        <v>630</v>
      </c>
      <c r="AP2234" s="199" t="s">
        <v>321</v>
      </c>
      <c r="AQ2234" s="199" t="s">
        <v>52</v>
      </c>
      <c r="AR2234" s="195">
        <v>9.2222998800814502E-3</v>
      </c>
      <c r="AS2234" s="195">
        <v>0.72159048784059088</v>
      </c>
      <c r="AT2234" s="195">
        <v>1.2780517531044257E-2</v>
      </c>
      <c r="AU2234" s="194">
        <v>0</v>
      </c>
      <c r="AV2234" s="194">
        <v>0</v>
      </c>
      <c r="AW2234" s="194">
        <v>0</v>
      </c>
      <c r="AX2234" s="194" t="s">
        <v>639</v>
      </c>
    </row>
    <row r="2235" spans="14:50" ht="16.5" thickBot="1" x14ac:dyDescent="0.3">
      <c r="N2235" s="200" t="s">
        <v>194</v>
      </c>
      <c r="O2235" s="199" t="s">
        <v>403</v>
      </c>
      <c r="P2235" s="197" t="s">
        <v>630</v>
      </c>
      <c r="Q2235" s="199" t="s">
        <v>318</v>
      </c>
      <c r="R2235" s="199" t="s">
        <v>52</v>
      </c>
      <c r="S2235" s="195">
        <v>7.3841414659884199</v>
      </c>
      <c r="T2235" s="195">
        <v>0.60985906389394406</v>
      </c>
      <c r="U2235" s="195">
        <v>12.107947398273874</v>
      </c>
      <c r="V2235" s="194">
        <v>0</v>
      </c>
      <c r="W2235" s="194">
        <v>0</v>
      </c>
      <c r="X2235" s="194">
        <v>0</v>
      </c>
      <c r="Y2235" s="194" t="s">
        <v>629</v>
      </c>
      <c r="AM2235" s="200" t="s">
        <v>194</v>
      </c>
      <c r="AN2235" s="199" t="s">
        <v>381</v>
      </c>
      <c r="AO2235" s="197" t="s">
        <v>630</v>
      </c>
      <c r="AP2235" s="199" t="s">
        <v>320</v>
      </c>
      <c r="AQ2235" s="199" t="s">
        <v>52</v>
      </c>
      <c r="AR2235" s="195">
        <v>9.2222998800814502E-3</v>
      </c>
      <c r="AS2235" s="195">
        <v>0.72159048784059088</v>
      </c>
      <c r="AT2235" s="195">
        <v>1.2780517531044257E-2</v>
      </c>
      <c r="AU2235" s="194">
        <v>0</v>
      </c>
      <c r="AV2235" s="194">
        <v>0</v>
      </c>
      <c r="AW2235" s="194">
        <v>0</v>
      </c>
      <c r="AX2235" s="194" t="s">
        <v>639</v>
      </c>
    </row>
    <row r="2236" spans="14:50" ht="16.5" thickBot="1" x14ac:dyDescent="0.3">
      <c r="N2236" s="200" t="s">
        <v>194</v>
      </c>
      <c r="O2236" s="199" t="s">
        <v>403</v>
      </c>
      <c r="P2236" s="197" t="s">
        <v>630</v>
      </c>
      <c r="Q2236" s="199" t="s">
        <v>317</v>
      </c>
      <c r="R2236" s="199" t="s">
        <v>52</v>
      </c>
      <c r="S2236" s="195">
        <v>7.3027881053408548</v>
      </c>
      <c r="T2236" s="195">
        <v>0.61163584902746404</v>
      </c>
      <c r="U2236" s="195">
        <v>11.939764676895093</v>
      </c>
      <c r="V2236" s="194">
        <v>0</v>
      </c>
      <c r="W2236" s="194">
        <v>0</v>
      </c>
      <c r="X2236" s="194">
        <v>0</v>
      </c>
      <c r="Y2236" s="194" t="s">
        <v>629</v>
      </c>
      <c r="AM2236" s="200" t="s">
        <v>194</v>
      </c>
      <c r="AN2236" s="199" t="s">
        <v>381</v>
      </c>
      <c r="AO2236" s="197" t="s">
        <v>630</v>
      </c>
      <c r="AP2236" s="199" t="s">
        <v>319</v>
      </c>
      <c r="AQ2236" s="199" t="s">
        <v>52</v>
      </c>
      <c r="AR2236" s="195">
        <v>9.2222998800814502E-3</v>
      </c>
      <c r="AS2236" s="195">
        <v>0.72159048784059088</v>
      </c>
      <c r="AT2236" s="195">
        <v>1.2780517531044257E-2</v>
      </c>
      <c r="AU2236" s="194">
        <v>0</v>
      </c>
      <c r="AV2236" s="194">
        <v>0</v>
      </c>
      <c r="AW2236" s="194">
        <v>0</v>
      </c>
      <c r="AX2236" s="194" t="s">
        <v>639</v>
      </c>
    </row>
    <row r="2237" spans="14:50" ht="16.5" thickBot="1" x14ac:dyDescent="0.3">
      <c r="N2237" s="200" t="s">
        <v>194</v>
      </c>
      <c r="O2237" s="199" t="s">
        <v>403</v>
      </c>
      <c r="P2237" s="197" t="s">
        <v>630</v>
      </c>
      <c r="Q2237" s="199" t="s">
        <v>74</v>
      </c>
      <c r="R2237" s="199" t="s">
        <v>52</v>
      </c>
      <c r="S2237" s="195">
        <v>7.3841414659884181</v>
      </c>
      <c r="T2237" s="195">
        <v>0.60985906389394406</v>
      </c>
      <c r="U2237" s="195">
        <v>12.107947398273872</v>
      </c>
      <c r="V2237" s="194">
        <v>0</v>
      </c>
      <c r="W2237" s="194">
        <v>0</v>
      </c>
      <c r="X2237" s="194">
        <v>0</v>
      </c>
      <c r="Y2237" s="194" t="s">
        <v>629</v>
      </c>
      <c r="AM2237" s="200" t="s">
        <v>194</v>
      </c>
      <c r="AN2237" s="199" t="s">
        <v>381</v>
      </c>
      <c r="AO2237" s="197" t="s">
        <v>630</v>
      </c>
      <c r="AP2237" s="199" t="s">
        <v>318</v>
      </c>
      <c r="AQ2237" s="199" t="s">
        <v>52</v>
      </c>
      <c r="AR2237" s="195">
        <v>9.2222998800814502E-3</v>
      </c>
      <c r="AS2237" s="195">
        <v>0.72159048784059088</v>
      </c>
      <c r="AT2237" s="195">
        <v>1.2780517531044257E-2</v>
      </c>
      <c r="AU2237" s="194">
        <v>0</v>
      </c>
      <c r="AV2237" s="194">
        <v>0</v>
      </c>
      <c r="AW2237" s="194">
        <v>0</v>
      </c>
      <c r="AX2237" s="194" t="s">
        <v>639</v>
      </c>
    </row>
    <row r="2238" spans="14:50" ht="16.5" thickBot="1" x14ac:dyDescent="0.3">
      <c r="N2238" s="200" t="s">
        <v>194</v>
      </c>
      <c r="O2238" s="199" t="s">
        <v>403</v>
      </c>
      <c r="P2238" s="197" t="s">
        <v>630</v>
      </c>
      <c r="Q2238" s="199" t="s">
        <v>316</v>
      </c>
      <c r="R2238" s="199" t="s">
        <v>52</v>
      </c>
      <c r="S2238" s="195">
        <v>7.3841414659884093</v>
      </c>
      <c r="T2238" s="195">
        <v>0.60985906389394395</v>
      </c>
      <c r="U2238" s="195">
        <v>12.107947398273858</v>
      </c>
      <c r="V2238" s="194">
        <v>0</v>
      </c>
      <c r="W2238" s="194">
        <v>0</v>
      </c>
      <c r="X2238" s="194">
        <v>0</v>
      </c>
      <c r="Y2238" s="194" t="s">
        <v>629</v>
      </c>
      <c r="AM2238" s="200" t="s">
        <v>194</v>
      </c>
      <c r="AN2238" s="199" t="s">
        <v>381</v>
      </c>
      <c r="AO2238" s="197" t="s">
        <v>630</v>
      </c>
      <c r="AP2238" s="199" t="s">
        <v>317</v>
      </c>
      <c r="AQ2238" s="199" t="s">
        <v>52</v>
      </c>
      <c r="AR2238" s="195">
        <v>9.5505933756983487E-3</v>
      </c>
      <c r="AS2238" s="195">
        <v>0.73543494564228096</v>
      </c>
      <c r="AT2238" s="195">
        <v>1.2986319772114559E-2</v>
      </c>
      <c r="AU2238" s="194">
        <v>0</v>
      </c>
      <c r="AV2238" s="194">
        <v>0</v>
      </c>
      <c r="AW2238" s="194">
        <v>0</v>
      </c>
      <c r="AX2238" s="194" t="s">
        <v>639</v>
      </c>
    </row>
    <row r="2239" spans="14:50" ht="16.5" thickBot="1" x14ac:dyDescent="0.3">
      <c r="N2239" s="200" t="s">
        <v>194</v>
      </c>
      <c r="O2239" s="199" t="s">
        <v>403</v>
      </c>
      <c r="P2239" s="197" t="s">
        <v>630</v>
      </c>
      <c r="Q2239" s="199" t="s">
        <v>315</v>
      </c>
      <c r="R2239" s="199" t="s">
        <v>52</v>
      </c>
      <c r="S2239" s="195">
        <v>7.3179518299698367</v>
      </c>
      <c r="T2239" s="195">
        <v>0.61162612658256432</v>
      </c>
      <c r="U2239" s="195">
        <v>11.964746945750322</v>
      </c>
      <c r="V2239" s="194">
        <v>0</v>
      </c>
      <c r="W2239" s="194">
        <v>0</v>
      </c>
      <c r="X2239" s="194">
        <v>0</v>
      </c>
      <c r="Y2239" s="194" t="s">
        <v>629</v>
      </c>
      <c r="AM2239" s="200" t="s">
        <v>194</v>
      </c>
      <c r="AN2239" s="199" t="s">
        <v>381</v>
      </c>
      <c r="AO2239" s="197" t="s">
        <v>630</v>
      </c>
      <c r="AP2239" s="199" t="s">
        <v>74</v>
      </c>
      <c r="AQ2239" s="199" t="s">
        <v>52</v>
      </c>
      <c r="AR2239" s="195">
        <v>9.0491436465534886E-3</v>
      </c>
      <c r="AS2239" s="195">
        <v>0.73322426488251702</v>
      </c>
      <c r="AT2239" s="195">
        <v>1.2341576895308305E-2</v>
      </c>
      <c r="AU2239" s="194">
        <v>0</v>
      </c>
      <c r="AV2239" s="194">
        <v>0</v>
      </c>
      <c r="AW2239" s="194">
        <v>0</v>
      </c>
      <c r="AX2239" s="194" t="s">
        <v>639</v>
      </c>
    </row>
    <row r="2240" spans="14:50" ht="16.5" thickBot="1" x14ac:dyDescent="0.3">
      <c r="N2240" s="200" t="s">
        <v>194</v>
      </c>
      <c r="O2240" s="199" t="s">
        <v>403</v>
      </c>
      <c r="P2240" s="197" t="s">
        <v>630</v>
      </c>
      <c r="Q2240" s="199" t="s">
        <v>314</v>
      </c>
      <c r="R2240" s="199" t="s">
        <v>52</v>
      </c>
      <c r="S2240" s="195">
        <v>7.3179518299698367</v>
      </c>
      <c r="T2240" s="195">
        <v>0.61162612658256432</v>
      </c>
      <c r="U2240" s="195">
        <v>11.964746945750322</v>
      </c>
      <c r="V2240" s="194">
        <v>0</v>
      </c>
      <c r="W2240" s="194">
        <v>0</v>
      </c>
      <c r="X2240" s="194">
        <v>0</v>
      </c>
      <c r="Y2240" s="194" t="s">
        <v>629</v>
      </c>
      <c r="AM2240" s="200" t="s">
        <v>194</v>
      </c>
      <c r="AN2240" s="199" t="s">
        <v>381</v>
      </c>
      <c r="AO2240" s="197" t="s">
        <v>630</v>
      </c>
      <c r="AP2240" s="199" t="s">
        <v>316</v>
      </c>
      <c r="AQ2240" s="199" t="s">
        <v>52</v>
      </c>
      <c r="AR2240" s="195">
        <v>9.2222998800814502E-3</v>
      </c>
      <c r="AS2240" s="195">
        <v>0.72159048784059088</v>
      </c>
      <c r="AT2240" s="195">
        <v>1.2780517531044257E-2</v>
      </c>
      <c r="AU2240" s="194">
        <v>0</v>
      </c>
      <c r="AV2240" s="194">
        <v>0</v>
      </c>
      <c r="AW2240" s="194">
        <v>0</v>
      </c>
      <c r="AX2240" s="194" t="s">
        <v>639</v>
      </c>
    </row>
    <row r="2241" spans="14:50" ht="16.5" thickBot="1" x14ac:dyDescent="0.3">
      <c r="N2241" s="200" t="s">
        <v>194</v>
      </c>
      <c r="O2241" s="199" t="s">
        <v>403</v>
      </c>
      <c r="P2241" s="197" t="s">
        <v>630</v>
      </c>
      <c r="Q2241" s="199" t="s">
        <v>313</v>
      </c>
      <c r="R2241" s="199" t="s">
        <v>52</v>
      </c>
      <c r="S2241" s="195">
        <v>7.3841414659884093</v>
      </c>
      <c r="T2241" s="195">
        <v>0.60985906389394395</v>
      </c>
      <c r="U2241" s="195">
        <v>12.107947398273858</v>
      </c>
      <c r="V2241" s="194">
        <v>0</v>
      </c>
      <c r="W2241" s="194">
        <v>0</v>
      </c>
      <c r="X2241" s="194">
        <v>0</v>
      </c>
      <c r="Y2241" s="194" t="s">
        <v>629</v>
      </c>
      <c r="AM2241" s="200" t="s">
        <v>194</v>
      </c>
      <c r="AN2241" s="199" t="s">
        <v>381</v>
      </c>
      <c r="AO2241" s="197" t="s">
        <v>630</v>
      </c>
      <c r="AP2241" s="199" t="s">
        <v>315</v>
      </c>
      <c r="AQ2241" s="199" t="s">
        <v>52</v>
      </c>
      <c r="AR2241" s="195">
        <v>9.2222998800814502E-3</v>
      </c>
      <c r="AS2241" s="195">
        <v>0.72159048784059088</v>
      </c>
      <c r="AT2241" s="195">
        <v>1.2780517531044257E-2</v>
      </c>
      <c r="AU2241" s="194">
        <v>0</v>
      </c>
      <c r="AV2241" s="194">
        <v>0</v>
      </c>
      <c r="AW2241" s="194">
        <v>0</v>
      </c>
      <c r="AX2241" s="194" t="s">
        <v>639</v>
      </c>
    </row>
    <row r="2242" spans="14:50" ht="16.5" thickBot="1" x14ac:dyDescent="0.3">
      <c r="N2242" s="200" t="s">
        <v>194</v>
      </c>
      <c r="O2242" s="199" t="s">
        <v>403</v>
      </c>
      <c r="P2242" s="197" t="s">
        <v>630</v>
      </c>
      <c r="Q2242" s="199" t="s">
        <v>312</v>
      </c>
      <c r="R2242" s="199" t="s">
        <v>52</v>
      </c>
      <c r="S2242" s="195">
        <v>7.3841414659884093</v>
      </c>
      <c r="T2242" s="195">
        <v>0.60985906389394395</v>
      </c>
      <c r="U2242" s="195">
        <v>12.107947398273858</v>
      </c>
      <c r="V2242" s="194">
        <v>0</v>
      </c>
      <c r="W2242" s="194">
        <v>0</v>
      </c>
      <c r="X2242" s="194">
        <v>0</v>
      </c>
      <c r="Y2242" s="194" t="s">
        <v>629</v>
      </c>
      <c r="AM2242" s="200" t="s">
        <v>194</v>
      </c>
      <c r="AN2242" s="199" t="s">
        <v>381</v>
      </c>
      <c r="AO2242" s="197" t="s">
        <v>630</v>
      </c>
      <c r="AP2242" s="199" t="s">
        <v>314</v>
      </c>
      <c r="AQ2242" s="199" t="s">
        <v>52</v>
      </c>
      <c r="AR2242" s="195">
        <v>9.2222998800814502E-3</v>
      </c>
      <c r="AS2242" s="195">
        <v>0.72159048784059088</v>
      </c>
      <c r="AT2242" s="195">
        <v>1.2780517531044257E-2</v>
      </c>
      <c r="AU2242" s="194">
        <v>0</v>
      </c>
      <c r="AV2242" s="194">
        <v>0</v>
      </c>
      <c r="AW2242" s="194">
        <v>0</v>
      </c>
      <c r="AX2242" s="194" t="s">
        <v>639</v>
      </c>
    </row>
    <row r="2243" spans="14:50" ht="16.5" thickBot="1" x14ac:dyDescent="0.3">
      <c r="N2243" s="200" t="s">
        <v>194</v>
      </c>
      <c r="O2243" s="199" t="s">
        <v>401</v>
      </c>
      <c r="P2243" s="197" t="s">
        <v>630</v>
      </c>
      <c r="Q2243" s="199" t="s">
        <v>323</v>
      </c>
      <c r="R2243" s="199" t="s">
        <v>55</v>
      </c>
      <c r="S2243" s="195">
        <v>3.2236883287550686</v>
      </c>
      <c r="T2243" s="195">
        <v>0.59052647936057767</v>
      </c>
      <c r="U2243" s="195">
        <v>5.4590072442571573</v>
      </c>
      <c r="V2243" s="194">
        <v>0</v>
      </c>
      <c r="W2243" s="194">
        <v>0</v>
      </c>
      <c r="X2243" s="194">
        <v>0</v>
      </c>
      <c r="Y2243" s="194" t="s">
        <v>629</v>
      </c>
      <c r="AM2243" s="200" t="s">
        <v>194</v>
      </c>
      <c r="AN2243" s="199" t="s">
        <v>381</v>
      </c>
      <c r="AO2243" s="197" t="s">
        <v>630</v>
      </c>
      <c r="AP2243" s="199" t="s">
        <v>313</v>
      </c>
      <c r="AQ2243" s="199" t="s">
        <v>52</v>
      </c>
      <c r="AR2243" s="195">
        <v>9.2222998800814502E-3</v>
      </c>
      <c r="AS2243" s="195">
        <v>0.72159048784059088</v>
      </c>
      <c r="AT2243" s="195">
        <v>1.2780517531044257E-2</v>
      </c>
      <c r="AU2243" s="194">
        <v>0</v>
      </c>
      <c r="AV2243" s="194">
        <v>0</v>
      </c>
      <c r="AW2243" s="194">
        <v>0</v>
      </c>
      <c r="AX2243" s="194" t="s">
        <v>639</v>
      </c>
    </row>
    <row r="2244" spans="14:50" ht="16.5" thickBot="1" x14ac:dyDescent="0.3">
      <c r="N2244" s="200" t="s">
        <v>194</v>
      </c>
      <c r="O2244" s="199" t="s">
        <v>401</v>
      </c>
      <c r="P2244" s="197" t="s">
        <v>630</v>
      </c>
      <c r="Q2244" s="199" t="s">
        <v>322</v>
      </c>
      <c r="R2244" s="199" t="s">
        <v>55</v>
      </c>
      <c r="S2244" s="195">
        <v>3.2236883287550686</v>
      </c>
      <c r="T2244" s="195">
        <v>0.59052647936057767</v>
      </c>
      <c r="U2244" s="195">
        <v>5.4590072442571573</v>
      </c>
      <c r="V2244" s="194">
        <v>0</v>
      </c>
      <c r="W2244" s="194">
        <v>0</v>
      </c>
      <c r="X2244" s="194">
        <v>0</v>
      </c>
      <c r="Y2244" s="194" t="s">
        <v>629</v>
      </c>
      <c r="AM2244" s="200" t="s">
        <v>194</v>
      </c>
      <c r="AN2244" s="199" t="s">
        <v>381</v>
      </c>
      <c r="AO2244" s="197" t="s">
        <v>630</v>
      </c>
      <c r="AP2244" s="199" t="s">
        <v>312</v>
      </c>
      <c r="AQ2244" s="199" t="s">
        <v>52</v>
      </c>
      <c r="AR2244" s="195">
        <v>9.0491436465534886E-3</v>
      </c>
      <c r="AS2244" s="195">
        <v>0.73322426488251702</v>
      </c>
      <c r="AT2244" s="195">
        <v>1.2341576895308305E-2</v>
      </c>
      <c r="AU2244" s="194">
        <v>0</v>
      </c>
      <c r="AV2244" s="194">
        <v>0</v>
      </c>
      <c r="AW2244" s="194">
        <v>0</v>
      </c>
      <c r="AX2244" s="194" t="s">
        <v>639</v>
      </c>
    </row>
    <row r="2245" spans="14:50" ht="16.5" thickBot="1" x14ac:dyDescent="0.3">
      <c r="N2245" s="200" t="s">
        <v>194</v>
      </c>
      <c r="O2245" s="199" t="s">
        <v>401</v>
      </c>
      <c r="P2245" s="197" t="s">
        <v>630</v>
      </c>
      <c r="Q2245" s="199" t="s">
        <v>321</v>
      </c>
      <c r="R2245" s="199" t="s">
        <v>55</v>
      </c>
      <c r="S2245" s="195">
        <v>3.2236883287550686</v>
      </c>
      <c r="T2245" s="195">
        <v>0.59052647936057767</v>
      </c>
      <c r="U2245" s="195">
        <v>5.4590072442571573</v>
      </c>
      <c r="V2245" s="194">
        <v>0</v>
      </c>
      <c r="W2245" s="194">
        <v>0</v>
      </c>
      <c r="X2245" s="194">
        <v>0</v>
      </c>
      <c r="Y2245" s="194" t="s">
        <v>629</v>
      </c>
      <c r="AM2245" s="200" t="s">
        <v>194</v>
      </c>
      <c r="AN2245" s="199" t="s">
        <v>379</v>
      </c>
      <c r="AO2245" s="197" t="s">
        <v>630</v>
      </c>
      <c r="AP2245" s="199" t="s">
        <v>323</v>
      </c>
      <c r="AQ2245" s="199" t="s">
        <v>55</v>
      </c>
      <c r="AR2245" s="195">
        <v>0</v>
      </c>
      <c r="AS2245" s="195">
        <v>0</v>
      </c>
      <c r="AT2245" s="195">
        <v>0</v>
      </c>
      <c r="AU2245" s="194">
        <v>0</v>
      </c>
      <c r="AV2245" s="194">
        <v>0</v>
      </c>
      <c r="AW2245" s="194">
        <v>0</v>
      </c>
      <c r="AX2245" s="194" t="s">
        <v>639</v>
      </c>
    </row>
    <row r="2246" spans="14:50" ht="16.5" thickBot="1" x14ac:dyDescent="0.3">
      <c r="N2246" s="200" t="s">
        <v>194</v>
      </c>
      <c r="O2246" s="199" t="s">
        <v>401</v>
      </c>
      <c r="P2246" s="197" t="s">
        <v>630</v>
      </c>
      <c r="Q2246" s="199" t="s">
        <v>320</v>
      </c>
      <c r="R2246" s="199" t="s">
        <v>55</v>
      </c>
      <c r="S2246" s="195">
        <v>3.2236883287550686</v>
      </c>
      <c r="T2246" s="195">
        <v>0.59052647936057767</v>
      </c>
      <c r="U2246" s="195">
        <v>5.4590072442571573</v>
      </c>
      <c r="V2246" s="194">
        <v>0</v>
      </c>
      <c r="W2246" s="194">
        <v>0</v>
      </c>
      <c r="X2246" s="194">
        <v>0</v>
      </c>
      <c r="Y2246" s="194" t="s">
        <v>629</v>
      </c>
      <c r="AM2246" s="200" t="s">
        <v>194</v>
      </c>
      <c r="AN2246" s="199" t="s">
        <v>379</v>
      </c>
      <c r="AO2246" s="197" t="s">
        <v>630</v>
      </c>
      <c r="AP2246" s="199" t="s">
        <v>322</v>
      </c>
      <c r="AQ2246" s="199" t="s">
        <v>55</v>
      </c>
      <c r="AR2246" s="195">
        <v>0</v>
      </c>
      <c r="AS2246" s="195">
        <v>0</v>
      </c>
      <c r="AT2246" s="195">
        <v>0</v>
      </c>
      <c r="AU2246" s="194">
        <v>0</v>
      </c>
      <c r="AV2246" s="194">
        <v>0</v>
      </c>
      <c r="AW2246" s="194">
        <v>0</v>
      </c>
      <c r="AX2246" s="194" t="s">
        <v>639</v>
      </c>
    </row>
    <row r="2247" spans="14:50" ht="16.5" thickBot="1" x14ac:dyDescent="0.3">
      <c r="N2247" s="200" t="s">
        <v>194</v>
      </c>
      <c r="O2247" s="199" t="s">
        <v>401</v>
      </c>
      <c r="P2247" s="197" t="s">
        <v>630</v>
      </c>
      <c r="Q2247" s="199" t="s">
        <v>319</v>
      </c>
      <c r="R2247" s="199" t="s">
        <v>55</v>
      </c>
      <c r="S2247" s="195">
        <v>3.2236883287550686</v>
      </c>
      <c r="T2247" s="195">
        <v>0.59052647936057767</v>
      </c>
      <c r="U2247" s="195">
        <v>5.4590072442571573</v>
      </c>
      <c r="V2247" s="194">
        <v>0</v>
      </c>
      <c r="W2247" s="194">
        <v>0</v>
      </c>
      <c r="X2247" s="194">
        <v>0</v>
      </c>
      <c r="Y2247" s="194" t="s">
        <v>629</v>
      </c>
      <c r="AM2247" s="200" t="s">
        <v>194</v>
      </c>
      <c r="AN2247" s="199" t="s">
        <v>379</v>
      </c>
      <c r="AO2247" s="197" t="s">
        <v>630</v>
      </c>
      <c r="AP2247" s="199" t="s">
        <v>321</v>
      </c>
      <c r="AQ2247" s="199" t="s">
        <v>55</v>
      </c>
      <c r="AR2247" s="195">
        <v>0</v>
      </c>
      <c r="AS2247" s="195">
        <v>0</v>
      </c>
      <c r="AT2247" s="195">
        <v>0</v>
      </c>
      <c r="AU2247" s="194">
        <v>0</v>
      </c>
      <c r="AV2247" s="194">
        <v>0</v>
      </c>
      <c r="AW2247" s="194">
        <v>0</v>
      </c>
      <c r="AX2247" s="194" t="s">
        <v>639</v>
      </c>
    </row>
    <row r="2248" spans="14:50" ht="16.5" thickBot="1" x14ac:dyDescent="0.3">
      <c r="N2248" s="200" t="s">
        <v>194</v>
      </c>
      <c r="O2248" s="199" t="s">
        <v>401</v>
      </c>
      <c r="P2248" s="197" t="s">
        <v>630</v>
      </c>
      <c r="Q2248" s="199" t="s">
        <v>318</v>
      </c>
      <c r="R2248" s="199" t="s">
        <v>55</v>
      </c>
      <c r="S2248" s="195">
        <v>3.2236883287550686</v>
      </c>
      <c r="T2248" s="195">
        <v>0.59052647936057767</v>
      </c>
      <c r="U2248" s="195">
        <v>5.4590072442571573</v>
      </c>
      <c r="V2248" s="194">
        <v>0</v>
      </c>
      <c r="W2248" s="194">
        <v>0</v>
      </c>
      <c r="X2248" s="194">
        <v>0</v>
      </c>
      <c r="Y2248" s="194" t="s">
        <v>629</v>
      </c>
      <c r="AM2248" s="200" t="s">
        <v>194</v>
      </c>
      <c r="AN2248" s="199" t="s">
        <v>379</v>
      </c>
      <c r="AO2248" s="197" t="s">
        <v>630</v>
      </c>
      <c r="AP2248" s="199" t="s">
        <v>320</v>
      </c>
      <c r="AQ2248" s="199" t="s">
        <v>55</v>
      </c>
      <c r="AR2248" s="195">
        <v>0</v>
      </c>
      <c r="AS2248" s="195">
        <v>0</v>
      </c>
      <c r="AT2248" s="195">
        <v>0</v>
      </c>
      <c r="AU2248" s="194">
        <v>0</v>
      </c>
      <c r="AV2248" s="194">
        <v>0</v>
      </c>
      <c r="AW2248" s="194">
        <v>0</v>
      </c>
      <c r="AX2248" s="194" t="s">
        <v>639</v>
      </c>
    </row>
    <row r="2249" spans="14:50" ht="16.5" thickBot="1" x14ac:dyDescent="0.3">
      <c r="N2249" s="200" t="s">
        <v>194</v>
      </c>
      <c r="O2249" s="199" t="s">
        <v>401</v>
      </c>
      <c r="P2249" s="197" t="s">
        <v>630</v>
      </c>
      <c r="Q2249" s="199" t="s">
        <v>317</v>
      </c>
      <c r="R2249" s="199" t="s">
        <v>55</v>
      </c>
      <c r="S2249" s="195">
        <v>3.2413152437857695</v>
      </c>
      <c r="T2249" s="195">
        <v>0.59657401587423742</v>
      </c>
      <c r="U2249" s="195">
        <v>5.4332155902496844</v>
      </c>
      <c r="V2249" s="194">
        <v>0</v>
      </c>
      <c r="W2249" s="194">
        <v>0</v>
      </c>
      <c r="X2249" s="194">
        <v>0</v>
      </c>
      <c r="Y2249" s="194" t="s">
        <v>629</v>
      </c>
      <c r="AM2249" s="200" t="s">
        <v>194</v>
      </c>
      <c r="AN2249" s="199" t="s">
        <v>379</v>
      </c>
      <c r="AO2249" s="197" t="s">
        <v>630</v>
      </c>
      <c r="AP2249" s="199" t="s">
        <v>319</v>
      </c>
      <c r="AQ2249" s="199" t="s">
        <v>55</v>
      </c>
      <c r="AR2249" s="195">
        <v>0</v>
      </c>
      <c r="AS2249" s="195">
        <v>0</v>
      </c>
      <c r="AT2249" s="195">
        <v>0</v>
      </c>
      <c r="AU2249" s="194">
        <v>0</v>
      </c>
      <c r="AV2249" s="194">
        <v>0</v>
      </c>
      <c r="AW2249" s="194">
        <v>0</v>
      </c>
      <c r="AX2249" s="194" t="s">
        <v>639</v>
      </c>
    </row>
    <row r="2250" spans="14:50" ht="16.5" thickBot="1" x14ac:dyDescent="0.3">
      <c r="N2250" s="200" t="s">
        <v>194</v>
      </c>
      <c r="O2250" s="199" t="s">
        <v>401</v>
      </c>
      <c r="P2250" s="197" t="s">
        <v>630</v>
      </c>
      <c r="Q2250" s="199" t="s">
        <v>74</v>
      </c>
      <c r="R2250" s="199" t="s">
        <v>55</v>
      </c>
      <c r="S2250" s="195">
        <v>3.2236883287550686</v>
      </c>
      <c r="T2250" s="195">
        <v>0.59052647936057767</v>
      </c>
      <c r="U2250" s="195">
        <v>5.4590072442571573</v>
      </c>
      <c r="V2250" s="194">
        <v>0</v>
      </c>
      <c r="W2250" s="194">
        <v>0</v>
      </c>
      <c r="X2250" s="194">
        <v>0</v>
      </c>
      <c r="Y2250" s="194" t="s">
        <v>629</v>
      </c>
      <c r="AM2250" s="200" t="s">
        <v>194</v>
      </c>
      <c r="AN2250" s="199" t="s">
        <v>379</v>
      </c>
      <c r="AO2250" s="197" t="s">
        <v>630</v>
      </c>
      <c r="AP2250" s="199" t="s">
        <v>318</v>
      </c>
      <c r="AQ2250" s="199" t="s">
        <v>55</v>
      </c>
      <c r="AR2250" s="195">
        <v>0</v>
      </c>
      <c r="AS2250" s="195">
        <v>0</v>
      </c>
      <c r="AT2250" s="195">
        <v>0</v>
      </c>
      <c r="AU2250" s="194">
        <v>0</v>
      </c>
      <c r="AV2250" s="194">
        <v>0</v>
      </c>
      <c r="AW2250" s="194">
        <v>0</v>
      </c>
      <c r="AX2250" s="194" t="s">
        <v>639</v>
      </c>
    </row>
    <row r="2251" spans="14:50" ht="16.5" thickBot="1" x14ac:dyDescent="0.3">
      <c r="N2251" s="200" t="s">
        <v>194</v>
      </c>
      <c r="O2251" s="199" t="s">
        <v>401</v>
      </c>
      <c r="P2251" s="197" t="s">
        <v>630</v>
      </c>
      <c r="Q2251" s="199" t="s">
        <v>316</v>
      </c>
      <c r="R2251" s="199" t="s">
        <v>55</v>
      </c>
      <c r="S2251" s="195">
        <v>3.2236883287550686</v>
      </c>
      <c r="T2251" s="195">
        <v>0.59052647936057767</v>
      </c>
      <c r="U2251" s="195">
        <v>5.4590072442571573</v>
      </c>
      <c r="V2251" s="194">
        <v>0</v>
      </c>
      <c r="W2251" s="194">
        <v>0</v>
      </c>
      <c r="X2251" s="194">
        <v>0</v>
      </c>
      <c r="Y2251" s="194" t="s">
        <v>629</v>
      </c>
      <c r="AM2251" s="200" t="s">
        <v>194</v>
      </c>
      <c r="AN2251" s="199" t="s">
        <v>379</v>
      </c>
      <c r="AO2251" s="197" t="s">
        <v>630</v>
      </c>
      <c r="AP2251" s="199" t="s">
        <v>74</v>
      </c>
      <c r="AQ2251" s="199" t="s">
        <v>55</v>
      </c>
      <c r="AR2251" s="195">
        <v>0</v>
      </c>
      <c r="AS2251" s="195">
        <v>0</v>
      </c>
      <c r="AT2251" s="195">
        <v>0</v>
      </c>
      <c r="AU2251" s="194">
        <v>0</v>
      </c>
      <c r="AV2251" s="194">
        <v>0</v>
      </c>
      <c r="AW2251" s="194">
        <v>0</v>
      </c>
      <c r="AX2251" s="194" t="s">
        <v>639</v>
      </c>
    </row>
    <row r="2252" spans="14:50" ht="16.5" thickBot="1" x14ac:dyDescent="0.3">
      <c r="N2252" s="200" t="s">
        <v>194</v>
      </c>
      <c r="O2252" s="199" t="s">
        <v>401</v>
      </c>
      <c r="P2252" s="197" t="s">
        <v>630</v>
      </c>
      <c r="Q2252" s="199" t="s">
        <v>315</v>
      </c>
      <c r="R2252" s="199" t="s">
        <v>55</v>
      </c>
      <c r="S2252" s="195">
        <v>3.2373191395263112</v>
      </c>
      <c r="T2252" s="195">
        <v>0.58838955014512295</v>
      </c>
      <c r="U2252" s="195">
        <v>5.5019997189410388</v>
      </c>
      <c r="V2252" s="194">
        <v>0</v>
      </c>
      <c r="W2252" s="194">
        <v>0</v>
      </c>
      <c r="X2252" s="194">
        <v>0</v>
      </c>
      <c r="Y2252" s="194" t="s">
        <v>629</v>
      </c>
      <c r="AM2252" s="200" t="s">
        <v>194</v>
      </c>
      <c r="AN2252" s="199" t="s">
        <v>379</v>
      </c>
      <c r="AO2252" s="197" t="s">
        <v>630</v>
      </c>
      <c r="AP2252" s="199" t="s">
        <v>316</v>
      </c>
      <c r="AQ2252" s="199" t="s">
        <v>55</v>
      </c>
      <c r="AR2252" s="195">
        <v>0</v>
      </c>
      <c r="AS2252" s="195">
        <v>0</v>
      </c>
      <c r="AT2252" s="195">
        <v>0</v>
      </c>
      <c r="AU2252" s="194">
        <v>0</v>
      </c>
      <c r="AV2252" s="194">
        <v>0</v>
      </c>
      <c r="AW2252" s="194">
        <v>0</v>
      </c>
      <c r="AX2252" s="194" t="s">
        <v>639</v>
      </c>
    </row>
    <row r="2253" spans="14:50" ht="16.5" thickBot="1" x14ac:dyDescent="0.3">
      <c r="N2253" s="200" t="s">
        <v>194</v>
      </c>
      <c r="O2253" s="199" t="s">
        <v>401</v>
      </c>
      <c r="P2253" s="197" t="s">
        <v>630</v>
      </c>
      <c r="Q2253" s="199" t="s">
        <v>314</v>
      </c>
      <c r="R2253" s="199" t="s">
        <v>55</v>
      </c>
      <c r="S2253" s="195">
        <v>3.2236883287550686</v>
      </c>
      <c r="T2253" s="195">
        <v>0.59052647936057767</v>
      </c>
      <c r="U2253" s="195">
        <v>5.4590072442571573</v>
      </c>
      <c r="V2253" s="194">
        <v>0</v>
      </c>
      <c r="W2253" s="194">
        <v>0</v>
      </c>
      <c r="X2253" s="194">
        <v>0</v>
      </c>
      <c r="Y2253" s="194" t="s">
        <v>629</v>
      </c>
      <c r="AM2253" s="200" t="s">
        <v>194</v>
      </c>
      <c r="AN2253" s="199" t="s">
        <v>379</v>
      </c>
      <c r="AO2253" s="197" t="s">
        <v>630</v>
      </c>
      <c r="AP2253" s="199" t="s">
        <v>315</v>
      </c>
      <c r="AQ2253" s="199" t="s">
        <v>55</v>
      </c>
      <c r="AR2253" s="195">
        <v>0</v>
      </c>
      <c r="AS2253" s="195">
        <v>0</v>
      </c>
      <c r="AT2253" s="195">
        <v>0</v>
      </c>
      <c r="AU2253" s="194">
        <v>0</v>
      </c>
      <c r="AV2253" s="194">
        <v>0</v>
      </c>
      <c r="AW2253" s="194">
        <v>0</v>
      </c>
      <c r="AX2253" s="194" t="s">
        <v>639</v>
      </c>
    </row>
    <row r="2254" spans="14:50" ht="16.5" thickBot="1" x14ac:dyDescent="0.3">
      <c r="N2254" s="200" t="s">
        <v>194</v>
      </c>
      <c r="O2254" s="199" t="s">
        <v>401</v>
      </c>
      <c r="P2254" s="197" t="s">
        <v>630</v>
      </c>
      <c r="Q2254" s="199" t="s">
        <v>313</v>
      </c>
      <c r="R2254" s="199" t="s">
        <v>55</v>
      </c>
      <c r="S2254" s="195">
        <v>3.2236883287550686</v>
      </c>
      <c r="T2254" s="195">
        <v>0.59052647936057767</v>
      </c>
      <c r="U2254" s="195">
        <v>5.4590072442571573</v>
      </c>
      <c r="V2254" s="194">
        <v>0</v>
      </c>
      <c r="W2254" s="194">
        <v>0</v>
      </c>
      <c r="X2254" s="194">
        <v>0</v>
      </c>
      <c r="Y2254" s="194" t="s">
        <v>629</v>
      </c>
      <c r="AM2254" s="200" t="s">
        <v>194</v>
      </c>
      <c r="AN2254" s="199" t="s">
        <v>379</v>
      </c>
      <c r="AO2254" s="197" t="s">
        <v>630</v>
      </c>
      <c r="AP2254" s="199" t="s">
        <v>314</v>
      </c>
      <c r="AQ2254" s="199" t="s">
        <v>55</v>
      </c>
      <c r="AR2254" s="195">
        <v>0</v>
      </c>
      <c r="AS2254" s="195">
        <v>0</v>
      </c>
      <c r="AT2254" s="195">
        <v>0</v>
      </c>
      <c r="AU2254" s="194">
        <v>0</v>
      </c>
      <c r="AV2254" s="194">
        <v>0</v>
      </c>
      <c r="AW2254" s="194">
        <v>0</v>
      </c>
      <c r="AX2254" s="194" t="s">
        <v>639</v>
      </c>
    </row>
    <row r="2255" spans="14:50" ht="16.5" thickBot="1" x14ac:dyDescent="0.3">
      <c r="N2255" s="200" t="s">
        <v>194</v>
      </c>
      <c r="O2255" s="199" t="s">
        <v>401</v>
      </c>
      <c r="P2255" s="197" t="s">
        <v>630</v>
      </c>
      <c r="Q2255" s="199" t="s">
        <v>312</v>
      </c>
      <c r="R2255" s="199" t="s">
        <v>55</v>
      </c>
      <c r="S2255" s="195">
        <v>3.2236883287550686</v>
      </c>
      <c r="T2255" s="195">
        <v>0.59052647936057767</v>
      </c>
      <c r="U2255" s="195">
        <v>5.4590072442571573</v>
      </c>
      <c r="V2255" s="194">
        <v>0</v>
      </c>
      <c r="W2255" s="194">
        <v>0</v>
      </c>
      <c r="X2255" s="194">
        <v>0</v>
      </c>
      <c r="Y2255" s="194" t="s">
        <v>629</v>
      </c>
      <c r="AM2255" s="200" t="s">
        <v>194</v>
      </c>
      <c r="AN2255" s="199" t="s">
        <v>379</v>
      </c>
      <c r="AO2255" s="197" t="s">
        <v>630</v>
      </c>
      <c r="AP2255" s="199" t="s">
        <v>313</v>
      </c>
      <c r="AQ2255" s="199" t="s">
        <v>55</v>
      </c>
      <c r="AR2255" s="195">
        <v>0</v>
      </c>
      <c r="AS2255" s="195">
        <v>0</v>
      </c>
      <c r="AT2255" s="195">
        <v>0</v>
      </c>
      <c r="AU2255" s="194">
        <v>0</v>
      </c>
      <c r="AV2255" s="194">
        <v>0</v>
      </c>
      <c r="AW2255" s="194">
        <v>0</v>
      </c>
      <c r="AX2255" s="194" t="s">
        <v>639</v>
      </c>
    </row>
    <row r="2256" spans="14:50" ht="16.5" thickBot="1" x14ac:dyDescent="0.3">
      <c r="N2256" s="200" t="s">
        <v>194</v>
      </c>
      <c r="O2256" s="199" t="s">
        <v>401</v>
      </c>
      <c r="P2256" s="197" t="s">
        <v>630</v>
      </c>
      <c r="Q2256" s="199" t="s">
        <v>323</v>
      </c>
      <c r="R2256" s="199" t="s">
        <v>52</v>
      </c>
      <c r="S2256" s="195">
        <v>3.2236883287550686</v>
      </c>
      <c r="T2256" s="195">
        <v>0.59052647936057767</v>
      </c>
      <c r="U2256" s="195">
        <v>5.4590072442571573</v>
      </c>
      <c r="V2256" s="194">
        <v>0</v>
      </c>
      <c r="W2256" s="194">
        <v>0</v>
      </c>
      <c r="X2256" s="194">
        <v>0</v>
      </c>
      <c r="Y2256" s="194" t="s">
        <v>629</v>
      </c>
      <c r="AM2256" s="200" t="s">
        <v>194</v>
      </c>
      <c r="AN2256" s="199" t="s">
        <v>379</v>
      </c>
      <c r="AO2256" s="197" t="s">
        <v>630</v>
      </c>
      <c r="AP2256" s="199" t="s">
        <v>312</v>
      </c>
      <c r="AQ2256" s="199" t="s">
        <v>55</v>
      </c>
      <c r="AR2256" s="195">
        <v>0</v>
      </c>
      <c r="AS2256" s="195">
        <v>0</v>
      </c>
      <c r="AT2256" s="195">
        <v>0</v>
      </c>
      <c r="AU2256" s="194">
        <v>0</v>
      </c>
      <c r="AV2256" s="194">
        <v>0</v>
      </c>
      <c r="AW2256" s="194">
        <v>0</v>
      </c>
      <c r="AX2256" s="194" t="s">
        <v>639</v>
      </c>
    </row>
    <row r="2257" spans="14:50" ht="16.5" thickBot="1" x14ac:dyDescent="0.3">
      <c r="N2257" s="200" t="s">
        <v>194</v>
      </c>
      <c r="O2257" s="199" t="s">
        <v>401</v>
      </c>
      <c r="P2257" s="197" t="s">
        <v>630</v>
      </c>
      <c r="Q2257" s="199" t="s">
        <v>322</v>
      </c>
      <c r="R2257" s="199" t="s">
        <v>52</v>
      </c>
      <c r="S2257" s="195">
        <v>3.2236883287550686</v>
      </c>
      <c r="T2257" s="195">
        <v>0.59052647936057767</v>
      </c>
      <c r="U2257" s="195">
        <v>5.4590072442571573</v>
      </c>
      <c r="V2257" s="194">
        <v>0</v>
      </c>
      <c r="W2257" s="194">
        <v>0</v>
      </c>
      <c r="X2257" s="194">
        <v>0</v>
      </c>
      <c r="Y2257" s="194" t="s">
        <v>629</v>
      </c>
      <c r="AM2257" s="200" t="s">
        <v>194</v>
      </c>
      <c r="AN2257" s="199" t="s">
        <v>379</v>
      </c>
      <c r="AO2257" s="197" t="s">
        <v>630</v>
      </c>
      <c r="AP2257" s="199" t="s">
        <v>323</v>
      </c>
      <c r="AQ2257" s="199" t="s">
        <v>52</v>
      </c>
      <c r="AR2257" s="195">
        <v>0</v>
      </c>
      <c r="AS2257" s="195">
        <v>0</v>
      </c>
      <c r="AT2257" s="195">
        <v>0</v>
      </c>
      <c r="AU2257" s="194">
        <v>0</v>
      </c>
      <c r="AV2257" s="194">
        <v>0</v>
      </c>
      <c r="AW2257" s="194">
        <v>0</v>
      </c>
      <c r="AX2257" s="194" t="s">
        <v>639</v>
      </c>
    </row>
    <row r="2258" spans="14:50" ht="16.5" thickBot="1" x14ac:dyDescent="0.3">
      <c r="N2258" s="200" t="s">
        <v>194</v>
      </c>
      <c r="O2258" s="199" t="s">
        <v>401</v>
      </c>
      <c r="P2258" s="197" t="s">
        <v>630</v>
      </c>
      <c r="Q2258" s="199" t="s">
        <v>321</v>
      </c>
      <c r="R2258" s="199" t="s">
        <v>52</v>
      </c>
      <c r="S2258" s="195">
        <v>3.2236883287550686</v>
      </c>
      <c r="T2258" s="195">
        <v>0.59052647936057767</v>
      </c>
      <c r="U2258" s="195">
        <v>5.4590072442571573</v>
      </c>
      <c r="V2258" s="194">
        <v>0</v>
      </c>
      <c r="W2258" s="194">
        <v>0</v>
      </c>
      <c r="X2258" s="194">
        <v>0</v>
      </c>
      <c r="Y2258" s="194" t="s">
        <v>629</v>
      </c>
      <c r="AM2258" s="200" t="s">
        <v>194</v>
      </c>
      <c r="AN2258" s="199" t="s">
        <v>379</v>
      </c>
      <c r="AO2258" s="197" t="s">
        <v>630</v>
      </c>
      <c r="AP2258" s="199" t="s">
        <v>322</v>
      </c>
      <c r="AQ2258" s="199" t="s">
        <v>52</v>
      </c>
      <c r="AR2258" s="195">
        <v>0</v>
      </c>
      <c r="AS2258" s="195">
        <v>0</v>
      </c>
      <c r="AT2258" s="195">
        <v>0</v>
      </c>
      <c r="AU2258" s="194">
        <v>0</v>
      </c>
      <c r="AV2258" s="194">
        <v>0</v>
      </c>
      <c r="AW2258" s="194">
        <v>0</v>
      </c>
      <c r="AX2258" s="194" t="s">
        <v>639</v>
      </c>
    </row>
    <row r="2259" spans="14:50" ht="16.5" thickBot="1" x14ac:dyDescent="0.3">
      <c r="N2259" s="200" t="s">
        <v>194</v>
      </c>
      <c r="O2259" s="199" t="s">
        <v>401</v>
      </c>
      <c r="P2259" s="197" t="s">
        <v>630</v>
      </c>
      <c r="Q2259" s="199" t="s">
        <v>320</v>
      </c>
      <c r="R2259" s="199" t="s">
        <v>52</v>
      </c>
      <c r="S2259" s="195">
        <v>3.2236883287550686</v>
      </c>
      <c r="T2259" s="195">
        <v>0.59052647936057767</v>
      </c>
      <c r="U2259" s="195">
        <v>5.4590072442571573</v>
      </c>
      <c r="V2259" s="194">
        <v>0</v>
      </c>
      <c r="W2259" s="194">
        <v>0</v>
      </c>
      <c r="X2259" s="194">
        <v>0</v>
      </c>
      <c r="Y2259" s="194" t="s">
        <v>629</v>
      </c>
      <c r="AM2259" s="200" t="s">
        <v>194</v>
      </c>
      <c r="AN2259" s="199" t="s">
        <v>379</v>
      </c>
      <c r="AO2259" s="197" t="s">
        <v>630</v>
      </c>
      <c r="AP2259" s="199" t="s">
        <v>321</v>
      </c>
      <c r="AQ2259" s="199" t="s">
        <v>52</v>
      </c>
      <c r="AR2259" s="195">
        <v>0</v>
      </c>
      <c r="AS2259" s="195">
        <v>0</v>
      </c>
      <c r="AT2259" s="195">
        <v>0</v>
      </c>
      <c r="AU2259" s="194">
        <v>0</v>
      </c>
      <c r="AV2259" s="194">
        <v>0</v>
      </c>
      <c r="AW2259" s="194">
        <v>0</v>
      </c>
      <c r="AX2259" s="194" t="s">
        <v>639</v>
      </c>
    </row>
    <row r="2260" spans="14:50" ht="16.5" thickBot="1" x14ac:dyDescent="0.3">
      <c r="N2260" s="200" t="s">
        <v>194</v>
      </c>
      <c r="O2260" s="199" t="s">
        <v>401</v>
      </c>
      <c r="P2260" s="197" t="s">
        <v>630</v>
      </c>
      <c r="Q2260" s="199" t="s">
        <v>319</v>
      </c>
      <c r="R2260" s="199" t="s">
        <v>52</v>
      </c>
      <c r="S2260" s="195">
        <v>3.2236883287550686</v>
      </c>
      <c r="T2260" s="195">
        <v>0.59052647936057767</v>
      </c>
      <c r="U2260" s="195">
        <v>5.4590072442571573</v>
      </c>
      <c r="V2260" s="194">
        <v>0</v>
      </c>
      <c r="W2260" s="194">
        <v>0</v>
      </c>
      <c r="X2260" s="194">
        <v>0</v>
      </c>
      <c r="Y2260" s="194" t="s">
        <v>629</v>
      </c>
      <c r="AM2260" s="200" t="s">
        <v>194</v>
      </c>
      <c r="AN2260" s="199" t="s">
        <v>379</v>
      </c>
      <c r="AO2260" s="197" t="s">
        <v>630</v>
      </c>
      <c r="AP2260" s="199" t="s">
        <v>320</v>
      </c>
      <c r="AQ2260" s="199" t="s">
        <v>52</v>
      </c>
      <c r="AR2260" s="195">
        <v>0</v>
      </c>
      <c r="AS2260" s="195">
        <v>0</v>
      </c>
      <c r="AT2260" s="195">
        <v>0</v>
      </c>
      <c r="AU2260" s="194">
        <v>0</v>
      </c>
      <c r="AV2260" s="194">
        <v>0</v>
      </c>
      <c r="AW2260" s="194">
        <v>0</v>
      </c>
      <c r="AX2260" s="194" t="s">
        <v>639</v>
      </c>
    </row>
    <row r="2261" spans="14:50" ht="16.5" thickBot="1" x14ac:dyDescent="0.3">
      <c r="N2261" s="200" t="s">
        <v>194</v>
      </c>
      <c r="O2261" s="199" t="s">
        <v>401</v>
      </c>
      <c r="P2261" s="197" t="s">
        <v>630</v>
      </c>
      <c r="Q2261" s="199" t="s">
        <v>318</v>
      </c>
      <c r="R2261" s="199" t="s">
        <v>52</v>
      </c>
      <c r="S2261" s="195">
        <v>3.2236883287550686</v>
      </c>
      <c r="T2261" s="195">
        <v>0.59052647936057767</v>
      </c>
      <c r="U2261" s="195">
        <v>5.4590072442571573</v>
      </c>
      <c r="V2261" s="194">
        <v>0</v>
      </c>
      <c r="W2261" s="194">
        <v>0</v>
      </c>
      <c r="X2261" s="194">
        <v>0</v>
      </c>
      <c r="Y2261" s="194" t="s">
        <v>629</v>
      </c>
      <c r="AM2261" s="200" t="s">
        <v>194</v>
      </c>
      <c r="AN2261" s="199" t="s">
        <v>379</v>
      </c>
      <c r="AO2261" s="197" t="s">
        <v>630</v>
      </c>
      <c r="AP2261" s="199" t="s">
        <v>319</v>
      </c>
      <c r="AQ2261" s="199" t="s">
        <v>52</v>
      </c>
      <c r="AR2261" s="195">
        <v>0</v>
      </c>
      <c r="AS2261" s="195">
        <v>0</v>
      </c>
      <c r="AT2261" s="195">
        <v>0</v>
      </c>
      <c r="AU2261" s="194">
        <v>0</v>
      </c>
      <c r="AV2261" s="194">
        <v>0</v>
      </c>
      <c r="AW2261" s="194">
        <v>0</v>
      </c>
      <c r="AX2261" s="194" t="s">
        <v>639</v>
      </c>
    </row>
    <row r="2262" spans="14:50" ht="16.5" thickBot="1" x14ac:dyDescent="0.3">
      <c r="N2262" s="200" t="s">
        <v>194</v>
      </c>
      <c r="O2262" s="199" t="s">
        <v>401</v>
      </c>
      <c r="P2262" s="197" t="s">
        <v>630</v>
      </c>
      <c r="Q2262" s="199" t="s">
        <v>317</v>
      </c>
      <c r="R2262" s="199" t="s">
        <v>52</v>
      </c>
      <c r="S2262" s="195">
        <v>3.2413152437857695</v>
      </c>
      <c r="T2262" s="195">
        <v>0.59657401587423742</v>
      </c>
      <c r="U2262" s="195">
        <v>5.4332155902496844</v>
      </c>
      <c r="V2262" s="194">
        <v>0</v>
      </c>
      <c r="W2262" s="194">
        <v>0</v>
      </c>
      <c r="X2262" s="194">
        <v>0</v>
      </c>
      <c r="Y2262" s="194" t="s">
        <v>629</v>
      </c>
      <c r="AM2262" s="200" t="s">
        <v>194</v>
      </c>
      <c r="AN2262" s="199" t="s">
        <v>379</v>
      </c>
      <c r="AO2262" s="197" t="s">
        <v>630</v>
      </c>
      <c r="AP2262" s="199" t="s">
        <v>318</v>
      </c>
      <c r="AQ2262" s="199" t="s">
        <v>52</v>
      </c>
      <c r="AR2262" s="195">
        <v>0</v>
      </c>
      <c r="AS2262" s="195">
        <v>0</v>
      </c>
      <c r="AT2262" s="195">
        <v>0</v>
      </c>
      <c r="AU2262" s="194">
        <v>0</v>
      </c>
      <c r="AV2262" s="194">
        <v>0</v>
      </c>
      <c r="AW2262" s="194">
        <v>0</v>
      </c>
      <c r="AX2262" s="194" t="s">
        <v>639</v>
      </c>
    </row>
    <row r="2263" spans="14:50" ht="16.5" thickBot="1" x14ac:dyDescent="0.3">
      <c r="N2263" s="200" t="s">
        <v>194</v>
      </c>
      <c r="O2263" s="199" t="s">
        <v>401</v>
      </c>
      <c r="P2263" s="197" t="s">
        <v>630</v>
      </c>
      <c r="Q2263" s="199" t="s">
        <v>74</v>
      </c>
      <c r="R2263" s="199" t="s">
        <v>52</v>
      </c>
      <c r="S2263" s="195">
        <v>3.2236883287550686</v>
      </c>
      <c r="T2263" s="195">
        <v>0.59052647936057767</v>
      </c>
      <c r="U2263" s="195">
        <v>5.4590072442571573</v>
      </c>
      <c r="V2263" s="194">
        <v>0</v>
      </c>
      <c r="W2263" s="194">
        <v>0</v>
      </c>
      <c r="X2263" s="194">
        <v>0</v>
      </c>
      <c r="Y2263" s="194" t="s">
        <v>629</v>
      </c>
      <c r="AM2263" s="200" t="s">
        <v>194</v>
      </c>
      <c r="AN2263" s="199" t="s">
        <v>379</v>
      </c>
      <c r="AO2263" s="197" t="s">
        <v>630</v>
      </c>
      <c r="AP2263" s="199" t="s">
        <v>74</v>
      </c>
      <c r="AQ2263" s="199" t="s">
        <v>52</v>
      </c>
      <c r="AR2263" s="195">
        <v>0</v>
      </c>
      <c r="AS2263" s="195">
        <v>0</v>
      </c>
      <c r="AT2263" s="195">
        <v>0</v>
      </c>
      <c r="AU2263" s="194">
        <v>0</v>
      </c>
      <c r="AV2263" s="194">
        <v>0</v>
      </c>
      <c r="AW2263" s="194">
        <v>0</v>
      </c>
      <c r="AX2263" s="194" t="s">
        <v>639</v>
      </c>
    </row>
    <row r="2264" spans="14:50" ht="16.5" thickBot="1" x14ac:dyDescent="0.3">
      <c r="N2264" s="200" t="s">
        <v>194</v>
      </c>
      <c r="O2264" s="199" t="s">
        <v>401</v>
      </c>
      <c r="P2264" s="197" t="s">
        <v>630</v>
      </c>
      <c r="Q2264" s="199" t="s">
        <v>316</v>
      </c>
      <c r="R2264" s="199" t="s">
        <v>52</v>
      </c>
      <c r="S2264" s="195">
        <v>3.2236883287550686</v>
      </c>
      <c r="T2264" s="195">
        <v>0.59052647936057767</v>
      </c>
      <c r="U2264" s="195">
        <v>5.4590072442571573</v>
      </c>
      <c r="V2264" s="194">
        <v>0</v>
      </c>
      <c r="W2264" s="194">
        <v>0</v>
      </c>
      <c r="X2264" s="194">
        <v>0</v>
      </c>
      <c r="Y2264" s="194" t="s">
        <v>629</v>
      </c>
      <c r="AM2264" s="200" t="s">
        <v>194</v>
      </c>
      <c r="AN2264" s="199" t="s">
        <v>379</v>
      </c>
      <c r="AO2264" s="197" t="s">
        <v>630</v>
      </c>
      <c r="AP2264" s="199" t="s">
        <v>316</v>
      </c>
      <c r="AQ2264" s="199" t="s">
        <v>52</v>
      </c>
      <c r="AR2264" s="195">
        <v>0</v>
      </c>
      <c r="AS2264" s="195">
        <v>0</v>
      </c>
      <c r="AT2264" s="195">
        <v>0</v>
      </c>
      <c r="AU2264" s="194">
        <v>0</v>
      </c>
      <c r="AV2264" s="194">
        <v>0</v>
      </c>
      <c r="AW2264" s="194">
        <v>0</v>
      </c>
      <c r="AX2264" s="194" t="s">
        <v>639</v>
      </c>
    </row>
    <row r="2265" spans="14:50" ht="16.5" thickBot="1" x14ac:dyDescent="0.3">
      <c r="N2265" s="200" t="s">
        <v>194</v>
      </c>
      <c r="O2265" s="199" t="s">
        <v>401</v>
      </c>
      <c r="P2265" s="197" t="s">
        <v>630</v>
      </c>
      <c r="Q2265" s="199" t="s">
        <v>315</v>
      </c>
      <c r="R2265" s="199" t="s">
        <v>52</v>
      </c>
      <c r="S2265" s="195">
        <v>3.2373191395263112</v>
      </c>
      <c r="T2265" s="195">
        <v>0.58838955014512295</v>
      </c>
      <c r="U2265" s="195">
        <v>5.5019997189410388</v>
      </c>
      <c r="V2265" s="194">
        <v>0</v>
      </c>
      <c r="W2265" s="194">
        <v>0</v>
      </c>
      <c r="X2265" s="194">
        <v>0</v>
      </c>
      <c r="Y2265" s="194" t="s">
        <v>629</v>
      </c>
      <c r="AM2265" s="200" t="s">
        <v>194</v>
      </c>
      <c r="AN2265" s="199" t="s">
        <v>379</v>
      </c>
      <c r="AO2265" s="197" t="s">
        <v>630</v>
      </c>
      <c r="AP2265" s="199" t="s">
        <v>315</v>
      </c>
      <c r="AQ2265" s="199" t="s">
        <v>52</v>
      </c>
      <c r="AR2265" s="195">
        <v>0</v>
      </c>
      <c r="AS2265" s="195">
        <v>0</v>
      </c>
      <c r="AT2265" s="195">
        <v>0</v>
      </c>
      <c r="AU2265" s="194">
        <v>0</v>
      </c>
      <c r="AV2265" s="194">
        <v>0</v>
      </c>
      <c r="AW2265" s="194">
        <v>0</v>
      </c>
      <c r="AX2265" s="194" t="s">
        <v>639</v>
      </c>
    </row>
    <row r="2266" spans="14:50" ht="16.5" thickBot="1" x14ac:dyDescent="0.3">
      <c r="N2266" s="200" t="s">
        <v>194</v>
      </c>
      <c r="O2266" s="199" t="s">
        <v>401</v>
      </c>
      <c r="P2266" s="197" t="s">
        <v>630</v>
      </c>
      <c r="Q2266" s="199" t="s">
        <v>314</v>
      </c>
      <c r="R2266" s="199" t="s">
        <v>52</v>
      </c>
      <c r="S2266" s="195">
        <v>3.2236883287550686</v>
      </c>
      <c r="T2266" s="195">
        <v>0.59052647936057767</v>
      </c>
      <c r="U2266" s="195">
        <v>5.4590072442571573</v>
      </c>
      <c r="V2266" s="194">
        <v>0</v>
      </c>
      <c r="W2266" s="194">
        <v>0</v>
      </c>
      <c r="X2266" s="194">
        <v>0</v>
      </c>
      <c r="Y2266" s="194" t="s">
        <v>629</v>
      </c>
      <c r="AM2266" s="200" t="s">
        <v>194</v>
      </c>
      <c r="AN2266" s="199" t="s">
        <v>379</v>
      </c>
      <c r="AO2266" s="197" t="s">
        <v>630</v>
      </c>
      <c r="AP2266" s="199" t="s">
        <v>314</v>
      </c>
      <c r="AQ2266" s="199" t="s">
        <v>52</v>
      </c>
      <c r="AR2266" s="195">
        <v>0</v>
      </c>
      <c r="AS2266" s="195">
        <v>0</v>
      </c>
      <c r="AT2266" s="195">
        <v>0</v>
      </c>
      <c r="AU2266" s="194">
        <v>0</v>
      </c>
      <c r="AV2266" s="194">
        <v>0</v>
      </c>
      <c r="AW2266" s="194">
        <v>0</v>
      </c>
      <c r="AX2266" s="194" t="s">
        <v>639</v>
      </c>
    </row>
    <row r="2267" spans="14:50" ht="16.5" thickBot="1" x14ac:dyDescent="0.3">
      <c r="N2267" s="200" t="s">
        <v>194</v>
      </c>
      <c r="O2267" s="199" t="s">
        <v>401</v>
      </c>
      <c r="P2267" s="197" t="s">
        <v>630</v>
      </c>
      <c r="Q2267" s="199" t="s">
        <v>313</v>
      </c>
      <c r="R2267" s="199" t="s">
        <v>52</v>
      </c>
      <c r="S2267" s="195">
        <v>3.2236883287550686</v>
      </c>
      <c r="T2267" s="195">
        <v>0.59052647936057767</v>
      </c>
      <c r="U2267" s="195">
        <v>5.4590072442571573</v>
      </c>
      <c r="V2267" s="194">
        <v>0</v>
      </c>
      <c r="W2267" s="194">
        <v>0</v>
      </c>
      <c r="X2267" s="194">
        <v>0</v>
      </c>
      <c r="Y2267" s="194" t="s">
        <v>629</v>
      </c>
      <c r="AM2267" s="200" t="s">
        <v>194</v>
      </c>
      <c r="AN2267" s="199" t="s">
        <v>379</v>
      </c>
      <c r="AO2267" s="197" t="s">
        <v>630</v>
      </c>
      <c r="AP2267" s="199" t="s">
        <v>313</v>
      </c>
      <c r="AQ2267" s="199" t="s">
        <v>52</v>
      </c>
      <c r="AR2267" s="195">
        <v>0</v>
      </c>
      <c r="AS2267" s="195">
        <v>0</v>
      </c>
      <c r="AT2267" s="195">
        <v>0</v>
      </c>
      <c r="AU2267" s="194">
        <v>0</v>
      </c>
      <c r="AV2267" s="194">
        <v>0</v>
      </c>
      <c r="AW2267" s="194">
        <v>0</v>
      </c>
      <c r="AX2267" s="194" t="s">
        <v>639</v>
      </c>
    </row>
    <row r="2268" spans="14:50" ht="16.5" thickBot="1" x14ac:dyDescent="0.3">
      <c r="N2268" s="200" t="s">
        <v>194</v>
      </c>
      <c r="O2268" s="199" t="s">
        <v>401</v>
      </c>
      <c r="P2268" s="197" t="s">
        <v>630</v>
      </c>
      <c r="Q2268" s="199" t="s">
        <v>312</v>
      </c>
      <c r="R2268" s="199" t="s">
        <v>52</v>
      </c>
      <c r="S2268" s="195">
        <v>3.2236883287550686</v>
      </c>
      <c r="T2268" s="195">
        <v>0.59052647936057767</v>
      </c>
      <c r="U2268" s="195">
        <v>5.4590072442571573</v>
      </c>
      <c r="V2268" s="194">
        <v>0</v>
      </c>
      <c r="W2268" s="194">
        <v>0</v>
      </c>
      <c r="X2268" s="194">
        <v>0</v>
      </c>
      <c r="Y2268" s="194" t="s">
        <v>629</v>
      </c>
      <c r="AM2268" s="200" t="s">
        <v>194</v>
      </c>
      <c r="AN2268" s="199" t="s">
        <v>379</v>
      </c>
      <c r="AO2268" s="197" t="s">
        <v>630</v>
      </c>
      <c r="AP2268" s="199" t="s">
        <v>312</v>
      </c>
      <c r="AQ2268" s="199" t="s">
        <v>52</v>
      </c>
      <c r="AR2268" s="195">
        <v>0</v>
      </c>
      <c r="AS2268" s="195">
        <v>0</v>
      </c>
      <c r="AT2268" s="195">
        <v>0</v>
      </c>
      <c r="AU2268" s="194">
        <v>0</v>
      </c>
      <c r="AV2268" s="194">
        <v>0</v>
      </c>
      <c r="AW2268" s="194">
        <v>0</v>
      </c>
      <c r="AX2268" s="194" t="s">
        <v>639</v>
      </c>
    </row>
    <row r="2269" spans="14:50" ht="16.5" thickBot="1" x14ac:dyDescent="0.3">
      <c r="N2269" s="200" t="s">
        <v>194</v>
      </c>
      <c r="O2269" s="199" t="s">
        <v>404</v>
      </c>
      <c r="P2269" s="197" t="s">
        <v>630</v>
      </c>
      <c r="Q2269" s="199" t="s">
        <v>323</v>
      </c>
      <c r="R2269" s="199" t="s">
        <v>55</v>
      </c>
      <c r="S2269" s="195">
        <v>0.57198934535702506</v>
      </c>
      <c r="T2269" s="195">
        <v>0.59792625629094776</v>
      </c>
      <c r="U2269" s="195">
        <v>0.9566218899721608</v>
      </c>
      <c r="V2269" s="194">
        <v>0</v>
      </c>
      <c r="W2269" s="194">
        <v>0</v>
      </c>
      <c r="X2269" s="194">
        <v>0</v>
      </c>
      <c r="Y2269" s="194" t="s">
        <v>629</v>
      </c>
      <c r="AM2269" s="200" t="s">
        <v>194</v>
      </c>
      <c r="AN2269" s="199" t="s">
        <v>378</v>
      </c>
      <c r="AO2269" s="197" t="s">
        <v>630</v>
      </c>
      <c r="AP2269" s="199" t="s">
        <v>323</v>
      </c>
      <c r="AQ2269" s="199" t="s">
        <v>55</v>
      </c>
      <c r="AR2269" s="195">
        <v>0.63636811499245638</v>
      </c>
      <c r="AS2269" s="195">
        <v>0.60262689719456952</v>
      </c>
      <c r="AT2269" s="195">
        <v>1.055990228705296</v>
      </c>
      <c r="AU2269" s="194">
        <v>0</v>
      </c>
      <c r="AV2269" s="194">
        <v>0</v>
      </c>
      <c r="AW2269" s="194">
        <v>0</v>
      </c>
      <c r="AX2269" s="194" t="s">
        <v>639</v>
      </c>
    </row>
    <row r="2270" spans="14:50" ht="16.5" thickBot="1" x14ac:dyDescent="0.3">
      <c r="N2270" s="200" t="s">
        <v>194</v>
      </c>
      <c r="O2270" s="199" t="s">
        <v>404</v>
      </c>
      <c r="P2270" s="197" t="s">
        <v>630</v>
      </c>
      <c r="Q2270" s="199" t="s">
        <v>322</v>
      </c>
      <c r="R2270" s="199" t="s">
        <v>55</v>
      </c>
      <c r="S2270" s="195">
        <v>0.57198934535702506</v>
      </c>
      <c r="T2270" s="195">
        <v>0.59792625629094764</v>
      </c>
      <c r="U2270" s="195">
        <v>0.95662188997216102</v>
      </c>
      <c r="V2270" s="194">
        <v>0</v>
      </c>
      <c r="W2270" s="194">
        <v>0</v>
      </c>
      <c r="X2270" s="194">
        <v>0</v>
      </c>
      <c r="Y2270" s="194" t="s">
        <v>629</v>
      </c>
      <c r="AM2270" s="200" t="s">
        <v>194</v>
      </c>
      <c r="AN2270" s="199" t="s">
        <v>378</v>
      </c>
      <c r="AO2270" s="197" t="s">
        <v>630</v>
      </c>
      <c r="AP2270" s="199" t="s">
        <v>322</v>
      </c>
      <c r="AQ2270" s="199" t="s">
        <v>55</v>
      </c>
      <c r="AR2270" s="195">
        <v>0.72072253338665759</v>
      </c>
      <c r="AS2270" s="195">
        <v>0.60231406487481831</v>
      </c>
      <c r="AT2270" s="195">
        <v>1.1965892470673893</v>
      </c>
      <c r="AU2270" s="194">
        <v>0</v>
      </c>
      <c r="AV2270" s="194">
        <v>0</v>
      </c>
      <c r="AW2270" s="194">
        <v>0</v>
      </c>
      <c r="AX2270" s="194" t="s">
        <v>639</v>
      </c>
    </row>
    <row r="2271" spans="14:50" ht="16.5" thickBot="1" x14ac:dyDescent="0.3">
      <c r="N2271" s="200" t="s">
        <v>194</v>
      </c>
      <c r="O2271" s="199" t="s">
        <v>404</v>
      </c>
      <c r="P2271" s="197" t="s">
        <v>630</v>
      </c>
      <c r="Q2271" s="199" t="s">
        <v>321</v>
      </c>
      <c r="R2271" s="199" t="s">
        <v>55</v>
      </c>
      <c r="S2271" s="195">
        <v>0.57198934535702506</v>
      </c>
      <c r="T2271" s="195">
        <v>0.59792625629094776</v>
      </c>
      <c r="U2271" s="195">
        <v>0.9566218899721608</v>
      </c>
      <c r="V2271" s="194">
        <v>0</v>
      </c>
      <c r="W2271" s="194">
        <v>0</v>
      </c>
      <c r="X2271" s="194">
        <v>0</v>
      </c>
      <c r="Y2271" s="194" t="s">
        <v>629</v>
      </c>
      <c r="AM2271" s="200" t="s">
        <v>194</v>
      </c>
      <c r="AN2271" s="199" t="s">
        <v>378</v>
      </c>
      <c r="AO2271" s="197" t="s">
        <v>630</v>
      </c>
      <c r="AP2271" s="199" t="s">
        <v>321</v>
      </c>
      <c r="AQ2271" s="199" t="s">
        <v>55</v>
      </c>
      <c r="AR2271" s="195">
        <v>0.35153617369896972</v>
      </c>
      <c r="AS2271" s="195">
        <v>0.60262689719456941</v>
      </c>
      <c r="AT2271" s="195">
        <v>0.58333966727255071</v>
      </c>
      <c r="AU2271" s="194">
        <v>0</v>
      </c>
      <c r="AV2271" s="194">
        <v>0</v>
      </c>
      <c r="AW2271" s="194">
        <v>0</v>
      </c>
      <c r="AX2271" s="194" t="s">
        <v>639</v>
      </c>
    </row>
    <row r="2272" spans="14:50" ht="16.5" thickBot="1" x14ac:dyDescent="0.3">
      <c r="N2272" s="200" t="s">
        <v>194</v>
      </c>
      <c r="O2272" s="199" t="s">
        <v>404</v>
      </c>
      <c r="P2272" s="197" t="s">
        <v>630</v>
      </c>
      <c r="Q2272" s="199" t="s">
        <v>320</v>
      </c>
      <c r="R2272" s="199" t="s">
        <v>55</v>
      </c>
      <c r="S2272" s="195">
        <v>0.57198934535702506</v>
      </c>
      <c r="T2272" s="195">
        <v>0.59792625629094776</v>
      </c>
      <c r="U2272" s="195">
        <v>0.9566218899721608</v>
      </c>
      <c r="V2272" s="194">
        <v>0</v>
      </c>
      <c r="W2272" s="194">
        <v>0</v>
      </c>
      <c r="X2272" s="194">
        <v>0</v>
      </c>
      <c r="Y2272" s="194" t="s">
        <v>629</v>
      </c>
      <c r="AM2272" s="200" t="s">
        <v>194</v>
      </c>
      <c r="AN2272" s="199" t="s">
        <v>378</v>
      </c>
      <c r="AO2272" s="197" t="s">
        <v>630</v>
      </c>
      <c r="AP2272" s="199" t="s">
        <v>318</v>
      </c>
      <c r="AQ2272" s="199" t="s">
        <v>55</v>
      </c>
      <c r="AR2272" s="195">
        <v>0.34374589838154113</v>
      </c>
      <c r="AS2272" s="195">
        <v>0.60262689719456941</v>
      </c>
      <c r="AT2272" s="195">
        <v>0.57041247242994586</v>
      </c>
      <c r="AU2272" s="194">
        <v>0</v>
      </c>
      <c r="AV2272" s="194">
        <v>0</v>
      </c>
      <c r="AW2272" s="194">
        <v>0</v>
      </c>
      <c r="AX2272" s="194" t="s">
        <v>639</v>
      </c>
    </row>
    <row r="2273" spans="14:50" ht="16.5" thickBot="1" x14ac:dyDescent="0.3">
      <c r="N2273" s="200" t="s">
        <v>194</v>
      </c>
      <c r="O2273" s="199" t="s">
        <v>404</v>
      </c>
      <c r="P2273" s="197" t="s">
        <v>630</v>
      </c>
      <c r="Q2273" s="199" t="s">
        <v>319</v>
      </c>
      <c r="R2273" s="199" t="s">
        <v>55</v>
      </c>
      <c r="S2273" s="195">
        <v>0.57198934535702506</v>
      </c>
      <c r="T2273" s="195">
        <v>0.59792625629094753</v>
      </c>
      <c r="U2273" s="195">
        <v>0.95662188997216113</v>
      </c>
      <c r="V2273" s="194">
        <v>0</v>
      </c>
      <c r="W2273" s="194">
        <v>0</v>
      </c>
      <c r="X2273" s="194">
        <v>0</v>
      </c>
      <c r="Y2273" s="194" t="s">
        <v>629</v>
      </c>
      <c r="AM2273" s="200" t="s">
        <v>194</v>
      </c>
      <c r="AN2273" s="199" t="s">
        <v>378</v>
      </c>
      <c r="AO2273" s="197" t="s">
        <v>630</v>
      </c>
      <c r="AP2273" s="199" t="s">
        <v>74</v>
      </c>
      <c r="AQ2273" s="199" t="s">
        <v>55</v>
      </c>
      <c r="AR2273" s="195">
        <v>0.35543131135768413</v>
      </c>
      <c r="AS2273" s="195">
        <v>0.60262689719456952</v>
      </c>
      <c r="AT2273" s="195">
        <v>0.58980326469385314</v>
      </c>
      <c r="AU2273" s="194">
        <v>0</v>
      </c>
      <c r="AV2273" s="194">
        <v>0</v>
      </c>
      <c r="AW2273" s="194">
        <v>0</v>
      </c>
      <c r="AX2273" s="194" t="s">
        <v>639</v>
      </c>
    </row>
    <row r="2274" spans="14:50" ht="16.5" thickBot="1" x14ac:dyDescent="0.3">
      <c r="N2274" s="200" t="s">
        <v>194</v>
      </c>
      <c r="O2274" s="199" t="s">
        <v>404</v>
      </c>
      <c r="P2274" s="197" t="s">
        <v>630</v>
      </c>
      <c r="Q2274" s="199" t="s">
        <v>318</v>
      </c>
      <c r="R2274" s="199" t="s">
        <v>55</v>
      </c>
      <c r="S2274" s="195">
        <v>0.57198934535702528</v>
      </c>
      <c r="T2274" s="195">
        <v>0.59792625629094776</v>
      </c>
      <c r="U2274" s="195">
        <v>0.95662188997216113</v>
      </c>
      <c r="V2274" s="194">
        <v>0</v>
      </c>
      <c r="W2274" s="194">
        <v>0</v>
      </c>
      <c r="X2274" s="194">
        <v>0</v>
      </c>
      <c r="Y2274" s="194" t="s">
        <v>629</v>
      </c>
      <c r="AM2274" s="200" t="s">
        <v>194</v>
      </c>
      <c r="AN2274" s="199" t="s">
        <v>378</v>
      </c>
      <c r="AO2274" s="197" t="s">
        <v>630</v>
      </c>
      <c r="AP2274" s="199" t="s">
        <v>316</v>
      </c>
      <c r="AQ2274" s="199" t="s">
        <v>55</v>
      </c>
      <c r="AR2274" s="195">
        <v>0.71621843699610044</v>
      </c>
      <c r="AS2274" s="195">
        <v>0.60262689719456952</v>
      </c>
      <c r="AT2274" s="195">
        <v>1.1884939758419972</v>
      </c>
      <c r="AU2274" s="194">
        <v>0</v>
      </c>
      <c r="AV2274" s="194">
        <v>0</v>
      </c>
      <c r="AW2274" s="194">
        <v>0</v>
      </c>
      <c r="AX2274" s="194" t="s">
        <v>639</v>
      </c>
    </row>
    <row r="2275" spans="14:50" ht="16.5" thickBot="1" x14ac:dyDescent="0.3">
      <c r="N2275" s="200" t="s">
        <v>194</v>
      </c>
      <c r="O2275" s="199" t="s">
        <v>404</v>
      </c>
      <c r="P2275" s="197" t="s">
        <v>630</v>
      </c>
      <c r="Q2275" s="199" t="s">
        <v>317</v>
      </c>
      <c r="R2275" s="199" t="s">
        <v>55</v>
      </c>
      <c r="S2275" s="195">
        <v>0.57198934535702506</v>
      </c>
      <c r="T2275" s="195">
        <v>0.59792625629094764</v>
      </c>
      <c r="U2275" s="195">
        <v>0.95662188997216102</v>
      </c>
      <c r="V2275" s="194">
        <v>0</v>
      </c>
      <c r="W2275" s="194">
        <v>0</v>
      </c>
      <c r="X2275" s="194">
        <v>0</v>
      </c>
      <c r="Y2275" s="194" t="s">
        <v>629</v>
      </c>
      <c r="AM2275" s="200" t="s">
        <v>194</v>
      </c>
      <c r="AN2275" s="199" t="s">
        <v>378</v>
      </c>
      <c r="AO2275" s="197" t="s">
        <v>630</v>
      </c>
      <c r="AP2275" s="199" t="s">
        <v>314</v>
      </c>
      <c r="AQ2275" s="199" t="s">
        <v>55</v>
      </c>
      <c r="AR2275" s="195">
        <v>0.80824106418322694</v>
      </c>
      <c r="AS2275" s="195">
        <v>0.60262689719456952</v>
      </c>
      <c r="AT2275" s="195">
        <v>1.341196464920269</v>
      </c>
      <c r="AU2275" s="194">
        <v>0</v>
      </c>
      <c r="AV2275" s="194">
        <v>0</v>
      </c>
      <c r="AW2275" s="194">
        <v>0</v>
      </c>
      <c r="AX2275" s="194" t="s">
        <v>639</v>
      </c>
    </row>
    <row r="2276" spans="14:50" ht="16.5" thickBot="1" x14ac:dyDescent="0.3">
      <c r="N2276" s="200" t="s">
        <v>194</v>
      </c>
      <c r="O2276" s="199" t="s">
        <v>404</v>
      </c>
      <c r="P2276" s="197" t="s">
        <v>630</v>
      </c>
      <c r="Q2276" s="199" t="s">
        <v>74</v>
      </c>
      <c r="R2276" s="199" t="s">
        <v>55</v>
      </c>
      <c r="S2276" s="195">
        <v>0.57198934535702506</v>
      </c>
      <c r="T2276" s="195">
        <v>0.59792625629094764</v>
      </c>
      <c r="U2276" s="195">
        <v>0.95662188997216102</v>
      </c>
      <c r="V2276" s="194">
        <v>0</v>
      </c>
      <c r="W2276" s="194">
        <v>0</v>
      </c>
      <c r="X2276" s="194">
        <v>0</v>
      </c>
      <c r="Y2276" s="194" t="s">
        <v>629</v>
      </c>
      <c r="AM2276" s="200" t="s">
        <v>194</v>
      </c>
      <c r="AN2276" s="199" t="s">
        <v>378</v>
      </c>
      <c r="AO2276" s="197" t="s">
        <v>630</v>
      </c>
      <c r="AP2276" s="199" t="s">
        <v>313</v>
      </c>
      <c r="AQ2276" s="199" t="s">
        <v>55</v>
      </c>
      <c r="AR2276" s="195">
        <v>0.70258545519060023</v>
      </c>
      <c r="AS2276" s="195">
        <v>0.60262689719456952</v>
      </c>
      <c r="AT2276" s="195">
        <v>1.1658713848674385</v>
      </c>
      <c r="AU2276" s="194">
        <v>0</v>
      </c>
      <c r="AV2276" s="194">
        <v>0</v>
      </c>
      <c r="AW2276" s="194">
        <v>0</v>
      </c>
      <c r="AX2276" s="194" t="s">
        <v>639</v>
      </c>
    </row>
    <row r="2277" spans="14:50" ht="16.5" thickBot="1" x14ac:dyDescent="0.3">
      <c r="N2277" s="200" t="s">
        <v>194</v>
      </c>
      <c r="O2277" s="199" t="s">
        <v>404</v>
      </c>
      <c r="P2277" s="197" t="s">
        <v>630</v>
      </c>
      <c r="Q2277" s="199" t="s">
        <v>316</v>
      </c>
      <c r="R2277" s="199" t="s">
        <v>55</v>
      </c>
      <c r="S2277" s="195">
        <v>0.57198934535702506</v>
      </c>
      <c r="T2277" s="195">
        <v>0.59792625629094764</v>
      </c>
      <c r="U2277" s="195">
        <v>0.95662188997216102</v>
      </c>
      <c r="V2277" s="194">
        <v>0</v>
      </c>
      <c r="W2277" s="194">
        <v>0</v>
      </c>
      <c r="X2277" s="194">
        <v>0</v>
      </c>
      <c r="Y2277" s="194" t="s">
        <v>629</v>
      </c>
      <c r="AM2277" s="200" t="s">
        <v>194</v>
      </c>
      <c r="AN2277" s="199" t="s">
        <v>378</v>
      </c>
      <c r="AO2277" s="197" t="s">
        <v>630</v>
      </c>
      <c r="AP2277" s="199" t="s">
        <v>312</v>
      </c>
      <c r="AQ2277" s="199" t="s">
        <v>55</v>
      </c>
      <c r="AR2277" s="195">
        <v>0.154344829726556</v>
      </c>
      <c r="AS2277" s="195">
        <v>0.60262689719456952</v>
      </c>
      <c r="AT2277" s="195">
        <v>0.25612004781911163</v>
      </c>
      <c r="AU2277" s="194">
        <v>0</v>
      </c>
      <c r="AV2277" s="194">
        <v>0</v>
      </c>
      <c r="AW2277" s="194">
        <v>0</v>
      </c>
      <c r="AX2277" s="194" t="s">
        <v>639</v>
      </c>
    </row>
    <row r="2278" spans="14:50" ht="16.5" thickBot="1" x14ac:dyDescent="0.3">
      <c r="N2278" s="200" t="s">
        <v>194</v>
      </c>
      <c r="O2278" s="199" t="s">
        <v>404</v>
      </c>
      <c r="P2278" s="197" t="s">
        <v>630</v>
      </c>
      <c r="Q2278" s="199" t="s">
        <v>315</v>
      </c>
      <c r="R2278" s="199" t="s">
        <v>55</v>
      </c>
      <c r="S2278" s="195">
        <v>0.57198934535702506</v>
      </c>
      <c r="T2278" s="195">
        <v>0.59792625629094776</v>
      </c>
      <c r="U2278" s="195">
        <v>0.9566218899721608</v>
      </c>
      <c r="V2278" s="194">
        <v>0</v>
      </c>
      <c r="W2278" s="194">
        <v>0</v>
      </c>
      <c r="X2278" s="194">
        <v>0</v>
      </c>
      <c r="Y2278" s="194" t="s">
        <v>629</v>
      </c>
      <c r="AM2278" s="200" t="s">
        <v>194</v>
      </c>
      <c r="AN2278" s="199" t="s">
        <v>378</v>
      </c>
      <c r="AO2278" s="197" t="s">
        <v>630</v>
      </c>
      <c r="AP2278" s="199" t="s">
        <v>323</v>
      </c>
      <c r="AQ2278" s="199" t="s">
        <v>52</v>
      </c>
      <c r="AR2278" s="195">
        <v>0.63636811499245638</v>
      </c>
      <c r="AS2278" s="195">
        <v>0.60262689719456952</v>
      </c>
      <c r="AT2278" s="195">
        <v>1.055990228705296</v>
      </c>
      <c r="AU2278" s="194">
        <v>0</v>
      </c>
      <c r="AV2278" s="194">
        <v>0</v>
      </c>
      <c r="AW2278" s="194">
        <v>0</v>
      </c>
      <c r="AX2278" s="194" t="s">
        <v>639</v>
      </c>
    </row>
    <row r="2279" spans="14:50" ht="16.5" thickBot="1" x14ac:dyDescent="0.3">
      <c r="N2279" s="200" t="s">
        <v>194</v>
      </c>
      <c r="O2279" s="199" t="s">
        <v>404</v>
      </c>
      <c r="P2279" s="197" t="s">
        <v>630</v>
      </c>
      <c r="Q2279" s="199" t="s">
        <v>314</v>
      </c>
      <c r="R2279" s="199" t="s">
        <v>55</v>
      </c>
      <c r="S2279" s="195">
        <v>0.57198934535702506</v>
      </c>
      <c r="T2279" s="195">
        <v>0.59792625629094764</v>
      </c>
      <c r="U2279" s="195">
        <v>0.95662188997216102</v>
      </c>
      <c r="V2279" s="194">
        <v>0</v>
      </c>
      <c r="W2279" s="194">
        <v>0</v>
      </c>
      <c r="X2279" s="194">
        <v>0</v>
      </c>
      <c r="Y2279" s="194" t="s">
        <v>629</v>
      </c>
      <c r="AM2279" s="200" t="s">
        <v>194</v>
      </c>
      <c r="AN2279" s="199" t="s">
        <v>378</v>
      </c>
      <c r="AO2279" s="197" t="s">
        <v>630</v>
      </c>
      <c r="AP2279" s="199" t="s">
        <v>322</v>
      </c>
      <c r="AQ2279" s="199" t="s">
        <v>52</v>
      </c>
      <c r="AR2279" s="195">
        <v>0.72072253338665759</v>
      </c>
      <c r="AS2279" s="195">
        <v>0.60231406487481831</v>
      </c>
      <c r="AT2279" s="195">
        <v>1.1965892470673893</v>
      </c>
      <c r="AU2279" s="194">
        <v>0</v>
      </c>
      <c r="AV2279" s="194">
        <v>0</v>
      </c>
      <c r="AW2279" s="194">
        <v>0</v>
      </c>
      <c r="AX2279" s="194" t="s">
        <v>639</v>
      </c>
    </row>
    <row r="2280" spans="14:50" ht="16.5" thickBot="1" x14ac:dyDescent="0.3">
      <c r="N2280" s="200" t="s">
        <v>194</v>
      </c>
      <c r="O2280" s="199" t="s">
        <v>404</v>
      </c>
      <c r="P2280" s="197" t="s">
        <v>630</v>
      </c>
      <c r="Q2280" s="199" t="s">
        <v>313</v>
      </c>
      <c r="R2280" s="199" t="s">
        <v>55</v>
      </c>
      <c r="S2280" s="195">
        <v>0.57198934535702506</v>
      </c>
      <c r="T2280" s="195">
        <v>0.59792625629094776</v>
      </c>
      <c r="U2280" s="195">
        <v>0.9566218899721608</v>
      </c>
      <c r="V2280" s="194">
        <v>0</v>
      </c>
      <c r="W2280" s="194">
        <v>0</v>
      </c>
      <c r="X2280" s="194">
        <v>0</v>
      </c>
      <c r="Y2280" s="194" t="s">
        <v>629</v>
      </c>
      <c r="AM2280" s="200" t="s">
        <v>194</v>
      </c>
      <c r="AN2280" s="199" t="s">
        <v>378</v>
      </c>
      <c r="AO2280" s="197" t="s">
        <v>630</v>
      </c>
      <c r="AP2280" s="199" t="s">
        <v>321</v>
      </c>
      <c r="AQ2280" s="199" t="s">
        <v>52</v>
      </c>
      <c r="AR2280" s="195">
        <v>0.35153617369896972</v>
      </c>
      <c r="AS2280" s="195">
        <v>0.60262689719456941</v>
      </c>
      <c r="AT2280" s="195">
        <v>0.58333966727255071</v>
      </c>
      <c r="AU2280" s="194">
        <v>0</v>
      </c>
      <c r="AV2280" s="194">
        <v>0</v>
      </c>
      <c r="AW2280" s="194">
        <v>0</v>
      </c>
      <c r="AX2280" s="194" t="s">
        <v>639</v>
      </c>
    </row>
    <row r="2281" spans="14:50" ht="16.5" thickBot="1" x14ac:dyDescent="0.3">
      <c r="N2281" s="200" t="s">
        <v>194</v>
      </c>
      <c r="O2281" s="199" t="s">
        <v>404</v>
      </c>
      <c r="P2281" s="197" t="s">
        <v>630</v>
      </c>
      <c r="Q2281" s="199" t="s">
        <v>312</v>
      </c>
      <c r="R2281" s="199" t="s">
        <v>55</v>
      </c>
      <c r="S2281" s="195">
        <v>0.57198934535702506</v>
      </c>
      <c r="T2281" s="195">
        <v>0.59792625629094776</v>
      </c>
      <c r="U2281" s="195">
        <v>0.9566218899721608</v>
      </c>
      <c r="V2281" s="194">
        <v>0</v>
      </c>
      <c r="W2281" s="194">
        <v>0</v>
      </c>
      <c r="X2281" s="194">
        <v>0</v>
      </c>
      <c r="Y2281" s="194" t="s">
        <v>629</v>
      </c>
      <c r="AM2281" s="200" t="s">
        <v>194</v>
      </c>
      <c r="AN2281" s="199" t="s">
        <v>378</v>
      </c>
      <c r="AO2281" s="197" t="s">
        <v>630</v>
      </c>
      <c r="AP2281" s="199" t="s">
        <v>318</v>
      </c>
      <c r="AQ2281" s="199" t="s">
        <v>52</v>
      </c>
      <c r="AR2281" s="195">
        <v>0.34374589838154113</v>
      </c>
      <c r="AS2281" s="195">
        <v>0.60262689719456941</v>
      </c>
      <c r="AT2281" s="195">
        <v>0.57041247242994586</v>
      </c>
      <c r="AU2281" s="194">
        <v>0</v>
      </c>
      <c r="AV2281" s="194">
        <v>0</v>
      </c>
      <c r="AW2281" s="194">
        <v>0</v>
      </c>
      <c r="AX2281" s="194" t="s">
        <v>639</v>
      </c>
    </row>
    <row r="2282" spans="14:50" ht="16.5" thickBot="1" x14ac:dyDescent="0.3">
      <c r="N2282" s="200" t="s">
        <v>194</v>
      </c>
      <c r="O2282" s="199" t="s">
        <v>404</v>
      </c>
      <c r="P2282" s="197" t="s">
        <v>630</v>
      </c>
      <c r="Q2282" s="199" t="s">
        <v>323</v>
      </c>
      <c r="R2282" s="199" t="s">
        <v>52</v>
      </c>
      <c r="S2282" s="195">
        <v>0.54717287640502732</v>
      </c>
      <c r="T2282" s="195">
        <v>0.59792625629094787</v>
      </c>
      <c r="U2282" s="195">
        <v>0.91511765982522075</v>
      </c>
      <c r="V2282" s="194">
        <v>0</v>
      </c>
      <c r="W2282" s="194">
        <v>0</v>
      </c>
      <c r="X2282" s="194">
        <v>0</v>
      </c>
      <c r="Y2282" s="194" t="s">
        <v>629</v>
      </c>
      <c r="AM2282" s="200" t="s">
        <v>194</v>
      </c>
      <c r="AN2282" s="199" t="s">
        <v>378</v>
      </c>
      <c r="AO2282" s="197" t="s">
        <v>630</v>
      </c>
      <c r="AP2282" s="199" t="s">
        <v>74</v>
      </c>
      <c r="AQ2282" s="199" t="s">
        <v>52</v>
      </c>
      <c r="AR2282" s="195">
        <v>0.35543131135768413</v>
      </c>
      <c r="AS2282" s="195">
        <v>0.60262689719456952</v>
      </c>
      <c r="AT2282" s="195">
        <v>0.58980326469385314</v>
      </c>
      <c r="AU2282" s="194">
        <v>0</v>
      </c>
      <c r="AV2282" s="194">
        <v>0</v>
      </c>
      <c r="AW2282" s="194">
        <v>0</v>
      </c>
      <c r="AX2282" s="194" t="s">
        <v>639</v>
      </c>
    </row>
    <row r="2283" spans="14:50" ht="16.5" thickBot="1" x14ac:dyDescent="0.3">
      <c r="N2283" s="200" t="s">
        <v>194</v>
      </c>
      <c r="O2283" s="199" t="s">
        <v>404</v>
      </c>
      <c r="P2283" s="197" t="s">
        <v>630</v>
      </c>
      <c r="Q2283" s="199" t="s">
        <v>322</v>
      </c>
      <c r="R2283" s="199" t="s">
        <v>52</v>
      </c>
      <c r="S2283" s="195">
        <v>0.54717287640502721</v>
      </c>
      <c r="T2283" s="195">
        <v>0.59792625629094764</v>
      </c>
      <c r="U2283" s="195">
        <v>0.91511765982522086</v>
      </c>
      <c r="V2283" s="194">
        <v>0</v>
      </c>
      <c r="W2283" s="194">
        <v>0</v>
      </c>
      <c r="X2283" s="194">
        <v>0</v>
      </c>
      <c r="Y2283" s="194" t="s">
        <v>629</v>
      </c>
      <c r="AM2283" s="200" t="s">
        <v>194</v>
      </c>
      <c r="AN2283" s="199" t="s">
        <v>378</v>
      </c>
      <c r="AO2283" s="197" t="s">
        <v>630</v>
      </c>
      <c r="AP2283" s="199" t="s">
        <v>316</v>
      </c>
      <c r="AQ2283" s="199" t="s">
        <v>52</v>
      </c>
      <c r="AR2283" s="195">
        <v>0.71621843699610044</v>
      </c>
      <c r="AS2283" s="195">
        <v>0.60262689719456952</v>
      </c>
      <c r="AT2283" s="195">
        <v>1.1884939758419972</v>
      </c>
      <c r="AU2283" s="194">
        <v>0</v>
      </c>
      <c r="AV2283" s="194">
        <v>0</v>
      </c>
      <c r="AW2283" s="194">
        <v>0</v>
      </c>
      <c r="AX2283" s="194" t="s">
        <v>639</v>
      </c>
    </row>
    <row r="2284" spans="14:50" ht="16.5" thickBot="1" x14ac:dyDescent="0.3">
      <c r="N2284" s="200" t="s">
        <v>194</v>
      </c>
      <c r="O2284" s="199" t="s">
        <v>404</v>
      </c>
      <c r="P2284" s="197" t="s">
        <v>630</v>
      </c>
      <c r="Q2284" s="199" t="s">
        <v>321</v>
      </c>
      <c r="R2284" s="199" t="s">
        <v>52</v>
      </c>
      <c r="S2284" s="195">
        <v>0.54717287640502732</v>
      </c>
      <c r="T2284" s="195">
        <v>0.59792625629094787</v>
      </c>
      <c r="U2284" s="195">
        <v>0.91511765982522075</v>
      </c>
      <c r="V2284" s="194">
        <v>0</v>
      </c>
      <c r="W2284" s="194">
        <v>0</v>
      </c>
      <c r="X2284" s="194">
        <v>0</v>
      </c>
      <c r="Y2284" s="194" t="s">
        <v>629</v>
      </c>
      <c r="AM2284" s="200" t="s">
        <v>194</v>
      </c>
      <c r="AN2284" s="199" t="s">
        <v>378</v>
      </c>
      <c r="AO2284" s="197" t="s">
        <v>630</v>
      </c>
      <c r="AP2284" s="199" t="s">
        <v>314</v>
      </c>
      <c r="AQ2284" s="199" t="s">
        <v>52</v>
      </c>
      <c r="AR2284" s="195">
        <v>0.80824106418322694</v>
      </c>
      <c r="AS2284" s="195">
        <v>0.60262689719456952</v>
      </c>
      <c r="AT2284" s="195">
        <v>1.341196464920269</v>
      </c>
      <c r="AU2284" s="194">
        <v>0</v>
      </c>
      <c r="AV2284" s="194">
        <v>0</v>
      </c>
      <c r="AW2284" s="194">
        <v>0</v>
      </c>
      <c r="AX2284" s="194" t="s">
        <v>639</v>
      </c>
    </row>
    <row r="2285" spans="14:50" ht="16.5" thickBot="1" x14ac:dyDescent="0.3">
      <c r="N2285" s="200" t="s">
        <v>194</v>
      </c>
      <c r="O2285" s="199" t="s">
        <v>404</v>
      </c>
      <c r="P2285" s="197" t="s">
        <v>630</v>
      </c>
      <c r="Q2285" s="199" t="s">
        <v>320</v>
      </c>
      <c r="R2285" s="199" t="s">
        <v>52</v>
      </c>
      <c r="S2285" s="195">
        <v>0.54717287640502732</v>
      </c>
      <c r="T2285" s="195">
        <v>0.59792625629094787</v>
      </c>
      <c r="U2285" s="195">
        <v>0.91511765982522075</v>
      </c>
      <c r="V2285" s="194">
        <v>0</v>
      </c>
      <c r="W2285" s="194">
        <v>0</v>
      </c>
      <c r="X2285" s="194">
        <v>0</v>
      </c>
      <c r="Y2285" s="194" t="s">
        <v>629</v>
      </c>
      <c r="AM2285" s="200" t="s">
        <v>194</v>
      </c>
      <c r="AN2285" s="199" t="s">
        <v>378</v>
      </c>
      <c r="AO2285" s="197" t="s">
        <v>630</v>
      </c>
      <c r="AP2285" s="199" t="s">
        <v>313</v>
      </c>
      <c r="AQ2285" s="199" t="s">
        <v>52</v>
      </c>
      <c r="AR2285" s="195">
        <v>0.70258545519060023</v>
      </c>
      <c r="AS2285" s="195">
        <v>0.60262689719456952</v>
      </c>
      <c r="AT2285" s="195">
        <v>1.1658713848674385</v>
      </c>
      <c r="AU2285" s="194">
        <v>0</v>
      </c>
      <c r="AV2285" s="194">
        <v>0</v>
      </c>
      <c r="AW2285" s="194">
        <v>0</v>
      </c>
      <c r="AX2285" s="194" t="s">
        <v>639</v>
      </c>
    </row>
    <row r="2286" spans="14:50" ht="16.5" thickBot="1" x14ac:dyDescent="0.3">
      <c r="N2286" s="200" t="s">
        <v>194</v>
      </c>
      <c r="O2286" s="199" t="s">
        <v>404</v>
      </c>
      <c r="P2286" s="197" t="s">
        <v>630</v>
      </c>
      <c r="Q2286" s="199" t="s">
        <v>319</v>
      </c>
      <c r="R2286" s="199" t="s">
        <v>52</v>
      </c>
      <c r="S2286" s="195">
        <v>0.54717287640502732</v>
      </c>
      <c r="T2286" s="195">
        <v>0.59792625629094787</v>
      </c>
      <c r="U2286" s="195">
        <v>0.91511765982522075</v>
      </c>
      <c r="V2286" s="194">
        <v>0</v>
      </c>
      <c r="W2286" s="194">
        <v>0</v>
      </c>
      <c r="X2286" s="194">
        <v>0</v>
      </c>
      <c r="Y2286" s="194" t="s">
        <v>629</v>
      </c>
      <c r="AM2286" s="200" t="s">
        <v>194</v>
      </c>
      <c r="AN2286" s="199" t="s">
        <v>378</v>
      </c>
      <c r="AO2286" s="197" t="s">
        <v>630</v>
      </c>
      <c r="AP2286" s="199" t="s">
        <v>312</v>
      </c>
      <c r="AQ2286" s="199" t="s">
        <v>52</v>
      </c>
      <c r="AR2286" s="195">
        <v>0.154344829726556</v>
      </c>
      <c r="AS2286" s="195">
        <v>0.60262689719456952</v>
      </c>
      <c r="AT2286" s="195">
        <v>0.25612004781911163</v>
      </c>
      <c r="AU2286" s="194">
        <v>0</v>
      </c>
      <c r="AV2286" s="194">
        <v>0</v>
      </c>
      <c r="AW2286" s="194">
        <v>0</v>
      </c>
      <c r="AX2286" s="194" t="s">
        <v>639</v>
      </c>
    </row>
    <row r="2287" spans="14:50" ht="16.5" thickBot="1" x14ac:dyDescent="0.3">
      <c r="N2287" s="200" t="s">
        <v>194</v>
      </c>
      <c r="O2287" s="199" t="s">
        <v>404</v>
      </c>
      <c r="P2287" s="197" t="s">
        <v>630</v>
      </c>
      <c r="Q2287" s="199" t="s">
        <v>318</v>
      </c>
      <c r="R2287" s="199" t="s">
        <v>52</v>
      </c>
      <c r="S2287" s="195">
        <v>0.54717287640502721</v>
      </c>
      <c r="T2287" s="195">
        <v>0.59792625629094753</v>
      </c>
      <c r="U2287" s="195">
        <v>0.91511765982522097</v>
      </c>
      <c r="V2287" s="194">
        <v>0</v>
      </c>
      <c r="W2287" s="194">
        <v>0</v>
      </c>
      <c r="X2287" s="194">
        <v>0</v>
      </c>
      <c r="Y2287" s="194" t="s">
        <v>629</v>
      </c>
      <c r="AM2287" s="200" t="s">
        <v>194</v>
      </c>
      <c r="AN2287" s="199" t="s">
        <v>377</v>
      </c>
      <c r="AO2287" s="197" t="s">
        <v>630</v>
      </c>
      <c r="AP2287" s="199" t="s">
        <v>323</v>
      </c>
      <c r="AQ2287" s="199" t="s">
        <v>55</v>
      </c>
      <c r="AR2287" s="195">
        <v>0.61331320260877098</v>
      </c>
      <c r="AS2287" s="195">
        <v>0.6026268971945693</v>
      </c>
      <c r="AT2287" s="195">
        <v>1.017732871639069</v>
      </c>
      <c r="AU2287" s="194">
        <v>0</v>
      </c>
      <c r="AV2287" s="194">
        <v>0</v>
      </c>
      <c r="AW2287" s="194">
        <v>0</v>
      </c>
      <c r="AX2287" s="194" t="s">
        <v>639</v>
      </c>
    </row>
    <row r="2288" spans="14:50" ht="16.5" thickBot="1" x14ac:dyDescent="0.3">
      <c r="N2288" s="200" t="s">
        <v>194</v>
      </c>
      <c r="O2288" s="199" t="s">
        <v>404</v>
      </c>
      <c r="P2288" s="197" t="s">
        <v>630</v>
      </c>
      <c r="Q2288" s="199" t="s">
        <v>317</v>
      </c>
      <c r="R2288" s="199" t="s">
        <v>52</v>
      </c>
      <c r="S2288" s="195">
        <v>0.54717287640502732</v>
      </c>
      <c r="T2288" s="195">
        <v>0.59792625629094764</v>
      </c>
      <c r="U2288" s="195">
        <v>0.91511765982522086</v>
      </c>
      <c r="V2288" s="194">
        <v>0</v>
      </c>
      <c r="W2288" s="194">
        <v>0</v>
      </c>
      <c r="X2288" s="194">
        <v>0</v>
      </c>
      <c r="Y2288" s="194" t="s">
        <v>629</v>
      </c>
      <c r="AM2288" s="200" t="s">
        <v>194</v>
      </c>
      <c r="AN2288" s="199" t="s">
        <v>377</v>
      </c>
      <c r="AO2288" s="197" t="s">
        <v>630</v>
      </c>
      <c r="AP2288" s="199" t="s">
        <v>322</v>
      </c>
      <c r="AQ2288" s="199" t="s">
        <v>55</v>
      </c>
      <c r="AR2288" s="195">
        <v>0.69461155379998529</v>
      </c>
      <c r="AS2288" s="195">
        <v>0.6023140648748182</v>
      </c>
      <c r="AT2288" s="195">
        <v>1.1532381432008394</v>
      </c>
      <c r="AU2288" s="194">
        <v>0</v>
      </c>
      <c r="AV2288" s="194">
        <v>0</v>
      </c>
      <c r="AW2288" s="194">
        <v>0</v>
      </c>
      <c r="AX2288" s="194" t="s">
        <v>639</v>
      </c>
    </row>
    <row r="2289" spans="14:50" ht="16.5" thickBot="1" x14ac:dyDescent="0.3">
      <c r="N2289" s="200" t="s">
        <v>194</v>
      </c>
      <c r="O2289" s="199" t="s">
        <v>404</v>
      </c>
      <c r="P2289" s="197" t="s">
        <v>630</v>
      </c>
      <c r="Q2289" s="199" t="s">
        <v>74</v>
      </c>
      <c r="R2289" s="199" t="s">
        <v>52</v>
      </c>
      <c r="S2289" s="195">
        <v>0.54717287640502721</v>
      </c>
      <c r="T2289" s="195">
        <v>0.59792625629094764</v>
      </c>
      <c r="U2289" s="195">
        <v>0.91511765982522086</v>
      </c>
      <c r="V2289" s="194">
        <v>0</v>
      </c>
      <c r="W2289" s="194">
        <v>0</v>
      </c>
      <c r="X2289" s="194">
        <v>0</v>
      </c>
      <c r="Y2289" s="194" t="s">
        <v>629</v>
      </c>
      <c r="AM2289" s="200" t="s">
        <v>194</v>
      </c>
      <c r="AN2289" s="199" t="s">
        <v>377</v>
      </c>
      <c r="AO2289" s="197" t="s">
        <v>630</v>
      </c>
      <c r="AP2289" s="199" t="s">
        <v>321</v>
      </c>
      <c r="AQ2289" s="199" t="s">
        <v>55</v>
      </c>
      <c r="AR2289" s="195">
        <v>0.33880040725595456</v>
      </c>
      <c r="AS2289" s="195">
        <v>0.60262689719456952</v>
      </c>
      <c r="AT2289" s="195">
        <v>0.56220591685035004</v>
      </c>
      <c r="AU2289" s="194">
        <v>0</v>
      </c>
      <c r="AV2289" s="194">
        <v>0</v>
      </c>
      <c r="AW2289" s="194">
        <v>0</v>
      </c>
      <c r="AX2289" s="194" t="s">
        <v>639</v>
      </c>
    </row>
    <row r="2290" spans="14:50" ht="16.5" thickBot="1" x14ac:dyDescent="0.3">
      <c r="N2290" s="200" t="s">
        <v>194</v>
      </c>
      <c r="O2290" s="199" t="s">
        <v>404</v>
      </c>
      <c r="P2290" s="197" t="s">
        <v>630</v>
      </c>
      <c r="Q2290" s="199" t="s">
        <v>316</v>
      </c>
      <c r="R2290" s="199" t="s">
        <v>52</v>
      </c>
      <c r="S2290" s="195">
        <v>0.54717287640502732</v>
      </c>
      <c r="T2290" s="195">
        <v>0.59792625629094764</v>
      </c>
      <c r="U2290" s="195">
        <v>0.91511765982522086</v>
      </c>
      <c r="V2290" s="194">
        <v>0</v>
      </c>
      <c r="W2290" s="194">
        <v>0</v>
      </c>
      <c r="X2290" s="194">
        <v>0</v>
      </c>
      <c r="Y2290" s="194" t="s">
        <v>629</v>
      </c>
      <c r="AM2290" s="200" t="s">
        <v>194</v>
      </c>
      <c r="AN2290" s="199" t="s">
        <v>377</v>
      </c>
      <c r="AO2290" s="197" t="s">
        <v>630</v>
      </c>
      <c r="AP2290" s="199" t="s">
        <v>318</v>
      </c>
      <c r="AQ2290" s="199" t="s">
        <v>55</v>
      </c>
      <c r="AR2290" s="195">
        <v>0.33129236498989467</v>
      </c>
      <c r="AS2290" s="195">
        <v>0.60262689719456963</v>
      </c>
      <c r="AT2290" s="195">
        <v>0.54974705996723983</v>
      </c>
      <c r="AU2290" s="194">
        <v>0</v>
      </c>
      <c r="AV2290" s="194">
        <v>0</v>
      </c>
      <c r="AW2290" s="194">
        <v>0</v>
      </c>
      <c r="AX2290" s="194" t="s">
        <v>639</v>
      </c>
    </row>
    <row r="2291" spans="14:50" ht="16.5" thickBot="1" x14ac:dyDescent="0.3">
      <c r="N2291" s="200" t="s">
        <v>194</v>
      </c>
      <c r="O2291" s="199" t="s">
        <v>404</v>
      </c>
      <c r="P2291" s="197" t="s">
        <v>630</v>
      </c>
      <c r="Q2291" s="199" t="s">
        <v>315</v>
      </c>
      <c r="R2291" s="199" t="s">
        <v>52</v>
      </c>
      <c r="S2291" s="195">
        <v>0.54717287640502732</v>
      </c>
      <c r="T2291" s="195">
        <v>0.59792625629094787</v>
      </c>
      <c r="U2291" s="195">
        <v>0.91511765982522075</v>
      </c>
      <c r="V2291" s="194">
        <v>0</v>
      </c>
      <c r="W2291" s="194">
        <v>0</v>
      </c>
      <c r="X2291" s="194">
        <v>0</v>
      </c>
      <c r="Y2291" s="194" t="s">
        <v>629</v>
      </c>
      <c r="AM2291" s="200" t="s">
        <v>194</v>
      </c>
      <c r="AN2291" s="199" t="s">
        <v>377</v>
      </c>
      <c r="AO2291" s="197" t="s">
        <v>630</v>
      </c>
      <c r="AP2291" s="199" t="s">
        <v>74</v>
      </c>
      <c r="AQ2291" s="199" t="s">
        <v>55</v>
      </c>
      <c r="AR2291" s="195">
        <v>0.34255442838898453</v>
      </c>
      <c r="AS2291" s="195">
        <v>0.60262689719456941</v>
      </c>
      <c r="AT2291" s="195">
        <v>0.5684353452919052</v>
      </c>
      <c r="AU2291" s="194">
        <v>0</v>
      </c>
      <c r="AV2291" s="194">
        <v>0</v>
      </c>
      <c r="AW2291" s="194">
        <v>0</v>
      </c>
      <c r="AX2291" s="194" t="s">
        <v>639</v>
      </c>
    </row>
    <row r="2292" spans="14:50" ht="16.5" thickBot="1" x14ac:dyDescent="0.3">
      <c r="N2292" s="200" t="s">
        <v>194</v>
      </c>
      <c r="O2292" s="199" t="s">
        <v>404</v>
      </c>
      <c r="P2292" s="197" t="s">
        <v>630</v>
      </c>
      <c r="Q2292" s="199" t="s">
        <v>314</v>
      </c>
      <c r="R2292" s="199" t="s">
        <v>52</v>
      </c>
      <c r="S2292" s="195">
        <v>0.54717287640502732</v>
      </c>
      <c r="T2292" s="195">
        <v>0.59792625629094764</v>
      </c>
      <c r="U2292" s="195">
        <v>0.91511765982522086</v>
      </c>
      <c r="V2292" s="194">
        <v>0</v>
      </c>
      <c r="W2292" s="194">
        <v>0</v>
      </c>
      <c r="X2292" s="194">
        <v>0</v>
      </c>
      <c r="Y2292" s="194" t="s">
        <v>629</v>
      </c>
      <c r="AM2292" s="200" t="s">
        <v>194</v>
      </c>
      <c r="AN2292" s="199" t="s">
        <v>377</v>
      </c>
      <c r="AO2292" s="197" t="s">
        <v>630</v>
      </c>
      <c r="AP2292" s="199" t="s">
        <v>316</v>
      </c>
      <c r="AQ2292" s="199" t="s">
        <v>55</v>
      </c>
      <c r="AR2292" s="195">
        <v>0.69027063583588533</v>
      </c>
      <c r="AS2292" s="195">
        <v>0.60262689719456941</v>
      </c>
      <c r="AT2292" s="195">
        <v>1.1454361546909488</v>
      </c>
      <c r="AU2292" s="194">
        <v>0</v>
      </c>
      <c r="AV2292" s="194">
        <v>0</v>
      </c>
      <c r="AW2292" s="194">
        <v>0</v>
      </c>
      <c r="AX2292" s="194" t="s">
        <v>639</v>
      </c>
    </row>
    <row r="2293" spans="14:50" ht="16.5" thickBot="1" x14ac:dyDescent="0.3">
      <c r="N2293" s="200" t="s">
        <v>194</v>
      </c>
      <c r="O2293" s="199" t="s">
        <v>404</v>
      </c>
      <c r="P2293" s="197" t="s">
        <v>630</v>
      </c>
      <c r="Q2293" s="199" t="s">
        <v>313</v>
      </c>
      <c r="R2293" s="199" t="s">
        <v>52</v>
      </c>
      <c r="S2293" s="195">
        <v>0.54717287640502732</v>
      </c>
      <c r="T2293" s="195">
        <v>0.59792625629094787</v>
      </c>
      <c r="U2293" s="195">
        <v>0.91511765982522075</v>
      </c>
      <c r="V2293" s="194">
        <v>0</v>
      </c>
      <c r="W2293" s="194">
        <v>0</v>
      </c>
      <c r="X2293" s="194">
        <v>0</v>
      </c>
      <c r="Y2293" s="194" t="s">
        <v>629</v>
      </c>
      <c r="AM2293" s="200" t="s">
        <v>194</v>
      </c>
      <c r="AN2293" s="199" t="s">
        <v>377</v>
      </c>
      <c r="AO2293" s="197" t="s">
        <v>630</v>
      </c>
      <c r="AP2293" s="199" t="s">
        <v>315</v>
      </c>
      <c r="AQ2293" s="199" t="s">
        <v>55</v>
      </c>
      <c r="AR2293" s="195">
        <v>0.99387709496968368</v>
      </c>
      <c r="AS2293" s="195">
        <v>0.60262689719456963</v>
      </c>
      <c r="AT2293" s="195">
        <v>1.6492411799017188</v>
      </c>
      <c r="AU2293" s="194">
        <v>0</v>
      </c>
      <c r="AV2293" s="194">
        <v>0</v>
      </c>
      <c r="AW2293" s="194">
        <v>0</v>
      </c>
      <c r="AX2293" s="194" t="s">
        <v>639</v>
      </c>
    </row>
    <row r="2294" spans="14:50" ht="16.5" thickBot="1" x14ac:dyDescent="0.3">
      <c r="N2294" s="200" t="s">
        <v>194</v>
      </c>
      <c r="O2294" s="199" t="s">
        <v>404</v>
      </c>
      <c r="P2294" s="197" t="s">
        <v>630</v>
      </c>
      <c r="Q2294" s="199" t="s">
        <v>312</v>
      </c>
      <c r="R2294" s="199" t="s">
        <v>52</v>
      </c>
      <c r="S2294" s="195">
        <v>0.54717287640502732</v>
      </c>
      <c r="T2294" s="195">
        <v>0.59792625629094787</v>
      </c>
      <c r="U2294" s="195">
        <v>0.91511765982522075</v>
      </c>
      <c r="V2294" s="194">
        <v>0</v>
      </c>
      <c r="W2294" s="194">
        <v>0</v>
      </c>
      <c r="X2294" s="194">
        <v>0</v>
      </c>
      <c r="Y2294" s="194" t="s">
        <v>629</v>
      </c>
      <c r="AM2294" s="200" t="s">
        <v>194</v>
      </c>
      <c r="AN2294" s="199" t="s">
        <v>377</v>
      </c>
      <c r="AO2294" s="197" t="s">
        <v>630</v>
      </c>
      <c r="AP2294" s="199" t="s">
        <v>314</v>
      </c>
      <c r="AQ2294" s="199" t="s">
        <v>55</v>
      </c>
      <c r="AR2294" s="195">
        <v>0.77895938510371832</v>
      </c>
      <c r="AS2294" s="195">
        <v>0.60262689719456952</v>
      </c>
      <c r="AT2294" s="195">
        <v>1.2926064016226886</v>
      </c>
      <c r="AU2294" s="194">
        <v>0</v>
      </c>
      <c r="AV2294" s="194">
        <v>0</v>
      </c>
      <c r="AW2294" s="194">
        <v>0</v>
      </c>
      <c r="AX2294" s="194" t="s">
        <v>639</v>
      </c>
    </row>
    <row r="2295" spans="14:50" ht="16.5" thickBot="1" x14ac:dyDescent="0.3">
      <c r="N2295" s="200" t="s">
        <v>194</v>
      </c>
      <c r="O2295" s="199" t="s">
        <v>54</v>
      </c>
      <c r="P2295" s="197" t="s">
        <v>630</v>
      </c>
      <c r="Q2295" s="199" t="s">
        <v>323</v>
      </c>
      <c r="R2295" s="199" t="s">
        <v>55</v>
      </c>
      <c r="S2295" s="195">
        <v>14.602423871872922</v>
      </c>
      <c r="T2295" s="195">
        <v>0.60985906389394395</v>
      </c>
      <c r="U2295" s="195">
        <v>23.94393186293993</v>
      </c>
      <c r="V2295" s="194">
        <v>0</v>
      </c>
      <c r="W2295" s="194">
        <v>0</v>
      </c>
      <c r="X2295" s="194">
        <v>0</v>
      </c>
      <c r="Y2295" s="194" t="s">
        <v>629</v>
      </c>
      <c r="AM2295" s="200" t="s">
        <v>194</v>
      </c>
      <c r="AN2295" s="199" t="s">
        <v>377</v>
      </c>
      <c r="AO2295" s="197" t="s">
        <v>630</v>
      </c>
      <c r="AP2295" s="199" t="s">
        <v>313</v>
      </c>
      <c r="AQ2295" s="199" t="s">
        <v>55</v>
      </c>
      <c r="AR2295" s="195">
        <v>0.67713156187028034</v>
      </c>
      <c r="AS2295" s="195">
        <v>0.60262689719456952</v>
      </c>
      <c r="AT2295" s="195">
        <v>1.1236331551455057</v>
      </c>
      <c r="AU2295" s="194">
        <v>0</v>
      </c>
      <c r="AV2295" s="194">
        <v>0</v>
      </c>
      <c r="AW2295" s="194">
        <v>0</v>
      </c>
      <c r="AX2295" s="194" t="s">
        <v>639</v>
      </c>
    </row>
    <row r="2296" spans="14:50" ht="16.5" thickBot="1" x14ac:dyDescent="0.3">
      <c r="N2296" s="200" t="s">
        <v>194</v>
      </c>
      <c r="O2296" s="199" t="s">
        <v>54</v>
      </c>
      <c r="P2296" s="197" t="s">
        <v>630</v>
      </c>
      <c r="Q2296" s="199" t="s">
        <v>322</v>
      </c>
      <c r="R2296" s="199" t="s">
        <v>55</v>
      </c>
      <c r="S2296" s="195">
        <v>14.471531319838263</v>
      </c>
      <c r="T2296" s="195">
        <v>0.61162612658256443</v>
      </c>
      <c r="U2296" s="195">
        <v>23.660747458087418</v>
      </c>
      <c r="V2296" s="194">
        <v>0</v>
      </c>
      <c r="W2296" s="194">
        <v>0</v>
      </c>
      <c r="X2296" s="194">
        <v>0</v>
      </c>
      <c r="Y2296" s="194" t="s">
        <v>629</v>
      </c>
      <c r="AM2296" s="200" t="s">
        <v>194</v>
      </c>
      <c r="AN2296" s="199" t="s">
        <v>377</v>
      </c>
      <c r="AO2296" s="197" t="s">
        <v>630</v>
      </c>
      <c r="AP2296" s="199" t="s">
        <v>312</v>
      </c>
      <c r="AQ2296" s="199" t="s">
        <v>55</v>
      </c>
      <c r="AR2296" s="195">
        <v>0.14875308739631246</v>
      </c>
      <c r="AS2296" s="195">
        <v>0.60262689719456952</v>
      </c>
      <c r="AT2296" s="195">
        <v>0.24684110199662179</v>
      </c>
      <c r="AU2296" s="194">
        <v>0</v>
      </c>
      <c r="AV2296" s="194">
        <v>0</v>
      </c>
      <c r="AW2296" s="194">
        <v>0</v>
      </c>
      <c r="AX2296" s="194" t="s">
        <v>639</v>
      </c>
    </row>
    <row r="2297" spans="14:50" ht="16.5" thickBot="1" x14ac:dyDescent="0.3">
      <c r="N2297" s="200" t="s">
        <v>194</v>
      </c>
      <c r="O2297" s="199" t="s">
        <v>54</v>
      </c>
      <c r="P2297" s="197" t="s">
        <v>630</v>
      </c>
      <c r="Q2297" s="199" t="s">
        <v>321</v>
      </c>
      <c r="R2297" s="199" t="s">
        <v>55</v>
      </c>
      <c r="S2297" s="195">
        <v>14.471531319838263</v>
      </c>
      <c r="T2297" s="195">
        <v>0.61162612658256421</v>
      </c>
      <c r="U2297" s="195">
        <v>23.660747458087421</v>
      </c>
      <c r="V2297" s="194">
        <v>0</v>
      </c>
      <c r="W2297" s="194">
        <v>0</v>
      </c>
      <c r="X2297" s="194">
        <v>0</v>
      </c>
      <c r="Y2297" s="194" t="s">
        <v>629</v>
      </c>
      <c r="AM2297" s="200" t="s">
        <v>194</v>
      </c>
      <c r="AN2297" s="199" t="s">
        <v>377</v>
      </c>
      <c r="AO2297" s="197" t="s">
        <v>630</v>
      </c>
      <c r="AP2297" s="199" t="s">
        <v>323</v>
      </c>
      <c r="AQ2297" s="199" t="s">
        <v>52</v>
      </c>
      <c r="AR2297" s="195">
        <v>0.61331320260877098</v>
      </c>
      <c r="AS2297" s="195">
        <v>0.6026268971945693</v>
      </c>
      <c r="AT2297" s="195">
        <v>1.017732871639069</v>
      </c>
      <c r="AU2297" s="194">
        <v>0</v>
      </c>
      <c r="AV2297" s="194">
        <v>0</v>
      </c>
      <c r="AW2297" s="194">
        <v>0</v>
      </c>
      <c r="AX2297" s="194" t="s">
        <v>639</v>
      </c>
    </row>
    <row r="2298" spans="14:50" ht="16.5" thickBot="1" x14ac:dyDescent="0.3">
      <c r="N2298" s="200" t="s">
        <v>194</v>
      </c>
      <c r="O2298" s="199" t="s">
        <v>54</v>
      </c>
      <c r="P2298" s="197" t="s">
        <v>630</v>
      </c>
      <c r="Q2298" s="199" t="s">
        <v>320</v>
      </c>
      <c r="R2298" s="199" t="s">
        <v>55</v>
      </c>
      <c r="S2298" s="195">
        <v>14.360796817091222</v>
      </c>
      <c r="T2298" s="195">
        <v>0.60533104928882919</v>
      </c>
      <c r="U2298" s="195">
        <v>23.723872803093361</v>
      </c>
      <c r="V2298" s="194">
        <v>0</v>
      </c>
      <c r="W2298" s="194">
        <v>0</v>
      </c>
      <c r="X2298" s="194">
        <v>0</v>
      </c>
      <c r="Y2298" s="194" t="s">
        <v>629</v>
      </c>
      <c r="AM2298" s="200" t="s">
        <v>194</v>
      </c>
      <c r="AN2298" s="199" t="s">
        <v>377</v>
      </c>
      <c r="AO2298" s="197" t="s">
        <v>630</v>
      </c>
      <c r="AP2298" s="199" t="s">
        <v>322</v>
      </c>
      <c r="AQ2298" s="199" t="s">
        <v>52</v>
      </c>
      <c r="AR2298" s="195">
        <v>0.69461155379998529</v>
      </c>
      <c r="AS2298" s="195">
        <v>0.6023140648748182</v>
      </c>
      <c r="AT2298" s="195">
        <v>1.1532381432008394</v>
      </c>
      <c r="AU2298" s="194">
        <v>0</v>
      </c>
      <c r="AV2298" s="194">
        <v>0</v>
      </c>
      <c r="AW2298" s="194">
        <v>0</v>
      </c>
      <c r="AX2298" s="194" t="s">
        <v>639</v>
      </c>
    </row>
    <row r="2299" spans="14:50" ht="16.5" thickBot="1" x14ac:dyDescent="0.3">
      <c r="N2299" s="200" t="s">
        <v>194</v>
      </c>
      <c r="O2299" s="199" t="s">
        <v>54</v>
      </c>
      <c r="P2299" s="197" t="s">
        <v>630</v>
      </c>
      <c r="Q2299" s="199" t="s">
        <v>319</v>
      </c>
      <c r="R2299" s="199" t="s">
        <v>55</v>
      </c>
      <c r="S2299" s="195">
        <v>14.360796817091224</v>
      </c>
      <c r="T2299" s="195">
        <v>0.60533104928882941</v>
      </c>
      <c r="U2299" s="195">
        <v>23.723872803093354</v>
      </c>
      <c r="V2299" s="194">
        <v>0</v>
      </c>
      <c r="W2299" s="194">
        <v>0</v>
      </c>
      <c r="X2299" s="194">
        <v>0</v>
      </c>
      <c r="Y2299" s="194" t="s">
        <v>629</v>
      </c>
      <c r="AM2299" s="200" t="s">
        <v>194</v>
      </c>
      <c r="AN2299" s="199" t="s">
        <v>377</v>
      </c>
      <c r="AO2299" s="197" t="s">
        <v>630</v>
      </c>
      <c r="AP2299" s="199" t="s">
        <v>321</v>
      </c>
      <c r="AQ2299" s="199" t="s">
        <v>52</v>
      </c>
      <c r="AR2299" s="195">
        <v>0.33880040725595456</v>
      </c>
      <c r="AS2299" s="195">
        <v>0.60262689719456952</v>
      </c>
      <c r="AT2299" s="195">
        <v>0.56220591685035004</v>
      </c>
      <c r="AU2299" s="194">
        <v>0</v>
      </c>
      <c r="AV2299" s="194">
        <v>0</v>
      </c>
      <c r="AW2299" s="194">
        <v>0</v>
      </c>
      <c r="AX2299" s="194" t="s">
        <v>639</v>
      </c>
    </row>
    <row r="2300" spans="14:50" ht="16.5" thickBot="1" x14ac:dyDescent="0.3">
      <c r="N2300" s="200" t="s">
        <v>194</v>
      </c>
      <c r="O2300" s="199" t="s">
        <v>54</v>
      </c>
      <c r="P2300" s="197" t="s">
        <v>630</v>
      </c>
      <c r="Q2300" s="199" t="s">
        <v>318</v>
      </c>
      <c r="R2300" s="199" t="s">
        <v>55</v>
      </c>
      <c r="S2300" s="195">
        <v>14.602423871872924</v>
      </c>
      <c r="T2300" s="195">
        <v>0.60985906389394406</v>
      </c>
      <c r="U2300" s="195">
        <v>23.943931862939927</v>
      </c>
      <c r="V2300" s="194">
        <v>0</v>
      </c>
      <c r="W2300" s="194">
        <v>0</v>
      </c>
      <c r="X2300" s="194">
        <v>0</v>
      </c>
      <c r="Y2300" s="194" t="s">
        <v>629</v>
      </c>
      <c r="AM2300" s="200" t="s">
        <v>194</v>
      </c>
      <c r="AN2300" s="199" t="s">
        <v>377</v>
      </c>
      <c r="AO2300" s="197" t="s">
        <v>630</v>
      </c>
      <c r="AP2300" s="199" t="s">
        <v>318</v>
      </c>
      <c r="AQ2300" s="199" t="s">
        <v>52</v>
      </c>
      <c r="AR2300" s="195">
        <v>0.33129236498989467</v>
      </c>
      <c r="AS2300" s="195">
        <v>0.60262689719456963</v>
      </c>
      <c r="AT2300" s="195">
        <v>0.54974705996723983</v>
      </c>
      <c r="AU2300" s="194">
        <v>0</v>
      </c>
      <c r="AV2300" s="194">
        <v>0</v>
      </c>
      <c r="AW2300" s="194">
        <v>0</v>
      </c>
      <c r="AX2300" s="194" t="s">
        <v>639</v>
      </c>
    </row>
    <row r="2301" spans="14:50" ht="16.5" thickBot="1" x14ac:dyDescent="0.3">
      <c r="N2301" s="200" t="s">
        <v>194</v>
      </c>
      <c r="O2301" s="199" t="s">
        <v>54</v>
      </c>
      <c r="P2301" s="197" t="s">
        <v>630</v>
      </c>
      <c r="Q2301" s="199" t="s">
        <v>317</v>
      </c>
      <c r="R2301" s="199" t="s">
        <v>55</v>
      </c>
      <c r="S2301" s="195">
        <v>14.441544470923082</v>
      </c>
      <c r="T2301" s="195">
        <v>0.61163584902746404</v>
      </c>
      <c r="U2301" s="195">
        <v>23.611344060172346</v>
      </c>
      <c r="V2301" s="194">
        <v>0</v>
      </c>
      <c r="W2301" s="194">
        <v>0</v>
      </c>
      <c r="X2301" s="194">
        <v>0</v>
      </c>
      <c r="Y2301" s="194" t="s">
        <v>629</v>
      </c>
      <c r="AM2301" s="200" t="s">
        <v>194</v>
      </c>
      <c r="AN2301" s="199" t="s">
        <v>377</v>
      </c>
      <c r="AO2301" s="197" t="s">
        <v>630</v>
      </c>
      <c r="AP2301" s="199" t="s">
        <v>74</v>
      </c>
      <c r="AQ2301" s="199" t="s">
        <v>52</v>
      </c>
      <c r="AR2301" s="195">
        <v>0.34255442838898453</v>
      </c>
      <c r="AS2301" s="195">
        <v>0.60262689719456941</v>
      </c>
      <c r="AT2301" s="195">
        <v>0.5684353452919052</v>
      </c>
      <c r="AU2301" s="194">
        <v>0</v>
      </c>
      <c r="AV2301" s="194">
        <v>0</v>
      </c>
      <c r="AW2301" s="194">
        <v>0</v>
      </c>
      <c r="AX2301" s="194" t="s">
        <v>639</v>
      </c>
    </row>
    <row r="2302" spans="14:50" ht="16.5" thickBot="1" x14ac:dyDescent="0.3">
      <c r="N2302" s="200" t="s">
        <v>194</v>
      </c>
      <c r="O2302" s="199" t="s">
        <v>54</v>
      </c>
      <c r="P2302" s="197" t="s">
        <v>630</v>
      </c>
      <c r="Q2302" s="199" t="s">
        <v>74</v>
      </c>
      <c r="R2302" s="199" t="s">
        <v>55</v>
      </c>
      <c r="S2302" s="195">
        <v>14.602423871872922</v>
      </c>
      <c r="T2302" s="195">
        <v>0.60985906389394395</v>
      </c>
      <c r="U2302" s="195">
        <v>23.943931862939927</v>
      </c>
      <c r="V2302" s="194">
        <v>0</v>
      </c>
      <c r="W2302" s="194">
        <v>0</v>
      </c>
      <c r="X2302" s="194">
        <v>0</v>
      </c>
      <c r="Y2302" s="194" t="s">
        <v>629</v>
      </c>
      <c r="AM2302" s="200" t="s">
        <v>194</v>
      </c>
      <c r="AN2302" s="199" t="s">
        <v>377</v>
      </c>
      <c r="AO2302" s="197" t="s">
        <v>630</v>
      </c>
      <c r="AP2302" s="199" t="s">
        <v>316</v>
      </c>
      <c r="AQ2302" s="199" t="s">
        <v>52</v>
      </c>
      <c r="AR2302" s="195">
        <v>0.69027063583588533</v>
      </c>
      <c r="AS2302" s="195">
        <v>0.60262689719456941</v>
      </c>
      <c r="AT2302" s="195">
        <v>1.1454361546909488</v>
      </c>
      <c r="AU2302" s="194">
        <v>0</v>
      </c>
      <c r="AV2302" s="194">
        <v>0</v>
      </c>
      <c r="AW2302" s="194">
        <v>0</v>
      </c>
      <c r="AX2302" s="194" t="s">
        <v>639</v>
      </c>
    </row>
    <row r="2303" spans="14:50" ht="16.5" thickBot="1" x14ac:dyDescent="0.3">
      <c r="N2303" s="200" t="s">
        <v>194</v>
      </c>
      <c r="O2303" s="199" t="s">
        <v>54</v>
      </c>
      <c r="P2303" s="197" t="s">
        <v>630</v>
      </c>
      <c r="Q2303" s="199" t="s">
        <v>316</v>
      </c>
      <c r="R2303" s="199" t="s">
        <v>55</v>
      </c>
      <c r="S2303" s="195">
        <v>14.602423871872922</v>
      </c>
      <c r="T2303" s="195">
        <v>0.60985906389394395</v>
      </c>
      <c r="U2303" s="195">
        <v>23.94393186293993</v>
      </c>
      <c r="V2303" s="194">
        <v>0</v>
      </c>
      <c r="W2303" s="194">
        <v>0</v>
      </c>
      <c r="X2303" s="194">
        <v>0</v>
      </c>
      <c r="Y2303" s="194" t="s">
        <v>629</v>
      </c>
      <c r="AM2303" s="200" t="s">
        <v>194</v>
      </c>
      <c r="AN2303" s="199" t="s">
        <v>377</v>
      </c>
      <c r="AO2303" s="197" t="s">
        <v>630</v>
      </c>
      <c r="AP2303" s="199" t="s">
        <v>315</v>
      </c>
      <c r="AQ2303" s="199" t="s">
        <v>52</v>
      </c>
      <c r="AR2303" s="195">
        <v>0.99387709496968368</v>
      </c>
      <c r="AS2303" s="195">
        <v>0.60262689719456963</v>
      </c>
      <c r="AT2303" s="195">
        <v>1.6492411799017188</v>
      </c>
      <c r="AU2303" s="194">
        <v>0</v>
      </c>
      <c r="AV2303" s="194">
        <v>0</v>
      </c>
      <c r="AW2303" s="194">
        <v>0</v>
      </c>
      <c r="AX2303" s="194" t="s">
        <v>639</v>
      </c>
    </row>
    <row r="2304" spans="14:50" ht="16.5" thickBot="1" x14ac:dyDescent="0.3">
      <c r="N2304" s="200" t="s">
        <v>194</v>
      </c>
      <c r="O2304" s="199" t="s">
        <v>54</v>
      </c>
      <c r="P2304" s="197" t="s">
        <v>630</v>
      </c>
      <c r="Q2304" s="199" t="s">
        <v>315</v>
      </c>
      <c r="R2304" s="199" t="s">
        <v>55</v>
      </c>
      <c r="S2304" s="195">
        <v>14.471531319838263</v>
      </c>
      <c r="T2304" s="195">
        <v>0.61162612658256421</v>
      </c>
      <c r="U2304" s="195">
        <v>23.660747458087421</v>
      </c>
      <c r="V2304" s="194">
        <v>0</v>
      </c>
      <c r="W2304" s="194">
        <v>0</v>
      </c>
      <c r="X2304" s="194">
        <v>0</v>
      </c>
      <c r="Y2304" s="194" t="s">
        <v>629</v>
      </c>
      <c r="AM2304" s="200" t="s">
        <v>194</v>
      </c>
      <c r="AN2304" s="199" t="s">
        <v>377</v>
      </c>
      <c r="AO2304" s="197" t="s">
        <v>630</v>
      </c>
      <c r="AP2304" s="199" t="s">
        <v>314</v>
      </c>
      <c r="AQ2304" s="199" t="s">
        <v>52</v>
      </c>
      <c r="AR2304" s="195">
        <v>0.77895938510371832</v>
      </c>
      <c r="AS2304" s="195">
        <v>0.60262689719456952</v>
      </c>
      <c r="AT2304" s="195">
        <v>1.2926064016226886</v>
      </c>
      <c r="AU2304" s="194">
        <v>0</v>
      </c>
      <c r="AV2304" s="194">
        <v>0</v>
      </c>
      <c r="AW2304" s="194">
        <v>0</v>
      </c>
      <c r="AX2304" s="194" t="s">
        <v>639</v>
      </c>
    </row>
    <row r="2305" spans="14:50" ht="16.5" thickBot="1" x14ac:dyDescent="0.3">
      <c r="N2305" s="200" t="s">
        <v>194</v>
      </c>
      <c r="O2305" s="199" t="s">
        <v>54</v>
      </c>
      <c r="P2305" s="197" t="s">
        <v>630</v>
      </c>
      <c r="Q2305" s="199" t="s">
        <v>314</v>
      </c>
      <c r="R2305" s="199" t="s">
        <v>55</v>
      </c>
      <c r="S2305" s="195">
        <v>14.471531319838263</v>
      </c>
      <c r="T2305" s="195">
        <v>0.61162612658256421</v>
      </c>
      <c r="U2305" s="195">
        <v>23.660747458087421</v>
      </c>
      <c r="V2305" s="194">
        <v>0</v>
      </c>
      <c r="W2305" s="194">
        <v>0</v>
      </c>
      <c r="X2305" s="194">
        <v>0</v>
      </c>
      <c r="Y2305" s="194" t="s">
        <v>629</v>
      </c>
      <c r="AM2305" s="200" t="s">
        <v>194</v>
      </c>
      <c r="AN2305" s="199" t="s">
        <v>377</v>
      </c>
      <c r="AO2305" s="197" t="s">
        <v>630</v>
      </c>
      <c r="AP2305" s="199" t="s">
        <v>313</v>
      </c>
      <c r="AQ2305" s="199" t="s">
        <v>52</v>
      </c>
      <c r="AR2305" s="195">
        <v>0.67713156187028034</v>
      </c>
      <c r="AS2305" s="195">
        <v>0.60262689719456952</v>
      </c>
      <c r="AT2305" s="195">
        <v>1.1236331551455057</v>
      </c>
      <c r="AU2305" s="194">
        <v>0</v>
      </c>
      <c r="AV2305" s="194">
        <v>0</v>
      </c>
      <c r="AW2305" s="194">
        <v>0</v>
      </c>
      <c r="AX2305" s="194" t="s">
        <v>639</v>
      </c>
    </row>
    <row r="2306" spans="14:50" ht="16.5" thickBot="1" x14ac:dyDescent="0.3">
      <c r="N2306" s="200" t="s">
        <v>194</v>
      </c>
      <c r="O2306" s="199" t="s">
        <v>54</v>
      </c>
      <c r="P2306" s="197" t="s">
        <v>630</v>
      </c>
      <c r="Q2306" s="199" t="s">
        <v>313</v>
      </c>
      <c r="R2306" s="199" t="s">
        <v>55</v>
      </c>
      <c r="S2306" s="195">
        <v>14.602423871872922</v>
      </c>
      <c r="T2306" s="195">
        <v>0.60985906389394395</v>
      </c>
      <c r="U2306" s="195">
        <v>23.94393186293993</v>
      </c>
      <c r="V2306" s="194">
        <v>0</v>
      </c>
      <c r="W2306" s="194">
        <v>0</v>
      </c>
      <c r="X2306" s="194">
        <v>0</v>
      </c>
      <c r="Y2306" s="194" t="s">
        <v>629</v>
      </c>
      <c r="AM2306" s="200" t="s">
        <v>194</v>
      </c>
      <c r="AN2306" s="199" t="s">
        <v>377</v>
      </c>
      <c r="AO2306" s="197" t="s">
        <v>630</v>
      </c>
      <c r="AP2306" s="199" t="s">
        <v>312</v>
      </c>
      <c r="AQ2306" s="199" t="s">
        <v>52</v>
      </c>
      <c r="AR2306" s="195">
        <v>0.14875308739631246</v>
      </c>
      <c r="AS2306" s="195">
        <v>0.60262689719456952</v>
      </c>
      <c r="AT2306" s="195">
        <v>0.24684110199662179</v>
      </c>
      <c r="AU2306" s="194">
        <v>0</v>
      </c>
      <c r="AV2306" s="194">
        <v>0</v>
      </c>
      <c r="AW2306" s="194">
        <v>0</v>
      </c>
      <c r="AX2306" s="194" t="s">
        <v>639</v>
      </c>
    </row>
    <row r="2307" spans="14:50" ht="16.5" thickBot="1" x14ac:dyDescent="0.3">
      <c r="N2307" s="200" t="s">
        <v>194</v>
      </c>
      <c r="O2307" s="199" t="s">
        <v>54</v>
      </c>
      <c r="P2307" s="197" t="s">
        <v>630</v>
      </c>
      <c r="Q2307" s="199" t="s">
        <v>312</v>
      </c>
      <c r="R2307" s="199" t="s">
        <v>55</v>
      </c>
      <c r="S2307" s="195">
        <v>14.602423871872922</v>
      </c>
      <c r="T2307" s="195">
        <v>0.60985906389394395</v>
      </c>
      <c r="U2307" s="195">
        <v>23.94393186293993</v>
      </c>
      <c r="V2307" s="194">
        <v>0</v>
      </c>
      <c r="W2307" s="194">
        <v>0</v>
      </c>
      <c r="X2307" s="194">
        <v>0</v>
      </c>
      <c r="Y2307" s="194" t="s">
        <v>629</v>
      </c>
      <c r="AM2307" s="200" t="s">
        <v>194</v>
      </c>
      <c r="AN2307" s="199" t="s">
        <v>376</v>
      </c>
      <c r="AO2307" s="197" t="s">
        <v>630</v>
      </c>
      <c r="AP2307" s="199" t="s">
        <v>323</v>
      </c>
      <c r="AQ2307" s="199" t="s">
        <v>55</v>
      </c>
      <c r="AR2307" s="195">
        <v>7.5039692619542811E-2</v>
      </c>
      <c r="AS2307" s="195">
        <v>0.61912519674099176</v>
      </c>
      <c r="AT2307" s="195">
        <v>0.12120277613404148</v>
      </c>
      <c r="AU2307" s="194">
        <v>0</v>
      </c>
      <c r="AV2307" s="194">
        <v>0</v>
      </c>
      <c r="AW2307" s="194">
        <v>0</v>
      </c>
      <c r="AX2307" s="194" t="s">
        <v>639</v>
      </c>
    </row>
    <row r="2308" spans="14:50" ht="16.5" thickBot="1" x14ac:dyDescent="0.3">
      <c r="N2308" s="200" t="s">
        <v>194</v>
      </c>
      <c r="O2308" s="199" t="s">
        <v>54</v>
      </c>
      <c r="P2308" s="197" t="s">
        <v>630</v>
      </c>
      <c r="Q2308" s="199" t="s">
        <v>323</v>
      </c>
      <c r="R2308" s="199" t="s">
        <v>52</v>
      </c>
      <c r="S2308" s="195">
        <v>14.602423871872922</v>
      </c>
      <c r="T2308" s="195">
        <v>0.60985906389394395</v>
      </c>
      <c r="U2308" s="195">
        <v>23.94393186293993</v>
      </c>
      <c r="V2308" s="194">
        <v>0</v>
      </c>
      <c r="W2308" s="194">
        <v>0</v>
      </c>
      <c r="X2308" s="194">
        <v>0</v>
      </c>
      <c r="Y2308" s="194" t="s">
        <v>629</v>
      </c>
      <c r="AM2308" s="200" t="s">
        <v>194</v>
      </c>
      <c r="AN2308" s="199" t="s">
        <v>376</v>
      </c>
      <c r="AO2308" s="197" t="s">
        <v>630</v>
      </c>
      <c r="AP2308" s="199" t="s">
        <v>322</v>
      </c>
      <c r="AQ2308" s="199" t="s">
        <v>55</v>
      </c>
      <c r="AR2308" s="195">
        <v>3.6655749803018535E-2</v>
      </c>
      <c r="AS2308" s="195">
        <v>0.61912519674099176</v>
      </c>
      <c r="AT2308" s="195">
        <v>5.9205714766529367E-2</v>
      </c>
      <c r="AU2308" s="194">
        <v>0</v>
      </c>
      <c r="AV2308" s="194">
        <v>0</v>
      </c>
      <c r="AW2308" s="194">
        <v>0</v>
      </c>
      <c r="AX2308" s="194" t="s">
        <v>639</v>
      </c>
    </row>
    <row r="2309" spans="14:50" ht="16.5" thickBot="1" x14ac:dyDescent="0.3">
      <c r="N2309" s="200" t="s">
        <v>194</v>
      </c>
      <c r="O2309" s="199" t="s">
        <v>54</v>
      </c>
      <c r="P2309" s="197" t="s">
        <v>630</v>
      </c>
      <c r="Q2309" s="199" t="s">
        <v>322</v>
      </c>
      <c r="R2309" s="199" t="s">
        <v>52</v>
      </c>
      <c r="S2309" s="195">
        <v>14.471531319838263</v>
      </c>
      <c r="T2309" s="195">
        <v>0.61162612658256443</v>
      </c>
      <c r="U2309" s="195">
        <v>23.660747458087418</v>
      </c>
      <c r="V2309" s="194">
        <v>0</v>
      </c>
      <c r="W2309" s="194">
        <v>0</v>
      </c>
      <c r="X2309" s="194">
        <v>0</v>
      </c>
      <c r="Y2309" s="194" t="s">
        <v>629</v>
      </c>
      <c r="AM2309" s="200" t="s">
        <v>194</v>
      </c>
      <c r="AN2309" s="199" t="s">
        <v>376</v>
      </c>
      <c r="AO2309" s="197" t="s">
        <v>630</v>
      </c>
      <c r="AP2309" s="199" t="s">
        <v>321</v>
      </c>
      <c r="AQ2309" s="199" t="s">
        <v>55</v>
      </c>
      <c r="AR2309" s="195">
        <v>0.25517770201924206</v>
      </c>
      <c r="AS2309" s="195">
        <v>0.61912519674099176</v>
      </c>
      <c r="AT2309" s="195">
        <v>0.41215848323161447</v>
      </c>
      <c r="AU2309" s="194">
        <v>0</v>
      </c>
      <c r="AV2309" s="194">
        <v>0</v>
      </c>
      <c r="AW2309" s="194">
        <v>0</v>
      </c>
      <c r="AX2309" s="194" t="s">
        <v>639</v>
      </c>
    </row>
    <row r="2310" spans="14:50" ht="16.5" thickBot="1" x14ac:dyDescent="0.3">
      <c r="N2310" s="200" t="s">
        <v>194</v>
      </c>
      <c r="O2310" s="199" t="s">
        <v>54</v>
      </c>
      <c r="P2310" s="197" t="s">
        <v>630</v>
      </c>
      <c r="Q2310" s="199" t="s">
        <v>321</v>
      </c>
      <c r="R2310" s="199" t="s">
        <v>52</v>
      </c>
      <c r="S2310" s="195">
        <v>14.471531319838263</v>
      </c>
      <c r="T2310" s="195">
        <v>0.61162612658256421</v>
      </c>
      <c r="U2310" s="195">
        <v>23.660747458087421</v>
      </c>
      <c r="V2310" s="194">
        <v>0</v>
      </c>
      <c r="W2310" s="194">
        <v>0</v>
      </c>
      <c r="X2310" s="194">
        <v>0</v>
      </c>
      <c r="Y2310" s="194" t="s">
        <v>629</v>
      </c>
      <c r="AM2310" s="200" t="s">
        <v>194</v>
      </c>
      <c r="AN2310" s="199" t="s">
        <v>376</v>
      </c>
      <c r="AO2310" s="197" t="s">
        <v>630</v>
      </c>
      <c r="AP2310" s="199" t="s">
        <v>320</v>
      </c>
      <c r="AQ2310" s="199" t="s">
        <v>55</v>
      </c>
      <c r="AR2310" s="195">
        <v>7.1104863660533354E-2</v>
      </c>
      <c r="AS2310" s="195">
        <v>0.61912519674099198</v>
      </c>
      <c r="AT2310" s="195">
        <v>0.11484731042254727</v>
      </c>
      <c r="AU2310" s="194">
        <v>0</v>
      </c>
      <c r="AV2310" s="194">
        <v>0</v>
      </c>
      <c r="AW2310" s="194">
        <v>0</v>
      </c>
      <c r="AX2310" s="194" t="s">
        <v>639</v>
      </c>
    </row>
    <row r="2311" spans="14:50" ht="16.5" thickBot="1" x14ac:dyDescent="0.3">
      <c r="N2311" s="200" t="s">
        <v>194</v>
      </c>
      <c r="O2311" s="199" t="s">
        <v>54</v>
      </c>
      <c r="P2311" s="197" t="s">
        <v>630</v>
      </c>
      <c r="Q2311" s="199" t="s">
        <v>320</v>
      </c>
      <c r="R2311" s="199" t="s">
        <v>52</v>
      </c>
      <c r="S2311" s="195">
        <v>14.360796817091222</v>
      </c>
      <c r="T2311" s="195">
        <v>0.60533104928882919</v>
      </c>
      <c r="U2311" s="195">
        <v>23.723872803093361</v>
      </c>
      <c r="V2311" s="194">
        <v>0</v>
      </c>
      <c r="W2311" s="194">
        <v>0</v>
      </c>
      <c r="X2311" s="194">
        <v>0</v>
      </c>
      <c r="Y2311" s="194" t="s">
        <v>629</v>
      </c>
      <c r="AM2311" s="200" t="s">
        <v>194</v>
      </c>
      <c r="AN2311" s="199" t="s">
        <v>376</v>
      </c>
      <c r="AO2311" s="197" t="s">
        <v>630</v>
      </c>
      <c r="AP2311" s="199" t="s">
        <v>319</v>
      </c>
      <c r="AQ2311" s="199" t="s">
        <v>55</v>
      </c>
      <c r="AR2311" s="195">
        <v>3.678146691392814E-2</v>
      </c>
      <c r="AS2311" s="195">
        <v>0.61912519674099187</v>
      </c>
      <c r="AT2311" s="195">
        <v>5.940877080684457E-2</v>
      </c>
      <c r="AU2311" s="194">
        <v>0</v>
      </c>
      <c r="AV2311" s="194">
        <v>0</v>
      </c>
      <c r="AW2311" s="194">
        <v>0</v>
      </c>
      <c r="AX2311" s="194" t="s">
        <v>639</v>
      </c>
    </row>
    <row r="2312" spans="14:50" ht="16.5" thickBot="1" x14ac:dyDescent="0.3">
      <c r="N2312" s="200" t="s">
        <v>194</v>
      </c>
      <c r="O2312" s="199" t="s">
        <v>54</v>
      </c>
      <c r="P2312" s="197" t="s">
        <v>630</v>
      </c>
      <c r="Q2312" s="199" t="s">
        <v>319</v>
      </c>
      <c r="R2312" s="199" t="s">
        <v>52</v>
      </c>
      <c r="S2312" s="195">
        <v>14.360796817091224</v>
      </c>
      <c r="T2312" s="195">
        <v>0.60533104928882941</v>
      </c>
      <c r="U2312" s="195">
        <v>23.723872803093354</v>
      </c>
      <c r="V2312" s="194">
        <v>0</v>
      </c>
      <c r="W2312" s="194">
        <v>0</v>
      </c>
      <c r="X2312" s="194">
        <v>0</v>
      </c>
      <c r="Y2312" s="194" t="s">
        <v>629</v>
      </c>
      <c r="AM2312" s="200" t="s">
        <v>194</v>
      </c>
      <c r="AN2312" s="199" t="s">
        <v>376</v>
      </c>
      <c r="AO2312" s="197" t="s">
        <v>630</v>
      </c>
      <c r="AP2312" s="199" t="s">
        <v>318</v>
      </c>
      <c r="AQ2312" s="199" t="s">
        <v>55</v>
      </c>
      <c r="AR2312" s="195">
        <v>0.22947989825565768</v>
      </c>
      <c r="AS2312" s="195">
        <v>0.61912519674099187</v>
      </c>
      <c r="AT2312" s="195">
        <v>0.37065184790348554</v>
      </c>
      <c r="AU2312" s="194">
        <v>0</v>
      </c>
      <c r="AV2312" s="194">
        <v>0</v>
      </c>
      <c r="AW2312" s="194">
        <v>0</v>
      </c>
      <c r="AX2312" s="194" t="s">
        <v>639</v>
      </c>
    </row>
    <row r="2313" spans="14:50" ht="16.5" thickBot="1" x14ac:dyDescent="0.3">
      <c r="N2313" s="200" t="s">
        <v>194</v>
      </c>
      <c r="O2313" s="199" t="s">
        <v>54</v>
      </c>
      <c r="P2313" s="197" t="s">
        <v>630</v>
      </c>
      <c r="Q2313" s="199" t="s">
        <v>318</v>
      </c>
      <c r="R2313" s="199" t="s">
        <v>52</v>
      </c>
      <c r="S2313" s="195">
        <v>14.602423871872924</v>
      </c>
      <c r="T2313" s="195">
        <v>0.60985906389394406</v>
      </c>
      <c r="U2313" s="195">
        <v>23.943931862939927</v>
      </c>
      <c r="V2313" s="194">
        <v>0</v>
      </c>
      <c r="W2313" s="194">
        <v>0</v>
      </c>
      <c r="X2313" s="194">
        <v>0</v>
      </c>
      <c r="Y2313" s="194" t="s">
        <v>629</v>
      </c>
      <c r="AM2313" s="200" t="s">
        <v>194</v>
      </c>
      <c r="AN2313" s="199" t="s">
        <v>376</v>
      </c>
      <c r="AO2313" s="197" t="s">
        <v>630</v>
      </c>
      <c r="AP2313" s="199" t="s">
        <v>317</v>
      </c>
      <c r="AQ2313" s="199" t="s">
        <v>55</v>
      </c>
      <c r="AR2313" s="195">
        <v>0.17263032914026921</v>
      </c>
      <c r="AS2313" s="195">
        <v>0.61912519674099198</v>
      </c>
      <c r="AT2313" s="195">
        <v>0.27882943554708578</v>
      </c>
      <c r="AU2313" s="194">
        <v>0</v>
      </c>
      <c r="AV2313" s="194">
        <v>0</v>
      </c>
      <c r="AW2313" s="194">
        <v>0</v>
      </c>
      <c r="AX2313" s="194" t="s">
        <v>639</v>
      </c>
    </row>
    <row r="2314" spans="14:50" ht="16.5" thickBot="1" x14ac:dyDescent="0.3">
      <c r="N2314" s="200" t="s">
        <v>194</v>
      </c>
      <c r="O2314" s="199" t="s">
        <v>54</v>
      </c>
      <c r="P2314" s="197" t="s">
        <v>630</v>
      </c>
      <c r="Q2314" s="199" t="s">
        <v>317</v>
      </c>
      <c r="R2314" s="199" t="s">
        <v>52</v>
      </c>
      <c r="S2314" s="195">
        <v>14.441544470923082</v>
      </c>
      <c r="T2314" s="195">
        <v>0.61163584902746404</v>
      </c>
      <c r="U2314" s="195">
        <v>23.611344060172346</v>
      </c>
      <c r="V2314" s="194">
        <v>0</v>
      </c>
      <c r="W2314" s="194">
        <v>0</v>
      </c>
      <c r="X2314" s="194">
        <v>0</v>
      </c>
      <c r="Y2314" s="194" t="s">
        <v>629</v>
      </c>
      <c r="AM2314" s="200" t="s">
        <v>194</v>
      </c>
      <c r="AN2314" s="199" t="s">
        <v>376</v>
      </c>
      <c r="AO2314" s="197" t="s">
        <v>630</v>
      </c>
      <c r="AP2314" s="199" t="s">
        <v>74</v>
      </c>
      <c r="AQ2314" s="199" t="s">
        <v>55</v>
      </c>
      <c r="AR2314" s="195">
        <v>4.5869575404480362E-2</v>
      </c>
      <c r="AS2314" s="195">
        <v>0.61912519674099176</v>
      </c>
      <c r="AT2314" s="195">
        <v>7.4087721911388613E-2</v>
      </c>
      <c r="AU2314" s="194">
        <v>0</v>
      </c>
      <c r="AV2314" s="194">
        <v>0</v>
      </c>
      <c r="AW2314" s="194">
        <v>0</v>
      </c>
      <c r="AX2314" s="194" t="s">
        <v>639</v>
      </c>
    </row>
    <row r="2315" spans="14:50" ht="16.5" thickBot="1" x14ac:dyDescent="0.3">
      <c r="N2315" s="200" t="s">
        <v>194</v>
      </c>
      <c r="O2315" s="199" t="s">
        <v>54</v>
      </c>
      <c r="P2315" s="197" t="s">
        <v>630</v>
      </c>
      <c r="Q2315" s="199" t="s">
        <v>74</v>
      </c>
      <c r="R2315" s="199" t="s">
        <v>52</v>
      </c>
      <c r="S2315" s="195">
        <v>14.602423871872922</v>
      </c>
      <c r="T2315" s="195">
        <v>0.60985906389394395</v>
      </c>
      <c r="U2315" s="195">
        <v>23.943931862939927</v>
      </c>
      <c r="V2315" s="194">
        <v>0</v>
      </c>
      <c r="W2315" s="194">
        <v>0</v>
      </c>
      <c r="X2315" s="194">
        <v>0</v>
      </c>
      <c r="Y2315" s="194" t="s">
        <v>629</v>
      </c>
      <c r="AM2315" s="200" t="s">
        <v>194</v>
      </c>
      <c r="AN2315" s="199" t="s">
        <v>376</v>
      </c>
      <c r="AO2315" s="197" t="s">
        <v>630</v>
      </c>
      <c r="AP2315" s="199" t="s">
        <v>316</v>
      </c>
      <c r="AQ2315" s="199" t="s">
        <v>55</v>
      </c>
      <c r="AR2315" s="195">
        <v>0.33303076007386556</v>
      </c>
      <c r="AS2315" s="195">
        <v>0.61912519674099176</v>
      </c>
      <c r="AT2315" s="195">
        <v>0.53790535715054644</v>
      </c>
      <c r="AU2315" s="194">
        <v>0</v>
      </c>
      <c r="AV2315" s="194">
        <v>0</v>
      </c>
      <c r="AW2315" s="194">
        <v>0</v>
      </c>
      <c r="AX2315" s="194" t="s">
        <v>639</v>
      </c>
    </row>
    <row r="2316" spans="14:50" ht="16.5" thickBot="1" x14ac:dyDescent="0.3">
      <c r="N2316" s="200" t="s">
        <v>194</v>
      </c>
      <c r="O2316" s="199" t="s">
        <v>54</v>
      </c>
      <c r="P2316" s="197" t="s">
        <v>630</v>
      </c>
      <c r="Q2316" s="199" t="s">
        <v>316</v>
      </c>
      <c r="R2316" s="199" t="s">
        <v>52</v>
      </c>
      <c r="S2316" s="195">
        <v>14.602423871872922</v>
      </c>
      <c r="T2316" s="195">
        <v>0.60985906389394395</v>
      </c>
      <c r="U2316" s="195">
        <v>23.94393186293993</v>
      </c>
      <c r="V2316" s="194">
        <v>0</v>
      </c>
      <c r="W2316" s="194">
        <v>0</v>
      </c>
      <c r="X2316" s="194">
        <v>0</v>
      </c>
      <c r="Y2316" s="194" t="s">
        <v>629</v>
      </c>
      <c r="AM2316" s="200" t="s">
        <v>194</v>
      </c>
      <c r="AN2316" s="199" t="s">
        <v>376</v>
      </c>
      <c r="AO2316" s="197" t="s">
        <v>630</v>
      </c>
      <c r="AP2316" s="199" t="s">
        <v>315</v>
      </c>
      <c r="AQ2316" s="199" t="s">
        <v>55</v>
      </c>
      <c r="AR2316" s="195">
        <v>0.24760328084831651</v>
      </c>
      <c r="AS2316" s="195">
        <v>0.61912519674099198</v>
      </c>
      <c r="AT2316" s="195">
        <v>0.399924412948582</v>
      </c>
      <c r="AU2316" s="194">
        <v>0</v>
      </c>
      <c r="AV2316" s="194">
        <v>0</v>
      </c>
      <c r="AW2316" s="194">
        <v>0</v>
      </c>
      <c r="AX2316" s="194" t="s">
        <v>639</v>
      </c>
    </row>
    <row r="2317" spans="14:50" ht="16.5" thickBot="1" x14ac:dyDescent="0.3">
      <c r="N2317" s="200" t="s">
        <v>194</v>
      </c>
      <c r="O2317" s="199" t="s">
        <v>54</v>
      </c>
      <c r="P2317" s="197" t="s">
        <v>630</v>
      </c>
      <c r="Q2317" s="199" t="s">
        <v>315</v>
      </c>
      <c r="R2317" s="199" t="s">
        <v>52</v>
      </c>
      <c r="S2317" s="195">
        <v>14.471531319838263</v>
      </c>
      <c r="T2317" s="195">
        <v>0.61162612658256421</v>
      </c>
      <c r="U2317" s="195">
        <v>23.660747458087421</v>
      </c>
      <c r="V2317" s="194">
        <v>0</v>
      </c>
      <c r="W2317" s="194">
        <v>0</v>
      </c>
      <c r="X2317" s="194">
        <v>0</v>
      </c>
      <c r="Y2317" s="194" t="s">
        <v>629</v>
      </c>
      <c r="AM2317" s="200" t="s">
        <v>194</v>
      </c>
      <c r="AN2317" s="199" t="s">
        <v>376</v>
      </c>
      <c r="AO2317" s="197" t="s">
        <v>630</v>
      </c>
      <c r="AP2317" s="199" t="s">
        <v>314</v>
      </c>
      <c r="AQ2317" s="199" t="s">
        <v>55</v>
      </c>
      <c r="AR2317" s="195">
        <v>0.10816285614406103</v>
      </c>
      <c r="AS2317" s="195">
        <v>0.61912519674099176</v>
      </c>
      <c r="AT2317" s="195">
        <v>0.17470272040843859</v>
      </c>
      <c r="AU2317" s="194">
        <v>0</v>
      </c>
      <c r="AV2317" s="194">
        <v>0</v>
      </c>
      <c r="AW2317" s="194">
        <v>0</v>
      </c>
      <c r="AX2317" s="194" t="s">
        <v>639</v>
      </c>
    </row>
    <row r="2318" spans="14:50" ht="16.5" thickBot="1" x14ac:dyDescent="0.3">
      <c r="N2318" s="200" t="s">
        <v>194</v>
      </c>
      <c r="O2318" s="199" t="s">
        <v>54</v>
      </c>
      <c r="P2318" s="197" t="s">
        <v>630</v>
      </c>
      <c r="Q2318" s="199" t="s">
        <v>314</v>
      </c>
      <c r="R2318" s="199" t="s">
        <v>52</v>
      </c>
      <c r="S2318" s="195">
        <v>14.471531319838263</v>
      </c>
      <c r="T2318" s="195">
        <v>0.61162612658256421</v>
      </c>
      <c r="U2318" s="195">
        <v>23.660747458087421</v>
      </c>
      <c r="V2318" s="194">
        <v>0</v>
      </c>
      <c r="W2318" s="194">
        <v>0</v>
      </c>
      <c r="X2318" s="194">
        <v>0</v>
      </c>
      <c r="Y2318" s="194" t="s">
        <v>629</v>
      </c>
      <c r="AM2318" s="200" t="s">
        <v>194</v>
      </c>
      <c r="AN2318" s="199" t="s">
        <v>376</v>
      </c>
      <c r="AO2318" s="197" t="s">
        <v>630</v>
      </c>
      <c r="AP2318" s="199" t="s">
        <v>313</v>
      </c>
      <c r="AQ2318" s="199" t="s">
        <v>55</v>
      </c>
      <c r="AR2318" s="195">
        <v>2.4701985269398073E-2</v>
      </c>
      <c r="AS2318" s="195">
        <v>0.61912519674099198</v>
      </c>
      <c r="AT2318" s="195">
        <v>3.9898207017622034E-2</v>
      </c>
      <c r="AU2318" s="194">
        <v>0</v>
      </c>
      <c r="AV2318" s="194">
        <v>0</v>
      </c>
      <c r="AW2318" s="194">
        <v>0</v>
      </c>
      <c r="AX2318" s="194" t="s">
        <v>639</v>
      </c>
    </row>
    <row r="2319" spans="14:50" ht="16.5" thickBot="1" x14ac:dyDescent="0.3">
      <c r="N2319" s="200" t="s">
        <v>194</v>
      </c>
      <c r="O2319" s="199" t="s">
        <v>54</v>
      </c>
      <c r="P2319" s="197" t="s">
        <v>630</v>
      </c>
      <c r="Q2319" s="199" t="s">
        <v>313</v>
      </c>
      <c r="R2319" s="199" t="s">
        <v>52</v>
      </c>
      <c r="S2319" s="195">
        <v>14.602423871872922</v>
      </c>
      <c r="T2319" s="195">
        <v>0.60985906389394395</v>
      </c>
      <c r="U2319" s="195">
        <v>23.94393186293993</v>
      </c>
      <c r="V2319" s="194">
        <v>0</v>
      </c>
      <c r="W2319" s="194">
        <v>0</v>
      </c>
      <c r="X2319" s="194">
        <v>0</v>
      </c>
      <c r="Y2319" s="194" t="s">
        <v>629</v>
      </c>
      <c r="AM2319" s="200" t="s">
        <v>194</v>
      </c>
      <c r="AN2319" s="199" t="s">
        <v>376</v>
      </c>
      <c r="AO2319" s="197" t="s">
        <v>630</v>
      </c>
      <c r="AP2319" s="199" t="s">
        <v>312</v>
      </c>
      <c r="AQ2319" s="199" t="s">
        <v>55</v>
      </c>
      <c r="AR2319" s="195">
        <v>6.8307251525806745E-2</v>
      </c>
      <c r="AS2319" s="195">
        <v>0.61912519674099187</v>
      </c>
      <c r="AT2319" s="195">
        <v>0.11032865708804736</v>
      </c>
      <c r="AU2319" s="194">
        <v>0</v>
      </c>
      <c r="AV2319" s="194">
        <v>0</v>
      </c>
      <c r="AW2319" s="194">
        <v>0</v>
      </c>
      <c r="AX2319" s="194" t="s">
        <v>639</v>
      </c>
    </row>
    <row r="2320" spans="14:50" ht="16.5" thickBot="1" x14ac:dyDescent="0.3">
      <c r="N2320" s="200" t="s">
        <v>194</v>
      </c>
      <c r="O2320" s="199" t="s">
        <v>54</v>
      </c>
      <c r="P2320" s="197" t="s">
        <v>630</v>
      </c>
      <c r="Q2320" s="199" t="s">
        <v>312</v>
      </c>
      <c r="R2320" s="199" t="s">
        <v>52</v>
      </c>
      <c r="S2320" s="195">
        <v>14.602423871872922</v>
      </c>
      <c r="T2320" s="195">
        <v>0.60985906389394395</v>
      </c>
      <c r="U2320" s="195">
        <v>23.94393186293993</v>
      </c>
      <c r="V2320" s="194">
        <v>0</v>
      </c>
      <c r="W2320" s="194">
        <v>0</v>
      </c>
      <c r="X2320" s="194">
        <v>0</v>
      </c>
      <c r="Y2320" s="194" t="s">
        <v>629</v>
      </c>
      <c r="AM2320" s="200" t="s">
        <v>194</v>
      </c>
      <c r="AN2320" s="199" t="s">
        <v>376</v>
      </c>
      <c r="AO2320" s="197" t="s">
        <v>630</v>
      </c>
      <c r="AP2320" s="199" t="s">
        <v>323</v>
      </c>
      <c r="AQ2320" s="199" t="s">
        <v>52</v>
      </c>
      <c r="AR2320" s="195">
        <v>7.222988547809471E-2</v>
      </c>
      <c r="AS2320" s="195">
        <v>0.61912519674099165</v>
      </c>
      <c r="AT2320" s="195">
        <v>0.11666442564170389</v>
      </c>
      <c r="AU2320" s="194">
        <v>0</v>
      </c>
      <c r="AV2320" s="194">
        <v>0</v>
      </c>
      <c r="AW2320" s="194">
        <v>0</v>
      </c>
      <c r="AX2320" s="194" t="s">
        <v>639</v>
      </c>
    </row>
    <row r="2321" spans="14:50" ht="16.5" thickBot="1" x14ac:dyDescent="0.3">
      <c r="N2321" s="200" t="s">
        <v>194</v>
      </c>
      <c r="O2321" s="199" t="s">
        <v>552</v>
      </c>
      <c r="P2321" s="197" t="s">
        <v>630</v>
      </c>
      <c r="Q2321" s="199" t="s">
        <v>323</v>
      </c>
      <c r="R2321" s="199" t="s">
        <v>55</v>
      </c>
      <c r="S2321" s="195">
        <v>1.5729538401110421</v>
      </c>
      <c r="T2321" s="195">
        <v>0.61715486219521054</v>
      </c>
      <c r="U2321" s="195">
        <v>2.5487182172008964</v>
      </c>
      <c r="V2321" s="194">
        <v>0</v>
      </c>
      <c r="W2321" s="194">
        <v>0</v>
      </c>
      <c r="X2321" s="194">
        <v>0</v>
      </c>
      <c r="Y2321" s="194" t="s">
        <v>629</v>
      </c>
      <c r="AM2321" s="200" t="s">
        <v>194</v>
      </c>
      <c r="AN2321" s="199" t="s">
        <v>376</v>
      </c>
      <c r="AO2321" s="197" t="s">
        <v>630</v>
      </c>
      <c r="AP2321" s="199" t="s">
        <v>322</v>
      </c>
      <c r="AQ2321" s="199" t="s">
        <v>52</v>
      </c>
      <c r="AR2321" s="195">
        <v>3.5283201702457252E-2</v>
      </c>
      <c r="AS2321" s="195">
        <v>0.61912519674099187</v>
      </c>
      <c r="AT2321" s="195">
        <v>5.698879949997869E-2</v>
      </c>
      <c r="AU2321" s="194">
        <v>0</v>
      </c>
      <c r="AV2321" s="194">
        <v>0</v>
      </c>
      <c r="AW2321" s="194">
        <v>0</v>
      </c>
      <c r="AX2321" s="194" t="s">
        <v>639</v>
      </c>
    </row>
    <row r="2322" spans="14:50" ht="16.5" thickBot="1" x14ac:dyDescent="0.3">
      <c r="N2322" s="200" t="s">
        <v>194</v>
      </c>
      <c r="O2322" s="199" t="s">
        <v>552</v>
      </c>
      <c r="P2322" s="197" t="s">
        <v>630</v>
      </c>
      <c r="Q2322" s="199" t="s">
        <v>322</v>
      </c>
      <c r="R2322" s="199" t="s">
        <v>55</v>
      </c>
      <c r="S2322" s="195">
        <v>1.5729538401110421</v>
      </c>
      <c r="T2322" s="195">
        <v>0.61715486219521054</v>
      </c>
      <c r="U2322" s="195">
        <v>2.5487182172008964</v>
      </c>
      <c r="V2322" s="194">
        <v>0</v>
      </c>
      <c r="W2322" s="194">
        <v>0</v>
      </c>
      <c r="X2322" s="194">
        <v>0</v>
      </c>
      <c r="Y2322" s="194" t="s">
        <v>629</v>
      </c>
      <c r="AM2322" s="200" t="s">
        <v>194</v>
      </c>
      <c r="AN2322" s="199" t="s">
        <v>376</v>
      </c>
      <c r="AO2322" s="197" t="s">
        <v>630</v>
      </c>
      <c r="AP2322" s="199" t="s">
        <v>321</v>
      </c>
      <c r="AQ2322" s="199" t="s">
        <v>52</v>
      </c>
      <c r="AR2322" s="195">
        <v>0.24562275710352621</v>
      </c>
      <c r="AS2322" s="195">
        <v>0.61912519674099176</v>
      </c>
      <c r="AT2322" s="195">
        <v>0.39672550624083452</v>
      </c>
      <c r="AU2322" s="194">
        <v>0</v>
      </c>
      <c r="AV2322" s="194">
        <v>0</v>
      </c>
      <c r="AW2322" s="194">
        <v>0</v>
      </c>
      <c r="AX2322" s="194" t="s">
        <v>639</v>
      </c>
    </row>
    <row r="2323" spans="14:50" ht="16.5" thickBot="1" x14ac:dyDescent="0.3">
      <c r="N2323" s="200" t="s">
        <v>194</v>
      </c>
      <c r="O2323" s="199" t="s">
        <v>552</v>
      </c>
      <c r="P2323" s="197" t="s">
        <v>630</v>
      </c>
      <c r="Q2323" s="199" t="s">
        <v>321</v>
      </c>
      <c r="R2323" s="199" t="s">
        <v>55</v>
      </c>
      <c r="S2323" s="195">
        <v>1.5729538401110421</v>
      </c>
      <c r="T2323" s="195">
        <v>0.61715486219521054</v>
      </c>
      <c r="U2323" s="195">
        <v>2.5487182172008964</v>
      </c>
      <c r="V2323" s="194">
        <v>0</v>
      </c>
      <c r="W2323" s="194">
        <v>0</v>
      </c>
      <c r="X2323" s="194">
        <v>0</v>
      </c>
      <c r="Y2323" s="194" t="s">
        <v>629</v>
      </c>
      <c r="AM2323" s="200" t="s">
        <v>194</v>
      </c>
      <c r="AN2323" s="199" t="s">
        <v>376</v>
      </c>
      <c r="AO2323" s="197" t="s">
        <v>630</v>
      </c>
      <c r="AP2323" s="199" t="s">
        <v>320</v>
      </c>
      <c r="AQ2323" s="199" t="s">
        <v>52</v>
      </c>
      <c r="AR2323" s="195">
        <v>6.8442393350080233E-2</v>
      </c>
      <c r="AS2323" s="195">
        <v>0.61912519674099176</v>
      </c>
      <c r="AT2323" s="195">
        <v>0.11054693575766843</v>
      </c>
      <c r="AU2323" s="194">
        <v>0</v>
      </c>
      <c r="AV2323" s="194">
        <v>0</v>
      </c>
      <c r="AW2323" s="194">
        <v>0</v>
      </c>
      <c r="AX2323" s="194" t="s">
        <v>639</v>
      </c>
    </row>
    <row r="2324" spans="14:50" ht="16.5" thickBot="1" x14ac:dyDescent="0.3">
      <c r="N2324" s="200" t="s">
        <v>194</v>
      </c>
      <c r="O2324" s="199" t="s">
        <v>552</v>
      </c>
      <c r="P2324" s="197" t="s">
        <v>630</v>
      </c>
      <c r="Q2324" s="199" t="s">
        <v>320</v>
      </c>
      <c r="R2324" s="199" t="s">
        <v>55</v>
      </c>
      <c r="S2324" s="195">
        <v>1.5729538401110421</v>
      </c>
      <c r="T2324" s="195">
        <v>0.61715486219521054</v>
      </c>
      <c r="U2324" s="195">
        <v>2.5487182172008964</v>
      </c>
      <c r="V2324" s="194">
        <v>0</v>
      </c>
      <c r="W2324" s="194">
        <v>0</v>
      </c>
      <c r="X2324" s="194">
        <v>0</v>
      </c>
      <c r="Y2324" s="194" t="s">
        <v>629</v>
      </c>
      <c r="AM2324" s="200" t="s">
        <v>194</v>
      </c>
      <c r="AN2324" s="199" t="s">
        <v>376</v>
      </c>
      <c r="AO2324" s="197" t="s">
        <v>630</v>
      </c>
      <c r="AP2324" s="199" t="s">
        <v>319</v>
      </c>
      <c r="AQ2324" s="199" t="s">
        <v>52</v>
      </c>
      <c r="AR2324" s="195">
        <v>3.5404211426866387E-2</v>
      </c>
      <c r="AS2324" s="195">
        <v>0.61912519674099198</v>
      </c>
      <c r="AT2324" s="195">
        <v>5.7184252253389668E-2</v>
      </c>
      <c r="AU2324" s="194">
        <v>0</v>
      </c>
      <c r="AV2324" s="194">
        <v>0</v>
      </c>
      <c r="AW2324" s="194">
        <v>0</v>
      </c>
      <c r="AX2324" s="194" t="s">
        <v>639</v>
      </c>
    </row>
    <row r="2325" spans="14:50" ht="16.5" thickBot="1" x14ac:dyDescent="0.3">
      <c r="N2325" s="200" t="s">
        <v>194</v>
      </c>
      <c r="O2325" s="199" t="s">
        <v>552</v>
      </c>
      <c r="P2325" s="197" t="s">
        <v>630</v>
      </c>
      <c r="Q2325" s="199" t="s">
        <v>319</v>
      </c>
      <c r="R2325" s="199" t="s">
        <v>55</v>
      </c>
      <c r="S2325" s="195">
        <v>1.5729538401110421</v>
      </c>
      <c r="T2325" s="195">
        <v>0.61715486219521054</v>
      </c>
      <c r="U2325" s="195">
        <v>2.5487182172008964</v>
      </c>
      <c r="V2325" s="194">
        <v>0</v>
      </c>
      <c r="W2325" s="194">
        <v>0</v>
      </c>
      <c r="X2325" s="194">
        <v>0</v>
      </c>
      <c r="Y2325" s="194" t="s">
        <v>629</v>
      </c>
      <c r="AM2325" s="200" t="s">
        <v>194</v>
      </c>
      <c r="AN2325" s="199" t="s">
        <v>376</v>
      </c>
      <c r="AO2325" s="197" t="s">
        <v>630</v>
      </c>
      <c r="AP2325" s="199" t="s">
        <v>318</v>
      </c>
      <c r="AQ2325" s="199" t="s">
        <v>52</v>
      </c>
      <c r="AR2325" s="195">
        <v>0.22088718905831742</v>
      </c>
      <c r="AS2325" s="195">
        <v>0.61912519674099187</v>
      </c>
      <c r="AT2325" s="195">
        <v>0.35677305692135242</v>
      </c>
      <c r="AU2325" s="194">
        <v>0</v>
      </c>
      <c r="AV2325" s="194">
        <v>0</v>
      </c>
      <c r="AW2325" s="194">
        <v>0</v>
      </c>
      <c r="AX2325" s="194" t="s">
        <v>639</v>
      </c>
    </row>
    <row r="2326" spans="14:50" ht="16.5" thickBot="1" x14ac:dyDescent="0.3">
      <c r="N2326" s="200" t="s">
        <v>194</v>
      </c>
      <c r="O2326" s="199" t="s">
        <v>552</v>
      </c>
      <c r="P2326" s="197" t="s">
        <v>630</v>
      </c>
      <c r="Q2326" s="199" t="s">
        <v>318</v>
      </c>
      <c r="R2326" s="199" t="s">
        <v>55</v>
      </c>
      <c r="S2326" s="195">
        <v>1.5729538401110421</v>
      </c>
      <c r="T2326" s="195">
        <v>0.61715486219521054</v>
      </c>
      <c r="U2326" s="195">
        <v>2.5487182172008964</v>
      </c>
      <c r="V2326" s="194">
        <v>0</v>
      </c>
      <c r="W2326" s="194">
        <v>0</v>
      </c>
      <c r="X2326" s="194">
        <v>0</v>
      </c>
      <c r="Y2326" s="194" t="s">
        <v>629</v>
      </c>
      <c r="AM2326" s="200" t="s">
        <v>194</v>
      </c>
      <c r="AN2326" s="199" t="s">
        <v>376</v>
      </c>
      <c r="AO2326" s="197" t="s">
        <v>630</v>
      </c>
      <c r="AP2326" s="199" t="s">
        <v>317</v>
      </c>
      <c r="AQ2326" s="199" t="s">
        <v>52</v>
      </c>
      <c r="AR2326" s="195">
        <v>0.16616631103576893</v>
      </c>
      <c r="AS2326" s="195">
        <v>0.61912519674099187</v>
      </c>
      <c r="AT2326" s="195">
        <v>0.2683888685365261</v>
      </c>
      <c r="AU2326" s="194">
        <v>0</v>
      </c>
      <c r="AV2326" s="194">
        <v>0</v>
      </c>
      <c r="AW2326" s="194">
        <v>0</v>
      </c>
      <c r="AX2326" s="194" t="s">
        <v>639</v>
      </c>
    </row>
    <row r="2327" spans="14:50" ht="16.5" thickBot="1" x14ac:dyDescent="0.3">
      <c r="N2327" s="200" t="s">
        <v>194</v>
      </c>
      <c r="O2327" s="199" t="s">
        <v>552</v>
      </c>
      <c r="P2327" s="197" t="s">
        <v>630</v>
      </c>
      <c r="Q2327" s="199" t="s">
        <v>317</v>
      </c>
      <c r="R2327" s="199" t="s">
        <v>55</v>
      </c>
      <c r="S2327" s="195">
        <v>1.5729538401110421</v>
      </c>
      <c r="T2327" s="195">
        <v>0.61715486219521054</v>
      </c>
      <c r="U2327" s="195">
        <v>2.5487182172008964</v>
      </c>
      <c r="V2327" s="194">
        <v>0</v>
      </c>
      <c r="W2327" s="194">
        <v>0</v>
      </c>
      <c r="X2327" s="194">
        <v>0</v>
      </c>
      <c r="Y2327" s="194" t="s">
        <v>629</v>
      </c>
      <c r="AM2327" s="200" t="s">
        <v>194</v>
      </c>
      <c r="AN2327" s="199" t="s">
        <v>376</v>
      </c>
      <c r="AO2327" s="197" t="s">
        <v>630</v>
      </c>
      <c r="AP2327" s="199" t="s">
        <v>74</v>
      </c>
      <c r="AQ2327" s="199" t="s">
        <v>52</v>
      </c>
      <c r="AR2327" s="195">
        <v>4.4152022252974849E-2</v>
      </c>
      <c r="AS2327" s="195">
        <v>0.61912519674099187</v>
      </c>
      <c r="AT2327" s="195">
        <v>7.1313560626164674E-2</v>
      </c>
      <c r="AU2327" s="194">
        <v>0</v>
      </c>
      <c r="AV2327" s="194">
        <v>0</v>
      </c>
      <c r="AW2327" s="194">
        <v>0</v>
      </c>
      <c r="AX2327" s="194" t="s">
        <v>639</v>
      </c>
    </row>
    <row r="2328" spans="14:50" ht="16.5" thickBot="1" x14ac:dyDescent="0.3">
      <c r="N2328" s="200" t="s">
        <v>194</v>
      </c>
      <c r="O2328" s="199" t="s">
        <v>552</v>
      </c>
      <c r="P2328" s="197" t="s">
        <v>630</v>
      </c>
      <c r="Q2328" s="199" t="s">
        <v>74</v>
      </c>
      <c r="R2328" s="199" t="s">
        <v>55</v>
      </c>
      <c r="S2328" s="195">
        <v>1.5729538401110421</v>
      </c>
      <c r="T2328" s="195">
        <v>0.61715486219521054</v>
      </c>
      <c r="U2328" s="195">
        <v>2.5487182172008964</v>
      </c>
      <c r="V2328" s="194">
        <v>0</v>
      </c>
      <c r="W2328" s="194">
        <v>0</v>
      </c>
      <c r="X2328" s="194">
        <v>0</v>
      </c>
      <c r="Y2328" s="194" t="s">
        <v>629</v>
      </c>
      <c r="AM2328" s="200" t="s">
        <v>194</v>
      </c>
      <c r="AN2328" s="199" t="s">
        <v>376</v>
      </c>
      <c r="AO2328" s="197" t="s">
        <v>630</v>
      </c>
      <c r="AP2328" s="199" t="s">
        <v>316</v>
      </c>
      <c r="AQ2328" s="199" t="s">
        <v>52</v>
      </c>
      <c r="AR2328" s="195">
        <v>0.32056066357811136</v>
      </c>
      <c r="AS2328" s="195">
        <v>0.61912519674099176</v>
      </c>
      <c r="AT2328" s="195">
        <v>0.51776387920489764</v>
      </c>
      <c r="AU2328" s="194">
        <v>0</v>
      </c>
      <c r="AV2328" s="194">
        <v>0</v>
      </c>
      <c r="AW2328" s="194">
        <v>0</v>
      </c>
      <c r="AX2328" s="194" t="s">
        <v>639</v>
      </c>
    </row>
    <row r="2329" spans="14:50" ht="16.5" thickBot="1" x14ac:dyDescent="0.3">
      <c r="N2329" s="200" t="s">
        <v>194</v>
      </c>
      <c r="O2329" s="199" t="s">
        <v>552</v>
      </c>
      <c r="P2329" s="197" t="s">
        <v>630</v>
      </c>
      <c r="Q2329" s="199" t="s">
        <v>316</v>
      </c>
      <c r="R2329" s="199" t="s">
        <v>55</v>
      </c>
      <c r="S2329" s="195">
        <v>1.5729538401110421</v>
      </c>
      <c r="T2329" s="195">
        <v>0.61715486219521054</v>
      </c>
      <c r="U2329" s="195">
        <v>2.5487182172008964</v>
      </c>
      <c r="V2329" s="194">
        <v>0</v>
      </c>
      <c r="W2329" s="194">
        <v>0</v>
      </c>
      <c r="X2329" s="194">
        <v>0</v>
      </c>
      <c r="Y2329" s="194" t="s">
        <v>629</v>
      </c>
      <c r="AM2329" s="200" t="s">
        <v>194</v>
      </c>
      <c r="AN2329" s="199" t="s">
        <v>376</v>
      </c>
      <c r="AO2329" s="197" t="s">
        <v>630</v>
      </c>
      <c r="AP2329" s="199" t="s">
        <v>315</v>
      </c>
      <c r="AQ2329" s="199" t="s">
        <v>52</v>
      </c>
      <c r="AR2329" s="195">
        <v>0.23833195466763871</v>
      </c>
      <c r="AS2329" s="195">
        <v>0.61912519674099198</v>
      </c>
      <c r="AT2329" s="195">
        <v>0.38494953189143705</v>
      </c>
      <c r="AU2329" s="194">
        <v>0</v>
      </c>
      <c r="AV2329" s="194">
        <v>0</v>
      </c>
      <c r="AW2329" s="194">
        <v>0</v>
      </c>
      <c r="AX2329" s="194" t="s">
        <v>639</v>
      </c>
    </row>
    <row r="2330" spans="14:50" ht="16.5" thickBot="1" x14ac:dyDescent="0.3">
      <c r="N2330" s="200" t="s">
        <v>194</v>
      </c>
      <c r="O2330" s="199" t="s">
        <v>552</v>
      </c>
      <c r="P2330" s="197" t="s">
        <v>630</v>
      </c>
      <c r="Q2330" s="199" t="s">
        <v>315</v>
      </c>
      <c r="R2330" s="199" t="s">
        <v>55</v>
      </c>
      <c r="S2330" s="195">
        <v>1.5729538401110421</v>
      </c>
      <c r="T2330" s="195">
        <v>0.61715486219521054</v>
      </c>
      <c r="U2330" s="195">
        <v>2.5487182172008964</v>
      </c>
      <c r="V2330" s="194">
        <v>0</v>
      </c>
      <c r="W2330" s="194">
        <v>0</v>
      </c>
      <c r="X2330" s="194">
        <v>0</v>
      </c>
      <c r="Y2330" s="194" t="s">
        <v>629</v>
      </c>
      <c r="AM2330" s="200" t="s">
        <v>194</v>
      </c>
      <c r="AN2330" s="199" t="s">
        <v>376</v>
      </c>
      <c r="AO2330" s="197" t="s">
        <v>630</v>
      </c>
      <c r="AP2330" s="199" t="s">
        <v>314</v>
      </c>
      <c r="AQ2330" s="199" t="s">
        <v>52</v>
      </c>
      <c r="AR2330" s="195">
        <v>0.10411277604613355</v>
      </c>
      <c r="AS2330" s="195">
        <v>0.61912519674099187</v>
      </c>
      <c r="AT2330" s="195">
        <v>0.16816110310834051</v>
      </c>
      <c r="AU2330" s="194">
        <v>0</v>
      </c>
      <c r="AV2330" s="194">
        <v>0</v>
      </c>
      <c r="AW2330" s="194">
        <v>0</v>
      </c>
      <c r="AX2330" s="194" t="s">
        <v>639</v>
      </c>
    </row>
    <row r="2331" spans="14:50" ht="16.5" thickBot="1" x14ac:dyDescent="0.3">
      <c r="N2331" s="200" t="s">
        <v>194</v>
      </c>
      <c r="O2331" s="199" t="s">
        <v>552</v>
      </c>
      <c r="P2331" s="197" t="s">
        <v>630</v>
      </c>
      <c r="Q2331" s="199" t="s">
        <v>314</v>
      </c>
      <c r="R2331" s="199" t="s">
        <v>55</v>
      </c>
      <c r="S2331" s="195">
        <v>1.5729538401110421</v>
      </c>
      <c r="T2331" s="195">
        <v>0.61715486219521054</v>
      </c>
      <c r="U2331" s="195">
        <v>2.5487182172008964</v>
      </c>
      <c r="V2331" s="194">
        <v>0</v>
      </c>
      <c r="W2331" s="194">
        <v>0</v>
      </c>
      <c r="X2331" s="194">
        <v>0</v>
      </c>
      <c r="Y2331" s="194" t="s">
        <v>629</v>
      </c>
      <c r="AM2331" s="200" t="s">
        <v>194</v>
      </c>
      <c r="AN2331" s="199" t="s">
        <v>376</v>
      </c>
      <c r="AO2331" s="197" t="s">
        <v>630</v>
      </c>
      <c r="AP2331" s="199" t="s">
        <v>313</v>
      </c>
      <c r="AQ2331" s="199" t="s">
        <v>52</v>
      </c>
      <c r="AR2331" s="195">
        <v>2.3777037255953985E-2</v>
      </c>
      <c r="AS2331" s="195">
        <v>0.61912519674099198</v>
      </c>
      <c r="AT2331" s="195">
        <v>3.8404247446419133E-2</v>
      </c>
      <c r="AU2331" s="194">
        <v>0</v>
      </c>
      <c r="AV2331" s="194">
        <v>0</v>
      </c>
      <c r="AW2331" s="194">
        <v>0</v>
      </c>
      <c r="AX2331" s="194" t="s">
        <v>639</v>
      </c>
    </row>
    <row r="2332" spans="14:50" ht="16.5" thickBot="1" x14ac:dyDescent="0.3">
      <c r="N2332" s="200" t="s">
        <v>194</v>
      </c>
      <c r="O2332" s="199" t="s">
        <v>552</v>
      </c>
      <c r="P2332" s="197" t="s">
        <v>630</v>
      </c>
      <c r="Q2332" s="199" t="s">
        <v>313</v>
      </c>
      <c r="R2332" s="199" t="s">
        <v>55</v>
      </c>
      <c r="S2332" s="195">
        <v>1.5729538401110421</v>
      </c>
      <c r="T2332" s="195">
        <v>0.61715486219521054</v>
      </c>
      <c r="U2332" s="195">
        <v>2.5487182172008964</v>
      </c>
      <c r="V2332" s="194">
        <v>0</v>
      </c>
      <c r="W2332" s="194">
        <v>0</v>
      </c>
      <c r="X2332" s="194">
        <v>0</v>
      </c>
      <c r="Y2332" s="194" t="s">
        <v>629</v>
      </c>
      <c r="AM2332" s="200" t="s">
        <v>194</v>
      </c>
      <c r="AN2332" s="199" t="s">
        <v>376</v>
      </c>
      <c r="AO2332" s="197" t="s">
        <v>630</v>
      </c>
      <c r="AP2332" s="199" t="s">
        <v>312</v>
      </c>
      <c r="AQ2332" s="199" t="s">
        <v>52</v>
      </c>
      <c r="AR2332" s="195">
        <v>6.5749535782979762E-2</v>
      </c>
      <c r="AS2332" s="195">
        <v>0.61912519674099187</v>
      </c>
      <c r="AT2332" s="195">
        <v>0.10619748013661569</v>
      </c>
      <c r="AU2332" s="194">
        <v>0</v>
      </c>
      <c r="AV2332" s="194">
        <v>0</v>
      </c>
      <c r="AW2332" s="194">
        <v>0</v>
      </c>
      <c r="AX2332" s="194" t="s">
        <v>639</v>
      </c>
    </row>
    <row r="2333" spans="14:50" ht="16.5" thickBot="1" x14ac:dyDescent="0.3">
      <c r="N2333" s="200" t="s">
        <v>194</v>
      </c>
      <c r="O2333" s="199" t="s">
        <v>552</v>
      </c>
      <c r="P2333" s="197" t="s">
        <v>630</v>
      </c>
      <c r="Q2333" s="199" t="s">
        <v>312</v>
      </c>
      <c r="R2333" s="199" t="s">
        <v>55</v>
      </c>
      <c r="S2333" s="195">
        <v>1.5729538401110421</v>
      </c>
      <c r="T2333" s="195">
        <v>0.61715486219521054</v>
      </c>
      <c r="U2333" s="195">
        <v>2.5487182172008964</v>
      </c>
      <c r="V2333" s="194">
        <v>0</v>
      </c>
      <c r="W2333" s="194">
        <v>0</v>
      </c>
      <c r="X2333" s="194">
        <v>0</v>
      </c>
      <c r="Y2333" s="194" t="s">
        <v>629</v>
      </c>
      <c r="AM2333" s="200" t="s">
        <v>194</v>
      </c>
      <c r="AN2333" s="199" t="s">
        <v>374</v>
      </c>
      <c r="AO2333" s="197" t="s">
        <v>630</v>
      </c>
      <c r="AP2333" s="199" t="s">
        <v>323</v>
      </c>
      <c r="AQ2333" s="199" t="s">
        <v>52</v>
      </c>
      <c r="AR2333" s="195">
        <v>0.13190579375514536</v>
      </c>
      <c r="AS2333" s="195">
        <v>0.73143962733543166</v>
      </c>
      <c r="AT2333" s="195">
        <v>0.18033722651268735</v>
      </c>
      <c r="AU2333" s="194">
        <v>0</v>
      </c>
      <c r="AV2333" s="194">
        <v>0</v>
      </c>
      <c r="AW2333" s="194">
        <v>0</v>
      </c>
      <c r="AX2333" s="194" t="s">
        <v>639</v>
      </c>
    </row>
    <row r="2334" spans="14:50" ht="16.5" thickBot="1" x14ac:dyDescent="0.3">
      <c r="N2334" s="200" t="s">
        <v>194</v>
      </c>
      <c r="O2334" s="199" t="s">
        <v>552</v>
      </c>
      <c r="P2334" s="197" t="s">
        <v>630</v>
      </c>
      <c r="Q2334" s="199" t="s">
        <v>323</v>
      </c>
      <c r="R2334" s="199" t="s">
        <v>52</v>
      </c>
      <c r="S2334" s="195">
        <v>1.5729538401110421</v>
      </c>
      <c r="T2334" s="195">
        <v>0.61715486219521054</v>
      </c>
      <c r="U2334" s="195">
        <v>2.5487182172008964</v>
      </c>
      <c r="V2334" s="194">
        <v>0</v>
      </c>
      <c r="W2334" s="194">
        <v>0</v>
      </c>
      <c r="X2334" s="194">
        <v>0</v>
      </c>
      <c r="Y2334" s="194" t="s">
        <v>629</v>
      </c>
      <c r="AM2334" s="200" t="s">
        <v>194</v>
      </c>
      <c r="AN2334" s="199" t="s">
        <v>374</v>
      </c>
      <c r="AO2334" s="197" t="s">
        <v>630</v>
      </c>
      <c r="AP2334" s="199" t="s">
        <v>322</v>
      </c>
      <c r="AQ2334" s="199" t="s">
        <v>52</v>
      </c>
      <c r="AR2334" s="195">
        <v>0.13190579375514536</v>
      </c>
      <c r="AS2334" s="195">
        <v>0.73143962733543166</v>
      </c>
      <c r="AT2334" s="195">
        <v>0.18033722651268735</v>
      </c>
      <c r="AU2334" s="194">
        <v>0</v>
      </c>
      <c r="AV2334" s="194">
        <v>0</v>
      </c>
      <c r="AW2334" s="194">
        <v>0</v>
      </c>
      <c r="AX2334" s="194" t="s">
        <v>639</v>
      </c>
    </row>
    <row r="2335" spans="14:50" ht="16.5" thickBot="1" x14ac:dyDescent="0.3">
      <c r="N2335" s="200" t="s">
        <v>194</v>
      </c>
      <c r="O2335" s="199" t="s">
        <v>552</v>
      </c>
      <c r="P2335" s="197" t="s">
        <v>630</v>
      </c>
      <c r="Q2335" s="199" t="s">
        <v>322</v>
      </c>
      <c r="R2335" s="199" t="s">
        <v>52</v>
      </c>
      <c r="S2335" s="195">
        <v>1.5729538401110421</v>
      </c>
      <c r="T2335" s="195">
        <v>0.61715486219521054</v>
      </c>
      <c r="U2335" s="195">
        <v>2.5487182172008964</v>
      </c>
      <c r="V2335" s="194">
        <v>0</v>
      </c>
      <c r="W2335" s="194">
        <v>0</v>
      </c>
      <c r="X2335" s="194">
        <v>0</v>
      </c>
      <c r="Y2335" s="194" t="s">
        <v>629</v>
      </c>
      <c r="AM2335" s="200" t="s">
        <v>194</v>
      </c>
      <c r="AN2335" s="199" t="s">
        <v>374</v>
      </c>
      <c r="AO2335" s="197" t="s">
        <v>630</v>
      </c>
      <c r="AP2335" s="199" t="s">
        <v>321</v>
      </c>
      <c r="AQ2335" s="199" t="s">
        <v>52</v>
      </c>
      <c r="AR2335" s="195">
        <v>0.13190579375514536</v>
      </c>
      <c r="AS2335" s="195">
        <v>0.73143962733543166</v>
      </c>
      <c r="AT2335" s="195">
        <v>0.18033722651268735</v>
      </c>
      <c r="AU2335" s="194">
        <v>0</v>
      </c>
      <c r="AV2335" s="194">
        <v>0</v>
      </c>
      <c r="AW2335" s="194">
        <v>0</v>
      </c>
      <c r="AX2335" s="194" t="s">
        <v>639</v>
      </c>
    </row>
    <row r="2336" spans="14:50" ht="16.5" thickBot="1" x14ac:dyDescent="0.3">
      <c r="N2336" s="200" t="s">
        <v>194</v>
      </c>
      <c r="O2336" s="199" t="s">
        <v>552</v>
      </c>
      <c r="P2336" s="197" t="s">
        <v>630</v>
      </c>
      <c r="Q2336" s="199" t="s">
        <v>321</v>
      </c>
      <c r="R2336" s="199" t="s">
        <v>52</v>
      </c>
      <c r="S2336" s="195">
        <v>1.5729538401110421</v>
      </c>
      <c r="T2336" s="195">
        <v>0.61715486219521054</v>
      </c>
      <c r="U2336" s="195">
        <v>2.5487182172008964</v>
      </c>
      <c r="V2336" s="194">
        <v>0</v>
      </c>
      <c r="W2336" s="194">
        <v>0</v>
      </c>
      <c r="X2336" s="194">
        <v>0</v>
      </c>
      <c r="Y2336" s="194" t="s">
        <v>629</v>
      </c>
      <c r="AM2336" s="200" t="s">
        <v>194</v>
      </c>
      <c r="AN2336" s="199" t="s">
        <v>374</v>
      </c>
      <c r="AO2336" s="197" t="s">
        <v>630</v>
      </c>
      <c r="AP2336" s="199" t="s">
        <v>320</v>
      </c>
      <c r="AQ2336" s="199" t="s">
        <v>52</v>
      </c>
      <c r="AR2336" s="195">
        <v>0.13190579375514536</v>
      </c>
      <c r="AS2336" s="195">
        <v>0.73143962733543166</v>
      </c>
      <c r="AT2336" s="195">
        <v>0.18033722651268735</v>
      </c>
      <c r="AU2336" s="194">
        <v>0</v>
      </c>
      <c r="AV2336" s="194">
        <v>0</v>
      </c>
      <c r="AW2336" s="194">
        <v>0</v>
      </c>
      <c r="AX2336" s="194" t="s">
        <v>639</v>
      </c>
    </row>
    <row r="2337" spans="14:50" ht="16.5" thickBot="1" x14ac:dyDescent="0.3">
      <c r="N2337" s="200" t="s">
        <v>194</v>
      </c>
      <c r="O2337" s="199" t="s">
        <v>552</v>
      </c>
      <c r="P2337" s="197" t="s">
        <v>630</v>
      </c>
      <c r="Q2337" s="199" t="s">
        <v>320</v>
      </c>
      <c r="R2337" s="199" t="s">
        <v>52</v>
      </c>
      <c r="S2337" s="195">
        <v>1.5729538401110421</v>
      </c>
      <c r="T2337" s="195">
        <v>0.61715486219521054</v>
      </c>
      <c r="U2337" s="195">
        <v>2.5487182172008964</v>
      </c>
      <c r="V2337" s="194">
        <v>0</v>
      </c>
      <c r="W2337" s="194">
        <v>0</v>
      </c>
      <c r="X2337" s="194">
        <v>0</v>
      </c>
      <c r="Y2337" s="194" t="s">
        <v>629</v>
      </c>
      <c r="AM2337" s="200" t="s">
        <v>194</v>
      </c>
      <c r="AN2337" s="199" t="s">
        <v>374</v>
      </c>
      <c r="AO2337" s="197" t="s">
        <v>630</v>
      </c>
      <c r="AP2337" s="199" t="s">
        <v>319</v>
      </c>
      <c r="AQ2337" s="199" t="s">
        <v>52</v>
      </c>
      <c r="AR2337" s="195">
        <v>0.13190579375514536</v>
      </c>
      <c r="AS2337" s="195">
        <v>0.73143962733543166</v>
      </c>
      <c r="AT2337" s="195">
        <v>0.18033722651268735</v>
      </c>
      <c r="AU2337" s="194">
        <v>0</v>
      </c>
      <c r="AV2337" s="194">
        <v>0</v>
      </c>
      <c r="AW2337" s="194">
        <v>0</v>
      </c>
      <c r="AX2337" s="194" t="s">
        <v>639</v>
      </c>
    </row>
    <row r="2338" spans="14:50" ht="16.5" thickBot="1" x14ac:dyDescent="0.3">
      <c r="N2338" s="200" t="s">
        <v>194</v>
      </c>
      <c r="O2338" s="199" t="s">
        <v>552</v>
      </c>
      <c r="P2338" s="197" t="s">
        <v>630</v>
      </c>
      <c r="Q2338" s="199" t="s">
        <v>319</v>
      </c>
      <c r="R2338" s="199" t="s">
        <v>52</v>
      </c>
      <c r="S2338" s="195">
        <v>1.5729538401110421</v>
      </c>
      <c r="T2338" s="195">
        <v>0.61715486219521054</v>
      </c>
      <c r="U2338" s="195">
        <v>2.5487182172008964</v>
      </c>
      <c r="V2338" s="194">
        <v>0</v>
      </c>
      <c r="W2338" s="194">
        <v>0</v>
      </c>
      <c r="X2338" s="194">
        <v>0</v>
      </c>
      <c r="Y2338" s="194" t="s">
        <v>629</v>
      </c>
      <c r="AM2338" s="200" t="s">
        <v>194</v>
      </c>
      <c r="AN2338" s="199" t="s">
        <v>374</v>
      </c>
      <c r="AO2338" s="197" t="s">
        <v>630</v>
      </c>
      <c r="AP2338" s="199" t="s">
        <v>318</v>
      </c>
      <c r="AQ2338" s="199" t="s">
        <v>52</v>
      </c>
      <c r="AR2338" s="195">
        <v>0.13190579375514536</v>
      </c>
      <c r="AS2338" s="195">
        <v>0.73143962733543166</v>
      </c>
      <c r="AT2338" s="195">
        <v>0.18033722651268735</v>
      </c>
      <c r="AU2338" s="194">
        <v>0</v>
      </c>
      <c r="AV2338" s="194">
        <v>0</v>
      </c>
      <c r="AW2338" s="194">
        <v>0</v>
      </c>
      <c r="AX2338" s="194" t="s">
        <v>639</v>
      </c>
    </row>
    <row r="2339" spans="14:50" ht="16.5" thickBot="1" x14ac:dyDescent="0.3">
      <c r="N2339" s="200" t="s">
        <v>194</v>
      </c>
      <c r="O2339" s="199" t="s">
        <v>552</v>
      </c>
      <c r="P2339" s="197" t="s">
        <v>630</v>
      </c>
      <c r="Q2339" s="199" t="s">
        <v>318</v>
      </c>
      <c r="R2339" s="199" t="s">
        <v>52</v>
      </c>
      <c r="S2339" s="195">
        <v>1.5729538401110421</v>
      </c>
      <c r="T2339" s="195">
        <v>0.61715486219521054</v>
      </c>
      <c r="U2339" s="195">
        <v>2.5487182172008964</v>
      </c>
      <c r="V2339" s="194">
        <v>0</v>
      </c>
      <c r="W2339" s="194">
        <v>0</v>
      </c>
      <c r="X2339" s="194">
        <v>0</v>
      </c>
      <c r="Y2339" s="194" t="s">
        <v>629</v>
      </c>
      <c r="AM2339" s="200" t="s">
        <v>194</v>
      </c>
      <c r="AN2339" s="199" t="s">
        <v>374</v>
      </c>
      <c r="AO2339" s="197" t="s">
        <v>630</v>
      </c>
      <c r="AP2339" s="199" t="s">
        <v>317</v>
      </c>
      <c r="AQ2339" s="199" t="s">
        <v>52</v>
      </c>
      <c r="AR2339" s="195">
        <v>0.13763989942930099</v>
      </c>
      <c r="AS2339" s="195">
        <v>0.7570835819082945</v>
      </c>
      <c r="AT2339" s="195">
        <v>0.18180277940035069</v>
      </c>
      <c r="AU2339" s="194">
        <v>0</v>
      </c>
      <c r="AV2339" s="194">
        <v>0</v>
      </c>
      <c r="AW2339" s="194">
        <v>0</v>
      </c>
      <c r="AX2339" s="194" t="s">
        <v>639</v>
      </c>
    </row>
    <row r="2340" spans="14:50" ht="16.5" thickBot="1" x14ac:dyDescent="0.3">
      <c r="N2340" s="200" t="s">
        <v>194</v>
      </c>
      <c r="O2340" s="199" t="s">
        <v>552</v>
      </c>
      <c r="P2340" s="197" t="s">
        <v>630</v>
      </c>
      <c r="Q2340" s="199" t="s">
        <v>317</v>
      </c>
      <c r="R2340" s="199" t="s">
        <v>52</v>
      </c>
      <c r="S2340" s="195">
        <v>1.5729538401110421</v>
      </c>
      <c r="T2340" s="195">
        <v>0.61715486219521054</v>
      </c>
      <c r="U2340" s="195">
        <v>2.5487182172008964</v>
      </c>
      <c r="V2340" s="194">
        <v>0</v>
      </c>
      <c r="W2340" s="194">
        <v>0</v>
      </c>
      <c r="X2340" s="194">
        <v>0</v>
      </c>
      <c r="Y2340" s="194" t="s">
        <v>629</v>
      </c>
      <c r="AM2340" s="200" t="s">
        <v>194</v>
      </c>
      <c r="AN2340" s="199" t="s">
        <v>374</v>
      </c>
      <c r="AO2340" s="197" t="s">
        <v>630</v>
      </c>
      <c r="AP2340" s="199" t="s">
        <v>74</v>
      </c>
      <c r="AQ2340" s="199" t="s">
        <v>52</v>
      </c>
      <c r="AR2340" s="195">
        <v>0.13273422335923965</v>
      </c>
      <c r="AS2340" s="195">
        <v>0.73840053606498601</v>
      </c>
      <c r="AT2340" s="195">
        <v>0.17975911023384986</v>
      </c>
      <c r="AU2340" s="194">
        <v>0</v>
      </c>
      <c r="AV2340" s="194">
        <v>0</v>
      </c>
      <c r="AW2340" s="194">
        <v>0</v>
      </c>
      <c r="AX2340" s="194" t="s">
        <v>639</v>
      </c>
    </row>
    <row r="2341" spans="14:50" ht="16.5" thickBot="1" x14ac:dyDescent="0.3">
      <c r="N2341" s="200" t="s">
        <v>194</v>
      </c>
      <c r="O2341" s="199" t="s">
        <v>552</v>
      </c>
      <c r="P2341" s="197" t="s">
        <v>630</v>
      </c>
      <c r="Q2341" s="199" t="s">
        <v>74</v>
      </c>
      <c r="R2341" s="199" t="s">
        <v>52</v>
      </c>
      <c r="S2341" s="195">
        <v>1.5729538401110421</v>
      </c>
      <c r="T2341" s="195">
        <v>0.61715486219521054</v>
      </c>
      <c r="U2341" s="195">
        <v>2.5487182172008964</v>
      </c>
      <c r="V2341" s="194">
        <v>0</v>
      </c>
      <c r="W2341" s="194">
        <v>0</v>
      </c>
      <c r="X2341" s="194">
        <v>0</v>
      </c>
      <c r="Y2341" s="194" t="s">
        <v>629</v>
      </c>
      <c r="AM2341" s="200" t="s">
        <v>194</v>
      </c>
      <c r="AN2341" s="199" t="s">
        <v>374</v>
      </c>
      <c r="AO2341" s="197" t="s">
        <v>630</v>
      </c>
      <c r="AP2341" s="199" t="s">
        <v>316</v>
      </c>
      <c r="AQ2341" s="199" t="s">
        <v>52</v>
      </c>
      <c r="AR2341" s="195">
        <v>0.13190579375514536</v>
      </c>
      <c r="AS2341" s="195">
        <v>0.73143962733543166</v>
      </c>
      <c r="AT2341" s="195">
        <v>0.18033722651268735</v>
      </c>
      <c r="AU2341" s="194">
        <v>0</v>
      </c>
      <c r="AV2341" s="194">
        <v>0</v>
      </c>
      <c r="AW2341" s="194">
        <v>0</v>
      </c>
      <c r="AX2341" s="194" t="s">
        <v>639</v>
      </c>
    </row>
    <row r="2342" spans="14:50" ht="16.5" thickBot="1" x14ac:dyDescent="0.3">
      <c r="N2342" s="200" t="s">
        <v>194</v>
      </c>
      <c r="O2342" s="199" t="s">
        <v>552</v>
      </c>
      <c r="P2342" s="197" t="s">
        <v>630</v>
      </c>
      <c r="Q2342" s="199" t="s">
        <v>316</v>
      </c>
      <c r="R2342" s="199" t="s">
        <v>52</v>
      </c>
      <c r="S2342" s="195">
        <v>1.5729538401110421</v>
      </c>
      <c r="T2342" s="195">
        <v>0.61715486219521054</v>
      </c>
      <c r="U2342" s="195">
        <v>2.5487182172008964</v>
      </c>
      <c r="V2342" s="194">
        <v>0</v>
      </c>
      <c r="W2342" s="194">
        <v>0</v>
      </c>
      <c r="X2342" s="194">
        <v>0</v>
      </c>
      <c r="Y2342" s="194" t="s">
        <v>629</v>
      </c>
      <c r="AM2342" s="200" t="s">
        <v>194</v>
      </c>
      <c r="AN2342" s="199" t="s">
        <v>374</v>
      </c>
      <c r="AO2342" s="197" t="s">
        <v>630</v>
      </c>
      <c r="AP2342" s="199" t="s">
        <v>315</v>
      </c>
      <c r="AQ2342" s="199" t="s">
        <v>52</v>
      </c>
      <c r="AR2342" s="195">
        <v>0.13190579375514536</v>
      </c>
      <c r="AS2342" s="195">
        <v>0.73143962733543166</v>
      </c>
      <c r="AT2342" s="195">
        <v>0.18033722651268735</v>
      </c>
      <c r="AU2342" s="194">
        <v>0</v>
      </c>
      <c r="AV2342" s="194">
        <v>0</v>
      </c>
      <c r="AW2342" s="194">
        <v>0</v>
      </c>
      <c r="AX2342" s="194" t="s">
        <v>639</v>
      </c>
    </row>
    <row r="2343" spans="14:50" ht="16.5" thickBot="1" x14ac:dyDescent="0.3">
      <c r="N2343" s="200" t="s">
        <v>194</v>
      </c>
      <c r="O2343" s="199" t="s">
        <v>552</v>
      </c>
      <c r="P2343" s="197" t="s">
        <v>630</v>
      </c>
      <c r="Q2343" s="199" t="s">
        <v>315</v>
      </c>
      <c r="R2343" s="199" t="s">
        <v>52</v>
      </c>
      <c r="S2343" s="195">
        <v>1.5729538401110421</v>
      </c>
      <c r="T2343" s="195">
        <v>0.61715486219521054</v>
      </c>
      <c r="U2343" s="195">
        <v>2.5487182172008964</v>
      </c>
      <c r="V2343" s="194">
        <v>0</v>
      </c>
      <c r="W2343" s="194">
        <v>0</v>
      </c>
      <c r="X2343" s="194">
        <v>0</v>
      </c>
      <c r="Y2343" s="194" t="s">
        <v>629</v>
      </c>
      <c r="AM2343" s="200" t="s">
        <v>194</v>
      </c>
      <c r="AN2343" s="199" t="s">
        <v>374</v>
      </c>
      <c r="AO2343" s="197" t="s">
        <v>630</v>
      </c>
      <c r="AP2343" s="199" t="s">
        <v>314</v>
      </c>
      <c r="AQ2343" s="199" t="s">
        <v>52</v>
      </c>
      <c r="AR2343" s="195">
        <v>0.13190579375514536</v>
      </c>
      <c r="AS2343" s="195">
        <v>0.73143962733543166</v>
      </c>
      <c r="AT2343" s="195">
        <v>0.18033722651268735</v>
      </c>
      <c r="AU2343" s="194">
        <v>0</v>
      </c>
      <c r="AV2343" s="194">
        <v>0</v>
      </c>
      <c r="AW2343" s="194">
        <v>0</v>
      </c>
      <c r="AX2343" s="194" t="s">
        <v>639</v>
      </c>
    </row>
    <row r="2344" spans="14:50" ht="16.5" thickBot="1" x14ac:dyDescent="0.3">
      <c r="N2344" s="200" t="s">
        <v>194</v>
      </c>
      <c r="O2344" s="199" t="s">
        <v>552</v>
      </c>
      <c r="P2344" s="197" t="s">
        <v>630</v>
      </c>
      <c r="Q2344" s="199" t="s">
        <v>314</v>
      </c>
      <c r="R2344" s="199" t="s">
        <v>52</v>
      </c>
      <c r="S2344" s="195">
        <v>1.5729538401110421</v>
      </c>
      <c r="T2344" s="195">
        <v>0.61715486219521054</v>
      </c>
      <c r="U2344" s="195">
        <v>2.5487182172008964</v>
      </c>
      <c r="V2344" s="194">
        <v>0</v>
      </c>
      <c r="W2344" s="194">
        <v>0</v>
      </c>
      <c r="X2344" s="194">
        <v>0</v>
      </c>
      <c r="Y2344" s="194" t="s">
        <v>629</v>
      </c>
      <c r="AM2344" s="200" t="s">
        <v>194</v>
      </c>
      <c r="AN2344" s="199" t="s">
        <v>374</v>
      </c>
      <c r="AO2344" s="197" t="s">
        <v>630</v>
      </c>
      <c r="AP2344" s="199" t="s">
        <v>313</v>
      </c>
      <c r="AQ2344" s="199" t="s">
        <v>52</v>
      </c>
      <c r="AR2344" s="195">
        <v>0.13190579375514536</v>
      </c>
      <c r="AS2344" s="195">
        <v>0.73143962733543166</v>
      </c>
      <c r="AT2344" s="195">
        <v>0.18033722651268735</v>
      </c>
      <c r="AU2344" s="194">
        <v>0</v>
      </c>
      <c r="AV2344" s="194">
        <v>0</v>
      </c>
      <c r="AW2344" s="194">
        <v>0</v>
      </c>
      <c r="AX2344" s="194" t="s">
        <v>639</v>
      </c>
    </row>
    <row r="2345" spans="14:50" ht="16.5" thickBot="1" x14ac:dyDescent="0.3">
      <c r="N2345" s="200" t="s">
        <v>194</v>
      </c>
      <c r="O2345" s="199" t="s">
        <v>552</v>
      </c>
      <c r="P2345" s="197" t="s">
        <v>630</v>
      </c>
      <c r="Q2345" s="199" t="s">
        <v>313</v>
      </c>
      <c r="R2345" s="199" t="s">
        <v>52</v>
      </c>
      <c r="S2345" s="195">
        <v>1.5729538401110421</v>
      </c>
      <c r="T2345" s="195">
        <v>0.61715486219521054</v>
      </c>
      <c r="U2345" s="195">
        <v>2.5487182172008964</v>
      </c>
      <c r="V2345" s="194">
        <v>0</v>
      </c>
      <c r="W2345" s="194">
        <v>0</v>
      </c>
      <c r="X2345" s="194">
        <v>0</v>
      </c>
      <c r="Y2345" s="194" t="s">
        <v>629</v>
      </c>
      <c r="AM2345" s="200" t="s">
        <v>194</v>
      </c>
      <c r="AN2345" s="199" t="s">
        <v>374</v>
      </c>
      <c r="AO2345" s="197" t="s">
        <v>630</v>
      </c>
      <c r="AP2345" s="199" t="s">
        <v>312</v>
      </c>
      <c r="AQ2345" s="199" t="s">
        <v>52</v>
      </c>
      <c r="AR2345" s="195">
        <v>0.13273422335923965</v>
      </c>
      <c r="AS2345" s="195">
        <v>0.73840053606498601</v>
      </c>
      <c r="AT2345" s="195">
        <v>0.17975911023384986</v>
      </c>
      <c r="AU2345" s="194">
        <v>0</v>
      </c>
      <c r="AV2345" s="194">
        <v>0</v>
      </c>
      <c r="AW2345" s="194">
        <v>0</v>
      </c>
      <c r="AX2345" s="194" t="s">
        <v>639</v>
      </c>
    </row>
    <row r="2346" spans="14:50" ht="16.5" thickBot="1" x14ac:dyDescent="0.3">
      <c r="N2346" s="200" t="s">
        <v>194</v>
      </c>
      <c r="O2346" s="199" t="s">
        <v>552</v>
      </c>
      <c r="P2346" s="197" t="s">
        <v>630</v>
      </c>
      <c r="Q2346" s="199" t="s">
        <v>312</v>
      </c>
      <c r="R2346" s="199" t="s">
        <v>52</v>
      </c>
      <c r="S2346" s="195">
        <v>1.5729538401110421</v>
      </c>
      <c r="T2346" s="195">
        <v>0.61715486219521054</v>
      </c>
      <c r="U2346" s="195">
        <v>2.5487182172008964</v>
      </c>
      <c r="V2346" s="194">
        <v>0</v>
      </c>
      <c r="W2346" s="194">
        <v>0</v>
      </c>
      <c r="X2346" s="194">
        <v>0</v>
      </c>
      <c r="Y2346" s="194" t="s">
        <v>629</v>
      </c>
      <c r="AM2346" s="200" t="s">
        <v>194</v>
      </c>
      <c r="AN2346" s="199" t="s">
        <v>60</v>
      </c>
      <c r="AO2346" s="197" t="s">
        <v>630</v>
      </c>
      <c r="AP2346" s="199" t="s">
        <v>323</v>
      </c>
      <c r="AQ2346" s="199" t="s">
        <v>55</v>
      </c>
      <c r="AR2346" s="195">
        <v>0.40222000325734047</v>
      </c>
      <c r="AS2346" s="195">
        <v>0.73228826396971292</v>
      </c>
      <c r="AT2346" s="195">
        <v>0.54926457659845296</v>
      </c>
      <c r="AU2346" s="194">
        <v>0</v>
      </c>
      <c r="AV2346" s="194">
        <v>0</v>
      </c>
      <c r="AW2346" s="194">
        <v>0</v>
      </c>
      <c r="AX2346" s="194" t="s">
        <v>639</v>
      </c>
    </row>
    <row r="2347" spans="14:50" ht="16.5" thickBot="1" x14ac:dyDescent="0.3">
      <c r="N2347" s="200" t="s">
        <v>194</v>
      </c>
      <c r="O2347" s="199" t="s">
        <v>551</v>
      </c>
      <c r="P2347" s="197" t="s">
        <v>630</v>
      </c>
      <c r="Q2347" s="199" t="s">
        <v>323</v>
      </c>
      <c r="R2347" s="199" t="s">
        <v>55</v>
      </c>
      <c r="S2347" s="195">
        <v>1.7310453273014355</v>
      </c>
      <c r="T2347" s="195">
        <v>0.59150849835039099</v>
      </c>
      <c r="U2347" s="195">
        <v>2.9264927420806366</v>
      </c>
      <c r="V2347" s="194">
        <v>0</v>
      </c>
      <c r="W2347" s="194">
        <v>0</v>
      </c>
      <c r="X2347" s="194">
        <v>0</v>
      </c>
      <c r="Y2347" s="194" t="s">
        <v>629</v>
      </c>
      <c r="AM2347" s="200" t="s">
        <v>194</v>
      </c>
      <c r="AN2347" s="199" t="s">
        <v>60</v>
      </c>
      <c r="AO2347" s="197" t="s">
        <v>630</v>
      </c>
      <c r="AP2347" s="199" t="s">
        <v>322</v>
      </c>
      <c r="AQ2347" s="199" t="s">
        <v>55</v>
      </c>
      <c r="AR2347" s="195">
        <v>0.57419639244617415</v>
      </c>
      <c r="AS2347" s="195">
        <v>0.66152017409851183</v>
      </c>
      <c r="AT2347" s="195">
        <v>0.8679952855990547</v>
      </c>
      <c r="AU2347" s="194">
        <v>0</v>
      </c>
      <c r="AV2347" s="194">
        <v>0</v>
      </c>
      <c r="AW2347" s="194">
        <v>0</v>
      </c>
      <c r="AX2347" s="194" t="s">
        <v>639</v>
      </c>
    </row>
    <row r="2348" spans="14:50" ht="16.5" thickBot="1" x14ac:dyDescent="0.3">
      <c r="N2348" s="200" t="s">
        <v>194</v>
      </c>
      <c r="O2348" s="199" t="s">
        <v>551</v>
      </c>
      <c r="P2348" s="197" t="s">
        <v>630</v>
      </c>
      <c r="Q2348" s="199" t="s">
        <v>322</v>
      </c>
      <c r="R2348" s="199" t="s">
        <v>55</v>
      </c>
      <c r="S2348" s="195">
        <v>1.7310453273014355</v>
      </c>
      <c r="T2348" s="195">
        <v>0.59150849835039099</v>
      </c>
      <c r="U2348" s="195">
        <v>2.9264927420806366</v>
      </c>
      <c r="V2348" s="194">
        <v>0</v>
      </c>
      <c r="W2348" s="194">
        <v>0</v>
      </c>
      <c r="X2348" s="194">
        <v>0</v>
      </c>
      <c r="Y2348" s="194" t="s">
        <v>629</v>
      </c>
      <c r="AM2348" s="200" t="s">
        <v>194</v>
      </c>
      <c r="AN2348" s="199" t="s">
        <v>60</v>
      </c>
      <c r="AO2348" s="197" t="s">
        <v>630</v>
      </c>
      <c r="AP2348" s="199" t="s">
        <v>321</v>
      </c>
      <c r="AQ2348" s="199" t="s">
        <v>55</v>
      </c>
      <c r="AR2348" s="195">
        <v>4.6325873975005099</v>
      </c>
      <c r="AS2348" s="195">
        <v>0.83907928863348569</v>
      </c>
      <c r="AT2348" s="195">
        <v>5.5210365221206752</v>
      </c>
      <c r="AU2348" s="194">
        <v>0</v>
      </c>
      <c r="AV2348" s="194">
        <v>0</v>
      </c>
      <c r="AW2348" s="194">
        <v>0</v>
      </c>
      <c r="AX2348" s="194" t="s">
        <v>638</v>
      </c>
    </row>
    <row r="2349" spans="14:50" ht="16.5" thickBot="1" x14ac:dyDescent="0.3">
      <c r="N2349" s="200" t="s">
        <v>194</v>
      </c>
      <c r="O2349" s="199" t="s">
        <v>551</v>
      </c>
      <c r="P2349" s="197" t="s">
        <v>630</v>
      </c>
      <c r="Q2349" s="199" t="s">
        <v>321</v>
      </c>
      <c r="R2349" s="199" t="s">
        <v>55</v>
      </c>
      <c r="S2349" s="195">
        <v>1.7310453273014355</v>
      </c>
      <c r="T2349" s="195">
        <v>0.59150849835039099</v>
      </c>
      <c r="U2349" s="195">
        <v>2.9264927420806366</v>
      </c>
      <c r="V2349" s="194">
        <v>0</v>
      </c>
      <c r="W2349" s="194">
        <v>0</v>
      </c>
      <c r="X2349" s="194">
        <v>0</v>
      </c>
      <c r="Y2349" s="194" t="s">
        <v>629</v>
      </c>
      <c r="AM2349" s="200" t="s">
        <v>194</v>
      </c>
      <c r="AN2349" s="199" t="s">
        <v>60</v>
      </c>
      <c r="AO2349" s="197" t="s">
        <v>630</v>
      </c>
      <c r="AP2349" s="199" t="s">
        <v>317</v>
      </c>
      <c r="AQ2349" s="199" t="s">
        <v>55</v>
      </c>
      <c r="AR2349" s="195">
        <v>0.71606398385683823</v>
      </c>
      <c r="AS2349" s="195">
        <v>0.55500109501437422</v>
      </c>
      <c r="AT2349" s="195">
        <v>1.2902028307498972</v>
      </c>
      <c r="AU2349" s="194">
        <v>0</v>
      </c>
      <c r="AV2349" s="194">
        <v>0</v>
      </c>
      <c r="AW2349" s="194">
        <v>0</v>
      </c>
      <c r="AX2349" s="194" t="s">
        <v>639</v>
      </c>
    </row>
    <row r="2350" spans="14:50" ht="16.5" thickBot="1" x14ac:dyDescent="0.3">
      <c r="N2350" s="200" t="s">
        <v>194</v>
      </c>
      <c r="O2350" s="199" t="s">
        <v>551</v>
      </c>
      <c r="P2350" s="197" t="s">
        <v>630</v>
      </c>
      <c r="Q2350" s="199" t="s">
        <v>320</v>
      </c>
      <c r="R2350" s="199" t="s">
        <v>55</v>
      </c>
      <c r="S2350" s="195">
        <v>1.7310453273014355</v>
      </c>
      <c r="T2350" s="195">
        <v>0.59150849835039099</v>
      </c>
      <c r="U2350" s="195">
        <v>2.9264927420806366</v>
      </c>
      <c r="V2350" s="194">
        <v>0</v>
      </c>
      <c r="W2350" s="194">
        <v>0</v>
      </c>
      <c r="X2350" s="194">
        <v>0</v>
      </c>
      <c r="Y2350" s="194" t="s">
        <v>629</v>
      </c>
      <c r="AM2350" s="200" t="s">
        <v>194</v>
      </c>
      <c r="AN2350" s="199" t="s">
        <v>60</v>
      </c>
      <c r="AO2350" s="197" t="s">
        <v>630</v>
      </c>
      <c r="AP2350" s="199" t="s">
        <v>314</v>
      </c>
      <c r="AQ2350" s="199" t="s">
        <v>55</v>
      </c>
      <c r="AR2350" s="195">
        <v>0.843358630898835</v>
      </c>
      <c r="AS2350" s="195">
        <v>0.8390792886334858</v>
      </c>
      <c r="AT2350" s="195">
        <v>1.0051000451605931</v>
      </c>
      <c r="AU2350" s="194">
        <v>0</v>
      </c>
      <c r="AV2350" s="194">
        <v>0</v>
      </c>
      <c r="AW2350" s="194">
        <v>0</v>
      </c>
      <c r="AX2350" s="194" t="s">
        <v>639</v>
      </c>
    </row>
    <row r="2351" spans="14:50" ht="16.5" thickBot="1" x14ac:dyDescent="0.3">
      <c r="N2351" s="200" t="s">
        <v>194</v>
      </c>
      <c r="O2351" s="199" t="s">
        <v>551</v>
      </c>
      <c r="P2351" s="197" t="s">
        <v>630</v>
      </c>
      <c r="Q2351" s="199" t="s">
        <v>319</v>
      </c>
      <c r="R2351" s="199" t="s">
        <v>55</v>
      </c>
      <c r="S2351" s="195">
        <v>1.7310453273014355</v>
      </c>
      <c r="T2351" s="195">
        <v>0.59150849835039099</v>
      </c>
      <c r="U2351" s="195">
        <v>2.9264927420806366</v>
      </c>
      <c r="V2351" s="194">
        <v>0</v>
      </c>
      <c r="W2351" s="194">
        <v>0</v>
      </c>
      <c r="X2351" s="194">
        <v>0</v>
      </c>
      <c r="Y2351" s="194" t="s">
        <v>629</v>
      </c>
      <c r="AM2351" s="200" t="s">
        <v>194</v>
      </c>
      <c r="AN2351" s="199" t="s">
        <v>60</v>
      </c>
      <c r="AO2351" s="197" t="s">
        <v>630</v>
      </c>
      <c r="AP2351" s="199" t="s">
        <v>313</v>
      </c>
      <c r="AQ2351" s="199" t="s">
        <v>55</v>
      </c>
      <c r="AR2351" s="195">
        <v>0.62745237054938729</v>
      </c>
      <c r="AS2351" s="195">
        <v>0.73228826396971303</v>
      </c>
      <c r="AT2351" s="195">
        <v>0.85683794404676994</v>
      </c>
      <c r="AU2351" s="194">
        <v>0</v>
      </c>
      <c r="AV2351" s="194">
        <v>0</v>
      </c>
      <c r="AW2351" s="194">
        <v>0</v>
      </c>
      <c r="AX2351" s="194" t="s">
        <v>639</v>
      </c>
    </row>
    <row r="2352" spans="14:50" ht="16.5" thickBot="1" x14ac:dyDescent="0.3">
      <c r="N2352" s="200" t="s">
        <v>194</v>
      </c>
      <c r="O2352" s="199" t="s">
        <v>551</v>
      </c>
      <c r="P2352" s="197" t="s">
        <v>630</v>
      </c>
      <c r="Q2352" s="199" t="s">
        <v>318</v>
      </c>
      <c r="R2352" s="199" t="s">
        <v>55</v>
      </c>
      <c r="S2352" s="195">
        <v>1.7310453273014355</v>
      </c>
      <c r="T2352" s="195">
        <v>0.59150849835039099</v>
      </c>
      <c r="U2352" s="195">
        <v>2.9264927420806366</v>
      </c>
      <c r="V2352" s="194">
        <v>0</v>
      </c>
      <c r="W2352" s="194">
        <v>0</v>
      </c>
      <c r="X2352" s="194">
        <v>0</v>
      </c>
      <c r="Y2352" s="194" t="s">
        <v>629</v>
      </c>
      <c r="AM2352" s="200" t="s">
        <v>194</v>
      </c>
      <c r="AN2352" s="199" t="s">
        <v>60</v>
      </c>
      <c r="AO2352" s="197" t="s">
        <v>630</v>
      </c>
      <c r="AP2352" s="199" t="s">
        <v>312</v>
      </c>
      <c r="AQ2352" s="199" t="s">
        <v>55</v>
      </c>
      <c r="AR2352" s="195">
        <v>0.20137823843734978</v>
      </c>
      <c r="AS2352" s="195">
        <v>0.73228826396971292</v>
      </c>
      <c r="AT2352" s="195">
        <v>0.27499858777701058</v>
      </c>
      <c r="AU2352" s="194">
        <v>0</v>
      </c>
      <c r="AV2352" s="194">
        <v>0</v>
      </c>
      <c r="AW2352" s="194">
        <v>0</v>
      </c>
      <c r="AX2352" s="194" t="s">
        <v>639</v>
      </c>
    </row>
    <row r="2353" spans="14:50" ht="16.5" thickBot="1" x14ac:dyDescent="0.3">
      <c r="N2353" s="200" t="s">
        <v>194</v>
      </c>
      <c r="O2353" s="199" t="s">
        <v>551</v>
      </c>
      <c r="P2353" s="197" t="s">
        <v>630</v>
      </c>
      <c r="Q2353" s="199" t="s">
        <v>317</v>
      </c>
      <c r="R2353" s="199" t="s">
        <v>55</v>
      </c>
      <c r="S2353" s="195">
        <v>1.7310453273014355</v>
      </c>
      <c r="T2353" s="195">
        <v>0.59150849835039099</v>
      </c>
      <c r="U2353" s="195">
        <v>2.9264927420806366</v>
      </c>
      <c r="V2353" s="194">
        <v>0</v>
      </c>
      <c r="W2353" s="194">
        <v>0</v>
      </c>
      <c r="X2353" s="194">
        <v>0</v>
      </c>
      <c r="Y2353" s="194" t="s">
        <v>629</v>
      </c>
      <c r="AM2353" s="200" t="s">
        <v>194</v>
      </c>
      <c r="AN2353" s="199" t="s">
        <v>60</v>
      </c>
      <c r="AO2353" s="197" t="s">
        <v>630</v>
      </c>
      <c r="AP2353" s="199" t="s">
        <v>323</v>
      </c>
      <c r="AQ2353" s="199" t="s">
        <v>52</v>
      </c>
      <c r="AR2353" s="195">
        <v>0.40222000325734047</v>
      </c>
      <c r="AS2353" s="195">
        <v>0.73228826396971292</v>
      </c>
      <c r="AT2353" s="195">
        <v>0.54926457659845296</v>
      </c>
      <c r="AU2353" s="194">
        <v>0</v>
      </c>
      <c r="AV2353" s="194">
        <v>0</v>
      </c>
      <c r="AW2353" s="194">
        <v>0</v>
      </c>
      <c r="AX2353" s="194" t="s">
        <v>639</v>
      </c>
    </row>
    <row r="2354" spans="14:50" ht="16.5" thickBot="1" x14ac:dyDescent="0.3">
      <c r="N2354" s="200" t="s">
        <v>194</v>
      </c>
      <c r="O2354" s="199" t="s">
        <v>551</v>
      </c>
      <c r="P2354" s="197" t="s">
        <v>630</v>
      </c>
      <c r="Q2354" s="199" t="s">
        <v>74</v>
      </c>
      <c r="R2354" s="199" t="s">
        <v>55</v>
      </c>
      <c r="S2354" s="195">
        <v>1.7310453273014355</v>
      </c>
      <c r="T2354" s="195">
        <v>0.59150849835039099</v>
      </c>
      <c r="U2354" s="195">
        <v>2.9264927420806366</v>
      </c>
      <c r="V2354" s="194">
        <v>0</v>
      </c>
      <c r="W2354" s="194">
        <v>0</v>
      </c>
      <c r="X2354" s="194">
        <v>0</v>
      </c>
      <c r="Y2354" s="194" t="s">
        <v>629</v>
      </c>
      <c r="AM2354" s="200" t="s">
        <v>194</v>
      </c>
      <c r="AN2354" s="199" t="s">
        <v>60</v>
      </c>
      <c r="AO2354" s="197" t="s">
        <v>630</v>
      </c>
      <c r="AP2354" s="199" t="s">
        <v>322</v>
      </c>
      <c r="AQ2354" s="199" t="s">
        <v>52</v>
      </c>
      <c r="AR2354" s="195">
        <v>0.57419639244617415</v>
      </c>
      <c r="AS2354" s="195">
        <v>0.66152017409851183</v>
      </c>
      <c r="AT2354" s="195">
        <v>0.8679952855990547</v>
      </c>
      <c r="AU2354" s="194">
        <v>0</v>
      </c>
      <c r="AV2354" s="194">
        <v>0</v>
      </c>
      <c r="AW2354" s="194">
        <v>0</v>
      </c>
      <c r="AX2354" s="194" t="s">
        <v>639</v>
      </c>
    </row>
    <row r="2355" spans="14:50" ht="16.5" thickBot="1" x14ac:dyDescent="0.3">
      <c r="N2355" s="200" t="s">
        <v>194</v>
      </c>
      <c r="O2355" s="199" t="s">
        <v>551</v>
      </c>
      <c r="P2355" s="197" t="s">
        <v>630</v>
      </c>
      <c r="Q2355" s="199" t="s">
        <v>316</v>
      </c>
      <c r="R2355" s="199" t="s">
        <v>55</v>
      </c>
      <c r="S2355" s="195">
        <v>1.7310453273014355</v>
      </c>
      <c r="T2355" s="195">
        <v>0.59150849835039099</v>
      </c>
      <c r="U2355" s="195">
        <v>2.9264927420806366</v>
      </c>
      <c r="V2355" s="194">
        <v>0</v>
      </c>
      <c r="W2355" s="194">
        <v>0</v>
      </c>
      <c r="X2355" s="194">
        <v>0</v>
      </c>
      <c r="Y2355" s="194" t="s">
        <v>629</v>
      </c>
      <c r="AM2355" s="200" t="s">
        <v>194</v>
      </c>
      <c r="AN2355" s="199" t="s">
        <v>60</v>
      </c>
      <c r="AO2355" s="197" t="s">
        <v>630</v>
      </c>
      <c r="AP2355" s="199" t="s">
        <v>321</v>
      </c>
      <c r="AQ2355" s="199" t="s">
        <v>52</v>
      </c>
      <c r="AR2355" s="195">
        <v>4.6325873975005099</v>
      </c>
      <c r="AS2355" s="195">
        <v>0.83907928863348569</v>
      </c>
      <c r="AT2355" s="195">
        <v>5.5210365221206752</v>
      </c>
      <c r="AU2355" s="194">
        <v>0</v>
      </c>
      <c r="AV2355" s="194">
        <v>0</v>
      </c>
      <c r="AW2355" s="194">
        <v>0</v>
      </c>
      <c r="AX2355" s="194" t="s">
        <v>638</v>
      </c>
    </row>
    <row r="2356" spans="14:50" ht="16.5" thickBot="1" x14ac:dyDescent="0.3">
      <c r="N2356" s="200" t="s">
        <v>194</v>
      </c>
      <c r="O2356" s="199" t="s">
        <v>551</v>
      </c>
      <c r="P2356" s="197" t="s">
        <v>630</v>
      </c>
      <c r="Q2356" s="199" t="s">
        <v>315</v>
      </c>
      <c r="R2356" s="199" t="s">
        <v>55</v>
      </c>
      <c r="S2356" s="195">
        <v>1.7310453273014355</v>
      </c>
      <c r="T2356" s="195">
        <v>0.59150849835039099</v>
      </c>
      <c r="U2356" s="195">
        <v>2.9264927420806366</v>
      </c>
      <c r="V2356" s="194">
        <v>0</v>
      </c>
      <c r="W2356" s="194">
        <v>0</v>
      </c>
      <c r="X2356" s="194">
        <v>0</v>
      </c>
      <c r="Y2356" s="194" t="s">
        <v>629</v>
      </c>
      <c r="AM2356" s="200" t="s">
        <v>194</v>
      </c>
      <c r="AN2356" s="199" t="s">
        <v>60</v>
      </c>
      <c r="AO2356" s="197" t="s">
        <v>630</v>
      </c>
      <c r="AP2356" s="199" t="s">
        <v>317</v>
      </c>
      <c r="AQ2356" s="199" t="s">
        <v>52</v>
      </c>
      <c r="AR2356" s="195">
        <v>0.71606398385683823</v>
      </c>
      <c r="AS2356" s="195">
        <v>0.55500109501437422</v>
      </c>
      <c r="AT2356" s="195">
        <v>1.2902028307498972</v>
      </c>
      <c r="AU2356" s="194">
        <v>0</v>
      </c>
      <c r="AV2356" s="194">
        <v>0</v>
      </c>
      <c r="AW2356" s="194">
        <v>0</v>
      </c>
      <c r="AX2356" s="194" t="s">
        <v>639</v>
      </c>
    </row>
    <row r="2357" spans="14:50" ht="16.5" thickBot="1" x14ac:dyDescent="0.3">
      <c r="N2357" s="200" t="s">
        <v>194</v>
      </c>
      <c r="O2357" s="199" t="s">
        <v>551</v>
      </c>
      <c r="P2357" s="197" t="s">
        <v>630</v>
      </c>
      <c r="Q2357" s="199" t="s">
        <v>314</v>
      </c>
      <c r="R2357" s="199" t="s">
        <v>55</v>
      </c>
      <c r="S2357" s="195">
        <v>1.7310453273014355</v>
      </c>
      <c r="T2357" s="195">
        <v>0.59150849835039099</v>
      </c>
      <c r="U2357" s="195">
        <v>2.9264927420806366</v>
      </c>
      <c r="V2357" s="194">
        <v>0</v>
      </c>
      <c r="W2357" s="194">
        <v>0</v>
      </c>
      <c r="X2357" s="194">
        <v>0</v>
      </c>
      <c r="Y2357" s="194" t="s">
        <v>629</v>
      </c>
      <c r="AM2357" s="200" t="s">
        <v>194</v>
      </c>
      <c r="AN2357" s="199" t="s">
        <v>60</v>
      </c>
      <c r="AO2357" s="197" t="s">
        <v>630</v>
      </c>
      <c r="AP2357" s="199" t="s">
        <v>314</v>
      </c>
      <c r="AQ2357" s="199" t="s">
        <v>52</v>
      </c>
      <c r="AR2357" s="195">
        <v>0.843358630898835</v>
      </c>
      <c r="AS2357" s="195">
        <v>0.8390792886334858</v>
      </c>
      <c r="AT2357" s="195">
        <v>1.0051000451605931</v>
      </c>
      <c r="AU2357" s="194">
        <v>0</v>
      </c>
      <c r="AV2357" s="194">
        <v>0</v>
      </c>
      <c r="AW2357" s="194">
        <v>0</v>
      </c>
      <c r="AX2357" s="194" t="s">
        <v>639</v>
      </c>
    </row>
    <row r="2358" spans="14:50" ht="16.5" thickBot="1" x14ac:dyDescent="0.3">
      <c r="N2358" s="200" t="s">
        <v>194</v>
      </c>
      <c r="O2358" s="199" t="s">
        <v>551</v>
      </c>
      <c r="P2358" s="197" t="s">
        <v>630</v>
      </c>
      <c r="Q2358" s="199" t="s">
        <v>313</v>
      </c>
      <c r="R2358" s="199" t="s">
        <v>55</v>
      </c>
      <c r="S2358" s="195">
        <v>1.7310453273014355</v>
      </c>
      <c r="T2358" s="195">
        <v>0.59150849835039099</v>
      </c>
      <c r="U2358" s="195">
        <v>2.9264927420806366</v>
      </c>
      <c r="V2358" s="194">
        <v>0</v>
      </c>
      <c r="W2358" s="194">
        <v>0</v>
      </c>
      <c r="X2358" s="194">
        <v>0</v>
      </c>
      <c r="Y2358" s="194" t="s">
        <v>629</v>
      </c>
      <c r="AM2358" s="200" t="s">
        <v>194</v>
      </c>
      <c r="AN2358" s="199" t="s">
        <v>60</v>
      </c>
      <c r="AO2358" s="197" t="s">
        <v>630</v>
      </c>
      <c r="AP2358" s="199" t="s">
        <v>313</v>
      </c>
      <c r="AQ2358" s="199" t="s">
        <v>52</v>
      </c>
      <c r="AR2358" s="195">
        <v>0.62745237054938729</v>
      </c>
      <c r="AS2358" s="195">
        <v>0.73228826396971303</v>
      </c>
      <c r="AT2358" s="195">
        <v>0.85683794404676994</v>
      </c>
      <c r="AU2358" s="194">
        <v>0</v>
      </c>
      <c r="AV2358" s="194">
        <v>0</v>
      </c>
      <c r="AW2358" s="194">
        <v>0</v>
      </c>
      <c r="AX2358" s="194" t="s">
        <v>639</v>
      </c>
    </row>
    <row r="2359" spans="14:50" ht="16.5" thickBot="1" x14ac:dyDescent="0.3">
      <c r="N2359" s="200" t="s">
        <v>194</v>
      </c>
      <c r="O2359" s="199" t="s">
        <v>551</v>
      </c>
      <c r="P2359" s="197" t="s">
        <v>630</v>
      </c>
      <c r="Q2359" s="199" t="s">
        <v>312</v>
      </c>
      <c r="R2359" s="199" t="s">
        <v>55</v>
      </c>
      <c r="S2359" s="195">
        <v>1.7310453273014355</v>
      </c>
      <c r="T2359" s="195">
        <v>0.59150849835039099</v>
      </c>
      <c r="U2359" s="195">
        <v>2.9264927420806366</v>
      </c>
      <c r="V2359" s="194">
        <v>0</v>
      </c>
      <c r="W2359" s="194">
        <v>0</v>
      </c>
      <c r="X2359" s="194">
        <v>0</v>
      </c>
      <c r="Y2359" s="194" t="s">
        <v>629</v>
      </c>
      <c r="AM2359" s="200" t="s">
        <v>194</v>
      </c>
      <c r="AN2359" s="199" t="s">
        <v>60</v>
      </c>
      <c r="AO2359" s="197" t="s">
        <v>630</v>
      </c>
      <c r="AP2359" s="199" t="s">
        <v>312</v>
      </c>
      <c r="AQ2359" s="199" t="s">
        <v>52</v>
      </c>
      <c r="AR2359" s="195">
        <v>0.20137823843734978</v>
      </c>
      <c r="AS2359" s="195">
        <v>0.73228826396971292</v>
      </c>
      <c r="AT2359" s="195">
        <v>0.27499858777701058</v>
      </c>
      <c r="AU2359" s="194">
        <v>0</v>
      </c>
      <c r="AV2359" s="194">
        <v>0</v>
      </c>
      <c r="AW2359" s="194">
        <v>0</v>
      </c>
      <c r="AX2359" s="194" t="s">
        <v>639</v>
      </c>
    </row>
    <row r="2360" spans="14:50" ht="16.5" thickBot="1" x14ac:dyDescent="0.3">
      <c r="N2360" s="200" t="s">
        <v>194</v>
      </c>
      <c r="O2360" s="199" t="s">
        <v>551</v>
      </c>
      <c r="P2360" s="197" t="s">
        <v>630</v>
      </c>
      <c r="Q2360" s="199" t="s">
        <v>323</v>
      </c>
      <c r="R2360" s="199" t="s">
        <v>52</v>
      </c>
      <c r="S2360" s="195">
        <v>1.7310453273014355</v>
      </c>
      <c r="T2360" s="195">
        <v>0.59150849835039099</v>
      </c>
      <c r="U2360" s="195">
        <v>2.9264927420806366</v>
      </c>
      <c r="V2360" s="194">
        <v>0</v>
      </c>
      <c r="W2360" s="194">
        <v>0</v>
      </c>
      <c r="X2360" s="194">
        <v>0</v>
      </c>
      <c r="Y2360" s="194" t="s">
        <v>629</v>
      </c>
      <c r="AM2360" s="200" t="s">
        <v>194</v>
      </c>
      <c r="AN2360" s="199" t="s">
        <v>372</v>
      </c>
      <c r="AO2360" s="197" t="s">
        <v>630</v>
      </c>
      <c r="AP2360" s="199" t="s">
        <v>323</v>
      </c>
      <c r="AQ2360" s="199" t="s">
        <v>55</v>
      </c>
      <c r="AR2360" s="195">
        <v>0.36464806143892436</v>
      </c>
      <c r="AS2360" s="195">
        <v>0.64346750308775535</v>
      </c>
      <c r="AT2360" s="195">
        <v>0.56669227224237007</v>
      </c>
      <c r="AU2360" s="194">
        <v>0</v>
      </c>
      <c r="AV2360" s="194">
        <v>0</v>
      </c>
      <c r="AW2360" s="194">
        <v>0</v>
      </c>
      <c r="AX2360" s="194" t="s">
        <v>639</v>
      </c>
    </row>
    <row r="2361" spans="14:50" ht="16.5" thickBot="1" x14ac:dyDescent="0.3">
      <c r="N2361" s="200" t="s">
        <v>194</v>
      </c>
      <c r="O2361" s="199" t="s">
        <v>551</v>
      </c>
      <c r="P2361" s="197" t="s">
        <v>630</v>
      </c>
      <c r="Q2361" s="199" t="s">
        <v>322</v>
      </c>
      <c r="R2361" s="199" t="s">
        <v>52</v>
      </c>
      <c r="S2361" s="195">
        <v>1.7310453273014355</v>
      </c>
      <c r="T2361" s="195">
        <v>0.59150849835039099</v>
      </c>
      <c r="U2361" s="195">
        <v>2.9264927420806366</v>
      </c>
      <c r="V2361" s="194">
        <v>0</v>
      </c>
      <c r="W2361" s="194">
        <v>0</v>
      </c>
      <c r="X2361" s="194">
        <v>0</v>
      </c>
      <c r="Y2361" s="194" t="s">
        <v>629</v>
      </c>
      <c r="AM2361" s="200" t="s">
        <v>194</v>
      </c>
      <c r="AN2361" s="199" t="s">
        <v>372</v>
      </c>
      <c r="AO2361" s="197" t="s">
        <v>630</v>
      </c>
      <c r="AP2361" s="199" t="s">
        <v>322</v>
      </c>
      <c r="AQ2361" s="199" t="s">
        <v>55</v>
      </c>
      <c r="AR2361" s="195">
        <v>0.42816734773642751</v>
      </c>
      <c r="AS2361" s="195">
        <v>0.72098306672361345</v>
      </c>
      <c r="AT2361" s="195">
        <v>0.59386602473503602</v>
      </c>
      <c r="AU2361" s="194">
        <v>0</v>
      </c>
      <c r="AV2361" s="194">
        <v>0</v>
      </c>
      <c r="AW2361" s="194">
        <v>0</v>
      </c>
      <c r="AX2361" s="194" t="s">
        <v>639</v>
      </c>
    </row>
    <row r="2362" spans="14:50" ht="16.5" thickBot="1" x14ac:dyDescent="0.3">
      <c r="N2362" s="200" t="s">
        <v>194</v>
      </c>
      <c r="O2362" s="199" t="s">
        <v>551</v>
      </c>
      <c r="P2362" s="197" t="s">
        <v>630</v>
      </c>
      <c r="Q2362" s="199" t="s">
        <v>321</v>
      </c>
      <c r="R2362" s="199" t="s">
        <v>52</v>
      </c>
      <c r="S2362" s="195">
        <v>1.7310453273014355</v>
      </c>
      <c r="T2362" s="195">
        <v>0.59150849835039099</v>
      </c>
      <c r="U2362" s="195">
        <v>2.9264927420806366</v>
      </c>
      <c r="V2362" s="194">
        <v>0</v>
      </c>
      <c r="W2362" s="194">
        <v>0</v>
      </c>
      <c r="X2362" s="194">
        <v>0</v>
      </c>
      <c r="Y2362" s="194" t="s">
        <v>629</v>
      </c>
      <c r="AM2362" s="200" t="s">
        <v>194</v>
      </c>
      <c r="AN2362" s="199" t="s">
        <v>372</v>
      </c>
      <c r="AO2362" s="197" t="s">
        <v>630</v>
      </c>
      <c r="AP2362" s="199" t="s">
        <v>321</v>
      </c>
      <c r="AQ2362" s="199" t="s">
        <v>55</v>
      </c>
      <c r="AR2362" s="195">
        <v>0.39496623585846297</v>
      </c>
      <c r="AS2362" s="195">
        <v>0.68168080498260297</v>
      </c>
      <c r="AT2362" s="195">
        <v>0.57940055370716037</v>
      </c>
      <c r="AU2362" s="194">
        <v>0</v>
      </c>
      <c r="AV2362" s="194">
        <v>0</v>
      </c>
      <c r="AW2362" s="194">
        <v>0</v>
      </c>
      <c r="AX2362" s="194" t="s">
        <v>639</v>
      </c>
    </row>
    <row r="2363" spans="14:50" ht="16.5" thickBot="1" x14ac:dyDescent="0.3">
      <c r="N2363" s="200" t="s">
        <v>194</v>
      </c>
      <c r="O2363" s="199" t="s">
        <v>551</v>
      </c>
      <c r="P2363" s="197" t="s">
        <v>630</v>
      </c>
      <c r="Q2363" s="199" t="s">
        <v>320</v>
      </c>
      <c r="R2363" s="199" t="s">
        <v>52</v>
      </c>
      <c r="S2363" s="195">
        <v>1.7310453273014355</v>
      </c>
      <c r="T2363" s="195">
        <v>0.59150849835039099</v>
      </c>
      <c r="U2363" s="195">
        <v>2.9264927420806366</v>
      </c>
      <c r="V2363" s="194">
        <v>0</v>
      </c>
      <c r="W2363" s="194">
        <v>0</v>
      </c>
      <c r="X2363" s="194">
        <v>0</v>
      </c>
      <c r="Y2363" s="194" t="s">
        <v>629</v>
      </c>
      <c r="AM2363" s="200" t="s">
        <v>194</v>
      </c>
      <c r="AN2363" s="199" t="s">
        <v>372</v>
      </c>
      <c r="AO2363" s="197" t="s">
        <v>630</v>
      </c>
      <c r="AP2363" s="199" t="s">
        <v>320</v>
      </c>
      <c r="AQ2363" s="199" t="s">
        <v>55</v>
      </c>
      <c r="AR2363" s="195">
        <v>0.36464806143892436</v>
      </c>
      <c r="AS2363" s="195">
        <v>0.64346750308775535</v>
      </c>
      <c r="AT2363" s="195">
        <v>0.56669227224237007</v>
      </c>
      <c r="AU2363" s="194">
        <v>0</v>
      </c>
      <c r="AV2363" s="194">
        <v>0</v>
      </c>
      <c r="AW2363" s="194">
        <v>0</v>
      </c>
      <c r="AX2363" s="194" t="s">
        <v>639</v>
      </c>
    </row>
    <row r="2364" spans="14:50" ht="16.5" thickBot="1" x14ac:dyDescent="0.3">
      <c r="N2364" s="200" t="s">
        <v>194</v>
      </c>
      <c r="O2364" s="199" t="s">
        <v>551</v>
      </c>
      <c r="P2364" s="197" t="s">
        <v>630</v>
      </c>
      <c r="Q2364" s="199" t="s">
        <v>319</v>
      </c>
      <c r="R2364" s="199" t="s">
        <v>52</v>
      </c>
      <c r="S2364" s="195">
        <v>1.7310453273014355</v>
      </c>
      <c r="T2364" s="195">
        <v>0.59150849835039099</v>
      </c>
      <c r="U2364" s="195">
        <v>2.9264927420806366</v>
      </c>
      <c r="V2364" s="194">
        <v>0</v>
      </c>
      <c r="W2364" s="194">
        <v>0</v>
      </c>
      <c r="X2364" s="194">
        <v>0</v>
      </c>
      <c r="Y2364" s="194" t="s">
        <v>629</v>
      </c>
      <c r="AM2364" s="200" t="s">
        <v>194</v>
      </c>
      <c r="AN2364" s="199" t="s">
        <v>372</v>
      </c>
      <c r="AO2364" s="197" t="s">
        <v>630</v>
      </c>
      <c r="AP2364" s="199" t="s">
        <v>319</v>
      </c>
      <c r="AQ2364" s="199" t="s">
        <v>55</v>
      </c>
      <c r="AR2364" s="195">
        <v>0.42816734773642751</v>
      </c>
      <c r="AS2364" s="195">
        <v>0.72098306672361345</v>
      </c>
      <c r="AT2364" s="195">
        <v>0.59386602473503602</v>
      </c>
      <c r="AU2364" s="194">
        <v>0</v>
      </c>
      <c r="AV2364" s="194">
        <v>0</v>
      </c>
      <c r="AW2364" s="194">
        <v>0</v>
      </c>
      <c r="AX2364" s="194" t="s">
        <v>639</v>
      </c>
    </row>
    <row r="2365" spans="14:50" ht="16.5" thickBot="1" x14ac:dyDescent="0.3">
      <c r="N2365" s="200" t="s">
        <v>194</v>
      </c>
      <c r="O2365" s="199" t="s">
        <v>551</v>
      </c>
      <c r="P2365" s="197" t="s">
        <v>630</v>
      </c>
      <c r="Q2365" s="199" t="s">
        <v>318</v>
      </c>
      <c r="R2365" s="199" t="s">
        <v>52</v>
      </c>
      <c r="S2365" s="195">
        <v>1.7310453273014355</v>
      </c>
      <c r="T2365" s="195">
        <v>0.59150849835039099</v>
      </c>
      <c r="U2365" s="195">
        <v>2.9264927420806366</v>
      </c>
      <c r="V2365" s="194">
        <v>0</v>
      </c>
      <c r="W2365" s="194">
        <v>0</v>
      </c>
      <c r="X2365" s="194">
        <v>0</v>
      </c>
      <c r="Y2365" s="194" t="s">
        <v>629</v>
      </c>
      <c r="AM2365" s="200" t="s">
        <v>194</v>
      </c>
      <c r="AN2365" s="199" t="s">
        <v>372</v>
      </c>
      <c r="AO2365" s="197" t="s">
        <v>630</v>
      </c>
      <c r="AP2365" s="199" t="s">
        <v>318</v>
      </c>
      <c r="AQ2365" s="199" t="s">
        <v>55</v>
      </c>
      <c r="AR2365" s="195">
        <v>0.36464806143892436</v>
      </c>
      <c r="AS2365" s="195">
        <v>0.64346750308775535</v>
      </c>
      <c r="AT2365" s="195">
        <v>0.56669227224237007</v>
      </c>
      <c r="AU2365" s="194">
        <v>0</v>
      </c>
      <c r="AV2365" s="194">
        <v>0</v>
      </c>
      <c r="AW2365" s="194">
        <v>0</v>
      </c>
      <c r="AX2365" s="194" t="s">
        <v>639</v>
      </c>
    </row>
    <row r="2366" spans="14:50" ht="16.5" thickBot="1" x14ac:dyDescent="0.3">
      <c r="N2366" s="200" t="s">
        <v>194</v>
      </c>
      <c r="O2366" s="199" t="s">
        <v>551</v>
      </c>
      <c r="P2366" s="197" t="s">
        <v>630</v>
      </c>
      <c r="Q2366" s="199" t="s">
        <v>317</v>
      </c>
      <c r="R2366" s="199" t="s">
        <v>52</v>
      </c>
      <c r="S2366" s="195">
        <v>1.7310453273014355</v>
      </c>
      <c r="T2366" s="195">
        <v>0.59150849835039099</v>
      </c>
      <c r="U2366" s="195">
        <v>2.9264927420806366</v>
      </c>
      <c r="V2366" s="194">
        <v>0</v>
      </c>
      <c r="W2366" s="194">
        <v>0</v>
      </c>
      <c r="X2366" s="194">
        <v>0</v>
      </c>
      <c r="Y2366" s="194" t="s">
        <v>629</v>
      </c>
      <c r="AM2366" s="200" t="s">
        <v>194</v>
      </c>
      <c r="AN2366" s="199" t="s">
        <v>372</v>
      </c>
      <c r="AO2366" s="197" t="s">
        <v>630</v>
      </c>
      <c r="AP2366" s="199" t="s">
        <v>317</v>
      </c>
      <c r="AQ2366" s="199" t="s">
        <v>55</v>
      </c>
      <c r="AR2366" s="195">
        <v>0.42816734773642751</v>
      </c>
      <c r="AS2366" s="195">
        <v>0.72098306672361345</v>
      </c>
      <c r="AT2366" s="195">
        <v>0.59386602473503602</v>
      </c>
      <c r="AU2366" s="194">
        <v>0</v>
      </c>
      <c r="AV2366" s="194">
        <v>0</v>
      </c>
      <c r="AW2366" s="194">
        <v>0</v>
      </c>
      <c r="AX2366" s="194" t="s">
        <v>639</v>
      </c>
    </row>
    <row r="2367" spans="14:50" ht="16.5" thickBot="1" x14ac:dyDescent="0.3">
      <c r="N2367" s="200" t="s">
        <v>194</v>
      </c>
      <c r="O2367" s="199" t="s">
        <v>551</v>
      </c>
      <c r="P2367" s="197" t="s">
        <v>630</v>
      </c>
      <c r="Q2367" s="199" t="s">
        <v>74</v>
      </c>
      <c r="R2367" s="199" t="s">
        <v>52</v>
      </c>
      <c r="S2367" s="195">
        <v>1.7310453273014355</v>
      </c>
      <c r="T2367" s="195">
        <v>0.59150849835039099</v>
      </c>
      <c r="U2367" s="195">
        <v>2.9264927420806366</v>
      </c>
      <c r="V2367" s="194">
        <v>0</v>
      </c>
      <c r="W2367" s="194">
        <v>0</v>
      </c>
      <c r="X2367" s="194">
        <v>0</v>
      </c>
      <c r="Y2367" s="194" t="s">
        <v>629</v>
      </c>
      <c r="AM2367" s="200" t="s">
        <v>194</v>
      </c>
      <c r="AN2367" s="199" t="s">
        <v>372</v>
      </c>
      <c r="AO2367" s="197" t="s">
        <v>630</v>
      </c>
      <c r="AP2367" s="199" t="s">
        <v>74</v>
      </c>
      <c r="AQ2367" s="199" t="s">
        <v>55</v>
      </c>
      <c r="AR2367" s="195">
        <v>0.36464806143892436</v>
      </c>
      <c r="AS2367" s="195">
        <v>0.64346750308775535</v>
      </c>
      <c r="AT2367" s="195">
        <v>0.56669227224237007</v>
      </c>
      <c r="AU2367" s="194">
        <v>0</v>
      </c>
      <c r="AV2367" s="194">
        <v>0</v>
      </c>
      <c r="AW2367" s="194">
        <v>0</v>
      </c>
      <c r="AX2367" s="194" t="s">
        <v>639</v>
      </c>
    </row>
    <row r="2368" spans="14:50" ht="16.5" thickBot="1" x14ac:dyDescent="0.3">
      <c r="N2368" s="200" t="s">
        <v>194</v>
      </c>
      <c r="O2368" s="199" t="s">
        <v>551</v>
      </c>
      <c r="P2368" s="197" t="s">
        <v>630</v>
      </c>
      <c r="Q2368" s="199" t="s">
        <v>316</v>
      </c>
      <c r="R2368" s="199" t="s">
        <v>52</v>
      </c>
      <c r="S2368" s="195">
        <v>1.7310453273014355</v>
      </c>
      <c r="T2368" s="195">
        <v>0.59150849835039099</v>
      </c>
      <c r="U2368" s="195">
        <v>2.9264927420806366</v>
      </c>
      <c r="V2368" s="194">
        <v>0</v>
      </c>
      <c r="W2368" s="194">
        <v>0</v>
      </c>
      <c r="X2368" s="194">
        <v>0</v>
      </c>
      <c r="Y2368" s="194" t="s">
        <v>629</v>
      </c>
      <c r="AM2368" s="200" t="s">
        <v>194</v>
      </c>
      <c r="AN2368" s="199" t="s">
        <v>372</v>
      </c>
      <c r="AO2368" s="197" t="s">
        <v>630</v>
      </c>
      <c r="AP2368" s="199" t="s">
        <v>316</v>
      </c>
      <c r="AQ2368" s="199" t="s">
        <v>55</v>
      </c>
      <c r="AR2368" s="195">
        <v>0.36464806143892436</v>
      </c>
      <c r="AS2368" s="195">
        <v>0.64346750308775535</v>
      </c>
      <c r="AT2368" s="195">
        <v>0.56669227224237007</v>
      </c>
      <c r="AU2368" s="194">
        <v>0</v>
      </c>
      <c r="AV2368" s="194">
        <v>0</v>
      </c>
      <c r="AW2368" s="194">
        <v>0</v>
      </c>
      <c r="AX2368" s="194" t="s">
        <v>639</v>
      </c>
    </row>
    <row r="2369" spans="14:50" ht="16.5" thickBot="1" x14ac:dyDescent="0.3">
      <c r="N2369" s="200" t="s">
        <v>194</v>
      </c>
      <c r="O2369" s="199" t="s">
        <v>551</v>
      </c>
      <c r="P2369" s="197" t="s">
        <v>630</v>
      </c>
      <c r="Q2369" s="199" t="s">
        <v>315</v>
      </c>
      <c r="R2369" s="199" t="s">
        <v>52</v>
      </c>
      <c r="S2369" s="195">
        <v>1.7310453273014355</v>
      </c>
      <c r="T2369" s="195">
        <v>0.59150849835039099</v>
      </c>
      <c r="U2369" s="195">
        <v>2.9264927420806366</v>
      </c>
      <c r="V2369" s="194">
        <v>0</v>
      </c>
      <c r="W2369" s="194">
        <v>0</v>
      </c>
      <c r="X2369" s="194">
        <v>0</v>
      </c>
      <c r="Y2369" s="194" t="s">
        <v>629</v>
      </c>
      <c r="AM2369" s="200" t="s">
        <v>194</v>
      </c>
      <c r="AN2369" s="199" t="s">
        <v>372</v>
      </c>
      <c r="AO2369" s="197" t="s">
        <v>630</v>
      </c>
      <c r="AP2369" s="199" t="s">
        <v>315</v>
      </c>
      <c r="AQ2369" s="199" t="s">
        <v>55</v>
      </c>
      <c r="AR2369" s="195">
        <v>0.39496623585846297</v>
      </c>
      <c r="AS2369" s="195">
        <v>0.68168080498260297</v>
      </c>
      <c r="AT2369" s="195">
        <v>0.57940055370716037</v>
      </c>
      <c r="AU2369" s="194">
        <v>0</v>
      </c>
      <c r="AV2369" s="194">
        <v>0</v>
      </c>
      <c r="AW2369" s="194">
        <v>0</v>
      </c>
      <c r="AX2369" s="194" t="s">
        <v>639</v>
      </c>
    </row>
    <row r="2370" spans="14:50" ht="16.5" thickBot="1" x14ac:dyDescent="0.3">
      <c r="N2370" s="200" t="s">
        <v>194</v>
      </c>
      <c r="O2370" s="199" t="s">
        <v>551</v>
      </c>
      <c r="P2370" s="197" t="s">
        <v>630</v>
      </c>
      <c r="Q2370" s="199" t="s">
        <v>314</v>
      </c>
      <c r="R2370" s="199" t="s">
        <v>52</v>
      </c>
      <c r="S2370" s="195">
        <v>1.7310453273014355</v>
      </c>
      <c r="T2370" s="195">
        <v>0.59150849835039099</v>
      </c>
      <c r="U2370" s="195">
        <v>2.9264927420806366</v>
      </c>
      <c r="V2370" s="194">
        <v>0</v>
      </c>
      <c r="W2370" s="194">
        <v>0</v>
      </c>
      <c r="X2370" s="194">
        <v>0</v>
      </c>
      <c r="Y2370" s="194" t="s">
        <v>629</v>
      </c>
      <c r="AM2370" s="200" t="s">
        <v>194</v>
      </c>
      <c r="AN2370" s="199" t="s">
        <v>372</v>
      </c>
      <c r="AO2370" s="197" t="s">
        <v>630</v>
      </c>
      <c r="AP2370" s="199" t="s">
        <v>314</v>
      </c>
      <c r="AQ2370" s="199" t="s">
        <v>55</v>
      </c>
      <c r="AR2370" s="195">
        <v>0.39496623585846297</v>
      </c>
      <c r="AS2370" s="195">
        <v>0.68168080498260297</v>
      </c>
      <c r="AT2370" s="195">
        <v>0.57940055370716037</v>
      </c>
      <c r="AU2370" s="194">
        <v>0</v>
      </c>
      <c r="AV2370" s="194">
        <v>0</v>
      </c>
      <c r="AW2370" s="194">
        <v>0</v>
      </c>
      <c r="AX2370" s="194" t="s">
        <v>639</v>
      </c>
    </row>
    <row r="2371" spans="14:50" ht="16.5" thickBot="1" x14ac:dyDescent="0.3">
      <c r="N2371" s="200" t="s">
        <v>194</v>
      </c>
      <c r="O2371" s="199" t="s">
        <v>551</v>
      </c>
      <c r="P2371" s="197" t="s">
        <v>630</v>
      </c>
      <c r="Q2371" s="199" t="s">
        <v>313</v>
      </c>
      <c r="R2371" s="199" t="s">
        <v>52</v>
      </c>
      <c r="S2371" s="195">
        <v>1.7310453273014355</v>
      </c>
      <c r="T2371" s="195">
        <v>0.59150849835039099</v>
      </c>
      <c r="U2371" s="195">
        <v>2.9264927420806366</v>
      </c>
      <c r="V2371" s="194">
        <v>0</v>
      </c>
      <c r="W2371" s="194">
        <v>0</v>
      </c>
      <c r="X2371" s="194">
        <v>0</v>
      </c>
      <c r="Y2371" s="194" t="s">
        <v>629</v>
      </c>
      <c r="AM2371" s="200" t="s">
        <v>194</v>
      </c>
      <c r="AN2371" s="199" t="s">
        <v>372</v>
      </c>
      <c r="AO2371" s="197" t="s">
        <v>630</v>
      </c>
      <c r="AP2371" s="199" t="s">
        <v>313</v>
      </c>
      <c r="AQ2371" s="199" t="s">
        <v>55</v>
      </c>
      <c r="AR2371" s="195">
        <v>0.36464806143892436</v>
      </c>
      <c r="AS2371" s="195">
        <v>0.64346750308775535</v>
      </c>
      <c r="AT2371" s="195">
        <v>0.56669227224237007</v>
      </c>
      <c r="AU2371" s="194">
        <v>0</v>
      </c>
      <c r="AV2371" s="194">
        <v>0</v>
      </c>
      <c r="AW2371" s="194">
        <v>0</v>
      </c>
      <c r="AX2371" s="194" t="s">
        <v>639</v>
      </c>
    </row>
    <row r="2372" spans="14:50" ht="16.5" thickBot="1" x14ac:dyDescent="0.3">
      <c r="N2372" s="200" t="s">
        <v>194</v>
      </c>
      <c r="O2372" s="199" t="s">
        <v>551</v>
      </c>
      <c r="P2372" s="197" t="s">
        <v>630</v>
      </c>
      <c r="Q2372" s="199" t="s">
        <v>312</v>
      </c>
      <c r="R2372" s="199" t="s">
        <v>52</v>
      </c>
      <c r="S2372" s="195">
        <v>1.7310453273014355</v>
      </c>
      <c r="T2372" s="195">
        <v>0.59150849835039099</v>
      </c>
      <c r="U2372" s="195">
        <v>2.9264927420806366</v>
      </c>
      <c r="V2372" s="194">
        <v>0</v>
      </c>
      <c r="W2372" s="194">
        <v>0</v>
      </c>
      <c r="X2372" s="194">
        <v>0</v>
      </c>
      <c r="Y2372" s="194" t="s">
        <v>629</v>
      </c>
      <c r="AM2372" s="200" t="s">
        <v>194</v>
      </c>
      <c r="AN2372" s="199" t="s">
        <v>372</v>
      </c>
      <c r="AO2372" s="197" t="s">
        <v>630</v>
      </c>
      <c r="AP2372" s="199" t="s">
        <v>312</v>
      </c>
      <c r="AQ2372" s="199" t="s">
        <v>55</v>
      </c>
      <c r="AR2372" s="195">
        <v>0.38274166216033728</v>
      </c>
      <c r="AS2372" s="195">
        <v>0.6677913077457388</v>
      </c>
      <c r="AT2372" s="195">
        <v>0.57314561858008795</v>
      </c>
      <c r="AU2372" s="194">
        <v>0</v>
      </c>
      <c r="AV2372" s="194">
        <v>0</v>
      </c>
      <c r="AW2372" s="194">
        <v>0</v>
      </c>
      <c r="AX2372" s="194" t="s">
        <v>639</v>
      </c>
    </row>
    <row r="2373" spans="14:50" ht="16.5" thickBot="1" x14ac:dyDescent="0.3">
      <c r="N2373" s="200" t="s">
        <v>194</v>
      </c>
      <c r="O2373" s="199" t="s">
        <v>402</v>
      </c>
      <c r="P2373" s="197" t="s">
        <v>630</v>
      </c>
      <c r="Q2373" s="199" t="s">
        <v>323</v>
      </c>
      <c r="R2373" s="199" t="s">
        <v>55</v>
      </c>
      <c r="S2373" s="195">
        <v>9.4146865960272677E-3</v>
      </c>
      <c r="T2373" s="195">
        <v>0.60734374036836036</v>
      </c>
      <c r="U2373" s="195">
        <v>1.5501413730414283E-2</v>
      </c>
      <c r="V2373" s="194">
        <v>0</v>
      </c>
      <c r="W2373" s="194">
        <v>0</v>
      </c>
      <c r="X2373" s="194">
        <v>0</v>
      </c>
      <c r="Y2373" s="194" t="s">
        <v>629</v>
      </c>
      <c r="AM2373" s="200" t="s">
        <v>194</v>
      </c>
      <c r="AN2373" s="199" t="s">
        <v>372</v>
      </c>
      <c r="AO2373" s="197" t="s">
        <v>630</v>
      </c>
      <c r="AP2373" s="199" t="s">
        <v>323</v>
      </c>
      <c r="AQ2373" s="199" t="s">
        <v>52</v>
      </c>
      <c r="AR2373" s="195">
        <v>0.17549686777266529</v>
      </c>
      <c r="AS2373" s="195">
        <v>0.64346750308775535</v>
      </c>
      <c r="AT2373" s="195">
        <v>0.27273617848690529</v>
      </c>
      <c r="AU2373" s="194">
        <v>0</v>
      </c>
      <c r="AV2373" s="194">
        <v>0</v>
      </c>
      <c r="AW2373" s="194">
        <v>0</v>
      </c>
      <c r="AX2373" s="194" t="s">
        <v>639</v>
      </c>
    </row>
    <row r="2374" spans="14:50" ht="16.5" thickBot="1" x14ac:dyDescent="0.3">
      <c r="N2374" s="200" t="s">
        <v>194</v>
      </c>
      <c r="O2374" s="199" t="s">
        <v>402</v>
      </c>
      <c r="P2374" s="197" t="s">
        <v>630</v>
      </c>
      <c r="Q2374" s="199" t="s">
        <v>322</v>
      </c>
      <c r="R2374" s="199" t="s">
        <v>55</v>
      </c>
      <c r="S2374" s="195">
        <v>9.3498566220040213E-3</v>
      </c>
      <c r="T2374" s="195">
        <v>0.60424375272228648</v>
      </c>
      <c r="U2374" s="195">
        <v>1.5473650459570845E-2</v>
      </c>
      <c r="V2374" s="194">
        <v>0</v>
      </c>
      <c r="W2374" s="194">
        <v>0</v>
      </c>
      <c r="X2374" s="194">
        <v>0</v>
      </c>
      <c r="Y2374" s="194" t="s">
        <v>629</v>
      </c>
      <c r="AM2374" s="200" t="s">
        <v>194</v>
      </c>
      <c r="AN2374" s="199" t="s">
        <v>372</v>
      </c>
      <c r="AO2374" s="197" t="s">
        <v>630</v>
      </c>
      <c r="AP2374" s="199" t="s">
        <v>322</v>
      </c>
      <c r="AQ2374" s="199" t="s">
        <v>52</v>
      </c>
      <c r="AR2374" s="195">
        <v>0.20606726418277785</v>
      </c>
      <c r="AS2374" s="195">
        <v>0.72098306672361345</v>
      </c>
      <c r="AT2374" s="195">
        <v>0.28581429119995277</v>
      </c>
      <c r="AU2374" s="194">
        <v>0</v>
      </c>
      <c r="AV2374" s="194">
        <v>0</v>
      </c>
      <c r="AW2374" s="194">
        <v>0</v>
      </c>
      <c r="AX2374" s="194" t="s">
        <v>639</v>
      </c>
    </row>
    <row r="2375" spans="14:50" ht="16.5" thickBot="1" x14ac:dyDescent="0.3">
      <c r="N2375" s="200" t="s">
        <v>194</v>
      </c>
      <c r="O2375" s="199" t="s">
        <v>402</v>
      </c>
      <c r="P2375" s="197" t="s">
        <v>630</v>
      </c>
      <c r="Q2375" s="199" t="s">
        <v>321</v>
      </c>
      <c r="R2375" s="199" t="s">
        <v>55</v>
      </c>
      <c r="S2375" s="195">
        <v>9.4146865960272677E-3</v>
      </c>
      <c r="T2375" s="195">
        <v>0.60734374036836036</v>
      </c>
      <c r="U2375" s="195">
        <v>1.5501413730414283E-2</v>
      </c>
      <c r="V2375" s="194">
        <v>0</v>
      </c>
      <c r="W2375" s="194">
        <v>0</v>
      </c>
      <c r="X2375" s="194">
        <v>0</v>
      </c>
      <c r="Y2375" s="194" t="s">
        <v>629</v>
      </c>
      <c r="AM2375" s="200" t="s">
        <v>194</v>
      </c>
      <c r="AN2375" s="199" t="s">
        <v>372</v>
      </c>
      <c r="AO2375" s="197" t="s">
        <v>630</v>
      </c>
      <c r="AP2375" s="199" t="s">
        <v>321</v>
      </c>
      <c r="AQ2375" s="199" t="s">
        <v>52</v>
      </c>
      <c r="AR2375" s="195">
        <v>0.19008831966800346</v>
      </c>
      <c r="AS2375" s="195">
        <v>0.68168080498260297</v>
      </c>
      <c r="AT2375" s="195">
        <v>0.27885238703890847</v>
      </c>
      <c r="AU2375" s="194">
        <v>0</v>
      </c>
      <c r="AV2375" s="194">
        <v>0</v>
      </c>
      <c r="AW2375" s="194">
        <v>0</v>
      </c>
      <c r="AX2375" s="194" t="s">
        <v>639</v>
      </c>
    </row>
    <row r="2376" spans="14:50" ht="16.5" thickBot="1" x14ac:dyDescent="0.3">
      <c r="N2376" s="200" t="s">
        <v>194</v>
      </c>
      <c r="O2376" s="199" t="s">
        <v>402</v>
      </c>
      <c r="P2376" s="197" t="s">
        <v>630</v>
      </c>
      <c r="Q2376" s="199" t="s">
        <v>320</v>
      </c>
      <c r="R2376" s="199" t="s">
        <v>55</v>
      </c>
      <c r="S2376" s="195">
        <v>9.3498566220040213E-3</v>
      </c>
      <c r="T2376" s="195">
        <v>0.60424375272228648</v>
      </c>
      <c r="U2376" s="195">
        <v>1.5473650459570845E-2</v>
      </c>
      <c r="V2376" s="194">
        <v>0</v>
      </c>
      <c r="W2376" s="194">
        <v>0</v>
      </c>
      <c r="X2376" s="194">
        <v>0</v>
      </c>
      <c r="Y2376" s="194" t="s">
        <v>629</v>
      </c>
      <c r="AM2376" s="200" t="s">
        <v>194</v>
      </c>
      <c r="AN2376" s="199" t="s">
        <v>372</v>
      </c>
      <c r="AO2376" s="197" t="s">
        <v>630</v>
      </c>
      <c r="AP2376" s="199" t="s">
        <v>320</v>
      </c>
      <c r="AQ2376" s="199" t="s">
        <v>52</v>
      </c>
      <c r="AR2376" s="195">
        <v>0.17549686777266529</v>
      </c>
      <c r="AS2376" s="195">
        <v>0.64346750308775535</v>
      </c>
      <c r="AT2376" s="195">
        <v>0.27273617848690529</v>
      </c>
      <c r="AU2376" s="194">
        <v>0</v>
      </c>
      <c r="AV2376" s="194">
        <v>0</v>
      </c>
      <c r="AW2376" s="194">
        <v>0</v>
      </c>
      <c r="AX2376" s="194" t="s">
        <v>639</v>
      </c>
    </row>
    <row r="2377" spans="14:50" ht="16.5" thickBot="1" x14ac:dyDescent="0.3">
      <c r="N2377" s="200" t="s">
        <v>194</v>
      </c>
      <c r="O2377" s="199" t="s">
        <v>402</v>
      </c>
      <c r="P2377" s="197" t="s">
        <v>630</v>
      </c>
      <c r="Q2377" s="199" t="s">
        <v>319</v>
      </c>
      <c r="R2377" s="199" t="s">
        <v>55</v>
      </c>
      <c r="S2377" s="195">
        <v>9.3498566220040213E-3</v>
      </c>
      <c r="T2377" s="195">
        <v>0.60424375272228648</v>
      </c>
      <c r="U2377" s="195">
        <v>1.5473650459570845E-2</v>
      </c>
      <c r="V2377" s="194">
        <v>0</v>
      </c>
      <c r="W2377" s="194">
        <v>0</v>
      </c>
      <c r="X2377" s="194">
        <v>0</v>
      </c>
      <c r="Y2377" s="194" t="s">
        <v>629</v>
      </c>
      <c r="AM2377" s="200" t="s">
        <v>194</v>
      </c>
      <c r="AN2377" s="199" t="s">
        <v>372</v>
      </c>
      <c r="AO2377" s="197" t="s">
        <v>630</v>
      </c>
      <c r="AP2377" s="199" t="s">
        <v>319</v>
      </c>
      <c r="AQ2377" s="199" t="s">
        <v>52</v>
      </c>
      <c r="AR2377" s="195">
        <v>0.20606726418277785</v>
      </c>
      <c r="AS2377" s="195">
        <v>0.72098306672361345</v>
      </c>
      <c r="AT2377" s="195">
        <v>0.28581429119995277</v>
      </c>
      <c r="AU2377" s="194">
        <v>0</v>
      </c>
      <c r="AV2377" s="194">
        <v>0</v>
      </c>
      <c r="AW2377" s="194">
        <v>0</v>
      </c>
      <c r="AX2377" s="194" t="s">
        <v>639</v>
      </c>
    </row>
    <row r="2378" spans="14:50" ht="16.5" thickBot="1" x14ac:dyDescent="0.3">
      <c r="N2378" s="200" t="s">
        <v>194</v>
      </c>
      <c r="O2378" s="199" t="s">
        <v>402</v>
      </c>
      <c r="P2378" s="197" t="s">
        <v>630</v>
      </c>
      <c r="Q2378" s="199" t="s">
        <v>318</v>
      </c>
      <c r="R2378" s="199" t="s">
        <v>55</v>
      </c>
      <c r="S2378" s="195">
        <v>9.4146865960272677E-3</v>
      </c>
      <c r="T2378" s="195">
        <v>0.60734374036836036</v>
      </c>
      <c r="U2378" s="195">
        <v>1.5501413730414283E-2</v>
      </c>
      <c r="V2378" s="194">
        <v>0</v>
      </c>
      <c r="W2378" s="194">
        <v>0</v>
      </c>
      <c r="X2378" s="194">
        <v>0</v>
      </c>
      <c r="Y2378" s="194" t="s">
        <v>629</v>
      </c>
      <c r="AM2378" s="200" t="s">
        <v>194</v>
      </c>
      <c r="AN2378" s="199" t="s">
        <v>372</v>
      </c>
      <c r="AO2378" s="197" t="s">
        <v>630</v>
      </c>
      <c r="AP2378" s="199" t="s">
        <v>318</v>
      </c>
      <c r="AQ2378" s="199" t="s">
        <v>52</v>
      </c>
      <c r="AR2378" s="195">
        <v>0.17549686777266529</v>
      </c>
      <c r="AS2378" s="195">
        <v>0.64346750308775535</v>
      </c>
      <c r="AT2378" s="195">
        <v>0.27273617848690529</v>
      </c>
      <c r="AU2378" s="194">
        <v>0</v>
      </c>
      <c r="AV2378" s="194">
        <v>0</v>
      </c>
      <c r="AW2378" s="194">
        <v>0</v>
      </c>
      <c r="AX2378" s="194" t="s">
        <v>639</v>
      </c>
    </row>
    <row r="2379" spans="14:50" ht="16.5" thickBot="1" x14ac:dyDescent="0.3">
      <c r="N2379" s="200" t="s">
        <v>194</v>
      </c>
      <c r="O2379" s="199" t="s">
        <v>402</v>
      </c>
      <c r="P2379" s="197" t="s">
        <v>630</v>
      </c>
      <c r="Q2379" s="199" t="s">
        <v>317</v>
      </c>
      <c r="R2379" s="199" t="s">
        <v>55</v>
      </c>
      <c r="S2379" s="195">
        <v>9.3498566220040213E-3</v>
      </c>
      <c r="T2379" s="195">
        <v>0.60424375272228648</v>
      </c>
      <c r="U2379" s="195">
        <v>1.5473650459570845E-2</v>
      </c>
      <c r="V2379" s="194">
        <v>0</v>
      </c>
      <c r="W2379" s="194">
        <v>0</v>
      </c>
      <c r="X2379" s="194">
        <v>0</v>
      </c>
      <c r="Y2379" s="194" t="s">
        <v>629</v>
      </c>
      <c r="AM2379" s="200" t="s">
        <v>194</v>
      </c>
      <c r="AN2379" s="199" t="s">
        <v>372</v>
      </c>
      <c r="AO2379" s="197" t="s">
        <v>630</v>
      </c>
      <c r="AP2379" s="199" t="s">
        <v>317</v>
      </c>
      <c r="AQ2379" s="199" t="s">
        <v>52</v>
      </c>
      <c r="AR2379" s="195">
        <v>0.20606726418277785</v>
      </c>
      <c r="AS2379" s="195">
        <v>0.72098306672361345</v>
      </c>
      <c r="AT2379" s="195">
        <v>0.28581429119995277</v>
      </c>
      <c r="AU2379" s="194">
        <v>0</v>
      </c>
      <c r="AV2379" s="194">
        <v>0</v>
      </c>
      <c r="AW2379" s="194">
        <v>0</v>
      </c>
      <c r="AX2379" s="194" t="s">
        <v>639</v>
      </c>
    </row>
    <row r="2380" spans="14:50" ht="16.5" thickBot="1" x14ac:dyDescent="0.3">
      <c r="N2380" s="200" t="s">
        <v>194</v>
      </c>
      <c r="O2380" s="199" t="s">
        <v>402</v>
      </c>
      <c r="P2380" s="197" t="s">
        <v>630</v>
      </c>
      <c r="Q2380" s="199" t="s">
        <v>74</v>
      </c>
      <c r="R2380" s="199" t="s">
        <v>55</v>
      </c>
      <c r="S2380" s="195">
        <v>9.4146865960272677E-3</v>
      </c>
      <c r="T2380" s="195">
        <v>0.60734374036836036</v>
      </c>
      <c r="U2380" s="195">
        <v>1.5501413730414283E-2</v>
      </c>
      <c r="V2380" s="194">
        <v>0</v>
      </c>
      <c r="W2380" s="194">
        <v>0</v>
      </c>
      <c r="X2380" s="194">
        <v>0</v>
      </c>
      <c r="Y2380" s="194" t="s">
        <v>629</v>
      </c>
      <c r="AM2380" s="200" t="s">
        <v>194</v>
      </c>
      <c r="AN2380" s="199" t="s">
        <v>372</v>
      </c>
      <c r="AO2380" s="197" t="s">
        <v>630</v>
      </c>
      <c r="AP2380" s="199" t="s">
        <v>74</v>
      </c>
      <c r="AQ2380" s="199" t="s">
        <v>52</v>
      </c>
      <c r="AR2380" s="195">
        <v>0.17549686777266529</v>
      </c>
      <c r="AS2380" s="195">
        <v>0.64346750308775535</v>
      </c>
      <c r="AT2380" s="195">
        <v>0.27273617848690529</v>
      </c>
      <c r="AU2380" s="194">
        <v>0</v>
      </c>
      <c r="AV2380" s="194">
        <v>0</v>
      </c>
      <c r="AW2380" s="194">
        <v>0</v>
      </c>
      <c r="AX2380" s="194" t="s">
        <v>639</v>
      </c>
    </row>
    <row r="2381" spans="14:50" ht="16.5" thickBot="1" x14ac:dyDescent="0.3">
      <c r="N2381" s="200" t="s">
        <v>194</v>
      </c>
      <c r="O2381" s="199" t="s">
        <v>402</v>
      </c>
      <c r="P2381" s="197" t="s">
        <v>630</v>
      </c>
      <c r="Q2381" s="199" t="s">
        <v>316</v>
      </c>
      <c r="R2381" s="199" t="s">
        <v>55</v>
      </c>
      <c r="S2381" s="195">
        <v>9.4146865960272677E-3</v>
      </c>
      <c r="T2381" s="195">
        <v>0.60734374036836036</v>
      </c>
      <c r="U2381" s="195">
        <v>1.5501413730414283E-2</v>
      </c>
      <c r="V2381" s="194">
        <v>0</v>
      </c>
      <c r="W2381" s="194">
        <v>0</v>
      </c>
      <c r="X2381" s="194">
        <v>0</v>
      </c>
      <c r="Y2381" s="194" t="s">
        <v>629</v>
      </c>
      <c r="AM2381" s="200" t="s">
        <v>194</v>
      </c>
      <c r="AN2381" s="199" t="s">
        <v>372</v>
      </c>
      <c r="AO2381" s="197" t="s">
        <v>630</v>
      </c>
      <c r="AP2381" s="199" t="s">
        <v>316</v>
      </c>
      <c r="AQ2381" s="199" t="s">
        <v>52</v>
      </c>
      <c r="AR2381" s="195">
        <v>0.17549686777266529</v>
      </c>
      <c r="AS2381" s="195">
        <v>0.64346750308775535</v>
      </c>
      <c r="AT2381" s="195">
        <v>0.27273617848690529</v>
      </c>
      <c r="AU2381" s="194">
        <v>0</v>
      </c>
      <c r="AV2381" s="194">
        <v>0</v>
      </c>
      <c r="AW2381" s="194">
        <v>0</v>
      </c>
      <c r="AX2381" s="194" t="s">
        <v>639</v>
      </c>
    </row>
    <row r="2382" spans="14:50" ht="16.5" thickBot="1" x14ac:dyDescent="0.3">
      <c r="N2382" s="200" t="s">
        <v>194</v>
      </c>
      <c r="O2382" s="199" t="s">
        <v>402</v>
      </c>
      <c r="P2382" s="197" t="s">
        <v>630</v>
      </c>
      <c r="Q2382" s="199" t="s">
        <v>315</v>
      </c>
      <c r="R2382" s="199" t="s">
        <v>55</v>
      </c>
      <c r="S2382" s="195">
        <v>9.3498566220040213E-3</v>
      </c>
      <c r="T2382" s="195">
        <v>0.60424375272228648</v>
      </c>
      <c r="U2382" s="195">
        <v>1.5473650459570845E-2</v>
      </c>
      <c r="V2382" s="194">
        <v>0</v>
      </c>
      <c r="W2382" s="194">
        <v>0</v>
      </c>
      <c r="X2382" s="194">
        <v>0</v>
      </c>
      <c r="Y2382" s="194" t="s">
        <v>629</v>
      </c>
      <c r="AM2382" s="200" t="s">
        <v>194</v>
      </c>
      <c r="AN2382" s="199" t="s">
        <v>372</v>
      </c>
      <c r="AO2382" s="197" t="s">
        <v>630</v>
      </c>
      <c r="AP2382" s="199" t="s">
        <v>315</v>
      </c>
      <c r="AQ2382" s="199" t="s">
        <v>52</v>
      </c>
      <c r="AR2382" s="195">
        <v>0.19008831966800346</v>
      </c>
      <c r="AS2382" s="195">
        <v>0.68168080498260297</v>
      </c>
      <c r="AT2382" s="195">
        <v>0.27885238703890847</v>
      </c>
      <c r="AU2382" s="194">
        <v>0</v>
      </c>
      <c r="AV2382" s="194">
        <v>0</v>
      </c>
      <c r="AW2382" s="194">
        <v>0</v>
      </c>
      <c r="AX2382" s="194" t="s">
        <v>639</v>
      </c>
    </row>
    <row r="2383" spans="14:50" ht="16.5" thickBot="1" x14ac:dyDescent="0.3">
      <c r="N2383" s="200" t="s">
        <v>194</v>
      </c>
      <c r="O2383" s="199" t="s">
        <v>402</v>
      </c>
      <c r="P2383" s="197" t="s">
        <v>630</v>
      </c>
      <c r="Q2383" s="199" t="s">
        <v>314</v>
      </c>
      <c r="R2383" s="199" t="s">
        <v>55</v>
      </c>
      <c r="S2383" s="195">
        <v>9.4146865960272677E-3</v>
      </c>
      <c r="T2383" s="195">
        <v>0.60734374036836036</v>
      </c>
      <c r="U2383" s="195">
        <v>1.5501413730414283E-2</v>
      </c>
      <c r="V2383" s="194">
        <v>0</v>
      </c>
      <c r="W2383" s="194">
        <v>0</v>
      </c>
      <c r="X2383" s="194">
        <v>0</v>
      </c>
      <c r="Y2383" s="194" t="s">
        <v>629</v>
      </c>
      <c r="AM2383" s="200" t="s">
        <v>194</v>
      </c>
      <c r="AN2383" s="199" t="s">
        <v>372</v>
      </c>
      <c r="AO2383" s="197" t="s">
        <v>630</v>
      </c>
      <c r="AP2383" s="199" t="s">
        <v>314</v>
      </c>
      <c r="AQ2383" s="199" t="s">
        <v>52</v>
      </c>
      <c r="AR2383" s="195">
        <v>0.19008831966800346</v>
      </c>
      <c r="AS2383" s="195">
        <v>0.68168080498260297</v>
      </c>
      <c r="AT2383" s="195">
        <v>0.27885238703890847</v>
      </c>
      <c r="AU2383" s="194">
        <v>0</v>
      </c>
      <c r="AV2383" s="194">
        <v>0</v>
      </c>
      <c r="AW2383" s="194">
        <v>0</v>
      </c>
      <c r="AX2383" s="194" t="s">
        <v>639</v>
      </c>
    </row>
    <row r="2384" spans="14:50" ht="16.5" thickBot="1" x14ac:dyDescent="0.3">
      <c r="N2384" s="200" t="s">
        <v>194</v>
      </c>
      <c r="O2384" s="199" t="s">
        <v>402</v>
      </c>
      <c r="P2384" s="197" t="s">
        <v>630</v>
      </c>
      <c r="Q2384" s="199" t="s">
        <v>313</v>
      </c>
      <c r="R2384" s="199" t="s">
        <v>55</v>
      </c>
      <c r="S2384" s="195">
        <v>9.3498566220040213E-3</v>
      </c>
      <c r="T2384" s="195">
        <v>0.60424375272228648</v>
      </c>
      <c r="U2384" s="195">
        <v>1.5473650459570845E-2</v>
      </c>
      <c r="V2384" s="194">
        <v>0</v>
      </c>
      <c r="W2384" s="194">
        <v>0</v>
      </c>
      <c r="X2384" s="194">
        <v>0</v>
      </c>
      <c r="Y2384" s="194" t="s">
        <v>629</v>
      </c>
      <c r="AM2384" s="200" t="s">
        <v>194</v>
      </c>
      <c r="AN2384" s="199" t="s">
        <v>372</v>
      </c>
      <c r="AO2384" s="197" t="s">
        <v>630</v>
      </c>
      <c r="AP2384" s="199" t="s">
        <v>313</v>
      </c>
      <c r="AQ2384" s="199" t="s">
        <v>52</v>
      </c>
      <c r="AR2384" s="195">
        <v>0.17549686777266529</v>
      </c>
      <c r="AS2384" s="195">
        <v>0.64346750308775535</v>
      </c>
      <c r="AT2384" s="195">
        <v>0.27273617848690529</v>
      </c>
      <c r="AU2384" s="194">
        <v>0</v>
      </c>
      <c r="AV2384" s="194">
        <v>0</v>
      </c>
      <c r="AW2384" s="194">
        <v>0</v>
      </c>
      <c r="AX2384" s="194" t="s">
        <v>639</v>
      </c>
    </row>
    <row r="2385" spans="14:50" ht="16.5" thickBot="1" x14ac:dyDescent="0.3">
      <c r="N2385" s="200" t="s">
        <v>194</v>
      </c>
      <c r="O2385" s="199" t="s">
        <v>402</v>
      </c>
      <c r="P2385" s="197" t="s">
        <v>630</v>
      </c>
      <c r="Q2385" s="199" t="s">
        <v>312</v>
      </c>
      <c r="R2385" s="199" t="s">
        <v>55</v>
      </c>
      <c r="S2385" s="195">
        <v>9.4146865960272677E-3</v>
      </c>
      <c r="T2385" s="195">
        <v>0.60734374036836036</v>
      </c>
      <c r="U2385" s="195">
        <v>1.5501413730414283E-2</v>
      </c>
      <c r="V2385" s="194">
        <v>0</v>
      </c>
      <c r="W2385" s="194">
        <v>0</v>
      </c>
      <c r="X2385" s="194">
        <v>0</v>
      </c>
      <c r="Y2385" s="194" t="s">
        <v>629</v>
      </c>
      <c r="AM2385" s="200" t="s">
        <v>194</v>
      </c>
      <c r="AN2385" s="199" t="s">
        <v>372</v>
      </c>
      <c r="AO2385" s="197" t="s">
        <v>630</v>
      </c>
      <c r="AP2385" s="199" t="s">
        <v>312</v>
      </c>
      <c r="AQ2385" s="199" t="s">
        <v>52</v>
      </c>
      <c r="AR2385" s="195">
        <v>0.18420490872811976</v>
      </c>
      <c r="AS2385" s="195">
        <v>0.66779130774573892</v>
      </c>
      <c r="AT2385" s="195">
        <v>0.27584202817784453</v>
      </c>
      <c r="AU2385" s="194">
        <v>0</v>
      </c>
      <c r="AV2385" s="194">
        <v>0</v>
      </c>
      <c r="AW2385" s="194">
        <v>0</v>
      </c>
      <c r="AX2385" s="194" t="s">
        <v>639</v>
      </c>
    </row>
    <row r="2386" spans="14:50" ht="16.5" thickBot="1" x14ac:dyDescent="0.3">
      <c r="N2386" s="200" t="s">
        <v>194</v>
      </c>
      <c r="O2386" s="199" t="s">
        <v>402</v>
      </c>
      <c r="P2386" s="197" t="s">
        <v>630</v>
      </c>
      <c r="Q2386" s="199" t="s">
        <v>323</v>
      </c>
      <c r="R2386" s="199" t="s">
        <v>52</v>
      </c>
      <c r="S2386" s="195">
        <v>9.4146865960272677E-3</v>
      </c>
      <c r="T2386" s="195">
        <v>0.60734374036836036</v>
      </c>
      <c r="U2386" s="195">
        <v>1.5501413730414283E-2</v>
      </c>
      <c r="V2386" s="194">
        <v>0</v>
      </c>
      <c r="W2386" s="194">
        <v>0</v>
      </c>
      <c r="X2386" s="194">
        <v>0</v>
      </c>
      <c r="Y2386" s="194" t="s">
        <v>629</v>
      </c>
      <c r="AM2386" s="200" t="s">
        <v>194</v>
      </c>
      <c r="AN2386" s="199" t="s">
        <v>371</v>
      </c>
      <c r="AO2386" s="197" t="s">
        <v>630</v>
      </c>
      <c r="AP2386" s="199" t="s">
        <v>323</v>
      </c>
      <c r="AQ2386" s="199" t="s">
        <v>55</v>
      </c>
      <c r="AR2386" s="195">
        <v>0.71354905079077491</v>
      </c>
      <c r="AS2386" s="195">
        <v>0.73228826396971303</v>
      </c>
      <c r="AT2386" s="195">
        <v>0.97441005939743808</v>
      </c>
      <c r="AU2386" s="194">
        <v>0</v>
      </c>
      <c r="AV2386" s="194">
        <v>0</v>
      </c>
      <c r="AW2386" s="194">
        <v>0</v>
      </c>
      <c r="AX2386" s="194" t="s">
        <v>639</v>
      </c>
    </row>
    <row r="2387" spans="14:50" ht="16.5" thickBot="1" x14ac:dyDescent="0.3">
      <c r="N2387" s="200" t="s">
        <v>194</v>
      </c>
      <c r="O2387" s="199" t="s">
        <v>402</v>
      </c>
      <c r="P2387" s="197" t="s">
        <v>630</v>
      </c>
      <c r="Q2387" s="199" t="s">
        <v>322</v>
      </c>
      <c r="R2387" s="199" t="s">
        <v>52</v>
      </c>
      <c r="S2387" s="195">
        <v>9.3498566220040213E-3</v>
      </c>
      <c r="T2387" s="195">
        <v>0.60424375272228648</v>
      </c>
      <c r="U2387" s="195">
        <v>1.5473650459570845E-2</v>
      </c>
      <c r="V2387" s="194">
        <v>0</v>
      </c>
      <c r="W2387" s="194">
        <v>0</v>
      </c>
      <c r="X2387" s="194">
        <v>0</v>
      </c>
      <c r="Y2387" s="194" t="s">
        <v>629</v>
      </c>
      <c r="AM2387" s="200" t="s">
        <v>194</v>
      </c>
      <c r="AN2387" s="199" t="s">
        <v>371</v>
      </c>
      <c r="AO2387" s="197" t="s">
        <v>630</v>
      </c>
      <c r="AP2387" s="199" t="s">
        <v>321</v>
      </c>
      <c r="AQ2387" s="199" t="s">
        <v>55</v>
      </c>
      <c r="AR2387" s="195">
        <v>8.2183340296899257</v>
      </c>
      <c r="AS2387" s="195">
        <v>0.83907928863348558</v>
      </c>
      <c r="AT2387" s="195">
        <v>9.7944665552098265</v>
      </c>
      <c r="AU2387" s="194">
        <v>0</v>
      </c>
      <c r="AV2387" s="194">
        <v>0</v>
      </c>
      <c r="AW2387" s="194">
        <v>0</v>
      </c>
      <c r="AX2387" s="194" t="s">
        <v>638</v>
      </c>
    </row>
    <row r="2388" spans="14:50" ht="16.5" thickBot="1" x14ac:dyDescent="0.3">
      <c r="N2388" s="200" t="s">
        <v>194</v>
      </c>
      <c r="O2388" s="199" t="s">
        <v>402</v>
      </c>
      <c r="P2388" s="197" t="s">
        <v>630</v>
      </c>
      <c r="Q2388" s="199" t="s">
        <v>321</v>
      </c>
      <c r="R2388" s="199" t="s">
        <v>52</v>
      </c>
      <c r="S2388" s="195">
        <v>9.4146865960272677E-3</v>
      </c>
      <c r="T2388" s="195">
        <v>0.60734374036836036</v>
      </c>
      <c r="U2388" s="195">
        <v>1.5501413730414283E-2</v>
      </c>
      <c r="V2388" s="194">
        <v>0</v>
      </c>
      <c r="W2388" s="194">
        <v>0</v>
      </c>
      <c r="X2388" s="194">
        <v>0</v>
      </c>
      <c r="Y2388" s="194" t="s">
        <v>629</v>
      </c>
      <c r="AM2388" s="200" t="s">
        <v>194</v>
      </c>
      <c r="AN2388" s="199" t="s">
        <v>371</v>
      </c>
      <c r="AO2388" s="197" t="s">
        <v>630</v>
      </c>
      <c r="AP2388" s="199" t="s">
        <v>315</v>
      </c>
      <c r="AQ2388" s="199" t="s">
        <v>55</v>
      </c>
      <c r="AR2388" s="195">
        <v>6.8508433998645932</v>
      </c>
      <c r="AS2388" s="195">
        <v>0.83907928863348613</v>
      </c>
      <c r="AT2388" s="195">
        <v>8.1647151737254653</v>
      </c>
      <c r="AU2388" s="194">
        <v>0</v>
      </c>
      <c r="AV2388" s="194">
        <v>0</v>
      </c>
      <c r="AW2388" s="194">
        <v>0</v>
      </c>
      <c r="AX2388" s="194" t="s">
        <v>638</v>
      </c>
    </row>
    <row r="2389" spans="14:50" ht="16.5" thickBot="1" x14ac:dyDescent="0.3">
      <c r="N2389" s="200" t="s">
        <v>194</v>
      </c>
      <c r="O2389" s="199" t="s">
        <v>402</v>
      </c>
      <c r="P2389" s="197" t="s">
        <v>630</v>
      </c>
      <c r="Q2389" s="199" t="s">
        <v>320</v>
      </c>
      <c r="R2389" s="199" t="s">
        <v>52</v>
      </c>
      <c r="S2389" s="195">
        <v>9.3498566220040213E-3</v>
      </c>
      <c r="T2389" s="195">
        <v>0.60424375272228648</v>
      </c>
      <c r="U2389" s="195">
        <v>1.5473650459570845E-2</v>
      </c>
      <c r="V2389" s="194">
        <v>0</v>
      </c>
      <c r="W2389" s="194">
        <v>0</v>
      </c>
      <c r="X2389" s="194">
        <v>0</v>
      </c>
      <c r="Y2389" s="194" t="s">
        <v>629</v>
      </c>
      <c r="AM2389" s="200" t="s">
        <v>194</v>
      </c>
      <c r="AN2389" s="199" t="s">
        <v>371</v>
      </c>
      <c r="AO2389" s="197" t="s">
        <v>630</v>
      </c>
      <c r="AP2389" s="199" t="s">
        <v>312</v>
      </c>
      <c r="AQ2389" s="199" t="s">
        <v>55</v>
      </c>
      <c r="AR2389" s="195">
        <v>0.35725038467307219</v>
      </c>
      <c r="AS2389" s="195">
        <v>0.7322882639697128</v>
      </c>
      <c r="AT2389" s="195">
        <v>0.48785485477594376</v>
      </c>
      <c r="AU2389" s="194">
        <v>0</v>
      </c>
      <c r="AV2389" s="194">
        <v>0</v>
      </c>
      <c r="AW2389" s="194">
        <v>0</v>
      </c>
      <c r="AX2389" s="194" t="s">
        <v>639</v>
      </c>
    </row>
    <row r="2390" spans="14:50" ht="16.5" thickBot="1" x14ac:dyDescent="0.3">
      <c r="N2390" s="200" t="s">
        <v>194</v>
      </c>
      <c r="O2390" s="199" t="s">
        <v>402</v>
      </c>
      <c r="P2390" s="197" t="s">
        <v>630</v>
      </c>
      <c r="Q2390" s="199" t="s">
        <v>319</v>
      </c>
      <c r="R2390" s="199" t="s">
        <v>52</v>
      </c>
      <c r="S2390" s="195">
        <v>9.3498566220040213E-3</v>
      </c>
      <c r="T2390" s="195">
        <v>0.60424375272228648</v>
      </c>
      <c r="U2390" s="195">
        <v>1.5473650459570845E-2</v>
      </c>
      <c r="V2390" s="194">
        <v>0</v>
      </c>
      <c r="W2390" s="194">
        <v>0</v>
      </c>
      <c r="X2390" s="194">
        <v>0</v>
      </c>
      <c r="Y2390" s="194" t="s">
        <v>629</v>
      </c>
      <c r="AM2390" s="200" t="s">
        <v>194</v>
      </c>
      <c r="AN2390" s="199" t="s">
        <v>371</v>
      </c>
      <c r="AO2390" s="197" t="s">
        <v>630</v>
      </c>
      <c r="AP2390" s="199" t="s">
        <v>323</v>
      </c>
      <c r="AQ2390" s="199" t="s">
        <v>52</v>
      </c>
      <c r="AR2390" s="195">
        <v>0.71354905079077491</v>
      </c>
      <c r="AS2390" s="195">
        <v>0.73228826396971303</v>
      </c>
      <c r="AT2390" s="195">
        <v>0.97441005939743808</v>
      </c>
      <c r="AU2390" s="194">
        <v>0</v>
      </c>
      <c r="AV2390" s="194">
        <v>0</v>
      </c>
      <c r="AW2390" s="194">
        <v>0</v>
      </c>
      <c r="AX2390" s="194" t="s">
        <v>639</v>
      </c>
    </row>
    <row r="2391" spans="14:50" ht="16.5" thickBot="1" x14ac:dyDescent="0.3">
      <c r="N2391" s="200" t="s">
        <v>194</v>
      </c>
      <c r="O2391" s="199" t="s">
        <v>402</v>
      </c>
      <c r="P2391" s="197" t="s">
        <v>630</v>
      </c>
      <c r="Q2391" s="199" t="s">
        <v>318</v>
      </c>
      <c r="R2391" s="199" t="s">
        <v>52</v>
      </c>
      <c r="S2391" s="195">
        <v>9.4146865960272677E-3</v>
      </c>
      <c r="T2391" s="195">
        <v>0.60734374036836036</v>
      </c>
      <c r="U2391" s="195">
        <v>1.5501413730414283E-2</v>
      </c>
      <c r="V2391" s="194">
        <v>0</v>
      </c>
      <c r="W2391" s="194">
        <v>0</v>
      </c>
      <c r="X2391" s="194">
        <v>0</v>
      </c>
      <c r="Y2391" s="194" t="s">
        <v>629</v>
      </c>
      <c r="AM2391" s="200" t="s">
        <v>194</v>
      </c>
      <c r="AN2391" s="199" t="s">
        <v>371</v>
      </c>
      <c r="AO2391" s="197" t="s">
        <v>630</v>
      </c>
      <c r="AP2391" s="199" t="s">
        <v>321</v>
      </c>
      <c r="AQ2391" s="199" t="s">
        <v>52</v>
      </c>
      <c r="AR2391" s="195">
        <v>8.2183340296899257</v>
      </c>
      <c r="AS2391" s="195">
        <v>0.83907928863348558</v>
      </c>
      <c r="AT2391" s="195">
        <v>9.7944665552098265</v>
      </c>
      <c r="AU2391" s="194">
        <v>0</v>
      </c>
      <c r="AV2391" s="194">
        <v>0</v>
      </c>
      <c r="AW2391" s="194">
        <v>0</v>
      </c>
      <c r="AX2391" s="194" t="s">
        <v>638</v>
      </c>
    </row>
    <row r="2392" spans="14:50" ht="16.5" thickBot="1" x14ac:dyDescent="0.3">
      <c r="N2392" s="200" t="s">
        <v>194</v>
      </c>
      <c r="O2392" s="199" t="s">
        <v>402</v>
      </c>
      <c r="P2392" s="197" t="s">
        <v>630</v>
      </c>
      <c r="Q2392" s="199" t="s">
        <v>317</v>
      </c>
      <c r="R2392" s="199" t="s">
        <v>52</v>
      </c>
      <c r="S2392" s="195">
        <v>9.3498566220040213E-3</v>
      </c>
      <c r="T2392" s="195">
        <v>0.60424375272228648</v>
      </c>
      <c r="U2392" s="195">
        <v>1.5473650459570845E-2</v>
      </c>
      <c r="V2392" s="194">
        <v>0</v>
      </c>
      <c r="W2392" s="194">
        <v>0</v>
      </c>
      <c r="X2392" s="194">
        <v>0</v>
      </c>
      <c r="Y2392" s="194" t="s">
        <v>629</v>
      </c>
      <c r="AM2392" s="200" t="s">
        <v>194</v>
      </c>
      <c r="AN2392" s="199" t="s">
        <v>371</v>
      </c>
      <c r="AO2392" s="197" t="s">
        <v>630</v>
      </c>
      <c r="AP2392" s="199" t="s">
        <v>315</v>
      </c>
      <c r="AQ2392" s="199" t="s">
        <v>52</v>
      </c>
      <c r="AR2392" s="195">
        <v>6.8508433998645932</v>
      </c>
      <c r="AS2392" s="195">
        <v>0.83907928863348613</v>
      </c>
      <c r="AT2392" s="195">
        <v>8.1647151737254653</v>
      </c>
      <c r="AU2392" s="194">
        <v>0</v>
      </c>
      <c r="AV2392" s="194">
        <v>0</v>
      </c>
      <c r="AW2392" s="194">
        <v>0</v>
      </c>
      <c r="AX2392" s="194" t="s">
        <v>638</v>
      </c>
    </row>
    <row r="2393" spans="14:50" ht="16.5" thickBot="1" x14ac:dyDescent="0.3">
      <c r="N2393" s="200" t="s">
        <v>194</v>
      </c>
      <c r="O2393" s="199" t="s">
        <v>402</v>
      </c>
      <c r="P2393" s="197" t="s">
        <v>630</v>
      </c>
      <c r="Q2393" s="199" t="s">
        <v>74</v>
      </c>
      <c r="R2393" s="199" t="s">
        <v>52</v>
      </c>
      <c r="S2393" s="195">
        <v>9.4146865960272677E-3</v>
      </c>
      <c r="T2393" s="195">
        <v>0.60734374036836036</v>
      </c>
      <c r="U2393" s="195">
        <v>1.5501413730414283E-2</v>
      </c>
      <c r="V2393" s="194">
        <v>0</v>
      </c>
      <c r="W2393" s="194">
        <v>0</v>
      </c>
      <c r="X2393" s="194">
        <v>0</v>
      </c>
      <c r="Y2393" s="194" t="s">
        <v>629</v>
      </c>
      <c r="AM2393" s="200" t="s">
        <v>194</v>
      </c>
      <c r="AN2393" s="199" t="s">
        <v>371</v>
      </c>
      <c r="AO2393" s="197" t="s">
        <v>630</v>
      </c>
      <c r="AP2393" s="199" t="s">
        <v>312</v>
      </c>
      <c r="AQ2393" s="199" t="s">
        <v>52</v>
      </c>
      <c r="AR2393" s="195">
        <v>0.35725038467307219</v>
      </c>
      <c r="AS2393" s="195">
        <v>0.7322882639697128</v>
      </c>
      <c r="AT2393" s="195">
        <v>0.48785485477594376</v>
      </c>
      <c r="AU2393" s="194">
        <v>0</v>
      </c>
      <c r="AV2393" s="194">
        <v>0</v>
      </c>
      <c r="AW2393" s="194">
        <v>0</v>
      </c>
      <c r="AX2393" s="194" t="s">
        <v>639</v>
      </c>
    </row>
    <row r="2394" spans="14:50" ht="16.5" thickBot="1" x14ac:dyDescent="0.3">
      <c r="N2394" s="200" t="s">
        <v>194</v>
      </c>
      <c r="O2394" s="199" t="s">
        <v>402</v>
      </c>
      <c r="P2394" s="197" t="s">
        <v>630</v>
      </c>
      <c r="Q2394" s="199" t="s">
        <v>316</v>
      </c>
      <c r="R2394" s="199" t="s">
        <v>52</v>
      </c>
      <c r="S2394" s="195">
        <v>9.4146865960272677E-3</v>
      </c>
      <c r="T2394" s="195">
        <v>0.60734374036836036</v>
      </c>
      <c r="U2394" s="195">
        <v>1.5501413730414283E-2</v>
      </c>
      <c r="V2394" s="194">
        <v>0</v>
      </c>
      <c r="W2394" s="194">
        <v>0</v>
      </c>
      <c r="X2394" s="194">
        <v>0</v>
      </c>
      <c r="Y2394" s="194" t="s">
        <v>629</v>
      </c>
      <c r="AM2394" s="200" t="s">
        <v>194</v>
      </c>
      <c r="AN2394" s="199" t="s">
        <v>367</v>
      </c>
      <c r="AO2394" s="197" t="s">
        <v>630</v>
      </c>
      <c r="AP2394" s="199" t="s">
        <v>323</v>
      </c>
      <c r="AQ2394" s="199" t="s">
        <v>55</v>
      </c>
      <c r="AR2394" s="195">
        <v>0.13198181110266349</v>
      </c>
      <c r="AS2394" s="195">
        <v>-3.0571439590525218</v>
      </c>
      <c r="AT2394" s="195">
        <v>-4.3171604893466532E-2</v>
      </c>
      <c r="AU2394" s="194">
        <v>0</v>
      </c>
      <c r="AV2394" s="194">
        <v>0</v>
      </c>
      <c r="AW2394" s="194">
        <v>0</v>
      </c>
      <c r="AX2394" s="194" t="s">
        <v>639</v>
      </c>
    </row>
    <row r="2395" spans="14:50" ht="16.5" thickBot="1" x14ac:dyDescent="0.3">
      <c r="N2395" s="200" t="s">
        <v>194</v>
      </c>
      <c r="O2395" s="199" t="s">
        <v>402</v>
      </c>
      <c r="P2395" s="197" t="s">
        <v>630</v>
      </c>
      <c r="Q2395" s="199" t="s">
        <v>315</v>
      </c>
      <c r="R2395" s="199" t="s">
        <v>52</v>
      </c>
      <c r="S2395" s="195">
        <v>9.3498566220040213E-3</v>
      </c>
      <c r="T2395" s="195">
        <v>0.60424375272228648</v>
      </c>
      <c r="U2395" s="195">
        <v>1.5473650459570845E-2</v>
      </c>
      <c r="V2395" s="194">
        <v>0</v>
      </c>
      <c r="W2395" s="194">
        <v>0</v>
      </c>
      <c r="X2395" s="194">
        <v>0</v>
      </c>
      <c r="Y2395" s="194" t="s">
        <v>629</v>
      </c>
      <c r="AM2395" s="200" t="s">
        <v>194</v>
      </c>
      <c r="AN2395" s="199" t="s">
        <v>367</v>
      </c>
      <c r="AO2395" s="197" t="s">
        <v>630</v>
      </c>
      <c r="AP2395" s="199" t="s">
        <v>322</v>
      </c>
      <c r="AQ2395" s="199" t="s">
        <v>55</v>
      </c>
      <c r="AR2395" s="195">
        <v>0.13699855705525343</v>
      </c>
      <c r="AS2395" s="195">
        <v>-3.1733487182911388</v>
      </c>
      <c r="AT2395" s="195">
        <v>-4.3171604893466525E-2</v>
      </c>
      <c r="AU2395" s="194">
        <v>0</v>
      </c>
      <c r="AV2395" s="194">
        <v>0</v>
      </c>
      <c r="AW2395" s="194">
        <v>0</v>
      </c>
      <c r="AX2395" s="194" t="s">
        <v>639</v>
      </c>
    </row>
    <row r="2396" spans="14:50" ht="16.5" thickBot="1" x14ac:dyDescent="0.3">
      <c r="N2396" s="200" t="s">
        <v>194</v>
      </c>
      <c r="O2396" s="199" t="s">
        <v>402</v>
      </c>
      <c r="P2396" s="197" t="s">
        <v>630</v>
      </c>
      <c r="Q2396" s="199" t="s">
        <v>314</v>
      </c>
      <c r="R2396" s="199" t="s">
        <v>52</v>
      </c>
      <c r="S2396" s="195">
        <v>9.4146865960272677E-3</v>
      </c>
      <c r="T2396" s="195">
        <v>0.60734374036836036</v>
      </c>
      <c r="U2396" s="195">
        <v>1.5501413730414283E-2</v>
      </c>
      <c r="V2396" s="194">
        <v>0</v>
      </c>
      <c r="W2396" s="194">
        <v>0</v>
      </c>
      <c r="X2396" s="194">
        <v>0</v>
      </c>
      <c r="Y2396" s="194" t="s">
        <v>629</v>
      </c>
      <c r="AM2396" s="200" t="s">
        <v>194</v>
      </c>
      <c r="AN2396" s="199" t="s">
        <v>367</v>
      </c>
      <c r="AO2396" s="197" t="s">
        <v>630</v>
      </c>
      <c r="AP2396" s="199" t="s">
        <v>321</v>
      </c>
      <c r="AQ2396" s="199" t="s">
        <v>55</v>
      </c>
      <c r="AR2396" s="195">
        <v>0.13198181110266344</v>
      </c>
      <c r="AS2396" s="195">
        <v>-3.0571439590525205</v>
      </c>
      <c r="AT2396" s="195">
        <v>-4.3171604893466532E-2</v>
      </c>
      <c r="AU2396" s="194">
        <v>0</v>
      </c>
      <c r="AV2396" s="194">
        <v>0</v>
      </c>
      <c r="AW2396" s="194">
        <v>0</v>
      </c>
      <c r="AX2396" s="194" t="s">
        <v>639</v>
      </c>
    </row>
    <row r="2397" spans="14:50" ht="16.5" thickBot="1" x14ac:dyDescent="0.3">
      <c r="N2397" s="200" t="s">
        <v>194</v>
      </c>
      <c r="O2397" s="199" t="s">
        <v>402</v>
      </c>
      <c r="P2397" s="197" t="s">
        <v>630</v>
      </c>
      <c r="Q2397" s="199" t="s">
        <v>313</v>
      </c>
      <c r="R2397" s="199" t="s">
        <v>52</v>
      </c>
      <c r="S2397" s="195">
        <v>9.3498566220040213E-3</v>
      </c>
      <c r="T2397" s="195">
        <v>0.60424375272228648</v>
      </c>
      <c r="U2397" s="195">
        <v>1.5473650459570845E-2</v>
      </c>
      <c r="V2397" s="194">
        <v>0</v>
      </c>
      <c r="W2397" s="194">
        <v>0</v>
      </c>
      <c r="X2397" s="194">
        <v>0</v>
      </c>
      <c r="Y2397" s="194" t="s">
        <v>629</v>
      </c>
      <c r="AM2397" s="200" t="s">
        <v>194</v>
      </c>
      <c r="AN2397" s="199" t="s">
        <v>367</v>
      </c>
      <c r="AO2397" s="197" t="s">
        <v>630</v>
      </c>
      <c r="AP2397" s="199" t="s">
        <v>320</v>
      </c>
      <c r="AQ2397" s="199" t="s">
        <v>55</v>
      </c>
      <c r="AR2397" s="195">
        <v>0.13198181110266338</v>
      </c>
      <c r="AS2397" s="195">
        <v>-3.0571439590525218</v>
      </c>
      <c r="AT2397" s="195">
        <v>-4.3171604893466498E-2</v>
      </c>
      <c r="AU2397" s="194">
        <v>0</v>
      </c>
      <c r="AV2397" s="194">
        <v>0</v>
      </c>
      <c r="AW2397" s="194">
        <v>0</v>
      </c>
      <c r="AX2397" s="194" t="s">
        <v>639</v>
      </c>
    </row>
    <row r="2398" spans="14:50" ht="16.5" thickBot="1" x14ac:dyDescent="0.3">
      <c r="N2398" s="200" t="s">
        <v>194</v>
      </c>
      <c r="O2398" s="199" t="s">
        <v>402</v>
      </c>
      <c r="P2398" s="197" t="s">
        <v>630</v>
      </c>
      <c r="Q2398" s="199" t="s">
        <v>312</v>
      </c>
      <c r="R2398" s="199" t="s">
        <v>52</v>
      </c>
      <c r="S2398" s="195">
        <v>9.4146865960272677E-3</v>
      </c>
      <c r="T2398" s="195">
        <v>0.60734374036836036</v>
      </c>
      <c r="U2398" s="195">
        <v>1.5501413730414283E-2</v>
      </c>
      <c r="V2398" s="194">
        <v>0</v>
      </c>
      <c r="W2398" s="194">
        <v>0</v>
      </c>
      <c r="X2398" s="194">
        <v>0</v>
      </c>
      <c r="Y2398" s="194" t="s">
        <v>629</v>
      </c>
      <c r="AM2398" s="200" t="s">
        <v>194</v>
      </c>
      <c r="AN2398" s="199" t="s">
        <v>367</v>
      </c>
      <c r="AO2398" s="197" t="s">
        <v>630</v>
      </c>
      <c r="AP2398" s="199" t="s">
        <v>319</v>
      </c>
      <c r="AQ2398" s="199" t="s">
        <v>55</v>
      </c>
      <c r="AR2398" s="195">
        <v>0.13699855705525349</v>
      </c>
      <c r="AS2398" s="195">
        <v>-3.1733487182911393</v>
      </c>
      <c r="AT2398" s="195">
        <v>-4.3171604893466539E-2</v>
      </c>
      <c r="AU2398" s="194">
        <v>0</v>
      </c>
      <c r="AV2398" s="194">
        <v>0</v>
      </c>
      <c r="AW2398" s="194">
        <v>0</v>
      </c>
      <c r="AX2398" s="194" t="s">
        <v>639</v>
      </c>
    </row>
    <row r="2399" spans="14:50" ht="16.5" thickBot="1" x14ac:dyDescent="0.3">
      <c r="N2399" s="200" t="s">
        <v>194</v>
      </c>
      <c r="O2399" s="199" t="s">
        <v>398</v>
      </c>
      <c r="P2399" s="197" t="s">
        <v>630</v>
      </c>
      <c r="Q2399" s="199" t="s">
        <v>323</v>
      </c>
      <c r="R2399" s="199" t="s">
        <v>55</v>
      </c>
      <c r="S2399" s="195">
        <v>19.010798829055464</v>
      </c>
      <c r="T2399" s="195">
        <v>0.58950953174250065</v>
      </c>
      <c r="U2399" s="195">
        <v>32.248501178365053</v>
      </c>
      <c r="V2399" s="194">
        <v>0</v>
      </c>
      <c r="W2399" s="194">
        <v>0</v>
      </c>
      <c r="X2399" s="194">
        <v>0</v>
      </c>
      <c r="Y2399" s="194" t="s">
        <v>629</v>
      </c>
      <c r="AM2399" s="200" t="s">
        <v>194</v>
      </c>
      <c r="AN2399" s="199" t="s">
        <v>367</v>
      </c>
      <c r="AO2399" s="197" t="s">
        <v>630</v>
      </c>
      <c r="AP2399" s="199" t="s">
        <v>318</v>
      </c>
      <c r="AQ2399" s="199" t="s">
        <v>55</v>
      </c>
      <c r="AR2399" s="195">
        <v>0.13198181110266344</v>
      </c>
      <c r="AS2399" s="195">
        <v>-3.0571439590525191</v>
      </c>
      <c r="AT2399" s="195">
        <v>-4.3171604893466553E-2</v>
      </c>
      <c r="AU2399" s="194">
        <v>0</v>
      </c>
      <c r="AV2399" s="194">
        <v>0</v>
      </c>
      <c r="AW2399" s="194">
        <v>0</v>
      </c>
      <c r="AX2399" s="194" t="s">
        <v>639</v>
      </c>
    </row>
    <row r="2400" spans="14:50" ht="16.5" thickBot="1" x14ac:dyDescent="0.3">
      <c r="N2400" s="200" t="s">
        <v>194</v>
      </c>
      <c r="O2400" s="199" t="s">
        <v>398</v>
      </c>
      <c r="P2400" s="197" t="s">
        <v>630</v>
      </c>
      <c r="Q2400" s="199" t="s">
        <v>322</v>
      </c>
      <c r="R2400" s="199" t="s">
        <v>55</v>
      </c>
      <c r="S2400" s="195">
        <v>18.980847730575299</v>
      </c>
      <c r="T2400" s="195">
        <v>0.58226264772065517</v>
      </c>
      <c r="U2400" s="195">
        <v>32.59842925675958</v>
      </c>
      <c r="V2400" s="194">
        <v>0</v>
      </c>
      <c r="W2400" s="194">
        <v>0</v>
      </c>
      <c r="X2400" s="194">
        <v>0</v>
      </c>
      <c r="Y2400" s="194" t="s">
        <v>629</v>
      </c>
      <c r="AM2400" s="200" t="s">
        <v>194</v>
      </c>
      <c r="AN2400" s="199" t="s">
        <v>367</v>
      </c>
      <c r="AO2400" s="197" t="s">
        <v>630</v>
      </c>
      <c r="AP2400" s="199" t="s">
        <v>317</v>
      </c>
      <c r="AQ2400" s="199" t="s">
        <v>55</v>
      </c>
      <c r="AR2400" s="195">
        <v>0.13198181110266347</v>
      </c>
      <c r="AS2400" s="195">
        <v>-3.0571439590525209</v>
      </c>
      <c r="AT2400" s="195">
        <v>-4.3171604893466539E-2</v>
      </c>
      <c r="AU2400" s="194">
        <v>0</v>
      </c>
      <c r="AV2400" s="194">
        <v>0</v>
      </c>
      <c r="AW2400" s="194">
        <v>0</v>
      </c>
      <c r="AX2400" s="194" t="s">
        <v>639</v>
      </c>
    </row>
    <row r="2401" spans="14:50" ht="16.5" thickBot="1" x14ac:dyDescent="0.3">
      <c r="N2401" s="200" t="s">
        <v>194</v>
      </c>
      <c r="O2401" s="199" t="s">
        <v>398</v>
      </c>
      <c r="P2401" s="197" t="s">
        <v>630</v>
      </c>
      <c r="Q2401" s="199" t="s">
        <v>321</v>
      </c>
      <c r="R2401" s="199" t="s">
        <v>55</v>
      </c>
      <c r="S2401" s="195">
        <v>19.471503198205518</v>
      </c>
      <c r="T2401" s="195">
        <v>0.6051412209011563</v>
      </c>
      <c r="U2401" s="195">
        <v>32.176792004367513</v>
      </c>
      <c r="V2401" s="194">
        <v>0</v>
      </c>
      <c r="W2401" s="194">
        <v>0</v>
      </c>
      <c r="X2401" s="194">
        <v>0</v>
      </c>
      <c r="Y2401" s="194" t="s">
        <v>629</v>
      </c>
      <c r="AM2401" s="200" t="s">
        <v>194</v>
      </c>
      <c r="AN2401" s="199" t="s">
        <v>367</v>
      </c>
      <c r="AO2401" s="197" t="s">
        <v>630</v>
      </c>
      <c r="AP2401" s="199" t="s">
        <v>74</v>
      </c>
      <c r="AQ2401" s="199" t="s">
        <v>55</v>
      </c>
      <c r="AR2401" s="195">
        <v>0.13198181110266347</v>
      </c>
      <c r="AS2401" s="195">
        <v>-3.0571439590525222</v>
      </c>
      <c r="AT2401" s="195">
        <v>-4.3171604893466518E-2</v>
      </c>
      <c r="AU2401" s="194">
        <v>0</v>
      </c>
      <c r="AV2401" s="194">
        <v>0</v>
      </c>
      <c r="AW2401" s="194">
        <v>0</v>
      </c>
      <c r="AX2401" s="194" t="s">
        <v>639</v>
      </c>
    </row>
    <row r="2402" spans="14:50" ht="16.5" thickBot="1" x14ac:dyDescent="0.3">
      <c r="N2402" s="200" t="s">
        <v>194</v>
      </c>
      <c r="O2402" s="199" t="s">
        <v>398</v>
      </c>
      <c r="P2402" s="197" t="s">
        <v>630</v>
      </c>
      <c r="Q2402" s="199" t="s">
        <v>320</v>
      </c>
      <c r="R2402" s="199" t="s">
        <v>55</v>
      </c>
      <c r="S2402" s="195">
        <v>19.010798829055467</v>
      </c>
      <c r="T2402" s="195">
        <v>0.58950953174250065</v>
      </c>
      <c r="U2402" s="195">
        <v>32.248501178365061</v>
      </c>
      <c r="V2402" s="194">
        <v>0</v>
      </c>
      <c r="W2402" s="194">
        <v>0</v>
      </c>
      <c r="X2402" s="194">
        <v>0</v>
      </c>
      <c r="Y2402" s="194" t="s">
        <v>629</v>
      </c>
      <c r="AM2402" s="200" t="s">
        <v>194</v>
      </c>
      <c r="AN2402" s="199" t="s">
        <v>367</v>
      </c>
      <c r="AO2402" s="197" t="s">
        <v>630</v>
      </c>
      <c r="AP2402" s="199" t="s">
        <v>316</v>
      </c>
      <c r="AQ2402" s="199" t="s">
        <v>55</v>
      </c>
      <c r="AR2402" s="195">
        <v>0.13198181110266349</v>
      </c>
      <c r="AS2402" s="195">
        <v>-3.0571439590525205</v>
      </c>
      <c r="AT2402" s="195">
        <v>-4.3171604893466553E-2</v>
      </c>
      <c r="AU2402" s="194">
        <v>0</v>
      </c>
      <c r="AV2402" s="194">
        <v>0</v>
      </c>
      <c r="AW2402" s="194">
        <v>0</v>
      </c>
      <c r="AX2402" s="194" t="s">
        <v>639</v>
      </c>
    </row>
    <row r="2403" spans="14:50" ht="16.5" thickBot="1" x14ac:dyDescent="0.3">
      <c r="N2403" s="200" t="s">
        <v>194</v>
      </c>
      <c r="O2403" s="199" t="s">
        <v>398</v>
      </c>
      <c r="P2403" s="197" t="s">
        <v>630</v>
      </c>
      <c r="Q2403" s="199" t="s">
        <v>319</v>
      </c>
      <c r="R2403" s="199" t="s">
        <v>55</v>
      </c>
      <c r="S2403" s="195">
        <v>18.98084773057532</v>
      </c>
      <c r="T2403" s="195">
        <v>0.58226264772065506</v>
      </c>
      <c r="U2403" s="195">
        <v>32.598429256759616</v>
      </c>
      <c r="V2403" s="194">
        <v>0</v>
      </c>
      <c r="W2403" s="194">
        <v>0</v>
      </c>
      <c r="X2403" s="194">
        <v>0</v>
      </c>
      <c r="Y2403" s="194" t="s">
        <v>629</v>
      </c>
      <c r="AM2403" s="200" t="s">
        <v>194</v>
      </c>
      <c r="AN2403" s="199" t="s">
        <v>367</v>
      </c>
      <c r="AO2403" s="197" t="s">
        <v>630</v>
      </c>
      <c r="AP2403" s="199" t="s">
        <v>315</v>
      </c>
      <c r="AQ2403" s="199" t="s">
        <v>55</v>
      </c>
      <c r="AR2403" s="195">
        <v>0.13198181110266347</v>
      </c>
      <c r="AS2403" s="195">
        <v>-3.0571439590525187</v>
      </c>
      <c r="AT2403" s="195">
        <v>-4.317160489346656E-2</v>
      </c>
      <c r="AU2403" s="194">
        <v>0</v>
      </c>
      <c r="AV2403" s="194">
        <v>0</v>
      </c>
      <c r="AW2403" s="194">
        <v>0</v>
      </c>
      <c r="AX2403" s="194" t="s">
        <v>639</v>
      </c>
    </row>
    <row r="2404" spans="14:50" ht="16.5" thickBot="1" x14ac:dyDescent="0.3">
      <c r="N2404" s="200" t="s">
        <v>194</v>
      </c>
      <c r="O2404" s="199" t="s">
        <v>398</v>
      </c>
      <c r="P2404" s="197" t="s">
        <v>630</v>
      </c>
      <c r="Q2404" s="199" t="s">
        <v>318</v>
      </c>
      <c r="R2404" s="199" t="s">
        <v>55</v>
      </c>
      <c r="S2404" s="195">
        <v>19.01079882905546</v>
      </c>
      <c r="T2404" s="195">
        <v>0.58950953174250065</v>
      </c>
      <c r="U2404" s="195">
        <v>32.248501178365046</v>
      </c>
      <c r="V2404" s="194">
        <v>0</v>
      </c>
      <c r="W2404" s="194">
        <v>0</v>
      </c>
      <c r="X2404" s="194">
        <v>0</v>
      </c>
      <c r="Y2404" s="194" t="s">
        <v>629</v>
      </c>
      <c r="AM2404" s="200" t="s">
        <v>194</v>
      </c>
      <c r="AN2404" s="199" t="s">
        <v>367</v>
      </c>
      <c r="AO2404" s="197" t="s">
        <v>630</v>
      </c>
      <c r="AP2404" s="199" t="s">
        <v>314</v>
      </c>
      <c r="AQ2404" s="199" t="s">
        <v>55</v>
      </c>
      <c r="AR2404" s="195">
        <v>0.13198181110266344</v>
      </c>
      <c r="AS2404" s="195">
        <v>-3.0571439590525227</v>
      </c>
      <c r="AT2404" s="195">
        <v>-4.3171604893466498E-2</v>
      </c>
      <c r="AU2404" s="194">
        <v>0</v>
      </c>
      <c r="AV2404" s="194">
        <v>0</v>
      </c>
      <c r="AW2404" s="194">
        <v>0</v>
      </c>
      <c r="AX2404" s="194" t="s">
        <v>639</v>
      </c>
    </row>
    <row r="2405" spans="14:50" ht="16.5" thickBot="1" x14ac:dyDescent="0.3">
      <c r="N2405" s="200" t="s">
        <v>194</v>
      </c>
      <c r="O2405" s="199" t="s">
        <v>398</v>
      </c>
      <c r="P2405" s="197" t="s">
        <v>630</v>
      </c>
      <c r="Q2405" s="199" t="s">
        <v>317</v>
      </c>
      <c r="R2405" s="199" t="s">
        <v>55</v>
      </c>
      <c r="S2405" s="195">
        <v>19.471503198205536</v>
      </c>
      <c r="T2405" s="195">
        <v>0.60514122090115618</v>
      </c>
      <c r="U2405" s="195">
        <v>32.176792004367542</v>
      </c>
      <c r="V2405" s="194">
        <v>0</v>
      </c>
      <c r="W2405" s="194">
        <v>0</v>
      </c>
      <c r="X2405" s="194">
        <v>0</v>
      </c>
      <c r="Y2405" s="194" t="s">
        <v>629</v>
      </c>
      <c r="AM2405" s="200" t="s">
        <v>194</v>
      </c>
      <c r="AN2405" s="199" t="s">
        <v>367</v>
      </c>
      <c r="AO2405" s="197" t="s">
        <v>630</v>
      </c>
      <c r="AP2405" s="199" t="s">
        <v>313</v>
      </c>
      <c r="AQ2405" s="199" t="s">
        <v>55</v>
      </c>
      <c r="AR2405" s="195">
        <v>0.13198181110266349</v>
      </c>
      <c r="AS2405" s="195">
        <v>-3.0571439590525236</v>
      </c>
      <c r="AT2405" s="195">
        <v>-4.3171604893466504E-2</v>
      </c>
      <c r="AU2405" s="194">
        <v>0</v>
      </c>
      <c r="AV2405" s="194">
        <v>0</v>
      </c>
      <c r="AW2405" s="194">
        <v>0</v>
      </c>
      <c r="AX2405" s="194" t="s">
        <v>639</v>
      </c>
    </row>
    <row r="2406" spans="14:50" ht="16.5" thickBot="1" x14ac:dyDescent="0.3">
      <c r="N2406" s="200" t="s">
        <v>194</v>
      </c>
      <c r="O2406" s="199" t="s">
        <v>398</v>
      </c>
      <c r="P2406" s="197" t="s">
        <v>630</v>
      </c>
      <c r="Q2406" s="199" t="s">
        <v>74</v>
      </c>
      <c r="R2406" s="199" t="s">
        <v>55</v>
      </c>
      <c r="S2406" s="195">
        <v>19.010798829055492</v>
      </c>
      <c r="T2406" s="195">
        <v>0.58950953174250065</v>
      </c>
      <c r="U2406" s="195">
        <v>32.248501178365103</v>
      </c>
      <c r="V2406" s="194">
        <v>0</v>
      </c>
      <c r="W2406" s="194">
        <v>0</v>
      </c>
      <c r="X2406" s="194">
        <v>0</v>
      </c>
      <c r="Y2406" s="194" t="s">
        <v>629</v>
      </c>
      <c r="AM2406" s="200" t="s">
        <v>194</v>
      </c>
      <c r="AN2406" s="199" t="s">
        <v>367</v>
      </c>
      <c r="AO2406" s="197" t="s">
        <v>630</v>
      </c>
      <c r="AP2406" s="199" t="s">
        <v>312</v>
      </c>
      <c r="AQ2406" s="199" t="s">
        <v>55</v>
      </c>
      <c r="AR2406" s="195">
        <v>0.13198181110266347</v>
      </c>
      <c r="AS2406" s="195">
        <v>-3.0571439590525213</v>
      </c>
      <c r="AT2406" s="195">
        <v>-4.3171604893466525E-2</v>
      </c>
      <c r="AU2406" s="194">
        <v>0</v>
      </c>
      <c r="AV2406" s="194">
        <v>0</v>
      </c>
      <c r="AW2406" s="194">
        <v>0</v>
      </c>
      <c r="AX2406" s="194" t="s">
        <v>639</v>
      </c>
    </row>
    <row r="2407" spans="14:50" ht="16.5" thickBot="1" x14ac:dyDescent="0.3">
      <c r="N2407" s="200" t="s">
        <v>194</v>
      </c>
      <c r="O2407" s="199" t="s">
        <v>398</v>
      </c>
      <c r="P2407" s="197" t="s">
        <v>630</v>
      </c>
      <c r="Q2407" s="199" t="s">
        <v>316</v>
      </c>
      <c r="R2407" s="199" t="s">
        <v>55</v>
      </c>
      <c r="S2407" s="195">
        <v>19.010798829055442</v>
      </c>
      <c r="T2407" s="195">
        <v>0.58950953174250054</v>
      </c>
      <c r="U2407" s="195">
        <v>32.248501178365025</v>
      </c>
      <c r="V2407" s="194">
        <v>0</v>
      </c>
      <c r="W2407" s="194">
        <v>0</v>
      </c>
      <c r="X2407" s="194">
        <v>0</v>
      </c>
      <c r="Y2407" s="194" t="s">
        <v>629</v>
      </c>
      <c r="AM2407" s="200" t="s">
        <v>194</v>
      </c>
      <c r="AN2407" s="199" t="s">
        <v>367</v>
      </c>
      <c r="AO2407" s="197" t="s">
        <v>630</v>
      </c>
      <c r="AP2407" s="199" t="s">
        <v>323</v>
      </c>
      <c r="AQ2407" s="199" t="s">
        <v>52</v>
      </c>
      <c r="AR2407" s="195">
        <v>0.13198181110266349</v>
      </c>
      <c r="AS2407" s="195">
        <v>-3.0571439590525218</v>
      </c>
      <c r="AT2407" s="195">
        <v>-4.3171604893466532E-2</v>
      </c>
      <c r="AU2407" s="194">
        <v>0</v>
      </c>
      <c r="AV2407" s="194">
        <v>0</v>
      </c>
      <c r="AW2407" s="194">
        <v>0</v>
      </c>
      <c r="AX2407" s="194" t="s">
        <v>639</v>
      </c>
    </row>
    <row r="2408" spans="14:50" ht="16.5" thickBot="1" x14ac:dyDescent="0.3">
      <c r="N2408" s="200" t="s">
        <v>194</v>
      </c>
      <c r="O2408" s="199" t="s">
        <v>398</v>
      </c>
      <c r="P2408" s="197" t="s">
        <v>630</v>
      </c>
      <c r="Q2408" s="199" t="s">
        <v>315</v>
      </c>
      <c r="R2408" s="199" t="s">
        <v>55</v>
      </c>
      <c r="S2408" s="195">
        <v>19.471503198205546</v>
      </c>
      <c r="T2408" s="195">
        <v>0.60514122090115618</v>
      </c>
      <c r="U2408" s="195">
        <v>32.176792004367563</v>
      </c>
      <c r="V2408" s="194">
        <v>0</v>
      </c>
      <c r="W2408" s="194">
        <v>0</v>
      </c>
      <c r="X2408" s="194">
        <v>0</v>
      </c>
      <c r="Y2408" s="194" t="s">
        <v>629</v>
      </c>
      <c r="AM2408" s="200" t="s">
        <v>194</v>
      </c>
      <c r="AN2408" s="199" t="s">
        <v>367</v>
      </c>
      <c r="AO2408" s="197" t="s">
        <v>630</v>
      </c>
      <c r="AP2408" s="199" t="s">
        <v>322</v>
      </c>
      <c r="AQ2408" s="199" t="s">
        <v>52</v>
      </c>
      <c r="AR2408" s="195">
        <v>0.13699855705525343</v>
      </c>
      <c r="AS2408" s="195">
        <v>-3.1733487182911388</v>
      </c>
      <c r="AT2408" s="195">
        <v>-4.3171604893466525E-2</v>
      </c>
      <c r="AU2408" s="194">
        <v>0</v>
      </c>
      <c r="AV2408" s="194">
        <v>0</v>
      </c>
      <c r="AW2408" s="194">
        <v>0</v>
      </c>
      <c r="AX2408" s="194" t="s">
        <v>639</v>
      </c>
    </row>
    <row r="2409" spans="14:50" ht="16.5" thickBot="1" x14ac:dyDescent="0.3">
      <c r="N2409" s="200" t="s">
        <v>194</v>
      </c>
      <c r="O2409" s="199" t="s">
        <v>398</v>
      </c>
      <c r="P2409" s="197" t="s">
        <v>630</v>
      </c>
      <c r="Q2409" s="199" t="s">
        <v>314</v>
      </c>
      <c r="R2409" s="199" t="s">
        <v>55</v>
      </c>
      <c r="S2409" s="195">
        <v>19.471503198205461</v>
      </c>
      <c r="T2409" s="195">
        <v>0.6051412209011563</v>
      </c>
      <c r="U2409" s="195">
        <v>32.176792004367414</v>
      </c>
      <c r="V2409" s="194">
        <v>0</v>
      </c>
      <c r="W2409" s="194">
        <v>0</v>
      </c>
      <c r="X2409" s="194">
        <v>0</v>
      </c>
      <c r="Y2409" s="194" t="s">
        <v>629</v>
      </c>
      <c r="AM2409" s="200" t="s">
        <v>194</v>
      </c>
      <c r="AN2409" s="199" t="s">
        <v>367</v>
      </c>
      <c r="AO2409" s="197" t="s">
        <v>630</v>
      </c>
      <c r="AP2409" s="199" t="s">
        <v>321</v>
      </c>
      <c r="AQ2409" s="199" t="s">
        <v>52</v>
      </c>
      <c r="AR2409" s="195">
        <v>0.13198181110266344</v>
      </c>
      <c r="AS2409" s="195">
        <v>-3.0571439590525205</v>
      </c>
      <c r="AT2409" s="195">
        <v>-4.3171604893466532E-2</v>
      </c>
      <c r="AU2409" s="194">
        <v>0</v>
      </c>
      <c r="AV2409" s="194">
        <v>0</v>
      </c>
      <c r="AW2409" s="194">
        <v>0</v>
      </c>
      <c r="AX2409" s="194" t="s">
        <v>639</v>
      </c>
    </row>
    <row r="2410" spans="14:50" ht="16.5" thickBot="1" x14ac:dyDescent="0.3">
      <c r="N2410" s="200" t="s">
        <v>194</v>
      </c>
      <c r="O2410" s="199" t="s">
        <v>398</v>
      </c>
      <c r="P2410" s="197" t="s">
        <v>630</v>
      </c>
      <c r="Q2410" s="199" t="s">
        <v>313</v>
      </c>
      <c r="R2410" s="199" t="s">
        <v>55</v>
      </c>
      <c r="S2410" s="195">
        <v>19.010798829055457</v>
      </c>
      <c r="T2410" s="195">
        <v>0.58950953174250054</v>
      </c>
      <c r="U2410" s="195">
        <v>32.248501178365046</v>
      </c>
      <c r="V2410" s="194">
        <v>0</v>
      </c>
      <c r="W2410" s="194">
        <v>0</v>
      </c>
      <c r="X2410" s="194">
        <v>0</v>
      </c>
      <c r="Y2410" s="194" t="s">
        <v>629</v>
      </c>
      <c r="AM2410" s="200" t="s">
        <v>194</v>
      </c>
      <c r="AN2410" s="199" t="s">
        <v>367</v>
      </c>
      <c r="AO2410" s="197" t="s">
        <v>630</v>
      </c>
      <c r="AP2410" s="199" t="s">
        <v>320</v>
      </c>
      <c r="AQ2410" s="199" t="s">
        <v>52</v>
      </c>
      <c r="AR2410" s="195">
        <v>0.13198181110266338</v>
      </c>
      <c r="AS2410" s="195">
        <v>-3.0571439590525218</v>
      </c>
      <c r="AT2410" s="195">
        <v>-4.3171604893466498E-2</v>
      </c>
      <c r="AU2410" s="194">
        <v>0</v>
      </c>
      <c r="AV2410" s="194">
        <v>0</v>
      </c>
      <c r="AW2410" s="194">
        <v>0</v>
      </c>
      <c r="AX2410" s="194" t="s">
        <v>639</v>
      </c>
    </row>
    <row r="2411" spans="14:50" ht="16.5" thickBot="1" x14ac:dyDescent="0.3">
      <c r="N2411" s="200" t="s">
        <v>194</v>
      </c>
      <c r="O2411" s="199" t="s">
        <v>398</v>
      </c>
      <c r="P2411" s="197" t="s">
        <v>630</v>
      </c>
      <c r="Q2411" s="199" t="s">
        <v>312</v>
      </c>
      <c r="R2411" s="199" t="s">
        <v>55</v>
      </c>
      <c r="S2411" s="195">
        <v>19.010798829055446</v>
      </c>
      <c r="T2411" s="195">
        <v>0.58950953174250054</v>
      </c>
      <c r="U2411" s="195">
        <v>32.248501178365032</v>
      </c>
      <c r="V2411" s="194">
        <v>0</v>
      </c>
      <c r="W2411" s="194">
        <v>0</v>
      </c>
      <c r="X2411" s="194">
        <v>0</v>
      </c>
      <c r="Y2411" s="194" t="s">
        <v>629</v>
      </c>
      <c r="AM2411" s="200" t="s">
        <v>194</v>
      </c>
      <c r="AN2411" s="199" t="s">
        <v>367</v>
      </c>
      <c r="AO2411" s="197" t="s">
        <v>630</v>
      </c>
      <c r="AP2411" s="199" t="s">
        <v>319</v>
      </c>
      <c r="AQ2411" s="199" t="s">
        <v>52</v>
      </c>
      <c r="AR2411" s="195">
        <v>0.13699855705525349</v>
      </c>
      <c r="AS2411" s="195">
        <v>-3.1733487182911393</v>
      </c>
      <c r="AT2411" s="195">
        <v>-4.3171604893466539E-2</v>
      </c>
      <c r="AU2411" s="194">
        <v>0</v>
      </c>
      <c r="AV2411" s="194">
        <v>0</v>
      </c>
      <c r="AW2411" s="194">
        <v>0</v>
      </c>
      <c r="AX2411" s="194" t="s">
        <v>639</v>
      </c>
    </row>
    <row r="2412" spans="14:50" ht="16.5" thickBot="1" x14ac:dyDescent="0.3">
      <c r="N2412" s="200" t="s">
        <v>194</v>
      </c>
      <c r="O2412" s="199" t="s">
        <v>398</v>
      </c>
      <c r="P2412" s="197" t="s">
        <v>630</v>
      </c>
      <c r="Q2412" s="199" t="s">
        <v>323</v>
      </c>
      <c r="R2412" s="199" t="s">
        <v>52</v>
      </c>
      <c r="S2412" s="195">
        <v>19.010798829055464</v>
      </c>
      <c r="T2412" s="195">
        <v>0.58950953174250065</v>
      </c>
      <c r="U2412" s="195">
        <v>32.248501178365053</v>
      </c>
      <c r="V2412" s="194">
        <v>0</v>
      </c>
      <c r="W2412" s="194">
        <v>0</v>
      </c>
      <c r="X2412" s="194">
        <v>0</v>
      </c>
      <c r="Y2412" s="194" t="s">
        <v>629</v>
      </c>
      <c r="AM2412" s="200" t="s">
        <v>194</v>
      </c>
      <c r="AN2412" s="199" t="s">
        <v>367</v>
      </c>
      <c r="AO2412" s="197" t="s">
        <v>630</v>
      </c>
      <c r="AP2412" s="199" t="s">
        <v>318</v>
      </c>
      <c r="AQ2412" s="199" t="s">
        <v>52</v>
      </c>
      <c r="AR2412" s="195">
        <v>0.13198181110266344</v>
      </c>
      <c r="AS2412" s="195">
        <v>-3.0571439590525191</v>
      </c>
      <c r="AT2412" s="195">
        <v>-4.3171604893466553E-2</v>
      </c>
      <c r="AU2412" s="194">
        <v>0</v>
      </c>
      <c r="AV2412" s="194">
        <v>0</v>
      </c>
      <c r="AW2412" s="194">
        <v>0</v>
      </c>
      <c r="AX2412" s="194" t="s">
        <v>639</v>
      </c>
    </row>
    <row r="2413" spans="14:50" ht="16.5" thickBot="1" x14ac:dyDescent="0.3">
      <c r="N2413" s="200" t="s">
        <v>194</v>
      </c>
      <c r="O2413" s="199" t="s">
        <v>398</v>
      </c>
      <c r="P2413" s="197" t="s">
        <v>630</v>
      </c>
      <c r="Q2413" s="199" t="s">
        <v>322</v>
      </c>
      <c r="R2413" s="199" t="s">
        <v>52</v>
      </c>
      <c r="S2413" s="195">
        <v>18.980847730575299</v>
      </c>
      <c r="T2413" s="195">
        <v>0.58226264772065517</v>
      </c>
      <c r="U2413" s="195">
        <v>32.59842925675958</v>
      </c>
      <c r="V2413" s="194">
        <v>0</v>
      </c>
      <c r="W2413" s="194">
        <v>0</v>
      </c>
      <c r="X2413" s="194">
        <v>0</v>
      </c>
      <c r="Y2413" s="194" t="s">
        <v>629</v>
      </c>
      <c r="AM2413" s="200" t="s">
        <v>194</v>
      </c>
      <c r="AN2413" s="199" t="s">
        <v>367</v>
      </c>
      <c r="AO2413" s="197" t="s">
        <v>630</v>
      </c>
      <c r="AP2413" s="199" t="s">
        <v>317</v>
      </c>
      <c r="AQ2413" s="199" t="s">
        <v>52</v>
      </c>
      <c r="AR2413" s="195">
        <v>0.13198181110266347</v>
      </c>
      <c r="AS2413" s="195">
        <v>-3.0571439590525209</v>
      </c>
      <c r="AT2413" s="195">
        <v>-4.3171604893466539E-2</v>
      </c>
      <c r="AU2413" s="194">
        <v>0</v>
      </c>
      <c r="AV2413" s="194">
        <v>0</v>
      </c>
      <c r="AW2413" s="194">
        <v>0</v>
      </c>
      <c r="AX2413" s="194" t="s">
        <v>639</v>
      </c>
    </row>
    <row r="2414" spans="14:50" ht="16.5" thickBot="1" x14ac:dyDescent="0.3">
      <c r="N2414" s="200" t="s">
        <v>194</v>
      </c>
      <c r="O2414" s="199" t="s">
        <v>398</v>
      </c>
      <c r="P2414" s="197" t="s">
        <v>630</v>
      </c>
      <c r="Q2414" s="199" t="s">
        <v>321</v>
      </c>
      <c r="R2414" s="199" t="s">
        <v>52</v>
      </c>
      <c r="S2414" s="195">
        <v>19.471503198205518</v>
      </c>
      <c r="T2414" s="195">
        <v>0.6051412209011563</v>
      </c>
      <c r="U2414" s="195">
        <v>32.176792004367513</v>
      </c>
      <c r="V2414" s="194">
        <v>0</v>
      </c>
      <c r="W2414" s="194">
        <v>0</v>
      </c>
      <c r="X2414" s="194">
        <v>0</v>
      </c>
      <c r="Y2414" s="194" t="s">
        <v>629</v>
      </c>
      <c r="AM2414" s="200" t="s">
        <v>194</v>
      </c>
      <c r="AN2414" s="199" t="s">
        <v>367</v>
      </c>
      <c r="AO2414" s="197" t="s">
        <v>630</v>
      </c>
      <c r="AP2414" s="199" t="s">
        <v>74</v>
      </c>
      <c r="AQ2414" s="199" t="s">
        <v>52</v>
      </c>
      <c r="AR2414" s="195">
        <v>0.13198181110266347</v>
      </c>
      <c r="AS2414" s="195">
        <v>-3.0571439590525222</v>
      </c>
      <c r="AT2414" s="195">
        <v>-4.3171604893466518E-2</v>
      </c>
      <c r="AU2414" s="194">
        <v>0</v>
      </c>
      <c r="AV2414" s="194">
        <v>0</v>
      </c>
      <c r="AW2414" s="194">
        <v>0</v>
      </c>
      <c r="AX2414" s="194" t="s">
        <v>639</v>
      </c>
    </row>
    <row r="2415" spans="14:50" ht="16.5" thickBot="1" x14ac:dyDescent="0.3">
      <c r="N2415" s="200" t="s">
        <v>194</v>
      </c>
      <c r="O2415" s="199" t="s">
        <v>398</v>
      </c>
      <c r="P2415" s="197" t="s">
        <v>630</v>
      </c>
      <c r="Q2415" s="199" t="s">
        <v>320</v>
      </c>
      <c r="R2415" s="199" t="s">
        <v>52</v>
      </c>
      <c r="S2415" s="195">
        <v>19.010798829055467</v>
      </c>
      <c r="T2415" s="195">
        <v>0.58950953174250065</v>
      </c>
      <c r="U2415" s="195">
        <v>32.248501178365061</v>
      </c>
      <c r="V2415" s="194">
        <v>0</v>
      </c>
      <c r="W2415" s="194">
        <v>0</v>
      </c>
      <c r="X2415" s="194">
        <v>0</v>
      </c>
      <c r="Y2415" s="194" t="s">
        <v>629</v>
      </c>
      <c r="AM2415" s="200" t="s">
        <v>194</v>
      </c>
      <c r="AN2415" s="199" t="s">
        <v>367</v>
      </c>
      <c r="AO2415" s="197" t="s">
        <v>630</v>
      </c>
      <c r="AP2415" s="199" t="s">
        <v>316</v>
      </c>
      <c r="AQ2415" s="199" t="s">
        <v>52</v>
      </c>
      <c r="AR2415" s="195">
        <v>0.13198181110266349</v>
      </c>
      <c r="AS2415" s="195">
        <v>-3.0571439590525205</v>
      </c>
      <c r="AT2415" s="195">
        <v>-4.3171604893466553E-2</v>
      </c>
      <c r="AU2415" s="194">
        <v>0</v>
      </c>
      <c r="AV2415" s="194">
        <v>0</v>
      </c>
      <c r="AW2415" s="194">
        <v>0</v>
      </c>
      <c r="AX2415" s="194" t="s">
        <v>639</v>
      </c>
    </row>
    <row r="2416" spans="14:50" ht="16.5" thickBot="1" x14ac:dyDescent="0.3">
      <c r="N2416" s="200" t="s">
        <v>194</v>
      </c>
      <c r="O2416" s="199" t="s">
        <v>398</v>
      </c>
      <c r="P2416" s="197" t="s">
        <v>630</v>
      </c>
      <c r="Q2416" s="199" t="s">
        <v>319</v>
      </c>
      <c r="R2416" s="199" t="s">
        <v>52</v>
      </c>
      <c r="S2416" s="195">
        <v>18.98084773057532</v>
      </c>
      <c r="T2416" s="195">
        <v>0.58226264772065506</v>
      </c>
      <c r="U2416" s="195">
        <v>32.598429256759616</v>
      </c>
      <c r="V2416" s="194">
        <v>0</v>
      </c>
      <c r="W2416" s="194">
        <v>0</v>
      </c>
      <c r="X2416" s="194">
        <v>0</v>
      </c>
      <c r="Y2416" s="194" t="s">
        <v>629</v>
      </c>
      <c r="AM2416" s="200" t="s">
        <v>194</v>
      </c>
      <c r="AN2416" s="199" t="s">
        <v>367</v>
      </c>
      <c r="AO2416" s="197" t="s">
        <v>630</v>
      </c>
      <c r="AP2416" s="199" t="s">
        <v>315</v>
      </c>
      <c r="AQ2416" s="199" t="s">
        <v>52</v>
      </c>
      <c r="AR2416" s="195">
        <v>0.13198181110266347</v>
      </c>
      <c r="AS2416" s="195">
        <v>-3.0571439590525187</v>
      </c>
      <c r="AT2416" s="195">
        <v>-4.317160489346656E-2</v>
      </c>
      <c r="AU2416" s="194">
        <v>0</v>
      </c>
      <c r="AV2416" s="194">
        <v>0</v>
      </c>
      <c r="AW2416" s="194">
        <v>0</v>
      </c>
      <c r="AX2416" s="194" t="s">
        <v>639</v>
      </c>
    </row>
    <row r="2417" spans="14:50" ht="16.5" thickBot="1" x14ac:dyDescent="0.3">
      <c r="N2417" s="200" t="s">
        <v>194</v>
      </c>
      <c r="O2417" s="199" t="s">
        <v>398</v>
      </c>
      <c r="P2417" s="197" t="s">
        <v>630</v>
      </c>
      <c r="Q2417" s="199" t="s">
        <v>318</v>
      </c>
      <c r="R2417" s="199" t="s">
        <v>52</v>
      </c>
      <c r="S2417" s="195">
        <v>19.01079882905546</v>
      </c>
      <c r="T2417" s="195">
        <v>0.58950953174250065</v>
      </c>
      <c r="U2417" s="195">
        <v>32.248501178365046</v>
      </c>
      <c r="V2417" s="194">
        <v>0</v>
      </c>
      <c r="W2417" s="194">
        <v>0</v>
      </c>
      <c r="X2417" s="194">
        <v>0</v>
      </c>
      <c r="Y2417" s="194" t="s">
        <v>629</v>
      </c>
      <c r="AM2417" s="200" t="s">
        <v>194</v>
      </c>
      <c r="AN2417" s="199" t="s">
        <v>367</v>
      </c>
      <c r="AO2417" s="197" t="s">
        <v>630</v>
      </c>
      <c r="AP2417" s="199" t="s">
        <v>314</v>
      </c>
      <c r="AQ2417" s="199" t="s">
        <v>52</v>
      </c>
      <c r="AR2417" s="195">
        <v>0.13198181110266344</v>
      </c>
      <c r="AS2417" s="195">
        <v>-3.0571439590525227</v>
      </c>
      <c r="AT2417" s="195">
        <v>-4.3171604893466498E-2</v>
      </c>
      <c r="AU2417" s="194">
        <v>0</v>
      </c>
      <c r="AV2417" s="194">
        <v>0</v>
      </c>
      <c r="AW2417" s="194">
        <v>0</v>
      </c>
      <c r="AX2417" s="194" t="s">
        <v>639</v>
      </c>
    </row>
    <row r="2418" spans="14:50" ht="16.5" thickBot="1" x14ac:dyDescent="0.3">
      <c r="N2418" s="200" t="s">
        <v>194</v>
      </c>
      <c r="O2418" s="199" t="s">
        <v>398</v>
      </c>
      <c r="P2418" s="197" t="s">
        <v>630</v>
      </c>
      <c r="Q2418" s="199" t="s">
        <v>317</v>
      </c>
      <c r="R2418" s="199" t="s">
        <v>52</v>
      </c>
      <c r="S2418" s="195">
        <v>19.471503198205536</v>
      </c>
      <c r="T2418" s="195">
        <v>0.60514122090115618</v>
      </c>
      <c r="U2418" s="195">
        <v>32.176792004367542</v>
      </c>
      <c r="V2418" s="194">
        <v>0</v>
      </c>
      <c r="W2418" s="194">
        <v>0</v>
      </c>
      <c r="X2418" s="194">
        <v>0</v>
      </c>
      <c r="Y2418" s="194" t="s">
        <v>629</v>
      </c>
      <c r="AM2418" s="200" t="s">
        <v>194</v>
      </c>
      <c r="AN2418" s="199" t="s">
        <v>367</v>
      </c>
      <c r="AO2418" s="197" t="s">
        <v>630</v>
      </c>
      <c r="AP2418" s="199" t="s">
        <v>313</v>
      </c>
      <c r="AQ2418" s="199" t="s">
        <v>52</v>
      </c>
      <c r="AR2418" s="195">
        <v>0.13198181110266349</v>
      </c>
      <c r="AS2418" s="195">
        <v>-3.0571439590525236</v>
      </c>
      <c r="AT2418" s="195">
        <v>-4.3171604893466504E-2</v>
      </c>
      <c r="AU2418" s="194">
        <v>0</v>
      </c>
      <c r="AV2418" s="194">
        <v>0</v>
      </c>
      <c r="AW2418" s="194">
        <v>0</v>
      </c>
      <c r="AX2418" s="194" t="s">
        <v>639</v>
      </c>
    </row>
    <row r="2419" spans="14:50" ht="16.5" thickBot="1" x14ac:dyDescent="0.3">
      <c r="N2419" s="200" t="s">
        <v>194</v>
      </c>
      <c r="O2419" s="199" t="s">
        <v>398</v>
      </c>
      <c r="P2419" s="197" t="s">
        <v>630</v>
      </c>
      <c r="Q2419" s="199" t="s">
        <v>74</v>
      </c>
      <c r="R2419" s="199" t="s">
        <v>52</v>
      </c>
      <c r="S2419" s="195">
        <v>19.010798829055492</v>
      </c>
      <c r="T2419" s="195">
        <v>0.58950953174250065</v>
      </c>
      <c r="U2419" s="195">
        <v>32.248501178365103</v>
      </c>
      <c r="V2419" s="194">
        <v>0</v>
      </c>
      <c r="W2419" s="194">
        <v>0</v>
      </c>
      <c r="X2419" s="194">
        <v>0</v>
      </c>
      <c r="Y2419" s="194" t="s">
        <v>629</v>
      </c>
      <c r="AM2419" s="200" t="s">
        <v>194</v>
      </c>
      <c r="AN2419" s="199" t="s">
        <v>367</v>
      </c>
      <c r="AO2419" s="197" t="s">
        <v>630</v>
      </c>
      <c r="AP2419" s="199" t="s">
        <v>312</v>
      </c>
      <c r="AQ2419" s="199" t="s">
        <v>52</v>
      </c>
      <c r="AR2419" s="195">
        <v>0.13198181110266347</v>
      </c>
      <c r="AS2419" s="195">
        <v>-3.0571439590525213</v>
      </c>
      <c r="AT2419" s="195">
        <v>-4.3171604893466525E-2</v>
      </c>
      <c r="AU2419" s="194">
        <v>0</v>
      </c>
      <c r="AV2419" s="194">
        <v>0</v>
      </c>
      <c r="AW2419" s="194">
        <v>0</v>
      </c>
      <c r="AX2419" s="194" t="s">
        <v>639</v>
      </c>
    </row>
    <row r="2420" spans="14:50" ht="16.5" thickBot="1" x14ac:dyDescent="0.3">
      <c r="N2420" s="200" t="s">
        <v>194</v>
      </c>
      <c r="O2420" s="199" t="s">
        <v>398</v>
      </c>
      <c r="P2420" s="197" t="s">
        <v>630</v>
      </c>
      <c r="Q2420" s="199" t="s">
        <v>316</v>
      </c>
      <c r="R2420" s="199" t="s">
        <v>52</v>
      </c>
      <c r="S2420" s="195">
        <v>19.010798829055442</v>
      </c>
      <c r="T2420" s="195">
        <v>0.58950953174250054</v>
      </c>
      <c r="U2420" s="195">
        <v>32.248501178365025</v>
      </c>
      <c r="V2420" s="194">
        <v>0</v>
      </c>
      <c r="W2420" s="194">
        <v>0</v>
      </c>
      <c r="X2420" s="194">
        <v>0</v>
      </c>
      <c r="Y2420" s="194" t="s">
        <v>629</v>
      </c>
      <c r="AM2420" s="200" t="s">
        <v>194</v>
      </c>
      <c r="AN2420" s="199" t="s">
        <v>365</v>
      </c>
      <c r="AO2420" s="197" t="s">
        <v>630</v>
      </c>
      <c r="AP2420" s="199" t="s">
        <v>323</v>
      </c>
      <c r="AQ2420" s="199" t="s">
        <v>52</v>
      </c>
      <c r="AR2420" s="195">
        <v>0</v>
      </c>
      <c r="AS2420" s="195">
        <v>0</v>
      </c>
      <c r="AT2420" s="195">
        <v>0</v>
      </c>
      <c r="AU2420" s="194">
        <v>0</v>
      </c>
      <c r="AV2420" s="194">
        <v>0</v>
      </c>
      <c r="AW2420" s="194">
        <v>0</v>
      </c>
      <c r="AX2420" s="194" t="s">
        <v>639</v>
      </c>
    </row>
    <row r="2421" spans="14:50" ht="16.5" thickBot="1" x14ac:dyDescent="0.3">
      <c r="N2421" s="200" t="s">
        <v>194</v>
      </c>
      <c r="O2421" s="199" t="s">
        <v>398</v>
      </c>
      <c r="P2421" s="197" t="s">
        <v>630</v>
      </c>
      <c r="Q2421" s="199" t="s">
        <v>315</v>
      </c>
      <c r="R2421" s="199" t="s">
        <v>52</v>
      </c>
      <c r="S2421" s="195">
        <v>19.471503198205546</v>
      </c>
      <c r="T2421" s="195">
        <v>0.60514122090115618</v>
      </c>
      <c r="U2421" s="195">
        <v>32.176792004367563</v>
      </c>
      <c r="V2421" s="194">
        <v>0</v>
      </c>
      <c r="W2421" s="194">
        <v>0</v>
      </c>
      <c r="X2421" s="194">
        <v>0</v>
      </c>
      <c r="Y2421" s="194" t="s">
        <v>629</v>
      </c>
      <c r="AM2421" s="200" t="s">
        <v>194</v>
      </c>
      <c r="AN2421" s="199" t="s">
        <v>365</v>
      </c>
      <c r="AO2421" s="197" t="s">
        <v>630</v>
      </c>
      <c r="AP2421" s="199" t="s">
        <v>322</v>
      </c>
      <c r="AQ2421" s="199" t="s">
        <v>52</v>
      </c>
      <c r="AR2421" s="195">
        <v>0</v>
      </c>
      <c r="AS2421" s="195">
        <v>0</v>
      </c>
      <c r="AT2421" s="195">
        <v>0</v>
      </c>
      <c r="AU2421" s="194">
        <v>0</v>
      </c>
      <c r="AV2421" s="194">
        <v>0</v>
      </c>
      <c r="AW2421" s="194">
        <v>0</v>
      </c>
      <c r="AX2421" s="194" t="s">
        <v>639</v>
      </c>
    </row>
    <row r="2422" spans="14:50" ht="16.5" thickBot="1" x14ac:dyDescent="0.3">
      <c r="N2422" s="200" t="s">
        <v>194</v>
      </c>
      <c r="O2422" s="199" t="s">
        <v>398</v>
      </c>
      <c r="P2422" s="197" t="s">
        <v>630</v>
      </c>
      <c r="Q2422" s="199" t="s">
        <v>314</v>
      </c>
      <c r="R2422" s="199" t="s">
        <v>52</v>
      </c>
      <c r="S2422" s="195">
        <v>19.471503198205461</v>
      </c>
      <c r="T2422" s="195">
        <v>0.6051412209011563</v>
      </c>
      <c r="U2422" s="195">
        <v>32.176792004367414</v>
      </c>
      <c r="V2422" s="194">
        <v>0</v>
      </c>
      <c r="W2422" s="194">
        <v>0</v>
      </c>
      <c r="X2422" s="194">
        <v>0</v>
      </c>
      <c r="Y2422" s="194" t="s">
        <v>629</v>
      </c>
      <c r="AM2422" s="200" t="s">
        <v>194</v>
      </c>
      <c r="AN2422" s="199" t="s">
        <v>365</v>
      </c>
      <c r="AO2422" s="197" t="s">
        <v>630</v>
      </c>
      <c r="AP2422" s="199" t="s">
        <v>321</v>
      </c>
      <c r="AQ2422" s="199" t="s">
        <v>52</v>
      </c>
      <c r="AR2422" s="195">
        <v>0</v>
      </c>
      <c r="AS2422" s="195">
        <v>0</v>
      </c>
      <c r="AT2422" s="195">
        <v>0</v>
      </c>
      <c r="AU2422" s="194">
        <v>0</v>
      </c>
      <c r="AV2422" s="194">
        <v>0</v>
      </c>
      <c r="AW2422" s="194">
        <v>0</v>
      </c>
      <c r="AX2422" s="194" t="s">
        <v>639</v>
      </c>
    </row>
    <row r="2423" spans="14:50" ht="16.5" thickBot="1" x14ac:dyDescent="0.3">
      <c r="N2423" s="200" t="s">
        <v>194</v>
      </c>
      <c r="O2423" s="199" t="s">
        <v>398</v>
      </c>
      <c r="P2423" s="197" t="s">
        <v>630</v>
      </c>
      <c r="Q2423" s="199" t="s">
        <v>313</v>
      </c>
      <c r="R2423" s="199" t="s">
        <v>52</v>
      </c>
      <c r="S2423" s="195">
        <v>19.010798829055457</v>
      </c>
      <c r="T2423" s="195">
        <v>0.58950953174250054</v>
      </c>
      <c r="U2423" s="195">
        <v>32.248501178365046</v>
      </c>
      <c r="V2423" s="194">
        <v>0</v>
      </c>
      <c r="W2423" s="194">
        <v>0</v>
      </c>
      <c r="X2423" s="194">
        <v>0</v>
      </c>
      <c r="Y2423" s="194" t="s">
        <v>629</v>
      </c>
      <c r="AM2423" s="200" t="s">
        <v>194</v>
      </c>
      <c r="AN2423" s="199" t="s">
        <v>365</v>
      </c>
      <c r="AO2423" s="197" t="s">
        <v>630</v>
      </c>
      <c r="AP2423" s="199" t="s">
        <v>320</v>
      </c>
      <c r="AQ2423" s="199" t="s">
        <v>52</v>
      </c>
      <c r="AR2423" s="195">
        <v>0</v>
      </c>
      <c r="AS2423" s="195">
        <v>0</v>
      </c>
      <c r="AT2423" s="195">
        <v>0</v>
      </c>
      <c r="AU2423" s="194">
        <v>0</v>
      </c>
      <c r="AV2423" s="194">
        <v>0</v>
      </c>
      <c r="AW2423" s="194">
        <v>0</v>
      </c>
      <c r="AX2423" s="194" t="s">
        <v>639</v>
      </c>
    </row>
    <row r="2424" spans="14:50" ht="16.5" thickBot="1" x14ac:dyDescent="0.3">
      <c r="N2424" s="200" t="s">
        <v>194</v>
      </c>
      <c r="O2424" s="199" t="s">
        <v>398</v>
      </c>
      <c r="P2424" s="197" t="s">
        <v>630</v>
      </c>
      <c r="Q2424" s="199" t="s">
        <v>312</v>
      </c>
      <c r="R2424" s="199" t="s">
        <v>52</v>
      </c>
      <c r="S2424" s="195">
        <v>19.010798829055446</v>
      </c>
      <c r="T2424" s="195">
        <v>0.58950953174250054</v>
      </c>
      <c r="U2424" s="195">
        <v>32.248501178365032</v>
      </c>
      <c r="V2424" s="194">
        <v>0</v>
      </c>
      <c r="W2424" s="194">
        <v>0</v>
      </c>
      <c r="X2424" s="194">
        <v>0</v>
      </c>
      <c r="Y2424" s="194" t="s">
        <v>629</v>
      </c>
      <c r="AM2424" s="200" t="s">
        <v>194</v>
      </c>
      <c r="AN2424" s="199" t="s">
        <v>365</v>
      </c>
      <c r="AO2424" s="197" t="s">
        <v>630</v>
      </c>
      <c r="AP2424" s="199" t="s">
        <v>319</v>
      </c>
      <c r="AQ2424" s="199" t="s">
        <v>52</v>
      </c>
      <c r="AR2424" s="195">
        <v>0</v>
      </c>
      <c r="AS2424" s="195">
        <v>0</v>
      </c>
      <c r="AT2424" s="195">
        <v>0</v>
      </c>
      <c r="AU2424" s="194">
        <v>0</v>
      </c>
      <c r="AV2424" s="194">
        <v>0</v>
      </c>
      <c r="AW2424" s="194">
        <v>0</v>
      </c>
      <c r="AX2424" s="194" t="s">
        <v>639</v>
      </c>
    </row>
    <row r="2425" spans="14:50" ht="16.5" thickBot="1" x14ac:dyDescent="0.3">
      <c r="N2425" s="200" t="s">
        <v>194</v>
      </c>
      <c r="O2425" s="199" t="s">
        <v>400</v>
      </c>
      <c r="P2425" s="197" t="s">
        <v>630</v>
      </c>
      <c r="Q2425" s="199" t="s">
        <v>323</v>
      </c>
      <c r="R2425" s="199" t="s">
        <v>55</v>
      </c>
      <c r="S2425" s="195">
        <v>0.38133715384190792</v>
      </c>
      <c r="T2425" s="195">
        <v>0.64346750308775524</v>
      </c>
      <c r="U2425" s="195">
        <v>0.59262845755537974</v>
      </c>
      <c r="V2425" s="194">
        <v>0</v>
      </c>
      <c r="W2425" s="194">
        <v>0</v>
      </c>
      <c r="X2425" s="194">
        <v>0</v>
      </c>
      <c r="Y2425" s="194" t="s">
        <v>629</v>
      </c>
      <c r="AM2425" s="200" t="s">
        <v>194</v>
      </c>
      <c r="AN2425" s="199" t="s">
        <v>365</v>
      </c>
      <c r="AO2425" s="197" t="s">
        <v>630</v>
      </c>
      <c r="AP2425" s="199" t="s">
        <v>318</v>
      </c>
      <c r="AQ2425" s="199" t="s">
        <v>52</v>
      </c>
      <c r="AR2425" s="195">
        <v>0</v>
      </c>
      <c r="AS2425" s="195">
        <v>0</v>
      </c>
      <c r="AT2425" s="195">
        <v>0</v>
      </c>
      <c r="AU2425" s="194">
        <v>0</v>
      </c>
      <c r="AV2425" s="194">
        <v>0</v>
      </c>
      <c r="AW2425" s="194">
        <v>0</v>
      </c>
      <c r="AX2425" s="194" t="s">
        <v>639</v>
      </c>
    </row>
    <row r="2426" spans="14:50" ht="16.5" thickBot="1" x14ac:dyDescent="0.3">
      <c r="N2426" s="200" t="s">
        <v>194</v>
      </c>
      <c r="O2426" s="199" t="s">
        <v>400</v>
      </c>
      <c r="P2426" s="197" t="s">
        <v>630</v>
      </c>
      <c r="Q2426" s="199" t="s">
        <v>322</v>
      </c>
      <c r="R2426" s="199" t="s">
        <v>55</v>
      </c>
      <c r="S2426" s="195">
        <v>0.44776356991875904</v>
      </c>
      <c r="T2426" s="195">
        <v>0.72098306672361334</v>
      </c>
      <c r="U2426" s="195">
        <v>0.62104588940423455</v>
      </c>
      <c r="V2426" s="194">
        <v>0</v>
      </c>
      <c r="W2426" s="194">
        <v>0</v>
      </c>
      <c r="X2426" s="194">
        <v>0</v>
      </c>
      <c r="Y2426" s="194" t="s">
        <v>629</v>
      </c>
      <c r="AM2426" s="200" t="s">
        <v>194</v>
      </c>
      <c r="AN2426" s="199" t="s">
        <v>365</v>
      </c>
      <c r="AO2426" s="197" t="s">
        <v>630</v>
      </c>
      <c r="AP2426" s="199" t="s">
        <v>317</v>
      </c>
      <c r="AQ2426" s="199" t="s">
        <v>52</v>
      </c>
      <c r="AR2426" s="195">
        <v>0</v>
      </c>
      <c r="AS2426" s="195">
        <v>0</v>
      </c>
      <c r="AT2426" s="195">
        <v>0</v>
      </c>
      <c r="AU2426" s="194">
        <v>0</v>
      </c>
      <c r="AV2426" s="194">
        <v>0</v>
      </c>
      <c r="AW2426" s="194">
        <v>0</v>
      </c>
      <c r="AX2426" s="194" t="s">
        <v>639</v>
      </c>
    </row>
    <row r="2427" spans="14:50" ht="16.5" thickBot="1" x14ac:dyDescent="0.3">
      <c r="N2427" s="200" t="s">
        <v>194</v>
      </c>
      <c r="O2427" s="199" t="s">
        <v>400</v>
      </c>
      <c r="P2427" s="197" t="s">
        <v>630</v>
      </c>
      <c r="Q2427" s="199" t="s">
        <v>321</v>
      </c>
      <c r="R2427" s="199" t="s">
        <v>55</v>
      </c>
      <c r="S2427" s="195">
        <v>0.41304292048497521</v>
      </c>
      <c r="T2427" s="195">
        <v>0.68168080498260286</v>
      </c>
      <c r="U2427" s="195">
        <v>0.60591836746161054</v>
      </c>
      <c r="V2427" s="194">
        <v>0</v>
      </c>
      <c r="W2427" s="194">
        <v>0</v>
      </c>
      <c r="X2427" s="194">
        <v>0</v>
      </c>
      <c r="Y2427" s="194" t="s">
        <v>629</v>
      </c>
      <c r="AM2427" s="200" t="s">
        <v>194</v>
      </c>
      <c r="AN2427" s="199" t="s">
        <v>365</v>
      </c>
      <c r="AO2427" s="197" t="s">
        <v>630</v>
      </c>
      <c r="AP2427" s="199" t="s">
        <v>74</v>
      </c>
      <c r="AQ2427" s="199" t="s">
        <v>52</v>
      </c>
      <c r="AR2427" s="195">
        <v>0</v>
      </c>
      <c r="AS2427" s="195">
        <v>0</v>
      </c>
      <c r="AT2427" s="195">
        <v>0</v>
      </c>
      <c r="AU2427" s="194">
        <v>0</v>
      </c>
      <c r="AV2427" s="194">
        <v>0</v>
      </c>
      <c r="AW2427" s="194">
        <v>0</v>
      </c>
      <c r="AX2427" s="194" t="s">
        <v>639</v>
      </c>
    </row>
    <row r="2428" spans="14:50" ht="16.5" thickBot="1" x14ac:dyDescent="0.3">
      <c r="N2428" s="200" t="s">
        <v>194</v>
      </c>
      <c r="O2428" s="199" t="s">
        <v>400</v>
      </c>
      <c r="P2428" s="197" t="s">
        <v>630</v>
      </c>
      <c r="Q2428" s="199" t="s">
        <v>320</v>
      </c>
      <c r="R2428" s="199" t="s">
        <v>55</v>
      </c>
      <c r="S2428" s="195">
        <v>0.38133715384190792</v>
      </c>
      <c r="T2428" s="195">
        <v>0.64346750308775524</v>
      </c>
      <c r="U2428" s="195">
        <v>0.59262845755537974</v>
      </c>
      <c r="V2428" s="194">
        <v>0</v>
      </c>
      <c r="W2428" s="194">
        <v>0</v>
      </c>
      <c r="X2428" s="194">
        <v>0</v>
      </c>
      <c r="Y2428" s="194" t="s">
        <v>629</v>
      </c>
      <c r="AM2428" s="200" t="s">
        <v>194</v>
      </c>
      <c r="AN2428" s="199" t="s">
        <v>365</v>
      </c>
      <c r="AO2428" s="197" t="s">
        <v>630</v>
      </c>
      <c r="AP2428" s="199" t="s">
        <v>316</v>
      </c>
      <c r="AQ2428" s="199" t="s">
        <v>52</v>
      </c>
      <c r="AR2428" s="195">
        <v>0</v>
      </c>
      <c r="AS2428" s="195">
        <v>0</v>
      </c>
      <c r="AT2428" s="195">
        <v>0</v>
      </c>
      <c r="AU2428" s="194">
        <v>0</v>
      </c>
      <c r="AV2428" s="194">
        <v>0</v>
      </c>
      <c r="AW2428" s="194">
        <v>0</v>
      </c>
      <c r="AX2428" s="194" t="s">
        <v>639</v>
      </c>
    </row>
    <row r="2429" spans="14:50" ht="16.5" thickBot="1" x14ac:dyDescent="0.3">
      <c r="N2429" s="200" t="s">
        <v>194</v>
      </c>
      <c r="O2429" s="199" t="s">
        <v>400</v>
      </c>
      <c r="P2429" s="197" t="s">
        <v>630</v>
      </c>
      <c r="Q2429" s="199" t="s">
        <v>319</v>
      </c>
      <c r="R2429" s="199" t="s">
        <v>55</v>
      </c>
      <c r="S2429" s="195">
        <v>0.44776356991875904</v>
      </c>
      <c r="T2429" s="195">
        <v>0.72098306672361334</v>
      </c>
      <c r="U2429" s="195">
        <v>0.62104588940423455</v>
      </c>
      <c r="V2429" s="194">
        <v>0</v>
      </c>
      <c r="W2429" s="194">
        <v>0</v>
      </c>
      <c r="X2429" s="194">
        <v>0</v>
      </c>
      <c r="Y2429" s="194" t="s">
        <v>629</v>
      </c>
      <c r="AM2429" s="200" t="s">
        <v>194</v>
      </c>
      <c r="AN2429" s="199" t="s">
        <v>365</v>
      </c>
      <c r="AO2429" s="197" t="s">
        <v>630</v>
      </c>
      <c r="AP2429" s="199" t="s">
        <v>315</v>
      </c>
      <c r="AQ2429" s="199" t="s">
        <v>52</v>
      </c>
      <c r="AR2429" s="195">
        <v>0</v>
      </c>
      <c r="AS2429" s="195">
        <v>0</v>
      </c>
      <c r="AT2429" s="195">
        <v>0</v>
      </c>
      <c r="AU2429" s="194">
        <v>0</v>
      </c>
      <c r="AV2429" s="194">
        <v>0</v>
      </c>
      <c r="AW2429" s="194">
        <v>0</v>
      </c>
      <c r="AX2429" s="194" t="s">
        <v>639</v>
      </c>
    </row>
    <row r="2430" spans="14:50" ht="16.5" thickBot="1" x14ac:dyDescent="0.3">
      <c r="N2430" s="200" t="s">
        <v>194</v>
      </c>
      <c r="O2430" s="199" t="s">
        <v>400</v>
      </c>
      <c r="P2430" s="197" t="s">
        <v>630</v>
      </c>
      <c r="Q2430" s="199" t="s">
        <v>318</v>
      </c>
      <c r="R2430" s="199" t="s">
        <v>55</v>
      </c>
      <c r="S2430" s="195">
        <v>0.38133715384190792</v>
      </c>
      <c r="T2430" s="195">
        <v>0.64346750308775524</v>
      </c>
      <c r="U2430" s="195">
        <v>0.59262845755537974</v>
      </c>
      <c r="V2430" s="194">
        <v>0</v>
      </c>
      <c r="W2430" s="194">
        <v>0</v>
      </c>
      <c r="X2430" s="194">
        <v>0</v>
      </c>
      <c r="Y2430" s="194" t="s">
        <v>629</v>
      </c>
      <c r="AM2430" s="200" t="s">
        <v>194</v>
      </c>
      <c r="AN2430" s="199" t="s">
        <v>365</v>
      </c>
      <c r="AO2430" s="197" t="s">
        <v>630</v>
      </c>
      <c r="AP2430" s="199" t="s">
        <v>314</v>
      </c>
      <c r="AQ2430" s="199" t="s">
        <v>52</v>
      </c>
      <c r="AR2430" s="195">
        <v>0</v>
      </c>
      <c r="AS2430" s="195">
        <v>0</v>
      </c>
      <c r="AT2430" s="195">
        <v>0</v>
      </c>
      <c r="AU2430" s="194">
        <v>0</v>
      </c>
      <c r="AV2430" s="194">
        <v>0</v>
      </c>
      <c r="AW2430" s="194">
        <v>0</v>
      </c>
      <c r="AX2430" s="194" t="s">
        <v>639</v>
      </c>
    </row>
    <row r="2431" spans="14:50" ht="16.5" thickBot="1" x14ac:dyDescent="0.3">
      <c r="N2431" s="200" t="s">
        <v>194</v>
      </c>
      <c r="O2431" s="199" t="s">
        <v>400</v>
      </c>
      <c r="P2431" s="197" t="s">
        <v>630</v>
      </c>
      <c r="Q2431" s="199" t="s">
        <v>317</v>
      </c>
      <c r="R2431" s="199" t="s">
        <v>55</v>
      </c>
      <c r="S2431" s="195">
        <v>0.44776356991875904</v>
      </c>
      <c r="T2431" s="195">
        <v>0.72098306672361334</v>
      </c>
      <c r="U2431" s="195">
        <v>0.62104588940423455</v>
      </c>
      <c r="V2431" s="194">
        <v>0</v>
      </c>
      <c r="W2431" s="194">
        <v>0</v>
      </c>
      <c r="X2431" s="194">
        <v>0</v>
      </c>
      <c r="Y2431" s="194" t="s">
        <v>629</v>
      </c>
      <c r="AM2431" s="200" t="s">
        <v>194</v>
      </c>
      <c r="AN2431" s="199" t="s">
        <v>365</v>
      </c>
      <c r="AO2431" s="197" t="s">
        <v>630</v>
      </c>
      <c r="AP2431" s="199" t="s">
        <v>313</v>
      </c>
      <c r="AQ2431" s="199" t="s">
        <v>52</v>
      </c>
      <c r="AR2431" s="195">
        <v>0</v>
      </c>
      <c r="AS2431" s="195">
        <v>0</v>
      </c>
      <c r="AT2431" s="195">
        <v>0</v>
      </c>
      <c r="AU2431" s="194">
        <v>0</v>
      </c>
      <c r="AV2431" s="194">
        <v>0</v>
      </c>
      <c r="AW2431" s="194">
        <v>0</v>
      </c>
      <c r="AX2431" s="194" t="s">
        <v>639</v>
      </c>
    </row>
    <row r="2432" spans="14:50" ht="16.5" thickBot="1" x14ac:dyDescent="0.3">
      <c r="N2432" s="200" t="s">
        <v>194</v>
      </c>
      <c r="O2432" s="199" t="s">
        <v>400</v>
      </c>
      <c r="P2432" s="197" t="s">
        <v>630</v>
      </c>
      <c r="Q2432" s="199" t="s">
        <v>74</v>
      </c>
      <c r="R2432" s="199" t="s">
        <v>55</v>
      </c>
      <c r="S2432" s="195">
        <v>0.38133715384190792</v>
      </c>
      <c r="T2432" s="195">
        <v>0.64346750308775524</v>
      </c>
      <c r="U2432" s="195">
        <v>0.59262845755537974</v>
      </c>
      <c r="V2432" s="194">
        <v>0</v>
      </c>
      <c r="W2432" s="194">
        <v>0</v>
      </c>
      <c r="X2432" s="194">
        <v>0</v>
      </c>
      <c r="Y2432" s="194" t="s">
        <v>629</v>
      </c>
      <c r="AM2432" s="200" t="s">
        <v>194</v>
      </c>
      <c r="AN2432" s="199" t="s">
        <v>365</v>
      </c>
      <c r="AO2432" s="197" t="s">
        <v>630</v>
      </c>
      <c r="AP2432" s="199" t="s">
        <v>312</v>
      </c>
      <c r="AQ2432" s="199" t="s">
        <v>52</v>
      </c>
      <c r="AR2432" s="195">
        <v>0</v>
      </c>
      <c r="AS2432" s="195">
        <v>0</v>
      </c>
      <c r="AT2432" s="195">
        <v>0</v>
      </c>
      <c r="AU2432" s="194">
        <v>0</v>
      </c>
      <c r="AV2432" s="194">
        <v>0</v>
      </c>
      <c r="AW2432" s="194">
        <v>0</v>
      </c>
      <c r="AX2432" s="194" t="s">
        <v>639</v>
      </c>
    </row>
    <row r="2433" spans="14:50" ht="16.5" thickBot="1" x14ac:dyDescent="0.3">
      <c r="N2433" s="200" t="s">
        <v>194</v>
      </c>
      <c r="O2433" s="199" t="s">
        <v>400</v>
      </c>
      <c r="P2433" s="197" t="s">
        <v>630</v>
      </c>
      <c r="Q2433" s="199" t="s">
        <v>316</v>
      </c>
      <c r="R2433" s="199" t="s">
        <v>55</v>
      </c>
      <c r="S2433" s="195">
        <v>0.38133715384190792</v>
      </c>
      <c r="T2433" s="195">
        <v>0.64346750308775524</v>
      </c>
      <c r="U2433" s="195">
        <v>0.59262845755537974</v>
      </c>
      <c r="V2433" s="194">
        <v>0</v>
      </c>
      <c r="W2433" s="194">
        <v>0</v>
      </c>
      <c r="X2433" s="194">
        <v>0</v>
      </c>
      <c r="Y2433" s="194" t="s">
        <v>629</v>
      </c>
      <c r="AM2433" s="200" t="s">
        <v>194</v>
      </c>
      <c r="AN2433" s="199" t="s">
        <v>363</v>
      </c>
      <c r="AO2433" s="197" t="s">
        <v>630</v>
      </c>
      <c r="AP2433" s="199" t="s">
        <v>323</v>
      </c>
      <c r="AQ2433" s="199" t="s">
        <v>55</v>
      </c>
      <c r="AR2433" s="195">
        <v>0.21234249700331964</v>
      </c>
      <c r="AS2433" s="195">
        <v>0.65780626710231649</v>
      </c>
      <c r="AT2433" s="195">
        <v>0.32280400419215144</v>
      </c>
      <c r="AU2433" s="194">
        <v>0</v>
      </c>
      <c r="AV2433" s="194">
        <v>0</v>
      </c>
      <c r="AW2433" s="194">
        <v>0</v>
      </c>
      <c r="AX2433" s="194" t="s">
        <v>639</v>
      </c>
    </row>
    <row r="2434" spans="14:50" ht="16.5" thickBot="1" x14ac:dyDescent="0.3">
      <c r="N2434" s="200" t="s">
        <v>194</v>
      </c>
      <c r="O2434" s="199" t="s">
        <v>400</v>
      </c>
      <c r="P2434" s="197" t="s">
        <v>630</v>
      </c>
      <c r="Q2434" s="199" t="s">
        <v>315</v>
      </c>
      <c r="R2434" s="199" t="s">
        <v>55</v>
      </c>
      <c r="S2434" s="195">
        <v>0.41304292048497521</v>
      </c>
      <c r="T2434" s="195">
        <v>0.68168080498260286</v>
      </c>
      <c r="U2434" s="195">
        <v>0.60591836746161054</v>
      </c>
      <c r="V2434" s="194">
        <v>0</v>
      </c>
      <c r="W2434" s="194">
        <v>0</v>
      </c>
      <c r="X2434" s="194">
        <v>0</v>
      </c>
      <c r="Y2434" s="194" t="s">
        <v>629</v>
      </c>
      <c r="AM2434" s="200" t="s">
        <v>194</v>
      </c>
      <c r="AN2434" s="199" t="s">
        <v>363</v>
      </c>
      <c r="AO2434" s="197" t="s">
        <v>630</v>
      </c>
      <c r="AP2434" s="199" t="s">
        <v>322</v>
      </c>
      <c r="AQ2434" s="199" t="s">
        <v>55</v>
      </c>
      <c r="AR2434" s="195">
        <v>0.10372608376962887</v>
      </c>
      <c r="AS2434" s="195">
        <v>0.65780626710231649</v>
      </c>
      <c r="AT2434" s="195">
        <v>0.15768485184330891</v>
      </c>
      <c r="AU2434" s="194">
        <v>0</v>
      </c>
      <c r="AV2434" s="194">
        <v>0</v>
      </c>
      <c r="AW2434" s="194">
        <v>0</v>
      </c>
      <c r="AX2434" s="194" t="s">
        <v>639</v>
      </c>
    </row>
    <row r="2435" spans="14:50" ht="16.5" thickBot="1" x14ac:dyDescent="0.3">
      <c r="N2435" s="200" t="s">
        <v>194</v>
      </c>
      <c r="O2435" s="199" t="s">
        <v>400</v>
      </c>
      <c r="P2435" s="197" t="s">
        <v>630</v>
      </c>
      <c r="Q2435" s="199" t="s">
        <v>314</v>
      </c>
      <c r="R2435" s="199" t="s">
        <v>55</v>
      </c>
      <c r="S2435" s="195">
        <v>0.41304292048497521</v>
      </c>
      <c r="T2435" s="195">
        <v>0.68168080498260286</v>
      </c>
      <c r="U2435" s="195">
        <v>0.60591836746161054</v>
      </c>
      <c r="V2435" s="194">
        <v>0</v>
      </c>
      <c r="W2435" s="194">
        <v>0</v>
      </c>
      <c r="X2435" s="194">
        <v>0</v>
      </c>
      <c r="Y2435" s="194" t="s">
        <v>629</v>
      </c>
      <c r="AM2435" s="200" t="s">
        <v>194</v>
      </c>
      <c r="AN2435" s="199" t="s">
        <v>363</v>
      </c>
      <c r="AO2435" s="197" t="s">
        <v>630</v>
      </c>
      <c r="AP2435" s="199" t="s">
        <v>321</v>
      </c>
      <c r="AQ2435" s="199" t="s">
        <v>55</v>
      </c>
      <c r="AR2435" s="195">
        <v>0.72208545284237102</v>
      </c>
      <c r="AS2435" s="195">
        <v>0.65780626710231649</v>
      </c>
      <c r="AT2435" s="195">
        <v>1.0977175027887907</v>
      </c>
      <c r="AU2435" s="194">
        <v>0</v>
      </c>
      <c r="AV2435" s="194">
        <v>0</v>
      </c>
      <c r="AW2435" s="194">
        <v>0</v>
      </c>
      <c r="AX2435" s="194" t="s">
        <v>639</v>
      </c>
    </row>
    <row r="2436" spans="14:50" ht="16.5" thickBot="1" x14ac:dyDescent="0.3">
      <c r="N2436" s="200" t="s">
        <v>194</v>
      </c>
      <c r="O2436" s="199" t="s">
        <v>400</v>
      </c>
      <c r="P2436" s="197" t="s">
        <v>630</v>
      </c>
      <c r="Q2436" s="199" t="s">
        <v>313</v>
      </c>
      <c r="R2436" s="199" t="s">
        <v>55</v>
      </c>
      <c r="S2436" s="195">
        <v>0.38133715384190792</v>
      </c>
      <c r="T2436" s="195">
        <v>0.64346750308775524</v>
      </c>
      <c r="U2436" s="195">
        <v>0.59262845755537974</v>
      </c>
      <c r="V2436" s="194">
        <v>0</v>
      </c>
      <c r="W2436" s="194">
        <v>0</v>
      </c>
      <c r="X2436" s="194">
        <v>0</v>
      </c>
      <c r="Y2436" s="194" t="s">
        <v>629</v>
      </c>
      <c r="AM2436" s="200" t="s">
        <v>194</v>
      </c>
      <c r="AN2436" s="199" t="s">
        <v>363</v>
      </c>
      <c r="AO2436" s="197" t="s">
        <v>630</v>
      </c>
      <c r="AP2436" s="199" t="s">
        <v>320</v>
      </c>
      <c r="AQ2436" s="199" t="s">
        <v>55</v>
      </c>
      <c r="AR2436" s="195">
        <v>0.20120797103086863</v>
      </c>
      <c r="AS2436" s="195">
        <v>0.6578062671023166</v>
      </c>
      <c r="AT2436" s="195">
        <v>0.30587724850540576</v>
      </c>
      <c r="AU2436" s="194">
        <v>0</v>
      </c>
      <c r="AV2436" s="194">
        <v>0</v>
      </c>
      <c r="AW2436" s="194">
        <v>0</v>
      </c>
      <c r="AX2436" s="194" t="s">
        <v>639</v>
      </c>
    </row>
    <row r="2437" spans="14:50" ht="16.5" thickBot="1" x14ac:dyDescent="0.3">
      <c r="N2437" s="200" t="s">
        <v>194</v>
      </c>
      <c r="O2437" s="199" t="s">
        <v>400</v>
      </c>
      <c r="P2437" s="197" t="s">
        <v>630</v>
      </c>
      <c r="Q2437" s="199" t="s">
        <v>312</v>
      </c>
      <c r="R2437" s="199" t="s">
        <v>55</v>
      </c>
      <c r="S2437" s="195">
        <v>0.40025885652319637</v>
      </c>
      <c r="T2437" s="195">
        <v>0.66779130774573869</v>
      </c>
      <c r="U2437" s="195">
        <v>0.59937715852329532</v>
      </c>
      <c r="V2437" s="194">
        <v>0</v>
      </c>
      <c r="W2437" s="194">
        <v>0</v>
      </c>
      <c r="X2437" s="194">
        <v>0</v>
      </c>
      <c r="Y2437" s="194" t="s">
        <v>629</v>
      </c>
      <c r="AM2437" s="200" t="s">
        <v>194</v>
      </c>
      <c r="AN2437" s="199" t="s">
        <v>363</v>
      </c>
      <c r="AO2437" s="197" t="s">
        <v>630</v>
      </c>
      <c r="AP2437" s="199" t="s">
        <v>319</v>
      </c>
      <c r="AQ2437" s="199" t="s">
        <v>55</v>
      </c>
      <c r="AR2437" s="195">
        <v>0.10408182996627087</v>
      </c>
      <c r="AS2437" s="195">
        <v>0.65780626710231649</v>
      </c>
      <c r="AT2437" s="195">
        <v>0.15822565878668007</v>
      </c>
      <c r="AU2437" s="194">
        <v>0</v>
      </c>
      <c r="AV2437" s="194">
        <v>0</v>
      </c>
      <c r="AW2437" s="194">
        <v>0</v>
      </c>
      <c r="AX2437" s="194" t="s">
        <v>639</v>
      </c>
    </row>
    <row r="2438" spans="14:50" ht="16.5" thickBot="1" x14ac:dyDescent="0.3">
      <c r="N2438" s="200" t="s">
        <v>194</v>
      </c>
      <c r="O2438" s="199" t="s">
        <v>400</v>
      </c>
      <c r="P2438" s="197" t="s">
        <v>630</v>
      </c>
      <c r="Q2438" s="199" t="s">
        <v>323</v>
      </c>
      <c r="R2438" s="199" t="s">
        <v>52</v>
      </c>
      <c r="S2438" s="195">
        <v>0.36705790125697391</v>
      </c>
      <c r="T2438" s="195">
        <v>0.64346750308775535</v>
      </c>
      <c r="U2438" s="195">
        <v>0.57043735619219771</v>
      </c>
      <c r="V2438" s="194">
        <v>0</v>
      </c>
      <c r="W2438" s="194">
        <v>0</v>
      </c>
      <c r="X2438" s="194">
        <v>0</v>
      </c>
      <c r="Y2438" s="194" t="s">
        <v>629</v>
      </c>
      <c r="AM2438" s="200" t="s">
        <v>194</v>
      </c>
      <c r="AN2438" s="199" t="s">
        <v>363</v>
      </c>
      <c r="AO2438" s="197" t="s">
        <v>630</v>
      </c>
      <c r="AP2438" s="199" t="s">
        <v>318</v>
      </c>
      <c r="AQ2438" s="199" t="s">
        <v>55</v>
      </c>
      <c r="AR2438" s="195">
        <v>0.64936746016179203</v>
      </c>
      <c r="AS2438" s="195">
        <v>0.6578062671023166</v>
      </c>
      <c r="AT2438" s="195">
        <v>0.98717128832217116</v>
      </c>
      <c r="AU2438" s="194">
        <v>0</v>
      </c>
      <c r="AV2438" s="194">
        <v>0</v>
      </c>
      <c r="AW2438" s="194">
        <v>0</v>
      </c>
      <c r="AX2438" s="194" t="s">
        <v>639</v>
      </c>
    </row>
    <row r="2439" spans="14:50" ht="16.5" thickBot="1" x14ac:dyDescent="0.3">
      <c r="N2439" s="200" t="s">
        <v>194</v>
      </c>
      <c r="O2439" s="199" t="s">
        <v>400</v>
      </c>
      <c r="P2439" s="197" t="s">
        <v>630</v>
      </c>
      <c r="Q2439" s="199" t="s">
        <v>322</v>
      </c>
      <c r="R2439" s="199" t="s">
        <v>52</v>
      </c>
      <c r="S2439" s="195">
        <v>0.43099696575027979</v>
      </c>
      <c r="T2439" s="195">
        <v>0.72098306672361334</v>
      </c>
      <c r="U2439" s="195">
        <v>0.59779069113075467</v>
      </c>
      <c r="V2439" s="194">
        <v>0</v>
      </c>
      <c r="W2439" s="194">
        <v>0</v>
      </c>
      <c r="X2439" s="194">
        <v>0</v>
      </c>
      <c r="Y2439" s="194" t="s">
        <v>629</v>
      </c>
      <c r="AM2439" s="200" t="s">
        <v>194</v>
      </c>
      <c r="AN2439" s="199" t="s">
        <v>363</v>
      </c>
      <c r="AO2439" s="197" t="s">
        <v>630</v>
      </c>
      <c r="AP2439" s="199" t="s">
        <v>317</v>
      </c>
      <c r="AQ2439" s="199" t="s">
        <v>55</v>
      </c>
      <c r="AR2439" s="195">
        <v>0.48849820499668573</v>
      </c>
      <c r="AS2439" s="195">
        <v>0.65780626710231671</v>
      </c>
      <c r="AT2439" s="195">
        <v>0.74261713429480536</v>
      </c>
      <c r="AU2439" s="194">
        <v>0</v>
      </c>
      <c r="AV2439" s="194">
        <v>0</v>
      </c>
      <c r="AW2439" s="194">
        <v>0</v>
      </c>
      <c r="AX2439" s="194" t="s">
        <v>639</v>
      </c>
    </row>
    <row r="2440" spans="14:50" ht="16.5" thickBot="1" x14ac:dyDescent="0.3">
      <c r="N2440" s="200" t="s">
        <v>194</v>
      </c>
      <c r="O2440" s="199" t="s">
        <v>400</v>
      </c>
      <c r="P2440" s="197" t="s">
        <v>630</v>
      </c>
      <c r="Q2440" s="199" t="s">
        <v>321</v>
      </c>
      <c r="R2440" s="199" t="s">
        <v>52</v>
      </c>
      <c r="S2440" s="195">
        <v>0.39757643857886416</v>
      </c>
      <c r="T2440" s="195">
        <v>0.68168080498260297</v>
      </c>
      <c r="U2440" s="195">
        <v>0.58322962253427479</v>
      </c>
      <c r="V2440" s="194">
        <v>0</v>
      </c>
      <c r="W2440" s="194">
        <v>0</v>
      </c>
      <c r="X2440" s="194">
        <v>0</v>
      </c>
      <c r="Y2440" s="194" t="s">
        <v>629</v>
      </c>
      <c r="AM2440" s="200" t="s">
        <v>194</v>
      </c>
      <c r="AN2440" s="199" t="s">
        <v>363</v>
      </c>
      <c r="AO2440" s="197" t="s">
        <v>630</v>
      </c>
      <c r="AP2440" s="199" t="s">
        <v>74</v>
      </c>
      <c r="AQ2440" s="199" t="s">
        <v>55</v>
      </c>
      <c r="AR2440" s="195">
        <v>0.12979877499301995</v>
      </c>
      <c r="AS2440" s="195">
        <v>0.65780626710231649</v>
      </c>
      <c r="AT2440" s="195">
        <v>0.19732067249038657</v>
      </c>
      <c r="AU2440" s="194">
        <v>0</v>
      </c>
      <c r="AV2440" s="194">
        <v>0</v>
      </c>
      <c r="AW2440" s="194">
        <v>0</v>
      </c>
      <c r="AX2440" s="194" t="s">
        <v>639</v>
      </c>
    </row>
    <row r="2441" spans="14:50" ht="16.5" thickBot="1" x14ac:dyDescent="0.3">
      <c r="N2441" s="200" t="s">
        <v>194</v>
      </c>
      <c r="O2441" s="199" t="s">
        <v>400</v>
      </c>
      <c r="P2441" s="197" t="s">
        <v>630</v>
      </c>
      <c r="Q2441" s="199" t="s">
        <v>320</v>
      </c>
      <c r="R2441" s="199" t="s">
        <v>52</v>
      </c>
      <c r="S2441" s="195">
        <v>0.36705790125697391</v>
      </c>
      <c r="T2441" s="195">
        <v>0.64346750308775535</v>
      </c>
      <c r="U2441" s="195">
        <v>0.57043735619219771</v>
      </c>
      <c r="V2441" s="194">
        <v>0</v>
      </c>
      <c r="W2441" s="194">
        <v>0</v>
      </c>
      <c r="X2441" s="194">
        <v>0</v>
      </c>
      <c r="Y2441" s="194" t="s">
        <v>629</v>
      </c>
      <c r="AM2441" s="200" t="s">
        <v>194</v>
      </c>
      <c r="AN2441" s="199" t="s">
        <v>363</v>
      </c>
      <c r="AO2441" s="197" t="s">
        <v>630</v>
      </c>
      <c r="AP2441" s="199" t="s">
        <v>316</v>
      </c>
      <c r="AQ2441" s="199" t="s">
        <v>55</v>
      </c>
      <c r="AR2441" s="195">
        <v>0.94238903045001443</v>
      </c>
      <c r="AS2441" s="195">
        <v>0.6578062671023166</v>
      </c>
      <c r="AT2441" s="195">
        <v>1.4326239769671172</v>
      </c>
      <c r="AU2441" s="194">
        <v>0</v>
      </c>
      <c r="AV2441" s="194">
        <v>0</v>
      </c>
      <c r="AW2441" s="194">
        <v>0</v>
      </c>
      <c r="AX2441" s="194" t="s">
        <v>639</v>
      </c>
    </row>
    <row r="2442" spans="14:50" ht="16.5" thickBot="1" x14ac:dyDescent="0.3">
      <c r="N2442" s="200" t="s">
        <v>194</v>
      </c>
      <c r="O2442" s="199" t="s">
        <v>400</v>
      </c>
      <c r="P2442" s="197" t="s">
        <v>630</v>
      </c>
      <c r="Q2442" s="199" t="s">
        <v>319</v>
      </c>
      <c r="R2442" s="199" t="s">
        <v>52</v>
      </c>
      <c r="S2442" s="195">
        <v>0.43099696575027979</v>
      </c>
      <c r="T2442" s="195">
        <v>0.72098306672361334</v>
      </c>
      <c r="U2442" s="195">
        <v>0.59779069113075467</v>
      </c>
      <c r="V2442" s="194">
        <v>0</v>
      </c>
      <c r="W2442" s="194">
        <v>0</v>
      </c>
      <c r="X2442" s="194">
        <v>0</v>
      </c>
      <c r="Y2442" s="194" t="s">
        <v>629</v>
      </c>
      <c r="AM2442" s="200" t="s">
        <v>194</v>
      </c>
      <c r="AN2442" s="199" t="s">
        <v>363</v>
      </c>
      <c r="AO2442" s="197" t="s">
        <v>630</v>
      </c>
      <c r="AP2442" s="199" t="s">
        <v>315</v>
      </c>
      <c r="AQ2442" s="199" t="s">
        <v>55</v>
      </c>
      <c r="AR2442" s="195">
        <v>0.70065184286020188</v>
      </c>
      <c r="AS2442" s="195">
        <v>0.6578062671023166</v>
      </c>
      <c r="AT2442" s="195">
        <v>1.0651340339863635</v>
      </c>
      <c r="AU2442" s="194">
        <v>0</v>
      </c>
      <c r="AV2442" s="194">
        <v>0</v>
      </c>
      <c r="AW2442" s="194">
        <v>0</v>
      </c>
      <c r="AX2442" s="194" t="s">
        <v>639</v>
      </c>
    </row>
    <row r="2443" spans="14:50" ht="16.5" thickBot="1" x14ac:dyDescent="0.3">
      <c r="N2443" s="200" t="s">
        <v>194</v>
      </c>
      <c r="O2443" s="199" t="s">
        <v>400</v>
      </c>
      <c r="P2443" s="197" t="s">
        <v>630</v>
      </c>
      <c r="Q2443" s="199" t="s">
        <v>318</v>
      </c>
      <c r="R2443" s="199" t="s">
        <v>52</v>
      </c>
      <c r="S2443" s="195">
        <v>0.36705790125697391</v>
      </c>
      <c r="T2443" s="195">
        <v>0.64346750308775535</v>
      </c>
      <c r="U2443" s="195">
        <v>0.57043735619219771</v>
      </c>
      <c r="V2443" s="194">
        <v>0</v>
      </c>
      <c r="W2443" s="194">
        <v>0</v>
      </c>
      <c r="X2443" s="194">
        <v>0</v>
      </c>
      <c r="Y2443" s="194" t="s">
        <v>629</v>
      </c>
      <c r="AM2443" s="200" t="s">
        <v>194</v>
      </c>
      <c r="AN2443" s="199" t="s">
        <v>363</v>
      </c>
      <c r="AO2443" s="197" t="s">
        <v>630</v>
      </c>
      <c r="AP2443" s="199" t="s">
        <v>314</v>
      </c>
      <c r="AQ2443" s="199" t="s">
        <v>55</v>
      </c>
      <c r="AR2443" s="195">
        <v>0.30607229527295876</v>
      </c>
      <c r="AS2443" s="195">
        <v>0.6578062671023166</v>
      </c>
      <c r="AT2443" s="195">
        <v>0.46529245855505302</v>
      </c>
      <c r="AU2443" s="194">
        <v>0</v>
      </c>
      <c r="AV2443" s="194">
        <v>0</v>
      </c>
      <c r="AW2443" s="194">
        <v>0</v>
      </c>
      <c r="AX2443" s="194" t="s">
        <v>639</v>
      </c>
    </row>
    <row r="2444" spans="14:50" ht="16.5" thickBot="1" x14ac:dyDescent="0.3">
      <c r="N2444" s="200" t="s">
        <v>194</v>
      </c>
      <c r="O2444" s="199" t="s">
        <v>400</v>
      </c>
      <c r="P2444" s="197" t="s">
        <v>630</v>
      </c>
      <c r="Q2444" s="199" t="s">
        <v>317</v>
      </c>
      <c r="R2444" s="199" t="s">
        <v>52</v>
      </c>
      <c r="S2444" s="195">
        <v>0.43099696575027979</v>
      </c>
      <c r="T2444" s="195">
        <v>0.72098306672361334</v>
      </c>
      <c r="U2444" s="195">
        <v>0.59779069113075467</v>
      </c>
      <c r="V2444" s="194">
        <v>0</v>
      </c>
      <c r="W2444" s="194">
        <v>0</v>
      </c>
      <c r="X2444" s="194">
        <v>0</v>
      </c>
      <c r="Y2444" s="194" t="s">
        <v>629</v>
      </c>
      <c r="AM2444" s="200" t="s">
        <v>194</v>
      </c>
      <c r="AN2444" s="199" t="s">
        <v>363</v>
      </c>
      <c r="AO2444" s="197" t="s">
        <v>630</v>
      </c>
      <c r="AP2444" s="199" t="s">
        <v>313</v>
      </c>
      <c r="AQ2444" s="199" t="s">
        <v>55</v>
      </c>
      <c r="AR2444" s="195">
        <v>6.9900089538441956E-2</v>
      </c>
      <c r="AS2444" s="195">
        <v>0.65780626710231649</v>
      </c>
      <c r="AT2444" s="195">
        <v>0.10626242563233219</v>
      </c>
      <c r="AU2444" s="194">
        <v>0</v>
      </c>
      <c r="AV2444" s="194">
        <v>0</v>
      </c>
      <c r="AW2444" s="194">
        <v>0</v>
      </c>
      <c r="AX2444" s="194" t="s">
        <v>639</v>
      </c>
    </row>
    <row r="2445" spans="14:50" ht="16.5" thickBot="1" x14ac:dyDescent="0.3">
      <c r="N2445" s="200" t="s">
        <v>194</v>
      </c>
      <c r="O2445" s="199" t="s">
        <v>400</v>
      </c>
      <c r="P2445" s="197" t="s">
        <v>630</v>
      </c>
      <c r="Q2445" s="199" t="s">
        <v>74</v>
      </c>
      <c r="R2445" s="199" t="s">
        <v>52</v>
      </c>
      <c r="S2445" s="195">
        <v>0.36705790125697391</v>
      </c>
      <c r="T2445" s="195">
        <v>0.64346750308775535</v>
      </c>
      <c r="U2445" s="195">
        <v>0.57043735619219771</v>
      </c>
      <c r="V2445" s="194">
        <v>0</v>
      </c>
      <c r="W2445" s="194">
        <v>0</v>
      </c>
      <c r="X2445" s="194">
        <v>0</v>
      </c>
      <c r="Y2445" s="194" t="s">
        <v>629</v>
      </c>
      <c r="AM2445" s="200" t="s">
        <v>194</v>
      </c>
      <c r="AN2445" s="199" t="s">
        <v>363</v>
      </c>
      <c r="AO2445" s="197" t="s">
        <v>630</v>
      </c>
      <c r="AP2445" s="199" t="s">
        <v>312</v>
      </c>
      <c r="AQ2445" s="199" t="s">
        <v>55</v>
      </c>
      <c r="AR2445" s="195">
        <v>0.19329146810292455</v>
      </c>
      <c r="AS2445" s="195">
        <v>0.65780626710231649</v>
      </c>
      <c r="AT2445" s="195">
        <v>0.29384254570025187</v>
      </c>
      <c r="AU2445" s="194">
        <v>0</v>
      </c>
      <c r="AV2445" s="194">
        <v>0</v>
      </c>
      <c r="AW2445" s="194">
        <v>0</v>
      </c>
      <c r="AX2445" s="194" t="s">
        <v>639</v>
      </c>
    </row>
    <row r="2446" spans="14:50" ht="16.5" thickBot="1" x14ac:dyDescent="0.3">
      <c r="N2446" s="200" t="s">
        <v>194</v>
      </c>
      <c r="O2446" s="199" t="s">
        <v>400</v>
      </c>
      <c r="P2446" s="197" t="s">
        <v>630</v>
      </c>
      <c r="Q2446" s="199" t="s">
        <v>316</v>
      </c>
      <c r="R2446" s="199" t="s">
        <v>52</v>
      </c>
      <c r="S2446" s="195">
        <v>0.36705790125697391</v>
      </c>
      <c r="T2446" s="195">
        <v>0.64346750308775535</v>
      </c>
      <c r="U2446" s="195">
        <v>0.57043735619219771</v>
      </c>
      <c r="V2446" s="194">
        <v>0</v>
      </c>
      <c r="W2446" s="194">
        <v>0</v>
      </c>
      <c r="X2446" s="194">
        <v>0</v>
      </c>
      <c r="Y2446" s="194" t="s">
        <v>629</v>
      </c>
      <c r="AM2446" s="200" t="s">
        <v>194</v>
      </c>
      <c r="AN2446" s="199" t="s">
        <v>363</v>
      </c>
      <c r="AO2446" s="197" t="s">
        <v>630</v>
      </c>
      <c r="AP2446" s="199" t="s">
        <v>323</v>
      </c>
      <c r="AQ2446" s="199" t="s">
        <v>52</v>
      </c>
      <c r="AR2446" s="195">
        <v>0.20439148542951338</v>
      </c>
      <c r="AS2446" s="195">
        <v>0.65780626710231638</v>
      </c>
      <c r="AT2446" s="195">
        <v>0.31071684119075438</v>
      </c>
      <c r="AU2446" s="194">
        <v>0</v>
      </c>
      <c r="AV2446" s="194">
        <v>0</v>
      </c>
      <c r="AW2446" s="194">
        <v>0</v>
      </c>
      <c r="AX2446" s="194" t="s">
        <v>639</v>
      </c>
    </row>
    <row r="2447" spans="14:50" ht="16.5" thickBot="1" x14ac:dyDescent="0.3">
      <c r="N2447" s="200" t="s">
        <v>194</v>
      </c>
      <c r="O2447" s="199" t="s">
        <v>400</v>
      </c>
      <c r="P2447" s="197" t="s">
        <v>630</v>
      </c>
      <c r="Q2447" s="199" t="s">
        <v>315</v>
      </c>
      <c r="R2447" s="199" t="s">
        <v>52</v>
      </c>
      <c r="S2447" s="195">
        <v>0.39757643857886416</v>
      </c>
      <c r="T2447" s="195">
        <v>0.68168080498260297</v>
      </c>
      <c r="U2447" s="195">
        <v>0.58322962253427479</v>
      </c>
      <c r="V2447" s="194">
        <v>0</v>
      </c>
      <c r="W2447" s="194">
        <v>0</v>
      </c>
      <c r="X2447" s="194">
        <v>0</v>
      </c>
      <c r="Y2447" s="194" t="s">
        <v>629</v>
      </c>
      <c r="AM2447" s="200" t="s">
        <v>194</v>
      </c>
      <c r="AN2447" s="199" t="s">
        <v>363</v>
      </c>
      <c r="AO2447" s="197" t="s">
        <v>630</v>
      </c>
      <c r="AP2447" s="199" t="s">
        <v>322</v>
      </c>
      <c r="AQ2447" s="199" t="s">
        <v>52</v>
      </c>
      <c r="AR2447" s="195">
        <v>9.9842135411684171E-2</v>
      </c>
      <c r="AS2447" s="195">
        <v>0.65780626710231671</v>
      </c>
      <c r="AT2447" s="195">
        <v>0.15178045635152712</v>
      </c>
      <c r="AU2447" s="194">
        <v>0</v>
      </c>
      <c r="AV2447" s="194">
        <v>0</v>
      </c>
      <c r="AW2447" s="194">
        <v>0</v>
      </c>
      <c r="AX2447" s="194" t="s">
        <v>639</v>
      </c>
    </row>
    <row r="2448" spans="14:50" ht="16.5" thickBot="1" x14ac:dyDescent="0.3">
      <c r="N2448" s="200" t="s">
        <v>194</v>
      </c>
      <c r="O2448" s="199" t="s">
        <v>400</v>
      </c>
      <c r="P2448" s="197" t="s">
        <v>630</v>
      </c>
      <c r="Q2448" s="199" t="s">
        <v>314</v>
      </c>
      <c r="R2448" s="199" t="s">
        <v>52</v>
      </c>
      <c r="S2448" s="195">
        <v>0.39757643857886416</v>
      </c>
      <c r="T2448" s="195">
        <v>0.68168080498260297</v>
      </c>
      <c r="U2448" s="195">
        <v>0.58322962253427479</v>
      </c>
      <c r="V2448" s="194">
        <v>0</v>
      </c>
      <c r="W2448" s="194">
        <v>0</v>
      </c>
      <c r="X2448" s="194">
        <v>0</v>
      </c>
      <c r="Y2448" s="194" t="s">
        <v>629</v>
      </c>
      <c r="AM2448" s="200" t="s">
        <v>194</v>
      </c>
      <c r="AN2448" s="199" t="s">
        <v>363</v>
      </c>
      <c r="AO2448" s="197" t="s">
        <v>630</v>
      </c>
      <c r="AP2448" s="199" t="s">
        <v>321</v>
      </c>
      <c r="AQ2448" s="199" t="s">
        <v>52</v>
      </c>
      <c r="AR2448" s="195">
        <v>0.69504748411801798</v>
      </c>
      <c r="AS2448" s="195">
        <v>0.6578062671023166</v>
      </c>
      <c r="AT2448" s="195">
        <v>1.0566142630105237</v>
      </c>
      <c r="AU2448" s="194">
        <v>0</v>
      </c>
      <c r="AV2448" s="194">
        <v>0</v>
      </c>
      <c r="AW2448" s="194">
        <v>0</v>
      </c>
      <c r="AX2448" s="194" t="s">
        <v>639</v>
      </c>
    </row>
    <row r="2449" spans="14:50" ht="16.5" thickBot="1" x14ac:dyDescent="0.3">
      <c r="N2449" s="200" t="s">
        <v>194</v>
      </c>
      <c r="O2449" s="199" t="s">
        <v>400</v>
      </c>
      <c r="P2449" s="197" t="s">
        <v>630</v>
      </c>
      <c r="Q2449" s="199" t="s">
        <v>313</v>
      </c>
      <c r="R2449" s="199" t="s">
        <v>52</v>
      </c>
      <c r="S2449" s="195">
        <v>0.36705790125697391</v>
      </c>
      <c r="T2449" s="195">
        <v>0.64346750308775535</v>
      </c>
      <c r="U2449" s="195">
        <v>0.57043735619219771</v>
      </c>
      <c r="V2449" s="194">
        <v>0</v>
      </c>
      <c r="W2449" s="194">
        <v>0</v>
      </c>
      <c r="X2449" s="194">
        <v>0</v>
      </c>
      <c r="Y2449" s="194" t="s">
        <v>629</v>
      </c>
      <c r="AM2449" s="200" t="s">
        <v>194</v>
      </c>
      <c r="AN2449" s="199" t="s">
        <v>363</v>
      </c>
      <c r="AO2449" s="197" t="s">
        <v>630</v>
      </c>
      <c r="AP2449" s="199" t="s">
        <v>320</v>
      </c>
      <c r="AQ2449" s="199" t="s">
        <v>52</v>
      </c>
      <c r="AR2449" s="195">
        <v>0.19367388374741965</v>
      </c>
      <c r="AS2449" s="195">
        <v>0.6578062671023166</v>
      </c>
      <c r="AT2449" s="195">
        <v>0.29442389565634103</v>
      </c>
      <c r="AU2449" s="194">
        <v>0</v>
      </c>
      <c r="AV2449" s="194">
        <v>0</v>
      </c>
      <c r="AW2449" s="194">
        <v>0</v>
      </c>
      <c r="AX2449" s="194" t="s">
        <v>639</v>
      </c>
    </row>
    <row r="2450" spans="14:50" ht="16.5" thickBot="1" x14ac:dyDescent="0.3">
      <c r="N2450" s="200" t="s">
        <v>194</v>
      </c>
      <c r="O2450" s="199" t="s">
        <v>400</v>
      </c>
      <c r="P2450" s="197" t="s">
        <v>630</v>
      </c>
      <c r="Q2450" s="199" t="s">
        <v>312</v>
      </c>
      <c r="R2450" s="199" t="s">
        <v>52</v>
      </c>
      <c r="S2450" s="195">
        <v>0.38527107666993549</v>
      </c>
      <c r="T2450" s="195">
        <v>0.6677913077457388</v>
      </c>
      <c r="U2450" s="195">
        <v>0.57693335058596973</v>
      </c>
      <c r="V2450" s="194">
        <v>0</v>
      </c>
      <c r="W2450" s="194">
        <v>0</v>
      </c>
      <c r="X2450" s="194">
        <v>0</v>
      </c>
      <c r="Y2450" s="194" t="s">
        <v>629</v>
      </c>
      <c r="AM2450" s="200" t="s">
        <v>194</v>
      </c>
      <c r="AN2450" s="199" t="s">
        <v>363</v>
      </c>
      <c r="AO2450" s="197" t="s">
        <v>630</v>
      </c>
      <c r="AP2450" s="199" t="s">
        <v>319</v>
      </c>
      <c r="AQ2450" s="199" t="s">
        <v>52</v>
      </c>
      <c r="AR2450" s="195">
        <v>0.10018456094869961</v>
      </c>
      <c r="AS2450" s="195">
        <v>0.6578062671023166</v>
      </c>
      <c r="AT2450" s="195">
        <v>0.15230101316915043</v>
      </c>
      <c r="AU2450" s="194">
        <v>0</v>
      </c>
      <c r="AV2450" s="194">
        <v>0</v>
      </c>
      <c r="AW2450" s="194">
        <v>0</v>
      </c>
      <c r="AX2450" s="194" t="s">
        <v>639</v>
      </c>
    </row>
    <row r="2451" spans="14:50" ht="16.5" thickBot="1" x14ac:dyDescent="0.3">
      <c r="N2451" s="200" t="s">
        <v>194</v>
      </c>
      <c r="O2451" s="199" t="s">
        <v>399</v>
      </c>
      <c r="P2451" s="197" t="s">
        <v>630</v>
      </c>
      <c r="Q2451" s="199" t="s">
        <v>323</v>
      </c>
      <c r="R2451" s="199" t="s">
        <v>55</v>
      </c>
      <c r="S2451" s="195">
        <v>0.20538340286980528</v>
      </c>
      <c r="T2451" s="195">
        <v>0.64346750308775513</v>
      </c>
      <c r="U2451" s="195">
        <v>0.31918224600970313</v>
      </c>
      <c r="V2451" s="194">
        <v>0</v>
      </c>
      <c r="W2451" s="194">
        <v>0</v>
      </c>
      <c r="X2451" s="194">
        <v>0</v>
      </c>
      <c r="Y2451" s="194" t="s">
        <v>629</v>
      </c>
      <c r="AM2451" s="200" t="s">
        <v>194</v>
      </c>
      <c r="AN2451" s="199" t="s">
        <v>363</v>
      </c>
      <c r="AO2451" s="197" t="s">
        <v>630</v>
      </c>
      <c r="AP2451" s="199" t="s">
        <v>318</v>
      </c>
      <c r="AQ2451" s="199" t="s">
        <v>52</v>
      </c>
      <c r="AR2451" s="195">
        <v>0.62505236420001253</v>
      </c>
      <c r="AS2451" s="195">
        <v>0.65780626710231649</v>
      </c>
      <c r="AT2451" s="195">
        <v>0.95020737177438686</v>
      </c>
      <c r="AU2451" s="194">
        <v>0</v>
      </c>
      <c r="AV2451" s="194">
        <v>0</v>
      </c>
      <c r="AW2451" s="194">
        <v>0</v>
      </c>
      <c r="AX2451" s="194" t="s">
        <v>639</v>
      </c>
    </row>
    <row r="2452" spans="14:50" ht="16.5" thickBot="1" x14ac:dyDescent="0.3">
      <c r="N2452" s="200" t="s">
        <v>194</v>
      </c>
      <c r="O2452" s="199" t="s">
        <v>399</v>
      </c>
      <c r="P2452" s="197" t="s">
        <v>630</v>
      </c>
      <c r="Q2452" s="199" t="s">
        <v>322</v>
      </c>
      <c r="R2452" s="199" t="s">
        <v>55</v>
      </c>
      <c r="S2452" s="195">
        <v>0.24115983649778894</v>
      </c>
      <c r="T2452" s="195">
        <v>0.72098306672361334</v>
      </c>
      <c r="U2452" s="195">
        <v>0.33448751798526893</v>
      </c>
      <c r="V2452" s="194">
        <v>0</v>
      </c>
      <c r="W2452" s="194">
        <v>0</v>
      </c>
      <c r="X2452" s="194">
        <v>0</v>
      </c>
      <c r="Y2452" s="194" t="s">
        <v>629</v>
      </c>
      <c r="AM2452" s="200" t="s">
        <v>194</v>
      </c>
      <c r="AN2452" s="199" t="s">
        <v>363</v>
      </c>
      <c r="AO2452" s="197" t="s">
        <v>630</v>
      </c>
      <c r="AP2452" s="199" t="s">
        <v>317</v>
      </c>
      <c r="AQ2452" s="199" t="s">
        <v>52</v>
      </c>
      <c r="AR2452" s="195">
        <v>0.47020674221120523</v>
      </c>
      <c r="AS2452" s="195">
        <v>0.65780626710231671</v>
      </c>
      <c r="AT2452" s="195">
        <v>0.7148103715741404</v>
      </c>
      <c r="AU2452" s="194">
        <v>0</v>
      </c>
      <c r="AV2452" s="194">
        <v>0</v>
      </c>
      <c r="AW2452" s="194">
        <v>0</v>
      </c>
      <c r="AX2452" s="194" t="s">
        <v>639</v>
      </c>
    </row>
    <row r="2453" spans="14:50" ht="16.5" thickBot="1" x14ac:dyDescent="0.3">
      <c r="N2453" s="200" t="s">
        <v>194</v>
      </c>
      <c r="O2453" s="199" t="s">
        <v>399</v>
      </c>
      <c r="P2453" s="197" t="s">
        <v>630</v>
      </c>
      <c r="Q2453" s="199" t="s">
        <v>321</v>
      </c>
      <c r="R2453" s="199" t="s">
        <v>55</v>
      </c>
      <c r="S2453" s="195">
        <v>0.22245973067616626</v>
      </c>
      <c r="T2453" s="195">
        <v>0.68168080498260286</v>
      </c>
      <c r="U2453" s="195">
        <v>0.32634002461290312</v>
      </c>
      <c r="V2453" s="194">
        <v>0</v>
      </c>
      <c r="W2453" s="194">
        <v>0</v>
      </c>
      <c r="X2453" s="194">
        <v>0</v>
      </c>
      <c r="Y2453" s="194" t="s">
        <v>629</v>
      </c>
      <c r="AM2453" s="200" t="s">
        <v>194</v>
      </c>
      <c r="AN2453" s="199" t="s">
        <v>363</v>
      </c>
      <c r="AO2453" s="197" t="s">
        <v>630</v>
      </c>
      <c r="AP2453" s="199" t="s">
        <v>74</v>
      </c>
      <c r="AQ2453" s="199" t="s">
        <v>52</v>
      </c>
      <c r="AR2453" s="195">
        <v>0.1249385535262862</v>
      </c>
      <c r="AS2453" s="195">
        <v>0.6578062671023166</v>
      </c>
      <c r="AT2453" s="195">
        <v>0.18993214229570876</v>
      </c>
      <c r="AU2453" s="194">
        <v>0</v>
      </c>
      <c r="AV2453" s="194">
        <v>0</v>
      </c>
      <c r="AW2453" s="194">
        <v>0</v>
      </c>
      <c r="AX2453" s="194" t="s">
        <v>639</v>
      </c>
    </row>
    <row r="2454" spans="14:50" ht="16.5" thickBot="1" x14ac:dyDescent="0.3">
      <c r="N2454" s="200" t="s">
        <v>194</v>
      </c>
      <c r="O2454" s="199" t="s">
        <v>399</v>
      </c>
      <c r="P2454" s="197" t="s">
        <v>630</v>
      </c>
      <c r="Q2454" s="199" t="s">
        <v>320</v>
      </c>
      <c r="R2454" s="199" t="s">
        <v>55</v>
      </c>
      <c r="S2454" s="195">
        <v>0.20538340286980528</v>
      </c>
      <c r="T2454" s="195">
        <v>0.64346750308775513</v>
      </c>
      <c r="U2454" s="195">
        <v>0.31918224600970313</v>
      </c>
      <c r="V2454" s="194">
        <v>0</v>
      </c>
      <c r="W2454" s="194">
        <v>0</v>
      </c>
      <c r="X2454" s="194">
        <v>0</v>
      </c>
      <c r="Y2454" s="194" t="s">
        <v>629</v>
      </c>
      <c r="AM2454" s="200" t="s">
        <v>194</v>
      </c>
      <c r="AN2454" s="199" t="s">
        <v>363</v>
      </c>
      <c r="AO2454" s="197" t="s">
        <v>630</v>
      </c>
      <c r="AP2454" s="199" t="s">
        <v>316</v>
      </c>
      <c r="AQ2454" s="199" t="s">
        <v>52</v>
      </c>
      <c r="AR2454" s="195">
        <v>0.9071019532333473</v>
      </c>
      <c r="AS2454" s="195">
        <v>0.65780626710231671</v>
      </c>
      <c r="AT2454" s="195">
        <v>1.378980405931971</v>
      </c>
      <c r="AU2454" s="194">
        <v>0</v>
      </c>
      <c r="AV2454" s="194">
        <v>0</v>
      </c>
      <c r="AW2454" s="194">
        <v>0</v>
      </c>
      <c r="AX2454" s="194" t="s">
        <v>639</v>
      </c>
    </row>
    <row r="2455" spans="14:50" ht="16.5" thickBot="1" x14ac:dyDescent="0.3">
      <c r="N2455" s="200" t="s">
        <v>194</v>
      </c>
      <c r="O2455" s="199" t="s">
        <v>399</v>
      </c>
      <c r="P2455" s="197" t="s">
        <v>630</v>
      </c>
      <c r="Q2455" s="199" t="s">
        <v>319</v>
      </c>
      <c r="R2455" s="199" t="s">
        <v>55</v>
      </c>
      <c r="S2455" s="195">
        <v>0.24115983649778894</v>
      </c>
      <c r="T2455" s="195">
        <v>0.72098306672361334</v>
      </c>
      <c r="U2455" s="195">
        <v>0.33448751798526893</v>
      </c>
      <c r="V2455" s="194">
        <v>0</v>
      </c>
      <c r="W2455" s="194">
        <v>0</v>
      </c>
      <c r="X2455" s="194">
        <v>0</v>
      </c>
      <c r="Y2455" s="194" t="s">
        <v>629</v>
      </c>
      <c r="AM2455" s="200" t="s">
        <v>194</v>
      </c>
      <c r="AN2455" s="199" t="s">
        <v>363</v>
      </c>
      <c r="AO2455" s="197" t="s">
        <v>630</v>
      </c>
      <c r="AP2455" s="199" t="s">
        <v>315</v>
      </c>
      <c r="AQ2455" s="199" t="s">
        <v>52</v>
      </c>
      <c r="AR2455" s="195">
        <v>0.67441644019512414</v>
      </c>
      <c r="AS2455" s="195">
        <v>0.6578062671023166</v>
      </c>
      <c r="AT2455" s="195">
        <v>1.0252508586851514</v>
      </c>
      <c r="AU2455" s="194">
        <v>0</v>
      </c>
      <c r="AV2455" s="194">
        <v>0</v>
      </c>
      <c r="AW2455" s="194">
        <v>0</v>
      </c>
      <c r="AX2455" s="194" t="s">
        <v>639</v>
      </c>
    </row>
    <row r="2456" spans="14:50" ht="16.5" thickBot="1" x14ac:dyDescent="0.3">
      <c r="N2456" s="200" t="s">
        <v>194</v>
      </c>
      <c r="O2456" s="199" t="s">
        <v>399</v>
      </c>
      <c r="P2456" s="197" t="s">
        <v>630</v>
      </c>
      <c r="Q2456" s="199" t="s">
        <v>318</v>
      </c>
      <c r="R2456" s="199" t="s">
        <v>55</v>
      </c>
      <c r="S2456" s="195">
        <v>0.20538340286980528</v>
      </c>
      <c r="T2456" s="195">
        <v>0.64346750308775513</v>
      </c>
      <c r="U2456" s="195">
        <v>0.31918224600970313</v>
      </c>
      <c r="V2456" s="194">
        <v>0</v>
      </c>
      <c r="W2456" s="194">
        <v>0</v>
      </c>
      <c r="X2456" s="194">
        <v>0</v>
      </c>
      <c r="Y2456" s="194" t="s">
        <v>629</v>
      </c>
      <c r="AM2456" s="200" t="s">
        <v>194</v>
      </c>
      <c r="AN2456" s="199" t="s">
        <v>363</v>
      </c>
      <c r="AO2456" s="197" t="s">
        <v>630</v>
      </c>
      <c r="AP2456" s="199" t="s">
        <v>314</v>
      </c>
      <c r="AQ2456" s="199" t="s">
        <v>52</v>
      </c>
      <c r="AR2456" s="195">
        <v>0.29461163903842891</v>
      </c>
      <c r="AS2456" s="195">
        <v>0.6578062671023166</v>
      </c>
      <c r="AT2456" s="195">
        <v>0.44786991819979777</v>
      </c>
      <c r="AU2456" s="194">
        <v>0</v>
      </c>
      <c r="AV2456" s="194">
        <v>0</v>
      </c>
      <c r="AW2456" s="194">
        <v>0</v>
      </c>
      <c r="AX2456" s="194" t="s">
        <v>639</v>
      </c>
    </row>
    <row r="2457" spans="14:50" ht="16.5" thickBot="1" x14ac:dyDescent="0.3">
      <c r="N2457" s="200" t="s">
        <v>194</v>
      </c>
      <c r="O2457" s="199" t="s">
        <v>399</v>
      </c>
      <c r="P2457" s="197" t="s">
        <v>630</v>
      </c>
      <c r="Q2457" s="199" t="s">
        <v>317</v>
      </c>
      <c r="R2457" s="199" t="s">
        <v>55</v>
      </c>
      <c r="S2457" s="195">
        <v>0.24115983649778894</v>
      </c>
      <c r="T2457" s="195">
        <v>0.72098306672361334</v>
      </c>
      <c r="U2457" s="195">
        <v>0.33448751798526893</v>
      </c>
      <c r="V2457" s="194">
        <v>0</v>
      </c>
      <c r="W2457" s="194">
        <v>0</v>
      </c>
      <c r="X2457" s="194">
        <v>0</v>
      </c>
      <c r="Y2457" s="194" t="s">
        <v>629</v>
      </c>
      <c r="AM2457" s="200" t="s">
        <v>194</v>
      </c>
      <c r="AN2457" s="199" t="s">
        <v>363</v>
      </c>
      <c r="AO2457" s="197" t="s">
        <v>630</v>
      </c>
      <c r="AP2457" s="199" t="s">
        <v>313</v>
      </c>
      <c r="AQ2457" s="199" t="s">
        <v>52</v>
      </c>
      <c r="AR2457" s="195">
        <v>6.7282731125624787E-2</v>
      </c>
      <c r="AS2457" s="195">
        <v>0.65780626710231671</v>
      </c>
      <c r="AT2457" s="195">
        <v>0.10228350578356449</v>
      </c>
      <c r="AU2457" s="194">
        <v>0</v>
      </c>
      <c r="AV2457" s="194">
        <v>0</v>
      </c>
      <c r="AW2457" s="194">
        <v>0</v>
      </c>
      <c r="AX2457" s="194" t="s">
        <v>639</v>
      </c>
    </row>
    <row r="2458" spans="14:50" ht="16.5" thickBot="1" x14ac:dyDescent="0.3">
      <c r="N2458" s="200" t="s">
        <v>194</v>
      </c>
      <c r="O2458" s="199" t="s">
        <v>399</v>
      </c>
      <c r="P2458" s="197" t="s">
        <v>630</v>
      </c>
      <c r="Q2458" s="199" t="s">
        <v>74</v>
      </c>
      <c r="R2458" s="199" t="s">
        <v>55</v>
      </c>
      <c r="S2458" s="195">
        <v>0.20538340286980528</v>
      </c>
      <c r="T2458" s="195">
        <v>0.64346750308775513</v>
      </c>
      <c r="U2458" s="195">
        <v>0.31918224600970313</v>
      </c>
      <c r="V2458" s="194">
        <v>0</v>
      </c>
      <c r="W2458" s="194">
        <v>0</v>
      </c>
      <c r="X2458" s="194">
        <v>0</v>
      </c>
      <c r="Y2458" s="194" t="s">
        <v>629</v>
      </c>
      <c r="AM2458" s="200" t="s">
        <v>194</v>
      </c>
      <c r="AN2458" s="199" t="s">
        <v>363</v>
      </c>
      <c r="AO2458" s="197" t="s">
        <v>630</v>
      </c>
      <c r="AP2458" s="199" t="s">
        <v>312</v>
      </c>
      <c r="AQ2458" s="199" t="s">
        <v>52</v>
      </c>
      <c r="AR2458" s="195">
        <v>0.18605380855905881</v>
      </c>
      <c r="AS2458" s="195">
        <v>0.65780626710231649</v>
      </c>
      <c r="AT2458" s="195">
        <v>0.28283982361347682</v>
      </c>
      <c r="AU2458" s="194">
        <v>0</v>
      </c>
      <c r="AV2458" s="194">
        <v>0</v>
      </c>
      <c r="AW2458" s="194">
        <v>0</v>
      </c>
      <c r="AX2458" s="194" t="s">
        <v>639</v>
      </c>
    </row>
    <row r="2459" spans="14:50" ht="16.5" thickBot="1" x14ac:dyDescent="0.3">
      <c r="N2459" s="200" t="s">
        <v>194</v>
      </c>
      <c r="O2459" s="199" t="s">
        <v>399</v>
      </c>
      <c r="P2459" s="197" t="s">
        <v>630</v>
      </c>
      <c r="Q2459" s="199" t="s">
        <v>316</v>
      </c>
      <c r="R2459" s="199" t="s">
        <v>55</v>
      </c>
      <c r="S2459" s="195">
        <v>0.20538340286980528</v>
      </c>
      <c r="T2459" s="195">
        <v>0.64346750308775513</v>
      </c>
      <c r="U2459" s="195">
        <v>0.31918224600970313</v>
      </c>
      <c r="V2459" s="194">
        <v>0</v>
      </c>
      <c r="W2459" s="194">
        <v>0</v>
      </c>
      <c r="X2459" s="194">
        <v>0</v>
      </c>
      <c r="Y2459" s="194" t="s">
        <v>629</v>
      </c>
      <c r="AM2459" s="200" t="s">
        <v>194</v>
      </c>
      <c r="AN2459" s="199" t="s">
        <v>362</v>
      </c>
      <c r="AO2459" s="197" t="s">
        <v>630</v>
      </c>
      <c r="AP2459" s="199" t="s">
        <v>323</v>
      </c>
      <c r="AQ2459" s="199" t="s">
        <v>55</v>
      </c>
      <c r="AR2459" s="195">
        <v>5.6735556172144812E-2</v>
      </c>
      <c r="AS2459" s="195">
        <v>0.65569306303988462</v>
      </c>
      <c r="AT2459" s="195">
        <v>8.6527613864192568E-2</v>
      </c>
      <c r="AU2459" s="194">
        <v>0</v>
      </c>
      <c r="AV2459" s="194">
        <v>0</v>
      </c>
      <c r="AW2459" s="194">
        <v>0</v>
      </c>
      <c r="AX2459" s="194" t="s">
        <v>639</v>
      </c>
    </row>
    <row r="2460" spans="14:50" ht="16.5" thickBot="1" x14ac:dyDescent="0.3">
      <c r="N2460" s="200" t="s">
        <v>194</v>
      </c>
      <c r="O2460" s="199" t="s">
        <v>399</v>
      </c>
      <c r="P2460" s="197" t="s">
        <v>630</v>
      </c>
      <c r="Q2460" s="199" t="s">
        <v>315</v>
      </c>
      <c r="R2460" s="199" t="s">
        <v>55</v>
      </c>
      <c r="S2460" s="195">
        <v>0.22245973067616626</v>
      </c>
      <c r="T2460" s="195">
        <v>0.68168080498260286</v>
      </c>
      <c r="U2460" s="195">
        <v>0.32634002461290312</v>
      </c>
      <c r="V2460" s="194">
        <v>0</v>
      </c>
      <c r="W2460" s="194">
        <v>0</v>
      </c>
      <c r="X2460" s="194">
        <v>0</v>
      </c>
      <c r="Y2460" s="194" t="s">
        <v>629</v>
      </c>
      <c r="AM2460" s="200" t="s">
        <v>194</v>
      </c>
      <c r="AN2460" s="199" t="s">
        <v>362</v>
      </c>
      <c r="AO2460" s="197" t="s">
        <v>630</v>
      </c>
      <c r="AP2460" s="199" t="s">
        <v>322</v>
      </c>
      <c r="AQ2460" s="199" t="s">
        <v>55</v>
      </c>
      <c r="AR2460" s="195">
        <v>8.5612210701026425E-2</v>
      </c>
      <c r="AS2460" s="195">
        <v>0.65287362591309939</v>
      </c>
      <c r="AT2460" s="195">
        <v>0.13113136647431645</v>
      </c>
      <c r="AU2460" s="194">
        <v>0</v>
      </c>
      <c r="AV2460" s="194">
        <v>0</v>
      </c>
      <c r="AW2460" s="194">
        <v>0</v>
      </c>
      <c r="AX2460" s="194" t="s">
        <v>639</v>
      </c>
    </row>
    <row r="2461" spans="14:50" ht="16.5" thickBot="1" x14ac:dyDescent="0.3">
      <c r="N2461" s="200" t="s">
        <v>194</v>
      </c>
      <c r="O2461" s="199" t="s">
        <v>399</v>
      </c>
      <c r="P2461" s="197" t="s">
        <v>630</v>
      </c>
      <c r="Q2461" s="199" t="s">
        <v>314</v>
      </c>
      <c r="R2461" s="199" t="s">
        <v>55</v>
      </c>
      <c r="S2461" s="195">
        <v>0.22245973067616626</v>
      </c>
      <c r="T2461" s="195">
        <v>0.68168080498260286</v>
      </c>
      <c r="U2461" s="195">
        <v>0.32634002461290312</v>
      </c>
      <c r="V2461" s="194">
        <v>0</v>
      </c>
      <c r="W2461" s="194">
        <v>0</v>
      </c>
      <c r="X2461" s="194">
        <v>0</v>
      </c>
      <c r="Y2461" s="194" t="s">
        <v>629</v>
      </c>
      <c r="AM2461" s="200" t="s">
        <v>194</v>
      </c>
      <c r="AN2461" s="199" t="s">
        <v>362</v>
      </c>
      <c r="AO2461" s="197" t="s">
        <v>630</v>
      </c>
      <c r="AP2461" s="199" t="s">
        <v>321</v>
      </c>
      <c r="AQ2461" s="199" t="s">
        <v>55</v>
      </c>
      <c r="AR2461" s="195">
        <v>0.55857508254659061</v>
      </c>
      <c r="AS2461" s="195">
        <v>0.65569306303988462</v>
      </c>
      <c r="AT2461" s="195">
        <v>0.85188499624650382</v>
      </c>
      <c r="AU2461" s="194">
        <v>0</v>
      </c>
      <c r="AV2461" s="194">
        <v>0</v>
      </c>
      <c r="AW2461" s="194">
        <v>0</v>
      </c>
      <c r="AX2461" s="194" t="s">
        <v>639</v>
      </c>
    </row>
    <row r="2462" spans="14:50" ht="16.5" thickBot="1" x14ac:dyDescent="0.3">
      <c r="N2462" s="200" t="s">
        <v>194</v>
      </c>
      <c r="O2462" s="199" t="s">
        <v>399</v>
      </c>
      <c r="P2462" s="197" t="s">
        <v>630</v>
      </c>
      <c r="Q2462" s="199" t="s">
        <v>313</v>
      </c>
      <c r="R2462" s="199" t="s">
        <v>55</v>
      </c>
      <c r="S2462" s="195">
        <v>0.20538340286980528</v>
      </c>
      <c r="T2462" s="195">
        <v>0.64346750308775513</v>
      </c>
      <c r="U2462" s="195">
        <v>0.31918224600970313</v>
      </c>
      <c r="V2462" s="194">
        <v>0</v>
      </c>
      <c r="W2462" s="194">
        <v>0</v>
      </c>
      <c r="X2462" s="194">
        <v>0</v>
      </c>
      <c r="Y2462" s="194" t="s">
        <v>629</v>
      </c>
      <c r="AM2462" s="200" t="s">
        <v>194</v>
      </c>
      <c r="AN2462" s="199" t="s">
        <v>362</v>
      </c>
      <c r="AO2462" s="197" t="s">
        <v>630</v>
      </c>
      <c r="AP2462" s="199" t="s">
        <v>320</v>
      </c>
      <c r="AQ2462" s="199" t="s">
        <v>55</v>
      </c>
      <c r="AR2462" s="195">
        <v>0.22733372533340454</v>
      </c>
      <c r="AS2462" s="195">
        <v>0.65287362591309961</v>
      </c>
      <c r="AT2462" s="195">
        <v>0.34820479233704515</v>
      </c>
      <c r="AU2462" s="194">
        <v>0</v>
      </c>
      <c r="AV2462" s="194">
        <v>0</v>
      </c>
      <c r="AW2462" s="194">
        <v>0</v>
      </c>
      <c r="AX2462" s="194" t="s">
        <v>639</v>
      </c>
    </row>
    <row r="2463" spans="14:50" ht="16.5" thickBot="1" x14ac:dyDescent="0.3">
      <c r="N2463" s="200" t="s">
        <v>194</v>
      </c>
      <c r="O2463" s="199" t="s">
        <v>399</v>
      </c>
      <c r="P2463" s="197" t="s">
        <v>630</v>
      </c>
      <c r="Q2463" s="199" t="s">
        <v>312</v>
      </c>
      <c r="R2463" s="199" t="s">
        <v>55</v>
      </c>
      <c r="S2463" s="195">
        <v>0.21557439434708695</v>
      </c>
      <c r="T2463" s="195">
        <v>0.66779130774573869</v>
      </c>
      <c r="U2463" s="195">
        <v>0.32281701161220688</v>
      </c>
      <c r="V2463" s="194">
        <v>0</v>
      </c>
      <c r="W2463" s="194">
        <v>0</v>
      </c>
      <c r="X2463" s="194">
        <v>0</v>
      </c>
      <c r="Y2463" s="194" t="s">
        <v>629</v>
      </c>
      <c r="AM2463" s="200" t="s">
        <v>194</v>
      </c>
      <c r="AN2463" s="199" t="s">
        <v>362</v>
      </c>
      <c r="AO2463" s="197" t="s">
        <v>630</v>
      </c>
      <c r="AP2463" s="199" t="s">
        <v>319</v>
      </c>
      <c r="AQ2463" s="199" t="s">
        <v>55</v>
      </c>
      <c r="AR2463" s="195">
        <v>0.22733372533340471</v>
      </c>
      <c r="AS2463" s="195">
        <v>0.6528736259130995</v>
      </c>
      <c r="AT2463" s="195">
        <v>0.34820479233704549</v>
      </c>
      <c r="AU2463" s="194">
        <v>0</v>
      </c>
      <c r="AV2463" s="194">
        <v>0</v>
      </c>
      <c r="AW2463" s="194">
        <v>0</v>
      </c>
      <c r="AX2463" s="194" t="s">
        <v>639</v>
      </c>
    </row>
    <row r="2464" spans="14:50" ht="16.5" thickBot="1" x14ac:dyDescent="0.3">
      <c r="N2464" s="200" t="s">
        <v>194</v>
      </c>
      <c r="O2464" s="199" t="s">
        <v>399</v>
      </c>
      <c r="P2464" s="197" t="s">
        <v>630</v>
      </c>
      <c r="Q2464" s="199" t="s">
        <v>323</v>
      </c>
      <c r="R2464" s="199" t="s">
        <v>52</v>
      </c>
      <c r="S2464" s="195">
        <v>0.197692776722354</v>
      </c>
      <c r="T2464" s="195">
        <v>0.64346750308775524</v>
      </c>
      <c r="U2464" s="195">
        <v>0.30723039745395336</v>
      </c>
      <c r="V2464" s="194">
        <v>0</v>
      </c>
      <c r="W2464" s="194">
        <v>0</v>
      </c>
      <c r="X2464" s="194">
        <v>0</v>
      </c>
      <c r="Y2464" s="194" t="s">
        <v>629</v>
      </c>
      <c r="AM2464" s="200" t="s">
        <v>194</v>
      </c>
      <c r="AN2464" s="199" t="s">
        <v>362</v>
      </c>
      <c r="AO2464" s="197" t="s">
        <v>630</v>
      </c>
      <c r="AP2464" s="199" t="s">
        <v>318</v>
      </c>
      <c r="AQ2464" s="199" t="s">
        <v>55</v>
      </c>
      <c r="AR2464" s="195">
        <v>0.25741652019448102</v>
      </c>
      <c r="AS2464" s="195">
        <v>0.65569306303988473</v>
      </c>
      <c r="AT2464" s="195">
        <v>0.39258692016819896</v>
      </c>
      <c r="AU2464" s="194">
        <v>0</v>
      </c>
      <c r="AV2464" s="194">
        <v>0</v>
      </c>
      <c r="AW2464" s="194">
        <v>0</v>
      </c>
      <c r="AX2464" s="194" t="s">
        <v>639</v>
      </c>
    </row>
    <row r="2465" spans="14:50" ht="16.5" thickBot="1" x14ac:dyDescent="0.3">
      <c r="N2465" s="200" t="s">
        <v>194</v>
      </c>
      <c r="O2465" s="199" t="s">
        <v>399</v>
      </c>
      <c r="P2465" s="197" t="s">
        <v>630</v>
      </c>
      <c r="Q2465" s="199" t="s">
        <v>322</v>
      </c>
      <c r="R2465" s="199" t="s">
        <v>52</v>
      </c>
      <c r="S2465" s="195">
        <v>0.23212955401941041</v>
      </c>
      <c r="T2465" s="195">
        <v>0.72098306672361334</v>
      </c>
      <c r="U2465" s="195">
        <v>0.32196256019476882</v>
      </c>
      <c r="V2465" s="194">
        <v>0</v>
      </c>
      <c r="W2465" s="194">
        <v>0</v>
      </c>
      <c r="X2465" s="194">
        <v>0</v>
      </c>
      <c r="Y2465" s="194" t="s">
        <v>629</v>
      </c>
      <c r="AM2465" s="200" t="s">
        <v>194</v>
      </c>
      <c r="AN2465" s="199" t="s">
        <v>362</v>
      </c>
      <c r="AO2465" s="197" t="s">
        <v>630</v>
      </c>
      <c r="AP2465" s="199" t="s">
        <v>317</v>
      </c>
      <c r="AQ2465" s="199" t="s">
        <v>55</v>
      </c>
      <c r="AR2465" s="195">
        <v>0.1283129030802424</v>
      </c>
      <c r="AS2465" s="195">
        <v>0.6528736259130995</v>
      </c>
      <c r="AT2465" s="195">
        <v>0.19653558971812629</v>
      </c>
      <c r="AU2465" s="194">
        <v>0</v>
      </c>
      <c r="AV2465" s="194">
        <v>0</v>
      </c>
      <c r="AW2465" s="194">
        <v>0</v>
      </c>
      <c r="AX2465" s="194" t="s">
        <v>639</v>
      </c>
    </row>
    <row r="2466" spans="14:50" ht="16.5" thickBot="1" x14ac:dyDescent="0.3">
      <c r="N2466" s="200" t="s">
        <v>194</v>
      </c>
      <c r="O2466" s="199" t="s">
        <v>399</v>
      </c>
      <c r="P2466" s="197" t="s">
        <v>630</v>
      </c>
      <c r="Q2466" s="199" t="s">
        <v>321</v>
      </c>
      <c r="R2466" s="199" t="s">
        <v>52</v>
      </c>
      <c r="S2466" s="195">
        <v>0.2141296777235544</v>
      </c>
      <c r="T2466" s="195">
        <v>0.68168080498260286</v>
      </c>
      <c r="U2466" s="195">
        <v>0.31412015148206968</v>
      </c>
      <c r="V2466" s="194">
        <v>0</v>
      </c>
      <c r="W2466" s="194">
        <v>0</v>
      </c>
      <c r="X2466" s="194">
        <v>0</v>
      </c>
      <c r="Y2466" s="194" t="s">
        <v>629</v>
      </c>
      <c r="AM2466" s="200" t="s">
        <v>194</v>
      </c>
      <c r="AN2466" s="199" t="s">
        <v>362</v>
      </c>
      <c r="AO2466" s="197" t="s">
        <v>630</v>
      </c>
      <c r="AP2466" s="199" t="s">
        <v>316</v>
      </c>
      <c r="AQ2466" s="199" t="s">
        <v>55</v>
      </c>
      <c r="AR2466" s="195">
        <v>0.23557773301414542</v>
      </c>
      <c r="AS2466" s="195">
        <v>0.65569306303988473</v>
      </c>
      <c r="AT2466" s="195">
        <v>0.35928050225508579</v>
      </c>
      <c r="AU2466" s="194">
        <v>0</v>
      </c>
      <c r="AV2466" s="194">
        <v>0</v>
      </c>
      <c r="AW2466" s="194">
        <v>0</v>
      </c>
      <c r="AX2466" s="194" t="s">
        <v>639</v>
      </c>
    </row>
    <row r="2467" spans="14:50" ht="16.5" thickBot="1" x14ac:dyDescent="0.3">
      <c r="N2467" s="200" t="s">
        <v>194</v>
      </c>
      <c r="O2467" s="199" t="s">
        <v>399</v>
      </c>
      <c r="P2467" s="197" t="s">
        <v>630</v>
      </c>
      <c r="Q2467" s="199" t="s">
        <v>320</v>
      </c>
      <c r="R2467" s="199" t="s">
        <v>52</v>
      </c>
      <c r="S2467" s="195">
        <v>0.197692776722354</v>
      </c>
      <c r="T2467" s="195">
        <v>0.64346750308775524</v>
      </c>
      <c r="U2467" s="195">
        <v>0.30723039745395336</v>
      </c>
      <c r="V2467" s="194">
        <v>0</v>
      </c>
      <c r="W2467" s="194">
        <v>0</v>
      </c>
      <c r="X2467" s="194">
        <v>0</v>
      </c>
      <c r="Y2467" s="194" t="s">
        <v>629</v>
      </c>
      <c r="AM2467" s="200" t="s">
        <v>194</v>
      </c>
      <c r="AN2467" s="199" t="s">
        <v>362</v>
      </c>
      <c r="AO2467" s="197" t="s">
        <v>630</v>
      </c>
      <c r="AP2467" s="199" t="s">
        <v>315</v>
      </c>
      <c r="AQ2467" s="199" t="s">
        <v>55</v>
      </c>
      <c r="AR2467" s="195">
        <v>0.53754148973452165</v>
      </c>
      <c r="AS2467" s="195">
        <v>0.6528736259130995</v>
      </c>
      <c r="AT2467" s="195">
        <v>0.82334692105646634</v>
      </c>
      <c r="AU2467" s="194">
        <v>0</v>
      </c>
      <c r="AV2467" s="194">
        <v>0</v>
      </c>
      <c r="AW2467" s="194">
        <v>0</v>
      </c>
      <c r="AX2467" s="194" t="s">
        <v>639</v>
      </c>
    </row>
    <row r="2468" spans="14:50" ht="16.5" thickBot="1" x14ac:dyDescent="0.3">
      <c r="N2468" s="200" t="s">
        <v>194</v>
      </c>
      <c r="O2468" s="199" t="s">
        <v>399</v>
      </c>
      <c r="P2468" s="197" t="s">
        <v>630</v>
      </c>
      <c r="Q2468" s="199" t="s">
        <v>319</v>
      </c>
      <c r="R2468" s="199" t="s">
        <v>52</v>
      </c>
      <c r="S2468" s="195">
        <v>0.23212955401941041</v>
      </c>
      <c r="T2468" s="195">
        <v>0.72098306672361334</v>
      </c>
      <c r="U2468" s="195">
        <v>0.32196256019476882</v>
      </c>
      <c r="V2468" s="194">
        <v>0</v>
      </c>
      <c r="W2468" s="194">
        <v>0</v>
      </c>
      <c r="X2468" s="194">
        <v>0</v>
      </c>
      <c r="Y2468" s="194" t="s">
        <v>629</v>
      </c>
      <c r="AM2468" s="200" t="s">
        <v>194</v>
      </c>
      <c r="AN2468" s="199" t="s">
        <v>362</v>
      </c>
      <c r="AO2468" s="197" t="s">
        <v>630</v>
      </c>
      <c r="AP2468" s="199" t="s">
        <v>314</v>
      </c>
      <c r="AQ2468" s="199" t="s">
        <v>55</v>
      </c>
      <c r="AR2468" s="195">
        <v>0.10466839644853325</v>
      </c>
      <c r="AS2468" s="195">
        <v>0.65569306303988462</v>
      </c>
      <c r="AT2468" s="195">
        <v>0.15963017202481286</v>
      </c>
      <c r="AU2468" s="194">
        <v>0</v>
      </c>
      <c r="AV2468" s="194">
        <v>0</v>
      </c>
      <c r="AW2468" s="194">
        <v>0</v>
      </c>
      <c r="AX2468" s="194" t="s">
        <v>639</v>
      </c>
    </row>
    <row r="2469" spans="14:50" ht="16.5" thickBot="1" x14ac:dyDescent="0.3">
      <c r="N2469" s="200" t="s">
        <v>194</v>
      </c>
      <c r="O2469" s="199" t="s">
        <v>399</v>
      </c>
      <c r="P2469" s="197" t="s">
        <v>630</v>
      </c>
      <c r="Q2469" s="199" t="s">
        <v>318</v>
      </c>
      <c r="R2469" s="199" t="s">
        <v>52</v>
      </c>
      <c r="S2469" s="195">
        <v>0.197692776722354</v>
      </c>
      <c r="T2469" s="195">
        <v>0.64346750308775524</v>
      </c>
      <c r="U2469" s="195">
        <v>0.30723039745395336</v>
      </c>
      <c r="V2469" s="194">
        <v>0</v>
      </c>
      <c r="W2469" s="194">
        <v>0</v>
      </c>
      <c r="X2469" s="194">
        <v>0</v>
      </c>
      <c r="Y2469" s="194" t="s">
        <v>629</v>
      </c>
      <c r="AM2469" s="200" t="s">
        <v>194</v>
      </c>
      <c r="AN2469" s="199" t="s">
        <v>362</v>
      </c>
      <c r="AO2469" s="197" t="s">
        <v>630</v>
      </c>
      <c r="AP2469" s="199" t="s">
        <v>313</v>
      </c>
      <c r="AQ2469" s="199" t="s">
        <v>55</v>
      </c>
      <c r="AR2469" s="195">
        <v>8.5612210701026439E-2</v>
      </c>
      <c r="AS2469" s="195">
        <v>0.65287362591309961</v>
      </c>
      <c r="AT2469" s="195">
        <v>0.13113136647431642</v>
      </c>
      <c r="AU2469" s="194">
        <v>0</v>
      </c>
      <c r="AV2469" s="194">
        <v>0</v>
      </c>
      <c r="AW2469" s="194">
        <v>0</v>
      </c>
      <c r="AX2469" s="194" t="s">
        <v>639</v>
      </c>
    </row>
    <row r="2470" spans="14:50" ht="16.5" thickBot="1" x14ac:dyDescent="0.3">
      <c r="N2470" s="200" t="s">
        <v>194</v>
      </c>
      <c r="O2470" s="199" t="s">
        <v>399</v>
      </c>
      <c r="P2470" s="197" t="s">
        <v>630</v>
      </c>
      <c r="Q2470" s="199" t="s">
        <v>317</v>
      </c>
      <c r="R2470" s="199" t="s">
        <v>52</v>
      </c>
      <c r="S2470" s="195">
        <v>0.23212955401941041</v>
      </c>
      <c r="T2470" s="195">
        <v>0.72098306672361334</v>
      </c>
      <c r="U2470" s="195">
        <v>0.32196256019476882</v>
      </c>
      <c r="V2470" s="194">
        <v>0</v>
      </c>
      <c r="W2470" s="194">
        <v>0</v>
      </c>
      <c r="X2470" s="194">
        <v>0</v>
      </c>
      <c r="Y2470" s="194" t="s">
        <v>629</v>
      </c>
      <c r="AM2470" s="200" t="s">
        <v>194</v>
      </c>
      <c r="AN2470" s="199" t="s">
        <v>362</v>
      </c>
      <c r="AO2470" s="197" t="s">
        <v>630</v>
      </c>
      <c r="AP2470" s="199" t="s">
        <v>312</v>
      </c>
      <c r="AQ2470" s="199" t="s">
        <v>55</v>
      </c>
      <c r="AR2470" s="195">
        <v>2.7681771161647092E-2</v>
      </c>
      <c r="AS2470" s="195">
        <v>0.65569306303988462</v>
      </c>
      <c r="AT2470" s="195">
        <v>4.2217575146076027E-2</v>
      </c>
      <c r="AU2470" s="194">
        <v>0</v>
      </c>
      <c r="AV2470" s="194">
        <v>0</v>
      </c>
      <c r="AW2470" s="194">
        <v>0</v>
      </c>
      <c r="AX2470" s="194" t="s">
        <v>639</v>
      </c>
    </row>
    <row r="2471" spans="14:50" ht="16.5" thickBot="1" x14ac:dyDescent="0.3">
      <c r="N2471" s="200" t="s">
        <v>194</v>
      </c>
      <c r="O2471" s="199" t="s">
        <v>399</v>
      </c>
      <c r="P2471" s="197" t="s">
        <v>630</v>
      </c>
      <c r="Q2471" s="199" t="s">
        <v>74</v>
      </c>
      <c r="R2471" s="199" t="s">
        <v>52</v>
      </c>
      <c r="S2471" s="195">
        <v>0.197692776722354</v>
      </c>
      <c r="T2471" s="195">
        <v>0.64346750308775524</v>
      </c>
      <c r="U2471" s="195">
        <v>0.30723039745395336</v>
      </c>
      <c r="V2471" s="194">
        <v>0</v>
      </c>
      <c r="W2471" s="194">
        <v>0</v>
      </c>
      <c r="X2471" s="194">
        <v>0</v>
      </c>
      <c r="Y2471" s="194" t="s">
        <v>629</v>
      </c>
      <c r="AM2471" s="200" t="s">
        <v>194</v>
      </c>
      <c r="AN2471" s="199" t="s">
        <v>362</v>
      </c>
      <c r="AO2471" s="197" t="s">
        <v>630</v>
      </c>
      <c r="AP2471" s="199" t="s">
        <v>323</v>
      </c>
      <c r="AQ2471" s="199" t="s">
        <v>52</v>
      </c>
      <c r="AR2471" s="195">
        <v>5.6735556172144812E-2</v>
      </c>
      <c r="AS2471" s="195">
        <v>0.65569306303988462</v>
      </c>
      <c r="AT2471" s="195">
        <v>8.6527613864192568E-2</v>
      </c>
      <c r="AU2471" s="194">
        <v>0</v>
      </c>
      <c r="AV2471" s="194">
        <v>0</v>
      </c>
      <c r="AW2471" s="194">
        <v>0</v>
      </c>
      <c r="AX2471" s="194" t="s">
        <v>639</v>
      </c>
    </row>
    <row r="2472" spans="14:50" ht="16.5" thickBot="1" x14ac:dyDescent="0.3">
      <c r="N2472" s="200" t="s">
        <v>194</v>
      </c>
      <c r="O2472" s="199" t="s">
        <v>399</v>
      </c>
      <c r="P2472" s="197" t="s">
        <v>630</v>
      </c>
      <c r="Q2472" s="199" t="s">
        <v>316</v>
      </c>
      <c r="R2472" s="199" t="s">
        <v>52</v>
      </c>
      <c r="S2472" s="195">
        <v>0.197692776722354</v>
      </c>
      <c r="T2472" s="195">
        <v>0.64346750308775524</v>
      </c>
      <c r="U2472" s="195">
        <v>0.30723039745395336</v>
      </c>
      <c r="V2472" s="194">
        <v>0</v>
      </c>
      <c r="W2472" s="194">
        <v>0</v>
      </c>
      <c r="X2472" s="194">
        <v>0</v>
      </c>
      <c r="Y2472" s="194" t="s">
        <v>629</v>
      </c>
      <c r="AM2472" s="200" t="s">
        <v>194</v>
      </c>
      <c r="AN2472" s="199" t="s">
        <v>362</v>
      </c>
      <c r="AO2472" s="197" t="s">
        <v>630</v>
      </c>
      <c r="AP2472" s="199" t="s">
        <v>322</v>
      </c>
      <c r="AQ2472" s="199" t="s">
        <v>52</v>
      </c>
      <c r="AR2472" s="195">
        <v>8.5612210701026425E-2</v>
      </c>
      <c r="AS2472" s="195">
        <v>0.65287362591309939</v>
      </c>
      <c r="AT2472" s="195">
        <v>0.13113136647431645</v>
      </c>
      <c r="AU2472" s="194">
        <v>0</v>
      </c>
      <c r="AV2472" s="194">
        <v>0</v>
      </c>
      <c r="AW2472" s="194">
        <v>0</v>
      </c>
      <c r="AX2472" s="194" t="s">
        <v>639</v>
      </c>
    </row>
    <row r="2473" spans="14:50" ht="16.5" thickBot="1" x14ac:dyDescent="0.3">
      <c r="N2473" s="200" t="s">
        <v>194</v>
      </c>
      <c r="O2473" s="199" t="s">
        <v>399</v>
      </c>
      <c r="P2473" s="197" t="s">
        <v>630</v>
      </c>
      <c r="Q2473" s="199" t="s">
        <v>315</v>
      </c>
      <c r="R2473" s="199" t="s">
        <v>52</v>
      </c>
      <c r="S2473" s="195">
        <v>0.2141296777235544</v>
      </c>
      <c r="T2473" s="195">
        <v>0.68168080498260286</v>
      </c>
      <c r="U2473" s="195">
        <v>0.31412015148206968</v>
      </c>
      <c r="V2473" s="194">
        <v>0</v>
      </c>
      <c r="W2473" s="194">
        <v>0</v>
      </c>
      <c r="X2473" s="194">
        <v>0</v>
      </c>
      <c r="Y2473" s="194" t="s">
        <v>629</v>
      </c>
      <c r="AM2473" s="200" t="s">
        <v>194</v>
      </c>
      <c r="AN2473" s="199" t="s">
        <v>362</v>
      </c>
      <c r="AO2473" s="197" t="s">
        <v>630</v>
      </c>
      <c r="AP2473" s="199" t="s">
        <v>321</v>
      </c>
      <c r="AQ2473" s="199" t="s">
        <v>52</v>
      </c>
      <c r="AR2473" s="195">
        <v>0.55857508254659061</v>
      </c>
      <c r="AS2473" s="195">
        <v>0.65569306303988462</v>
      </c>
      <c r="AT2473" s="195">
        <v>0.85188499624650382</v>
      </c>
      <c r="AU2473" s="194">
        <v>0</v>
      </c>
      <c r="AV2473" s="194">
        <v>0</v>
      </c>
      <c r="AW2473" s="194">
        <v>0</v>
      </c>
      <c r="AX2473" s="194" t="s">
        <v>639</v>
      </c>
    </row>
    <row r="2474" spans="14:50" ht="16.5" thickBot="1" x14ac:dyDescent="0.3">
      <c r="N2474" s="200" t="s">
        <v>194</v>
      </c>
      <c r="O2474" s="199" t="s">
        <v>399</v>
      </c>
      <c r="P2474" s="197" t="s">
        <v>630</v>
      </c>
      <c r="Q2474" s="199" t="s">
        <v>314</v>
      </c>
      <c r="R2474" s="199" t="s">
        <v>52</v>
      </c>
      <c r="S2474" s="195">
        <v>0.2141296777235544</v>
      </c>
      <c r="T2474" s="195">
        <v>0.68168080498260286</v>
      </c>
      <c r="U2474" s="195">
        <v>0.31412015148206968</v>
      </c>
      <c r="V2474" s="194">
        <v>0</v>
      </c>
      <c r="W2474" s="194">
        <v>0</v>
      </c>
      <c r="X2474" s="194">
        <v>0</v>
      </c>
      <c r="Y2474" s="194" t="s">
        <v>629</v>
      </c>
      <c r="AM2474" s="200" t="s">
        <v>194</v>
      </c>
      <c r="AN2474" s="199" t="s">
        <v>362</v>
      </c>
      <c r="AO2474" s="197" t="s">
        <v>630</v>
      </c>
      <c r="AP2474" s="199" t="s">
        <v>320</v>
      </c>
      <c r="AQ2474" s="199" t="s">
        <v>52</v>
      </c>
      <c r="AR2474" s="195">
        <v>0.22733372533340454</v>
      </c>
      <c r="AS2474" s="195">
        <v>0.65287362591309961</v>
      </c>
      <c r="AT2474" s="195">
        <v>0.34820479233704515</v>
      </c>
      <c r="AU2474" s="194">
        <v>0</v>
      </c>
      <c r="AV2474" s="194">
        <v>0</v>
      </c>
      <c r="AW2474" s="194">
        <v>0</v>
      </c>
      <c r="AX2474" s="194" t="s">
        <v>639</v>
      </c>
    </row>
    <row r="2475" spans="14:50" ht="16.5" thickBot="1" x14ac:dyDescent="0.3">
      <c r="N2475" s="200" t="s">
        <v>194</v>
      </c>
      <c r="O2475" s="199" t="s">
        <v>399</v>
      </c>
      <c r="P2475" s="197" t="s">
        <v>630</v>
      </c>
      <c r="Q2475" s="199" t="s">
        <v>313</v>
      </c>
      <c r="R2475" s="199" t="s">
        <v>52</v>
      </c>
      <c r="S2475" s="195">
        <v>0.197692776722354</v>
      </c>
      <c r="T2475" s="195">
        <v>0.64346750308775524</v>
      </c>
      <c r="U2475" s="195">
        <v>0.30723039745395336</v>
      </c>
      <c r="V2475" s="194">
        <v>0</v>
      </c>
      <c r="W2475" s="194">
        <v>0</v>
      </c>
      <c r="X2475" s="194">
        <v>0</v>
      </c>
      <c r="Y2475" s="194" t="s">
        <v>629</v>
      </c>
      <c r="AM2475" s="200" t="s">
        <v>194</v>
      </c>
      <c r="AN2475" s="199" t="s">
        <v>362</v>
      </c>
      <c r="AO2475" s="197" t="s">
        <v>630</v>
      </c>
      <c r="AP2475" s="199" t="s">
        <v>319</v>
      </c>
      <c r="AQ2475" s="199" t="s">
        <v>52</v>
      </c>
      <c r="AR2475" s="195">
        <v>0.22733372533340471</v>
      </c>
      <c r="AS2475" s="195">
        <v>0.6528736259130995</v>
      </c>
      <c r="AT2475" s="195">
        <v>0.34820479233704549</v>
      </c>
      <c r="AU2475" s="194">
        <v>0</v>
      </c>
      <c r="AV2475" s="194">
        <v>0</v>
      </c>
      <c r="AW2475" s="194">
        <v>0</v>
      </c>
      <c r="AX2475" s="194" t="s">
        <v>639</v>
      </c>
    </row>
    <row r="2476" spans="14:50" ht="16.5" thickBot="1" x14ac:dyDescent="0.3">
      <c r="N2476" s="200" t="s">
        <v>194</v>
      </c>
      <c r="O2476" s="199" t="s">
        <v>399</v>
      </c>
      <c r="P2476" s="197" t="s">
        <v>630</v>
      </c>
      <c r="Q2476" s="199" t="s">
        <v>312</v>
      </c>
      <c r="R2476" s="199" t="s">
        <v>52</v>
      </c>
      <c r="S2476" s="195">
        <v>0.20750216430940646</v>
      </c>
      <c r="T2476" s="195">
        <v>0.6677913077457388</v>
      </c>
      <c r="U2476" s="195">
        <v>0.31072905846868676</v>
      </c>
      <c r="V2476" s="194">
        <v>0</v>
      </c>
      <c r="W2476" s="194">
        <v>0</v>
      </c>
      <c r="X2476" s="194">
        <v>0</v>
      </c>
      <c r="Y2476" s="194" t="s">
        <v>629</v>
      </c>
      <c r="AM2476" s="200" t="s">
        <v>194</v>
      </c>
      <c r="AN2476" s="199" t="s">
        <v>362</v>
      </c>
      <c r="AO2476" s="197" t="s">
        <v>630</v>
      </c>
      <c r="AP2476" s="199" t="s">
        <v>318</v>
      </c>
      <c r="AQ2476" s="199" t="s">
        <v>52</v>
      </c>
      <c r="AR2476" s="195">
        <v>0.25741652019448102</v>
      </c>
      <c r="AS2476" s="195">
        <v>0.65569306303988473</v>
      </c>
      <c r="AT2476" s="195">
        <v>0.39258692016819896</v>
      </c>
      <c r="AU2476" s="194">
        <v>0</v>
      </c>
      <c r="AV2476" s="194">
        <v>0</v>
      </c>
      <c r="AW2476" s="194">
        <v>0</v>
      </c>
      <c r="AX2476" s="194" t="s">
        <v>639</v>
      </c>
    </row>
    <row r="2477" spans="14:50" ht="16.5" thickBot="1" x14ac:dyDescent="0.3">
      <c r="N2477" s="200" t="s">
        <v>194</v>
      </c>
      <c r="O2477" s="199" t="s">
        <v>40</v>
      </c>
      <c r="P2477" s="197" t="s">
        <v>630</v>
      </c>
      <c r="Q2477" s="199" t="s">
        <v>323</v>
      </c>
      <c r="R2477" s="199" t="s">
        <v>55</v>
      </c>
      <c r="S2477" s="195">
        <v>2.3724458679420311</v>
      </c>
      <c r="T2477" s="195">
        <v>0.64346750308775513</v>
      </c>
      <c r="U2477" s="195">
        <v>3.6869707585193781</v>
      </c>
      <c r="V2477" s="194">
        <v>0</v>
      </c>
      <c r="W2477" s="194">
        <v>0</v>
      </c>
      <c r="X2477" s="194">
        <v>0</v>
      </c>
      <c r="Y2477" s="194" t="s">
        <v>629</v>
      </c>
      <c r="AM2477" s="200" t="s">
        <v>194</v>
      </c>
      <c r="AN2477" s="199" t="s">
        <v>362</v>
      </c>
      <c r="AO2477" s="197" t="s">
        <v>630</v>
      </c>
      <c r="AP2477" s="199" t="s">
        <v>317</v>
      </c>
      <c r="AQ2477" s="199" t="s">
        <v>52</v>
      </c>
      <c r="AR2477" s="195">
        <v>0.1283129030802424</v>
      </c>
      <c r="AS2477" s="195">
        <v>0.6528736259130995</v>
      </c>
      <c r="AT2477" s="195">
        <v>0.19653558971812629</v>
      </c>
      <c r="AU2477" s="194">
        <v>0</v>
      </c>
      <c r="AV2477" s="194">
        <v>0</v>
      </c>
      <c r="AW2477" s="194">
        <v>0</v>
      </c>
      <c r="AX2477" s="194" t="s">
        <v>639</v>
      </c>
    </row>
    <row r="2478" spans="14:50" ht="16.5" thickBot="1" x14ac:dyDescent="0.3">
      <c r="N2478" s="200" t="s">
        <v>194</v>
      </c>
      <c r="O2478" s="199" t="s">
        <v>40</v>
      </c>
      <c r="P2478" s="197" t="s">
        <v>630</v>
      </c>
      <c r="Q2478" s="199" t="s">
        <v>322</v>
      </c>
      <c r="R2478" s="199" t="s">
        <v>55</v>
      </c>
      <c r="S2478" s="195">
        <v>3.0886592251093488</v>
      </c>
      <c r="T2478" s="195">
        <v>0.72098306672361334</v>
      </c>
      <c r="U2478" s="195">
        <v>4.2839552933541736</v>
      </c>
      <c r="V2478" s="194">
        <v>0</v>
      </c>
      <c r="W2478" s="194">
        <v>0</v>
      </c>
      <c r="X2478" s="194">
        <v>0</v>
      </c>
      <c r="Y2478" s="194" t="s">
        <v>629</v>
      </c>
      <c r="AM2478" s="200" t="s">
        <v>194</v>
      </c>
      <c r="AN2478" s="199" t="s">
        <v>362</v>
      </c>
      <c r="AO2478" s="197" t="s">
        <v>630</v>
      </c>
      <c r="AP2478" s="199" t="s">
        <v>316</v>
      </c>
      <c r="AQ2478" s="199" t="s">
        <v>52</v>
      </c>
      <c r="AR2478" s="195">
        <v>0.23557773301414542</v>
      </c>
      <c r="AS2478" s="195">
        <v>0.65569306303988473</v>
      </c>
      <c r="AT2478" s="195">
        <v>0.35928050225508579</v>
      </c>
      <c r="AU2478" s="194">
        <v>0</v>
      </c>
      <c r="AV2478" s="194">
        <v>0</v>
      </c>
      <c r="AW2478" s="194">
        <v>0</v>
      </c>
      <c r="AX2478" s="194" t="s">
        <v>639</v>
      </c>
    </row>
    <row r="2479" spans="14:50" ht="16.5" thickBot="1" x14ac:dyDescent="0.3">
      <c r="N2479" s="200" t="s">
        <v>194</v>
      </c>
      <c r="O2479" s="199" t="s">
        <v>40</v>
      </c>
      <c r="P2479" s="197" t="s">
        <v>630</v>
      </c>
      <c r="Q2479" s="199" t="s">
        <v>321</v>
      </c>
      <c r="R2479" s="199" t="s">
        <v>55</v>
      </c>
      <c r="S2479" s="195">
        <v>2.8491572616179881</v>
      </c>
      <c r="T2479" s="195">
        <v>0.68168080498260297</v>
      </c>
      <c r="U2479" s="195">
        <v>4.1796061159309028</v>
      </c>
      <c r="V2479" s="194">
        <v>0</v>
      </c>
      <c r="W2479" s="194">
        <v>0</v>
      </c>
      <c r="X2479" s="194">
        <v>0</v>
      </c>
      <c r="Y2479" s="194" t="s">
        <v>629</v>
      </c>
      <c r="AM2479" s="200" t="s">
        <v>194</v>
      </c>
      <c r="AN2479" s="199" t="s">
        <v>362</v>
      </c>
      <c r="AO2479" s="197" t="s">
        <v>630</v>
      </c>
      <c r="AP2479" s="199" t="s">
        <v>315</v>
      </c>
      <c r="AQ2479" s="199" t="s">
        <v>52</v>
      </c>
      <c r="AR2479" s="195">
        <v>0.53754148973452165</v>
      </c>
      <c r="AS2479" s="195">
        <v>0.6528736259130995</v>
      </c>
      <c r="AT2479" s="195">
        <v>0.82334692105646634</v>
      </c>
      <c r="AU2479" s="194">
        <v>0</v>
      </c>
      <c r="AV2479" s="194">
        <v>0</v>
      </c>
      <c r="AW2479" s="194">
        <v>0</v>
      </c>
      <c r="AX2479" s="194" t="s">
        <v>639</v>
      </c>
    </row>
    <row r="2480" spans="14:50" ht="16.5" thickBot="1" x14ac:dyDescent="0.3">
      <c r="N2480" s="200" t="s">
        <v>194</v>
      </c>
      <c r="O2480" s="199" t="s">
        <v>40</v>
      </c>
      <c r="P2480" s="197" t="s">
        <v>630</v>
      </c>
      <c r="Q2480" s="199" t="s">
        <v>320</v>
      </c>
      <c r="R2480" s="199" t="s">
        <v>55</v>
      </c>
      <c r="S2480" s="195">
        <v>2.6304518661588578</v>
      </c>
      <c r="T2480" s="195">
        <v>0.64346750308775524</v>
      </c>
      <c r="U2480" s="195">
        <v>4.0879327293706709</v>
      </c>
      <c r="V2480" s="194">
        <v>0</v>
      </c>
      <c r="W2480" s="194">
        <v>0</v>
      </c>
      <c r="X2480" s="194">
        <v>0</v>
      </c>
      <c r="Y2480" s="194" t="s">
        <v>629</v>
      </c>
      <c r="AM2480" s="200" t="s">
        <v>194</v>
      </c>
      <c r="AN2480" s="199" t="s">
        <v>362</v>
      </c>
      <c r="AO2480" s="197" t="s">
        <v>630</v>
      </c>
      <c r="AP2480" s="199" t="s">
        <v>314</v>
      </c>
      <c r="AQ2480" s="199" t="s">
        <v>52</v>
      </c>
      <c r="AR2480" s="195">
        <v>0.10466839644853325</v>
      </c>
      <c r="AS2480" s="195">
        <v>0.65569306303988462</v>
      </c>
      <c r="AT2480" s="195">
        <v>0.15963017202481286</v>
      </c>
      <c r="AU2480" s="194">
        <v>0</v>
      </c>
      <c r="AV2480" s="194">
        <v>0</v>
      </c>
      <c r="AW2480" s="194">
        <v>0</v>
      </c>
      <c r="AX2480" s="194" t="s">
        <v>639</v>
      </c>
    </row>
    <row r="2481" spans="14:50" ht="16.5" thickBot="1" x14ac:dyDescent="0.3">
      <c r="N2481" s="200" t="s">
        <v>194</v>
      </c>
      <c r="O2481" s="199" t="s">
        <v>40</v>
      </c>
      <c r="P2481" s="197" t="s">
        <v>630</v>
      </c>
      <c r="Q2481" s="199" t="s">
        <v>319</v>
      </c>
      <c r="R2481" s="199" t="s">
        <v>55</v>
      </c>
      <c r="S2481" s="195">
        <v>3.0886592251093488</v>
      </c>
      <c r="T2481" s="195">
        <v>0.72098306672361334</v>
      </c>
      <c r="U2481" s="195">
        <v>4.2839552933541736</v>
      </c>
      <c r="V2481" s="194">
        <v>0</v>
      </c>
      <c r="W2481" s="194">
        <v>0</v>
      </c>
      <c r="X2481" s="194">
        <v>0</v>
      </c>
      <c r="Y2481" s="194" t="s">
        <v>629</v>
      </c>
      <c r="AM2481" s="200" t="s">
        <v>194</v>
      </c>
      <c r="AN2481" s="199" t="s">
        <v>362</v>
      </c>
      <c r="AO2481" s="197" t="s">
        <v>630</v>
      </c>
      <c r="AP2481" s="199" t="s">
        <v>313</v>
      </c>
      <c r="AQ2481" s="199" t="s">
        <v>52</v>
      </c>
      <c r="AR2481" s="195">
        <v>8.5612210701026439E-2</v>
      </c>
      <c r="AS2481" s="195">
        <v>0.65287362591309961</v>
      </c>
      <c r="AT2481" s="195">
        <v>0.13113136647431642</v>
      </c>
      <c r="AU2481" s="194">
        <v>0</v>
      </c>
      <c r="AV2481" s="194">
        <v>0</v>
      </c>
      <c r="AW2481" s="194">
        <v>0</v>
      </c>
      <c r="AX2481" s="194" t="s">
        <v>639</v>
      </c>
    </row>
    <row r="2482" spans="14:50" ht="16.5" thickBot="1" x14ac:dyDescent="0.3">
      <c r="N2482" s="200" t="s">
        <v>194</v>
      </c>
      <c r="O2482" s="199" t="s">
        <v>40</v>
      </c>
      <c r="P2482" s="197" t="s">
        <v>630</v>
      </c>
      <c r="Q2482" s="199" t="s">
        <v>318</v>
      </c>
      <c r="R2482" s="199" t="s">
        <v>55</v>
      </c>
      <c r="S2482" s="195">
        <v>2.6304518661588578</v>
      </c>
      <c r="T2482" s="195">
        <v>0.64346750308775524</v>
      </c>
      <c r="U2482" s="195">
        <v>4.0879327293706709</v>
      </c>
      <c r="V2482" s="194">
        <v>0</v>
      </c>
      <c r="W2482" s="194">
        <v>0</v>
      </c>
      <c r="X2482" s="194">
        <v>0</v>
      </c>
      <c r="Y2482" s="194" t="s">
        <v>629</v>
      </c>
      <c r="AM2482" s="200" t="s">
        <v>194</v>
      </c>
      <c r="AN2482" s="199" t="s">
        <v>362</v>
      </c>
      <c r="AO2482" s="197" t="s">
        <v>630</v>
      </c>
      <c r="AP2482" s="199" t="s">
        <v>312</v>
      </c>
      <c r="AQ2482" s="199" t="s">
        <v>52</v>
      </c>
      <c r="AR2482" s="195">
        <v>2.7681771161647092E-2</v>
      </c>
      <c r="AS2482" s="195">
        <v>0.65569306303988462</v>
      </c>
      <c r="AT2482" s="195">
        <v>4.2217575146076027E-2</v>
      </c>
      <c r="AU2482" s="194">
        <v>0</v>
      </c>
      <c r="AV2482" s="194">
        <v>0</v>
      </c>
      <c r="AW2482" s="194">
        <v>0</v>
      </c>
      <c r="AX2482" s="194" t="s">
        <v>639</v>
      </c>
    </row>
    <row r="2483" spans="14:50" ht="16.5" thickBot="1" x14ac:dyDescent="0.3">
      <c r="N2483" s="200" t="s">
        <v>194</v>
      </c>
      <c r="O2483" s="199" t="s">
        <v>40</v>
      </c>
      <c r="P2483" s="197" t="s">
        <v>630</v>
      </c>
      <c r="Q2483" s="199" t="s">
        <v>317</v>
      </c>
      <c r="R2483" s="199" t="s">
        <v>55</v>
      </c>
      <c r="S2483" s="195">
        <v>3.0886592251093488</v>
      </c>
      <c r="T2483" s="195">
        <v>0.72098306672361334</v>
      </c>
      <c r="U2483" s="195">
        <v>4.2839552933541736</v>
      </c>
      <c r="V2483" s="194">
        <v>0</v>
      </c>
      <c r="W2483" s="194">
        <v>0</v>
      </c>
      <c r="X2483" s="194">
        <v>0</v>
      </c>
      <c r="Y2483" s="194" t="s">
        <v>629</v>
      </c>
      <c r="AM2483" s="200" t="s">
        <v>194</v>
      </c>
      <c r="AN2483" s="199" t="s">
        <v>360</v>
      </c>
      <c r="AO2483" s="197" t="s">
        <v>630</v>
      </c>
      <c r="AP2483" s="199" t="s">
        <v>323</v>
      </c>
      <c r="AQ2483" s="199" t="s">
        <v>55</v>
      </c>
      <c r="AR2483" s="195">
        <v>2.8535286299608144E-2</v>
      </c>
      <c r="AS2483" s="195">
        <v>0.73315958707630624</v>
      </c>
      <c r="AT2483" s="195">
        <v>3.8920975463747474E-2</v>
      </c>
      <c r="AU2483" s="194">
        <v>0</v>
      </c>
      <c r="AV2483" s="194">
        <v>0</v>
      </c>
      <c r="AW2483" s="194">
        <v>0</v>
      </c>
      <c r="AX2483" s="194" t="s">
        <v>639</v>
      </c>
    </row>
    <row r="2484" spans="14:50" ht="16.5" thickBot="1" x14ac:dyDescent="0.3">
      <c r="N2484" s="200" t="s">
        <v>194</v>
      </c>
      <c r="O2484" s="199" t="s">
        <v>40</v>
      </c>
      <c r="P2484" s="197" t="s">
        <v>630</v>
      </c>
      <c r="Q2484" s="199" t="s">
        <v>74</v>
      </c>
      <c r="R2484" s="199" t="s">
        <v>55</v>
      </c>
      <c r="S2484" s="195">
        <v>2.6304518661588578</v>
      </c>
      <c r="T2484" s="195">
        <v>0.64346750308775524</v>
      </c>
      <c r="U2484" s="195">
        <v>4.0879327293706709</v>
      </c>
      <c r="V2484" s="194">
        <v>0</v>
      </c>
      <c r="W2484" s="194">
        <v>0</v>
      </c>
      <c r="X2484" s="194">
        <v>0</v>
      </c>
      <c r="Y2484" s="194" t="s">
        <v>629</v>
      </c>
      <c r="AM2484" s="200" t="s">
        <v>194</v>
      </c>
      <c r="AN2484" s="199" t="s">
        <v>360</v>
      </c>
      <c r="AO2484" s="197" t="s">
        <v>630</v>
      </c>
      <c r="AP2484" s="199" t="s">
        <v>322</v>
      </c>
      <c r="AQ2484" s="199" t="s">
        <v>55</v>
      </c>
      <c r="AR2484" s="195">
        <v>3.1657356644553797E-2</v>
      </c>
      <c r="AS2484" s="195">
        <v>0.73315958707630613</v>
      </c>
      <c r="AT2484" s="195">
        <v>4.3179353039352601E-2</v>
      </c>
      <c r="AU2484" s="194">
        <v>0</v>
      </c>
      <c r="AV2484" s="194">
        <v>0</v>
      </c>
      <c r="AW2484" s="194">
        <v>0</v>
      </c>
      <c r="AX2484" s="194" t="s">
        <v>639</v>
      </c>
    </row>
    <row r="2485" spans="14:50" ht="16.5" thickBot="1" x14ac:dyDescent="0.3">
      <c r="N2485" s="200" t="s">
        <v>194</v>
      </c>
      <c r="O2485" s="199" t="s">
        <v>40</v>
      </c>
      <c r="P2485" s="197" t="s">
        <v>630</v>
      </c>
      <c r="Q2485" s="199" t="s">
        <v>316</v>
      </c>
      <c r="R2485" s="199" t="s">
        <v>55</v>
      </c>
      <c r="S2485" s="195">
        <v>2.6304518661588578</v>
      </c>
      <c r="T2485" s="195">
        <v>0.64346750308775524</v>
      </c>
      <c r="U2485" s="195">
        <v>4.0879327293706709</v>
      </c>
      <c r="V2485" s="194">
        <v>0</v>
      </c>
      <c r="W2485" s="194">
        <v>0</v>
      </c>
      <c r="X2485" s="194">
        <v>0</v>
      </c>
      <c r="Y2485" s="194" t="s">
        <v>629</v>
      </c>
      <c r="AM2485" s="200" t="s">
        <v>194</v>
      </c>
      <c r="AN2485" s="199" t="s">
        <v>360</v>
      </c>
      <c r="AO2485" s="197" t="s">
        <v>630</v>
      </c>
      <c r="AP2485" s="199" t="s">
        <v>321</v>
      </c>
      <c r="AQ2485" s="199" t="s">
        <v>55</v>
      </c>
      <c r="AR2485" s="195">
        <v>1.5763180343012301E-2</v>
      </c>
      <c r="AS2485" s="195">
        <v>0.73315958707630613</v>
      </c>
      <c r="AT2485" s="195">
        <v>2.1500339927181082E-2</v>
      </c>
      <c r="AU2485" s="194">
        <v>0</v>
      </c>
      <c r="AV2485" s="194">
        <v>0</v>
      </c>
      <c r="AW2485" s="194">
        <v>0</v>
      </c>
      <c r="AX2485" s="194" t="s">
        <v>639</v>
      </c>
    </row>
    <row r="2486" spans="14:50" ht="16.5" thickBot="1" x14ac:dyDescent="0.3">
      <c r="N2486" s="200" t="s">
        <v>194</v>
      </c>
      <c r="O2486" s="199" t="s">
        <v>40</v>
      </c>
      <c r="P2486" s="197" t="s">
        <v>630</v>
      </c>
      <c r="Q2486" s="199" t="s">
        <v>315</v>
      </c>
      <c r="R2486" s="199" t="s">
        <v>55</v>
      </c>
      <c r="S2486" s="195">
        <v>2.8491572616179881</v>
      </c>
      <c r="T2486" s="195">
        <v>0.68168080498260297</v>
      </c>
      <c r="U2486" s="195">
        <v>4.1796061159309028</v>
      </c>
      <c r="V2486" s="194">
        <v>0</v>
      </c>
      <c r="W2486" s="194">
        <v>0</v>
      </c>
      <c r="X2486" s="194">
        <v>0</v>
      </c>
      <c r="Y2486" s="194" t="s">
        <v>629</v>
      </c>
      <c r="AM2486" s="200" t="s">
        <v>194</v>
      </c>
      <c r="AN2486" s="199" t="s">
        <v>360</v>
      </c>
      <c r="AO2486" s="197" t="s">
        <v>630</v>
      </c>
      <c r="AP2486" s="199" t="s">
        <v>320</v>
      </c>
      <c r="AQ2486" s="199" t="s">
        <v>55</v>
      </c>
      <c r="AR2486" s="195">
        <v>6.2092084342835162E-2</v>
      </c>
      <c r="AS2486" s="195">
        <v>0.73315958707630613</v>
      </c>
      <c r="AT2486" s="195">
        <v>8.4691089685461227E-2</v>
      </c>
      <c r="AU2486" s="194">
        <v>0</v>
      </c>
      <c r="AV2486" s="194">
        <v>0</v>
      </c>
      <c r="AW2486" s="194">
        <v>0</v>
      </c>
      <c r="AX2486" s="194" t="s">
        <v>639</v>
      </c>
    </row>
    <row r="2487" spans="14:50" ht="16.5" thickBot="1" x14ac:dyDescent="0.3">
      <c r="N2487" s="200" t="s">
        <v>194</v>
      </c>
      <c r="O2487" s="199" t="s">
        <v>40</v>
      </c>
      <c r="P2487" s="197" t="s">
        <v>630</v>
      </c>
      <c r="Q2487" s="199" t="s">
        <v>314</v>
      </c>
      <c r="R2487" s="199" t="s">
        <v>55</v>
      </c>
      <c r="S2487" s="195">
        <v>2.8491572616179881</v>
      </c>
      <c r="T2487" s="195">
        <v>0.68168080498260297</v>
      </c>
      <c r="U2487" s="195">
        <v>4.1796061159309028</v>
      </c>
      <c r="V2487" s="194">
        <v>0</v>
      </c>
      <c r="W2487" s="194">
        <v>0</v>
      </c>
      <c r="X2487" s="194">
        <v>0</v>
      </c>
      <c r="Y2487" s="194" t="s">
        <v>629</v>
      </c>
      <c r="AM2487" s="200" t="s">
        <v>194</v>
      </c>
      <c r="AN2487" s="199" t="s">
        <v>360</v>
      </c>
      <c r="AO2487" s="197" t="s">
        <v>630</v>
      </c>
      <c r="AP2487" s="199" t="s">
        <v>319</v>
      </c>
      <c r="AQ2487" s="199" t="s">
        <v>55</v>
      </c>
      <c r="AR2487" s="195">
        <v>5.8817185379605452E-2</v>
      </c>
      <c r="AS2487" s="195">
        <v>0.73315958707630602</v>
      </c>
      <c r="AT2487" s="195">
        <v>8.0224260060700617E-2</v>
      </c>
      <c r="AU2487" s="194">
        <v>0</v>
      </c>
      <c r="AV2487" s="194">
        <v>0</v>
      </c>
      <c r="AW2487" s="194">
        <v>0</v>
      </c>
      <c r="AX2487" s="194" t="s">
        <v>639</v>
      </c>
    </row>
    <row r="2488" spans="14:50" ht="16.5" thickBot="1" x14ac:dyDescent="0.3">
      <c r="N2488" s="200" t="s">
        <v>194</v>
      </c>
      <c r="O2488" s="199" t="s">
        <v>40</v>
      </c>
      <c r="P2488" s="197" t="s">
        <v>630</v>
      </c>
      <c r="Q2488" s="199" t="s">
        <v>313</v>
      </c>
      <c r="R2488" s="199" t="s">
        <v>55</v>
      </c>
      <c r="S2488" s="195">
        <v>2.6304518661588578</v>
      </c>
      <c r="T2488" s="195">
        <v>0.64346750308775524</v>
      </c>
      <c r="U2488" s="195">
        <v>4.0879327293706709</v>
      </c>
      <c r="V2488" s="194">
        <v>0</v>
      </c>
      <c r="W2488" s="194">
        <v>0</v>
      </c>
      <c r="X2488" s="194">
        <v>0</v>
      </c>
      <c r="Y2488" s="194" t="s">
        <v>629</v>
      </c>
      <c r="AM2488" s="200" t="s">
        <v>194</v>
      </c>
      <c r="AN2488" s="199" t="s">
        <v>360</v>
      </c>
      <c r="AO2488" s="197" t="s">
        <v>630</v>
      </c>
      <c r="AP2488" s="199" t="s">
        <v>318</v>
      </c>
      <c r="AQ2488" s="199" t="s">
        <v>55</v>
      </c>
      <c r="AR2488" s="195">
        <v>1.5413857786934467E-2</v>
      </c>
      <c r="AS2488" s="195">
        <v>0.73315958707630613</v>
      </c>
      <c r="AT2488" s="195">
        <v>2.1023878100539954E-2</v>
      </c>
      <c r="AU2488" s="194">
        <v>0</v>
      </c>
      <c r="AV2488" s="194">
        <v>0</v>
      </c>
      <c r="AW2488" s="194">
        <v>0</v>
      </c>
      <c r="AX2488" s="194" t="s">
        <v>639</v>
      </c>
    </row>
    <row r="2489" spans="14:50" ht="16.5" thickBot="1" x14ac:dyDescent="0.3">
      <c r="N2489" s="200" t="s">
        <v>194</v>
      </c>
      <c r="O2489" s="199" t="s">
        <v>40</v>
      </c>
      <c r="P2489" s="197" t="s">
        <v>630</v>
      </c>
      <c r="Q2489" s="199" t="s">
        <v>312</v>
      </c>
      <c r="R2489" s="199" t="s">
        <v>55</v>
      </c>
      <c r="S2489" s="195">
        <v>1.966270916780074</v>
      </c>
      <c r="T2489" s="195">
        <v>0.66779130774573869</v>
      </c>
      <c r="U2489" s="195">
        <v>2.9444392192189643</v>
      </c>
      <c r="V2489" s="194">
        <v>0</v>
      </c>
      <c r="W2489" s="194">
        <v>0</v>
      </c>
      <c r="X2489" s="194">
        <v>0</v>
      </c>
      <c r="Y2489" s="194" t="s">
        <v>629</v>
      </c>
      <c r="AM2489" s="200" t="s">
        <v>194</v>
      </c>
      <c r="AN2489" s="199" t="s">
        <v>360</v>
      </c>
      <c r="AO2489" s="197" t="s">
        <v>630</v>
      </c>
      <c r="AP2489" s="199" t="s">
        <v>317</v>
      </c>
      <c r="AQ2489" s="199" t="s">
        <v>55</v>
      </c>
      <c r="AR2489" s="195">
        <v>4.713671241075286E-2</v>
      </c>
      <c r="AS2489" s="195">
        <v>0.73315958707630613</v>
      </c>
      <c r="AT2489" s="195">
        <v>6.4292567732387756E-2</v>
      </c>
      <c r="AU2489" s="194">
        <v>0</v>
      </c>
      <c r="AV2489" s="194">
        <v>0</v>
      </c>
      <c r="AW2489" s="194">
        <v>0</v>
      </c>
      <c r="AX2489" s="194" t="s">
        <v>639</v>
      </c>
    </row>
    <row r="2490" spans="14:50" ht="16.5" thickBot="1" x14ac:dyDescent="0.3">
      <c r="N2490" s="200" t="s">
        <v>194</v>
      </c>
      <c r="O2490" s="199" t="s">
        <v>40</v>
      </c>
      <c r="P2490" s="197" t="s">
        <v>630</v>
      </c>
      <c r="Q2490" s="199" t="s">
        <v>323</v>
      </c>
      <c r="R2490" s="199" t="s">
        <v>52</v>
      </c>
      <c r="S2490" s="195">
        <v>2.3724458679420311</v>
      </c>
      <c r="T2490" s="195">
        <v>0.64346750308775513</v>
      </c>
      <c r="U2490" s="195">
        <v>3.6869707585193781</v>
      </c>
      <c r="V2490" s="194">
        <v>0</v>
      </c>
      <c r="W2490" s="194">
        <v>0</v>
      </c>
      <c r="X2490" s="194">
        <v>0</v>
      </c>
      <c r="Y2490" s="194" t="s">
        <v>629</v>
      </c>
      <c r="AM2490" s="200" t="s">
        <v>194</v>
      </c>
      <c r="AN2490" s="199" t="s">
        <v>360</v>
      </c>
      <c r="AO2490" s="197" t="s">
        <v>630</v>
      </c>
      <c r="AP2490" s="199" t="s">
        <v>74</v>
      </c>
      <c r="AQ2490" s="199" t="s">
        <v>55</v>
      </c>
      <c r="AR2490" s="195">
        <v>1.5937841621051219E-2</v>
      </c>
      <c r="AS2490" s="195">
        <v>0.73315958707630602</v>
      </c>
      <c r="AT2490" s="195">
        <v>2.1738570840501653E-2</v>
      </c>
      <c r="AU2490" s="194">
        <v>0</v>
      </c>
      <c r="AV2490" s="194">
        <v>0</v>
      </c>
      <c r="AW2490" s="194">
        <v>0</v>
      </c>
      <c r="AX2490" s="194" t="s">
        <v>639</v>
      </c>
    </row>
    <row r="2491" spans="14:50" ht="16.5" thickBot="1" x14ac:dyDescent="0.3">
      <c r="N2491" s="200" t="s">
        <v>194</v>
      </c>
      <c r="O2491" s="199" t="s">
        <v>40</v>
      </c>
      <c r="P2491" s="197" t="s">
        <v>630</v>
      </c>
      <c r="Q2491" s="199" t="s">
        <v>322</v>
      </c>
      <c r="R2491" s="199" t="s">
        <v>52</v>
      </c>
      <c r="S2491" s="195">
        <v>2.9730037093019193</v>
      </c>
      <c r="T2491" s="195">
        <v>0.72098306672361323</v>
      </c>
      <c r="U2491" s="195">
        <v>4.1235416565499055</v>
      </c>
      <c r="V2491" s="194">
        <v>0</v>
      </c>
      <c r="W2491" s="194">
        <v>0</v>
      </c>
      <c r="X2491" s="194">
        <v>0</v>
      </c>
      <c r="Y2491" s="194" t="s">
        <v>629</v>
      </c>
      <c r="AM2491" s="200" t="s">
        <v>194</v>
      </c>
      <c r="AN2491" s="199" t="s">
        <v>360</v>
      </c>
      <c r="AO2491" s="197" t="s">
        <v>630</v>
      </c>
      <c r="AP2491" s="199" t="s">
        <v>316</v>
      </c>
      <c r="AQ2491" s="199" t="s">
        <v>55</v>
      </c>
      <c r="AR2491" s="195">
        <v>3.2115842499405946E-2</v>
      </c>
      <c r="AS2491" s="195">
        <v>0.73315958707630602</v>
      </c>
      <c r="AT2491" s="195">
        <v>4.3804709186819078E-2</v>
      </c>
      <c r="AU2491" s="194">
        <v>0</v>
      </c>
      <c r="AV2491" s="194">
        <v>0</v>
      </c>
      <c r="AW2491" s="194">
        <v>0</v>
      </c>
      <c r="AX2491" s="194" t="s">
        <v>639</v>
      </c>
    </row>
    <row r="2492" spans="14:50" ht="16.5" thickBot="1" x14ac:dyDescent="0.3">
      <c r="N2492" s="200" t="s">
        <v>194</v>
      </c>
      <c r="O2492" s="199" t="s">
        <v>40</v>
      </c>
      <c r="P2492" s="197" t="s">
        <v>630</v>
      </c>
      <c r="Q2492" s="199" t="s">
        <v>321</v>
      </c>
      <c r="R2492" s="199" t="s">
        <v>52</v>
      </c>
      <c r="S2492" s="195">
        <v>2.7424699488739783</v>
      </c>
      <c r="T2492" s="195">
        <v>0.68168080498260286</v>
      </c>
      <c r="U2492" s="195">
        <v>4.0230998567488907</v>
      </c>
      <c r="V2492" s="194">
        <v>0</v>
      </c>
      <c r="W2492" s="194">
        <v>0</v>
      </c>
      <c r="X2492" s="194">
        <v>0</v>
      </c>
      <c r="Y2492" s="194" t="s">
        <v>629</v>
      </c>
      <c r="AM2492" s="200" t="s">
        <v>194</v>
      </c>
      <c r="AN2492" s="199" t="s">
        <v>360</v>
      </c>
      <c r="AO2492" s="197" t="s">
        <v>630</v>
      </c>
      <c r="AP2492" s="199" t="s">
        <v>315</v>
      </c>
      <c r="AQ2492" s="199" t="s">
        <v>55</v>
      </c>
      <c r="AR2492" s="195">
        <v>4.6241573360803395E-2</v>
      </c>
      <c r="AS2492" s="195">
        <v>0.73315958707630613</v>
      </c>
      <c r="AT2492" s="195">
        <v>6.3071634301619856E-2</v>
      </c>
      <c r="AU2492" s="194">
        <v>0</v>
      </c>
      <c r="AV2492" s="194">
        <v>0</v>
      </c>
      <c r="AW2492" s="194">
        <v>0</v>
      </c>
      <c r="AX2492" s="194" t="s">
        <v>639</v>
      </c>
    </row>
    <row r="2493" spans="14:50" ht="16.5" thickBot="1" x14ac:dyDescent="0.3">
      <c r="N2493" s="200" t="s">
        <v>194</v>
      </c>
      <c r="O2493" s="199" t="s">
        <v>40</v>
      </c>
      <c r="P2493" s="197" t="s">
        <v>630</v>
      </c>
      <c r="Q2493" s="199" t="s">
        <v>320</v>
      </c>
      <c r="R2493" s="199" t="s">
        <v>52</v>
      </c>
      <c r="S2493" s="195">
        <v>2.5319540244694929</v>
      </c>
      <c r="T2493" s="195">
        <v>0.64346750308775524</v>
      </c>
      <c r="U2493" s="195">
        <v>3.9348592000677747</v>
      </c>
      <c r="V2493" s="194">
        <v>0</v>
      </c>
      <c r="W2493" s="194">
        <v>0</v>
      </c>
      <c r="X2493" s="194">
        <v>0</v>
      </c>
      <c r="Y2493" s="194" t="s">
        <v>629</v>
      </c>
      <c r="AM2493" s="200" t="s">
        <v>194</v>
      </c>
      <c r="AN2493" s="199" t="s">
        <v>360</v>
      </c>
      <c r="AO2493" s="197" t="s">
        <v>630</v>
      </c>
      <c r="AP2493" s="199" t="s">
        <v>314</v>
      </c>
      <c r="AQ2493" s="199" t="s">
        <v>55</v>
      </c>
      <c r="AR2493" s="195">
        <v>3.6242215193075376E-2</v>
      </c>
      <c r="AS2493" s="195">
        <v>0.73315958707630613</v>
      </c>
      <c r="AT2493" s="195">
        <v>4.9432914514017455E-2</v>
      </c>
      <c r="AU2493" s="194">
        <v>0</v>
      </c>
      <c r="AV2493" s="194">
        <v>0</v>
      </c>
      <c r="AW2493" s="194">
        <v>0</v>
      </c>
      <c r="AX2493" s="194" t="s">
        <v>639</v>
      </c>
    </row>
    <row r="2494" spans="14:50" ht="16.5" thickBot="1" x14ac:dyDescent="0.3">
      <c r="N2494" s="200" t="s">
        <v>194</v>
      </c>
      <c r="O2494" s="199" t="s">
        <v>40</v>
      </c>
      <c r="P2494" s="197" t="s">
        <v>630</v>
      </c>
      <c r="Q2494" s="199" t="s">
        <v>319</v>
      </c>
      <c r="R2494" s="199" t="s">
        <v>52</v>
      </c>
      <c r="S2494" s="195">
        <v>2.9730037093019193</v>
      </c>
      <c r="T2494" s="195">
        <v>0.72098306672361323</v>
      </c>
      <c r="U2494" s="195">
        <v>4.1235416565499055</v>
      </c>
      <c r="V2494" s="194">
        <v>0</v>
      </c>
      <c r="W2494" s="194">
        <v>0</v>
      </c>
      <c r="X2494" s="194">
        <v>0</v>
      </c>
      <c r="Y2494" s="194" t="s">
        <v>629</v>
      </c>
      <c r="AM2494" s="200" t="s">
        <v>194</v>
      </c>
      <c r="AN2494" s="199" t="s">
        <v>360</v>
      </c>
      <c r="AO2494" s="197" t="s">
        <v>630</v>
      </c>
      <c r="AP2494" s="199" t="s">
        <v>313</v>
      </c>
      <c r="AQ2494" s="199" t="s">
        <v>55</v>
      </c>
      <c r="AR2494" s="195">
        <v>3.150452802626974E-2</v>
      </c>
      <c r="AS2494" s="195">
        <v>0.73315958707630613</v>
      </c>
      <c r="AT2494" s="195">
        <v>4.2970900990197104E-2</v>
      </c>
      <c r="AU2494" s="194">
        <v>0</v>
      </c>
      <c r="AV2494" s="194">
        <v>0</v>
      </c>
      <c r="AW2494" s="194">
        <v>0</v>
      </c>
      <c r="AX2494" s="194" t="s">
        <v>639</v>
      </c>
    </row>
    <row r="2495" spans="14:50" ht="16.5" thickBot="1" x14ac:dyDescent="0.3">
      <c r="N2495" s="200" t="s">
        <v>194</v>
      </c>
      <c r="O2495" s="199" t="s">
        <v>40</v>
      </c>
      <c r="P2495" s="197" t="s">
        <v>630</v>
      </c>
      <c r="Q2495" s="199" t="s">
        <v>318</v>
      </c>
      <c r="R2495" s="199" t="s">
        <v>52</v>
      </c>
      <c r="S2495" s="195">
        <v>2.5319540244694929</v>
      </c>
      <c r="T2495" s="195">
        <v>0.64346750308775524</v>
      </c>
      <c r="U2495" s="195">
        <v>3.9348592000677747</v>
      </c>
      <c r="V2495" s="194">
        <v>0</v>
      </c>
      <c r="W2495" s="194">
        <v>0</v>
      </c>
      <c r="X2495" s="194">
        <v>0</v>
      </c>
      <c r="Y2495" s="194" t="s">
        <v>629</v>
      </c>
      <c r="AM2495" s="200" t="s">
        <v>194</v>
      </c>
      <c r="AN2495" s="199" t="s">
        <v>360</v>
      </c>
      <c r="AO2495" s="197" t="s">
        <v>630</v>
      </c>
      <c r="AP2495" s="199" t="s">
        <v>312</v>
      </c>
      <c r="AQ2495" s="199" t="s">
        <v>55</v>
      </c>
      <c r="AR2495" s="195">
        <v>6.9209531422921048E-3</v>
      </c>
      <c r="AS2495" s="195">
        <v>0.73315958707630624</v>
      </c>
      <c r="AT2495" s="195">
        <v>9.4398999403274286E-3</v>
      </c>
      <c r="AU2495" s="194">
        <v>0</v>
      </c>
      <c r="AV2495" s="194">
        <v>0</v>
      </c>
      <c r="AW2495" s="194">
        <v>0</v>
      </c>
      <c r="AX2495" s="194" t="s">
        <v>639</v>
      </c>
    </row>
    <row r="2496" spans="14:50" ht="16.5" thickBot="1" x14ac:dyDescent="0.3">
      <c r="N2496" s="200" t="s">
        <v>194</v>
      </c>
      <c r="O2496" s="199" t="s">
        <v>40</v>
      </c>
      <c r="P2496" s="197" t="s">
        <v>630</v>
      </c>
      <c r="Q2496" s="199" t="s">
        <v>317</v>
      </c>
      <c r="R2496" s="199" t="s">
        <v>52</v>
      </c>
      <c r="S2496" s="195">
        <v>2.9730037093019193</v>
      </c>
      <c r="T2496" s="195">
        <v>0.72098306672361323</v>
      </c>
      <c r="U2496" s="195">
        <v>4.1235416565499055</v>
      </c>
      <c r="V2496" s="194">
        <v>0</v>
      </c>
      <c r="W2496" s="194">
        <v>0</v>
      </c>
      <c r="X2496" s="194">
        <v>0</v>
      </c>
      <c r="Y2496" s="194" t="s">
        <v>629</v>
      </c>
      <c r="AM2496" s="200" t="s">
        <v>194</v>
      </c>
      <c r="AN2496" s="199" t="s">
        <v>360</v>
      </c>
      <c r="AO2496" s="197" t="s">
        <v>630</v>
      </c>
      <c r="AP2496" s="199" t="s">
        <v>323</v>
      </c>
      <c r="AQ2496" s="199" t="s">
        <v>52</v>
      </c>
      <c r="AR2496" s="195">
        <v>2.8535286299608144E-2</v>
      </c>
      <c r="AS2496" s="195">
        <v>0.73315958707630624</v>
      </c>
      <c r="AT2496" s="195">
        <v>3.8920975463747474E-2</v>
      </c>
      <c r="AU2496" s="194">
        <v>0</v>
      </c>
      <c r="AV2496" s="194">
        <v>0</v>
      </c>
      <c r="AW2496" s="194">
        <v>0</v>
      </c>
      <c r="AX2496" s="194" t="s">
        <v>639</v>
      </c>
    </row>
    <row r="2497" spans="14:50" ht="16.5" thickBot="1" x14ac:dyDescent="0.3">
      <c r="N2497" s="200" t="s">
        <v>194</v>
      </c>
      <c r="O2497" s="199" t="s">
        <v>40</v>
      </c>
      <c r="P2497" s="197" t="s">
        <v>630</v>
      </c>
      <c r="Q2497" s="199" t="s">
        <v>74</v>
      </c>
      <c r="R2497" s="199" t="s">
        <v>52</v>
      </c>
      <c r="S2497" s="195">
        <v>2.5319540244694929</v>
      </c>
      <c r="T2497" s="195">
        <v>0.64346750308775524</v>
      </c>
      <c r="U2497" s="195">
        <v>3.9348592000677747</v>
      </c>
      <c r="V2497" s="194">
        <v>0</v>
      </c>
      <c r="W2497" s="194">
        <v>0</v>
      </c>
      <c r="X2497" s="194">
        <v>0</v>
      </c>
      <c r="Y2497" s="194" t="s">
        <v>629</v>
      </c>
      <c r="AM2497" s="200" t="s">
        <v>194</v>
      </c>
      <c r="AN2497" s="199" t="s">
        <v>360</v>
      </c>
      <c r="AO2497" s="197" t="s">
        <v>630</v>
      </c>
      <c r="AP2497" s="199" t="s">
        <v>322</v>
      </c>
      <c r="AQ2497" s="199" t="s">
        <v>52</v>
      </c>
      <c r="AR2497" s="195">
        <v>3.1657356644553797E-2</v>
      </c>
      <c r="AS2497" s="195">
        <v>0.73315958707630613</v>
      </c>
      <c r="AT2497" s="195">
        <v>4.3179353039352601E-2</v>
      </c>
      <c r="AU2497" s="194">
        <v>0</v>
      </c>
      <c r="AV2497" s="194">
        <v>0</v>
      </c>
      <c r="AW2497" s="194">
        <v>0</v>
      </c>
      <c r="AX2497" s="194" t="s">
        <v>639</v>
      </c>
    </row>
    <row r="2498" spans="14:50" ht="16.5" thickBot="1" x14ac:dyDescent="0.3">
      <c r="N2498" s="200" t="s">
        <v>194</v>
      </c>
      <c r="O2498" s="199" t="s">
        <v>40</v>
      </c>
      <c r="P2498" s="197" t="s">
        <v>630</v>
      </c>
      <c r="Q2498" s="199" t="s">
        <v>316</v>
      </c>
      <c r="R2498" s="199" t="s">
        <v>52</v>
      </c>
      <c r="S2498" s="195">
        <v>2.5319540244694929</v>
      </c>
      <c r="T2498" s="195">
        <v>0.64346750308775524</v>
      </c>
      <c r="U2498" s="195">
        <v>3.9348592000677747</v>
      </c>
      <c r="V2498" s="194">
        <v>0</v>
      </c>
      <c r="W2498" s="194">
        <v>0</v>
      </c>
      <c r="X2498" s="194">
        <v>0</v>
      </c>
      <c r="Y2498" s="194" t="s">
        <v>629</v>
      </c>
      <c r="AM2498" s="200" t="s">
        <v>194</v>
      </c>
      <c r="AN2498" s="199" t="s">
        <v>360</v>
      </c>
      <c r="AO2498" s="197" t="s">
        <v>630</v>
      </c>
      <c r="AP2498" s="199" t="s">
        <v>321</v>
      </c>
      <c r="AQ2498" s="199" t="s">
        <v>52</v>
      </c>
      <c r="AR2498" s="195">
        <v>1.5763180343012301E-2</v>
      </c>
      <c r="AS2498" s="195">
        <v>0.73315958707630613</v>
      </c>
      <c r="AT2498" s="195">
        <v>2.1500339927181082E-2</v>
      </c>
      <c r="AU2498" s="194">
        <v>0</v>
      </c>
      <c r="AV2498" s="194">
        <v>0</v>
      </c>
      <c r="AW2498" s="194">
        <v>0</v>
      </c>
      <c r="AX2498" s="194" t="s">
        <v>639</v>
      </c>
    </row>
    <row r="2499" spans="14:50" ht="16.5" thickBot="1" x14ac:dyDescent="0.3">
      <c r="N2499" s="200" t="s">
        <v>194</v>
      </c>
      <c r="O2499" s="199" t="s">
        <v>40</v>
      </c>
      <c r="P2499" s="197" t="s">
        <v>630</v>
      </c>
      <c r="Q2499" s="199" t="s">
        <v>315</v>
      </c>
      <c r="R2499" s="199" t="s">
        <v>52</v>
      </c>
      <c r="S2499" s="195">
        <v>2.7424699488739783</v>
      </c>
      <c r="T2499" s="195">
        <v>0.68168080498260286</v>
      </c>
      <c r="U2499" s="195">
        <v>4.0230998567488907</v>
      </c>
      <c r="V2499" s="194">
        <v>0</v>
      </c>
      <c r="W2499" s="194">
        <v>0</v>
      </c>
      <c r="X2499" s="194">
        <v>0</v>
      </c>
      <c r="Y2499" s="194" t="s">
        <v>629</v>
      </c>
      <c r="AM2499" s="200" t="s">
        <v>194</v>
      </c>
      <c r="AN2499" s="199" t="s">
        <v>360</v>
      </c>
      <c r="AO2499" s="197" t="s">
        <v>630</v>
      </c>
      <c r="AP2499" s="199" t="s">
        <v>320</v>
      </c>
      <c r="AQ2499" s="199" t="s">
        <v>52</v>
      </c>
      <c r="AR2499" s="195">
        <v>6.2092084342835162E-2</v>
      </c>
      <c r="AS2499" s="195">
        <v>0.73315958707630613</v>
      </c>
      <c r="AT2499" s="195">
        <v>8.4691089685461227E-2</v>
      </c>
      <c r="AU2499" s="194">
        <v>0</v>
      </c>
      <c r="AV2499" s="194">
        <v>0</v>
      </c>
      <c r="AW2499" s="194">
        <v>0</v>
      </c>
      <c r="AX2499" s="194" t="s">
        <v>639</v>
      </c>
    </row>
    <row r="2500" spans="14:50" ht="16.5" thickBot="1" x14ac:dyDescent="0.3">
      <c r="N2500" s="200" t="s">
        <v>194</v>
      </c>
      <c r="O2500" s="199" t="s">
        <v>40</v>
      </c>
      <c r="P2500" s="197" t="s">
        <v>630</v>
      </c>
      <c r="Q2500" s="199" t="s">
        <v>314</v>
      </c>
      <c r="R2500" s="199" t="s">
        <v>52</v>
      </c>
      <c r="S2500" s="195">
        <v>2.7424699488739783</v>
      </c>
      <c r="T2500" s="195">
        <v>0.68168080498260286</v>
      </c>
      <c r="U2500" s="195">
        <v>4.0230998567488907</v>
      </c>
      <c r="V2500" s="194">
        <v>0</v>
      </c>
      <c r="W2500" s="194">
        <v>0</v>
      </c>
      <c r="X2500" s="194">
        <v>0</v>
      </c>
      <c r="Y2500" s="194" t="s">
        <v>629</v>
      </c>
      <c r="AM2500" s="200" t="s">
        <v>194</v>
      </c>
      <c r="AN2500" s="199" t="s">
        <v>360</v>
      </c>
      <c r="AO2500" s="197" t="s">
        <v>630</v>
      </c>
      <c r="AP2500" s="199" t="s">
        <v>319</v>
      </c>
      <c r="AQ2500" s="199" t="s">
        <v>52</v>
      </c>
      <c r="AR2500" s="195">
        <v>5.8817185379605452E-2</v>
      </c>
      <c r="AS2500" s="195">
        <v>0.73315958707630602</v>
      </c>
      <c r="AT2500" s="195">
        <v>8.0224260060700617E-2</v>
      </c>
      <c r="AU2500" s="194">
        <v>0</v>
      </c>
      <c r="AV2500" s="194">
        <v>0</v>
      </c>
      <c r="AW2500" s="194">
        <v>0</v>
      </c>
      <c r="AX2500" s="194" t="s">
        <v>639</v>
      </c>
    </row>
    <row r="2501" spans="14:50" ht="16.5" thickBot="1" x14ac:dyDescent="0.3">
      <c r="N2501" s="200" t="s">
        <v>194</v>
      </c>
      <c r="O2501" s="199" t="s">
        <v>40</v>
      </c>
      <c r="P2501" s="197" t="s">
        <v>630</v>
      </c>
      <c r="Q2501" s="199" t="s">
        <v>313</v>
      </c>
      <c r="R2501" s="199" t="s">
        <v>52</v>
      </c>
      <c r="S2501" s="195">
        <v>2.5319540244694929</v>
      </c>
      <c r="T2501" s="195">
        <v>0.64346750308775524</v>
      </c>
      <c r="U2501" s="195">
        <v>3.9348592000677747</v>
      </c>
      <c r="V2501" s="194">
        <v>0</v>
      </c>
      <c r="W2501" s="194">
        <v>0</v>
      </c>
      <c r="X2501" s="194">
        <v>0</v>
      </c>
      <c r="Y2501" s="194" t="s">
        <v>629</v>
      </c>
      <c r="AM2501" s="200" t="s">
        <v>194</v>
      </c>
      <c r="AN2501" s="199" t="s">
        <v>360</v>
      </c>
      <c r="AO2501" s="197" t="s">
        <v>630</v>
      </c>
      <c r="AP2501" s="199" t="s">
        <v>318</v>
      </c>
      <c r="AQ2501" s="199" t="s">
        <v>52</v>
      </c>
      <c r="AR2501" s="195">
        <v>1.5413857786934467E-2</v>
      </c>
      <c r="AS2501" s="195">
        <v>0.73315958707630613</v>
      </c>
      <c r="AT2501" s="195">
        <v>2.1023878100539954E-2</v>
      </c>
      <c r="AU2501" s="194">
        <v>0</v>
      </c>
      <c r="AV2501" s="194">
        <v>0</v>
      </c>
      <c r="AW2501" s="194">
        <v>0</v>
      </c>
      <c r="AX2501" s="194" t="s">
        <v>639</v>
      </c>
    </row>
    <row r="2502" spans="14:50" ht="16.5" thickBot="1" x14ac:dyDescent="0.3">
      <c r="N2502" s="200" t="s">
        <v>194</v>
      </c>
      <c r="O2502" s="199" t="s">
        <v>40</v>
      </c>
      <c r="P2502" s="197" t="s">
        <v>630</v>
      </c>
      <c r="Q2502" s="199" t="s">
        <v>312</v>
      </c>
      <c r="R2502" s="199" t="s">
        <v>52</v>
      </c>
      <c r="S2502" s="195">
        <v>1.966270916780074</v>
      </c>
      <c r="T2502" s="195">
        <v>0.66779130774573869</v>
      </c>
      <c r="U2502" s="195">
        <v>2.9444392192189643</v>
      </c>
      <c r="V2502" s="194">
        <v>0</v>
      </c>
      <c r="W2502" s="194">
        <v>0</v>
      </c>
      <c r="X2502" s="194">
        <v>0</v>
      </c>
      <c r="Y2502" s="194" t="s">
        <v>629</v>
      </c>
      <c r="AM2502" s="200" t="s">
        <v>194</v>
      </c>
      <c r="AN2502" s="199" t="s">
        <v>360</v>
      </c>
      <c r="AO2502" s="197" t="s">
        <v>630</v>
      </c>
      <c r="AP2502" s="199" t="s">
        <v>317</v>
      </c>
      <c r="AQ2502" s="199" t="s">
        <v>52</v>
      </c>
      <c r="AR2502" s="195">
        <v>4.713671241075286E-2</v>
      </c>
      <c r="AS2502" s="195">
        <v>0.73315958707630613</v>
      </c>
      <c r="AT2502" s="195">
        <v>6.4292567732387756E-2</v>
      </c>
      <c r="AU2502" s="194">
        <v>0</v>
      </c>
      <c r="AV2502" s="194">
        <v>0</v>
      </c>
      <c r="AW2502" s="194">
        <v>0</v>
      </c>
      <c r="AX2502" s="194" t="s">
        <v>639</v>
      </c>
    </row>
    <row r="2503" spans="14:50" ht="16.5" thickBot="1" x14ac:dyDescent="0.3">
      <c r="N2503" s="200" t="s">
        <v>194</v>
      </c>
      <c r="O2503" s="199" t="s">
        <v>397</v>
      </c>
      <c r="P2503" s="197" t="s">
        <v>630</v>
      </c>
      <c r="Q2503" s="199" t="s">
        <v>323</v>
      </c>
      <c r="R2503" s="199" t="s">
        <v>55</v>
      </c>
      <c r="S2503" s="195">
        <v>7.1920977863247457E-2</v>
      </c>
      <c r="T2503" s="195">
        <v>0.64346750308775513</v>
      </c>
      <c r="U2503" s="195">
        <v>0.11177095582624781</v>
      </c>
      <c r="V2503" s="194">
        <v>0</v>
      </c>
      <c r="W2503" s="194">
        <v>0</v>
      </c>
      <c r="X2503" s="194">
        <v>0</v>
      </c>
      <c r="Y2503" s="194" t="s">
        <v>629</v>
      </c>
      <c r="AM2503" s="200" t="s">
        <v>194</v>
      </c>
      <c r="AN2503" s="199" t="s">
        <v>360</v>
      </c>
      <c r="AO2503" s="197" t="s">
        <v>630</v>
      </c>
      <c r="AP2503" s="199" t="s">
        <v>74</v>
      </c>
      <c r="AQ2503" s="199" t="s">
        <v>52</v>
      </c>
      <c r="AR2503" s="195">
        <v>1.5937841621051219E-2</v>
      </c>
      <c r="AS2503" s="195">
        <v>0.73315958707630602</v>
      </c>
      <c r="AT2503" s="195">
        <v>2.1738570840501653E-2</v>
      </c>
      <c r="AU2503" s="194">
        <v>0</v>
      </c>
      <c r="AV2503" s="194">
        <v>0</v>
      </c>
      <c r="AW2503" s="194">
        <v>0</v>
      </c>
      <c r="AX2503" s="194" t="s">
        <v>639</v>
      </c>
    </row>
    <row r="2504" spans="14:50" ht="16.5" thickBot="1" x14ac:dyDescent="0.3">
      <c r="N2504" s="200" t="s">
        <v>194</v>
      </c>
      <c r="O2504" s="199" t="s">
        <v>397</v>
      </c>
      <c r="P2504" s="197" t="s">
        <v>630</v>
      </c>
      <c r="Q2504" s="199" t="s">
        <v>322</v>
      </c>
      <c r="R2504" s="199" t="s">
        <v>55</v>
      </c>
      <c r="S2504" s="195">
        <v>8.4449137661121956E-2</v>
      </c>
      <c r="T2504" s="195">
        <v>0.72098306672361334</v>
      </c>
      <c r="U2504" s="195">
        <v>0.11713054239246824</v>
      </c>
      <c r="V2504" s="194">
        <v>0</v>
      </c>
      <c r="W2504" s="194">
        <v>0</v>
      </c>
      <c r="X2504" s="194">
        <v>0</v>
      </c>
      <c r="Y2504" s="194" t="s">
        <v>629</v>
      </c>
      <c r="AM2504" s="200" t="s">
        <v>194</v>
      </c>
      <c r="AN2504" s="199" t="s">
        <v>360</v>
      </c>
      <c r="AO2504" s="197" t="s">
        <v>630</v>
      </c>
      <c r="AP2504" s="199" t="s">
        <v>316</v>
      </c>
      <c r="AQ2504" s="199" t="s">
        <v>52</v>
      </c>
      <c r="AR2504" s="195">
        <v>3.2115842499405946E-2</v>
      </c>
      <c r="AS2504" s="195">
        <v>0.73315958707630602</v>
      </c>
      <c r="AT2504" s="195">
        <v>4.3804709186819078E-2</v>
      </c>
      <c r="AU2504" s="194">
        <v>0</v>
      </c>
      <c r="AV2504" s="194">
        <v>0</v>
      </c>
      <c r="AW2504" s="194">
        <v>0</v>
      </c>
      <c r="AX2504" s="194" t="s">
        <v>639</v>
      </c>
    </row>
    <row r="2505" spans="14:50" ht="16.5" thickBot="1" x14ac:dyDescent="0.3">
      <c r="N2505" s="200" t="s">
        <v>194</v>
      </c>
      <c r="O2505" s="199" t="s">
        <v>397</v>
      </c>
      <c r="P2505" s="197" t="s">
        <v>630</v>
      </c>
      <c r="Q2505" s="199" t="s">
        <v>321</v>
      </c>
      <c r="R2505" s="199" t="s">
        <v>55</v>
      </c>
      <c r="S2505" s="195">
        <v>7.7900751189553571E-2</v>
      </c>
      <c r="T2505" s="195">
        <v>0.68168080498260275</v>
      </c>
      <c r="U2505" s="195">
        <v>0.1142774603893118</v>
      </c>
      <c r="V2505" s="194">
        <v>0</v>
      </c>
      <c r="W2505" s="194">
        <v>0</v>
      </c>
      <c r="X2505" s="194">
        <v>0</v>
      </c>
      <c r="Y2505" s="194" t="s">
        <v>629</v>
      </c>
      <c r="AM2505" s="200" t="s">
        <v>194</v>
      </c>
      <c r="AN2505" s="199" t="s">
        <v>360</v>
      </c>
      <c r="AO2505" s="197" t="s">
        <v>630</v>
      </c>
      <c r="AP2505" s="199" t="s">
        <v>315</v>
      </c>
      <c r="AQ2505" s="199" t="s">
        <v>52</v>
      </c>
      <c r="AR2505" s="195">
        <v>4.6241573360803395E-2</v>
      </c>
      <c r="AS2505" s="195">
        <v>0.73315958707630613</v>
      </c>
      <c r="AT2505" s="195">
        <v>6.3071634301619856E-2</v>
      </c>
      <c r="AU2505" s="194">
        <v>0</v>
      </c>
      <c r="AV2505" s="194">
        <v>0</v>
      </c>
      <c r="AW2505" s="194">
        <v>0</v>
      </c>
      <c r="AX2505" s="194" t="s">
        <v>639</v>
      </c>
    </row>
    <row r="2506" spans="14:50" ht="16.5" thickBot="1" x14ac:dyDescent="0.3">
      <c r="N2506" s="200" t="s">
        <v>194</v>
      </c>
      <c r="O2506" s="199" t="s">
        <v>397</v>
      </c>
      <c r="P2506" s="197" t="s">
        <v>630</v>
      </c>
      <c r="Q2506" s="199" t="s">
        <v>320</v>
      </c>
      <c r="R2506" s="199" t="s">
        <v>55</v>
      </c>
      <c r="S2506" s="195">
        <v>7.1920977863247457E-2</v>
      </c>
      <c r="T2506" s="195">
        <v>0.64346750308775513</v>
      </c>
      <c r="U2506" s="195">
        <v>0.11177095582624781</v>
      </c>
      <c r="V2506" s="194">
        <v>0</v>
      </c>
      <c r="W2506" s="194">
        <v>0</v>
      </c>
      <c r="X2506" s="194">
        <v>0</v>
      </c>
      <c r="Y2506" s="194" t="s">
        <v>629</v>
      </c>
      <c r="AM2506" s="200" t="s">
        <v>194</v>
      </c>
      <c r="AN2506" s="199" t="s">
        <v>360</v>
      </c>
      <c r="AO2506" s="197" t="s">
        <v>630</v>
      </c>
      <c r="AP2506" s="199" t="s">
        <v>314</v>
      </c>
      <c r="AQ2506" s="199" t="s">
        <v>52</v>
      </c>
      <c r="AR2506" s="195">
        <v>3.6242215193075376E-2</v>
      </c>
      <c r="AS2506" s="195">
        <v>0.73315958707630613</v>
      </c>
      <c r="AT2506" s="195">
        <v>4.9432914514017455E-2</v>
      </c>
      <c r="AU2506" s="194">
        <v>0</v>
      </c>
      <c r="AV2506" s="194">
        <v>0</v>
      </c>
      <c r="AW2506" s="194">
        <v>0</v>
      </c>
      <c r="AX2506" s="194" t="s">
        <v>639</v>
      </c>
    </row>
    <row r="2507" spans="14:50" ht="16.5" thickBot="1" x14ac:dyDescent="0.3">
      <c r="N2507" s="200" t="s">
        <v>194</v>
      </c>
      <c r="O2507" s="199" t="s">
        <v>397</v>
      </c>
      <c r="P2507" s="197" t="s">
        <v>630</v>
      </c>
      <c r="Q2507" s="199" t="s">
        <v>319</v>
      </c>
      <c r="R2507" s="199" t="s">
        <v>55</v>
      </c>
      <c r="S2507" s="195">
        <v>8.4449137661121956E-2</v>
      </c>
      <c r="T2507" s="195">
        <v>0.72098306672361334</v>
      </c>
      <c r="U2507" s="195">
        <v>0.11713054239246824</v>
      </c>
      <c r="V2507" s="194">
        <v>0</v>
      </c>
      <c r="W2507" s="194">
        <v>0</v>
      </c>
      <c r="X2507" s="194">
        <v>0</v>
      </c>
      <c r="Y2507" s="194" t="s">
        <v>629</v>
      </c>
      <c r="AM2507" s="200" t="s">
        <v>194</v>
      </c>
      <c r="AN2507" s="199" t="s">
        <v>360</v>
      </c>
      <c r="AO2507" s="197" t="s">
        <v>630</v>
      </c>
      <c r="AP2507" s="199" t="s">
        <v>313</v>
      </c>
      <c r="AQ2507" s="199" t="s">
        <v>52</v>
      </c>
      <c r="AR2507" s="195">
        <v>3.150452802626974E-2</v>
      </c>
      <c r="AS2507" s="195">
        <v>0.73315958707630613</v>
      </c>
      <c r="AT2507" s="195">
        <v>4.2970900990197104E-2</v>
      </c>
      <c r="AU2507" s="194">
        <v>0</v>
      </c>
      <c r="AV2507" s="194">
        <v>0</v>
      </c>
      <c r="AW2507" s="194">
        <v>0</v>
      </c>
      <c r="AX2507" s="194" t="s">
        <v>639</v>
      </c>
    </row>
    <row r="2508" spans="14:50" ht="16.5" thickBot="1" x14ac:dyDescent="0.3">
      <c r="N2508" s="200" t="s">
        <v>194</v>
      </c>
      <c r="O2508" s="199" t="s">
        <v>397</v>
      </c>
      <c r="P2508" s="197" t="s">
        <v>630</v>
      </c>
      <c r="Q2508" s="199" t="s">
        <v>318</v>
      </c>
      <c r="R2508" s="199" t="s">
        <v>55</v>
      </c>
      <c r="S2508" s="195">
        <v>7.1920977863247457E-2</v>
      </c>
      <c r="T2508" s="195">
        <v>0.64346750308775513</v>
      </c>
      <c r="U2508" s="195">
        <v>0.11177095582624781</v>
      </c>
      <c r="V2508" s="194">
        <v>0</v>
      </c>
      <c r="W2508" s="194">
        <v>0</v>
      </c>
      <c r="X2508" s="194">
        <v>0</v>
      </c>
      <c r="Y2508" s="194" t="s">
        <v>629</v>
      </c>
      <c r="AM2508" s="200" t="s">
        <v>194</v>
      </c>
      <c r="AN2508" s="199" t="s">
        <v>360</v>
      </c>
      <c r="AO2508" s="197" t="s">
        <v>630</v>
      </c>
      <c r="AP2508" s="199" t="s">
        <v>312</v>
      </c>
      <c r="AQ2508" s="199" t="s">
        <v>52</v>
      </c>
      <c r="AR2508" s="195">
        <v>6.9209531422921048E-3</v>
      </c>
      <c r="AS2508" s="195">
        <v>0.73315958707630624</v>
      </c>
      <c r="AT2508" s="195">
        <v>9.4398999403274286E-3</v>
      </c>
      <c r="AU2508" s="194">
        <v>0</v>
      </c>
      <c r="AV2508" s="194">
        <v>0</v>
      </c>
      <c r="AW2508" s="194">
        <v>0</v>
      </c>
      <c r="AX2508" s="194" t="s">
        <v>639</v>
      </c>
    </row>
    <row r="2509" spans="14:50" ht="16.5" thickBot="1" x14ac:dyDescent="0.3">
      <c r="N2509" s="200" t="s">
        <v>194</v>
      </c>
      <c r="O2509" s="199" t="s">
        <v>397</v>
      </c>
      <c r="P2509" s="197" t="s">
        <v>630</v>
      </c>
      <c r="Q2509" s="199" t="s">
        <v>317</v>
      </c>
      <c r="R2509" s="199" t="s">
        <v>55</v>
      </c>
      <c r="S2509" s="195">
        <v>8.4449137661121956E-2</v>
      </c>
      <c r="T2509" s="195">
        <v>0.72098306672361334</v>
      </c>
      <c r="U2509" s="195">
        <v>0.11713054239246824</v>
      </c>
      <c r="V2509" s="194">
        <v>0</v>
      </c>
      <c r="W2509" s="194">
        <v>0</v>
      </c>
      <c r="X2509" s="194">
        <v>0</v>
      </c>
      <c r="Y2509" s="194" t="s">
        <v>629</v>
      </c>
      <c r="AM2509" s="200" t="s">
        <v>194</v>
      </c>
      <c r="AN2509" s="199" t="s">
        <v>352</v>
      </c>
      <c r="AO2509" s="197" t="s">
        <v>630</v>
      </c>
      <c r="AP2509" s="199" t="s">
        <v>323</v>
      </c>
      <c r="AQ2509" s="199" t="s">
        <v>55</v>
      </c>
      <c r="AR2509" s="195">
        <v>0.12298394707212386</v>
      </c>
      <c r="AS2509" s="195">
        <v>0.64272855596128342</v>
      </c>
      <c r="AT2509" s="195">
        <v>0.19134663604324459</v>
      </c>
      <c r="AU2509" s="194">
        <v>0</v>
      </c>
      <c r="AV2509" s="194">
        <v>0</v>
      </c>
      <c r="AW2509" s="194">
        <v>0</v>
      </c>
      <c r="AX2509" s="194" t="s">
        <v>639</v>
      </c>
    </row>
    <row r="2510" spans="14:50" ht="16.5" thickBot="1" x14ac:dyDescent="0.3">
      <c r="N2510" s="200" t="s">
        <v>194</v>
      </c>
      <c r="O2510" s="199" t="s">
        <v>397</v>
      </c>
      <c r="P2510" s="197" t="s">
        <v>630</v>
      </c>
      <c r="Q2510" s="199" t="s">
        <v>74</v>
      </c>
      <c r="R2510" s="199" t="s">
        <v>55</v>
      </c>
      <c r="S2510" s="195">
        <v>7.1920977863247457E-2</v>
      </c>
      <c r="T2510" s="195">
        <v>0.64346750308775513</v>
      </c>
      <c r="U2510" s="195">
        <v>0.11177095582624781</v>
      </c>
      <c r="V2510" s="194">
        <v>0</v>
      </c>
      <c r="W2510" s="194">
        <v>0</v>
      </c>
      <c r="X2510" s="194">
        <v>0</v>
      </c>
      <c r="Y2510" s="194" t="s">
        <v>629</v>
      </c>
      <c r="AM2510" s="200" t="s">
        <v>194</v>
      </c>
      <c r="AN2510" s="199" t="s">
        <v>352</v>
      </c>
      <c r="AO2510" s="197" t="s">
        <v>630</v>
      </c>
      <c r="AP2510" s="199" t="s">
        <v>322</v>
      </c>
      <c r="AQ2510" s="199" t="s">
        <v>55</v>
      </c>
      <c r="AR2510" s="195">
        <v>0.12298394707212386</v>
      </c>
      <c r="AS2510" s="195">
        <v>0.64272855596128342</v>
      </c>
      <c r="AT2510" s="195">
        <v>0.19134663604324459</v>
      </c>
      <c r="AU2510" s="194">
        <v>0</v>
      </c>
      <c r="AV2510" s="194">
        <v>0</v>
      </c>
      <c r="AW2510" s="194">
        <v>0</v>
      </c>
      <c r="AX2510" s="194" t="s">
        <v>639</v>
      </c>
    </row>
    <row r="2511" spans="14:50" ht="16.5" thickBot="1" x14ac:dyDescent="0.3">
      <c r="N2511" s="200" t="s">
        <v>194</v>
      </c>
      <c r="O2511" s="199" t="s">
        <v>397</v>
      </c>
      <c r="P2511" s="197" t="s">
        <v>630</v>
      </c>
      <c r="Q2511" s="199" t="s">
        <v>316</v>
      </c>
      <c r="R2511" s="199" t="s">
        <v>55</v>
      </c>
      <c r="S2511" s="195">
        <v>7.1920977863247457E-2</v>
      </c>
      <c r="T2511" s="195">
        <v>0.64346750308775513</v>
      </c>
      <c r="U2511" s="195">
        <v>0.11177095582624781</v>
      </c>
      <c r="V2511" s="194">
        <v>0</v>
      </c>
      <c r="W2511" s="194">
        <v>0</v>
      </c>
      <c r="X2511" s="194">
        <v>0</v>
      </c>
      <c r="Y2511" s="194" t="s">
        <v>629</v>
      </c>
      <c r="AM2511" s="200" t="s">
        <v>194</v>
      </c>
      <c r="AN2511" s="199" t="s">
        <v>352</v>
      </c>
      <c r="AO2511" s="197" t="s">
        <v>630</v>
      </c>
      <c r="AP2511" s="199" t="s">
        <v>321</v>
      </c>
      <c r="AQ2511" s="199" t="s">
        <v>55</v>
      </c>
      <c r="AR2511" s="195">
        <v>0.12298394707212386</v>
      </c>
      <c r="AS2511" s="195">
        <v>0.64272855596128342</v>
      </c>
      <c r="AT2511" s="195">
        <v>0.19134663604324459</v>
      </c>
      <c r="AU2511" s="194">
        <v>0</v>
      </c>
      <c r="AV2511" s="194">
        <v>0</v>
      </c>
      <c r="AW2511" s="194">
        <v>0</v>
      </c>
      <c r="AX2511" s="194" t="s">
        <v>639</v>
      </c>
    </row>
    <row r="2512" spans="14:50" ht="16.5" thickBot="1" x14ac:dyDescent="0.3">
      <c r="N2512" s="200" t="s">
        <v>194</v>
      </c>
      <c r="O2512" s="199" t="s">
        <v>397</v>
      </c>
      <c r="P2512" s="197" t="s">
        <v>630</v>
      </c>
      <c r="Q2512" s="199" t="s">
        <v>315</v>
      </c>
      <c r="R2512" s="199" t="s">
        <v>55</v>
      </c>
      <c r="S2512" s="195">
        <v>7.7900751189553571E-2</v>
      </c>
      <c r="T2512" s="195">
        <v>0.68168080498260275</v>
      </c>
      <c r="U2512" s="195">
        <v>0.1142774603893118</v>
      </c>
      <c r="V2512" s="194">
        <v>0</v>
      </c>
      <c r="W2512" s="194">
        <v>0</v>
      </c>
      <c r="X2512" s="194">
        <v>0</v>
      </c>
      <c r="Y2512" s="194" t="s">
        <v>629</v>
      </c>
      <c r="AM2512" s="200" t="s">
        <v>194</v>
      </c>
      <c r="AN2512" s="199" t="s">
        <v>352</v>
      </c>
      <c r="AO2512" s="197" t="s">
        <v>630</v>
      </c>
      <c r="AP2512" s="199" t="s">
        <v>320</v>
      </c>
      <c r="AQ2512" s="199" t="s">
        <v>55</v>
      </c>
      <c r="AR2512" s="195">
        <v>0.12298394707212386</v>
      </c>
      <c r="AS2512" s="195">
        <v>0.64272855596128342</v>
      </c>
      <c r="AT2512" s="195">
        <v>0.19134663604324459</v>
      </c>
      <c r="AU2512" s="194">
        <v>0</v>
      </c>
      <c r="AV2512" s="194">
        <v>0</v>
      </c>
      <c r="AW2512" s="194">
        <v>0</v>
      </c>
      <c r="AX2512" s="194" t="s">
        <v>639</v>
      </c>
    </row>
    <row r="2513" spans="14:50" ht="16.5" thickBot="1" x14ac:dyDescent="0.3">
      <c r="N2513" s="200" t="s">
        <v>194</v>
      </c>
      <c r="O2513" s="199" t="s">
        <v>397</v>
      </c>
      <c r="P2513" s="197" t="s">
        <v>630</v>
      </c>
      <c r="Q2513" s="199" t="s">
        <v>314</v>
      </c>
      <c r="R2513" s="199" t="s">
        <v>55</v>
      </c>
      <c r="S2513" s="195">
        <v>7.7900751189553571E-2</v>
      </c>
      <c r="T2513" s="195">
        <v>0.68168080498260275</v>
      </c>
      <c r="U2513" s="195">
        <v>0.1142774603893118</v>
      </c>
      <c r="V2513" s="194">
        <v>0</v>
      </c>
      <c r="W2513" s="194">
        <v>0</v>
      </c>
      <c r="X2513" s="194">
        <v>0</v>
      </c>
      <c r="Y2513" s="194" t="s">
        <v>629</v>
      </c>
      <c r="AM2513" s="200" t="s">
        <v>194</v>
      </c>
      <c r="AN2513" s="199" t="s">
        <v>352</v>
      </c>
      <c r="AO2513" s="197" t="s">
        <v>630</v>
      </c>
      <c r="AP2513" s="199" t="s">
        <v>319</v>
      </c>
      <c r="AQ2513" s="199" t="s">
        <v>55</v>
      </c>
      <c r="AR2513" s="195">
        <v>0.12298394707212386</v>
      </c>
      <c r="AS2513" s="195">
        <v>0.64272855596128342</v>
      </c>
      <c r="AT2513" s="195">
        <v>0.19134663604324459</v>
      </c>
      <c r="AU2513" s="194">
        <v>0</v>
      </c>
      <c r="AV2513" s="194">
        <v>0</v>
      </c>
      <c r="AW2513" s="194">
        <v>0</v>
      </c>
      <c r="AX2513" s="194" t="s">
        <v>639</v>
      </c>
    </row>
    <row r="2514" spans="14:50" ht="16.5" thickBot="1" x14ac:dyDescent="0.3">
      <c r="N2514" s="200" t="s">
        <v>194</v>
      </c>
      <c r="O2514" s="199" t="s">
        <v>397</v>
      </c>
      <c r="P2514" s="197" t="s">
        <v>630</v>
      </c>
      <c r="Q2514" s="199" t="s">
        <v>313</v>
      </c>
      <c r="R2514" s="199" t="s">
        <v>55</v>
      </c>
      <c r="S2514" s="195">
        <v>7.1920977863247457E-2</v>
      </c>
      <c r="T2514" s="195">
        <v>0.64346750308775513</v>
      </c>
      <c r="U2514" s="195">
        <v>0.11177095582624781</v>
      </c>
      <c r="V2514" s="194">
        <v>0</v>
      </c>
      <c r="W2514" s="194">
        <v>0</v>
      </c>
      <c r="X2514" s="194">
        <v>0</v>
      </c>
      <c r="Y2514" s="194" t="s">
        <v>629</v>
      </c>
      <c r="AM2514" s="200" t="s">
        <v>194</v>
      </c>
      <c r="AN2514" s="199" t="s">
        <v>352</v>
      </c>
      <c r="AO2514" s="197" t="s">
        <v>630</v>
      </c>
      <c r="AP2514" s="199" t="s">
        <v>318</v>
      </c>
      <c r="AQ2514" s="199" t="s">
        <v>55</v>
      </c>
      <c r="AR2514" s="195">
        <v>0.12298394707212386</v>
      </c>
      <c r="AS2514" s="195">
        <v>0.64272855596128342</v>
      </c>
      <c r="AT2514" s="195">
        <v>0.19134663604324459</v>
      </c>
      <c r="AU2514" s="194">
        <v>0</v>
      </c>
      <c r="AV2514" s="194">
        <v>0</v>
      </c>
      <c r="AW2514" s="194">
        <v>0</v>
      </c>
      <c r="AX2514" s="194" t="s">
        <v>639</v>
      </c>
    </row>
    <row r="2515" spans="14:50" ht="16.5" thickBot="1" x14ac:dyDescent="0.3">
      <c r="N2515" s="200" t="s">
        <v>194</v>
      </c>
      <c r="O2515" s="199" t="s">
        <v>397</v>
      </c>
      <c r="P2515" s="197" t="s">
        <v>630</v>
      </c>
      <c r="Q2515" s="199" t="s">
        <v>312</v>
      </c>
      <c r="R2515" s="199" t="s">
        <v>55</v>
      </c>
      <c r="S2515" s="195">
        <v>7.5489650220413249E-2</v>
      </c>
      <c r="T2515" s="195">
        <v>0.66779130774573869</v>
      </c>
      <c r="U2515" s="195">
        <v>0.11304377482127381</v>
      </c>
      <c r="V2515" s="194">
        <v>0</v>
      </c>
      <c r="W2515" s="194">
        <v>0</v>
      </c>
      <c r="X2515" s="194">
        <v>0</v>
      </c>
      <c r="Y2515" s="194" t="s">
        <v>629</v>
      </c>
      <c r="AM2515" s="200" t="s">
        <v>194</v>
      </c>
      <c r="AN2515" s="199" t="s">
        <v>352</v>
      </c>
      <c r="AO2515" s="197" t="s">
        <v>630</v>
      </c>
      <c r="AP2515" s="199" t="s">
        <v>317</v>
      </c>
      <c r="AQ2515" s="199" t="s">
        <v>55</v>
      </c>
      <c r="AR2515" s="195">
        <v>0.12667769199856396</v>
      </c>
      <c r="AS2515" s="195">
        <v>0.65710540528181294</v>
      </c>
      <c r="AT2515" s="195">
        <v>0.19278138785699939</v>
      </c>
      <c r="AU2515" s="194">
        <v>0</v>
      </c>
      <c r="AV2515" s="194">
        <v>0</v>
      </c>
      <c r="AW2515" s="194">
        <v>0</v>
      </c>
      <c r="AX2515" s="194" t="s">
        <v>639</v>
      </c>
    </row>
    <row r="2516" spans="14:50" ht="16.5" thickBot="1" x14ac:dyDescent="0.3">
      <c r="N2516" s="200" t="s">
        <v>194</v>
      </c>
      <c r="O2516" s="199" t="s">
        <v>397</v>
      </c>
      <c r="P2516" s="197" t="s">
        <v>630</v>
      </c>
      <c r="Q2516" s="199" t="s">
        <v>323</v>
      </c>
      <c r="R2516" s="199" t="s">
        <v>52</v>
      </c>
      <c r="S2516" s="195">
        <v>6.9227881219717902E-2</v>
      </c>
      <c r="T2516" s="195">
        <v>0.64346750308775513</v>
      </c>
      <c r="U2516" s="195">
        <v>0.10758566809904105</v>
      </c>
      <c r="V2516" s="194">
        <v>0</v>
      </c>
      <c r="W2516" s="194">
        <v>0</v>
      </c>
      <c r="X2516" s="194">
        <v>0</v>
      </c>
      <c r="Y2516" s="194" t="s">
        <v>629</v>
      </c>
      <c r="AM2516" s="200" t="s">
        <v>194</v>
      </c>
      <c r="AN2516" s="199" t="s">
        <v>352</v>
      </c>
      <c r="AO2516" s="197" t="s">
        <v>630</v>
      </c>
      <c r="AP2516" s="199" t="s">
        <v>74</v>
      </c>
      <c r="AQ2516" s="199" t="s">
        <v>55</v>
      </c>
      <c r="AR2516" s="195">
        <v>0.13363318444562622</v>
      </c>
      <c r="AS2516" s="195">
        <v>0.68689584441490825</v>
      </c>
      <c r="AT2516" s="195">
        <v>0.1945465029846756</v>
      </c>
      <c r="AU2516" s="194">
        <v>0</v>
      </c>
      <c r="AV2516" s="194">
        <v>0</v>
      </c>
      <c r="AW2516" s="194">
        <v>0</v>
      </c>
      <c r="AX2516" s="194" t="s">
        <v>639</v>
      </c>
    </row>
    <row r="2517" spans="14:50" ht="16.5" thickBot="1" x14ac:dyDescent="0.3">
      <c r="N2517" s="200" t="s">
        <v>194</v>
      </c>
      <c r="O2517" s="199" t="s">
        <v>397</v>
      </c>
      <c r="P2517" s="197" t="s">
        <v>630</v>
      </c>
      <c r="Q2517" s="199" t="s">
        <v>322</v>
      </c>
      <c r="R2517" s="199" t="s">
        <v>52</v>
      </c>
      <c r="S2517" s="195">
        <v>8.1286921351763991E-2</v>
      </c>
      <c r="T2517" s="195">
        <v>0.72098306672361323</v>
      </c>
      <c r="U2517" s="195">
        <v>0.11274456378172484</v>
      </c>
      <c r="V2517" s="194">
        <v>0</v>
      </c>
      <c r="W2517" s="194">
        <v>0</v>
      </c>
      <c r="X2517" s="194">
        <v>0</v>
      </c>
      <c r="Y2517" s="194" t="s">
        <v>629</v>
      </c>
      <c r="AM2517" s="200" t="s">
        <v>194</v>
      </c>
      <c r="AN2517" s="199" t="s">
        <v>352</v>
      </c>
      <c r="AO2517" s="197" t="s">
        <v>630</v>
      </c>
      <c r="AP2517" s="199" t="s">
        <v>316</v>
      </c>
      <c r="AQ2517" s="199" t="s">
        <v>55</v>
      </c>
      <c r="AR2517" s="195">
        <v>0.12298394707212386</v>
      </c>
      <c r="AS2517" s="195">
        <v>0.64272855596128342</v>
      </c>
      <c r="AT2517" s="195">
        <v>0.19134663604324459</v>
      </c>
      <c r="AU2517" s="194">
        <v>0</v>
      </c>
      <c r="AV2517" s="194">
        <v>0</v>
      </c>
      <c r="AW2517" s="194">
        <v>0</v>
      </c>
      <c r="AX2517" s="194" t="s">
        <v>639</v>
      </c>
    </row>
    <row r="2518" spans="14:50" ht="16.5" thickBot="1" x14ac:dyDescent="0.3">
      <c r="N2518" s="200" t="s">
        <v>194</v>
      </c>
      <c r="O2518" s="199" t="s">
        <v>397</v>
      </c>
      <c r="P2518" s="197" t="s">
        <v>630</v>
      </c>
      <c r="Q2518" s="199" t="s">
        <v>321</v>
      </c>
      <c r="R2518" s="199" t="s">
        <v>52</v>
      </c>
      <c r="S2518" s="195">
        <v>7.4983740634497906E-2</v>
      </c>
      <c r="T2518" s="195">
        <v>0.68168080498260286</v>
      </c>
      <c r="U2518" s="195">
        <v>0.10999831605411209</v>
      </c>
      <c r="V2518" s="194">
        <v>0</v>
      </c>
      <c r="W2518" s="194">
        <v>0</v>
      </c>
      <c r="X2518" s="194">
        <v>0</v>
      </c>
      <c r="Y2518" s="194" t="s">
        <v>629</v>
      </c>
      <c r="AM2518" s="200" t="s">
        <v>194</v>
      </c>
      <c r="AN2518" s="199" t="s">
        <v>352</v>
      </c>
      <c r="AO2518" s="197" t="s">
        <v>630</v>
      </c>
      <c r="AP2518" s="199" t="s">
        <v>315</v>
      </c>
      <c r="AQ2518" s="199" t="s">
        <v>55</v>
      </c>
      <c r="AR2518" s="195">
        <v>0.12298394707212386</v>
      </c>
      <c r="AS2518" s="195">
        <v>0.64272855596128342</v>
      </c>
      <c r="AT2518" s="195">
        <v>0.19134663604324459</v>
      </c>
      <c r="AU2518" s="194">
        <v>0</v>
      </c>
      <c r="AV2518" s="194">
        <v>0</v>
      </c>
      <c r="AW2518" s="194">
        <v>0</v>
      </c>
      <c r="AX2518" s="194" t="s">
        <v>639</v>
      </c>
    </row>
    <row r="2519" spans="14:50" ht="16.5" thickBot="1" x14ac:dyDescent="0.3">
      <c r="N2519" s="200" t="s">
        <v>194</v>
      </c>
      <c r="O2519" s="199" t="s">
        <v>397</v>
      </c>
      <c r="P2519" s="197" t="s">
        <v>630</v>
      </c>
      <c r="Q2519" s="199" t="s">
        <v>320</v>
      </c>
      <c r="R2519" s="199" t="s">
        <v>52</v>
      </c>
      <c r="S2519" s="195">
        <v>6.9227881219717902E-2</v>
      </c>
      <c r="T2519" s="195">
        <v>0.64346750308775513</v>
      </c>
      <c r="U2519" s="195">
        <v>0.10758566809904105</v>
      </c>
      <c r="V2519" s="194">
        <v>0</v>
      </c>
      <c r="W2519" s="194">
        <v>0</v>
      </c>
      <c r="X2519" s="194">
        <v>0</v>
      </c>
      <c r="Y2519" s="194" t="s">
        <v>629</v>
      </c>
      <c r="AM2519" s="200" t="s">
        <v>194</v>
      </c>
      <c r="AN2519" s="199" t="s">
        <v>352</v>
      </c>
      <c r="AO2519" s="197" t="s">
        <v>630</v>
      </c>
      <c r="AP2519" s="199" t="s">
        <v>314</v>
      </c>
      <c r="AQ2519" s="199" t="s">
        <v>55</v>
      </c>
      <c r="AR2519" s="195">
        <v>0.12298394707212386</v>
      </c>
      <c r="AS2519" s="195">
        <v>0.64272855596128342</v>
      </c>
      <c r="AT2519" s="195">
        <v>0.19134663604324459</v>
      </c>
      <c r="AU2519" s="194">
        <v>0</v>
      </c>
      <c r="AV2519" s="194">
        <v>0</v>
      </c>
      <c r="AW2519" s="194">
        <v>0</v>
      </c>
      <c r="AX2519" s="194" t="s">
        <v>639</v>
      </c>
    </row>
    <row r="2520" spans="14:50" ht="16.5" thickBot="1" x14ac:dyDescent="0.3">
      <c r="N2520" s="200" t="s">
        <v>194</v>
      </c>
      <c r="O2520" s="199" t="s">
        <v>397</v>
      </c>
      <c r="P2520" s="197" t="s">
        <v>630</v>
      </c>
      <c r="Q2520" s="199" t="s">
        <v>319</v>
      </c>
      <c r="R2520" s="199" t="s">
        <v>52</v>
      </c>
      <c r="S2520" s="195">
        <v>8.1286921351763991E-2</v>
      </c>
      <c r="T2520" s="195">
        <v>0.72098306672361323</v>
      </c>
      <c r="U2520" s="195">
        <v>0.11274456378172484</v>
      </c>
      <c r="V2520" s="194">
        <v>0</v>
      </c>
      <c r="W2520" s="194">
        <v>0</v>
      </c>
      <c r="X2520" s="194">
        <v>0</v>
      </c>
      <c r="Y2520" s="194" t="s">
        <v>629</v>
      </c>
      <c r="AM2520" s="200" t="s">
        <v>194</v>
      </c>
      <c r="AN2520" s="199" t="s">
        <v>352</v>
      </c>
      <c r="AO2520" s="197" t="s">
        <v>630</v>
      </c>
      <c r="AP2520" s="199" t="s">
        <v>313</v>
      </c>
      <c r="AQ2520" s="199" t="s">
        <v>55</v>
      </c>
      <c r="AR2520" s="195">
        <v>0.12298394707212386</v>
      </c>
      <c r="AS2520" s="195">
        <v>0.64272855596128342</v>
      </c>
      <c r="AT2520" s="195">
        <v>0.19134663604324459</v>
      </c>
      <c r="AU2520" s="194">
        <v>0</v>
      </c>
      <c r="AV2520" s="194">
        <v>0</v>
      </c>
      <c r="AW2520" s="194">
        <v>0</v>
      </c>
      <c r="AX2520" s="194" t="s">
        <v>639</v>
      </c>
    </row>
    <row r="2521" spans="14:50" ht="16.5" thickBot="1" x14ac:dyDescent="0.3">
      <c r="N2521" s="200" t="s">
        <v>194</v>
      </c>
      <c r="O2521" s="199" t="s">
        <v>397</v>
      </c>
      <c r="P2521" s="197" t="s">
        <v>630</v>
      </c>
      <c r="Q2521" s="199" t="s">
        <v>318</v>
      </c>
      <c r="R2521" s="199" t="s">
        <v>52</v>
      </c>
      <c r="S2521" s="195">
        <v>6.9227881219717902E-2</v>
      </c>
      <c r="T2521" s="195">
        <v>0.64346750308775513</v>
      </c>
      <c r="U2521" s="195">
        <v>0.10758566809904105</v>
      </c>
      <c r="V2521" s="194">
        <v>0</v>
      </c>
      <c r="W2521" s="194">
        <v>0</v>
      </c>
      <c r="X2521" s="194">
        <v>0</v>
      </c>
      <c r="Y2521" s="194" t="s">
        <v>629</v>
      </c>
      <c r="AM2521" s="200" t="s">
        <v>194</v>
      </c>
      <c r="AN2521" s="199" t="s">
        <v>352</v>
      </c>
      <c r="AO2521" s="197" t="s">
        <v>630</v>
      </c>
      <c r="AP2521" s="199" t="s">
        <v>312</v>
      </c>
      <c r="AQ2521" s="199" t="s">
        <v>55</v>
      </c>
      <c r="AR2521" s="195">
        <v>0.13363318444562622</v>
      </c>
      <c r="AS2521" s="195">
        <v>0.68689584441490825</v>
      </c>
      <c r="AT2521" s="195">
        <v>0.1945465029846756</v>
      </c>
      <c r="AU2521" s="194">
        <v>0</v>
      </c>
      <c r="AV2521" s="194">
        <v>0</v>
      </c>
      <c r="AW2521" s="194">
        <v>0</v>
      </c>
      <c r="AX2521" s="194" t="s">
        <v>639</v>
      </c>
    </row>
    <row r="2522" spans="14:50" ht="16.5" thickBot="1" x14ac:dyDescent="0.3">
      <c r="N2522" s="200" t="s">
        <v>194</v>
      </c>
      <c r="O2522" s="199" t="s">
        <v>397</v>
      </c>
      <c r="P2522" s="197" t="s">
        <v>630</v>
      </c>
      <c r="Q2522" s="199" t="s">
        <v>317</v>
      </c>
      <c r="R2522" s="199" t="s">
        <v>52</v>
      </c>
      <c r="S2522" s="195">
        <v>8.1286921351763991E-2</v>
      </c>
      <c r="T2522" s="195">
        <v>0.72098306672361323</v>
      </c>
      <c r="U2522" s="195">
        <v>0.11274456378172484</v>
      </c>
      <c r="V2522" s="194">
        <v>0</v>
      </c>
      <c r="W2522" s="194">
        <v>0</v>
      </c>
      <c r="X2522" s="194">
        <v>0</v>
      </c>
      <c r="Y2522" s="194" t="s">
        <v>629</v>
      </c>
      <c r="AM2522" s="200" t="s">
        <v>194</v>
      </c>
      <c r="AN2522" s="199" t="s">
        <v>352</v>
      </c>
      <c r="AO2522" s="197" t="s">
        <v>630</v>
      </c>
      <c r="AP2522" s="199" t="s">
        <v>323</v>
      </c>
      <c r="AQ2522" s="199" t="s">
        <v>52</v>
      </c>
      <c r="AR2522" s="195">
        <v>7.3790368243274312E-2</v>
      </c>
      <c r="AS2522" s="195">
        <v>0.64272855596128342</v>
      </c>
      <c r="AT2522" s="195">
        <v>0.11480798162594674</v>
      </c>
      <c r="AU2522" s="194">
        <v>0</v>
      </c>
      <c r="AV2522" s="194">
        <v>0</v>
      </c>
      <c r="AW2522" s="194">
        <v>0</v>
      </c>
      <c r="AX2522" s="194" t="s">
        <v>639</v>
      </c>
    </row>
    <row r="2523" spans="14:50" ht="16.5" thickBot="1" x14ac:dyDescent="0.3">
      <c r="N2523" s="200" t="s">
        <v>194</v>
      </c>
      <c r="O2523" s="199" t="s">
        <v>397</v>
      </c>
      <c r="P2523" s="197" t="s">
        <v>630</v>
      </c>
      <c r="Q2523" s="199" t="s">
        <v>74</v>
      </c>
      <c r="R2523" s="199" t="s">
        <v>52</v>
      </c>
      <c r="S2523" s="195">
        <v>6.9227881219717902E-2</v>
      </c>
      <c r="T2523" s="195">
        <v>0.64346750308775513</v>
      </c>
      <c r="U2523" s="195">
        <v>0.10758566809904105</v>
      </c>
      <c r="V2523" s="194">
        <v>0</v>
      </c>
      <c r="W2523" s="194">
        <v>0</v>
      </c>
      <c r="X2523" s="194">
        <v>0</v>
      </c>
      <c r="Y2523" s="194" t="s">
        <v>629</v>
      </c>
      <c r="AM2523" s="200" t="s">
        <v>194</v>
      </c>
      <c r="AN2523" s="199" t="s">
        <v>352</v>
      </c>
      <c r="AO2523" s="197" t="s">
        <v>630</v>
      </c>
      <c r="AP2523" s="199" t="s">
        <v>322</v>
      </c>
      <c r="AQ2523" s="199" t="s">
        <v>52</v>
      </c>
      <c r="AR2523" s="195">
        <v>7.3790368243274312E-2</v>
      </c>
      <c r="AS2523" s="195">
        <v>0.64272855596128342</v>
      </c>
      <c r="AT2523" s="195">
        <v>0.11480798162594674</v>
      </c>
      <c r="AU2523" s="194">
        <v>0</v>
      </c>
      <c r="AV2523" s="194">
        <v>0</v>
      </c>
      <c r="AW2523" s="194">
        <v>0</v>
      </c>
      <c r="AX2523" s="194" t="s">
        <v>639</v>
      </c>
    </row>
    <row r="2524" spans="14:50" ht="16.5" thickBot="1" x14ac:dyDescent="0.3">
      <c r="N2524" s="200" t="s">
        <v>194</v>
      </c>
      <c r="O2524" s="199" t="s">
        <v>397</v>
      </c>
      <c r="P2524" s="197" t="s">
        <v>630</v>
      </c>
      <c r="Q2524" s="199" t="s">
        <v>316</v>
      </c>
      <c r="R2524" s="199" t="s">
        <v>52</v>
      </c>
      <c r="S2524" s="195">
        <v>6.9227881219717902E-2</v>
      </c>
      <c r="T2524" s="195">
        <v>0.64346750308775513</v>
      </c>
      <c r="U2524" s="195">
        <v>0.10758566809904105</v>
      </c>
      <c r="V2524" s="194">
        <v>0</v>
      </c>
      <c r="W2524" s="194">
        <v>0</v>
      </c>
      <c r="X2524" s="194">
        <v>0</v>
      </c>
      <c r="Y2524" s="194" t="s">
        <v>629</v>
      </c>
      <c r="AM2524" s="200" t="s">
        <v>194</v>
      </c>
      <c r="AN2524" s="199" t="s">
        <v>352</v>
      </c>
      <c r="AO2524" s="197" t="s">
        <v>630</v>
      </c>
      <c r="AP2524" s="199" t="s">
        <v>321</v>
      </c>
      <c r="AQ2524" s="199" t="s">
        <v>52</v>
      </c>
      <c r="AR2524" s="195">
        <v>7.3790368243274312E-2</v>
      </c>
      <c r="AS2524" s="195">
        <v>0.64272855596128342</v>
      </c>
      <c r="AT2524" s="195">
        <v>0.11480798162594674</v>
      </c>
      <c r="AU2524" s="194">
        <v>0</v>
      </c>
      <c r="AV2524" s="194">
        <v>0</v>
      </c>
      <c r="AW2524" s="194">
        <v>0</v>
      </c>
      <c r="AX2524" s="194" t="s">
        <v>639</v>
      </c>
    </row>
    <row r="2525" spans="14:50" ht="16.5" thickBot="1" x14ac:dyDescent="0.3">
      <c r="N2525" s="200" t="s">
        <v>194</v>
      </c>
      <c r="O2525" s="199" t="s">
        <v>397</v>
      </c>
      <c r="P2525" s="197" t="s">
        <v>630</v>
      </c>
      <c r="Q2525" s="199" t="s">
        <v>315</v>
      </c>
      <c r="R2525" s="199" t="s">
        <v>52</v>
      </c>
      <c r="S2525" s="195">
        <v>7.4983740634497906E-2</v>
      </c>
      <c r="T2525" s="195">
        <v>0.68168080498260286</v>
      </c>
      <c r="U2525" s="195">
        <v>0.10999831605411209</v>
      </c>
      <c r="V2525" s="194">
        <v>0</v>
      </c>
      <c r="W2525" s="194">
        <v>0</v>
      </c>
      <c r="X2525" s="194">
        <v>0</v>
      </c>
      <c r="Y2525" s="194" t="s">
        <v>629</v>
      </c>
      <c r="AM2525" s="200" t="s">
        <v>194</v>
      </c>
      <c r="AN2525" s="199" t="s">
        <v>352</v>
      </c>
      <c r="AO2525" s="197" t="s">
        <v>630</v>
      </c>
      <c r="AP2525" s="199" t="s">
        <v>320</v>
      </c>
      <c r="AQ2525" s="199" t="s">
        <v>52</v>
      </c>
      <c r="AR2525" s="195">
        <v>7.3790368243274312E-2</v>
      </c>
      <c r="AS2525" s="195">
        <v>0.64272855596128342</v>
      </c>
      <c r="AT2525" s="195">
        <v>0.11480798162594674</v>
      </c>
      <c r="AU2525" s="194">
        <v>0</v>
      </c>
      <c r="AV2525" s="194">
        <v>0</v>
      </c>
      <c r="AW2525" s="194">
        <v>0</v>
      </c>
      <c r="AX2525" s="194" t="s">
        <v>639</v>
      </c>
    </row>
    <row r="2526" spans="14:50" ht="16.5" thickBot="1" x14ac:dyDescent="0.3">
      <c r="N2526" s="200" t="s">
        <v>194</v>
      </c>
      <c r="O2526" s="199" t="s">
        <v>397</v>
      </c>
      <c r="P2526" s="197" t="s">
        <v>630</v>
      </c>
      <c r="Q2526" s="199" t="s">
        <v>314</v>
      </c>
      <c r="R2526" s="199" t="s">
        <v>52</v>
      </c>
      <c r="S2526" s="195">
        <v>7.4983740634497906E-2</v>
      </c>
      <c r="T2526" s="195">
        <v>0.68168080498260286</v>
      </c>
      <c r="U2526" s="195">
        <v>0.10999831605411209</v>
      </c>
      <c r="V2526" s="194">
        <v>0</v>
      </c>
      <c r="W2526" s="194">
        <v>0</v>
      </c>
      <c r="X2526" s="194">
        <v>0</v>
      </c>
      <c r="Y2526" s="194" t="s">
        <v>629</v>
      </c>
      <c r="AM2526" s="200" t="s">
        <v>194</v>
      </c>
      <c r="AN2526" s="199" t="s">
        <v>352</v>
      </c>
      <c r="AO2526" s="197" t="s">
        <v>630</v>
      </c>
      <c r="AP2526" s="199" t="s">
        <v>319</v>
      </c>
      <c r="AQ2526" s="199" t="s">
        <v>52</v>
      </c>
      <c r="AR2526" s="195">
        <v>7.3790368243274312E-2</v>
      </c>
      <c r="AS2526" s="195">
        <v>0.64272855596128342</v>
      </c>
      <c r="AT2526" s="195">
        <v>0.11480798162594674</v>
      </c>
      <c r="AU2526" s="194">
        <v>0</v>
      </c>
      <c r="AV2526" s="194">
        <v>0</v>
      </c>
      <c r="AW2526" s="194">
        <v>0</v>
      </c>
      <c r="AX2526" s="194" t="s">
        <v>639</v>
      </c>
    </row>
    <row r="2527" spans="14:50" ht="16.5" thickBot="1" x14ac:dyDescent="0.3">
      <c r="N2527" s="200" t="s">
        <v>194</v>
      </c>
      <c r="O2527" s="199" t="s">
        <v>397</v>
      </c>
      <c r="P2527" s="197" t="s">
        <v>630</v>
      </c>
      <c r="Q2527" s="199" t="s">
        <v>313</v>
      </c>
      <c r="R2527" s="199" t="s">
        <v>52</v>
      </c>
      <c r="S2527" s="195">
        <v>6.9227881219717902E-2</v>
      </c>
      <c r="T2527" s="195">
        <v>0.64346750308775513</v>
      </c>
      <c r="U2527" s="195">
        <v>0.10758566809904105</v>
      </c>
      <c r="V2527" s="194">
        <v>0</v>
      </c>
      <c r="W2527" s="194">
        <v>0</v>
      </c>
      <c r="X2527" s="194">
        <v>0</v>
      </c>
      <c r="Y2527" s="194" t="s">
        <v>629</v>
      </c>
      <c r="AM2527" s="200" t="s">
        <v>194</v>
      </c>
      <c r="AN2527" s="199" t="s">
        <v>352</v>
      </c>
      <c r="AO2527" s="197" t="s">
        <v>630</v>
      </c>
      <c r="AP2527" s="199" t="s">
        <v>318</v>
      </c>
      <c r="AQ2527" s="199" t="s">
        <v>52</v>
      </c>
      <c r="AR2527" s="195">
        <v>7.3790368243274312E-2</v>
      </c>
      <c r="AS2527" s="195">
        <v>0.64272855596128342</v>
      </c>
      <c r="AT2527" s="195">
        <v>0.11480798162594674</v>
      </c>
      <c r="AU2527" s="194">
        <v>0</v>
      </c>
      <c r="AV2527" s="194">
        <v>0</v>
      </c>
      <c r="AW2527" s="194">
        <v>0</v>
      </c>
      <c r="AX2527" s="194" t="s">
        <v>639</v>
      </c>
    </row>
    <row r="2528" spans="14:50" ht="16.5" thickBot="1" x14ac:dyDescent="0.3">
      <c r="N2528" s="200" t="s">
        <v>194</v>
      </c>
      <c r="O2528" s="199" t="s">
        <v>397</v>
      </c>
      <c r="P2528" s="197" t="s">
        <v>630</v>
      </c>
      <c r="Q2528" s="199" t="s">
        <v>312</v>
      </c>
      <c r="R2528" s="199" t="s">
        <v>52</v>
      </c>
      <c r="S2528" s="195">
        <v>7.2662923865046136E-2</v>
      </c>
      <c r="T2528" s="195">
        <v>0.66779130774573869</v>
      </c>
      <c r="U2528" s="195">
        <v>0.10881082611023221</v>
      </c>
      <c r="V2528" s="194">
        <v>0</v>
      </c>
      <c r="W2528" s="194">
        <v>0</v>
      </c>
      <c r="X2528" s="194">
        <v>0</v>
      </c>
      <c r="Y2528" s="194" t="s">
        <v>629</v>
      </c>
      <c r="AM2528" s="200" t="s">
        <v>194</v>
      </c>
      <c r="AN2528" s="199" t="s">
        <v>352</v>
      </c>
      <c r="AO2528" s="197" t="s">
        <v>630</v>
      </c>
      <c r="AP2528" s="199" t="s">
        <v>317</v>
      </c>
      <c r="AQ2528" s="199" t="s">
        <v>52</v>
      </c>
      <c r="AR2528" s="195">
        <v>7.6006615199138386E-2</v>
      </c>
      <c r="AS2528" s="195">
        <v>0.65710540528181294</v>
      </c>
      <c r="AT2528" s="195">
        <v>0.11566883271419964</v>
      </c>
      <c r="AU2528" s="194">
        <v>0</v>
      </c>
      <c r="AV2528" s="194">
        <v>0</v>
      </c>
      <c r="AW2528" s="194">
        <v>0</v>
      </c>
      <c r="AX2528" s="194" t="s">
        <v>639</v>
      </c>
    </row>
    <row r="2529" spans="14:50" ht="16.5" thickBot="1" x14ac:dyDescent="0.3">
      <c r="N2529" s="200" t="s">
        <v>194</v>
      </c>
      <c r="O2529" s="199" t="s">
        <v>396</v>
      </c>
      <c r="P2529" s="197" t="s">
        <v>630</v>
      </c>
      <c r="Q2529" s="199" t="s">
        <v>323</v>
      </c>
      <c r="R2529" s="199" t="s">
        <v>55</v>
      </c>
      <c r="S2529" s="195">
        <v>9.3540850368404875</v>
      </c>
      <c r="T2529" s="195">
        <v>0.63535883850960417</v>
      </c>
      <c r="U2529" s="195">
        <v>14.722522879799508</v>
      </c>
      <c r="V2529" s="194">
        <v>0</v>
      </c>
      <c r="W2529" s="194">
        <v>0</v>
      </c>
      <c r="X2529" s="194">
        <v>0</v>
      </c>
      <c r="Y2529" s="194" t="s">
        <v>629</v>
      </c>
      <c r="AM2529" s="200" t="s">
        <v>194</v>
      </c>
      <c r="AN2529" s="199" t="s">
        <v>352</v>
      </c>
      <c r="AO2529" s="197" t="s">
        <v>630</v>
      </c>
      <c r="AP2529" s="199" t="s">
        <v>74</v>
      </c>
      <c r="AQ2529" s="199" t="s">
        <v>52</v>
      </c>
      <c r="AR2529" s="195">
        <v>8.0179910667375717E-2</v>
      </c>
      <c r="AS2529" s="195">
        <v>0.68689584441490814</v>
      </c>
      <c r="AT2529" s="195">
        <v>0.11672790179080536</v>
      </c>
      <c r="AU2529" s="194">
        <v>0</v>
      </c>
      <c r="AV2529" s="194">
        <v>0</v>
      </c>
      <c r="AW2529" s="194">
        <v>0</v>
      </c>
      <c r="AX2529" s="194" t="s">
        <v>639</v>
      </c>
    </row>
    <row r="2530" spans="14:50" ht="16.5" thickBot="1" x14ac:dyDescent="0.3">
      <c r="N2530" s="200" t="s">
        <v>194</v>
      </c>
      <c r="O2530" s="199" t="s">
        <v>396</v>
      </c>
      <c r="P2530" s="197" t="s">
        <v>630</v>
      </c>
      <c r="Q2530" s="199" t="s">
        <v>322</v>
      </c>
      <c r="R2530" s="199" t="s">
        <v>55</v>
      </c>
      <c r="S2530" s="195">
        <v>28.477761639814815</v>
      </c>
      <c r="T2530" s="195">
        <v>0.6165434065968074</v>
      </c>
      <c r="U2530" s="195">
        <v>46.189386400231243</v>
      </c>
      <c r="V2530" s="194">
        <v>0</v>
      </c>
      <c r="W2530" s="194">
        <v>0</v>
      </c>
      <c r="X2530" s="194">
        <v>0</v>
      </c>
      <c r="Y2530" s="194" t="s">
        <v>629</v>
      </c>
      <c r="AM2530" s="200" t="s">
        <v>194</v>
      </c>
      <c r="AN2530" s="199" t="s">
        <v>352</v>
      </c>
      <c r="AO2530" s="197" t="s">
        <v>630</v>
      </c>
      <c r="AP2530" s="199" t="s">
        <v>316</v>
      </c>
      <c r="AQ2530" s="199" t="s">
        <v>52</v>
      </c>
      <c r="AR2530" s="195">
        <v>7.3790368243274312E-2</v>
      </c>
      <c r="AS2530" s="195">
        <v>0.64272855596128342</v>
      </c>
      <c r="AT2530" s="195">
        <v>0.11480798162594674</v>
      </c>
      <c r="AU2530" s="194">
        <v>0</v>
      </c>
      <c r="AV2530" s="194">
        <v>0</v>
      </c>
      <c r="AW2530" s="194">
        <v>0</v>
      </c>
      <c r="AX2530" s="194" t="s">
        <v>639</v>
      </c>
    </row>
    <row r="2531" spans="14:50" ht="16.5" thickBot="1" x14ac:dyDescent="0.3">
      <c r="N2531" s="200" t="s">
        <v>194</v>
      </c>
      <c r="O2531" s="199" t="s">
        <v>396</v>
      </c>
      <c r="P2531" s="197" t="s">
        <v>630</v>
      </c>
      <c r="Q2531" s="199" t="s">
        <v>321</v>
      </c>
      <c r="R2531" s="199" t="s">
        <v>55</v>
      </c>
      <c r="S2531" s="195">
        <v>0</v>
      </c>
      <c r="T2531" s="195">
        <v>0</v>
      </c>
      <c r="U2531" s="195">
        <v>0</v>
      </c>
      <c r="V2531" s="194">
        <v>0</v>
      </c>
      <c r="W2531" s="194">
        <v>0</v>
      </c>
      <c r="X2531" s="194">
        <v>0</v>
      </c>
      <c r="Y2531" s="194" t="s">
        <v>629</v>
      </c>
      <c r="AM2531" s="200" t="s">
        <v>194</v>
      </c>
      <c r="AN2531" s="199" t="s">
        <v>352</v>
      </c>
      <c r="AO2531" s="197" t="s">
        <v>630</v>
      </c>
      <c r="AP2531" s="199" t="s">
        <v>315</v>
      </c>
      <c r="AQ2531" s="199" t="s">
        <v>52</v>
      </c>
      <c r="AR2531" s="195">
        <v>7.3790368243274312E-2</v>
      </c>
      <c r="AS2531" s="195">
        <v>0.64272855596128342</v>
      </c>
      <c r="AT2531" s="195">
        <v>0.11480798162594674</v>
      </c>
      <c r="AU2531" s="194">
        <v>0</v>
      </c>
      <c r="AV2531" s="194">
        <v>0</v>
      </c>
      <c r="AW2531" s="194">
        <v>0</v>
      </c>
      <c r="AX2531" s="194" t="s">
        <v>639</v>
      </c>
    </row>
    <row r="2532" spans="14:50" ht="16.5" thickBot="1" x14ac:dyDescent="0.3">
      <c r="N2532" s="200" t="s">
        <v>194</v>
      </c>
      <c r="O2532" s="199" t="s">
        <v>396</v>
      </c>
      <c r="P2532" s="197" t="s">
        <v>630</v>
      </c>
      <c r="Q2532" s="199" t="s">
        <v>320</v>
      </c>
      <c r="R2532" s="199" t="s">
        <v>55</v>
      </c>
      <c r="S2532" s="195">
        <v>14.279136492889464</v>
      </c>
      <c r="T2532" s="195">
        <v>0.63535883850960428</v>
      </c>
      <c r="U2532" s="195">
        <v>22.474128992027264</v>
      </c>
      <c r="V2532" s="194">
        <v>0</v>
      </c>
      <c r="W2532" s="194">
        <v>0</v>
      </c>
      <c r="X2532" s="194">
        <v>0</v>
      </c>
      <c r="Y2532" s="194" t="s">
        <v>629</v>
      </c>
      <c r="AM2532" s="200" t="s">
        <v>194</v>
      </c>
      <c r="AN2532" s="199" t="s">
        <v>352</v>
      </c>
      <c r="AO2532" s="197" t="s">
        <v>630</v>
      </c>
      <c r="AP2532" s="199" t="s">
        <v>314</v>
      </c>
      <c r="AQ2532" s="199" t="s">
        <v>52</v>
      </c>
      <c r="AR2532" s="195">
        <v>7.3790368243274312E-2</v>
      </c>
      <c r="AS2532" s="195">
        <v>0.64272855596128342</v>
      </c>
      <c r="AT2532" s="195">
        <v>0.11480798162594674</v>
      </c>
      <c r="AU2532" s="194">
        <v>0</v>
      </c>
      <c r="AV2532" s="194">
        <v>0</v>
      </c>
      <c r="AW2532" s="194">
        <v>0</v>
      </c>
      <c r="AX2532" s="194" t="s">
        <v>639</v>
      </c>
    </row>
    <row r="2533" spans="14:50" ht="16.5" thickBot="1" x14ac:dyDescent="0.3">
      <c r="N2533" s="200" t="s">
        <v>194</v>
      </c>
      <c r="O2533" s="199" t="s">
        <v>396</v>
      </c>
      <c r="P2533" s="197" t="s">
        <v>630</v>
      </c>
      <c r="Q2533" s="199" t="s">
        <v>319</v>
      </c>
      <c r="R2533" s="199" t="s">
        <v>55</v>
      </c>
      <c r="S2533" s="195">
        <v>78.87337144426148</v>
      </c>
      <c r="T2533" s="195">
        <v>0.61654340659680729</v>
      </c>
      <c r="U2533" s="195">
        <v>127.92833497259545</v>
      </c>
      <c r="V2533" s="194">
        <v>0</v>
      </c>
      <c r="W2533" s="194">
        <v>0</v>
      </c>
      <c r="X2533" s="194">
        <v>0</v>
      </c>
      <c r="Y2533" s="194" t="s">
        <v>629</v>
      </c>
      <c r="AM2533" s="200" t="s">
        <v>194</v>
      </c>
      <c r="AN2533" s="199" t="s">
        <v>352</v>
      </c>
      <c r="AO2533" s="197" t="s">
        <v>630</v>
      </c>
      <c r="AP2533" s="199" t="s">
        <v>313</v>
      </c>
      <c r="AQ2533" s="199" t="s">
        <v>52</v>
      </c>
      <c r="AR2533" s="195">
        <v>7.3790368243274312E-2</v>
      </c>
      <c r="AS2533" s="195">
        <v>0.64272855596128342</v>
      </c>
      <c r="AT2533" s="195">
        <v>0.11480798162594674</v>
      </c>
      <c r="AU2533" s="194">
        <v>0</v>
      </c>
      <c r="AV2533" s="194">
        <v>0</v>
      </c>
      <c r="AW2533" s="194">
        <v>0</v>
      </c>
      <c r="AX2533" s="194" t="s">
        <v>639</v>
      </c>
    </row>
    <row r="2534" spans="14:50" ht="16.5" thickBot="1" x14ac:dyDescent="0.3">
      <c r="N2534" s="200" t="s">
        <v>194</v>
      </c>
      <c r="O2534" s="199" t="s">
        <v>396</v>
      </c>
      <c r="P2534" s="197" t="s">
        <v>630</v>
      </c>
      <c r="Q2534" s="199" t="s">
        <v>318</v>
      </c>
      <c r="R2534" s="199" t="s">
        <v>55</v>
      </c>
      <c r="S2534" s="195">
        <v>5.0527804407110803</v>
      </c>
      <c r="T2534" s="195">
        <v>0.63535883850960428</v>
      </c>
      <c r="U2534" s="195">
        <v>7.9526405150255908</v>
      </c>
      <c r="V2534" s="194">
        <v>0</v>
      </c>
      <c r="W2534" s="194">
        <v>0</v>
      </c>
      <c r="X2534" s="194">
        <v>0</v>
      </c>
      <c r="Y2534" s="194" t="s">
        <v>629</v>
      </c>
      <c r="AM2534" s="200" t="s">
        <v>194</v>
      </c>
      <c r="AN2534" s="199" t="s">
        <v>352</v>
      </c>
      <c r="AO2534" s="197" t="s">
        <v>630</v>
      </c>
      <c r="AP2534" s="199" t="s">
        <v>312</v>
      </c>
      <c r="AQ2534" s="199" t="s">
        <v>52</v>
      </c>
      <c r="AR2534" s="195">
        <v>8.0179910667375717E-2</v>
      </c>
      <c r="AS2534" s="195">
        <v>0.68689584441490814</v>
      </c>
      <c r="AT2534" s="195">
        <v>0.11672790179080536</v>
      </c>
      <c r="AU2534" s="194">
        <v>0</v>
      </c>
      <c r="AV2534" s="194">
        <v>0</v>
      </c>
      <c r="AW2534" s="194">
        <v>0</v>
      </c>
      <c r="AX2534" s="194" t="s">
        <v>639</v>
      </c>
    </row>
    <row r="2535" spans="14:50" ht="16.5" thickBot="1" x14ac:dyDescent="0.3">
      <c r="N2535" s="200" t="s">
        <v>194</v>
      </c>
      <c r="O2535" s="199" t="s">
        <v>396</v>
      </c>
      <c r="P2535" s="197" t="s">
        <v>630</v>
      </c>
      <c r="Q2535" s="199" t="s">
        <v>317</v>
      </c>
      <c r="R2535" s="199" t="s">
        <v>55</v>
      </c>
      <c r="S2535" s="195">
        <v>38.865943624235101</v>
      </c>
      <c r="T2535" s="195">
        <v>0.63535883850960428</v>
      </c>
      <c r="U2535" s="195">
        <v>61.171642335857094</v>
      </c>
      <c r="V2535" s="194">
        <v>0</v>
      </c>
      <c r="W2535" s="194">
        <v>0</v>
      </c>
      <c r="X2535" s="194">
        <v>0</v>
      </c>
      <c r="Y2535" s="194" t="s">
        <v>629</v>
      </c>
      <c r="AM2535" s="200" t="s">
        <v>194</v>
      </c>
      <c r="AN2535" s="199" t="s">
        <v>345</v>
      </c>
      <c r="AO2535" s="197" t="s">
        <v>630</v>
      </c>
      <c r="AP2535" s="199" t="s">
        <v>323</v>
      </c>
      <c r="AQ2535" s="199" t="s">
        <v>55</v>
      </c>
      <c r="AR2535" s="195">
        <v>0.48608356487623194</v>
      </c>
      <c r="AS2535" s="195">
        <v>0.60117448944934671</v>
      </c>
      <c r="AT2535" s="195">
        <v>0.8085565395854809</v>
      </c>
      <c r="AU2535" s="194">
        <v>0</v>
      </c>
      <c r="AV2535" s="194">
        <v>0</v>
      </c>
      <c r="AW2535" s="194">
        <v>0</v>
      </c>
      <c r="AX2535" s="194" t="s">
        <v>639</v>
      </c>
    </row>
    <row r="2536" spans="14:50" ht="16.5" thickBot="1" x14ac:dyDescent="0.3">
      <c r="N2536" s="200" t="s">
        <v>194</v>
      </c>
      <c r="O2536" s="199" t="s">
        <v>396</v>
      </c>
      <c r="P2536" s="197" t="s">
        <v>630</v>
      </c>
      <c r="Q2536" s="199" t="s">
        <v>74</v>
      </c>
      <c r="R2536" s="199" t="s">
        <v>55</v>
      </c>
      <c r="S2536" s="195">
        <v>12.035115694601457</v>
      </c>
      <c r="T2536" s="195">
        <v>0.63535883850960428</v>
      </c>
      <c r="U2536" s="195">
        <v>18.942233845102212</v>
      </c>
      <c r="V2536" s="194">
        <v>0</v>
      </c>
      <c r="W2536" s="194">
        <v>0</v>
      </c>
      <c r="X2536" s="194">
        <v>0</v>
      </c>
      <c r="Y2536" s="194" t="s">
        <v>629</v>
      </c>
      <c r="AM2536" s="200" t="s">
        <v>194</v>
      </c>
      <c r="AN2536" s="199" t="s">
        <v>345</v>
      </c>
      <c r="AO2536" s="197" t="s">
        <v>630</v>
      </c>
      <c r="AP2536" s="199" t="s">
        <v>322</v>
      </c>
      <c r="AQ2536" s="199" t="s">
        <v>55</v>
      </c>
      <c r="AR2536" s="195">
        <v>0.74501264046398852</v>
      </c>
      <c r="AS2536" s="195">
        <v>0.60117448944934682</v>
      </c>
      <c r="AT2536" s="195">
        <v>1.2392619007276775</v>
      </c>
      <c r="AU2536" s="194">
        <v>0</v>
      </c>
      <c r="AV2536" s="194">
        <v>0</v>
      </c>
      <c r="AW2536" s="194">
        <v>0</v>
      </c>
      <c r="AX2536" s="194" t="s">
        <v>639</v>
      </c>
    </row>
    <row r="2537" spans="14:50" ht="16.5" thickBot="1" x14ac:dyDescent="0.3">
      <c r="N2537" s="200" t="s">
        <v>194</v>
      </c>
      <c r="O2537" s="199" t="s">
        <v>396</v>
      </c>
      <c r="P2537" s="197" t="s">
        <v>630</v>
      </c>
      <c r="Q2537" s="199" t="s">
        <v>316</v>
      </c>
      <c r="R2537" s="199" t="s">
        <v>55</v>
      </c>
      <c r="S2537" s="195">
        <v>12.327216327192845</v>
      </c>
      <c r="T2537" s="195">
        <v>0.63535883850960428</v>
      </c>
      <c r="U2537" s="195">
        <v>19.401975041552056</v>
      </c>
      <c r="V2537" s="194">
        <v>0</v>
      </c>
      <c r="W2537" s="194">
        <v>0</v>
      </c>
      <c r="X2537" s="194">
        <v>0</v>
      </c>
      <c r="Y2537" s="194" t="s">
        <v>629</v>
      </c>
      <c r="AM2537" s="200" t="s">
        <v>194</v>
      </c>
      <c r="AN2537" s="199" t="s">
        <v>345</v>
      </c>
      <c r="AO2537" s="197" t="s">
        <v>630</v>
      </c>
      <c r="AP2537" s="199" t="s">
        <v>321</v>
      </c>
      <c r="AQ2537" s="199" t="s">
        <v>55</v>
      </c>
      <c r="AR2537" s="195">
        <v>0.94579201247282496</v>
      </c>
      <c r="AS2537" s="195">
        <v>0.60609673546171106</v>
      </c>
      <c r="AT2537" s="195">
        <v>1.5604637958532175</v>
      </c>
      <c r="AU2537" s="194">
        <v>0</v>
      </c>
      <c r="AV2537" s="194">
        <v>0</v>
      </c>
      <c r="AW2537" s="194">
        <v>0</v>
      </c>
      <c r="AX2537" s="194" t="s">
        <v>639</v>
      </c>
    </row>
    <row r="2538" spans="14:50" ht="16.5" thickBot="1" x14ac:dyDescent="0.3">
      <c r="N2538" s="200" t="s">
        <v>194</v>
      </c>
      <c r="O2538" s="199" t="s">
        <v>396</v>
      </c>
      <c r="P2538" s="197" t="s">
        <v>630</v>
      </c>
      <c r="Q2538" s="199" t="s">
        <v>315</v>
      </c>
      <c r="R2538" s="199" t="s">
        <v>55</v>
      </c>
      <c r="S2538" s="195">
        <v>15.158341322133273</v>
      </c>
      <c r="T2538" s="195">
        <v>0.63535883850960406</v>
      </c>
      <c r="U2538" s="195">
        <v>23.857921545076827</v>
      </c>
      <c r="V2538" s="194">
        <v>0</v>
      </c>
      <c r="W2538" s="194">
        <v>0</v>
      </c>
      <c r="X2538" s="194">
        <v>0</v>
      </c>
      <c r="Y2538" s="194" t="s">
        <v>629</v>
      </c>
      <c r="AM2538" s="200" t="s">
        <v>194</v>
      </c>
      <c r="AN2538" s="199" t="s">
        <v>345</v>
      </c>
      <c r="AO2538" s="197" t="s">
        <v>630</v>
      </c>
      <c r="AP2538" s="199" t="s">
        <v>320</v>
      </c>
      <c r="AQ2538" s="199" t="s">
        <v>55</v>
      </c>
      <c r="AR2538" s="195">
        <v>0.84980116974885089</v>
      </c>
      <c r="AS2538" s="195">
        <v>0.60117448944934682</v>
      </c>
      <c r="AT2538" s="195">
        <v>1.4135682479262162</v>
      </c>
      <c r="AU2538" s="194">
        <v>0</v>
      </c>
      <c r="AV2538" s="194">
        <v>0</v>
      </c>
      <c r="AW2538" s="194">
        <v>0</v>
      </c>
      <c r="AX2538" s="194" t="s">
        <v>639</v>
      </c>
    </row>
    <row r="2539" spans="14:50" ht="16.5" thickBot="1" x14ac:dyDescent="0.3">
      <c r="N2539" s="200" t="s">
        <v>194</v>
      </c>
      <c r="O2539" s="199" t="s">
        <v>396</v>
      </c>
      <c r="P2539" s="197" t="s">
        <v>630</v>
      </c>
      <c r="Q2539" s="199" t="s">
        <v>314</v>
      </c>
      <c r="R2539" s="199" t="s">
        <v>55</v>
      </c>
      <c r="S2539" s="195">
        <v>11.092484551361611</v>
      </c>
      <c r="T2539" s="195">
        <v>0.63535883850960417</v>
      </c>
      <c r="U2539" s="195">
        <v>17.458613745551816</v>
      </c>
      <c r="V2539" s="194">
        <v>0</v>
      </c>
      <c r="W2539" s="194">
        <v>0</v>
      </c>
      <c r="X2539" s="194">
        <v>0</v>
      </c>
      <c r="Y2539" s="194" t="s">
        <v>629</v>
      </c>
      <c r="AM2539" s="200" t="s">
        <v>194</v>
      </c>
      <c r="AN2539" s="199" t="s">
        <v>345</v>
      </c>
      <c r="AO2539" s="197" t="s">
        <v>630</v>
      </c>
      <c r="AP2539" s="199" t="s">
        <v>318</v>
      </c>
      <c r="AQ2539" s="199" t="s">
        <v>55</v>
      </c>
      <c r="AR2539" s="195">
        <v>0.55757638404961385</v>
      </c>
      <c r="AS2539" s="195">
        <v>0.60117448944934671</v>
      </c>
      <c r="AT2539" s="195">
        <v>0.92747845065803258</v>
      </c>
      <c r="AU2539" s="194">
        <v>0</v>
      </c>
      <c r="AV2539" s="194">
        <v>0</v>
      </c>
      <c r="AW2539" s="194">
        <v>0</v>
      </c>
      <c r="AX2539" s="194" t="s">
        <v>639</v>
      </c>
    </row>
    <row r="2540" spans="14:50" ht="16.5" thickBot="1" x14ac:dyDescent="0.3">
      <c r="N2540" s="200" t="s">
        <v>194</v>
      </c>
      <c r="O2540" s="199" t="s">
        <v>396</v>
      </c>
      <c r="P2540" s="197" t="s">
        <v>630</v>
      </c>
      <c r="Q2540" s="199" t="s">
        <v>313</v>
      </c>
      <c r="R2540" s="199" t="s">
        <v>55</v>
      </c>
      <c r="S2540" s="195">
        <v>8.5095875832174279</v>
      </c>
      <c r="T2540" s="195">
        <v>0.63535883850960428</v>
      </c>
      <c r="U2540" s="195">
        <v>13.393356741804096</v>
      </c>
      <c r="V2540" s="194">
        <v>0</v>
      </c>
      <c r="W2540" s="194">
        <v>0</v>
      </c>
      <c r="X2540" s="194">
        <v>0</v>
      </c>
      <c r="Y2540" s="194" t="s">
        <v>629</v>
      </c>
      <c r="AM2540" s="200" t="s">
        <v>194</v>
      </c>
      <c r="AN2540" s="199" t="s">
        <v>345</v>
      </c>
      <c r="AO2540" s="197" t="s">
        <v>630</v>
      </c>
      <c r="AP2540" s="199" t="s">
        <v>317</v>
      </c>
      <c r="AQ2540" s="199" t="s">
        <v>55</v>
      </c>
      <c r="AR2540" s="195">
        <v>0.64042265779635377</v>
      </c>
      <c r="AS2540" s="195">
        <v>0.60609673546171094</v>
      </c>
      <c r="AT2540" s="195">
        <v>1.0566343956769444</v>
      </c>
      <c r="AU2540" s="194">
        <v>0</v>
      </c>
      <c r="AV2540" s="194">
        <v>0</v>
      </c>
      <c r="AW2540" s="194">
        <v>0</v>
      </c>
      <c r="AX2540" s="194" t="s">
        <v>639</v>
      </c>
    </row>
    <row r="2541" spans="14:50" ht="16.5" thickBot="1" x14ac:dyDescent="0.3">
      <c r="N2541" s="200" t="s">
        <v>194</v>
      </c>
      <c r="O2541" s="199" t="s">
        <v>396</v>
      </c>
      <c r="P2541" s="197" t="s">
        <v>630</v>
      </c>
      <c r="Q2541" s="199" t="s">
        <v>312</v>
      </c>
      <c r="R2541" s="199" t="s">
        <v>55</v>
      </c>
      <c r="S2541" s="195">
        <v>3.287359928862938</v>
      </c>
      <c r="T2541" s="195">
        <v>0.63535883850960417</v>
      </c>
      <c r="U2541" s="195">
        <v>5.1740209305567815</v>
      </c>
      <c r="V2541" s="194">
        <v>0</v>
      </c>
      <c r="W2541" s="194">
        <v>0</v>
      </c>
      <c r="X2541" s="194">
        <v>0</v>
      </c>
      <c r="Y2541" s="194" t="s">
        <v>629</v>
      </c>
      <c r="AM2541" s="200" t="s">
        <v>194</v>
      </c>
      <c r="AN2541" s="199" t="s">
        <v>345</v>
      </c>
      <c r="AO2541" s="197" t="s">
        <v>630</v>
      </c>
      <c r="AP2541" s="199" t="s">
        <v>74</v>
      </c>
      <c r="AQ2541" s="199" t="s">
        <v>55</v>
      </c>
      <c r="AR2541" s="195">
        <v>0.74501264046398852</v>
      </c>
      <c r="AS2541" s="195">
        <v>0.60117448944934682</v>
      </c>
      <c r="AT2541" s="195">
        <v>1.2392619007276775</v>
      </c>
      <c r="AU2541" s="194">
        <v>0</v>
      </c>
      <c r="AV2541" s="194">
        <v>0</v>
      </c>
      <c r="AW2541" s="194">
        <v>0</v>
      </c>
      <c r="AX2541" s="194" t="s">
        <v>639</v>
      </c>
    </row>
    <row r="2542" spans="14:50" ht="16.5" thickBot="1" x14ac:dyDescent="0.3">
      <c r="N2542" s="200" t="s">
        <v>194</v>
      </c>
      <c r="O2542" s="199" t="s">
        <v>396</v>
      </c>
      <c r="P2542" s="197" t="s">
        <v>630</v>
      </c>
      <c r="Q2542" s="199" t="s">
        <v>323</v>
      </c>
      <c r="R2542" s="199" t="s">
        <v>52</v>
      </c>
      <c r="S2542" s="195">
        <v>9.3540850368404875</v>
      </c>
      <c r="T2542" s="195">
        <v>0.63535883850960417</v>
      </c>
      <c r="U2542" s="195">
        <v>14.722522879799508</v>
      </c>
      <c r="V2542" s="194">
        <v>0</v>
      </c>
      <c r="W2542" s="194">
        <v>0</v>
      </c>
      <c r="X2542" s="194">
        <v>0</v>
      </c>
      <c r="Y2542" s="194" t="s">
        <v>629</v>
      </c>
      <c r="AM2542" s="200" t="s">
        <v>194</v>
      </c>
      <c r="AN2542" s="199" t="s">
        <v>345</v>
      </c>
      <c r="AO2542" s="197" t="s">
        <v>630</v>
      </c>
      <c r="AP2542" s="199" t="s">
        <v>316</v>
      </c>
      <c r="AQ2542" s="199" t="s">
        <v>55</v>
      </c>
      <c r="AR2542" s="195">
        <v>0.54980175123170472</v>
      </c>
      <c r="AS2542" s="195">
        <v>0.60117448944934693</v>
      </c>
      <c r="AT2542" s="195">
        <v>0.91454604425297947</v>
      </c>
      <c r="AU2542" s="194">
        <v>0</v>
      </c>
      <c r="AV2542" s="194">
        <v>0</v>
      </c>
      <c r="AW2542" s="194">
        <v>0</v>
      </c>
      <c r="AX2542" s="194" t="s">
        <v>639</v>
      </c>
    </row>
    <row r="2543" spans="14:50" ht="16.5" thickBot="1" x14ac:dyDescent="0.3">
      <c r="N2543" s="200" t="s">
        <v>194</v>
      </c>
      <c r="O2543" s="199" t="s">
        <v>396</v>
      </c>
      <c r="P2543" s="197" t="s">
        <v>630</v>
      </c>
      <c r="Q2543" s="199" t="s">
        <v>322</v>
      </c>
      <c r="R2543" s="199" t="s">
        <v>52</v>
      </c>
      <c r="S2543" s="195">
        <v>28.477761639814815</v>
      </c>
      <c r="T2543" s="195">
        <v>0.6165434065968074</v>
      </c>
      <c r="U2543" s="195">
        <v>46.189386400231243</v>
      </c>
      <c r="V2543" s="194">
        <v>0</v>
      </c>
      <c r="W2543" s="194">
        <v>0</v>
      </c>
      <c r="X2543" s="194">
        <v>0</v>
      </c>
      <c r="Y2543" s="194" t="s">
        <v>629</v>
      </c>
      <c r="AM2543" s="200" t="s">
        <v>194</v>
      </c>
      <c r="AN2543" s="199" t="s">
        <v>345</v>
      </c>
      <c r="AO2543" s="197" t="s">
        <v>630</v>
      </c>
      <c r="AP2543" s="199" t="s">
        <v>315</v>
      </c>
      <c r="AQ2543" s="199" t="s">
        <v>55</v>
      </c>
      <c r="AR2543" s="195">
        <v>0.57269548807201909</v>
      </c>
      <c r="AS2543" s="195">
        <v>0.60609673546171094</v>
      </c>
      <c r="AT2543" s="195">
        <v>0.94489122703449702</v>
      </c>
      <c r="AU2543" s="194">
        <v>0</v>
      </c>
      <c r="AV2543" s="194">
        <v>0</v>
      </c>
      <c r="AW2543" s="194">
        <v>0</v>
      </c>
      <c r="AX2543" s="194" t="s">
        <v>639</v>
      </c>
    </row>
    <row r="2544" spans="14:50" ht="16.5" thickBot="1" x14ac:dyDescent="0.3">
      <c r="N2544" s="200" t="s">
        <v>194</v>
      </c>
      <c r="O2544" s="199" t="s">
        <v>396</v>
      </c>
      <c r="P2544" s="197" t="s">
        <v>630</v>
      </c>
      <c r="Q2544" s="199" t="s">
        <v>321</v>
      </c>
      <c r="R2544" s="199" t="s">
        <v>52</v>
      </c>
      <c r="S2544" s="195">
        <v>0</v>
      </c>
      <c r="T2544" s="195">
        <v>0</v>
      </c>
      <c r="U2544" s="195">
        <v>0</v>
      </c>
      <c r="V2544" s="194">
        <v>0</v>
      </c>
      <c r="W2544" s="194">
        <v>0</v>
      </c>
      <c r="X2544" s="194">
        <v>0</v>
      </c>
      <c r="Y2544" s="194" t="s">
        <v>629</v>
      </c>
      <c r="AM2544" s="200" t="s">
        <v>194</v>
      </c>
      <c r="AN2544" s="199" t="s">
        <v>345</v>
      </c>
      <c r="AO2544" s="197" t="s">
        <v>630</v>
      </c>
      <c r="AP2544" s="199" t="s">
        <v>314</v>
      </c>
      <c r="AQ2544" s="199" t="s">
        <v>55</v>
      </c>
      <c r="AR2544" s="195">
        <v>0.85025746575839822</v>
      </c>
      <c r="AS2544" s="195">
        <v>0.60609673546171106</v>
      </c>
      <c r="AT2544" s="195">
        <v>1.4028411902114784</v>
      </c>
      <c r="AU2544" s="194">
        <v>0</v>
      </c>
      <c r="AV2544" s="194">
        <v>0</v>
      </c>
      <c r="AW2544" s="194">
        <v>0</v>
      </c>
      <c r="AX2544" s="194" t="s">
        <v>639</v>
      </c>
    </row>
    <row r="2545" spans="14:50" ht="16.5" thickBot="1" x14ac:dyDescent="0.3">
      <c r="N2545" s="200" t="s">
        <v>194</v>
      </c>
      <c r="O2545" s="199" t="s">
        <v>396</v>
      </c>
      <c r="P2545" s="197" t="s">
        <v>630</v>
      </c>
      <c r="Q2545" s="199" t="s">
        <v>320</v>
      </c>
      <c r="R2545" s="199" t="s">
        <v>52</v>
      </c>
      <c r="S2545" s="195">
        <v>14.279136492889464</v>
      </c>
      <c r="T2545" s="195">
        <v>0.63535883850960428</v>
      </c>
      <c r="U2545" s="195">
        <v>22.474128992027264</v>
      </c>
      <c r="V2545" s="194">
        <v>0</v>
      </c>
      <c r="W2545" s="194">
        <v>0</v>
      </c>
      <c r="X2545" s="194">
        <v>0</v>
      </c>
      <c r="Y2545" s="194" t="s">
        <v>629</v>
      </c>
      <c r="AM2545" s="200" t="s">
        <v>194</v>
      </c>
      <c r="AN2545" s="199" t="s">
        <v>345</v>
      </c>
      <c r="AO2545" s="197" t="s">
        <v>630</v>
      </c>
      <c r="AP2545" s="199" t="s">
        <v>313</v>
      </c>
      <c r="AQ2545" s="199" t="s">
        <v>55</v>
      </c>
      <c r="AR2545" s="195">
        <v>0.40208372769143125</v>
      </c>
      <c r="AS2545" s="195">
        <v>0.60117448944934693</v>
      </c>
      <c r="AT2545" s="195">
        <v>0.66883032255697472</v>
      </c>
      <c r="AU2545" s="194">
        <v>0</v>
      </c>
      <c r="AV2545" s="194">
        <v>0</v>
      </c>
      <c r="AW2545" s="194">
        <v>0</v>
      </c>
      <c r="AX2545" s="194" t="s">
        <v>639</v>
      </c>
    </row>
    <row r="2546" spans="14:50" ht="16.5" thickBot="1" x14ac:dyDescent="0.3">
      <c r="N2546" s="200" t="s">
        <v>194</v>
      </c>
      <c r="O2546" s="199" t="s">
        <v>396</v>
      </c>
      <c r="P2546" s="197" t="s">
        <v>630</v>
      </c>
      <c r="Q2546" s="199" t="s">
        <v>319</v>
      </c>
      <c r="R2546" s="199" t="s">
        <v>52</v>
      </c>
      <c r="S2546" s="195">
        <v>78.87337144426148</v>
      </c>
      <c r="T2546" s="195">
        <v>0.61654340659680729</v>
      </c>
      <c r="U2546" s="195">
        <v>127.92833497259545</v>
      </c>
      <c r="V2546" s="194">
        <v>0</v>
      </c>
      <c r="W2546" s="194">
        <v>0</v>
      </c>
      <c r="X2546" s="194">
        <v>0</v>
      </c>
      <c r="Y2546" s="194" t="s">
        <v>629</v>
      </c>
      <c r="AM2546" s="200" t="s">
        <v>194</v>
      </c>
      <c r="AN2546" s="199" t="s">
        <v>345</v>
      </c>
      <c r="AO2546" s="197" t="s">
        <v>630</v>
      </c>
      <c r="AP2546" s="199" t="s">
        <v>312</v>
      </c>
      <c r="AQ2546" s="199" t="s">
        <v>55</v>
      </c>
      <c r="AR2546" s="195">
        <v>0.64630860642792465</v>
      </c>
      <c r="AS2546" s="195">
        <v>0.60117448944934671</v>
      </c>
      <c r="AT2546" s="195">
        <v>1.0750765672374407</v>
      </c>
      <c r="AU2546" s="194">
        <v>0</v>
      </c>
      <c r="AV2546" s="194">
        <v>0</v>
      </c>
      <c r="AW2546" s="194">
        <v>0</v>
      </c>
      <c r="AX2546" s="194" t="s">
        <v>639</v>
      </c>
    </row>
    <row r="2547" spans="14:50" ht="16.5" thickBot="1" x14ac:dyDescent="0.3">
      <c r="N2547" s="200" t="s">
        <v>194</v>
      </c>
      <c r="O2547" s="199" t="s">
        <v>396</v>
      </c>
      <c r="P2547" s="197" t="s">
        <v>630</v>
      </c>
      <c r="Q2547" s="199" t="s">
        <v>318</v>
      </c>
      <c r="R2547" s="199" t="s">
        <v>52</v>
      </c>
      <c r="S2547" s="195">
        <v>5.0527804407110803</v>
      </c>
      <c r="T2547" s="195">
        <v>0.63535883850960428</v>
      </c>
      <c r="U2547" s="195">
        <v>7.9526405150255908</v>
      </c>
      <c r="V2547" s="194">
        <v>0</v>
      </c>
      <c r="W2547" s="194">
        <v>0</v>
      </c>
      <c r="X2547" s="194">
        <v>0</v>
      </c>
      <c r="Y2547" s="194" t="s">
        <v>629</v>
      </c>
      <c r="AM2547" s="200" t="s">
        <v>194</v>
      </c>
      <c r="AN2547" s="199" t="s">
        <v>345</v>
      </c>
      <c r="AO2547" s="197" t="s">
        <v>630</v>
      </c>
      <c r="AP2547" s="199" t="s">
        <v>323</v>
      </c>
      <c r="AQ2547" s="199" t="s">
        <v>52</v>
      </c>
      <c r="AR2547" s="195">
        <v>0.48608356487623194</v>
      </c>
      <c r="AS2547" s="195">
        <v>0.60117448944934671</v>
      </c>
      <c r="AT2547" s="195">
        <v>0.8085565395854809</v>
      </c>
      <c r="AU2547" s="194">
        <v>0</v>
      </c>
      <c r="AV2547" s="194">
        <v>0</v>
      </c>
      <c r="AW2547" s="194">
        <v>0</v>
      </c>
      <c r="AX2547" s="194" t="s">
        <v>639</v>
      </c>
    </row>
    <row r="2548" spans="14:50" ht="16.5" thickBot="1" x14ac:dyDescent="0.3">
      <c r="N2548" s="200" t="s">
        <v>194</v>
      </c>
      <c r="O2548" s="199" t="s">
        <v>396</v>
      </c>
      <c r="P2548" s="197" t="s">
        <v>630</v>
      </c>
      <c r="Q2548" s="199" t="s">
        <v>317</v>
      </c>
      <c r="R2548" s="199" t="s">
        <v>52</v>
      </c>
      <c r="S2548" s="195">
        <v>38.865943624235101</v>
      </c>
      <c r="T2548" s="195">
        <v>0.63535883850960428</v>
      </c>
      <c r="U2548" s="195">
        <v>61.171642335857094</v>
      </c>
      <c r="V2548" s="194">
        <v>0</v>
      </c>
      <c r="W2548" s="194">
        <v>0</v>
      </c>
      <c r="X2548" s="194">
        <v>0</v>
      </c>
      <c r="Y2548" s="194" t="s">
        <v>629</v>
      </c>
      <c r="AM2548" s="200" t="s">
        <v>194</v>
      </c>
      <c r="AN2548" s="199" t="s">
        <v>345</v>
      </c>
      <c r="AO2548" s="197" t="s">
        <v>630</v>
      </c>
      <c r="AP2548" s="199" t="s">
        <v>322</v>
      </c>
      <c r="AQ2548" s="199" t="s">
        <v>52</v>
      </c>
      <c r="AR2548" s="195">
        <v>0.74501264046398852</v>
      </c>
      <c r="AS2548" s="195">
        <v>0.60117448944934682</v>
      </c>
      <c r="AT2548" s="195">
        <v>1.2392619007276775</v>
      </c>
      <c r="AU2548" s="194">
        <v>0</v>
      </c>
      <c r="AV2548" s="194">
        <v>0</v>
      </c>
      <c r="AW2548" s="194">
        <v>0</v>
      </c>
      <c r="AX2548" s="194" t="s">
        <v>639</v>
      </c>
    </row>
    <row r="2549" spans="14:50" ht="16.5" thickBot="1" x14ac:dyDescent="0.3">
      <c r="N2549" s="200" t="s">
        <v>194</v>
      </c>
      <c r="O2549" s="199" t="s">
        <v>396</v>
      </c>
      <c r="P2549" s="197" t="s">
        <v>630</v>
      </c>
      <c r="Q2549" s="199" t="s">
        <v>74</v>
      </c>
      <c r="R2549" s="199" t="s">
        <v>52</v>
      </c>
      <c r="S2549" s="195">
        <v>12.035115694601457</v>
      </c>
      <c r="T2549" s="195">
        <v>0.63535883850960428</v>
      </c>
      <c r="U2549" s="195">
        <v>18.942233845102212</v>
      </c>
      <c r="V2549" s="194">
        <v>0</v>
      </c>
      <c r="W2549" s="194">
        <v>0</v>
      </c>
      <c r="X2549" s="194">
        <v>0</v>
      </c>
      <c r="Y2549" s="194" t="s">
        <v>629</v>
      </c>
      <c r="AM2549" s="200" t="s">
        <v>194</v>
      </c>
      <c r="AN2549" s="199" t="s">
        <v>345</v>
      </c>
      <c r="AO2549" s="197" t="s">
        <v>630</v>
      </c>
      <c r="AP2549" s="199" t="s">
        <v>321</v>
      </c>
      <c r="AQ2549" s="199" t="s">
        <v>52</v>
      </c>
      <c r="AR2549" s="195">
        <v>0.94579201247282496</v>
      </c>
      <c r="AS2549" s="195">
        <v>0.60609673546171106</v>
      </c>
      <c r="AT2549" s="195">
        <v>1.5604637958532175</v>
      </c>
      <c r="AU2549" s="194">
        <v>0</v>
      </c>
      <c r="AV2549" s="194">
        <v>0</v>
      </c>
      <c r="AW2549" s="194">
        <v>0</v>
      </c>
      <c r="AX2549" s="194" t="s">
        <v>639</v>
      </c>
    </row>
    <row r="2550" spans="14:50" ht="16.5" thickBot="1" x14ac:dyDescent="0.3">
      <c r="N2550" s="200" t="s">
        <v>194</v>
      </c>
      <c r="O2550" s="199" t="s">
        <v>396</v>
      </c>
      <c r="P2550" s="197" t="s">
        <v>630</v>
      </c>
      <c r="Q2550" s="199" t="s">
        <v>316</v>
      </c>
      <c r="R2550" s="199" t="s">
        <v>52</v>
      </c>
      <c r="S2550" s="195">
        <v>12.327216327192845</v>
      </c>
      <c r="T2550" s="195">
        <v>0.63535883850960428</v>
      </c>
      <c r="U2550" s="195">
        <v>19.401975041552056</v>
      </c>
      <c r="V2550" s="194">
        <v>0</v>
      </c>
      <c r="W2550" s="194">
        <v>0</v>
      </c>
      <c r="X2550" s="194">
        <v>0</v>
      </c>
      <c r="Y2550" s="194" t="s">
        <v>629</v>
      </c>
      <c r="AM2550" s="200" t="s">
        <v>194</v>
      </c>
      <c r="AN2550" s="199" t="s">
        <v>345</v>
      </c>
      <c r="AO2550" s="197" t="s">
        <v>630</v>
      </c>
      <c r="AP2550" s="199" t="s">
        <v>320</v>
      </c>
      <c r="AQ2550" s="199" t="s">
        <v>52</v>
      </c>
      <c r="AR2550" s="195">
        <v>0.84980116974885089</v>
      </c>
      <c r="AS2550" s="195">
        <v>0.60117448944934682</v>
      </c>
      <c r="AT2550" s="195">
        <v>1.4135682479262162</v>
      </c>
      <c r="AU2550" s="194">
        <v>0</v>
      </c>
      <c r="AV2550" s="194">
        <v>0</v>
      </c>
      <c r="AW2550" s="194">
        <v>0</v>
      </c>
      <c r="AX2550" s="194" t="s">
        <v>639</v>
      </c>
    </row>
    <row r="2551" spans="14:50" ht="16.5" thickBot="1" x14ac:dyDescent="0.3">
      <c r="N2551" s="200" t="s">
        <v>194</v>
      </c>
      <c r="O2551" s="199" t="s">
        <v>396</v>
      </c>
      <c r="P2551" s="197" t="s">
        <v>630</v>
      </c>
      <c r="Q2551" s="199" t="s">
        <v>315</v>
      </c>
      <c r="R2551" s="199" t="s">
        <v>52</v>
      </c>
      <c r="S2551" s="195">
        <v>15.158341322133273</v>
      </c>
      <c r="T2551" s="195">
        <v>0.63535883850960406</v>
      </c>
      <c r="U2551" s="195">
        <v>23.857921545076827</v>
      </c>
      <c r="V2551" s="194">
        <v>0</v>
      </c>
      <c r="W2551" s="194">
        <v>0</v>
      </c>
      <c r="X2551" s="194">
        <v>0</v>
      </c>
      <c r="Y2551" s="194" t="s">
        <v>629</v>
      </c>
      <c r="AM2551" s="200" t="s">
        <v>194</v>
      </c>
      <c r="AN2551" s="199" t="s">
        <v>345</v>
      </c>
      <c r="AO2551" s="197" t="s">
        <v>630</v>
      </c>
      <c r="AP2551" s="199" t="s">
        <v>318</v>
      </c>
      <c r="AQ2551" s="199" t="s">
        <v>52</v>
      </c>
      <c r="AR2551" s="195">
        <v>0.55757638404961385</v>
      </c>
      <c r="AS2551" s="195">
        <v>0.60117448944934671</v>
      </c>
      <c r="AT2551" s="195">
        <v>0.92747845065803258</v>
      </c>
      <c r="AU2551" s="194">
        <v>0</v>
      </c>
      <c r="AV2551" s="194">
        <v>0</v>
      </c>
      <c r="AW2551" s="194">
        <v>0</v>
      </c>
      <c r="AX2551" s="194" t="s">
        <v>639</v>
      </c>
    </row>
    <row r="2552" spans="14:50" ht="16.5" thickBot="1" x14ac:dyDescent="0.3">
      <c r="N2552" s="200" t="s">
        <v>194</v>
      </c>
      <c r="O2552" s="199" t="s">
        <v>396</v>
      </c>
      <c r="P2552" s="197" t="s">
        <v>630</v>
      </c>
      <c r="Q2552" s="199" t="s">
        <v>314</v>
      </c>
      <c r="R2552" s="199" t="s">
        <v>52</v>
      </c>
      <c r="S2552" s="195">
        <v>11.092484551361611</v>
      </c>
      <c r="T2552" s="195">
        <v>0.63535883850960417</v>
      </c>
      <c r="U2552" s="195">
        <v>17.458613745551816</v>
      </c>
      <c r="V2552" s="194">
        <v>0</v>
      </c>
      <c r="W2552" s="194">
        <v>0</v>
      </c>
      <c r="X2552" s="194">
        <v>0</v>
      </c>
      <c r="Y2552" s="194" t="s">
        <v>629</v>
      </c>
      <c r="AM2552" s="200" t="s">
        <v>194</v>
      </c>
      <c r="AN2552" s="199" t="s">
        <v>345</v>
      </c>
      <c r="AO2552" s="197" t="s">
        <v>630</v>
      </c>
      <c r="AP2552" s="199" t="s">
        <v>317</v>
      </c>
      <c r="AQ2552" s="199" t="s">
        <v>52</v>
      </c>
      <c r="AR2552" s="195">
        <v>0.64042265779635377</v>
      </c>
      <c r="AS2552" s="195">
        <v>0.60609673546171094</v>
      </c>
      <c r="AT2552" s="195">
        <v>1.0566343956769444</v>
      </c>
      <c r="AU2552" s="194">
        <v>0</v>
      </c>
      <c r="AV2552" s="194">
        <v>0</v>
      </c>
      <c r="AW2552" s="194">
        <v>0</v>
      </c>
      <c r="AX2552" s="194" t="s">
        <v>639</v>
      </c>
    </row>
    <row r="2553" spans="14:50" ht="16.5" thickBot="1" x14ac:dyDescent="0.3">
      <c r="N2553" s="200" t="s">
        <v>194</v>
      </c>
      <c r="O2553" s="199" t="s">
        <v>396</v>
      </c>
      <c r="P2553" s="197" t="s">
        <v>630</v>
      </c>
      <c r="Q2553" s="199" t="s">
        <v>313</v>
      </c>
      <c r="R2553" s="199" t="s">
        <v>52</v>
      </c>
      <c r="S2553" s="195">
        <v>8.5095875832174279</v>
      </c>
      <c r="T2553" s="195">
        <v>0.63535883850960428</v>
      </c>
      <c r="U2553" s="195">
        <v>13.393356741804096</v>
      </c>
      <c r="V2553" s="194">
        <v>0</v>
      </c>
      <c r="W2553" s="194">
        <v>0</v>
      </c>
      <c r="X2553" s="194">
        <v>0</v>
      </c>
      <c r="Y2553" s="194" t="s">
        <v>629</v>
      </c>
      <c r="AM2553" s="200" t="s">
        <v>194</v>
      </c>
      <c r="AN2553" s="199" t="s">
        <v>345</v>
      </c>
      <c r="AO2553" s="197" t="s">
        <v>630</v>
      </c>
      <c r="AP2553" s="199" t="s">
        <v>74</v>
      </c>
      <c r="AQ2553" s="199" t="s">
        <v>52</v>
      </c>
      <c r="AR2553" s="195">
        <v>0.74501264046398852</v>
      </c>
      <c r="AS2553" s="195">
        <v>0.60117448944934682</v>
      </c>
      <c r="AT2553" s="195">
        <v>1.2392619007276775</v>
      </c>
      <c r="AU2553" s="194">
        <v>0</v>
      </c>
      <c r="AV2553" s="194">
        <v>0</v>
      </c>
      <c r="AW2553" s="194">
        <v>0</v>
      </c>
      <c r="AX2553" s="194" t="s">
        <v>639</v>
      </c>
    </row>
    <row r="2554" spans="14:50" ht="16.5" thickBot="1" x14ac:dyDescent="0.3">
      <c r="N2554" s="200" t="s">
        <v>194</v>
      </c>
      <c r="O2554" s="199" t="s">
        <v>396</v>
      </c>
      <c r="P2554" s="197" t="s">
        <v>630</v>
      </c>
      <c r="Q2554" s="199" t="s">
        <v>312</v>
      </c>
      <c r="R2554" s="199" t="s">
        <v>52</v>
      </c>
      <c r="S2554" s="195">
        <v>3.287359928862938</v>
      </c>
      <c r="T2554" s="195">
        <v>0.63535883850960417</v>
      </c>
      <c r="U2554" s="195">
        <v>5.1740209305567815</v>
      </c>
      <c r="V2554" s="194">
        <v>0</v>
      </c>
      <c r="W2554" s="194">
        <v>0</v>
      </c>
      <c r="X2554" s="194">
        <v>0</v>
      </c>
      <c r="Y2554" s="194" t="s">
        <v>629</v>
      </c>
      <c r="AM2554" s="200" t="s">
        <v>194</v>
      </c>
      <c r="AN2554" s="199" t="s">
        <v>345</v>
      </c>
      <c r="AO2554" s="197" t="s">
        <v>630</v>
      </c>
      <c r="AP2554" s="199" t="s">
        <v>316</v>
      </c>
      <c r="AQ2554" s="199" t="s">
        <v>52</v>
      </c>
      <c r="AR2554" s="195">
        <v>0.54980175123170472</v>
      </c>
      <c r="AS2554" s="195">
        <v>0.60117448944934693</v>
      </c>
      <c r="AT2554" s="195">
        <v>0.91454604425297947</v>
      </c>
      <c r="AU2554" s="194">
        <v>0</v>
      </c>
      <c r="AV2554" s="194">
        <v>0</v>
      </c>
      <c r="AW2554" s="194">
        <v>0</v>
      </c>
      <c r="AX2554" s="194" t="s">
        <v>639</v>
      </c>
    </row>
    <row r="2555" spans="14:50" ht="16.5" thickBot="1" x14ac:dyDescent="0.3">
      <c r="N2555" s="200" t="s">
        <v>194</v>
      </c>
      <c r="O2555" s="199" t="s">
        <v>550</v>
      </c>
      <c r="P2555" s="197" t="s">
        <v>630</v>
      </c>
      <c r="Q2555" s="199" t="s">
        <v>323</v>
      </c>
      <c r="R2555" s="199" t="s">
        <v>55</v>
      </c>
      <c r="S2555" s="195">
        <v>3.0923169808246747</v>
      </c>
      <c r="T2555" s="195">
        <v>0.63071909615970645</v>
      </c>
      <c r="U2555" s="195">
        <v>4.9028434364093822</v>
      </c>
      <c r="V2555" s="194">
        <v>0</v>
      </c>
      <c r="W2555" s="194">
        <v>0</v>
      </c>
      <c r="X2555" s="194">
        <v>0</v>
      </c>
      <c r="Y2555" s="194" t="s">
        <v>629</v>
      </c>
      <c r="AM2555" s="200" t="s">
        <v>194</v>
      </c>
      <c r="AN2555" s="199" t="s">
        <v>345</v>
      </c>
      <c r="AO2555" s="197" t="s">
        <v>630</v>
      </c>
      <c r="AP2555" s="199" t="s">
        <v>315</v>
      </c>
      <c r="AQ2555" s="199" t="s">
        <v>52</v>
      </c>
      <c r="AR2555" s="195">
        <v>0.57269548807201909</v>
      </c>
      <c r="AS2555" s="195">
        <v>0.60609673546171094</v>
      </c>
      <c r="AT2555" s="195">
        <v>0.94489122703449702</v>
      </c>
      <c r="AU2555" s="194">
        <v>0</v>
      </c>
      <c r="AV2555" s="194">
        <v>0</v>
      </c>
      <c r="AW2555" s="194">
        <v>0</v>
      </c>
      <c r="AX2555" s="194" t="s">
        <v>639</v>
      </c>
    </row>
    <row r="2556" spans="14:50" ht="16.5" thickBot="1" x14ac:dyDescent="0.3">
      <c r="N2556" s="200" t="s">
        <v>194</v>
      </c>
      <c r="O2556" s="199" t="s">
        <v>550</v>
      </c>
      <c r="P2556" s="197" t="s">
        <v>630</v>
      </c>
      <c r="Q2556" s="199" t="s">
        <v>322</v>
      </c>
      <c r="R2556" s="199" t="s">
        <v>55</v>
      </c>
      <c r="S2556" s="195">
        <v>3.0923169808246747</v>
      </c>
      <c r="T2556" s="195">
        <v>0.63071909615970645</v>
      </c>
      <c r="U2556" s="195">
        <v>4.9028434364093822</v>
      </c>
      <c r="V2556" s="194">
        <v>0</v>
      </c>
      <c r="W2556" s="194">
        <v>0</v>
      </c>
      <c r="X2556" s="194">
        <v>0</v>
      </c>
      <c r="Y2556" s="194" t="s">
        <v>629</v>
      </c>
      <c r="AM2556" s="200" t="s">
        <v>194</v>
      </c>
      <c r="AN2556" s="199" t="s">
        <v>345</v>
      </c>
      <c r="AO2556" s="197" t="s">
        <v>630</v>
      </c>
      <c r="AP2556" s="199" t="s">
        <v>314</v>
      </c>
      <c r="AQ2556" s="199" t="s">
        <v>52</v>
      </c>
      <c r="AR2556" s="195">
        <v>0.85025746575839822</v>
      </c>
      <c r="AS2556" s="195">
        <v>0.60609673546171106</v>
      </c>
      <c r="AT2556" s="195">
        <v>1.4028411902114784</v>
      </c>
      <c r="AU2556" s="194">
        <v>0</v>
      </c>
      <c r="AV2556" s="194">
        <v>0</v>
      </c>
      <c r="AW2556" s="194">
        <v>0</v>
      </c>
      <c r="AX2556" s="194" t="s">
        <v>639</v>
      </c>
    </row>
    <row r="2557" spans="14:50" ht="16.5" thickBot="1" x14ac:dyDescent="0.3">
      <c r="N2557" s="200" t="s">
        <v>194</v>
      </c>
      <c r="O2557" s="199" t="s">
        <v>550</v>
      </c>
      <c r="P2557" s="197" t="s">
        <v>630</v>
      </c>
      <c r="Q2557" s="199" t="s">
        <v>321</v>
      </c>
      <c r="R2557" s="199" t="s">
        <v>55</v>
      </c>
      <c r="S2557" s="195">
        <v>3.0923169808246747</v>
      </c>
      <c r="T2557" s="195">
        <v>0.63071909615970645</v>
      </c>
      <c r="U2557" s="195">
        <v>4.9028434364093822</v>
      </c>
      <c r="V2557" s="194">
        <v>0</v>
      </c>
      <c r="W2557" s="194">
        <v>0</v>
      </c>
      <c r="X2557" s="194">
        <v>0</v>
      </c>
      <c r="Y2557" s="194" t="s">
        <v>629</v>
      </c>
      <c r="AM2557" s="200" t="s">
        <v>194</v>
      </c>
      <c r="AN2557" s="199" t="s">
        <v>345</v>
      </c>
      <c r="AO2557" s="197" t="s">
        <v>630</v>
      </c>
      <c r="AP2557" s="199" t="s">
        <v>313</v>
      </c>
      <c r="AQ2557" s="199" t="s">
        <v>52</v>
      </c>
      <c r="AR2557" s="195">
        <v>0.40208372769143125</v>
      </c>
      <c r="AS2557" s="195">
        <v>0.60117448944934693</v>
      </c>
      <c r="AT2557" s="195">
        <v>0.66883032255697472</v>
      </c>
      <c r="AU2557" s="194">
        <v>0</v>
      </c>
      <c r="AV2557" s="194">
        <v>0</v>
      </c>
      <c r="AW2557" s="194">
        <v>0</v>
      </c>
      <c r="AX2557" s="194" t="s">
        <v>639</v>
      </c>
    </row>
    <row r="2558" spans="14:50" ht="16.5" thickBot="1" x14ac:dyDescent="0.3">
      <c r="N2558" s="200" t="s">
        <v>194</v>
      </c>
      <c r="O2558" s="199" t="s">
        <v>550</v>
      </c>
      <c r="P2558" s="197" t="s">
        <v>630</v>
      </c>
      <c r="Q2558" s="199" t="s">
        <v>320</v>
      </c>
      <c r="R2558" s="199" t="s">
        <v>55</v>
      </c>
      <c r="S2558" s="195">
        <v>3.0923169808246747</v>
      </c>
      <c r="T2558" s="195">
        <v>0.63071909615970645</v>
      </c>
      <c r="U2558" s="195">
        <v>4.9028434364093822</v>
      </c>
      <c r="V2558" s="194">
        <v>0</v>
      </c>
      <c r="W2558" s="194">
        <v>0</v>
      </c>
      <c r="X2558" s="194">
        <v>0</v>
      </c>
      <c r="Y2558" s="194" t="s">
        <v>629</v>
      </c>
      <c r="AM2558" s="200" t="s">
        <v>194</v>
      </c>
      <c r="AN2558" s="199" t="s">
        <v>345</v>
      </c>
      <c r="AO2558" s="197" t="s">
        <v>630</v>
      </c>
      <c r="AP2558" s="199" t="s">
        <v>312</v>
      </c>
      <c r="AQ2558" s="199" t="s">
        <v>52</v>
      </c>
      <c r="AR2558" s="195">
        <v>0.64630860642792465</v>
      </c>
      <c r="AS2558" s="195">
        <v>0.60117448944934671</v>
      </c>
      <c r="AT2558" s="195">
        <v>1.0750765672374407</v>
      </c>
      <c r="AU2558" s="194">
        <v>0</v>
      </c>
      <c r="AV2558" s="194">
        <v>0</v>
      </c>
      <c r="AW2558" s="194">
        <v>0</v>
      </c>
      <c r="AX2558" s="194" t="s">
        <v>639</v>
      </c>
    </row>
    <row r="2559" spans="14:50" ht="16.5" thickBot="1" x14ac:dyDescent="0.3">
      <c r="N2559" s="200" t="s">
        <v>194</v>
      </c>
      <c r="O2559" s="199" t="s">
        <v>550</v>
      </c>
      <c r="P2559" s="197" t="s">
        <v>630</v>
      </c>
      <c r="Q2559" s="199" t="s">
        <v>319</v>
      </c>
      <c r="R2559" s="199" t="s">
        <v>55</v>
      </c>
      <c r="S2559" s="195">
        <v>3.0923169808246747</v>
      </c>
      <c r="T2559" s="195">
        <v>0.63071909615970645</v>
      </c>
      <c r="U2559" s="195">
        <v>4.9028434364093822</v>
      </c>
      <c r="V2559" s="194">
        <v>0</v>
      </c>
      <c r="W2559" s="194">
        <v>0</v>
      </c>
      <c r="X2559" s="194">
        <v>0</v>
      </c>
      <c r="Y2559" s="194" t="s">
        <v>629</v>
      </c>
      <c r="AM2559" s="200" t="s">
        <v>194</v>
      </c>
      <c r="AN2559" s="199" t="s">
        <v>344</v>
      </c>
      <c r="AO2559" s="197" t="s">
        <v>630</v>
      </c>
      <c r="AP2559" s="199" t="s">
        <v>319</v>
      </c>
      <c r="AQ2559" s="199" t="s">
        <v>55</v>
      </c>
      <c r="AR2559" s="195">
        <v>2.4086435030477431</v>
      </c>
      <c r="AS2559" s="195">
        <v>0.58483737793659718</v>
      </c>
      <c r="AT2559" s="195">
        <v>4.11848420418311</v>
      </c>
      <c r="AU2559" s="194">
        <v>0</v>
      </c>
      <c r="AV2559" s="194">
        <v>0</v>
      </c>
      <c r="AW2559" s="194">
        <v>0</v>
      </c>
      <c r="AX2559" s="194" t="s">
        <v>638</v>
      </c>
    </row>
    <row r="2560" spans="14:50" ht="16.5" thickBot="1" x14ac:dyDescent="0.3">
      <c r="N2560" s="200" t="s">
        <v>194</v>
      </c>
      <c r="O2560" s="199" t="s">
        <v>550</v>
      </c>
      <c r="P2560" s="197" t="s">
        <v>630</v>
      </c>
      <c r="Q2560" s="199" t="s">
        <v>318</v>
      </c>
      <c r="R2560" s="199" t="s">
        <v>55</v>
      </c>
      <c r="S2560" s="195">
        <v>3.0923169808246747</v>
      </c>
      <c r="T2560" s="195">
        <v>0.63071909615970645</v>
      </c>
      <c r="U2560" s="195">
        <v>4.9028434364093822</v>
      </c>
      <c r="V2560" s="194">
        <v>0</v>
      </c>
      <c r="W2560" s="194">
        <v>0</v>
      </c>
      <c r="X2560" s="194">
        <v>0</v>
      </c>
      <c r="Y2560" s="194" t="s">
        <v>629</v>
      </c>
      <c r="AM2560" s="200" t="s">
        <v>194</v>
      </c>
      <c r="AN2560" s="199" t="s">
        <v>344</v>
      </c>
      <c r="AO2560" s="197" t="s">
        <v>630</v>
      </c>
      <c r="AP2560" s="199" t="s">
        <v>313</v>
      </c>
      <c r="AQ2560" s="199" t="s">
        <v>55</v>
      </c>
      <c r="AR2560" s="195">
        <v>0.8424232422450133</v>
      </c>
      <c r="AS2560" s="195">
        <v>0.58483737793659707</v>
      </c>
      <c r="AT2560" s="195">
        <v>1.4404401531537225</v>
      </c>
      <c r="AU2560" s="194">
        <v>0</v>
      </c>
      <c r="AV2560" s="194">
        <v>0</v>
      </c>
      <c r="AW2560" s="194">
        <v>0</v>
      </c>
      <c r="AX2560" s="194" t="s">
        <v>639</v>
      </c>
    </row>
    <row r="2561" spans="14:50" ht="16.5" thickBot="1" x14ac:dyDescent="0.3">
      <c r="N2561" s="200" t="s">
        <v>194</v>
      </c>
      <c r="O2561" s="199" t="s">
        <v>550</v>
      </c>
      <c r="P2561" s="197" t="s">
        <v>630</v>
      </c>
      <c r="Q2561" s="199" t="s">
        <v>317</v>
      </c>
      <c r="R2561" s="199" t="s">
        <v>55</v>
      </c>
      <c r="S2561" s="195">
        <v>3.0923169808246747</v>
      </c>
      <c r="T2561" s="195">
        <v>0.63071909615970645</v>
      </c>
      <c r="U2561" s="195">
        <v>4.9028434364093822</v>
      </c>
      <c r="V2561" s="194">
        <v>0</v>
      </c>
      <c r="W2561" s="194">
        <v>0</v>
      </c>
      <c r="X2561" s="194">
        <v>0</v>
      </c>
      <c r="Y2561" s="194" t="s">
        <v>629</v>
      </c>
      <c r="AM2561" s="200" t="s">
        <v>194</v>
      </c>
      <c r="AN2561" s="199" t="s">
        <v>344</v>
      </c>
      <c r="AO2561" s="197" t="s">
        <v>630</v>
      </c>
      <c r="AP2561" s="199" t="s">
        <v>319</v>
      </c>
      <c r="AQ2561" s="199" t="s">
        <v>52</v>
      </c>
      <c r="AR2561" s="195">
        <v>2.4086435030477431</v>
      </c>
      <c r="AS2561" s="195">
        <v>0.58483737793659718</v>
      </c>
      <c r="AT2561" s="195">
        <v>4.11848420418311</v>
      </c>
      <c r="AU2561" s="194">
        <v>0</v>
      </c>
      <c r="AV2561" s="194">
        <v>0</v>
      </c>
      <c r="AW2561" s="194">
        <v>0</v>
      </c>
      <c r="AX2561" s="194" t="s">
        <v>638</v>
      </c>
    </row>
    <row r="2562" spans="14:50" ht="16.5" thickBot="1" x14ac:dyDescent="0.3">
      <c r="N2562" s="200" t="s">
        <v>194</v>
      </c>
      <c r="O2562" s="199" t="s">
        <v>550</v>
      </c>
      <c r="P2562" s="197" t="s">
        <v>630</v>
      </c>
      <c r="Q2562" s="199" t="s">
        <v>74</v>
      </c>
      <c r="R2562" s="199" t="s">
        <v>55</v>
      </c>
      <c r="S2562" s="195">
        <v>3.0923169808246747</v>
      </c>
      <c r="T2562" s="195">
        <v>0.63071909615970645</v>
      </c>
      <c r="U2562" s="195">
        <v>4.9028434364093822</v>
      </c>
      <c r="V2562" s="194">
        <v>0</v>
      </c>
      <c r="W2562" s="194">
        <v>0</v>
      </c>
      <c r="X2562" s="194">
        <v>0</v>
      </c>
      <c r="Y2562" s="194" t="s">
        <v>629</v>
      </c>
      <c r="AM2562" s="200" t="s">
        <v>194</v>
      </c>
      <c r="AN2562" s="199" t="s">
        <v>344</v>
      </c>
      <c r="AO2562" s="197" t="s">
        <v>630</v>
      </c>
      <c r="AP2562" s="199" t="s">
        <v>313</v>
      </c>
      <c r="AQ2562" s="199" t="s">
        <v>52</v>
      </c>
      <c r="AR2562" s="195">
        <v>0.8424232422450133</v>
      </c>
      <c r="AS2562" s="195">
        <v>0.58483737793659707</v>
      </c>
      <c r="AT2562" s="195">
        <v>1.4404401531537225</v>
      </c>
      <c r="AU2562" s="194">
        <v>0</v>
      </c>
      <c r="AV2562" s="194">
        <v>0</v>
      </c>
      <c r="AW2562" s="194">
        <v>0</v>
      </c>
      <c r="AX2562" s="194" t="s">
        <v>639</v>
      </c>
    </row>
    <row r="2563" spans="14:50" ht="16.5" thickBot="1" x14ac:dyDescent="0.3">
      <c r="N2563" s="200" t="s">
        <v>194</v>
      </c>
      <c r="O2563" s="199" t="s">
        <v>550</v>
      </c>
      <c r="P2563" s="197" t="s">
        <v>630</v>
      </c>
      <c r="Q2563" s="199" t="s">
        <v>316</v>
      </c>
      <c r="R2563" s="199" t="s">
        <v>55</v>
      </c>
      <c r="S2563" s="195">
        <v>3.0923169808246747</v>
      </c>
      <c r="T2563" s="195">
        <v>0.63071909615970645</v>
      </c>
      <c r="U2563" s="195">
        <v>4.9028434364093822</v>
      </c>
      <c r="V2563" s="194">
        <v>0</v>
      </c>
      <c r="W2563" s="194">
        <v>0</v>
      </c>
      <c r="X2563" s="194">
        <v>0</v>
      </c>
      <c r="Y2563" s="194" t="s">
        <v>629</v>
      </c>
      <c r="AM2563" s="200" t="s">
        <v>194</v>
      </c>
      <c r="AN2563" s="199" t="s">
        <v>343</v>
      </c>
      <c r="AO2563" s="197" t="s">
        <v>630</v>
      </c>
      <c r="AP2563" s="199" t="s">
        <v>323</v>
      </c>
      <c r="AQ2563" s="199" t="s">
        <v>55</v>
      </c>
      <c r="AR2563" s="195">
        <v>0.12333535832920126</v>
      </c>
      <c r="AS2563" s="195">
        <v>0.61927046546013531</v>
      </c>
      <c r="AT2563" s="195">
        <v>0.19916234538580752</v>
      </c>
      <c r="AU2563" s="194">
        <v>0</v>
      </c>
      <c r="AV2563" s="194">
        <v>0</v>
      </c>
      <c r="AW2563" s="194">
        <v>0</v>
      </c>
      <c r="AX2563" s="194" t="s">
        <v>639</v>
      </c>
    </row>
    <row r="2564" spans="14:50" ht="16.5" thickBot="1" x14ac:dyDescent="0.3">
      <c r="N2564" s="200" t="s">
        <v>194</v>
      </c>
      <c r="O2564" s="199" t="s">
        <v>550</v>
      </c>
      <c r="P2564" s="197" t="s">
        <v>630</v>
      </c>
      <c r="Q2564" s="199" t="s">
        <v>315</v>
      </c>
      <c r="R2564" s="199" t="s">
        <v>55</v>
      </c>
      <c r="S2564" s="195">
        <v>3.0923169808246747</v>
      </c>
      <c r="T2564" s="195">
        <v>0.63071909615970645</v>
      </c>
      <c r="U2564" s="195">
        <v>4.9028434364093822</v>
      </c>
      <c r="V2564" s="194">
        <v>0</v>
      </c>
      <c r="W2564" s="194">
        <v>0</v>
      </c>
      <c r="X2564" s="194">
        <v>0</v>
      </c>
      <c r="Y2564" s="194" t="s">
        <v>629</v>
      </c>
      <c r="AM2564" s="200" t="s">
        <v>194</v>
      </c>
      <c r="AN2564" s="199" t="s">
        <v>343</v>
      </c>
      <c r="AO2564" s="197" t="s">
        <v>630</v>
      </c>
      <c r="AP2564" s="199" t="s">
        <v>322</v>
      </c>
      <c r="AQ2564" s="199" t="s">
        <v>55</v>
      </c>
      <c r="AR2564" s="195">
        <v>0.12239329563513315</v>
      </c>
      <c r="AS2564" s="195">
        <v>0.61508935465294812</v>
      </c>
      <c r="AT2564" s="195">
        <v>0.19898457794671334</v>
      </c>
      <c r="AU2564" s="194">
        <v>0</v>
      </c>
      <c r="AV2564" s="194">
        <v>0</v>
      </c>
      <c r="AW2564" s="194">
        <v>0</v>
      </c>
      <c r="AX2564" s="194" t="s">
        <v>639</v>
      </c>
    </row>
    <row r="2565" spans="14:50" ht="16.5" thickBot="1" x14ac:dyDescent="0.3">
      <c r="N2565" s="200" t="s">
        <v>194</v>
      </c>
      <c r="O2565" s="199" t="s">
        <v>550</v>
      </c>
      <c r="P2565" s="197" t="s">
        <v>630</v>
      </c>
      <c r="Q2565" s="199" t="s">
        <v>314</v>
      </c>
      <c r="R2565" s="199" t="s">
        <v>55</v>
      </c>
      <c r="S2565" s="195">
        <v>3.0923169808246747</v>
      </c>
      <c r="T2565" s="195">
        <v>0.63071909615970645</v>
      </c>
      <c r="U2565" s="195">
        <v>4.9028434364093822</v>
      </c>
      <c r="V2565" s="194">
        <v>0</v>
      </c>
      <c r="W2565" s="194">
        <v>0</v>
      </c>
      <c r="X2565" s="194">
        <v>0</v>
      </c>
      <c r="Y2565" s="194" t="s">
        <v>629</v>
      </c>
      <c r="AM2565" s="200" t="s">
        <v>194</v>
      </c>
      <c r="AN2565" s="199" t="s">
        <v>343</v>
      </c>
      <c r="AO2565" s="197" t="s">
        <v>630</v>
      </c>
      <c r="AP2565" s="199" t="s">
        <v>321</v>
      </c>
      <c r="AQ2565" s="199" t="s">
        <v>55</v>
      </c>
      <c r="AR2565" s="195">
        <v>0.12333535832920126</v>
      </c>
      <c r="AS2565" s="195">
        <v>0.61927046546013531</v>
      </c>
      <c r="AT2565" s="195">
        <v>0.19916234538580752</v>
      </c>
      <c r="AU2565" s="194">
        <v>0</v>
      </c>
      <c r="AV2565" s="194">
        <v>0</v>
      </c>
      <c r="AW2565" s="194">
        <v>0</v>
      </c>
      <c r="AX2565" s="194" t="s">
        <v>639</v>
      </c>
    </row>
    <row r="2566" spans="14:50" ht="16.5" thickBot="1" x14ac:dyDescent="0.3">
      <c r="N2566" s="200" t="s">
        <v>194</v>
      </c>
      <c r="O2566" s="199" t="s">
        <v>550</v>
      </c>
      <c r="P2566" s="197" t="s">
        <v>630</v>
      </c>
      <c r="Q2566" s="199" t="s">
        <v>313</v>
      </c>
      <c r="R2566" s="199" t="s">
        <v>55</v>
      </c>
      <c r="S2566" s="195">
        <v>3.0923169808246747</v>
      </c>
      <c r="T2566" s="195">
        <v>0.63071909615970645</v>
      </c>
      <c r="U2566" s="195">
        <v>4.9028434364093822</v>
      </c>
      <c r="V2566" s="194">
        <v>0</v>
      </c>
      <c r="W2566" s="194">
        <v>0</v>
      </c>
      <c r="X2566" s="194">
        <v>0</v>
      </c>
      <c r="Y2566" s="194" t="s">
        <v>629</v>
      </c>
      <c r="AM2566" s="200" t="s">
        <v>194</v>
      </c>
      <c r="AN2566" s="199" t="s">
        <v>343</v>
      </c>
      <c r="AO2566" s="197" t="s">
        <v>630</v>
      </c>
      <c r="AP2566" s="199" t="s">
        <v>320</v>
      </c>
      <c r="AQ2566" s="199" t="s">
        <v>55</v>
      </c>
      <c r="AR2566" s="195">
        <v>0.12239329563513315</v>
      </c>
      <c r="AS2566" s="195">
        <v>0.61508935465294812</v>
      </c>
      <c r="AT2566" s="195">
        <v>0.19898457794671334</v>
      </c>
      <c r="AU2566" s="194">
        <v>0</v>
      </c>
      <c r="AV2566" s="194">
        <v>0</v>
      </c>
      <c r="AW2566" s="194">
        <v>0</v>
      </c>
      <c r="AX2566" s="194" t="s">
        <v>639</v>
      </c>
    </row>
    <row r="2567" spans="14:50" ht="16.5" thickBot="1" x14ac:dyDescent="0.3">
      <c r="N2567" s="200" t="s">
        <v>194</v>
      </c>
      <c r="O2567" s="199" t="s">
        <v>550</v>
      </c>
      <c r="P2567" s="197" t="s">
        <v>630</v>
      </c>
      <c r="Q2567" s="199" t="s">
        <v>312</v>
      </c>
      <c r="R2567" s="199" t="s">
        <v>55</v>
      </c>
      <c r="S2567" s="195">
        <v>3.0923169808246747</v>
      </c>
      <c r="T2567" s="195">
        <v>0.63071909615970645</v>
      </c>
      <c r="U2567" s="195">
        <v>4.9028434364093822</v>
      </c>
      <c r="V2567" s="194">
        <v>0</v>
      </c>
      <c r="W2567" s="194">
        <v>0</v>
      </c>
      <c r="X2567" s="194">
        <v>0</v>
      </c>
      <c r="Y2567" s="194" t="s">
        <v>629</v>
      </c>
      <c r="AM2567" s="200" t="s">
        <v>194</v>
      </c>
      <c r="AN2567" s="199" t="s">
        <v>343</v>
      </c>
      <c r="AO2567" s="197" t="s">
        <v>630</v>
      </c>
      <c r="AP2567" s="199" t="s">
        <v>319</v>
      </c>
      <c r="AQ2567" s="199" t="s">
        <v>55</v>
      </c>
      <c r="AR2567" s="195">
        <v>0.12239329563513315</v>
      </c>
      <c r="AS2567" s="195">
        <v>0.61508935465294812</v>
      </c>
      <c r="AT2567" s="195">
        <v>0.19898457794671334</v>
      </c>
      <c r="AU2567" s="194">
        <v>0</v>
      </c>
      <c r="AV2567" s="194">
        <v>0</v>
      </c>
      <c r="AW2567" s="194">
        <v>0</v>
      </c>
      <c r="AX2567" s="194" t="s">
        <v>639</v>
      </c>
    </row>
    <row r="2568" spans="14:50" ht="16.5" thickBot="1" x14ac:dyDescent="0.3">
      <c r="N2568" s="200" t="s">
        <v>194</v>
      </c>
      <c r="O2568" s="199" t="s">
        <v>550</v>
      </c>
      <c r="P2568" s="197" t="s">
        <v>630</v>
      </c>
      <c r="Q2568" s="199" t="s">
        <v>323</v>
      </c>
      <c r="R2568" s="199" t="s">
        <v>52</v>
      </c>
      <c r="S2568" s="195">
        <v>3.0923169808246747</v>
      </c>
      <c r="T2568" s="195">
        <v>0.63071909615970645</v>
      </c>
      <c r="U2568" s="195">
        <v>4.9028434364093822</v>
      </c>
      <c r="V2568" s="194">
        <v>0</v>
      </c>
      <c r="W2568" s="194">
        <v>0</v>
      </c>
      <c r="X2568" s="194">
        <v>0</v>
      </c>
      <c r="Y2568" s="194" t="s">
        <v>629</v>
      </c>
      <c r="AM2568" s="200" t="s">
        <v>194</v>
      </c>
      <c r="AN2568" s="199" t="s">
        <v>343</v>
      </c>
      <c r="AO2568" s="197" t="s">
        <v>630</v>
      </c>
      <c r="AP2568" s="199" t="s">
        <v>318</v>
      </c>
      <c r="AQ2568" s="199" t="s">
        <v>55</v>
      </c>
      <c r="AR2568" s="195">
        <v>0.12333535832920126</v>
      </c>
      <c r="AS2568" s="195">
        <v>0.61927046546013531</v>
      </c>
      <c r="AT2568" s="195">
        <v>0.19916234538580752</v>
      </c>
      <c r="AU2568" s="194">
        <v>0</v>
      </c>
      <c r="AV2568" s="194">
        <v>0</v>
      </c>
      <c r="AW2568" s="194">
        <v>0</v>
      </c>
      <c r="AX2568" s="194" t="s">
        <v>639</v>
      </c>
    </row>
    <row r="2569" spans="14:50" ht="16.5" thickBot="1" x14ac:dyDescent="0.3">
      <c r="N2569" s="200" t="s">
        <v>194</v>
      </c>
      <c r="O2569" s="199" t="s">
        <v>550</v>
      </c>
      <c r="P2569" s="197" t="s">
        <v>630</v>
      </c>
      <c r="Q2569" s="199" t="s">
        <v>322</v>
      </c>
      <c r="R2569" s="199" t="s">
        <v>52</v>
      </c>
      <c r="S2569" s="195">
        <v>3.0923169808246747</v>
      </c>
      <c r="T2569" s="195">
        <v>0.63071909615970645</v>
      </c>
      <c r="U2569" s="195">
        <v>4.9028434364093822</v>
      </c>
      <c r="V2569" s="194">
        <v>0</v>
      </c>
      <c r="W2569" s="194">
        <v>0</v>
      </c>
      <c r="X2569" s="194">
        <v>0</v>
      </c>
      <c r="Y2569" s="194" t="s">
        <v>629</v>
      </c>
      <c r="AM2569" s="200" t="s">
        <v>194</v>
      </c>
      <c r="AN2569" s="199" t="s">
        <v>343</v>
      </c>
      <c r="AO2569" s="197" t="s">
        <v>630</v>
      </c>
      <c r="AP2569" s="199" t="s">
        <v>317</v>
      </c>
      <c r="AQ2569" s="199" t="s">
        <v>55</v>
      </c>
      <c r="AR2569" s="195">
        <v>0.12239329563513315</v>
      </c>
      <c r="AS2569" s="195">
        <v>0.61508935465294812</v>
      </c>
      <c r="AT2569" s="195">
        <v>0.19898457794671334</v>
      </c>
      <c r="AU2569" s="194">
        <v>0</v>
      </c>
      <c r="AV2569" s="194">
        <v>0</v>
      </c>
      <c r="AW2569" s="194">
        <v>0</v>
      </c>
      <c r="AX2569" s="194" t="s">
        <v>639</v>
      </c>
    </row>
    <row r="2570" spans="14:50" ht="16.5" thickBot="1" x14ac:dyDescent="0.3">
      <c r="N2570" s="200" t="s">
        <v>194</v>
      </c>
      <c r="O2570" s="199" t="s">
        <v>550</v>
      </c>
      <c r="P2570" s="197" t="s">
        <v>630</v>
      </c>
      <c r="Q2570" s="199" t="s">
        <v>321</v>
      </c>
      <c r="R2570" s="199" t="s">
        <v>52</v>
      </c>
      <c r="S2570" s="195">
        <v>3.0923169808246747</v>
      </c>
      <c r="T2570" s="195">
        <v>0.63071909615970645</v>
      </c>
      <c r="U2570" s="195">
        <v>4.9028434364093822</v>
      </c>
      <c r="V2570" s="194">
        <v>0</v>
      </c>
      <c r="W2570" s="194">
        <v>0</v>
      </c>
      <c r="X2570" s="194">
        <v>0</v>
      </c>
      <c r="Y2570" s="194" t="s">
        <v>629</v>
      </c>
      <c r="AM2570" s="200" t="s">
        <v>194</v>
      </c>
      <c r="AN2570" s="199" t="s">
        <v>343</v>
      </c>
      <c r="AO2570" s="197" t="s">
        <v>630</v>
      </c>
      <c r="AP2570" s="199" t="s">
        <v>74</v>
      </c>
      <c r="AQ2570" s="199" t="s">
        <v>55</v>
      </c>
      <c r="AR2570" s="195">
        <v>0.12333535832920126</v>
      </c>
      <c r="AS2570" s="195">
        <v>0.61927046546013531</v>
      </c>
      <c r="AT2570" s="195">
        <v>0.19916234538580752</v>
      </c>
      <c r="AU2570" s="194">
        <v>0</v>
      </c>
      <c r="AV2570" s="194">
        <v>0</v>
      </c>
      <c r="AW2570" s="194">
        <v>0</v>
      </c>
      <c r="AX2570" s="194" t="s">
        <v>639</v>
      </c>
    </row>
    <row r="2571" spans="14:50" ht="16.5" thickBot="1" x14ac:dyDescent="0.3">
      <c r="N2571" s="200" t="s">
        <v>194</v>
      </c>
      <c r="O2571" s="199" t="s">
        <v>550</v>
      </c>
      <c r="P2571" s="197" t="s">
        <v>630</v>
      </c>
      <c r="Q2571" s="199" t="s">
        <v>320</v>
      </c>
      <c r="R2571" s="199" t="s">
        <v>52</v>
      </c>
      <c r="S2571" s="195">
        <v>3.0923169808246747</v>
      </c>
      <c r="T2571" s="195">
        <v>0.63071909615970645</v>
      </c>
      <c r="U2571" s="195">
        <v>4.9028434364093822</v>
      </c>
      <c r="V2571" s="194">
        <v>0</v>
      </c>
      <c r="W2571" s="194">
        <v>0</v>
      </c>
      <c r="X2571" s="194">
        <v>0</v>
      </c>
      <c r="Y2571" s="194" t="s">
        <v>629</v>
      </c>
      <c r="AM2571" s="200" t="s">
        <v>194</v>
      </c>
      <c r="AN2571" s="199" t="s">
        <v>343</v>
      </c>
      <c r="AO2571" s="197" t="s">
        <v>630</v>
      </c>
      <c r="AP2571" s="199" t="s">
        <v>316</v>
      </c>
      <c r="AQ2571" s="199" t="s">
        <v>55</v>
      </c>
      <c r="AR2571" s="195">
        <v>0.12333535832920126</v>
      </c>
      <c r="AS2571" s="195">
        <v>0.61927046546013531</v>
      </c>
      <c r="AT2571" s="195">
        <v>0.19916234538580752</v>
      </c>
      <c r="AU2571" s="194">
        <v>0</v>
      </c>
      <c r="AV2571" s="194">
        <v>0</v>
      </c>
      <c r="AW2571" s="194">
        <v>0</v>
      </c>
      <c r="AX2571" s="194" t="s">
        <v>639</v>
      </c>
    </row>
    <row r="2572" spans="14:50" ht="16.5" thickBot="1" x14ac:dyDescent="0.3">
      <c r="N2572" s="200" t="s">
        <v>194</v>
      </c>
      <c r="O2572" s="199" t="s">
        <v>550</v>
      </c>
      <c r="P2572" s="197" t="s">
        <v>630</v>
      </c>
      <c r="Q2572" s="199" t="s">
        <v>319</v>
      </c>
      <c r="R2572" s="199" t="s">
        <v>52</v>
      </c>
      <c r="S2572" s="195">
        <v>3.0923169808246747</v>
      </c>
      <c r="T2572" s="195">
        <v>0.63071909615970645</v>
      </c>
      <c r="U2572" s="195">
        <v>4.9028434364093822</v>
      </c>
      <c r="V2572" s="194">
        <v>0</v>
      </c>
      <c r="W2572" s="194">
        <v>0</v>
      </c>
      <c r="X2572" s="194">
        <v>0</v>
      </c>
      <c r="Y2572" s="194" t="s">
        <v>629</v>
      </c>
      <c r="AM2572" s="200" t="s">
        <v>194</v>
      </c>
      <c r="AN2572" s="199" t="s">
        <v>343</v>
      </c>
      <c r="AO2572" s="197" t="s">
        <v>630</v>
      </c>
      <c r="AP2572" s="199" t="s">
        <v>315</v>
      </c>
      <c r="AQ2572" s="199" t="s">
        <v>55</v>
      </c>
      <c r="AR2572" s="195">
        <v>0.12239329563513315</v>
      </c>
      <c r="AS2572" s="195">
        <v>0.61508935465294812</v>
      </c>
      <c r="AT2572" s="195">
        <v>0.19898457794671334</v>
      </c>
      <c r="AU2572" s="194">
        <v>0</v>
      </c>
      <c r="AV2572" s="194">
        <v>0</v>
      </c>
      <c r="AW2572" s="194">
        <v>0</v>
      </c>
      <c r="AX2572" s="194" t="s">
        <v>639</v>
      </c>
    </row>
    <row r="2573" spans="14:50" ht="16.5" thickBot="1" x14ac:dyDescent="0.3">
      <c r="N2573" s="200" t="s">
        <v>194</v>
      </c>
      <c r="O2573" s="199" t="s">
        <v>550</v>
      </c>
      <c r="P2573" s="197" t="s">
        <v>630</v>
      </c>
      <c r="Q2573" s="199" t="s">
        <v>318</v>
      </c>
      <c r="R2573" s="199" t="s">
        <v>52</v>
      </c>
      <c r="S2573" s="195">
        <v>3.0923169808246747</v>
      </c>
      <c r="T2573" s="195">
        <v>0.63071909615970645</v>
      </c>
      <c r="U2573" s="195">
        <v>4.9028434364093822</v>
      </c>
      <c r="V2573" s="194">
        <v>0</v>
      </c>
      <c r="W2573" s="194">
        <v>0</v>
      </c>
      <c r="X2573" s="194">
        <v>0</v>
      </c>
      <c r="Y2573" s="194" t="s">
        <v>629</v>
      </c>
      <c r="AM2573" s="200" t="s">
        <v>194</v>
      </c>
      <c r="AN2573" s="199" t="s">
        <v>343</v>
      </c>
      <c r="AO2573" s="197" t="s">
        <v>630</v>
      </c>
      <c r="AP2573" s="199" t="s">
        <v>314</v>
      </c>
      <c r="AQ2573" s="199" t="s">
        <v>55</v>
      </c>
      <c r="AR2573" s="195">
        <v>0.12333535832920126</v>
      </c>
      <c r="AS2573" s="195">
        <v>0.61927046546013531</v>
      </c>
      <c r="AT2573" s="195">
        <v>0.19916234538580752</v>
      </c>
      <c r="AU2573" s="194">
        <v>0</v>
      </c>
      <c r="AV2573" s="194">
        <v>0</v>
      </c>
      <c r="AW2573" s="194">
        <v>0</v>
      </c>
      <c r="AX2573" s="194" t="s">
        <v>639</v>
      </c>
    </row>
    <row r="2574" spans="14:50" ht="16.5" thickBot="1" x14ac:dyDescent="0.3">
      <c r="N2574" s="200" t="s">
        <v>194</v>
      </c>
      <c r="O2574" s="199" t="s">
        <v>550</v>
      </c>
      <c r="P2574" s="197" t="s">
        <v>630</v>
      </c>
      <c r="Q2574" s="199" t="s">
        <v>317</v>
      </c>
      <c r="R2574" s="199" t="s">
        <v>52</v>
      </c>
      <c r="S2574" s="195">
        <v>3.0923169808246747</v>
      </c>
      <c r="T2574" s="195">
        <v>0.63071909615970645</v>
      </c>
      <c r="U2574" s="195">
        <v>4.9028434364093822</v>
      </c>
      <c r="V2574" s="194">
        <v>0</v>
      </c>
      <c r="W2574" s="194">
        <v>0</v>
      </c>
      <c r="X2574" s="194">
        <v>0</v>
      </c>
      <c r="Y2574" s="194" t="s">
        <v>629</v>
      </c>
      <c r="AM2574" s="200" t="s">
        <v>194</v>
      </c>
      <c r="AN2574" s="199" t="s">
        <v>343</v>
      </c>
      <c r="AO2574" s="197" t="s">
        <v>630</v>
      </c>
      <c r="AP2574" s="199" t="s">
        <v>313</v>
      </c>
      <c r="AQ2574" s="199" t="s">
        <v>55</v>
      </c>
      <c r="AR2574" s="195">
        <v>0.12239329563513315</v>
      </c>
      <c r="AS2574" s="195">
        <v>0.61508935465294812</v>
      </c>
      <c r="AT2574" s="195">
        <v>0.19898457794671334</v>
      </c>
      <c r="AU2574" s="194">
        <v>0</v>
      </c>
      <c r="AV2574" s="194">
        <v>0</v>
      </c>
      <c r="AW2574" s="194">
        <v>0</v>
      </c>
      <c r="AX2574" s="194" t="s">
        <v>639</v>
      </c>
    </row>
    <row r="2575" spans="14:50" ht="16.5" thickBot="1" x14ac:dyDescent="0.3">
      <c r="N2575" s="200" t="s">
        <v>194</v>
      </c>
      <c r="O2575" s="199" t="s">
        <v>550</v>
      </c>
      <c r="P2575" s="197" t="s">
        <v>630</v>
      </c>
      <c r="Q2575" s="199" t="s">
        <v>74</v>
      </c>
      <c r="R2575" s="199" t="s">
        <v>52</v>
      </c>
      <c r="S2575" s="195">
        <v>3.0923169808246747</v>
      </c>
      <c r="T2575" s="195">
        <v>0.63071909615970645</v>
      </c>
      <c r="U2575" s="195">
        <v>4.9028434364093822</v>
      </c>
      <c r="V2575" s="194">
        <v>0</v>
      </c>
      <c r="W2575" s="194">
        <v>0</v>
      </c>
      <c r="X2575" s="194">
        <v>0</v>
      </c>
      <c r="Y2575" s="194" t="s">
        <v>629</v>
      </c>
      <c r="AM2575" s="200" t="s">
        <v>194</v>
      </c>
      <c r="AN2575" s="199" t="s">
        <v>343</v>
      </c>
      <c r="AO2575" s="197" t="s">
        <v>630</v>
      </c>
      <c r="AP2575" s="199" t="s">
        <v>312</v>
      </c>
      <c r="AQ2575" s="199" t="s">
        <v>55</v>
      </c>
      <c r="AR2575" s="195">
        <v>0.12333535832920126</v>
      </c>
      <c r="AS2575" s="195">
        <v>0.61927046546013531</v>
      </c>
      <c r="AT2575" s="195">
        <v>0.19916234538580752</v>
      </c>
      <c r="AU2575" s="194">
        <v>0</v>
      </c>
      <c r="AV2575" s="194">
        <v>0</v>
      </c>
      <c r="AW2575" s="194">
        <v>0</v>
      </c>
      <c r="AX2575" s="194" t="s">
        <v>639</v>
      </c>
    </row>
    <row r="2576" spans="14:50" ht="16.5" thickBot="1" x14ac:dyDescent="0.3">
      <c r="N2576" s="200" t="s">
        <v>194</v>
      </c>
      <c r="O2576" s="199" t="s">
        <v>550</v>
      </c>
      <c r="P2576" s="197" t="s">
        <v>630</v>
      </c>
      <c r="Q2576" s="199" t="s">
        <v>316</v>
      </c>
      <c r="R2576" s="199" t="s">
        <v>52</v>
      </c>
      <c r="S2576" s="195">
        <v>3.0923169808246747</v>
      </c>
      <c r="T2576" s="195">
        <v>0.63071909615970645</v>
      </c>
      <c r="U2576" s="195">
        <v>4.9028434364093822</v>
      </c>
      <c r="V2576" s="194">
        <v>0</v>
      </c>
      <c r="W2576" s="194">
        <v>0</v>
      </c>
      <c r="X2576" s="194">
        <v>0</v>
      </c>
      <c r="Y2576" s="194" t="s">
        <v>629</v>
      </c>
      <c r="AM2576" s="200" t="s">
        <v>194</v>
      </c>
      <c r="AN2576" s="199" t="s">
        <v>343</v>
      </c>
      <c r="AO2576" s="197" t="s">
        <v>630</v>
      </c>
      <c r="AP2576" s="199" t="s">
        <v>323</v>
      </c>
      <c r="AQ2576" s="199" t="s">
        <v>52</v>
      </c>
      <c r="AR2576" s="195">
        <v>0.12333535832920126</v>
      </c>
      <c r="AS2576" s="195">
        <v>0.61927046546013531</v>
      </c>
      <c r="AT2576" s="195">
        <v>0.19916234538580752</v>
      </c>
      <c r="AU2576" s="194">
        <v>0</v>
      </c>
      <c r="AV2576" s="194">
        <v>0</v>
      </c>
      <c r="AW2576" s="194">
        <v>0</v>
      </c>
      <c r="AX2576" s="194" t="s">
        <v>639</v>
      </c>
    </row>
    <row r="2577" spans="14:50" ht="16.5" thickBot="1" x14ac:dyDescent="0.3">
      <c r="N2577" s="200" t="s">
        <v>194</v>
      </c>
      <c r="O2577" s="199" t="s">
        <v>550</v>
      </c>
      <c r="P2577" s="197" t="s">
        <v>630</v>
      </c>
      <c r="Q2577" s="199" t="s">
        <v>315</v>
      </c>
      <c r="R2577" s="199" t="s">
        <v>52</v>
      </c>
      <c r="S2577" s="195">
        <v>3.0923169808246747</v>
      </c>
      <c r="T2577" s="195">
        <v>0.63071909615970645</v>
      </c>
      <c r="U2577" s="195">
        <v>4.9028434364093822</v>
      </c>
      <c r="V2577" s="194">
        <v>0</v>
      </c>
      <c r="W2577" s="194">
        <v>0</v>
      </c>
      <c r="X2577" s="194">
        <v>0</v>
      </c>
      <c r="Y2577" s="194" t="s">
        <v>629</v>
      </c>
      <c r="AM2577" s="200" t="s">
        <v>194</v>
      </c>
      <c r="AN2577" s="199" t="s">
        <v>343</v>
      </c>
      <c r="AO2577" s="197" t="s">
        <v>630</v>
      </c>
      <c r="AP2577" s="199" t="s">
        <v>322</v>
      </c>
      <c r="AQ2577" s="199" t="s">
        <v>52</v>
      </c>
      <c r="AR2577" s="195">
        <v>0.12239329563513315</v>
      </c>
      <c r="AS2577" s="195">
        <v>0.61508935465294812</v>
      </c>
      <c r="AT2577" s="195">
        <v>0.19898457794671334</v>
      </c>
      <c r="AU2577" s="194">
        <v>0</v>
      </c>
      <c r="AV2577" s="194">
        <v>0</v>
      </c>
      <c r="AW2577" s="194">
        <v>0</v>
      </c>
      <c r="AX2577" s="194" t="s">
        <v>639</v>
      </c>
    </row>
    <row r="2578" spans="14:50" ht="16.5" thickBot="1" x14ac:dyDescent="0.3">
      <c r="N2578" s="200" t="s">
        <v>194</v>
      </c>
      <c r="O2578" s="199" t="s">
        <v>550</v>
      </c>
      <c r="P2578" s="197" t="s">
        <v>630</v>
      </c>
      <c r="Q2578" s="199" t="s">
        <v>314</v>
      </c>
      <c r="R2578" s="199" t="s">
        <v>52</v>
      </c>
      <c r="S2578" s="195">
        <v>3.0923169808246747</v>
      </c>
      <c r="T2578" s="195">
        <v>0.63071909615970645</v>
      </c>
      <c r="U2578" s="195">
        <v>4.9028434364093822</v>
      </c>
      <c r="V2578" s="194">
        <v>0</v>
      </c>
      <c r="W2578" s="194">
        <v>0</v>
      </c>
      <c r="X2578" s="194">
        <v>0</v>
      </c>
      <c r="Y2578" s="194" t="s">
        <v>629</v>
      </c>
      <c r="AM2578" s="200" t="s">
        <v>194</v>
      </c>
      <c r="AN2578" s="199" t="s">
        <v>343</v>
      </c>
      <c r="AO2578" s="197" t="s">
        <v>630</v>
      </c>
      <c r="AP2578" s="199" t="s">
        <v>321</v>
      </c>
      <c r="AQ2578" s="199" t="s">
        <v>52</v>
      </c>
      <c r="AR2578" s="195">
        <v>0.12333535832920126</v>
      </c>
      <c r="AS2578" s="195">
        <v>0.61927046546013531</v>
      </c>
      <c r="AT2578" s="195">
        <v>0.19916234538580752</v>
      </c>
      <c r="AU2578" s="194">
        <v>0</v>
      </c>
      <c r="AV2578" s="194">
        <v>0</v>
      </c>
      <c r="AW2578" s="194">
        <v>0</v>
      </c>
      <c r="AX2578" s="194" t="s">
        <v>639</v>
      </c>
    </row>
    <row r="2579" spans="14:50" ht="16.5" thickBot="1" x14ac:dyDescent="0.3">
      <c r="N2579" s="200" t="s">
        <v>194</v>
      </c>
      <c r="O2579" s="199" t="s">
        <v>550</v>
      </c>
      <c r="P2579" s="197" t="s">
        <v>630</v>
      </c>
      <c r="Q2579" s="199" t="s">
        <v>313</v>
      </c>
      <c r="R2579" s="199" t="s">
        <v>52</v>
      </c>
      <c r="S2579" s="195">
        <v>3.0923169808246747</v>
      </c>
      <c r="T2579" s="195">
        <v>0.63071909615970645</v>
      </c>
      <c r="U2579" s="195">
        <v>4.9028434364093822</v>
      </c>
      <c r="V2579" s="194">
        <v>0</v>
      </c>
      <c r="W2579" s="194">
        <v>0</v>
      </c>
      <c r="X2579" s="194">
        <v>0</v>
      </c>
      <c r="Y2579" s="194" t="s">
        <v>629</v>
      </c>
      <c r="AM2579" s="200" t="s">
        <v>194</v>
      </c>
      <c r="AN2579" s="199" t="s">
        <v>343</v>
      </c>
      <c r="AO2579" s="197" t="s">
        <v>630</v>
      </c>
      <c r="AP2579" s="199" t="s">
        <v>320</v>
      </c>
      <c r="AQ2579" s="199" t="s">
        <v>52</v>
      </c>
      <c r="AR2579" s="195">
        <v>0.12239329563513315</v>
      </c>
      <c r="AS2579" s="195">
        <v>0.61508935465294812</v>
      </c>
      <c r="AT2579" s="195">
        <v>0.19898457794671334</v>
      </c>
      <c r="AU2579" s="194">
        <v>0</v>
      </c>
      <c r="AV2579" s="194">
        <v>0</v>
      </c>
      <c r="AW2579" s="194">
        <v>0</v>
      </c>
      <c r="AX2579" s="194" t="s">
        <v>639</v>
      </c>
    </row>
    <row r="2580" spans="14:50" ht="16.5" thickBot="1" x14ac:dyDescent="0.3">
      <c r="N2580" s="200" t="s">
        <v>194</v>
      </c>
      <c r="O2580" s="199" t="s">
        <v>550</v>
      </c>
      <c r="P2580" s="197" t="s">
        <v>630</v>
      </c>
      <c r="Q2580" s="199" t="s">
        <v>312</v>
      </c>
      <c r="R2580" s="199" t="s">
        <v>52</v>
      </c>
      <c r="S2580" s="195">
        <v>3.0923169808246747</v>
      </c>
      <c r="T2580" s="195">
        <v>0.63071909615970645</v>
      </c>
      <c r="U2580" s="195">
        <v>4.9028434364093822</v>
      </c>
      <c r="V2580" s="194">
        <v>0</v>
      </c>
      <c r="W2580" s="194">
        <v>0</v>
      </c>
      <c r="X2580" s="194">
        <v>0</v>
      </c>
      <c r="Y2580" s="194" t="s">
        <v>629</v>
      </c>
      <c r="AM2580" s="200" t="s">
        <v>194</v>
      </c>
      <c r="AN2580" s="199" t="s">
        <v>343</v>
      </c>
      <c r="AO2580" s="197" t="s">
        <v>630</v>
      </c>
      <c r="AP2580" s="199" t="s">
        <v>319</v>
      </c>
      <c r="AQ2580" s="199" t="s">
        <v>52</v>
      </c>
      <c r="AR2580" s="195">
        <v>0.12239329563513315</v>
      </c>
      <c r="AS2580" s="195">
        <v>0.61508935465294812</v>
      </c>
      <c r="AT2580" s="195">
        <v>0.19898457794671334</v>
      </c>
      <c r="AU2580" s="194">
        <v>0</v>
      </c>
      <c r="AV2580" s="194">
        <v>0</v>
      </c>
      <c r="AW2580" s="194">
        <v>0</v>
      </c>
      <c r="AX2580" s="194" t="s">
        <v>639</v>
      </c>
    </row>
    <row r="2581" spans="14:50" ht="16.5" thickBot="1" x14ac:dyDescent="0.3">
      <c r="N2581" s="200" t="s">
        <v>194</v>
      </c>
      <c r="O2581" s="199" t="s">
        <v>394</v>
      </c>
      <c r="P2581" s="197" t="s">
        <v>630</v>
      </c>
      <c r="Q2581" s="199" t="s">
        <v>323</v>
      </c>
      <c r="R2581" s="199" t="s">
        <v>55</v>
      </c>
      <c r="S2581" s="195">
        <v>9.6605228840182689E-2</v>
      </c>
      <c r="T2581" s="195">
        <v>0.72159048784059088</v>
      </c>
      <c r="U2581" s="195">
        <v>0.13387819056384803</v>
      </c>
      <c r="V2581" s="194">
        <v>0</v>
      </c>
      <c r="W2581" s="194">
        <v>0</v>
      </c>
      <c r="X2581" s="194">
        <v>0</v>
      </c>
      <c r="Y2581" s="194" t="s">
        <v>629</v>
      </c>
      <c r="AM2581" s="200" t="s">
        <v>194</v>
      </c>
      <c r="AN2581" s="199" t="s">
        <v>343</v>
      </c>
      <c r="AO2581" s="197" t="s">
        <v>630</v>
      </c>
      <c r="AP2581" s="199" t="s">
        <v>318</v>
      </c>
      <c r="AQ2581" s="199" t="s">
        <v>52</v>
      </c>
      <c r="AR2581" s="195">
        <v>0.12333535832920126</v>
      </c>
      <c r="AS2581" s="195">
        <v>0.61927046546013531</v>
      </c>
      <c r="AT2581" s="195">
        <v>0.19916234538580752</v>
      </c>
      <c r="AU2581" s="194">
        <v>0</v>
      </c>
      <c r="AV2581" s="194">
        <v>0</v>
      </c>
      <c r="AW2581" s="194">
        <v>0</v>
      </c>
      <c r="AX2581" s="194" t="s">
        <v>639</v>
      </c>
    </row>
    <row r="2582" spans="14:50" ht="16.5" thickBot="1" x14ac:dyDescent="0.3">
      <c r="N2582" s="200" t="s">
        <v>194</v>
      </c>
      <c r="O2582" s="199" t="s">
        <v>394</v>
      </c>
      <c r="P2582" s="197" t="s">
        <v>630</v>
      </c>
      <c r="Q2582" s="199" t="s">
        <v>322</v>
      </c>
      <c r="R2582" s="199" t="s">
        <v>55</v>
      </c>
      <c r="S2582" s="195">
        <v>9.6605228840182689E-2</v>
      </c>
      <c r="T2582" s="195">
        <v>0.72159048784059088</v>
      </c>
      <c r="U2582" s="195">
        <v>0.13387819056384803</v>
      </c>
      <c r="V2582" s="194">
        <v>0</v>
      </c>
      <c r="W2582" s="194">
        <v>0</v>
      </c>
      <c r="X2582" s="194">
        <v>0</v>
      </c>
      <c r="Y2582" s="194" t="s">
        <v>629</v>
      </c>
      <c r="AM2582" s="200" t="s">
        <v>194</v>
      </c>
      <c r="AN2582" s="199" t="s">
        <v>343</v>
      </c>
      <c r="AO2582" s="197" t="s">
        <v>630</v>
      </c>
      <c r="AP2582" s="199" t="s">
        <v>317</v>
      </c>
      <c r="AQ2582" s="199" t="s">
        <v>52</v>
      </c>
      <c r="AR2582" s="195">
        <v>0.12239329563513315</v>
      </c>
      <c r="AS2582" s="195">
        <v>0.61508935465294812</v>
      </c>
      <c r="AT2582" s="195">
        <v>0.19898457794671334</v>
      </c>
      <c r="AU2582" s="194">
        <v>0</v>
      </c>
      <c r="AV2582" s="194">
        <v>0</v>
      </c>
      <c r="AW2582" s="194">
        <v>0</v>
      </c>
      <c r="AX2582" s="194" t="s">
        <v>639</v>
      </c>
    </row>
    <row r="2583" spans="14:50" ht="16.5" thickBot="1" x14ac:dyDescent="0.3">
      <c r="N2583" s="200" t="s">
        <v>194</v>
      </c>
      <c r="O2583" s="199" t="s">
        <v>394</v>
      </c>
      <c r="P2583" s="197" t="s">
        <v>630</v>
      </c>
      <c r="Q2583" s="199" t="s">
        <v>321</v>
      </c>
      <c r="R2583" s="199" t="s">
        <v>55</v>
      </c>
      <c r="S2583" s="195">
        <v>9.6605228840182689E-2</v>
      </c>
      <c r="T2583" s="195">
        <v>0.72159048784059088</v>
      </c>
      <c r="U2583" s="195">
        <v>0.13387819056384803</v>
      </c>
      <c r="V2583" s="194">
        <v>0</v>
      </c>
      <c r="W2583" s="194">
        <v>0</v>
      </c>
      <c r="X2583" s="194">
        <v>0</v>
      </c>
      <c r="Y2583" s="194" t="s">
        <v>629</v>
      </c>
      <c r="AM2583" s="200" t="s">
        <v>194</v>
      </c>
      <c r="AN2583" s="199" t="s">
        <v>343</v>
      </c>
      <c r="AO2583" s="197" t="s">
        <v>630</v>
      </c>
      <c r="AP2583" s="199" t="s">
        <v>74</v>
      </c>
      <c r="AQ2583" s="199" t="s">
        <v>52</v>
      </c>
      <c r="AR2583" s="195">
        <v>0.12333535832920126</v>
      </c>
      <c r="AS2583" s="195">
        <v>0.61927046546013531</v>
      </c>
      <c r="AT2583" s="195">
        <v>0.19916234538580752</v>
      </c>
      <c r="AU2583" s="194">
        <v>0</v>
      </c>
      <c r="AV2583" s="194">
        <v>0</v>
      </c>
      <c r="AW2583" s="194">
        <v>0</v>
      </c>
      <c r="AX2583" s="194" t="s">
        <v>639</v>
      </c>
    </row>
    <row r="2584" spans="14:50" ht="16.5" thickBot="1" x14ac:dyDescent="0.3">
      <c r="N2584" s="200" t="s">
        <v>194</v>
      </c>
      <c r="O2584" s="199" t="s">
        <v>394</v>
      </c>
      <c r="P2584" s="197" t="s">
        <v>630</v>
      </c>
      <c r="Q2584" s="199" t="s">
        <v>320</v>
      </c>
      <c r="R2584" s="199" t="s">
        <v>55</v>
      </c>
      <c r="S2584" s="195">
        <v>9.6605228840182689E-2</v>
      </c>
      <c r="T2584" s="195">
        <v>0.72159048784059088</v>
      </c>
      <c r="U2584" s="195">
        <v>0.13387819056384803</v>
      </c>
      <c r="V2584" s="194">
        <v>0</v>
      </c>
      <c r="W2584" s="194">
        <v>0</v>
      </c>
      <c r="X2584" s="194">
        <v>0</v>
      </c>
      <c r="Y2584" s="194" t="s">
        <v>629</v>
      </c>
      <c r="AM2584" s="200" t="s">
        <v>194</v>
      </c>
      <c r="AN2584" s="199" t="s">
        <v>343</v>
      </c>
      <c r="AO2584" s="197" t="s">
        <v>630</v>
      </c>
      <c r="AP2584" s="199" t="s">
        <v>316</v>
      </c>
      <c r="AQ2584" s="199" t="s">
        <v>52</v>
      </c>
      <c r="AR2584" s="195">
        <v>0.12333535832920126</v>
      </c>
      <c r="AS2584" s="195">
        <v>0.61927046546013531</v>
      </c>
      <c r="AT2584" s="195">
        <v>0.19916234538580752</v>
      </c>
      <c r="AU2584" s="194">
        <v>0</v>
      </c>
      <c r="AV2584" s="194">
        <v>0</v>
      </c>
      <c r="AW2584" s="194">
        <v>0</v>
      </c>
      <c r="AX2584" s="194" t="s">
        <v>639</v>
      </c>
    </row>
    <row r="2585" spans="14:50" ht="16.5" thickBot="1" x14ac:dyDescent="0.3">
      <c r="N2585" s="200" t="s">
        <v>194</v>
      </c>
      <c r="O2585" s="199" t="s">
        <v>394</v>
      </c>
      <c r="P2585" s="197" t="s">
        <v>630</v>
      </c>
      <c r="Q2585" s="199" t="s">
        <v>319</v>
      </c>
      <c r="R2585" s="199" t="s">
        <v>55</v>
      </c>
      <c r="S2585" s="195">
        <v>9.6605228840182689E-2</v>
      </c>
      <c r="T2585" s="195">
        <v>0.72159048784059088</v>
      </c>
      <c r="U2585" s="195">
        <v>0.13387819056384803</v>
      </c>
      <c r="V2585" s="194">
        <v>0</v>
      </c>
      <c r="W2585" s="194">
        <v>0</v>
      </c>
      <c r="X2585" s="194">
        <v>0</v>
      </c>
      <c r="Y2585" s="194" t="s">
        <v>629</v>
      </c>
      <c r="AM2585" s="200" t="s">
        <v>194</v>
      </c>
      <c r="AN2585" s="199" t="s">
        <v>343</v>
      </c>
      <c r="AO2585" s="197" t="s">
        <v>630</v>
      </c>
      <c r="AP2585" s="199" t="s">
        <v>315</v>
      </c>
      <c r="AQ2585" s="199" t="s">
        <v>52</v>
      </c>
      <c r="AR2585" s="195">
        <v>0.12239329563513315</v>
      </c>
      <c r="AS2585" s="195">
        <v>0.61508935465294812</v>
      </c>
      <c r="AT2585" s="195">
        <v>0.19898457794671334</v>
      </c>
      <c r="AU2585" s="194">
        <v>0</v>
      </c>
      <c r="AV2585" s="194">
        <v>0</v>
      </c>
      <c r="AW2585" s="194">
        <v>0</v>
      </c>
      <c r="AX2585" s="194" t="s">
        <v>639</v>
      </c>
    </row>
    <row r="2586" spans="14:50" ht="16.5" thickBot="1" x14ac:dyDescent="0.3">
      <c r="N2586" s="200" t="s">
        <v>194</v>
      </c>
      <c r="O2586" s="199" t="s">
        <v>394</v>
      </c>
      <c r="P2586" s="197" t="s">
        <v>630</v>
      </c>
      <c r="Q2586" s="199" t="s">
        <v>318</v>
      </c>
      <c r="R2586" s="199" t="s">
        <v>55</v>
      </c>
      <c r="S2586" s="195">
        <v>9.6605228840182689E-2</v>
      </c>
      <c r="T2586" s="195">
        <v>0.72159048784059088</v>
      </c>
      <c r="U2586" s="195">
        <v>0.13387819056384803</v>
      </c>
      <c r="V2586" s="194">
        <v>0</v>
      </c>
      <c r="W2586" s="194">
        <v>0</v>
      </c>
      <c r="X2586" s="194">
        <v>0</v>
      </c>
      <c r="Y2586" s="194" t="s">
        <v>629</v>
      </c>
      <c r="AM2586" s="200" t="s">
        <v>194</v>
      </c>
      <c r="AN2586" s="199" t="s">
        <v>343</v>
      </c>
      <c r="AO2586" s="197" t="s">
        <v>630</v>
      </c>
      <c r="AP2586" s="199" t="s">
        <v>314</v>
      </c>
      <c r="AQ2586" s="199" t="s">
        <v>52</v>
      </c>
      <c r="AR2586" s="195">
        <v>0.12333535832920126</v>
      </c>
      <c r="AS2586" s="195">
        <v>0.61927046546013531</v>
      </c>
      <c r="AT2586" s="195">
        <v>0.19916234538580752</v>
      </c>
      <c r="AU2586" s="194">
        <v>0</v>
      </c>
      <c r="AV2586" s="194">
        <v>0</v>
      </c>
      <c r="AW2586" s="194">
        <v>0</v>
      </c>
      <c r="AX2586" s="194" t="s">
        <v>639</v>
      </c>
    </row>
    <row r="2587" spans="14:50" ht="16.5" thickBot="1" x14ac:dyDescent="0.3">
      <c r="N2587" s="200" t="s">
        <v>194</v>
      </c>
      <c r="O2587" s="199" t="s">
        <v>394</v>
      </c>
      <c r="P2587" s="197" t="s">
        <v>630</v>
      </c>
      <c r="Q2587" s="199" t="s">
        <v>317</v>
      </c>
      <c r="R2587" s="199" t="s">
        <v>55</v>
      </c>
      <c r="S2587" s="195">
        <v>0.10004416150158016</v>
      </c>
      <c r="T2587" s="195">
        <v>0.73543494564228096</v>
      </c>
      <c r="U2587" s="195">
        <v>0.13603400558319689</v>
      </c>
      <c r="V2587" s="194">
        <v>0</v>
      </c>
      <c r="W2587" s="194">
        <v>0</v>
      </c>
      <c r="X2587" s="194">
        <v>0</v>
      </c>
      <c r="Y2587" s="194" t="s">
        <v>629</v>
      </c>
      <c r="AM2587" s="200" t="s">
        <v>194</v>
      </c>
      <c r="AN2587" s="199" t="s">
        <v>343</v>
      </c>
      <c r="AO2587" s="197" t="s">
        <v>630</v>
      </c>
      <c r="AP2587" s="199" t="s">
        <v>313</v>
      </c>
      <c r="AQ2587" s="199" t="s">
        <v>52</v>
      </c>
      <c r="AR2587" s="195">
        <v>0.12239329563513315</v>
      </c>
      <c r="AS2587" s="195">
        <v>0.61508935465294812</v>
      </c>
      <c r="AT2587" s="195">
        <v>0.19898457794671334</v>
      </c>
      <c r="AU2587" s="194">
        <v>0</v>
      </c>
      <c r="AV2587" s="194">
        <v>0</v>
      </c>
      <c r="AW2587" s="194">
        <v>0</v>
      </c>
      <c r="AX2587" s="194" t="s">
        <v>639</v>
      </c>
    </row>
    <row r="2588" spans="14:50" ht="16.5" thickBot="1" x14ac:dyDescent="0.3">
      <c r="N2588" s="200" t="s">
        <v>194</v>
      </c>
      <c r="O2588" s="199" t="s">
        <v>394</v>
      </c>
      <c r="P2588" s="197" t="s">
        <v>630</v>
      </c>
      <c r="Q2588" s="199" t="s">
        <v>74</v>
      </c>
      <c r="R2588" s="199" t="s">
        <v>55</v>
      </c>
      <c r="S2588" s="195">
        <v>9.4791386546764958E-2</v>
      </c>
      <c r="T2588" s="195">
        <v>0.73322426488251691</v>
      </c>
      <c r="U2588" s="195">
        <v>0.1292802094621803</v>
      </c>
      <c r="V2588" s="194">
        <v>0</v>
      </c>
      <c r="W2588" s="194">
        <v>0</v>
      </c>
      <c r="X2588" s="194">
        <v>0</v>
      </c>
      <c r="Y2588" s="194" t="s">
        <v>629</v>
      </c>
      <c r="AM2588" s="200" t="s">
        <v>194</v>
      </c>
      <c r="AN2588" s="199" t="s">
        <v>343</v>
      </c>
      <c r="AO2588" s="197" t="s">
        <v>630</v>
      </c>
      <c r="AP2588" s="199" t="s">
        <v>312</v>
      </c>
      <c r="AQ2588" s="199" t="s">
        <v>52</v>
      </c>
      <c r="AR2588" s="195">
        <v>0.12333535832920126</v>
      </c>
      <c r="AS2588" s="195">
        <v>0.61927046546013531</v>
      </c>
      <c r="AT2588" s="195">
        <v>0.19916234538580752</v>
      </c>
      <c r="AU2588" s="194">
        <v>0</v>
      </c>
      <c r="AV2588" s="194">
        <v>0</v>
      </c>
      <c r="AW2588" s="194">
        <v>0</v>
      </c>
      <c r="AX2588" s="194" t="s">
        <v>639</v>
      </c>
    </row>
    <row r="2589" spans="14:50" ht="16.5" thickBot="1" x14ac:dyDescent="0.3">
      <c r="N2589" s="200" t="s">
        <v>194</v>
      </c>
      <c r="O2589" s="199" t="s">
        <v>394</v>
      </c>
      <c r="P2589" s="197" t="s">
        <v>630</v>
      </c>
      <c r="Q2589" s="199" t="s">
        <v>316</v>
      </c>
      <c r="R2589" s="199" t="s">
        <v>55</v>
      </c>
      <c r="S2589" s="195">
        <v>9.6605228840182689E-2</v>
      </c>
      <c r="T2589" s="195">
        <v>0.72159048784059088</v>
      </c>
      <c r="U2589" s="195">
        <v>0.13387819056384803</v>
      </c>
      <c r="V2589" s="194">
        <v>0</v>
      </c>
      <c r="W2589" s="194">
        <v>0</v>
      </c>
      <c r="X2589" s="194">
        <v>0</v>
      </c>
      <c r="Y2589" s="194" t="s">
        <v>629</v>
      </c>
      <c r="AM2589" s="200" t="s">
        <v>194</v>
      </c>
      <c r="AN2589" s="199" t="s">
        <v>342</v>
      </c>
      <c r="AO2589" s="197" t="s">
        <v>630</v>
      </c>
      <c r="AP2589" s="199" t="s">
        <v>323</v>
      </c>
      <c r="AQ2589" s="199" t="s">
        <v>55</v>
      </c>
      <c r="AR2589" s="195">
        <v>0.84349271686042782</v>
      </c>
      <c r="AS2589" s="195">
        <v>0.57603863745386885</v>
      </c>
      <c r="AT2589" s="195">
        <v>1.4642988543072817</v>
      </c>
      <c r="AU2589" s="194">
        <v>0</v>
      </c>
      <c r="AV2589" s="194">
        <v>0</v>
      </c>
      <c r="AW2589" s="194">
        <v>0</v>
      </c>
      <c r="AX2589" s="194" t="s">
        <v>639</v>
      </c>
    </row>
    <row r="2590" spans="14:50" ht="16.5" thickBot="1" x14ac:dyDescent="0.3">
      <c r="N2590" s="200" t="s">
        <v>194</v>
      </c>
      <c r="O2590" s="199" t="s">
        <v>394</v>
      </c>
      <c r="P2590" s="197" t="s">
        <v>630</v>
      </c>
      <c r="Q2590" s="199" t="s">
        <v>315</v>
      </c>
      <c r="R2590" s="199" t="s">
        <v>55</v>
      </c>
      <c r="S2590" s="195">
        <v>9.6605228840182689E-2</v>
      </c>
      <c r="T2590" s="195">
        <v>0.72159048784059088</v>
      </c>
      <c r="U2590" s="195">
        <v>0.13387819056384803</v>
      </c>
      <c r="V2590" s="194">
        <v>0</v>
      </c>
      <c r="W2590" s="194">
        <v>0</v>
      </c>
      <c r="X2590" s="194">
        <v>0</v>
      </c>
      <c r="Y2590" s="194" t="s">
        <v>629</v>
      </c>
      <c r="AM2590" s="200" t="s">
        <v>194</v>
      </c>
      <c r="AN2590" s="199" t="s">
        <v>342</v>
      </c>
      <c r="AO2590" s="197" t="s">
        <v>630</v>
      </c>
      <c r="AP2590" s="199" t="s">
        <v>322</v>
      </c>
      <c r="AQ2590" s="199" t="s">
        <v>55</v>
      </c>
      <c r="AR2590" s="195">
        <v>0.88990657907579063</v>
      </c>
      <c r="AS2590" s="195">
        <v>0.5986306127220018</v>
      </c>
      <c r="AT2590" s="195">
        <v>1.486570449562115</v>
      </c>
      <c r="AU2590" s="194">
        <v>0</v>
      </c>
      <c r="AV2590" s="194">
        <v>0</v>
      </c>
      <c r="AW2590" s="194">
        <v>0</v>
      </c>
      <c r="AX2590" s="194" t="s">
        <v>639</v>
      </c>
    </row>
    <row r="2591" spans="14:50" ht="16.5" thickBot="1" x14ac:dyDescent="0.3">
      <c r="N2591" s="200" t="s">
        <v>194</v>
      </c>
      <c r="O2591" s="199" t="s">
        <v>394</v>
      </c>
      <c r="P2591" s="197" t="s">
        <v>630</v>
      </c>
      <c r="Q2591" s="199" t="s">
        <v>314</v>
      </c>
      <c r="R2591" s="199" t="s">
        <v>55</v>
      </c>
      <c r="S2591" s="195">
        <v>9.6605228840182689E-2</v>
      </c>
      <c r="T2591" s="195">
        <v>0.72159048784059088</v>
      </c>
      <c r="U2591" s="195">
        <v>0.13387819056384803</v>
      </c>
      <c r="V2591" s="194">
        <v>0</v>
      </c>
      <c r="W2591" s="194">
        <v>0</v>
      </c>
      <c r="X2591" s="194">
        <v>0</v>
      </c>
      <c r="Y2591" s="194" t="s">
        <v>629</v>
      </c>
      <c r="AM2591" s="200" t="s">
        <v>194</v>
      </c>
      <c r="AN2591" s="199" t="s">
        <v>342</v>
      </c>
      <c r="AO2591" s="197" t="s">
        <v>630</v>
      </c>
      <c r="AP2591" s="199" t="s">
        <v>321</v>
      </c>
      <c r="AQ2591" s="199" t="s">
        <v>55</v>
      </c>
      <c r="AR2591" s="195">
        <v>0.84349271686042782</v>
      </c>
      <c r="AS2591" s="195">
        <v>0.57603863745386885</v>
      </c>
      <c r="AT2591" s="195">
        <v>1.4642988543072817</v>
      </c>
      <c r="AU2591" s="194">
        <v>0</v>
      </c>
      <c r="AV2591" s="194">
        <v>0</v>
      </c>
      <c r="AW2591" s="194">
        <v>0</v>
      </c>
      <c r="AX2591" s="194" t="s">
        <v>639</v>
      </c>
    </row>
    <row r="2592" spans="14:50" ht="16.5" thickBot="1" x14ac:dyDescent="0.3">
      <c r="N2592" s="200" t="s">
        <v>194</v>
      </c>
      <c r="O2592" s="199" t="s">
        <v>394</v>
      </c>
      <c r="P2592" s="197" t="s">
        <v>630</v>
      </c>
      <c r="Q2592" s="199" t="s">
        <v>313</v>
      </c>
      <c r="R2592" s="199" t="s">
        <v>55</v>
      </c>
      <c r="S2592" s="195">
        <v>9.6605228840182689E-2</v>
      </c>
      <c r="T2592" s="195">
        <v>0.72159048784059088</v>
      </c>
      <c r="U2592" s="195">
        <v>0.13387819056384803</v>
      </c>
      <c r="V2592" s="194">
        <v>0</v>
      </c>
      <c r="W2592" s="194">
        <v>0</v>
      </c>
      <c r="X2592" s="194">
        <v>0</v>
      </c>
      <c r="Y2592" s="194" t="s">
        <v>629</v>
      </c>
      <c r="AM2592" s="200" t="s">
        <v>194</v>
      </c>
      <c r="AN2592" s="199" t="s">
        <v>342</v>
      </c>
      <c r="AO2592" s="197" t="s">
        <v>630</v>
      </c>
      <c r="AP2592" s="199" t="s">
        <v>320</v>
      </c>
      <c r="AQ2592" s="199" t="s">
        <v>55</v>
      </c>
      <c r="AR2592" s="195">
        <v>0.84349271686042782</v>
      </c>
      <c r="AS2592" s="195">
        <v>0.57603863745386885</v>
      </c>
      <c r="AT2592" s="195">
        <v>1.4642988543072817</v>
      </c>
      <c r="AU2592" s="194">
        <v>0</v>
      </c>
      <c r="AV2592" s="194">
        <v>0</v>
      </c>
      <c r="AW2592" s="194">
        <v>0</v>
      </c>
      <c r="AX2592" s="194" t="s">
        <v>639</v>
      </c>
    </row>
    <row r="2593" spans="14:50" ht="16.5" thickBot="1" x14ac:dyDescent="0.3">
      <c r="N2593" s="200" t="s">
        <v>194</v>
      </c>
      <c r="O2593" s="199" t="s">
        <v>394</v>
      </c>
      <c r="P2593" s="197" t="s">
        <v>630</v>
      </c>
      <c r="Q2593" s="199" t="s">
        <v>312</v>
      </c>
      <c r="R2593" s="199" t="s">
        <v>55</v>
      </c>
      <c r="S2593" s="195">
        <v>9.4791386546764958E-2</v>
      </c>
      <c r="T2593" s="195">
        <v>0.73322426488251691</v>
      </c>
      <c r="U2593" s="195">
        <v>0.1292802094621803</v>
      </c>
      <c r="V2593" s="194">
        <v>0</v>
      </c>
      <c r="W2593" s="194">
        <v>0</v>
      </c>
      <c r="X2593" s="194">
        <v>0</v>
      </c>
      <c r="Y2593" s="194" t="s">
        <v>629</v>
      </c>
      <c r="AM2593" s="200" t="s">
        <v>194</v>
      </c>
      <c r="AN2593" s="199" t="s">
        <v>342</v>
      </c>
      <c r="AO2593" s="197" t="s">
        <v>630</v>
      </c>
      <c r="AP2593" s="199" t="s">
        <v>319</v>
      </c>
      <c r="AQ2593" s="199" t="s">
        <v>55</v>
      </c>
      <c r="AR2593" s="195">
        <v>0.88990657907579063</v>
      </c>
      <c r="AS2593" s="195">
        <v>0.5986306127220018</v>
      </c>
      <c r="AT2593" s="195">
        <v>1.486570449562115</v>
      </c>
      <c r="AU2593" s="194">
        <v>0</v>
      </c>
      <c r="AV2593" s="194">
        <v>0</v>
      </c>
      <c r="AW2593" s="194">
        <v>0</v>
      </c>
      <c r="AX2593" s="194" t="s">
        <v>639</v>
      </c>
    </row>
    <row r="2594" spans="14:50" ht="16.5" thickBot="1" x14ac:dyDescent="0.3">
      <c r="N2594" s="200" t="s">
        <v>194</v>
      </c>
      <c r="O2594" s="199" t="s">
        <v>394</v>
      </c>
      <c r="P2594" s="197" t="s">
        <v>630</v>
      </c>
      <c r="Q2594" s="199" t="s">
        <v>323</v>
      </c>
      <c r="R2594" s="199" t="s">
        <v>52</v>
      </c>
      <c r="S2594" s="195">
        <v>9.6368948979128913E-2</v>
      </c>
      <c r="T2594" s="195">
        <v>0.72159048784059088</v>
      </c>
      <c r="U2594" s="195">
        <v>0.13355074741564238</v>
      </c>
      <c r="V2594" s="194">
        <v>0</v>
      </c>
      <c r="W2594" s="194">
        <v>0</v>
      </c>
      <c r="X2594" s="194">
        <v>0</v>
      </c>
      <c r="Y2594" s="194" t="s">
        <v>629</v>
      </c>
      <c r="AM2594" s="200" t="s">
        <v>194</v>
      </c>
      <c r="AN2594" s="199" t="s">
        <v>342</v>
      </c>
      <c r="AO2594" s="197" t="s">
        <v>630</v>
      </c>
      <c r="AP2594" s="199" t="s">
        <v>318</v>
      </c>
      <c r="AQ2594" s="199" t="s">
        <v>55</v>
      </c>
      <c r="AR2594" s="195">
        <v>0.87758654238539036</v>
      </c>
      <c r="AS2594" s="195">
        <v>0.59586076344041117</v>
      </c>
      <c r="AT2594" s="195">
        <v>1.4728047158506237</v>
      </c>
      <c r="AU2594" s="194">
        <v>0</v>
      </c>
      <c r="AV2594" s="194">
        <v>0</v>
      </c>
      <c r="AW2594" s="194">
        <v>0</v>
      </c>
      <c r="AX2594" s="194" t="s">
        <v>639</v>
      </c>
    </row>
    <row r="2595" spans="14:50" ht="16.5" thickBot="1" x14ac:dyDescent="0.3">
      <c r="N2595" s="200" t="s">
        <v>194</v>
      </c>
      <c r="O2595" s="199" t="s">
        <v>394</v>
      </c>
      <c r="P2595" s="197" t="s">
        <v>630</v>
      </c>
      <c r="Q2595" s="199" t="s">
        <v>322</v>
      </c>
      <c r="R2595" s="199" t="s">
        <v>52</v>
      </c>
      <c r="S2595" s="195">
        <v>9.6368948979128913E-2</v>
      </c>
      <c r="T2595" s="195">
        <v>0.72159048784059088</v>
      </c>
      <c r="U2595" s="195">
        <v>0.13355074741564238</v>
      </c>
      <c r="V2595" s="194">
        <v>0</v>
      </c>
      <c r="W2595" s="194">
        <v>0</v>
      </c>
      <c r="X2595" s="194">
        <v>0</v>
      </c>
      <c r="Y2595" s="194" t="s">
        <v>629</v>
      </c>
      <c r="AM2595" s="200" t="s">
        <v>194</v>
      </c>
      <c r="AN2595" s="199" t="s">
        <v>342</v>
      </c>
      <c r="AO2595" s="197" t="s">
        <v>630</v>
      </c>
      <c r="AP2595" s="199" t="s">
        <v>317</v>
      </c>
      <c r="AQ2595" s="199" t="s">
        <v>55</v>
      </c>
      <c r="AR2595" s="195">
        <v>0.84349271686042782</v>
      </c>
      <c r="AS2595" s="195">
        <v>0.57603863745386885</v>
      </c>
      <c r="AT2595" s="195">
        <v>1.4642988543072817</v>
      </c>
      <c r="AU2595" s="194">
        <v>0</v>
      </c>
      <c r="AV2595" s="194">
        <v>0</v>
      </c>
      <c r="AW2595" s="194">
        <v>0</v>
      </c>
      <c r="AX2595" s="194" t="s">
        <v>639</v>
      </c>
    </row>
    <row r="2596" spans="14:50" ht="16.5" thickBot="1" x14ac:dyDescent="0.3">
      <c r="N2596" s="200" t="s">
        <v>194</v>
      </c>
      <c r="O2596" s="199" t="s">
        <v>394</v>
      </c>
      <c r="P2596" s="197" t="s">
        <v>630</v>
      </c>
      <c r="Q2596" s="199" t="s">
        <v>321</v>
      </c>
      <c r="R2596" s="199" t="s">
        <v>52</v>
      </c>
      <c r="S2596" s="195">
        <v>9.6368948979128913E-2</v>
      </c>
      <c r="T2596" s="195">
        <v>0.72159048784059088</v>
      </c>
      <c r="U2596" s="195">
        <v>0.13355074741564238</v>
      </c>
      <c r="V2596" s="194">
        <v>0</v>
      </c>
      <c r="W2596" s="194">
        <v>0</v>
      </c>
      <c r="X2596" s="194">
        <v>0</v>
      </c>
      <c r="Y2596" s="194" t="s">
        <v>629</v>
      </c>
      <c r="AM2596" s="200" t="s">
        <v>194</v>
      </c>
      <c r="AN2596" s="199" t="s">
        <v>342</v>
      </c>
      <c r="AO2596" s="197" t="s">
        <v>630</v>
      </c>
      <c r="AP2596" s="199" t="s">
        <v>74</v>
      </c>
      <c r="AQ2596" s="199" t="s">
        <v>55</v>
      </c>
      <c r="AR2596" s="195">
        <v>0.87758654238539036</v>
      </c>
      <c r="AS2596" s="195">
        <v>0.59586076344041117</v>
      </c>
      <c r="AT2596" s="195">
        <v>1.4728047158506237</v>
      </c>
      <c r="AU2596" s="194">
        <v>0</v>
      </c>
      <c r="AV2596" s="194">
        <v>0</v>
      </c>
      <c r="AW2596" s="194">
        <v>0</v>
      </c>
      <c r="AX2596" s="194" t="s">
        <v>639</v>
      </c>
    </row>
    <row r="2597" spans="14:50" ht="16.5" thickBot="1" x14ac:dyDescent="0.3">
      <c r="N2597" s="200" t="s">
        <v>194</v>
      </c>
      <c r="O2597" s="199" t="s">
        <v>394</v>
      </c>
      <c r="P2597" s="197" t="s">
        <v>630</v>
      </c>
      <c r="Q2597" s="199" t="s">
        <v>320</v>
      </c>
      <c r="R2597" s="199" t="s">
        <v>52</v>
      </c>
      <c r="S2597" s="195">
        <v>9.6368948979128913E-2</v>
      </c>
      <c r="T2597" s="195">
        <v>0.72159048784059088</v>
      </c>
      <c r="U2597" s="195">
        <v>0.13355074741564238</v>
      </c>
      <c r="V2597" s="194">
        <v>0</v>
      </c>
      <c r="W2597" s="194">
        <v>0</v>
      </c>
      <c r="X2597" s="194">
        <v>0</v>
      </c>
      <c r="Y2597" s="194" t="s">
        <v>629</v>
      </c>
      <c r="AM2597" s="200" t="s">
        <v>194</v>
      </c>
      <c r="AN2597" s="199" t="s">
        <v>342</v>
      </c>
      <c r="AO2597" s="197" t="s">
        <v>630</v>
      </c>
      <c r="AP2597" s="199" t="s">
        <v>316</v>
      </c>
      <c r="AQ2597" s="199" t="s">
        <v>55</v>
      </c>
      <c r="AR2597" s="195">
        <v>0.87758654238539036</v>
      </c>
      <c r="AS2597" s="195">
        <v>0.59586076344041117</v>
      </c>
      <c r="AT2597" s="195">
        <v>1.4728047158506237</v>
      </c>
      <c r="AU2597" s="194">
        <v>0</v>
      </c>
      <c r="AV2597" s="194">
        <v>0</v>
      </c>
      <c r="AW2597" s="194">
        <v>0</v>
      </c>
      <c r="AX2597" s="194" t="s">
        <v>639</v>
      </c>
    </row>
    <row r="2598" spans="14:50" ht="16.5" thickBot="1" x14ac:dyDescent="0.3">
      <c r="N2598" s="200" t="s">
        <v>194</v>
      </c>
      <c r="O2598" s="199" t="s">
        <v>394</v>
      </c>
      <c r="P2598" s="197" t="s">
        <v>630</v>
      </c>
      <c r="Q2598" s="199" t="s">
        <v>319</v>
      </c>
      <c r="R2598" s="199" t="s">
        <v>52</v>
      </c>
      <c r="S2598" s="195">
        <v>9.6368948979128913E-2</v>
      </c>
      <c r="T2598" s="195">
        <v>0.72159048784059088</v>
      </c>
      <c r="U2598" s="195">
        <v>0.13355074741564238</v>
      </c>
      <c r="V2598" s="194">
        <v>0</v>
      </c>
      <c r="W2598" s="194">
        <v>0</v>
      </c>
      <c r="X2598" s="194">
        <v>0</v>
      </c>
      <c r="Y2598" s="194" t="s">
        <v>629</v>
      </c>
      <c r="AM2598" s="200" t="s">
        <v>194</v>
      </c>
      <c r="AN2598" s="199" t="s">
        <v>342</v>
      </c>
      <c r="AO2598" s="197" t="s">
        <v>630</v>
      </c>
      <c r="AP2598" s="199" t="s">
        <v>315</v>
      </c>
      <c r="AQ2598" s="199" t="s">
        <v>55</v>
      </c>
      <c r="AR2598" s="195">
        <v>0.87758654238539036</v>
      </c>
      <c r="AS2598" s="195">
        <v>0.59586076344041117</v>
      </c>
      <c r="AT2598" s="195">
        <v>1.4728047158506237</v>
      </c>
      <c r="AU2598" s="194">
        <v>0</v>
      </c>
      <c r="AV2598" s="194">
        <v>0</v>
      </c>
      <c r="AW2598" s="194">
        <v>0</v>
      </c>
      <c r="AX2598" s="194" t="s">
        <v>639</v>
      </c>
    </row>
    <row r="2599" spans="14:50" ht="16.5" thickBot="1" x14ac:dyDescent="0.3">
      <c r="N2599" s="200" t="s">
        <v>194</v>
      </c>
      <c r="O2599" s="199" t="s">
        <v>394</v>
      </c>
      <c r="P2599" s="197" t="s">
        <v>630</v>
      </c>
      <c r="Q2599" s="199" t="s">
        <v>318</v>
      </c>
      <c r="R2599" s="199" t="s">
        <v>52</v>
      </c>
      <c r="S2599" s="195">
        <v>9.6368948979128913E-2</v>
      </c>
      <c r="T2599" s="195">
        <v>0.72159048784059088</v>
      </c>
      <c r="U2599" s="195">
        <v>0.13355074741564238</v>
      </c>
      <c r="V2599" s="194">
        <v>0</v>
      </c>
      <c r="W2599" s="194">
        <v>0</v>
      </c>
      <c r="X2599" s="194">
        <v>0</v>
      </c>
      <c r="Y2599" s="194" t="s">
        <v>629</v>
      </c>
      <c r="AM2599" s="200" t="s">
        <v>194</v>
      </c>
      <c r="AN2599" s="199" t="s">
        <v>342</v>
      </c>
      <c r="AO2599" s="197" t="s">
        <v>630</v>
      </c>
      <c r="AP2599" s="199" t="s">
        <v>314</v>
      </c>
      <c r="AQ2599" s="199" t="s">
        <v>55</v>
      </c>
      <c r="AR2599" s="195">
        <v>0.87758654238539036</v>
      </c>
      <c r="AS2599" s="195">
        <v>0.59586076344041117</v>
      </c>
      <c r="AT2599" s="195">
        <v>1.4728047158506237</v>
      </c>
      <c r="AU2599" s="194">
        <v>0</v>
      </c>
      <c r="AV2599" s="194">
        <v>0</v>
      </c>
      <c r="AW2599" s="194">
        <v>0</v>
      </c>
      <c r="AX2599" s="194" t="s">
        <v>639</v>
      </c>
    </row>
    <row r="2600" spans="14:50" ht="16.5" thickBot="1" x14ac:dyDescent="0.3">
      <c r="N2600" s="200" t="s">
        <v>194</v>
      </c>
      <c r="O2600" s="199" t="s">
        <v>394</v>
      </c>
      <c r="P2600" s="197" t="s">
        <v>630</v>
      </c>
      <c r="Q2600" s="199" t="s">
        <v>317</v>
      </c>
      <c r="R2600" s="199" t="s">
        <v>52</v>
      </c>
      <c r="S2600" s="195">
        <v>9.9799470599621437E-2</v>
      </c>
      <c r="T2600" s="195">
        <v>0.73543494564228118</v>
      </c>
      <c r="U2600" s="195">
        <v>0.13570128968030348</v>
      </c>
      <c r="V2600" s="194">
        <v>0</v>
      </c>
      <c r="W2600" s="194">
        <v>0</v>
      </c>
      <c r="X2600" s="194">
        <v>0</v>
      </c>
      <c r="Y2600" s="194" t="s">
        <v>629</v>
      </c>
      <c r="AM2600" s="200" t="s">
        <v>194</v>
      </c>
      <c r="AN2600" s="199" t="s">
        <v>342</v>
      </c>
      <c r="AO2600" s="197" t="s">
        <v>630</v>
      </c>
      <c r="AP2600" s="199" t="s">
        <v>313</v>
      </c>
      <c r="AQ2600" s="199" t="s">
        <v>55</v>
      </c>
      <c r="AR2600" s="195">
        <v>0.87758654238539036</v>
      </c>
      <c r="AS2600" s="195">
        <v>0.59586076344041117</v>
      </c>
      <c r="AT2600" s="195">
        <v>1.4728047158506237</v>
      </c>
      <c r="AU2600" s="194">
        <v>0</v>
      </c>
      <c r="AV2600" s="194">
        <v>0</v>
      </c>
      <c r="AW2600" s="194">
        <v>0</v>
      </c>
      <c r="AX2600" s="194" t="s">
        <v>639</v>
      </c>
    </row>
    <row r="2601" spans="14:50" ht="16.5" thickBot="1" x14ac:dyDescent="0.3">
      <c r="N2601" s="200" t="s">
        <v>194</v>
      </c>
      <c r="O2601" s="199" t="s">
        <v>394</v>
      </c>
      <c r="P2601" s="197" t="s">
        <v>630</v>
      </c>
      <c r="Q2601" s="199" t="s">
        <v>74</v>
      </c>
      <c r="R2601" s="199" t="s">
        <v>52</v>
      </c>
      <c r="S2601" s="195">
        <v>9.4559543033621227E-2</v>
      </c>
      <c r="T2601" s="195">
        <v>0.73322426488251713</v>
      </c>
      <c r="U2601" s="195">
        <v>0.1289640121890569</v>
      </c>
      <c r="V2601" s="194">
        <v>0</v>
      </c>
      <c r="W2601" s="194">
        <v>0</v>
      </c>
      <c r="X2601" s="194">
        <v>0</v>
      </c>
      <c r="Y2601" s="194" t="s">
        <v>629</v>
      </c>
      <c r="AM2601" s="200" t="s">
        <v>194</v>
      </c>
      <c r="AN2601" s="199" t="s">
        <v>342</v>
      </c>
      <c r="AO2601" s="197" t="s">
        <v>630</v>
      </c>
      <c r="AP2601" s="199" t="s">
        <v>312</v>
      </c>
      <c r="AQ2601" s="199" t="s">
        <v>55</v>
      </c>
      <c r="AR2601" s="195">
        <v>0.87758654238539036</v>
      </c>
      <c r="AS2601" s="195">
        <v>0.59586076344041117</v>
      </c>
      <c r="AT2601" s="195">
        <v>1.4728047158506237</v>
      </c>
      <c r="AU2601" s="194">
        <v>0</v>
      </c>
      <c r="AV2601" s="194">
        <v>0</v>
      </c>
      <c r="AW2601" s="194">
        <v>0</v>
      </c>
      <c r="AX2601" s="194" t="s">
        <v>639</v>
      </c>
    </row>
    <row r="2602" spans="14:50" ht="16.5" thickBot="1" x14ac:dyDescent="0.3">
      <c r="N2602" s="200" t="s">
        <v>194</v>
      </c>
      <c r="O2602" s="199" t="s">
        <v>394</v>
      </c>
      <c r="P2602" s="197" t="s">
        <v>630</v>
      </c>
      <c r="Q2602" s="199" t="s">
        <v>316</v>
      </c>
      <c r="R2602" s="199" t="s">
        <v>52</v>
      </c>
      <c r="S2602" s="195">
        <v>9.6368948979128913E-2</v>
      </c>
      <c r="T2602" s="195">
        <v>0.72159048784059088</v>
      </c>
      <c r="U2602" s="195">
        <v>0.13355074741564238</v>
      </c>
      <c r="V2602" s="194">
        <v>0</v>
      </c>
      <c r="W2602" s="194">
        <v>0</v>
      </c>
      <c r="X2602" s="194">
        <v>0</v>
      </c>
      <c r="Y2602" s="194" t="s">
        <v>629</v>
      </c>
      <c r="AM2602" s="200" t="s">
        <v>194</v>
      </c>
      <c r="AN2602" s="199" t="s">
        <v>342</v>
      </c>
      <c r="AO2602" s="197" t="s">
        <v>630</v>
      </c>
      <c r="AP2602" s="199" t="s">
        <v>323</v>
      </c>
      <c r="AQ2602" s="199" t="s">
        <v>52</v>
      </c>
      <c r="AR2602" s="195">
        <v>0.84349271686042782</v>
      </c>
      <c r="AS2602" s="195">
        <v>0.57603863745386885</v>
      </c>
      <c r="AT2602" s="195">
        <v>1.4642988543072817</v>
      </c>
      <c r="AU2602" s="194">
        <v>0</v>
      </c>
      <c r="AV2602" s="194">
        <v>0</v>
      </c>
      <c r="AW2602" s="194">
        <v>0</v>
      </c>
      <c r="AX2602" s="194" t="s">
        <v>639</v>
      </c>
    </row>
    <row r="2603" spans="14:50" ht="16.5" thickBot="1" x14ac:dyDescent="0.3">
      <c r="N2603" s="200" t="s">
        <v>194</v>
      </c>
      <c r="O2603" s="199" t="s">
        <v>394</v>
      </c>
      <c r="P2603" s="197" t="s">
        <v>630</v>
      </c>
      <c r="Q2603" s="199" t="s">
        <v>315</v>
      </c>
      <c r="R2603" s="199" t="s">
        <v>52</v>
      </c>
      <c r="S2603" s="195">
        <v>9.6368948979128913E-2</v>
      </c>
      <c r="T2603" s="195">
        <v>0.72159048784059088</v>
      </c>
      <c r="U2603" s="195">
        <v>0.13355074741564238</v>
      </c>
      <c r="V2603" s="194">
        <v>0</v>
      </c>
      <c r="W2603" s="194">
        <v>0</v>
      </c>
      <c r="X2603" s="194">
        <v>0</v>
      </c>
      <c r="Y2603" s="194" t="s">
        <v>629</v>
      </c>
      <c r="AM2603" s="200" t="s">
        <v>194</v>
      </c>
      <c r="AN2603" s="199" t="s">
        <v>342</v>
      </c>
      <c r="AO2603" s="197" t="s">
        <v>630</v>
      </c>
      <c r="AP2603" s="199" t="s">
        <v>322</v>
      </c>
      <c r="AQ2603" s="199" t="s">
        <v>52</v>
      </c>
      <c r="AR2603" s="195">
        <v>0.88990657907579063</v>
      </c>
      <c r="AS2603" s="195">
        <v>0.5986306127220018</v>
      </c>
      <c r="AT2603" s="195">
        <v>1.486570449562115</v>
      </c>
      <c r="AU2603" s="194">
        <v>0</v>
      </c>
      <c r="AV2603" s="194">
        <v>0</v>
      </c>
      <c r="AW2603" s="194">
        <v>0</v>
      </c>
      <c r="AX2603" s="194" t="s">
        <v>639</v>
      </c>
    </row>
    <row r="2604" spans="14:50" ht="16.5" thickBot="1" x14ac:dyDescent="0.3">
      <c r="N2604" s="200" t="s">
        <v>194</v>
      </c>
      <c r="O2604" s="199" t="s">
        <v>394</v>
      </c>
      <c r="P2604" s="197" t="s">
        <v>630</v>
      </c>
      <c r="Q2604" s="199" t="s">
        <v>314</v>
      </c>
      <c r="R2604" s="199" t="s">
        <v>52</v>
      </c>
      <c r="S2604" s="195">
        <v>9.6368948979128913E-2</v>
      </c>
      <c r="T2604" s="195">
        <v>0.72159048784059088</v>
      </c>
      <c r="U2604" s="195">
        <v>0.13355074741564238</v>
      </c>
      <c r="V2604" s="194">
        <v>0</v>
      </c>
      <c r="W2604" s="194">
        <v>0</v>
      </c>
      <c r="X2604" s="194">
        <v>0</v>
      </c>
      <c r="Y2604" s="194" t="s">
        <v>629</v>
      </c>
      <c r="AM2604" s="200" t="s">
        <v>194</v>
      </c>
      <c r="AN2604" s="199" t="s">
        <v>342</v>
      </c>
      <c r="AO2604" s="197" t="s">
        <v>630</v>
      </c>
      <c r="AP2604" s="199" t="s">
        <v>321</v>
      </c>
      <c r="AQ2604" s="199" t="s">
        <v>52</v>
      </c>
      <c r="AR2604" s="195">
        <v>0.84349271686042782</v>
      </c>
      <c r="AS2604" s="195">
        <v>0.57603863745386885</v>
      </c>
      <c r="AT2604" s="195">
        <v>1.4642988543072817</v>
      </c>
      <c r="AU2604" s="194">
        <v>0</v>
      </c>
      <c r="AV2604" s="194">
        <v>0</v>
      </c>
      <c r="AW2604" s="194">
        <v>0</v>
      </c>
      <c r="AX2604" s="194" t="s">
        <v>639</v>
      </c>
    </row>
    <row r="2605" spans="14:50" ht="16.5" thickBot="1" x14ac:dyDescent="0.3">
      <c r="N2605" s="200" t="s">
        <v>194</v>
      </c>
      <c r="O2605" s="199" t="s">
        <v>394</v>
      </c>
      <c r="P2605" s="197" t="s">
        <v>630</v>
      </c>
      <c r="Q2605" s="199" t="s">
        <v>313</v>
      </c>
      <c r="R2605" s="199" t="s">
        <v>52</v>
      </c>
      <c r="S2605" s="195">
        <v>9.6368948979128913E-2</v>
      </c>
      <c r="T2605" s="195">
        <v>0.72159048784059088</v>
      </c>
      <c r="U2605" s="195">
        <v>0.13355074741564238</v>
      </c>
      <c r="V2605" s="194">
        <v>0</v>
      </c>
      <c r="W2605" s="194">
        <v>0</v>
      </c>
      <c r="X2605" s="194">
        <v>0</v>
      </c>
      <c r="Y2605" s="194" t="s">
        <v>629</v>
      </c>
      <c r="AM2605" s="200" t="s">
        <v>194</v>
      </c>
      <c r="AN2605" s="199" t="s">
        <v>342</v>
      </c>
      <c r="AO2605" s="197" t="s">
        <v>630</v>
      </c>
      <c r="AP2605" s="199" t="s">
        <v>320</v>
      </c>
      <c r="AQ2605" s="199" t="s">
        <v>52</v>
      </c>
      <c r="AR2605" s="195">
        <v>0.84349271686042782</v>
      </c>
      <c r="AS2605" s="195">
        <v>0.57603863745386885</v>
      </c>
      <c r="AT2605" s="195">
        <v>1.4642988543072817</v>
      </c>
      <c r="AU2605" s="194">
        <v>0</v>
      </c>
      <c r="AV2605" s="194">
        <v>0</v>
      </c>
      <c r="AW2605" s="194">
        <v>0</v>
      </c>
      <c r="AX2605" s="194" t="s">
        <v>639</v>
      </c>
    </row>
    <row r="2606" spans="14:50" ht="16.5" thickBot="1" x14ac:dyDescent="0.3">
      <c r="N2606" s="200" t="s">
        <v>194</v>
      </c>
      <c r="O2606" s="199" t="s">
        <v>394</v>
      </c>
      <c r="P2606" s="197" t="s">
        <v>630</v>
      </c>
      <c r="Q2606" s="199" t="s">
        <v>312</v>
      </c>
      <c r="R2606" s="199" t="s">
        <v>52</v>
      </c>
      <c r="S2606" s="195">
        <v>9.4559543033621227E-2</v>
      </c>
      <c r="T2606" s="195">
        <v>0.73322426488251713</v>
      </c>
      <c r="U2606" s="195">
        <v>0.1289640121890569</v>
      </c>
      <c r="V2606" s="194">
        <v>0</v>
      </c>
      <c r="W2606" s="194">
        <v>0</v>
      </c>
      <c r="X2606" s="194">
        <v>0</v>
      </c>
      <c r="Y2606" s="194" t="s">
        <v>629</v>
      </c>
      <c r="AM2606" s="200" t="s">
        <v>194</v>
      </c>
      <c r="AN2606" s="199" t="s">
        <v>342</v>
      </c>
      <c r="AO2606" s="197" t="s">
        <v>630</v>
      </c>
      <c r="AP2606" s="199" t="s">
        <v>319</v>
      </c>
      <c r="AQ2606" s="199" t="s">
        <v>52</v>
      </c>
      <c r="AR2606" s="195">
        <v>0.88990657907579063</v>
      </c>
      <c r="AS2606" s="195">
        <v>0.5986306127220018</v>
      </c>
      <c r="AT2606" s="195">
        <v>1.486570449562115</v>
      </c>
      <c r="AU2606" s="194">
        <v>0</v>
      </c>
      <c r="AV2606" s="194">
        <v>0</v>
      </c>
      <c r="AW2606" s="194">
        <v>0</v>
      </c>
      <c r="AX2606" s="194" t="s">
        <v>639</v>
      </c>
    </row>
    <row r="2607" spans="14:50" ht="16.5" thickBot="1" x14ac:dyDescent="0.3">
      <c r="N2607" s="200" t="s">
        <v>194</v>
      </c>
      <c r="O2607" s="199" t="s">
        <v>392</v>
      </c>
      <c r="P2607" s="197" t="s">
        <v>630</v>
      </c>
      <c r="Q2607" s="199" t="s">
        <v>323</v>
      </c>
      <c r="R2607" s="199" t="s">
        <v>55</v>
      </c>
      <c r="S2607" s="195">
        <v>0.6355093671897788</v>
      </c>
      <c r="T2607" s="195">
        <v>0.67345698716168745</v>
      </c>
      <c r="U2607" s="195">
        <v>0.94365249645439053</v>
      </c>
      <c r="V2607" s="194">
        <v>0</v>
      </c>
      <c r="W2607" s="194">
        <v>0</v>
      </c>
      <c r="X2607" s="194">
        <v>0</v>
      </c>
      <c r="Y2607" s="194" t="s">
        <v>629</v>
      </c>
      <c r="AM2607" s="200" t="s">
        <v>194</v>
      </c>
      <c r="AN2607" s="199" t="s">
        <v>342</v>
      </c>
      <c r="AO2607" s="197" t="s">
        <v>630</v>
      </c>
      <c r="AP2607" s="199" t="s">
        <v>318</v>
      </c>
      <c r="AQ2607" s="199" t="s">
        <v>52</v>
      </c>
      <c r="AR2607" s="195">
        <v>0.87758654238539036</v>
      </c>
      <c r="AS2607" s="195">
        <v>0.59586076344041117</v>
      </c>
      <c r="AT2607" s="195">
        <v>1.4728047158506237</v>
      </c>
      <c r="AU2607" s="194">
        <v>0</v>
      </c>
      <c r="AV2607" s="194">
        <v>0</v>
      </c>
      <c r="AW2607" s="194">
        <v>0</v>
      </c>
      <c r="AX2607" s="194" t="s">
        <v>639</v>
      </c>
    </row>
    <row r="2608" spans="14:50" ht="16.5" thickBot="1" x14ac:dyDescent="0.3">
      <c r="N2608" s="200" t="s">
        <v>194</v>
      </c>
      <c r="O2608" s="199" t="s">
        <v>392</v>
      </c>
      <c r="P2608" s="197" t="s">
        <v>630</v>
      </c>
      <c r="Q2608" s="199" t="s">
        <v>322</v>
      </c>
      <c r="R2608" s="199" t="s">
        <v>55</v>
      </c>
      <c r="S2608" s="195">
        <v>0.67461663160810448</v>
      </c>
      <c r="T2608" s="195">
        <v>0.65400266291470333</v>
      </c>
      <c r="U2608" s="195">
        <v>1.0315197014665516</v>
      </c>
      <c r="V2608" s="194">
        <v>0</v>
      </c>
      <c r="W2608" s="194">
        <v>0</v>
      </c>
      <c r="X2608" s="194">
        <v>0</v>
      </c>
      <c r="Y2608" s="194" t="s">
        <v>629</v>
      </c>
      <c r="AM2608" s="200" t="s">
        <v>194</v>
      </c>
      <c r="AN2608" s="199" t="s">
        <v>342</v>
      </c>
      <c r="AO2608" s="197" t="s">
        <v>630</v>
      </c>
      <c r="AP2608" s="199" t="s">
        <v>317</v>
      </c>
      <c r="AQ2608" s="199" t="s">
        <v>52</v>
      </c>
      <c r="AR2608" s="195">
        <v>0.84349271686042782</v>
      </c>
      <c r="AS2608" s="195">
        <v>0.57603863745386885</v>
      </c>
      <c r="AT2608" s="195">
        <v>1.4642988543072817</v>
      </c>
      <c r="AU2608" s="194">
        <v>0</v>
      </c>
      <c r="AV2608" s="194">
        <v>0</v>
      </c>
      <c r="AW2608" s="194">
        <v>0</v>
      </c>
      <c r="AX2608" s="194" t="s">
        <v>639</v>
      </c>
    </row>
    <row r="2609" spans="14:50" ht="16.5" thickBot="1" x14ac:dyDescent="0.3">
      <c r="N2609" s="200" t="s">
        <v>194</v>
      </c>
      <c r="O2609" s="199" t="s">
        <v>392</v>
      </c>
      <c r="P2609" s="197" t="s">
        <v>630</v>
      </c>
      <c r="Q2609" s="199" t="s">
        <v>321</v>
      </c>
      <c r="R2609" s="199" t="s">
        <v>55</v>
      </c>
      <c r="S2609" s="195">
        <v>0.38028030687070696</v>
      </c>
      <c r="T2609" s="195">
        <v>0.67345698716168745</v>
      </c>
      <c r="U2609" s="195">
        <v>0.56466903472694552</v>
      </c>
      <c r="V2609" s="194">
        <v>0</v>
      </c>
      <c r="W2609" s="194">
        <v>0</v>
      </c>
      <c r="X2609" s="194">
        <v>0</v>
      </c>
      <c r="Y2609" s="194" t="s">
        <v>629</v>
      </c>
      <c r="AM2609" s="200" t="s">
        <v>194</v>
      </c>
      <c r="AN2609" s="199" t="s">
        <v>342</v>
      </c>
      <c r="AO2609" s="197" t="s">
        <v>630</v>
      </c>
      <c r="AP2609" s="199" t="s">
        <v>74</v>
      </c>
      <c r="AQ2609" s="199" t="s">
        <v>52</v>
      </c>
      <c r="AR2609" s="195">
        <v>0.87758654238539036</v>
      </c>
      <c r="AS2609" s="195">
        <v>0.59586076344041117</v>
      </c>
      <c r="AT2609" s="195">
        <v>1.4728047158506237</v>
      </c>
      <c r="AU2609" s="194">
        <v>0</v>
      </c>
      <c r="AV2609" s="194">
        <v>0</v>
      </c>
      <c r="AW2609" s="194">
        <v>0</v>
      </c>
      <c r="AX2609" s="194" t="s">
        <v>639</v>
      </c>
    </row>
    <row r="2610" spans="14:50" ht="16.5" thickBot="1" x14ac:dyDescent="0.3">
      <c r="N2610" s="200" t="s">
        <v>194</v>
      </c>
      <c r="O2610" s="199" t="s">
        <v>392</v>
      </c>
      <c r="P2610" s="197" t="s">
        <v>630</v>
      </c>
      <c r="Q2610" s="199" t="s">
        <v>320</v>
      </c>
      <c r="R2610" s="199" t="s">
        <v>55</v>
      </c>
      <c r="S2610" s="195">
        <v>1.3676384565083406</v>
      </c>
      <c r="T2610" s="195">
        <v>0.67345698716168745</v>
      </c>
      <c r="U2610" s="195">
        <v>2.0307732826001406</v>
      </c>
      <c r="V2610" s="194">
        <v>0</v>
      </c>
      <c r="W2610" s="194">
        <v>0</v>
      </c>
      <c r="X2610" s="194">
        <v>0</v>
      </c>
      <c r="Y2610" s="194" t="s">
        <v>629</v>
      </c>
      <c r="AM2610" s="200" t="s">
        <v>194</v>
      </c>
      <c r="AN2610" s="199" t="s">
        <v>342</v>
      </c>
      <c r="AO2610" s="197" t="s">
        <v>630</v>
      </c>
      <c r="AP2610" s="199" t="s">
        <v>316</v>
      </c>
      <c r="AQ2610" s="199" t="s">
        <v>52</v>
      </c>
      <c r="AR2610" s="195">
        <v>0.87758654238539036</v>
      </c>
      <c r="AS2610" s="195">
        <v>0.59586076344041117</v>
      </c>
      <c r="AT2610" s="195">
        <v>1.4728047158506237</v>
      </c>
      <c r="AU2610" s="194">
        <v>0</v>
      </c>
      <c r="AV2610" s="194">
        <v>0</v>
      </c>
      <c r="AW2610" s="194">
        <v>0</v>
      </c>
      <c r="AX2610" s="194" t="s">
        <v>639</v>
      </c>
    </row>
    <row r="2611" spans="14:50" ht="16.5" thickBot="1" x14ac:dyDescent="0.3">
      <c r="N2611" s="200" t="s">
        <v>194</v>
      </c>
      <c r="O2611" s="199" t="s">
        <v>392</v>
      </c>
      <c r="P2611" s="197" t="s">
        <v>630</v>
      </c>
      <c r="Q2611" s="199" t="s">
        <v>319</v>
      </c>
      <c r="R2611" s="199" t="s">
        <v>55</v>
      </c>
      <c r="S2611" s="195">
        <v>1.3029804963349152</v>
      </c>
      <c r="T2611" s="195">
        <v>0.67345698716168734</v>
      </c>
      <c r="U2611" s="195">
        <v>1.9347642405885206</v>
      </c>
      <c r="V2611" s="194">
        <v>0</v>
      </c>
      <c r="W2611" s="194">
        <v>0</v>
      </c>
      <c r="X2611" s="194">
        <v>0</v>
      </c>
      <c r="Y2611" s="194" t="s">
        <v>629</v>
      </c>
      <c r="AM2611" s="200" t="s">
        <v>194</v>
      </c>
      <c r="AN2611" s="199" t="s">
        <v>342</v>
      </c>
      <c r="AO2611" s="197" t="s">
        <v>630</v>
      </c>
      <c r="AP2611" s="199" t="s">
        <v>315</v>
      </c>
      <c r="AQ2611" s="199" t="s">
        <v>52</v>
      </c>
      <c r="AR2611" s="195">
        <v>0.87758654238539036</v>
      </c>
      <c r="AS2611" s="195">
        <v>0.59586076344041117</v>
      </c>
      <c r="AT2611" s="195">
        <v>1.4728047158506237</v>
      </c>
      <c r="AU2611" s="194">
        <v>0</v>
      </c>
      <c r="AV2611" s="194">
        <v>0</v>
      </c>
      <c r="AW2611" s="194">
        <v>0</v>
      </c>
      <c r="AX2611" s="194" t="s">
        <v>639</v>
      </c>
    </row>
    <row r="2612" spans="14:50" ht="16.5" thickBot="1" x14ac:dyDescent="0.3">
      <c r="N2612" s="200" t="s">
        <v>194</v>
      </c>
      <c r="O2612" s="199" t="s">
        <v>392</v>
      </c>
      <c r="P2612" s="197" t="s">
        <v>630</v>
      </c>
      <c r="Q2612" s="199" t="s">
        <v>318</v>
      </c>
      <c r="R2612" s="199" t="s">
        <v>55</v>
      </c>
      <c r="S2612" s="195">
        <v>0.35158599744707586</v>
      </c>
      <c r="T2612" s="195">
        <v>0.67345698716168734</v>
      </c>
      <c r="U2612" s="195">
        <v>0.52206154832374629</v>
      </c>
      <c r="V2612" s="194">
        <v>0</v>
      </c>
      <c r="W2612" s="194">
        <v>0</v>
      </c>
      <c r="X2612" s="194">
        <v>0</v>
      </c>
      <c r="Y2612" s="194" t="s">
        <v>629</v>
      </c>
      <c r="AM2612" s="200" t="s">
        <v>194</v>
      </c>
      <c r="AN2612" s="199" t="s">
        <v>342</v>
      </c>
      <c r="AO2612" s="197" t="s">
        <v>630</v>
      </c>
      <c r="AP2612" s="199" t="s">
        <v>314</v>
      </c>
      <c r="AQ2612" s="199" t="s">
        <v>52</v>
      </c>
      <c r="AR2612" s="195">
        <v>0.87758654238539036</v>
      </c>
      <c r="AS2612" s="195">
        <v>0.59586076344041117</v>
      </c>
      <c r="AT2612" s="195">
        <v>1.4728047158506237</v>
      </c>
      <c r="AU2612" s="194">
        <v>0</v>
      </c>
      <c r="AV2612" s="194">
        <v>0</v>
      </c>
      <c r="AW2612" s="194">
        <v>0</v>
      </c>
      <c r="AX2612" s="194" t="s">
        <v>639</v>
      </c>
    </row>
    <row r="2613" spans="14:50" ht="16.5" thickBot="1" x14ac:dyDescent="0.3">
      <c r="N2613" s="200" t="s">
        <v>194</v>
      </c>
      <c r="O2613" s="199" t="s">
        <v>392</v>
      </c>
      <c r="P2613" s="197" t="s">
        <v>630</v>
      </c>
      <c r="Q2613" s="199" t="s">
        <v>317</v>
      </c>
      <c r="R2613" s="199" t="s">
        <v>55</v>
      </c>
      <c r="S2613" s="195">
        <v>0.99407322955055055</v>
      </c>
      <c r="T2613" s="195">
        <v>0.65400266291470321</v>
      </c>
      <c r="U2613" s="195">
        <v>1.5199834586609324</v>
      </c>
      <c r="V2613" s="194">
        <v>0</v>
      </c>
      <c r="W2613" s="194">
        <v>0</v>
      </c>
      <c r="X2613" s="194">
        <v>0</v>
      </c>
      <c r="Y2613" s="194" t="s">
        <v>629</v>
      </c>
      <c r="AM2613" s="200" t="s">
        <v>194</v>
      </c>
      <c r="AN2613" s="199" t="s">
        <v>342</v>
      </c>
      <c r="AO2613" s="197" t="s">
        <v>630</v>
      </c>
      <c r="AP2613" s="199" t="s">
        <v>313</v>
      </c>
      <c r="AQ2613" s="199" t="s">
        <v>52</v>
      </c>
      <c r="AR2613" s="195">
        <v>0.87758654238539036</v>
      </c>
      <c r="AS2613" s="195">
        <v>0.59586076344041117</v>
      </c>
      <c r="AT2613" s="195">
        <v>1.4728047158506237</v>
      </c>
      <c r="AU2613" s="194">
        <v>0</v>
      </c>
      <c r="AV2613" s="194">
        <v>0</v>
      </c>
      <c r="AW2613" s="194">
        <v>0</v>
      </c>
      <c r="AX2613" s="194" t="s">
        <v>639</v>
      </c>
    </row>
    <row r="2614" spans="14:50" ht="16.5" thickBot="1" x14ac:dyDescent="0.3">
      <c r="N2614" s="200" t="s">
        <v>194</v>
      </c>
      <c r="O2614" s="199" t="s">
        <v>392</v>
      </c>
      <c r="P2614" s="197" t="s">
        <v>630</v>
      </c>
      <c r="Q2614" s="199" t="s">
        <v>74</v>
      </c>
      <c r="R2614" s="199" t="s">
        <v>55</v>
      </c>
      <c r="S2614" s="195">
        <v>0.35478823851717822</v>
      </c>
      <c r="T2614" s="195">
        <v>0.67345698716168745</v>
      </c>
      <c r="U2614" s="195">
        <v>0.52681647867735104</v>
      </c>
      <c r="V2614" s="194">
        <v>0</v>
      </c>
      <c r="W2614" s="194">
        <v>0</v>
      </c>
      <c r="X2614" s="194">
        <v>0</v>
      </c>
      <c r="Y2614" s="194" t="s">
        <v>629</v>
      </c>
      <c r="AM2614" s="200" t="s">
        <v>194</v>
      </c>
      <c r="AN2614" s="199" t="s">
        <v>342</v>
      </c>
      <c r="AO2614" s="197" t="s">
        <v>630</v>
      </c>
      <c r="AP2614" s="199" t="s">
        <v>312</v>
      </c>
      <c r="AQ2614" s="199" t="s">
        <v>52</v>
      </c>
      <c r="AR2614" s="195">
        <v>0.87758654238539036</v>
      </c>
      <c r="AS2614" s="195">
        <v>0.59586076344041117</v>
      </c>
      <c r="AT2614" s="195">
        <v>1.4728047158506237</v>
      </c>
      <c r="AU2614" s="194">
        <v>0</v>
      </c>
      <c r="AV2614" s="194">
        <v>0</v>
      </c>
      <c r="AW2614" s="194">
        <v>0</v>
      </c>
      <c r="AX2614" s="194" t="s">
        <v>639</v>
      </c>
    </row>
    <row r="2615" spans="14:50" ht="16.5" thickBot="1" x14ac:dyDescent="0.3">
      <c r="N2615" s="200" t="s">
        <v>194</v>
      </c>
      <c r="O2615" s="199" t="s">
        <v>392</v>
      </c>
      <c r="P2615" s="197" t="s">
        <v>630</v>
      </c>
      <c r="Q2615" s="199" t="s">
        <v>316</v>
      </c>
      <c r="R2615" s="199" t="s">
        <v>55</v>
      </c>
      <c r="S2615" s="195">
        <v>0.70170163948604569</v>
      </c>
      <c r="T2615" s="195">
        <v>0.67345698716168734</v>
      </c>
      <c r="U2615" s="195">
        <v>1.041939801446558</v>
      </c>
      <c r="V2615" s="194">
        <v>0</v>
      </c>
      <c r="W2615" s="194">
        <v>0</v>
      </c>
      <c r="X2615" s="194">
        <v>0</v>
      </c>
      <c r="Y2615" s="194" t="s">
        <v>629</v>
      </c>
      <c r="AM2615" s="200" t="s">
        <v>194</v>
      </c>
      <c r="AN2615" s="199" t="s">
        <v>341</v>
      </c>
      <c r="AO2615" s="197" t="s">
        <v>630</v>
      </c>
      <c r="AP2615" s="199" t="s">
        <v>323</v>
      </c>
      <c r="AQ2615" s="199" t="s">
        <v>55</v>
      </c>
      <c r="AR2615" s="195">
        <v>0.13446820427096684</v>
      </c>
      <c r="AS2615" s="195">
        <v>0.64132347283689495</v>
      </c>
      <c r="AT2615" s="195">
        <v>0.20967298090017916</v>
      </c>
      <c r="AU2615" s="194">
        <v>0</v>
      </c>
      <c r="AV2615" s="194">
        <v>0</v>
      </c>
      <c r="AW2615" s="194">
        <v>0</v>
      </c>
      <c r="AX2615" s="194" t="s">
        <v>639</v>
      </c>
    </row>
    <row r="2616" spans="14:50" ht="16.5" thickBot="1" x14ac:dyDescent="0.3">
      <c r="N2616" s="200" t="s">
        <v>194</v>
      </c>
      <c r="O2616" s="199" t="s">
        <v>392</v>
      </c>
      <c r="P2616" s="197" t="s">
        <v>630</v>
      </c>
      <c r="Q2616" s="199" t="s">
        <v>315</v>
      </c>
      <c r="R2616" s="199" t="s">
        <v>55</v>
      </c>
      <c r="S2616" s="195">
        <v>1.0815844038525646</v>
      </c>
      <c r="T2616" s="195">
        <v>0.67345698716168734</v>
      </c>
      <c r="U2616" s="195">
        <v>1.6060185349192786</v>
      </c>
      <c r="V2616" s="194">
        <v>0</v>
      </c>
      <c r="W2616" s="194">
        <v>0</v>
      </c>
      <c r="X2616" s="194">
        <v>0</v>
      </c>
      <c r="Y2616" s="194" t="s">
        <v>629</v>
      </c>
      <c r="AM2616" s="200" t="s">
        <v>194</v>
      </c>
      <c r="AN2616" s="199" t="s">
        <v>341</v>
      </c>
      <c r="AO2616" s="197" t="s">
        <v>630</v>
      </c>
      <c r="AP2616" s="199" t="s">
        <v>322</v>
      </c>
      <c r="AQ2616" s="199" t="s">
        <v>55</v>
      </c>
      <c r="AR2616" s="195">
        <v>0.13298437189486428</v>
      </c>
      <c r="AS2616" s="195">
        <v>0.63497313873266092</v>
      </c>
      <c r="AT2616" s="195">
        <v>0.20943306698026154</v>
      </c>
      <c r="AU2616" s="194">
        <v>0</v>
      </c>
      <c r="AV2616" s="194">
        <v>0</v>
      </c>
      <c r="AW2616" s="194">
        <v>0</v>
      </c>
      <c r="AX2616" s="194" t="s">
        <v>639</v>
      </c>
    </row>
    <row r="2617" spans="14:50" ht="16.5" thickBot="1" x14ac:dyDescent="0.3">
      <c r="N2617" s="200" t="s">
        <v>194</v>
      </c>
      <c r="O2617" s="199" t="s">
        <v>392</v>
      </c>
      <c r="P2617" s="197" t="s">
        <v>630</v>
      </c>
      <c r="Q2617" s="199" t="s">
        <v>314</v>
      </c>
      <c r="R2617" s="199" t="s">
        <v>55</v>
      </c>
      <c r="S2617" s="195">
        <v>0.83322394845429781</v>
      </c>
      <c r="T2617" s="195">
        <v>0.67345698716168745</v>
      </c>
      <c r="U2617" s="195">
        <v>1.2372340985961925</v>
      </c>
      <c r="V2617" s="194">
        <v>0</v>
      </c>
      <c r="W2617" s="194">
        <v>0</v>
      </c>
      <c r="X2617" s="194">
        <v>0</v>
      </c>
      <c r="Y2617" s="194" t="s">
        <v>629</v>
      </c>
      <c r="AM2617" s="200" t="s">
        <v>194</v>
      </c>
      <c r="AN2617" s="199" t="s">
        <v>341</v>
      </c>
      <c r="AO2617" s="197" t="s">
        <v>630</v>
      </c>
      <c r="AP2617" s="199" t="s">
        <v>321</v>
      </c>
      <c r="AQ2617" s="199" t="s">
        <v>55</v>
      </c>
      <c r="AR2617" s="195">
        <v>0.13446820427096684</v>
      </c>
      <c r="AS2617" s="195">
        <v>0.64132347283689495</v>
      </c>
      <c r="AT2617" s="195">
        <v>0.20967298090017916</v>
      </c>
      <c r="AU2617" s="194">
        <v>0</v>
      </c>
      <c r="AV2617" s="194">
        <v>0</v>
      </c>
      <c r="AW2617" s="194">
        <v>0</v>
      </c>
      <c r="AX2617" s="194" t="s">
        <v>639</v>
      </c>
    </row>
    <row r="2618" spans="14:50" ht="16.5" thickBot="1" x14ac:dyDescent="0.3">
      <c r="N2618" s="200" t="s">
        <v>194</v>
      </c>
      <c r="O2618" s="199" t="s">
        <v>392</v>
      </c>
      <c r="P2618" s="197" t="s">
        <v>630</v>
      </c>
      <c r="Q2618" s="199" t="s">
        <v>313</v>
      </c>
      <c r="R2618" s="199" t="s">
        <v>55</v>
      </c>
      <c r="S2618" s="195">
        <v>0.7272612006591781</v>
      </c>
      <c r="T2618" s="195">
        <v>0.67345698716168756</v>
      </c>
      <c r="U2618" s="195">
        <v>1.0798925759524014</v>
      </c>
      <c r="V2618" s="194">
        <v>0</v>
      </c>
      <c r="W2618" s="194">
        <v>0</v>
      </c>
      <c r="X2618" s="194">
        <v>0</v>
      </c>
      <c r="Y2618" s="194" t="s">
        <v>629</v>
      </c>
      <c r="AM2618" s="200" t="s">
        <v>194</v>
      </c>
      <c r="AN2618" s="199" t="s">
        <v>341</v>
      </c>
      <c r="AO2618" s="197" t="s">
        <v>630</v>
      </c>
      <c r="AP2618" s="199" t="s">
        <v>320</v>
      </c>
      <c r="AQ2618" s="199" t="s">
        <v>55</v>
      </c>
      <c r="AR2618" s="195">
        <v>0.13298437189486428</v>
      </c>
      <c r="AS2618" s="195">
        <v>0.63497313873266092</v>
      </c>
      <c r="AT2618" s="195">
        <v>0.20943306698026154</v>
      </c>
      <c r="AU2618" s="194">
        <v>0</v>
      </c>
      <c r="AV2618" s="194">
        <v>0</v>
      </c>
      <c r="AW2618" s="194">
        <v>0</v>
      </c>
      <c r="AX2618" s="194" t="s">
        <v>639</v>
      </c>
    </row>
    <row r="2619" spans="14:50" ht="16.5" thickBot="1" x14ac:dyDescent="0.3">
      <c r="N2619" s="200" t="s">
        <v>194</v>
      </c>
      <c r="O2619" s="199" t="s">
        <v>392</v>
      </c>
      <c r="P2619" s="197" t="s">
        <v>630</v>
      </c>
      <c r="Q2619" s="199" t="s">
        <v>312</v>
      </c>
      <c r="R2619" s="199" t="s">
        <v>55</v>
      </c>
      <c r="S2619" s="195">
        <v>0.1618806690305794</v>
      </c>
      <c r="T2619" s="195">
        <v>0.67345698716168734</v>
      </c>
      <c r="U2619" s="195">
        <v>0.24037269211925807</v>
      </c>
      <c r="V2619" s="194">
        <v>0</v>
      </c>
      <c r="W2619" s="194">
        <v>0</v>
      </c>
      <c r="X2619" s="194">
        <v>0</v>
      </c>
      <c r="Y2619" s="194" t="s">
        <v>629</v>
      </c>
      <c r="AM2619" s="200" t="s">
        <v>194</v>
      </c>
      <c r="AN2619" s="199" t="s">
        <v>341</v>
      </c>
      <c r="AO2619" s="197" t="s">
        <v>630</v>
      </c>
      <c r="AP2619" s="199" t="s">
        <v>319</v>
      </c>
      <c r="AQ2619" s="199" t="s">
        <v>55</v>
      </c>
      <c r="AR2619" s="195">
        <v>0.13298437189486428</v>
      </c>
      <c r="AS2619" s="195">
        <v>0.63497313873266092</v>
      </c>
      <c r="AT2619" s="195">
        <v>0.20943306698026154</v>
      </c>
      <c r="AU2619" s="194">
        <v>0</v>
      </c>
      <c r="AV2619" s="194">
        <v>0</v>
      </c>
      <c r="AW2619" s="194">
        <v>0</v>
      </c>
      <c r="AX2619" s="194" t="s">
        <v>639</v>
      </c>
    </row>
    <row r="2620" spans="14:50" ht="16.5" thickBot="1" x14ac:dyDescent="0.3">
      <c r="N2620" s="200" t="s">
        <v>194</v>
      </c>
      <c r="O2620" s="199" t="s">
        <v>392</v>
      </c>
      <c r="P2620" s="197" t="s">
        <v>630</v>
      </c>
      <c r="Q2620" s="199" t="s">
        <v>323</v>
      </c>
      <c r="R2620" s="199" t="s">
        <v>52</v>
      </c>
      <c r="S2620" s="195">
        <v>0.6355093671897788</v>
      </c>
      <c r="T2620" s="195">
        <v>0.67345698716168745</v>
      </c>
      <c r="U2620" s="195">
        <v>0.94365249645439053</v>
      </c>
      <c r="V2620" s="194">
        <v>0</v>
      </c>
      <c r="W2620" s="194">
        <v>0</v>
      </c>
      <c r="X2620" s="194">
        <v>0</v>
      </c>
      <c r="Y2620" s="194" t="s">
        <v>629</v>
      </c>
      <c r="AM2620" s="200" t="s">
        <v>194</v>
      </c>
      <c r="AN2620" s="199" t="s">
        <v>341</v>
      </c>
      <c r="AO2620" s="197" t="s">
        <v>630</v>
      </c>
      <c r="AP2620" s="199" t="s">
        <v>318</v>
      </c>
      <c r="AQ2620" s="199" t="s">
        <v>55</v>
      </c>
      <c r="AR2620" s="195">
        <v>0.13446820427096684</v>
      </c>
      <c r="AS2620" s="195">
        <v>0.64132347283689495</v>
      </c>
      <c r="AT2620" s="195">
        <v>0.20967298090017916</v>
      </c>
      <c r="AU2620" s="194">
        <v>0</v>
      </c>
      <c r="AV2620" s="194">
        <v>0</v>
      </c>
      <c r="AW2620" s="194">
        <v>0</v>
      </c>
      <c r="AX2620" s="194" t="s">
        <v>639</v>
      </c>
    </row>
    <row r="2621" spans="14:50" ht="16.5" thickBot="1" x14ac:dyDescent="0.3">
      <c r="N2621" s="200" t="s">
        <v>194</v>
      </c>
      <c r="O2621" s="199" t="s">
        <v>392</v>
      </c>
      <c r="P2621" s="197" t="s">
        <v>630</v>
      </c>
      <c r="Q2621" s="199" t="s">
        <v>322</v>
      </c>
      <c r="R2621" s="199" t="s">
        <v>52</v>
      </c>
      <c r="S2621" s="195">
        <v>0.67461663160810448</v>
      </c>
      <c r="T2621" s="195">
        <v>0.65400266291470333</v>
      </c>
      <c r="U2621" s="195">
        <v>1.0315197014665516</v>
      </c>
      <c r="V2621" s="194">
        <v>0</v>
      </c>
      <c r="W2621" s="194">
        <v>0</v>
      </c>
      <c r="X2621" s="194">
        <v>0</v>
      </c>
      <c r="Y2621" s="194" t="s">
        <v>629</v>
      </c>
      <c r="AM2621" s="200" t="s">
        <v>194</v>
      </c>
      <c r="AN2621" s="199" t="s">
        <v>341</v>
      </c>
      <c r="AO2621" s="197" t="s">
        <v>630</v>
      </c>
      <c r="AP2621" s="199" t="s">
        <v>317</v>
      </c>
      <c r="AQ2621" s="199" t="s">
        <v>55</v>
      </c>
      <c r="AR2621" s="195">
        <v>0.13298437189486428</v>
      </c>
      <c r="AS2621" s="195">
        <v>0.63497313873266092</v>
      </c>
      <c r="AT2621" s="195">
        <v>0.20943306698026154</v>
      </c>
      <c r="AU2621" s="194">
        <v>0</v>
      </c>
      <c r="AV2621" s="194">
        <v>0</v>
      </c>
      <c r="AW2621" s="194">
        <v>0</v>
      </c>
      <c r="AX2621" s="194" t="s">
        <v>639</v>
      </c>
    </row>
    <row r="2622" spans="14:50" ht="16.5" thickBot="1" x14ac:dyDescent="0.3">
      <c r="N2622" s="200" t="s">
        <v>194</v>
      </c>
      <c r="O2622" s="199" t="s">
        <v>392</v>
      </c>
      <c r="P2622" s="197" t="s">
        <v>630</v>
      </c>
      <c r="Q2622" s="199" t="s">
        <v>321</v>
      </c>
      <c r="R2622" s="199" t="s">
        <v>52</v>
      </c>
      <c r="S2622" s="195">
        <v>0.38028030687070696</v>
      </c>
      <c r="T2622" s="195">
        <v>0.67345698716168745</v>
      </c>
      <c r="U2622" s="195">
        <v>0.56466903472694552</v>
      </c>
      <c r="V2622" s="194">
        <v>0</v>
      </c>
      <c r="W2622" s="194">
        <v>0</v>
      </c>
      <c r="X2622" s="194">
        <v>0</v>
      </c>
      <c r="Y2622" s="194" t="s">
        <v>629</v>
      </c>
      <c r="AM2622" s="200" t="s">
        <v>194</v>
      </c>
      <c r="AN2622" s="199" t="s">
        <v>341</v>
      </c>
      <c r="AO2622" s="197" t="s">
        <v>630</v>
      </c>
      <c r="AP2622" s="199" t="s">
        <v>74</v>
      </c>
      <c r="AQ2622" s="199" t="s">
        <v>55</v>
      </c>
      <c r="AR2622" s="195">
        <v>0.13446820427096684</v>
      </c>
      <c r="AS2622" s="195">
        <v>0.64132347283689495</v>
      </c>
      <c r="AT2622" s="195">
        <v>0.20967298090017916</v>
      </c>
      <c r="AU2622" s="194">
        <v>0</v>
      </c>
      <c r="AV2622" s="194">
        <v>0</v>
      </c>
      <c r="AW2622" s="194">
        <v>0</v>
      </c>
      <c r="AX2622" s="194" t="s">
        <v>639</v>
      </c>
    </row>
    <row r="2623" spans="14:50" ht="16.5" thickBot="1" x14ac:dyDescent="0.3">
      <c r="N2623" s="200" t="s">
        <v>194</v>
      </c>
      <c r="O2623" s="199" t="s">
        <v>392</v>
      </c>
      <c r="P2623" s="197" t="s">
        <v>630</v>
      </c>
      <c r="Q2623" s="199" t="s">
        <v>320</v>
      </c>
      <c r="R2623" s="199" t="s">
        <v>52</v>
      </c>
      <c r="S2623" s="195">
        <v>1.3676384565083406</v>
      </c>
      <c r="T2623" s="195">
        <v>0.67345698716168745</v>
      </c>
      <c r="U2623" s="195">
        <v>2.0307732826001406</v>
      </c>
      <c r="V2623" s="194">
        <v>0</v>
      </c>
      <c r="W2623" s="194">
        <v>0</v>
      </c>
      <c r="X2623" s="194">
        <v>0</v>
      </c>
      <c r="Y2623" s="194" t="s">
        <v>629</v>
      </c>
      <c r="AM2623" s="200" t="s">
        <v>194</v>
      </c>
      <c r="AN2623" s="199" t="s">
        <v>341</v>
      </c>
      <c r="AO2623" s="197" t="s">
        <v>630</v>
      </c>
      <c r="AP2623" s="199" t="s">
        <v>316</v>
      </c>
      <c r="AQ2623" s="199" t="s">
        <v>55</v>
      </c>
      <c r="AR2623" s="195">
        <v>0.13446820427096684</v>
      </c>
      <c r="AS2623" s="195">
        <v>0.64132347283689495</v>
      </c>
      <c r="AT2623" s="195">
        <v>0.20967298090017916</v>
      </c>
      <c r="AU2623" s="194">
        <v>0</v>
      </c>
      <c r="AV2623" s="194">
        <v>0</v>
      </c>
      <c r="AW2623" s="194">
        <v>0</v>
      </c>
      <c r="AX2623" s="194" t="s">
        <v>639</v>
      </c>
    </row>
    <row r="2624" spans="14:50" ht="16.5" thickBot="1" x14ac:dyDescent="0.3">
      <c r="N2624" s="200" t="s">
        <v>194</v>
      </c>
      <c r="O2624" s="199" t="s">
        <v>392</v>
      </c>
      <c r="P2624" s="197" t="s">
        <v>630</v>
      </c>
      <c r="Q2624" s="199" t="s">
        <v>319</v>
      </c>
      <c r="R2624" s="199" t="s">
        <v>52</v>
      </c>
      <c r="S2624" s="195">
        <v>1.3029804963349152</v>
      </c>
      <c r="T2624" s="195">
        <v>0.67345698716168734</v>
      </c>
      <c r="U2624" s="195">
        <v>1.9347642405885206</v>
      </c>
      <c r="V2624" s="194">
        <v>0</v>
      </c>
      <c r="W2624" s="194">
        <v>0</v>
      </c>
      <c r="X2624" s="194">
        <v>0</v>
      </c>
      <c r="Y2624" s="194" t="s">
        <v>629</v>
      </c>
      <c r="AM2624" s="200" t="s">
        <v>194</v>
      </c>
      <c r="AN2624" s="199" t="s">
        <v>341</v>
      </c>
      <c r="AO2624" s="197" t="s">
        <v>630</v>
      </c>
      <c r="AP2624" s="199" t="s">
        <v>315</v>
      </c>
      <c r="AQ2624" s="199" t="s">
        <v>55</v>
      </c>
      <c r="AR2624" s="195">
        <v>0.13298437189486428</v>
      </c>
      <c r="AS2624" s="195">
        <v>0.63497313873266092</v>
      </c>
      <c r="AT2624" s="195">
        <v>0.20943306698026154</v>
      </c>
      <c r="AU2624" s="194">
        <v>0</v>
      </c>
      <c r="AV2624" s="194">
        <v>0</v>
      </c>
      <c r="AW2624" s="194">
        <v>0</v>
      </c>
      <c r="AX2624" s="194" t="s">
        <v>639</v>
      </c>
    </row>
    <row r="2625" spans="14:50" ht="16.5" thickBot="1" x14ac:dyDescent="0.3">
      <c r="N2625" s="200" t="s">
        <v>194</v>
      </c>
      <c r="O2625" s="199" t="s">
        <v>392</v>
      </c>
      <c r="P2625" s="197" t="s">
        <v>630</v>
      </c>
      <c r="Q2625" s="199" t="s">
        <v>318</v>
      </c>
      <c r="R2625" s="199" t="s">
        <v>52</v>
      </c>
      <c r="S2625" s="195">
        <v>0.35158599744707586</v>
      </c>
      <c r="T2625" s="195">
        <v>0.67345698716168734</v>
      </c>
      <c r="U2625" s="195">
        <v>0.52206154832374629</v>
      </c>
      <c r="V2625" s="194">
        <v>0</v>
      </c>
      <c r="W2625" s="194">
        <v>0</v>
      </c>
      <c r="X2625" s="194">
        <v>0</v>
      </c>
      <c r="Y2625" s="194" t="s">
        <v>629</v>
      </c>
      <c r="AM2625" s="200" t="s">
        <v>194</v>
      </c>
      <c r="AN2625" s="199" t="s">
        <v>341</v>
      </c>
      <c r="AO2625" s="197" t="s">
        <v>630</v>
      </c>
      <c r="AP2625" s="199" t="s">
        <v>314</v>
      </c>
      <c r="AQ2625" s="199" t="s">
        <v>55</v>
      </c>
      <c r="AR2625" s="195">
        <v>0.13446820427096684</v>
      </c>
      <c r="AS2625" s="195">
        <v>0.64132347283689495</v>
      </c>
      <c r="AT2625" s="195">
        <v>0.20967298090017916</v>
      </c>
      <c r="AU2625" s="194">
        <v>0</v>
      </c>
      <c r="AV2625" s="194">
        <v>0</v>
      </c>
      <c r="AW2625" s="194">
        <v>0</v>
      </c>
      <c r="AX2625" s="194" t="s">
        <v>639</v>
      </c>
    </row>
    <row r="2626" spans="14:50" ht="16.5" thickBot="1" x14ac:dyDescent="0.3">
      <c r="N2626" s="200" t="s">
        <v>194</v>
      </c>
      <c r="O2626" s="199" t="s">
        <v>392</v>
      </c>
      <c r="P2626" s="197" t="s">
        <v>630</v>
      </c>
      <c r="Q2626" s="199" t="s">
        <v>317</v>
      </c>
      <c r="R2626" s="199" t="s">
        <v>52</v>
      </c>
      <c r="S2626" s="195">
        <v>0.99407322955055055</v>
      </c>
      <c r="T2626" s="195">
        <v>0.65400266291470321</v>
      </c>
      <c r="U2626" s="195">
        <v>1.5199834586609324</v>
      </c>
      <c r="V2626" s="194">
        <v>0</v>
      </c>
      <c r="W2626" s="194">
        <v>0</v>
      </c>
      <c r="X2626" s="194">
        <v>0</v>
      </c>
      <c r="Y2626" s="194" t="s">
        <v>629</v>
      </c>
      <c r="AM2626" s="200" t="s">
        <v>194</v>
      </c>
      <c r="AN2626" s="199" t="s">
        <v>341</v>
      </c>
      <c r="AO2626" s="197" t="s">
        <v>630</v>
      </c>
      <c r="AP2626" s="199" t="s">
        <v>313</v>
      </c>
      <c r="AQ2626" s="199" t="s">
        <v>55</v>
      </c>
      <c r="AR2626" s="195">
        <v>0.13298437189486428</v>
      </c>
      <c r="AS2626" s="195">
        <v>0.63497313873266092</v>
      </c>
      <c r="AT2626" s="195">
        <v>0.20943306698026154</v>
      </c>
      <c r="AU2626" s="194">
        <v>0</v>
      </c>
      <c r="AV2626" s="194">
        <v>0</v>
      </c>
      <c r="AW2626" s="194">
        <v>0</v>
      </c>
      <c r="AX2626" s="194" t="s">
        <v>639</v>
      </c>
    </row>
    <row r="2627" spans="14:50" ht="16.5" thickBot="1" x14ac:dyDescent="0.3">
      <c r="N2627" s="200" t="s">
        <v>194</v>
      </c>
      <c r="O2627" s="199" t="s">
        <v>392</v>
      </c>
      <c r="P2627" s="197" t="s">
        <v>630</v>
      </c>
      <c r="Q2627" s="199" t="s">
        <v>74</v>
      </c>
      <c r="R2627" s="199" t="s">
        <v>52</v>
      </c>
      <c r="S2627" s="195">
        <v>0.35478823851717822</v>
      </c>
      <c r="T2627" s="195">
        <v>0.67345698716168745</v>
      </c>
      <c r="U2627" s="195">
        <v>0.52681647867735104</v>
      </c>
      <c r="V2627" s="194">
        <v>0</v>
      </c>
      <c r="W2627" s="194">
        <v>0</v>
      </c>
      <c r="X2627" s="194">
        <v>0</v>
      </c>
      <c r="Y2627" s="194" t="s">
        <v>629</v>
      </c>
      <c r="AM2627" s="200" t="s">
        <v>194</v>
      </c>
      <c r="AN2627" s="199" t="s">
        <v>341</v>
      </c>
      <c r="AO2627" s="197" t="s">
        <v>630</v>
      </c>
      <c r="AP2627" s="199" t="s">
        <v>312</v>
      </c>
      <c r="AQ2627" s="199" t="s">
        <v>55</v>
      </c>
      <c r="AR2627" s="195">
        <v>0.13446820427096684</v>
      </c>
      <c r="AS2627" s="195">
        <v>0.64132347283689495</v>
      </c>
      <c r="AT2627" s="195">
        <v>0.20967298090017916</v>
      </c>
      <c r="AU2627" s="194">
        <v>0</v>
      </c>
      <c r="AV2627" s="194">
        <v>0</v>
      </c>
      <c r="AW2627" s="194">
        <v>0</v>
      </c>
      <c r="AX2627" s="194" t="s">
        <v>639</v>
      </c>
    </row>
    <row r="2628" spans="14:50" ht="16.5" thickBot="1" x14ac:dyDescent="0.3">
      <c r="N2628" s="200" t="s">
        <v>194</v>
      </c>
      <c r="O2628" s="199" t="s">
        <v>392</v>
      </c>
      <c r="P2628" s="197" t="s">
        <v>630</v>
      </c>
      <c r="Q2628" s="199" t="s">
        <v>316</v>
      </c>
      <c r="R2628" s="199" t="s">
        <v>52</v>
      </c>
      <c r="S2628" s="195">
        <v>0.70170163948604569</v>
      </c>
      <c r="T2628" s="195">
        <v>0.67345698716168734</v>
      </c>
      <c r="U2628" s="195">
        <v>1.041939801446558</v>
      </c>
      <c r="V2628" s="194">
        <v>0</v>
      </c>
      <c r="W2628" s="194">
        <v>0</v>
      </c>
      <c r="X2628" s="194">
        <v>0</v>
      </c>
      <c r="Y2628" s="194" t="s">
        <v>629</v>
      </c>
      <c r="AM2628" s="200" t="s">
        <v>194</v>
      </c>
      <c r="AN2628" s="199" t="s">
        <v>341</v>
      </c>
      <c r="AO2628" s="197" t="s">
        <v>630</v>
      </c>
      <c r="AP2628" s="199" t="s">
        <v>323</v>
      </c>
      <c r="AQ2628" s="199" t="s">
        <v>52</v>
      </c>
      <c r="AR2628" s="195">
        <v>0.13446820427096684</v>
      </c>
      <c r="AS2628" s="195">
        <v>0.64132347283689495</v>
      </c>
      <c r="AT2628" s="195">
        <v>0.20967298090017916</v>
      </c>
      <c r="AU2628" s="194">
        <v>0</v>
      </c>
      <c r="AV2628" s="194">
        <v>0</v>
      </c>
      <c r="AW2628" s="194">
        <v>0</v>
      </c>
      <c r="AX2628" s="194" t="s">
        <v>639</v>
      </c>
    </row>
    <row r="2629" spans="14:50" ht="16.5" thickBot="1" x14ac:dyDescent="0.3">
      <c r="N2629" s="200" t="s">
        <v>194</v>
      </c>
      <c r="O2629" s="199" t="s">
        <v>392</v>
      </c>
      <c r="P2629" s="197" t="s">
        <v>630</v>
      </c>
      <c r="Q2629" s="199" t="s">
        <v>315</v>
      </c>
      <c r="R2629" s="199" t="s">
        <v>52</v>
      </c>
      <c r="S2629" s="195">
        <v>1.0815844038525646</v>
      </c>
      <c r="T2629" s="195">
        <v>0.67345698716168734</v>
      </c>
      <c r="U2629" s="195">
        <v>1.6060185349192786</v>
      </c>
      <c r="V2629" s="194">
        <v>0</v>
      </c>
      <c r="W2629" s="194">
        <v>0</v>
      </c>
      <c r="X2629" s="194">
        <v>0</v>
      </c>
      <c r="Y2629" s="194" t="s">
        <v>629</v>
      </c>
      <c r="AM2629" s="200" t="s">
        <v>194</v>
      </c>
      <c r="AN2629" s="199" t="s">
        <v>341</v>
      </c>
      <c r="AO2629" s="197" t="s">
        <v>630</v>
      </c>
      <c r="AP2629" s="199" t="s">
        <v>322</v>
      </c>
      <c r="AQ2629" s="199" t="s">
        <v>52</v>
      </c>
      <c r="AR2629" s="195">
        <v>0.13298437189486428</v>
      </c>
      <c r="AS2629" s="195">
        <v>0.63497313873266092</v>
      </c>
      <c r="AT2629" s="195">
        <v>0.20943306698026154</v>
      </c>
      <c r="AU2629" s="194">
        <v>0</v>
      </c>
      <c r="AV2629" s="194">
        <v>0</v>
      </c>
      <c r="AW2629" s="194">
        <v>0</v>
      </c>
      <c r="AX2629" s="194" t="s">
        <v>639</v>
      </c>
    </row>
    <row r="2630" spans="14:50" ht="16.5" thickBot="1" x14ac:dyDescent="0.3">
      <c r="N2630" s="200" t="s">
        <v>194</v>
      </c>
      <c r="O2630" s="199" t="s">
        <v>392</v>
      </c>
      <c r="P2630" s="197" t="s">
        <v>630</v>
      </c>
      <c r="Q2630" s="199" t="s">
        <v>314</v>
      </c>
      <c r="R2630" s="199" t="s">
        <v>52</v>
      </c>
      <c r="S2630" s="195">
        <v>0.83322394845429781</v>
      </c>
      <c r="T2630" s="195">
        <v>0.67345698716168745</v>
      </c>
      <c r="U2630" s="195">
        <v>1.2372340985961925</v>
      </c>
      <c r="V2630" s="194">
        <v>0</v>
      </c>
      <c r="W2630" s="194">
        <v>0</v>
      </c>
      <c r="X2630" s="194">
        <v>0</v>
      </c>
      <c r="Y2630" s="194" t="s">
        <v>629</v>
      </c>
      <c r="AM2630" s="200" t="s">
        <v>194</v>
      </c>
      <c r="AN2630" s="199" t="s">
        <v>341</v>
      </c>
      <c r="AO2630" s="197" t="s">
        <v>630</v>
      </c>
      <c r="AP2630" s="199" t="s">
        <v>321</v>
      </c>
      <c r="AQ2630" s="199" t="s">
        <v>52</v>
      </c>
      <c r="AR2630" s="195">
        <v>0.13446820427096684</v>
      </c>
      <c r="AS2630" s="195">
        <v>0.64132347283689495</v>
      </c>
      <c r="AT2630" s="195">
        <v>0.20967298090017916</v>
      </c>
      <c r="AU2630" s="194">
        <v>0</v>
      </c>
      <c r="AV2630" s="194">
        <v>0</v>
      </c>
      <c r="AW2630" s="194">
        <v>0</v>
      </c>
      <c r="AX2630" s="194" t="s">
        <v>639</v>
      </c>
    </row>
    <row r="2631" spans="14:50" ht="16.5" thickBot="1" x14ac:dyDescent="0.3">
      <c r="N2631" s="200" t="s">
        <v>194</v>
      </c>
      <c r="O2631" s="199" t="s">
        <v>392</v>
      </c>
      <c r="P2631" s="197" t="s">
        <v>630</v>
      </c>
      <c r="Q2631" s="199" t="s">
        <v>313</v>
      </c>
      <c r="R2631" s="199" t="s">
        <v>52</v>
      </c>
      <c r="S2631" s="195">
        <v>0.7272612006591781</v>
      </c>
      <c r="T2631" s="195">
        <v>0.67345698716168756</v>
      </c>
      <c r="U2631" s="195">
        <v>1.0798925759524014</v>
      </c>
      <c r="V2631" s="194">
        <v>0</v>
      </c>
      <c r="W2631" s="194">
        <v>0</v>
      </c>
      <c r="X2631" s="194">
        <v>0</v>
      </c>
      <c r="Y2631" s="194" t="s">
        <v>629</v>
      </c>
      <c r="AM2631" s="200" t="s">
        <v>194</v>
      </c>
      <c r="AN2631" s="199" t="s">
        <v>341</v>
      </c>
      <c r="AO2631" s="197" t="s">
        <v>630</v>
      </c>
      <c r="AP2631" s="199" t="s">
        <v>320</v>
      </c>
      <c r="AQ2631" s="199" t="s">
        <v>52</v>
      </c>
      <c r="AR2631" s="195">
        <v>0.13298437189486428</v>
      </c>
      <c r="AS2631" s="195">
        <v>0.63497313873266092</v>
      </c>
      <c r="AT2631" s="195">
        <v>0.20943306698026154</v>
      </c>
      <c r="AU2631" s="194">
        <v>0</v>
      </c>
      <c r="AV2631" s="194">
        <v>0</v>
      </c>
      <c r="AW2631" s="194">
        <v>0</v>
      </c>
      <c r="AX2631" s="194" t="s">
        <v>639</v>
      </c>
    </row>
    <row r="2632" spans="14:50" ht="16.5" thickBot="1" x14ac:dyDescent="0.3">
      <c r="N2632" s="200" t="s">
        <v>194</v>
      </c>
      <c r="O2632" s="199" t="s">
        <v>392</v>
      </c>
      <c r="P2632" s="197" t="s">
        <v>630</v>
      </c>
      <c r="Q2632" s="199" t="s">
        <v>312</v>
      </c>
      <c r="R2632" s="199" t="s">
        <v>52</v>
      </c>
      <c r="S2632" s="195">
        <v>0.1618806690305794</v>
      </c>
      <c r="T2632" s="195">
        <v>0.67345698716168734</v>
      </c>
      <c r="U2632" s="195">
        <v>0.24037269211925807</v>
      </c>
      <c r="V2632" s="194">
        <v>0</v>
      </c>
      <c r="W2632" s="194">
        <v>0</v>
      </c>
      <c r="X2632" s="194">
        <v>0</v>
      </c>
      <c r="Y2632" s="194" t="s">
        <v>629</v>
      </c>
      <c r="AM2632" s="200" t="s">
        <v>194</v>
      </c>
      <c r="AN2632" s="199" t="s">
        <v>341</v>
      </c>
      <c r="AO2632" s="197" t="s">
        <v>630</v>
      </c>
      <c r="AP2632" s="199" t="s">
        <v>319</v>
      </c>
      <c r="AQ2632" s="199" t="s">
        <v>52</v>
      </c>
      <c r="AR2632" s="195">
        <v>0.13298437189486428</v>
      </c>
      <c r="AS2632" s="195">
        <v>0.63497313873266092</v>
      </c>
      <c r="AT2632" s="195">
        <v>0.20943306698026154</v>
      </c>
      <c r="AU2632" s="194">
        <v>0</v>
      </c>
      <c r="AV2632" s="194">
        <v>0</v>
      </c>
      <c r="AW2632" s="194">
        <v>0</v>
      </c>
      <c r="AX2632" s="194" t="s">
        <v>639</v>
      </c>
    </row>
    <row r="2633" spans="14:50" ht="16.5" thickBot="1" x14ac:dyDescent="0.3">
      <c r="N2633" s="200" t="s">
        <v>194</v>
      </c>
      <c r="O2633" s="199" t="s">
        <v>391</v>
      </c>
      <c r="P2633" s="197" t="s">
        <v>630</v>
      </c>
      <c r="Q2633" s="199" t="s">
        <v>323</v>
      </c>
      <c r="R2633" s="199" t="s">
        <v>55</v>
      </c>
      <c r="S2633" s="195">
        <v>0.13666310005217247</v>
      </c>
      <c r="T2633" s="195">
        <v>0.61490936364045667</v>
      </c>
      <c r="U2633" s="195">
        <v>0.22224917708698391</v>
      </c>
      <c r="V2633" s="194">
        <v>0</v>
      </c>
      <c r="W2633" s="194">
        <v>0</v>
      </c>
      <c r="X2633" s="194">
        <v>0</v>
      </c>
      <c r="Y2633" s="194" t="s">
        <v>629</v>
      </c>
      <c r="AM2633" s="200" t="s">
        <v>194</v>
      </c>
      <c r="AN2633" s="199" t="s">
        <v>341</v>
      </c>
      <c r="AO2633" s="197" t="s">
        <v>630</v>
      </c>
      <c r="AP2633" s="199" t="s">
        <v>318</v>
      </c>
      <c r="AQ2633" s="199" t="s">
        <v>52</v>
      </c>
      <c r="AR2633" s="195">
        <v>0.13446820427096684</v>
      </c>
      <c r="AS2633" s="195">
        <v>0.64132347283689495</v>
      </c>
      <c r="AT2633" s="195">
        <v>0.20967298090017916</v>
      </c>
      <c r="AU2633" s="194">
        <v>0</v>
      </c>
      <c r="AV2633" s="194">
        <v>0</v>
      </c>
      <c r="AW2633" s="194">
        <v>0</v>
      </c>
      <c r="AX2633" s="194" t="s">
        <v>639</v>
      </c>
    </row>
    <row r="2634" spans="14:50" ht="16.5" thickBot="1" x14ac:dyDescent="0.3">
      <c r="N2634" s="200" t="s">
        <v>194</v>
      </c>
      <c r="O2634" s="199" t="s">
        <v>391</v>
      </c>
      <c r="P2634" s="197" t="s">
        <v>630</v>
      </c>
      <c r="Q2634" s="199" t="s">
        <v>322</v>
      </c>
      <c r="R2634" s="199" t="s">
        <v>55</v>
      </c>
      <c r="S2634" s="195">
        <v>0.24860801793310788</v>
      </c>
      <c r="T2634" s="195">
        <v>0.61490936364045667</v>
      </c>
      <c r="U2634" s="195">
        <v>0.40430026380029449</v>
      </c>
      <c r="V2634" s="194">
        <v>0</v>
      </c>
      <c r="W2634" s="194">
        <v>0</v>
      </c>
      <c r="X2634" s="194">
        <v>0</v>
      </c>
      <c r="Y2634" s="194" t="s">
        <v>629</v>
      </c>
      <c r="AM2634" s="200" t="s">
        <v>194</v>
      </c>
      <c r="AN2634" s="199" t="s">
        <v>341</v>
      </c>
      <c r="AO2634" s="197" t="s">
        <v>630</v>
      </c>
      <c r="AP2634" s="199" t="s">
        <v>317</v>
      </c>
      <c r="AQ2634" s="199" t="s">
        <v>52</v>
      </c>
      <c r="AR2634" s="195">
        <v>0.13298437189486428</v>
      </c>
      <c r="AS2634" s="195">
        <v>0.63497313873266092</v>
      </c>
      <c r="AT2634" s="195">
        <v>0.20943306698026154</v>
      </c>
      <c r="AU2634" s="194">
        <v>0</v>
      </c>
      <c r="AV2634" s="194">
        <v>0</v>
      </c>
      <c r="AW2634" s="194">
        <v>0</v>
      </c>
      <c r="AX2634" s="194" t="s">
        <v>639</v>
      </c>
    </row>
    <row r="2635" spans="14:50" ht="16.5" thickBot="1" x14ac:dyDescent="0.3">
      <c r="N2635" s="200" t="s">
        <v>194</v>
      </c>
      <c r="O2635" s="199" t="s">
        <v>391</v>
      </c>
      <c r="P2635" s="197" t="s">
        <v>630</v>
      </c>
      <c r="Q2635" s="199" t="s">
        <v>321</v>
      </c>
      <c r="R2635" s="199" t="s">
        <v>55</v>
      </c>
      <c r="S2635" s="195">
        <v>8.9539969862746094E-2</v>
      </c>
      <c r="T2635" s="195">
        <v>0.61490936364045679</v>
      </c>
      <c r="U2635" s="195">
        <v>0.14561490710214808</v>
      </c>
      <c r="V2635" s="194">
        <v>0</v>
      </c>
      <c r="W2635" s="194">
        <v>0</v>
      </c>
      <c r="X2635" s="194">
        <v>0</v>
      </c>
      <c r="Y2635" s="194" t="s">
        <v>629</v>
      </c>
      <c r="AM2635" s="200" t="s">
        <v>194</v>
      </c>
      <c r="AN2635" s="199" t="s">
        <v>341</v>
      </c>
      <c r="AO2635" s="197" t="s">
        <v>630</v>
      </c>
      <c r="AP2635" s="199" t="s">
        <v>74</v>
      </c>
      <c r="AQ2635" s="199" t="s">
        <v>52</v>
      </c>
      <c r="AR2635" s="195">
        <v>0.13446820427096684</v>
      </c>
      <c r="AS2635" s="195">
        <v>0.64132347283689495</v>
      </c>
      <c r="AT2635" s="195">
        <v>0.20967298090017916</v>
      </c>
      <c r="AU2635" s="194">
        <v>0</v>
      </c>
      <c r="AV2635" s="194">
        <v>0</v>
      </c>
      <c r="AW2635" s="194">
        <v>0</v>
      </c>
      <c r="AX2635" s="194" t="s">
        <v>639</v>
      </c>
    </row>
    <row r="2636" spans="14:50" ht="16.5" thickBot="1" x14ac:dyDescent="0.3">
      <c r="N2636" s="200" t="s">
        <v>194</v>
      </c>
      <c r="O2636" s="199" t="s">
        <v>391</v>
      </c>
      <c r="P2636" s="197" t="s">
        <v>630</v>
      </c>
      <c r="Q2636" s="199" t="s">
        <v>320</v>
      </c>
      <c r="R2636" s="199" t="s">
        <v>55</v>
      </c>
      <c r="S2636" s="195">
        <v>0.22395195140828897</v>
      </c>
      <c r="T2636" s="195">
        <v>0.61490936364045667</v>
      </c>
      <c r="U2636" s="195">
        <v>0.36420318936505214</v>
      </c>
      <c r="V2636" s="194">
        <v>0</v>
      </c>
      <c r="W2636" s="194">
        <v>0</v>
      </c>
      <c r="X2636" s="194">
        <v>0</v>
      </c>
      <c r="Y2636" s="194" t="s">
        <v>629</v>
      </c>
      <c r="AM2636" s="200" t="s">
        <v>194</v>
      </c>
      <c r="AN2636" s="199" t="s">
        <v>341</v>
      </c>
      <c r="AO2636" s="197" t="s">
        <v>630</v>
      </c>
      <c r="AP2636" s="199" t="s">
        <v>316</v>
      </c>
      <c r="AQ2636" s="199" t="s">
        <v>52</v>
      </c>
      <c r="AR2636" s="195">
        <v>0.13446820427096684</v>
      </c>
      <c r="AS2636" s="195">
        <v>0.64132347283689495</v>
      </c>
      <c r="AT2636" s="195">
        <v>0.20967298090017916</v>
      </c>
      <c r="AU2636" s="194">
        <v>0</v>
      </c>
      <c r="AV2636" s="194">
        <v>0</v>
      </c>
      <c r="AW2636" s="194">
        <v>0</v>
      </c>
      <c r="AX2636" s="194" t="s">
        <v>639</v>
      </c>
    </row>
    <row r="2637" spans="14:50" ht="16.5" thickBot="1" x14ac:dyDescent="0.3">
      <c r="N2637" s="200" t="s">
        <v>194</v>
      </c>
      <c r="O2637" s="199" t="s">
        <v>391</v>
      </c>
      <c r="P2637" s="197" t="s">
        <v>630</v>
      </c>
      <c r="Q2637" s="199" t="s">
        <v>319</v>
      </c>
      <c r="R2637" s="199" t="s">
        <v>55</v>
      </c>
      <c r="S2637" s="195">
        <v>0.442224260365008</v>
      </c>
      <c r="T2637" s="195">
        <v>0.61490936364045679</v>
      </c>
      <c r="U2637" s="195">
        <v>0.7191698265040255</v>
      </c>
      <c r="V2637" s="194">
        <v>0</v>
      </c>
      <c r="W2637" s="194">
        <v>0</v>
      </c>
      <c r="X2637" s="194">
        <v>0</v>
      </c>
      <c r="Y2637" s="194" t="s">
        <v>629</v>
      </c>
      <c r="AM2637" s="200" t="s">
        <v>194</v>
      </c>
      <c r="AN2637" s="199" t="s">
        <v>341</v>
      </c>
      <c r="AO2637" s="197" t="s">
        <v>630</v>
      </c>
      <c r="AP2637" s="199" t="s">
        <v>315</v>
      </c>
      <c r="AQ2637" s="199" t="s">
        <v>52</v>
      </c>
      <c r="AR2637" s="195">
        <v>0.13298437189486428</v>
      </c>
      <c r="AS2637" s="195">
        <v>0.63497313873266092</v>
      </c>
      <c r="AT2637" s="195">
        <v>0.20943306698026154</v>
      </c>
      <c r="AU2637" s="194">
        <v>0</v>
      </c>
      <c r="AV2637" s="194">
        <v>0</v>
      </c>
      <c r="AW2637" s="194">
        <v>0</v>
      </c>
      <c r="AX2637" s="194" t="s">
        <v>639</v>
      </c>
    </row>
    <row r="2638" spans="14:50" ht="16.5" thickBot="1" x14ac:dyDescent="0.3">
      <c r="N2638" s="200" t="s">
        <v>194</v>
      </c>
      <c r="O2638" s="199" t="s">
        <v>391</v>
      </c>
      <c r="P2638" s="197" t="s">
        <v>630</v>
      </c>
      <c r="Q2638" s="199" t="s">
        <v>318</v>
      </c>
      <c r="R2638" s="199" t="s">
        <v>55</v>
      </c>
      <c r="S2638" s="195">
        <v>4.9226988494089234E-2</v>
      </c>
      <c r="T2638" s="195">
        <v>0.61490936364045679</v>
      </c>
      <c r="U2638" s="195">
        <v>8.0055682031982711E-2</v>
      </c>
      <c r="V2638" s="194">
        <v>0</v>
      </c>
      <c r="W2638" s="194">
        <v>0</v>
      </c>
      <c r="X2638" s="194">
        <v>0</v>
      </c>
      <c r="Y2638" s="194" t="s">
        <v>629</v>
      </c>
      <c r="AM2638" s="200" t="s">
        <v>194</v>
      </c>
      <c r="AN2638" s="199" t="s">
        <v>341</v>
      </c>
      <c r="AO2638" s="197" t="s">
        <v>630</v>
      </c>
      <c r="AP2638" s="199" t="s">
        <v>314</v>
      </c>
      <c r="AQ2638" s="199" t="s">
        <v>52</v>
      </c>
      <c r="AR2638" s="195">
        <v>0.13446820427096684</v>
      </c>
      <c r="AS2638" s="195">
        <v>0.64132347283689495</v>
      </c>
      <c r="AT2638" s="195">
        <v>0.20967298090017916</v>
      </c>
      <c r="AU2638" s="194">
        <v>0</v>
      </c>
      <c r="AV2638" s="194">
        <v>0</v>
      </c>
      <c r="AW2638" s="194">
        <v>0</v>
      </c>
      <c r="AX2638" s="194" t="s">
        <v>639</v>
      </c>
    </row>
    <row r="2639" spans="14:50" ht="16.5" thickBot="1" x14ac:dyDescent="0.3">
      <c r="N2639" s="200" t="s">
        <v>194</v>
      </c>
      <c r="O2639" s="199" t="s">
        <v>391</v>
      </c>
      <c r="P2639" s="197" t="s">
        <v>630</v>
      </c>
      <c r="Q2639" s="199" t="s">
        <v>317</v>
      </c>
      <c r="R2639" s="199" t="s">
        <v>55</v>
      </c>
      <c r="S2639" s="195">
        <v>7.4260703560359673E-2</v>
      </c>
      <c r="T2639" s="195">
        <v>0.61490936364045667</v>
      </c>
      <c r="U2639" s="195">
        <v>0.12076690964781048</v>
      </c>
      <c r="V2639" s="194">
        <v>0</v>
      </c>
      <c r="W2639" s="194">
        <v>0</v>
      </c>
      <c r="X2639" s="194">
        <v>0</v>
      </c>
      <c r="Y2639" s="194" t="s">
        <v>629</v>
      </c>
      <c r="AM2639" s="200" t="s">
        <v>194</v>
      </c>
      <c r="AN2639" s="199" t="s">
        <v>341</v>
      </c>
      <c r="AO2639" s="197" t="s">
        <v>630</v>
      </c>
      <c r="AP2639" s="199" t="s">
        <v>313</v>
      </c>
      <c r="AQ2639" s="199" t="s">
        <v>52</v>
      </c>
      <c r="AR2639" s="195">
        <v>0.13298437189486428</v>
      </c>
      <c r="AS2639" s="195">
        <v>0.63497313873266092</v>
      </c>
      <c r="AT2639" s="195">
        <v>0.20943306698026154</v>
      </c>
      <c r="AU2639" s="194">
        <v>0</v>
      </c>
      <c r="AV2639" s="194">
        <v>0</v>
      </c>
      <c r="AW2639" s="194">
        <v>0</v>
      </c>
      <c r="AX2639" s="194" t="s">
        <v>639</v>
      </c>
    </row>
    <row r="2640" spans="14:50" ht="16.5" thickBot="1" x14ac:dyDescent="0.3">
      <c r="N2640" s="200" t="s">
        <v>194</v>
      </c>
      <c r="O2640" s="199" t="s">
        <v>391</v>
      </c>
      <c r="P2640" s="197" t="s">
        <v>630</v>
      </c>
      <c r="Q2640" s="199" t="s">
        <v>74</v>
      </c>
      <c r="R2640" s="199" t="s">
        <v>55</v>
      </c>
      <c r="S2640" s="195">
        <v>0.1134906789020228</v>
      </c>
      <c r="T2640" s="195">
        <v>0.61490936364045667</v>
      </c>
      <c r="U2640" s="195">
        <v>0.18456488974264812</v>
      </c>
      <c r="V2640" s="194">
        <v>0</v>
      </c>
      <c r="W2640" s="194">
        <v>0</v>
      </c>
      <c r="X2640" s="194">
        <v>0</v>
      </c>
      <c r="Y2640" s="194" t="s">
        <v>629</v>
      </c>
      <c r="AM2640" s="200" t="s">
        <v>194</v>
      </c>
      <c r="AN2640" s="199" t="s">
        <v>341</v>
      </c>
      <c r="AO2640" s="197" t="s">
        <v>630</v>
      </c>
      <c r="AP2640" s="199" t="s">
        <v>312</v>
      </c>
      <c r="AQ2640" s="199" t="s">
        <v>52</v>
      </c>
      <c r="AR2640" s="195">
        <v>0.13446820427096684</v>
      </c>
      <c r="AS2640" s="195">
        <v>0.64132347283689495</v>
      </c>
      <c r="AT2640" s="195">
        <v>0.20967298090017916</v>
      </c>
      <c r="AU2640" s="194">
        <v>0</v>
      </c>
      <c r="AV2640" s="194">
        <v>0</v>
      </c>
      <c r="AW2640" s="194">
        <v>0</v>
      </c>
      <c r="AX2640" s="194" t="s">
        <v>639</v>
      </c>
    </row>
    <row r="2641" spans="14:50" ht="16.5" thickBot="1" x14ac:dyDescent="0.3">
      <c r="N2641" s="200" t="s">
        <v>194</v>
      </c>
      <c r="O2641" s="199" t="s">
        <v>391</v>
      </c>
      <c r="P2641" s="197" t="s">
        <v>630</v>
      </c>
      <c r="Q2641" s="199" t="s">
        <v>316</v>
      </c>
      <c r="R2641" s="199" t="s">
        <v>55</v>
      </c>
      <c r="S2641" s="195">
        <v>2.4856000914336505E-2</v>
      </c>
      <c r="T2641" s="195">
        <v>0.61490936364045667</v>
      </c>
      <c r="U2641" s="195">
        <v>4.0422218922120758E-2</v>
      </c>
      <c r="V2641" s="194">
        <v>0</v>
      </c>
      <c r="W2641" s="194">
        <v>0</v>
      </c>
      <c r="X2641" s="194">
        <v>0</v>
      </c>
      <c r="Y2641" s="194" t="s">
        <v>629</v>
      </c>
      <c r="AM2641" s="200" t="s">
        <v>194</v>
      </c>
      <c r="AN2641" s="199" t="s">
        <v>340</v>
      </c>
      <c r="AO2641" s="197" t="s">
        <v>630</v>
      </c>
      <c r="AP2641" s="199" t="s">
        <v>312</v>
      </c>
      <c r="AQ2641" s="199" t="s">
        <v>55</v>
      </c>
      <c r="AR2641" s="195">
        <v>0.89323250999429593</v>
      </c>
      <c r="AS2641" s="195">
        <v>0.58613496334936122</v>
      </c>
      <c r="AT2641" s="195">
        <v>1.5239365774907569</v>
      </c>
      <c r="AU2641" s="194">
        <v>0</v>
      </c>
      <c r="AV2641" s="194">
        <v>0</v>
      </c>
      <c r="AW2641" s="194">
        <v>0</v>
      </c>
      <c r="AX2641" s="194" t="s">
        <v>639</v>
      </c>
    </row>
    <row r="2642" spans="14:50" ht="16.5" thickBot="1" x14ac:dyDescent="0.3">
      <c r="N2642" s="200" t="s">
        <v>194</v>
      </c>
      <c r="O2642" s="199" t="s">
        <v>391</v>
      </c>
      <c r="P2642" s="197" t="s">
        <v>630</v>
      </c>
      <c r="Q2642" s="199" t="s">
        <v>315</v>
      </c>
      <c r="R2642" s="199" t="s">
        <v>55</v>
      </c>
      <c r="S2642" s="195">
        <v>0.19644977296645574</v>
      </c>
      <c r="T2642" s="195">
        <v>0.61490936364045667</v>
      </c>
      <c r="U2642" s="195">
        <v>0.31947760854284496</v>
      </c>
      <c r="V2642" s="194">
        <v>0</v>
      </c>
      <c r="W2642" s="194">
        <v>0</v>
      </c>
      <c r="X2642" s="194">
        <v>0</v>
      </c>
      <c r="Y2642" s="194" t="s">
        <v>629</v>
      </c>
      <c r="AM2642" s="200" t="s">
        <v>194</v>
      </c>
      <c r="AN2642" s="199" t="s">
        <v>340</v>
      </c>
      <c r="AO2642" s="197" t="s">
        <v>630</v>
      </c>
      <c r="AP2642" s="199" t="s">
        <v>312</v>
      </c>
      <c r="AQ2642" s="199" t="s">
        <v>52</v>
      </c>
      <c r="AR2642" s="195">
        <v>0.89323250999429593</v>
      </c>
      <c r="AS2642" s="195">
        <v>0.58613496334936122</v>
      </c>
      <c r="AT2642" s="195">
        <v>1.5239365774907569</v>
      </c>
      <c r="AU2642" s="194">
        <v>0</v>
      </c>
      <c r="AV2642" s="194">
        <v>0</v>
      </c>
      <c r="AW2642" s="194">
        <v>0</v>
      </c>
      <c r="AX2642" s="194" t="s">
        <v>639</v>
      </c>
    </row>
    <row r="2643" spans="14:50" ht="16.5" thickBot="1" x14ac:dyDescent="0.3">
      <c r="N2643" s="200" t="s">
        <v>194</v>
      </c>
      <c r="O2643" s="199" t="s">
        <v>391</v>
      </c>
      <c r="P2643" s="197" t="s">
        <v>630</v>
      </c>
      <c r="Q2643" s="199" t="s">
        <v>314</v>
      </c>
      <c r="R2643" s="199" t="s">
        <v>55</v>
      </c>
      <c r="S2643" s="195">
        <v>0.23508631206730893</v>
      </c>
      <c r="T2643" s="195">
        <v>0.61490936364045667</v>
      </c>
      <c r="U2643" s="195">
        <v>0.38231050943105516</v>
      </c>
      <c r="V2643" s="194">
        <v>0</v>
      </c>
      <c r="W2643" s="194">
        <v>0</v>
      </c>
      <c r="X2643" s="194">
        <v>0</v>
      </c>
      <c r="Y2643" s="194" t="s">
        <v>629</v>
      </c>
      <c r="AM2643" s="200" t="s">
        <v>194</v>
      </c>
      <c r="AN2643" s="199" t="s">
        <v>339</v>
      </c>
      <c r="AO2643" s="197" t="s">
        <v>630</v>
      </c>
      <c r="AP2643" s="199" t="s">
        <v>323</v>
      </c>
      <c r="AQ2643" s="199" t="s">
        <v>55</v>
      </c>
      <c r="AR2643" s="195">
        <v>1.2131730265308971</v>
      </c>
      <c r="AS2643" s="195">
        <v>0.59123084110990298</v>
      </c>
      <c r="AT2643" s="195">
        <v>2.0519447602791447</v>
      </c>
      <c r="AU2643" s="194">
        <v>0</v>
      </c>
      <c r="AV2643" s="194">
        <v>0</v>
      </c>
      <c r="AW2643" s="194">
        <v>0</v>
      </c>
      <c r="AX2643" s="194" t="s">
        <v>638</v>
      </c>
    </row>
    <row r="2644" spans="14:50" ht="16.5" thickBot="1" x14ac:dyDescent="0.3">
      <c r="N2644" s="200" t="s">
        <v>194</v>
      </c>
      <c r="O2644" s="199" t="s">
        <v>391</v>
      </c>
      <c r="P2644" s="197" t="s">
        <v>630</v>
      </c>
      <c r="Q2644" s="199" t="s">
        <v>313</v>
      </c>
      <c r="R2644" s="199" t="s">
        <v>55</v>
      </c>
      <c r="S2644" s="195">
        <v>0.74331709810844082</v>
      </c>
      <c r="T2644" s="195">
        <v>0.61490936364045679</v>
      </c>
      <c r="U2644" s="195">
        <v>1.2088238398383948</v>
      </c>
      <c r="V2644" s="194">
        <v>0</v>
      </c>
      <c r="W2644" s="194">
        <v>0</v>
      </c>
      <c r="X2644" s="194">
        <v>0</v>
      </c>
      <c r="Y2644" s="194" t="s">
        <v>629</v>
      </c>
      <c r="AM2644" s="200" t="s">
        <v>194</v>
      </c>
      <c r="AN2644" s="199" t="s">
        <v>339</v>
      </c>
      <c r="AO2644" s="197" t="s">
        <v>630</v>
      </c>
      <c r="AP2644" s="199" t="s">
        <v>322</v>
      </c>
      <c r="AQ2644" s="199" t="s">
        <v>55</v>
      </c>
      <c r="AR2644" s="195">
        <v>1.6137418475868077</v>
      </c>
      <c r="AS2644" s="195">
        <v>0.59858280746893955</v>
      </c>
      <c r="AT2644" s="195">
        <v>2.6959375168331152</v>
      </c>
      <c r="AU2644" s="194">
        <v>0</v>
      </c>
      <c r="AV2644" s="194">
        <v>0</v>
      </c>
      <c r="AW2644" s="194">
        <v>0</v>
      </c>
      <c r="AX2644" s="194" t="s">
        <v>638</v>
      </c>
    </row>
    <row r="2645" spans="14:50" ht="16.5" thickBot="1" x14ac:dyDescent="0.3">
      <c r="N2645" s="200" t="s">
        <v>194</v>
      </c>
      <c r="O2645" s="199" t="s">
        <v>391</v>
      </c>
      <c r="P2645" s="197" t="s">
        <v>630</v>
      </c>
      <c r="Q2645" s="199" t="s">
        <v>312</v>
      </c>
      <c r="R2645" s="199" t="s">
        <v>55</v>
      </c>
      <c r="S2645" s="195">
        <v>8.1482652755374377E-2</v>
      </c>
      <c r="T2645" s="195">
        <v>0.61490936364045667</v>
      </c>
      <c r="U2645" s="195">
        <v>0.13251164736372117</v>
      </c>
      <c r="V2645" s="194">
        <v>0</v>
      </c>
      <c r="W2645" s="194">
        <v>0</v>
      </c>
      <c r="X2645" s="194">
        <v>0</v>
      </c>
      <c r="Y2645" s="194" t="s">
        <v>629</v>
      </c>
      <c r="AM2645" s="200" t="s">
        <v>194</v>
      </c>
      <c r="AN2645" s="199" t="s">
        <v>339</v>
      </c>
      <c r="AO2645" s="197" t="s">
        <v>630</v>
      </c>
      <c r="AP2645" s="199" t="s">
        <v>321</v>
      </c>
      <c r="AQ2645" s="199" t="s">
        <v>55</v>
      </c>
      <c r="AR2645" s="195">
        <v>1.5629980025762138</v>
      </c>
      <c r="AS2645" s="195">
        <v>0.59858280746893966</v>
      </c>
      <c r="AT2645" s="195">
        <v>2.6111642083160191</v>
      </c>
      <c r="AU2645" s="194">
        <v>0</v>
      </c>
      <c r="AV2645" s="194">
        <v>0</v>
      </c>
      <c r="AW2645" s="194">
        <v>0</v>
      </c>
      <c r="AX2645" s="194" t="s">
        <v>638</v>
      </c>
    </row>
    <row r="2646" spans="14:50" ht="16.5" thickBot="1" x14ac:dyDescent="0.3">
      <c r="N2646" s="200" t="s">
        <v>194</v>
      </c>
      <c r="O2646" s="199" t="s">
        <v>391</v>
      </c>
      <c r="P2646" s="197" t="s">
        <v>630</v>
      </c>
      <c r="Q2646" s="199" t="s">
        <v>323</v>
      </c>
      <c r="R2646" s="199" t="s">
        <v>52</v>
      </c>
      <c r="S2646" s="195">
        <v>0.13666310005217247</v>
      </c>
      <c r="T2646" s="195">
        <v>0.61490936364045667</v>
      </c>
      <c r="U2646" s="195">
        <v>0.22224917708698391</v>
      </c>
      <c r="V2646" s="194">
        <v>0</v>
      </c>
      <c r="W2646" s="194">
        <v>0</v>
      </c>
      <c r="X2646" s="194">
        <v>0</v>
      </c>
      <c r="Y2646" s="194" t="s">
        <v>629</v>
      </c>
      <c r="AM2646" s="200" t="s">
        <v>194</v>
      </c>
      <c r="AN2646" s="199" t="s">
        <v>339</v>
      </c>
      <c r="AO2646" s="197" t="s">
        <v>630</v>
      </c>
      <c r="AP2646" s="199" t="s">
        <v>320</v>
      </c>
      <c r="AQ2646" s="199" t="s">
        <v>55</v>
      </c>
      <c r="AR2646" s="195">
        <v>2.1966181835239413</v>
      </c>
      <c r="AS2646" s="195">
        <v>0.59858280746893966</v>
      </c>
      <c r="AT2646" s="195">
        <v>3.6696980870736473</v>
      </c>
      <c r="AU2646" s="194">
        <v>0</v>
      </c>
      <c r="AV2646" s="194">
        <v>0</v>
      </c>
      <c r="AW2646" s="194">
        <v>0</v>
      </c>
      <c r="AX2646" s="194" t="s">
        <v>638</v>
      </c>
    </row>
    <row r="2647" spans="14:50" ht="16.5" thickBot="1" x14ac:dyDescent="0.3">
      <c r="N2647" s="200" t="s">
        <v>194</v>
      </c>
      <c r="O2647" s="199" t="s">
        <v>391</v>
      </c>
      <c r="P2647" s="197" t="s">
        <v>630</v>
      </c>
      <c r="Q2647" s="199" t="s">
        <v>322</v>
      </c>
      <c r="R2647" s="199" t="s">
        <v>52</v>
      </c>
      <c r="S2647" s="195">
        <v>0.24860801793310788</v>
      </c>
      <c r="T2647" s="195">
        <v>0.61490936364045667</v>
      </c>
      <c r="U2647" s="195">
        <v>0.40430026380029449</v>
      </c>
      <c r="V2647" s="194">
        <v>0</v>
      </c>
      <c r="W2647" s="194">
        <v>0</v>
      </c>
      <c r="X2647" s="194">
        <v>0</v>
      </c>
      <c r="Y2647" s="194" t="s">
        <v>629</v>
      </c>
      <c r="AM2647" s="200" t="s">
        <v>194</v>
      </c>
      <c r="AN2647" s="199" t="s">
        <v>339</v>
      </c>
      <c r="AO2647" s="197" t="s">
        <v>630</v>
      </c>
      <c r="AP2647" s="199" t="s">
        <v>319</v>
      </c>
      <c r="AQ2647" s="199" t="s">
        <v>55</v>
      </c>
      <c r="AR2647" s="195">
        <v>2.4084353980360964</v>
      </c>
      <c r="AS2647" s="195">
        <v>0.59858280746893955</v>
      </c>
      <c r="AT2647" s="195">
        <v>4.0235626015053398</v>
      </c>
      <c r="AU2647" s="194">
        <v>0</v>
      </c>
      <c r="AV2647" s="194">
        <v>0</v>
      </c>
      <c r="AW2647" s="194">
        <v>0</v>
      </c>
      <c r="AX2647" s="194" t="s">
        <v>638</v>
      </c>
    </row>
    <row r="2648" spans="14:50" ht="16.5" thickBot="1" x14ac:dyDescent="0.3">
      <c r="N2648" s="200" t="s">
        <v>194</v>
      </c>
      <c r="O2648" s="199" t="s">
        <v>391</v>
      </c>
      <c r="P2648" s="197" t="s">
        <v>630</v>
      </c>
      <c r="Q2648" s="199" t="s">
        <v>321</v>
      </c>
      <c r="R2648" s="199" t="s">
        <v>52</v>
      </c>
      <c r="S2648" s="195">
        <v>8.9539969862746094E-2</v>
      </c>
      <c r="T2648" s="195">
        <v>0.61490936364045679</v>
      </c>
      <c r="U2648" s="195">
        <v>0.14561490710214808</v>
      </c>
      <c r="V2648" s="194">
        <v>0</v>
      </c>
      <c r="W2648" s="194">
        <v>0</v>
      </c>
      <c r="X2648" s="194">
        <v>0</v>
      </c>
      <c r="Y2648" s="194" t="s">
        <v>629</v>
      </c>
      <c r="AM2648" s="200" t="s">
        <v>194</v>
      </c>
      <c r="AN2648" s="199" t="s">
        <v>339</v>
      </c>
      <c r="AO2648" s="197" t="s">
        <v>630</v>
      </c>
      <c r="AP2648" s="199" t="s">
        <v>318</v>
      </c>
      <c r="AQ2648" s="199" t="s">
        <v>55</v>
      </c>
      <c r="AR2648" s="195">
        <v>1.9806100137251981</v>
      </c>
      <c r="AS2648" s="195">
        <v>0.59123084110990298</v>
      </c>
      <c r="AT2648" s="195">
        <v>3.3499774978028007</v>
      </c>
      <c r="AU2648" s="194">
        <v>0</v>
      </c>
      <c r="AV2648" s="194">
        <v>0</v>
      </c>
      <c r="AW2648" s="194">
        <v>0</v>
      </c>
      <c r="AX2648" s="194" t="s">
        <v>638</v>
      </c>
    </row>
    <row r="2649" spans="14:50" ht="16.5" thickBot="1" x14ac:dyDescent="0.3">
      <c r="N2649" s="200" t="s">
        <v>194</v>
      </c>
      <c r="O2649" s="199" t="s">
        <v>391</v>
      </c>
      <c r="P2649" s="197" t="s">
        <v>630</v>
      </c>
      <c r="Q2649" s="199" t="s">
        <v>320</v>
      </c>
      <c r="R2649" s="199" t="s">
        <v>52</v>
      </c>
      <c r="S2649" s="195">
        <v>0.22395195140828897</v>
      </c>
      <c r="T2649" s="195">
        <v>0.61490936364045667</v>
      </c>
      <c r="U2649" s="195">
        <v>0.36420318936505214</v>
      </c>
      <c r="V2649" s="194">
        <v>0</v>
      </c>
      <c r="W2649" s="194">
        <v>0</v>
      </c>
      <c r="X2649" s="194">
        <v>0</v>
      </c>
      <c r="Y2649" s="194" t="s">
        <v>629</v>
      </c>
      <c r="AM2649" s="200" t="s">
        <v>194</v>
      </c>
      <c r="AN2649" s="199" t="s">
        <v>339</v>
      </c>
      <c r="AO2649" s="197" t="s">
        <v>630</v>
      </c>
      <c r="AP2649" s="199" t="s">
        <v>317</v>
      </c>
      <c r="AQ2649" s="199" t="s">
        <v>55</v>
      </c>
      <c r="AR2649" s="195">
        <v>1.8036292634474833</v>
      </c>
      <c r="AS2649" s="195">
        <v>0.59858280746893944</v>
      </c>
      <c r="AT2649" s="195">
        <v>3.0131658326004862</v>
      </c>
      <c r="AU2649" s="194">
        <v>0</v>
      </c>
      <c r="AV2649" s="194">
        <v>0</v>
      </c>
      <c r="AW2649" s="194">
        <v>0</v>
      </c>
      <c r="AX2649" s="194" t="s">
        <v>638</v>
      </c>
    </row>
    <row r="2650" spans="14:50" ht="16.5" thickBot="1" x14ac:dyDescent="0.3">
      <c r="N2650" s="200" t="s">
        <v>194</v>
      </c>
      <c r="O2650" s="199" t="s">
        <v>391</v>
      </c>
      <c r="P2650" s="197" t="s">
        <v>630</v>
      </c>
      <c r="Q2650" s="199" t="s">
        <v>319</v>
      </c>
      <c r="R2650" s="199" t="s">
        <v>52</v>
      </c>
      <c r="S2650" s="195">
        <v>0.442224260365008</v>
      </c>
      <c r="T2650" s="195">
        <v>0.61490936364045679</v>
      </c>
      <c r="U2650" s="195">
        <v>0.7191698265040255</v>
      </c>
      <c r="V2650" s="194">
        <v>0</v>
      </c>
      <c r="W2650" s="194">
        <v>0</v>
      </c>
      <c r="X2650" s="194">
        <v>0</v>
      </c>
      <c r="Y2650" s="194" t="s">
        <v>629</v>
      </c>
      <c r="AM2650" s="200" t="s">
        <v>194</v>
      </c>
      <c r="AN2650" s="199" t="s">
        <v>339</v>
      </c>
      <c r="AO2650" s="197" t="s">
        <v>630</v>
      </c>
      <c r="AP2650" s="199" t="s">
        <v>74</v>
      </c>
      <c r="AQ2650" s="199" t="s">
        <v>55</v>
      </c>
      <c r="AR2650" s="195">
        <v>2.417578047440363</v>
      </c>
      <c r="AS2650" s="195">
        <v>0.59123084110990298</v>
      </c>
      <c r="AT2650" s="195">
        <v>4.0890594321871028</v>
      </c>
      <c r="AU2650" s="194">
        <v>0</v>
      </c>
      <c r="AV2650" s="194">
        <v>0</v>
      </c>
      <c r="AW2650" s="194">
        <v>0</v>
      </c>
      <c r="AX2650" s="194" t="s">
        <v>638</v>
      </c>
    </row>
    <row r="2651" spans="14:50" ht="16.5" thickBot="1" x14ac:dyDescent="0.3">
      <c r="N2651" s="200" t="s">
        <v>194</v>
      </c>
      <c r="O2651" s="199" t="s">
        <v>391</v>
      </c>
      <c r="P2651" s="197" t="s">
        <v>630</v>
      </c>
      <c r="Q2651" s="199" t="s">
        <v>318</v>
      </c>
      <c r="R2651" s="199" t="s">
        <v>52</v>
      </c>
      <c r="S2651" s="195">
        <v>4.9226988494089234E-2</v>
      </c>
      <c r="T2651" s="195">
        <v>0.61490936364045679</v>
      </c>
      <c r="U2651" s="195">
        <v>8.0055682031982711E-2</v>
      </c>
      <c r="V2651" s="194">
        <v>0</v>
      </c>
      <c r="W2651" s="194">
        <v>0</v>
      </c>
      <c r="X2651" s="194">
        <v>0</v>
      </c>
      <c r="Y2651" s="194" t="s">
        <v>629</v>
      </c>
      <c r="AM2651" s="200" t="s">
        <v>194</v>
      </c>
      <c r="AN2651" s="199" t="s">
        <v>339</v>
      </c>
      <c r="AO2651" s="197" t="s">
        <v>630</v>
      </c>
      <c r="AP2651" s="199" t="s">
        <v>316</v>
      </c>
      <c r="AQ2651" s="199" t="s">
        <v>55</v>
      </c>
      <c r="AR2651" s="195">
        <v>1.5243805642676516</v>
      </c>
      <c r="AS2651" s="195">
        <v>0.59858280746893955</v>
      </c>
      <c r="AT2651" s="195">
        <v>2.546649428027135</v>
      </c>
      <c r="AU2651" s="194">
        <v>0</v>
      </c>
      <c r="AV2651" s="194">
        <v>0</v>
      </c>
      <c r="AW2651" s="194">
        <v>0</v>
      </c>
      <c r="AX2651" s="194" t="s">
        <v>638</v>
      </c>
    </row>
    <row r="2652" spans="14:50" ht="16.5" thickBot="1" x14ac:dyDescent="0.3">
      <c r="N2652" s="200" t="s">
        <v>194</v>
      </c>
      <c r="O2652" s="199" t="s">
        <v>391</v>
      </c>
      <c r="P2652" s="197" t="s">
        <v>630</v>
      </c>
      <c r="Q2652" s="199" t="s">
        <v>317</v>
      </c>
      <c r="R2652" s="199" t="s">
        <v>52</v>
      </c>
      <c r="S2652" s="195">
        <v>7.4260703560359673E-2</v>
      </c>
      <c r="T2652" s="195">
        <v>0.61490936364045667</v>
      </c>
      <c r="U2652" s="195">
        <v>0.12076690964781048</v>
      </c>
      <c r="V2652" s="194">
        <v>0</v>
      </c>
      <c r="W2652" s="194">
        <v>0</v>
      </c>
      <c r="X2652" s="194">
        <v>0</v>
      </c>
      <c r="Y2652" s="194" t="s">
        <v>629</v>
      </c>
      <c r="AM2652" s="200" t="s">
        <v>194</v>
      </c>
      <c r="AN2652" s="199" t="s">
        <v>339</v>
      </c>
      <c r="AO2652" s="197" t="s">
        <v>630</v>
      </c>
      <c r="AP2652" s="199" t="s">
        <v>315</v>
      </c>
      <c r="AQ2652" s="199" t="s">
        <v>55</v>
      </c>
      <c r="AR2652" s="195">
        <v>1.4515224551253003</v>
      </c>
      <c r="AS2652" s="195">
        <v>0.59123084110990298</v>
      </c>
      <c r="AT2652" s="195">
        <v>2.4550858213018678</v>
      </c>
      <c r="AU2652" s="194">
        <v>0</v>
      </c>
      <c r="AV2652" s="194">
        <v>0</v>
      </c>
      <c r="AW2652" s="194">
        <v>0</v>
      </c>
      <c r="AX2652" s="194" t="s">
        <v>638</v>
      </c>
    </row>
    <row r="2653" spans="14:50" ht="16.5" thickBot="1" x14ac:dyDescent="0.3">
      <c r="N2653" s="200" t="s">
        <v>194</v>
      </c>
      <c r="O2653" s="199" t="s">
        <v>391</v>
      </c>
      <c r="P2653" s="197" t="s">
        <v>630</v>
      </c>
      <c r="Q2653" s="199" t="s">
        <v>74</v>
      </c>
      <c r="R2653" s="199" t="s">
        <v>52</v>
      </c>
      <c r="S2653" s="195">
        <v>0.1134906789020228</v>
      </c>
      <c r="T2653" s="195">
        <v>0.61490936364045667</v>
      </c>
      <c r="U2653" s="195">
        <v>0.18456488974264812</v>
      </c>
      <c r="V2653" s="194">
        <v>0</v>
      </c>
      <c r="W2653" s="194">
        <v>0</v>
      </c>
      <c r="X2653" s="194">
        <v>0</v>
      </c>
      <c r="Y2653" s="194" t="s">
        <v>629</v>
      </c>
      <c r="AM2653" s="200" t="s">
        <v>194</v>
      </c>
      <c r="AN2653" s="199" t="s">
        <v>339</v>
      </c>
      <c r="AO2653" s="197" t="s">
        <v>630</v>
      </c>
      <c r="AP2653" s="199" t="s">
        <v>314</v>
      </c>
      <c r="AQ2653" s="199" t="s">
        <v>55</v>
      </c>
      <c r="AR2653" s="195">
        <v>0.66494451951044575</v>
      </c>
      <c r="AS2653" s="195">
        <v>0.59858280746893955</v>
      </c>
      <c r="AT2653" s="195">
        <v>1.1108647144780377</v>
      </c>
      <c r="AU2653" s="194">
        <v>0</v>
      </c>
      <c r="AV2653" s="194">
        <v>0</v>
      </c>
      <c r="AW2653" s="194">
        <v>0</v>
      </c>
      <c r="AX2653" s="194" t="s">
        <v>639</v>
      </c>
    </row>
    <row r="2654" spans="14:50" ht="16.5" thickBot="1" x14ac:dyDescent="0.3">
      <c r="N2654" s="200" t="s">
        <v>194</v>
      </c>
      <c r="O2654" s="199" t="s">
        <v>391</v>
      </c>
      <c r="P2654" s="197" t="s">
        <v>630</v>
      </c>
      <c r="Q2654" s="199" t="s">
        <v>316</v>
      </c>
      <c r="R2654" s="199" t="s">
        <v>52</v>
      </c>
      <c r="S2654" s="195">
        <v>2.4856000914336505E-2</v>
      </c>
      <c r="T2654" s="195">
        <v>0.61490936364045667</v>
      </c>
      <c r="U2654" s="195">
        <v>4.0422218922120758E-2</v>
      </c>
      <c r="V2654" s="194">
        <v>0</v>
      </c>
      <c r="W2654" s="194">
        <v>0</v>
      </c>
      <c r="X2654" s="194">
        <v>0</v>
      </c>
      <c r="Y2654" s="194" t="s">
        <v>629</v>
      </c>
      <c r="AM2654" s="200" t="s">
        <v>194</v>
      </c>
      <c r="AN2654" s="199" t="s">
        <v>339</v>
      </c>
      <c r="AO2654" s="197" t="s">
        <v>630</v>
      </c>
      <c r="AP2654" s="199" t="s">
        <v>313</v>
      </c>
      <c r="AQ2654" s="199" t="s">
        <v>55</v>
      </c>
      <c r="AR2654" s="195">
        <v>2.2128228723558978</v>
      </c>
      <c r="AS2654" s="195">
        <v>0.59858280746893955</v>
      </c>
      <c r="AT2654" s="195">
        <v>3.696769844948681</v>
      </c>
      <c r="AU2654" s="194">
        <v>0</v>
      </c>
      <c r="AV2654" s="194">
        <v>0</v>
      </c>
      <c r="AW2654" s="194">
        <v>0</v>
      </c>
      <c r="AX2654" s="194" t="s">
        <v>638</v>
      </c>
    </row>
    <row r="2655" spans="14:50" ht="16.5" thickBot="1" x14ac:dyDescent="0.3">
      <c r="N2655" s="200" t="s">
        <v>194</v>
      </c>
      <c r="O2655" s="199" t="s">
        <v>391</v>
      </c>
      <c r="P2655" s="197" t="s">
        <v>630</v>
      </c>
      <c r="Q2655" s="199" t="s">
        <v>315</v>
      </c>
      <c r="R2655" s="199" t="s">
        <v>52</v>
      </c>
      <c r="S2655" s="195">
        <v>0.19644977296645574</v>
      </c>
      <c r="T2655" s="195">
        <v>0.61490936364045667</v>
      </c>
      <c r="U2655" s="195">
        <v>0.31947760854284496</v>
      </c>
      <c r="V2655" s="194">
        <v>0</v>
      </c>
      <c r="W2655" s="194">
        <v>0</v>
      </c>
      <c r="X2655" s="194">
        <v>0</v>
      </c>
      <c r="Y2655" s="194" t="s">
        <v>629</v>
      </c>
      <c r="AM2655" s="200" t="s">
        <v>194</v>
      </c>
      <c r="AN2655" s="199" t="s">
        <v>339</v>
      </c>
      <c r="AO2655" s="197" t="s">
        <v>630</v>
      </c>
      <c r="AP2655" s="199" t="s">
        <v>312</v>
      </c>
      <c r="AQ2655" s="199" t="s">
        <v>55</v>
      </c>
      <c r="AR2655" s="195">
        <v>0.17851465430279917</v>
      </c>
      <c r="AS2655" s="195">
        <v>0.59123084110990309</v>
      </c>
      <c r="AT2655" s="195">
        <v>0.30193731769418186</v>
      </c>
      <c r="AU2655" s="194">
        <v>0</v>
      </c>
      <c r="AV2655" s="194">
        <v>0</v>
      </c>
      <c r="AW2655" s="194">
        <v>0</v>
      </c>
      <c r="AX2655" s="194" t="s">
        <v>639</v>
      </c>
    </row>
    <row r="2656" spans="14:50" ht="16.5" thickBot="1" x14ac:dyDescent="0.3">
      <c r="N2656" s="200" t="s">
        <v>194</v>
      </c>
      <c r="O2656" s="199" t="s">
        <v>391</v>
      </c>
      <c r="P2656" s="197" t="s">
        <v>630</v>
      </c>
      <c r="Q2656" s="199" t="s">
        <v>314</v>
      </c>
      <c r="R2656" s="199" t="s">
        <v>52</v>
      </c>
      <c r="S2656" s="195">
        <v>0.23508631206730893</v>
      </c>
      <c r="T2656" s="195">
        <v>0.61490936364045667</v>
      </c>
      <c r="U2656" s="195">
        <v>0.38231050943105516</v>
      </c>
      <c r="V2656" s="194">
        <v>0</v>
      </c>
      <c r="W2656" s="194">
        <v>0</v>
      </c>
      <c r="X2656" s="194">
        <v>0</v>
      </c>
      <c r="Y2656" s="194" t="s">
        <v>629</v>
      </c>
      <c r="AM2656" s="200" t="s">
        <v>194</v>
      </c>
      <c r="AN2656" s="199" t="s">
        <v>339</v>
      </c>
      <c r="AO2656" s="197" t="s">
        <v>630</v>
      </c>
      <c r="AP2656" s="199" t="s">
        <v>323</v>
      </c>
      <c r="AQ2656" s="199" t="s">
        <v>52</v>
      </c>
      <c r="AR2656" s="195">
        <v>1.2131730265308971</v>
      </c>
      <c r="AS2656" s="195">
        <v>0.59123084110990298</v>
      </c>
      <c r="AT2656" s="195">
        <v>2.0519447602791447</v>
      </c>
      <c r="AU2656" s="194">
        <v>0</v>
      </c>
      <c r="AV2656" s="194">
        <v>0</v>
      </c>
      <c r="AW2656" s="194">
        <v>0</v>
      </c>
      <c r="AX2656" s="194" t="s">
        <v>638</v>
      </c>
    </row>
    <row r="2657" spans="14:50" ht="16.5" thickBot="1" x14ac:dyDescent="0.3">
      <c r="N2657" s="200" t="s">
        <v>194</v>
      </c>
      <c r="O2657" s="199" t="s">
        <v>391</v>
      </c>
      <c r="P2657" s="197" t="s">
        <v>630</v>
      </c>
      <c r="Q2657" s="199" t="s">
        <v>313</v>
      </c>
      <c r="R2657" s="199" t="s">
        <v>52</v>
      </c>
      <c r="S2657" s="195">
        <v>0.74331709810844082</v>
      </c>
      <c r="T2657" s="195">
        <v>0.61490936364045679</v>
      </c>
      <c r="U2657" s="195">
        <v>1.2088238398383948</v>
      </c>
      <c r="V2657" s="194">
        <v>0</v>
      </c>
      <c r="W2657" s="194">
        <v>0</v>
      </c>
      <c r="X2657" s="194">
        <v>0</v>
      </c>
      <c r="Y2657" s="194" t="s">
        <v>629</v>
      </c>
      <c r="AM2657" s="200" t="s">
        <v>194</v>
      </c>
      <c r="AN2657" s="199" t="s">
        <v>339</v>
      </c>
      <c r="AO2657" s="197" t="s">
        <v>630</v>
      </c>
      <c r="AP2657" s="199" t="s">
        <v>322</v>
      </c>
      <c r="AQ2657" s="199" t="s">
        <v>52</v>
      </c>
      <c r="AR2657" s="195">
        <v>1.6137418475868077</v>
      </c>
      <c r="AS2657" s="195">
        <v>0.59858280746893955</v>
      </c>
      <c r="AT2657" s="195">
        <v>2.6959375168331152</v>
      </c>
      <c r="AU2657" s="194">
        <v>0</v>
      </c>
      <c r="AV2657" s="194">
        <v>0</v>
      </c>
      <c r="AW2657" s="194">
        <v>0</v>
      </c>
      <c r="AX2657" s="194" t="s">
        <v>638</v>
      </c>
    </row>
    <row r="2658" spans="14:50" ht="16.5" thickBot="1" x14ac:dyDescent="0.3">
      <c r="N2658" s="200" t="s">
        <v>194</v>
      </c>
      <c r="O2658" s="199" t="s">
        <v>391</v>
      </c>
      <c r="P2658" s="197" t="s">
        <v>630</v>
      </c>
      <c r="Q2658" s="199" t="s">
        <v>312</v>
      </c>
      <c r="R2658" s="199" t="s">
        <v>52</v>
      </c>
      <c r="S2658" s="195">
        <v>8.1482652755374377E-2</v>
      </c>
      <c r="T2658" s="195">
        <v>0.61490936364045667</v>
      </c>
      <c r="U2658" s="195">
        <v>0.13251164736372117</v>
      </c>
      <c r="V2658" s="194">
        <v>0</v>
      </c>
      <c r="W2658" s="194">
        <v>0</v>
      </c>
      <c r="X2658" s="194">
        <v>0</v>
      </c>
      <c r="Y2658" s="194" t="s">
        <v>629</v>
      </c>
      <c r="AM2658" s="200" t="s">
        <v>194</v>
      </c>
      <c r="AN2658" s="199" t="s">
        <v>339</v>
      </c>
      <c r="AO2658" s="197" t="s">
        <v>630</v>
      </c>
      <c r="AP2658" s="199" t="s">
        <v>321</v>
      </c>
      <c r="AQ2658" s="199" t="s">
        <v>52</v>
      </c>
      <c r="AR2658" s="195">
        <v>1.5629980025762138</v>
      </c>
      <c r="AS2658" s="195">
        <v>0.59858280746893966</v>
      </c>
      <c r="AT2658" s="195">
        <v>2.6111642083160191</v>
      </c>
      <c r="AU2658" s="194">
        <v>0</v>
      </c>
      <c r="AV2658" s="194">
        <v>0</v>
      </c>
      <c r="AW2658" s="194">
        <v>0</v>
      </c>
      <c r="AX2658" s="194" t="s">
        <v>638</v>
      </c>
    </row>
    <row r="2659" spans="14:50" ht="16.5" thickBot="1" x14ac:dyDescent="0.3">
      <c r="N2659" s="200" t="s">
        <v>194</v>
      </c>
      <c r="O2659" s="199" t="s">
        <v>389</v>
      </c>
      <c r="P2659" s="197" t="s">
        <v>630</v>
      </c>
      <c r="Q2659" s="199" t="s">
        <v>323</v>
      </c>
      <c r="R2659" s="199" t="s">
        <v>55</v>
      </c>
      <c r="S2659" s="195">
        <v>4.2308355572360817E-2</v>
      </c>
      <c r="T2659" s="195">
        <v>0.67788519734166475</v>
      </c>
      <c r="U2659" s="195">
        <v>6.241227237041546E-2</v>
      </c>
      <c r="V2659" s="194">
        <v>0</v>
      </c>
      <c r="W2659" s="194">
        <v>0</v>
      </c>
      <c r="X2659" s="194">
        <v>0</v>
      </c>
      <c r="Y2659" s="194" t="s">
        <v>629</v>
      </c>
      <c r="AM2659" s="200" t="s">
        <v>194</v>
      </c>
      <c r="AN2659" s="199" t="s">
        <v>339</v>
      </c>
      <c r="AO2659" s="197" t="s">
        <v>630</v>
      </c>
      <c r="AP2659" s="199" t="s">
        <v>320</v>
      </c>
      <c r="AQ2659" s="199" t="s">
        <v>52</v>
      </c>
      <c r="AR2659" s="195">
        <v>2.1966181835239413</v>
      </c>
      <c r="AS2659" s="195">
        <v>0.59858280746893966</v>
      </c>
      <c r="AT2659" s="195">
        <v>3.6696980870736473</v>
      </c>
      <c r="AU2659" s="194">
        <v>0</v>
      </c>
      <c r="AV2659" s="194">
        <v>0</v>
      </c>
      <c r="AW2659" s="194">
        <v>0</v>
      </c>
      <c r="AX2659" s="194" t="s">
        <v>638</v>
      </c>
    </row>
    <row r="2660" spans="14:50" ht="16.5" thickBot="1" x14ac:dyDescent="0.3">
      <c r="N2660" s="200" t="s">
        <v>194</v>
      </c>
      <c r="O2660" s="199" t="s">
        <v>389</v>
      </c>
      <c r="P2660" s="197" t="s">
        <v>630</v>
      </c>
      <c r="Q2660" s="199" t="s">
        <v>322</v>
      </c>
      <c r="R2660" s="199" t="s">
        <v>55</v>
      </c>
      <c r="S2660" s="195">
        <v>6.4117710394670055E-2</v>
      </c>
      <c r="T2660" s="195">
        <v>0.67788519734166497</v>
      </c>
      <c r="U2660" s="195">
        <v>9.4584910020322682E-2</v>
      </c>
      <c r="V2660" s="194">
        <v>0</v>
      </c>
      <c r="W2660" s="194">
        <v>0</v>
      </c>
      <c r="X2660" s="194">
        <v>0</v>
      </c>
      <c r="Y2660" s="194" t="s">
        <v>629</v>
      </c>
      <c r="AM2660" s="200" t="s">
        <v>194</v>
      </c>
      <c r="AN2660" s="199" t="s">
        <v>339</v>
      </c>
      <c r="AO2660" s="197" t="s">
        <v>630</v>
      </c>
      <c r="AP2660" s="199" t="s">
        <v>319</v>
      </c>
      <c r="AQ2660" s="199" t="s">
        <v>52</v>
      </c>
      <c r="AR2660" s="195">
        <v>2.4084353980360964</v>
      </c>
      <c r="AS2660" s="195">
        <v>0.59858280746893955</v>
      </c>
      <c r="AT2660" s="195">
        <v>4.0235626015053398</v>
      </c>
      <c r="AU2660" s="194">
        <v>0</v>
      </c>
      <c r="AV2660" s="194">
        <v>0</v>
      </c>
      <c r="AW2660" s="194">
        <v>0</v>
      </c>
      <c r="AX2660" s="194" t="s">
        <v>638</v>
      </c>
    </row>
    <row r="2661" spans="14:50" ht="16.5" thickBot="1" x14ac:dyDescent="0.3">
      <c r="N2661" s="200" t="s">
        <v>194</v>
      </c>
      <c r="O2661" s="199" t="s">
        <v>389</v>
      </c>
      <c r="P2661" s="197" t="s">
        <v>630</v>
      </c>
      <c r="Q2661" s="199" t="s">
        <v>321</v>
      </c>
      <c r="R2661" s="199" t="s">
        <v>55</v>
      </c>
      <c r="S2661" s="195">
        <v>0.41653585199875792</v>
      </c>
      <c r="T2661" s="195">
        <v>0.67788519734166508</v>
      </c>
      <c r="U2661" s="195">
        <v>0.61446370806179029</v>
      </c>
      <c r="V2661" s="194">
        <v>0</v>
      </c>
      <c r="W2661" s="194">
        <v>0</v>
      </c>
      <c r="X2661" s="194">
        <v>0</v>
      </c>
      <c r="Y2661" s="194" t="s">
        <v>629</v>
      </c>
      <c r="AM2661" s="200" t="s">
        <v>194</v>
      </c>
      <c r="AN2661" s="199" t="s">
        <v>339</v>
      </c>
      <c r="AO2661" s="197" t="s">
        <v>630</v>
      </c>
      <c r="AP2661" s="199" t="s">
        <v>318</v>
      </c>
      <c r="AQ2661" s="199" t="s">
        <v>52</v>
      </c>
      <c r="AR2661" s="195">
        <v>1.9806100137251981</v>
      </c>
      <c r="AS2661" s="195">
        <v>0.59123084110990298</v>
      </c>
      <c r="AT2661" s="195">
        <v>3.3499774978028007</v>
      </c>
      <c r="AU2661" s="194">
        <v>0</v>
      </c>
      <c r="AV2661" s="194">
        <v>0</v>
      </c>
      <c r="AW2661" s="194">
        <v>0</v>
      </c>
      <c r="AX2661" s="194" t="s">
        <v>638</v>
      </c>
    </row>
    <row r="2662" spans="14:50" ht="16.5" thickBot="1" x14ac:dyDescent="0.3">
      <c r="N2662" s="200" t="s">
        <v>194</v>
      </c>
      <c r="O2662" s="199" t="s">
        <v>389</v>
      </c>
      <c r="P2662" s="197" t="s">
        <v>630</v>
      </c>
      <c r="Q2662" s="199" t="s">
        <v>320</v>
      </c>
      <c r="R2662" s="199" t="s">
        <v>55</v>
      </c>
      <c r="S2662" s="195">
        <v>0.17025746492237515</v>
      </c>
      <c r="T2662" s="195">
        <v>0.67788519734166497</v>
      </c>
      <c r="U2662" s="195">
        <v>0.25115973263620722</v>
      </c>
      <c r="V2662" s="194">
        <v>0</v>
      </c>
      <c r="W2662" s="194">
        <v>0</v>
      </c>
      <c r="X2662" s="194">
        <v>0</v>
      </c>
      <c r="Y2662" s="194" t="s">
        <v>629</v>
      </c>
      <c r="AM2662" s="200" t="s">
        <v>194</v>
      </c>
      <c r="AN2662" s="199" t="s">
        <v>339</v>
      </c>
      <c r="AO2662" s="197" t="s">
        <v>630</v>
      </c>
      <c r="AP2662" s="199" t="s">
        <v>317</v>
      </c>
      <c r="AQ2662" s="199" t="s">
        <v>52</v>
      </c>
      <c r="AR2662" s="195">
        <v>1.8036292634474833</v>
      </c>
      <c r="AS2662" s="195">
        <v>0.59858280746893944</v>
      </c>
      <c r="AT2662" s="195">
        <v>3.0131658326004862</v>
      </c>
      <c r="AU2662" s="194">
        <v>0</v>
      </c>
      <c r="AV2662" s="194">
        <v>0</v>
      </c>
      <c r="AW2662" s="194">
        <v>0</v>
      </c>
      <c r="AX2662" s="194" t="s">
        <v>638</v>
      </c>
    </row>
    <row r="2663" spans="14:50" ht="16.5" thickBot="1" x14ac:dyDescent="0.3">
      <c r="N2663" s="200" t="s">
        <v>194</v>
      </c>
      <c r="O2663" s="199" t="s">
        <v>389</v>
      </c>
      <c r="P2663" s="197" t="s">
        <v>630</v>
      </c>
      <c r="Q2663" s="199" t="s">
        <v>319</v>
      </c>
      <c r="R2663" s="199" t="s">
        <v>55</v>
      </c>
      <c r="S2663" s="195">
        <v>0.17025746492237517</v>
      </c>
      <c r="T2663" s="195">
        <v>0.67788519734166508</v>
      </c>
      <c r="U2663" s="195">
        <v>0.25115973263620722</v>
      </c>
      <c r="V2663" s="194">
        <v>0</v>
      </c>
      <c r="W2663" s="194">
        <v>0</v>
      </c>
      <c r="X2663" s="194">
        <v>0</v>
      </c>
      <c r="Y2663" s="194" t="s">
        <v>629</v>
      </c>
      <c r="AM2663" s="200" t="s">
        <v>194</v>
      </c>
      <c r="AN2663" s="199" t="s">
        <v>339</v>
      </c>
      <c r="AO2663" s="197" t="s">
        <v>630</v>
      </c>
      <c r="AP2663" s="199" t="s">
        <v>74</v>
      </c>
      <c r="AQ2663" s="199" t="s">
        <v>52</v>
      </c>
      <c r="AR2663" s="195">
        <v>2.417578047440363</v>
      </c>
      <c r="AS2663" s="195">
        <v>0.59123084110990298</v>
      </c>
      <c r="AT2663" s="195">
        <v>4.0890594321871028</v>
      </c>
      <c r="AU2663" s="194">
        <v>0</v>
      </c>
      <c r="AV2663" s="194">
        <v>0</v>
      </c>
      <c r="AW2663" s="194">
        <v>0</v>
      </c>
      <c r="AX2663" s="194" t="s">
        <v>638</v>
      </c>
    </row>
    <row r="2664" spans="14:50" ht="16.5" thickBot="1" x14ac:dyDescent="0.3">
      <c r="N2664" s="200" t="s">
        <v>194</v>
      </c>
      <c r="O2664" s="199" t="s">
        <v>389</v>
      </c>
      <c r="P2664" s="197" t="s">
        <v>630</v>
      </c>
      <c r="Q2664" s="199" t="s">
        <v>318</v>
      </c>
      <c r="R2664" s="199" t="s">
        <v>55</v>
      </c>
      <c r="S2664" s="195">
        <v>0.19195845444402088</v>
      </c>
      <c r="T2664" s="195">
        <v>0.67788519734166519</v>
      </c>
      <c r="U2664" s="195">
        <v>0.28317251239116631</v>
      </c>
      <c r="V2664" s="194">
        <v>0</v>
      </c>
      <c r="W2664" s="194">
        <v>0</v>
      </c>
      <c r="X2664" s="194">
        <v>0</v>
      </c>
      <c r="Y2664" s="194" t="s">
        <v>629</v>
      </c>
      <c r="AM2664" s="200" t="s">
        <v>194</v>
      </c>
      <c r="AN2664" s="199" t="s">
        <v>339</v>
      </c>
      <c r="AO2664" s="197" t="s">
        <v>630</v>
      </c>
      <c r="AP2664" s="199" t="s">
        <v>316</v>
      </c>
      <c r="AQ2664" s="199" t="s">
        <v>52</v>
      </c>
      <c r="AR2664" s="195">
        <v>1.5243805642676516</v>
      </c>
      <c r="AS2664" s="195">
        <v>0.59858280746893955</v>
      </c>
      <c r="AT2664" s="195">
        <v>2.546649428027135</v>
      </c>
      <c r="AU2664" s="194">
        <v>0</v>
      </c>
      <c r="AV2664" s="194">
        <v>0</v>
      </c>
      <c r="AW2664" s="194">
        <v>0</v>
      </c>
      <c r="AX2664" s="194" t="s">
        <v>638</v>
      </c>
    </row>
    <row r="2665" spans="14:50" ht="16.5" thickBot="1" x14ac:dyDescent="0.3">
      <c r="N2665" s="200" t="s">
        <v>194</v>
      </c>
      <c r="O2665" s="199" t="s">
        <v>389</v>
      </c>
      <c r="P2665" s="197" t="s">
        <v>630</v>
      </c>
      <c r="Q2665" s="199" t="s">
        <v>317</v>
      </c>
      <c r="R2665" s="199" t="s">
        <v>55</v>
      </c>
      <c r="S2665" s="195">
        <v>9.6097618387385522E-2</v>
      </c>
      <c r="T2665" s="195">
        <v>0.67788519734166508</v>
      </c>
      <c r="U2665" s="195">
        <v>0.1417609040059194</v>
      </c>
      <c r="V2665" s="194">
        <v>0</v>
      </c>
      <c r="W2665" s="194">
        <v>0</v>
      </c>
      <c r="X2665" s="194">
        <v>0</v>
      </c>
      <c r="Y2665" s="194" t="s">
        <v>629</v>
      </c>
      <c r="AM2665" s="200" t="s">
        <v>194</v>
      </c>
      <c r="AN2665" s="199" t="s">
        <v>339</v>
      </c>
      <c r="AO2665" s="197" t="s">
        <v>630</v>
      </c>
      <c r="AP2665" s="199" t="s">
        <v>315</v>
      </c>
      <c r="AQ2665" s="199" t="s">
        <v>52</v>
      </c>
      <c r="AR2665" s="195">
        <v>1.4515224551253003</v>
      </c>
      <c r="AS2665" s="195">
        <v>0.59123084110990298</v>
      </c>
      <c r="AT2665" s="195">
        <v>2.4550858213018678</v>
      </c>
      <c r="AU2665" s="194">
        <v>0</v>
      </c>
      <c r="AV2665" s="194">
        <v>0</v>
      </c>
      <c r="AW2665" s="194">
        <v>0</v>
      </c>
      <c r="AX2665" s="194" t="s">
        <v>638</v>
      </c>
    </row>
    <row r="2666" spans="14:50" ht="16.5" thickBot="1" x14ac:dyDescent="0.3">
      <c r="N2666" s="200" t="s">
        <v>194</v>
      </c>
      <c r="O2666" s="199" t="s">
        <v>389</v>
      </c>
      <c r="P2666" s="197" t="s">
        <v>630</v>
      </c>
      <c r="Q2666" s="199" t="s">
        <v>74</v>
      </c>
      <c r="R2666" s="199" t="s">
        <v>55</v>
      </c>
      <c r="S2666" s="195">
        <v>0.13077853986706184</v>
      </c>
      <c r="T2666" s="195">
        <v>0.67788519734166497</v>
      </c>
      <c r="U2666" s="195">
        <v>0.19292136836725668</v>
      </c>
      <c r="V2666" s="194">
        <v>0</v>
      </c>
      <c r="W2666" s="194">
        <v>0</v>
      </c>
      <c r="X2666" s="194">
        <v>0</v>
      </c>
      <c r="Y2666" s="194" t="s">
        <v>629</v>
      </c>
      <c r="AM2666" s="200" t="s">
        <v>194</v>
      </c>
      <c r="AN2666" s="199" t="s">
        <v>339</v>
      </c>
      <c r="AO2666" s="197" t="s">
        <v>630</v>
      </c>
      <c r="AP2666" s="199" t="s">
        <v>314</v>
      </c>
      <c r="AQ2666" s="199" t="s">
        <v>52</v>
      </c>
      <c r="AR2666" s="195">
        <v>0.66494451951044575</v>
      </c>
      <c r="AS2666" s="195">
        <v>0.59858280746893955</v>
      </c>
      <c r="AT2666" s="195">
        <v>1.1108647144780377</v>
      </c>
      <c r="AU2666" s="194">
        <v>0</v>
      </c>
      <c r="AV2666" s="194">
        <v>0</v>
      </c>
      <c r="AW2666" s="194">
        <v>0</v>
      </c>
      <c r="AX2666" s="194" t="s">
        <v>639</v>
      </c>
    </row>
    <row r="2667" spans="14:50" ht="16.5" thickBot="1" x14ac:dyDescent="0.3">
      <c r="N2667" s="200" t="s">
        <v>194</v>
      </c>
      <c r="O2667" s="199" t="s">
        <v>389</v>
      </c>
      <c r="P2667" s="197" t="s">
        <v>630</v>
      </c>
      <c r="Q2667" s="199" t="s">
        <v>316</v>
      </c>
      <c r="R2667" s="199" t="s">
        <v>55</v>
      </c>
      <c r="S2667" s="195">
        <v>0.17567302017578076</v>
      </c>
      <c r="T2667" s="195">
        <v>0.67788519734166497</v>
      </c>
      <c r="U2667" s="195">
        <v>0.25914862998142557</v>
      </c>
      <c r="V2667" s="194">
        <v>0</v>
      </c>
      <c r="W2667" s="194">
        <v>0</v>
      </c>
      <c r="X2667" s="194">
        <v>0</v>
      </c>
      <c r="Y2667" s="194" t="s">
        <v>629</v>
      </c>
      <c r="AM2667" s="200" t="s">
        <v>194</v>
      </c>
      <c r="AN2667" s="199" t="s">
        <v>339</v>
      </c>
      <c r="AO2667" s="197" t="s">
        <v>630</v>
      </c>
      <c r="AP2667" s="199" t="s">
        <v>313</v>
      </c>
      <c r="AQ2667" s="199" t="s">
        <v>52</v>
      </c>
      <c r="AR2667" s="195">
        <v>2.2128228723558978</v>
      </c>
      <c r="AS2667" s="195">
        <v>0.59858280746893955</v>
      </c>
      <c r="AT2667" s="195">
        <v>3.696769844948681</v>
      </c>
      <c r="AU2667" s="194">
        <v>0</v>
      </c>
      <c r="AV2667" s="194">
        <v>0</v>
      </c>
      <c r="AW2667" s="194">
        <v>0</v>
      </c>
      <c r="AX2667" s="194" t="s">
        <v>638</v>
      </c>
    </row>
    <row r="2668" spans="14:50" ht="16.5" thickBot="1" x14ac:dyDescent="0.3">
      <c r="N2668" s="200" t="s">
        <v>194</v>
      </c>
      <c r="O2668" s="199" t="s">
        <v>389</v>
      </c>
      <c r="P2668" s="197" t="s">
        <v>630</v>
      </c>
      <c r="Q2668" s="199" t="s">
        <v>315</v>
      </c>
      <c r="R2668" s="199" t="s">
        <v>55</v>
      </c>
      <c r="S2668" s="195">
        <v>0.40258193632683331</v>
      </c>
      <c r="T2668" s="195">
        <v>0.67788519734166508</v>
      </c>
      <c r="U2668" s="195">
        <v>0.59387922601874654</v>
      </c>
      <c r="V2668" s="194">
        <v>0</v>
      </c>
      <c r="W2668" s="194">
        <v>0</v>
      </c>
      <c r="X2668" s="194">
        <v>0</v>
      </c>
      <c r="Y2668" s="194" t="s">
        <v>629</v>
      </c>
      <c r="AM2668" s="200" t="s">
        <v>194</v>
      </c>
      <c r="AN2668" s="199" t="s">
        <v>339</v>
      </c>
      <c r="AO2668" s="197" t="s">
        <v>630</v>
      </c>
      <c r="AP2668" s="199" t="s">
        <v>312</v>
      </c>
      <c r="AQ2668" s="199" t="s">
        <v>52</v>
      </c>
      <c r="AR2668" s="195">
        <v>0.17851465430279917</v>
      </c>
      <c r="AS2668" s="195">
        <v>0.59123084110990309</v>
      </c>
      <c r="AT2668" s="195">
        <v>0.30193731769418186</v>
      </c>
      <c r="AU2668" s="194">
        <v>0</v>
      </c>
      <c r="AV2668" s="194">
        <v>0</v>
      </c>
      <c r="AW2668" s="194">
        <v>0</v>
      </c>
      <c r="AX2668" s="194" t="s">
        <v>639</v>
      </c>
    </row>
    <row r="2669" spans="14:50" ht="16.5" thickBot="1" x14ac:dyDescent="0.3">
      <c r="N2669" s="200" t="s">
        <v>194</v>
      </c>
      <c r="O2669" s="199" t="s">
        <v>389</v>
      </c>
      <c r="P2669" s="197" t="s">
        <v>630</v>
      </c>
      <c r="Q2669" s="199" t="s">
        <v>314</v>
      </c>
      <c r="R2669" s="199" t="s">
        <v>55</v>
      </c>
      <c r="S2669" s="195">
        <v>7.805242491795461E-2</v>
      </c>
      <c r="T2669" s="195">
        <v>0.67788519734166508</v>
      </c>
      <c r="U2669" s="195">
        <v>0.11514106698898005</v>
      </c>
      <c r="V2669" s="194">
        <v>0</v>
      </c>
      <c r="W2669" s="194">
        <v>0</v>
      </c>
      <c r="X2669" s="194">
        <v>0</v>
      </c>
      <c r="Y2669" s="194" t="s">
        <v>629</v>
      </c>
      <c r="AM2669" s="200" t="s">
        <v>194</v>
      </c>
      <c r="AN2669" s="199" t="s">
        <v>390</v>
      </c>
      <c r="AO2669" s="197" t="s">
        <v>630</v>
      </c>
      <c r="AP2669" s="199" t="s">
        <v>323</v>
      </c>
      <c r="AQ2669" s="199" t="s">
        <v>55</v>
      </c>
      <c r="AR2669" s="195">
        <v>2.4524407416785059</v>
      </c>
      <c r="AS2669" s="195">
        <v>0.60048642493316162</v>
      </c>
      <c r="AT2669" s="195">
        <v>4.0840902306017659</v>
      </c>
      <c r="AU2669" s="194">
        <v>0</v>
      </c>
      <c r="AV2669" s="194">
        <v>0</v>
      </c>
      <c r="AW2669" s="194">
        <v>0</v>
      </c>
      <c r="AX2669" s="194" t="s">
        <v>638</v>
      </c>
    </row>
    <row r="2670" spans="14:50" ht="16.5" thickBot="1" x14ac:dyDescent="0.3">
      <c r="N2670" s="200" t="s">
        <v>194</v>
      </c>
      <c r="O2670" s="199" t="s">
        <v>389</v>
      </c>
      <c r="P2670" s="197" t="s">
        <v>630</v>
      </c>
      <c r="Q2670" s="199" t="s">
        <v>313</v>
      </c>
      <c r="R2670" s="199" t="s">
        <v>55</v>
      </c>
      <c r="S2670" s="195">
        <v>6.4117710394670083E-2</v>
      </c>
      <c r="T2670" s="195">
        <v>0.67788519734166497</v>
      </c>
      <c r="U2670" s="195">
        <v>9.458491002032271E-2</v>
      </c>
      <c r="V2670" s="194">
        <v>0</v>
      </c>
      <c r="W2670" s="194">
        <v>0</v>
      </c>
      <c r="X2670" s="194">
        <v>0</v>
      </c>
      <c r="Y2670" s="194" t="s">
        <v>629</v>
      </c>
      <c r="AM2670" s="200" t="s">
        <v>194</v>
      </c>
      <c r="AN2670" s="199" t="s">
        <v>390</v>
      </c>
      <c r="AO2670" s="197" t="s">
        <v>630</v>
      </c>
      <c r="AP2670" s="199" t="s">
        <v>322</v>
      </c>
      <c r="AQ2670" s="199" t="s">
        <v>55</v>
      </c>
      <c r="AR2670" s="195">
        <v>2.4826318349195877</v>
      </c>
      <c r="AS2670" s="195">
        <v>0.6042437527222797</v>
      </c>
      <c r="AT2670" s="195">
        <v>4.1086594999694537</v>
      </c>
      <c r="AU2670" s="194">
        <v>0</v>
      </c>
      <c r="AV2670" s="194">
        <v>0</v>
      </c>
      <c r="AW2670" s="194">
        <v>0</v>
      </c>
      <c r="AX2670" s="194" t="s">
        <v>638</v>
      </c>
    </row>
    <row r="2671" spans="14:50" ht="16.5" thickBot="1" x14ac:dyDescent="0.3">
      <c r="N2671" s="200" t="s">
        <v>194</v>
      </c>
      <c r="O2671" s="199" t="s">
        <v>389</v>
      </c>
      <c r="P2671" s="197" t="s">
        <v>630</v>
      </c>
      <c r="Q2671" s="199" t="s">
        <v>312</v>
      </c>
      <c r="R2671" s="199" t="s">
        <v>55</v>
      </c>
      <c r="S2671" s="195">
        <v>2.0642614534093866E-2</v>
      </c>
      <c r="T2671" s="195">
        <v>0.67788519734166497</v>
      </c>
      <c r="U2671" s="195">
        <v>3.0451490333531596E-2</v>
      </c>
      <c r="V2671" s="194">
        <v>0</v>
      </c>
      <c r="W2671" s="194">
        <v>0</v>
      </c>
      <c r="X2671" s="194">
        <v>0</v>
      </c>
      <c r="Y2671" s="194" t="s">
        <v>629</v>
      </c>
      <c r="AM2671" s="200" t="s">
        <v>194</v>
      </c>
      <c r="AN2671" s="199" t="s">
        <v>390</v>
      </c>
      <c r="AO2671" s="197" t="s">
        <v>630</v>
      </c>
      <c r="AP2671" s="199" t="s">
        <v>321</v>
      </c>
      <c r="AQ2671" s="199" t="s">
        <v>55</v>
      </c>
      <c r="AR2671" s="195">
        <v>2.4524407416785059</v>
      </c>
      <c r="AS2671" s="195">
        <v>0.60048642493316162</v>
      </c>
      <c r="AT2671" s="195">
        <v>4.0840902306017659</v>
      </c>
      <c r="AU2671" s="194">
        <v>0</v>
      </c>
      <c r="AV2671" s="194">
        <v>0</v>
      </c>
      <c r="AW2671" s="194">
        <v>0</v>
      </c>
      <c r="AX2671" s="194" t="s">
        <v>638</v>
      </c>
    </row>
    <row r="2672" spans="14:50" ht="16.5" thickBot="1" x14ac:dyDescent="0.3">
      <c r="N2672" s="200" t="s">
        <v>194</v>
      </c>
      <c r="O2672" s="199" t="s">
        <v>389</v>
      </c>
      <c r="P2672" s="197" t="s">
        <v>630</v>
      </c>
      <c r="Q2672" s="199" t="s">
        <v>323</v>
      </c>
      <c r="R2672" s="199" t="s">
        <v>52</v>
      </c>
      <c r="S2672" s="195">
        <v>4.2308355572360817E-2</v>
      </c>
      <c r="T2672" s="195">
        <v>0.67788519734166475</v>
      </c>
      <c r="U2672" s="195">
        <v>6.241227237041546E-2</v>
      </c>
      <c r="V2672" s="194">
        <v>0</v>
      </c>
      <c r="W2672" s="194">
        <v>0</v>
      </c>
      <c r="X2672" s="194">
        <v>0</v>
      </c>
      <c r="Y2672" s="194" t="s">
        <v>629</v>
      </c>
      <c r="AM2672" s="200" t="s">
        <v>194</v>
      </c>
      <c r="AN2672" s="199" t="s">
        <v>390</v>
      </c>
      <c r="AO2672" s="197" t="s">
        <v>630</v>
      </c>
      <c r="AP2672" s="199" t="s">
        <v>320</v>
      </c>
      <c r="AQ2672" s="199" t="s">
        <v>55</v>
      </c>
      <c r="AR2672" s="195">
        <v>2.4826318349195877</v>
      </c>
      <c r="AS2672" s="195">
        <v>0.6042437527222797</v>
      </c>
      <c r="AT2672" s="195">
        <v>4.1086594999694537</v>
      </c>
      <c r="AU2672" s="194">
        <v>0</v>
      </c>
      <c r="AV2672" s="194">
        <v>0</v>
      </c>
      <c r="AW2672" s="194">
        <v>0</v>
      </c>
      <c r="AX2672" s="194" t="s">
        <v>638</v>
      </c>
    </row>
    <row r="2673" spans="14:50" ht="16.5" thickBot="1" x14ac:dyDescent="0.3">
      <c r="N2673" s="200" t="s">
        <v>194</v>
      </c>
      <c r="O2673" s="199" t="s">
        <v>389</v>
      </c>
      <c r="P2673" s="197" t="s">
        <v>630</v>
      </c>
      <c r="Q2673" s="199" t="s">
        <v>322</v>
      </c>
      <c r="R2673" s="199" t="s">
        <v>52</v>
      </c>
      <c r="S2673" s="195">
        <v>6.4117710394670055E-2</v>
      </c>
      <c r="T2673" s="195">
        <v>0.67788519734166497</v>
      </c>
      <c r="U2673" s="195">
        <v>9.4584910020322682E-2</v>
      </c>
      <c r="V2673" s="194">
        <v>0</v>
      </c>
      <c r="W2673" s="194">
        <v>0</v>
      </c>
      <c r="X2673" s="194">
        <v>0</v>
      </c>
      <c r="Y2673" s="194" t="s">
        <v>629</v>
      </c>
      <c r="AM2673" s="200" t="s">
        <v>194</v>
      </c>
      <c r="AN2673" s="199" t="s">
        <v>390</v>
      </c>
      <c r="AO2673" s="197" t="s">
        <v>630</v>
      </c>
      <c r="AP2673" s="199" t="s">
        <v>319</v>
      </c>
      <c r="AQ2673" s="199" t="s">
        <v>55</v>
      </c>
      <c r="AR2673" s="195">
        <v>2.4826318349195877</v>
      </c>
      <c r="AS2673" s="195">
        <v>0.6042437527222797</v>
      </c>
      <c r="AT2673" s="195">
        <v>4.1086594999694537</v>
      </c>
      <c r="AU2673" s="194">
        <v>0</v>
      </c>
      <c r="AV2673" s="194">
        <v>0</v>
      </c>
      <c r="AW2673" s="194">
        <v>0</v>
      </c>
      <c r="AX2673" s="194" t="s">
        <v>638</v>
      </c>
    </row>
    <row r="2674" spans="14:50" ht="16.5" thickBot="1" x14ac:dyDescent="0.3">
      <c r="N2674" s="200" t="s">
        <v>194</v>
      </c>
      <c r="O2674" s="199" t="s">
        <v>389</v>
      </c>
      <c r="P2674" s="197" t="s">
        <v>630</v>
      </c>
      <c r="Q2674" s="199" t="s">
        <v>321</v>
      </c>
      <c r="R2674" s="199" t="s">
        <v>52</v>
      </c>
      <c r="S2674" s="195">
        <v>0.41653585199875792</v>
      </c>
      <c r="T2674" s="195">
        <v>0.67788519734166508</v>
      </c>
      <c r="U2674" s="195">
        <v>0.61446370806179029</v>
      </c>
      <c r="V2674" s="194">
        <v>0</v>
      </c>
      <c r="W2674" s="194">
        <v>0</v>
      </c>
      <c r="X2674" s="194">
        <v>0</v>
      </c>
      <c r="Y2674" s="194" t="s">
        <v>629</v>
      </c>
      <c r="AM2674" s="200" t="s">
        <v>194</v>
      </c>
      <c r="AN2674" s="199" t="s">
        <v>390</v>
      </c>
      <c r="AO2674" s="197" t="s">
        <v>630</v>
      </c>
      <c r="AP2674" s="199" t="s">
        <v>318</v>
      </c>
      <c r="AQ2674" s="199" t="s">
        <v>55</v>
      </c>
      <c r="AR2674" s="195">
        <v>2.4524407416785059</v>
      </c>
      <c r="AS2674" s="195">
        <v>0.60048642493316162</v>
      </c>
      <c r="AT2674" s="195">
        <v>4.0840902306017659</v>
      </c>
      <c r="AU2674" s="194">
        <v>0</v>
      </c>
      <c r="AV2674" s="194">
        <v>0</v>
      </c>
      <c r="AW2674" s="194">
        <v>0</v>
      </c>
      <c r="AX2674" s="194" t="s">
        <v>638</v>
      </c>
    </row>
    <row r="2675" spans="14:50" ht="16.5" thickBot="1" x14ac:dyDescent="0.3">
      <c r="N2675" s="200" t="s">
        <v>194</v>
      </c>
      <c r="O2675" s="199" t="s">
        <v>389</v>
      </c>
      <c r="P2675" s="197" t="s">
        <v>630</v>
      </c>
      <c r="Q2675" s="199" t="s">
        <v>320</v>
      </c>
      <c r="R2675" s="199" t="s">
        <v>52</v>
      </c>
      <c r="S2675" s="195">
        <v>0.17025746492237515</v>
      </c>
      <c r="T2675" s="195">
        <v>0.67788519734166497</v>
      </c>
      <c r="U2675" s="195">
        <v>0.25115973263620722</v>
      </c>
      <c r="V2675" s="194">
        <v>0</v>
      </c>
      <c r="W2675" s="194">
        <v>0</v>
      </c>
      <c r="X2675" s="194">
        <v>0</v>
      </c>
      <c r="Y2675" s="194" t="s">
        <v>629</v>
      </c>
      <c r="AM2675" s="200" t="s">
        <v>194</v>
      </c>
      <c r="AN2675" s="199" t="s">
        <v>390</v>
      </c>
      <c r="AO2675" s="197" t="s">
        <v>630</v>
      </c>
      <c r="AP2675" s="199" t="s">
        <v>317</v>
      </c>
      <c r="AQ2675" s="199" t="s">
        <v>55</v>
      </c>
      <c r="AR2675" s="195">
        <v>2.4826318349195877</v>
      </c>
      <c r="AS2675" s="195">
        <v>0.6042437527222797</v>
      </c>
      <c r="AT2675" s="195">
        <v>4.1086594999694537</v>
      </c>
      <c r="AU2675" s="194">
        <v>0</v>
      </c>
      <c r="AV2675" s="194">
        <v>0</v>
      </c>
      <c r="AW2675" s="194">
        <v>0</v>
      </c>
      <c r="AX2675" s="194" t="s">
        <v>638</v>
      </c>
    </row>
    <row r="2676" spans="14:50" ht="16.5" thickBot="1" x14ac:dyDescent="0.3">
      <c r="N2676" s="200" t="s">
        <v>194</v>
      </c>
      <c r="O2676" s="199" t="s">
        <v>389</v>
      </c>
      <c r="P2676" s="197" t="s">
        <v>630</v>
      </c>
      <c r="Q2676" s="199" t="s">
        <v>319</v>
      </c>
      <c r="R2676" s="199" t="s">
        <v>52</v>
      </c>
      <c r="S2676" s="195">
        <v>0.17025746492237517</v>
      </c>
      <c r="T2676" s="195">
        <v>0.67788519734166508</v>
      </c>
      <c r="U2676" s="195">
        <v>0.25115973263620722</v>
      </c>
      <c r="V2676" s="194">
        <v>0</v>
      </c>
      <c r="W2676" s="194">
        <v>0</v>
      </c>
      <c r="X2676" s="194">
        <v>0</v>
      </c>
      <c r="Y2676" s="194" t="s">
        <v>629</v>
      </c>
      <c r="AM2676" s="200" t="s">
        <v>194</v>
      </c>
      <c r="AN2676" s="199" t="s">
        <v>390</v>
      </c>
      <c r="AO2676" s="197" t="s">
        <v>630</v>
      </c>
      <c r="AP2676" s="199" t="s">
        <v>74</v>
      </c>
      <c r="AQ2676" s="199" t="s">
        <v>55</v>
      </c>
      <c r="AR2676" s="195">
        <v>2.4524407416785059</v>
      </c>
      <c r="AS2676" s="195">
        <v>0.60048642493316162</v>
      </c>
      <c r="AT2676" s="195">
        <v>4.0840902306017659</v>
      </c>
      <c r="AU2676" s="194">
        <v>0</v>
      </c>
      <c r="AV2676" s="194">
        <v>0</v>
      </c>
      <c r="AW2676" s="194">
        <v>0</v>
      </c>
      <c r="AX2676" s="194" t="s">
        <v>638</v>
      </c>
    </row>
    <row r="2677" spans="14:50" ht="16.5" thickBot="1" x14ac:dyDescent="0.3">
      <c r="N2677" s="200" t="s">
        <v>194</v>
      </c>
      <c r="O2677" s="199" t="s">
        <v>389</v>
      </c>
      <c r="P2677" s="197" t="s">
        <v>630</v>
      </c>
      <c r="Q2677" s="199" t="s">
        <v>318</v>
      </c>
      <c r="R2677" s="199" t="s">
        <v>52</v>
      </c>
      <c r="S2677" s="195">
        <v>0.19195845444402088</v>
      </c>
      <c r="T2677" s="195">
        <v>0.67788519734166519</v>
      </c>
      <c r="U2677" s="195">
        <v>0.28317251239116631</v>
      </c>
      <c r="V2677" s="194">
        <v>0</v>
      </c>
      <c r="W2677" s="194">
        <v>0</v>
      </c>
      <c r="X2677" s="194">
        <v>0</v>
      </c>
      <c r="Y2677" s="194" t="s">
        <v>629</v>
      </c>
      <c r="AM2677" s="200" t="s">
        <v>194</v>
      </c>
      <c r="AN2677" s="199" t="s">
        <v>390</v>
      </c>
      <c r="AO2677" s="197" t="s">
        <v>630</v>
      </c>
      <c r="AP2677" s="199" t="s">
        <v>316</v>
      </c>
      <c r="AQ2677" s="199" t="s">
        <v>55</v>
      </c>
      <c r="AR2677" s="195">
        <v>2.4524407416785059</v>
      </c>
      <c r="AS2677" s="195">
        <v>0.60048642493316162</v>
      </c>
      <c r="AT2677" s="195">
        <v>4.0840902306017659</v>
      </c>
      <c r="AU2677" s="194">
        <v>0</v>
      </c>
      <c r="AV2677" s="194">
        <v>0</v>
      </c>
      <c r="AW2677" s="194">
        <v>0</v>
      </c>
      <c r="AX2677" s="194" t="s">
        <v>638</v>
      </c>
    </row>
    <row r="2678" spans="14:50" ht="16.5" thickBot="1" x14ac:dyDescent="0.3">
      <c r="N2678" s="200" t="s">
        <v>194</v>
      </c>
      <c r="O2678" s="199" t="s">
        <v>389</v>
      </c>
      <c r="P2678" s="197" t="s">
        <v>630</v>
      </c>
      <c r="Q2678" s="199" t="s">
        <v>317</v>
      </c>
      <c r="R2678" s="199" t="s">
        <v>52</v>
      </c>
      <c r="S2678" s="195">
        <v>9.6097618387385522E-2</v>
      </c>
      <c r="T2678" s="195">
        <v>0.67788519734166508</v>
      </c>
      <c r="U2678" s="195">
        <v>0.1417609040059194</v>
      </c>
      <c r="V2678" s="194">
        <v>0</v>
      </c>
      <c r="W2678" s="194">
        <v>0</v>
      </c>
      <c r="X2678" s="194">
        <v>0</v>
      </c>
      <c r="Y2678" s="194" t="s">
        <v>629</v>
      </c>
      <c r="AM2678" s="200" t="s">
        <v>194</v>
      </c>
      <c r="AN2678" s="199" t="s">
        <v>390</v>
      </c>
      <c r="AO2678" s="197" t="s">
        <v>630</v>
      </c>
      <c r="AP2678" s="199" t="s">
        <v>315</v>
      </c>
      <c r="AQ2678" s="199" t="s">
        <v>55</v>
      </c>
      <c r="AR2678" s="195">
        <v>2.4826318349195877</v>
      </c>
      <c r="AS2678" s="195">
        <v>0.6042437527222797</v>
      </c>
      <c r="AT2678" s="195">
        <v>4.1086594999694537</v>
      </c>
      <c r="AU2678" s="194">
        <v>0</v>
      </c>
      <c r="AV2678" s="194">
        <v>0</v>
      </c>
      <c r="AW2678" s="194">
        <v>0</v>
      </c>
      <c r="AX2678" s="194" t="s">
        <v>638</v>
      </c>
    </row>
    <row r="2679" spans="14:50" ht="16.5" thickBot="1" x14ac:dyDescent="0.3">
      <c r="N2679" s="200" t="s">
        <v>194</v>
      </c>
      <c r="O2679" s="199" t="s">
        <v>389</v>
      </c>
      <c r="P2679" s="197" t="s">
        <v>630</v>
      </c>
      <c r="Q2679" s="199" t="s">
        <v>74</v>
      </c>
      <c r="R2679" s="199" t="s">
        <v>52</v>
      </c>
      <c r="S2679" s="195">
        <v>0.13077853986706184</v>
      </c>
      <c r="T2679" s="195">
        <v>0.67788519734166497</v>
      </c>
      <c r="U2679" s="195">
        <v>0.19292136836725668</v>
      </c>
      <c r="V2679" s="194">
        <v>0</v>
      </c>
      <c r="W2679" s="194">
        <v>0</v>
      </c>
      <c r="X2679" s="194">
        <v>0</v>
      </c>
      <c r="Y2679" s="194" t="s">
        <v>629</v>
      </c>
      <c r="AM2679" s="200" t="s">
        <v>194</v>
      </c>
      <c r="AN2679" s="199" t="s">
        <v>390</v>
      </c>
      <c r="AO2679" s="197" t="s">
        <v>630</v>
      </c>
      <c r="AP2679" s="199" t="s">
        <v>314</v>
      </c>
      <c r="AQ2679" s="199" t="s">
        <v>55</v>
      </c>
      <c r="AR2679" s="195">
        <v>2.4524407416785059</v>
      </c>
      <c r="AS2679" s="195">
        <v>0.60048642493316162</v>
      </c>
      <c r="AT2679" s="195">
        <v>4.0840902306017659</v>
      </c>
      <c r="AU2679" s="194">
        <v>0</v>
      </c>
      <c r="AV2679" s="194">
        <v>0</v>
      </c>
      <c r="AW2679" s="194">
        <v>0</v>
      </c>
      <c r="AX2679" s="194" t="s">
        <v>638</v>
      </c>
    </row>
    <row r="2680" spans="14:50" ht="16.5" thickBot="1" x14ac:dyDescent="0.3">
      <c r="N2680" s="200" t="s">
        <v>194</v>
      </c>
      <c r="O2680" s="199" t="s">
        <v>389</v>
      </c>
      <c r="P2680" s="197" t="s">
        <v>630</v>
      </c>
      <c r="Q2680" s="199" t="s">
        <v>316</v>
      </c>
      <c r="R2680" s="199" t="s">
        <v>52</v>
      </c>
      <c r="S2680" s="195">
        <v>0.17567302017578076</v>
      </c>
      <c r="T2680" s="195">
        <v>0.67788519734166497</v>
      </c>
      <c r="U2680" s="195">
        <v>0.25914862998142557</v>
      </c>
      <c r="V2680" s="194">
        <v>0</v>
      </c>
      <c r="W2680" s="194">
        <v>0</v>
      </c>
      <c r="X2680" s="194">
        <v>0</v>
      </c>
      <c r="Y2680" s="194" t="s">
        <v>629</v>
      </c>
      <c r="AM2680" s="200" t="s">
        <v>194</v>
      </c>
      <c r="AN2680" s="199" t="s">
        <v>390</v>
      </c>
      <c r="AO2680" s="197" t="s">
        <v>630</v>
      </c>
      <c r="AP2680" s="199" t="s">
        <v>313</v>
      </c>
      <c r="AQ2680" s="199" t="s">
        <v>55</v>
      </c>
      <c r="AR2680" s="195">
        <v>2.4826318349195877</v>
      </c>
      <c r="AS2680" s="195">
        <v>0.6042437527222797</v>
      </c>
      <c r="AT2680" s="195">
        <v>4.1086594999694537</v>
      </c>
      <c r="AU2680" s="194">
        <v>0</v>
      </c>
      <c r="AV2680" s="194">
        <v>0</v>
      </c>
      <c r="AW2680" s="194">
        <v>0</v>
      </c>
      <c r="AX2680" s="194" t="s">
        <v>638</v>
      </c>
    </row>
    <row r="2681" spans="14:50" ht="16.5" thickBot="1" x14ac:dyDescent="0.3">
      <c r="N2681" s="200" t="s">
        <v>194</v>
      </c>
      <c r="O2681" s="199" t="s">
        <v>389</v>
      </c>
      <c r="P2681" s="197" t="s">
        <v>630</v>
      </c>
      <c r="Q2681" s="199" t="s">
        <v>315</v>
      </c>
      <c r="R2681" s="199" t="s">
        <v>52</v>
      </c>
      <c r="S2681" s="195">
        <v>0.40258193632683331</v>
      </c>
      <c r="T2681" s="195">
        <v>0.67788519734166508</v>
      </c>
      <c r="U2681" s="195">
        <v>0.59387922601874654</v>
      </c>
      <c r="V2681" s="194">
        <v>0</v>
      </c>
      <c r="W2681" s="194">
        <v>0</v>
      </c>
      <c r="X2681" s="194">
        <v>0</v>
      </c>
      <c r="Y2681" s="194" t="s">
        <v>629</v>
      </c>
      <c r="AM2681" s="200" t="s">
        <v>194</v>
      </c>
      <c r="AN2681" s="199" t="s">
        <v>390</v>
      </c>
      <c r="AO2681" s="197" t="s">
        <v>630</v>
      </c>
      <c r="AP2681" s="199" t="s">
        <v>312</v>
      </c>
      <c r="AQ2681" s="199" t="s">
        <v>55</v>
      </c>
      <c r="AR2681" s="195">
        <v>2.4524407416785059</v>
      </c>
      <c r="AS2681" s="195">
        <v>0.60048642493316162</v>
      </c>
      <c r="AT2681" s="195">
        <v>4.0840902306017659</v>
      </c>
      <c r="AU2681" s="194">
        <v>0</v>
      </c>
      <c r="AV2681" s="194">
        <v>0</v>
      </c>
      <c r="AW2681" s="194">
        <v>0</v>
      </c>
      <c r="AX2681" s="194" t="s">
        <v>638</v>
      </c>
    </row>
    <row r="2682" spans="14:50" ht="16.5" thickBot="1" x14ac:dyDescent="0.3">
      <c r="N2682" s="200" t="s">
        <v>194</v>
      </c>
      <c r="O2682" s="199" t="s">
        <v>389</v>
      </c>
      <c r="P2682" s="197" t="s">
        <v>630</v>
      </c>
      <c r="Q2682" s="199" t="s">
        <v>314</v>
      </c>
      <c r="R2682" s="199" t="s">
        <v>52</v>
      </c>
      <c r="S2682" s="195">
        <v>7.805242491795461E-2</v>
      </c>
      <c r="T2682" s="195">
        <v>0.67788519734166508</v>
      </c>
      <c r="U2682" s="195">
        <v>0.11514106698898005</v>
      </c>
      <c r="V2682" s="194">
        <v>0</v>
      </c>
      <c r="W2682" s="194">
        <v>0</v>
      </c>
      <c r="X2682" s="194">
        <v>0</v>
      </c>
      <c r="Y2682" s="194" t="s">
        <v>629</v>
      </c>
      <c r="AM2682" s="200" t="s">
        <v>194</v>
      </c>
      <c r="AN2682" s="199" t="s">
        <v>390</v>
      </c>
      <c r="AO2682" s="197" t="s">
        <v>630</v>
      </c>
      <c r="AP2682" s="199" t="s">
        <v>323</v>
      </c>
      <c r="AQ2682" s="199" t="s">
        <v>52</v>
      </c>
      <c r="AR2682" s="195">
        <v>2.4524407416785059</v>
      </c>
      <c r="AS2682" s="195">
        <v>0.60048642493316162</v>
      </c>
      <c r="AT2682" s="195">
        <v>4.0840902306017659</v>
      </c>
      <c r="AU2682" s="194">
        <v>0</v>
      </c>
      <c r="AV2682" s="194">
        <v>0</v>
      </c>
      <c r="AW2682" s="194">
        <v>0</v>
      </c>
      <c r="AX2682" s="194" t="s">
        <v>638</v>
      </c>
    </row>
    <row r="2683" spans="14:50" ht="16.5" thickBot="1" x14ac:dyDescent="0.3">
      <c r="N2683" s="200" t="s">
        <v>194</v>
      </c>
      <c r="O2683" s="199" t="s">
        <v>389</v>
      </c>
      <c r="P2683" s="197" t="s">
        <v>630</v>
      </c>
      <c r="Q2683" s="199" t="s">
        <v>313</v>
      </c>
      <c r="R2683" s="199" t="s">
        <v>52</v>
      </c>
      <c r="S2683" s="195">
        <v>6.4117710394670083E-2</v>
      </c>
      <c r="T2683" s="195">
        <v>0.67788519734166497</v>
      </c>
      <c r="U2683" s="195">
        <v>9.458491002032271E-2</v>
      </c>
      <c r="V2683" s="194">
        <v>0</v>
      </c>
      <c r="W2683" s="194">
        <v>0</v>
      </c>
      <c r="X2683" s="194">
        <v>0</v>
      </c>
      <c r="Y2683" s="194" t="s">
        <v>629</v>
      </c>
      <c r="AM2683" s="200" t="s">
        <v>194</v>
      </c>
      <c r="AN2683" s="199" t="s">
        <v>390</v>
      </c>
      <c r="AO2683" s="197" t="s">
        <v>630</v>
      </c>
      <c r="AP2683" s="199" t="s">
        <v>322</v>
      </c>
      <c r="AQ2683" s="199" t="s">
        <v>52</v>
      </c>
      <c r="AR2683" s="195">
        <v>2.4826318349195877</v>
      </c>
      <c r="AS2683" s="195">
        <v>0.6042437527222797</v>
      </c>
      <c r="AT2683" s="195">
        <v>4.1086594999694537</v>
      </c>
      <c r="AU2683" s="194">
        <v>0</v>
      </c>
      <c r="AV2683" s="194">
        <v>0</v>
      </c>
      <c r="AW2683" s="194">
        <v>0</v>
      </c>
      <c r="AX2683" s="194" t="s">
        <v>638</v>
      </c>
    </row>
    <row r="2684" spans="14:50" ht="16.5" thickBot="1" x14ac:dyDescent="0.3">
      <c r="N2684" s="200" t="s">
        <v>194</v>
      </c>
      <c r="O2684" s="199" t="s">
        <v>389</v>
      </c>
      <c r="P2684" s="197" t="s">
        <v>630</v>
      </c>
      <c r="Q2684" s="199" t="s">
        <v>312</v>
      </c>
      <c r="R2684" s="199" t="s">
        <v>52</v>
      </c>
      <c r="S2684" s="195">
        <v>2.0642614534093866E-2</v>
      </c>
      <c r="T2684" s="195">
        <v>0.67788519734166497</v>
      </c>
      <c r="U2684" s="195">
        <v>3.0451490333531596E-2</v>
      </c>
      <c r="V2684" s="194">
        <v>0</v>
      </c>
      <c r="W2684" s="194">
        <v>0</v>
      </c>
      <c r="X2684" s="194">
        <v>0</v>
      </c>
      <c r="Y2684" s="194" t="s">
        <v>629</v>
      </c>
      <c r="AM2684" s="200" t="s">
        <v>194</v>
      </c>
      <c r="AN2684" s="199" t="s">
        <v>390</v>
      </c>
      <c r="AO2684" s="197" t="s">
        <v>630</v>
      </c>
      <c r="AP2684" s="199" t="s">
        <v>321</v>
      </c>
      <c r="AQ2684" s="199" t="s">
        <v>52</v>
      </c>
      <c r="AR2684" s="195">
        <v>2.4524407416785059</v>
      </c>
      <c r="AS2684" s="195">
        <v>0.60048642493316162</v>
      </c>
      <c r="AT2684" s="195">
        <v>4.0840902306017659</v>
      </c>
      <c r="AU2684" s="194">
        <v>0</v>
      </c>
      <c r="AV2684" s="194">
        <v>0</v>
      </c>
      <c r="AW2684" s="194">
        <v>0</v>
      </c>
      <c r="AX2684" s="194" t="s">
        <v>638</v>
      </c>
    </row>
    <row r="2685" spans="14:50" ht="16.5" thickBot="1" x14ac:dyDescent="0.3">
      <c r="N2685" s="200" t="s">
        <v>194</v>
      </c>
      <c r="O2685" s="199" t="s">
        <v>395</v>
      </c>
      <c r="P2685" s="197" t="s">
        <v>630</v>
      </c>
      <c r="Q2685" s="199" t="s">
        <v>323</v>
      </c>
      <c r="R2685" s="199" t="s">
        <v>55</v>
      </c>
      <c r="S2685" s="195">
        <v>2.1302843877320505</v>
      </c>
      <c r="T2685" s="195">
        <v>0.67164269787495468</v>
      </c>
      <c r="U2685" s="195">
        <v>3.1717524726646595</v>
      </c>
      <c r="V2685" s="194">
        <v>0</v>
      </c>
      <c r="W2685" s="194">
        <v>0</v>
      </c>
      <c r="X2685" s="194">
        <v>0</v>
      </c>
      <c r="Y2685" s="194" t="s">
        <v>629</v>
      </c>
      <c r="AM2685" s="200" t="s">
        <v>194</v>
      </c>
      <c r="AN2685" s="199" t="s">
        <v>390</v>
      </c>
      <c r="AO2685" s="197" t="s">
        <v>630</v>
      </c>
      <c r="AP2685" s="199" t="s">
        <v>320</v>
      </c>
      <c r="AQ2685" s="199" t="s">
        <v>52</v>
      </c>
      <c r="AR2685" s="195">
        <v>2.4826318349195877</v>
      </c>
      <c r="AS2685" s="195">
        <v>0.6042437527222797</v>
      </c>
      <c r="AT2685" s="195">
        <v>4.1086594999694537</v>
      </c>
      <c r="AU2685" s="194">
        <v>0</v>
      </c>
      <c r="AV2685" s="194">
        <v>0</v>
      </c>
      <c r="AW2685" s="194">
        <v>0</v>
      </c>
      <c r="AX2685" s="194" t="s">
        <v>638</v>
      </c>
    </row>
    <row r="2686" spans="14:50" ht="16.5" thickBot="1" x14ac:dyDescent="0.3">
      <c r="N2686" s="200" t="s">
        <v>194</v>
      </c>
      <c r="O2686" s="199" t="s">
        <v>395</v>
      </c>
      <c r="P2686" s="197" t="s">
        <v>630</v>
      </c>
      <c r="Q2686" s="199" t="s">
        <v>322</v>
      </c>
      <c r="R2686" s="199" t="s">
        <v>55</v>
      </c>
      <c r="S2686" s="195">
        <v>3.2284156541437756</v>
      </c>
      <c r="T2686" s="195">
        <v>0.67164269787495456</v>
      </c>
      <c r="U2686" s="195">
        <v>4.8067457062487673</v>
      </c>
      <c r="V2686" s="194">
        <v>0</v>
      </c>
      <c r="W2686" s="194">
        <v>0</v>
      </c>
      <c r="X2686" s="194">
        <v>0</v>
      </c>
      <c r="Y2686" s="194" t="s">
        <v>629</v>
      </c>
      <c r="AM2686" s="200" t="s">
        <v>194</v>
      </c>
      <c r="AN2686" s="199" t="s">
        <v>390</v>
      </c>
      <c r="AO2686" s="197" t="s">
        <v>630</v>
      </c>
      <c r="AP2686" s="199" t="s">
        <v>319</v>
      </c>
      <c r="AQ2686" s="199" t="s">
        <v>52</v>
      </c>
      <c r="AR2686" s="195">
        <v>2.4826318349195877</v>
      </c>
      <c r="AS2686" s="195">
        <v>0.6042437527222797</v>
      </c>
      <c r="AT2686" s="195">
        <v>4.1086594999694537</v>
      </c>
      <c r="AU2686" s="194">
        <v>0</v>
      </c>
      <c r="AV2686" s="194">
        <v>0</v>
      </c>
      <c r="AW2686" s="194">
        <v>0</v>
      </c>
      <c r="AX2686" s="194" t="s">
        <v>638</v>
      </c>
    </row>
    <row r="2687" spans="14:50" ht="16.5" thickBot="1" x14ac:dyDescent="0.3">
      <c r="N2687" s="200" t="s">
        <v>194</v>
      </c>
      <c r="O2687" s="199" t="s">
        <v>395</v>
      </c>
      <c r="P2687" s="197" t="s">
        <v>630</v>
      </c>
      <c r="Q2687" s="199" t="s">
        <v>321</v>
      </c>
      <c r="R2687" s="199" t="s">
        <v>55</v>
      </c>
      <c r="S2687" s="195">
        <v>20.97315791264889</v>
      </c>
      <c r="T2687" s="195">
        <v>0.67164269787495456</v>
      </c>
      <c r="U2687" s="195">
        <v>31.226659619775457</v>
      </c>
      <c r="V2687" s="194">
        <v>0</v>
      </c>
      <c r="W2687" s="194">
        <v>0</v>
      </c>
      <c r="X2687" s="194">
        <v>0</v>
      </c>
      <c r="Y2687" s="194" t="s">
        <v>629</v>
      </c>
      <c r="AM2687" s="200" t="s">
        <v>194</v>
      </c>
      <c r="AN2687" s="199" t="s">
        <v>390</v>
      </c>
      <c r="AO2687" s="197" t="s">
        <v>630</v>
      </c>
      <c r="AP2687" s="199" t="s">
        <v>318</v>
      </c>
      <c r="AQ2687" s="199" t="s">
        <v>52</v>
      </c>
      <c r="AR2687" s="195">
        <v>2.4524407416785059</v>
      </c>
      <c r="AS2687" s="195">
        <v>0.60048642493316162</v>
      </c>
      <c r="AT2687" s="195">
        <v>4.0840902306017659</v>
      </c>
      <c r="AU2687" s="194">
        <v>0</v>
      </c>
      <c r="AV2687" s="194">
        <v>0</v>
      </c>
      <c r="AW2687" s="194">
        <v>0</v>
      </c>
      <c r="AX2687" s="194" t="s">
        <v>638</v>
      </c>
    </row>
    <row r="2688" spans="14:50" ht="16.5" thickBot="1" x14ac:dyDescent="0.3">
      <c r="N2688" s="200" t="s">
        <v>194</v>
      </c>
      <c r="O2688" s="199" t="s">
        <v>395</v>
      </c>
      <c r="P2688" s="197" t="s">
        <v>630</v>
      </c>
      <c r="Q2688" s="199" t="s">
        <v>320</v>
      </c>
      <c r="R2688" s="199" t="s">
        <v>55</v>
      </c>
      <c r="S2688" s="195">
        <v>8.572699517915451</v>
      </c>
      <c r="T2688" s="195">
        <v>0.67164269787495468</v>
      </c>
      <c r="U2688" s="195">
        <v>12.763779826742795</v>
      </c>
      <c r="V2688" s="194">
        <v>0</v>
      </c>
      <c r="W2688" s="194">
        <v>0</v>
      </c>
      <c r="X2688" s="194">
        <v>0</v>
      </c>
      <c r="Y2688" s="194" t="s">
        <v>629</v>
      </c>
      <c r="AM2688" s="200" t="s">
        <v>194</v>
      </c>
      <c r="AN2688" s="199" t="s">
        <v>390</v>
      </c>
      <c r="AO2688" s="197" t="s">
        <v>630</v>
      </c>
      <c r="AP2688" s="199" t="s">
        <v>317</v>
      </c>
      <c r="AQ2688" s="199" t="s">
        <v>52</v>
      </c>
      <c r="AR2688" s="195">
        <v>2.4826318349195877</v>
      </c>
      <c r="AS2688" s="195">
        <v>0.6042437527222797</v>
      </c>
      <c r="AT2688" s="195">
        <v>4.1086594999694537</v>
      </c>
      <c r="AU2688" s="194">
        <v>0</v>
      </c>
      <c r="AV2688" s="194">
        <v>0</v>
      </c>
      <c r="AW2688" s="194">
        <v>0</v>
      </c>
      <c r="AX2688" s="194" t="s">
        <v>638</v>
      </c>
    </row>
    <row r="2689" spans="14:50" ht="16.5" thickBot="1" x14ac:dyDescent="0.3">
      <c r="N2689" s="200" t="s">
        <v>194</v>
      </c>
      <c r="O2689" s="199" t="s">
        <v>395</v>
      </c>
      <c r="P2689" s="197" t="s">
        <v>630</v>
      </c>
      <c r="Q2689" s="199" t="s">
        <v>319</v>
      </c>
      <c r="R2689" s="199" t="s">
        <v>55</v>
      </c>
      <c r="S2689" s="195">
        <v>8.572699517915451</v>
      </c>
      <c r="T2689" s="195">
        <v>0.67164269787495468</v>
      </c>
      <c r="U2689" s="195">
        <v>12.763779826742793</v>
      </c>
      <c r="V2689" s="194">
        <v>0</v>
      </c>
      <c r="W2689" s="194">
        <v>0</v>
      </c>
      <c r="X2689" s="194">
        <v>0</v>
      </c>
      <c r="Y2689" s="194" t="s">
        <v>629</v>
      </c>
      <c r="AM2689" s="200" t="s">
        <v>194</v>
      </c>
      <c r="AN2689" s="199" t="s">
        <v>390</v>
      </c>
      <c r="AO2689" s="197" t="s">
        <v>630</v>
      </c>
      <c r="AP2689" s="199" t="s">
        <v>74</v>
      </c>
      <c r="AQ2689" s="199" t="s">
        <v>52</v>
      </c>
      <c r="AR2689" s="195">
        <v>2.4524407416785059</v>
      </c>
      <c r="AS2689" s="195">
        <v>0.60048642493316162</v>
      </c>
      <c r="AT2689" s="195">
        <v>4.0840902306017659</v>
      </c>
      <c r="AU2689" s="194">
        <v>0</v>
      </c>
      <c r="AV2689" s="194">
        <v>0</v>
      </c>
      <c r="AW2689" s="194">
        <v>0</v>
      </c>
      <c r="AX2689" s="194" t="s">
        <v>638</v>
      </c>
    </row>
    <row r="2690" spans="14:50" ht="16.5" thickBot="1" x14ac:dyDescent="0.3">
      <c r="N2690" s="200" t="s">
        <v>194</v>
      </c>
      <c r="O2690" s="199" t="s">
        <v>395</v>
      </c>
      <c r="P2690" s="197" t="s">
        <v>630</v>
      </c>
      <c r="Q2690" s="199" t="s">
        <v>318</v>
      </c>
      <c r="R2690" s="199" t="s">
        <v>55</v>
      </c>
      <c r="S2690" s="195">
        <v>9.6653744411284723</v>
      </c>
      <c r="T2690" s="195">
        <v>0.67164269787495468</v>
      </c>
      <c r="U2690" s="195">
        <v>14.390649182532997</v>
      </c>
      <c r="V2690" s="194">
        <v>0</v>
      </c>
      <c r="W2690" s="194">
        <v>0</v>
      </c>
      <c r="X2690" s="194">
        <v>0</v>
      </c>
      <c r="Y2690" s="194" t="s">
        <v>629</v>
      </c>
      <c r="AM2690" s="200" t="s">
        <v>194</v>
      </c>
      <c r="AN2690" s="199" t="s">
        <v>390</v>
      </c>
      <c r="AO2690" s="197" t="s">
        <v>630</v>
      </c>
      <c r="AP2690" s="199" t="s">
        <v>316</v>
      </c>
      <c r="AQ2690" s="199" t="s">
        <v>52</v>
      </c>
      <c r="AR2690" s="195">
        <v>2.4524407416785059</v>
      </c>
      <c r="AS2690" s="195">
        <v>0.60048642493316162</v>
      </c>
      <c r="AT2690" s="195">
        <v>4.0840902306017659</v>
      </c>
      <c r="AU2690" s="194">
        <v>0</v>
      </c>
      <c r="AV2690" s="194">
        <v>0</v>
      </c>
      <c r="AW2690" s="194">
        <v>0</v>
      </c>
      <c r="AX2690" s="194" t="s">
        <v>638</v>
      </c>
    </row>
    <row r="2691" spans="14:50" ht="16.5" thickBot="1" x14ac:dyDescent="0.3">
      <c r="N2691" s="200" t="s">
        <v>194</v>
      </c>
      <c r="O2691" s="199" t="s">
        <v>395</v>
      </c>
      <c r="P2691" s="197" t="s">
        <v>630</v>
      </c>
      <c r="Q2691" s="199" t="s">
        <v>317</v>
      </c>
      <c r="R2691" s="199" t="s">
        <v>55</v>
      </c>
      <c r="S2691" s="195">
        <v>4.8386483799577418</v>
      </c>
      <c r="T2691" s="195">
        <v>0.67164269787495468</v>
      </c>
      <c r="U2691" s="195">
        <v>7.204200083268967</v>
      </c>
      <c r="V2691" s="194">
        <v>0</v>
      </c>
      <c r="W2691" s="194">
        <v>0</v>
      </c>
      <c r="X2691" s="194">
        <v>0</v>
      </c>
      <c r="Y2691" s="194" t="s">
        <v>629</v>
      </c>
      <c r="AM2691" s="200" t="s">
        <v>194</v>
      </c>
      <c r="AN2691" s="199" t="s">
        <v>390</v>
      </c>
      <c r="AO2691" s="197" t="s">
        <v>630</v>
      </c>
      <c r="AP2691" s="199" t="s">
        <v>315</v>
      </c>
      <c r="AQ2691" s="199" t="s">
        <v>52</v>
      </c>
      <c r="AR2691" s="195">
        <v>2.4826318349195877</v>
      </c>
      <c r="AS2691" s="195">
        <v>0.6042437527222797</v>
      </c>
      <c r="AT2691" s="195">
        <v>4.1086594999694537</v>
      </c>
      <c r="AU2691" s="194">
        <v>0</v>
      </c>
      <c r="AV2691" s="194">
        <v>0</v>
      </c>
      <c r="AW2691" s="194">
        <v>0</v>
      </c>
      <c r="AX2691" s="194" t="s">
        <v>638</v>
      </c>
    </row>
    <row r="2692" spans="14:50" ht="16.5" thickBot="1" x14ac:dyDescent="0.3">
      <c r="N2692" s="200" t="s">
        <v>194</v>
      </c>
      <c r="O2692" s="199" t="s">
        <v>395</v>
      </c>
      <c r="P2692" s="197" t="s">
        <v>630</v>
      </c>
      <c r="Q2692" s="199" t="s">
        <v>74</v>
      </c>
      <c r="R2692" s="199" t="s">
        <v>55</v>
      </c>
      <c r="S2692" s="195">
        <v>6.5848808813357902</v>
      </c>
      <c r="T2692" s="195">
        <v>0.67164269787495468</v>
      </c>
      <c r="U2692" s="195">
        <v>9.8041427416244353</v>
      </c>
      <c r="V2692" s="194">
        <v>0</v>
      </c>
      <c r="W2692" s="194">
        <v>0</v>
      </c>
      <c r="X2692" s="194">
        <v>0</v>
      </c>
      <c r="Y2692" s="194" t="s">
        <v>629</v>
      </c>
      <c r="AM2692" s="200" t="s">
        <v>194</v>
      </c>
      <c r="AN2692" s="199" t="s">
        <v>390</v>
      </c>
      <c r="AO2692" s="197" t="s">
        <v>630</v>
      </c>
      <c r="AP2692" s="199" t="s">
        <v>314</v>
      </c>
      <c r="AQ2692" s="199" t="s">
        <v>52</v>
      </c>
      <c r="AR2692" s="195">
        <v>2.4524407416785059</v>
      </c>
      <c r="AS2692" s="195">
        <v>0.60048642493316162</v>
      </c>
      <c r="AT2692" s="195">
        <v>4.0840902306017659</v>
      </c>
      <c r="AU2692" s="194">
        <v>0</v>
      </c>
      <c r="AV2692" s="194">
        <v>0</v>
      </c>
      <c r="AW2692" s="194">
        <v>0</v>
      </c>
      <c r="AX2692" s="194" t="s">
        <v>638</v>
      </c>
    </row>
    <row r="2693" spans="14:50" ht="16.5" thickBot="1" x14ac:dyDescent="0.3">
      <c r="N2693" s="200" t="s">
        <v>194</v>
      </c>
      <c r="O2693" s="199" t="s">
        <v>395</v>
      </c>
      <c r="P2693" s="197" t="s">
        <v>630</v>
      </c>
      <c r="Q2693" s="199" t="s">
        <v>316</v>
      </c>
      <c r="R2693" s="199" t="s">
        <v>55</v>
      </c>
      <c r="S2693" s="195">
        <v>8.8453802366803043</v>
      </c>
      <c r="T2693" s="195">
        <v>0.67164269787495468</v>
      </c>
      <c r="U2693" s="195">
        <v>13.169770570969748</v>
      </c>
      <c r="V2693" s="194">
        <v>0</v>
      </c>
      <c r="W2693" s="194">
        <v>0</v>
      </c>
      <c r="X2693" s="194">
        <v>0</v>
      </c>
      <c r="Y2693" s="194" t="s">
        <v>629</v>
      </c>
      <c r="AM2693" s="200" t="s">
        <v>194</v>
      </c>
      <c r="AN2693" s="199" t="s">
        <v>390</v>
      </c>
      <c r="AO2693" s="197" t="s">
        <v>630</v>
      </c>
      <c r="AP2693" s="199" t="s">
        <v>313</v>
      </c>
      <c r="AQ2693" s="199" t="s">
        <v>52</v>
      </c>
      <c r="AR2693" s="195">
        <v>2.4826318349195877</v>
      </c>
      <c r="AS2693" s="195">
        <v>0.6042437527222797</v>
      </c>
      <c r="AT2693" s="195">
        <v>4.1086594999694537</v>
      </c>
      <c r="AU2693" s="194">
        <v>0</v>
      </c>
      <c r="AV2693" s="194">
        <v>0</v>
      </c>
      <c r="AW2693" s="194">
        <v>0</v>
      </c>
      <c r="AX2693" s="194" t="s">
        <v>638</v>
      </c>
    </row>
    <row r="2694" spans="14:50" ht="16.5" thickBot="1" x14ac:dyDescent="0.3">
      <c r="N2694" s="200" t="s">
        <v>194</v>
      </c>
      <c r="O2694" s="199" t="s">
        <v>395</v>
      </c>
      <c r="P2694" s="197" t="s">
        <v>630</v>
      </c>
      <c r="Q2694" s="199" t="s">
        <v>315</v>
      </c>
      <c r="R2694" s="199" t="s">
        <v>55</v>
      </c>
      <c r="S2694" s="195">
        <v>20.270558903505414</v>
      </c>
      <c r="T2694" s="195">
        <v>0.67164269787495456</v>
      </c>
      <c r="U2694" s="195">
        <v>30.180569174116673</v>
      </c>
      <c r="V2694" s="194">
        <v>0</v>
      </c>
      <c r="W2694" s="194">
        <v>0</v>
      </c>
      <c r="X2694" s="194">
        <v>0</v>
      </c>
      <c r="Y2694" s="194" t="s">
        <v>629</v>
      </c>
      <c r="AM2694" s="200" t="s">
        <v>194</v>
      </c>
      <c r="AN2694" s="199" t="s">
        <v>390</v>
      </c>
      <c r="AO2694" s="197" t="s">
        <v>630</v>
      </c>
      <c r="AP2694" s="199" t="s">
        <v>312</v>
      </c>
      <c r="AQ2694" s="199" t="s">
        <v>52</v>
      </c>
      <c r="AR2694" s="195">
        <v>2.4524407416785059</v>
      </c>
      <c r="AS2694" s="195">
        <v>0.60048642493316162</v>
      </c>
      <c r="AT2694" s="195">
        <v>4.0840902306017659</v>
      </c>
      <c r="AU2694" s="194">
        <v>0</v>
      </c>
      <c r="AV2694" s="194">
        <v>0</v>
      </c>
      <c r="AW2694" s="194">
        <v>0</v>
      </c>
      <c r="AX2694" s="194" t="s">
        <v>638</v>
      </c>
    </row>
    <row r="2695" spans="14:50" ht="16.5" thickBot="1" x14ac:dyDescent="0.3">
      <c r="N2695" s="200" t="s">
        <v>194</v>
      </c>
      <c r="O2695" s="199" t="s">
        <v>395</v>
      </c>
      <c r="P2695" s="197" t="s">
        <v>630</v>
      </c>
      <c r="Q2695" s="199" t="s">
        <v>314</v>
      </c>
      <c r="R2695" s="199" t="s">
        <v>55</v>
      </c>
      <c r="S2695" s="195">
        <v>3.9300478588198811</v>
      </c>
      <c r="T2695" s="195">
        <v>0.67164269787495468</v>
      </c>
      <c r="U2695" s="195">
        <v>5.8513966894218665</v>
      </c>
      <c r="V2695" s="194">
        <v>0</v>
      </c>
      <c r="W2695" s="194">
        <v>0</v>
      </c>
      <c r="X2695" s="194">
        <v>0</v>
      </c>
      <c r="Y2695" s="194" t="s">
        <v>629</v>
      </c>
      <c r="AM2695" s="200" t="s">
        <v>194</v>
      </c>
      <c r="AN2695" s="199" t="s">
        <v>338</v>
      </c>
      <c r="AO2695" s="197" t="s">
        <v>630</v>
      </c>
      <c r="AP2695" s="199" t="s">
        <v>323</v>
      </c>
      <c r="AQ2695" s="199" t="s">
        <v>55</v>
      </c>
      <c r="AR2695" s="195">
        <v>0.10418049685870982</v>
      </c>
      <c r="AS2695" s="195">
        <v>0.60777164411586948</v>
      </c>
      <c r="AT2695" s="195">
        <v>0.17141388195275556</v>
      </c>
      <c r="AU2695" s="194">
        <v>0</v>
      </c>
      <c r="AV2695" s="194">
        <v>0</v>
      </c>
      <c r="AW2695" s="194">
        <v>0</v>
      </c>
      <c r="AX2695" s="194" t="s">
        <v>639</v>
      </c>
    </row>
    <row r="2696" spans="14:50" ht="16.5" thickBot="1" x14ac:dyDescent="0.3">
      <c r="N2696" s="200" t="s">
        <v>194</v>
      </c>
      <c r="O2696" s="199" t="s">
        <v>395</v>
      </c>
      <c r="P2696" s="197" t="s">
        <v>630</v>
      </c>
      <c r="Q2696" s="199" t="s">
        <v>313</v>
      </c>
      <c r="R2696" s="199" t="s">
        <v>55</v>
      </c>
      <c r="S2696" s="195">
        <v>3.2284156541437761</v>
      </c>
      <c r="T2696" s="195">
        <v>0.67164269787495468</v>
      </c>
      <c r="U2696" s="195">
        <v>4.8067457062487664</v>
      </c>
      <c r="V2696" s="194">
        <v>0</v>
      </c>
      <c r="W2696" s="194">
        <v>0</v>
      </c>
      <c r="X2696" s="194">
        <v>0</v>
      </c>
      <c r="Y2696" s="194" t="s">
        <v>629</v>
      </c>
      <c r="AM2696" s="200" t="s">
        <v>194</v>
      </c>
      <c r="AN2696" s="199" t="s">
        <v>338</v>
      </c>
      <c r="AO2696" s="197" t="s">
        <v>630</v>
      </c>
      <c r="AP2696" s="199" t="s">
        <v>322</v>
      </c>
      <c r="AQ2696" s="199" t="s">
        <v>55</v>
      </c>
      <c r="AR2696" s="195">
        <v>0.10346024125805495</v>
      </c>
      <c r="AS2696" s="195">
        <v>0.60424375272226427</v>
      </c>
      <c r="AT2696" s="195">
        <v>0.17122269082955602</v>
      </c>
      <c r="AU2696" s="194">
        <v>0</v>
      </c>
      <c r="AV2696" s="194">
        <v>0</v>
      </c>
      <c r="AW2696" s="194">
        <v>0</v>
      </c>
      <c r="AX2696" s="194" t="s">
        <v>639</v>
      </c>
    </row>
    <row r="2697" spans="14:50" ht="16.5" thickBot="1" x14ac:dyDescent="0.3">
      <c r="N2697" s="200" t="s">
        <v>194</v>
      </c>
      <c r="O2697" s="199" t="s">
        <v>395</v>
      </c>
      <c r="P2697" s="197" t="s">
        <v>630</v>
      </c>
      <c r="Q2697" s="199" t="s">
        <v>312</v>
      </c>
      <c r="R2697" s="199" t="s">
        <v>55</v>
      </c>
      <c r="S2697" s="195">
        <v>1.0393842745492718</v>
      </c>
      <c r="T2697" s="195">
        <v>0.67164269787495479</v>
      </c>
      <c r="U2697" s="195">
        <v>1.5475256082405628</v>
      </c>
      <c r="V2697" s="194">
        <v>0</v>
      </c>
      <c r="W2697" s="194">
        <v>0</v>
      </c>
      <c r="X2697" s="194">
        <v>0</v>
      </c>
      <c r="Y2697" s="194" t="s">
        <v>629</v>
      </c>
      <c r="AM2697" s="200" t="s">
        <v>194</v>
      </c>
      <c r="AN2697" s="199" t="s">
        <v>338</v>
      </c>
      <c r="AO2697" s="197" t="s">
        <v>630</v>
      </c>
      <c r="AP2697" s="199" t="s">
        <v>321</v>
      </c>
      <c r="AQ2697" s="199" t="s">
        <v>55</v>
      </c>
      <c r="AR2697" s="195">
        <v>0.10418049685870982</v>
      </c>
      <c r="AS2697" s="195">
        <v>0.60777164411586948</v>
      </c>
      <c r="AT2697" s="195">
        <v>0.17141388195275556</v>
      </c>
      <c r="AU2697" s="194">
        <v>0</v>
      </c>
      <c r="AV2697" s="194">
        <v>0</v>
      </c>
      <c r="AW2697" s="194">
        <v>0</v>
      </c>
      <c r="AX2697" s="194" t="s">
        <v>639</v>
      </c>
    </row>
    <row r="2698" spans="14:50" ht="16.5" thickBot="1" x14ac:dyDescent="0.3">
      <c r="N2698" s="200" t="s">
        <v>194</v>
      </c>
      <c r="O2698" s="199" t="s">
        <v>395</v>
      </c>
      <c r="P2698" s="197" t="s">
        <v>630</v>
      </c>
      <c r="Q2698" s="199" t="s">
        <v>323</v>
      </c>
      <c r="R2698" s="199" t="s">
        <v>52</v>
      </c>
      <c r="S2698" s="195">
        <v>2.1302843877320505</v>
      </c>
      <c r="T2698" s="195">
        <v>0.67164269787495468</v>
      </c>
      <c r="U2698" s="195">
        <v>3.1717524726646595</v>
      </c>
      <c r="V2698" s="194">
        <v>0</v>
      </c>
      <c r="W2698" s="194">
        <v>0</v>
      </c>
      <c r="X2698" s="194">
        <v>0</v>
      </c>
      <c r="Y2698" s="194" t="s">
        <v>629</v>
      </c>
      <c r="AM2698" s="200" t="s">
        <v>194</v>
      </c>
      <c r="AN2698" s="199" t="s">
        <v>338</v>
      </c>
      <c r="AO2698" s="197" t="s">
        <v>630</v>
      </c>
      <c r="AP2698" s="199" t="s">
        <v>320</v>
      </c>
      <c r="AQ2698" s="199" t="s">
        <v>55</v>
      </c>
      <c r="AR2698" s="195">
        <v>0.10346024125805495</v>
      </c>
      <c r="AS2698" s="195">
        <v>0.60424375272226427</v>
      </c>
      <c r="AT2698" s="195">
        <v>0.17122269082955602</v>
      </c>
      <c r="AU2698" s="194">
        <v>0</v>
      </c>
      <c r="AV2698" s="194">
        <v>0</v>
      </c>
      <c r="AW2698" s="194">
        <v>0</v>
      </c>
      <c r="AX2698" s="194" t="s">
        <v>639</v>
      </c>
    </row>
    <row r="2699" spans="14:50" ht="16.5" thickBot="1" x14ac:dyDescent="0.3">
      <c r="N2699" s="200" t="s">
        <v>194</v>
      </c>
      <c r="O2699" s="199" t="s">
        <v>395</v>
      </c>
      <c r="P2699" s="197" t="s">
        <v>630</v>
      </c>
      <c r="Q2699" s="199" t="s">
        <v>322</v>
      </c>
      <c r="R2699" s="199" t="s">
        <v>52</v>
      </c>
      <c r="S2699" s="195">
        <v>3.2284156541437756</v>
      </c>
      <c r="T2699" s="195">
        <v>0.67164269787495456</v>
      </c>
      <c r="U2699" s="195">
        <v>4.8067457062487673</v>
      </c>
      <c r="V2699" s="194">
        <v>0</v>
      </c>
      <c r="W2699" s="194">
        <v>0</v>
      </c>
      <c r="X2699" s="194">
        <v>0</v>
      </c>
      <c r="Y2699" s="194" t="s">
        <v>629</v>
      </c>
      <c r="AM2699" s="200" t="s">
        <v>194</v>
      </c>
      <c r="AN2699" s="199" t="s">
        <v>338</v>
      </c>
      <c r="AO2699" s="197" t="s">
        <v>630</v>
      </c>
      <c r="AP2699" s="199" t="s">
        <v>319</v>
      </c>
      <c r="AQ2699" s="199" t="s">
        <v>55</v>
      </c>
      <c r="AR2699" s="195">
        <v>0.10346024125805495</v>
      </c>
      <c r="AS2699" s="195">
        <v>0.60424375272226427</v>
      </c>
      <c r="AT2699" s="195">
        <v>0.17122269082955602</v>
      </c>
      <c r="AU2699" s="194">
        <v>0</v>
      </c>
      <c r="AV2699" s="194">
        <v>0</v>
      </c>
      <c r="AW2699" s="194">
        <v>0</v>
      </c>
      <c r="AX2699" s="194" t="s">
        <v>639</v>
      </c>
    </row>
    <row r="2700" spans="14:50" ht="16.5" thickBot="1" x14ac:dyDescent="0.3">
      <c r="N2700" s="200" t="s">
        <v>194</v>
      </c>
      <c r="O2700" s="199" t="s">
        <v>395</v>
      </c>
      <c r="P2700" s="197" t="s">
        <v>630</v>
      </c>
      <c r="Q2700" s="199" t="s">
        <v>321</v>
      </c>
      <c r="R2700" s="199" t="s">
        <v>52</v>
      </c>
      <c r="S2700" s="195">
        <v>20.97315791264889</v>
      </c>
      <c r="T2700" s="195">
        <v>0.67164269787495456</v>
      </c>
      <c r="U2700" s="195">
        <v>31.226659619775457</v>
      </c>
      <c r="V2700" s="194">
        <v>0</v>
      </c>
      <c r="W2700" s="194">
        <v>0</v>
      </c>
      <c r="X2700" s="194">
        <v>0</v>
      </c>
      <c r="Y2700" s="194" t="s">
        <v>629</v>
      </c>
      <c r="AM2700" s="200" t="s">
        <v>194</v>
      </c>
      <c r="AN2700" s="199" t="s">
        <v>338</v>
      </c>
      <c r="AO2700" s="197" t="s">
        <v>630</v>
      </c>
      <c r="AP2700" s="199" t="s">
        <v>318</v>
      </c>
      <c r="AQ2700" s="199" t="s">
        <v>55</v>
      </c>
      <c r="AR2700" s="195">
        <v>0.10418049685870982</v>
      </c>
      <c r="AS2700" s="195">
        <v>0.60777164411586948</v>
      </c>
      <c r="AT2700" s="195">
        <v>0.17141388195275556</v>
      </c>
      <c r="AU2700" s="194">
        <v>0</v>
      </c>
      <c r="AV2700" s="194">
        <v>0</v>
      </c>
      <c r="AW2700" s="194">
        <v>0</v>
      </c>
      <c r="AX2700" s="194" t="s">
        <v>639</v>
      </c>
    </row>
    <row r="2701" spans="14:50" ht="16.5" thickBot="1" x14ac:dyDescent="0.3">
      <c r="N2701" s="200" t="s">
        <v>194</v>
      </c>
      <c r="O2701" s="199" t="s">
        <v>395</v>
      </c>
      <c r="P2701" s="197" t="s">
        <v>630</v>
      </c>
      <c r="Q2701" s="199" t="s">
        <v>320</v>
      </c>
      <c r="R2701" s="199" t="s">
        <v>52</v>
      </c>
      <c r="S2701" s="195">
        <v>8.572699517915451</v>
      </c>
      <c r="T2701" s="195">
        <v>0.67164269787495468</v>
      </c>
      <c r="U2701" s="195">
        <v>12.763779826742795</v>
      </c>
      <c r="V2701" s="194">
        <v>0</v>
      </c>
      <c r="W2701" s="194">
        <v>0</v>
      </c>
      <c r="X2701" s="194">
        <v>0</v>
      </c>
      <c r="Y2701" s="194" t="s">
        <v>629</v>
      </c>
      <c r="AM2701" s="200" t="s">
        <v>194</v>
      </c>
      <c r="AN2701" s="199" t="s">
        <v>338</v>
      </c>
      <c r="AO2701" s="197" t="s">
        <v>630</v>
      </c>
      <c r="AP2701" s="199" t="s">
        <v>317</v>
      </c>
      <c r="AQ2701" s="199" t="s">
        <v>55</v>
      </c>
      <c r="AR2701" s="195">
        <v>0.10346024125805495</v>
      </c>
      <c r="AS2701" s="195">
        <v>0.60424375272226427</v>
      </c>
      <c r="AT2701" s="195">
        <v>0.17122269082955602</v>
      </c>
      <c r="AU2701" s="194">
        <v>0</v>
      </c>
      <c r="AV2701" s="194">
        <v>0</v>
      </c>
      <c r="AW2701" s="194">
        <v>0</v>
      </c>
      <c r="AX2701" s="194" t="s">
        <v>639</v>
      </c>
    </row>
    <row r="2702" spans="14:50" ht="16.5" thickBot="1" x14ac:dyDescent="0.3">
      <c r="N2702" s="200" t="s">
        <v>194</v>
      </c>
      <c r="O2702" s="199" t="s">
        <v>395</v>
      </c>
      <c r="P2702" s="197" t="s">
        <v>630</v>
      </c>
      <c r="Q2702" s="199" t="s">
        <v>319</v>
      </c>
      <c r="R2702" s="199" t="s">
        <v>52</v>
      </c>
      <c r="S2702" s="195">
        <v>8.572699517915451</v>
      </c>
      <c r="T2702" s="195">
        <v>0.67164269787495468</v>
      </c>
      <c r="U2702" s="195">
        <v>12.763779826742793</v>
      </c>
      <c r="V2702" s="194">
        <v>0</v>
      </c>
      <c r="W2702" s="194">
        <v>0</v>
      </c>
      <c r="X2702" s="194">
        <v>0</v>
      </c>
      <c r="Y2702" s="194" t="s">
        <v>629</v>
      </c>
      <c r="AM2702" s="200" t="s">
        <v>194</v>
      </c>
      <c r="AN2702" s="199" t="s">
        <v>338</v>
      </c>
      <c r="AO2702" s="197" t="s">
        <v>630</v>
      </c>
      <c r="AP2702" s="199" t="s">
        <v>74</v>
      </c>
      <c r="AQ2702" s="199" t="s">
        <v>55</v>
      </c>
      <c r="AR2702" s="195">
        <v>0.10418049685870982</v>
      </c>
      <c r="AS2702" s="195">
        <v>0.60777164411586948</v>
      </c>
      <c r="AT2702" s="195">
        <v>0.17141388195275556</v>
      </c>
      <c r="AU2702" s="194">
        <v>0</v>
      </c>
      <c r="AV2702" s="194">
        <v>0</v>
      </c>
      <c r="AW2702" s="194">
        <v>0</v>
      </c>
      <c r="AX2702" s="194" t="s">
        <v>639</v>
      </c>
    </row>
    <row r="2703" spans="14:50" ht="16.5" thickBot="1" x14ac:dyDescent="0.3">
      <c r="N2703" s="200" t="s">
        <v>194</v>
      </c>
      <c r="O2703" s="199" t="s">
        <v>395</v>
      </c>
      <c r="P2703" s="197" t="s">
        <v>630</v>
      </c>
      <c r="Q2703" s="199" t="s">
        <v>318</v>
      </c>
      <c r="R2703" s="199" t="s">
        <v>52</v>
      </c>
      <c r="S2703" s="195">
        <v>9.6653744411284723</v>
      </c>
      <c r="T2703" s="195">
        <v>0.67164269787495468</v>
      </c>
      <c r="U2703" s="195">
        <v>14.390649182532997</v>
      </c>
      <c r="V2703" s="194">
        <v>0</v>
      </c>
      <c r="W2703" s="194">
        <v>0</v>
      </c>
      <c r="X2703" s="194">
        <v>0</v>
      </c>
      <c r="Y2703" s="194" t="s">
        <v>629</v>
      </c>
      <c r="AM2703" s="200" t="s">
        <v>194</v>
      </c>
      <c r="AN2703" s="199" t="s">
        <v>338</v>
      </c>
      <c r="AO2703" s="197" t="s">
        <v>630</v>
      </c>
      <c r="AP2703" s="199" t="s">
        <v>316</v>
      </c>
      <c r="AQ2703" s="199" t="s">
        <v>55</v>
      </c>
      <c r="AR2703" s="195">
        <v>0.10418049685870982</v>
      </c>
      <c r="AS2703" s="195">
        <v>0.60777164411586948</v>
      </c>
      <c r="AT2703" s="195">
        <v>0.17141388195275556</v>
      </c>
      <c r="AU2703" s="194">
        <v>0</v>
      </c>
      <c r="AV2703" s="194">
        <v>0</v>
      </c>
      <c r="AW2703" s="194">
        <v>0</v>
      </c>
      <c r="AX2703" s="194" t="s">
        <v>639</v>
      </c>
    </row>
    <row r="2704" spans="14:50" ht="16.5" thickBot="1" x14ac:dyDescent="0.3">
      <c r="N2704" s="200" t="s">
        <v>194</v>
      </c>
      <c r="O2704" s="199" t="s">
        <v>395</v>
      </c>
      <c r="P2704" s="197" t="s">
        <v>630</v>
      </c>
      <c r="Q2704" s="199" t="s">
        <v>317</v>
      </c>
      <c r="R2704" s="199" t="s">
        <v>52</v>
      </c>
      <c r="S2704" s="195">
        <v>4.8386483799577418</v>
      </c>
      <c r="T2704" s="195">
        <v>0.67164269787495468</v>
      </c>
      <c r="U2704" s="195">
        <v>7.204200083268967</v>
      </c>
      <c r="V2704" s="194">
        <v>0</v>
      </c>
      <c r="W2704" s="194">
        <v>0</v>
      </c>
      <c r="X2704" s="194">
        <v>0</v>
      </c>
      <c r="Y2704" s="194" t="s">
        <v>629</v>
      </c>
      <c r="AM2704" s="200" t="s">
        <v>194</v>
      </c>
      <c r="AN2704" s="199" t="s">
        <v>338</v>
      </c>
      <c r="AO2704" s="197" t="s">
        <v>630</v>
      </c>
      <c r="AP2704" s="199" t="s">
        <v>315</v>
      </c>
      <c r="AQ2704" s="199" t="s">
        <v>55</v>
      </c>
      <c r="AR2704" s="195">
        <v>0.10346024125805495</v>
      </c>
      <c r="AS2704" s="195">
        <v>0.60424375272226427</v>
      </c>
      <c r="AT2704" s="195">
        <v>0.17122269082955602</v>
      </c>
      <c r="AU2704" s="194">
        <v>0</v>
      </c>
      <c r="AV2704" s="194">
        <v>0</v>
      </c>
      <c r="AW2704" s="194">
        <v>0</v>
      </c>
      <c r="AX2704" s="194" t="s">
        <v>639</v>
      </c>
    </row>
    <row r="2705" spans="14:50" ht="16.5" thickBot="1" x14ac:dyDescent="0.3">
      <c r="N2705" s="200" t="s">
        <v>194</v>
      </c>
      <c r="O2705" s="199" t="s">
        <v>395</v>
      </c>
      <c r="P2705" s="197" t="s">
        <v>630</v>
      </c>
      <c r="Q2705" s="199" t="s">
        <v>74</v>
      </c>
      <c r="R2705" s="199" t="s">
        <v>52</v>
      </c>
      <c r="S2705" s="195">
        <v>6.5848808813357902</v>
      </c>
      <c r="T2705" s="195">
        <v>0.67164269787495468</v>
      </c>
      <c r="U2705" s="195">
        <v>9.8041427416244353</v>
      </c>
      <c r="V2705" s="194">
        <v>0</v>
      </c>
      <c r="W2705" s="194">
        <v>0</v>
      </c>
      <c r="X2705" s="194">
        <v>0</v>
      </c>
      <c r="Y2705" s="194" t="s">
        <v>629</v>
      </c>
      <c r="AM2705" s="200" t="s">
        <v>194</v>
      </c>
      <c r="AN2705" s="199" t="s">
        <v>338</v>
      </c>
      <c r="AO2705" s="197" t="s">
        <v>630</v>
      </c>
      <c r="AP2705" s="199" t="s">
        <v>314</v>
      </c>
      <c r="AQ2705" s="199" t="s">
        <v>55</v>
      </c>
      <c r="AR2705" s="195">
        <v>0.10418049685870982</v>
      </c>
      <c r="AS2705" s="195">
        <v>0.60777164411586948</v>
      </c>
      <c r="AT2705" s="195">
        <v>0.17141388195275556</v>
      </c>
      <c r="AU2705" s="194">
        <v>0</v>
      </c>
      <c r="AV2705" s="194">
        <v>0</v>
      </c>
      <c r="AW2705" s="194">
        <v>0</v>
      </c>
      <c r="AX2705" s="194" t="s">
        <v>639</v>
      </c>
    </row>
    <row r="2706" spans="14:50" ht="16.5" thickBot="1" x14ac:dyDescent="0.3">
      <c r="N2706" s="200" t="s">
        <v>194</v>
      </c>
      <c r="O2706" s="199" t="s">
        <v>395</v>
      </c>
      <c r="P2706" s="197" t="s">
        <v>630</v>
      </c>
      <c r="Q2706" s="199" t="s">
        <v>316</v>
      </c>
      <c r="R2706" s="199" t="s">
        <v>52</v>
      </c>
      <c r="S2706" s="195">
        <v>8.8453802366803043</v>
      </c>
      <c r="T2706" s="195">
        <v>0.67164269787495468</v>
      </c>
      <c r="U2706" s="195">
        <v>13.169770570969748</v>
      </c>
      <c r="V2706" s="194">
        <v>0</v>
      </c>
      <c r="W2706" s="194">
        <v>0</v>
      </c>
      <c r="X2706" s="194">
        <v>0</v>
      </c>
      <c r="Y2706" s="194" t="s">
        <v>629</v>
      </c>
      <c r="AM2706" s="200" t="s">
        <v>194</v>
      </c>
      <c r="AN2706" s="199" t="s">
        <v>338</v>
      </c>
      <c r="AO2706" s="197" t="s">
        <v>630</v>
      </c>
      <c r="AP2706" s="199" t="s">
        <v>313</v>
      </c>
      <c r="AQ2706" s="199" t="s">
        <v>55</v>
      </c>
      <c r="AR2706" s="195">
        <v>0.10346024125805495</v>
      </c>
      <c r="AS2706" s="195">
        <v>0.60424375272226427</v>
      </c>
      <c r="AT2706" s="195">
        <v>0.17122269082955602</v>
      </c>
      <c r="AU2706" s="194">
        <v>0</v>
      </c>
      <c r="AV2706" s="194">
        <v>0</v>
      </c>
      <c r="AW2706" s="194">
        <v>0</v>
      </c>
      <c r="AX2706" s="194" t="s">
        <v>639</v>
      </c>
    </row>
    <row r="2707" spans="14:50" ht="16.5" thickBot="1" x14ac:dyDescent="0.3">
      <c r="N2707" s="200" t="s">
        <v>194</v>
      </c>
      <c r="O2707" s="199" t="s">
        <v>395</v>
      </c>
      <c r="P2707" s="197" t="s">
        <v>630</v>
      </c>
      <c r="Q2707" s="199" t="s">
        <v>315</v>
      </c>
      <c r="R2707" s="199" t="s">
        <v>52</v>
      </c>
      <c r="S2707" s="195">
        <v>20.270558903505414</v>
      </c>
      <c r="T2707" s="195">
        <v>0.67164269787495456</v>
      </c>
      <c r="U2707" s="195">
        <v>30.180569174116673</v>
      </c>
      <c r="V2707" s="194">
        <v>0</v>
      </c>
      <c r="W2707" s="194">
        <v>0</v>
      </c>
      <c r="X2707" s="194">
        <v>0</v>
      </c>
      <c r="Y2707" s="194" t="s">
        <v>629</v>
      </c>
      <c r="AM2707" s="200" t="s">
        <v>194</v>
      </c>
      <c r="AN2707" s="199" t="s">
        <v>338</v>
      </c>
      <c r="AO2707" s="197" t="s">
        <v>630</v>
      </c>
      <c r="AP2707" s="199" t="s">
        <v>312</v>
      </c>
      <c r="AQ2707" s="199" t="s">
        <v>55</v>
      </c>
      <c r="AR2707" s="195">
        <v>0.10418049685870982</v>
      </c>
      <c r="AS2707" s="195">
        <v>0.60777164411586948</v>
      </c>
      <c r="AT2707" s="195">
        <v>0.17141388195275556</v>
      </c>
      <c r="AU2707" s="194">
        <v>0</v>
      </c>
      <c r="AV2707" s="194">
        <v>0</v>
      </c>
      <c r="AW2707" s="194">
        <v>0</v>
      </c>
      <c r="AX2707" s="194" t="s">
        <v>639</v>
      </c>
    </row>
    <row r="2708" spans="14:50" ht="16.5" thickBot="1" x14ac:dyDescent="0.3">
      <c r="N2708" s="200" t="s">
        <v>194</v>
      </c>
      <c r="O2708" s="199" t="s">
        <v>395</v>
      </c>
      <c r="P2708" s="197" t="s">
        <v>630</v>
      </c>
      <c r="Q2708" s="199" t="s">
        <v>314</v>
      </c>
      <c r="R2708" s="199" t="s">
        <v>52</v>
      </c>
      <c r="S2708" s="195">
        <v>3.9300478588198811</v>
      </c>
      <c r="T2708" s="195">
        <v>0.67164269787495468</v>
      </c>
      <c r="U2708" s="195">
        <v>5.8513966894218665</v>
      </c>
      <c r="V2708" s="194">
        <v>0</v>
      </c>
      <c r="W2708" s="194">
        <v>0</v>
      </c>
      <c r="X2708" s="194">
        <v>0</v>
      </c>
      <c r="Y2708" s="194" t="s">
        <v>629</v>
      </c>
      <c r="AM2708" s="200" t="s">
        <v>194</v>
      </c>
      <c r="AN2708" s="199" t="s">
        <v>338</v>
      </c>
      <c r="AO2708" s="197" t="s">
        <v>630</v>
      </c>
      <c r="AP2708" s="199" t="s">
        <v>323</v>
      </c>
      <c r="AQ2708" s="199" t="s">
        <v>52</v>
      </c>
      <c r="AR2708" s="195">
        <v>0.10418049685870982</v>
      </c>
      <c r="AS2708" s="195">
        <v>0.60777164411586948</v>
      </c>
      <c r="AT2708" s="195">
        <v>0.17141388195275556</v>
      </c>
      <c r="AU2708" s="194">
        <v>0</v>
      </c>
      <c r="AV2708" s="194">
        <v>0</v>
      </c>
      <c r="AW2708" s="194">
        <v>0</v>
      </c>
      <c r="AX2708" s="194" t="s">
        <v>639</v>
      </c>
    </row>
    <row r="2709" spans="14:50" ht="16.5" thickBot="1" x14ac:dyDescent="0.3">
      <c r="N2709" s="200" t="s">
        <v>194</v>
      </c>
      <c r="O2709" s="199" t="s">
        <v>395</v>
      </c>
      <c r="P2709" s="197" t="s">
        <v>630</v>
      </c>
      <c r="Q2709" s="199" t="s">
        <v>313</v>
      </c>
      <c r="R2709" s="199" t="s">
        <v>52</v>
      </c>
      <c r="S2709" s="195">
        <v>3.2284156541437761</v>
      </c>
      <c r="T2709" s="195">
        <v>0.67164269787495468</v>
      </c>
      <c r="U2709" s="195">
        <v>4.8067457062487664</v>
      </c>
      <c r="V2709" s="194">
        <v>0</v>
      </c>
      <c r="W2709" s="194">
        <v>0</v>
      </c>
      <c r="X2709" s="194">
        <v>0</v>
      </c>
      <c r="Y2709" s="194" t="s">
        <v>629</v>
      </c>
      <c r="AM2709" s="200" t="s">
        <v>194</v>
      </c>
      <c r="AN2709" s="199" t="s">
        <v>338</v>
      </c>
      <c r="AO2709" s="197" t="s">
        <v>630</v>
      </c>
      <c r="AP2709" s="199" t="s">
        <v>322</v>
      </c>
      <c r="AQ2709" s="199" t="s">
        <v>52</v>
      </c>
      <c r="AR2709" s="195">
        <v>0.10346024125805495</v>
      </c>
      <c r="AS2709" s="195">
        <v>0.60424375272226427</v>
      </c>
      <c r="AT2709" s="195">
        <v>0.17122269082955602</v>
      </c>
      <c r="AU2709" s="194">
        <v>0</v>
      </c>
      <c r="AV2709" s="194">
        <v>0</v>
      </c>
      <c r="AW2709" s="194">
        <v>0</v>
      </c>
      <c r="AX2709" s="194" t="s">
        <v>639</v>
      </c>
    </row>
    <row r="2710" spans="14:50" ht="16.5" thickBot="1" x14ac:dyDescent="0.3">
      <c r="N2710" s="200" t="s">
        <v>194</v>
      </c>
      <c r="O2710" s="199" t="s">
        <v>395</v>
      </c>
      <c r="P2710" s="197" t="s">
        <v>630</v>
      </c>
      <c r="Q2710" s="199" t="s">
        <v>312</v>
      </c>
      <c r="R2710" s="199" t="s">
        <v>52</v>
      </c>
      <c r="S2710" s="195">
        <v>1.0393842745492718</v>
      </c>
      <c r="T2710" s="195">
        <v>0.67164269787495479</v>
      </c>
      <c r="U2710" s="195">
        <v>1.5475256082405628</v>
      </c>
      <c r="V2710" s="194">
        <v>0</v>
      </c>
      <c r="W2710" s="194">
        <v>0</v>
      </c>
      <c r="X2710" s="194">
        <v>0</v>
      </c>
      <c r="Y2710" s="194" t="s">
        <v>629</v>
      </c>
      <c r="AM2710" s="200" t="s">
        <v>194</v>
      </c>
      <c r="AN2710" s="199" t="s">
        <v>338</v>
      </c>
      <c r="AO2710" s="197" t="s">
        <v>630</v>
      </c>
      <c r="AP2710" s="199" t="s">
        <v>321</v>
      </c>
      <c r="AQ2710" s="199" t="s">
        <v>52</v>
      </c>
      <c r="AR2710" s="195">
        <v>0.10418049685870982</v>
      </c>
      <c r="AS2710" s="195">
        <v>0.60777164411586948</v>
      </c>
      <c r="AT2710" s="195">
        <v>0.17141388195275556</v>
      </c>
      <c r="AU2710" s="194">
        <v>0</v>
      </c>
      <c r="AV2710" s="194">
        <v>0</v>
      </c>
      <c r="AW2710" s="194">
        <v>0</v>
      </c>
      <c r="AX2710" s="194" t="s">
        <v>639</v>
      </c>
    </row>
    <row r="2711" spans="14:50" ht="16.5" thickBot="1" x14ac:dyDescent="0.3">
      <c r="N2711" s="200" t="s">
        <v>194</v>
      </c>
      <c r="O2711" s="199" t="s">
        <v>393</v>
      </c>
      <c r="P2711" s="197" t="s">
        <v>630</v>
      </c>
      <c r="Q2711" s="199" t="s">
        <v>323</v>
      </c>
      <c r="R2711" s="199" t="s">
        <v>55</v>
      </c>
      <c r="S2711" s="195">
        <v>2.992161993211981</v>
      </c>
      <c r="T2711" s="195">
        <v>0.65013853614417116</v>
      </c>
      <c r="U2711" s="195">
        <v>4.6023452339217368</v>
      </c>
      <c r="V2711" s="194">
        <v>0</v>
      </c>
      <c r="W2711" s="194">
        <v>0</v>
      </c>
      <c r="X2711" s="194">
        <v>0</v>
      </c>
      <c r="Y2711" s="194" t="s">
        <v>629</v>
      </c>
      <c r="AM2711" s="200" t="s">
        <v>194</v>
      </c>
      <c r="AN2711" s="199" t="s">
        <v>338</v>
      </c>
      <c r="AO2711" s="197" t="s">
        <v>630</v>
      </c>
      <c r="AP2711" s="199" t="s">
        <v>320</v>
      </c>
      <c r="AQ2711" s="199" t="s">
        <v>52</v>
      </c>
      <c r="AR2711" s="195">
        <v>0.10346024125805495</v>
      </c>
      <c r="AS2711" s="195">
        <v>0.60424375272226427</v>
      </c>
      <c r="AT2711" s="195">
        <v>0.17122269082955602</v>
      </c>
      <c r="AU2711" s="194">
        <v>0</v>
      </c>
      <c r="AV2711" s="194">
        <v>0</v>
      </c>
      <c r="AW2711" s="194">
        <v>0</v>
      </c>
      <c r="AX2711" s="194" t="s">
        <v>639</v>
      </c>
    </row>
    <row r="2712" spans="14:50" ht="16.5" thickBot="1" x14ac:dyDescent="0.3">
      <c r="N2712" s="200" t="s">
        <v>194</v>
      </c>
      <c r="O2712" s="199" t="s">
        <v>393</v>
      </c>
      <c r="P2712" s="197" t="s">
        <v>630</v>
      </c>
      <c r="Q2712" s="199" t="s">
        <v>322</v>
      </c>
      <c r="R2712" s="199" t="s">
        <v>55</v>
      </c>
      <c r="S2712" s="195">
        <v>2.9313684853677406</v>
      </c>
      <c r="T2712" s="195">
        <v>0.63692929069336057</v>
      </c>
      <c r="U2712" s="195">
        <v>4.6023452339217368</v>
      </c>
      <c r="V2712" s="194">
        <v>0</v>
      </c>
      <c r="W2712" s="194">
        <v>0</v>
      </c>
      <c r="X2712" s="194">
        <v>0</v>
      </c>
      <c r="Y2712" s="194" t="s">
        <v>629</v>
      </c>
      <c r="AM2712" s="200" t="s">
        <v>194</v>
      </c>
      <c r="AN2712" s="199" t="s">
        <v>338</v>
      </c>
      <c r="AO2712" s="197" t="s">
        <v>630</v>
      </c>
      <c r="AP2712" s="199" t="s">
        <v>319</v>
      </c>
      <c r="AQ2712" s="199" t="s">
        <v>52</v>
      </c>
      <c r="AR2712" s="195">
        <v>0.10346024125805495</v>
      </c>
      <c r="AS2712" s="195">
        <v>0.60424375272226427</v>
      </c>
      <c r="AT2712" s="195">
        <v>0.17122269082955602</v>
      </c>
      <c r="AU2712" s="194">
        <v>0</v>
      </c>
      <c r="AV2712" s="194">
        <v>0</v>
      </c>
      <c r="AW2712" s="194">
        <v>0</v>
      </c>
      <c r="AX2712" s="194" t="s">
        <v>639</v>
      </c>
    </row>
    <row r="2713" spans="14:50" ht="16.5" thickBot="1" x14ac:dyDescent="0.3">
      <c r="N2713" s="200" t="s">
        <v>194</v>
      </c>
      <c r="O2713" s="199" t="s">
        <v>393</v>
      </c>
      <c r="P2713" s="197" t="s">
        <v>630</v>
      </c>
      <c r="Q2713" s="199" t="s">
        <v>321</v>
      </c>
      <c r="R2713" s="199" t="s">
        <v>55</v>
      </c>
      <c r="S2713" s="195">
        <v>4.9946706345143701</v>
      </c>
      <c r="T2713" s="195">
        <v>0.63095620347585335</v>
      </c>
      <c r="U2713" s="195">
        <v>7.9160338023453889</v>
      </c>
      <c r="V2713" s="194">
        <v>0</v>
      </c>
      <c r="W2713" s="194">
        <v>0</v>
      </c>
      <c r="X2713" s="194">
        <v>0</v>
      </c>
      <c r="Y2713" s="194" t="s">
        <v>629</v>
      </c>
      <c r="AM2713" s="200" t="s">
        <v>194</v>
      </c>
      <c r="AN2713" s="199" t="s">
        <v>338</v>
      </c>
      <c r="AO2713" s="197" t="s">
        <v>630</v>
      </c>
      <c r="AP2713" s="199" t="s">
        <v>318</v>
      </c>
      <c r="AQ2713" s="199" t="s">
        <v>52</v>
      </c>
      <c r="AR2713" s="195">
        <v>0.10418049685870982</v>
      </c>
      <c r="AS2713" s="195">
        <v>0.60777164411586948</v>
      </c>
      <c r="AT2713" s="195">
        <v>0.17141388195275556</v>
      </c>
      <c r="AU2713" s="194">
        <v>0</v>
      </c>
      <c r="AV2713" s="194">
        <v>0</v>
      </c>
      <c r="AW2713" s="194">
        <v>0</v>
      </c>
      <c r="AX2713" s="194" t="s">
        <v>639</v>
      </c>
    </row>
    <row r="2714" spans="14:50" ht="16.5" thickBot="1" x14ac:dyDescent="0.3">
      <c r="N2714" s="200" t="s">
        <v>194</v>
      </c>
      <c r="O2714" s="199" t="s">
        <v>393</v>
      </c>
      <c r="P2714" s="197" t="s">
        <v>630</v>
      </c>
      <c r="Q2714" s="199" t="s">
        <v>320</v>
      </c>
      <c r="R2714" s="199" t="s">
        <v>55</v>
      </c>
      <c r="S2714" s="195">
        <v>4.691710005356386</v>
      </c>
      <c r="T2714" s="195">
        <v>0.65013853614417105</v>
      </c>
      <c r="U2714" s="195">
        <v>7.2164773267892839</v>
      </c>
      <c r="V2714" s="194">
        <v>0</v>
      </c>
      <c r="W2714" s="194">
        <v>0</v>
      </c>
      <c r="X2714" s="194">
        <v>0</v>
      </c>
      <c r="Y2714" s="194" t="s">
        <v>629</v>
      </c>
      <c r="AM2714" s="200" t="s">
        <v>194</v>
      </c>
      <c r="AN2714" s="199" t="s">
        <v>338</v>
      </c>
      <c r="AO2714" s="197" t="s">
        <v>630</v>
      </c>
      <c r="AP2714" s="199" t="s">
        <v>317</v>
      </c>
      <c r="AQ2714" s="199" t="s">
        <v>52</v>
      </c>
      <c r="AR2714" s="195">
        <v>0.10346024125805495</v>
      </c>
      <c r="AS2714" s="195">
        <v>0.60424375272226427</v>
      </c>
      <c r="AT2714" s="195">
        <v>0.17122269082955602</v>
      </c>
      <c r="AU2714" s="194">
        <v>0</v>
      </c>
      <c r="AV2714" s="194">
        <v>0</v>
      </c>
      <c r="AW2714" s="194">
        <v>0</v>
      </c>
      <c r="AX2714" s="194" t="s">
        <v>639</v>
      </c>
    </row>
    <row r="2715" spans="14:50" ht="16.5" thickBot="1" x14ac:dyDescent="0.3">
      <c r="N2715" s="200" t="s">
        <v>194</v>
      </c>
      <c r="O2715" s="199" t="s">
        <v>393</v>
      </c>
      <c r="P2715" s="197" t="s">
        <v>630</v>
      </c>
      <c r="Q2715" s="199" t="s">
        <v>319</v>
      </c>
      <c r="R2715" s="199" t="s">
        <v>55</v>
      </c>
      <c r="S2715" s="195">
        <v>5.2295613778960499</v>
      </c>
      <c r="T2715" s="195">
        <v>0.63692929069336057</v>
      </c>
      <c r="U2715" s="195">
        <v>8.2105838973163792</v>
      </c>
      <c r="V2715" s="194">
        <v>0</v>
      </c>
      <c r="W2715" s="194">
        <v>0</v>
      </c>
      <c r="X2715" s="194">
        <v>0</v>
      </c>
      <c r="Y2715" s="194" t="s">
        <v>629</v>
      </c>
      <c r="AM2715" s="200" t="s">
        <v>194</v>
      </c>
      <c r="AN2715" s="199" t="s">
        <v>338</v>
      </c>
      <c r="AO2715" s="197" t="s">
        <v>630</v>
      </c>
      <c r="AP2715" s="199" t="s">
        <v>74</v>
      </c>
      <c r="AQ2715" s="199" t="s">
        <v>52</v>
      </c>
      <c r="AR2715" s="195">
        <v>0.10418049685870982</v>
      </c>
      <c r="AS2715" s="195">
        <v>0.60777164411586948</v>
      </c>
      <c r="AT2715" s="195">
        <v>0.17141388195275556</v>
      </c>
      <c r="AU2715" s="194">
        <v>0</v>
      </c>
      <c r="AV2715" s="194">
        <v>0</v>
      </c>
      <c r="AW2715" s="194">
        <v>0</v>
      </c>
      <c r="AX2715" s="194" t="s">
        <v>639</v>
      </c>
    </row>
    <row r="2716" spans="14:50" ht="16.5" thickBot="1" x14ac:dyDescent="0.3">
      <c r="N2716" s="200" t="s">
        <v>194</v>
      </c>
      <c r="O2716" s="199" t="s">
        <v>393</v>
      </c>
      <c r="P2716" s="197" t="s">
        <v>630</v>
      </c>
      <c r="Q2716" s="199" t="s">
        <v>318</v>
      </c>
      <c r="R2716" s="199" t="s">
        <v>55</v>
      </c>
      <c r="S2716" s="195">
        <v>2.6091652580808473</v>
      </c>
      <c r="T2716" s="195">
        <v>0.65013853614417094</v>
      </c>
      <c r="U2716" s="195">
        <v>4.0132450439797562</v>
      </c>
      <c r="V2716" s="194">
        <v>0</v>
      </c>
      <c r="W2716" s="194">
        <v>0</v>
      </c>
      <c r="X2716" s="194">
        <v>0</v>
      </c>
      <c r="Y2716" s="194" t="s">
        <v>629</v>
      </c>
      <c r="AM2716" s="200" t="s">
        <v>194</v>
      </c>
      <c r="AN2716" s="199" t="s">
        <v>338</v>
      </c>
      <c r="AO2716" s="197" t="s">
        <v>630</v>
      </c>
      <c r="AP2716" s="199" t="s">
        <v>316</v>
      </c>
      <c r="AQ2716" s="199" t="s">
        <v>52</v>
      </c>
      <c r="AR2716" s="195">
        <v>0.10418049685870982</v>
      </c>
      <c r="AS2716" s="195">
        <v>0.60777164411586948</v>
      </c>
      <c r="AT2716" s="195">
        <v>0.17141388195275556</v>
      </c>
      <c r="AU2716" s="194">
        <v>0</v>
      </c>
      <c r="AV2716" s="194">
        <v>0</v>
      </c>
      <c r="AW2716" s="194">
        <v>0</v>
      </c>
      <c r="AX2716" s="194" t="s">
        <v>639</v>
      </c>
    </row>
    <row r="2717" spans="14:50" ht="16.5" thickBot="1" x14ac:dyDescent="0.3">
      <c r="N2717" s="200" t="s">
        <v>194</v>
      </c>
      <c r="O2717" s="199" t="s">
        <v>393</v>
      </c>
      <c r="P2717" s="197" t="s">
        <v>630</v>
      </c>
      <c r="Q2717" s="199" t="s">
        <v>317</v>
      </c>
      <c r="R2717" s="199" t="s">
        <v>55</v>
      </c>
      <c r="S2717" s="195">
        <v>3.0664954593297526</v>
      </c>
      <c r="T2717" s="195">
        <v>0.63095620347585335</v>
      </c>
      <c r="U2717" s="195">
        <v>4.8600765670213546</v>
      </c>
      <c r="V2717" s="194">
        <v>0</v>
      </c>
      <c r="W2717" s="194">
        <v>0</v>
      </c>
      <c r="X2717" s="194">
        <v>0</v>
      </c>
      <c r="Y2717" s="194" t="s">
        <v>629</v>
      </c>
      <c r="AM2717" s="200" t="s">
        <v>194</v>
      </c>
      <c r="AN2717" s="199" t="s">
        <v>338</v>
      </c>
      <c r="AO2717" s="197" t="s">
        <v>630</v>
      </c>
      <c r="AP2717" s="199" t="s">
        <v>315</v>
      </c>
      <c r="AQ2717" s="199" t="s">
        <v>52</v>
      </c>
      <c r="AR2717" s="195">
        <v>0.10346024125805495</v>
      </c>
      <c r="AS2717" s="195">
        <v>0.60424375272226427</v>
      </c>
      <c r="AT2717" s="195">
        <v>0.17122269082955602</v>
      </c>
      <c r="AU2717" s="194">
        <v>0</v>
      </c>
      <c r="AV2717" s="194">
        <v>0</v>
      </c>
      <c r="AW2717" s="194">
        <v>0</v>
      </c>
      <c r="AX2717" s="194" t="s">
        <v>639</v>
      </c>
    </row>
    <row r="2718" spans="14:50" ht="16.5" thickBot="1" x14ac:dyDescent="0.3">
      <c r="N2718" s="200" t="s">
        <v>194</v>
      </c>
      <c r="O2718" s="199" t="s">
        <v>393</v>
      </c>
      <c r="P2718" s="197" t="s">
        <v>630</v>
      </c>
      <c r="Q2718" s="199" t="s">
        <v>74</v>
      </c>
      <c r="R2718" s="199" t="s">
        <v>55</v>
      </c>
      <c r="S2718" s="195">
        <v>1.6516734202530132</v>
      </c>
      <c r="T2718" s="195">
        <v>0.65013853614417094</v>
      </c>
      <c r="U2718" s="195">
        <v>2.5404945691247991</v>
      </c>
      <c r="V2718" s="194">
        <v>0</v>
      </c>
      <c r="W2718" s="194">
        <v>0</v>
      </c>
      <c r="X2718" s="194">
        <v>0</v>
      </c>
      <c r="Y2718" s="194" t="s">
        <v>629</v>
      </c>
      <c r="AM2718" s="200" t="s">
        <v>194</v>
      </c>
      <c r="AN2718" s="199" t="s">
        <v>338</v>
      </c>
      <c r="AO2718" s="197" t="s">
        <v>630</v>
      </c>
      <c r="AP2718" s="199" t="s">
        <v>314</v>
      </c>
      <c r="AQ2718" s="199" t="s">
        <v>52</v>
      </c>
      <c r="AR2718" s="195">
        <v>0.10418049685870982</v>
      </c>
      <c r="AS2718" s="195">
        <v>0.60777164411586948</v>
      </c>
      <c r="AT2718" s="195">
        <v>0.17141388195275556</v>
      </c>
      <c r="AU2718" s="194">
        <v>0</v>
      </c>
      <c r="AV2718" s="194">
        <v>0</v>
      </c>
      <c r="AW2718" s="194">
        <v>0</v>
      </c>
      <c r="AX2718" s="194" t="s">
        <v>639</v>
      </c>
    </row>
    <row r="2719" spans="14:50" ht="16.5" thickBot="1" x14ac:dyDescent="0.3">
      <c r="N2719" s="200" t="s">
        <v>194</v>
      </c>
      <c r="O2719" s="199" t="s">
        <v>393</v>
      </c>
      <c r="P2719" s="197" t="s">
        <v>630</v>
      </c>
      <c r="Q2719" s="199" t="s">
        <v>316</v>
      </c>
      <c r="R2719" s="199" t="s">
        <v>55</v>
      </c>
      <c r="S2719" s="195">
        <v>1.7474226040357967</v>
      </c>
      <c r="T2719" s="195">
        <v>0.65013853614417116</v>
      </c>
      <c r="U2719" s="195">
        <v>2.6877696166102942</v>
      </c>
      <c r="V2719" s="194">
        <v>0</v>
      </c>
      <c r="W2719" s="194">
        <v>0</v>
      </c>
      <c r="X2719" s="194">
        <v>0</v>
      </c>
      <c r="Y2719" s="194" t="s">
        <v>629</v>
      </c>
      <c r="AM2719" s="200" t="s">
        <v>194</v>
      </c>
      <c r="AN2719" s="199" t="s">
        <v>338</v>
      </c>
      <c r="AO2719" s="197" t="s">
        <v>630</v>
      </c>
      <c r="AP2719" s="199" t="s">
        <v>313</v>
      </c>
      <c r="AQ2719" s="199" t="s">
        <v>52</v>
      </c>
      <c r="AR2719" s="195">
        <v>0.10346024125805495</v>
      </c>
      <c r="AS2719" s="195">
        <v>0.60424375272226427</v>
      </c>
      <c r="AT2719" s="195">
        <v>0.17122269082955602</v>
      </c>
      <c r="AU2719" s="194">
        <v>0</v>
      </c>
      <c r="AV2719" s="194">
        <v>0</v>
      </c>
      <c r="AW2719" s="194">
        <v>0</v>
      </c>
      <c r="AX2719" s="194" t="s">
        <v>639</v>
      </c>
    </row>
    <row r="2720" spans="14:50" ht="16.5" thickBot="1" x14ac:dyDescent="0.3">
      <c r="N2720" s="200" t="s">
        <v>194</v>
      </c>
      <c r="O2720" s="199" t="s">
        <v>393</v>
      </c>
      <c r="P2720" s="197" t="s">
        <v>630</v>
      </c>
      <c r="Q2720" s="199" t="s">
        <v>315</v>
      </c>
      <c r="R2720" s="199" t="s">
        <v>55</v>
      </c>
      <c r="S2720" s="195">
        <v>10.709503081447092</v>
      </c>
      <c r="T2720" s="195">
        <v>0.63095620347585335</v>
      </c>
      <c r="U2720" s="195">
        <v>16.973449222703369</v>
      </c>
      <c r="V2720" s="194">
        <v>0</v>
      </c>
      <c r="W2720" s="194">
        <v>0</v>
      </c>
      <c r="X2720" s="194">
        <v>0</v>
      </c>
      <c r="Y2720" s="194" t="s">
        <v>629</v>
      </c>
      <c r="AM2720" s="200" t="s">
        <v>194</v>
      </c>
      <c r="AN2720" s="199" t="s">
        <v>338</v>
      </c>
      <c r="AO2720" s="197" t="s">
        <v>630</v>
      </c>
      <c r="AP2720" s="199" t="s">
        <v>312</v>
      </c>
      <c r="AQ2720" s="199" t="s">
        <v>52</v>
      </c>
      <c r="AR2720" s="195">
        <v>0.10418049685870982</v>
      </c>
      <c r="AS2720" s="195">
        <v>0.60777164411586948</v>
      </c>
      <c r="AT2720" s="195">
        <v>0.17141388195275556</v>
      </c>
      <c r="AU2720" s="194">
        <v>0</v>
      </c>
      <c r="AV2720" s="194">
        <v>0</v>
      </c>
      <c r="AW2720" s="194">
        <v>0</v>
      </c>
      <c r="AX2720" s="194" t="s">
        <v>639</v>
      </c>
    </row>
    <row r="2721" spans="14:50" ht="16.5" thickBot="1" x14ac:dyDescent="0.3">
      <c r="N2721" s="200" t="s">
        <v>194</v>
      </c>
      <c r="O2721" s="199" t="s">
        <v>393</v>
      </c>
      <c r="P2721" s="197" t="s">
        <v>630</v>
      </c>
      <c r="Q2721" s="199" t="s">
        <v>314</v>
      </c>
      <c r="R2721" s="199" t="s">
        <v>55</v>
      </c>
      <c r="S2721" s="195">
        <v>6.7137665738355956</v>
      </c>
      <c r="T2721" s="195">
        <v>0.63095620347585346</v>
      </c>
      <c r="U2721" s="195">
        <v>10.640622180827057</v>
      </c>
      <c r="V2721" s="194">
        <v>0</v>
      </c>
      <c r="W2721" s="194">
        <v>0</v>
      </c>
      <c r="X2721" s="194">
        <v>0</v>
      </c>
      <c r="Y2721" s="194" t="s">
        <v>629</v>
      </c>
      <c r="AM2721" s="200" t="s">
        <v>194</v>
      </c>
      <c r="AN2721" s="199" t="s">
        <v>337</v>
      </c>
      <c r="AO2721" s="197" t="s">
        <v>630</v>
      </c>
      <c r="AP2721" s="199" t="s">
        <v>323</v>
      </c>
      <c r="AQ2721" s="199" t="s">
        <v>55</v>
      </c>
      <c r="AR2721" s="195">
        <v>0.3058671233216303</v>
      </c>
      <c r="AS2721" s="195">
        <v>0.62044929305787233</v>
      </c>
      <c r="AT2721" s="195">
        <v>0.49297682621922273</v>
      </c>
      <c r="AU2721" s="194">
        <v>0</v>
      </c>
      <c r="AV2721" s="194">
        <v>0</v>
      </c>
      <c r="AW2721" s="194">
        <v>0</v>
      </c>
      <c r="AX2721" s="194" t="s">
        <v>639</v>
      </c>
    </row>
    <row r="2722" spans="14:50" ht="16.5" thickBot="1" x14ac:dyDescent="0.3">
      <c r="N2722" s="200" t="s">
        <v>194</v>
      </c>
      <c r="O2722" s="199" t="s">
        <v>393</v>
      </c>
      <c r="P2722" s="197" t="s">
        <v>630</v>
      </c>
      <c r="Q2722" s="199" t="s">
        <v>313</v>
      </c>
      <c r="R2722" s="199" t="s">
        <v>55</v>
      </c>
      <c r="S2722" s="195">
        <v>6.3673207215550969</v>
      </c>
      <c r="T2722" s="195">
        <v>0.65013853614417105</v>
      </c>
      <c r="U2722" s="195">
        <v>9.7937906577854594</v>
      </c>
      <c r="V2722" s="194">
        <v>0</v>
      </c>
      <c r="W2722" s="194">
        <v>0</v>
      </c>
      <c r="X2722" s="194">
        <v>0</v>
      </c>
      <c r="Y2722" s="194" t="s">
        <v>629</v>
      </c>
      <c r="AM2722" s="200" t="s">
        <v>194</v>
      </c>
      <c r="AN2722" s="199" t="s">
        <v>337</v>
      </c>
      <c r="AO2722" s="197" t="s">
        <v>630</v>
      </c>
      <c r="AP2722" s="199" t="s">
        <v>322</v>
      </c>
      <c r="AQ2722" s="199" t="s">
        <v>55</v>
      </c>
      <c r="AR2722" s="195">
        <v>0.30287783916620226</v>
      </c>
      <c r="AS2722" s="195">
        <v>0.61508935444302271</v>
      </c>
      <c r="AT2722" s="195">
        <v>0.492412747803878</v>
      </c>
      <c r="AU2722" s="194">
        <v>0</v>
      </c>
      <c r="AV2722" s="194">
        <v>0</v>
      </c>
      <c r="AW2722" s="194">
        <v>0</v>
      </c>
      <c r="AX2722" s="194" t="s">
        <v>639</v>
      </c>
    </row>
    <row r="2723" spans="14:50" ht="16.5" thickBot="1" x14ac:dyDescent="0.3">
      <c r="N2723" s="200" t="s">
        <v>194</v>
      </c>
      <c r="O2723" s="199" t="s">
        <v>393</v>
      </c>
      <c r="P2723" s="197" t="s">
        <v>630</v>
      </c>
      <c r="Q2723" s="199" t="s">
        <v>312</v>
      </c>
      <c r="R2723" s="199" t="s">
        <v>55</v>
      </c>
      <c r="S2723" s="195">
        <v>1.6516734202530132</v>
      </c>
      <c r="T2723" s="195">
        <v>0.65013853614417094</v>
      </c>
      <c r="U2723" s="195">
        <v>2.5404945691247991</v>
      </c>
      <c r="V2723" s="194">
        <v>0</v>
      </c>
      <c r="W2723" s="194">
        <v>0</v>
      </c>
      <c r="X2723" s="194">
        <v>0</v>
      </c>
      <c r="Y2723" s="194" t="s">
        <v>629</v>
      </c>
      <c r="AM2723" s="200" t="s">
        <v>194</v>
      </c>
      <c r="AN2723" s="199" t="s">
        <v>337</v>
      </c>
      <c r="AO2723" s="197" t="s">
        <v>630</v>
      </c>
      <c r="AP2723" s="199" t="s">
        <v>321</v>
      </c>
      <c r="AQ2723" s="199" t="s">
        <v>55</v>
      </c>
      <c r="AR2723" s="195">
        <v>0.3058671233216303</v>
      </c>
      <c r="AS2723" s="195">
        <v>0.62044929305787233</v>
      </c>
      <c r="AT2723" s="195">
        <v>0.49297682621922273</v>
      </c>
      <c r="AU2723" s="194">
        <v>0</v>
      </c>
      <c r="AV2723" s="194">
        <v>0</v>
      </c>
      <c r="AW2723" s="194">
        <v>0</v>
      </c>
      <c r="AX2723" s="194" t="s">
        <v>639</v>
      </c>
    </row>
    <row r="2724" spans="14:50" ht="16.5" thickBot="1" x14ac:dyDescent="0.3">
      <c r="N2724" s="200" t="s">
        <v>194</v>
      </c>
      <c r="O2724" s="199" t="s">
        <v>393</v>
      </c>
      <c r="P2724" s="197" t="s">
        <v>630</v>
      </c>
      <c r="Q2724" s="199" t="s">
        <v>323</v>
      </c>
      <c r="R2724" s="199" t="s">
        <v>52</v>
      </c>
      <c r="S2724" s="195">
        <v>2.992161993211981</v>
      </c>
      <c r="T2724" s="195">
        <v>0.65013853614417116</v>
      </c>
      <c r="U2724" s="195">
        <v>4.6023452339217368</v>
      </c>
      <c r="V2724" s="194">
        <v>0</v>
      </c>
      <c r="W2724" s="194">
        <v>0</v>
      </c>
      <c r="X2724" s="194">
        <v>0</v>
      </c>
      <c r="Y2724" s="194" t="s">
        <v>629</v>
      </c>
      <c r="AM2724" s="200" t="s">
        <v>194</v>
      </c>
      <c r="AN2724" s="199" t="s">
        <v>337</v>
      </c>
      <c r="AO2724" s="197" t="s">
        <v>630</v>
      </c>
      <c r="AP2724" s="199" t="s">
        <v>320</v>
      </c>
      <c r="AQ2724" s="199" t="s">
        <v>55</v>
      </c>
      <c r="AR2724" s="195">
        <v>0.30287783916620226</v>
      </c>
      <c r="AS2724" s="195">
        <v>0.61508935444302271</v>
      </c>
      <c r="AT2724" s="195">
        <v>0.492412747803878</v>
      </c>
      <c r="AU2724" s="194">
        <v>0</v>
      </c>
      <c r="AV2724" s="194">
        <v>0</v>
      </c>
      <c r="AW2724" s="194">
        <v>0</v>
      </c>
      <c r="AX2724" s="194" t="s">
        <v>639</v>
      </c>
    </row>
    <row r="2725" spans="14:50" ht="16.5" thickBot="1" x14ac:dyDescent="0.3">
      <c r="N2725" s="200" t="s">
        <v>194</v>
      </c>
      <c r="O2725" s="199" t="s">
        <v>393</v>
      </c>
      <c r="P2725" s="197" t="s">
        <v>630</v>
      </c>
      <c r="Q2725" s="199" t="s">
        <v>322</v>
      </c>
      <c r="R2725" s="199" t="s">
        <v>52</v>
      </c>
      <c r="S2725" s="195">
        <v>2.9313684853677406</v>
      </c>
      <c r="T2725" s="195">
        <v>0.63692929069336057</v>
      </c>
      <c r="U2725" s="195">
        <v>4.6023452339217368</v>
      </c>
      <c r="V2725" s="194">
        <v>0</v>
      </c>
      <c r="W2725" s="194">
        <v>0</v>
      </c>
      <c r="X2725" s="194">
        <v>0</v>
      </c>
      <c r="Y2725" s="194" t="s">
        <v>629</v>
      </c>
      <c r="AM2725" s="200" t="s">
        <v>194</v>
      </c>
      <c r="AN2725" s="199" t="s">
        <v>337</v>
      </c>
      <c r="AO2725" s="197" t="s">
        <v>630</v>
      </c>
      <c r="AP2725" s="199" t="s">
        <v>319</v>
      </c>
      <c r="AQ2725" s="199" t="s">
        <v>55</v>
      </c>
      <c r="AR2725" s="195">
        <v>0.30287783916620226</v>
      </c>
      <c r="AS2725" s="195">
        <v>0.61508935444302271</v>
      </c>
      <c r="AT2725" s="195">
        <v>0.492412747803878</v>
      </c>
      <c r="AU2725" s="194">
        <v>0</v>
      </c>
      <c r="AV2725" s="194">
        <v>0</v>
      </c>
      <c r="AW2725" s="194">
        <v>0</v>
      </c>
      <c r="AX2725" s="194" t="s">
        <v>639</v>
      </c>
    </row>
    <row r="2726" spans="14:50" ht="16.5" thickBot="1" x14ac:dyDescent="0.3">
      <c r="N2726" s="200" t="s">
        <v>194</v>
      </c>
      <c r="O2726" s="199" t="s">
        <v>393</v>
      </c>
      <c r="P2726" s="197" t="s">
        <v>630</v>
      </c>
      <c r="Q2726" s="199" t="s">
        <v>321</v>
      </c>
      <c r="R2726" s="199" t="s">
        <v>52</v>
      </c>
      <c r="S2726" s="195">
        <v>4.9946706345143701</v>
      </c>
      <c r="T2726" s="195">
        <v>0.63095620347585335</v>
      </c>
      <c r="U2726" s="195">
        <v>7.9160338023453889</v>
      </c>
      <c r="V2726" s="194">
        <v>0</v>
      </c>
      <c r="W2726" s="194">
        <v>0</v>
      </c>
      <c r="X2726" s="194">
        <v>0</v>
      </c>
      <c r="Y2726" s="194" t="s">
        <v>629</v>
      </c>
      <c r="AM2726" s="200" t="s">
        <v>194</v>
      </c>
      <c r="AN2726" s="199" t="s">
        <v>337</v>
      </c>
      <c r="AO2726" s="197" t="s">
        <v>630</v>
      </c>
      <c r="AP2726" s="199" t="s">
        <v>318</v>
      </c>
      <c r="AQ2726" s="199" t="s">
        <v>55</v>
      </c>
      <c r="AR2726" s="195">
        <v>0.3058671233216303</v>
      </c>
      <c r="AS2726" s="195">
        <v>0.62044929305787233</v>
      </c>
      <c r="AT2726" s="195">
        <v>0.49297682621922273</v>
      </c>
      <c r="AU2726" s="194">
        <v>0</v>
      </c>
      <c r="AV2726" s="194">
        <v>0</v>
      </c>
      <c r="AW2726" s="194">
        <v>0</v>
      </c>
      <c r="AX2726" s="194" t="s">
        <v>639</v>
      </c>
    </row>
    <row r="2727" spans="14:50" ht="16.5" thickBot="1" x14ac:dyDescent="0.3">
      <c r="N2727" s="200" t="s">
        <v>194</v>
      </c>
      <c r="O2727" s="199" t="s">
        <v>393</v>
      </c>
      <c r="P2727" s="197" t="s">
        <v>630</v>
      </c>
      <c r="Q2727" s="199" t="s">
        <v>320</v>
      </c>
      <c r="R2727" s="199" t="s">
        <v>52</v>
      </c>
      <c r="S2727" s="195">
        <v>4.691710005356386</v>
      </c>
      <c r="T2727" s="195">
        <v>0.65013853614417105</v>
      </c>
      <c r="U2727" s="195">
        <v>7.2164773267892839</v>
      </c>
      <c r="V2727" s="194">
        <v>0</v>
      </c>
      <c r="W2727" s="194">
        <v>0</v>
      </c>
      <c r="X2727" s="194">
        <v>0</v>
      </c>
      <c r="Y2727" s="194" t="s">
        <v>629</v>
      </c>
      <c r="AM2727" s="200" t="s">
        <v>194</v>
      </c>
      <c r="AN2727" s="199" t="s">
        <v>337</v>
      </c>
      <c r="AO2727" s="197" t="s">
        <v>630</v>
      </c>
      <c r="AP2727" s="199" t="s">
        <v>317</v>
      </c>
      <c r="AQ2727" s="199" t="s">
        <v>55</v>
      </c>
      <c r="AR2727" s="195">
        <v>0.30287783916620226</v>
      </c>
      <c r="AS2727" s="195">
        <v>0.61508935444302271</v>
      </c>
      <c r="AT2727" s="195">
        <v>0.492412747803878</v>
      </c>
      <c r="AU2727" s="194">
        <v>0</v>
      </c>
      <c r="AV2727" s="194">
        <v>0</v>
      </c>
      <c r="AW2727" s="194">
        <v>0</v>
      </c>
      <c r="AX2727" s="194" t="s">
        <v>639</v>
      </c>
    </row>
    <row r="2728" spans="14:50" ht="16.5" thickBot="1" x14ac:dyDescent="0.3">
      <c r="N2728" s="200" t="s">
        <v>194</v>
      </c>
      <c r="O2728" s="199" t="s">
        <v>393</v>
      </c>
      <c r="P2728" s="197" t="s">
        <v>630</v>
      </c>
      <c r="Q2728" s="199" t="s">
        <v>319</v>
      </c>
      <c r="R2728" s="199" t="s">
        <v>52</v>
      </c>
      <c r="S2728" s="195">
        <v>5.2295613778960499</v>
      </c>
      <c r="T2728" s="195">
        <v>0.63692929069336057</v>
      </c>
      <c r="U2728" s="195">
        <v>8.2105838973163792</v>
      </c>
      <c r="V2728" s="194">
        <v>0</v>
      </c>
      <c r="W2728" s="194">
        <v>0</v>
      </c>
      <c r="X2728" s="194">
        <v>0</v>
      </c>
      <c r="Y2728" s="194" t="s">
        <v>629</v>
      </c>
      <c r="AM2728" s="200" t="s">
        <v>194</v>
      </c>
      <c r="AN2728" s="199" t="s">
        <v>337</v>
      </c>
      <c r="AO2728" s="197" t="s">
        <v>630</v>
      </c>
      <c r="AP2728" s="199" t="s">
        <v>74</v>
      </c>
      <c r="AQ2728" s="199" t="s">
        <v>55</v>
      </c>
      <c r="AR2728" s="195">
        <v>0.3058671233216303</v>
      </c>
      <c r="AS2728" s="195">
        <v>0.62044929305787233</v>
      </c>
      <c r="AT2728" s="195">
        <v>0.49297682621922273</v>
      </c>
      <c r="AU2728" s="194">
        <v>0</v>
      </c>
      <c r="AV2728" s="194">
        <v>0</v>
      </c>
      <c r="AW2728" s="194">
        <v>0</v>
      </c>
      <c r="AX2728" s="194" t="s">
        <v>639</v>
      </c>
    </row>
    <row r="2729" spans="14:50" ht="16.5" thickBot="1" x14ac:dyDescent="0.3">
      <c r="N2729" s="200" t="s">
        <v>194</v>
      </c>
      <c r="O2729" s="199" t="s">
        <v>393</v>
      </c>
      <c r="P2729" s="197" t="s">
        <v>630</v>
      </c>
      <c r="Q2729" s="199" t="s">
        <v>318</v>
      </c>
      <c r="R2729" s="199" t="s">
        <v>52</v>
      </c>
      <c r="S2729" s="195">
        <v>2.6091652580808473</v>
      </c>
      <c r="T2729" s="195">
        <v>0.65013853614417094</v>
      </c>
      <c r="U2729" s="195">
        <v>4.0132450439797562</v>
      </c>
      <c r="V2729" s="194">
        <v>0</v>
      </c>
      <c r="W2729" s="194">
        <v>0</v>
      </c>
      <c r="X2729" s="194">
        <v>0</v>
      </c>
      <c r="Y2729" s="194" t="s">
        <v>629</v>
      </c>
      <c r="AM2729" s="200" t="s">
        <v>194</v>
      </c>
      <c r="AN2729" s="199" t="s">
        <v>337</v>
      </c>
      <c r="AO2729" s="197" t="s">
        <v>630</v>
      </c>
      <c r="AP2729" s="199" t="s">
        <v>316</v>
      </c>
      <c r="AQ2729" s="199" t="s">
        <v>55</v>
      </c>
      <c r="AR2729" s="195">
        <v>0.3058671233216303</v>
      </c>
      <c r="AS2729" s="195">
        <v>0.62044929305787233</v>
      </c>
      <c r="AT2729" s="195">
        <v>0.49297682621922273</v>
      </c>
      <c r="AU2729" s="194">
        <v>0</v>
      </c>
      <c r="AV2729" s="194">
        <v>0</v>
      </c>
      <c r="AW2729" s="194">
        <v>0</v>
      </c>
      <c r="AX2729" s="194" t="s">
        <v>639</v>
      </c>
    </row>
    <row r="2730" spans="14:50" ht="16.5" thickBot="1" x14ac:dyDescent="0.3">
      <c r="N2730" s="200" t="s">
        <v>194</v>
      </c>
      <c r="O2730" s="199" t="s">
        <v>393</v>
      </c>
      <c r="P2730" s="197" t="s">
        <v>630</v>
      </c>
      <c r="Q2730" s="199" t="s">
        <v>317</v>
      </c>
      <c r="R2730" s="199" t="s">
        <v>52</v>
      </c>
      <c r="S2730" s="195">
        <v>3.0664954593297526</v>
      </c>
      <c r="T2730" s="195">
        <v>0.63095620347585335</v>
      </c>
      <c r="U2730" s="195">
        <v>4.8600765670213546</v>
      </c>
      <c r="V2730" s="194">
        <v>0</v>
      </c>
      <c r="W2730" s="194">
        <v>0</v>
      </c>
      <c r="X2730" s="194">
        <v>0</v>
      </c>
      <c r="Y2730" s="194" t="s">
        <v>629</v>
      </c>
      <c r="AM2730" s="200" t="s">
        <v>194</v>
      </c>
      <c r="AN2730" s="199" t="s">
        <v>337</v>
      </c>
      <c r="AO2730" s="197" t="s">
        <v>630</v>
      </c>
      <c r="AP2730" s="199" t="s">
        <v>315</v>
      </c>
      <c r="AQ2730" s="199" t="s">
        <v>55</v>
      </c>
      <c r="AR2730" s="195">
        <v>0.30287783916620226</v>
      </c>
      <c r="AS2730" s="195">
        <v>0.61508935444302271</v>
      </c>
      <c r="AT2730" s="195">
        <v>0.492412747803878</v>
      </c>
      <c r="AU2730" s="194">
        <v>0</v>
      </c>
      <c r="AV2730" s="194">
        <v>0</v>
      </c>
      <c r="AW2730" s="194">
        <v>0</v>
      </c>
      <c r="AX2730" s="194" t="s">
        <v>639</v>
      </c>
    </row>
    <row r="2731" spans="14:50" ht="16.5" thickBot="1" x14ac:dyDescent="0.3">
      <c r="N2731" s="200" t="s">
        <v>194</v>
      </c>
      <c r="O2731" s="199" t="s">
        <v>393</v>
      </c>
      <c r="P2731" s="197" t="s">
        <v>630</v>
      </c>
      <c r="Q2731" s="199" t="s">
        <v>74</v>
      </c>
      <c r="R2731" s="199" t="s">
        <v>52</v>
      </c>
      <c r="S2731" s="195">
        <v>1.6516734202530132</v>
      </c>
      <c r="T2731" s="195">
        <v>0.65013853614417094</v>
      </c>
      <c r="U2731" s="195">
        <v>2.5404945691247991</v>
      </c>
      <c r="V2731" s="194">
        <v>0</v>
      </c>
      <c r="W2731" s="194">
        <v>0</v>
      </c>
      <c r="X2731" s="194">
        <v>0</v>
      </c>
      <c r="Y2731" s="194" t="s">
        <v>629</v>
      </c>
      <c r="AM2731" s="200" t="s">
        <v>194</v>
      </c>
      <c r="AN2731" s="199" t="s">
        <v>337</v>
      </c>
      <c r="AO2731" s="197" t="s">
        <v>630</v>
      </c>
      <c r="AP2731" s="199" t="s">
        <v>314</v>
      </c>
      <c r="AQ2731" s="199" t="s">
        <v>55</v>
      </c>
      <c r="AR2731" s="195">
        <v>0.3058671233216303</v>
      </c>
      <c r="AS2731" s="195">
        <v>0.62044929305787233</v>
      </c>
      <c r="AT2731" s="195">
        <v>0.49297682621922273</v>
      </c>
      <c r="AU2731" s="194">
        <v>0</v>
      </c>
      <c r="AV2731" s="194">
        <v>0</v>
      </c>
      <c r="AW2731" s="194">
        <v>0</v>
      </c>
      <c r="AX2731" s="194" t="s">
        <v>639</v>
      </c>
    </row>
    <row r="2732" spans="14:50" ht="16.5" thickBot="1" x14ac:dyDescent="0.3">
      <c r="N2732" s="200" t="s">
        <v>194</v>
      </c>
      <c r="O2732" s="199" t="s">
        <v>393</v>
      </c>
      <c r="P2732" s="197" t="s">
        <v>630</v>
      </c>
      <c r="Q2732" s="199" t="s">
        <v>316</v>
      </c>
      <c r="R2732" s="199" t="s">
        <v>52</v>
      </c>
      <c r="S2732" s="195">
        <v>1.7474226040357967</v>
      </c>
      <c r="T2732" s="195">
        <v>0.65013853614417116</v>
      </c>
      <c r="U2732" s="195">
        <v>2.6877696166102942</v>
      </c>
      <c r="V2732" s="194">
        <v>0</v>
      </c>
      <c r="W2732" s="194">
        <v>0</v>
      </c>
      <c r="X2732" s="194">
        <v>0</v>
      </c>
      <c r="Y2732" s="194" t="s">
        <v>629</v>
      </c>
      <c r="AM2732" s="200" t="s">
        <v>194</v>
      </c>
      <c r="AN2732" s="199" t="s">
        <v>337</v>
      </c>
      <c r="AO2732" s="197" t="s">
        <v>630</v>
      </c>
      <c r="AP2732" s="199" t="s">
        <v>313</v>
      </c>
      <c r="AQ2732" s="199" t="s">
        <v>55</v>
      </c>
      <c r="AR2732" s="195">
        <v>0.30287783916620226</v>
      </c>
      <c r="AS2732" s="195">
        <v>0.61508935444302271</v>
      </c>
      <c r="AT2732" s="195">
        <v>0.492412747803878</v>
      </c>
      <c r="AU2732" s="194">
        <v>0</v>
      </c>
      <c r="AV2732" s="194">
        <v>0</v>
      </c>
      <c r="AW2732" s="194">
        <v>0</v>
      </c>
      <c r="AX2732" s="194" t="s">
        <v>639</v>
      </c>
    </row>
    <row r="2733" spans="14:50" ht="16.5" thickBot="1" x14ac:dyDescent="0.3">
      <c r="N2733" s="200" t="s">
        <v>194</v>
      </c>
      <c r="O2733" s="199" t="s">
        <v>393</v>
      </c>
      <c r="P2733" s="197" t="s">
        <v>630</v>
      </c>
      <c r="Q2733" s="199" t="s">
        <v>315</v>
      </c>
      <c r="R2733" s="199" t="s">
        <v>52</v>
      </c>
      <c r="S2733" s="195">
        <v>10.709503081447092</v>
      </c>
      <c r="T2733" s="195">
        <v>0.63095620347585335</v>
      </c>
      <c r="U2733" s="195">
        <v>16.973449222703369</v>
      </c>
      <c r="V2733" s="194">
        <v>0</v>
      </c>
      <c r="W2733" s="194">
        <v>0</v>
      </c>
      <c r="X2733" s="194">
        <v>0</v>
      </c>
      <c r="Y2733" s="194" t="s">
        <v>629</v>
      </c>
      <c r="AM2733" s="200" t="s">
        <v>194</v>
      </c>
      <c r="AN2733" s="199" t="s">
        <v>337</v>
      </c>
      <c r="AO2733" s="197" t="s">
        <v>630</v>
      </c>
      <c r="AP2733" s="199" t="s">
        <v>312</v>
      </c>
      <c r="AQ2733" s="199" t="s">
        <v>55</v>
      </c>
      <c r="AR2733" s="195">
        <v>0.3058671233216303</v>
      </c>
      <c r="AS2733" s="195">
        <v>0.62044929305787233</v>
      </c>
      <c r="AT2733" s="195">
        <v>0.49297682621922273</v>
      </c>
      <c r="AU2733" s="194">
        <v>0</v>
      </c>
      <c r="AV2733" s="194">
        <v>0</v>
      </c>
      <c r="AW2733" s="194">
        <v>0</v>
      </c>
      <c r="AX2733" s="194" t="s">
        <v>639</v>
      </c>
    </row>
    <row r="2734" spans="14:50" ht="16.5" thickBot="1" x14ac:dyDescent="0.3">
      <c r="N2734" s="200" t="s">
        <v>194</v>
      </c>
      <c r="O2734" s="199" t="s">
        <v>393</v>
      </c>
      <c r="P2734" s="197" t="s">
        <v>630</v>
      </c>
      <c r="Q2734" s="199" t="s">
        <v>314</v>
      </c>
      <c r="R2734" s="199" t="s">
        <v>52</v>
      </c>
      <c r="S2734" s="195">
        <v>6.7137665738355956</v>
      </c>
      <c r="T2734" s="195">
        <v>0.63095620347585346</v>
      </c>
      <c r="U2734" s="195">
        <v>10.640622180827057</v>
      </c>
      <c r="V2734" s="194">
        <v>0</v>
      </c>
      <c r="W2734" s="194">
        <v>0</v>
      </c>
      <c r="X2734" s="194">
        <v>0</v>
      </c>
      <c r="Y2734" s="194" t="s">
        <v>629</v>
      </c>
      <c r="AM2734" s="200" t="s">
        <v>194</v>
      </c>
      <c r="AN2734" s="199" t="s">
        <v>337</v>
      </c>
      <c r="AO2734" s="197" t="s">
        <v>630</v>
      </c>
      <c r="AP2734" s="199" t="s">
        <v>323</v>
      </c>
      <c r="AQ2734" s="199" t="s">
        <v>52</v>
      </c>
      <c r="AR2734" s="195">
        <v>0.3058671233216303</v>
      </c>
      <c r="AS2734" s="195">
        <v>0.62044929305787233</v>
      </c>
      <c r="AT2734" s="195">
        <v>0.49297682621922273</v>
      </c>
      <c r="AU2734" s="194">
        <v>0</v>
      </c>
      <c r="AV2734" s="194">
        <v>0</v>
      </c>
      <c r="AW2734" s="194">
        <v>0</v>
      </c>
      <c r="AX2734" s="194" t="s">
        <v>639</v>
      </c>
    </row>
    <row r="2735" spans="14:50" ht="16.5" thickBot="1" x14ac:dyDescent="0.3">
      <c r="N2735" s="200" t="s">
        <v>194</v>
      </c>
      <c r="O2735" s="199" t="s">
        <v>393</v>
      </c>
      <c r="P2735" s="197" t="s">
        <v>630</v>
      </c>
      <c r="Q2735" s="199" t="s">
        <v>313</v>
      </c>
      <c r="R2735" s="199" t="s">
        <v>52</v>
      </c>
      <c r="S2735" s="195">
        <v>6.3673207215550969</v>
      </c>
      <c r="T2735" s="195">
        <v>0.65013853614417105</v>
      </c>
      <c r="U2735" s="195">
        <v>9.7937906577854594</v>
      </c>
      <c r="V2735" s="194">
        <v>0</v>
      </c>
      <c r="W2735" s="194">
        <v>0</v>
      </c>
      <c r="X2735" s="194">
        <v>0</v>
      </c>
      <c r="Y2735" s="194" t="s">
        <v>629</v>
      </c>
      <c r="AM2735" s="200" t="s">
        <v>194</v>
      </c>
      <c r="AN2735" s="199" t="s">
        <v>337</v>
      </c>
      <c r="AO2735" s="197" t="s">
        <v>630</v>
      </c>
      <c r="AP2735" s="199" t="s">
        <v>322</v>
      </c>
      <c r="AQ2735" s="199" t="s">
        <v>52</v>
      </c>
      <c r="AR2735" s="195">
        <v>0.30287783916620226</v>
      </c>
      <c r="AS2735" s="195">
        <v>0.61508935444302271</v>
      </c>
      <c r="AT2735" s="195">
        <v>0.492412747803878</v>
      </c>
      <c r="AU2735" s="194">
        <v>0</v>
      </c>
      <c r="AV2735" s="194">
        <v>0</v>
      </c>
      <c r="AW2735" s="194">
        <v>0</v>
      </c>
      <c r="AX2735" s="194" t="s">
        <v>639</v>
      </c>
    </row>
    <row r="2736" spans="14:50" ht="16.5" thickBot="1" x14ac:dyDescent="0.3">
      <c r="N2736" s="200" t="s">
        <v>194</v>
      </c>
      <c r="O2736" s="199" t="s">
        <v>393</v>
      </c>
      <c r="P2736" s="197" t="s">
        <v>630</v>
      </c>
      <c r="Q2736" s="199" t="s">
        <v>312</v>
      </c>
      <c r="R2736" s="199" t="s">
        <v>52</v>
      </c>
      <c r="S2736" s="195">
        <v>1.6516734202530132</v>
      </c>
      <c r="T2736" s="195">
        <v>0.65013853614417094</v>
      </c>
      <c r="U2736" s="195">
        <v>2.5404945691247991</v>
      </c>
      <c r="V2736" s="194">
        <v>0</v>
      </c>
      <c r="W2736" s="194">
        <v>0</v>
      </c>
      <c r="X2736" s="194">
        <v>0</v>
      </c>
      <c r="Y2736" s="194" t="s">
        <v>629</v>
      </c>
      <c r="AM2736" s="200" t="s">
        <v>194</v>
      </c>
      <c r="AN2736" s="199" t="s">
        <v>337</v>
      </c>
      <c r="AO2736" s="197" t="s">
        <v>630</v>
      </c>
      <c r="AP2736" s="199" t="s">
        <v>321</v>
      </c>
      <c r="AQ2736" s="199" t="s">
        <v>52</v>
      </c>
      <c r="AR2736" s="195">
        <v>0.3058671233216303</v>
      </c>
      <c r="AS2736" s="195">
        <v>0.62044929305787233</v>
      </c>
      <c r="AT2736" s="195">
        <v>0.49297682621922273</v>
      </c>
      <c r="AU2736" s="194">
        <v>0</v>
      </c>
      <c r="AV2736" s="194">
        <v>0</v>
      </c>
      <c r="AW2736" s="194">
        <v>0</v>
      </c>
      <c r="AX2736" s="194" t="s">
        <v>639</v>
      </c>
    </row>
    <row r="2737" spans="14:50" ht="16.5" thickBot="1" x14ac:dyDescent="0.3">
      <c r="N2737" s="200" t="s">
        <v>194</v>
      </c>
      <c r="O2737" s="199" t="s">
        <v>387</v>
      </c>
      <c r="P2737" s="197" t="s">
        <v>630</v>
      </c>
      <c r="Q2737" s="199" t="s">
        <v>323</v>
      </c>
      <c r="R2737" s="199" t="s">
        <v>55</v>
      </c>
      <c r="S2737" s="195">
        <v>8.0269935211726429E-2</v>
      </c>
      <c r="T2737" s="195">
        <v>0.90381904680273095</v>
      </c>
      <c r="U2737" s="195">
        <v>8.8811953560485504E-2</v>
      </c>
      <c r="V2737" s="194">
        <v>0</v>
      </c>
      <c r="W2737" s="194">
        <v>0</v>
      </c>
      <c r="X2737" s="194">
        <v>0</v>
      </c>
      <c r="Y2737" s="194" t="s">
        <v>629</v>
      </c>
      <c r="AM2737" s="200" t="s">
        <v>194</v>
      </c>
      <c r="AN2737" s="199" t="s">
        <v>337</v>
      </c>
      <c r="AO2737" s="197" t="s">
        <v>630</v>
      </c>
      <c r="AP2737" s="199" t="s">
        <v>320</v>
      </c>
      <c r="AQ2737" s="199" t="s">
        <v>52</v>
      </c>
      <c r="AR2737" s="195">
        <v>0.30287783916620226</v>
      </c>
      <c r="AS2737" s="195">
        <v>0.61508935444302271</v>
      </c>
      <c r="AT2737" s="195">
        <v>0.492412747803878</v>
      </c>
      <c r="AU2737" s="194">
        <v>0</v>
      </c>
      <c r="AV2737" s="194">
        <v>0</v>
      </c>
      <c r="AW2737" s="194">
        <v>0</v>
      </c>
      <c r="AX2737" s="194" t="s">
        <v>639</v>
      </c>
    </row>
    <row r="2738" spans="14:50" ht="16.5" thickBot="1" x14ac:dyDescent="0.3">
      <c r="N2738" s="200" t="s">
        <v>194</v>
      </c>
      <c r="O2738" s="199" t="s">
        <v>387</v>
      </c>
      <c r="P2738" s="197" t="s">
        <v>630</v>
      </c>
      <c r="Q2738" s="199" t="s">
        <v>322</v>
      </c>
      <c r="R2738" s="199" t="s">
        <v>55</v>
      </c>
      <c r="S2738" s="195">
        <v>6.8293582479439979E-2</v>
      </c>
      <c r="T2738" s="195">
        <v>0.90381904680273084</v>
      </c>
      <c r="U2738" s="195">
        <v>7.5561123347675882E-2</v>
      </c>
      <c r="V2738" s="194">
        <v>0</v>
      </c>
      <c r="W2738" s="194">
        <v>0</v>
      </c>
      <c r="X2738" s="194">
        <v>0</v>
      </c>
      <c r="Y2738" s="194" t="s">
        <v>629</v>
      </c>
      <c r="AM2738" s="200" t="s">
        <v>194</v>
      </c>
      <c r="AN2738" s="199" t="s">
        <v>337</v>
      </c>
      <c r="AO2738" s="197" t="s">
        <v>630</v>
      </c>
      <c r="AP2738" s="199" t="s">
        <v>319</v>
      </c>
      <c r="AQ2738" s="199" t="s">
        <v>52</v>
      </c>
      <c r="AR2738" s="195">
        <v>0.30287783916620226</v>
      </c>
      <c r="AS2738" s="195">
        <v>0.61508935444302271</v>
      </c>
      <c r="AT2738" s="195">
        <v>0.492412747803878</v>
      </c>
      <c r="AU2738" s="194">
        <v>0</v>
      </c>
      <c r="AV2738" s="194">
        <v>0</v>
      </c>
      <c r="AW2738" s="194">
        <v>0</v>
      </c>
      <c r="AX2738" s="194" t="s">
        <v>639</v>
      </c>
    </row>
    <row r="2739" spans="14:50" ht="16.5" thickBot="1" x14ac:dyDescent="0.3">
      <c r="N2739" s="200" t="s">
        <v>194</v>
      </c>
      <c r="O2739" s="199" t="s">
        <v>387</v>
      </c>
      <c r="P2739" s="197" t="s">
        <v>630</v>
      </c>
      <c r="Q2739" s="199" t="s">
        <v>321</v>
      </c>
      <c r="R2739" s="199" t="s">
        <v>55</v>
      </c>
      <c r="S2739" s="195">
        <v>0.43044948465193994</v>
      </c>
      <c r="T2739" s="195">
        <v>0.90381904680273084</v>
      </c>
      <c r="U2739" s="195">
        <v>0.47625626631200063</v>
      </c>
      <c r="V2739" s="194">
        <v>0</v>
      </c>
      <c r="W2739" s="194">
        <v>0</v>
      </c>
      <c r="X2739" s="194">
        <v>0</v>
      </c>
      <c r="Y2739" s="194" t="s">
        <v>629</v>
      </c>
      <c r="AM2739" s="200" t="s">
        <v>194</v>
      </c>
      <c r="AN2739" s="199" t="s">
        <v>337</v>
      </c>
      <c r="AO2739" s="197" t="s">
        <v>630</v>
      </c>
      <c r="AP2739" s="199" t="s">
        <v>318</v>
      </c>
      <c r="AQ2739" s="199" t="s">
        <v>52</v>
      </c>
      <c r="AR2739" s="195">
        <v>0.3058671233216303</v>
      </c>
      <c r="AS2739" s="195">
        <v>0.62044929305787233</v>
      </c>
      <c r="AT2739" s="195">
        <v>0.49297682621922273</v>
      </c>
      <c r="AU2739" s="194">
        <v>0</v>
      </c>
      <c r="AV2739" s="194">
        <v>0</v>
      </c>
      <c r="AW2739" s="194">
        <v>0</v>
      </c>
      <c r="AX2739" s="194" t="s">
        <v>639</v>
      </c>
    </row>
    <row r="2740" spans="14:50" ht="16.5" thickBot="1" x14ac:dyDescent="0.3">
      <c r="N2740" s="200" t="s">
        <v>194</v>
      </c>
      <c r="O2740" s="199" t="s">
        <v>387</v>
      </c>
      <c r="P2740" s="197" t="s">
        <v>630</v>
      </c>
      <c r="Q2740" s="199" t="s">
        <v>320</v>
      </c>
      <c r="R2740" s="199" t="s">
        <v>55</v>
      </c>
      <c r="S2740" s="195">
        <v>0.17594461001184317</v>
      </c>
      <c r="T2740" s="195">
        <v>0.90381904680273073</v>
      </c>
      <c r="U2740" s="195">
        <v>0.19466795995752587</v>
      </c>
      <c r="V2740" s="194">
        <v>0</v>
      </c>
      <c r="W2740" s="194">
        <v>0</v>
      </c>
      <c r="X2740" s="194">
        <v>0</v>
      </c>
      <c r="Y2740" s="194" t="s">
        <v>629</v>
      </c>
      <c r="AM2740" s="200" t="s">
        <v>194</v>
      </c>
      <c r="AN2740" s="199" t="s">
        <v>337</v>
      </c>
      <c r="AO2740" s="197" t="s">
        <v>630</v>
      </c>
      <c r="AP2740" s="199" t="s">
        <v>317</v>
      </c>
      <c r="AQ2740" s="199" t="s">
        <v>52</v>
      </c>
      <c r="AR2740" s="195">
        <v>0.30287783916620226</v>
      </c>
      <c r="AS2740" s="195">
        <v>0.61508935444302271</v>
      </c>
      <c r="AT2740" s="195">
        <v>0.492412747803878</v>
      </c>
      <c r="AU2740" s="194">
        <v>0</v>
      </c>
      <c r="AV2740" s="194">
        <v>0</v>
      </c>
      <c r="AW2740" s="194">
        <v>0</v>
      </c>
      <c r="AX2740" s="194" t="s">
        <v>639</v>
      </c>
    </row>
    <row r="2741" spans="14:50" ht="16.5" thickBot="1" x14ac:dyDescent="0.3">
      <c r="N2741" s="200" t="s">
        <v>194</v>
      </c>
      <c r="O2741" s="199" t="s">
        <v>387</v>
      </c>
      <c r="P2741" s="197" t="s">
        <v>630</v>
      </c>
      <c r="Q2741" s="199" t="s">
        <v>319</v>
      </c>
      <c r="R2741" s="199" t="s">
        <v>55</v>
      </c>
      <c r="S2741" s="195">
        <v>0.17594461001184319</v>
      </c>
      <c r="T2741" s="195">
        <v>0.90381904680273084</v>
      </c>
      <c r="U2741" s="195">
        <v>0.19466795995752587</v>
      </c>
      <c r="V2741" s="194">
        <v>0</v>
      </c>
      <c r="W2741" s="194">
        <v>0</v>
      </c>
      <c r="X2741" s="194">
        <v>0</v>
      </c>
      <c r="Y2741" s="194" t="s">
        <v>629</v>
      </c>
      <c r="AM2741" s="200" t="s">
        <v>194</v>
      </c>
      <c r="AN2741" s="199" t="s">
        <v>337</v>
      </c>
      <c r="AO2741" s="197" t="s">
        <v>630</v>
      </c>
      <c r="AP2741" s="199" t="s">
        <v>74</v>
      </c>
      <c r="AQ2741" s="199" t="s">
        <v>52</v>
      </c>
      <c r="AR2741" s="195">
        <v>0.3058671233216303</v>
      </c>
      <c r="AS2741" s="195">
        <v>0.62044929305787233</v>
      </c>
      <c r="AT2741" s="195">
        <v>0.49297682621922273</v>
      </c>
      <c r="AU2741" s="194">
        <v>0</v>
      </c>
      <c r="AV2741" s="194">
        <v>0</v>
      </c>
      <c r="AW2741" s="194">
        <v>0</v>
      </c>
      <c r="AX2741" s="194" t="s">
        <v>639</v>
      </c>
    </row>
    <row r="2742" spans="14:50" ht="16.5" thickBot="1" x14ac:dyDescent="0.3">
      <c r="N2742" s="200" t="s">
        <v>194</v>
      </c>
      <c r="O2742" s="199" t="s">
        <v>387</v>
      </c>
      <c r="P2742" s="197" t="s">
        <v>630</v>
      </c>
      <c r="Q2742" s="199" t="s">
        <v>318</v>
      </c>
      <c r="R2742" s="199" t="s">
        <v>55</v>
      </c>
      <c r="S2742" s="195">
        <v>0.19837048213374908</v>
      </c>
      <c r="T2742" s="195">
        <v>0.90381904680273095</v>
      </c>
      <c r="U2742" s="195">
        <v>0.21948030729766835</v>
      </c>
      <c r="V2742" s="194">
        <v>0</v>
      </c>
      <c r="W2742" s="194">
        <v>0</v>
      </c>
      <c r="X2742" s="194">
        <v>0</v>
      </c>
      <c r="Y2742" s="194" t="s">
        <v>629</v>
      </c>
      <c r="AM2742" s="200" t="s">
        <v>194</v>
      </c>
      <c r="AN2742" s="199" t="s">
        <v>337</v>
      </c>
      <c r="AO2742" s="197" t="s">
        <v>630</v>
      </c>
      <c r="AP2742" s="199" t="s">
        <v>316</v>
      </c>
      <c r="AQ2742" s="199" t="s">
        <v>52</v>
      </c>
      <c r="AR2742" s="195">
        <v>0.3058671233216303</v>
      </c>
      <c r="AS2742" s="195">
        <v>0.62044929305787233</v>
      </c>
      <c r="AT2742" s="195">
        <v>0.49297682621922273</v>
      </c>
      <c r="AU2742" s="194">
        <v>0</v>
      </c>
      <c r="AV2742" s="194">
        <v>0</v>
      </c>
      <c r="AW2742" s="194">
        <v>0</v>
      </c>
      <c r="AX2742" s="194" t="s">
        <v>639</v>
      </c>
    </row>
    <row r="2743" spans="14:50" ht="16.5" thickBot="1" x14ac:dyDescent="0.3">
      <c r="N2743" s="200" t="s">
        <v>194</v>
      </c>
      <c r="O2743" s="199" t="s">
        <v>387</v>
      </c>
      <c r="P2743" s="197" t="s">
        <v>630</v>
      </c>
      <c r="Q2743" s="199" t="s">
        <v>317</v>
      </c>
      <c r="R2743" s="199" t="s">
        <v>55</v>
      </c>
      <c r="S2743" s="195">
        <v>9.9307586873089881E-2</v>
      </c>
      <c r="T2743" s="195">
        <v>0.90381904680273073</v>
      </c>
      <c r="U2743" s="195">
        <v>0.10987551902606113</v>
      </c>
      <c r="V2743" s="194">
        <v>0</v>
      </c>
      <c r="W2743" s="194">
        <v>0</v>
      </c>
      <c r="X2743" s="194">
        <v>0</v>
      </c>
      <c r="Y2743" s="194" t="s">
        <v>629</v>
      </c>
      <c r="AM2743" s="200" t="s">
        <v>194</v>
      </c>
      <c r="AN2743" s="199" t="s">
        <v>337</v>
      </c>
      <c r="AO2743" s="197" t="s">
        <v>630</v>
      </c>
      <c r="AP2743" s="199" t="s">
        <v>315</v>
      </c>
      <c r="AQ2743" s="199" t="s">
        <v>52</v>
      </c>
      <c r="AR2743" s="195">
        <v>0.30287783916620226</v>
      </c>
      <c r="AS2743" s="195">
        <v>0.61508935444302271</v>
      </c>
      <c r="AT2743" s="195">
        <v>0.492412747803878</v>
      </c>
      <c r="AU2743" s="194">
        <v>0</v>
      </c>
      <c r="AV2743" s="194">
        <v>0</v>
      </c>
      <c r="AW2743" s="194">
        <v>0</v>
      </c>
      <c r="AX2743" s="194" t="s">
        <v>639</v>
      </c>
    </row>
    <row r="2744" spans="14:50" ht="16.5" thickBot="1" x14ac:dyDescent="0.3">
      <c r="N2744" s="200" t="s">
        <v>194</v>
      </c>
      <c r="O2744" s="199" t="s">
        <v>387</v>
      </c>
      <c r="P2744" s="197" t="s">
        <v>630</v>
      </c>
      <c r="Q2744" s="199" t="s">
        <v>74</v>
      </c>
      <c r="R2744" s="199" t="s">
        <v>55</v>
      </c>
      <c r="S2744" s="195">
        <v>0.13519243984503873</v>
      </c>
      <c r="T2744" s="195">
        <v>0.90381904680273095</v>
      </c>
      <c r="U2744" s="195">
        <v>0.14957910028924856</v>
      </c>
      <c r="V2744" s="194">
        <v>0</v>
      </c>
      <c r="W2744" s="194">
        <v>0</v>
      </c>
      <c r="X2744" s="194">
        <v>0</v>
      </c>
      <c r="Y2744" s="194" t="s">
        <v>629</v>
      </c>
      <c r="AM2744" s="200" t="s">
        <v>194</v>
      </c>
      <c r="AN2744" s="199" t="s">
        <v>337</v>
      </c>
      <c r="AO2744" s="197" t="s">
        <v>630</v>
      </c>
      <c r="AP2744" s="199" t="s">
        <v>314</v>
      </c>
      <c r="AQ2744" s="199" t="s">
        <v>52</v>
      </c>
      <c r="AR2744" s="195">
        <v>0.3058671233216303</v>
      </c>
      <c r="AS2744" s="195">
        <v>0.62044929305787233</v>
      </c>
      <c r="AT2744" s="195">
        <v>0.49297682621922273</v>
      </c>
      <c r="AU2744" s="194">
        <v>0</v>
      </c>
      <c r="AV2744" s="194">
        <v>0</v>
      </c>
      <c r="AW2744" s="194">
        <v>0</v>
      </c>
      <c r="AX2744" s="194" t="s">
        <v>639</v>
      </c>
    </row>
    <row r="2745" spans="14:50" ht="16.5" thickBot="1" x14ac:dyDescent="0.3">
      <c r="N2745" s="200" t="s">
        <v>194</v>
      </c>
      <c r="O2745" s="199" t="s">
        <v>387</v>
      </c>
      <c r="P2745" s="197" t="s">
        <v>630</v>
      </c>
      <c r="Q2745" s="199" t="s">
        <v>316</v>
      </c>
      <c r="R2745" s="199" t="s">
        <v>55</v>
      </c>
      <c r="S2745" s="195">
        <v>0.11183002521194593</v>
      </c>
      <c r="T2745" s="195">
        <v>0.90381904680273073</v>
      </c>
      <c r="U2745" s="195">
        <v>0.1237305471792676</v>
      </c>
      <c r="V2745" s="194">
        <v>0</v>
      </c>
      <c r="W2745" s="194">
        <v>0</v>
      </c>
      <c r="X2745" s="194">
        <v>0</v>
      </c>
      <c r="Y2745" s="194" t="s">
        <v>629</v>
      </c>
      <c r="AM2745" s="200" t="s">
        <v>194</v>
      </c>
      <c r="AN2745" s="199" t="s">
        <v>337</v>
      </c>
      <c r="AO2745" s="197" t="s">
        <v>630</v>
      </c>
      <c r="AP2745" s="199" t="s">
        <v>313</v>
      </c>
      <c r="AQ2745" s="199" t="s">
        <v>52</v>
      </c>
      <c r="AR2745" s="195">
        <v>0.30287783916620226</v>
      </c>
      <c r="AS2745" s="195">
        <v>0.61508935444302271</v>
      </c>
      <c r="AT2745" s="195">
        <v>0.492412747803878</v>
      </c>
      <c r="AU2745" s="194">
        <v>0</v>
      </c>
      <c r="AV2745" s="194">
        <v>0</v>
      </c>
      <c r="AW2745" s="194">
        <v>0</v>
      </c>
      <c r="AX2745" s="194" t="s">
        <v>639</v>
      </c>
    </row>
    <row r="2746" spans="14:50" ht="16.5" thickBot="1" x14ac:dyDescent="0.3">
      <c r="N2746" s="200" t="s">
        <v>194</v>
      </c>
      <c r="O2746" s="199" t="s">
        <v>387</v>
      </c>
      <c r="P2746" s="197" t="s">
        <v>630</v>
      </c>
      <c r="Q2746" s="199" t="s">
        <v>315</v>
      </c>
      <c r="R2746" s="199" t="s">
        <v>55</v>
      </c>
      <c r="S2746" s="195">
        <v>0.45643896849054172</v>
      </c>
      <c r="T2746" s="195">
        <v>0.90381904680273084</v>
      </c>
      <c r="U2746" s="195">
        <v>0.50501145124701596</v>
      </c>
      <c r="V2746" s="194">
        <v>0</v>
      </c>
      <c r="W2746" s="194">
        <v>0</v>
      </c>
      <c r="X2746" s="194">
        <v>0</v>
      </c>
      <c r="Y2746" s="194" t="s">
        <v>629</v>
      </c>
      <c r="AM2746" s="200" t="s">
        <v>194</v>
      </c>
      <c r="AN2746" s="199" t="s">
        <v>337</v>
      </c>
      <c r="AO2746" s="197" t="s">
        <v>630</v>
      </c>
      <c r="AP2746" s="199" t="s">
        <v>312</v>
      </c>
      <c r="AQ2746" s="199" t="s">
        <v>52</v>
      </c>
      <c r="AR2746" s="195">
        <v>0.3058671233216303</v>
      </c>
      <c r="AS2746" s="195">
        <v>0.62044929305787233</v>
      </c>
      <c r="AT2746" s="195">
        <v>0.49297682621922273</v>
      </c>
      <c r="AU2746" s="194">
        <v>0</v>
      </c>
      <c r="AV2746" s="194">
        <v>0</v>
      </c>
      <c r="AW2746" s="194">
        <v>0</v>
      </c>
      <c r="AX2746" s="194" t="s">
        <v>639</v>
      </c>
    </row>
    <row r="2747" spans="14:50" ht="16.5" thickBot="1" x14ac:dyDescent="0.3">
      <c r="N2747" s="200" t="s">
        <v>194</v>
      </c>
      <c r="O2747" s="199" t="s">
        <v>387</v>
      </c>
      <c r="P2747" s="197" t="s">
        <v>630</v>
      </c>
      <c r="Q2747" s="199" t="s">
        <v>314</v>
      </c>
      <c r="R2747" s="199" t="s">
        <v>55</v>
      </c>
      <c r="S2747" s="195">
        <v>0.10132180511270779</v>
      </c>
      <c r="T2747" s="195">
        <v>0.90381904680273062</v>
      </c>
      <c r="U2747" s="195">
        <v>0.11210408263815057</v>
      </c>
      <c r="V2747" s="194">
        <v>0</v>
      </c>
      <c r="W2747" s="194">
        <v>0</v>
      </c>
      <c r="X2747" s="194">
        <v>0</v>
      </c>
      <c r="Y2747" s="194" t="s">
        <v>629</v>
      </c>
      <c r="AM2747" s="200" t="s">
        <v>194</v>
      </c>
      <c r="AN2747" s="199" t="s">
        <v>388</v>
      </c>
      <c r="AO2747" s="197" t="s">
        <v>630</v>
      </c>
      <c r="AP2747" s="199" t="s">
        <v>323</v>
      </c>
      <c r="AQ2747" s="199" t="s">
        <v>55</v>
      </c>
      <c r="AR2747" s="195">
        <v>6.1914899048651018</v>
      </c>
      <c r="AS2747" s="195">
        <v>0.65003607702598931</v>
      </c>
      <c r="AT2747" s="195">
        <v>9.5248404260761639</v>
      </c>
      <c r="AU2747" s="194">
        <v>0</v>
      </c>
      <c r="AV2747" s="194">
        <v>0</v>
      </c>
      <c r="AW2747" s="194">
        <v>0</v>
      </c>
      <c r="AX2747" s="194" t="s">
        <v>638</v>
      </c>
    </row>
    <row r="2748" spans="14:50" ht="16.5" thickBot="1" x14ac:dyDescent="0.3">
      <c r="N2748" s="200" t="s">
        <v>194</v>
      </c>
      <c r="O2748" s="199" t="s">
        <v>387</v>
      </c>
      <c r="P2748" s="197" t="s">
        <v>630</v>
      </c>
      <c r="Q2748" s="199" t="s">
        <v>313</v>
      </c>
      <c r="R2748" s="199" t="s">
        <v>55</v>
      </c>
      <c r="S2748" s="195">
        <v>6.8293582479439979E-2</v>
      </c>
      <c r="T2748" s="195">
        <v>0.90381904680273073</v>
      </c>
      <c r="U2748" s="195">
        <v>7.5561123347675882E-2</v>
      </c>
      <c r="V2748" s="194">
        <v>0</v>
      </c>
      <c r="W2748" s="194">
        <v>0</v>
      </c>
      <c r="X2748" s="194">
        <v>0</v>
      </c>
      <c r="Y2748" s="194" t="s">
        <v>629</v>
      </c>
      <c r="AM2748" s="200" t="s">
        <v>194</v>
      </c>
      <c r="AN2748" s="199" t="s">
        <v>388</v>
      </c>
      <c r="AO2748" s="197" t="s">
        <v>630</v>
      </c>
      <c r="AP2748" s="199" t="s">
        <v>322</v>
      </c>
      <c r="AQ2748" s="199" t="s">
        <v>55</v>
      </c>
      <c r="AR2748" s="195">
        <v>6.1371034005617906</v>
      </c>
      <c r="AS2748" s="195">
        <v>0.64596292886841866</v>
      </c>
      <c r="AT2748" s="195">
        <v>9.5007052669610808</v>
      </c>
      <c r="AU2748" s="194">
        <v>0</v>
      </c>
      <c r="AV2748" s="194">
        <v>0</v>
      </c>
      <c r="AW2748" s="194">
        <v>0</v>
      </c>
      <c r="AX2748" s="194" t="s">
        <v>638</v>
      </c>
    </row>
    <row r="2749" spans="14:50" ht="16.5" thickBot="1" x14ac:dyDescent="0.3">
      <c r="N2749" s="200" t="s">
        <v>194</v>
      </c>
      <c r="O2749" s="199" t="s">
        <v>387</v>
      </c>
      <c r="P2749" s="197" t="s">
        <v>630</v>
      </c>
      <c r="Q2749" s="199" t="s">
        <v>312</v>
      </c>
      <c r="R2749" s="199" t="s">
        <v>55</v>
      </c>
      <c r="S2749" s="195">
        <v>2.1332144022700242E-2</v>
      </c>
      <c r="T2749" s="195">
        <v>0.90381904680273095</v>
      </c>
      <c r="U2749" s="195">
        <v>2.360222889544419E-2</v>
      </c>
      <c r="V2749" s="194">
        <v>0</v>
      </c>
      <c r="W2749" s="194">
        <v>0</v>
      </c>
      <c r="X2749" s="194">
        <v>0</v>
      </c>
      <c r="Y2749" s="194" t="s">
        <v>629</v>
      </c>
      <c r="AM2749" s="200" t="s">
        <v>194</v>
      </c>
      <c r="AN2749" s="199" t="s">
        <v>388</v>
      </c>
      <c r="AO2749" s="197" t="s">
        <v>630</v>
      </c>
      <c r="AP2749" s="199" t="s">
        <v>321</v>
      </c>
      <c r="AQ2749" s="199" t="s">
        <v>55</v>
      </c>
      <c r="AR2749" s="195">
        <v>6.1914899048651018</v>
      </c>
      <c r="AS2749" s="195">
        <v>0.65003607702598931</v>
      </c>
      <c r="AT2749" s="195">
        <v>9.5248404260761639</v>
      </c>
      <c r="AU2749" s="194">
        <v>0</v>
      </c>
      <c r="AV2749" s="194">
        <v>0</v>
      </c>
      <c r="AW2749" s="194">
        <v>0</v>
      </c>
      <c r="AX2749" s="194" t="s">
        <v>638</v>
      </c>
    </row>
    <row r="2750" spans="14:50" ht="16.5" thickBot="1" x14ac:dyDescent="0.3">
      <c r="N2750" s="200" t="s">
        <v>194</v>
      </c>
      <c r="O2750" s="199" t="s">
        <v>387</v>
      </c>
      <c r="P2750" s="197" t="s">
        <v>630</v>
      </c>
      <c r="Q2750" s="199" t="s">
        <v>323</v>
      </c>
      <c r="R2750" s="199" t="s">
        <v>52</v>
      </c>
      <c r="S2750" s="195">
        <v>8.0269935211726429E-2</v>
      </c>
      <c r="T2750" s="195">
        <v>0.90381904680273095</v>
      </c>
      <c r="U2750" s="195">
        <v>8.8811953560485504E-2</v>
      </c>
      <c r="V2750" s="194">
        <v>0</v>
      </c>
      <c r="W2750" s="194">
        <v>0</v>
      </c>
      <c r="X2750" s="194">
        <v>0</v>
      </c>
      <c r="Y2750" s="194" t="s">
        <v>629</v>
      </c>
      <c r="AM2750" s="200" t="s">
        <v>194</v>
      </c>
      <c r="AN2750" s="199" t="s">
        <v>388</v>
      </c>
      <c r="AO2750" s="197" t="s">
        <v>630</v>
      </c>
      <c r="AP2750" s="199" t="s">
        <v>320</v>
      </c>
      <c r="AQ2750" s="199" t="s">
        <v>55</v>
      </c>
      <c r="AR2750" s="195">
        <v>6.1371034005617906</v>
      </c>
      <c r="AS2750" s="195">
        <v>0.64596292886841866</v>
      </c>
      <c r="AT2750" s="195">
        <v>9.5007052669610808</v>
      </c>
      <c r="AU2750" s="194">
        <v>0</v>
      </c>
      <c r="AV2750" s="194">
        <v>0</v>
      </c>
      <c r="AW2750" s="194">
        <v>0</v>
      </c>
      <c r="AX2750" s="194" t="s">
        <v>638</v>
      </c>
    </row>
    <row r="2751" spans="14:50" ht="16.5" thickBot="1" x14ac:dyDescent="0.3">
      <c r="N2751" s="200" t="s">
        <v>194</v>
      </c>
      <c r="O2751" s="199" t="s">
        <v>387</v>
      </c>
      <c r="P2751" s="197" t="s">
        <v>630</v>
      </c>
      <c r="Q2751" s="199" t="s">
        <v>322</v>
      </c>
      <c r="R2751" s="199" t="s">
        <v>52</v>
      </c>
      <c r="S2751" s="195">
        <v>6.8293582479439979E-2</v>
      </c>
      <c r="T2751" s="195">
        <v>0.90381904680273084</v>
      </c>
      <c r="U2751" s="195">
        <v>7.5561123347675882E-2</v>
      </c>
      <c r="V2751" s="194">
        <v>0</v>
      </c>
      <c r="W2751" s="194">
        <v>0</v>
      </c>
      <c r="X2751" s="194">
        <v>0</v>
      </c>
      <c r="Y2751" s="194" t="s">
        <v>629</v>
      </c>
      <c r="AM2751" s="200" t="s">
        <v>194</v>
      </c>
      <c r="AN2751" s="199" t="s">
        <v>388</v>
      </c>
      <c r="AO2751" s="197" t="s">
        <v>630</v>
      </c>
      <c r="AP2751" s="199" t="s">
        <v>319</v>
      </c>
      <c r="AQ2751" s="199" t="s">
        <v>55</v>
      </c>
      <c r="AR2751" s="195">
        <v>6.1371034005617906</v>
      </c>
      <c r="AS2751" s="195">
        <v>0.64596292886841866</v>
      </c>
      <c r="AT2751" s="195">
        <v>9.5007052669610808</v>
      </c>
      <c r="AU2751" s="194">
        <v>0</v>
      </c>
      <c r="AV2751" s="194">
        <v>0</v>
      </c>
      <c r="AW2751" s="194">
        <v>0</v>
      </c>
      <c r="AX2751" s="194" t="s">
        <v>638</v>
      </c>
    </row>
    <row r="2752" spans="14:50" ht="16.5" thickBot="1" x14ac:dyDescent="0.3">
      <c r="N2752" s="200" t="s">
        <v>194</v>
      </c>
      <c r="O2752" s="199" t="s">
        <v>387</v>
      </c>
      <c r="P2752" s="197" t="s">
        <v>630</v>
      </c>
      <c r="Q2752" s="199" t="s">
        <v>321</v>
      </c>
      <c r="R2752" s="199" t="s">
        <v>52</v>
      </c>
      <c r="S2752" s="195">
        <v>0.43044948465193994</v>
      </c>
      <c r="T2752" s="195">
        <v>0.90381904680273084</v>
      </c>
      <c r="U2752" s="195">
        <v>0.47625626631200063</v>
      </c>
      <c r="V2752" s="194">
        <v>0</v>
      </c>
      <c r="W2752" s="194">
        <v>0</v>
      </c>
      <c r="X2752" s="194">
        <v>0</v>
      </c>
      <c r="Y2752" s="194" t="s">
        <v>629</v>
      </c>
      <c r="AM2752" s="200" t="s">
        <v>194</v>
      </c>
      <c r="AN2752" s="199" t="s">
        <v>388</v>
      </c>
      <c r="AO2752" s="197" t="s">
        <v>630</v>
      </c>
      <c r="AP2752" s="199" t="s">
        <v>318</v>
      </c>
      <c r="AQ2752" s="199" t="s">
        <v>55</v>
      </c>
      <c r="AR2752" s="195">
        <v>6.1914899048651018</v>
      </c>
      <c r="AS2752" s="195">
        <v>0.65003607702598931</v>
      </c>
      <c r="AT2752" s="195">
        <v>9.5248404260761639</v>
      </c>
      <c r="AU2752" s="194">
        <v>0</v>
      </c>
      <c r="AV2752" s="194">
        <v>0</v>
      </c>
      <c r="AW2752" s="194">
        <v>0</v>
      </c>
      <c r="AX2752" s="194" t="s">
        <v>638</v>
      </c>
    </row>
    <row r="2753" spans="14:50" ht="16.5" thickBot="1" x14ac:dyDescent="0.3">
      <c r="N2753" s="200" t="s">
        <v>194</v>
      </c>
      <c r="O2753" s="199" t="s">
        <v>387</v>
      </c>
      <c r="P2753" s="197" t="s">
        <v>630</v>
      </c>
      <c r="Q2753" s="199" t="s">
        <v>320</v>
      </c>
      <c r="R2753" s="199" t="s">
        <v>52</v>
      </c>
      <c r="S2753" s="195">
        <v>0.17594461001184317</v>
      </c>
      <c r="T2753" s="195">
        <v>0.90381904680273073</v>
      </c>
      <c r="U2753" s="195">
        <v>0.19466795995752587</v>
      </c>
      <c r="V2753" s="194">
        <v>0</v>
      </c>
      <c r="W2753" s="194">
        <v>0</v>
      </c>
      <c r="X2753" s="194">
        <v>0</v>
      </c>
      <c r="Y2753" s="194" t="s">
        <v>629</v>
      </c>
      <c r="AM2753" s="200" t="s">
        <v>194</v>
      </c>
      <c r="AN2753" s="199" t="s">
        <v>388</v>
      </c>
      <c r="AO2753" s="197" t="s">
        <v>630</v>
      </c>
      <c r="AP2753" s="199" t="s">
        <v>317</v>
      </c>
      <c r="AQ2753" s="199" t="s">
        <v>55</v>
      </c>
      <c r="AR2753" s="195">
        <v>6.1371034005617906</v>
      </c>
      <c r="AS2753" s="195">
        <v>0.64596292886841866</v>
      </c>
      <c r="AT2753" s="195">
        <v>9.5007052669610808</v>
      </c>
      <c r="AU2753" s="194">
        <v>0</v>
      </c>
      <c r="AV2753" s="194">
        <v>0</v>
      </c>
      <c r="AW2753" s="194">
        <v>0</v>
      </c>
      <c r="AX2753" s="194" t="s">
        <v>638</v>
      </c>
    </row>
    <row r="2754" spans="14:50" ht="16.5" thickBot="1" x14ac:dyDescent="0.3">
      <c r="N2754" s="200" t="s">
        <v>194</v>
      </c>
      <c r="O2754" s="199" t="s">
        <v>387</v>
      </c>
      <c r="P2754" s="197" t="s">
        <v>630</v>
      </c>
      <c r="Q2754" s="199" t="s">
        <v>319</v>
      </c>
      <c r="R2754" s="199" t="s">
        <v>52</v>
      </c>
      <c r="S2754" s="195">
        <v>0.17594461001184319</v>
      </c>
      <c r="T2754" s="195">
        <v>0.90381904680273084</v>
      </c>
      <c r="U2754" s="195">
        <v>0.19466795995752587</v>
      </c>
      <c r="V2754" s="194">
        <v>0</v>
      </c>
      <c r="W2754" s="194">
        <v>0</v>
      </c>
      <c r="X2754" s="194">
        <v>0</v>
      </c>
      <c r="Y2754" s="194" t="s">
        <v>629</v>
      </c>
      <c r="AM2754" s="200" t="s">
        <v>194</v>
      </c>
      <c r="AN2754" s="199" t="s">
        <v>388</v>
      </c>
      <c r="AO2754" s="197" t="s">
        <v>630</v>
      </c>
      <c r="AP2754" s="199" t="s">
        <v>74</v>
      </c>
      <c r="AQ2754" s="199" t="s">
        <v>55</v>
      </c>
      <c r="AR2754" s="195">
        <v>6.1914899048651018</v>
      </c>
      <c r="AS2754" s="195">
        <v>0.65003607702598931</v>
      </c>
      <c r="AT2754" s="195">
        <v>9.5248404260761639</v>
      </c>
      <c r="AU2754" s="194">
        <v>0</v>
      </c>
      <c r="AV2754" s="194">
        <v>0</v>
      </c>
      <c r="AW2754" s="194">
        <v>0</v>
      </c>
      <c r="AX2754" s="194" t="s">
        <v>638</v>
      </c>
    </row>
    <row r="2755" spans="14:50" ht="16.5" thickBot="1" x14ac:dyDescent="0.3">
      <c r="N2755" s="200" t="s">
        <v>194</v>
      </c>
      <c r="O2755" s="199" t="s">
        <v>387</v>
      </c>
      <c r="P2755" s="197" t="s">
        <v>630</v>
      </c>
      <c r="Q2755" s="199" t="s">
        <v>318</v>
      </c>
      <c r="R2755" s="199" t="s">
        <v>52</v>
      </c>
      <c r="S2755" s="195">
        <v>0.19837048213374908</v>
      </c>
      <c r="T2755" s="195">
        <v>0.90381904680273095</v>
      </c>
      <c r="U2755" s="195">
        <v>0.21948030729766835</v>
      </c>
      <c r="V2755" s="194">
        <v>0</v>
      </c>
      <c r="W2755" s="194">
        <v>0</v>
      </c>
      <c r="X2755" s="194">
        <v>0</v>
      </c>
      <c r="Y2755" s="194" t="s">
        <v>629</v>
      </c>
      <c r="AM2755" s="200" t="s">
        <v>194</v>
      </c>
      <c r="AN2755" s="199" t="s">
        <v>388</v>
      </c>
      <c r="AO2755" s="197" t="s">
        <v>630</v>
      </c>
      <c r="AP2755" s="199" t="s">
        <v>316</v>
      </c>
      <c r="AQ2755" s="199" t="s">
        <v>55</v>
      </c>
      <c r="AR2755" s="195">
        <v>6.1914899048651018</v>
      </c>
      <c r="AS2755" s="195">
        <v>0.65003607702598931</v>
      </c>
      <c r="AT2755" s="195">
        <v>9.5248404260761639</v>
      </c>
      <c r="AU2755" s="194">
        <v>0</v>
      </c>
      <c r="AV2755" s="194">
        <v>0</v>
      </c>
      <c r="AW2755" s="194">
        <v>0</v>
      </c>
      <c r="AX2755" s="194" t="s">
        <v>638</v>
      </c>
    </row>
    <row r="2756" spans="14:50" ht="16.5" thickBot="1" x14ac:dyDescent="0.3">
      <c r="N2756" s="200" t="s">
        <v>194</v>
      </c>
      <c r="O2756" s="199" t="s">
        <v>387</v>
      </c>
      <c r="P2756" s="197" t="s">
        <v>630</v>
      </c>
      <c r="Q2756" s="199" t="s">
        <v>317</v>
      </c>
      <c r="R2756" s="199" t="s">
        <v>52</v>
      </c>
      <c r="S2756" s="195">
        <v>9.9307586873089881E-2</v>
      </c>
      <c r="T2756" s="195">
        <v>0.90381904680273073</v>
      </c>
      <c r="U2756" s="195">
        <v>0.10987551902606113</v>
      </c>
      <c r="V2756" s="194">
        <v>0</v>
      </c>
      <c r="W2756" s="194">
        <v>0</v>
      </c>
      <c r="X2756" s="194">
        <v>0</v>
      </c>
      <c r="Y2756" s="194" t="s">
        <v>629</v>
      </c>
      <c r="AM2756" s="200" t="s">
        <v>194</v>
      </c>
      <c r="AN2756" s="199" t="s">
        <v>388</v>
      </c>
      <c r="AO2756" s="197" t="s">
        <v>630</v>
      </c>
      <c r="AP2756" s="199" t="s">
        <v>315</v>
      </c>
      <c r="AQ2756" s="199" t="s">
        <v>55</v>
      </c>
      <c r="AR2756" s="195">
        <v>6.1371034005617906</v>
      </c>
      <c r="AS2756" s="195">
        <v>0.64596292886841866</v>
      </c>
      <c r="AT2756" s="195">
        <v>9.5007052669610808</v>
      </c>
      <c r="AU2756" s="194">
        <v>0</v>
      </c>
      <c r="AV2756" s="194">
        <v>0</v>
      </c>
      <c r="AW2756" s="194">
        <v>0</v>
      </c>
      <c r="AX2756" s="194" t="s">
        <v>638</v>
      </c>
    </row>
    <row r="2757" spans="14:50" ht="16.5" thickBot="1" x14ac:dyDescent="0.3">
      <c r="N2757" s="200" t="s">
        <v>194</v>
      </c>
      <c r="O2757" s="199" t="s">
        <v>387</v>
      </c>
      <c r="P2757" s="197" t="s">
        <v>630</v>
      </c>
      <c r="Q2757" s="199" t="s">
        <v>74</v>
      </c>
      <c r="R2757" s="199" t="s">
        <v>52</v>
      </c>
      <c r="S2757" s="195">
        <v>0.13519243984503873</v>
      </c>
      <c r="T2757" s="195">
        <v>0.90381904680273095</v>
      </c>
      <c r="U2757" s="195">
        <v>0.14957910028924856</v>
      </c>
      <c r="V2757" s="194">
        <v>0</v>
      </c>
      <c r="W2757" s="194">
        <v>0</v>
      </c>
      <c r="X2757" s="194">
        <v>0</v>
      </c>
      <c r="Y2757" s="194" t="s">
        <v>629</v>
      </c>
      <c r="AM2757" s="200" t="s">
        <v>194</v>
      </c>
      <c r="AN2757" s="199" t="s">
        <v>388</v>
      </c>
      <c r="AO2757" s="197" t="s">
        <v>630</v>
      </c>
      <c r="AP2757" s="199" t="s">
        <v>314</v>
      </c>
      <c r="AQ2757" s="199" t="s">
        <v>55</v>
      </c>
      <c r="AR2757" s="195">
        <v>6.1914899048651018</v>
      </c>
      <c r="AS2757" s="195">
        <v>0.65003607702598931</v>
      </c>
      <c r="AT2757" s="195">
        <v>9.5248404260761639</v>
      </c>
      <c r="AU2757" s="194">
        <v>0</v>
      </c>
      <c r="AV2757" s="194">
        <v>0</v>
      </c>
      <c r="AW2757" s="194">
        <v>0</v>
      </c>
      <c r="AX2757" s="194" t="s">
        <v>638</v>
      </c>
    </row>
    <row r="2758" spans="14:50" ht="16.5" thickBot="1" x14ac:dyDescent="0.3">
      <c r="N2758" s="200" t="s">
        <v>194</v>
      </c>
      <c r="O2758" s="199" t="s">
        <v>387</v>
      </c>
      <c r="P2758" s="197" t="s">
        <v>630</v>
      </c>
      <c r="Q2758" s="199" t="s">
        <v>316</v>
      </c>
      <c r="R2758" s="199" t="s">
        <v>52</v>
      </c>
      <c r="S2758" s="195">
        <v>0.11183002521194593</v>
      </c>
      <c r="T2758" s="195">
        <v>0.90381904680273073</v>
      </c>
      <c r="U2758" s="195">
        <v>0.1237305471792676</v>
      </c>
      <c r="V2758" s="194">
        <v>0</v>
      </c>
      <c r="W2758" s="194">
        <v>0</v>
      </c>
      <c r="X2758" s="194">
        <v>0</v>
      </c>
      <c r="Y2758" s="194" t="s">
        <v>629</v>
      </c>
      <c r="AM2758" s="200" t="s">
        <v>194</v>
      </c>
      <c r="AN2758" s="199" t="s">
        <v>388</v>
      </c>
      <c r="AO2758" s="197" t="s">
        <v>630</v>
      </c>
      <c r="AP2758" s="199" t="s">
        <v>313</v>
      </c>
      <c r="AQ2758" s="199" t="s">
        <v>55</v>
      </c>
      <c r="AR2758" s="195">
        <v>6.1371034005617906</v>
      </c>
      <c r="AS2758" s="195">
        <v>0.64596292886841866</v>
      </c>
      <c r="AT2758" s="195">
        <v>9.5007052669610808</v>
      </c>
      <c r="AU2758" s="194">
        <v>0</v>
      </c>
      <c r="AV2758" s="194">
        <v>0</v>
      </c>
      <c r="AW2758" s="194">
        <v>0</v>
      </c>
      <c r="AX2758" s="194" t="s">
        <v>638</v>
      </c>
    </row>
    <row r="2759" spans="14:50" ht="16.5" thickBot="1" x14ac:dyDescent="0.3">
      <c r="N2759" s="200" t="s">
        <v>194</v>
      </c>
      <c r="O2759" s="199" t="s">
        <v>387</v>
      </c>
      <c r="P2759" s="197" t="s">
        <v>630</v>
      </c>
      <c r="Q2759" s="199" t="s">
        <v>315</v>
      </c>
      <c r="R2759" s="199" t="s">
        <v>52</v>
      </c>
      <c r="S2759" s="195">
        <v>0.45643896849054172</v>
      </c>
      <c r="T2759" s="195">
        <v>0.90381904680273084</v>
      </c>
      <c r="U2759" s="195">
        <v>0.50501145124701596</v>
      </c>
      <c r="V2759" s="194">
        <v>0</v>
      </c>
      <c r="W2759" s="194">
        <v>0</v>
      </c>
      <c r="X2759" s="194">
        <v>0</v>
      </c>
      <c r="Y2759" s="194" t="s">
        <v>629</v>
      </c>
      <c r="AM2759" s="200" t="s">
        <v>194</v>
      </c>
      <c r="AN2759" s="199" t="s">
        <v>388</v>
      </c>
      <c r="AO2759" s="197" t="s">
        <v>630</v>
      </c>
      <c r="AP2759" s="199" t="s">
        <v>312</v>
      </c>
      <c r="AQ2759" s="199" t="s">
        <v>55</v>
      </c>
      <c r="AR2759" s="195">
        <v>6.1914899048651018</v>
      </c>
      <c r="AS2759" s="195">
        <v>0.65003607702598931</v>
      </c>
      <c r="AT2759" s="195">
        <v>9.5248404260761639</v>
      </c>
      <c r="AU2759" s="194">
        <v>0</v>
      </c>
      <c r="AV2759" s="194">
        <v>0</v>
      </c>
      <c r="AW2759" s="194">
        <v>0</v>
      </c>
      <c r="AX2759" s="194" t="s">
        <v>638</v>
      </c>
    </row>
    <row r="2760" spans="14:50" ht="16.5" thickBot="1" x14ac:dyDescent="0.3">
      <c r="N2760" s="200" t="s">
        <v>194</v>
      </c>
      <c r="O2760" s="199" t="s">
        <v>387</v>
      </c>
      <c r="P2760" s="197" t="s">
        <v>630</v>
      </c>
      <c r="Q2760" s="199" t="s">
        <v>314</v>
      </c>
      <c r="R2760" s="199" t="s">
        <v>52</v>
      </c>
      <c r="S2760" s="195">
        <v>0.10132180511270779</v>
      </c>
      <c r="T2760" s="195">
        <v>0.90381904680273062</v>
      </c>
      <c r="U2760" s="195">
        <v>0.11210408263815057</v>
      </c>
      <c r="V2760" s="194">
        <v>0</v>
      </c>
      <c r="W2760" s="194">
        <v>0</v>
      </c>
      <c r="X2760" s="194">
        <v>0</v>
      </c>
      <c r="Y2760" s="194" t="s">
        <v>629</v>
      </c>
      <c r="AM2760" s="200" t="s">
        <v>194</v>
      </c>
      <c r="AN2760" s="199" t="s">
        <v>388</v>
      </c>
      <c r="AO2760" s="197" t="s">
        <v>630</v>
      </c>
      <c r="AP2760" s="199" t="s">
        <v>323</v>
      </c>
      <c r="AQ2760" s="199" t="s">
        <v>52</v>
      </c>
      <c r="AR2760" s="195">
        <v>6.1914899048651018</v>
      </c>
      <c r="AS2760" s="195">
        <v>0.65003607702598931</v>
      </c>
      <c r="AT2760" s="195">
        <v>9.5248404260761639</v>
      </c>
      <c r="AU2760" s="194">
        <v>0</v>
      </c>
      <c r="AV2760" s="194">
        <v>0</v>
      </c>
      <c r="AW2760" s="194">
        <v>0</v>
      </c>
      <c r="AX2760" s="194" t="s">
        <v>638</v>
      </c>
    </row>
    <row r="2761" spans="14:50" ht="16.5" thickBot="1" x14ac:dyDescent="0.3">
      <c r="N2761" s="200" t="s">
        <v>194</v>
      </c>
      <c r="O2761" s="199" t="s">
        <v>387</v>
      </c>
      <c r="P2761" s="197" t="s">
        <v>630</v>
      </c>
      <c r="Q2761" s="199" t="s">
        <v>313</v>
      </c>
      <c r="R2761" s="199" t="s">
        <v>52</v>
      </c>
      <c r="S2761" s="195">
        <v>6.8293582479439979E-2</v>
      </c>
      <c r="T2761" s="195">
        <v>0.90381904680273073</v>
      </c>
      <c r="U2761" s="195">
        <v>7.5561123347675882E-2</v>
      </c>
      <c r="V2761" s="194">
        <v>0</v>
      </c>
      <c r="W2761" s="194">
        <v>0</v>
      </c>
      <c r="X2761" s="194">
        <v>0</v>
      </c>
      <c r="Y2761" s="194" t="s">
        <v>629</v>
      </c>
      <c r="AM2761" s="200" t="s">
        <v>194</v>
      </c>
      <c r="AN2761" s="199" t="s">
        <v>388</v>
      </c>
      <c r="AO2761" s="197" t="s">
        <v>630</v>
      </c>
      <c r="AP2761" s="199" t="s">
        <v>322</v>
      </c>
      <c r="AQ2761" s="199" t="s">
        <v>52</v>
      </c>
      <c r="AR2761" s="195">
        <v>6.1371034005617906</v>
      </c>
      <c r="AS2761" s="195">
        <v>0.64596292886841866</v>
      </c>
      <c r="AT2761" s="195">
        <v>9.5007052669610808</v>
      </c>
      <c r="AU2761" s="194">
        <v>0</v>
      </c>
      <c r="AV2761" s="194">
        <v>0</v>
      </c>
      <c r="AW2761" s="194">
        <v>0</v>
      </c>
      <c r="AX2761" s="194" t="s">
        <v>638</v>
      </c>
    </row>
    <row r="2762" spans="14:50" ht="16.5" thickBot="1" x14ac:dyDescent="0.3">
      <c r="N2762" s="200" t="s">
        <v>194</v>
      </c>
      <c r="O2762" s="199" t="s">
        <v>387</v>
      </c>
      <c r="P2762" s="197" t="s">
        <v>630</v>
      </c>
      <c r="Q2762" s="199" t="s">
        <v>312</v>
      </c>
      <c r="R2762" s="199" t="s">
        <v>52</v>
      </c>
      <c r="S2762" s="195">
        <v>2.1332144022700242E-2</v>
      </c>
      <c r="T2762" s="195">
        <v>0.90381904680273095</v>
      </c>
      <c r="U2762" s="195">
        <v>2.360222889544419E-2</v>
      </c>
      <c r="V2762" s="194">
        <v>0</v>
      </c>
      <c r="W2762" s="194">
        <v>0</v>
      </c>
      <c r="X2762" s="194">
        <v>0</v>
      </c>
      <c r="Y2762" s="194" t="s">
        <v>629</v>
      </c>
      <c r="AM2762" s="200" t="s">
        <v>194</v>
      </c>
      <c r="AN2762" s="199" t="s">
        <v>388</v>
      </c>
      <c r="AO2762" s="197" t="s">
        <v>630</v>
      </c>
      <c r="AP2762" s="199" t="s">
        <v>321</v>
      </c>
      <c r="AQ2762" s="199" t="s">
        <v>52</v>
      </c>
      <c r="AR2762" s="195">
        <v>6.1914899048651018</v>
      </c>
      <c r="AS2762" s="195">
        <v>0.65003607702598931</v>
      </c>
      <c r="AT2762" s="195">
        <v>9.5248404260761639</v>
      </c>
      <c r="AU2762" s="194">
        <v>0</v>
      </c>
      <c r="AV2762" s="194">
        <v>0</v>
      </c>
      <c r="AW2762" s="194">
        <v>0</v>
      </c>
      <c r="AX2762" s="194" t="s">
        <v>638</v>
      </c>
    </row>
    <row r="2763" spans="14:50" ht="16.5" thickBot="1" x14ac:dyDescent="0.3">
      <c r="N2763" s="200" t="s">
        <v>194</v>
      </c>
      <c r="O2763" s="199" t="s">
        <v>385</v>
      </c>
      <c r="P2763" s="197" t="s">
        <v>630</v>
      </c>
      <c r="Q2763" s="199" t="s">
        <v>323</v>
      </c>
      <c r="R2763" s="199" t="s">
        <v>55</v>
      </c>
      <c r="S2763" s="195">
        <v>0</v>
      </c>
      <c r="T2763" s="195">
        <v>0</v>
      </c>
      <c r="U2763" s="195">
        <v>0</v>
      </c>
      <c r="V2763" s="194">
        <v>0</v>
      </c>
      <c r="W2763" s="194">
        <v>0</v>
      </c>
      <c r="X2763" s="194">
        <v>0</v>
      </c>
      <c r="Y2763" s="194" t="s">
        <v>629</v>
      </c>
      <c r="AM2763" s="200" t="s">
        <v>194</v>
      </c>
      <c r="AN2763" s="199" t="s">
        <v>388</v>
      </c>
      <c r="AO2763" s="197" t="s">
        <v>630</v>
      </c>
      <c r="AP2763" s="199" t="s">
        <v>320</v>
      </c>
      <c r="AQ2763" s="199" t="s">
        <v>52</v>
      </c>
      <c r="AR2763" s="195">
        <v>6.1371034005617906</v>
      </c>
      <c r="AS2763" s="195">
        <v>0.64596292886841866</v>
      </c>
      <c r="AT2763" s="195">
        <v>9.5007052669610808</v>
      </c>
      <c r="AU2763" s="194">
        <v>0</v>
      </c>
      <c r="AV2763" s="194">
        <v>0</v>
      </c>
      <c r="AW2763" s="194">
        <v>0</v>
      </c>
      <c r="AX2763" s="194" t="s">
        <v>638</v>
      </c>
    </row>
    <row r="2764" spans="14:50" ht="16.5" thickBot="1" x14ac:dyDescent="0.3">
      <c r="N2764" s="200" t="s">
        <v>194</v>
      </c>
      <c r="O2764" s="199" t="s">
        <v>385</v>
      </c>
      <c r="P2764" s="197" t="s">
        <v>630</v>
      </c>
      <c r="Q2764" s="199" t="s">
        <v>322</v>
      </c>
      <c r="R2764" s="199" t="s">
        <v>55</v>
      </c>
      <c r="S2764" s="195">
        <v>0</v>
      </c>
      <c r="T2764" s="195">
        <v>0</v>
      </c>
      <c r="U2764" s="195">
        <v>0</v>
      </c>
      <c r="V2764" s="194">
        <v>0</v>
      </c>
      <c r="W2764" s="194">
        <v>0</v>
      </c>
      <c r="X2764" s="194">
        <v>0</v>
      </c>
      <c r="Y2764" s="194" t="s">
        <v>629</v>
      </c>
      <c r="AM2764" s="200" t="s">
        <v>194</v>
      </c>
      <c r="AN2764" s="199" t="s">
        <v>388</v>
      </c>
      <c r="AO2764" s="197" t="s">
        <v>630</v>
      </c>
      <c r="AP2764" s="199" t="s">
        <v>319</v>
      </c>
      <c r="AQ2764" s="199" t="s">
        <v>52</v>
      </c>
      <c r="AR2764" s="195">
        <v>6.1371034005617906</v>
      </c>
      <c r="AS2764" s="195">
        <v>0.64596292886841866</v>
      </c>
      <c r="AT2764" s="195">
        <v>9.5007052669610808</v>
      </c>
      <c r="AU2764" s="194">
        <v>0</v>
      </c>
      <c r="AV2764" s="194">
        <v>0</v>
      </c>
      <c r="AW2764" s="194">
        <v>0</v>
      </c>
      <c r="AX2764" s="194" t="s">
        <v>638</v>
      </c>
    </row>
    <row r="2765" spans="14:50" ht="16.5" thickBot="1" x14ac:dyDescent="0.3">
      <c r="N2765" s="200" t="s">
        <v>194</v>
      </c>
      <c r="O2765" s="199" t="s">
        <v>385</v>
      </c>
      <c r="P2765" s="197" t="s">
        <v>630</v>
      </c>
      <c r="Q2765" s="199" t="s">
        <v>321</v>
      </c>
      <c r="R2765" s="199" t="s">
        <v>55</v>
      </c>
      <c r="S2765" s="195">
        <v>0</v>
      </c>
      <c r="T2765" s="195">
        <v>0</v>
      </c>
      <c r="U2765" s="195">
        <v>0</v>
      </c>
      <c r="V2765" s="194">
        <v>0</v>
      </c>
      <c r="W2765" s="194">
        <v>0</v>
      </c>
      <c r="X2765" s="194">
        <v>0</v>
      </c>
      <c r="Y2765" s="194" t="s">
        <v>629</v>
      </c>
      <c r="AM2765" s="200" t="s">
        <v>194</v>
      </c>
      <c r="AN2765" s="199" t="s">
        <v>388</v>
      </c>
      <c r="AO2765" s="197" t="s">
        <v>630</v>
      </c>
      <c r="AP2765" s="199" t="s">
        <v>318</v>
      </c>
      <c r="AQ2765" s="199" t="s">
        <v>52</v>
      </c>
      <c r="AR2765" s="195">
        <v>6.1914899048651018</v>
      </c>
      <c r="AS2765" s="195">
        <v>0.65003607702598931</v>
      </c>
      <c r="AT2765" s="195">
        <v>9.5248404260761639</v>
      </c>
      <c r="AU2765" s="194">
        <v>0</v>
      </c>
      <c r="AV2765" s="194">
        <v>0</v>
      </c>
      <c r="AW2765" s="194">
        <v>0</v>
      </c>
      <c r="AX2765" s="194" t="s">
        <v>638</v>
      </c>
    </row>
    <row r="2766" spans="14:50" ht="16.5" thickBot="1" x14ac:dyDescent="0.3">
      <c r="N2766" s="200" t="s">
        <v>194</v>
      </c>
      <c r="O2766" s="199" t="s">
        <v>385</v>
      </c>
      <c r="P2766" s="197" t="s">
        <v>630</v>
      </c>
      <c r="Q2766" s="199" t="s">
        <v>320</v>
      </c>
      <c r="R2766" s="199" t="s">
        <v>55</v>
      </c>
      <c r="S2766" s="195">
        <v>0</v>
      </c>
      <c r="T2766" s="195">
        <v>0</v>
      </c>
      <c r="U2766" s="195">
        <v>0</v>
      </c>
      <c r="V2766" s="194">
        <v>0</v>
      </c>
      <c r="W2766" s="194">
        <v>0</v>
      </c>
      <c r="X2766" s="194">
        <v>0</v>
      </c>
      <c r="Y2766" s="194" t="s">
        <v>629</v>
      </c>
      <c r="AM2766" s="200" t="s">
        <v>194</v>
      </c>
      <c r="AN2766" s="199" t="s">
        <v>388</v>
      </c>
      <c r="AO2766" s="197" t="s">
        <v>630</v>
      </c>
      <c r="AP2766" s="199" t="s">
        <v>317</v>
      </c>
      <c r="AQ2766" s="199" t="s">
        <v>52</v>
      </c>
      <c r="AR2766" s="195">
        <v>6.1371034005617906</v>
      </c>
      <c r="AS2766" s="195">
        <v>0.64596292886841866</v>
      </c>
      <c r="AT2766" s="195">
        <v>9.5007052669610808</v>
      </c>
      <c r="AU2766" s="194">
        <v>0</v>
      </c>
      <c r="AV2766" s="194">
        <v>0</v>
      </c>
      <c r="AW2766" s="194">
        <v>0</v>
      </c>
      <c r="AX2766" s="194" t="s">
        <v>638</v>
      </c>
    </row>
    <row r="2767" spans="14:50" ht="16.5" thickBot="1" x14ac:dyDescent="0.3">
      <c r="N2767" s="200" t="s">
        <v>194</v>
      </c>
      <c r="O2767" s="199" t="s">
        <v>385</v>
      </c>
      <c r="P2767" s="197" t="s">
        <v>630</v>
      </c>
      <c r="Q2767" s="199" t="s">
        <v>319</v>
      </c>
      <c r="R2767" s="199" t="s">
        <v>55</v>
      </c>
      <c r="S2767" s="195">
        <v>0</v>
      </c>
      <c r="T2767" s="195">
        <v>0</v>
      </c>
      <c r="U2767" s="195">
        <v>0</v>
      </c>
      <c r="V2767" s="194">
        <v>0</v>
      </c>
      <c r="W2767" s="194">
        <v>0</v>
      </c>
      <c r="X2767" s="194">
        <v>0</v>
      </c>
      <c r="Y2767" s="194" t="s">
        <v>629</v>
      </c>
      <c r="AM2767" s="200" t="s">
        <v>194</v>
      </c>
      <c r="AN2767" s="199" t="s">
        <v>388</v>
      </c>
      <c r="AO2767" s="197" t="s">
        <v>630</v>
      </c>
      <c r="AP2767" s="199" t="s">
        <v>74</v>
      </c>
      <c r="AQ2767" s="199" t="s">
        <v>52</v>
      </c>
      <c r="AR2767" s="195">
        <v>6.1914899048651018</v>
      </c>
      <c r="AS2767" s="195">
        <v>0.65003607702598931</v>
      </c>
      <c r="AT2767" s="195">
        <v>9.5248404260761639</v>
      </c>
      <c r="AU2767" s="194">
        <v>0</v>
      </c>
      <c r="AV2767" s="194">
        <v>0</v>
      </c>
      <c r="AW2767" s="194">
        <v>0</v>
      </c>
      <c r="AX2767" s="194" t="s">
        <v>638</v>
      </c>
    </row>
    <row r="2768" spans="14:50" ht="16.5" thickBot="1" x14ac:dyDescent="0.3">
      <c r="N2768" s="200" t="s">
        <v>194</v>
      </c>
      <c r="O2768" s="199" t="s">
        <v>385</v>
      </c>
      <c r="P2768" s="197" t="s">
        <v>630</v>
      </c>
      <c r="Q2768" s="199" t="s">
        <v>318</v>
      </c>
      <c r="R2768" s="199" t="s">
        <v>55</v>
      </c>
      <c r="S2768" s="195">
        <v>0</v>
      </c>
      <c r="T2768" s="195">
        <v>0</v>
      </c>
      <c r="U2768" s="195">
        <v>0</v>
      </c>
      <c r="V2768" s="194">
        <v>0</v>
      </c>
      <c r="W2768" s="194">
        <v>0</v>
      </c>
      <c r="X2768" s="194">
        <v>0</v>
      </c>
      <c r="Y2768" s="194" t="s">
        <v>629</v>
      </c>
      <c r="AM2768" s="200" t="s">
        <v>194</v>
      </c>
      <c r="AN2768" s="199" t="s">
        <v>388</v>
      </c>
      <c r="AO2768" s="197" t="s">
        <v>630</v>
      </c>
      <c r="AP2768" s="199" t="s">
        <v>316</v>
      </c>
      <c r="AQ2768" s="199" t="s">
        <v>52</v>
      </c>
      <c r="AR2768" s="195">
        <v>6.1914899048651018</v>
      </c>
      <c r="AS2768" s="195">
        <v>0.65003607702598931</v>
      </c>
      <c r="AT2768" s="195">
        <v>9.5248404260761639</v>
      </c>
      <c r="AU2768" s="194">
        <v>0</v>
      </c>
      <c r="AV2768" s="194">
        <v>0</v>
      </c>
      <c r="AW2768" s="194">
        <v>0</v>
      </c>
      <c r="AX2768" s="194" t="s">
        <v>638</v>
      </c>
    </row>
    <row r="2769" spans="14:50" ht="16.5" thickBot="1" x14ac:dyDescent="0.3">
      <c r="N2769" s="200" t="s">
        <v>194</v>
      </c>
      <c r="O2769" s="199" t="s">
        <v>385</v>
      </c>
      <c r="P2769" s="197" t="s">
        <v>630</v>
      </c>
      <c r="Q2769" s="199" t="s">
        <v>317</v>
      </c>
      <c r="R2769" s="199" t="s">
        <v>55</v>
      </c>
      <c r="S2769" s="195">
        <v>0</v>
      </c>
      <c r="T2769" s="195">
        <v>0</v>
      </c>
      <c r="U2769" s="195">
        <v>0</v>
      </c>
      <c r="V2769" s="194">
        <v>0</v>
      </c>
      <c r="W2769" s="194">
        <v>0</v>
      </c>
      <c r="X2769" s="194">
        <v>0</v>
      </c>
      <c r="Y2769" s="194" t="s">
        <v>629</v>
      </c>
      <c r="AM2769" s="200" t="s">
        <v>194</v>
      </c>
      <c r="AN2769" s="199" t="s">
        <v>388</v>
      </c>
      <c r="AO2769" s="197" t="s">
        <v>630</v>
      </c>
      <c r="AP2769" s="199" t="s">
        <v>315</v>
      </c>
      <c r="AQ2769" s="199" t="s">
        <v>52</v>
      </c>
      <c r="AR2769" s="195">
        <v>6.1371034005617906</v>
      </c>
      <c r="AS2769" s="195">
        <v>0.64596292886841866</v>
      </c>
      <c r="AT2769" s="195">
        <v>9.5007052669610808</v>
      </c>
      <c r="AU2769" s="194">
        <v>0</v>
      </c>
      <c r="AV2769" s="194">
        <v>0</v>
      </c>
      <c r="AW2769" s="194">
        <v>0</v>
      </c>
      <c r="AX2769" s="194" t="s">
        <v>638</v>
      </c>
    </row>
    <row r="2770" spans="14:50" ht="16.5" thickBot="1" x14ac:dyDescent="0.3">
      <c r="N2770" s="200" t="s">
        <v>194</v>
      </c>
      <c r="O2770" s="199" t="s">
        <v>385</v>
      </c>
      <c r="P2770" s="197" t="s">
        <v>630</v>
      </c>
      <c r="Q2770" s="199" t="s">
        <v>74</v>
      </c>
      <c r="R2770" s="199" t="s">
        <v>55</v>
      </c>
      <c r="S2770" s="195">
        <v>0</v>
      </c>
      <c r="T2770" s="195">
        <v>0</v>
      </c>
      <c r="U2770" s="195">
        <v>0</v>
      </c>
      <c r="V2770" s="194">
        <v>0</v>
      </c>
      <c r="W2770" s="194">
        <v>0</v>
      </c>
      <c r="X2770" s="194">
        <v>0</v>
      </c>
      <c r="Y2770" s="194" t="s">
        <v>629</v>
      </c>
      <c r="AM2770" s="200" t="s">
        <v>194</v>
      </c>
      <c r="AN2770" s="199" t="s">
        <v>388</v>
      </c>
      <c r="AO2770" s="197" t="s">
        <v>630</v>
      </c>
      <c r="AP2770" s="199" t="s">
        <v>314</v>
      </c>
      <c r="AQ2770" s="199" t="s">
        <v>52</v>
      </c>
      <c r="AR2770" s="195">
        <v>6.1914899048651018</v>
      </c>
      <c r="AS2770" s="195">
        <v>0.65003607702598931</v>
      </c>
      <c r="AT2770" s="195">
        <v>9.5248404260761639</v>
      </c>
      <c r="AU2770" s="194">
        <v>0</v>
      </c>
      <c r="AV2770" s="194">
        <v>0</v>
      </c>
      <c r="AW2770" s="194">
        <v>0</v>
      </c>
      <c r="AX2770" s="194" t="s">
        <v>638</v>
      </c>
    </row>
    <row r="2771" spans="14:50" ht="16.5" thickBot="1" x14ac:dyDescent="0.3">
      <c r="N2771" s="200" t="s">
        <v>194</v>
      </c>
      <c r="O2771" s="199" t="s">
        <v>385</v>
      </c>
      <c r="P2771" s="197" t="s">
        <v>630</v>
      </c>
      <c r="Q2771" s="199" t="s">
        <v>316</v>
      </c>
      <c r="R2771" s="199" t="s">
        <v>55</v>
      </c>
      <c r="S2771" s="195">
        <v>0</v>
      </c>
      <c r="T2771" s="195">
        <v>0</v>
      </c>
      <c r="U2771" s="195">
        <v>0</v>
      </c>
      <c r="V2771" s="194">
        <v>0</v>
      </c>
      <c r="W2771" s="194">
        <v>0</v>
      </c>
      <c r="X2771" s="194">
        <v>0</v>
      </c>
      <c r="Y2771" s="194" t="s">
        <v>629</v>
      </c>
      <c r="AM2771" s="200" t="s">
        <v>194</v>
      </c>
      <c r="AN2771" s="199" t="s">
        <v>388</v>
      </c>
      <c r="AO2771" s="197" t="s">
        <v>630</v>
      </c>
      <c r="AP2771" s="199" t="s">
        <v>313</v>
      </c>
      <c r="AQ2771" s="199" t="s">
        <v>52</v>
      </c>
      <c r="AR2771" s="195">
        <v>6.1371034005617906</v>
      </c>
      <c r="AS2771" s="195">
        <v>0.64596292886841866</v>
      </c>
      <c r="AT2771" s="195">
        <v>9.5007052669610808</v>
      </c>
      <c r="AU2771" s="194">
        <v>0</v>
      </c>
      <c r="AV2771" s="194">
        <v>0</v>
      </c>
      <c r="AW2771" s="194">
        <v>0</v>
      </c>
      <c r="AX2771" s="194" t="s">
        <v>638</v>
      </c>
    </row>
    <row r="2772" spans="14:50" ht="16.5" thickBot="1" x14ac:dyDescent="0.3">
      <c r="N2772" s="200" t="s">
        <v>194</v>
      </c>
      <c r="O2772" s="199" t="s">
        <v>385</v>
      </c>
      <c r="P2772" s="197" t="s">
        <v>630</v>
      </c>
      <c r="Q2772" s="199" t="s">
        <v>315</v>
      </c>
      <c r="R2772" s="199" t="s">
        <v>55</v>
      </c>
      <c r="S2772" s="195">
        <v>0</v>
      </c>
      <c r="T2772" s="195">
        <v>0</v>
      </c>
      <c r="U2772" s="195">
        <v>0</v>
      </c>
      <c r="V2772" s="194">
        <v>0</v>
      </c>
      <c r="W2772" s="194">
        <v>0</v>
      </c>
      <c r="X2772" s="194">
        <v>0</v>
      </c>
      <c r="Y2772" s="194" t="s">
        <v>629</v>
      </c>
      <c r="AM2772" s="200" t="s">
        <v>194</v>
      </c>
      <c r="AN2772" s="199" t="s">
        <v>388</v>
      </c>
      <c r="AO2772" s="197" t="s">
        <v>630</v>
      </c>
      <c r="AP2772" s="199" t="s">
        <v>312</v>
      </c>
      <c r="AQ2772" s="199" t="s">
        <v>52</v>
      </c>
      <c r="AR2772" s="195">
        <v>6.1914899048651018</v>
      </c>
      <c r="AS2772" s="195">
        <v>0.65003607702598931</v>
      </c>
      <c r="AT2772" s="195">
        <v>9.5248404260761639</v>
      </c>
      <c r="AU2772" s="194">
        <v>0</v>
      </c>
      <c r="AV2772" s="194">
        <v>0</v>
      </c>
      <c r="AW2772" s="194">
        <v>0</v>
      </c>
      <c r="AX2772" s="194" t="s">
        <v>638</v>
      </c>
    </row>
    <row r="2773" spans="14:50" ht="16.5" thickBot="1" x14ac:dyDescent="0.3">
      <c r="N2773" s="200" t="s">
        <v>194</v>
      </c>
      <c r="O2773" s="199" t="s">
        <v>385</v>
      </c>
      <c r="P2773" s="197" t="s">
        <v>630</v>
      </c>
      <c r="Q2773" s="199" t="s">
        <v>314</v>
      </c>
      <c r="R2773" s="199" t="s">
        <v>55</v>
      </c>
      <c r="S2773" s="195">
        <v>0</v>
      </c>
      <c r="T2773" s="195">
        <v>0</v>
      </c>
      <c r="U2773" s="195">
        <v>0</v>
      </c>
      <c r="V2773" s="194">
        <v>0</v>
      </c>
      <c r="W2773" s="194">
        <v>0</v>
      </c>
      <c r="X2773" s="194">
        <v>0</v>
      </c>
      <c r="Y2773" s="194" t="s">
        <v>629</v>
      </c>
      <c r="AM2773" s="200" t="s">
        <v>194</v>
      </c>
      <c r="AN2773" s="199" t="s">
        <v>336</v>
      </c>
      <c r="AO2773" s="197" t="s">
        <v>630</v>
      </c>
      <c r="AP2773" s="199" t="s">
        <v>323</v>
      </c>
      <c r="AQ2773" s="199" t="s">
        <v>55</v>
      </c>
      <c r="AR2773" s="195">
        <v>0.35920677130134848</v>
      </c>
      <c r="AS2773" s="195">
        <v>0.60619601693494174</v>
      </c>
      <c r="AT2773" s="195">
        <v>0.59255877845845262</v>
      </c>
      <c r="AU2773" s="194">
        <v>0</v>
      </c>
      <c r="AV2773" s="194">
        <v>0</v>
      </c>
      <c r="AW2773" s="194">
        <v>0</v>
      </c>
      <c r="AX2773" s="194" t="s">
        <v>639</v>
      </c>
    </row>
    <row r="2774" spans="14:50" ht="16.5" thickBot="1" x14ac:dyDescent="0.3">
      <c r="N2774" s="200" t="s">
        <v>194</v>
      </c>
      <c r="O2774" s="199" t="s">
        <v>385</v>
      </c>
      <c r="P2774" s="197" t="s">
        <v>630</v>
      </c>
      <c r="Q2774" s="199" t="s">
        <v>313</v>
      </c>
      <c r="R2774" s="199" t="s">
        <v>55</v>
      </c>
      <c r="S2774" s="195">
        <v>0</v>
      </c>
      <c r="T2774" s="195">
        <v>0</v>
      </c>
      <c r="U2774" s="195">
        <v>0</v>
      </c>
      <c r="V2774" s="194">
        <v>0</v>
      </c>
      <c r="W2774" s="194">
        <v>0</v>
      </c>
      <c r="X2774" s="194">
        <v>0</v>
      </c>
      <c r="Y2774" s="194" t="s">
        <v>629</v>
      </c>
      <c r="AM2774" s="200" t="s">
        <v>194</v>
      </c>
      <c r="AN2774" s="199" t="s">
        <v>336</v>
      </c>
      <c r="AO2774" s="197" t="s">
        <v>630</v>
      </c>
      <c r="AP2774" s="199" t="s">
        <v>322</v>
      </c>
      <c r="AQ2774" s="199" t="s">
        <v>55</v>
      </c>
      <c r="AR2774" s="195">
        <v>0.35680108193014243</v>
      </c>
      <c r="AS2774" s="195">
        <v>0.60329274738921079</v>
      </c>
      <c r="AT2774" s="195">
        <v>0.59142279345180715</v>
      </c>
      <c r="AU2774" s="194">
        <v>0</v>
      </c>
      <c r="AV2774" s="194">
        <v>0</v>
      </c>
      <c r="AW2774" s="194">
        <v>0</v>
      </c>
      <c r="AX2774" s="194" t="s">
        <v>639</v>
      </c>
    </row>
    <row r="2775" spans="14:50" ht="16.5" thickBot="1" x14ac:dyDescent="0.3">
      <c r="N2775" s="200" t="s">
        <v>194</v>
      </c>
      <c r="O2775" s="199" t="s">
        <v>385</v>
      </c>
      <c r="P2775" s="197" t="s">
        <v>630</v>
      </c>
      <c r="Q2775" s="199" t="s">
        <v>312</v>
      </c>
      <c r="R2775" s="199" t="s">
        <v>55</v>
      </c>
      <c r="S2775" s="195">
        <v>0</v>
      </c>
      <c r="T2775" s="195">
        <v>0</v>
      </c>
      <c r="U2775" s="195">
        <v>0</v>
      </c>
      <c r="V2775" s="194">
        <v>0</v>
      </c>
      <c r="W2775" s="194">
        <v>0</v>
      </c>
      <c r="X2775" s="194">
        <v>0</v>
      </c>
      <c r="Y2775" s="194" t="s">
        <v>629</v>
      </c>
      <c r="AM2775" s="200" t="s">
        <v>194</v>
      </c>
      <c r="AN2775" s="199" t="s">
        <v>336</v>
      </c>
      <c r="AO2775" s="197" t="s">
        <v>630</v>
      </c>
      <c r="AP2775" s="199" t="s">
        <v>321</v>
      </c>
      <c r="AQ2775" s="199" t="s">
        <v>55</v>
      </c>
      <c r="AR2775" s="195">
        <v>0.35920677130134848</v>
      </c>
      <c r="AS2775" s="195">
        <v>0.60619601693494174</v>
      </c>
      <c r="AT2775" s="195">
        <v>0.59255877845845262</v>
      </c>
      <c r="AU2775" s="194">
        <v>0</v>
      </c>
      <c r="AV2775" s="194">
        <v>0</v>
      </c>
      <c r="AW2775" s="194">
        <v>0</v>
      </c>
      <c r="AX2775" s="194" t="s">
        <v>639</v>
      </c>
    </row>
    <row r="2776" spans="14:50" ht="16.5" thickBot="1" x14ac:dyDescent="0.3">
      <c r="N2776" s="200" t="s">
        <v>194</v>
      </c>
      <c r="O2776" s="199" t="s">
        <v>385</v>
      </c>
      <c r="P2776" s="197" t="s">
        <v>630</v>
      </c>
      <c r="Q2776" s="199" t="s">
        <v>323</v>
      </c>
      <c r="R2776" s="199" t="s">
        <v>52</v>
      </c>
      <c r="S2776" s="195">
        <v>0.14895994480147098</v>
      </c>
      <c r="T2776" s="195">
        <v>0.6102236128438735</v>
      </c>
      <c r="U2776" s="195">
        <v>0.24410714640697226</v>
      </c>
      <c r="V2776" s="194">
        <v>0</v>
      </c>
      <c r="W2776" s="194">
        <v>0</v>
      </c>
      <c r="X2776" s="194">
        <v>0</v>
      </c>
      <c r="Y2776" s="194" t="s">
        <v>629</v>
      </c>
      <c r="AM2776" s="200" t="s">
        <v>194</v>
      </c>
      <c r="AN2776" s="199" t="s">
        <v>336</v>
      </c>
      <c r="AO2776" s="197" t="s">
        <v>630</v>
      </c>
      <c r="AP2776" s="199" t="s">
        <v>320</v>
      </c>
      <c r="AQ2776" s="199" t="s">
        <v>55</v>
      </c>
      <c r="AR2776" s="195">
        <v>0.35680108193014243</v>
      </c>
      <c r="AS2776" s="195">
        <v>0.60329274738921079</v>
      </c>
      <c r="AT2776" s="195">
        <v>0.59142279345180715</v>
      </c>
      <c r="AU2776" s="194">
        <v>0</v>
      </c>
      <c r="AV2776" s="194">
        <v>0</v>
      </c>
      <c r="AW2776" s="194">
        <v>0</v>
      </c>
      <c r="AX2776" s="194" t="s">
        <v>639</v>
      </c>
    </row>
    <row r="2777" spans="14:50" ht="16.5" thickBot="1" x14ac:dyDescent="0.3">
      <c r="N2777" s="200" t="s">
        <v>194</v>
      </c>
      <c r="O2777" s="199" t="s">
        <v>385</v>
      </c>
      <c r="P2777" s="197" t="s">
        <v>630</v>
      </c>
      <c r="Q2777" s="199" t="s">
        <v>322</v>
      </c>
      <c r="R2777" s="199" t="s">
        <v>52</v>
      </c>
      <c r="S2777" s="195">
        <v>0.22616902837445299</v>
      </c>
      <c r="T2777" s="195">
        <v>0.61353426239978781</v>
      </c>
      <c r="U2777" s="195">
        <v>0.36863308577064924</v>
      </c>
      <c r="V2777" s="194">
        <v>0</v>
      </c>
      <c r="W2777" s="194">
        <v>0</v>
      </c>
      <c r="X2777" s="194">
        <v>0</v>
      </c>
      <c r="Y2777" s="194" t="s">
        <v>629</v>
      </c>
      <c r="AM2777" s="200" t="s">
        <v>194</v>
      </c>
      <c r="AN2777" s="199" t="s">
        <v>336</v>
      </c>
      <c r="AO2777" s="197" t="s">
        <v>630</v>
      </c>
      <c r="AP2777" s="199" t="s">
        <v>319</v>
      </c>
      <c r="AQ2777" s="199" t="s">
        <v>55</v>
      </c>
      <c r="AR2777" s="195">
        <v>0.35680108193014243</v>
      </c>
      <c r="AS2777" s="195">
        <v>0.60329274738921079</v>
      </c>
      <c r="AT2777" s="195">
        <v>0.59142279345180715</v>
      </c>
      <c r="AU2777" s="194">
        <v>0</v>
      </c>
      <c r="AV2777" s="194">
        <v>0</v>
      </c>
      <c r="AW2777" s="194">
        <v>0</v>
      </c>
      <c r="AX2777" s="194" t="s">
        <v>639</v>
      </c>
    </row>
    <row r="2778" spans="14:50" ht="16.5" thickBot="1" x14ac:dyDescent="0.3">
      <c r="N2778" s="200" t="s">
        <v>194</v>
      </c>
      <c r="O2778" s="199" t="s">
        <v>385</v>
      </c>
      <c r="P2778" s="197" t="s">
        <v>630</v>
      </c>
      <c r="Q2778" s="199" t="s">
        <v>321</v>
      </c>
      <c r="R2778" s="199" t="s">
        <v>52</v>
      </c>
      <c r="S2778" s="195">
        <v>1.4665461867555603</v>
      </c>
      <c r="T2778" s="195">
        <v>0.61022361284387339</v>
      </c>
      <c r="U2778" s="195">
        <v>2.4032930812377105</v>
      </c>
      <c r="V2778" s="194">
        <v>0</v>
      </c>
      <c r="W2778" s="194">
        <v>0</v>
      </c>
      <c r="X2778" s="194">
        <v>0</v>
      </c>
      <c r="Y2778" s="194" t="s">
        <v>629</v>
      </c>
      <c r="AM2778" s="200" t="s">
        <v>194</v>
      </c>
      <c r="AN2778" s="199" t="s">
        <v>336</v>
      </c>
      <c r="AO2778" s="197" t="s">
        <v>630</v>
      </c>
      <c r="AP2778" s="199" t="s">
        <v>318</v>
      </c>
      <c r="AQ2778" s="199" t="s">
        <v>55</v>
      </c>
      <c r="AR2778" s="195">
        <v>0.35920677130134848</v>
      </c>
      <c r="AS2778" s="195">
        <v>0.60619601693494174</v>
      </c>
      <c r="AT2778" s="195">
        <v>0.59255877845845262</v>
      </c>
      <c r="AU2778" s="194">
        <v>0</v>
      </c>
      <c r="AV2778" s="194">
        <v>0</v>
      </c>
      <c r="AW2778" s="194">
        <v>0</v>
      </c>
      <c r="AX2778" s="194" t="s">
        <v>639</v>
      </c>
    </row>
    <row r="2779" spans="14:50" ht="16.5" thickBot="1" x14ac:dyDescent="0.3">
      <c r="N2779" s="200" t="s">
        <v>194</v>
      </c>
      <c r="O2779" s="199" t="s">
        <v>385</v>
      </c>
      <c r="P2779" s="197" t="s">
        <v>630</v>
      </c>
      <c r="Q2779" s="199" t="s">
        <v>320</v>
      </c>
      <c r="R2779" s="199" t="s">
        <v>52</v>
      </c>
      <c r="S2779" s="195">
        <v>0.59944524524568943</v>
      </c>
      <c r="T2779" s="195">
        <v>0.61022361284387339</v>
      </c>
      <c r="U2779" s="195">
        <v>0.98233701978861043</v>
      </c>
      <c r="V2779" s="194">
        <v>0</v>
      </c>
      <c r="W2779" s="194">
        <v>0</v>
      </c>
      <c r="X2779" s="194">
        <v>0</v>
      </c>
      <c r="Y2779" s="194" t="s">
        <v>629</v>
      </c>
      <c r="AM2779" s="200" t="s">
        <v>194</v>
      </c>
      <c r="AN2779" s="199" t="s">
        <v>336</v>
      </c>
      <c r="AO2779" s="197" t="s">
        <v>630</v>
      </c>
      <c r="AP2779" s="199" t="s">
        <v>317</v>
      </c>
      <c r="AQ2779" s="199" t="s">
        <v>55</v>
      </c>
      <c r="AR2779" s="195">
        <v>0.35680108193014243</v>
      </c>
      <c r="AS2779" s="195">
        <v>0.60329274738921079</v>
      </c>
      <c r="AT2779" s="195">
        <v>0.59142279345180715</v>
      </c>
      <c r="AU2779" s="194">
        <v>0</v>
      </c>
      <c r="AV2779" s="194">
        <v>0</v>
      </c>
      <c r="AW2779" s="194">
        <v>0</v>
      </c>
      <c r="AX2779" s="194" t="s">
        <v>639</v>
      </c>
    </row>
    <row r="2780" spans="14:50" ht="16.5" thickBot="1" x14ac:dyDescent="0.3">
      <c r="N2780" s="200" t="s">
        <v>194</v>
      </c>
      <c r="O2780" s="199" t="s">
        <v>385</v>
      </c>
      <c r="P2780" s="197" t="s">
        <v>630</v>
      </c>
      <c r="Q2780" s="199" t="s">
        <v>319</v>
      </c>
      <c r="R2780" s="199" t="s">
        <v>52</v>
      </c>
      <c r="S2780" s="195">
        <v>0.60056675723829289</v>
      </c>
      <c r="T2780" s="195">
        <v>0.61353426239978792</v>
      </c>
      <c r="U2780" s="195">
        <v>0.97886425264862353</v>
      </c>
      <c r="V2780" s="194">
        <v>0</v>
      </c>
      <c r="W2780" s="194">
        <v>0</v>
      </c>
      <c r="X2780" s="194">
        <v>0</v>
      </c>
      <c r="Y2780" s="194" t="s">
        <v>629</v>
      </c>
      <c r="AM2780" s="200" t="s">
        <v>194</v>
      </c>
      <c r="AN2780" s="199" t="s">
        <v>336</v>
      </c>
      <c r="AO2780" s="197" t="s">
        <v>630</v>
      </c>
      <c r="AP2780" s="199" t="s">
        <v>74</v>
      </c>
      <c r="AQ2780" s="199" t="s">
        <v>55</v>
      </c>
      <c r="AR2780" s="195">
        <v>0.35920677130134848</v>
      </c>
      <c r="AS2780" s="195">
        <v>0.60619601693494174</v>
      </c>
      <c r="AT2780" s="195">
        <v>0.59255877845845262</v>
      </c>
      <c r="AU2780" s="194">
        <v>0</v>
      </c>
      <c r="AV2780" s="194">
        <v>0</v>
      </c>
      <c r="AW2780" s="194">
        <v>0</v>
      </c>
      <c r="AX2780" s="194" t="s">
        <v>639</v>
      </c>
    </row>
    <row r="2781" spans="14:50" ht="16.5" thickBot="1" x14ac:dyDescent="0.3">
      <c r="N2781" s="200" t="s">
        <v>194</v>
      </c>
      <c r="O2781" s="199" t="s">
        <v>385</v>
      </c>
      <c r="P2781" s="197" t="s">
        <v>630</v>
      </c>
      <c r="Q2781" s="199" t="s">
        <v>318</v>
      </c>
      <c r="R2781" s="199" t="s">
        <v>52</v>
      </c>
      <c r="S2781" s="195">
        <v>0.67585044125061089</v>
      </c>
      <c r="T2781" s="195">
        <v>0.61022361284387328</v>
      </c>
      <c r="U2781" s="195">
        <v>1.1075455407254591</v>
      </c>
      <c r="V2781" s="194">
        <v>0</v>
      </c>
      <c r="W2781" s="194">
        <v>0</v>
      </c>
      <c r="X2781" s="194">
        <v>0</v>
      </c>
      <c r="Y2781" s="194" t="s">
        <v>629</v>
      </c>
      <c r="AM2781" s="200" t="s">
        <v>194</v>
      </c>
      <c r="AN2781" s="199" t="s">
        <v>336</v>
      </c>
      <c r="AO2781" s="197" t="s">
        <v>630</v>
      </c>
      <c r="AP2781" s="199" t="s">
        <v>316</v>
      </c>
      <c r="AQ2781" s="199" t="s">
        <v>55</v>
      </c>
      <c r="AR2781" s="195">
        <v>0.35920677130134848</v>
      </c>
      <c r="AS2781" s="195">
        <v>0.60619601693494174</v>
      </c>
      <c r="AT2781" s="195">
        <v>0.59255877845845262</v>
      </c>
      <c r="AU2781" s="194">
        <v>0</v>
      </c>
      <c r="AV2781" s="194">
        <v>0</v>
      </c>
      <c r="AW2781" s="194">
        <v>0</v>
      </c>
      <c r="AX2781" s="194" t="s">
        <v>639</v>
      </c>
    </row>
    <row r="2782" spans="14:50" ht="16.5" thickBot="1" x14ac:dyDescent="0.3">
      <c r="N2782" s="200" t="s">
        <v>194</v>
      </c>
      <c r="O2782" s="199" t="s">
        <v>385</v>
      </c>
      <c r="P2782" s="197" t="s">
        <v>630</v>
      </c>
      <c r="Q2782" s="199" t="s">
        <v>317</v>
      </c>
      <c r="R2782" s="199" t="s">
        <v>52</v>
      </c>
      <c r="S2782" s="195">
        <v>0.33834205414925717</v>
      </c>
      <c r="T2782" s="195">
        <v>0.61022361284387339</v>
      </c>
      <c r="U2782" s="195">
        <v>0.55445585360496774</v>
      </c>
      <c r="V2782" s="194">
        <v>0</v>
      </c>
      <c r="W2782" s="194">
        <v>0</v>
      </c>
      <c r="X2782" s="194">
        <v>0</v>
      </c>
      <c r="Y2782" s="194" t="s">
        <v>629</v>
      </c>
      <c r="AM2782" s="200" t="s">
        <v>194</v>
      </c>
      <c r="AN2782" s="199" t="s">
        <v>336</v>
      </c>
      <c r="AO2782" s="197" t="s">
        <v>630</v>
      </c>
      <c r="AP2782" s="199" t="s">
        <v>315</v>
      </c>
      <c r="AQ2782" s="199" t="s">
        <v>55</v>
      </c>
      <c r="AR2782" s="195">
        <v>0.35680108193014243</v>
      </c>
      <c r="AS2782" s="195">
        <v>0.60329274738921079</v>
      </c>
      <c r="AT2782" s="195">
        <v>0.59142279345180715</v>
      </c>
      <c r="AU2782" s="194">
        <v>0</v>
      </c>
      <c r="AV2782" s="194">
        <v>0</v>
      </c>
      <c r="AW2782" s="194">
        <v>0</v>
      </c>
      <c r="AX2782" s="194" t="s">
        <v>639</v>
      </c>
    </row>
    <row r="2783" spans="14:50" ht="16.5" thickBot="1" x14ac:dyDescent="0.3">
      <c r="N2783" s="200" t="s">
        <v>194</v>
      </c>
      <c r="O2783" s="199" t="s">
        <v>385</v>
      </c>
      <c r="P2783" s="197" t="s">
        <v>630</v>
      </c>
      <c r="Q2783" s="199" t="s">
        <v>74</v>
      </c>
      <c r="R2783" s="199" t="s">
        <v>52</v>
      </c>
      <c r="S2783" s="195">
        <v>0.4615894774504794</v>
      </c>
      <c r="T2783" s="195">
        <v>0.61022361284387339</v>
      </c>
      <c r="U2783" s="195">
        <v>0.75642677165391448</v>
      </c>
      <c r="V2783" s="194">
        <v>0</v>
      </c>
      <c r="W2783" s="194">
        <v>0</v>
      </c>
      <c r="X2783" s="194">
        <v>0</v>
      </c>
      <c r="Y2783" s="194" t="s">
        <v>629</v>
      </c>
      <c r="AM2783" s="200" t="s">
        <v>194</v>
      </c>
      <c r="AN2783" s="199" t="s">
        <v>336</v>
      </c>
      <c r="AO2783" s="197" t="s">
        <v>630</v>
      </c>
      <c r="AP2783" s="199" t="s">
        <v>314</v>
      </c>
      <c r="AQ2783" s="199" t="s">
        <v>55</v>
      </c>
      <c r="AR2783" s="195">
        <v>0.35920677130134848</v>
      </c>
      <c r="AS2783" s="195">
        <v>0.60619601693494174</v>
      </c>
      <c r="AT2783" s="195">
        <v>0.59255877845845262</v>
      </c>
      <c r="AU2783" s="194">
        <v>0</v>
      </c>
      <c r="AV2783" s="194">
        <v>0</v>
      </c>
      <c r="AW2783" s="194">
        <v>0</v>
      </c>
      <c r="AX2783" s="194" t="s">
        <v>639</v>
      </c>
    </row>
    <row r="2784" spans="14:50" ht="16.5" thickBot="1" x14ac:dyDescent="0.3">
      <c r="N2784" s="200" t="s">
        <v>194</v>
      </c>
      <c r="O2784" s="199" t="s">
        <v>385</v>
      </c>
      <c r="P2784" s="197" t="s">
        <v>630</v>
      </c>
      <c r="Q2784" s="199" t="s">
        <v>316</v>
      </c>
      <c r="R2784" s="199" t="s">
        <v>52</v>
      </c>
      <c r="S2784" s="195">
        <v>0.61851242005856943</v>
      </c>
      <c r="T2784" s="195">
        <v>0.61022361284387339</v>
      </c>
      <c r="U2784" s="195">
        <v>1.0135832292298015</v>
      </c>
      <c r="V2784" s="194">
        <v>0</v>
      </c>
      <c r="W2784" s="194">
        <v>0</v>
      </c>
      <c r="X2784" s="194">
        <v>0</v>
      </c>
      <c r="Y2784" s="194" t="s">
        <v>629</v>
      </c>
      <c r="AM2784" s="200" t="s">
        <v>194</v>
      </c>
      <c r="AN2784" s="199" t="s">
        <v>336</v>
      </c>
      <c r="AO2784" s="197" t="s">
        <v>630</v>
      </c>
      <c r="AP2784" s="199" t="s">
        <v>313</v>
      </c>
      <c r="AQ2784" s="199" t="s">
        <v>55</v>
      </c>
      <c r="AR2784" s="195">
        <v>0.35680108193014243</v>
      </c>
      <c r="AS2784" s="195">
        <v>0.60329274738921079</v>
      </c>
      <c r="AT2784" s="195">
        <v>0.59142279345180715</v>
      </c>
      <c r="AU2784" s="194">
        <v>0</v>
      </c>
      <c r="AV2784" s="194">
        <v>0</v>
      </c>
      <c r="AW2784" s="194">
        <v>0</v>
      </c>
      <c r="AX2784" s="194" t="s">
        <v>639</v>
      </c>
    </row>
    <row r="2785" spans="14:50" ht="16.5" thickBot="1" x14ac:dyDescent="0.3">
      <c r="N2785" s="200" t="s">
        <v>194</v>
      </c>
      <c r="O2785" s="199" t="s">
        <v>385</v>
      </c>
      <c r="P2785" s="197" t="s">
        <v>630</v>
      </c>
      <c r="Q2785" s="199" t="s">
        <v>315</v>
      </c>
      <c r="R2785" s="199" t="s">
        <v>52</v>
      </c>
      <c r="S2785" s="195">
        <v>1.4174170140795941</v>
      </c>
      <c r="T2785" s="195">
        <v>0.61022361284387361</v>
      </c>
      <c r="U2785" s="195">
        <v>2.3227829671714817</v>
      </c>
      <c r="V2785" s="194">
        <v>0</v>
      </c>
      <c r="W2785" s="194">
        <v>0</v>
      </c>
      <c r="X2785" s="194">
        <v>0</v>
      </c>
      <c r="Y2785" s="194" t="s">
        <v>629</v>
      </c>
      <c r="AM2785" s="200" t="s">
        <v>194</v>
      </c>
      <c r="AN2785" s="199" t="s">
        <v>336</v>
      </c>
      <c r="AO2785" s="197" t="s">
        <v>630</v>
      </c>
      <c r="AP2785" s="199" t="s">
        <v>312</v>
      </c>
      <c r="AQ2785" s="199" t="s">
        <v>55</v>
      </c>
      <c r="AR2785" s="195">
        <v>0.35920677130134848</v>
      </c>
      <c r="AS2785" s="195">
        <v>0.60619601693494174</v>
      </c>
      <c r="AT2785" s="195">
        <v>0.59255877845845262</v>
      </c>
      <c r="AU2785" s="194">
        <v>0</v>
      </c>
      <c r="AV2785" s="194">
        <v>0</v>
      </c>
      <c r="AW2785" s="194">
        <v>0</v>
      </c>
      <c r="AX2785" s="194" t="s">
        <v>639</v>
      </c>
    </row>
    <row r="2786" spans="14:50" ht="16.5" thickBot="1" x14ac:dyDescent="0.3">
      <c r="N2786" s="200" t="s">
        <v>194</v>
      </c>
      <c r="O2786" s="199" t="s">
        <v>385</v>
      </c>
      <c r="P2786" s="197" t="s">
        <v>630</v>
      </c>
      <c r="Q2786" s="199" t="s">
        <v>314</v>
      </c>
      <c r="R2786" s="199" t="s">
        <v>52</v>
      </c>
      <c r="S2786" s="195">
        <v>0.27480824419055394</v>
      </c>
      <c r="T2786" s="195">
        <v>0.61022361284387328</v>
      </c>
      <c r="U2786" s="195">
        <v>0.45034023332830958</v>
      </c>
      <c r="V2786" s="194">
        <v>0</v>
      </c>
      <c r="W2786" s="194">
        <v>0</v>
      </c>
      <c r="X2786" s="194">
        <v>0</v>
      </c>
      <c r="Y2786" s="194" t="s">
        <v>629</v>
      </c>
      <c r="AM2786" s="200" t="s">
        <v>194</v>
      </c>
      <c r="AN2786" s="199" t="s">
        <v>336</v>
      </c>
      <c r="AO2786" s="197" t="s">
        <v>630</v>
      </c>
      <c r="AP2786" s="199" t="s">
        <v>323</v>
      </c>
      <c r="AQ2786" s="199" t="s">
        <v>52</v>
      </c>
      <c r="AR2786" s="195">
        <v>0</v>
      </c>
      <c r="AS2786" s="195">
        <v>0</v>
      </c>
      <c r="AT2786" s="195">
        <v>0</v>
      </c>
      <c r="AU2786" s="194">
        <v>0</v>
      </c>
      <c r="AV2786" s="194">
        <v>0</v>
      </c>
      <c r="AW2786" s="194">
        <v>0</v>
      </c>
      <c r="AX2786" s="194" t="s">
        <v>639</v>
      </c>
    </row>
    <row r="2787" spans="14:50" ht="16.5" thickBot="1" x14ac:dyDescent="0.3">
      <c r="N2787" s="200" t="s">
        <v>194</v>
      </c>
      <c r="O2787" s="199" t="s">
        <v>385</v>
      </c>
      <c r="P2787" s="197" t="s">
        <v>630</v>
      </c>
      <c r="Q2787" s="199" t="s">
        <v>313</v>
      </c>
      <c r="R2787" s="199" t="s">
        <v>52</v>
      </c>
      <c r="S2787" s="195">
        <v>0.22574667519785729</v>
      </c>
      <c r="T2787" s="195">
        <v>0.61022361284387339</v>
      </c>
      <c r="U2787" s="195">
        <v>0.36994090436093119</v>
      </c>
      <c r="V2787" s="194">
        <v>0</v>
      </c>
      <c r="W2787" s="194">
        <v>0</v>
      </c>
      <c r="X2787" s="194">
        <v>0</v>
      </c>
      <c r="Y2787" s="194" t="s">
        <v>629</v>
      </c>
      <c r="AM2787" s="200" t="s">
        <v>194</v>
      </c>
      <c r="AN2787" s="199" t="s">
        <v>336</v>
      </c>
      <c r="AO2787" s="197" t="s">
        <v>630</v>
      </c>
      <c r="AP2787" s="199" t="s">
        <v>322</v>
      </c>
      <c r="AQ2787" s="199" t="s">
        <v>52</v>
      </c>
      <c r="AR2787" s="195">
        <v>0</v>
      </c>
      <c r="AS2787" s="195">
        <v>0</v>
      </c>
      <c r="AT2787" s="195">
        <v>0</v>
      </c>
      <c r="AU2787" s="194">
        <v>0</v>
      </c>
      <c r="AV2787" s="194">
        <v>0</v>
      </c>
      <c r="AW2787" s="194">
        <v>0</v>
      </c>
      <c r="AX2787" s="194" t="s">
        <v>639</v>
      </c>
    </row>
    <row r="2788" spans="14:50" ht="16.5" thickBot="1" x14ac:dyDescent="0.3">
      <c r="N2788" s="200" t="s">
        <v>194</v>
      </c>
      <c r="O2788" s="199" t="s">
        <v>385</v>
      </c>
      <c r="P2788" s="197" t="s">
        <v>630</v>
      </c>
      <c r="Q2788" s="199" t="s">
        <v>312</v>
      </c>
      <c r="R2788" s="199" t="s">
        <v>52</v>
      </c>
      <c r="S2788" s="195">
        <v>7.2678852193557769E-2</v>
      </c>
      <c r="T2788" s="195">
        <v>0.61022361284387328</v>
      </c>
      <c r="U2788" s="195">
        <v>0.11910199910955065</v>
      </c>
      <c r="V2788" s="194">
        <v>0</v>
      </c>
      <c r="W2788" s="194">
        <v>0</v>
      </c>
      <c r="X2788" s="194">
        <v>0</v>
      </c>
      <c r="Y2788" s="194" t="s">
        <v>629</v>
      </c>
      <c r="AM2788" s="200" t="s">
        <v>194</v>
      </c>
      <c r="AN2788" s="199" t="s">
        <v>336</v>
      </c>
      <c r="AO2788" s="197" t="s">
        <v>630</v>
      </c>
      <c r="AP2788" s="199" t="s">
        <v>321</v>
      </c>
      <c r="AQ2788" s="199" t="s">
        <v>52</v>
      </c>
      <c r="AR2788" s="195">
        <v>0</v>
      </c>
      <c r="AS2788" s="195">
        <v>0</v>
      </c>
      <c r="AT2788" s="195">
        <v>0</v>
      </c>
      <c r="AU2788" s="194">
        <v>0</v>
      </c>
      <c r="AV2788" s="194">
        <v>0</v>
      </c>
      <c r="AW2788" s="194">
        <v>0</v>
      </c>
      <c r="AX2788" s="194" t="s">
        <v>639</v>
      </c>
    </row>
    <row r="2789" spans="14:50" ht="16.5" thickBot="1" x14ac:dyDescent="0.3">
      <c r="N2789" s="200" t="s">
        <v>194</v>
      </c>
      <c r="O2789" s="199" t="s">
        <v>384</v>
      </c>
      <c r="P2789" s="197" t="s">
        <v>630</v>
      </c>
      <c r="Q2789" s="199" t="s">
        <v>323</v>
      </c>
      <c r="R2789" s="199" t="s">
        <v>55</v>
      </c>
      <c r="S2789" s="195">
        <v>0.96340681303915732</v>
      </c>
      <c r="T2789" s="195">
        <v>0.64845142133163347</v>
      </c>
      <c r="U2789" s="195">
        <v>1.4857039114213744</v>
      </c>
      <c r="V2789" s="194">
        <v>0</v>
      </c>
      <c r="W2789" s="194">
        <v>0</v>
      </c>
      <c r="X2789" s="194">
        <v>0</v>
      </c>
      <c r="Y2789" s="194" t="s">
        <v>629</v>
      </c>
      <c r="AM2789" s="200" t="s">
        <v>194</v>
      </c>
      <c r="AN2789" s="199" t="s">
        <v>336</v>
      </c>
      <c r="AO2789" s="197" t="s">
        <v>630</v>
      </c>
      <c r="AP2789" s="199" t="s">
        <v>320</v>
      </c>
      <c r="AQ2789" s="199" t="s">
        <v>52</v>
      </c>
      <c r="AR2789" s="195">
        <v>0</v>
      </c>
      <c r="AS2789" s="195">
        <v>0</v>
      </c>
      <c r="AT2789" s="195">
        <v>0</v>
      </c>
      <c r="AU2789" s="194">
        <v>0</v>
      </c>
      <c r="AV2789" s="194">
        <v>0</v>
      </c>
      <c r="AW2789" s="194">
        <v>0</v>
      </c>
      <c r="AX2789" s="194" t="s">
        <v>639</v>
      </c>
    </row>
    <row r="2790" spans="14:50" ht="16.5" thickBot="1" x14ac:dyDescent="0.3">
      <c r="N2790" s="200" t="s">
        <v>194</v>
      </c>
      <c r="O2790" s="199" t="s">
        <v>384</v>
      </c>
      <c r="P2790" s="197" t="s">
        <v>630</v>
      </c>
      <c r="Q2790" s="199" t="s">
        <v>322</v>
      </c>
      <c r="R2790" s="199" t="s">
        <v>55</v>
      </c>
      <c r="S2790" s="195">
        <v>1.4384970112681665</v>
      </c>
      <c r="T2790" s="195">
        <v>0.64360573230268481</v>
      </c>
      <c r="U2790" s="195">
        <v>2.2350593524416404</v>
      </c>
      <c r="V2790" s="194">
        <v>0</v>
      </c>
      <c r="W2790" s="194">
        <v>0</v>
      </c>
      <c r="X2790" s="194">
        <v>0</v>
      </c>
      <c r="Y2790" s="194" t="s">
        <v>629</v>
      </c>
      <c r="AM2790" s="200" t="s">
        <v>194</v>
      </c>
      <c r="AN2790" s="199" t="s">
        <v>336</v>
      </c>
      <c r="AO2790" s="197" t="s">
        <v>630</v>
      </c>
      <c r="AP2790" s="199" t="s">
        <v>319</v>
      </c>
      <c r="AQ2790" s="199" t="s">
        <v>52</v>
      </c>
      <c r="AR2790" s="195">
        <v>0</v>
      </c>
      <c r="AS2790" s="195">
        <v>0</v>
      </c>
      <c r="AT2790" s="195">
        <v>0</v>
      </c>
      <c r="AU2790" s="194">
        <v>0</v>
      </c>
      <c r="AV2790" s="194">
        <v>0</v>
      </c>
      <c r="AW2790" s="194">
        <v>0</v>
      </c>
      <c r="AX2790" s="194" t="s">
        <v>639</v>
      </c>
    </row>
    <row r="2791" spans="14:50" ht="16.5" thickBot="1" x14ac:dyDescent="0.3">
      <c r="N2791" s="200" t="s">
        <v>194</v>
      </c>
      <c r="O2791" s="199" t="s">
        <v>384</v>
      </c>
      <c r="P2791" s="197" t="s">
        <v>630</v>
      </c>
      <c r="Q2791" s="199" t="s">
        <v>321</v>
      </c>
      <c r="R2791" s="199" t="s">
        <v>55</v>
      </c>
      <c r="S2791" s="195">
        <v>9.6605697584446375</v>
      </c>
      <c r="T2791" s="195">
        <v>0.65644103630835349</v>
      </c>
      <c r="U2791" s="195">
        <v>14.716584162338576</v>
      </c>
      <c r="V2791" s="194">
        <v>0</v>
      </c>
      <c r="W2791" s="194">
        <v>0</v>
      </c>
      <c r="X2791" s="194">
        <v>0</v>
      </c>
      <c r="Y2791" s="194" t="s">
        <v>629</v>
      </c>
      <c r="AM2791" s="200" t="s">
        <v>194</v>
      </c>
      <c r="AN2791" s="199" t="s">
        <v>336</v>
      </c>
      <c r="AO2791" s="197" t="s">
        <v>630</v>
      </c>
      <c r="AP2791" s="199" t="s">
        <v>318</v>
      </c>
      <c r="AQ2791" s="199" t="s">
        <v>52</v>
      </c>
      <c r="AR2791" s="195">
        <v>0</v>
      </c>
      <c r="AS2791" s="195">
        <v>0</v>
      </c>
      <c r="AT2791" s="195">
        <v>0</v>
      </c>
      <c r="AU2791" s="194">
        <v>0</v>
      </c>
      <c r="AV2791" s="194">
        <v>0</v>
      </c>
      <c r="AW2791" s="194">
        <v>0</v>
      </c>
      <c r="AX2791" s="194" t="s">
        <v>639</v>
      </c>
    </row>
    <row r="2792" spans="14:50" ht="16.5" thickBot="1" x14ac:dyDescent="0.3">
      <c r="N2792" s="200" t="s">
        <v>194</v>
      </c>
      <c r="O2792" s="199" t="s">
        <v>384</v>
      </c>
      <c r="P2792" s="197" t="s">
        <v>630</v>
      </c>
      <c r="Q2792" s="199" t="s">
        <v>320</v>
      </c>
      <c r="R2792" s="199" t="s">
        <v>55</v>
      </c>
      <c r="S2792" s="195">
        <v>3.8769458059650446</v>
      </c>
      <c r="T2792" s="195">
        <v>0.64845142133163336</v>
      </c>
      <c r="U2792" s="195">
        <v>5.978776016873411</v>
      </c>
      <c r="V2792" s="194">
        <v>0</v>
      </c>
      <c r="W2792" s="194">
        <v>0</v>
      </c>
      <c r="X2792" s="194">
        <v>0</v>
      </c>
      <c r="Y2792" s="194" t="s">
        <v>629</v>
      </c>
      <c r="AM2792" s="200" t="s">
        <v>194</v>
      </c>
      <c r="AN2792" s="199" t="s">
        <v>336</v>
      </c>
      <c r="AO2792" s="197" t="s">
        <v>630</v>
      </c>
      <c r="AP2792" s="199" t="s">
        <v>317</v>
      </c>
      <c r="AQ2792" s="199" t="s">
        <v>52</v>
      </c>
      <c r="AR2792" s="195">
        <v>0</v>
      </c>
      <c r="AS2792" s="195">
        <v>0</v>
      </c>
      <c r="AT2792" s="195">
        <v>0</v>
      </c>
      <c r="AU2792" s="194">
        <v>0</v>
      </c>
      <c r="AV2792" s="194">
        <v>0</v>
      </c>
      <c r="AW2792" s="194">
        <v>0</v>
      </c>
      <c r="AX2792" s="194" t="s">
        <v>639</v>
      </c>
    </row>
    <row r="2793" spans="14:50" ht="16.5" thickBot="1" x14ac:dyDescent="0.3">
      <c r="N2793" s="200" t="s">
        <v>194</v>
      </c>
      <c r="O2793" s="199" t="s">
        <v>384</v>
      </c>
      <c r="P2793" s="197" t="s">
        <v>630</v>
      </c>
      <c r="Q2793" s="199" t="s">
        <v>319</v>
      </c>
      <c r="R2793" s="199" t="s">
        <v>55</v>
      </c>
      <c r="S2793" s="195">
        <v>3.8197691860254439</v>
      </c>
      <c r="T2793" s="195">
        <v>0.64360573230268481</v>
      </c>
      <c r="U2793" s="195">
        <v>5.9349520899372976</v>
      </c>
      <c r="V2793" s="194">
        <v>0</v>
      </c>
      <c r="W2793" s="194">
        <v>0</v>
      </c>
      <c r="X2793" s="194">
        <v>0</v>
      </c>
      <c r="Y2793" s="194" t="s">
        <v>629</v>
      </c>
      <c r="AM2793" s="200" t="s">
        <v>194</v>
      </c>
      <c r="AN2793" s="199" t="s">
        <v>336</v>
      </c>
      <c r="AO2793" s="197" t="s">
        <v>630</v>
      </c>
      <c r="AP2793" s="199" t="s">
        <v>74</v>
      </c>
      <c r="AQ2793" s="199" t="s">
        <v>52</v>
      </c>
      <c r="AR2793" s="195">
        <v>0</v>
      </c>
      <c r="AS2793" s="195">
        <v>0</v>
      </c>
      <c r="AT2793" s="195">
        <v>0</v>
      </c>
      <c r="AU2793" s="194">
        <v>0</v>
      </c>
      <c r="AV2793" s="194">
        <v>0</v>
      </c>
      <c r="AW2793" s="194">
        <v>0</v>
      </c>
      <c r="AX2793" s="194" t="s">
        <v>639</v>
      </c>
    </row>
    <row r="2794" spans="14:50" ht="16.5" thickBot="1" x14ac:dyDescent="0.3">
      <c r="N2794" s="200" t="s">
        <v>194</v>
      </c>
      <c r="O2794" s="199" t="s">
        <v>384</v>
      </c>
      <c r="P2794" s="197" t="s">
        <v>630</v>
      </c>
      <c r="Q2794" s="199" t="s">
        <v>318</v>
      </c>
      <c r="R2794" s="199" t="s">
        <v>55</v>
      </c>
      <c r="S2794" s="195">
        <v>4.371100704483422</v>
      </c>
      <c r="T2794" s="195">
        <v>0.64845142133163358</v>
      </c>
      <c r="U2794" s="195">
        <v>6.7408298612517603</v>
      </c>
      <c r="V2794" s="194">
        <v>0</v>
      </c>
      <c r="W2794" s="194">
        <v>0</v>
      </c>
      <c r="X2794" s="194">
        <v>0</v>
      </c>
      <c r="Y2794" s="194" t="s">
        <v>629</v>
      </c>
      <c r="AM2794" s="200" t="s">
        <v>194</v>
      </c>
      <c r="AN2794" s="199" t="s">
        <v>336</v>
      </c>
      <c r="AO2794" s="197" t="s">
        <v>630</v>
      </c>
      <c r="AP2794" s="199" t="s">
        <v>316</v>
      </c>
      <c r="AQ2794" s="199" t="s">
        <v>52</v>
      </c>
      <c r="AR2794" s="195">
        <v>0</v>
      </c>
      <c r="AS2794" s="195">
        <v>0</v>
      </c>
      <c r="AT2794" s="195">
        <v>0</v>
      </c>
      <c r="AU2794" s="194">
        <v>0</v>
      </c>
      <c r="AV2794" s="194">
        <v>0</v>
      </c>
      <c r="AW2794" s="194">
        <v>0</v>
      </c>
      <c r="AX2794" s="194" t="s">
        <v>639</v>
      </c>
    </row>
    <row r="2795" spans="14:50" ht="16.5" thickBot="1" x14ac:dyDescent="0.3">
      <c r="N2795" s="200" t="s">
        <v>194</v>
      </c>
      <c r="O2795" s="199" t="s">
        <v>384</v>
      </c>
      <c r="P2795" s="197" t="s">
        <v>630</v>
      </c>
      <c r="Q2795" s="199" t="s">
        <v>317</v>
      </c>
      <c r="R2795" s="199" t="s">
        <v>55</v>
      </c>
      <c r="S2795" s="195">
        <v>2.2287583204833825</v>
      </c>
      <c r="T2795" s="195">
        <v>0.6564410363083536</v>
      </c>
      <c r="U2795" s="195">
        <v>3.3952147979920868</v>
      </c>
      <c r="V2795" s="194">
        <v>0</v>
      </c>
      <c r="W2795" s="194">
        <v>0</v>
      </c>
      <c r="X2795" s="194">
        <v>0</v>
      </c>
      <c r="Y2795" s="194" t="s">
        <v>629</v>
      </c>
      <c r="AM2795" s="200" t="s">
        <v>194</v>
      </c>
      <c r="AN2795" s="199" t="s">
        <v>336</v>
      </c>
      <c r="AO2795" s="197" t="s">
        <v>630</v>
      </c>
      <c r="AP2795" s="199" t="s">
        <v>315</v>
      </c>
      <c r="AQ2795" s="199" t="s">
        <v>52</v>
      </c>
      <c r="AR2795" s="195">
        <v>0</v>
      </c>
      <c r="AS2795" s="195">
        <v>0</v>
      </c>
      <c r="AT2795" s="195">
        <v>0</v>
      </c>
      <c r="AU2795" s="194">
        <v>0</v>
      </c>
      <c r="AV2795" s="194">
        <v>0</v>
      </c>
      <c r="AW2795" s="194">
        <v>0</v>
      </c>
      <c r="AX2795" s="194" t="s">
        <v>639</v>
      </c>
    </row>
    <row r="2796" spans="14:50" ht="16.5" thickBot="1" x14ac:dyDescent="0.3">
      <c r="N2796" s="200" t="s">
        <v>194</v>
      </c>
      <c r="O2796" s="199" t="s">
        <v>384</v>
      </c>
      <c r="P2796" s="197" t="s">
        <v>630</v>
      </c>
      <c r="Q2796" s="199" t="s">
        <v>74</v>
      </c>
      <c r="R2796" s="199" t="s">
        <v>55</v>
      </c>
      <c r="S2796" s="195">
        <v>2.977968172353842</v>
      </c>
      <c r="T2796" s="195">
        <v>0.64845142133163347</v>
      </c>
      <c r="U2796" s="195">
        <v>4.5924306345699843</v>
      </c>
      <c r="V2796" s="194">
        <v>0</v>
      </c>
      <c r="W2796" s="194">
        <v>0</v>
      </c>
      <c r="X2796" s="194">
        <v>0</v>
      </c>
      <c r="Y2796" s="194" t="s">
        <v>629</v>
      </c>
      <c r="AM2796" s="200" t="s">
        <v>194</v>
      </c>
      <c r="AN2796" s="199" t="s">
        <v>336</v>
      </c>
      <c r="AO2796" s="197" t="s">
        <v>630</v>
      </c>
      <c r="AP2796" s="199" t="s">
        <v>314</v>
      </c>
      <c r="AQ2796" s="199" t="s">
        <v>52</v>
      </c>
      <c r="AR2796" s="195">
        <v>0</v>
      </c>
      <c r="AS2796" s="195">
        <v>0</v>
      </c>
      <c r="AT2796" s="195">
        <v>0</v>
      </c>
      <c r="AU2796" s="194">
        <v>0</v>
      </c>
      <c r="AV2796" s="194">
        <v>0</v>
      </c>
      <c r="AW2796" s="194">
        <v>0</v>
      </c>
      <c r="AX2796" s="194" t="s">
        <v>639</v>
      </c>
    </row>
    <row r="2797" spans="14:50" ht="16.5" thickBot="1" x14ac:dyDescent="0.3">
      <c r="N2797" s="200" t="s">
        <v>194</v>
      </c>
      <c r="O2797" s="199" t="s">
        <v>384</v>
      </c>
      <c r="P2797" s="197" t="s">
        <v>630</v>
      </c>
      <c r="Q2797" s="199" t="s">
        <v>316</v>
      </c>
      <c r="R2797" s="199" t="s">
        <v>55</v>
      </c>
      <c r="S2797" s="195">
        <v>4.0002638304602671</v>
      </c>
      <c r="T2797" s="195">
        <v>0.64845142133163347</v>
      </c>
      <c r="U2797" s="195">
        <v>6.1689491284412457</v>
      </c>
      <c r="V2797" s="194">
        <v>0</v>
      </c>
      <c r="W2797" s="194">
        <v>0</v>
      </c>
      <c r="X2797" s="194">
        <v>0</v>
      </c>
      <c r="Y2797" s="194" t="s">
        <v>629</v>
      </c>
      <c r="AM2797" s="200" t="s">
        <v>194</v>
      </c>
      <c r="AN2797" s="199" t="s">
        <v>336</v>
      </c>
      <c r="AO2797" s="197" t="s">
        <v>630</v>
      </c>
      <c r="AP2797" s="199" t="s">
        <v>313</v>
      </c>
      <c r="AQ2797" s="199" t="s">
        <v>52</v>
      </c>
      <c r="AR2797" s="195">
        <v>0</v>
      </c>
      <c r="AS2797" s="195">
        <v>0</v>
      </c>
      <c r="AT2797" s="195">
        <v>0</v>
      </c>
      <c r="AU2797" s="194">
        <v>0</v>
      </c>
      <c r="AV2797" s="194">
        <v>0</v>
      </c>
      <c r="AW2797" s="194">
        <v>0</v>
      </c>
      <c r="AX2797" s="194" t="s">
        <v>639</v>
      </c>
    </row>
    <row r="2798" spans="14:50" ht="16.5" thickBot="1" x14ac:dyDescent="0.3">
      <c r="N2798" s="200" t="s">
        <v>194</v>
      </c>
      <c r="O2798" s="199" t="s">
        <v>384</v>
      </c>
      <c r="P2798" s="197" t="s">
        <v>630</v>
      </c>
      <c r="Q2798" s="199" t="s">
        <v>315</v>
      </c>
      <c r="R2798" s="199" t="s">
        <v>55</v>
      </c>
      <c r="S2798" s="195">
        <v>9.3369414898152439</v>
      </c>
      <c r="T2798" s="195">
        <v>0.65644103630835338</v>
      </c>
      <c r="U2798" s="195">
        <v>14.223579839437939</v>
      </c>
      <c r="V2798" s="194">
        <v>0</v>
      </c>
      <c r="W2798" s="194">
        <v>0</v>
      </c>
      <c r="X2798" s="194">
        <v>0</v>
      </c>
      <c r="Y2798" s="194" t="s">
        <v>629</v>
      </c>
      <c r="AM2798" s="200" t="s">
        <v>194</v>
      </c>
      <c r="AN2798" s="199" t="s">
        <v>336</v>
      </c>
      <c r="AO2798" s="197" t="s">
        <v>630</v>
      </c>
      <c r="AP2798" s="199" t="s">
        <v>312</v>
      </c>
      <c r="AQ2798" s="199" t="s">
        <v>52</v>
      </c>
      <c r="AR2798" s="195">
        <v>0</v>
      </c>
      <c r="AS2798" s="195">
        <v>0</v>
      </c>
      <c r="AT2798" s="195">
        <v>0</v>
      </c>
      <c r="AU2798" s="194">
        <v>0</v>
      </c>
      <c r="AV2798" s="194">
        <v>0</v>
      </c>
      <c r="AW2798" s="194">
        <v>0</v>
      </c>
      <c r="AX2798" s="194" t="s">
        <v>639</v>
      </c>
    </row>
    <row r="2799" spans="14:50" ht="16.5" thickBot="1" x14ac:dyDescent="0.3">
      <c r="N2799" s="200" t="s">
        <v>194</v>
      </c>
      <c r="O2799" s="199" t="s">
        <v>384</v>
      </c>
      <c r="P2799" s="197" t="s">
        <v>630</v>
      </c>
      <c r="Q2799" s="199" t="s">
        <v>314</v>
      </c>
      <c r="R2799" s="199" t="s">
        <v>55</v>
      </c>
      <c r="S2799" s="195">
        <v>1.8102424847073371</v>
      </c>
      <c r="T2799" s="195">
        <v>0.6564410363083536</v>
      </c>
      <c r="U2799" s="195">
        <v>2.7576619750764668</v>
      </c>
      <c r="V2799" s="194">
        <v>0</v>
      </c>
      <c r="W2799" s="194">
        <v>0</v>
      </c>
      <c r="X2799" s="194">
        <v>0</v>
      </c>
      <c r="Y2799" s="194" t="s">
        <v>629</v>
      </c>
      <c r="AM2799" s="200" t="s">
        <v>194</v>
      </c>
      <c r="AN2799" s="199" t="s">
        <v>335</v>
      </c>
      <c r="AO2799" s="197" t="s">
        <v>630</v>
      </c>
      <c r="AP2799" s="199" t="s">
        <v>323</v>
      </c>
      <c r="AQ2799" s="199" t="s">
        <v>55</v>
      </c>
      <c r="AR2799" s="195">
        <v>0.40408961514356834</v>
      </c>
      <c r="AS2799" s="195">
        <v>0.6384009986460264</v>
      </c>
      <c r="AT2799" s="195">
        <v>0.63297146464462772</v>
      </c>
      <c r="AU2799" s="194">
        <v>0</v>
      </c>
      <c r="AV2799" s="194">
        <v>0</v>
      </c>
      <c r="AW2799" s="194">
        <v>0</v>
      </c>
      <c r="AX2799" s="194" t="s">
        <v>639</v>
      </c>
    </row>
    <row r="2800" spans="14:50" ht="16.5" thickBot="1" x14ac:dyDescent="0.3">
      <c r="N2800" s="200" t="s">
        <v>194</v>
      </c>
      <c r="O2800" s="199" t="s">
        <v>384</v>
      </c>
      <c r="P2800" s="197" t="s">
        <v>630</v>
      </c>
      <c r="Q2800" s="199" t="s">
        <v>313</v>
      </c>
      <c r="R2800" s="199" t="s">
        <v>55</v>
      </c>
      <c r="S2800" s="195">
        <v>1.460029306255632</v>
      </c>
      <c r="T2800" s="195">
        <v>0.64845142133163336</v>
      </c>
      <c r="U2800" s="195">
        <v>2.251563121347433</v>
      </c>
      <c r="V2800" s="194">
        <v>0</v>
      </c>
      <c r="W2800" s="194">
        <v>0</v>
      </c>
      <c r="X2800" s="194">
        <v>0</v>
      </c>
      <c r="Y2800" s="194" t="s">
        <v>629</v>
      </c>
      <c r="AM2800" s="200" t="s">
        <v>194</v>
      </c>
      <c r="AN2800" s="199" t="s">
        <v>335</v>
      </c>
      <c r="AO2800" s="197" t="s">
        <v>630</v>
      </c>
      <c r="AP2800" s="199" t="s">
        <v>322</v>
      </c>
      <c r="AQ2800" s="199" t="s">
        <v>55</v>
      </c>
      <c r="AR2800" s="195">
        <v>0.40090144532175725</v>
      </c>
      <c r="AS2800" s="195">
        <v>0.63497313789175347</v>
      </c>
      <c r="AT2800" s="195">
        <v>0.63136756722156107</v>
      </c>
      <c r="AU2800" s="194">
        <v>0</v>
      </c>
      <c r="AV2800" s="194">
        <v>0</v>
      </c>
      <c r="AW2800" s="194">
        <v>0</v>
      </c>
      <c r="AX2800" s="194" t="s">
        <v>639</v>
      </c>
    </row>
    <row r="2801" spans="14:50" ht="16.5" thickBot="1" x14ac:dyDescent="0.3">
      <c r="N2801" s="200" t="s">
        <v>194</v>
      </c>
      <c r="O2801" s="199" t="s">
        <v>384</v>
      </c>
      <c r="P2801" s="197" t="s">
        <v>630</v>
      </c>
      <c r="Q2801" s="199" t="s">
        <v>312</v>
      </c>
      <c r="R2801" s="199" t="s">
        <v>55</v>
      </c>
      <c r="S2801" s="195">
        <v>0.47005456030854764</v>
      </c>
      <c r="T2801" s="195">
        <v>0.64845142133163336</v>
      </c>
      <c r="U2801" s="195">
        <v>0.72488785565966185</v>
      </c>
      <c r="V2801" s="194">
        <v>0</v>
      </c>
      <c r="W2801" s="194">
        <v>0</v>
      </c>
      <c r="X2801" s="194">
        <v>0</v>
      </c>
      <c r="Y2801" s="194" t="s">
        <v>629</v>
      </c>
      <c r="AM2801" s="200" t="s">
        <v>194</v>
      </c>
      <c r="AN2801" s="199" t="s">
        <v>335</v>
      </c>
      <c r="AO2801" s="197" t="s">
        <v>630</v>
      </c>
      <c r="AP2801" s="199" t="s">
        <v>321</v>
      </c>
      <c r="AQ2801" s="199" t="s">
        <v>55</v>
      </c>
      <c r="AR2801" s="195">
        <v>0.40408961514356834</v>
      </c>
      <c r="AS2801" s="195">
        <v>0.6384009986460264</v>
      </c>
      <c r="AT2801" s="195">
        <v>0.63297146464462772</v>
      </c>
      <c r="AU2801" s="194">
        <v>0</v>
      </c>
      <c r="AV2801" s="194">
        <v>0</v>
      </c>
      <c r="AW2801" s="194">
        <v>0</v>
      </c>
      <c r="AX2801" s="194" t="s">
        <v>639</v>
      </c>
    </row>
    <row r="2802" spans="14:50" ht="16.5" thickBot="1" x14ac:dyDescent="0.3">
      <c r="N2802" s="200" t="s">
        <v>194</v>
      </c>
      <c r="O2802" s="199" t="s">
        <v>384</v>
      </c>
      <c r="P2802" s="197" t="s">
        <v>630</v>
      </c>
      <c r="Q2802" s="199" t="s">
        <v>323</v>
      </c>
      <c r="R2802" s="199" t="s">
        <v>52</v>
      </c>
      <c r="S2802" s="195">
        <v>0.96340681303915732</v>
      </c>
      <c r="T2802" s="195">
        <v>0.64845142133163347</v>
      </c>
      <c r="U2802" s="195">
        <v>1.4857039114213744</v>
      </c>
      <c r="V2802" s="194">
        <v>0</v>
      </c>
      <c r="W2802" s="194">
        <v>0</v>
      </c>
      <c r="X2802" s="194">
        <v>0</v>
      </c>
      <c r="Y2802" s="194" t="s">
        <v>629</v>
      </c>
      <c r="AM2802" s="200" t="s">
        <v>194</v>
      </c>
      <c r="AN2802" s="199" t="s">
        <v>335</v>
      </c>
      <c r="AO2802" s="197" t="s">
        <v>630</v>
      </c>
      <c r="AP2802" s="199" t="s">
        <v>320</v>
      </c>
      <c r="AQ2802" s="199" t="s">
        <v>55</v>
      </c>
      <c r="AR2802" s="195">
        <v>0.40090144532175725</v>
      </c>
      <c r="AS2802" s="195">
        <v>0.63497313789175347</v>
      </c>
      <c r="AT2802" s="195">
        <v>0.63136756722156107</v>
      </c>
      <c r="AU2802" s="194">
        <v>0</v>
      </c>
      <c r="AV2802" s="194">
        <v>0</v>
      </c>
      <c r="AW2802" s="194">
        <v>0</v>
      </c>
      <c r="AX2802" s="194" t="s">
        <v>639</v>
      </c>
    </row>
    <row r="2803" spans="14:50" ht="16.5" thickBot="1" x14ac:dyDescent="0.3">
      <c r="N2803" s="200" t="s">
        <v>194</v>
      </c>
      <c r="O2803" s="199" t="s">
        <v>384</v>
      </c>
      <c r="P2803" s="197" t="s">
        <v>630</v>
      </c>
      <c r="Q2803" s="199" t="s">
        <v>322</v>
      </c>
      <c r="R2803" s="199" t="s">
        <v>52</v>
      </c>
      <c r="S2803" s="195">
        <v>1.4384970112681665</v>
      </c>
      <c r="T2803" s="195">
        <v>0.64360573230268481</v>
      </c>
      <c r="U2803" s="195">
        <v>2.2350593524416404</v>
      </c>
      <c r="V2803" s="194">
        <v>0</v>
      </c>
      <c r="W2803" s="194">
        <v>0</v>
      </c>
      <c r="X2803" s="194">
        <v>0</v>
      </c>
      <c r="Y2803" s="194" t="s">
        <v>629</v>
      </c>
      <c r="AM2803" s="200" t="s">
        <v>194</v>
      </c>
      <c r="AN2803" s="199" t="s">
        <v>335</v>
      </c>
      <c r="AO2803" s="197" t="s">
        <v>630</v>
      </c>
      <c r="AP2803" s="199" t="s">
        <v>319</v>
      </c>
      <c r="AQ2803" s="199" t="s">
        <v>55</v>
      </c>
      <c r="AR2803" s="195">
        <v>0.40090144532175725</v>
      </c>
      <c r="AS2803" s="195">
        <v>0.63497313789175347</v>
      </c>
      <c r="AT2803" s="195">
        <v>0.63136756722156107</v>
      </c>
      <c r="AU2803" s="194">
        <v>0</v>
      </c>
      <c r="AV2803" s="194">
        <v>0</v>
      </c>
      <c r="AW2803" s="194">
        <v>0</v>
      </c>
      <c r="AX2803" s="194" t="s">
        <v>639</v>
      </c>
    </row>
    <row r="2804" spans="14:50" ht="16.5" thickBot="1" x14ac:dyDescent="0.3">
      <c r="N2804" s="200" t="s">
        <v>194</v>
      </c>
      <c r="O2804" s="199" t="s">
        <v>384</v>
      </c>
      <c r="P2804" s="197" t="s">
        <v>630</v>
      </c>
      <c r="Q2804" s="199" t="s">
        <v>321</v>
      </c>
      <c r="R2804" s="199" t="s">
        <v>52</v>
      </c>
      <c r="S2804" s="195">
        <v>9.6605697584446375</v>
      </c>
      <c r="T2804" s="195">
        <v>0.65644103630835349</v>
      </c>
      <c r="U2804" s="195">
        <v>14.716584162338576</v>
      </c>
      <c r="V2804" s="194">
        <v>0</v>
      </c>
      <c r="W2804" s="194">
        <v>0</v>
      </c>
      <c r="X2804" s="194">
        <v>0</v>
      </c>
      <c r="Y2804" s="194" t="s">
        <v>629</v>
      </c>
      <c r="AM2804" s="200" t="s">
        <v>194</v>
      </c>
      <c r="AN2804" s="199" t="s">
        <v>335</v>
      </c>
      <c r="AO2804" s="197" t="s">
        <v>630</v>
      </c>
      <c r="AP2804" s="199" t="s">
        <v>318</v>
      </c>
      <c r="AQ2804" s="199" t="s">
        <v>55</v>
      </c>
      <c r="AR2804" s="195">
        <v>0.40408961514356834</v>
      </c>
      <c r="AS2804" s="195">
        <v>0.6384009986460264</v>
      </c>
      <c r="AT2804" s="195">
        <v>0.63297146464462772</v>
      </c>
      <c r="AU2804" s="194">
        <v>0</v>
      </c>
      <c r="AV2804" s="194">
        <v>0</v>
      </c>
      <c r="AW2804" s="194">
        <v>0</v>
      </c>
      <c r="AX2804" s="194" t="s">
        <v>639</v>
      </c>
    </row>
    <row r="2805" spans="14:50" ht="16.5" thickBot="1" x14ac:dyDescent="0.3">
      <c r="N2805" s="200" t="s">
        <v>194</v>
      </c>
      <c r="O2805" s="199" t="s">
        <v>384</v>
      </c>
      <c r="P2805" s="197" t="s">
        <v>630</v>
      </c>
      <c r="Q2805" s="199" t="s">
        <v>320</v>
      </c>
      <c r="R2805" s="199" t="s">
        <v>52</v>
      </c>
      <c r="S2805" s="195">
        <v>3.8769458059650446</v>
      </c>
      <c r="T2805" s="195">
        <v>0.64845142133163336</v>
      </c>
      <c r="U2805" s="195">
        <v>5.978776016873411</v>
      </c>
      <c r="V2805" s="194">
        <v>0</v>
      </c>
      <c r="W2805" s="194">
        <v>0</v>
      </c>
      <c r="X2805" s="194">
        <v>0</v>
      </c>
      <c r="Y2805" s="194" t="s">
        <v>629</v>
      </c>
      <c r="AM2805" s="200" t="s">
        <v>194</v>
      </c>
      <c r="AN2805" s="199" t="s">
        <v>335</v>
      </c>
      <c r="AO2805" s="197" t="s">
        <v>630</v>
      </c>
      <c r="AP2805" s="199" t="s">
        <v>317</v>
      </c>
      <c r="AQ2805" s="199" t="s">
        <v>55</v>
      </c>
      <c r="AR2805" s="195">
        <v>0.40090144532175725</v>
      </c>
      <c r="AS2805" s="195">
        <v>0.63497313789175347</v>
      </c>
      <c r="AT2805" s="195">
        <v>0.63136756722156107</v>
      </c>
      <c r="AU2805" s="194">
        <v>0</v>
      </c>
      <c r="AV2805" s="194">
        <v>0</v>
      </c>
      <c r="AW2805" s="194">
        <v>0</v>
      </c>
      <c r="AX2805" s="194" t="s">
        <v>639</v>
      </c>
    </row>
    <row r="2806" spans="14:50" ht="16.5" thickBot="1" x14ac:dyDescent="0.3">
      <c r="N2806" s="200" t="s">
        <v>194</v>
      </c>
      <c r="O2806" s="199" t="s">
        <v>384</v>
      </c>
      <c r="P2806" s="197" t="s">
        <v>630</v>
      </c>
      <c r="Q2806" s="199" t="s">
        <v>319</v>
      </c>
      <c r="R2806" s="199" t="s">
        <v>52</v>
      </c>
      <c r="S2806" s="195">
        <v>3.8197691860254439</v>
      </c>
      <c r="T2806" s="195">
        <v>0.64360573230268481</v>
      </c>
      <c r="U2806" s="195">
        <v>5.9349520899372976</v>
      </c>
      <c r="V2806" s="194">
        <v>0</v>
      </c>
      <c r="W2806" s="194">
        <v>0</v>
      </c>
      <c r="X2806" s="194">
        <v>0</v>
      </c>
      <c r="Y2806" s="194" t="s">
        <v>629</v>
      </c>
      <c r="AM2806" s="200" t="s">
        <v>194</v>
      </c>
      <c r="AN2806" s="199" t="s">
        <v>335</v>
      </c>
      <c r="AO2806" s="197" t="s">
        <v>630</v>
      </c>
      <c r="AP2806" s="199" t="s">
        <v>74</v>
      </c>
      <c r="AQ2806" s="199" t="s">
        <v>55</v>
      </c>
      <c r="AR2806" s="195">
        <v>0.40408961514356834</v>
      </c>
      <c r="AS2806" s="195">
        <v>0.6384009986460264</v>
      </c>
      <c r="AT2806" s="195">
        <v>0.63297146464462772</v>
      </c>
      <c r="AU2806" s="194">
        <v>0</v>
      </c>
      <c r="AV2806" s="194">
        <v>0</v>
      </c>
      <c r="AW2806" s="194">
        <v>0</v>
      </c>
      <c r="AX2806" s="194" t="s">
        <v>639</v>
      </c>
    </row>
    <row r="2807" spans="14:50" ht="16.5" thickBot="1" x14ac:dyDescent="0.3">
      <c r="N2807" s="200" t="s">
        <v>194</v>
      </c>
      <c r="O2807" s="199" t="s">
        <v>384</v>
      </c>
      <c r="P2807" s="197" t="s">
        <v>630</v>
      </c>
      <c r="Q2807" s="199" t="s">
        <v>318</v>
      </c>
      <c r="R2807" s="199" t="s">
        <v>52</v>
      </c>
      <c r="S2807" s="195">
        <v>4.371100704483422</v>
      </c>
      <c r="T2807" s="195">
        <v>0.64845142133163358</v>
      </c>
      <c r="U2807" s="195">
        <v>6.7408298612517603</v>
      </c>
      <c r="V2807" s="194">
        <v>0</v>
      </c>
      <c r="W2807" s="194">
        <v>0</v>
      </c>
      <c r="X2807" s="194">
        <v>0</v>
      </c>
      <c r="Y2807" s="194" t="s">
        <v>629</v>
      </c>
      <c r="AM2807" s="200" t="s">
        <v>194</v>
      </c>
      <c r="AN2807" s="199" t="s">
        <v>335</v>
      </c>
      <c r="AO2807" s="197" t="s">
        <v>630</v>
      </c>
      <c r="AP2807" s="199" t="s">
        <v>316</v>
      </c>
      <c r="AQ2807" s="199" t="s">
        <v>55</v>
      </c>
      <c r="AR2807" s="195">
        <v>0.40408961514356834</v>
      </c>
      <c r="AS2807" s="195">
        <v>0.6384009986460264</v>
      </c>
      <c r="AT2807" s="195">
        <v>0.63297146464462772</v>
      </c>
      <c r="AU2807" s="194">
        <v>0</v>
      </c>
      <c r="AV2807" s="194">
        <v>0</v>
      </c>
      <c r="AW2807" s="194">
        <v>0</v>
      </c>
      <c r="AX2807" s="194" t="s">
        <v>639</v>
      </c>
    </row>
    <row r="2808" spans="14:50" ht="16.5" thickBot="1" x14ac:dyDescent="0.3">
      <c r="N2808" s="200" t="s">
        <v>194</v>
      </c>
      <c r="O2808" s="199" t="s">
        <v>384</v>
      </c>
      <c r="P2808" s="197" t="s">
        <v>630</v>
      </c>
      <c r="Q2808" s="199" t="s">
        <v>317</v>
      </c>
      <c r="R2808" s="199" t="s">
        <v>52</v>
      </c>
      <c r="S2808" s="195">
        <v>2.2287583204833825</v>
      </c>
      <c r="T2808" s="195">
        <v>0.6564410363083536</v>
      </c>
      <c r="U2808" s="195">
        <v>3.3952147979920868</v>
      </c>
      <c r="V2808" s="194">
        <v>0</v>
      </c>
      <c r="W2808" s="194">
        <v>0</v>
      </c>
      <c r="X2808" s="194">
        <v>0</v>
      </c>
      <c r="Y2808" s="194" t="s">
        <v>629</v>
      </c>
      <c r="AM2808" s="200" t="s">
        <v>194</v>
      </c>
      <c r="AN2808" s="199" t="s">
        <v>335</v>
      </c>
      <c r="AO2808" s="197" t="s">
        <v>630</v>
      </c>
      <c r="AP2808" s="199" t="s">
        <v>315</v>
      </c>
      <c r="AQ2808" s="199" t="s">
        <v>55</v>
      </c>
      <c r="AR2808" s="195">
        <v>0.40090144532175725</v>
      </c>
      <c r="AS2808" s="195">
        <v>0.63497313789175347</v>
      </c>
      <c r="AT2808" s="195">
        <v>0.63136756722156107</v>
      </c>
      <c r="AU2808" s="194">
        <v>0</v>
      </c>
      <c r="AV2808" s="194">
        <v>0</v>
      </c>
      <c r="AW2808" s="194">
        <v>0</v>
      </c>
      <c r="AX2808" s="194" t="s">
        <v>639</v>
      </c>
    </row>
    <row r="2809" spans="14:50" ht="16.5" thickBot="1" x14ac:dyDescent="0.3">
      <c r="N2809" s="200" t="s">
        <v>194</v>
      </c>
      <c r="O2809" s="199" t="s">
        <v>384</v>
      </c>
      <c r="P2809" s="197" t="s">
        <v>630</v>
      </c>
      <c r="Q2809" s="199" t="s">
        <v>74</v>
      </c>
      <c r="R2809" s="199" t="s">
        <v>52</v>
      </c>
      <c r="S2809" s="195">
        <v>2.977968172353842</v>
      </c>
      <c r="T2809" s="195">
        <v>0.64845142133163347</v>
      </c>
      <c r="U2809" s="195">
        <v>4.5924306345699843</v>
      </c>
      <c r="V2809" s="194">
        <v>0</v>
      </c>
      <c r="W2809" s="194">
        <v>0</v>
      </c>
      <c r="X2809" s="194">
        <v>0</v>
      </c>
      <c r="Y2809" s="194" t="s">
        <v>629</v>
      </c>
      <c r="AM2809" s="200" t="s">
        <v>194</v>
      </c>
      <c r="AN2809" s="199" t="s">
        <v>335</v>
      </c>
      <c r="AO2809" s="197" t="s">
        <v>630</v>
      </c>
      <c r="AP2809" s="199" t="s">
        <v>314</v>
      </c>
      <c r="AQ2809" s="199" t="s">
        <v>55</v>
      </c>
      <c r="AR2809" s="195">
        <v>0.40408961514356834</v>
      </c>
      <c r="AS2809" s="195">
        <v>0.6384009986460264</v>
      </c>
      <c r="AT2809" s="195">
        <v>0.63297146464462772</v>
      </c>
      <c r="AU2809" s="194">
        <v>0</v>
      </c>
      <c r="AV2809" s="194">
        <v>0</v>
      </c>
      <c r="AW2809" s="194">
        <v>0</v>
      </c>
      <c r="AX2809" s="194" t="s">
        <v>639</v>
      </c>
    </row>
    <row r="2810" spans="14:50" ht="16.5" thickBot="1" x14ac:dyDescent="0.3">
      <c r="N2810" s="200" t="s">
        <v>194</v>
      </c>
      <c r="O2810" s="199" t="s">
        <v>384</v>
      </c>
      <c r="P2810" s="197" t="s">
        <v>630</v>
      </c>
      <c r="Q2810" s="199" t="s">
        <v>316</v>
      </c>
      <c r="R2810" s="199" t="s">
        <v>52</v>
      </c>
      <c r="S2810" s="195">
        <v>4.0002638304602671</v>
      </c>
      <c r="T2810" s="195">
        <v>0.64845142133163347</v>
      </c>
      <c r="U2810" s="195">
        <v>6.1689491284412457</v>
      </c>
      <c r="V2810" s="194">
        <v>0</v>
      </c>
      <c r="W2810" s="194">
        <v>0</v>
      </c>
      <c r="X2810" s="194">
        <v>0</v>
      </c>
      <c r="Y2810" s="194" t="s">
        <v>629</v>
      </c>
      <c r="AM2810" s="200" t="s">
        <v>194</v>
      </c>
      <c r="AN2810" s="199" t="s">
        <v>335</v>
      </c>
      <c r="AO2810" s="197" t="s">
        <v>630</v>
      </c>
      <c r="AP2810" s="199" t="s">
        <v>313</v>
      </c>
      <c r="AQ2810" s="199" t="s">
        <v>55</v>
      </c>
      <c r="AR2810" s="195">
        <v>0.40090144532175725</v>
      </c>
      <c r="AS2810" s="195">
        <v>0.63497313789175347</v>
      </c>
      <c r="AT2810" s="195">
        <v>0.63136756722156107</v>
      </c>
      <c r="AU2810" s="194">
        <v>0</v>
      </c>
      <c r="AV2810" s="194">
        <v>0</v>
      </c>
      <c r="AW2810" s="194">
        <v>0</v>
      </c>
      <c r="AX2810" s="194" t="s">
        <v>639</v>
      </c>
    </row>
    <row r="2811" spans="14:50" ht="16.5" thickBot="1" x14ac:dyDescent="0.3">
      <c r="N2811" s="200" t="s">
        <v>194</v>
      </c>
      <c r="O2811" s="199" t="s">
        <v>384</v>
      </c>
      <c r="P2811" s="197" t="s">
        <v>630</v>
      </c>
      <c r="Q2811" s="199" t="s">
        <v>315</v>
      </c>
      <c r="R2811" s="199" t="s">
        <v>52</v>
      </c>
      <c r="S2811" s="195">
        <v>9.3369414898152439</v>
      </c>
      <c r="T2811" s="195">
        <v>0.65644103630835338</v>
      </c>
      <c r="U2811" s="195">
        <v>14.223579839437939</v>
      </c>
      <c r="V2811" s="194">
        <v>0</v>
      </c>
      <c r="W2811" s="194">
        <v>0</v>
      </c>
      <c r="X2811" s="194">
        <v>0</v>
      </c>
      <c r="Y2811" s="194" t="s">
        <v>629</v>
      </c>
      <c r="AM2811" s="200" t="s">
        <v>194</v>
      </c>
      <c r="AN2811" s="199" t="s">
        <v>335</v>
      </c>
      <c r="AO2811" s="197" t="s">
        <v>630</v>
      </c>
      <c r="AP2811" s="199" t="s">
        <v>312</v>
      </c>
      <c r="AQ2811" s="199" t="s">
        <v>55</v>
      </c>
      <c r="AR2811" s="195">
        <v>0.40408961514356834</v>
      </c>
      <c r="AS2811" s="195">
        <v>0.6384009986460264</v>
      </c>
      <c r="AT2811" s="195">
        <v>0.63297146464462772</v>
      </c>
      <c r="AU2811" s="194">
        <v>0</v>
      </c>
      <c r="AV2811" s="194">
        <v>0</v>
      </c>
      <c r="AW2811" s="194">
        <v>0</v>
      </c>
      <c r="AX2811" s="194" t="s">
        <v>639</v>
      </c>
    </row>
    <row r="2812" spans="14:50" ht="16.5" thickBot="1" x14ac:dyDescent="0.3">
      <c r="N2812" s="200" t="s">
        <v>194</v>
      </c>
      <c r="O2812" s="199" t="s">
        <v>384</v>
      </c>
      <c r="P2812" s="197" t="s">
        <v>630</v>
      </c>
      <c r="Q2812" s="199" t="s">
        <v>314</v>
      </c>
      <c r="R2812" s="199" t="s">
        <v>52</v>
      </c>
      <c r="S2812" s="195">
        <v>1.8102424847073371</v>
      </c>
      <c r="T2812" s="195">
        <v>0.6564410363083536</v>
      </c>
      <c r="U2812" s="195">
        <v>2.7576619750764668</v>
      </c>
      <c r="V2812" s="194">
        <v>0</v>
      </c>
      <c r="W2812" s="194">
        <v>0</v>
      </c>
      <c r="X2812" s="194">
        <v>0</v>
      </c>
      <c r="Y2812" s="194" t="s">
        <v>629</v>
      </c>
      <c r="AM2812" s="200" t="s">
        <v>194</v>
      </c>
      <c r="AN2812" s="199" t="s">
        <v>335</v>
      </c>
      <c r="AO2812" s="197" t="s">
        <v>630</v>
      </c>
      <c r="AP2812" s="199" t="s">
        <v>323</v>
      </c>
      <c r="AQ2812" s="199" t="s">
        <v>52</v>
      </c>
      <c r="AR2812" s="195">
        <v>0.40408961514356834</v>
      </c>
      <c r="AS2812" s="195">
        <v>0.6384009986460264</v>
      </c>
      <c r="AT2812" s="195">
        <v>0.63297146464462772</v>
      </c>
      <c r="AU2812" s="194">
        <v>0</v>
      </c>
      <c r="AV2812" s="194">
        <v>0</v>
      </c>
      <c r="AW2812" s="194">
        <v>0</v>
      </c>
      <c r="AX2812" s="194" t="s">
        <v>639</v>
      </c>
    </row>
    <row r="2813" spans="14:50" ht="16.5" thickBot="1" x14ac:dyDescent="0.3">
      <c r="N2813" s="200" t="s">
        <v>194</v>
      </c>
      <c r="O2813" s="199" t="s">
        <v>384</v>
      </c>
      <c r="P2813" s="197" t="s">
        <v>630</v>
      </c>
      <c r="Q2813" s="199" t="s">
        <v>313</v>
      </c>
      <c r="R2813" s="199" t="s">
        <v>52</v>
      </c>
      <c r="S2813" s="195">
        <v>1.460029306255632</v>
      </c>
      <c r="T2813" s="195">
        <v>0.64845142133163336</v>
      </c>
      <c r="U2813" s="195">
        <v>2.251563121347433</v>
      </c>
      <c r="V2813" s="194">
        <v>0</v>
      </c>
      <c r="W2813" s="194">
        <v>0</v>
      </c>
      <c r="X2813" s="194">
        <v>0</v>
      </c>
      <c r="Y2813" s="194" t="s">
        <v>629</v>
      </c>
      <c r="AM2813" s="200" t="s">
        <v>194</v>
      </c>
      <c r="AN2813" s="199" t="s">
        <v>335</v>
      </c>
      <c r="AO2813" s="197" t="s">
        <v>630</v>
      </c>
      <c r="AP2813" s="199" t="s">
        <v>322</v>
      </c>
      <c r="AQ2813" s="199" t="s">
        <v>52</v>
      </c>
      <c r="AR2813" s="195">
        <v>0.40090144532175725</v>
      </c>
      <c r="AS2813" s="195">
        <v>0.63497313789175347</v>
      </c>
      <c r="AT2813" s="195">
        <v>0.63136756722156107</v>
      </c>
      <c r="AU2813" s="194">
        <v>0</v>
      </c>
      <c r="AV2813" s="194">
        <v>0</v>
      </c>
      <c r="AW2813" s="194">
        <v>0</v>
      </c>
      <c r="AX2813" s="194" t="s">
        <v>639</v>
      </c>
    </row>
    <row r="2814" spans="14:50" ht="16.5" thickBot="1" x14ac:dyDescent="0.3">
      <c r="N2814" s="200" t="s">
        <v>194</v>
      </c>
      <c r="O2814" s="199" t="s">
        <v>384</v>
      </c>
      <c r="P2814" s="197" t="s">
        <v>630</v>
      </c>
      <c r="Q2814" s="199" t="s">
        <v>312</v>
      </c>
      <c r="R2814" s="199" t="s">
        <v>52</v>
      </c>
      <c r="S2814" s="195">
        <v>0.47005456030854764</v>
      </c>
      <c r="T2814" s="195">
        <v>0.64845142133163336</v>
      </c>
      <c r="U2814" s="195">
        <v>0.72488785565966185</v>
      </c>
      <c r="V2814" s="194">
        <v>0</v>
      </c>
      <c r="W2814" s="194">
        <v>0</v>
      </c>
      <c r="X2814" s="194">
        <v>0</v>
      </c>
      <c r="Y2814" s="194" t="s">
        <v>629</v>
      </c>
      <c r="AM2814" s="200" t="s">
        <v>194</v>
      </c>
      <c r="AN2814" s="199" t="s">
        <v>335</v>
      </c>
      <c r="AO2814" s="197" t="s">
        <v>630</v>
      </c>
      <c r="AP2814" s="199" t="s">
        <v>321</v>
      </c>
      <c r="AQ2814" s="199" t="s">
        <v>52</v>
      </c>
      <c r="AR2814" s="195">
        <v>0.40408961514356834</v>
      </c>
      <c r="AS2814" s="195">
        <v>0.6384009986460264</v>
      </c>
      <c r="AT2814" s="195">
        <v>0.63297146464462772</v>
      </c>
      <c r="AU2814" s="194">
        <v>0</v>
      </c>
      <c r="AV2814" s="194">
        <v>0</v>
      </c>
      <c r="AW2814" s="194">
        <v>0</v>
      </c>
      <c r="AX2814" s="194" t="s">
        <v>639</v>
      </c>
    </row>
    <row r="2815" spans="14:50" ht="16.5" thickBot="1" x14ac:dyDescent="0.3">
      <c r="N2815" s="200" t="s">
        <v>194</v>
      </c>
      <c r="O2815" s="199" t="s">
        <v>383</v>
      </c>
      <c r="P2815" s="197" t="s">
        <v>630</v>
      </c>
      <c r="Q2815" s="199" t="s">
        <v>323</v>
      </c>
      <c r="R2815" s="199" t="s">
        <v>55</v>
      </c>
      <c r="S2815" s="195">
        <v>4.6605435911224971E-2</v>
      </c>
      <c r="T2815" s="195">
        <v>0.64346750308775524</v>
      </c>
      <c r="U2815" s="195">
        <v>7.242857749238811E-2</v>
      </c>
      <c r="V2815" s="194">
        <v>0</v>
      </c>
      <c r="W2815" s="194">
        <v>0</v>
      </c>
      <c r="X2815" s="194">
        <v>0</v>
      </c>
      <c r="Y2815" s="194" t="s">
        <v>629</v>
      </c>
      <c r="AM2815" s="200" t="s">
        <v>194</v>
      </c>
      <c r="AN2815" s="199" t="s">
        <v>335</v>
      </c>
      <c r="AO2815" s="197" t="s">
        <v>630</v>
      </c>
      <c r="AP2815" s="199" t="s">
        <v>320</v>
      </c>
      <c r="AQ2815" s="199" t="s">
        <v>52</v>
      </c>
      <c r="AR2815" s="195">
        <v>0.40090144532175725</v>
      </c>
      <c r="AS2815" s="195">
        <v>0.63497313789175347</v>
      </c>
      <c r="AT2815" s="195">
        <v>0.63136756722156107</v>
      </c>
      <c r="AU2815" s="194">
        <v>0</v>
      </c>
      <c r="AV2815" s="194">
        <v>0</v>
      </c>
      <c r="AW2815" s="194">
        <v>0</v>
      </c>
      <c r="AX2815" s="194" t="s">
        <v>639</v>
      </c>
    </row>
    <row r="2816" spans="14:50" ht="16.5" thickBot="1" x14ac:dyDescent="0.3">
      <c r="N2816" s="200" t="s">
        <v>194</v>
      </c>
      <c r="O2816" s="199" t="s">
        <v>383</v>
      </c>
      <c r="P2816" s="197" t="s">
        <v>630</v>
      </c>
      <c r="Q2816" s="199" t="s">
        <v>322</v>
      </c>
      <c r="R2816" s="199" t="s">
        <v>55</v>
      </c>
      <c r="S2816" s="195">
        <v>5.4723795336977361E-2</v>
      </c>
      <c r="T2816" s="195">
        <v>0.72098306672361323</v>
      </c>
      <c r="U2816" s="195">
        <v>7.5901637448519396E-2</v>
      </c>
      <c r="V2816" s="194">
        <v>0</v>
      </c>
      <c r="W2816" s="194">
        <v>0</v>
      </c>
      <c r="X2816" s="194">
        <v>0</v>
      </c>
      <c r="Y2816" s="194" t="s">
        <v>629</v>
      </c>
      <c r="AM2816" s="200" t="s">
        <v>194</v>
      </c>
      <c r="AN2816" s="199" t="s">
        <v>335</v>
      </c>
      <c r="AO2816" s="197" t="s">
        <v>630</v>
      </c>
      <c r="AP2816" s="199" t="s">
        <v>319</v>
      </c>
      <c r="AQ2816" s="199" t="s">
        <v>52</v>
      </c>
      <c r="AR2816" s="195">
        <v>0.40090144532175725</v>
      </c>
      <c r="AS2816" s="195">
        <v>0.63497313789175347</v>
      </c>
      <c r="AT2816" s="195">
        <v>0.63136756722156107</v>
      </c>
      <c r="AU2816" s="194">
        <v>0</v>
      </c>
      <c r="AV2816" s="194">
        <v>0</v>
      </c>
      <c r="AW2816" s="194">
        <v>0</v>
      </c>
      <c r="AX2816" s="194" t="s">
        <v>639</v>
      </c>
    </row>
    <row r="2817" spans="14:50" ht="16.5" thickBot="1" x14ac:dyDescent="0.3">
      <c r="N2817" s="200" t="s">
        <v>194</v>
      </c>
      <c r="O2817" s="199" t="s">
        <v>383</v>
      </c>
      <c r="P2817" s="197" t="s">
        <v>630</v>
      </c>
      <c r="Q2817" s="199" t="s">
        <v>321</v>
      </c>
      <c r="R2817" s="199" t="s">
        <v>55</v>
      </c>
      <c r="S2817" s="195">
        <v>5.0480382426172546E-2</v>
      </c>
      <c r="T2817" s="195">
        <v>0.68168080498260297</v>
      </c>
      <c r="U2817" s="195">
        <v>7.40528148323919E-2</v>
      </c>
      <c r="V2817" s="194">
        <v>0</v>
      </c>
      <c r="W2817" s="194">
        <v>0</v>
      </c>
      <c r="X2817" s="194">
        <v>0</v>
      </c>
      <c r="Y2817" s="194" t="s">
        <v>629</v>
      </c>
      <c r="AM2817" s="200" t="s">
        <v>194</v>
      </c>
      <c r="AN2817" s="199" t="s">
        <v>335</v>
      </c>
      <c r="AO2817" s="197" t="s">
        <v>630</v>
      </c>
      <c r="AP2817" s="199" t="s">
        <v>318</v>
      </c>
      <c r="AQ2817" s="199" t="s">
        <v>52</v>
      </c>
      <c r="AR2817" s="195">
        <v>0.40408961514356834</v>
      </c>
      <c r="AS2817" s="195">
        <v>0.6384009986460264</v>
      </c>
      <c r="AT2817" s="195">
        <v>0.63297146464462772</v>
      </c>
      <c r="AU2817" s="194">
        <v>0</v>
      </c>
      <c r="AV2817" s="194">
        <v>0</v>
      </c>
      <c r="AW2817" s="194">
        <v>0</v>
      </c>
      <c r="AX2817" s="194" t="s">
        <v>639</v>
      </c>
    </row>
    <row r="2818" spans="14:50" ht="16.5" thickBot="1" x14ac:dyDescent="0.3">
      <c r="N2818" s="200" t="s">
        <v>194</v>
      </c>
      <c r="O2818" s="199" t="s">
        <v>383</v>
      </c>
      <c r="P2818" s="197" t="s">
        <v>630</v>
      </c>
      <c r="Q2818" s="199" t="s">
        <v>320</v>
      </c>
      <c r="R2818" s="199" t="s">
        <v>55</v>
      </c>
      <c r="S2818" s="195">
        <v>4.6605435911224971E-2</v>
      </c>
      <c r="T2818" s="195">
        <v>0.64346750308775524</v>
      </c>
      <c r="U2818" s="195">
        <v>7.242857749238811E-2</v>
      </c>
      <c r="V2818" s="194">
        <v>0</v>
      </c>
      <c r="W2818" s="194">
        <v>0</v>
      </c>
      <c r="X2818" s="194">
        <v>0</v>
      </c>
      <c r="Y2818" s="194" t="s">
        <v>629</v>
      </c>
      <c r="AM2818" s="200" t="s">
        <v>194</v>
      </c>
      <c r="AN2818" s="199" t="s">
        <v>335</v>
      </c>
      <c r="AO2818" s="197" t="s">
        <v>630</v>
      </c>
      <c r="AP2818" s="199" t="s">
        <v>317</v>
      </c>
      <c r="AQ2818" s="199" t="s">
        <v>52</v>
      </c>
      <c r="AR2818" s="195">
        <v>0.40090144532175725</v>
      </c>
      <c r="AS2818" s="195">
        <v>0.63497313789175347</v>
      </c>
      <c r="AT2818" s="195">
        <v>0.63136756722156107</v>
      </c>
      <c r="AU2818" s="194">
        <v>0</v>
      </c>
      <c r="AV2818" s="194">
        <v>0</v>
      </c>
      <c r="AW2818" s="194">
        <v>0</v>
      </c>
      <c r="AX2818" s="194" t="s">
        <v>639</v>
      </c>
    </row>
    <row r="2819" spans="14:50" ht="16.5" thickBot="1" x14ac:dyDescent="0.3">
      <c r="N2819" s="200" t="s">
        <v>194</v>
      </c>
      <c r="O2819" s="199" t="s">
        <v>383</v>
      </c>
      <c r="P2819" s="197" t="s">
        <v>630</v>
      </c>
      <c r="Q2819" s="199" t="s">
        <v>319</v>
      </c>
      <c r="R2819" s="199" t="s">
        <v>55</v>
      </c>
      <c r="S2819" s="195">
        <v>5.4723795336977361E-2</v>
      </c>
      <c r="T2819" s="195">
        <v>0.72098306672361323</v>
      </c>
      <c r="U2819" s="195">
        <v>7.5901637448519396E-2</v>
      </c>
      <c r="V2819" s="194">
        <v>0</v>
      </c>
      <c r="W2819" s="194">
        <v>0</v>
      </c>
      <c r="X2819" s="194">
        <v>0</v>
      </c>
      <c r="Y2819" s="194" t="s">
        <v>629</v>
      </c>
      <c r="AM2819" s="200" t="s">
        <v>194</v>
      </c>
      <c r="AN2819" s="199" t="s">
        <v>335</v>
      </c>
      <c r="AO2819" s="197" t="s">
        <v>630</v>
      </c>
      <c r="AP2819" s="199" t="s">
        <v>74</v>
      </c>
      <c r="AQ2819" s="199" t="s">
        <v>52</v>
      </c>
      <c r="AR2819" s="195">
        <v>0.40408961514356834</v>
      </c>
      <c r="AS2819" s="195">
        <v>0.6384009986460264</v>
      </c>
      <c r="AT2819" s="195">
        <v>0.63297146464462772</v>
      </c>
      <c r="AU2819" s="194">
        <v>0</v>
      </c>
      <c r="AV2819" s="194">
        <v>0</v>
      </c>
      <c r="AW2819" s="194">
        <v>0</v>
      </c>
      <c r="AX2819" s="194" t="s">
        <v>639</v>
      </c>
    </row>
    <row r="2820" spans="14:50" ht="16.5" thickBot="1" x14ac:dyDescent="0.3">
      <c r="N2820" s="200" t="s">
        <v>194</v>
      </c>
      <c r="O2820" s="199" t="s">
        <v>383</v>
      </c>
      <c r="P2820" s="197" t="s">
        <v>630</v>
      </c>
      <c r="Q2820" s="199" t="s">
        <v>318</v>
      </c>
      <c r="R2820" s="199" t="s">
        <v>55</v>
      </c>
      <c r="S2820" s="195">
        <v>4.6605435911224971E-2</v>
      </c>
      <c r="T2820" s="195">
        <v>0.64346750308775524</v>
      </c>
      <c r="U2820" s="195">
        <v>7.242857749238811E-2</v>
      </c>
      <c r="V2820" s="194">
        <v>0</v>
      </c>
      <c r="W2820" s="194">
        <v>0</v>
      </c>
      <c r="X2820" s="194">
        <v>0</v>
      </c>
      <c r="Y2820" s="194" t="s">
        <v>629</v>
      </c>
      <c r="AM2820" s="200" t="s">
        <v>194</v>
      </c>
      <c r="AN2820" s="199" t="s">
        <v>335</v>
      </c>
      <c r="AO2820" s="197" t="s">
        <v>630</v>
      </c>
      <c r="AP2820" s="199" t="s">
        <v>316</v>
      </c>
      <c r="AQ2820" s="199" t="s">
        <v>52</v>
      </c>
      <c r="AR2820" s="195">
        <v>0.40408961514356834</v>
      </c>
      <c r="AS2820" s="195">
        <v>0.6384009986460264</v>
      </c>
      <c r="AT2820" s="195">
        <v>0.63297146464462772</v>
      </c>
      <c r="AU2820" s="194">
        <v>0</v>
      </c>
      <c r="AV2820" s="194">
        <v>0</v>
      </c>
      <c r="AW2820" s="194">
        <v>0</v>
      </c>
      <c r="AX2820" s="194" t="s">
        <v>639</v>
      </c>
    </row>
    <row r="2821" spans="14:50" ht="16.5" thickBot="1" x14ac:dyDescent="0.3">
      <c r="N2821" s="200" t="s">
        <v>194</v>
      </c>
      <c r="O2821" s="199" t="s">
        <v>383</v>
      </c>
      <c r="P2821" s="197" t="s">
        <v>630</v>
      </c>
      <c r="Q2821" s="199" t="s">
        <v>317</v>
      </c>
      <c r="R2821" s="199" t="s">
        <v>55</v>
      </c>
      <c r="S2821" s="195">
        <v>5.4723795336977361E-2</v>
      </c>
      <c r="T2821" s="195">
        <v>0.72098306672361323</v>
      </c>
      <c r="U2821" s="195">
        <v>7.5901637448519396E-2</v>
      </c>
      <c r="V2821" s="194">
        <v>0</v>
      </c>
      <c r="W2821" s="194">
        <v>0</v>
      </c>
      <c r="X2821" s="194">
        <v>0</v>
      </c>
      <c r="Y2821" s="194" t="s">
        <v>629</v>
      </c>
      <c r="AM2821" s="200" t="s">
        <v>194</v>
      </c>
      <c r="AN2821" s="199" t="s">
        <v>335</v>
      </c>
      <c r="AO2821" s="197" t="s">
        <v>630</v>
      </c>
      <c r="AP2821" s="199" t="s">
        <v>315</v>
      </c>
      <c r="AQ2821" s="199" t="s">
        <v>52</v>
      </c>
      <c r="AR2821" s="195">
        <v>0.40090144532175725</v>
      </c>
      <c r="AS2821" s="195">
        <v>0.63497313789175347</v>
      </c>
      <c r="AT2821" s="195">
        <v>0.63136756722156107</v>
      </c>
      <c r="AU2821" s="194">
        <v>0</v>
      </c>
      <c r="AV2821" s="194">
        <v>0</v>
      </c>
      <c r="AW2821" s="194">
        <v>0</v>
      </c>
      <c r="AX2821" s="194" t="s">
        <v>639</v>
      </c>
    </row>
    <row r="2822" spans="14:50" ht="16.5" thickBot="1" x14ac:dyDescent="0.3">
      <c r="N2822" s="200" t="s">
        <v>194</v>
      </c>
      <c r="O2822" s="199" t="s">
        <v>383</v>
      </c>
      <c r="P2822" s="197" t="s">
        <v>630</v>
      </c>
      <c r="Q2822" s="199" t="s">
        <v>74</v>
      </c>
      <c r="R2822" s="199" t="s">
        <v>55</v>
      </c>
      <c r="S2822" s="195">
        <v>4.6605435911224971E-2</v>
      </c>
      <c r="T2822" s="195">
        <v>0.64346750308775524</v>
      </c>
      <c r="U2822" s="195">
        <v>7.242857749238811E-2</v>
      </c>
      <c r="V2822" s="194">
        <v>0</v>
      </c>
      <c r="W2822" s="194">
        <v>0</v>
      </c>
      <c r="X2822" s="194">
        <v>0</v>
      </c>
      <c r="Y2822" s="194" t="s">
        <v>629</v>
      </c>
      <c r="AM2822" s="200" t="s">
        <v>194</v>
      </c>
      <c r="AN2822" s="199" t="s">
        <v>335</v>
      </c>
      <c r="AO2822" s="197" t="s">
        <v>630</v>
      </c>
      <c r="AP2822" s="199" t="s">
        <v>314</v>
      </c>
      <c r="AQ2822" s="199" t="s">
        <v>52</v>
      </c>
      <c r="AR2822" s="195">
        <v>0.40408961514356834</v>
      </c>
      <c r="AS2822" s="195">
        <v>0.6384009986460264</v>
      </c>
      <c r="AT2822" s="195">
        <v>0.63297146464462772</v>
      </c>
      <c r="AU2822" s="194">
        <v>0</v>
      </c>
      <c r="AV2822" s="194">
        <v>0</v>
      </c>
      <c r="AW2822" s="194">
        <v>0</v>
      </c>
      <c r="AX2822" s="194" t="s">
        <v>639</v>
      </c>
    </row>
    <row r="2823" spans="14:50" ht="16.5" thickBot="1" x14ac:dyDescent="0.3">
      <c r="N2823" s="200" t="s">
        <v>194</v>
      </c>
      <c r="O2823" s="199" t="s">
        <v>383</v>
      </c>
      <c r="P2823" s="197" t="s">
        <v>630</v>
      </c>
      <c r="Q2823" s="199" t="s">
        <v>316</v>
      </c>
      <c r="R2823" s="199" t="s">
        <v>55</v>
      </c>
      <c r="S2823" s="195">
        <v>4.6605435911224971E-2</v>
      </c>
      <c r="T2823" s="195">
        <v>0.64346750308775524</v>
      </c>
      <c r="U2823" s="195">
        <v>7.242857749238811E-2</v>
      </c>
      <c r="V2823" s="194">
        <v>0</v>
      </c>
      <c r="W2823" s="194">
        <v>0</v>
      </c>
      <c r="X2823" s="194">
        <v>0</v>
      </c>
      <c r="Y2823" s="194" t="s">
        <v>629</v>
      </c>
      <c r="AM2823" s="200" t="s">
        <v>194</v>
      </c>
      <c r="AN2823" s="199" t="s">
        <v>335</v>
      </c>
      <c r="AO2823" s="197" t="s">
        <v>630</v>
      </c>
      <c r="AP2823" s="199" t="s">
        <v>313</v>
      </c>
      <c r="AQ2823" s="199" t="s">
        <v>52</v>
      </c>
      <c r="AR2823" s="195">
        <v>0.40090144532175725</v>
      </c>
      <c r="AS2823" s="195">
        <v>0.63497313789175347</v>
      </c>
      <c r="AT2823" s="195">
        <v>0.63136756722156107</v>
      </c>
      <c r="AU2823" s="194">
        <v>0</v>
      </c>
      <c r="AV2823" s="194">
        <v>0</v>
      </c>
      <c r="AW2823" s="194">
        <v>0</v>
      </c>
      <c r="AX2823" s="194" t="s">
        <v>639</v>
      </c>
    </row>
    <row r="2824" spans="14:50" ht="16.5" thickBot="1" x14ac:dyDescent="0.3">
      <c r="N2824" s="200" t="s">
        <v>194</v>
      </c>
      <c r="O2824" s="199" t="s">
        <v>383</v>
      </c>
      <c r="P2824" s="197" t="s">
        <v>630</v>
      </c>
      <c r="Q2824" s="199" t="s">
        <v>315</v>
      </c>
      <c r="R2824" s="199" t="s">
        <v>55</v>
      </c>
      <c r="S2824" s="195">
        <v>5.0480382426172546E-2</v>
      </c>
      <c r="T2824" s="195">
        <v>0.68168080498260297</v>
      </c>
      <c r="U2824" s="195">
        <v>7.40528148323919E-2</v>
      </c>
      <c r="V2824" s="194">
        <v>0</v>
      </c>
      <c r="W2824" s="194">
        <v>0</v>
      </c>
      <c r="X2824" s="194">
        <v>0</v>
      </c>
      <c r="Y2824" s="194" t="s">
        <v>629</v>
      </c>
      <c r="AM2824" s="200" t="s">
        <v>194</v>
      </c>
      <c r="AN2824" s="199" t="s">
        <v>335</v>
      </c>
      <c r="AO2824" s="197" t="s">
        <v>630</v>
      </c>
      <c r="AP2824" s="199" t="s">
        <v>312</v>
      </c>
      <c r="AQ2824" s="199" t="s">
        <v>52</v>
      </c>
      <c r="AR2824" s="195">
        <v>0.40408961514356834</v>
      </c>
      <c r="AS2824" s="195">
        <v>0.6384009986460264</v>
      </c>
      <c r="AT2824" s="195">
        <v>0.63297146464462772</v>
      </c>
      <c r="AU2824" s="194">
        <v>0</v>
      </c>
      <c r="AV2824" s="194">
        <v>0</v>
      </c>
      <c r="AW2824" s="194">
        <v>0</v>
      </c>
      <c r="AX2824" s="194" t="s">
        <v>639</v>
      </c>
    </row>
    <row r="2825" spans="14:50" ht="16.5" thickBot="1" x14ac:dyDescent="0.3">
      <c r="N2825" s="200" t="s">
        <v>194</v>
      </c>
      <c r="O2825" s="199" t="s">
        <v>383</v>
      </c>
      <c r="P2825" s="197" t="s">
        <v>630</v>
      </c>
      <c r="Q2825" s="199" t="s">
        <v>314</v>
      </c>
      <c r="R2825" s="199" t="s">
        <v>55</v>
      </c>
      <c r="S2825" s="195">
        <v>5.0480382426172546E-2</v>
      </c>
      <c r="T2825" s="195">
        <v>0.68168080498260297</v>
      </c>
      <c r="U2825" s="195">
        <v>7.40528148323919E-2</v>
      </c>
      <c r="V2825" s="194">
        <v>0</v>
      </c>
      <c r="W2825" s="194">
        <v>0</v>
      </c>
      <c r="X2825" s="194">
        <v>0</v>
      </c>
      <c r="Y2825" s="194" t="s">
        <v>629</v>
      </c>
      <c r="AM2825" s="200" t="s">
        <v>194</v>
      </c>
      <c r="AN2825" s="199" t="s">
        <v>334</v>
      </c>
      <c r="AO2825" s="197" t="s">
        <v>630</v>
      </c>
      <c r="AP2825" s="199" t="s">
        <v>323</v>
      </c>
      <c r="AQ2825" s="199" t="s">
        <v>55</v>
      </c>
      <c r="AR2825" s="195">
        <v>0.27272713240419816</v>
      </c>
      <c r="AS2825" s="195">
        <v>0.63301462862889579</v>
      </c>
      <c r="AT2825" s="195">
        <v>0.4308385937224275</v>
      </c>
      <c r="AU2825" s="194">
        <v>0</v>
      </c>
      <c r="AV2825" s="194">
        <v>0</v>
      </c>
      <c r="AW2825" s="194">
        <v>0</v>
      </c>
      <c r="AX2825" s="194" t="s">
        <v>639</v>
      </c>
    </row>
    <row r="2826" spans="14:50" ht="16.5" thickBot="1" x14ac:dyDescent="0.3">
      <c r="N2826" s="200" t="s">
        <v>194</v>
      </c>
      <c r="O2826" s="199" t="s">
        <v>383</v>
      </c>
      <c r="P2826" s="197" t="s">
        <v>630</v>
      </c>
      <c r="Q2826" s="199" t="s">
        <v>313</v>
      </c>
      <c r="R2826" s="199" t="s">
        <v>55</v>
      </c>
      <c r="S2826" s="195">
        <v>4.6605435911224971E-2</v>
      </c>
      <c r="T2826" s="195">
        <v>0.64346750308775524</v>
      </c>
      <c r="U2826" s="195">
        <v>7.242857749238811E-2</v>
      </c>
      <c r="V2826" s="194">
        <v>0</v>
      </c>
      <c r="W2826" s="194">
        <v>0</v>
      </c>
      <c r="X2826" s="194">
        <v>0</v>
      </c>
      <c r="Y2826" s="194" t="s">
        <v>629</v>
      </c>
      <c r="AM2826" s="200" t="s">
        <v>194</v>
      </c>
      <c r="AN2826" s="199" t="s">
        <v>334</v>
      </c>
      <c r="AO2826" s="197" t="s">
        <v>630</v>
      </c>
      <c r="AP2826" s="199" t="s">
        <v>322</v>
      </c>
      <c r="AQ2826" s="199" t="s">
        <v>55</v>
      </c>
      <c r="AR2826" s="195">
        <v>0.2704619244027176</v>
      </c>
      <c r="AS2826" s="195">
        <v>0.6289936729180079</v>
      </c>
      <c r="AT2826" s="195">
        <v>0.42999148647711999</v>
      </c>
      <c r="AU2826" s="194">
        <v>0</v>
      </c>
      <c r="AV2826" s="194">
        <v>0</v>
      </c>
      <c r="AW2826" s="194">
        <v>0</v>
      </c>
      <c r="AX2826" s="194" t="s">
        <v>639</v>
      </c>
    </row>
    <row r="2827" spans="14:50" ht="16.5" thickBot="1" x14ac:dyDescent="0.3">
      <c r="N2827" s="200" t="s">
        <v>194</v>
      </c>
      <c r="O2827" s="199" t="s">
        <v>383</v>
      </c>
      <c r="P2827" s="197" t="s">
        <v>630</v>
      </c>
      <c r="Q2827" s="199" t="s">
        <v>312</v>
      </c>
      <c r="R2827" s="199" t="s">
        <v>55</v>
      </c>
      <c r="S2827" s="195">
        <v>4.8917967466987393E-2</v>
      </c>
      <c r="T2827" s="195">
        <v>0.6677913077457388</v>
      </c>
      <c r="U2827" s="195">
        <v>7.3253375567465279E-2</v>
      </c>
      <c r="V2827" s="194">
        <v>0</v>
      </c>
      <c r="W2827" s="194">
        <v>0</v>
      </c>
      <c r="X2827" s="194">
        <v>0</v>
      </c>
      <c r="Y2827" s="194" t="s">
        <v>629</v>
      </c>
      <c r="AM2827" s="200" t="s">
        <v>194</v>
      </c>
      <c r="AN2827" s="199" t="s">
        <v>334</v>
      </c>
      <c r="AO2827" s="197" t="s">
        <v>630</v>
      </c>
      <c r="AP2827" s="199" t="s">
        <v>321</v>
      </c>
      <c r="AQ2827" s="199" t="s">
        <v>55</v>
      </c>
      <c r="AR2827" s="195">
        <v>0.27272713240419816</v>
      </c>
      <c r="AS2827" s="195">
        <v>0.63301462862889579</v>
      </c>
      <c r="AT2827" s="195">
        <v>0.4308385937224275</v>
      </c>
      <c r="AU2827" s="194">
        <v>0</v>
      </c>
      <c r="AV2827" s="194">
        <v>0</v>
      </c>
      <c r="AW2827" s="194">
        <v>0</v>
      </c>
      <c r="AX2827" s="194" t="s">
        <v>639</v>
      </c>
    </row>
    <row r="2828" spans="14:50" ht="16.5" thickBot="1" x14ac:dyDescent="0.3">
      <c r="N2828" s="200" t="s">
        <v>194</v>
      </c>
      <c r="O2828" s="199" t="s">
        <v>383</v>
      </c>
      <c r="P2828" s="197" t="s">
        <v>630</v>
      </c>
      <c r="Q2828" s="199" t="s">
        <v>323</v>
      </c>
      <c r="R2828" s="199" t="s">
        <v>52</v>
      </c>
      <c r="S2828" s="195">
        <v>4.4860285236808309E-2</v>
      </c>
      <c r="T2828" s="195">
        <v>0.64346750308775524</v>
      </c>
      <c r="U2828" s="195">
        <v>6.971647367045096E-2</v>
      </c>
      <c r="V2828" s="194">
        <v>0</v>
      </c>
      <c r="W2828" s="194">
        <v>0</v>
      </c>
      <c r="X2828" s="194">
        <v>0</v>
      </c>
      <c r="Y2828" s="194" t="s">
        <v>629</v>
      </c>
      <c r="AM2828" s="200" t="s">
        <v>194</v>
      </c>
      <c r="AN2828" s="199" t="s">
        <v>334</v>
      </c>
      <c r="AO2828" s="197" t="s">
        <v>630</v>
      </c>
      <c r="AP2828" s="199" t="s">
        <v>320</v>
      </c>
      <c r="AQ2828" s="199" t="s">
        <v>55</v>
      </c>
      <c r="AR2828" s="195">
        <v>0.2704619244027176</v>
      </c>
      <c r="AS2828" s="195">
        <v>0.6289936729180079</v>
      </c>
      <c r="AT2828" s="195">
        <v>0.42999148647711999</v>
      </c>
      <c r="AU2828" s="194">
        <v>0</v>
      </c>
      <c r="AV2828" s="194">
        <v>0</v>
      </c>
      <c r="AW2828" s="194">
        <v>0</v>
      </c>
      <c r="AX2828" s="194" t="s">
        <v>639</v>
      </c>
    </row>
    <row r="2829" spans="14:50" ht="16.5" thickBot="1" x14ac:dyDescent="0.3">
      <c r="N2829" s="200" t="s">
        <v>194</v>
      </c>
      <c r="O2829" s="199" t="s">
        <v>383</v>
      </c>
      <c r="P2829" s="197" t="s">
        <v>630</v>
      </c>
      <c r="Q2829" s="199" t="s">
        <v>322</v>
      </c>
      <c r="R2829" s="199" t="s">
        <v>52</v>
      </c>
      <c r="S2829" s="195">
        <v>5.2674650929855453E-2</v>
      </c>
      <c r="T2829" s="195">
        <v>0.72098306672361323</v>
      </c>
      <c r="U2829" s="195">
        <v>7.3059484141876713E-2</v>
      </c>
      <c r="V2829" s="194">
        <v>0</v>
      </c>
      <c r="W2829" s="194">
        <v>0</v>
      </c>
      <c r="X2829" s="194">
        <v>0</v>
      </c>
      <c r="Y2829" s="194" t="s">
        <v>629</v>
      </c>
      <c r="AM2829" s="200" t="s">
        <v>194</v>
      </c>
      <c r="AN2829" s="199" t="s">
        <v>334</v>
      </c>
      <c r="AO2829" s="197" t="s">
        <v>630</v>
      </c>
      <c r="AP2829" s="199" t="s">
        <v>319</v>
      </c>
      <c r="AQ2829" s="199" t="s">
        <v>55</v>
      </c>
      <c r="AR2829" s="195">
        <v>0.2704619244027176</v>
      </c>
      <c r="AS2829" s="195">
        <v>0.6289936729180079</v>
      </c>
      <c r="AT2829" s="195">
        <v>0.42999148647711999</v>
      </c>
      <c r="AU2829" s="194">
        <v>0</v>
      </c>
      <c r="AV2829" s="194">
        <v>0</v>
      </c>
      <c r="AW2829" s="194">
        <v>0</v>
      </c>
      <c r="AX2829" s="194" t="s">
        <v>639</v>
      </c>
    </row>
    <row r="2830" spans="14:50" ht="16.5" thickBot="1" x14ac:dyDescent="0.3">
      <c r="N2830" s="200" t="s">
        <v>194</v>
      </c>
      <c r="O2830" s="199" t="s">
        <v>383</v>
      </c>
      <c r="P2830" s="197" t="s">
        <v>630</v>
      </c>
      <c r="Q2830" s="199" t="s">
        <v>321</v>
      </c>
      <c r="R2830" s="199" t="s">
        <v>52</v>
      </c>
      <c r="S2830" s="195">
        <v>4.8590133537531034E-2</v>
      </c>
      <c r="T2830" s="195">
        <v>0.68168080498260275</v>
      </c>
      <c r="U2830" s="195">
        <v>7.127989109033385E-2</v>
      </c>
      <c r="V2830" s="194">
        <v>0</v>
      </c>
      <c r="W2830" s="194">
        <v>0</v>
      </c>
      <c r="X2830" s="194">
        <v>0</v>
      </c>
      <c r="Y2830" s="194" t="s">
        <v>629</v>
      </c>
      <c r="AM2830" s="200" t="s">
        <v>194</v>
      </c>
      <c r="AN2830" s="199" t="s">
        <v>334</v>
      </c>
      <c r="AO2830" s="197" t="s">
        <v>630</v>
      </c>
      <c r="AP2830" s="199" t="s">
        <v>318</v>
      </c>
      <c r="AQ2830" s="199" t="s">
        <v>55</v>
      </c>
      <c r="AR2830" s="195">
        <v>0.27272713240419816</v>
      </c>
      <c r="AS2830" s="195">
        <v>0.63301462862889579</v>
      </c>
      <c r="AT2830" s="195">
        <v>0.4308385937224275</v>
      </c>
      <c r="AU2830" s="194">
        <v>0</v>
      </c>
      <c r="AV2830" s="194">
        <v>0</v>
      </c>
      <c r="AW2830" s="194">
        <v>0</v>
      </c>
      <c r="AX2830" s="194" t="s">
        <v>639</v>
      </c>
    </row>
    <row r="2831" spans="14:50" ht="16.5" thickBot="1" x14ac:dyDescent="0.3">
      <c r="N2831" s="200" t="s">
        <v>194</v>
      </c>
      <c r="O2831" s="199" t="s">
        <v>383</v>
      </c>
      <c r="P2831" s="197" t="s">
        <v>630</v>
      </c>
      <c r="Q2831" s="199" t="s">
        <v>320</v>
      </c>
      <c r="R2831" s="199" t="s">
        <v>52</v>
      </c>
      <c r="S2831" s="195">
        <v>4.4860285236808309E-2</v>
      </c>
      <c r="T2831" s="195">
        <v>0.64346750308775524</v>
      </c>
      <c r="U2831" s="195">
        <v>6.971647367045096E-2</v>
      </c>
      <c r="V2831" s="194">
        <v>0</v>
      </c>
      <c r="W2831" s="194">
        <v>0</v>
      </c>
      <c r="X2831" s="194">
        <v>0</v>
      </c>
      <c r="Y2831" s="194" t="s">
        <v>629</v>
      </c>
      <c r="AM2831" s="200" t="s">
        <v>194</v>
      </c>
      <c r="AN2831" s="199" t="s">
        <v>334</v>
      </c>
      <c r="AO2831" s="197" t="s">
        <v>630</v>
      </c>
      <c r="AP2831" s="199" t="s">
        <v>317</v>
      </c>
      <c r="AQ2831" s="199" t="s">
        <v>55</v>
      </c>
      <c r="AR2831" s="195">
        <v>0.2704619244027176</v>
      </c>
      <c r="AS2831" s="195">
        <v>0.6289936729180079</v>
      </c>
      <c r="AT2831" s="195">
        <v>0.42999148647711999</v>
      </c>
      <c r="AU2831" s="194">
        <v>0</v>
      </c>
      <c r="AV2831" s="194">
        <v>0</v>
      </c>
      <c r="AW2831" s="194">
        <v>0</v>
      </c>
      <c r="AX2831" s="194" t="s">
        <v>639</v>
      </c>
    </row>
    <row r="2832" spans="14:50" ht="16.5" thickBot="1" x14ac:dyDescent="0.3">
      <c r="N2832" s="200" t="s">
        <v>194</v>
      </c>
      <c r="O2832" s="199" t="s">
        <v>383</v>
      </c>
      <c r="P2832" s="197" t="s">
        <v>630</v>
      </c>
      <c r="Q2832" s="199" t="s">
        <v>319</v>
      </c>
      <c r="R2832" s="199" t="s">
        <v>52</v>
      </c>
      <c r="S2832" s="195">
        <v>5.2674650929855453E-2</v>
      </c>
      <c r="T2832" s="195">
        <v>0.72098306672361323</v>
      </c>
      <c r="U2832" s="195">
        <v>7.3059484141876713E-2</v>
      </c>
      <c r="V2832" s="194">
        <v>0</v>
      </c>
      <c r="W2832" s="194">
        <v>0</v>
      </c>
      <c r="X2832" s="194">
        <v>0</v>
      </c>
      <c r="Y2832" s="194" t="s">
        <v>629</v>
      </c>
      <c r="AM2832" s="200" t="s">
        <v>194</v>
      </c>
      <c r="AN2832" s="199" t="s">
        <v>334</v>
      </c>
      <c r="AO2832" s="197" t="s">
        <v>630</v>
      </c>
      <c r="AP2832" s="199" t="s">
        <v>74</v>
      </c>
      <c r="AQ2832" s="199" t="s">
        <v>55</v>
      </c>
      <c r="AR2832" s="195">
        <v>0.27272713240419816</v>
      </c>
      <c r="AS2832" s="195">
        <v>0.63301462862889579</v>
      </c>
      <c r="AT2832" s="195">
        <v>0.4308385937224275</v>
      </c>
      <c r="AU2832" s="194">
        <v>0</v>
      </c>
      <c r="AV2832" s="194">
        <v>0</v>
      </c>
      <c r="AW2832" s="194">
        <v>0</v>
      </c>
      <c r="AX2832" s="194" t="s">
        <v>639</v>
      </c>
    </row>
    <row r="2833" spans="14:50" ht="16.5" thickBot="1" x14ac:dyDescent="0.3">
      <c r="N2833" s="200" t="s">
        <v>194</v>
      </c>
      <c r="O2833" s="199" t="s">
        <v>383</v>
      </c>
      <c r="P2833" s="197" t="s">
        <v>630</v>
      </c>
      <c r="Q2833" s="199" t="s">
        <v>318</v>
      </c>
      <c r="R2833" s="199" t="s">
        <v>52</v>
      </c>
      <c r="S2833" s="195">
        <v>4.4860285236808309E-2</v>
      </c>
      <c r="T2833" s="195">
        <v>0.64346750308775524</v>
      </c>
      <c r="U2833" s="195">
        <v>6.971647367045096E-2</v>
      </c>
      <c r="V2833" s="194">
        <v>0</v>
      </c>
      <c r="W2833" s="194">
        <v>0</v>
      </c>
      <c r="X2833" s="194">
        <v>0</v>
      </c>
      <c r="Y2833" s="194" t="s">
        <v>629</v>
      </c>
      <c r="AM2833" s="200" t="s">
        <v>194</v>
      </c>
      <c r="AN2833" s="199" t="s">
        <v>334</v>
      </c>
      <c r="AO2833" s="197" t="s">
        <v>630</v>
      </c>
      <c r="AP2833" s="199" t="s">
        <v>316</v>
      </c>
      <c r="AQ2833" s="199" t="s">
        <v>55</v>
      </c>
      <c r="AR2833" s="195">
        <v>0.27272713240419816</v>
      </c>
      <c r="AS2833" s="195">
        <v>0.63301462862889579</v>
      </c>
      <c r="AT2833" s="195">
        <v>0.4308385937224275</v>
      </c>
      <c r="AU2833" s="194">
        <v>0</v>
      </c>
      <c r="AV2833" s="194">
        <v>0</v>
      </c>
      <c r="AW2833" s="194">
        <v>0</v>
      </c>
      <c r="AX2833" s="194" t="s">
        <v>639</v>
      </c>
    </row>
    <row r="2834" spans="14:50" ht="16.5" thickBot="1" x14ac:dyDescent="0.3">
      <c r="N2834" s="200" t="s">
        <v>194</v>
      </c>
      <c r="O2834" s="199" t="s">
        <v>383</v>
      </c>
      <c r="P2834" s="197" t="s">
        <v>630</v>
      </c>
      <c r="Q2834" s="199" t="s">
        <v>317</v>
      </c>
      <c r="R2834" s="199" t="s">
        <v>52</v>
      </c>
      <c r="S2834" s="195">
        <v>5.2674650929855453E-2</v>
      </c>
      <c r="T2834" s="195">
        <v>0.72098306672361323</v>
      </c>
      <c r="U2834" s="195">
        <v>7.3059484141876713E-2</v>
      </c>
      <c r="V2834" s="194">
        <v>0</v>
      </c>
      <c r="W2834" s="194">
        <v>0</v>
      </c>
      <c r="X2834" s="194">
        <v>0</v>
      </c>
      <c r="Y2834" s="194" t="s">
        <v>629</v>
      </c>
      <c r="AM2834" s="200" t="s">
        <v>194</v>
      </c>
      <c r="AN2834" s="199" t="s">
        <v>334</v>
      </c>
      <c r="AO2834" s="197" t="s">
        <v>630</v>
      </c>
      <c r="AP2834" s="199" t="s">
        <v>315</v>
      </c>
      <c r="AQ2834" s="199" t="s">
        <v>55</v>
      </c>
      <c r="AR2834" s="195">
        <v>0.2704619244027176</v>
      </c>
      <c r="AS2834" s="195">
        <v>0.6289936729180079</v>
      </c>
      <c r="AT2834" s="195">
        <v>0.42999148647711999</v>
      </c>
      <c r="AU2834" s="194">
        <v>0</v>
      </c>
      <c r="AV2834" s="194">
        <v>0</v>
      </c>
      <c r="AW2834" s="194">
        <v>0</v>
      </c>
      <c r="AX2834" s="194" t="s">
        <v>639</v>
      </c>
    </row>
    <row r="2835" spans="14:50" ht="16.5" thickBot="1" x14ac:dyDescent="0.3">
      <c r="N2835" s="200" t="s">
        <v>194</v>
      </c>
      <c r="O2835" s="199" t="s">
        <v>383</v>
      </c>
      <c r="P2835" s="197" t="s">
        <v>630</v>
      </c>
      <c r="Q2835" s="199" t="s">
        <v>74</v>
      </c>
      <c r="R2835" s="199" t="s">
        <v>52</v>
      </c>
      <c r="S2835" s="195">
        <v>4.4860285236808309E-2</v>
      </c>
      <c r="T2835" s="195">
        <v>0.64346750308775524</v>
      </c>
      <c r="U2835" s="195">
        <v>6.971647367045096E-2</v>
      </c>
      <c r="V2835" s="194">
        <v>0</v>
      </c>
      <c r="W2835" s="194">
        <v>0</v>
      </c>
      <c r="X2835" s="194">
        <v>0</v>
      </c>
      <c r="Y2835" s="194" t="s">
        <v>629</v>
      </c>
      <c r="AM2835" s="200" t="s">
        <v>194</v>
      </c>
      <c r="AN2835" s="199" t="s">
        <v>334</v>
      </c>
      <c r="AO2835" s="197" t="s">
        <v>630</v>
      </c>
      <c r="AP2835" s="199" t="s">
        <v>314</v>
      </c>
      <c r="AQ2835" s="199" t="s">
        <v>55</v>
      </c>
      <c r="AR2835" s="195">
        <v>0.27272713240419816</v>
      </c>
      <c r="AS2835" s="195">
        <v>0.63301462862889579</v>
      </c>
      <c r="AT2835" s="195">
        <v>0.4308385937224275</v>
      </c>
      <c r="AU2835" s="194">
        <v>0</v>
      </c>
      <c r="AV2835" s="194">
        <v>0</v>
      </c>
      <c r="AW2835" s="194">
        <v>0</v>
      </c>
      <c r="AX2835" s="194" t="s">
        <v>639</v>
      </c>
    </row>
    <row r="2836" spans="14:50" ht="16.5" thickBot="1" x14ac:dyDescent="0.3">
      <c r="N2836" s="200" t="s">
        <v>194</v>
      </c>
      <c r="O2836" s="199" t="s">
        <v>383</v>
      </c>
      <c r="P2836" s="197" t="s">
        <v>630</v>
      </c>
      <c r="Q2836" s="199" t="s">
        <v>316</v>
      </c>
      <c r="R2836" s="199" t="s">
        <v>52</v>
      </c>
      <c r="S2836" s="195">
        <v>4.4860285236808309E-2</v>
      </c>
      <c r="T2836" s="195">
        <v>0.64346750308775524</v>
      </c>
      <c r="U2836" s="195">
        <v>6.971647367045096E-2</v>
      </c>
      <c r="V2836" s="194">
        <v>0</v>
      </c>
      <c r="W2836" s="194">
        <v>0</v>
      </c>
      <c r="X2836" s="194">
        <v>0</v>
      </c>
      <c r="Y2836" s="194" t="s">
        <v>629</v>
      </c>
      <c r="AM2836" s="200" t="s">
        <v>194</v>
      </c>
      <c r="AN2836" s="199" t="s">
        <v>334</v>
      </c>
      <c r="AO2836" s="197" t="s">
        <v>630</v>
      </c>
      <c r="AP2836" s="199" t="s">
        <v>313</v>
      </c>
      <c r="AQ2836" s="199" t="s">
        <v>55</v>
      </c>
      <c r="AR2836" s="195">
        <v>0.2704619244027176</v>
      </c>
      <c r="AS2836" s="195">
        <v>0.6289936729180079</v>
      </c>
      <c r="AT2836" s="195">
        <v>0.42999148647711999</v>
      </c>
      <c r="AU2836" s="194">
        <v>0</v>
      </c>
      <c r="AV2836" s="194">
        <v>0</v>
      </c>
      <c r="AW2836" s="194">
        <v>0</v>
      </c>
      <c r="AX2836" s="194" t="s">
        <v>639</v>
      </c>
    </row>
    <row r="2837" spans="14:50" ht="16.5" thickBot="1" x14ac:dyDescent="0.3">
      <c r="N2837" s="200" t="s">
        <v>194</v>
      </c>
      <c r="O2837" s="199" t="s">
        <v>383</v>
      </c>
      <c r="P2837" s="197" t="s">
        <v>630</v>
      </c>
      <c r="Q2837" s="199" t="s">
        <v>315</v>
      </c>
      <c r="R2837" s="199" t="s">
        <v>52</v>
      </c>
      <c r="S2837" s="195">
        <v>4.8590133537531034E-2</v>
      </c>
      <c r="T2837" s="195">
        <v>0.68168080498260275</v>
      </c>
      <c r="U2837" s="195">
        <v>7.127989109033385E-2</v>
      </c>
      <c r="V2837" s="194">
        <v>0</v>
      </c>
      <c r="W2837" s="194">
        <v>0</v>
      </c>
      <c r="X2837" s="194">
        <v>0</v>
      </c>
      <c r="Y2837" s="194" t="s">
        <v>629</v>
      </c>
      <c r="AM2837" s="200" t="s">
        <v>194</v>
      </c>
      <c r="AN2837" s="199" t="s">
        <v>334</v>
      </c>
      <c r="AO2837" s="197" t="s">
        <v>630</v>
      </c>
      <c r="AP2837" s="199" t="s">
        <v>312</v>
      </c>
      <c r="AQ2837" s="199" t="s">
        <v>55</v>
      </c>
      <c r="AR2837" s="195">
        <v>0.27272713240419816</v>
      </c>
      <c r="AS2837" s="195">
        <v>0.63301462862889579</v>
      </c>
      <c r="AT2837" s="195">
        <v>0.4308385937224275</v>
      </c>
      <c r="AU2837" s="194">
        <v>0</v>
      </c>
      <c r="AV2837" s="194">
        <v>0</v>
      </c>
      <c r="AW2837" s="194">
        <v>0</v>
      </c>
      <c r="AX2837" s="194" t="s">
        <v>639</v>
      </c>
    </row>
    <row r="2838" spans="14:50" ht="16.5" thickBot="1" x14ac:dyDescent="0.3">
      <c r="N2838" s="200" t="s">
        <v>194</v>
      </c>
      <c r="O2838" s="199" t="s">
        <v>383</v>
      </c>
      <c r="P2838" s="197" t="s">
        <v>630</v>
      </c>
      <c r="Q2838" s="199" t="s">
        <v>314</v>
      </c>
      <c r="R2838" s="199" t="s">
        <v>52</v>
      </c>
      <c r="S2838" s="195">
        <v>4.8590133537531034E-2</v>
      </c>
      <c r="T2838" s="195">
        <v>0.68168080498260275</v>
      </c>
      <c r="U2838" s="195">
        <v>7.127989109033385E-2</v>
      </c>
      <c r="V2838" s="194">
        <v>0</v>
      </c>
      <c r="W2838" s="194">
        <v>0</v>
      </c>
      <c r="X2838" s="194">
        <v>0</v>
      </c>
      <c r="Y2838" s="194" t="s">
        <v>629</v>
      </c>
      <c r="AM2838" s="200" t="s">
        <v>194</v>
      </c>
      <c r="AN2838" s="199" t="s">
        <v>334</v>
      </c>
      <c r="AO2838" s="197" t="s">
        <v>630</v>
      </c>
      <c r="AP2838" s="199" t="s">
        <v>323</v>
      </c>
      <c r="AQ2838" s="199" t="s">
        <v>52</v>
      </c>
      <c r="AR2838" s="195">
        <v>0</v>
      </c>
      <c r="AS2838" s="195">
        <v>0</v>
      </c>
      <c r="AT2838" s="195">
        <v>0</v>
      </c>
      <c r="AU2838" s="194">
        <v>0</v>
      </c>
      <c r="AV2838" s="194">
        <v>0</v>
      </c>
      <c r="AW2838" s="194">
        <v>0</v>
      </c>
      <c r="AX2838" s="194" t="s">
        <v>639</v>
      </c>
    </row>
    <row r="2839" spans="14:50" ht="16.5" thickBot="1" x14ac:dyDescent="0.3">
      <c r="N2839" s="200" t="s">
        <v>194</v>
      </c>
      <c r="O2839" s="199" t="s">
        <v>383</v>
      </c>
      <c r="P2839" s="197" t="s">
        <v>630</v>
      </c>
      <c r="Q2839" s="199" t="s">
        <v>313</v>
      </c>
      <c r="R2839" s="199" t="s">
        <v>52</v>
      </c>
      <c r="S2839" s="195">
        <v>4.4860285236808309E-2</v>
      </c>
      <c r="T2839" s="195">
        <v>0.64346750308775524</v>
      </c>
      <c r="U2839" s="195">
        <v>6.971647367045096E-2</v>
      </c>
      <c r="V2839" s="194">
        <v>0</v>
      </c>
      <c r="W2839" s="194">
        <v>0</v>
      </c>
      <c r="X2839" s="194">
        <v>0</v>
      </c>
      <c r="Y2839" s="194" t="s">
        <v>629</v>
      </c>
      <c r="AM2839" s="200" t="s">
        <v>194</v>
      </c>
      <c r="AN2839" s="199" t="s">
        <v>334</v>
      </c>
      <c r="AO2839" s="197" t="s">
        <v>630</v>
      </c>
      <c r="AP2839" s="199" t="s">
        <v>322</v>
      </c>
      <c r="AQ2839" s="199" t="s">
        <v>52</v>
      </c>
      <c r="AR2839" s="195">
        <v>0</v>
      </c>
      <c r="AS2839" s="195">
        <v>0</v>
      </c>
      <c r="AT2839" s="195">
        <v>0</v>
      </c>
      <c r="AU2839" s="194">
        <v>0</v>
      </c>
      <c r="AV2839" s="194">
        <v>0</v>
      </c>
      <c r="AW2839" s="194">
        <v>0</v>
      </c>
      <c r="AX2839" s="194" t="s">
        <v>639</v>
      </c>
    </row>
    <row r="2840" spans="14:50" ht="16.5" thickBot="1" x14ac:dyDescent="0.3">
      <c r="N2840" s="200" t="s">
        <v>194</v>
      </c>
      <c r="O2840" s="199" t="s">
        <v>383</v>
      </c>
      <c r="P2840" s="197" t="s">
        <v>630</v>
      </c>
      <c r="Q2840" s="199" t="s">
        <v>312</v>
      </c>
      <c r="R2840" s="199" t="s">
        <v>52</v>
      </c>
      <c r="S2840" s="195">
        <v>4.7086223545983873E-2</v>
      </c>
      <c r="T2840" s="195">
        <v>0.6677913077457388</v>
      </c>
      <c r="U2840" s="195">
        <v>7.0510387002389568E-2</v>
      </c>
      <c r="V2840" s="194">
        <v>0</v>
      </c>
      <c r="W2840" s="194">
        <v>0</v>
      </c>
      <c r="X2840" s="194">
        <v>0</v>
      </c>
      <c r="Y2840" s="194" t="s">
        <v>629</v>
      </c>
      <c r="AM2840" s="200" t="s">
        <v>194</v>
      </c>
      <c r="AN2840" s="199" t="s">
        <v>334</v>
      </c>
      <c r="AO2840" s="197" t="s">
        <v>630</v>
      </c>
      <c r="AP2840" s="199" t="s">
        <v>321</v>
      </c>
      <c r="AQ2840" s="199" t="s">
        <v>52</v>
      </c>
      <c r="AR2840" s="195">
        <v>0</v>
      </c>
      <c r="AS2840" s="195">
        <v>0</v>
      </c>
      <c r="AT2840" s="195">
        <v>0</v>
      </c>
      <c r="AU2840" s="194">
        <v>0</v>
      </c>
      <c r="AV2840" s="194">
        <v>0</v>
      </c>
      <c r="AW2840" s="194">
        <v>0</v>
      </c>
      <c r="AX2840" s="194" t="s">
        <v>639</v>
      </c>
    </row>
    <row r="2841" spans="14:50" ht="16.5" thickBot="1" x14ac:dyDescent="0.3">
      <c r="N2841" s="200" t="s">
        <v>194</v>
      </c>
      <c r="O2841" s="199" t="s">
        <v>381</v>
      </c>
      <c r="P2841" s="197" t="s">
        <v>630</v>
      </c>
      <c r="Q2841" s="199" t="s">
        <v>323</v>
      </c>
      <c r="R2841" s="199" t="s">
        <v>55</v>
      </c>
      <c r="S2841" s="195">
        <v>9.6473606053722061E-3</v>
      </c>
      <c r="T2841" s="195">
        <v>0.72159048784059088</v>
      </c>
      <c r="U2841" s="195">
        <v>1.3369578407612598E-2</v>
      </c>
      <c r="V2841" s="194">
        <v>0</v>
      </c>
      <c r="W2841" s="194">
        <v>0</v>
      </c>
      <c r="X2841" s="194">
        <v>0</v>
      </c>
      <c r="Y2841" s="194" t="s">
        <v>629</v>
      </c>
      <c r="AM2841" s="200" t="s">
        <v>194</v>
      </c>
      <c r="AN2841" s="199" t="s">
        <v>334</v>
      </c>
      <c r="AO2841" s="197" t="s">
        <v>630</v>
      </c>
      <c r="AP2841" s="199" t="s">
        <v>320</v>
      </c>
      <c r="AQ2841" s="199" t="s">
        <v>52</v>
      </c>
      <c r="AR2841" s="195">
        <v>0</v>
      </c>
      <c r="AS2841" s="195">
        <v>0</v>
      </c>
      <c r="AT2841" s="195">
        <v>0</v>
      </c>
      <c r="AU2841" s="194">
        <v>0</v>
      </c>
      <c r="AV2841" s="194">
        <v>0</v>
      </c>
      <c r="AW2841" s="194">
        <v>0</v>
      </c>
      <c r="AX2841" s="194" t="s">
        <v>639</v>
      </c>
    </row>
    <row r="2842" spans="14:50" ht="16.5" thickBot="1" x14ac:dyDescent="0.3">
      <c r="N2842" s="200" t="s">
        <v>194</v>
      </c>
      <c r="O2842" s="199" t="s">
        <v>381</v>
      </c>
      <c r="P2842" s="197" t="s">
        <v>630</v>
      </c>
      <c r="Q2842" s="199" t="s">
        <v>322</v>
      </c>
      <c r="R2842" s="199" t="s">
        <v>55</v>
      </c>
      <c r="S2842" s="195">
        <v>9.6473606053722061E-3</v>
      </c>
      <c r="T2842" s="195">
        <v>0.72159048784059088</v>
      </c>
      <c r="U2842" s="195">
        <v>1.3369578407612598E-2</v>
      </c>
      <c r="V2842" s="194">
        <v>0</v>
      </c>
      <c r="W2842" s="194">
        <v>0</v>
      </c>
      <c r="X2842" s="194">
        <v>0</v>
      </c>
      <c r="Y2842" s="194" t="s">
        <v>629</v>
      </c>
      <c r="AM2842" s="200" t="s">
        <v>194</v>
      </c>
      <c r="AN2842" s="199" t="s">
        <v>334</v>
      </c>
      <c r="AO2842" s="197" t="s">
        <v>630</v>
      </c>
      <c r="AP2842" s="199" t="s">
        <v>319</v>
      </c>
      <c r="AQ2842" s="199" t="s">
        <v>52</v>
      </c>
      <c r="AR2842" s="195">
        <v>0</v>
      </c>
      <c r="AS2842" s="195">
        <v>0</v>
      </c>
      <c r="AT2842" s="195">
        <v>0</v>
      </c>
      <c r="AU2842" s="194">
        <v>0</v>
      </c>
      <c r="AV2842" s="194">
        <v>0</v>
      </c>
      <c r="AW2842" s="194">
        <v>0</v>
      </c>
      <c r="AX2842" s="194" t="s">
        <v>639</v>
      </c>
    </row>
    <row r="2843" spans="14:50" ht="16.5" thickBot="1" x14ac:dyDescent="0.3">
      <c r="N2843" s="200" t="s">
        <v>194</v>
      </c>
      <c r="O2843" s="199" t="s">
        <v>381</v>
      </c>
      <c r="P2843" s="197" t="s">
        <v>630</v>
      </c>
      <c r="Q2843" s="199" t="s">
        <v>321</v>
      </c>
      <c r="R2843" s="199" t="s">
        <v>55</v>
      </c>
      <c r="S2843" s="195">
        <v>9.6473606053722061E-3</v>
      </c>
      <c r="T2843" s="195">
        <v>0.72159048784059088</v>
      </c>
      <c r="U2843" s="195">
        <v>1.3369578407612598E-2</v>
      </c>
      <c r="V2843" s="194">
        <v>0</v>
      </c>
      <c r="W2843" s="194">
        <v>0</v>
      </c>
      <c r="X2843" s="194">
        <v>0</v>
      </c>
      <c r="Y2843" s="194" t="s">
        <v>629</v>
      </c>
      <c r="AM2843" s="200" t="s">
        <v>194</v>
      </c>
      <c r="AN2843" s="199" t="s">
        <v>334</v>
      </c>
      <c r="AO2843" s="197" t="s">
        <v>630</v>
      </c>
      <c r="AP2843" s="199" t="s">
        <v>318</v>
      </c>
      <c r="AQ2843" s="199" t="s">
        <v>52</v>
      </c>
      <c r="AR2843" s="195">
        <v>0</v>
      </c>
      <c r="AS2843" s="195">
        <v>0</v>
      </c>
      <c r="AT2843" s="195">
        <v>0</v>
      </c>
      <c r="AU2843" s="194">
        <v>0</v>
      </c>
      <c r="AV2843" s="194">
        <v>0</v>
      </c>
      <c r="AW2843" s="194">
        <v>0</v>
      </c>
      <c r="AX2843" s="194" t="s">
        <v>639</v>
      </c>
    </row>
    <row r="2844" spans="14:50" ht="16.5" thickBot="1" x14ac:dyDescent="0.3">
      <c r="N2844" s="200" t="s">
        <v>194</v>
      </c>
      <c r="O2844" s="199" t="s">
        <v>381</v>
      </c>
      <c r="P2844" s="197" t="s">
        <v>630</v>
      </c>
      <c r="Q2844" s="199" t="s">
        <v>320</v>
      </c>
      <c r="R2844" s="199" t="s">
        <v>55</v>
      </c>
      <c r="S2844" s="195">
        <v>9.6473606053722061E-3</v>
      </c>
      <c r="T2844" s="195">
        <v>0.72159048784059088</v>
      </c>
      <c r="U2844" s="195">
        <v>1.3369578407612598E-2</v>
      </c>
      <c r="V2844" s="194">
        <v>0</v>
      </c>
      <c r="W2844" s="194">
        <v>0</v>
      </c>
      <c r="X2844" s="194">
        <v>0</v>
      </c>
      <c r="Y2844" s="194" t="s">
        <v>629</v>
      </c>
      <c r="AM2844" s="200" t="s">
        <v>194</v>
      </c>
      <c r="AN2844" s="199" t="s">
        <v>334</v>
      </c>
      <c r="AO2844" s="197" t="s">
        <v>630</v>
      </c>
      <c r="AP2844" s="199" t="s">
        <v>317</v>
      </c>
      <c r="AQ2844" s="199" t="s">
        <v>52</v>
      </c>
      <c r="AR2844" s="195">
        <v>0</v>
      </c>
      <c r="AS2844" s="195">
        <v>0</v>
      </c>
      <c r="AT2844" s="195">
        <v>0</v>
      </c>
      <c r="AU2844" s="194">
        <v>0</v>
      </c>
      <c r="AV2844" s="194">
        <v>0</v>
      </c>
      <c r="AW2844" s="194">
        <v>0</v>
      </c>
      <c r="AX2844" s="194" t="s">
        <v>639</v>
      </c>
    </row>
    <row r="2845" spans="14:50" ht="16.5" thickBot="1" x14ac:dyDescent="0.3">
      <c r="N2845" s="200" t="s">
        <v>194</v>
      </c>
      <c r="O2845" s="199" t="s">
        <v>381</v>
      </c>
      <c r="P2845" s="197" t="s">
        <v>630</v>
      </c>
      <c r="Q2845" s="199" t="s">
        <v>319</v>
      </c>
      <c r="R2845" s="199" t="s">
        <v>55</v>
      </c>
      <c r="S2845" s="195">
        <v>9.6473606053722061E-3</v>
      </c>
      <c r="T2845" s="195">
        <v>0.72159048784059088</v>
      </c>
      <c r="U2845" s="195">
        <v>1.3369578407612598E-2</v>
      </c>
      <c r="V2845" s="194">
        <v>0</v>
      </c>
      <c r="W2845" s="194">
        <v>0</v>
      </c>
      <c r="X2845" s="194">
        <v>0</v>
      </c>
      <c r="Y2845" s="194" t="s">
        <v>629</v>
      </c>
      <c r="AM2845" s="200" t="s">
        <v>194</v>
      </c>
      <c r="AN2845" s="199" t="s">
        <v>334</v>
      </c>
      <c r="AO2845" s="197" t="s">
        <v>630</v>
      </c>
      <c r="AP2845" s="199" t="s">
        <v>74</v>
      </c>
      <c r="AQ2845" s="199" t="s">
        <v>52</v>
      </c>
      <c r="AR2845" s="195">
        <v>0</v>
      </c>
      <c r="AS2845" s="195">
        <v>0</v>
      </c>
      <c r="AT2845" s="195">
        <v>0</v>
      </c>
      <c r="AU2845" s="194">
        <v>0</v>
      </c>
      <c r="AV2845" s="194">
        <v>0</v>
      </c>
      <c r="AW2845" s="194">
        <v>0</v>
      </c>
      <c r="AX2845" s="194" t="s">
        <v>639</v>
      </c>
    </row>
    <row r="2846" spans="14:50" ht="16.5" thickBot="1" x14ac:dyDescent="0.3">
      <c r="N2846" s="200" t="s">
        <v>194</v>
      </c>
      <c r="O2846" s="199" t="s">
        <v>381</v>
      </c>
      <c r="P2846" s="197" t="s">
        <v>630</v>
      </c>
      <c r="Q2846" s="199" t="s">
        <v>318</v>
      </c>
      <c r="R2846" s="199" t="s">
        <v>55</v>
      </c>
      <c r="S2846" s="195">
        <v>9.6473606053722061E-3</v>
      </c>
      <c r="T2846" s="195">
        <v>0.72159048784059088</v>
      </c>
      <c r="U2846" s="195">
        <v>1.3369578407612598E-2</v>
      </c>
      <c r="V2846" s="194">
        <v>0</v>
      </c>
      <c r="W2846" s="194">
        <v>0</v>
      </c>
      <c r="X2846" s="194">
        <v>0</v>
      </c>
      <c r="Y2846" s="194" t="s">
        <v>629</v>
      </c>
      <c r="AM2846" s="200" t="s">
        <v>194</v>
      </c>
      <c r="AN2846" s="199" t="s">
        <v>334</v>
      </c>
      <c r="AO2846" s="197" t="s">
        <v>630</v>
      </c>
      <c r="AP2846" s="199" t="s">
        <v>316</v>
      </c>
      <c r="AQ2846" s="199" t="s">
        <v>52</v>
      </c>
      <c r="AR2846" s="195">
        <v>0</v>
      </c>
      <c r="AS2846" s="195">
        <v>0</v>
      </c>
      <c r="AT2846" s="195">
        <v>0</v>
      </c>
      <c r="AU2846" s="194">
        <v>0</v>
      </c>
      <c r="AV2846" s="194">
        <v>0</v>
      </c>
      <c r="AW2846" s="194">
        <v>0</v>
      </c>
      <c r="AX2846" s="194" t="s">
        <v>639</v>
      </c>
    </row>
    <row r="2847" spans="14:50" ht="16.5" thickBot="1" x14ac:dyDescent="0.3">
      <c r="N2847" s="200" t="s">
        <v>194</v>
      </c>
      <c r="O2847" s="199" t="s">
        <v>381</v>
      </c>
      <c r="P2847" s="197" t="s">
        <v>630</v>
      </c>
      <c r="Q2847" s="199" t="s">
        <v>317</v>
      </c>
      <c r="R2847" s="199" t="s">
        <v>55</v>
      </c>
      <c r="S2847" s="195">
        <v>9.9907853234791205E-3</v>
      </c>
      <c r="T2847" s="195">
        <v>0.73543494564228096</v>
      </c>
      <c r="U2847" s="195">
        <v>1.358486618385236E-2</v>
      </c>
      <c r="V2847" s="194">
        <v>0</v>
      </c>
      <c r="W2847" s="194">
        <v>0</v>
      </c>
      <c r="X2847" s="194">
        <v>0</v>
      </c>
      <c r="Y2847" s="194" t="s">
        <v>629</v>
      </c>
      <c r="AM2847" s="200" t="s">
        <v>194</v>
      </c>
      <c r="AN2847" s="199" t="s">
        <v>334</v>
      </c>
      <c r="AO2847" s="197" t="s">
        <v>630</v>
      </c>
      <c r="AP2847" s="199" t="s">
        <v>315</v>
      </c>
      <c r="AQ2847" s="199" t="s">
        <v>52</v>
      </c>
      <c r="AR2847" s="195">
        <v>0</v>
      </c>
      <c r="AS2847" s="195">
        <v>0</v>
      </c>
      <c r="AT2847" s="195">
        <v>0</v>
      </c>
      <c r="AU2847" s="194">
        <v>0</v>
      </c>
      <c r="AV2847" s="194">
        <v>0</v>
      </c>
      <c r="AW2847" s="194">
        <v>0</v>
      </c>
      <c r="AX2847" s="194" t="s">
        <v>639</v>
      </c>
    </row>
    <row r="2848" spans="14:50" ht="16.5" thickBot="1" x14ac:dyDescent="0.3">
      <c r="N2848" s="200" t="s">
        <v>194</v>
      </c>
      <c r="O2848" s="199" t="s">
        <v>381</v>
      </c>
      <c r="P2848" s="197" t="s">
        <v>630</v>
      </c>
      <c r="Q2848" s="199" t="s">
        <v>74</v>
      </c>
      <c r="R2848" s="199" t="s">
        <v>55</v>
      </c>
      <c r="S2848" s="195">
        <v>9.4662235085922284E-3</v>
      </c>
      <c r="T2848" s="195">
        <v>0.73322426488251702</v>
      </c>
      <c r="U2848" s="195">
        <v>1.2910406763623651E-2</v>
      </c>
      <c r="V2848" s="194">
        <v>0</v>
      </c>
      <c r="W2848" s="194">
        <v>0</v>
      </c>
      <c r="X2848" s="194">
        <v>0</v>
      </c>
      <c r="Y2848" s="194" t="s">
        <v>629</v>
      </c>
      <c r="AM2848" s="200" t="s">
        <v>194</v>
      </c>
      <c r="AN2848" s="199" t="s">
        <v>334</v>
      </c>
      <c r="AO2848" s="197" t="s">
        <v>630</v>
      </c>
      <c r="AP2848" s="199" t="s">
        <v>314</v>
      </c>
      <c r="AQ2848" s="199" t="s">
        <v>52</v>
      </c>
      <c r="AR2848" s="195">
        <v>0</v>
      </c>
      <c r="AS2848" s="195">
        <v>0</v>
      </c>
      <c r="AT2848" s="195">
        <v>0</v>
      </c>
      <c r="AU2848" s="194">
        <v>0</v>
      </c>
      <c r="AV2848" s="194">
        <v>0</v>
      </c>
      <c r="AW2848" s="194">
        <v>0</v>
      </c>
      <c r="AX2848" s="194" t="s">
        <v>639</v>
      </c>
    </row>
    <row r="2849" spans="14:50" ht="16.5" thickBot="1" x14ac:dyDescent="0.3">
      <c r="N2849" s="200" t="s">
        <v>194</v>
      </c>
      <c r="O2849" s="199" t="s">
        <v>381</v>
      </c>
      <c r="P2849" s="197" t="s">
        <v>630</v>
      </c>
      <c r="Q2849" s="199" t="s">
        <v>316</v>
      </c>
      <c r="R2849" s="199" t="s">
        <v>55</v>
      </c>
      <c r="S2849" s="195">
        <v>9.6473606053722061E-3</v>
      </c>
      <c r="T2849" s="195">
        <v>0.72159048784059088</v>
      </c>
      <c r="U2849" s="195">
        <v>1.3369578407612598E-2</v>
      </c>
      <c r="V2849" s="194">
        <v>0</v>
      </c>
      <c r="W2849" s="194">
        <v>0</v>
      </c>
      <c r="X2849" s="194">
        <v>0</v>
      </c>
      <c r="Y2849" s="194" t="s">
        <v>629</v>
      </c>
      <c r="AM2849" s="200" t="s">
        <v>194</v>
      </c>
      <c r="AN2849" s="199" t="s">
        <v>334</v>
      </c>
      <c r="AO2849" s="197" t="s">
        <v>630</v>
      </c>
      <c r="AP2849" s="199" t="s">
        <v>313</v>
      </c>
      <c r="AQ2849" s="199" t="s">
        <v>52</v>
      </c>
      <c r="AR2849" s="195">
        <v>0</v>
      </c>
      <c r="AS2849" s="195">
        <v>0</v>
      </c>
      <c r="AT2849" s="195">
        <v>0</v>
      </c>
      <c r="AU2849" s="194">
        <v>0</v>
      </c>
      <c r="AV2849" s="194">
        <v>0</v>
      </c>
      <c r="AW2849" s="194">
        <v>0</v>
      </c>
      <c r="AX2849" s="194" t="s">
        <v>639</v>
      </c>
    </row>
    <row r="2850" spans="14:50" ht="16.5" thickBot="1" x14ac:dyDescent="0.3">
      <c r="N2850" s="200" t="s">
        <v>194</v>
      </c>
      <c r="O2850" s="199" t="s">
        <v>381</v>
      </c>
      <c r="P2850" s="197" t="s">
        <v>630</v>
      </c>
      <c r="Q2850" s="199" t="s">
        <v>315</v>
      </c>
      <c r="R2850" s="199" t="s">
        <v>55</v>
      </c>
      <c r="S2850" s="195">
        <v>9.6473606053722061E-3</v>
      </c>
      <c r="T2850" s="195">
        <v>0.72159048784059088</v>
      </c>
      <c r="U2850" s="195">
        <v>1.3369578407612598E-2</v>
      </c>
      <c r="V2850" s="194">
        <v>0</v>
      </c>
      <c r="W2850" s="194">
        <v>0</v>
      </c>
      <c r="X2850" s="194">
        <v>0</v>
      </c>
      <c r="Y2850" s="194" t="s">
        <v>629</v>
      </c>
      <c r="AM2850" s="200" t="s">
        <v>194</v>
      </c>
      <c r="AN2850" s="199" t="s">
        <v>334</v>
      </c>
      <c r="AO2850" s="197" t="s">
        <v>630</v>
      </c>
      <c r="AP2850" s="199" t="s">
        <v>312</v>
      </c>
      <c r="AQ2850" s="199" t="s">
        <v>52</v>
      </c>
      <c r="AR2850" s="195">
        <v>0</v>
      </c>
      <c r="AS2850" s="195">
        <v>0</v>
      </c>
      <c r="AT2850" s="195">
        <v>0</v>
      </c>
      <c r="AU2850" s="194">
        <v>0</v>
      </c>
      <c r="AV2850" s="194">
        <v>0</v>
      </c>
      <c r="AW2850" s="194">
        <v>0</v>
      </c>
      <c r="AX2850" s="194" t="s">
        <v>639</v>
      </c>
    </row>
    <row r="2851" spans="14:50" ht="16.5" thickBot="1" x14ac:dyDescent="0.3">
      <c r="N2851" s="200" t="s">
        <v>194</v>
      </c>
      <c r="O2851" s="199" t="s">
        <v>381</v>
      </c>
      <c r="P2851" s="197" t="s">
        <v>630</v>
      </c>
      <c r="Q2851" s="199" t="s">
        <v>314</v>
      </c>
      <c r="R2851" s="199" t="s">
        <v>55</v>
      </c>
      <c r="S2851" s="195">
        <v>9.6473606053722061E-3</v>
      </c>
      <c r="T2851" s="195">
        <v>0.72159048784059088</v>
      </c>
      <c r="U2851" s="195">
        <v>1.3369578407612598E-2</v>
      </c>
      <c r="V2851" s="194">
        <v>0</v>
      </c>
      <c r="W2851" s="194">
        <v>0</v>
      </c>
      <c r="X2851" s="194">
        <v>0</v>
      </c>
      <c r="Y2851" s="194" t="s">
        <v>629</v>
      </c>
      <c r="AM2851" s="200" t="s">
        <v>194</v>
      </c>
      <c r="AN2851" s="199" t="s">
        <v>333</v>
      </c>
      <c r="AO2851" s="197" t="s">
        <v>630</v>
      </c>
      <c r="AP2851" s="199" t="s">
        <v>323</v>
      </c>
      <c r="AQ2851" s="199" t="s">
        <v>55</v>
      </c>
      <c r="AR2851" s="195">
        <v>3.9222072978148205E-2</v>
      </c>
      <c r="AS2851" s="195">
        <v>0.60030844812605499</v>
      </c>
      <c r="AT2851" s="195">
        <v>6.5336533411424202E-2</v>
      </c>
      <c r="AU2851" s="194">
        <v>0</v>
      </c>
      <c r="AV2851" s="194">
        <v>0</v>
      </c>
      <c r="AW2851" s="194">
        <v>0</v>
      </c>
      <c r="AX2851" s="194" t="s">
        <v>639</v>
      </c>
    </row>
    <row r="2852" spans="14:50" ht="16.5" thickBot="1" x14ac:dyDescent="0.3">
      <c r="N2852" s="200" t="s">
        <v>194</v>
      </c>
      <c r="O2852" s="199" t="s">
        <v>381</v>
      </c>
      <c r="P2852" s="197" t="s">
        <v>630</v>
      </c>
      <c r="Q2852" s="199" t="s">
        <v>313</v>
      </c>
      <c r="R2852" s="199" t="s">
        <v>55</v>
      </c>
      <c r="S2852" s="195">
        <v>9.6473606053722061E-3</v>
      </c>
      <c r="T2852" s="195">
        <v>0.72159048784059088</v>
      </c>
      <c r="U2852" s="195">
        <v>1.3369578407612598E-2</v>
      </c>
      <c r="V2852" s="194">
        <v>0</v>
      </c>
      <c r="W2852" s="194">
        <v>0</v>
      </c>
      <c r="X2852" s="194">
        <v>0</v>
      </c>
      <c r="Y2852" s="194" t="s">
        <v>629</v>
      </c>
      <c r="AM2852" s="200" t="s">
        <v>194</v>
      </c>
      <c r="AN2852" s="199" t="s">
        <v>333</v>
      </c>
      <c r="AO2852" s="197" t="s">
        <v>630</v>
      </c>
      <c r="AP2852" s="199" t="s">
        <v>322</v>
      </c>
      <c r="AQ2852" s="199" t="s">
        <v>55</v>
      </c>
      <c r="AR2852" s="195">
        <v>3.9222072978148205E-2</v>
      </c>
      <c r="AS2852" s="195">
        <v>0.60030844812605499</v>
      </c>
      <c r="AT2852" s="195">
        <v>6.5336533411424202E-2</v>
      </c>
      <c r="AU2852" s="194">
        <v>0</v>
      </c>
      <c r="AV2852" s="194">
        <v>0</v>
      </c>
      <c r="AW2852" s="194">
        <v>0</v>
      </c>
      <c r="AX2852" s="194" t="s">
        <v>639</v>
      </c>
    </row>
    <row r="2853" spans="14:50" ht="16.5" thickBot="1" x14ac:dyDescent="0.3">
      <c r="N2853" s="200" t="s">
        <v>194</v>
      </c>
      <c r="O2853" s="199" t="s">
        <v>381</v>
      </c>
      <c r="P2853" s="197" t="s">
        <v>630</v>
      </c>
      <c r="Q2853" s="199" t="s">
        <v>312</v>
      </c>
      <c r="R2853" s="199" t="s">
        <v>55</v>
      </c>
      <c r="S2853" s="195">
        <v>9.4662235085922284E-3</v>
      </c>
      <c r="T2853" s="195">
        <v>0.73322426488251702</v>
      </c>
      <c r="U2853" s="195">
        <v>1.2910406763623651E-2</v>
      </c>
      <c r="V2853" s="194">
        <v>0</v>
      </c>
      <c r="W2853" s="194">
        <v>0</v>
      </c>
      <c r="X2853" s="194">
        <v>0</v>
      </c>
      <c r="Y2853" s="194" t="s">
        <v>629</v>
      </c>
      <c r="AM2853" s="200" t="s">
        <v>194</v>
      </c>
      <c r="AN2853" s="199" t="s">
        <v>333</v>
      </c>
      <c r="AO2853" s="197" t="s">
        <v>630</v>
      </c>
      <c r="AP2853" s="199" t="s">
        <v>321</v>
      </c>
      <c r="AQ2853" s="199" t="s">
        <v>55</v>
      </c>
      <c r="AR2853" s="195">
        <v>3.9222072978148205E-2</v>
      </c>
      <c r="AS2853" s="195">
        <v>0.60030844812605499</v>
      </c>
      <c r="AT2853" s="195">
        <v>6.5336533411424202E-2</v>
      </c>
      <c r="AU2853" s="194">
        <v>0</v>
      </c>
      <c r="AV2853" s="194">
        <v>0</v>
      </c>
      <c r="AW2853" s="194">
        <v>0</v>
      </c>
      <c r="AX2853" s="194" t="s">
        <v>639</v>
      </c>
    </row>
    <row r="2854" spans="14:50" ht="16.5" thickBot="1" x14ac:dyDescent="0.3">
      <c r="N2854" s="200" t="s">
        <v>194</v>
      </c>
      <c r="O2854" s="199" t="s">
        <v>381</v>
      </c>
      <c r="P2854" s="197" t="s">
        <v>630</v>
      </c>
      <c r="Q2854" s="199" t="s">
        <v>323</v>
      </c>
      <c r="R2854" s="199" t="s">
        <v>52</v>
      </c>
      <c r="S2854" s="195">
        <v>9.2222998800814502E-3</v>
      </c>
      <c r="T2854" s="195">
        <v>0.72159048784059088</v>
      </c>
      <c r="U2854" s="195">
        <v>1.2780517531044257E-2</v>
      </c>
      <c r="V2854" s="194">
        <v>0</v>
      </c>
      <c r="W2854" s="194">
        <v>0</v>
      </c>
      <c r="X2854" s="194">
        <v>0</v>
      </c>
      <c r="Y2854" s="194" t="s">
        <v>629</v>
      </c>
      <c r="AM2854" s="200" t="s">
        <v>194</v>
      </c>
      <c r="AN2854" s="199" t="s">
        <v>333</v>
      </c>
      <c r="AO2854" s="197" t="s">
        <v>630</v>
      </c>
      <c r="AP2854" s="199" t="s">
        <v>320</v>
      </c>
      <c r="AQ2854" s="199" t="s">
        <v>55</v>
      </c>
      <c r="AR2854" s="195">
        <v>3.9222072978148205E-2</v>
      </c>
      <c r="AS2854" s="195">
        <v>0.60030844812605499</v>
      </c>
      <c r="AT2854" s="195">
        <v>6.5336533411424202E-2</v>
      </c>
      <c r="AU2854" s="194">
        <v>0</v>
      </c>
      <c r="AV2854" s="194">
        <v>0</v>
      </c>
      <c r="AW2854" s="194">
        <v>0</v>
      </c>
      <c r="AX2854" s="194" t="s">
        <v>639</v>
      </c>
    </row>
    <row r="2855" spans="14:50" ht="16.5" thickBot="1" x14ac:dyDescent="0.3">
      <c r="N2855" s="200" t="s">
        <v>194</v>
      </c>
      <c r="O2855" s="199" t="s">
        <v>381</v>
      </c>
      <c r="P2855" s="197" t="s">
        <v>630</v>
      </c>
      <c r="Q2855" s="199" t="s">
        <v>322</v>
      </c>
      <c r="R2855" s="199" t="s">
        <v>52</v>
      </c>
      <c r="S2855" s="195">
        <v>9.2222998800814502E-3</v>
      </c>
      <c r="T2855" s="195">
        <v>0.72159048784059088</v>
      </c>
      <c r="U2855" s="195">
        <v>1.2780517531044257E-2</v>
      </c>
      <c r="V2855" s="194">
        <v>0</v>
      </c>
      <c r="W2855" s="194">
        <v>0</v>
      </c>
      <c r="X2855" s="194">
        <v>0</v>
      </c>
      <c r="Y2855" s="194" t="s">
        <v>629</v>
      </c>
      <c r="AM2855" s="200" t="s">
        <v>194</v>
      </c>
      <c r="AN2855" s="199" t="s">
        <v>333</v>
      </c>
      <c r="AO2855" s="197" t="s">
        <v>630</v>
      </c>
      <c r="AP2855" s="199" t="s">
        <v>319</v>
      </c>
      <c r="AQ2855" s="199" t="s">
        <v>55</v>
      </c>
      <c r="AR2855" s="195">
        <v>3.9222072978148205E-2</v>
      </c>
      <c r="AS2855" s="195">
        <v>0.60030844812605499</v>
      </c>
      <c r="AT2855" s="195">
        <v>6.5336533411424202E-2</v>
      </c>
      <c r="AU2855" s="194">
        <v>0</v>
      </c>
      <c r="AV2855" s="194">
        <v>0</v>
      </c>
      <c r="AW2855" s="194">
        <v>0</v>
      </c>
      <c r="AX2855" s="194" t="s">
        <v>639</v>
      </c>
    </row>
    <row r="2856" spans="14:50" ht="16.5" thickBot="1" x14ac:dyDescent="0.3">
      <c r="N2856" s="200" t="s">
        <v>194</v>
      </c>
      <c r="O2856" s="199" t="s">
        <v>381</v>
      </c>
      <c r="P2856" s="197" t="s">
        <v>630</v>
      </c>
      <c r="Q2856" s="199" t="s">
        <v>321</v>
      </c>
      <c r="R2856" s="199" t="s">
        <v>52</v>
      </c>
      <c r="S2856" s="195">
        <v>9.2222998800814502E-3</v>
      </c>
      <c r="T2856" s="195">
        <v>0.72159048784059088</v>
      </c>
      <c r="U2856" s="195">
        <v>1.2780517531044257E-2</v>
      </c>
      <c r="V2856" s="194">
        <v>0</v>
      </c>
      <c r="W2856" s="194">
        <v>0</v>
      </c>
      <c r="X2856" s="194">
        <v>0</v>
      </c>
      <c r="Y2856" s="194" t="s">
        <v>629</v>
      </c>
      <c r="AM2856" s="200" t="s">
        <v>194</v>
      </c>
      <c r="AN2856" s="199" t="s">
        <v>333</v>
      </c>
      <c r="AO2856" s="197" t="s">
        <v>630</v>
      </c>
      <c r="AP2856" s="199" t="s">
        <v>318</v>
      </c>
      <c r="AQ2856" s="199" t="s">
        <v>55</v>
      </c>
      <c r="AR2856" s="195">
        <v>3.9222072978148205E-2</v>
      </c>
      <c r="AS2856" s="195">
        <v>0.60030844812605499</v>
      </c>
      <c r="AT2856" s="195">
        <v>6.5336533411424202E-2</v>
      </c>
      <c r="AU2856" s="194">
        <v>0</v>
      </c>
      <c r="AV2856" s="194">
        <v>0</v>
      </c>
      <c r="AW2856" s="194">
        <v>0</v>
      </c>
      <c r="AX2856" s="194" t="s">
        <v>639</v>
      </c>
    </row>
    <row r="2857" spans="14:50" ht="16.5" thickBot="1" x14ac:dyDescent="0.3">
      <c r="N2857" s="200" t="s">
        <v>194</v>
      </c>
      <c r="O2857" s="199" t="s">
        <v>381</v>
      </c>
      <c r="P2857" s="197" t="s">
        <v>630</v>
      </c>
      <c r="Q2857" s="199" t="s">
        <v>320</v>
      </c>
      <c r="R2857" s="199" t="s">
        <v>52</v>
      </c>
      <c r="S2857" s="195">
        <v>9.2222998800814502E-3</v>
      </c>
      <c r="T2857" s="195">
        <v>0.72159048784059088</v>
      </c>
      <c r="U2857" s="195">
        <v>1.2780517531044257E-2</v>
      </c>
      <c r="V2857" s="194">
        <v>0</v>
      </c>
      <c r="W2857" s="194">
        <v>0</v>
      </c>
      <c r="X2857" s="194">
        <v>0</v>
      </c>
      <c r="Y2857" s="194" t="s">
        <v>629</v>
      </c>
      <c r="AM2857" s="200" t="s">
        <v>194</v>
      </c>
      <c r="AN2857" s="199" t="s">
        <v>333</v>
      </c>
      <c r="AO2857" s="197" t="s">
        <v>630</v>
      </c>
      <c r="AP2857" s="199" t="s">
        <v>317</v>
      </c>
      <c r="AQ2857" s="199" t="s">
        <v>55</v>
      </c>
      <c r="AR2857" s="195">
        <v>3.9222072978148205E-2</v>
      </c>
      <c r="AS2857" s="195">
        <v>0.60030844812605499</v>
      </c>
      <c r="AT2857" s="195">
        <v>6.5336533411424202E-2</v>
      </c>
      <c r="AU2857" s="194">
        <v>0</v>
      </c>
      <c r="AV2857" s="194">
        <v>0</v>
      </c>
      <c r="AW2857" s="194">
        <v>0</v>
      </c>
      <c r="AX2857" s="194" t="s">
        <v>639</v>
      </c>
    </row>
    <row r="2858" spans="14:50" ht="16.5" thickBot="1" x14ac:dyDescent="0.3">
      <c r="N2858" s="200" t="s">
        <v>194</v>
      </c>
      <c r="O2858" s="199" t="s">
        <v>381</v>
      </c>
      <c r="P2858" s="197" t="s">
        <v>630</v>
      </c>
      <c r="Q2858" s="199" t="s">
        <v>319</v>
      </c>
      <c r="R2858" s="199" t="s">
        <v>52</v>
      </c>
      <c r="S2858" s="195">
        <v>9.2222998800814502E-3</v>
      </c>
      <c r="T2858" s="195">
        <v>0.72159048784059088</v>
      </c>
      <c r="U2858" s="195">
        <v>1.2780517531044257E-2</v>
      </c>
      <c r="V2858" s="194">
        <v>0</v>
      </c>
      <c r="W2858" s="194">
        <v>0</v>
      </c>
      <c r="X2858" s="194">
        <v>0</v>
      </c>
      <c r="Y2858" s="194" t="s">
        <v>629</v>
      </c>
      <c r="AM2858" s="200" t="s">
        <v>194</v>
      </c>
      <c r="AN2858" s="199" t="s">
        <v>333</v>
      </c>
      <c r="AO2858" s="197" t="s">
        <v>630</v>
      </c>
      <c r="AP2858" s="199" t="s">
        <v>74</v>
      </c>
      <c r="AQ2858" s="199" t="s">
        <v>55</v>
      </c>
      <c r="AR2858" s="195">
        <v>3.9222072978148205E-2</v>
      </c>
      <c r="AS2858" s="195">
        <v>0.60030844812605499</v>
      </c>
      <c r="AT2858" s="195">
        <v>6.5336533411424202E-2</v>
      </c>
      <c r="AU2858" s="194">
        <v>0</v>
      </c>
      <c r="AV2858" s="194">
        <v>0</v>
      </c>
      <c r="AW2858" s="194">
        <v>0</v>
      </c>
      <c r="AX2858" s="194" t="s">
        <v>639</v>
      </c>
    </row>
    <row r="2859" spans="14:50" ht="16.5" thickBot="1" x14ac:dyDescent="0.3">
      <c r="N2859" s="200" t="s">
        <v>194</v>
      </c>
      <c r="O2859" s="199" t="s">
        <v>381</v>
      </c>
      <c r="P2859" s="197" t="s">
        <v>630</v>
      </c>
      <c r="Q2859" s="199" t="s">
        <v>318</v>
      </c>
      <c r="R2859" s="199" t="s">
        <v>52</v>
      </c>
      <c r="S2859" s="195">
        <v>9.2222998800814502E-3</v>
      </c>
      <c r="T2859" s="195">
        <v>0.72159048784059088</v>
      </c>
      <c r="U2859" s="195">
        <v>1.2780517531044257E-2</v>
      </c>
      <c r="V2859" s="194">
        <v>0</v>
      </c>
      <c r="W2859" s="194">
        <v>0</v>
      </c>
      <c r="X2859" s="194">
        <v>0</v>
      </c>
      <c r="Y2859" s="194" t="s">
        <v>629</v>
      </c>
      <c r="AM2859" s="200" t="s">
        <v>194</v>
      </c>
      <c r="AN2859" s="199" t="s">
        <v>333</v>
      </c>
      <c r="AO2859" s="197" t="s">
        <v>630</v>
      </c>
      <c r="AP2859" s="199" t="s">
        <v>316</v>
      </c>
      <c r="AQ2859" s="199" t="s">
        <v>55</v>
      </c>
      <c r="AR2859" s="195">
        <v>3.9222072978148205E-2</v>
      </c>
      <c r="AS2859" s="195">
        <v>0.60030844812605499</v>
      </c>
      <c r="AT2859" s="195">
        <v>6.5336533411424202E-2</v>
      </c>
      <c r="AU2859" s="194">
        <v>0</v>
      </c>
      <c r="AV2859" s="194">
        <v>0</v>
      </c>
      <c r="AW2859" s="194">
        <v>0</v>
      </c>
      <c r="AX2859" s="194" t="s">
        <v>639</v>
      </c>
    </row>
    <row r="2860" spans="14:50" ht="16.5" thickBot="1" x14ac:dyDescent="0.3">
      <c r="N2860" s="200" t="s">
        <v>194</v>
      </c>
      <c r="O2860" s="199" t="s">
        <v>381</v>
      </c>
      <c r="P2860" s="197" t="s">
        <v>630</v>
      </c>
      <c r="Q2860" s="199" t="s">
        <v>317</v>
      </c>
      <c r="R2860" s="199" t="s">
        <v>52</v>
      </c>
      <c r="S2860" s="195">
        <v>9.5505933756983487E-3</v>
      </c>
      <c r="T2860" s="195">
        <v>0.73543494564228096</v>
      </c>
      <c r="U2860" s="195">
        <v>1.2986319772114559E-2</v>
      </c>
      <c r="V2860" s="194">
        <v>0</v>
      </c>
      <c r="W2860" s="194">
        <v>0</v>
      </c>
      <c r="X2860" s="194">
        <v>0</v>
      </c>
      <c r="Y2860" s="194" t="s">
        <v>629</v>
      </c>
      <c r="AM2860" s="200" t="s">
        <v>194</v>
      </c>
      <c r="AN2860" s="199" t="s">
        <v>333</v>
      </c>
      <c r="AO2860" s="197" t="s">
        <v>630</v>
      </c>
      <c r="AP2860" s="199" t="s">
        <v>315</v>
      </c>
      <c r="AQ2860" s="199" t="s">
        <v>55</v>
      </c>
      <c r="AR2860" s="195">
        <v>3.9222072978148205E-2</v>
      </c>
      <c r="AS2860" s="195">
        <v>0.60030844812605499</v>
      </c>
      <c r="AT2860" s="195">
        <v>6.5336533411424202E-2</v>
      </c>
      <c r="AU2860" s="194">
        <v>0</v>
      </c>
      <c r="AV2860" s="194">
        <v>0</v>
      </c>
      <c r="AW2860" s="194">
        <v>0</v>
      </c>
      <c r="AX2860" s="194" t="s">
        <v>639</v>
      </c>
    </row>
    <row r="2861" spans="14:50" ht="16.5" thickBot="1" x14ac:dyDescent="0.3">
      <c r="N2861" s="200" t="s">
        <v>194</v>
      </c>
      <c r="O2861" s="199" t="s">
        <v>381</v>
      </c>
      <c r="P2861" s="197" t="s">
        <v>630</v>
      </c>
      <c r="Q2861" s="199" t="s">
        <v>74</v>
      </c>
      <c r="R2861" s="199" t="s">
        <v>52</v>
      </c>
      <c r="S2861" s="195">
        <v>9.0491436465534886E-3</v>
      </c>
      <c r="T2861" s="195">
        <v>0.73322426488251702</v>
      </c>
      <c r="U2861" s="195">
        <v>1.2341576895308305E-2</v>
      </c>
      <c r="V2861" s="194">
        <v>0</v>
      </c>
      <c r="W2861" s="194">
        <v>0</v>
      </c>
      <c r="X2861" s="194">
        <v>0</v>
      </c>
      <c r="Y2861" s="194" t="s">
        <v>629</v>
      </c>
      <c r="AM2861" s="200" t="s">
        <v>194</v>
      </c>
      <c r="AN2861" s="199" t="s">
        <v>333</v>
      </c>
      <c r="AO2861" s="197" t="s">
        <v>630</v>
      </c>
      <c r="AP2861" s="199" t="s">
        <v>314</v>
      </c>
      <c r="AQ2861" s="199" t="s">
        <v>55</v>
      </c>
      <c r="AR2861" s="195">
        <v>3.9222072978148205E-2</v>
      </c>
      <c r="AS2861" s="195">
        <v>0.60030844812605499</v>
      </c>
      <c r="AT2861" s="195">
        <v>6.5336533411424202E-2</v>
      </c>
      <c r="AU2861" s="194">
        <v>0</v>
      </c>
      <c r="AV2861" s="194">
        <v>0</v>
      </c>
      <c r="AW2861" s="194">
        <v>0</v>
      </c>
      <c r="AX2861" s="194" t="s">
        <v>639</v>
      </c>
    </row>
    <row r="2862" spans="14:50" ht="16.5" thickBot="1" x14ac:dyDescent="0.3">
      <c r="N2862" s="200" t="s">
        <v>194</v>
      </c>
      <c r="O2862" s="199" t="s">
        <v>381</v>
      </c>
      <c r="P2862" s="197" t="s">
        <v>630</v>
      </c>
      <c r="Q2862" s="199" t="s">
        <v>316</v>
      </c>
      <c r="R2862" s="199" t="s">
        <v>52</v>
      </c>
      <c r="S2862" s="195">
        <v>9.2222998800814502E-3</v>
      </c>
      <c r="T2862" s="195">
        <v>0.72159048784059088</v>
      </c>
      <c r="U2862" s="195">
        <v>1.2780517531044257E-2</v>
      </c>
      <c r="V2862" s="194">
        <v>0</v>
      </c>
      <c r="W2862" s="194">
        <v>0</v>
      </c>
      <c r="X2862" s="194">
        <v>0</v>
      </c>
      <c r="Y2862" s="194" t="s">
        <v>629</v>
      </c>
      <c r="AM2862" s="200" t="s">
        <v>194</v>
      </c>
      <c r="AN2862" s="199" t="s">
        <v>333</v>
      </c>
      <c r="AO2862" s="197" t="s">
        <v>630</v>
      </c>
      <c r="AP2862" s="199" t="s">
        <v>313</v>
      </c>
      <c r="AQ2862" s="199" t="s">
        <v>55</v>
      </c>
      <c r="AR2862" s="195">
        <v>3.9222072978148205E-2</v>
      </c>
      <c r="AS2862" s="195">
        <v>0.60030844812605499</v>
      </c>
      <c r="AT2862" s="195">
        <v>6.5336533411424202E-2</v>
      </c>
      <c r="AU2862" s="194">
        <v>0</v>
      </c>
      <c r="AV2862" s="194">
        <v>0</v>
      </c>
      <c r="AW2862" s="194">
        <v>0</v>
      </c>
      <c r="AX2862" s="194" t="s">
        <v>639</v>
      </c>
    </row>
    <row r="2863" spans="14:50" ht="16.5" thickBot="1" x14ac:dyDescent="0.3">
      <c r="N2863" s="200" t="s">
        <v>194</v>
      </c>
      <c r="O2863" s="199" t="s">
        <v>381</v>
      </c>
      <c r="P2863" s="197" t="s">
        <v>630</v>
      </c>
      <c r="Q2863" s="199" t="s">
        <v>315</v>
      </c>
      <c r="R2863" s="199" t="s">
        <v>52</v>
      </c>
      <c r="S2863" s="195">
        <v>9.2222998800814502E-3</v>
      </c>
      <c r="T2863" s="195">
        <v>0.72159048784059088</v>
      </c>
      <c r="U2863" s="195">
        <v>1.2780517531044257E-2</v>
      </c>
      <c r="V2863" s="194">
        <v>0</v>
      </c>
      <c r="W2863" s="194">
        <v>0</v>
      </c>
      <c r="X2863" s="194">
        <v>0</v>
      </c>
      <c r="Y2863" s="194" t="s">
        <v>629</v>
      </c>
      <c r="AM2863" s="200" t="s">
        <v>194</v>
      </c>
      <c r="AN2863" s="199" t="s">
        <v>333</v>
      </c>
      <c r="AO2863" s="197" t="s">
        <v>630</v>
      </c>
      <c r="AP2863" s="199" t="s">
        <v>312</v>
      </c>
      <c r="AQ2863" s="199" t="s">
        <v>55</v>
      </c>
      <c r="AR2863" s="195">
        <v>3.9222072978148205E-2</v>
      </c>
      <c r="AS2863" s="195">
        <v>0.60030844812605499</v>
      </c>
      <c r="AT2863" s="195">
        <v>6.5336533411424202E-2</v>
      </c>
      <c r="AU2863" s="194">
        <v>0</v>
      </c>
      <c r="AV2863" s="194">
        <v>0</v>
      </c>
      <c r="AW2863" s="194">
        <v>0</v>
      </c>
      <c r="AX2863" s="194" t="s">
        <v>639</v>
      </c>
    </row>
    <row r="2864" spans="14:50" ht="16.5" thickBot="1" x14ac:dyDescent="0.3">
      <c r="N2864" s="200" t="s">
        <v>194</v>
      </c>
      <c r="O2864" s="199" t="s">
        <v>381</v>
      </c>
      <c r="P2864" s="197" t="s">
        <v>630</v>
      </c>
      <c r="Q2864" s="199" t="s">
        <v>314</v>
      </c>
      <c r="R2864" s="199" t="s">
        <v>52</v>
      </c>
      <c r="S2864" s="195">
        <v>9.2222998800814502E-3</v>
      </c>
      <c r="T2864" s="195">
        <v>0.72159048784059088</v>
      </c>
      <c r="U2864" s="195">
        <v>1.2780517531044257E-2</v>
      </c>
      <c r="V2864" s="194">
        <v>0</v>
      </c>
      <c r="W2864" s="194">
        <v>0</v>
      </c>
      <c r="X2864" s="194">
        <v>0</v>
      </c>
      <c r="Y2864" s="194" t="s">
        <v>629</v>
      </c>
      <c r="AM2864" s="200" t="s">
        <v>194</v>
      </c>
      <c r="AN2864" s="199" t="s">
        <v>333</v>
      </c>
      <c r="AO2864" s="197" t="s">
        <v>630</v>
      </c>
      <c r="AP2864" s="199" t="s">
        <v>323</v>
      </c>
      <c r="AQ2864" s="199" t="s">
        <v>52</v>
      </c>
      <c r="AR2864" s="195">
        <v>3.9222072978148205E-2</v>
      </c>
      <c r="AS2864" s="195">
        <v>0.60030844812605499</v>
      </c>
      <c r="AT2864" s="195">
        <v>6.5336533411424202E-2</v>
      </c>
      <c r="AU2864" s="194">
        <v>0</v>
      </c>
      <c r="AV2864" s="194">
        <v>0</v>
      </c>
      <c r="AW2864" s="194">
        <v>0</v>
      </c>
      <c r="AX2864" s="194" t="s">
        <v>639</v>
      </c>
    </row>
    <row r="2865" spans="14:50" ht="16.5" thickBot="1" x14ac:dyDescent="0.3">
      <c r="N2865" s="200" t="s">
        <v>194</v>
      </c>
      <c r="O2865" s="199" t="s">
        <v>381</v>
      </c>
      <c r="P2865" s="197" t="s">
        <v>630</v>
      </c>
      <c r="Q2865" s="199" t="s">
        <v>313</v>
      </c>
      <c r="R2865" s="199" t="s">
        <v>52</v>
      </c>
      <c r="S2865" s="195">
        <v>9.2222998800814502E-3</v>
      </c>
      <c r="T2865" s="195">
        <v>0.72159048784059088</v>
      </c>
      <c r="U2865" s="195">
        <v>1.2780517531044257E-2</v>
      </c>
      <c r="V2865" s="194">
        <v>0</v>
      </c>
      <c r="W2865" s="194">
        <v>0</v>
      </c>
      <c r="X2865" s="194">
        <v>0</v>
      </c>
      <c r="Y2865" s="194" t="s">
        <v>629</v>
      </c>
      <c r="AM2865" s="200" t="s">
        <v>194</v>
      </c>
      <c r="AN2865" s="199" t="s">
        <v>333</v>
      </c>
      <c r="AO2865" s="197" t="s">
        <v>630</v>
      </c>
      <c r="AP2865" s="199" t="s">
        <v>322</v>
      </c>
      <c r="AQ2865" s="199" t="s">
        <v>52</v>
      </c>
      <c r="AR2865" s="195">
        <v>3.9222072978148205E-2</v>
      </c>
      <c r="AS2865" s="195">
        <v>0.60030844812605499</v>
      </c>
      <c r="AT2865" s="195">
        <v>6.5336533411424202E-2</v>
      </c>
      <c r="AU2865" s="194">
        <v>0</v>
      </c>
      <c r="AV2865" s="194">
        <v>0</v>
      </c>
      <c r="AW2865" s="194">
        <v>0</v>
      </c>
      <c r="AX2865" s="194" t="s">
        <v>639</v>
      </c>
    </row>
    <row r="2866" spans="14:50" ht="16.5" thickBot="1" x14ac:dyDescent="0.3">
      <c r="N2866" s="200" t="s">
        <v>194</v>
      </c>
      <c r="O2866" s="199" t="s">
        <v>381</v>
      </c>
      <c r="P2866" s="197" t="s">
        <v>630</v>
      </c>
      <c r="Q2866" s="199" t="s">
        <v>312</v>
      </c>
      <c r="R2866" s="199" t="s">
        <v>52</v>
      </c>
      <c r="S2866" s="195">
        <v>9.0491436465534886E-3</v>
      </c>
      <c r="T2866" s="195">
        <v>0.73322426488251702</v>
      </c>
      <c r="U2866" s="195">
        <v>1.2341576895308305E-2</v>
      </c>
      <c r="V2866" s="194">
        <v>0</v>
      </c>
      <c r="W2866" s="194">
        <v>0</v>
      </c>
      <c r="X2866" s="194">
        <v>0</v>
      </c>
      <c r="Y2866" s="194" t="s">
        <v>629</v>
      </c>
      <c r="AM2866" s="200" t="s">
        <v>194</v>
      </c>
      <c r="AN2866" s="199" t="s">
        <v>333</v>
      </c>
      <c r="AO2866" s="197" t="s">
        <v>630</v>
      </c>
      <c r="AP2866" s="199" t="s">
        <v>321</v>
      </c>
      <c r="AQ2866" s="199" t="s">
        <v>52</v>
      </c>
      <c r="AR2866" s="195">
        <v>3.9222072978148205E-2</v>
      </c>
      <c r="AS2866" s="195">
        <v>0.60030844812605499</v>
      </c>
      <c r="AT2866" s="195">
        <v>6.5336533411424202E-2</v>
      </c>
      <c r="AU2866" s="194">
        <v>0</v>
      </c>
      <c r="AV2866" s="194">
        <v>0</v>
      </c>
      <c r="AW2866" s="194">
        <v>0</v>
      </c>
      <c r="AX2866" s="194" t="s">
        <v>639</v>
      </c>
    </row>
    <row r="2867" spans="14:50" ht="16.5" thickBot="1" x14ac:dyDescent="0.3">
      <c r="N2867" s="200" t="s">
        <v>194</v>
      </c>
      <c r="O2867" s="199" t="s">
        <v>379</v>
      </c>
      <c r="P2867" s="197" t="s">
        <v>630</v>
      </c>
      <c r="Q2867" s="199" t="s">
        <v>323</v>
      </c>
      <c r="R2867" s="199" t="s">
        <v>55</v>
      </c>
      <c r="S2867" s="195">
        <v>0</v>
      </c>
      <c r="T2867" s="195">
        <v>0</v>
      </c>
      <c r="U2867" s="195">
        <v>0</v>
      </c>
      <c r="V2867" s="194">
        <v>0</v>
      </c>
      <c r="W2867" s="194">
        <v>0</v>
      </c>
      <c r="X2867" s="194">
        <v>0</v>
      </c>
      <c r="Y2867" s="194" t="s">
        <v>629</v>
      </c>
      <c r="AM2867" s="200" t="s">
        <v>194</v>
      </c>
      <c r="AN2867" s="199" t="s">
        <v>333</v>
      </c>
      <c r="AO2867" s="197" t="s">
        <v>630</v>
      </c>
      <c r="AP2867" s="199" t="s">
        <v>320</v>
      </c>
      <c r="AQ2867" s="199" t="s">
        <v>52</v>
      </c>
      <c r="AR2867" s="195">
        <v>3.9222072978148205E-2</v>
      </c>
      <c r="AS2867" s="195">
        <v>0.60030844812605499</v>
      </c>
      <c r="AT2867" s="195">
        <v>6.5336533411424202E-2</v>
      </c>
      <c r="AU2867" s="194">
        <v>0</v>
      </c>
      <c r="AV2867" s="194">
        <v>0</v>
      </c>
      <c r="AW2867" s="194">
        <v>0</v>
      </c>
      <c r="AX2867" s="194" t="s">
        <v>639</v>
      </c>
    </row>
    <row r="2868" spans="14:50" ht="16.5" thickBot="1" x14ac:dyDescent="0.3">
      <c r="N2868" s="200" t="s">
        <v>194</v>
      </c>
      <c r="O2868" s="199" t="s">
        <v>379</v>
      </c>
      <c r="P2868" s="197" t="s">
        <v>630</v>
      </c>
      <c r="Q2868" s="199" t="s">
        <v>322</v>
      </c>
      <c r="R2868" s="199" t="s">
        <v>55</v>
      </c>
      <c r="S2868" s="195">
        <v>0</v>
      </c>
      <c r="T2868" s="195">
        <v>0</v>
      </c>
      <c r="U2868" s="195">
        <v>0</v>
      </c>
      <c r="V2868" s="194">
        <v>0</v>
      </c>
      <c r="W2868" s="194">
        <v>0</v>
      </c>
      <c r="X2868" s="194">
        <v>0</v>
      </c>
      <c r="Y2868" s="194" t="s">
        <v>629</v>
      </c>
      <c r="AM2868" s="200" t="s">
        <v>194</v>
      </c>
      <c r="AN2868" s="199" t="s">
        <v>333</v>
      </c>
      <c r="AO2868" s="197" t="s">
        <v>630</v>
      </c>
      <c r="AP2868" s="199" t="s">
        <v>319</v>
      </c>
      <c r="AQ2868" s="199" t="s">
        <v>52</v>
      </c>
      <c r="AR2868" s="195">
        <v>3.9222072978148205E-2</v>
      </c>
      <c r="AS2868" s="195">
        <v>0.60030844812605499</v>
      </c>
      <c r="AT2868" s="195">
        <v>6.5336533411424202E-2</v>
      </c>
      <c r="AU2868" s="194">
        <v>0</v>
      </c>
      <c r="AV2868" s="194">
        <v>0</v>
      </c>
      <c r="AW2868" s="194">
        <v>0</v>
      </c>
      <c r="AX2868" s="194" t="s">
        <v>639</v>
      </c>
    </row>
    <row r="2869" spans="14:50" ht="16.5" thickBot="1" x14ac:dyDescent="0.3">
      <c r="N2869" s="200" t="s">
        <v>194</v>
      </c>
      <c r="O2869" s="199" t="s">
        <v>379</v>
      </c>
      <c r="P2869" s="197" t="s">
        <v>630</v>
      </c>
      <c r="Q2869" s="199" t="s">
        <v>321</v>
      </c>
      <c r="R2869" s="199" t="s">
        <v>55</v>
      </c>
      <c r="S2869" s="195">
        <v>0</v>
      </c>
      <c r="T2869" s="195">
        <v>0</v>
      </c>
      <c r="U2869" s="195">
        <v>0</v>
      </c>
      <c r="V2869" s="194">
        <v>0</v>
      </c>
      <c r="W2869" s="194">
        <v>0</v>
      </c>
      <c r="X2869" s="194">
        <v>0</v>
      </c>
      <c r="Y2869" s="194" t="s">
        <v>629</v>
      </c>
      <c r="AM2869" s="200" t="s">
        <v>194</v>
      </c>
      <c r="AN2869" s="199" t="s">
        <v>333</v>
      </c>
      <c r="AO2869" s="197" t="s">
        <v>630</v>
      </c>
      <c r="AP2869" s="199" t="s">
        <v>318</v>
      </c>
      <c r="AQ2869" s="199" t="s">
        <v>52</v>
      </c>
      <c r="AR2869" s="195">
        <v>3.9222072978148205E-2</v>
      </c>
      <c r="AS2869" s="195">
        <v>0.60030844812605499</v>
      </c>
      <c r="AT2869" s="195">
        <v>6.5336533411424202E-2</v>
      </c>
      <c r="AU2869" s="194">
        <v>0</v>
      </c>
      <c r="AV2869" s="194">
        <v>0</v>
      </c>
      <c r="AW2869" s="194">
        <v>0</v>
      </c>
      <c r="AX2869" s="194" t="s">
        <v>639</v>
      </c>
    </row>
    <row r="2870" spans="14:50" ht="16.5" thickBot="1" x14ac:dyDescent="0.3">
      <c r="N2870" s="200" t="s">
        <v>194</v>
      </c>
      <c r="O2870" s="199" t="s">
        <v>379</v>
      </c>
      <c r="P2870" s="197" t="s">
        <v>630</v>
      </c>
      <c r="Q2870" s="199" t="s">
        <v>320</v>
      </c>
      <c r="R2870" s="199" t="s">
        <v>55</v>
      </c>
      <c r="S2870" s="195">
        <v>0</v>
      </c>
      <c r="T2870" s="195">
        <v>0</v>
      </c>
      <c r="U2870" s="195">
        <v>0</v>
      </c>
      <c r="V2870" s="194">
        <v>0</v>
      </c>
      <c r="W2870" s="194">
        <v>0</v>
      </c>
      <c r="X2870" s="194">
        <v>0</v>
      </c>
      <c r="Y2870" s="194" t="s">
        <v>629</v>
      </c>
      <c r="AM2870" s="200" t="s">
        <v>194</v>
      </c>
      <c r="AN2870" s="199" t="s">
        <v>333</v>
      </c>
      <c r="AO2870" s="197" t="s">
        <v>630</v>
      </c>
      <c r="AP2870" s="199" t="s">
        <v>317</v>
      </c>
      <c r="AQ2870" s="199" t="s">
        <v>52</v>
      </c>
      <c r="AR2870" s="195">
        <v>3.9222072978148205E-2</v>
      </c>
      <c r="AS2870" s="195">
        <v>0.60030844812605499</v>
      </c>
      <c r="AT2870" s="195">
        <v>6.5336533411424202E-2</v>
      </c>
      <c r="AU2870" s="194">
        <v>0</v>
      </c>
      <c r="AV2870" s="194">
        <v>0</v>
      </c>
      <c r="AW2870" s="194">
        <v>0</v>
      </c>
      <c r="AX2870" s="194" t="s">
        <v>639</v>
      </c>
    </row>
    <row r="2871" spans="14:50" ht="16.5" thickBot="1" x14ac:dyDescent="0.3">
      <c r="N2871" s="200" t="s">
        <v>194</v>
      </c>
      <c r="O2871" s="199" t="s">
        <v>379</v>
      </c>
      <c r="P2871" s="197" t="s">
        <v>630</v>
      </c>
      <c r="Q2871" s="199" t="s">
        <v>319</v>
      </c>
      <c r="R2871" s="199" t="s">
        <v>55</v>
      </c>
      <c r="S2871" s="195">
        <v>0</v>
      </c>
      <c r="T2871" s="195">
        <v>0</v>
      </c>
      <c r="U2871" s="195">
        <v>0</v>
      </c>
      <c r="V2871" s="194">
        <v>0</v>
      </c>
      <c r="W2871" s="194">
        <v>0</v>
      </c>
      <c r="X2871" s="194">
        <v>0</v>
      </c>
      <c r="Y2871" s="194" t="s">
        <v>629</v>
      </c>
      <c r="AM2871" s="200" t="s">
        <v>194</v>
      </c>
      <c r="AN2871" s="199" t="s">
        <v>333</v>
      </c>
      <c r="AO2871" s="197" t="s">
        <v>630</v>
      </c>
      <c r="AP2871" s="199" t="s">
        <v>74</v>
      </c>
      <c r="AQ2871" s="199" t="s">
        <v>52</v>
      </c>
      <c r="AR2871" s="195">
        <v>3.9222072978148205E-2</v>
      </c>
      <c r="AS2871" s="195">
        <v>0.60030844812605499</v>
      </c>
      <c r="AT2871" s="195">
        <v>6.5336533411424202E-2</v>
      </c>
      <c r="AU2871" s="194">
        <v>0</v>
      </c>
      <c r="AV2871" s="194">
        <v>0</v>
      </c>
      <c r="AW2871" s="194">
        <v>0</v>
      </c>
      <c r="AX2871" s="194" t="s">
        <v>639</v>
      </c>
    </row>
    <row r="2872" spans="14:50" ht="16.5" thickBot="1" x14ac:dyDescent="0.3">
      <c r="N2872" s="200" t="s">
        <v>194</v>
      </c>
      <c r="O2872" s="199" t="s">
        <v>379</v>
      </c>
      <c r="P2872" s="197" t="s">
        <v>630</v>
      </c>
      <c r="Q2872" s="199" t="s">
        <v>318</v>
      </c>
      <c r="R2872" s="199" t="s">
        <v>55</v>
      </c>
      <c r="S2872" s="195">
        <v>0</v>
      </c>
      <c r="T2872" s="195">
        <v>0</v>
      </c>
      <c r="U2872" s="195">
        <v>0</v>
      </c>
      <c r="V2872" s="194">
        <v>0</v>
      </c>
      <c r="W2872" s="194">
        <v>0</v>
      </c>
      <c r="X2872" s="194">
        <v>0</v>
      </c>
      <c r="Y2872" s="194" t="s">
        <v>629</v>
      </c>
      <c r="AM2872" s="200" t="s">
        <v>194</v>
      </c>
      <c r="AN2872" s="199" t="s">
        <v>333</v>
      </c>
      <c r="AO2872" s="197" t="s">
        <v>630</v>
      </c>
      <c r="AP2872" s="199" t="s">
        <v>316</v>
      </c>
      <c r="AQ2872" s="199" t="s">
        <v>52</v>
      </c>
      <c r="AR2872" s="195">
        <v>3.9222072978148205E-2</v>
      </c>
      <c r="AS2872" s="195">
        <v>0.60030844812605499</v>
      </c>
      <c r="AT2872" s="195">
        <v>6.5336533411424202E-2</v>
      </c>
      <c r="AU2872" s="194">
        <v>0</v>
      </c>
      <c r="AV2872" s="194">
        <v>0</v>
      </c>
      <c r="AW2872" s="194">
        <v>0</v>
      </c>
      <c r="AX2872" s="194" t="s">
        <v>639</v>
      </c>
    </row>
    <row r="2873" spans="14:50" ht="16.5" thickBot="1" x14ac:dyDescent="0.3">
      <c r="N2873" s="200" t="s">
        <v>194</v>
      </c>
      <c r="O2873" s="199" t="s">
        <v>379</v>
      </c>
      <c r="P2873" s="197" t="s">
        <v>630</v>
      </c>
      <c r="Q2873" s="199" t="s">
        <v>317</v>
      </c>
      <c r="R2873" s="199" t="s">
        <v>55</v>
      </c>
      <c r="S2873" s="195">
        <v>1.6447533505704277</v>
      </c>
      <c r="T2873" s="195">
        <v>0.6688167376361881</v>
      </c>
      <c r="U2873" s="195">
        <v>2.4591988477793052</v>
      </c>
      <c r="V2873" s="194">
        <v>0</v>
      </c>
      <c r="W2873" s="194">
        <v>0</v>
      </c>
      <c r="X2873" s="194">
        <v>0</v>
      </c>
      <c r="Y2873" s="194" t="s">
        <v>629</v>
      </c>
      <c r="AM2873" s="200" t="s">
        <v>194</v>
      </c>
      <c r="AN2873" s="199" t="s">
        <v>333</v>
      </c>
      <c r="AO2873" s="197" t="s">
        <v>630</v>
      </c>
      <c r="AP2873" s="199" t="s">
        <v>315</v>
      </c>
      <c r="AQ2873" s="199" t="s">
        <v>52</v>
      </c>
      <c r="AR2873" s="195">
        <v>3.9222072978148205E-2</v>
      </c>
      <c r="AS2873" s="195">
        <v>0.60030844812605499</v>
      </c>
      <c r="AT2873" s="195">
        <v>6.5336533411424202E-2</v>
      </c>
      <c r="AU2873" s="194">
        <v>0</v>
      </c>
      <c r="AV2873" s="194">
        <v>0</v>
      </c>
      <c r="AW2873" s="194">
        <v>0</v>
      </c>
      <c r="AX2873" s="194" t="s">
        <v>639</v>
      </c>
    </row>
    <row r="2874" spans="14:50" ht="16.5" thickBot="1" x14ac:dyDescent="0.3">
      <c r="N2874" s="200" t="s">
        <v>194</v>
      </c>
      <c r="O2874" s="199" t="s">
        <v>379</v>
      </c>
      <c r="P2874" s="197" t="s">
        <v>630</v>
      </c>
      <c r="Q2874" s="199" t="s">
        <v>74</v>
      </c>
      <c r="R2874" s="199" t="s">
        <v>55</v>
      </c>
      <c r="S2874" s="195">
        <v>0</v>
      </c>
      <c r="T2874" s="195">
        <v>0</v>
      </c>
      <c r="U2874" s="195">
        <v>0</v>
      </c>
      <c r="V2874" s="194">
        <v>0</v>
      </c>
      <c r="W2874" s="194">
        <v>0</v>
      </c>
      <c r="X2874" s="194">
        <v>0</v>
      </c>
      <c r="Y2874" s="194" t="s">
        <v>629</v>
      </c>
      <c r="AM2874" s="200" t="s">
        <v>194</v>
      </c>
      <c r="AN2874" s="199" t="s">
        <v>333</v>
      </c>
      <c r="AO2874" s="197" t="s">
        <v>630</v>
      </c>
      <c r="AP2874" s="199" t="s">
        <v>314</v>
      </c>
      <c r="AQ2874" s="199" t="s">
        <v>52</v>
      </c>
      <c r="AR2874" s="195">
        <v>3.9222072978148205E-2</v>
      </c>
      <c r="AS2874" s="195">
        <v>0.60030844812605499</v>
      </c>
      <c r="AT2874" s="195">
        <v>6.5336533411424202E-2</v>
      </c>
      <c r="AU2874" s="194">
        <v>0</v>
      </c>
      <c r="AV2874" s="194">
        <v>0</v>
      </c>
      <c r="AW2874" s="194">
        <v>0</v>
      </c>
      <c r="AX2874" s="194" t="s">
        <v>639</v>
      </c>
    </row>
    <row r="2875" spans="14:50" ht="16.5" thickBot="1" x14ac:dyDescent="0.3">
      <c r="N2875" s="200" t="s">
        <v>194</v>
      </c>
      <c r="O2875" s="199" t="s">
        <v>379</v>
      </c>
      <c r="P2875" s="197" t="s">
        <v>630</v>
      </c>
      <c r="Q2875" s="199" t="s">
        <v>316</v>
      </c>
      <c r="R2875" s="199" t="s">
        <v>55</v>
      </c>
      <c r="S2875" s="195">
        <v>0</v>
      </c>
      <c r="T2875" s="195">
        <v>0</v>
      </c>
      <c r="U2875" s="195">
        <v>0</v>
      </c>
      <c r="V2875" s="194">
        <v>0</v>
      </c>
      <c r="W2875" s="194">
        <v>0</v>
      </c>
      <c r="X2875" s="194">
        <v>0</v>
      </c>
      <c r="Y2875" s="194" t="s">
        <v>629</v>
      </c>
      <c r="AM2875" s="200" t="s">
        <v>194</v>
      </c>
      <c r="AN2875" s="199" t="s">
        <v>333</v>
      </c>
      <c r="AO2875" s="197" t="s">
        <v>630</v>
      </c>
      <c r="AP2875" s="199" t="s">
        <v>313</v>
      </c>
      <c r="AQ2875" s="199" t="s">
        <v>52</v>
      </c>
      <c r="AR2875" s="195">
        <v>3.9222072978148205E-2</v>
      </c>
      <c r="AS2875" s="195">
        <v>0.60030844812605499</v>
      </c>
      <c r="AT2875" s="195">
        <v>6.5336533411424202E-2</v>
      </c>
      <c r="AU2875" s="194">
        <v>0</v>
      </c>
      <c r="AV2875" s="194">
        <v>0</v>
      </c>
      <c r="AW2875" s="194">
        <v>0</v>
      </c>
      <c r="AX2875" s="194" t="s">
        <v>639</v>
      </c>
    </row>
    <row r="2876" spans="14:50" ht="16.5" thickBot="1" x14ac:dyDescent="0.3">
      <c r="N2876" s="200" t="s">
        <v>194</v>
      </c>
      <c r="O2876" s="199" t="s">
        <v>379</v>
      </c>
      <c r="P2876" s="197" t="s">
        <v>630</v>
      </c>
      <c r="Q2876" s="199" t="s">
        <v>315</v>
      </c>
      <c r="R2876" s="199" t="s">
        <v>55</v>
      </c>
      <c r="S2876" s="195">
        <v>0</v>
      </c>
      <c r="T2876" s="195">
        <v>0</v>
      </c>
      <c r="U2876" s="195">
        <v>0</v>
      </c>
      <c r="V2876" s="194">
        <v>0</v>
      </c>
      <c r="W2876" s="194">
        <v>0</v>
      </c>
      <c r="X2876" s="194">
        <v>0</v>
      </c>
      <c r="Y2876" s="194" t="s">
        <v>629</v>
      </c>
      <c r="AM2876" s="200" t="s">
        <v>194</v>
      </c>
      <c r="AN2876" s="199" t="s">
        <v>333</v>
      </c>
      <c r="AO2876" s="197" t="s">
        <v>630</v>
      </c>
      <c r="AP2876" s="199" t="s">
        <v>312</v>
      </c>
      <c r="AQ2876" s="199" t="s">
        <v>52</v>
      </c>
      <c r="AR2876" s="195">
        <v>3.9222072978148205E-2</v>
      </c>
      <c r="AS2876" s="195">
        <v>0.60030844812605499</v>
      </c>
      <c r="AT2876" s="195">
        <v>6.5336533411424202E-2</v>
      </c>
      <c r="AU2876" s="194">
        <v>0</v>
      </c>
      <c r="AV2876" s="194">
        <v>0</v>
      </c>
      <c r="AW2876" s="194">
        <v>0</v>
      </c>
      <c r="AX2876" s="194" t="s">
        <v>639</v>
      </c>
    </row>
    <row r="2877" spans="14:50" ht="16.5" thickBot="1" x14ac:dyDescent="0.3">
      <c r="N2877" s="200" t="s">
        <v>194</v>
      </c>
      <c r="O2877" s="199" t="s">
        <v>379</v>
      </c>
      <c r="P2877" s="197" t="s">
        <v>630</v>
      </c>
      <c r="Q2877" s="199" t="s">
        <v>314</v>
      </c>
      <c r="R2877" s="199" t="s">
        <v>55</v>
      </c>
      <c r="S2877" s="195">
        <v>0</v>
      </c>
      <c r="T2877" s="195">
        <v>0</v>
      </c>
      <c r="U2877" s="195">
        <v>0</v>
      </c>
      <c r="V2877" s="194">
        <v>0</v>
      </c>
      <c r="W2877" s="194">
        <v>0</v>
      </c>
      <c r="X2877" s="194">
        <v>0</v>
      </c>
      <c r="Y2877" s="194" t="s">
        <v>629</v>
      </c>
      <c r="AM2877" s="200" t="s">
        <v>194</v>
      </c>
      <c r="AN2877" s="199" t="s">
        <v>332</v>
      </c>
      <c r="AO2877" s="197" t="s">
        <v>630</v>
      </c>
      <c r="AP2877" s="199" t="s">
        <v>323</v>
      </c>
      <c r="AQ2877" s="199" t="s">
        <v>55</v>
      </c>
      <c r="AR2877" s="195">
        <v>0.2478181531939059</v>
      </c>
      <c r="AS2877" s="195">
        <v>0.61087001048889278</v>
      </c>
      <c r="AT2877" s="195">
        <v>0.40568066681743231</v>
      </c>
      <c r="AU2877" s="194">
        <v>0</v>
      </c>
      <c r="AV2877" s="194">
        <v>0</v>
      </c>
      <c r="AW2877" s="194">
        <v>0</v>
      </c>
      <c r="AX2877" s="194" t="s">
        <v>639</v>
      </c>
    </row>
    <row r="2878" spans="14:50" ht="16.5" thickBot="1" x14ac:dyDescent="0.3">
      <c r="N2878" s="200" t="s">
        <v>194</v>
      </c>
      <c r="O2878" s="199" t="s">
        <v>379</v>
      </c>
      <c r="P2878" s="197" t="s">
        <v>630</v>
      </c>
      <c r="Q2878" s="199" t="s">
        <v>313</v>
      </c>
      <c r="R2878" s="199" t="s">
        <v>55</v>
      </c>
      <c r="S2878" s="195">
        <v>0</v>
      </c>
      <c r="T2878" s="195">
        <v>0</v>
      </c>
      <c r="U2878" s="195">
        <v>0</v>
      </c>
      <c r="V2878" s="194">
        <v>0</v>
      </c>
      <c r="W2878" s="194">
        <v>0</v>
      </c>
      <c r="X2878" s="194">
        <v>0</v>
      </c>
      <c r="Y2878" s="194" t="s">
        <v>629</v>
      </c>
      <c r="AM2878" s="200" t="s">
        <v>194</v>
      </c>
      <c r="AN2878" s="199" t="s">
        <v>332</v>
      </c>
      <c r="AO2878" s="197" t="s">
        <v>630</v>
      </c>
      <c r="AP2878" s="199" t="s">
        <v>322</v>
      </c>
      <c r="AQ2878" s="199" t="s">
        <v>55</v>
      </c>
      <c r="AR2878" s="195">
        <v>0.2478181531939059</v>
      </c>
      <c r="AS2878" s="195">
        <v>0.61087001048889278</v>
      </c>
      <c r="AT2878" s="195">
        <v>0.40568066681743231</v>
      </c>
      <c r="AU2878" s="194">
        <v>0</v>
      </c>
      <c r="AV2878" s="194">
        <v>0</v>
      </c>
      <c r="AW2878" s="194">
        <v>0</v>
      </c>
      <c r="AX2878" s="194" t="s">
        <v>639</v>
      </c>
    </row>
    <row r="2879" spans="14:50" ht="16.5" thickBot="1" x14ac:dyDescent="0.3">
      <c r="N2879" s="200" t="s">
        <v>194</v>
      </c>
      <c r="O2879" s="199" t="s">
        <v>379</v>
      </c>
      <c r="P2879" s="197" t="s">
        <v>630</v>
      </c>
      <c r="Q2879" s="199" t="s">
        <v>312</v>
      </c>
      <c r="R2879" s="199" t="s">
        <v>55</v>
      </c>
      <c r="S2879" s="195">
        <v>0</v>
      </c>
      <c r="T2879" s="195">
        <v>0</v>
      </c>
      <c r="U2879" s="195">
        <v>0</v>
      </c>
      <c r="V2879" s="194">
        <v>0</v>
      </c>
      <c r="W2879" s="194">
        <v>0</v>
      </c>
      <c r="X2879" s="194">
        <v>0</v>
      </c>
      <c r="Y2879" s="194" t="s">
        <v>629</v>
      </c>
      <c r="AM2879" s="200" t="s">
        <v>194</v>
      </c>
      <c r="AN2879" s="199" t="s">
        <v>332</v>
      </c>
      <c r="AO2879" s="197" t="s">
        <v>630</v>
      </c>
      <c r="AP2879" s="199" t="s">
        <v>321</v>
      </c>
      <c r="AQ2879" s="199" t="s">
        <v>55</v>
      </c>
      <c r="AR2879" s="195">
        <v>0.2478181531939059</v>
      </c>
      <c r="AS2879" s="195">
        <v>0.61087001048889278</v>
      </c>
      <c r="AT2879" s="195">
        <v>0.40568066681743231</v>
      </c>
      <c r="AU2879" s="194">
        <v>0</v>
      </c>
      <c r="AV2879" s="194">
        <v>0</v>
      </c>
      <c r="AW2879" s="194">
        <v>0</v>
      </c>
      <c r="AX2879" s="194" t="s">
        <v>639</v>
      </c>
    </row>
    <row r="2880" spans="14:50" ht="16.5" thickBot="1" x14ac:dyDescent="0.3">
      <c r="N2880" s="200" t="s">
        <v>194</v>
      </c>
      <c r="O2880" s="199" t="s">
        <v>379</v>
      </c>
      <c r="P2880" s="197" t="s">
        <v>630</v>
      </c>
      <c r="Q2880" s="199" t="s">
        <v>323</v>
      </c>
      <c r="R2880" s="199" t="s">
        <v>52</v>
      </c>
      <c r="S2880" s="195">
        <v>0</v>
      </c>
      <c r="T2880" s="195">
        <v>0</v>
      </c>
      <c r="U2880" s="195">
        <v>0</v>
      </c>
      <c r="V2880" s="194">
        <v>0</v>
      </c>
      <c r="W2880" s="194">
        <v>0</v>
      </c>
      <c r="X2880" s="194">
        <v>0</v>
      </c>
      <c r="Y2880" s="194" t="s">
        <v>629</v>
      </c>
      <c r="AM2880" s="200" t="s">
        <v>194</v>
      </c>
      <c r="AN2880" s="199" t="s">
        <v>332</v>
      </c>
      <c r="AO2880" s="197" t="s">
        <v>630</v>
      </c>
      <c r="AP2880" s="199" t="s">
        <v>320</v>
      </c>
      <c r="AQ2880" s="199" t="s">
        <v>55</v>
      </c>
      <c r="AR2880" s="195">
        <v>0.2478181531939059</v>
      </c>
      <c r="AS2880" s="195">
        <v>0.61087001048889278</v>
      </c>
      <c r="AT2880" s="195">
        <v>0.40568066681743231</v>
      </c>
      <c r="AU2880" s="194">
        <v>0</v>
      </c>
      <c r="AV2880" s="194">
        <v>0</v>
      </c>
      <c r="AW2880" s="194">
        <v>0</v>
      </c>
      <c r="AX2880" s="194" t="s">
        <v>639</v>
      </c>
    </row>
    <row r="2881" spans="14:50" ht="16.5" thickBot="1" x14ac:dyDescent="0.3">
      <c r="N2881" s="200" t="s">
        <v>194</v>
      </c>
      <c r="O2881" s="199" t="s">
        <v>379</v>
      </c>
      <c r="P2881" s="197" t="s">
        <v>630</v>
      </c>
      <c r="Q2881" s="199" t="s">
        <v>322</v>
      </c>
      <c r="R2881" s="199" t="s">
        <v>52</v>
      </c>
      <c r="S2881" s="195">
        <v>0</v>
      </c>
      <c r="T2881" s="195">
        <v>0</v>
      </c>
      <c r="U2881" s="195">
        <v>0</v>
      </c>
      <c r="V2881" s="194">
        <v>0</v>
      </c>
      <c r="W2881" s="194">
        <v>0</v>
      </c>
      <c r="X2881" s="194">
        <v>0</v>
      </c>
      <c r="Y2881" s="194" t="s">
        <v>629</v>
      </c>
      <c r="AM2881" s="200" t="s">
        <v>194</v>
      </c>
      <c r="AN2881" s="199" t="s">
        <v>332</v>
      </c>
      <c r="AO2881" s="197" t="s">
        <v>630</v>
      </c>
      <c r="AP2881" s="199" t="s">
        <v>319</v>
      </c>
      <c r="AQ2881" s="199" t="s">
        <v>55</v>
      </c>
      <c r="AR2881" s="195">
        <v>0.2478181531939059</v>
      </c>
      <c r="AS2881" s="195">
        <v>0.61087001048889278</v>
      </c>
      <c r="AT2881" s="195">
        <v>0.40568066681743231</v>
      </c>
      <c r="AU2881" s="194">
        <v>0</v>
      </c>
      <c r="AV2881" s="194">
        <v>0</v>
      </c>
      <c r="AW2881" s="194">
        <v>0</v>
      </c>
      <c r="AX2881" s="194" t="s">
        <v>639</v>
      </c>
    </row>
    <row r="2882" spans="14:50" ht="16.5" thickBot="1" x14ac:dyDescent="0.3">
      <c r="N2882" s="200" t="s">
        <v>194</v>
      </c>
      <c r="O2882" s="199" t="s">
        <v>379</v>
      </c>
      <c r="P2882" s="197" t="s">
        <v>630</v>
      </c>
      <c r="Q2882" s="199" t="s">
        <v>321</v>
      </c>
      <c r="R2882" s="199" t="s">
        <v>52</v>
      </c>
      <c r="S2882" s="195">
        <v>0</v>
      </c>
      <c r="T2882" s="195">
        <v>0</v>
      </c>
      <c r="U2882" s="195">
        <v>0</v>
      </c>
      <c r="V2882" s="194">
        <v>0</v>
      </c>
      <c r="W2882" s="194">
        <v>0</v>
      </c>
      <c r="X2882" s="194">
        <v>0</v>
      </c>
      <c r="Y2882" s="194" t="s">
        <v>629</v>
      </c>
      <c r="AM2882" s="200" t="s">
        <v>194</v>
      </c>
      <c r="AN2882" s="199" t="s">
        <v>332</v>
      </c>
      <c r="AO2882" s="197" t="s">
        <v>630</v>
      </c>
      <c r="AP2882" s="199" t="s">
        <v>318</v>
      </c>
      <c r="AQ2882" s="199" t="s">
        <v>55</v>
      </c>
      <c r="AR2882" s="195">
        <v>0.2478181531939059</v>
      </c>
      <c r="AS2882" s="195">
        <v>0.61087001048889278</v>
      </c>
      <c r="AT2882" s="195">
        <v>0.40568066681743231</v>
      </c>
      <c r="AU2882" s="194">
        <v>0</v>
      </c>
      <c r="AV2882" s="194">
        <v>0</v>
      </c>
      <c r="AW2882" s="194">
        <v>0</v>
      </c>
      <c r="AX2882" s="194" t="s">
        <v>639</v>
      </c>
    </row>
    <row r="2883" spans="14:50" ht="16.5" thickBot="1" x14ac:dyDescent="0.3">
      <c r="N2883" s="200" t="s">
        <v>194</v>
      </c>
      <c r="O2883" s="199" t="s">
        <v>379</v>
      </c>
      <c r="P2883" s="197" t="s">
        <v>630</v>
      </c>
      <c r="Q2883" s="199" t="s">
        <v>320</v>
      </c>
      <c r="R2883" s="199" t="s">
        <v>52</v>
      </c>
      <c r="S2883" s="195">
        <v>0</v>
      </c>
      <c r="T2883" s="195">
        <v>0</v>
      </c>
      <c r="U2883" s="195">
        <v>0</v>
      </c>
      <c r="V2883" s="194">
        <v>0</v>
      </c>
      <c r="W2883" s="194">
        <v>0</v>
      </c>
      <c r="X2883" s="194">
        <v>0</v>
      </c>
      <c r="Y2883" s="194" t="s">
        <v>629</v>
      </c>
      <c r="AM2883" s="200" t="s">
        <v>194</v>
      </c>
      <c r="AN2883" s="199" t="s">
        <v>332</v>
      </c>
      <c r="AO2883" s="197" t="s">
        <v>630</v>
      </c>
      <c r="AP2883" s="199" t="s">
        <v>317</v>
      </c>
      <c r="AQ2883" s="199" t="s">
        <v>55</v>
      </c>
      <c r="AR2883" s="195">
        <v>0.2478181531939059</v>
      </c>
      <c r="AS2883" s="195">
        <v>0.61087001048889278</v>
      </c>
      <c r="AT2883" s="195">
        <v>0.40568066681743231</v>
      </c>
      <c r="AU2883" s="194">
        <v>0</v>
      </c>
      <c r="AV2883" s="194">
        <v>0</v>
      </c>
      <c r="AW2883" s="194">
        <v>0</v>
      </c>
      <c r="AX2883" s="194" t="s">
        <v>639</v>
      </c>
    </row>
    <row r="2884" spans="14:50" ht="16.5" thickBot="1" x14ac:dyDescent="0.3">
      <c r="N2884" s="200" t="s">
        <v>194</v>
      </c>
      <c r="O2884" s="199" t="s">
        <v>379</v>
      </c>
      <c r="P2884" s="197" t="s">
        <v>630</v>
      </c>
      <c r="Q2884" s="199" t="s">
        <v>319</v>
      </c>
      <c r="R2884" s="199" t="s">
        <v>52</v>
      </c>
      <c r="S2884" s="195">
        <v>0</v>
      </c>
      <c r="T2884" s="195">
        <v>0</v>
      </c>
      <c r="U2884" s="195">
        <v>0</v>
      </c>
      <c r="V2884" s="194">
        <v>0</v>
      </c>
      <c r="W2884" s="194">
        <v>0</v>
      </c>
      <c r="X2884" s="194">
        <v>0</v>
      </c>
      <c r="Y2884" s="194" t="s">
        <v>629</v>
      </c>
      <c r="AM2884" s="200" t="s">
        <v>194</v>
      </c>
      <c r="AN2884" s="199" t="s">
        <v>332</v>
      </c>
      <c r="AO2884" s="197" t="s">
        <v>630</v>
      </c>
      <c r="AP2884" s="199" t="s">
        <v>74</v>
      </c>
      <c r="AQ2884" s="199" t="s">
        <v>55</v>
      </c>
      <c r="AR2884" s="195">
        <v>0.2478181531939059</v>
      </c>
      <c r="AS2884" s="195">
        <v>0.61087001048889278</v>
      </c>
      <c r="AT2884" s="195">
        <v>0.40568066681743231</v>
      </c>
      <c r="AU2884" s="194">
        <v>0</v>
      </c>
      <c r="AV2884" s="194">
        <v>0</v>
      </c>
      <c r="AW2884" s="194">
        <v>0</v>
      </c>
      <c r="AX2884" s="194" t="s">
        <v>639</v>
      </c>
    </row>
    <row r="2885" spans="14:50" ht="16.5" thickBot="1" x14ac:dyDescent="0.3">
      <c r="N2885" s="200" t="s">
        <v>194</v>
      </c>
      <c r="O2885" s="199" t="s">
        <v>379</v>
      </c>
      <c r="P2885" s="197" t="s">
        <v>630</v>
      </c>
      <c r="Q2885" s="199" t="s">
        <v>318</v>
      </c>
      <c r="R2885" s="199" t="s">
        <v>52</v>
      </c>
      <c r="S2885" s="195">
        <v>0</v>
      </c>
      <c r="T2885" s="195">
        <v>0</v>
      </c>
      <c r="U2885" s="195">
        <v>0</v>
      </c>
      <c r="V2885" s="194">
        <v>0</v>
      </c>
      <c r="W2885" s="194">
        <v>0</v>
      </c>
      <c r="X2885" s="194">
        <v>0</v>
      </c>
      <c r="Y2885" s="194" t="s">
        <v>629</v>
      </c>
      <c r="AM2885" s="200" t="s">
        <v>194</v>
      </c>
      <c r="AN2885" s="199" t="s">
        <v>332</v>
      </c>
      <c r="AO2885" s="197" t="s">
        <v>630</v>
      </c>
      <c r="AP2885" s="199" t="s">
        <v>316</v>
      </c>
      <c r="AQ2885" s="199" t="s">
        <v>55</v>
      </c>
      <c r="AR2885" s="195">
        <v>0.2478181531939059</v>
      </c>
      <c r="AS2885" s="195">
        <v>0.61087001048889278</v>
      </c>
      <c r="AT2885" s="195">
        <v>0.40568066681743231</v>
      </c>
      <c r="AU2885" s="194">
        <v>0</v>
      </c>
      <c r="AV2885" s="194">
        <v>0</v>
      </c>
      <c r="AW2885" s="194">
        <v>0</v>
      </c>
      <c r="AX2885" s="194" t="s">
        <v>639</v>
      </c>
    </row>
    <row r="2886" spans="14:50" ht="16.5" thickBot="1" x14ac:dyDescent="0.3">
      <c r="N2886" s="200" t="s">
        <v>194</v>
      </c>
      <c r="O2886" s="199" t="s">
        <v>379</v>
      </c>
      <c r="P2886" s="197" t="s">
        <v>630</v>
      </c>
      <c r="Q2886" s="199" t="s">
        <v>317</v>
      </c>
      <c r="R2886" s="199" t="s">
        <v>52</v>
      </c>
      <c r="S2886" s="195">
        <v>1.6447533505704277</v>
      </c>
      <c r="T2886" s="195">
        <v>0.6688167376361881</v>
      </c>
      <c r="U2886" s="195">
        <v>2.4591988477793052</v>
      </c>
      <c r="V2886" s="194">
        <v>0</v>
      </c>
      <c r="W2886" s="194">
        <v>0</v>
      </c>
      <c r="X2886" s="194">
        <v>0</v>
      </c>
      <c r="Y2886" s="194" t="s">
        <v>629</v>
      </c>
      <c r="AM2886" s="200" t="s">
        <v>194</v>
      </c>
      <c r="AN2886" s="199" t="s">
        <v>332</v>
      </c>
      <c r="AO2886" s="197" t="s">
        <v>630</v>
      </c>
      <c r="AP2886" s="199" t="s">
        <v>315</v>
      </c>
      <c r="AQ2886" s="199" t="s">
        <v>55</v>
      </c>
      <c r="AR2886" s="195">
        <v>0.2478181531939059</v>
      </c>
      <c r="AS2886" s="195">
        <v>0.61087001048889278</v>
      </c>
      <c r="AT2886" s="195">
        <v>0.40568066681743231</v>
      </c>
      <c r="AU2886" s="194">
        <v>0</v>
      </c>
      <c r="AV2886" s="194">
        <v>0</v>
      </c>
      <c r="AW2886" s="194">
        <v>0</v>
      </c>
      <c r="AX2886" s="194" t="s">
        <v>639</v>
      </c>
    </row>
    <row r="2887" spans="14:50" ht="16.5" thickBot="1" x14ac:dyDescent="0.3">
      <c r="N2887" s="200" t="s">
        <v>194</v>
      </c>
      <c r="O2887" s="199" t="s">
        <v>379</v>
      </c>
      <c r="P2887" s="197" t="s">
        <v>630</v>
      </c>
      <c r="Q2887" s="199" t="s">
        <v>74</v>
      </c>
      <c r="R2887" s="199" t="s">
        <v>52</v>
      </c>
      <c r="S2887" s="195">
        <v>0</v>
      </c>
      <c r="T2887" s="195">
        <v>0</v>
      </c>
      <c r="U2887" s="195">
        <v>0</v>
      </c>
      <c r="V2887" s="194">
        <v>0</v>
      </c>
      <c r="W2887" s="194">
        <v>0</v>
      </c>
      <c r="X2887" s="194">
        <v>0</v>
      </c>
      <c r="Y2887" s="194" t="s">
        <v>629</v>
      </c>
      <c r="AM2887" s="200" t="s">
        <v>194</v>
      </c>
      <c r="AN2887" s="199" t="s">
        <v>332</v>
      </c>
      <c r="AO2887" s="197" t="s">
        <v>630</v>
      </c>
      <c r="AP2887" s="199" t="s">
        <v>314</v>
      </c>
      <c r="AQ2887" s="199" t="s">
        <v>55</v>
      </c>
      <c r="AR2887" s="195">
        <v>0.2478181531939059</v>
      </c>
      <c r="AS2887" s="195">
        <v>0.61087001048889278</v>
      </c>
      <c r="AT2887" s="195">
        <v>0.40568066681743231</v>
      </c>
      <c r="AU2887" s="194">
        <v>0</v>
      </c>
      <c r="AV2887" s="194">
        <v>0</v>
      </c>
      <c r="AW2887" s="194">
        <v>0</v>
      </c>
      <c r="AX2887" s="194" t="s">
        <v>639</v>
      </c>
    </row>
    <row r="2888" spans="14:50" ht="16.5" thickBot="1" x14ac:dyDescent="0.3">
      <c r="N2888" s="200" t="s">
        <v>194</v>
      </c>
      <c r="O2888" s="199" t="s">
        <v>379</v>
      </c>
      <c r="P2888" s="197" t="s">
        <v>630</v>
      </c>
      <c r="Q2888" s="199" t="s">
        <v>316</v>
      </c>
      <c r="R2888" s="199" t="s">
        <v>52</v>
      </c>
      <c r="S2888" s="195">
        <v>0</v>
      </c>
      <c r="T2888" s="195">
        <v>0</v>
      </c>
      <c r="U2888" s="195">
        <v>0</v>
      </c>
      <c r="V2888" s="194">
        <v>0</v>
      </c>
      <c r="W2888" s="194">
        <v>0</v>
      </c>
      <c r="X2888" s="194">
        <v>0</v>
      </c>
      <c r="Y2888" s="194" t="s">
        <v>629</v>
      </c>
      <c r="AM2888" s="200" t="s">
        <v>194</v>
      </c>
      <c r="AN2888" s="199" t="s">
        <v>332</v>
      </c>
      <c r="AO2888" s="197" t="s">
        <v>630</v>
      </c>
      <c r="AP2888" s="199" t="s">
        <v>313</v>
      </c>
      <c r="AQ2888" s="199" t="s">
        <v>55</v>
      </c>
      <c r="AR2888" s="195">
        <v>0.2478181531939059</v>
      </c>
      <c r="AS2888" s="195">
        <v>0.61087001048889278</v>
      </c>
      <c r="AT2888" s="195">
        <v>0.40568066681743231</v>
      </c>
      <c r="AU2888" s="194">
        <v>0</v>
      </c>
      <c r="AV2888" s="194">
        <v>0</v>
      </c>
      <c r="AW2888" s="194">
        <v>0</v>
      </c>
      <c r="AX2888" s="194" t="s">
        <v>639</v>
      </c>
    </row>
    <row r="2889" spans="14:50" ht="16.5" thickBot="1" x14ac:dyDescent="0.3">
      <c r="N2889" s="200" t="s">
        <v>194</v>
      </c>
      <c r="O2889" s="199" t="s">
        <v>379</v>
      </c>
      <c r="P2889" s="197" t="s">
        <v>630</v>
      </c>
      <c r="Q2889" s="199" t="s">
        <v>315</v>
      </c>
      <c r="R2889" s="199" t="s">
        <v>52</v>
      </c>
      <c r="S2889" s="195">
        <v>0</v>
      </c>
      <c r="T2889" s="195">
        <v>0</v>
      </c>
      <c r="U2889" s="195">
        <v>0</v>
      </c>
      <c r="V2889" s="194">
        <v>0</v>
      </c>
      <c r="W2889" s="194">
        <v>0</v>
      </c>
      <c r="X2889" s="194">
        <v>0</v>
      </c>
      <c r="Y2889" s="194" t="s">
        <v>629</v>
      </c>
      <c r="AM2889" s="200" t="s">
        <v>194</v>
      </c>
      <c r="AN2889" s="199" t="s">
        <v>332</v>
      </c>
      <c r="AO2889" s="197" t="s">
        <v>630</v>
      </c>
      <c r="AP2889" s="199" t="s">
        <v>312</v>
      </c>
      <c r="AQ2889" s="199" t="s">
        <v>55</v>
      </c>
      <c r="AR2889" s="195">
        <v>0.2478181531939059</v>
      </c>
      <c r="AS2889" s="195">
        <v>0.61087001048889278</v>
      </c>
      <c r="AT2889" s="195">
        <v>0.40568066681743231</v>
      </c>
      <c r="AU2889" s="194">
        <v>0</v>
      </c>
      <c r="AV2889" s="194">
        <v>0</v>
      </c>
      <c r="AW2889" s="194">
        <v>0</v>
      </c>
      <c r="AX2889" s="194" t="s">
        <v>639</v>
      </c>
    </row>
    <row r="2890" spans="14:50" ht="16.5" thickBot="1" x14ac:dyDescent="0.3">
      <c r="N2890" s="200" t="s">
        <v>194</v>
      </c>
      <c r="O2890" s="199" t="s">
        <v>379</v>
      </c>
      <c r="P2890" s="197" t="s">
        <v>630</v>
      </c>
      <c r="Q2890" s="199" t="s">
        <v>314</v>
      </c>
      <c r="R2890" s="199" t="s">
        <v>52</v>
      </c>
      <c r="S2890" s="195">
        <v>0</v>
      </c>
      <c r="T2890" s="195">
        <v>0</v>
      </c>
      <c r="U2890" s="195">
        <v>0</v>
      </c>
      <c r="V2890" s="194">
        <v>0</v>
      </c>
      <c r="W2890" s="194">
        <v>0</v>
      </c>
      <c r="X2890" s="194">
        <v>0</v>
      </c>
      <c r="Y2890" s="194" t="s">
        <v>629</v>
      </c>
      <c r="AM2890" s="200" t="s">
        <v>194</v>
      </c>
      <c r="AN2890" s="199" t="s">
        <v>332</v>
      </c>
      <c r="AO2890" s="197" t="s">
        <v>630</v>
      </c>
      <c r="AP2890" s="199" t="s">
        <v>323</v>
      </c>
      <c r="AQ2890" s="199" t="s">
        <v>52</v>
      </c>
      <c r="AR2890" s="195">
        <v>9.1963767786801015E-2</v>
      </c>
      <c r="AS2890" s="195">
        <v>0.610870010488893</v>
      </c>
      <c r="AT2890" s="195">
        <v>0.15054555995178145</v>
      </c>
      <c r="AU2890" s="194">
        <v>0</v>
      </c>
      <c r="AV2890" s="194">
        <v>0</v>
      </c>
      <c r="AW2890" s="194">
        <v>0</v>
      </c>
      <c r="AX2890" s="194" t="s">
        <v>639</v>
      </c>
    </row>
    <row r="2891" spans="14:50" ht="16.5" thickBot="1" x14ac:dyDescent="0.3">
      <c r="N2891" s="200" t="s">
        <v>194</v>
      </c>
      <c r="O2891" s="199" t="s">
        <v>379</v>
      </c>
      <c r="P2891" s="197" t="s">
        <v>630</v>
      </c>
      <c r="Q2891" s="199" t="s">
        <v>313</v>
      </c>
      <c r="R2891" s="199" t="s">
        <v>52</v>
      </c>
      <c r="S2891" s="195">
        <v>0</v>
      </c>
      <c r="T2891" s="195">
        <v>0</v>
      </c>
      <c r="U2891" s="195">
        <v>0</v>
      </c>
      <c r="V2891" s="194">
        <v>0</v>
      </c>
      <c r="W2891" s="194">
        <v>0</v>
      </c>
      <c r="X2891" s="194">
        <v>0</v>
      </c>
      <c r="Y2891" s="194" t="s">
        <v>629</v>
      </c>
      <c r="AM2891" s="200" t="s">
        <v>194</v>
      </c>
      <c r="AN2891" s="199" t="s">
        <v>332</v>
      </c>
      <c r="AO2891" s="197" t="s">
        <v>630</v>
      </c>
      <c r="AP2891" s="199" t="s">
        <v>322</v>
      </c>
      <c r="AQ2891" s="199" t="s">
        <v>52</v>
      </c>
      <c r="AR2891" s="195">
        <v>9.1963767786801015E-2</v>
      </c>
      <c r="AS2891" s="195">
        <v>0.610870010488893</v>
      </c>
      <c r="AT2891" s="195">
        <v>0.15054555995178145</v>
      </c>
      <c r="AU2891" s="194">
        <v>0</v>
      </c>
      <c r="AV2891" s="194">
        <v>0</v>
      </c>
      <c r="AW2891" s="194">
        <v>0</v>
      </c>
      <c r="AX2891" s="194" t="s">
        <v>639</v>
      </c>
    </row>
    <row r="2892" spans="14:50" ht="16.5" thickBot="1" x14ac:dyDescent="0.3">
      <c r="N2892" s="200" t="s">
        <v>194</v>
      </c>
      <c r="O2892" s="199" t="s">
        <v>379</v>
      </c>
      <c r="P2892" s="197" t="s">
        <v>630</v>
      </c>
      <c r="Q2892" s="199" t="s">
        <v>312</v>
      </c>
      <c r="R2892" s="199" t="s">
        <v>52</v>
      </c>
      <c r="S2892" s="195">
        <v>0</v>
      </c>
      <c r="T2892" s="195">
        <v>0</v>
      </c>
      <c r="U2892" s="195">
        <v>0</v>
      </c>
      <c r="V2892" s="194">
        <v>0</v>
      </c>
      <c r="W2892" s="194">
        <v>0</v>
      </c>
      <c r="X2892" s="194">
        <v>0</v>
      </c>
      <c r="Y2892" s="194" t="s">
        <v>629</v>
      </c>
      <c r="AM2892" s="200" t="s">
        <v>194</v>
      </c>
      <c r="AN2892" s="199" t="s">
        <v>332</v>
      </c>
      <c r="AO2892" s="197" t="s">
        <v>630</v>
      </c>
      <c r="AP2892" s="199" t="s">
        <v>321</v>
      </c>
      <c r="AQ2892" s="199" t="s">
        <v>52</v>
      </c>
      <c r="AR2892" s="195">
        <v>9.1963767786801015E-2</v>
      </c>
      <c r="AS2892" s="195">
        <v>0.610870010488893</v>
      </c>
      <c r="AT2892" s="195">
        <v>0.15054555995178145</v>
      </c>
      <c r="AU2892" s="194">
        <v>0</v>
      </c>
      <c r="AV2892" s="194">
        <v>0</v>
      </c>
      <c r="AW2892" s="194">
        <v>0</v>
      </c>
      <c r="AX2892" s="194" t="s">
        <v>639</v>
      </c>
    </row>
    <row r="2893" spans="14:50" ht="16.5" thickBot="1" x14ac:dyDescent="0.3">
      <c r="N2893" s="200" t="s">
        <v>194</v>
      </c>
      <c r="O2893" s="199" t="s">
        <v>378</v>
      </c>
      <c r="P2893" s="197" t="s">
        <v>630</v>
      </c>
      <c r="Q2893" s="199" t="s">
        <v>323</v>
      </c>
      <c r="R2893" s="199" t="s">
        <v>55</v>
      </c>
      <c r="S2893" s="195">
        <v>0.63636811499245638</v>
      </c>
      <c r="T2893" s="195">
        <v>0.60262689719456952</v>
      </c>
      <c r="U2893" s="195">
        <v>1.055990228705296</v>
      </c>
      <c r="V2893" s="194">
        <v>0</v>
      </c>
      <c r="W2893" s="194">
        <v>0</v>
      </c>
      <c r="X2893" s="194">
        <v>0</v>
      </c>
      <c r="Y2893" s="194" t="s">
        <v>629</v>
      </c>
      <c r="AM2893" s="200" t="s">
        <v>194</v>
      </c>
      <c r="AN2893" s="199" t="s">
        <v>332</v>
      </c>
      <c r="AO2893" s="197" t="s">
        <v>630</v>
      </c>
      <c r="AP2893" s="199" t="s">
        <v>320</v>
      </c>
      <c r="AQ2893" s="199" t="s">
        <v>52</v>
      </c>
      <c r="AR2893" s="195">
        <v>9.1963767786801015E-2</v>
      </c>
      <c r="AS2893" s="195">
        <v>0.610870010488893</v>
      </c>
      <c r="AT2893" s="195">
        <v>0.15054555995178145</v>
      </c>
      <c r="AU2893" s="194">
        <v>0</v>
      </c>
      <c r="AV2893" s="194">
        <v>0</v>
      </c>
      <c r="AW2893" s="194">
        <v>0</v>
      </c>
      <c r="AX2893" s="194" t="s">
        <v>639</v>
      </c>
    </row>
    <row r="2894" spans="14:50" ht="16.5" thickBot="1" x14ac:dyDescent="0.3">
      <c r="N2894" s="200" t="s">
        <v>194</v>
      </c>
      <c r="O2894" s="199" t="s">
        <v>378</v>
      </c>
      <c r="P2894" s="197" t="s">
        <v>630</v>
      </c>
      <c r="Q2894" s="199" t="s">
        <v>322</v>
      </c>
      <c r="R2894" s="199" t="s">
        <v>55</v>
      </c>
      <c r="S2894" s="195">
        <v>0.72072253338665759</v>
      </c>
      <c r="T2894" s="195">
        <v>0.60231406487481831</v>
      </c>
      <c r="U2894" s="195">
        <v>1.1965892470673893</v>
      </c>
      <c r="V2894" s="194">
        <v>0</v>
      </c>
      <c r="W2894" s="194">
        <v>0</v>
      </c>
      <c r="X2894" s="194">
        <v>0</v>
      </c>
      <c r="Y2894" s="194" t="s">
        <v>629</v>
      </c>
      <c r="AM2894" s="200" t="s">
        <v>194</v>
      </c>
      <c r="AN2894" s="199" t="s">
        <v>332</v>
      </c>
      <c r="AO2894" s="197" t="s">
        <v>630</v>
      </c>
      <c r="AP2894" s="199" t="s">
        <v>319</v>
      </c>
      <c r="AQ2894" s="199" t="s">
        <v>52</v>
      </c>
      <c r="AR2894" s="195">
        <v>9.1963767786801015E-2</v>
      </c>
      <c r="AS2894" s="195">
        <v>0.610870010488893</v>
      </c>
      <c r="AT2894" s="195">
        <v>0.15054555995178145</v>
      </c>
      <c r="AU2894" s="194">
        <v>0</v>
      </c>
      <c r="AV2894" s="194">
        <v>0</v>
      </c>
      <c r="AW2894" s="194">
        <v>0</v>
      </c>
      <c r="AX2894" s="194" t="s">
        <v>639</v>
      </c>
    </row>
    <row r="2895" spans="14:50" ht="16.5" thickBot="1" x14ac:dyDescent="0.3">
      <c r="N2895" s="200" t="s">
        <v>194</v>
      </c>
      <c r="O2895" s="199" t="s">
        <v>378</v>
      </c>
      <c r="P2895" s="197" t="s">
        <v>630</v>
      </c>
      <c r="Q2895" s="199" t="s">
        <v>321</v>
      </c>
      <c r="R2895" s="199" t="s">
        <v>55</v>
      </c>
      <c r="S2895" s="195">
        <v>0.35153617369896972</v>
      </c>
      <c r="T2895" s="195">
        <v>0.60262689719456941</v>
      </c>
      <c r="U2895" s="195">
        <v>0.58333966727255071</v>
      </c>
      <c r="V2895" s="194">
        <v>0</v>
      </c>
      <c r="W2895" s="194">
        <v>0</v>
      </c>
      <c r="X2895" s="194">
        <v>0</v>
      </c>
      <c r="Y2895" s="194" t="s">
        <v>629</v>
      </c>
      <c r="AM2895" s="200" t="s">
        <v>194</v>
      </c>
      <c r="AN2895" s="199" t="s">
        <v>332</v>
      </c>
      <c r="AO2895" s="197" t="s">
        <v>630</v>
      </c>
      <c r="AP2895" s="199" t="s">
        <v>318</v>
      </c>
      <c r="AQ2895" s="199" t="s">
        <v>52</v>
      </c>
      <c r="AR2895" s="195">
        <v>9.1963767786801015E-2</v>
      </c>
      <c r="AS2895" s="195">
        <v>0.610870010488893</v>
      </c>
      <c r="AT2895" s="195">
        <v>0.15054555995178145</v>
      </c>
      <c r="AU2895" s="194">
        <v>0</v>
      </c>
      <c r="AV2895" s="194">
        <v>0</v>
      </c>
      <c r="AW2895" s="194">
        <v>0</v>
      </c>
      <c r="AX2895" s="194" t="s">
        <v>639</v>
      </c>
    </row>
    <row r="2896" spans="14:50" ht="16.5" thickBot="1" x14ac:dyDescent="0.3">
      <c r="N2896" s="200" t="s">
        <v>194</v>
      </c>
      <c r="O2896" s="199" t="s">
        <v>378</v>
      </c>
      <c r="P2896" s="197" t="s">
        <v>630</v>
      </c>
      <c r="Q2896" s="199" t="s">
        <v>320</v>
      </c>
      <c r="R2896" s="199" t="s">
        <v>55</v>
      </c>
      <c r="S2896" s="195">
        <v>1.4207030689294669</v>
      </c>
      <c r="T2896" s="195">
        <v>0.60722964222926379</v>
      </c>
      <c r="U2896" s="195">
        <v>2.3396470958067468</v>
      </c>
      <c r="V2896" s="194">
        <v>0</v>
      </c>
      <c r="W2896" s="194">
        <v>0</v>
      </c>
      <c r="X2896" s="194">
        <v>0</v>
      </c>
      <c r="Y2896" s="194" t="s">
        <v>629</v>
      </c>
      <c r="AM2896" s="200" t="s">
        <v>194</v>
      </c>
      <c r="AN2896" s="199" t="s">
        <v>332</v>
      </c>
      <c r="AO2896" s="197" t="s">
        <v>630</v>
      </c>
      <c r="AP2896" s="199" t="s">
        <v>317</v>
      </c>
      <c r="AQ2896" s="199" t="s">
        <v>52</v>
      </c>
      <c r="AR2896" s="195">
        <v>9.1963767786801015E-2</v>
      </c>
      <c r="AS2896" s="195">
        <v>0.610870010488893</v>
      </c>
      <c r="AT2896" s="195">
        <v>0.15054555995178145</v>
      </c>
      <c r="AU2896" s="194">
        <v>0</v>
      </c>
      <c r="AV2896" s="194">
        <v>0</v>
      </c>
      <c r="AW2896" s="194">
        <v>0</v>
      </c>
      <c r="AX2896" s="194" t="s">
        <v>639</v>
      </c>
    </row>
    <row r="2897" spans="14:50" ht="16.5" thickBot="1" x14ac:dyDescent="0.3">
      <c r="N2897" s="200" t="s">
        <v>194</v>
      </c>
      <c r="O2897" s="199" t="s">
        <v>378</v>
      </c>
      <c r="P2897" s="197" t="s">
        <v>630</v>
      </c>
      <c r="Q2897" s="199" t="s">
        <v>319</v>
      </c>
      <c r="R2897" s="199" t="s">
        <v>55</v>
      </c>
      <c r="S2897" s="195">
        <v>1.3390527620301074</v>
      </c>
      <c r="T2897" s="195">
        <v>0.60231406487481831</v>
      </c>
      <c r="U2897" s="195">
        <v>2.22318029765486</v>
      </c>
      <c r="V2897" s="194">
        <v>0</v>
      </c>
      <c r="W2897" s="194">
        <v>0</v>
      </c>
      <c r="X2897" s="194">
        <v>0</v>
      </c>
      <c r="Y2897" s="194" t="s">
        <v>629</v>
      </c>
      <c r="AM2897" s="200" t="s">
        <v>194</v>
      </c>
      <c r="AN2897" s="199" t="s">
        <v>332</v>
      </c>
      <c r="AO2897" s="197" t="s">
        <v>630</v>
      </c>
      <c r="AP2897" s="199" t="s">
        <v>74</v>
      </c>
      <c r="AQ2897" s="199" t="s">
        <v>52</v>
      </c>
      <c r="AR2897" s="195">
        <v>9.1963767786801015E-2</v>
      </c>
      <c r="AS2897" s="195">
        <v>0.610870010488893</v>
      </c>
      <c r="AT2897" s="195">
        <v>0.15054555995178145</v>
      </c>
      <c r="AU2897" s="194">
        <v>0</v>
      </c>
      <c r="AV2897" s="194">
        <v>0</v>
      </c>
      <c r="AW2897" s="194">
        <v>0</v>
      </c>
      <c r="AX2897" s="194" t="s">
        <v>639</v>
      </c>
    </row>
    <row r="2898" spans="14:50" ht="16.5" thickBot="1" x14ac:dyDescent="0.3">
      <c r="N2898" s="200" t="s">
        <v>194</v>
      </c>
      <c r="O2898" s="199" t="s">
        <v>378</v>
      </c>
      <c r="P2898" s="197" t="s">
        <v>630</v>
      </c>
      <c r="Q2898" s="199" t="s">
        <v>318</v>
      </c>
      <c r="R2898" s="199" t="s">
        <v>55</v>
      </c>
      <c r="S2898" s="195">
        <v>0.34374589838154113</v>
      </c>
      <c r="T2898" s="195">
        <v>0.60262689719456941</v>
      </c>
      <c r="U2898" s="195">
        <v>0.57041247242994586</v>
      </c>
      <c r="V2898" s="194">
        <v>0</v>
      </c>
      <c r="W2898" s="194">
        <v>0</v>
      </c>
      <c r="X2898" s="194">
        <v>0</v>
      </c>
      <c r="Y2898" s="194" t="s">
        <v>629</v>
      </c>
      <c r="AM2898" s="200" t="s">
        <v>194</v>
      </c>
      <c r="AN2898" s="199" t="s">
        <v>332</v>
      </c>
      <c r="AO2898" s="197" t="s">
        <v>630</v>
      </c>
      <c r="AP2898" s="199" t="s">
        <v>316</v>
      </c>
      <c r="AQ2898" s="199" t="s">
        <v>52</v>
      </c>
      <c r="AR2898" s="195">
        <v>9.1963767786801015E-2</v>
      </c>
      <c r="AS2898" s="195">
        <v>0.610870010488893</v>
      </c>
      <c r="AT2898" s="195">
        <v>0.15054555995178145</v>
      </c>
      <c r="AU2898" s="194">
        <v>0</v>
      </c>
      <c r="AV2898" s="194">
        <v>0</v>
      </c>
      <c r="AW2898" s="194">
        <v>0</v>
      </c>
      <c r="AX2898" s="194" t="s">
        <v>639</v>
      </c>
    </row>
    <row r="2899" spans="14:50" ht="16.5" thickBot="1" x14ac:dyDescent="0.3">
      <c r="N2899" s="200" t="s">
        <v>194</v>
      </c>
      <c r="O2899" s="199" t="s">
        <v>378</v>
      </c>
      <c r="P2899" s="197" t="s">
        <v>630</v>
      </c>
      <c r="Q2899" s="199" t="s">
        <v>317</v>
      </c>
      <c r="R2899" s="199" t="s">
        <v>55</v>
      </c>
      <c r="S2899" s="195">
        <v>1.0785154450839376</v>
      </c>
      <c r="T2899" s="195">
        <v>0.60722964222926368</v>
      </c>
      <c r="U2899" s="195">
        <v>1.7761245006493556</v>
      </c>
      <c r="V2899" s="194">
        <v>0</v>
      </c>
      <c r="W2899" s="194">
        <v>0</v>
      </c>
      <c r="X2899" s="194">
        <v>0</v>
      </c>
      <c r="Y2899" s="194" t="s">
        <v>629</v>
      </c>
      <c r="AM2899" s="200" t="s">
        <v>194</v>
      </c>
      <c r="AN2899" s="199" t="s">
        <v>332</v>
      </c>
      <c r="AO2899" s="197" t="s">
        <v>630</v>
      </c>
      <c r="AP2899" s="199" t="s">
        <v>315</v>
      </c>
      <c r="AQ2899" s="199" t="s">
        <v>52</v>
      </c>
      <c r="AR2899" s="195">
        <v>9.1963767786801015E-2</v>
      </c>
      <c r="AS2899" s="195">
        <v>0.610870010488893</v>
      </c>
      <c r="AT2899" s="195">
        <v>0.15054555995178145</v>
      </c>
      <c r="AU2899" s="194">
        <v>0</v>
      </c>
      <c r="AV2899" s="194">
        <v>0</v>
      </c>
      <c r="AW2899" s="194">
        <v>0</v>
      </c>
      <c r="AX2899" s="194" t="s">
        <v>639</v>
      </c>
    </row>
    <row r="2900" spans="14:50" ht="16.5" thickBot="1" x14ac:dyDescent="0.3">
      <c r="N2900" s="200" t="s">
        <v>194</v>
      </c>
      <c r="O2900" s="199" t="s">
        <v>378</v>
      </c>
      <c r="P2900" s="197" t="s">
        <v>630</v>
      </c>
      <c r="Q2900" s="199" t="s">
        <v>74</v>
      </c>
      <c r="R2900" s="199" t="s">
        <v>55</v>
      </c>
      <c r="S2900" s="195">
        <v>0.35543131135768413</v>
      </c>
      <c r="T2900" s="195">
        <v>0.60262689719456952</v>
      </c>
      <c r="U2900" s="195">
        <v>0.58980326469385314</v>
      </c>
      <c r="V2900" s="194">
        <v>0</v>
      </c>
      <c r="W2900" s="194">
        <v>0</v>
      </c>
      <c r="X2900" s="194">
        <v>0</v>
      </c>
      <c r="Y2900" s="194" t="s">
        <v>629</v>
      </c>
      <c r="AM2900" s="200" t="s">
        <v>194</v>
      </c>
      <c r="AN2900" s="199" t="s">
        <v>332</v>
      </c>
      <c r="AO2900" s="197" t="s">
        <v>630</v>
      </c>
      <c r="AP2900" s="199" t="s">
        <v>314</v>
      </c>
      <c r="AQ2900" s="199" t="s">
        <v>52</v>
      </c>
      <c r="AR2900" s="195">
        <v>9.1963767786801015E-2</v>
      </c>
      <c r="AS2900" s="195">
        <v>0.610870010488893</v>
      </c>
      <c r="AT2900" s="195">
        <v>0.15054555995178145</v>
      </c>
      <c r="AU2900" s="194">
        <v>0</v>
      </c>
      <c r="AV2900" s="194">
        <v>0</v>
      </c>
      <c r="AW2900" s="194">
        <v>0</v>
      </c>
      <c r="AX2900" s="194" t="s">
        <v>639</v>
      </c>
    </row>
    <row r="2901" spans="14:50" ht="16.5" thickBot="1" x14ac:dyDescent="0.3">
      <c r="N2901" s="200" t="s">
        <v>194</v>
      </c>
      <c r="O2901" s="199" t="s">
        <v>378</v>
      </c>
      <c r="P2901" s="197" t="s">
        <v>630</v>
      </c>
      <c r="Q2901" s="199" t="s">
        <v>316</v>
      </c>
      <c r="R2901" s="199" t="s">
        <v>55</v>
      </c>
      <c r="S2901" s="195">
        <v>0.71621843699610044</v>
      </c>
      <c r="T2901" s="195">
        <v>0.60262689719456952</v>
      </c>
      <c r="U2901" s="195">
        <v>1.1884939758419972</v>
      </c>
      <c r="V2901" s="194">
        <v>0</v>
      </c>
      <c r="W2901" s="194">
        <v>0</v>
      </c>
      <c r="X2901" s="194">
        <v>0</v>
      </c>
      <c r="Y2901" s="194" t="s">
        <v>629</v>
      </c>
      <c r="AM2901" s="200" t="s">
        <v>194</v>
      </c>
      <c r="AN2901" s="199" t="s">
        <v>332</v>
      </c>
      <c r="AO2901" s="197" t="s">
        <v>630</v>
      </c>
      <c r="AP2901" s="199" t="s">
        <v>313</v>
      </c>
      <c r="AQ2901" s="199" t="s">
        <v>52</v>
      </c>
      <c r="AR2901" s="195">
        <v>9.1963767786801015E-2</v>
      </c>
      <c r="AS2901" s="195">
        <v>0.610870010488893</v>
      </c>
      <c r="AT2901" s="195">
        <v>0.15054555995178145</v>
      </c>
      <c r="AU2901" s="194">
        <v>0</v>
      </c>
      <c r="AV2901" s="194">
        <v>0</v>
      </c>
      <c r="AW2901" s="194">
        <v>0</v>
      </c>
      <c r="AX2901" s="194" t="s">
        <v>639</v>
      </c>
    </row>
    <row r="2902" spans="14:50" ht="16.5" thickBot="1" x14ac:dyDescent="0.3">
      <c r="N2902" s="200" t="s">
        <v>194</v>
      </c>
      <c r="O2902" s="199" t="s">
        <v>378</v>
      </c>
      <c r="P2902" s="197" t="s">
        <v>630</v>
      </c>
      <c r="Q2902" s="199" t="s">
        <v>315</v>
      </c>
      <c r="R2902" s="199" t="s">
        <v>55</v>
      </c>
      <c r="S2902" s="195">
        <v>1.0312376951446234</v>
      </c>
      <c r="T2902" s="195">
        <v>0.60262689719456963</v>
      </c>
      <c r="U2902" s="195">
        <v>1.7112374172898368</v>
      </c>
      <c r="V2902" s="194">
        <v>0</v>
      </c>
      <c r="W2902" s="194">
        <v>0</v>
      </c>
      <c r="X2902" s="194">
        <v>0</v>
      </c>
      <c r="Y2902" s="194" t="s">
        <v>629</v>
      </c>
      <c r="AM2902" s="200" t="s">
        <v>194</v>
      </c>
      <c r="AN2902" s="199" t="s">
        <v>332</v>
      </c>
      <c r="AO2902" s="197" t="s">
        <v>630</v>
      </c>
      <c r="AP2902" s="199" t="s">
        <v>312</v>
      </c>
      <c r="AQ2902" s="199" t="s">
        <v>52</v>
      </c>
      <c r="AR2902" s="195">
        <v>9.1963767786801015E-2</v>
      </c>
      <c r="AS2902" s="195">
        <v>0.610870010488893</v>
      </c>
      <c r="AT2902" s="195">
        <v>0.15054555995178145</v>
      </c>
      <c r="AU2902" s="194">
        <v>0</v>
      </c>
      <c r="AV2902" s="194">
        <v>0</v>
      </c>
      <c r="AW2902" s="194">
        <v>0</v>
      </c>
      <c r="AX2902" s="194" t="s">
        <v>639</v>
      </c>
    </row>
    <row r="2903" spans="14:50" ht="16.5" thickBot="1" x14ac:dyDescent="0.3">
      <c r="N2903" s="200" t="s">
        <v>194</v>
      </c>
      <c r="O2903" s="199" t="s">
        <v>378</v>
      </c>
      <c r="P2903" s="197" t="s">
        <v>630</v>
      </c>
      <c r="Q2903" s="199" t="s">
        <v>314</v>
      </c>
      <c r="R2903" s="199" t="s">
        <v>55</v>
      </c>
      <c r="S2903" s="195">
        <v>0.80824106418322694</v>
      </c>
      <c r="T2903" s="195">
        <v>0.60262689719456952</v>
      </c>
      <c r="U2903" s="195">
        <v>1.341196464920269</v>
      </c>
      <c r="V2903" s="194">
        <v>0</v>
      </c>
      <c r="W2903" s="194">
        <v>0</v>
      </c>
      <c r="X2903" s="194">
        <v>0</v>
      </c>
      <c r="Y2903" s="194" t="s">
        <v>629</v>
      </c>
      <c r="AM2903" s="200" t="s">
        <v>194</v>
      </c>
      <c r="AN2903" s="199" t="s">
        <v>331</v>
      </c>
      <c r="AO2903" s="197" t="s">
        <v>630</v>
      </c>
      <c r="AP2903" s="199" t="s">
        <v>323</v>
      </c>
      <c r="AQ2903" s="199" t="s">
        <v>55</v>
      </c>
      <c r="AR2903" s="195">
        <v>0.43565961121307417</v>
      </c>
      <c r="AS2903" s="195">
        <v>0.60682411446152962</v>
      </c>
      <c r="AT2903" s="195">
        <v>0.71793391335421841</v>
      </c>
      <c r="AU2903" s="194">
        <v>0</v>
      </c>
      <c r="AV2903" s="194">
        <v>0</v>
      </c>
      <c r="AW2903" s="194">
        <v>0</v>
      </c>
      <c r="AX2903" s="194" t="s">
        <v>639</v>
      </c>
    </row>
    <row r="2904" spans="14:50" ht="16.5" thickBot="1" x14ac:dyDescent="0.3">
      <c r="N2904" s="200" t="s">
        <v>194</v>
      </c>
      <c r="O2904" s="199" t="s">
        <v>378</v>
      </c>
      <c r="P2904" s="197" t="s">
        <v>630</v>
      </c>
      <c r="Q2904" s="199" t="s">
        <v>313</v>
      </c>
      <c r="R2904" s="199" t="s">
        <v>55</v>
      </c>
      <c r="S2904" s="195">
        <v>0.70258545519060023</v>
      </c>
      <c r="T2904" s="195">
        <v>0.60262689719456952</v>
      </c>
      <c r="U2904" s="195">
        <v>1.1658713848674385</v>
      </c>
      <c r="V2904" s="194">
        <v>0</v>
      </c>
      <c r="W2904" s="194">
        <v>0</v>
      </c>
      <c r="X2904" s="194">
        <v>0</v>
      </c>
      <c r="Y2904" s="194" t="s">
        <v>629</v>
      </c>
      <c r="AM2904" s="200" t="s">
        <v>194</v>
      </c>
      <c r="AN2904" s="199" t="s">
        <v>331</v>
      </c>
      <c r="AO2904" s="197" t="s">
        <v>630</v>
      </c>
      <c r="AP2904" s="199" t="s">
        <v>322</v>
      </c>
      <c r="AQ2904" s="199" t="s">
        <v>55</v>
      </c>
      <c r="AR2904" s="195">
        <v>0.43234859118400504</v>
      </c>
      <c r="AS2904" s="195">
        <v>0.60329274701598357</v>
      </c>
      <c r="AT2904" s="195">
        <v>0.71664808390701651</v>
      </c>
      <c r="AU2904" s="194">
        <v>0</v>
      </c>
      <c r="AV2904" s="194">
        <v>0</v>
      </c>
      <c r="AW2904" s="194">
        <v>0</v>
      </c>
      <c r="AX2904" s="194" t="s">
        <v>639</v>
      </c>
    </row>
    <row r="2905" spans="14:50" ht="16.5" thickBot="1" x14ac:dyDescent="0.3">
      <c r="N2905" s="200" t="s">
        <v>194</v>
      </c>
      <c r="O2905" s="199" t="s">
        <v>378</v>
      </c>
      <c r="P2905" s="197" t="s">
        <v>630</v>
      </c>
      <c r="Q2905" s="199" t="s">
        <v>312</v>
      </c>
      <c r="R2905" s="199" t="s">
        <v>55</v>
      </c>
      <c r="S2905" s="195">
        <v>0.154344829726556</v>
      </c>
      <c r="T2905" s="195">
        <v>0.60262689719456952</v>
      </c>
      <c r="U2905" s="195">
        <v>0.25612004781911163</v>
      </c>
      <c r="V2905" s="194">
        <v>0</v>
      </c>
      <c r="W2905" s="194">
        <v>0</v>
      </c>
      <c r="X2905" s="194">
        <v>0</v>
      </c>
      <c r="Y2905" s="194" t="s">
        <v>629</v>
      </c>
      <c r="AM2905" s="200" t="s">
        <v>194</v>
      </c>
      <c r="AN2905" s="199" t="s">
        <v>331</v>
      </c>
      <c r="AO2905" s="197" t="s">
        <v>630</v>
      </c>
      <c r="AP2905" s="199" t="s">
        <v>321</v>
      </c>
      <c r="AQ2905" s="199" t="s">
        <v>55</v>
      </c>
      <c r="AR2905" s="195">
        <v>0.43565961121307417</v>
      </c>
      <c r="AS2905" s="195">
        <v>0.60682411446152962</v>
      </c>
      <c r="AT2905" s="195">
        <v>0.71793391335421841</v>
      </c>
      <c r="AU2905" s="194">
        <v>0</v>
      </c>
      <c r="AV2905" s="194">
        <v>0</v>
      </c>
      <c r="AW2905" s="194">
        <v>0</v>
      </c>
      <c r="AX2905" s="194" t="s">
        <v>639</v>
      </c>
    </row>
    <row r="2906" spans="14:50" ht="16.5" thickBot="1" x14ac:dyDescent="0.3">
      <c r="N2906" s="200" t="s">
        <v>194</v>
      </c>
      <c r="O2906" s="199" t="s">
        <v>378</v>
      </c>
      <c r="P2906" s="197" t="s">
        <v>630</v>
      </c>
      <c r="Q2906" s="199" t="s">
        <v>323</v>
      </c>
      <c r="R2906" s="199" t="s">
        <v>52</v>
      </c>
      <c r="S2906" s="195">
        <v>0.63636811499245638</v>
      </c>
      <c r="T2906" s="195">
        <v>0.60262689719456952</v>
      </c>
      <c r="U2906" s="195">
        <v>1.055990228705296</v>
      </c>
      <c r="V2906" s="194">
        <v>0</v>
      </c>
      <c r="W2906" s="194">
        <v>0</v>
      </c>
      <c r="X2906" s="194">
        <v>0</v>
      </c>
      <c r="Y2906" s="194" t="s">
        <v>629</v>
      </c>
      <c r="AM2906" s="200" t="s">
        <v>194</v>
      </c>
      <c r="AN2906" s="199" t="s">
        <v>331</v>
      </c>
      <c r="AO2906" s="197" t="s">
        <v>630</v>
      </c>
      <c r="AP2906" s="199" t="s">
        <v>320</v>
      </c>
      <c r="AQ2906" s="199" t="s">
        <v>55</v>
      </c>
      <c r="AR2906" s="195">
        <v>0.43234859118400504</v>
      </c>
      <c r="AS2906" s="195">
        <v>0.60329274701598357</v>
      </c>
      <c r="AT2906" s="195">
        <v>0.71664808390701651</v>
      </c>
      <c r="AU2906" s="194">
        <v>0</v>
      </c>
      <c r="AV2906" s="194">
        <v>0</v>
      </c>
      <c r="AW2906" s="194">
        <v>0</v>
      </c>
      <c r="AX2906" s="194" t="s">
        <v>639</v>
      </c>
    </row>
    <row r="2907" spans="14:50" ht="16.5" thickBot="1" x14ac:dyDescent="0.3">
      <c r="N2907" s="200" t="s">
        <v>194</v>
      </c>
      <c r="O2907" s="199" t="s">
        <v>378</v>
      </c>
      <c r="P2907" s="197" t="s">
        <v>630</v>
      </c>
      <c r="Q2907" s="199" t="s">
        <v>322</v>
      </c>
      <c r="R2907" s="199" t="s">
        <v>52</v>
      </c>
      <c r="S2907" s="195">
        <v>0.72072253338665759</v>
      </c>
      <c r="T2907" s="195">
        <v>0.60231406487481831</v>
      </c>
      <c r="U2907" s="195">
        <v>1.1965892470673893</v>
      </c>
      <c r="V2907" s="194">
        <v>0</v>
      </c>
      <c r="W2907" s="194">
        <v>0</v>
      </c>
      <c r="X2907" s="194">
        <v>0</v>
      </c>
      <c r="Y2907" s="194" t="s">
        <v>629</v>
      </c>
      <c r="AM2907" s="200" t="s">
        <v>194</v>
      </c>
      <c r="AN2907" s="199" t="s">
        <v>331</v>
      </c>
      <c r="AO2907" s="197" t="s">
        <v>630</v>
      </c>
      <c r="AP2907" s="199" t="s">
        <v>319</v>
      </c>
      <c r="AQ2907" s="199" t="s">
        <v>55</v>
      </c>
      <c r="AR2907" s="195">
        <v>0.43234859118400504</v>
      </c>
      <c r="AS2907" s="195">
        <v>0.60329274701598357</v>
      </c>
      <c r="AT2907" s="195">
        <v>0.71664808390701651</v>
      </c>
      <c r="AU2907" s="194">
        <v>0</v>
      </c>
      <c r="AV2907" s="194">
        <v>0</v>
      </c>
      <c r="AW2907" s="194">
        <v>0</v>
      </c>
      <c r="AX2907" s="194" t="s">
        <v>639</v>
      </c>
    </row>
    <row r="2908" spans="14:50" ht="16.5" thickBot="1" x14ac:dyDescent="0.3">
      <c r="N2908" s="200" t="s">
        <v>194</v>
      </c>
      <c r="O2908" s="199" t="s">
        <v>378</v>
      </c>
      <c r="P2908" s="197" t="s">
        <v>630</v>
      </c>
      <c r="Q2908" s="199" t="s">
        <v>321</v>
      </c>
      <c r="R2908" s="199" t="s">
        <v>52</v>
      </c>
      <c r="S2908" s="195">
        <v>0.35153617369896972</v>
      </c>
      <c r="T2908" s="195">
        <v>0.60262689719456941</v>
      </c>
      <c r="U2908" s="195">
        <v>0.58333966727255071</v>
      </c>
      <c r="V2908" s="194">
        <v>0</v>
      </c>
      <c r="W2908" s="194">
        <v>0</v>
      </c>
      <c r="X2908" s="194">
        <v>0</v>
      </c>
      <c r="Y2908" s="194" t="s">
        <v>629</v>
      </c>
      <c r="AM2908" s="200" t="s">
        <v>194</v>
      </c>
      <c r="AN2908" s="199" t="s">
        <v>331</v>
      </c>
      <c r="AO2908" s="197" t="s">
        <v>630</v>
      </c>
      <c r="AP2908" s="199" t="s">
        <v>318</v>
      </c>
      <c r="AQ2908" s="199" t="s">
        <v>55</v>
      </c>
      <c r="AR2908" s="195">
        <v>0.43565961121307417</v>
      </c>
      <c r="AS2908" s="195">
        <v>0.60682411446152962</v>
      </c>
      <c r="AT2908" s="195">
        <v>0.71793391335421841</v>
      </c>
      <c r="AU2908" s="194">
        <v>0</v>
      </c>
      <c r="AV2908" s="194">
        <v>0</v>
      </c>
      <c r="AW2908" s="194">
        <v>0</v>
      </c>
      <c r="AX2908" s="194" t="s">
        <v>639</v>
      </c>
    </row>
    <row r="2909" spans="14:50" ht="16.5" thickBot="1" x14ac:dyDescent="0.3">
      <c r="N2909" s="200" t="s">
        <v>194</v>
      </c>
      <c r="O2909" s="199" t="s">
        <v>378</v>
      </c>
      <c r="P2909" s="197" t="s">
        <v>630</v>
      </c>
      <c r="Q2909" s="199" t="s">
        <v>320</v>
      </c>
      <c r="R2909" s="199" t="s">
        <v>52</v>
      </c>
      <c r="S2909" s="195">
        <v>1.4207030689294669</v>
      </c>
      <c r="T2909" s="195">
        <v>0.60722964222926379</v>
      </c>
      <c r="U2909" s="195">
        <v>2.3396470958067468</v>
      </c>
      <c r="V2909" s="194">
        <v>0</v>
      </c>
      <c r="W2909" s="194">
        <v>0</v>
      </c>
      <c r="X2909" s="194">
        <v>0</v>
      </c>
      <c r="Y2909" s="194" t="s">
        <v>629</v>
      </c>
      <c r="AM2909" s="200" t="s">
        <v>194</v>
      </c>
      <c r="AN2909" s="199" t="s">
        <v>331</v>
      </c>
      <c r="AO2909" s="197" t="s">
        <v>630</v>
      </c>
      <c r="AP2909" s="199" t="s">
        <v>317</v>
      </c>
      <c r="AQ2909" s="199" t="s">
        <v>55</v>
      </c>
      <c r="AR2909" s="195">
        <v>0.43234859118400504</v>
      </c>
      <c r="AS2909" s="195">
        <v>0.60329274701598357</v>
      </c>
      <c r="AT2909" s="195">
        <v>0.71664808390701651</v>
      </c>
      <c r="AU2909" s="194">
        <v>0</v>
      </c>
      <c r="AV2909" s="194">
        <v>0</v>
      </c>
      <c r="AW2909" s="194">
        <v>0</v>
      </c>
      <c r="AX2909" s="194" t="s">
        <v>639</v>
      </c>
    </row>
    <row r="2910" spans="14:50" ht="16.5" thickBot="1" x14ac:dyDescent="0.3">
      <c r="N2910" s="200" t="s">
        <v>194</v>
      </c>
      <c r="O2910" s="199" t="s">
        <v>378</v>
      </c>
      <c r="P2910" s="197" t="s">
        <v>630</v>
      </c>
      <c r="Q2910" s="199" t="s">
        <v>319</v>
      </c>
      <c r="R2910" s="199" t="s">
        <v>52</v>
      </c>
      <c r="S2910" s="195">
        <v>1.3390527620301074</v>
      </c>
      <c r="T2910" s="195">
        <v>0.60231406487481831</v>
      </c>
      <c r="U2910" s="195">
        <v>2.22318029765486</v>
      </c>
      <c r="V2910" s="194">
        <v>0</v>
      </c>
      <c r="W2910" s="194">
        <v>0</v>
      </c>
      <c r="X2910" s="194">
        <v>0</v>
      </c>
      <c r="Y2910" s="194" t="s">
        <v>629</v>
      </c>
      <c r="AM2910" s="200" t="s">
        <v>194</v>
      </c>
      <c r="AN2910" s="199" t="s">
        <v>331</v>
      </c>
      <c r="AO2910" s="197" t="s">
        <v>630</v>
      </c>
      <c r="AP2910" s="199" t="s">
        <v>74</v>
      </c>
      <c r="AQ2910" s="199" t="s">
        <v>55</v>
      </c>
      <c r="AR2910" s="195">
        <v>0.43565961121307417</v>
      </c>
      <c r="AS2910" s="195">
        <v>0.60682411446152962</v>
      </c>
      <c r="AT2910" s="195">
        <v>0.71793391335421841</v>
      </c>
      <c r="AU2910" s="194">
        <v>0</v>
      </c>
      <c r="AV2910" s="194">
        <v>0</v>
      </c>
      <c r="AW2910" s="194">
        <v>0</v>
      </c>
      <c r="AX2910" s="194" t="s">
        <v>639</v>
      </c>
    </row>
    <row r="2911" spans="14:50" ht="16.5" thickBot="1" x14ac:dyDescent="0.3">
      <c r="N2911" s="200" t="s">
        <v>194</v>
      </c>
      <c r="O2911" s="199" t="s">
        <v>378</v>
      </c>
      <c r="P2911" s="197" t="s">
        <v>630</v>
      </c>
      <c r="Q2911" s="199" t="s">
        <v>318</v>
      </c>
      <c r="R2911" s="199" t="s">
        <v>52</v>
      </c>
      <c r="S2911" s="195">
        <v>0.34374589838154113</v>
      </c>
      <c r="T2911" s="195">
        <v>0.60262689719456941</v>
      </c>
      <c r="U2911" s="195">
        <v>0.57041247242994586</v>
      </c>
      <c r="V2911" s="194">
        <v>0</v>
      </c>
      <c r="W2911" s="194">
        <v>0</v>
      </c>
      <c r="X2911" s="194">
        <v>0</v>
      </c>
      <c r="Y2911" s="194" t="s">
        <v>629</v>
      </c>
      <c r="AM2911" s="200" t="s">
        <v>194</v>
      </c>
      <c r="AN2911" s="199" t="s">
        <v>331</v>
      </c>
      <c r="AO2911" s="197" t="s">
        <v>630</v>
      </c>
      <c r="AP2911" s="199" t="s">
        <v>316</v>
      </c>
      <c r="AQ2911" s="199" t="s">
        <v>55</v>
      </c>
      <c r="AR2911" s="195">
        <v>0.43565961121307417</v>
      </c>
      <c r="AS2911" s="195">
        <v>0.60682411446152962</v>
      </c>
      <c r="AT2911" s="195">
        <v>0.71793391335421841</v>
      </c>
      <c r="AU2911" s="194">
        <v>0</v>
      </c>
      <c r="AV2911" s="194">
        <v>0</v>
      </c>
      <c r="AW2911" s="194">
        <v>0</v>
      </c>
      <c r="AX2911" s="194" t="s">
        <v>639</v>
      </c>
    </row>
    <row r="2912" spans="14:50" ht="16.5" thickBot="1" x14ac:dyDescent="0.3">
      <c r="N2912" s="200" t="s">
        <v>194</v>
      </c>
      <c r="O2912" s="199" t="s">
        <v>378</v>
      </c>
      <c r="P2912" s="197" t="s">
        <v>630</v>
      </c>
      <c r="Q2912" s="199" t="s">
        <v>317</v>
      </c>
      <c r="R2912" s="199" t="s">
        <v>52</v>
      </c>
      <c r="S2912" s="195">
        <v>1.0785154450839376</v>
      </c>
      <c r="T2912" s="195">
        <v>0.60722964222926368</v>
      </c>
      <c r="U2912" s="195">
        <v>1.7761245006493556</v>
      </c>
      <c r="V2912" s="194">
        <v>0</v>
      </c>
      <c r="W2912" s="194">
        <v>0</v>
      </c>
      <c r="X2912" s="194">
        <v>0</v>
      </c>
      <c r="Y2912" s="194" t="s">
        <v>629</v>
      </c>
      <c r="AM2912" s="200" t="s">
        <v>194</v>
      </c>
      <c r="AN2912" s="199" t="s">
        <v>331</v>
      </c>
      <c r="AO2912" s="197" t="s">
        <v>630</v>
      </c>
      <c r="AP2912" s="199" t="s">
        <v>315</v>
      </c>
      <c r="AQ2912" s="199" t="s">
        <v>55</v>
      </c>
      <c r="AR2912" s="195">
        <v>0.43234859118400504</v>
      </c>
      <c r="AS2912" s="195">
        <v>0.60329274701598357</v>
      </c>
      <c r="AT2912" s="195">
        <v>0.71664808390701651</v>
      </c>
      <c r="AU2912" s="194">
        <v>0</v>
      </c>
      <c r="AV2912" s="194">
        <v>0</v>
      </c>
      <c r="AW2912" s="194">
        <v>0</v>
      </c>
      <c r="AX2912" s="194" t="s">
        <v>639</v>
      </c>
    </row>
    <row r="2913" spans="14:50" ht="16.5" thickBot="1" x14ac:dyDescent="0.3">
      <c r="N2913" s="200" t="s">
        <v>194</v>
      </c>
      <c r="O2913" s="199" t="s">
        <v>378</v>
      </c>
      <c r="P2913" s="197" t="s">
        <v>630</v>
      </c>
      <c r="Q2913" s="199" t="s">
        <v>74</v>
      </c>
      <c r="R2913" s="199" t="s">
        <v>52</v>
      </c>
      <c r="S2913" s="195">
        <v>0.35543131135768413</v>
      </c>
      <c r="T2913" s="195">
        <v>0.60262689719456952</v>
      </c>
      <c r="U2913" s="195">
        <v>0.58980326469385314</v>
      </c>
      <c r="V2913" s="194">
        <v>0</v>
      </c>
      <c r="W2913" s="194">
        <v>0</v>
      </c>
      <c r="X2913" s="194">
        <v>0</v>
      </c>
      <c r="Y2913" s="194" t="s">
        <v>629</v>
      </c>
      <c r="AM2913" s="200" t="s">
        <v>194</v>
      </c>
      <c r="AN2913" s="199" t="s">
        <v>331</v>
      </c>
      <c r="AO2913" s="197" t="s">
        <v>630</v>
      </c>
      <c r="AP2913" s="199" t="s">
        <v>314</v>
      </c>
      <c r="AQ2913" s="199" t="s">
        <v>55</v>
      </c>
      <c r="AR2913" s="195">
        <v>0.43565961121307417</v>
      </c>
      <c r="AS2913" s="195">
        <v>0.60682411446152962</v>
      </c>
      <c r="AT2913" s="195">
        <v>0.71793391335421841</v>
      </c>
      <c r="AU2913" s="194">
        <v>0</v>
      </c>
      <c r="AV2913" s="194">
        <v>0</v>
      </c>
      <c r="AW2913" s="194">
        <v>0</v>
      </c>
      <c r="AX2913" s="194" t="s">
        <v>639</v>
      </c>
    </row>
    <row r="2914" spans="14:50" ht="16.5" thickBot="1" x14ac:dyDescent="0.3">
      <c r="N2914" s="200" t="s">
        <v>194</v>
      </c>
      <c r="O2914" s="199" t="s">
        <v>378</v>
      </c>
      <c r="P2914" s="197" t="s">
        <v>630</v>
      </c>
      <c r="Q2914" s="199" t="s">
        <v>316</v>
      </c>
      <c r="R2914" s="199" t="s">
        <v>52</v>
      </c>
      <c r="S2914" s="195">
        <v>0.71621843699610044</v>
      </c>
      <c r="T2914" s="195">
        <v>0.60262689719456952</v>
      </c>
      <c r="U2914" s="195">
        <v>1.1884939758419972</v>
      </c>
      <c r="V2914" s="194">
        <v>0</v>
      </c>
      <c r="W2914" s="194">
        <v>0</v>
      </c>
      <c r="X2914" s="194">
        <v>0</v>
      </c>
      <c r="Y2914" s="194" t="s">
        <v>629</v>
      </c>
      <c r="AM2914" s="200" t="s">
        <v>194</v>
      </c>
      <c r="AN2914" s="199" t="s">
        <v>331</v>
      </c>
      <c r="AO2914" s="197" t="s">
        <v>630</v>
      </c>
      <c r="AP2914" s="199" t="s">
        <v>313</v>
      </c>
      <c r="AQ2914" s="199" t="s">
        <v>55</v>
      </c>
      <c r="AR2914" s="195">
        <v>0.43234859118400504</v>
      </c>
      <c r="AS2914" s="195">
        <v>0.60329274701598357</v>
      </c>
      <c r="AT2914" s="195">
        <v>0.71664808390701651</v>
      </c>
      <c r="AU2914" s="194">
        <v>0</v>
      </c>
      <c r="AV2914" s="194">
        <v>0</v>
      </c>
      <c r="AW2914" s="194">
        <v>0</v>
      </c>
      <c r="AX2914" s="194" t="s">
        <v>639</v>
      </c>
    </row>
    <row r="2915" spans="14:50" ht="16.5" thickBot="1" x14ac:dyDescent="0.3">
      <c r="N2915" s="200" t="s">
        <v>194</v>
      </c>
      <c r="O2915" s="199" t="s">
        <v>378</v>
      </c>
      <c r="P2915" s="197" t="s">
        <v>630</v>
      </c>
      <c r="Q2915" s="199" t="s">
        <v>315</v>
      </c>
      <c r="R2915" s="199" t="s">
        <v>52</v>
      </c>
      <c r="S2915" s="195">
        <v>1.0312376951446234</v>
      </c>
      <c r="T2915" s="195">
        <v>0.60262689719456963</v>
      </c>
      <c r="U2915" s="195">
        <v>1.7112374172898368</v>
      </c>
      <c r="V2915" s="194">
        <v>0</v>
      </c>
      <c r="W2915" s="194">
        <v>0</v>
      </c>
      <c r="X2915" s="194">
        <v>0</v>
      </c>
      <c r="Y2915" s="194" t="s">
        <v>629</v>
      </c>
      <c r="AM2915" s="200" t="s">
        <v>194</v>
      </c>
      <c r="AN2915" s="199" t="s">
        <v>331</v>
      </c>
      <c r="AO2915" s="197" t="s">
        <v>630</v>
      </c>
      <c r="AP2915" s="199" t="s">
        <v>312</v>
      </c>
      <c r="AQ2915" s="199" t="s">
        <v>55</v>
      </c>
      <c r="AR2915" s="195">
        <v>0.43565961121307417</v>
      </c>
      <c r="AS2915" s="195">
        <v>0.60682411446152962</v>
      </c>
      <c r="AT2915" s="195">
        <v>0.71793391335421841</v>
      </c>
      <c r="AU2915" s="194">
        <v>0</v>
      </c>
      <c r="AV2915" s="194">
        <v>0</v>
      </c>
      <c r="AW2915" s="194">
        <v>0</v>
      </c>
      <c r="AX2915" s="194" t="s">
        <v>639</v>
      </c>
    </row>
    <row r="2916" spans="14:50" ht="16.5" thickBot="1" x14ac:dyDescent="0.3">
      <c r="N2916" s="200" t="s">
        <v>194</v>
      </c>
      <c r="O2916" s="199" t="s">
        <v>378</v>
      </c>
      <c r="P2916" s="197" t="s">
        <v>630</v>
      </c>
      <c r="Q2916" s="199" t="s">
        <v>314</v>
      </c>
      <c r="R2916" s="199" t="s">
        <v>52</v>
      </c>
      <c r="S2916" s="195">
        <v>0.80824106418322694</v>
      </c>
      <c r="T2916" s="195">
        <v>0.60262689719456952</v>
      </c>
      <c r="U2916" s="195">
        <v>1.341196464920269</v>
      </c>
      <c r="V2916" s="194">
        <v>0</v>
      </c>
      <c r="W2916" s="194">
        <v>0</v>
      </c>
      <c r="X2916" s="194">
        <v>0</v>
      </c>
      <c r="Y2916" s="194" t="s">
        <v>629</v>
      </c>
      <c r="AM2916" s="200" t="s">
        <v>194</v>
      </c>
      <c r="AN2916" s="199" t="s">
        <v>331</v>
      </c>
      <c r="AO2916" s="197" t="s">
        <v>630</v>
      </c>
      <c r="AP2916" s="199" t="s">
        <v>323</v>
      </c>
      <c r="AQ2916" s="199" t="s">
        <v>52</v>
      </c>
      <c r="AR2916" s="195">
        <v>0.43565961121307417</v>
      </c>
      <c r="AS2916" s="195">
        <v>0.60682411446152962</v>
      </c>
      <c r="AT2916" s="195">
        <v>0.71793391335421841</v>
      </c>
      <c r="AU2916" s="194">
        <v>0</v>
      </c>
      <c r="AV2916" s="194">
        <v>0</v>
      </c>
      <c r="AW2916" s="194">
        <v>0</v>
      </c>
      <c r="AX2916" s="194" t="s">
        <v>639</v>
      </c>
    </row>
    <row r="2917" spans="14:50" ht="16.5" thickBot="1" x14ac:dyDescent="0.3">
      <c r="N2917" s="200" t="s">
        <v>194</v>
      </c>
      <c r="O2917" s="199" t="s">
        <v>378</v>
      </c>
      <c r="P2917" s="197" t="s">
        <v>630</v>
      </c>
      <c r="Q2917" s="199" t="s">
        <v>313</v>
      </c>
      <c r="R2917" s="199" t="s">
        <v>52</v>
      </c>
      <c r="S2917" s="195">
        <v>0.70258545519060023</v>
      </c>
      <c r="T2917" s="195">
        <v>0.60262689719456952</v>
      </c>
      <c r="U2917" s="195">
        <v>1.1658713848674385</v>
      </c>
      <c r="V2917" s="194">
        <v>0</v>
      </c>
      <c r="W2917" s="194">
        <v>0</v>
      </c>
      <c r="X2917" s="194">
        <v>0</v>
      </c>
      <c r="Y2917" s="194" t="s">
        <v>629</v>
      </c>
      <c r="AM2917" s="200" t="s">
        <v>194</v>
      </c>
      <c r="AN2917" s="199" t="s">
        <v>331</v>
      </c>
      <c r="AO2917" s="197" t="s">
        <v>630</v>
      </c>
      <c r="AP2917" s="199" t="s">
        <v>322</v>
      </c>
      <c r="AQ2917" s="199" t="s">
        <v>52</v>
      </c>
      <c r="AR2917" s="195">
        <v>0.43234859118400504</v>
      </c>
      <c r="AS2917" s="195">
        <v>0.60329274701598357</v>
      </c>
      <c r="AT2917" s="195">
        <v>0.71664808390701651</v>
      </c>
      <c r="AU2917" s="194">
        <v>0</v>
      </c>
      <c r="AV2917" s="194">
        <v>0</v>
      </c>
      <c r="AW2917" s="194">
        <v>0</v>
      </c>
      <c r="AX2917" s="194" t="s">
        <v>639</v>
      </c>
    </row>
    <row r="2918" spans="14:50" ht="16.5" thickBot="1" x14ac:dyDescent="0.3">
      <c r="N2918" s="200" t="s">
        <v>194</v>
      </c>
      <c r="O2918" s="199" t="s">
        <v>378</v>
      </c>
      <c r="P2918" s="197" t="s">
        <v>630</v>
      </c>
      <c r="Q2918" s="199" t="s">
        <v>312</v>
      </c>
      <c r="R2918" s="199" t="s">
        <v>52</v>
      </c>
      <c r="S2918" s="195">
        <v>0.154344829726556</v>
      </c>
      <c r="T2918" s="195">
        <v>0.60262689719456952</v>
      </c>
      <c r="U2918" s="195">
        <v>0.25612004781911163</v>
      </c>
      <c r="V2918" s="194">
        <v>0</v>
      </c>
      <c r="W2918" s="194">
        <v>0</v>
      </c>
      <c r="X2918" s="194">
        <v>0</v>
      </c>
      <c r="Y2918" s="194" t="s">
        <v>629</v>
      </c>
      <c r="AM2918" s="200" t="s">
        <v>194</v>
      </c>
      <c r="AN2918" s="199" t="s">
        <v>331</v>
      </c>
      <c r="AO2918" s="197" t="s">
        <v>630</v>
      </c>
      <c r="AP2918" s="199" t="s">
        <v>321</v>
      </c>
      <c r="AQ2918" s="199" t="s">
        <v>52</v>
      </c>
      <c r="AR2918" s="195">
        <v>0.43565961121307417</v>
      </c>
      <c r="AS2918" s="195">
        <v>0.60682411446152962</v>
      </c>
      <c r="AT2918" s="195">
        <v>0.71793391335421841</v>
      </c>
      <c r="AU2918" s="194">
        <v>0</v>
      </c>
      <c r="AV2918" s="194">
        <v>0</v>
      </c>
      <c r="AW2918" s="194">
        <v>0</v>
      </c>
      <c r="AX2918" s="194" t="s">
        <v>639</v>
      </c>
    </row>
    <row r="2919" spans="14:50" ht="16.5" thickBot="1" x14ac:dyDescent="0.3">
      <c r="N2919" s="200" t="s">
        <v>194</v>
      </c>
      <c r="O2919" s="199" t="s">
        <v>377</v>
      </c>
      <c r="P2919" s="197" t="s">
        <v>630</v>
      </c>
      <c r="Q2919" s="199" t="s">
        <v>323</v>
      </c>
      <c r="R2919" s="199" t="s">
        <v>55</v>
      </c>
      <c r="S2919" s="195">
        <v>0.61331320260877098</v>
      </c>
      <c r="T2919" s="195">
        <v>0.6026268971945693</v>
      </c>
      <c r="U2919" s="195">
        <v>1.017732871639069</v>
      </c>
      <c r="V2919" s="194">
        <v>0</v>
      </c>
      <c r="W2919" s="194">
        <v>0</v>
      </c>
      <c r="X2919" s="194">
        <v>0</v>
      </c>
      <c r="Y2919" s="194" t="s">
        <v>629</v>
      </c>
      <c r="AM2919" s="200" t="s">
        <v>194</v>
      </c>
      <c r="AN2919" s="199" t="s">
        <v>331</v>
      </c>
      <c r="AO2919" s="197" t="s">
        <v>630</v>
      </c>
      <c r="AP2919" s="199" t="s">
        <v>320</v>
      </c>
      <c r="AQ2919" s="199" t="s">
        <v>52</v>
      </c>
      <c r="AR2919" s="195">
        <v>0.43234859118400504</v>
      </c>
      <c r="AS2919" s="195">
        <v>0.60329274701598357</v>
      </c>
      <c r="AT2919" s="195">
        <v>0.71664808390701651</v>
      </c>
      <c r="AU2919" s="194">
        <v>0</v>
      </c>
      <c r="AV2919" s="194">
        <v>0</v>
      </c>
      <c r="AW2919" s="194">
        <v>0</v>
      </c>
      <c r="AX2919" s="194" t="s">
        <v>639</v>
      </c>
    </row>
    <row r="2920" spans="14:50" ht="16.5" thickBot="1" x14ac:dyDescent="0.3">
      <c r="N2920" s="200" t="s">
        <v>194</v>
      </c>
      <c r="O2920" s="199" t="s">
        <v>377</v>
      </c>
      <c r="P2920" s="197" t="s">
        <v>630</v>
      </c>
      <c r="Q2920" s="199" t="s">
        <v>322</v>
      </c>
      <c r="R2920" s="199" t="s">
        <v>55</v>
      </c>
      <c r="S2920" s="195">
        <v>0.69461155379998529</v>
      </c>
      <c r="T2920" s="195">
        <v>0.6023140648748182</v>
      </c>
      <c r="U2920" s="195">
        <v>1.1532381432008394</v>
      </c>
      <c r="V2920" s="194">
        <v>0</v>
      </c>
      <c r="W2920" s="194">
        <v>0</v>
      </c>
      <c r="X2920" s="194">
        <v>0</v>
      </c>
      <c r="Y2920" s="194" t="s">
        <v>629</v>
      </c>
      <c r="AM2920" s="200" t="s">
        <v>194</v>
      </c>
      <c r="AN2920" s="199" t="s">
        <v>331</v>
      </c>
      <c r="AO2920" s="197" t="s">
        <v>630</v>
      </c>
      <c r="AP2920" s="199" t="s">
        <v>319</v>
      </c>
      <c r="AQ2920" s="199" t="s">
        <v>52</v>
      </c>
      <c r="AR2920" s="195">
        <v>0.43234859118400504</v>
      </c>
      <c r="AS2920" s="195">
        <v>0.60329274701598357</v>
      </c>
      <c r="AT2920" s="195">
        <v>0.71664808390701651</v>
      </c>
      <c r="AU2920" s="194">
        <v>0</v>
      </c>
      <c r="AV2920" s="194">
        <v>0</v>
      </c>
      <c r="AW2920" s="194">
        <v>0</v>
      </c>
      <c r="AX2920" s="194" t="s">
        <v>639</v>
      </c>
    </row>
    <row r="2921" spans="14:50" ht="16.5" thickBot="1" x14ac:dyDescent="0.3">
      <c r="N2921" s="200" t="s">
        <v>194</v>
      </c>
      <c r="O2921" s="199" t="s">
        <v>377</v>
      </c>
      <c r="P2921" s="197" t="s">
        <v>630</v>
      </c>
      <c r="Q2921" s="199" t="s">
        <v>321</v>
      </c>
      <c r="R2921" s="199" t="s">
        <v>55</v>
      </c>
      <c r="S2921" s="195">
        <v>0.33880040725595456</v>
      </c>
      <c r="T2921" s="195">
        <v>0.60262689719456952</v>
      </c>
      <c r="U2921" s="195">
        <v>0.56220591685035004</v>
      </c>
      <c r="V2921" s="194">
        <v>0</v>
      </c>
      <c r="W2921" s="194">
        <v>0</v>
      </c>
      <c r="X2921" s="194">
        <v>0</v>
      </c>
      <c r="Y2921" s="194" t="s">
        <v>629</v>
      </c>
      <c r="AM2921" s="200" t="s">
        <v>194</v>
      </c>
      <c r="AN2921" s="199" t="s">
        <v>331</v>
      </c>
      <c r="AO2921" s="197" t="s">
        <v>630</v>
      </c>
      <c r="AP2921" s="199" t="s">
        <v>318</v>
      </c>
      <c r="AQ2921" s="199" t="s">
        <v>52</v>
      </c>
      <c r="AR2921" s="195">
        <v>0.43565961121307417</v>
      </c>
      <c r="AS2921" s="195">
        <v>0.60682411446152962</v>
      </c>
      <c r="AT2921" s="195">
        <v>0.71793391335421841</v>
      </c>
      <c r="AU2921" s="194">
        <v>0</v>
      </c>
      <c r="AV2921" s="194">
        <v>0</v>
      </c>
      <c r="AW2921" s="194">
        <v>0</v>
      </c>
      <c r="AX2921" s="194" t="s">
        <v>639</v>
      </c>
    </row>
    <row r="2922" spans="14:50" ht="16.5" thickBot="1" x14ac:dyDescent="0.3">
      <c r="N2922" s="200" t="s">
        <v>194</v>
      </c>
      <c r="O2922" s="199" t="s">
        <v>377</v>
      </c>
      <c r="P2922" s="197" t="s">
        <v>630</v>
      </c>
      <c r="Q2922" s="199" t="s">
        <v>320</v>
      </c>
      <c r="R2922" s="199" t="s">
        <v>55</v>
      </c>
      <c r="S2922" s="195">
        <v>1.3692325693778196</v>
      </c>
      <c r="T2922" s="195">
        <v>0.60722964222926368</v>
      </c>
      <c r="U2922" s="195">
        <v>2.2548842713789266</v>
      </c>
      <c r="V2922" s="194">
        <v>0</v>
      </c>
      <c r="W2922" s="194">
        <v>0</v>
      </c>
      <c r="X2922" s="194">
        <v>0</v>
      </c>
      <c r="Y2922" s="194" t="s">
        <v>629</v>
      </c>
      <c r="AM2922" s="200" t="s">
        <v>194</v>
      </c>
      <c r="AN2922" s="199" t="s">
        <v>331</v>
      </c>
      <c r="AO2922" s="197" t="s">
        <v>630</v>
      </c>
      <c r="AP2922" s="199" t="s">
        <v>317</v>
      </c>
      <c r="AQ2922" s="199" t="s">
        <v>52</v>
      </c>
      <c r="AR2922" s="195">
        <v>0.43234859118400504</v>
      </c>
      <c r="AS2922" s="195">
        <v>0.60329274701598357</v>
      </c>
      <c r="AT2922" s="195">
        <v>0.71664808390701651</v>
      </c>
      <c r="AU2922" s="194">
        <v>0</v>
      </c>
      <c r="AV2922" s="194">
        <v>0</v>
      </c>
      <c r="AW2922" s="194">
        <v>0</v>
      </c>
      <c r="AX2922" s="194" t="s">
        <v>639</v>
      </c>
    </row>
    <row r="2923" spans="14:50" ht="16.5" thickBot="1" x14ac:dyDescent="0.3">
      <c r="N2923" s="200" t="s">
        <v>194</v>
      </c>
      <c r="O2923" s="199" t="s">
        <v>377</v>
      </c>
      <c r="P2923" s="197" t="s">
        <v>630</v>
      </c>
      <c r="Q2923" s="199" t="s">
        <v>319</v>
      </c>
      <c r="R2923" s="199" t="s">
        <v>55</v>
      </c>
      <c r="S2923" s="195">
        <v>1.2905403627152834</v>
      </c>
      <c r="T2923" s="195">
        <v>0.60231406487481853</v>
      </c>
      <c r="U2923" s="195">
        <v>2.1426369364021109</v>
      </c>
      <c r="V2923" s="194">
        <v>0</v>
      </c>
      <c r="W2923" s="194">
        <v>0</v>
      </c>
      <c r="X2923" s="194">
        <v>0</v>
      </c>
      <c r="Y2923" s="194" t="s">
        <v>629</v>
      </c>
      <c r="AM2923" s="200" t="s">
        <v>194</v>
      </c>
      <c r="AN2923" s="199" t="s">
        <v>331</v>
      </c>
      <c r="AO2923" s="197" t="s">
        <v>630</v>
      </c>
      <c r="AP2923" s="199" t="s">
        <v>74</v>
      </c>
      <c r="AQ2923" s="199" t="s">
        <v>52</v>
      </c>
      <c r="AR2923" s="195">
        <v>0.43565961121307417</v>
      </c>
      <c r="AS2923" s="195">
        <v>0.60682411446152962</v>
      </c>
      <c r="AT2923" s="195">
        <v>0.71793391335421841</v>
      </c>
      <c r="AU2923" s="194">
        <v>0</v>
      </c>
      <c r="AV2923" s="194">
        <v>0</v>
      </c>
      <c r="AW2923" s="194">
        <v>0</v>
      </c>
      <c r="AX2923" s="194" t="s">
        <v>639</v>
      </c>
    </row>
    <row r="2924" spans="14:50" ht="16.5" thickBot="1" x14ac:dyDescent="0.3">
      <c r="N2924" s="200" t="s">
        <v>194</v>
      </c>
      <c r="O2924" s="199" t="s">
        <v>377</v>
      </c>
      <c r="P2924" s="197" t="s">
        <v>630</v>
      </c>
      <c r="Q2924" s="199" t="s">
        <v>318</v>
      </c>
      <c r="R2924" s="199" t="s">
        <v>55</v>
      </c>
      <c r="S2924" s="195">
        <v>0.33129236498989467</v>
      </c>
      <c r="T2924" s="195">
        <v>0.60262689719456963</v>
      </c>
      <c r="U2924" s="195">
        <v>0.54974705996723983</v>
      </c>
      <c r="V2924" s="194">
        <v>0</v>
      </c>
      <c r="W2924" s="194">
        <v>0</v>
      </c>
      <c r="X2924" s="194">
        <v>0</v>
      </c>
      <c r="Y2924" s="194" t="s">
        <v>629</v>
      </c>
      <c r="AM2924" s="200" t="s">
        <v>194</v>
      </c>
      <c r="AN2924" s="199" t="s">
        <v>331</v>
      </c>
      <c r="AO2924" s="197" t="s">
        <v>630</v>
      </c>
      <c r="AP2924" s="199" t="s">
        <v>316</v>
      </c>
      <c r="AQ2924" s="199" t="s">
        <v>52</v>
      </c>
      <c r="AR2924" s="195">
        <v>0.43565961121307417</v>
      </c>
      <c r="AS2924" s="195">
        <v>0.60682411446152962</v>
      </c>
      <c r="AT2924" s="195">
        <v>0.71793391335421841</v>
      </c>
      <c r="AU2924" s="194">
        <v>0</v>
      </c>
      <c r="AV2924" s="194">
        <v>0</v>
      </c>
      <c r="AW2924" s="194">
        <v>0</v>
      </c>
      <c r="AX2924" s="194" t="s">
        <v>639</v>
      </c>
    </row>
    <row r="2925" spans="14:50" ht="16.5" thickBot="1" x14ac:dyDescent="0.3">
      <c r="N2925" s="200" t="s">
        <v>194</v>
      </c>
      <c r="O2925" s="199" t="s">
        <v>377</v>
      </c>
      <c r="P2925" s="197" t="s">
        <v>630</v>
      </c>
      <c r="Q2925" s="199" t="s">
        <v>317</v>
      </c>
      <c r="R2925" s="199" t="s">
        <v>55</v>
      </c>
      <c r="S2925" s="195">
        <v>1.0394420243624163</v>
      </c>
      <c r="T2925" s="195">
        <v>0.60722964222926379</v>
      </c>
      <c r="U2925" s="195">
        <v>1.7117774760573492</v>
      </c>
      <c r="V2925" s="194">
        <v>0</v>
      </c>
      <c r="W2925" s="194">
        <v>0</v>
      </c>
      <c r="X2925" s="194">
        <v>0</v>
      </c>
      <c r="Y2925" s="194" t="s">
        <v>629</v>
      </c>
      <c r="AM2925" s="200" t="s">
        <v>194</v>
      </c>
      <c r="AN2925" s="199" t="s">
        <v>331</v>
      </c>
      <c r="AO2925" s="197" t="s">
        <v>630</v>
      </c>
      <c r="AP2925" s="199" t="s">
        <v>315</v>
      </c>
      <c r="AQ2925" s="199" t="s">
        <v>52</v>
      </c>
      <c r="AR2925" s="195">
        <v>0.43234859118400504</v>
      </c>
      <c r="AS2925" s="195">
        <v>0.60329274701598357</v>
      </c>
      <c r="AT2925" s="195">
        <v>0.71664808390701651</v>
      </c>
      <c r="AU2925" s="194">
        <v>0</v>
      </c>
      <c r="AV2925" s="194">
        <v>0</v>
      </c>
      <c r="AW2925" s="194">
        <v>0</v>
      </c>
      <c r="AX2925" s="194" t="s">
        <v>639</v>
      </c>
    </row>
    <row r="2926" spans="14:50" ht="16.5" thickBot="1" x14ac:dyDescent="0.3">
      <c r="N2926" s="200" t="s">
        <v>194</v>
      </c>
      <c r="O2926" s="199" t="s">
        <v>377</v>
      </c>
      <c r="P2926" s="197" t="s">
        <v>630</v>
      </c>
      <c r="Q2926" s="199" t="s">
        <v>74</v>
      </c>
      <c r="R2926" s="199" t="s">
        <v>55</v>
      </c>
      <c r="S2926" s="195">
        <v>0.34255442838898453</v>
      </c>
      <c r="T2926" s="195">
        <v>0.60262689719456941</v>
      </c>
      <c r="U2926" s="195">
        <v>0.5684353452919052</v>
      </c>
      <c r="V2926" s="194">
        <v>0</v>
      </c>
      <c r="W2926" s="194">
        <v>0</v>
      </c>
      <c r="X2926" s="194">
        <v>0</v>
      </c>
      <c r="Y2926" s="194" t="s">
        <v>629</v>
      </c>
      <c r="AM2926" s="200" t="s">
        <v>194</v>
      </c>
      <c r="AN2926" s="199" t="s">
        <v>331</v>
      </c>
      <c r="AO2926" s="197" t="s">
        <v>630</v>
      </c>
      <c r="AP2926" s="199" t="s">
        <v>314</v>
      </c>
      <c r="AQ2926" s="199" t="s">
        <v>52</v>
      </c>
      <c r="AR2926" s="195">
        <v>0.43565961121307417</v>
      </c>
      <c r="AS2926" s="195">
        <v>0.60682411446152962</v>
      </c>
      <c r="AT2926" s="195">
        <v>0.71793391335421841</v>
      </c>
      <c r="AU2926" s="194">
        <v>0</v>
      </c>
      <c r="AV2926" s="194">
        <v>0</v>
      </c>
      <c r="AW2926" s="194">
        <v>0</v>
      </c>
      <c r="AX2926" s="194" t="s">
        <v>639</v>
      </c>
    </row>
    <row r="2927" spans="14:50" ht="16.5" thickBot="1" x14ac:dyDescent="0.3">
      <c r="N2927" s="200" t="s">
        <v>194</v>
      </c>
      <c r="O2927" s="199" t="s">
        <v>377</v>
      </c>
      <c r="P2927" s="197" t="s">
        <v>630</v>
      </c>
      <c r="Q2927" s="199" t="s">
        <v>316</v>
      </c>
      <c r="R2927" s="199" t="s">
        <v>55</v>
      </c>
      <c r="S2927" s="195">
        <v>0.69027063583588533</v>
      </c>
      <c r="T2927" s="195">
        <v>0.60262689719456941</v>
      </c>
      <c r="U2927" s="195">
        <v>1.1454361546909488</v>
      </c>
      <c r="V2927" s="194">
        <v>0</v>
      </c>
      <c r="W2927" s="194">
        <v>0</v>
      </c>
      <c r="X2927" s="194">
        <v>0</v>
      </c>
      <c r="Y2927" s="194" t="s">
        <v>629</v>
      </c>
      <c r="AM2927" s="200" t="s">
        <v>194</v>
      </c>
      <c r="AN2927" s="199" t="s">
        <v>331</v>
      </c>
      <c r="AO2927" s="197" t="s">
        <v>630</v>
      </c>
      <c r="AP2927" s="199" t="s">
        <v>313</v>
      </c>
      <c r="AQ2927" s="199" t="s">
        <v>52</v>
      </c>
      <c r="AR2927" s="195">
        <v>0.43234859118400504</v>
      </c>
      <c r="AS2927" s="195">
        <v>0.60329274701598357</v>
      </c>
      <c r="AT2927" s="195">
        <v>0.71664808390701651</v>
      </c>
      <c r="AU2927" s="194">
        <v>0</v>
      </c>
      <c r="AV2927" s="194">
        <v>0</v>
      </c>
      <c r="AW2927" s="194">
        <v>0</v>
      </c>
      <c r="AX2927" s="194" t="s">
        <v>639</v>
      </c>
    </row>
    <row r="2928" spans="14:50" ht="16.5" thickBot="1" x14ac:dyDescent="0.3">
      <c r="N2928" s="200" t="s">
        <v>194</v>
      </c>
      <c r="O2928" s="199" t="s">
        <v>377</v>
      </c>
      <c r="P2928" s="197" t="s">
        <v>630</v>
      </c>
      <c r="Q2928" s="199" t="s">
        <v>315</v>
      </c>
      <c r="R2928" s="199" t="s">
        <v>55</v>
      </c>
      <c r="S2928" s="195">
        <v>0.99387709496968368</v>
      </c>
      <c r="T2928" s="195">
        <v>0.60262689719456963</v>
      </c>
      <c r="U2928" s="195">
        <v>1.6492411799017188</v>
      </c>
      <c r="V2928" s="194">
        <v>0</v>
      </c>
      <c r="W2928" s="194">
        <v>0</v>
      </c>
      <c r="X2928" s="194">
        <v>0</v>
      </c>
      <c r="Y2928" s="194" t="s">
        <v>629</v>
      </c>
      <c r="AM2928" s="200" t="s">
        <v>194</v>
      </c>
      <c r="AN2928" s="199" t="s">
        <v>331</v>
      </c>
      <c r="AO2928" s="197" t="s">
        <v>630</v>
      </c>
      <c r="AP2928" s="199" t="s">
        <v>312</v>
      </c>
      <c r="AQ2928" s="199" t="s">
        <v>52</v>
      </c>
      <c r="AR2928" s="195">
        <v>0.43565961121307417</v>
      </c>
      <c r="AS2928" s="195">
        <v>0.60682411446152962</v>
      </c>
      <c r="AT2928" s="195">
        <v>0.71793391335421841</v>
      </c>
      <c r="AU2928" s="194">
        <v>0</v>
      </c>
      <c r="AV2928" s="194">
        <v>0</v>
      </c>
      <c r="AW2928" s="194">
        <v>0</v>
      </c>
      <c r="AX2928" s="194" t="s">
        <v>639</v>
      </c>
    </row>
    <row r="2929" spans="14:50" ht="16.5" thickBot="1" x14ac:dyDescent="0.3">
      <c r="N2929" s="200" t="s">
        <v>194</v>
      </c>
      <c r="O2929" s="199" t="s">
        <v>377</v>
      </c>
      <c r="P2929" s="197" t="s">
        <v>630</v>
      </c>
      <c r="Q2929" s="199" t="s">
        <v>314</v>
      </c>
      <c r="R2929" s="199" t="s">
        <v>55</v>
      </c>
      <c r="S2929" s="195">
        <v>0.77895938510371832</v>
      </c>
      <c r="T2929" s="195">
        <v>0.60262689719456952</v>
      </c>
      <c r="U2929" s="195">
        <v>1.2926064016226886</v>
      </c>
      <c r="V2929" s="194">
        <v>0</v>
      </c>
      <c r="W2929" s="194">
        <v>0</v>
      </c>
      <c r="X2929" s="194">
        <v>0</v>
      </c>
      <c r="Y2929" s="194" t="s">
        <v>629</v>
      </c>
      <c r="AM2929" s="200" t="s">
        <v>194</v>
      </c>
      <c r="AN2929" s="199" t="s">
        <v>386</v>
      </c>
      <c r="AO2929" s="197" t="s">
        <v>630</v>
      </c>
      <c r="AP2929" s="199" t="s">
        <v>323</v>
      </c>
      <c r="AQ2929" s="199" t="s">
        <v>55</v>
      </c>
      <c r="AR2929" s="195">
        <v>5.9259939832105859</v>
      </c>
      <c r="AS2929" s="195">
        <v>0.63173157278246939</v>
      </c>
      <c r="AT2929" s="195">
        <v>9.3805569303897123</v>
      </c>
      <c r="AU2929" s="194">
        <v>0</v>
      </c>
      <c r="AV2929" s="194">
        <v>0</v>
      </c>
      <c r="AW2929" s="194">
        <v>0</v>
      </c>
      <c r="AX2929" s="194" t="s">
        <v>638</v>
      </c>
    </row>
    <row r="2930" spans="14:50" ht="16.5" thickBot="1" x14ac:dyDescent="0.3">
      <c r="N2930" s="200" t="s">
        <v>194</v>
      </c>
      <c r="O2930" s="199" t="s">
        <v>377</v>
      </c>
      <c r="P2930" s="197" t="s">
        <v>630</v>
      </c>
      <c r="Q2930" s="199" t="s">
        <v>313</v>
      </c>
      <c r="R2930" s="199" t="s">
        <v>55</v>
      </c>
      <c r="S2930" s="195">
        <v>0.67713156187028034</v>
      </c>
      <c r="T2930" s="195">
        <v>0.60262689719456952</v>
      </c>
      <c r="U2930" s="195">
        <v>1.1236331551455057</v>
      </c>
      <c r="V2930" s="194">
        <v>0</v>
      </c>
      <c r="W2930" s="194">
        <v>0</v>
      </c>
      <c r="X2930" s="194">
        <v>0</v>
      </c>
      <c r="Y2930" s="194" t="s">
        <v>629</v>
      </c>
      <c r="AM2930" s="200" t="s">
        <v>194</v>
      </c>
      <c r="AN2930" s="199" t="s">
        <v>386</v>
      </c>
      <c r="AO2930" s="197" t="s">
        <v>630</v>
      </c>
      <c r="AP2930" s="199" t="s">
        <v>322</v>
      </c>
      <c r="AQ2930" s="199" t="s">
        <v>55</v>
      </c>
      <c r="AR2930" s="195">
        <v>5.9259939832105859</v>
      </c>
      <c r="AS2930" s="195">
        <v>0.63173157278246939</v>
      </c>
      <c r="AT2930" s="195">
        <v>9.3805569303897123</v>
      </c>
      <c r="AU2930" s="194">
        <v>0</v>
      </c>
      <c r="AV2930" s="194">
        <v>0</v>
      </c>
      <c r="AW2930" s="194">
        <v>0</v>
      </c>
      <c r="AX2930" s="194" t="s">
        <v>638</v>
      </c>
    </row>
    <row r="2931" spans="14:50" ht="16.5" thickBot="1" x14ac:dyDescent="0.3">
      <c r="N2931" s="200" t="s">
        <v>194</v>
      </c>
      <c r="O2931" s="199" t="s">
        <v>377</v>
      </c>
      <c r="P2931" s="197" t="s">
        <v>630</v>
      </c>
      <c r="Q2931" s="199" t="s">
        <v>312</v>
      </c>
      <c r="R2931" s="199" t="s">
        <v>55</v>
      </c>
      <c r="S2931" s="195">
        <v>0.14875308739631246</v>
      </c>
      <c r="T2931" s="195">
        <v>0.60262689719456952</v>
      </c>
      <c r="U2931" s="195">
        <v>0.24684110199662179</v>
      </c>
      <c r="V2931" s="194">
        <v>0</v>
      </c>
      <c r="W2931" s="194">
        <v>0</v>
      </c>
      <c r="X2931" s="194">
        <v>0</v>
      </c>
      <c r="Y2931" s="194" t="s">
        <v>629</v>
      </c>
      <c r="AM2931" s="200" t="s">
        <v>194</v>
      </c>
      <c r="AN2931" s="199" t="s">
        <v>386</v>
      </c>
      <c r="AO2931" s="197" t="s">
        <v>630</v>
      </c>
      <c r="AP2931" s="199" t="s">
        <v>321</v>
      </c>
      <c r="AQ2931" s="199" t="s">
        <v>55</v>
      </c>
      <c r="AR2931" s="195">
        <v>5.9259939832105859</v>
      </c>
      <c r="AS2931" s="195">
        <v>0.63173157278246939</v>
      </c>
      <c r="AT2931" s="195">
        <v>9.3805569303897123</v>
      </c>
      <c r="AU2931" s="194">
        <v>0</v>
      </c>
      <c r="AV2931" s="194">
        <v>0</v>
      </c>
      <c r="AW2931" s="194">
        <v>0</v>
      </c>
      <c r="AX2931" s="194" t="s">
        <v>638</v>
      </c>
    </row>
    <row r="2932" spans="14:50" ht="16.5" thickBot="1" x14ac:dyDescent="0.3">
      <c r="N2932" s="200" t="s">
        <v>194</v>
      </c>
      <c r="O2932" s="199" t="s">
        <v>377</v>
      </c>
      <c r="P2932" s="197" t="s">
        <v>630</v>
      </c>
      <c r="Q2932" s="199" t="s">
        <v>323</v>
      </c>
      <c r="R2932" s="199" t="s">
        <v>52</v>
      </c>
      <c r="S2932" s="195">
        <v>0.61331320260877098</v>
      </c>
      <c r="T2932" s="195">
        <v>0.6026268971945693</v>
      </c>
      <c r="U2932" s="195">
        <v>1.017732871639069</v>
      </c>
      <c r="V2932" s="194">
        <v>0</v>
      </c>
      <c r="W2932" s="194">
        <v>0</v>
      </c>
      <c r="X2932" s="194">
        <v>0</v>
      </c>
      <c r="Y2932" s="194" t="s">
        <v>629</v>
      </c>
      <c r="AM2932" s="200" t="s">
        <v>194</v>
      </c>
      <c r="AN2932" s="199" t="s">
        <v>386</v>
      </c>
      <c r="AO2932" s="197" t="s">
        <v>630</v>
      </c>
      <c r="AP2932" s="199" t="s">
        <v>320</v>
      </c>
      <c r="AQ2932" s="199" t="s">
        <v>55</v>
      </c>
      <c r="AR2932" s="195">
        <v>5.9259939832105859</v>
      </c>
      <c r="AS2932" s="195">
        <v>0.63173157278246939</v>
      </c>
      <c r="AT2932" s="195">
        <v>9.3805569303897123</v>
      </c>
      <c r="AU2932" s="194">
        <v>0</v>
      </c>
      <c r="AV2932" s="194">
        <v>0</v>
      </c>
      <c r="AW2932" s="194">
        <v>0</v>
      </c>
      <c r="AX2932" s="194" t="s">
        <v>638</v>
      </c>
    </row>
    <row r="2933" spans="14:50" ht="16.5" thickBot="1" x14ac:dyDescent="0.3">
      <c r="N2933" s="200" t="s">
        <v>194</v>
      </c>
      <c r="O2933" s="199" t="s">
        <v>377</v>
      </c>
      <c r="P2933" s="197" t="s">
        <v>630</v>
      </c>
      <c r="Q2933" s="199" t="s">
        <v>322</v>
      </c>
      <c r="R2933" s="199" t="s">
        <v>52</v>
      </c>
      <c r="S2933" s="195">
        <v>0.69461155379998529</v>
      </c>
      <c r="T2933" s="195">
        <v>0.6023140648748182</v>
      </c>
      <c r="U2933" s="195">
        <v>1.1532381432008394</v>
      </c>
      <c r="V2933" s="194">
        <v>0</v>
      </c>
      <c r="W2933" s="194">
        <v>0</v>
      </c>
      <c r="X2933" s="194">
        <v>0</v>
      </c>
      <c r="Y2933" s="194" t="s">
        <v>629</v>
      </c>
      <c r="AM2933" s="200" t="s">
        <v>194</v>
      </c>
      <c r="AN2933" s="199" t="s">
        <v>386</v>
      </c>
      <c r="AO2933" s="197" t="s">
        <v>630</v>
      </c>
      <c r="AP2933" s="199" t="s">
        <v>319</v>
      </c>
      <c r="AQ2933" s="199" t="s">
        <v>55</v>
      </c>
      <c r="AR2933" s="195">
        <v>5.9259939832105859</v>
      </c>
      <c r="AS2933" s="195">
        <v>0.63173157278246939</v>
      </c>
      <c r="AT2933" s="195">
        <v>9.3805569303897123</v>
      </c>
      <c r="AU2933" s="194">
        <v>0</v>
      </c>
      <c r="AV2933" s="194">
        <v>0</v>
      </c>
      <c r="AW2933" s="194">
        <v>0</v>
      </c>
      <c r="AX2933" s="194" t="s">
        <v>638</v>
      </c>
    </row>
    <row r="2934" spans="14:50" ht="16.5" thickBot="1" x14ac:dyDescent="0.3">
      <c r="N2934" s="200" t="s">
        <v>194</v>
      </c>
      <c r="O2934" s="199" t="s">
        <v>377</v>
      </c>
      <c r="P2934" s="197" t="s">
        <v>630</v>
      </c>
      <c r="Q2934" s="199" t="s">
        <v>321</v>
      </c>
      <c r="R2934" s="199" t="s">
        <v>52</v>
      </c>
      <c r="S2934" s="195">
        <v>0.33880040725595456</v>
      </c>
      <c r="T2934" s="195">
        <v>0.60262689719456952</v>
      </c>
      <c r="U2934" s="195">
        <v>0.56220591685035004</v>
      </c>
      <c r="V2934" s="194">
        <v>0</v>
      </c>
      <c r="W2934" s="194">
        <v>0</v>
      </c>
      <c r="X2934" s="194">
        <v>0</v>
      </c>
      <c r="Y2934" s="194" t="s">
        <v>629</v>
      </c>
      <c r="AM2934" s="200" t="s">
        <v>194</v>
      </c>
      <c r="AN2934" s="199" t="s">
        <v>386</v>
      </c>
      <c r="AO2934" s="197" t="s">
        <v>630</v>
      </c>
      <c r="AP2934" s="199" t="s">
        <v>318</v>
      </c>
      <c r="AQ2934" s="199" t="s">
        <v>55</v>
      </c>
      <c r="AR2934" s="195">
        <v>5.9259939832105859</v>
      </c>
      <c r="AS2934" s="195">
        <v>0.63173157278246939</v>
      </c>
      <c r="AT2934" s="195">
        <v>9.3805569303897123</v>
      </c>
      <c r="AU2934" s="194">
        <v>0</v>
      </c>
      <c r="AV2934" s="194">
        <v>0</v>
      </c>
      <c r="AW2934" s="194">
        <v>0</v>
      </c>
      <c r="AX2934" s="194" t="s">
        <v>638</v>
      </c>
    </row>
    <row r="2935" spans="14:50" ht="16.5" thickBot="1" x14ac:dyDescent="0.3">
      <c r="N2935" s="200" t="s">
        <v>194</v>
      </c>
      <c r="O2935" s="199" t="s">
        <v>377</v>
      </c>
      <c r="P2935" s="197" t="s">
        <v>630</v>
      </c>
      <c r="Q2935" s="199" t="s">
        <v>320</v>
      </c>
      <c r="R2935" s="199" t="s">
        <v>52</v>
      </c>
      <c r="S2935" s="195">
        <v>1.3692325693778196</v>
      </c>
      <c r="T2935" s="195">
        <v>0.60722964222926368</v>
      </c>
      <c r="U2935" s="195">
        <v>2.2548842713789266</v>
      </c>
      <c r="V2935" s="194">
        <v>0</v>
      </c>
      <c r="W2935" s="194">
        <v>0</v>
      </c>
      <c r="X2935" s="194">
        <v>0</v>
      </c>
      <c r="Y2935" s="194" t="s">
        <v>629</v>
      </c>
      <c r="AM2935" s="200" t="s">
        <v>194</v>
      </c>
      <c r="AN2935" s="199" t="s">
        <v>386</v>
      </c>
      <c r="AO2935" s="197" t="s">
        <v>630</v>
      </c>
      <c r="AP2935" s="199" t="s">
        <v>317</v>
      </c>
      <c r="AQ2935" s="199" t="s">
        <v>55</v>
      </c>
      <c r="AR2935" s="195">
        <v>5.9259939832105859</v>
      </c>
      <c r="AS2935" s="195">
        <v>0.63173157278246939</v>
      </c>
      <c r="AT2935" s="195">
        <v>9.3805569303897123</v>
      </c>
      <c r="AU2935" s="194">
        <v>0</v>
      </c>
      <c r="AV2935" s="194">
        <v>0</v>
      </c>
      <c r="AW2935" s="194">
        <v>0</v>
      </c>
      <c r="AX2935" s="194" t="s">
        <v>638</v>
      </c>
    </row>
    <row r="2936" spans="14:50" ht="16.5" thickBot="1" x14ac:dyDescent="0.3">
      <c r="N2936" s="200" t="s">
        <v>194</v>
      </c>
      <c r="O2936" s="199" t="s">
        <v>377</v>
      </c>
      <c r="P2936" s="197" t="s">
        <v>630</v>
      </c>
      <c r="Q2936" s="199" t="s">
        <v>319</v>
      </c>
      <c r="R2936" s="199" t="s">
        <v>52</v>
      </c>
      <c r="S2936" s="195">
        <v>1.2905403627152834</v>
      </c>
      <c r="T2936" s="195">
        <v>0.60231406487481853</v>
      </c>
      <c r="U2936" s="195">
        <v>2.1426369364021109</v>
      </c>
      <c r="V2936" s="194">
        <v>0</v>
      </c>
      <c r="W2936" s="194">
        <v>0</v>
      </c>
      <c r="X2936" s="194">
        <v>0</v>
      </c>
      <c r="Y2936" s="194" t="s">
        <v>629</v>
      </c>
      <c r="AM2936" s="200" t="s">
        <v>194</v>
      </c>
      <c r="AN2936" s="199" t="s">
        <v>386</v>
      </c>
      <c r="AO2936" s="197" t="s">
        <v>630</v>
      </c>
      <c r="AP2936" s="199" t="s">
        <v>74</v>
      </c>
      <c r="AQ2936" s="199" t="s">
        <v>55</v>
      </c>
      <c r="AR2936" s="195">
        <v>5.9259939832105859</v>
      </c>
      <c r="AS2936" s="195">
        <v>0.63173157278246939</v>
      </c>
      <c r="AT2936" s="195">
        <v>9.3805569303897123</v>
      </c>
      <c r="AU2936" s="194">
        <v>0</v>
      </c>
      <c r="AV2936" s="194">
        <v>0</v>
      </c>
      <c r="AW2936" s="194">
        <v>0</v>
      </c>
      <c r="AX2936" s="194" t="s">
        <v>638</v>
      </c>
    </row>
    <row r="2937" spans="14:50" ht="16.5" thickBot="1" x14ac:dyDescent="0.3">
      <c r="N2937" s="200" t="s">
        <v>194</v>
      </c>
      <c r="O2937" s="199" t="s">
        <v>377</v>
      </c>
      <c r="P2937" s="197" t="s">
        <v>630</v>
      </c>
      <c r="Q2937" s="199" t="s">
        <v>318</v>
      </c>
      <c r="R2937" s="199" t="s">
        <v>52</v>
      </c>
      <c r="S2937" s="195">
        <v>0.33129236498989467</v>
      </c>
      <c r="T2937" s="195">
        <v>0.60262689719456963</v>
      </c>
      <c r="U2937" s="195">
        <v>0.54974705996723983</v>
      </c>
      <c r="V2937" s="194">
        <v>0</v>
      </c>
      <c r="W2937" s="194">
        <v>0</v>
      </c>
      <c r="X2937" s="194">
        <v>0</v>
      </c>
      <c r="Y2937" s="194" t="s">
        <v>629</v>
      </c>
      <c r="AM2937" s="200" t="s">
        <v>194</v>
      </c>
      <c r="AN2937" s="199" t="s">
        <v>386</v>
      </c>
      <c r="AO2937" s="197" t="s">
        <v>630</v>
      </c>
      <c r="AP2937" s="199" t="s">
        <v>316</v>
      </c>
      <c r="AQ2937" s="199" t="s">
        <v>55</v>
      </c>
      <c r="AR2937" s="195">
        <v>5.9259939832105859</v>
      </c>
      <c r="AS2937" s="195">
        <v>0.63173157278246939</v>
      </c>
      <c r="AT2937" s="195">
        <v>9.3805569303897123</v>
      </c>
      <c r="AU2937" s="194">
        <v>0</v>
      </c>
      <c r="AV2937" s="194">
        <v>0</v>
      </c>
      <c r="AW2937" s="194">
        <v>0</v>
      </c>
      <c r="AX2937" s="194" t="s">
        <v>638</v>
      </c>
    </row>
    <row r="2938" spans="14:50" ht="16.5" thickBot="1" x14ac:dyDescent="0.3">
      <c r="N2938" s="200" t="s">
        <v>194</v>
      </c>
      <c r="O2938" s="199" t="s">
        <v>377</v>
      </c>
      <c r="P2938" s="197" t="s">
        <v>630</v>
      </c>
      <c r="Q2938" s="199" t="s">
        <v>317</v>
      </c>
      <c r="R2938" s="199" t="s">
        <v>52</v>
      </c>
      <c r="S2938" s="195">
        <v>1.0394420243624163</v>
      </c>
      <c r="T2938" s="195">
        <v>0.60722964222926379</v>
      </c>
      <c r="U2938" s="195">
        <v>1.7117774760573492</v>
      </c>
      <c r="V2938" s="194">
        <v>0</v>
      </c>
      <c r="W2938" s="194">
        <v>0</v>
      </c>
      <c r="X2938" s="194">
        <v>0</v>
      </c>
      <c r="Y2938" s="194" t="s">
        <v>629</v>
      </c>
      <c r="AM2938" s="200" t="s">
        <v>194</v>
      </c>
      <c r="AN2938" s="199" t="s">
        <v>386</v>
      </c>
      <c r="AO2938" s="197" t="s">
        <v>630</v>
      </c>
      <c r="AP2938" s="199" t="s">
        <v>315</v>
      </c>
      <c r="AQ2938" s="199" t="s">
        <v>55</v>
      </c>
      <c r="AR2938" s="195">
        <v>5.9259939832105859</v>
      </c>
      <c r="AS2938" s="195">
        <v>0.63173157278246939</v>
      </c>
      <c r="AT2938" s="195">
        <v>9.3805569303897123</v>
      </c>
      <c r="AU2938" s="194">
        <v>0</v>
      </c>
      <c r="AV2938" s="194">
        <v>0</v>
      </c>
      <c r="AW2938" s="194">
        <v>0</v>
      </c>
      <c r="AX2938" s="194" t="s">
        <v>638</v>
      </c>
    </row>
    <row r="2939" spans="14:50" ht="16.5" thickBot="1" x14ac:dyDescent="0.3">
      <c r="N2939" s="200" t="s">
        <v>194</v>
      </c>
      <c r="O2939" s="199" t="s">
        <v>377</v>
      </c>
      <c r="P2939" s="197" t="s">
        <v>630</v>
      </c>
      <c r="Q2939" s="199" t="s">
        <v>74</v>
      </c>
      <c r="R2939" s="199" t="s">
        <v>52</v>
      </c>
      <c r="S2939" s="195">
        <v>0.34255442838898453</v>
      </c>
      <c r="T2939" s="195">
        <v>0.60262689719456941</v>
      </c>
      <c r="U2939" s="195">
        <v>0.5684353452919052</v>
      </c>
      <c r="V2939" s="194">
        <v>0</v>
      </c>
      <c r="W2939" s="194">
        <v>0</v>
      </c>
      <c r="X2939" s="194">
        <v>0</v>
      </c>
      <c r="Y2939" s="194" t="s">
        <v>629</v>
      </c>
      <c r="AM2939" s="200" t="s">
        <v>194</v>
      </c>
      <c r="AN2939" s="199" t="s">
        <v>386</v>
      </c>
      <c r="AO2939" s="197" t="s">
        <v>630</v>
      </c>
      <c r="AP2939" s="199" t="s">
        <v>314</v>
      </c>
      <c r="AQ2939" s="199" t="s">
        <v>55</v>
      </c>
      <c r="AR2939" s="195">
        <v>5.9259939832105859</v>
      </c>
      <c r="AS2939" s="195">
        <v>0.63173157278246939</v>
      </c>
      <c r="AT2939" s="195">
        <v>9.3805569303897123</v>
      </c>
      <c r="AU2939" s="194">
        <v>0</v>
      </c>
      <c r="AV2939" s="194">
        <v>0</v>
      </c>
      <c r="AW2939" s="194">
        <v>0</v>
      </c>
      <c r="AX2939" s="194" t="s">
        <v>638</v>
      </c>
    </row>
    <row r="2940" spans="14:50" ht="16.5" thickBot="1" x14ac:dyDescent="0.3">
      <c r="N2940" s="200" t="s">
        <v>194</v>
      </c>
      <c r="O2940" s="199" t="s">
        <v>377</v>
      </c>
      <c r="P2940" s="197" t="s">
        <v>630</v>
      </c>
      <c r="Q2940" s="199" t="s">
        <v>316</v>
      </c>
      <c r="R2940" s="199" t="s">
        <v>52</v>
      </c>
      <c r="S2940" s="195">
        <v>0.69027063583588533</v>
      </c>
      <c r="T2940" s="195">
        <v>0.60262689719456941</v>
      </c>
      <c r="U2940" s="195">
        <v>1.1454361546909488</v>
      </c>
      <c r="V2940" s="194">
        <v>0</v>
      </c>
      <c r="W2940" s="194">
        <v>0</v>
      </c>
      <c r="X2940" s="194">
        <v>0</v>
      </c>
      <c r="Y2940" s="194" t="s">
        <v>629</v>
      </c>
      <c r="AM2940" s="200" t="s">
        <v>194</v>
      </c>
      <c r="AN2940" s="199" t="s">
        <v>386</v>
      </c>
      <c r="AO2940" s="197" t="s">
        <v>630</v>
      </c>
      <c r="AP2940" s="199" t="s">
        <v>313</v>
      </c>
      <c r="AQ2940" s="199" t="s">
        <v>55</v>
      </c>
      <c r="AR2940" s="195">
        <v>5.9259939832105859</v>
      </c>
      <c r="AS2940" s="195">
        <v>0.63173157278246939</v>
      </c>
      <c r="AT2940" s="195">
        <v>9.3805569303897123</v>
      </c>
      <c r="AU2940" s="194">
        <v>0</v>
      </c>
      <c r="AV2940" s="194">
        <v>0</v>
      </c>
      <c r="AW2940" s="194">
        <v>0</v>
      </c>
      <c r="AX2940" s="194" t="s">
        <v>638</v>
      </c>
    </row>
    <row r="2941" spans="14:50" ht="16.5" thickBot="1" x14ac:dyDescent="0.3">
      <c r="N2941" s="200" t="s">
        <v>194</v>
      </c>
      <c r="O2941" s="199" t="s">
        <v>377</v>
      </c>
      <c r="P2941" s="197" t="s">
        <v>630</v>
      </c>
      <c r="Q2941" s="199" t="s">
        <v>315</v>
      </c>
      <c r="R2941" s="199" t="s">
        <v>52</v>
      </c>
      <c r="S2941" s="195">
        <v>0.99387709496968368</v>
      </c>
      <c r="T2941" s="195">
        <v>0.60262689719456963</v>
      </c>
      <c r="U2941" s="195">
        <v>1.6492411799017188</v>
      </c>
      <c r="V2941" s="194">
        <v>0</v>
      </c>
      <c r="W2941" s="194">
        <v>0</v>
      </c>
      <c r="X2941" s="194">
        <v>0</v>
      </c>
      <c r="Y2941" s="194" t="s">
        <v>629</v>
      </c>
      <c r="AM2941" s="200" t="s">
        <v>194</v>
      </c>
      <c r="AN2941" s="199" t="s">
        <v>386</v>
      </c>
      <c r="AO2941" s="197" t="s">
        <v>630</v>
      </c>
      <c r="AP2941" s="199" t="s">
        <v>312</v>
      </c>
      <c r="AQ2941" s="199" t="s">
        <v>55</v>
      </c>
      <c r="AR2941" s="195">
        <v>5.9259939832105859</v>
      </c>
      <c r="AS2941" s="195">
        <v>0.63173157278246939</v>
      </c>
      <c r="AT2941" s="195">
        <v>9.3805569303897123</v>
      </c>
      <c r="AU2941" s="194">
        <v>0</v>
      </c>
      <c r="AV2941" s="194">
        <v>0</v>
      </c>
      <c r="AW2941" s="194">
        <v>0</v>
      </c>
      <c r="AX2941" s="194" t="s">
        <v>638</v>
      </c>
    </row>
    <row r="2942" spans="14:50" ht="16.5" thickBot="1" x14ac:dyDescent="0.3">
      <c r="N2942" s="200" t="s">
        <v>194</v>
      </c>
      <c r="O2942" s="199" t="s">
        <v>377</v>
      </c>
      <c r="P2942" s="197" t="s">
        <v>630</v>
      </c>
      <c r="Q2942" s="199" t="s">
        <v>314</v>
      </c>
      <c r="R2942" s="199" t="s">
        <v>52</v>
      </c>
      <c r="S2942" s="195">
        <v>0.77895938510371832</v>
      </c>
      <c r="T2942" s="195">
        <v>0.60262689719456952</v>
      </c>
      <c r="U2942" s="195">
        <v>1.2926064016226886</v>
      </c>
      <c r="V2942" s="194">
        <v>0</v>
      </c>
      <c r="W2942" s="194">
        <v>0</v>
      </c>
      <c r="X2942" s="194">
        <v>0</v>
      </c>
      <c r="Y2942" s="194" t="s">
        <v>629</v>
      </c>
      <c r="AM2942" s="200" t="s">
        <v>194</v>
      </c>
      <c r="AN2942" s="199" t="s">
        <v>386</v>
      </c>
      <c r="AO2942" s="197" t="s">
        <v>630</v>
      </c>
      <c r="AP2942" s="199" t="s">
        <v>323</v>
      </c>
      <c r="AQ2942" s="199" t="s">
        <v>52</v>
      </c>
      <c r="AR2942" s="195">
        <v>5.9259939832105859</v>
      </c>
      <c r="AS2942" s="195">
        <v>0.63173157278246939</v>
      </c>
      <c r="AT2942" s="195">
        <v>9.3805569303897123</v>
      </c>
      <c r="AU2942" s="194">
        <v>0</v>
      </c>
      <c r="AV2942" s="194">
        <v>0</v>
      </c>
      <c r="AW2942" s="194">
        <v>0</v>
      </c>
      <c r="AX2942" s="194" t="s">
        <v>638</v>
      </c>
    </row>
    <row r="2943" spans="14:50" ht="16.5" thickBot="1" x14ac:dyDescent="0.3">
      <c r="N2943" s="200" t="s">
        <v>194</v>
      </c>
      <c r="O2943" s="199" t="s">
        <v>377</v>
      </c>
      <c r="P2943" s="197" t="s">
        <v>630</v>
      </c>
      <c r="Q2943" s="199" t="s">
        <v>313</v>
      </c>
      <c r="R2943" s="199" t="s">
        <v>52</v>
      </c>
      <c r="S2943" s="195">
        <v>0.67713156187028034</v>
      </c>
      <c r="T2943" s="195">
        <v>0.60262689719456952</v>
      </c>
      <c r="U2943" s="195">
        <v>1.1236331551455057</v>
      </c>
      <c r="V2943" s="194">
        <v>0</v>
      </c>
      <c r="W2943" s="194">
        <v>0</v>
      </c>
      <c r="X2943" s="194">
        <v>0</v>
      </c>
      <c r="Y2943" s="194" t="s">
        <v>629</v>
      </c>
      <c r="AM2943" s="200" t="s">
        <v>194</v>
      </c>
      <c r="AN2943" s="199" t="s">
        <v>386</v>
      </c>
      <c r="AO2943" s="197" t="s">
        <v>630</v>
      </c>
      <c r="AP2943" s="199" t="s">
        <v>322</v>
      </c>
      <c r="AQ2943" s="199" t="s">
        <v>52</v>
      </c>
      <c r="AR2943" s="195">
        <v>5.9259939832105859</v>
      </c>
      <c r="AS2943" s="195">
        <v>0.63173157278246939</v>
      </c>
      <c r="AT2943" s="195">
        <v>9.3805569303897123</v>
      </c>
      <c r="AU2943" s="194">
        <v>0</v>
      </c>
      <c r="AV2943" s="194">
        <v>0</v>
      </c>
      <c r="AW2943" s="194">
        <v>0</v>
      </c>
      <c r="AX2943" s="194" t="s">
        <v>638</v>
      </c>
    </row>
    <row r="2944" spans="14:50" ht="16.5" thickBot="1" x14ac:dyDescent="0.3">
      <c r="N2944" s="200" t="s">
        <v>194</v>
      </c>
      <c r="O2944" s="199" t="s">
        <v>377</v>
      </c>
      <c r="P2944" s="197" t="s">
        <v>630</v>
      </c>
      <c r="Q2944" s="199" t="s">
        <v>312</v>
      </c>
      <c r="R2944" s="199" t="s">
        <v>52</v>
      </c>
      <c r="S2944" s="195">
        <v>0.14875308739631246</v>
      </c>
      <c r="T2944" s="195">
        <v>0.60262689719456952</v>
      </c>
      <c r="U2944" s="195">
        <v>0.24684110199662179</v>
      </c>
      <c r="V2944" s="194">
        <v>0</v>
      </c>
      <c r="W2944" s="194">
        <v>0</v>
      </c>
      <c r="X2944" s="194">
        <v>0</v>
      </c>
      <c r="Y2944" s="194" t="s">
        <v>629</v>
      </c>
      <c r="AM2944" s="200" t="s">
        <v>194</v>
      </c>
      <c r="AN2944" s="199" t="s">
        <v>386</v>
      </c>
      <c r="AO2944" s="197" t="s">
        <v>630</v>
      </c>
      <c r="AP2944" s="199" t="s">
        <v>321</v>
      </c>
      <c r="AQ2944" s="199" t="s">
        <v>52</v>
      </c>
      <c r="AR2944" s="195">
        <v>5.9259939832105859</v>
      </c>
      <c r="AS2944" s="195">
        <v>0.63173157278246939</v>
      </c>
      <c r="AT2944" s="195">
        <v>9.3805569303897123</v>
      </c>
      <c r="AU2944" s="194">
        <v>0</v>
      </c>
      <c r="AV2944" s="194">
        <v>0</v>
      </c>
      <c r="AW2944" s="194">
        <v>0</v>
      </c>
      <c r="AX2944" s="194" t="s">
        <v>638</v>
      </c>
    </row>
    <row r="2945" spans="14:50" ht="16.5" thickBot="1" x14ac:dyDescent="0.3">
      <c r="N2945" s="200" t="s">
        <v>194</v>
      </c>
      <c r="O2945" s="199" t="s">
        <v>376</v>
      </c>
      <c r="P2945" s="197" t="s">
        <v>630</v>
      </c>
      <c r="Q2945" s="199" t="s">
        <v>323</v>
      </c>
      <c r="R2945" s="199" t="s">
        <v>55</v>
      </c>
      <c r="S2945" s="195">
        <v>7.5039692619542811E-2</v>
      </c>
      <c r="T2945" s="195">
        <v>0.61912519674099176</v>
      </c>
      <c r="U2945" s="195">
        <v>0.12120277613404148</v>
      </c>
      <c r="V2945" s="194">
        <v>0</v>
      </c>
      <c r="W2945" s="194">
        <v>0</v>
      </c>
      <c r="X2945" s="194">
        <v>0</v>
      </c>
      <c r="Y2945" s="194" t="s">
        <v>629</v>
      </c>
      <c r="AM2945" s="200" t="s">
        <v>194</v>
      </c>
      <c r="AN2945" s="199" t="s">
        <v>386</v>
      </c>
      <c r="AO2945" s="197" t="s">
        <v>630</v>
      </c>
      <c r="AP2945" s="199" t="s">
        <v>320</v>
      </c>
      <c r="AQ2945" s="199" t="s">
        <v>52</v>
      </c>
      <c r="AR2945" s="195">
        <v>5.9259939832105859</v>
      </c>
      <c r="AS2945" s="195">
        <v>0.63173157278246939</v>
      </c>
      <c r="AT2945" s="195">
        <v>9.3805569303897123</v>
      </c>
      <c r="AU2945" s="194">
        <v>0</v>
      </c>
      <c r="AV2945" s="194">
        <v>0</v>
      </c>
      <c r="AW2945" s="194">
        <v>0</v>
      </c>
      <c r="AX2945" s="194" t="s">
        <v>638</v>
      </c>
    </row>
    <row r="2946" spans="14:50" ht="16.5" thickBot="1" x14ac:dyDescent="0.3">
      <c r="N2946" s="200" t="s">
        <v>194</v>
      </c>
      <c r="O2946" s="199" t="s">
        <v>376</v>
      </c>
      <c r="P2946" s="197" t="s">
        <v>630</v>
      </c>
      <c r="Q2946" s="199" t="s">
        <v>322</v>
      </c>
      <c r="R2946" s="199" t="s">
        <v>55</v>
      </c>
      <c r="S2946" s="195">
        <v>3.6655749803018535E-2</v>
      </c>
      <c r="T2946" s="195">
        <v>0.61912519674099176</v>
      </c>
      <c r="U2946" s="195">
        <v>5.9205714766529367E-2</v>
      </c>
      <c r="V2946" s="194">
        <v>0</v>
      </c>
      <c r="W2946" s="194">
        <v>0</v>
      </c>
      <c r="X2946" s="194">
        <v>0</v>
      </c>
      <c r="Y2946" s="194" t="s">
        <v>629</v>
      </c>
      <c r="AM2946" s="200" t="s">
        <v>194</v>
      </c>
      <c r="AN2946" s="199" t="s">
        <v>386</v>
      </c>
      <c r="AO2946" s="197" t="s">
        <v>630</v>
      </c>
      <c r="AP2946" s="199" t="s">
        <v>319</v>
      </c>
      <c r="AQ2946" s="199" t="s">
        <v>52</v>
      </c>
      <c r="AR2946" s="195">
        <v>5.9259939832105859</v>
      </c>
      <c r="AS2946" s="195">
        <v>0.63173157278246939</v>
      </c>
      <c r="AT2946" s="195">
        <v>9.3805569303897123</v>
      </c>
      <c r="AU2946" s="194">
        <v>0</v>
      </c>
      <c r="AV2946" s="194">
        <v>0</v>
      </c>
      <c r="AW2946" s="194">
        <v>0</v>
      </c>
      <c r="AX2946" s="194" t="s">
        <v>638</v>
      </c>
    </row>
    <row r="2947" spans="14:50" ht="16.5" thickBot="1" x14ac:dyDescent="0.3">
      <c r="N2947" s="200" t="s">
        <v>194</v>
      </c>
      <c r="O2947" s="199" t="s">
        <v>376</v>
      </c>
      <c r="P2947" s="197" t="s">
        <v>630</v>
      </c>
      <c r="Q2947" s="199" t="s">
        <v>321</v>
      </c>
      <c r="R2947" s="199" t="s">
        <v>55</v>
      </c>
      <c r="S2947" s="195">
        <v>0.25517770201924206</v>
      </c>
      <c r="T2947" s="195">
        <v>0.61912519674099176</v>
      </c>
      <c r="U2947" s="195">
        <v>0.41215848323161447</v>
      </c>
      <c r="V2947" s="194">
        <v>0</v>
      </c>
      <c r="W2947" s="194">
        <v>0</v>
      </c>
      <c r="X2947" s="194">
        <v>0</v>
      </c>
      <c r="Y2947" s="194" t="s">
        <v>629</v>
      </c>
      <c r="AM2947" s="200" t="s">
        <v>194</v>
      </c>
      <c r="AN2947" s="199" t="s">
        <v>386</v>
      </c>
      <c r="AO2947" s="197" t="s">
        <v>630</v>
      </c>
      <c r="AP2947" s="199" t="s">
        <v>318</v>
      </c>
      <c r="AQ2947" s="199" t="s">
        <v>52</v>
      </c>
      <c r="AR2947" s="195">
        <v>5.9259939832105859</v>
      </c>
      <c r="AS2947" s="195">
        <v>0.63173157278246939</v>
      </c>
      <c r="AT2947" s="195">
        <v>9.3805569303897123</v>
      </c>
      <c r="AU2947" s="194">
        <v>0</v>
      </c>
      <c r="AV2947" s="194">
        <v>0</v>
      </c>
      <c r="AW2947" s="194">
        <v>0</v>
      </c>
      <c r="AX2947" s="194" t="s">
        <v>638</v>
      </c>
    </row>
    <row r="2948" spans="14:50" ht="16.5" thickBot="1" x14ac:dyDescent="0.3">
      <c r="N2948" s="200" t="s">
        <v>194</v>
      </c>
      <c r="O2948" s="199" t="s">
        <v>376</v>
      </c>
      <c r="P2948" s="197" t="s">
        <v>630</v>
      </c>
      <c r="Q2948" s="199" t="s">
        <v>320</v>
      </c>
      <c r="R2948" s="199" t="s">
        <v>55</v>
      </c>
      <c r="S2948" s="195">
        <v>7.1104863660533354E-2</v>
      </c>
      <c r="T2948" s="195">
        <v>0.61912519674099198</v>
      </c>
      <c r="U2948" s="195">
        <v>0.11484731042254727</v>
      </c>
      <c r="V2948" s="194">
        <v>0</v>
      </c>
      <c r="W2948" s="194">
        <v>0</v>
      </c>
      <c r="X2948" s="194">
        <v>0</v>
      </c>
      <c r="Y2948" s="194" t="s">
        <v>629</v>
      </c>
      <c r="AM2948" s="200" t="s">
        <v>194</v>
      </c>
      <c r="AN2948" s="199" t="s">
        <v>386</v>
      </c>
      <c r="AO2948" s="197" t="s">
        <v>630</v>
      </c>
      <c r="AP2948" s="199" t="s">
        <v>317</v>
      </c>
      <c r="AQ2948" s="199" t="s">
        <v>52</v>
      </c>
      <c r="AR2948" s="195">
        <v>5.9259939832105859</v>
      </c>
      <c r="AS2948" s="195">
        <v>0.63173157278246939</v>
      </c>
      <c r="AT2948" s="195">
        <v>9.3805569303897123</v>
      </c>
      <c r="AU2948" s="194">
        <v>0</v>
      </c>
      <c r="AV2948" s="194">
        <v>0</v>
      </c>
      <c r="AW2948" s="194">
        <v>0</v>
      </c>
      <c r="AX2948" s="194" t="s">
        <v>638</v>
      </c>
    </row>
    <row r="2949" spans="14:50" ht="16.5" thickBot="1" x14ac:dyDescent="0.3">
      <c r="N2949" s="200" t="s">
        <v>194</v>
      </c>
      <c r="O2949" s="199" t="s">
        <v>376</v>
      </c>
      <c r="P2949" s="197" t="s">
        <v>630</v>
      </c>
      <c r="Q2949" s="199" t="s">
        <v>319</v>
      </c>
      <c r="R2949" s="199" t="s">
        <v>55</v>
      </c>
      <c r="S2949" s="195">
        <v>3.678146691392814E-2</v>
      </c>
      <c r="T2949" s="195">
        <v>0.61912519674099187</v>
      </c>
      <c r="U2949" s="195">
        <v>5.940877080684457E-2</v>
      </c>
      <c r="V2949" s="194">
        <v>0</v>
      </c>
      <c r="W2949" s="194">
        <v>0</v>
      </c>
      <c r="X2949" s="194">
        <v>0</v>
      </c>
      <c r="Y2949" s="194" t="s">
        <v>629</v>
      </c>
      <c r="AM2949" s="200" t="s">
        <v>194</v>
      </c>
      <c r="AN2949" s="199" t="s">
        <v>386</v>
      </c>
      <c r="AO2949" s="197" t="s">
        <v>630</v>
      </c>
      <c r="AP2949" s="199" t="s">
        <v>74</v>
      </c>
      <c r="AQ2949" s="199" t="s">
        <v>52</v>
      </c>
      <c r="AR2949" s="195">
        <v>5.9259939832105859</v>
      </c>
      <c r="AS2949" s="195">
        <v>0.63173157278246939</v>
      </c>
      <c r="AT2949" s="195">
        <v>9.3805569303897123</v>
      </c>
      <c r="AU2949" s="194">
        <v>0</v>
      </c>
      <c r="AV2949" s="194">
        <v>0</v>
      </c>
      <c r="AW2949" s="194">
        <v>0</v>
      </c>
      <c r="AX2949" s="194" t="s">
        <v>638</v>
      </c>
    </row>
    <row r="2950" spans="14:50" ht="16.5" thickBot="1" x14ac:dyDescent="0.3">
      <c r="N2950" s="200" t="s">
        <v>194</v>
      </c>
      <c r="O2950" s="199" t="s">
        <v>376</v>
      </c>
      <c r="P2950" s="197" t="s">
        <v>630</v>
      </c>
      <c r="Q2950" s="199" t="s">
        <v>318</v>
      </c>
      <c r="R2950" s="199" t="s">
        <v>55</v>
      </c>
      <c r="S2950" s="195">
        <v>0.22947989825565768</v>
      </c>
      <c r="T2950" s="195">
        <v>0.61912519674099187</v>
      </c>
      <c r="U2950" s="195">
        <v>0.37065184790348554</v>
      </c>
      <c r="V2950" s="194">
        <v>0</v>
      </c>
      <c r="W2950" s="194">
        <v>0</v>
      </c>
      <c r="X2950" s="194">
        <v>0</v>
      </c>
      <c r="Y2950" s="194" t="s">
        <v>629</v>
      </c>
      <c r="AM2950" s="200" t="s">
        <v>194</v>
      </c>
      <c r="AN2950" s="199" t="s">
        <v>386</v>
      </c>
      <c r="AO2950" s="197" t="s">
        <v>630</v>
      </c>
      <c r="AP2950" s="199" t="s">
        <v>316</v>
      </c>
      <c r="AQ2950" s="199" t="s">
        <v>52</v>
      </c>
      <c r="AR2950" s="195">
        <v>5.9259939832105859</v>
      </c>
      <c r="AS2950" s="195">
        <v>0.63173157278246939</v>
      </c>
      <c r="AT2950" s="195">
        <v>9.3805569303897123</v>
      </c>
      <c r="AU2950" s="194">
        <v>0</v>
      </c>
      <c r="AV2950" s="194">
        <v>0</v>
      </c>
      <c r="AW2950" s="194">
        <v>0</v>
      </c>
      <c r="AX2950" s="194" t="s">
        <v>638</v>
      </c>
    </row>
    <row r="2951" spans="14:50" ht="16.5" thickBot="1" x14ac:dyDescent="0.3">
      <c r="N2951" s="200" t="s">
        <v>194</v>
      </c>
      <c r="O2951" s="199" t="s">
        <v>376</v>
      </c>
      <c r="P2951" s="197" t="s">
        <v>630</v>
      </c>
      <c r="Q2951" s="199" t="s">
        <v>317</v>
      </c>
      <c r="R2951" s="199" t="s">
        <v>55</v>
      </c>
      <c r="S2951" s="195">
        <v>0.17263032914026921</v>
      </c>
      <c r="T2951" s="195">
        <v>0.61912519674099198</v>
      </c>
      <c r="U2951" s="195">
        <v>0.27882943554708578</v>
      </c>
      <c r="V2951" s="194">
        <v>0</v>
      </c>
      <c r="W2951" s="194">
        <v>0</v>
      </c>
      <c r="X2951" s="194">
        <v>0</v>
      </c>
      <c r="Y2951" s="194" t="s">
        <v>629</v>
      </c>
      <c r="AM2951" s="200" t="s">
        <v>194</v>
      </c>
      <c r="AN2951" s="199" t="s">
        <v>386</v>
      </c>
      <c r="AO2951" s="197" t="s">
        <v>630</v>
      </c>
      <c r="AP2951" s="199" t="s">
        <v>315</v>
      </c>
      <c r="AQ2951" s="199" t="s">
        <v>52</v>
      </c>
      <c r="AR2951" s="195">
        <v>5.9259939832105859</v>
      </c>
      <c r="AS2951" s="195">
        <v>0.63173157278246939</v>
      </c>
      <c r="AT2951" s="195">
        <v>9.3805569303897123</v>
      </c>
      <c r="AU2951" s="194">
        <v>0</v>
      </c>
      <c r="AV2951" s="194">
        <v>0</v>
      </c>
      <c r="AW2951" s="194">
        <v>0</v>
      </c>
      <c r="AX2951" s="194" t="s">
        <v>638</v>
      </c>
    </row>
    <row r="2952" spans="14:50" ht="16.5" thickBot="1" x14ac:dyDescent="0.3">
      <c r="N2952" s="200" t="s">
        <v>194</v>
      </c>
      <c r="O2952" s="199" t="s">
        <v>376</v>
      </c>
      <c r="P2952" s="197" t="s">
        <v>630</v>
      </c>
      <c r="Q2952" s="199" t="s">
        <v>74</v>
      </c>
      <c r="R2952" s="199" t="s">
        <v>55</v>
      </c>
      <c r="S2952" s="195">
        <v>4.5869575404480362E-2</v>
      </c>
      <c r="T2952" s="195">
        <v>0.61912519674099176</v>
      </c>
      <c r="U2952" s="195">
        <v>7.4087721911388613E-2</v>
      </c>
      <c r="V2952" s="194">
        <v>0</v>
      </c>
      <c r="W2952" s="194">
        <v>0</v>
      </c>
      <c r="X2952" s="194">
        <v>0</v>
      </c>
      <c r="Y2952" s="194" t="s">
        <v>629</v>
      </c>
      <c r="AM2952" s="200" t="s">
        <v>194</v>
      </c>
      <c r="AN2952" s="199" t="s">
        <v>386</v>
      </c>
      <c r="AO2952" s="197" t="s">
        <v>630</v>
      </c>
      <c r="AP2952" s="199" t="s">
        <v>314</v>
      </c>
      <c r="AQ2952" s="199" t="s">
        <v>52</v>
      </c>
      <c r="AR2952" s="195">
        <v>5.9259939832105859</v>
      </c>
      <c r="AS2952" s="195">
        <v>0.63173157278246939</v>
      </c>
      <c r="AT2952" s="195">
        <v>9.3805569303897123</v>
      </c>
      <c r="AU2952" s="194">
        <v>0</v>
      </c>
      <c r="AV2952" s="194">
        <v>0</v>
      </c>
      <c r="AW2952" s="194">
        <v>0</v>
      </c>
      <c r="AX2952" s="194" t="s">
        <v>638</v>
      </c>
    </row>
    <row r="2953" spans="14:50" ht="16.5" thickBot="1" x14ac:dyDescent="0.3">
      <c r="N2953" s="200" t="s">
        <v>194</v>
      </c>
      <c r="O2953" s="199" t="s">
        <v>376</v>
      </c>
      <c r="P2953" s="197" t="s">
        <v>630</v>
      </c>
      <c r="Q2953" s="199" t="s">
        <v>316</v>
      </c>
      <c r="R2953" s="199" t="s">
        <v>55</v>
      </c>
      <c r="S2953" s="195">
        <v>0.33303076007386556</v>
      </c>
      <c r="T2953" s="195">
        <v>0.61912519674099176</v>
      </c>
      <c r="U2953" s="195">
        <v>0.53790535715054644</v>
      </c>
      <c r="V2953" s="194">
        <v>0</v>
      </c>
      <c r="W2953" s="194">
        <v>0</v>
      </c>
      <c r="X2953" s="194">
        <v>0</v>
      </c>
      <c r="Y2953" s="194" t="s">
        <v>629</v>
      </c>
      <c r="AM2953" s="200" t="s">
        <v>194</v>
      </c>
      <c r="AN2953" s="199" t="s">
        <v>386</v>
      </c>
      <c r="AO2953" s="197" t="s">
        <v>630</v>
      </c>
      <c r="AP2953" s="199" t="s">
        <v>313</v>
      </c>
      <c r="AQ2953" s="199" t="s">
        <v>52</v>
      </c>
      <c r="AR2953" s="195">
        <v>5.9259939832105859</v>
      </c>
      <c r="AS2953" s="195">
        <v>0.63173157278246939</v>
      </c>
      <c r="AT2953" s="195">
        <v>9.3805569303897123</v>
      </c>
      <c r="AU2953" s="194">
        <v>0</v>
      </c>
      <c r="AV2953" s="194">
        <v>0</v>
      </c>
      <c r="AW2953" s="194">
        <v>0</v>
      </c>
      <c r="AX2953" s="194" t="s">
        <v>638</v>
      </c>
    </row>
    <row r="2954" spans="14:50" ht="16.5" thickBot="1" x14ac:dyDescent="0.3">
      <c r="N2954" s="200" t="s">
        <v>194</v>
      </c>
      <c r="O2954" s="199" t="s">
        <v>376</v>
      </c>
      <c r="P2954" s="197" t="s">
        <v>630</v>
      </c>
      <c r="Q2954" s="199" t="s">
        <v>315</v>
      </c>
      <c r="R2954" s="199" t="s">
        <v>55</v>
      </c>
      <c r="S2954" s="195">
        <v>0.24760328084831651</v>
      </c>
      <c r="T2954" s="195">
        <v>0.61912519674099198</v>
      </c>
      <c r="U2954" s="195">
        <v>0.399924412948582</v>
      </c>
      <c r="V2954" s="194">
        <v>0</v>
      </c>
      <c r="W2954" s="194">
        <v>0</v>
      </c>
      <c r="X2954" s="194">
        <v>0</v>
      </c>
      <c r="Y2954" s="194" t="s">
        <v>629</v>
      </c>
      <c r="AM2954" s="200" t="s">
        <v>194</v>
      </c>
      <c r="AN2954" s="199" t="s">
        <v>386</v>
      </c>
      <c r="AO2954" s="197" t="s">
        <v>630</v>
      </c>
      <c r="AP2954" s="199" t="s">
        <v>312</v>
      </c>
      <c r="AQ2954" s="199" t="s">
        <v>52</v>
      </c>
      <c r="AR2954" s="195">
        <v>5.9259939832105859</v>
      </c>
      <c r="AS2954" s="195">
        <v>0.63173157278246939</v>
      </c>
      <c r="AT2954" s="195">
        <v>9.3805569303897123</v>
      </c>
      <c r="AU2954" s="194">
        <v>0</v>
      </c>
      <c r="AV2954" s="194">
        <v>0</v>
      </c>
      <c r="AW2954" s="194">
        <v>0</v>
      </c>
      <c r="AX2954" s="194" t="s">
        <v>638</v>
      </c>
    </row>
    <row r="2955" spans="14:50" ht="16.5" thickBot="1" x14ac:dyDescent="0.3">
      <c r="N2955" s="200" t="s">
        <v>194</v>
      </c>
      <c r="O2955" s="199" t="s">
        <v>376</v>
      </c>
      <c r="P2955" s="197" t="s">
        <v>630</v>
      </c>
      <c r="Q2955" s="199" t="s">
        <v>314</v>
      </c>
      <c r="R2955" s="199" t="s">
        <v>55</v>
      </c>
      <c r="S2955" s="195">
        <v>0.10816285614406103</v>
      </c>
      <c r="T2955" s="195">
        <v>0.61912519674099176</v>
      </c>
      <c r="U2955" s="195">
        <v>0.17470272040843859</v>
      </c>
      <c r="V2955" s="194">
        <v>0</v>
      </c>
      <c r="W2955" s="194">
        <v>0</v>
      </c>
      <c r="X2955" s="194">
        <v>0</v>
      </c>
      <c r="Y2955" s="194" t="s">
        <v>629</v>
      </c>
      <c r="AM2955" s="200" t="s">
        <v>194</v>
      </c>
      <c r="AN2955" s="199" t="s">
        <v>330</v>
      </c>
      <c r="AO2955" s="197" t="s">
        <v>630</v>
      </c>
      <c r="AP2955" s="199" t="s">
        <v>322</v>
      </c>
      <c r="AQ2955" s="199" t="s">
        <v>55</v>
      </c>
      <c r="AR2955" s="195">
        <v>3.1718802806435096</v>
      </c>
      <c r="AS2955" s="195">
        <v>0.61568491824262472</v>
      </c>
      <c r="AT2955" s="195">
        <v>5.1517914223027264</v>
      </c>
      <c r="AU2955" s="194">
        <v>0</v>
      </c>
      <c r="AV2955" s="194">
        <v>0</v>
      </c>
      <c r="AW2955" s="194">
        <v>0</v>
      </c>
      <c r="AX2955" s="194" t="s">
        <v>638</v>
      </c>
    </row>
    <row r="2956" spans="14:50" ht="16.5" thickBot="1" x14ac:dyDescent="0.3">
      <c r="N2956" s="200" t="s">
        <v>194</v>
      </c>
      <c r="O2956" s="199" t="s">
        <v>376</v>
      </c>
      <c r="P2956" s="197" t="s">
        <v>630</v>
      </c>
      <c r="Q2956" s="199" t="s">
        <v>313</v>
      </c>
      <c r="R2956" s="199" t="s">
        <v>55</v>
      </c>
      <c r="S2956" s="195">
        <v>2.4701985269398073E-2</v>
      </c>
      <c r="T2956" s="195">
        <v>0.61912519674099198</v>
      </c>
      <c r="U2956" s="195">
        <v>3.9898207017622034E-2</v>
      </c>
      <c r="V2956" s="194">
        <v>0</v>
      </c>
      <c r="W2956" s="194">
        <v>0</v>
      </c>
      <c r="X2956" s="194">
        <v>0</v>
      </c>
      <c r="Y2956" s="194" t="s">
        <v>629</v>
      </c>
      <c r="AM2956" s="200" t="s">
        <v>194</v>
      </c>
      <c r="AN2956" s="199" t="s">
        <v>330</v>
      </c>
      <c r="AO2956" s="197" t="s">
        <v>630</v>
      </c>
      <c r="AP2956" s="199" t="s">
        <v>321</v>
      </c>
      <c r="AQ2956" s="199" t="s">
        <v>55</v>
      </c>
      <c r="AR2956" s="195">
        <v>0.72373301218953645</v>
      </c>
      <c r="AS2956" s="195">
        <v>0.61568491824262461</v>
      </c>
      <c r="AT2956" s="195">
        <v>1.1754925136956709</v>
      </c>
      <c r="AU2956" s="194">
        <v>0</v>
      </c>
      <c r="AV2956" s="194">
        <v>0</v>
      </c>
      <c r="AW2956" s="194">
        <v>0</v>
      </c>
      <c r="AX2956" s="194" t="s">
        <v>639</v>
      </c>
    </row>
    <row r="2957" spans="14:50" ht="16.5" thickBot="1" x14ac:dyDescent="0.3">
      <c r="N2957" s="200" t="s">
        <v>194</v>
      </c>
      <c r="O2957" s="199" t="s">
        <v>376</v>
      </c>
      <c r="P2957" s="197" t="s">
        <v>630</v>
      </c>
      <c r="Q2957" s="199" t="s">
        <v>312</v>
      </c>
      <c r="R2957" s="199" t="s">
        <v>55</v>
      </c>
      <c r="S2957" s="195">
        <v>6.8307251525806745E-2</v>
      </c>
      <c r="T2957" s="195">
        <v>0.61912519674099187</v>
      </c>
      <c r="U2957" s="195">
        <v>0.11032865708804736</v>
      </c>
      <c r="V2957" s="194">
        <v>0</v>
      </c>
      <c r="W2957" s="194">
        <v>0</v>
      </c>
      <c r="X2957" s="194">
        <v>0</v>
      </c>
      <c r="Y2957" s="194" t="s">
        <v>629</v>
      </c>
      <c r="AM2957" s="200" t="s">
        <v>194</v>
      </c>
      <c r="AN2957" s="199" t="s">
        <v>330</v>
      </c>
      <c r="AO2957" s="197" t="s">
        <v>630</v>
      </c>
      <c r="AP2957" s="199" t="s">
        <v>320</v>
      </c>
      <c r="AQ2957" s="199" t="s">
        <v>55</v>
      </c>
      <c r="AR2957" s="195">
        <v>3.0906195591422589</v>
      </c>
      <c r="AS2957" s="195">
        <v>0.61568491824262461</v>
      </c>
      <c r="AT2957" s="195">
        <v>5.019807157147758</v>
      </c>
      <c r="AU2957" s="194">
        <v>0</v>
      </c>
      <c r="AV2957" s="194">
        <v>0</v>
      </c>
      <c r="AW2957" s="194">
        <v>0</v>
      </c>
      <c r="AX2957" s="194" t="s">
        <v>638</v>
      </c>
    </row>
    <row r="2958" spans="14:50" ht="16.5" thickBot="1" x14ac:dyDescent="0.3">
      <c r="N2958" s="200" t="s">
        <v>194</v>
      </c>
      <c r="O2958" s="199" t="s">
        <v>376</v>
      </c>
      <c r="P2958" s="197" t="s">
        <v>630</v>
      </c>
      <c r="Q2958" s="199" t="s">
        <v>323</v>
      </c>
      <c r="R2958" s="199" t="s">
        <v>52</v>
      </c>
      <c r="S2958" s="195">
        <v>7.222988547809471E-2</v>
      </c>
      <c r="T2958" s="195">
        <v>0.61912519674099165</v>
      </c>
      <c r="U2958" s="195">
        <v>0.11666442564170389</v>
      </c>
      <c r="V2958" s="194">
        <v>0</v>
      </c>
      <c r="W2958" s="194">
        <v>0</v>
      </c>
      <c r="X2958" s="194">
        <v>0</v>
      </c>
      <c r="Y2958" s="194" t="s">
        <v>629</v>
      </c>
      <c r="AM2958" s="200" t="s">
        <v>194</v>
      </c>
      <c r="AN2958" s="199" t="s">
        <v>330</v>
      </c>
      <c r="AO2958" s="197" t="s">
        <v>630</v>
      </c>
      <c r="AP2958" s="199" t="s">
        <v>319</v>
      </c>
      <c r="AQ2958" s="199" t="s">
        <v>55</v>
      </c>
      <c r="AR2958" s="195">
        <v>4.6005385033383144</v>
      </c>
      <c r="AS2958" s="195">
        <v>0.6156849182426245</v>
      </c>
      <c r="AT2958" s="195">
        <v>7.4722286790292447</v>
      </c>
      <c r="AU2958" s="194">
        <v>0</v>
      </c>
      <c r="AV2958" s="194">
        <v>0</v>
      </c>
      <c r="AW2958" s="194">
        <v>0</v>
      </c>
      <c r="AX2958" s="194" t="s">
        <v>638</v>
      </c>
    </row>
    <row r="2959" spans="14:50" ht="16.5" thickBot="1" x14ac:dyDescent="0.3">
      <c r="N2959" s="200" t="s">
        <v>194</v>
      </c>
      <c r="O2959" s="199" t="s">
        <v>376</v>
      </c>
      <c r="P2959" s="197" t="s">
        <v>630</v>
      </c>
      <c r="Q2959" s="199" t="s">
        <v>322</v>
      </c>
      <c r="R2959" s="199" t="s">
        <v>52</v>
      </c>
      <c r="S2959" s="195">
        <v>3.5283201702457252E-2</v>
      </c>
      <c r="T2959" s="195">
        <v>0.61912519674099187</v>
      </c>
      <c r="U2959" s="195">
        <v>5.698879949997869E-2</v>
      </c>
      <c r="V2959" s="194">
        <v>0</v>
      </c>
      <c r="W2959" s="194">
        <v>0</v>
      </c>
      <c r="X2959" s="194">
        <v>0</v>
      </c>
      <c r="Y2959" s="194" t="s">
        <v>629</v>
      </c>
      <c r="AM2959" s="200" t="s">
        <v>194</v>
      </c>
      <c r="AN2959" s="199" t="s">
        <v>330</v>
      </c>
      <c r="AO2959" s="197" t="s">
        <v>630</v>
      </c>
      <c r="AP2959" s="199" t="s">
        <v>318</v>
      </c>
      <c r="AQ2959" s="199" t="s">
        <v>55</v>
      </c>
      <c r="AR2959" s="195">
        <v>3.1688837066096185</v>
      </c>
      <c r="AS2959" s="195">
        <v>0.61568491824262472</v>
      </c>
      <c r="AT2959" s="195">
        <v>5.1469243645835858</v>
      </c>
      <c r="AU2959" s="194">
        <v>0</v>
      </c>
      <c r="AV2959" s="194">
        <v>0</v>
      </c>
      <c r="AW2959" s="194">
        <v>0</v>
      </c>
      <c r="AX2959" s="194" t="s">
        <v>638</v>
      </c>
    </row>
    <row r="2960" spans="14:50" ht="16.5" thickBot="1" x14ac:dyDescent="0.3">
      <c r="N2960" s="200" t="s">
        <v>194</v>
      </c>
      <c r="O2960" s="199" t="s">
        <v>376</v>
      </c>
      <c r="P2960" s="197" t="s">
        <v>630</v>
      </c>
      <c r="Q2960" s="199" t="s">
        <v>321</v>
      </c>
      <c r="R2960" s="199" t="s">
        <v>52</v>
      </c>
      <c r="S2960" s="195">
        <v>0.24562275710352621</v>
      </c>
      <c r="T2960" s="195">
        <v>0.61912519674099176</v>
      </c>
      <c r="U2960" s="195">
        <v>0.39672550624083452</v>
      </c>
      <c r="V2960" s="194">
        <v>0</v>
      </c>
      <c r="W2960" s="194">
        <v>0</v>
      </c>
      <c r="X2960" s="194">
        <v>0</v>
      </c>
      <c r="Y2960" s="194" t="s">
        <v>629</v>
      </c>
      <c r="AM2960" s="200" t="s">
        <v>194</v>
      </c>
      <c r="AN2960" s="199" t="s">
        <v>330</v>
      </c>
      <c r="AO2960" s="197" t="s">
        <v>630</v>
      </c>
      <c r="AP2960" s="199" t="s">
        <v>315</v>
      </c>
      <c r="AQ2960" s="199" t="s">
        <v>55</v>
      </c>
      <c r="AR2960" s="195">
        <v>0.78027330824299057</v>
      </c>
      <c r="AS2960" s="195">
        <v>0.61568491824262472</v>
      </c>
      <c r="AT2960" s="195">
        <v>1.2673256809183462</v>
      </c>
      <c r="AU2960" s="194">
        <v>0</v>
      </c>
      <c r="AV2960" s="194">
        <v>0</v>
      </c>
      <c r="AW2960" s="194">
        <v>0</v>
      </c>
      <c r="AX2960" s="194" t="s">
        <v>639</v>
      </c>
    </row>
    <row r="2961" spans="14:50" ht="16.5" thickBot="1" x14ac:dyDescent="0.3">
      <c r="N2961" s="200" t="s">
        <v>194</v>
      </c>
      <c r="O2961" s="199" t="s">
        <v>376</v>
      </c>
      <c r="P2961" s="197" t="s">
        <v>630</v>
      </c>
      <c r="Q2961" s="199" t="s">
        <v>320</v>
      </c>
      <c r="R2961" s="199" t="s">
        <v>52</v>
      </c>
      <c r="S2961" s="195">
        <v>6.8442393350080233E-2</v>
      </c>
      <c r="T2961" s="195">
        <v>0.61912519674099176</v>
      </c>
      <c r="U2961" s="195">
        <v>0.11054693575766843</v>
      </c>
      <c r="V2961" s="194">
        <v>0</v>
      </c>
      <c r="W2961" s="194">
        <v>0</v>
      </c>
      <c r="X2961" s="194">
        <v>0</v>
      </c>
      <c r="Y2961" s="194" t="s">
        <v>629</v>
      </c>
      <c r="AM2961" s="200" t="s">
        <v>194</v>
      </c>
      <c r="AN2961" s="199" t="s">
        <v>330</v>
      </c>
      <c r="AO2961" s="197" t="s">
        <v>630</v>
      </c>
      <c r="AP2961" s="199" t="s">
        <v>313</v>
      </c>
      <c r="AQ2961" s="199" t="s">
        <v>55</v>
      </c>
      <c r="AR2961" s="195">
        <v>3.2620502051854863</v>
      </c>
      <c r="AS2961" s="195">
        <v>0.61568491824262461</v>
      </c>
      <c r="AT2961" s="195">
        <v>5.2982460809605234</v>
      </c>
      <c r="AU2961" s="194">
        <v>0</v>
      </c>
      <c r="AV2961" s="194">
        <v>0</v>
      </c>
      <c r="AW2961" s="194">
        <v>0</v>
      </c>
      <c r="AX2961" s="194" t="s">
        <v>638</v>
      </c>
    </row>
    <row r="2962" spans="14:50" ht="16.5" thickBot="1" x14ac:dyDescent="0.3">
      <c r="N2962" s="200" t="s">
        <v>194</v>
      </c>
      <c r="O2962" s="199" t="s">
        <v>376</v>
      </c>
      <c r="P2962" s="197" t="s">
        <v>630</v>
      </c>
      <c r="Q2962" s="199" t="s">
        <v>319</v>
      </c>
      <c r="R2962" s="199" t="s">
        <v>52</v>
      </c>
      <c r="S2962" s="195">
        <v>3.5404211426866387E-2</v>
      </c>
      <c r="T2962" s="195">
        <v>0.61912519674099198</v>
      </c>
      <c r="U2962" s="195">
        <v>5.7184252253389668E-2</v>
      </c>
      <c r="V2962" s="194">
        <v>0</v>
      </c>
      <c r="W2962" s="194">
        <v>0</v>
      </c>
      <c r="X2962" s="194">
        <v>0</v>
      </c>
      <c r="Y2962" s="194" t="s">
        <v>629</v>
      </c>
      <c r="AM2962" s="200" t="s">
        <v>194</v>
      </c>
      <c r="AN2962" s="199" t="s">
        <v>330</v>
      </c>
      <c r="AO2962" s="197" t="s">
        <v>630</v>
      </c>
      <c r="AP2962" s="199" t="s">
        <v>312</v>
      </c>
      <c r="AQ2962" s="199" t="s">
        <v>55</v>
      </c>
      <c r="AR2962" s="195">
        <v>0.64810664162514875</v>
      </c>
      <c r="AS2962" s="195">
        <v>0.6156849182426245</v>
      </c>
      <c r="AT2962" s="195">
        <v>1.0526596030240061</v>
      </c>
      <c r="AU2962" s="194">
        <v>0</v>
      </c>
      <c r="AV2962" s="194">
        <v>0</v>
      </c>
      <c r="AW2962" s="194">
        <v>0</v>
      </c>
      <c r="AX2962" s="194" t="s">
        <v>639</v>
      </c>
    </row>
    <row r="2963" spans="14:50" ht="16.5" thickBot="1" x14ac:dyDescent="0.3">
      <c r="N2963" s="200" t="s">
        <v>194</v>
      </c>
      <c r="O2963" s="199" t="s">
        <v>376</v>
      </c>
      <c r="P2963" s="197" t="s">
        <v>630</v>
      </c>
      <c r="Q2963" s="199" t="s">
        <v>318</v>
      </c>
      <c r="R2963" s="199" t="s">
        <v>52</v>
      </c>
      <c r="S2963" s="195">
        <v>0.22088718905831742</v>
      </c>
      <c r="T2963" s="195">
        <v>0.61912519674099187</v>
      </c>
      <c r="U2963" s="195">
        <v>0.35677305692135242</v>
      </c>
      <c r="V2963" s="194">
        <v>0</v>
      </c>
      <c r="W2963" s="194">
        <v>0</v>
      </c>
      <c r="X2963" s="194">
        <v>0</v>
      </c>
      <c r="Y2963" s="194" t="s">
        <v>629</v>
      </c>
      <c r="AM2963" s="200" t="s">
        <v>194</v>
      </c>
      <c r="AN2963" s="199" t="s">
        <v>330</v>
      </c>
      <c r="AO2963" s="197" t="s">
        <v>630</v>
      </c>
      <c r="AP2963" s="199" t="s">
        <v>322</v>
      </c>
      <c r="AQ2963" s="199" t="s">
        <v>52</v>
      </c>
      <c r="AR2963" s="195">
        <v>3.1718802806435096</v>
      </c>
      <c r="AS2963" s="195">
        <v>0.61568491824262472</v>
      </c>
      <c r="AT2963" s="195">
        <v>5.1517914223027264</v>
      </c>
      <c r="AU2963" s="194">
        <v>0</v>
      </c>
      <c r="AV2963" s="194">
        <v>0</v>
      </c>
      <c r="AW2963" s="194">
        <v>0</v>
      </c>
      <c r="AX2963" s="194" t="s">
        <v>638</v>
      </c>
    </row>
    <row r="2964" spans="14:50" ht="16.5" thickBot="1" x14ac:dyDescent="0.3">
      <c r="N2964" s="200" t="s">
        <v>194</v>
      </c>
      <c r="O2964" s="199" t="s">
        <v>376</v>
      </c>
      <c r="P2964" s="197" t="s">
        <v>630</v>
      </c>
      <c r="Q2964" s="199" t="s">
        <v>317</v>
      </c>
      <c r="R2964" s="199" t="s">
        <v>52</v>
      </c>
      <c r="S2964" s="195">
        <v>0.16616631103576893</v>
      </c>
      <c r="T2964" s="195">
        <v>0.61912519674099187</v>
      </c>
      <c r="U2964" s="195">
        <v>0.2683888685365261</v>
      </c>
      <c r="V2964" s="194">
        <v>0</v>
      </c>
      <c r="W2964" s="194">
        <v>0</v>
      </c>
      <c r="X2964" s="194">
        <v>0</v>
      </c>
      <c r="Y2964" s="194" t="s">
        <v>629</v>
      </c>
      <c r="AM2964" s="200" t="s">
        <v>194</v>
      </c>
      <c r="AN2964" s="199" t="s">
        <v>330</v>
      </c>
      <c r="AO2964" s="197" t="s">
        <v>630</v>
      </c>
      <c r="AP2964" s="199" t="s">
        <v>321</v>
      </c>
      <c r="AQ2964" s="199" t="s">
        <v>52</v>
      </c>
      <c r="AR2964" s="195">
        <v>0.72373301218953645</v>
      </c>
      <c r="AS2964" s="195">
        <v>0.61568491824262461</v>
      </c>
      <c r="AT2964" s="195">
        <v>1.1754925136956709</v>
      </c>
      <c r="AU2964" s="194">
        <v>0</v>
      </c>
      <c r="AV2964" s="194">
        <v>0</v>
      </c>
      <c r="AW2964" s="194">
        <v>0</v>
      </c>
      <c r="AX2964" s="194" t="s">
        <v>639</v>
      </c>
    </row>
    <row r="2965" spans="14:50" ht="16.5" thickBot="1" x14ac:dyDescent="0.3">
      <c r="N2965" s="200" t="s">
        <v>194</v>
      </c>
      <c r="O2965" s="199" t="s">
        <v>376</v>
      </c>
      <c r="P2965" s="197" t="s">
        <v>630</v>
      </c>
      <c r="Q2965" s="199" t="s">
        <v>74</v>
      </c>
      <c r="R2965" s="199" t="s">
        <v>52</v>
      </c>
      <c r="S2965" s="195">
        <v>4.4152022252974849E-2</v>
      </c>
      <c r="T2965" s="195">
        <v>0.61912519674099187</v>
      </c>
      <c r="U2965" s="195">
        <v>7.1313560626164674E-2</v>
      </c>
      <c r="V2965" s="194">
        <v>0</v>
      </c>
      <c r="W2965" s="194">
        <v>0</v>
      </c>
      <c r="X2965" s="194">
        <v>0</v>
      </c>
      <c r="Y2965" s="194" t="s">
        <v>629</v>
      </c>
      <c r="AM2965" s="200" t="s">
        <v>194</v>
      </c>
      <c r="AN2965" s="199" t="s">
        <v>330</v>
      </c>
      <c r="AO2965" s="197" t="s">
        <v>630</v>
      </c>
      <c r="AP2965" s="199" t="s">
        <v>320</v>
      </c>
      <c r="AQ2965" s="199" t="s">
        <v>52</v>
      </c>
      <c r="AR2965" s="195">
        <v>3.0906195591422589</v>
      </c>
      <c r="AS2965" s="195">
        <v>0.61568491824262461</v>
      </c>
      <c r="AT2965" s="195">
        <v>5.019807157147758</v>
      </c>
      <c r="AU2965" s="194">
        <v>0</v>
      </c>
      <c r="AV2965" s="194">
        <v>0</v>
      </c>
      <c r="AW2965" s="194">
        <v>0</v>
      </c>
      <c r="AX2965" s="194" t="s">
        <v>638</v>
      </c>
    </row>
    <row r="2966" spans="14:50" ht="16.5" thickBot="1" x14ac:dyDescent="0.3">
      <c r="N2966" s="200" t="s">
        <v>194</v>
      </c>
      <c r="O2966" s="199" t="s">
        <v>376</v>
      </c>
      <c r="P2966" s="197" t="s">
        <v>630</v>
      </c>
      <c r="Q2966" s="199" t="s">
        <v>316</v>
      </c>
      <c r="R2966" s="199" t="s">
        <v>52</v>
      </c>
      <c r="S2966" s="195">
        <v>0.32056066357811136</v>
      </c>
      <c r="T2966" s="195">
        <v>0.61912519674099176</v>
      </c>
      <c r="U2966" s="195">
        <v>0.51776387920489764</v>
      </c>
      <c r="V2966" s="194">
        <v>0</v>
      </c>
      <c r="W2966" s="194">
        <v>0</v>
      </c>
      <c r="X2966" s="194">
        <v>0</v>
      </c>
      <c r="Y2966" s="194" t="s">
        <v>629</v>
      </c>
      <c r="AM2966" s="200" t="s">
        <v>194</v>
      </c>
      <c r="AN2966" s="199" t="s">
        <v>330</v>
      </c>
      <c r="AO2966" s="197" t="s">
        <v>630</v>
      </c>
      <c r="AP2966" s="199" t="s">
        <v>319</v>
      </c>
      <c r="AQ2966" s="199" t="s">
        <v>52</v>
      </c>
      <c r="AR2966" s="195">
        <v>4.6005385033383144</v>
      </c>
      <c r="AS2966" s="195">
        <v>0.6156849182426245</v>
      </c>
      <c r="AT2966" s="195">
        <v>7.4722286790292447</v>
      </c>
      <c r="AU2966" s="194">
        <v>0</v>
      </c>
      <c r="AV2966" s="194">
        <v>0</v>
      </c>
      <c r="AW2966" s="194">
        <v>0</v>
      </c>
      <c r="AX2966" s="194" t="s">
        <v>638</v>
      </c>
    </row>
    <row r="2967" spans="14:50" ht="16.5" thickBot="1" x14ac:dyDescent="0.3">
      <c r="N2967" s="200" t="s">
        <v>194</v>
      </c>
      <c r="O2967" s="199" t="s">
        <v>376</v>
      </c>
      <c r="P2967" s="197" t="s">
        <v>630</v>
      </c>
      <c r="Q2967" s="199" t="s">
        <v>315</v>
      </c>
      <c r="R2967" s="199" t="s">
        <v>52</v>
      </c>
      <c r="S2967" s="195">
        <v>0.23833195466763871</v>
      </c>
      <c r="T2967" s="195">
        <v>0.61912519674099198</v>
      </c>
      <c r="U2967" s="195">
        <v>0.38494953189143705</v>
      </c>
      <c r="V2967" s="194">
        <v>0</v>
      </c>
      <c r="W2967" s="194">
        <v>0</v>
      </c>
      <c r="X2967" s="194">
        <v>0</v>
      </c>
      <c r="Y2967" s="194" t="s">
        <v>629</v>
      </c>
      <c r="AM2967" s="200" t="s">
        <v>194</v>
      </c>
      <c r="AN2967" s="199" t="s">
        <v>330</v>
      </c>
      <c r="AO2967" s="197" t="s">
        <v>630</v>
      </c>
      <c r="AP2967" s="199" t="s">
        <v>318</v>
      </c>
      <c r="AQ2967" s="199" t="s">
        <v>52</v>
      </c>
      <c r="AR2967" s="195">
        <v>3.1688837066096185</v>
      </c>
      <c r="AS2967" s="195">
        <v>0.61568491824262472</v>
      </c>
      <c r="AT2967" s="195">
        <v>5.1469243645835858</v>
      </c>
      <c r="AU2967" s="194">
        <v>0</v>
      </c>
      <c r="AV2967" s="194">
        <v>0</v>
      </c>
      <c r="AW2967" s="194">
        <v>0</v>
      </c>
      <c r="AX2967" s="194" t="s">
        <v>638</v>
      </c>
    </row>
    <row r="2968" spans="14:50" ht="16.5" thickBot="1" x14ac:dyDescent="0.3">
      <c r="N2968" s="200" t="s">
        <v>194</v>
      </c>
      <c r="O2968" s="199" t="s">
        <v>376</v>
      </c>
      <c r="P2968" s="197" t="s">
        <v>630</v>
      </c>
      <c r="Q2968" s="199" t="s">
        <v>314</v>
      </c>
      <c r="R2968" s="199" t="s">
        <v>52</v>
      </c>
      <c r="S2968" s="195">
        <v>0.10411277604613355</v>
      </c>
      <c r="T2968" s="195">
        <v>0.61912519674099187</v>
      </c>
      <c r="U2968" s="195">
        <v>0.16816110310834051</v>
      </c>
      <c r="V2968" s="194">
        <v>0</v>
      </c>
      <c r="W2968" s="194">
        <v>0</v>
      </c>
      <c r="X2968" s="194">
        <v>0</v>
      </c>
      <c r="Y2968" s="194" t="s">
        <v>629</v>
      </c>
      <c r="AM2968" s="200" t="s">
        <v>194</v>
      </c>
      <c r="AN2968" s="199" t="s">
        <v>330</v>
      </c>
      <c r="AO2968" s="197" t="s">
        <v>630</v>
      </c>
      <c r="AP2968" s="199" t="s">
        <v>315</v>
      </c>
      <c r="AQ2968" s="199" t="s">
        <v>52</v>
      </c>
      <c r="AR2968" s="195">
        <v>0.78027330824299057</v>
      </c>
      <c r="AS2968" s="195">
        <v>0.61568491824262472</v>
      </c>
      <c r="AT2968" s="195">
        <v>1.2673256809183462</v>
      </c>
      <c r="AU2968" s="194">
        <v>0</v>
      </c>
      <c r="AV2968" s="194">
        <v>0</v>
      </c>
      <c r="AW2968" s="194">
        <v>0</v>
      </c>
      <c r="AX2968" s="194" t="s">
        <v>639</v>
      </c>
    </row>
    <row r="2969" spans="14:50" ht="16.5" thickBot="1" x14ac:dyDescent="0.3">
      <c r="N2969" s="200" t="s">
        <v>194</v>
      </c>
      <c r="O2969" s="199" t="s">
        <v>376</v>
      </c>
      <c r="P2969" s="197" t="s">
        <v>630</v>
      </c>
      <c r="Q2969" s="199" t="s">
        <v>313</v>
      </c>
      <c r="R2969" s="199" t="s">
        <v>52</v>
      </c>
      <c r="S2969" s="195">
        <v>2.3777037255953985E-2</v>
      </c>
      <c r="T2969" s="195">
        <v>0.61912519674099198</v>
      </c>
      <c r="U2969" s="195">
        <v>3.8404247446419133E-2</v>
      </c>
      <c r="V2969" s="194">
        <v>0</v>
      </c>
      <c r="W2969" s="194">
        <v>0</v>
      </c>
      <c r="X2969" s="194">
        <v>0</v>
      </c>
      <c r="Y2969" s="194" t="s">
        <v>629</v>
      </c>
      <c r="AM2969" s="200" t="s">
        <v>194</v>
      </c>
      <c r="AN2969" s="199" t="s">
        <v>330</v>
      </c>
      <c r="AO2969" s="197" t="s">
        <v>630</v>
      </c>
      <c r="AP2969" s="199" t="s">
        <v>313</v>
      </c>
      <c r="AQ2969" s="199" t="s">
        <v>52</v>
      </c>
      <c r="AR2969" s="195">
        <v>3.2620502051854863</v>
      </c>
      <c r="AS2969" s="195">
        <v>0.61568491824262461</v>
      </c>
      <c r="AT2969" s="195">
        <v>5.2982460809605234</v>
      </c>
      <c r="AU2969" s="194">
        <v>0</v>
      </c>
      <c r="AV2969" s="194">
        <v>0</v>
      </c>
      <c r="AW2969" s="194">
        <v>0</v>
      </c>
      <c r="AX2969" s="194" t="s">
        <v>638</v>
      </c>
    </row>
    <row r="2970" spans="14:50" ht="16.5" thickBot="1" x14ac:dyDescent="0.3">
      <c r="N2970" s="200" t="s">
        <v>194</v>
      </c>
      <c r="O2970" s="199" t="s">
        <v>376</v>
      </c>
      <c r="P2970" s="197" t="s">
        <v>630</v>
      </c>
      <c r="Q2970" s="199" t="s">
        <v>312</v>
      </c>
      <c r="R2970" s="199" t="s">
        <v>52</v>
      </c>
      <c r="S2970" s="195">
        <v>6.5749535782979762E-2</v>
      </c>
      <c r="T2970" s="195">
        <v>0.61912519674099187</v>
      </c>
      <c r="U2970" s="195">
        <v>0.10619748013661569</v>
      </c>
      <c r="V2970" s="194">
        <v>0</v>
      </c>
      <c r="W2970" s="194">
        <v>0</v>
      </c>
      <c r="X2970" s="194">
        <v>0</v>
      </c>
      <c r="Y2970" s="194" t="s">
        <v>629</v>
      </c>
      <c r="AM2970" s="200" t="s">
        <v>194</v>
      </c>
      <c r="AN2970" s="199" t="s">
        <v>330</v>
      </c>
      <c r="AO2970" s="197" t="s">
        <v>630</v>
      </c>
      <c r="AP2970" s="199" t="s">
        <v>312</v>
      </c>
      <c r="AQ2970" s="199" t="s">
        <v>52</v>
      </c>
      <c r="AR2970" s="195">
        <v>0.64810664162514875</v>
      </c>
      <c r="AS2970" s="195">
        <v>0.6156849182426245</v>
      </c>
      <c r="AT2970" s="195">
        <v>1.0526596030240061</v>
      </c>
      <c r="AU2970" s="194">
        <v>0</v>
      </c>
      <c r="AV2970" s="194">
        <v>0</v>
      </c>
      <c r="AW2970" s="194">
        <v>0</v>
      </c>
      <c r="AX2970" s="194" t="s">
        <v>639</v>
      </c>
    </row>
    <row r="2971" spans="14:50" ht="16.5" thickBot="1" x14ac:dyDescent="0.3">
      <c r="N2971" s="200" t="s">
        <v>194</v>
      </c>
      <c r="O2971" s="199" t="s">
        <v>374</v>
      </c>
      <c r="P2971" s="197" t="s">
        <v>630</v>
      </c>
      <c r="Q2971" s="199" t="s">
        <v>323</v>
      </c>
      <c r="R2971" s="199" t="s">
        <v>55</v>
      </c>
      <c r="S2971" s="195">
        <v>1.0112777521227811</v>
      </c>
      <c r="T2971" s="195">
        <v>0.731439627335432</v>
      </c>
      <c r="U2971" s="195">
        <v>1.382585403263936</v>
      </c>
      <c r="V2971" s="194">
        <v>0</v>
      </c>
      <c r="W2971" s="194">
        <v>0</v>
      </c>
      <c r="X2971" s="194">
        <v>0</v>
      </c>
      <c r="Y2971" s="194" t="s">
        <v>629</v>
      </c>
      <c r="AM2971" s="200" t="s">
        <v>194</v>
      </c>
      <c r="AN2971" s="199" t="s">
        <v>382</v>
      </c>
      <c r="AO2971" s="197" t="s">
        <v>630</v>
      </c>
      <c r="AP2971" s="199" t="s">
        <v>323</v>
      </c>
      <c r="AQ2971" s="199" t="s">
        <v>55</v>
      </c>
      <c r="AR2971" s="195">
        <v>7.3648252209880098</v>
      </c>
      <c r="AS2971" s="195">
        <v>0.62772330889856043</v>
      </c>
      <c r="AT2971" s="195">
        <v>11.732597972044017</v>
      </c>
      <c r="AU2971" s="194">
        <v>0</v>
      </c>
      <c r="AV2971" s="194">
        <v>0</v>
      </c>
      <c r="AW2971" s="194">
        <v>0</v>
      </c>
      <c r="AX2971" s="194" t="s">
        <v>638</v>
      </c>
    </row>
    <row r="2972" spans="14:50" ht="16.5" thickBot="1" x14ac:dyDescent="0.3">
      <c r="N2972" s="200" t="s">
        <v>194</v>
      </c>
      <c r="O2972" s="199" t="s">
        <v>374</v>
      </c>
      <c r="P2972" s="197" t="s">
        <v>630</v>
      </c>
      <c r="Q2972" s="199" t="s">
        <v>322</v>
      </c>
      <c r="R2972" s="199" t="s">
        <v>55</v>
      </c>
      <c r="S2972" s="195">
        <v>1.0112777521227811</v>
      </c>
      <c r="T2972" s="195">
        <v>0.731439627335432</v>
      </c>
      <c r="U2972" s="195">
        <v>1.382585403263936</v>
      </c>
      <c r="V2972" s="194">
        <v>0</v>
      </c>
      <c r="W2972" s="194">
        <v>0</v>
      </c>
      <c r="X2972" s="194">
        <v>0</v>
      </c>
      <c r="Y2972" s="194" t="s">
        <v>629</v>
      </c>
      <c r="AM2972" s="200" t="s">
        <v>194</v>
      </c>
      <c r="AN2972" s="199" t="s">
        <v>382</v>
      </c>
      <c r="AO2972" s="197" t="s">
        <v>630</v>
      </c>
      <c r="AP2972" s="199" t="s">
        <v>322</v>
      </c>
      <c r="AQ2972" s="199" t="s">
        <v>55</v>
      </c>
      <c r="AR2972" s="195">
        <v>7.3648252209880098</v>
      </c>
      <c r="AS2972" s="195">
        <v>0.62772330889856043</v>
      </c>
      <c r="AT2972" s="195">
        <v>11.732597972044017</v>
      </c>
      <c r="AU2972" s="194">
        <v>0</v>
      </c>
      <c r="AV2972" s="194">
        <v>0</v>
      </c>
      <c r="AW2972" s="194">
        <v>0</v>
      </c>
      <c r="AX2972" s="194" t="s">
        <v>638</v>
      </c>
    </row>
    <row r="2973" spans="14:50" ht="16.5" thickBot="1" x14ac:dyDescent="0.3">
      <c r="N2973" s="200" t="s">
        <v>194</v>
      </c>
      <c r="O2973" s="199" t="s">
        <v>374</v>
      </c>
      <c r="P2973" s="197" t="s">
        <v>630</v>
      </c>
      <c r="Q2973" s="199" t="s">
        <v>321</v>
      </c>
      <c r="R2973" s="199" t="s">
        <v>55</v>
      </c>
      <c r="S2973" s="195">
        <v>1.0112777521227811</v>
      </c>
      <c r="T2973" s="195">
        <v>0.731439627335432</v>
      </c>
      <c r="U2973" s="195">
        <v>1.382585403263936</v>
      </c>
      <c r="V2973" s="194">
        <v>0</v>
      </c>
      <c r="W2973" s="194">
        <v>0</v>
      </c>
      <c r="X2973" s="194">
        <v>0</v>
      </c>
      <c r="Y2973" s="194" t="s">
        <v>629</v>
      </c>
      <c r="AM2973" s="200" t="s">
        <v>194</v>
      </c>
      <c r="AN2973" s="199" t="s">
        <v>382</v>
      </c>
      <c r="AO2973" s="197" t="s">
        <v>630</v>
      </c>
      <c r="AP2973" s="199" t="s">
        <v>321</v>
      </c>
      <c r="AQ2973" s="199" t="s">
        <v>55</v>
      </c>
      <c r="AR2973" s="195">
        <v>7.3648252209880098</v>
      </c>
      <c r="AS2973" s="195">
        <v>0.62772330889856032</v>
      </c>
      <c r="AT2973" s="195">
        <v>11.732597972044019</v>
      </c>
      <c r="AU2973" s="194">
        <v>0</v>
      </c>
      <c r="AV2973" s="194">
        <v>0</v>
      </c>
      <c r="AW2973" s="194">
        <v>0</v>
      </c>
      <c r="AX2973" s="194" t="s">
        <v>638</v>
      </c>
    </row>
    <row r="2974" spans="14:50" ht="16.5" thickBot="1" x14ac:dyDescent="0.3">
      <c r="N2974" s="200" t="s">
        <v>194</v>
      </c>
      <c r="O2974" s="199" t="s">
        <v>374</v>
      </c>
      <c r="P2974" s="197" t="s">
        <v>630</v>
      </c>
      <c r="Q2974" s="199" t="s">
        <v>320</v>
      </c>
      <c r="R2974" s="199" t="s">
        <v>55</v>
      </c>
      <c r="S2974" s="195">
        <v>1.0112777521227811</v>
      </c>
      <c r="T2974" s="195">
        <v>0.731439627335432</v>
      </c>
      <c r="U2974" s="195">
        <v>1.382585403263936</v>
      </c>
      <c r="V2974" s="194">
        <v>0</v>
      </c>
      <c r="W2974" s="194">
        <v>0</v>
      </c>
      <c r="X2974" s="194">
        <v>0</v>
      </c>
      <c r="Y2974" s="194" t="s">
        <v>629</v>
      </c>
      <c r="AM2974" s="200" t="s">
        <v>194</v>
      </c>
      <c r="AN2974" s="199" t="s">
        <v>382</v>
      </c>
      <c r="AO2974" s="197" t="s">
        <v>630</v>
      </c>
      <c r="AP2974" s="199" t="s">
        <v>320</v>
      </c>
      <c r="AQ2974" s="199" t="s">
        <v>55</v>
      </c>
      <c r="AR2974" s="195">
        <v>7.3648252209880098</v>
      </c>
      <c r="AS2974" s="195">
        <v>0.62772330889856032</v>
      </c>
      <c r="AT2974" s="195">
        <v>11.732597972044017</v>
      </c>
      <c r="AU2974" s="194">
        <v>0</v>
      </c>
      <c r="AV2974" s="194">
        <v>0</v>
      </c>
      <c r="AW2974" s="194">
        <v>0</v>
      </c>
      <c r="AX2974" s="194" t="s">
        <v>638</v>
      </c>
    </row>
    <row r="2975" spans="14:50" ht="16.5" thickBot="1" x14ac:dyDescent="0.3">
      <c r="N2975" s="200" t="s">
        <v>194</v>
      </c>
      <c r="O2975" s="199" t="s">
        <v>374</v>
      </c>
      <c r="P2975" s="197" t="s">
        <v>630</v>
      </c>
      <c r="Q2975" s="199" t="s">
        <v>319</v>
      </c>
      <c r="R2975" s="199" t="s">
        <v>55</v>
      </c>
      <c r="S2975" s="195">
        <v>1.0112777521227811</v>
      </c>
      <c r="T2975" s="195">
        <v>0.731439627335432</v>
      </c>
      <c r="U2975" s="195">
        <v>1.382585403263936</v>
      </c>
      <c r="V2975" s="194">
        <v>0</v>
      </c>
      <c r="W2975" s="194">
        <v>0</v>
      </c>
      <c r="X2975" s="194">
        <v>0</v>
      </c>
      <c r="Y2975" s="194" t="s">
        <v>629</v>
      </c>
      <c r="AM2975" s="200" t="s">
        <v>194</v>
      </c>
      <c r="AN2975" s="199" t="s">
        <v>382</v>
      </c>
      <c r="AO2975" s="197" t="s">
        <v>630</v>
      </c>
      <c r="AP2975" s="199" t="s">
        <v>319</v>
      </c>
      <c r="AQ2975" s="199" t="s">
        <v>55</v>
      </c>
      <c r="AR2975" s="195">
        <v>7.3648252209880098</v>
      </c>
      <c r="AS2975" s="195">
        <v>0.62772330889856043</v>
      </c>
      <c r="AT2975" s="195">
        <v>11.732597972044015</v>
      </c>
      <c r="AU2975" s="194">
        <v>0</v>
      </c>
      <c r="AV2975" s="194">
        <v>0</v>
      </c>
      <c r="AW2975" s="194">
        <v>0</v>
      </c>
      <c r="AX2975" s="194" t="s">
        <v>638</v>
      </c>
    </row>
    <row r="2976" spans="14:50" ht="16.5" thickBot="1" x14ac:dyDescent="0.3">
      <c r="N2976" s="200" t="s">
        <v>194</v>
      </c>
      <c r="O2976" s="199" t="s">
        <v>374</v>
      </c>
      <c r="P2976" s="197" t="s">
        <v>630</v>
      </c>
      <c r="Q2976" s="199" t="s">
        <v>318</v>
      </c>
      <c r="R2976" s="199" t="s">
        <v>55</v>
      </c>
      <c r="S2976" s="195">
        <v>1.0112777521227811</v>
      </c>
      <c r="T2976" s="195">
        <v>0.731439627335432</v>
      </c>
      <c r="U2976" s="195">
        <v>1.382585403263936</v>
      </c>
      <c r="V2976" s="194">
        <v>0</v>
      </c>
      <c r="W2976" s="194">
        <v>0</v>
      </c>
      <c r="X2976" s="194">
        <v>0</v>
      </c>
      <c r="Y2976" s="194" t="s">
        <v>629</v>
      </c>
      <c r="AM2976" s="200" t="s">
        <v>194</v>
      </c>
      <c r="AN2976" s="199" t="s">
        <v>382</v>
      </c>
      <c r="AO2976" s="197" t="s">
        <v>630</v>
      </c>
      <c r="AP2976" s="199" t="s">
        <v>318</v>
      </c>
      <c r="AQ2976" s="199" t="s">
        <v>55</v>
      </c>
      <c r="AR2976" s="195">
        <v>7.364825220988009</v>
      </c>
      <c r="AS2976" s="195">
        <v>0.62772330889856032</v>
      </c>
      <c r="AT2976" s="195">
        <v>11.732597972044015</v>
      </c>
      <c r="AU2976" s="194">
        <v>0</v>
      </c>
      <c r="AV2976" s="194">
        <v>0</v>
      </c>
      <c r="AW2976" s="194">
        <v>0</v>
      </c>
      <c r="AX2976" s="194" t="s">
        <v>638</v>
      </c>
    </row>
    <row r="2977" spans="14:50" ht="16.5" thickBot="1" x14ac:dyDescent="0.3">
      <c r="N2977" s="200" t="s">
        <v>194</v>
      </c>
      <c r="O2977" s="199" t="s">
        <v>374</v>
      </c>
      <c r="P2977" s="197" t="s">
        <v>630</v>
      </c>
      <c r="Q2977" s="199" t="s">
        <v>317</v>
      </c>
      <c r="R2977" s="199" t="s">
        <v>55</v>
      </c>
      <c r="S2977" s="195">
        <v>1.0552392289579742</v>
      </c>
      <c r="T2977" s="195">
        <v>0.7570835819082945</v>
      </c>
      <c r="U2977" s="195">
        <v>1.3938213087360218</v>
      </c>
      <c r="V2977" s="194">
        <v>0</v>
      </c>
      <c r="W2977" s="194">
        <v>0</v>
      </c>
      <c r="X2977" s="194">
        <v>0</v>
      </c>
      <c r="Y2977" s="194" t="s">
        <v>629</v>
      </c>
      <c r="AM2977" s="200" t="s">
        <v>194</v>
      </c>
      <c r="AN2977" s="199" t="s">
        <v>382</v>
      </c>
      <c r="AO2977" s="197" t="s">
        <v>630</v>
      </c>
      <c r="AP2977" s="199" t="s">
        <v>317</v>
      </c>
      <c r="AQ2977" s="199" t="s">
        <v>55</v>
      </c>
      <c r="AR2977" s="195">
        <v>7.364825220988009</v>
      </c>
      <c r="AS2977" s="195">
        <v>0.62772330889856032</v>
      </c>
      <c r="AT2977" s="195">
        <v>11.732597972044017</v>
      </c>
      <c r="AU2977" s="194">
        <v>0</v>
      </c>
      <c r="AV2977" s="194">
        <v>0</v>
      </c>
      <c r="AW2977" s="194">
        <v>0</v>
      </c>
      <c r="AX2977" s="194" t="s">
        <v>638</v>
      </c>
    </row>
    <row r="2978" spans="14:50" ht="16.5" thickBot="1" x14ac:dyDescent="0.3">
      <c r="N2978" s="200" t="s">
        <v>194</v>
      </c>
      <c r="O2978" s="199" t="s">
        <v>374</v>
      </c>
      <c r="P2978" s="197" t="s">
        <v>630</v>
      </c>
      <c r="Q2978" s="199" t="s">
        <v>74</v>
      </c>
      <c r="R2978" s="199" t="s">
        <v>55</v>
      </c>
      <c r="S2978" s="195">
        <v>1.0176290457541706</v>
      </c>
      <c r="T2978" s="195">
        <v>0.73840053606498612</v>
      </c>
      <c r="U2978" s="195">
        <v>1.3781531784595153</v>
      </c>
      <c r="V2978" s="194">
        <v>0</v>
      </c>
      <c r="W2978" s="194">
        <v>0</v>
      </c>
      <c r="X2978" s="194">
        <v>0</v>
      </c>
      <c r="Y2978" s="194" t="s">
        <v>629</v>
      </c>
      <c r="AM2978" s="200" t="s">
        <v>194</v>
      </c>
      <c r="AN2978" s="199" t="s">
        <v>382</v>
      </c>
      <c r="AO2978" s="197" t="s">
        <v>630</v>
      </c>
      <c r="AP2978" s="199" t="s">
        <v>74</v>
      </c>
      <c r="AQ2978" s="199" t="s">
        <v>55</v>
      </c>
      <c r="AR2978" s="195">
        <v>7.3648252209880098</v>
      </c>
      <c r="AS2978" s="195">
        <v>0.62772330889856032</v>
      </c>
      <c r="AT2978" s="195">
        <v>11.732597972044019</v>
      </c>
      <c r="AU2978" s="194">
        <v>0</v>
      </c>
      <c r="AV2978" s="194">
        <v>0</v>
      </c>
      <c r="AW2978" s="194">
        <v>0</v>
      </c>
      <c r="AX2978" s="194" t="s">
        <v>638</v>
      </c>
    </row>
    <row r="2979" spans="14:50" ht="16.5" thickBot="1" x14ac:dyDescent="0.3">
      <c r="N2979" s="200" t="s">
        <v>194</v>
      </c>
      <c r="O2979" s="199" t="s">
        <v>374</v>
      </c>
      <c r="P2979" s="197" t="s">
        <v>630</v>
      </c>
      <c r="Q2979" s="199" t="s">
        <v>316</v>
      </c>
      <c r="R2979" s="199" t="s">
        <v>55</v>
      </c>
      <c r="S2979" s="195">
        <v>1.0112777521227811</v>
      </c>
      <c r="T2979" s="195">
        <v>0.731439627335432</v>
      </c>
      <c r="U2979" s="195">
        <v>1.382585403263936</v>
      </c>
      <c r="V2979" s="194">
        <v>0</v>
      </c>
      <c r="W2979" s="194">
        <v>0</v>
      </c>
      <c r="X2979" s="194">
        <v>0</v>
      </c>
      <c r="Y2979" s="194" t="s">
        <v>629</v>
      </c>
      <c r="AM2979" s="200" t="s">
        <v>194</v>
      </c>
      <c r="AN2979" s="199" t="s">
        <v>382</v>
      </c>
      <c r="AO2979" s="197" t="s">
        <v>630</v>
      </c>
      <c r="AP2979" s="199" t="s">
        <v>316</v>
      </c>
      <c r="AQ2979" s="199" t="s">
        <v>55</v>
      </c>
      <c r="AR2979" s="195">
        <v>7.3648252209880098</v>
      </c>
      <c r="AS2979" s="195">
        <v>0.62772330889856054</v>
      </c>
      <c r="AT2979" s="195">
        <v>11.732597972044015</v>
      </c>
      <c r="AU2979" s="194">
        <v>0</v>
      </c>
      <c r="AV2979" s="194">
        <v>0</v>
      </c>
      <c r="AW2979" s="194">
        <v>0</v>
      </c>
      <c r="AX2979" s="194" t="s">
        <v>638</v>
      </c>
    </row>
    <row r="2980" spans="14:50" ht="16.5" thickBot="1" x14ac:dyDescent="0.3">
      <c r="N2980" s="200" t="s">
        <v>194</v>
      </c>
      <c r="O2980" s="199" t="s">
        <v>374</v>
      </c>
      <c r="P2980" s="197" t="s">
        <v>630</v>
      </c>
      <c r="Q2980" s="199" t="s">
        <v>315</v>
      </c>
      <c r="R2980" s="199" t="s">
        <v>55</v>
      </c>
      <c r="S2980" s="195">
        <v>1.0112777521227811</v>
      </c>
      <c r="T2980" s="195">
        <v>0.731439627335432</v>
      </c>
      <c r="U2980" s="195">
        <v>1.382585403263936</v>
      </c>
      <c r="V2980" s="194">
        <v>0</v>
      </c>
      <c r="W2980" s="194">
        <v>0</v>
      </c>
      <c r="X2980" s="194">
        <v>0</v>
      </c>
      <c r="Y2980" s="194" t="s">
        <v>629</v>
      </c>
      <c r="AM2980" s="200" t="s">
        <v>194</v>
      </c>
      <c r="AN2980" s="199" t="s">
        <v>382</v>
      </c>
      <c r="AO2980" s="197" t="s">
        <v>630</v>
      </c>
      <c r="AP2980" s="199" t="s">
        <v>315</v>
      </c>
      <c r="AQ2980" s="199" t="s">
        <v>55</v>
      </c>
      <c r="AR2980" s="195">
        <v>7.364825220988009</v>
      </c>
      <c r="AS2980" s="195">
        <v>0.62772330889856021</v>
      </c>
      <c r="AT2980" s="195">
        <v>11.732597972044019</v>
      </c>
      <c r="AU2980" s="194">
        <v>0</v>
      </c>
      <c r="AV2980" s="194">
        <v>0</v>
      </c>
      <c r="AW2980" s="194">
        <v>0</v>
      </c>
      <c r="AX2980" s="194" t="s">
        <v>638</v>
      </c>
    </row>
    <row r="2981" spans="14:50" ht="16.5" thickBot="1" x14ac:dyDescent="0.3">
      <c r="N2981" s="200" t="s">
        <v>194</v>
      </c>
      <c r="O2981" s="199" t="s">
        <v>374</v>
      </c>
      <c r="P2981" s="197" t="s">
        <v>630</v>
      </c>
      <c r="Q2981" s="199" t="s">
        <v>314</v>
      </c>
      <c r="R2981" s="199" t="s">
        <v>55</v>
      </c>
      <c r="S2981" s="195">
        <v>1.0112777521227811</v>
      </c>
      <c r="T2981" s="195">
        <v>0.731439627335432</v>
      </c>
      <c r="U2981" s="195">
        <v>1.382585403263936</v>
      </c>
      <c r="V2981" s="194">
        <v>0</v>
      </c>
      <c r="W2981" s="194">
        <v>0</v>
      </c>
      <c r="X2981" s="194">
        <v>0</v>
      </c>
      <c r="Y2981" s="194" t="s">
        <v>629</v>
      </c>
      <c r="AM2981" s="200" t="s">
        <v>194</v>
      </c>
      <c r="AN2981" s="199" t="s">
        <v>382</v>
      </c>
      <c r="AO2981" s="197" t="s">
        <v>630</v>
      </c>
      <c r="AP2981" s="199" t="s">
        <v>314</v>
      </c>
      <c r="AQ2981" s="199" t="s">
        <v>55</v>
      </c>
      <c r="AR2981" s="195">
        <v>7.364825220988009</v>
      </c>
      <c r="AS2981" s="195">
        <v>0.62772330889856032</v>
      </c>
      <c r="AT2981" s="195">
        <v>11.732597972044017</v>
      </c>
      <c r="AU2981" s="194">
        <v>0</v>
      </c>
      <c r="AV2981" s="194">
        <v>0</v>
      </c>
      <c r="AW2981" s="194">
        <v>0</v>
      </c>
      <c r="AX2981" s="194" t="s">
        <v>638</v>
      </c>
    </row>
    <row r="2982" spans="14:50" ht="16.5" thickBot="1" x14ac:dyDescent="0.3">
      <c r="N2982" s="200" t="s">
        <v>194</v>
      </c>
      <c r="O2982" s="199" t="s">
        <v>374</v>
      </c>
      <c r="P2982" s="197" t="s">
        <v>630</v>
      </c>
      <c r="Q2982" s="199" t="s">
        <v>313</v>
      </c>
      <c r="R2982" s="199" t="s">
        <v>55</v>
      </c>
      <c r="S2982" s="195">
        <v>1.0112777521227811</v>
      </c>
      <c r="T2982" s="195">
        <v>0.731439627335432</v>
      </c>
      <c r="U2982" s="195">
        <v>1.382585403263936</v>
      </c>
      <c r="V2982" s="194">
        <v>0</v>
      </c>
      <c r="W2982" s="194">
        <v>0</v>
      </c>
      <c r="X2982" s="194">
        <v>0</v>
      </c>
      <c r="Y2982" s="194" t="s">
        <v>629</v>
      </c>
      <c r="AM2982" s="200" t="s">
        <v>194</v>
      </c>
      <c r="AN2982" s="199" t="s">
        <v>382</v>
      </c>
      <c r="AO2982" s="197" t="s">
        <v>630</v>
      </c>
      <c r="AP2982" s="199" t="s">
        <v>313</v>
      </c>
      <c r="AQ2982" s="199" t="s">
        <v>55</v>
      </c>
      <c r="AR2982" s="195">
        <v>7.364825220988009</v>
      </c>
      <c r="AS2982" s="195">
        <v>0.62772330889856021</v>
      </c>
      <c r="AT2982" s="195">
        <v>11.732597972044019</v>
      </c>
      <c r="AU2982" s="194">
        <v>0</v>
      </c>
      <c r="AV2982" s="194">
        <v>0</v>
      </c>
      <c r="AW2982" s="194">
        <v>0</v>
      </c>
      <c r="AX2982" s="194" t="s">
        <v>638</v>
      </c>
    </row>
    <row r="2983" spans="14:50" ht="16.5" thickBot="1" x14ac:dyDescent="0.3">
      <c r="N2983" s="200" t="s">
        <v>194</v>
      </c>
      <c r="O2983" s="199" t="s">
        <v>374</v>
      </c>
      <c r="P2983" s="197" t="s">
        <v>630</v>
      </c>
      <c r="Q2983" s="199" t="s">
        <v>312</v>
      </c>
      <c r="R2983" s="199" t="s">
        <v>55</v>
      </c>
      <c r="S2983" s="195">
        <v>1.0176290457541706</v>
      </c>
      <c r="T2983" s="195">
        <v>0.73840053606498612</v>
      </c>
      <c r="U2983" s="195">
        <v>1.3781531784595153</v>
      </c>
      <c r="V2983" s="194">
        <v>0</v>
      </c>
      <c r="W2983" s="194">
        <v>0</v>
      </c>
      <c r="X2983" s="194">
        <v>0</v>
      </c>
      <c r="Y2983" s="194" t="s">
        <v>629</v>
      </c>
      <c r="AM2983" s="200" t="s">
        <v>194</v>
      </c>
      <c r="AN2983" s="199" t="s">
        <v>382</v>
      </c>
      <c r="AO2983" s="197" t="s">
        <v>630</v>
      </c>
      <c r="AP2983" s="199" t="s">
        <v>312</v>
      </c>
      <c r="AQ2983" s="199" t="s">
        <v>55</v>
      </c>
      <c r="AR2983" s="195">
        <v>7.3648252209880098</v>
      </c>
      <c r="AS2983" s="195">
        <v>0.62772330889856032</v>
      </c>
      <c r="AT2983" s="195">
        <v>11.732597972044019</v>
      </c>
      <c r="AU2983" s="194">
        <v>0</v>
      </c>
      <c r="AV2983" s="194">
        <v>0</v>
      </c>
      <c r="AW2983" s="194">
        <v>0</v>
      </c>
      <c r="AX2983" s="194" t="s">
        <v>638</v>
      </c>
    </row>
    <row r="2984" spans="14:50" ht="16.5" thickBot="1" x14ac:dyDescent="0.3">
      <c r="N2984" s="200" t="s">
        <v>194</v>
      </c>
      <c r="O2984" s="199" t="s">
        <v>374</v>
      </c>
      <c r="P2984" s="197" t="s">
        <v>630</v>
      </c>
      <c r="Q2984" s="199" t="s">
        <v>323</v>
      </c>
      <c r="R2984" s="199" t="s">
        <v>52</v>
      </c>
      <c r="S2984" s="195">
        <v>0.13190579375514536</v>
      </c>
      <c r="T2984" s="195">
        <v>0.73143962733543166</v>
      </c>
      <c r="U2984" s="195">
        <v>0.18033722651268735</v>
      </c>
      <c r="V2984" s="194">
        <v>0</v>
      </c>
      <c r="W2984" s="194">
        <v>0</v>
      </c>
      <c r="X2984" s="194">
        <v>0</v>
      </c>
      <c r="Y2984" s="194" t="s">
        <v>629</v>
      </c>
      <c r="AM2984" s="200" t="s">
        <v>194</v>
      </c>
      <c r="AN2984" s="199" t="s">
        <v>382</v>
      </c>
      <c r="AO2984" s="197" t="s">
        <v>630</v>
      </c>
      <c r="AP2984" s="199" t="s">
        <v>323</v>
      </c>
      <c r="AQ2984" s="199" t="s">
        <v>52</v>
      </c>
      <c r="AR2984" s="195">
        <v>7.3648252209880098</v>
      </c>
      <c r="AS2984" s="195">
        <v>0.62772330889856043</v>
      </c>
      <c r="AT2984" s="195">
        <v>11.732597972044017</v>
      </c>
      <c r="AU2984" s="194">
        <v>0</v>
      </c>
      <c r="AV2984" s="194">
        <v>0</v>
      </c>
      <c r="AW2984" s="194">
        <v>0</v>
      </c>
      <c r="AX2984" s="194" t="s">
        <v>638</v>
      </c>
    </row>
    <row r="2985" spans="14:50" ht="16.5" thickBot="1" x14ac:dyDescent="0.3">
      <c r="N2985" s="200" t="s">
        <v>194</v>
      </c>
      <c r="O2985" s="199" t="s">
        <v>374</v>
      </c>
      <c r="P2985" s="197" t="s">
        <v>630</v>
      </c>
      <c r="Q2985" s="199" t="s">
        <v>322</v>
      </c>
      <c r="R2985" s="199" t="s">
        <v>52</v>
      </c>
      <c r="S2985" s="195">
        <v>0.13190579375514536</v>
      </c>
      <c r="T2985" s="195">
        <v>0.73143962733543166</v>
      </c>
      <c r="U2985" s="195">
        <v>0.18033722651268735</v>
      </c>
      <c r="V2985" s="194">
        <v>0</v>
      </c>
      <c r="W2985" s="194">
        <v>0</v>
      </c>
      <c r="X2985" s="194">
        <v>0</v>
      </c>
      <c r="Y2985" s="194" t="s">
        <v>629</v>
      </c>
      <c r="AM2985" s="200" t="s">
        <v>194</v>
      </c>
      <c r="AN2985" s="199" t="s">
        <v>382</v>
      </c>
      <c r="AO2985" s="197" t="s">
        <v>630</v>
      </c>
      <c r="AP2985" s="199" t="s">
        <v>322</v>
      </c>
      <c r="AQ2985" s="199" t="s">
        <v>52</v>
      </c>
      <c r="AR2985" s="195">
        <v>7.3648252209880098</v>
      </c>
      <c r="AS2985" s="195">
        <v>0.62772330889856043</v>
      </c>
      <c r="AT2985" s="195">
        <v>11.732597972044017</v>
      </c>
      <c r="AU2985" s="194">
        <v>0</v>
      </c>
      <c r="AV2985" s="194">
        <v>0</v>
      </c>
      <c r="AW2985" s="194">
        <v>0</v>
      </c>
      <c r="AX2985" s="194" t="s">
        <v>638</v>
      </c>
    </row>
    <row r="2986" spans="14:50" ht="16.5" thickBot="1" x14ac:dyDescent="0.3">
      <c r="N2986" s="200" t="s">
        <v>194</v>
      </c>
      <c r="O2986" s="199" t="s">
        <v>374</v>
      </c>
      <c r="P2986" s="197" t="s">
        <v>630</v>
      </c>
      <c r="Q2986" s="199" t="s">
        <v>321</v>
      </c>
      <c r="R2986" s="199" t="s">
        <v>52</v>
      </c>
      <c r="S2986" s="195">
        <v>0.13190579375514536</v>
      </c>
      <c r="T2986" s="195">
        <v>0.73143962733543166</v>
      </c>
      <c r="U2986" s="195">
        <v>0.18033722651268735</v>
      </c>
      <c r="V2986" s="194">
        <v>0</v>
      </c>
      <c r="W2986" s="194">
        <v>0</v>
      </c>
      <c r="X2986" s="194">
        <v>0</v>
      </c>
      <c r="Y2986" s="194" t="s">
        <v>629</v>
      </c>
      <c r="AM2986" s="200" t="s">
        <v>194</v>
      </c>
      <c r="AN2986" s="199" t="s">
        <v>382</v>
      </c>
      <c r="AO2986" s="197" t="s">
        <v>630</v>
      </c>
      <c r="AP2986" s="199" t="s">
        <v>321</v>
      </c>
      <c r="AQ2986" s="199" t="s">
        <v>52</v>
      </c>
      <c r="AR2986" s="195">
        <v>7.3648252209880098</v>
      </c>
      <c r="AS2986" s="195">
        <v>0.62772330889856032</v>
      </c>
      <c r="AT2986" s="195">
        <v>11.732597972044019</v>
      </c>
      <c r="AU2986" s="194">
        <v>0</v>
      </c>
      <c r="AV2986" s="194">
        <v>0</v>
      </c>
      <c r="AW2986" s="194">
        <v>0</v>
      </c>
      <c r="AX2986" s="194" t="s">
        <v>638</v>
      </c>
    </row>
    <row r="2987" spans="14:50" ht="16.5" thickBot="1" x14ac:dyDescent="0.3">
      <c r="N2987" s="200" t="s">
        <v>194</v>
      </c>
      <c r="O2987" s="199" t="s">
        <v>374</v>
      </c>
      <c r="P2987" s="197" t="s">
        <v>630</v>
      </c>
      <c r="Q2987" s="199" t="s">
        <v>320</v>
      </c>
      <c r="R2987" s="199" t="s">
        <v>52</v>
      </c>
      <c r="S2987" s="195">
        <v>0.13190579375514536</v>
      </c>
      <c r="T2987" s="195">
        <v>0.73143962733543166</v>
      </c>
      <c r="U2987" s="195">
        <v>0.18033722651268735</v>
      </c>
      <c r="V2987" s="194">
        <v>0</v>
      </c>
      <c r="W2987" s="194">
        <v>0</v>
      </c>
      <c r="X2987" s="194">
        <v>0</v>
      </c>
      <c r="Y2987" s="194" t="s">
        <v>629</v>
      </c>
      <c r="AM2987" s="200" t="s">
        <v>194</v>
      </c>
      <c r="AN2987" s="199" t="s">
        <v>382</v>
      </c>
      <c r="AO2987" s="197" t="s">
        <v>630</v>
      </c>
      <c r="AP2987" s="199" t="s">
        <v>320</v>
      </c>
      <c r="AQ2987" s="199" t="s">
        <v>52</v>
      </c>
      <c r="AR2987" s="195">
        <v>7.3648252209880098</v>
      </c>
      <c r="AS2987" s="195">
        <v>0.62772330889856032</v>
      </c>
      <c r="AT2987" s="195">
        <v>11.732597972044017</v>
      </c>
      <c r="AU2987" s="194">
        <v>0</v>
      </c>
      <c r="AV2987" s="194">
        <v>0</v>
      </c>
      <c r="AW2987" s="194">
        <v>0</v>
      </c>
      <c r="AX2987" s="194" t="s">
        <v>638</v>
      </c>
    </row>
    <row r="2988" spans="14:50" ht="16.5" thickBot="1" x14ac:dyDescent="0.3">
      <c r="N2988" s="200" t="s">
        <v>194</v>
      </c>
      <c r="O2988" s="199" t="s">
        <v>374</v>
      </c>
      <c r="P2988" s="197" t="s">
        <v>630</v>
      </c>
      <c r="Q2988" s="199" t="s">
        <v>319</v>
      </c>
      <c r="R2988" s="199" t="s">
        <v>52</v>
      </c>
      <c r="S2988" s="195">
        <v>0.13190579375514536</v>
      </c>
      <c r="T2988" s="195">
        <v>0.73143962733543166</v>
      </c>
      <c r="U2988" s="195">
        <v>0.18033722651268735</v>
      </c>
      <c r="V2988" s="194">
        <v>0</v>
      </c>
      <c r="W2988" s="194">
        <v>0</v>
      </c>
      <c r="X2988" s="194">
        <v>0</v>
      </c>
      <c r="Y2988" s="194" t="s">
        <v>629</v>
      </c>
      <c r="AM2988" s="200" t="s">
        <v>194</v>
      </c>
      <c r="AN2988" s="199" t="s">
        <v>382</v>
      </c>
      <c r="AO2988" s="197" t="s">
        <v>630</v>
      </c>
      <c r="AP2988" s="199" t="s">
        <v>319</v>
      </c>
      <c r="AQ2988" s="199" t="s">
        <v>52</v>
      </c>
      <c r="AR2988" s="195">
        <v>7.3648252209880098</v>
      </c>
      <c r="AS2988" s="195">
        <v>0.62772330889856043</v>
      </c>
      <c r="AT2988" s="195">
        <v>11.732597972044015</v>
      </c>
      <c r="AU2988" s="194">
        <v>0</v>
      </c>
      <c r="AV2988" s="194">
        <v>0</v>
      </c>
      <c r="AW2988" s="194">
        <v>0</v>
      </c>
      <c r="AX2988" s="194" t="s">
        <v>638</v>
      </c>
    </row>
    <row r="2989" spans="14:50" ht="16.5" thickBot="1" x14ac:dyDescent="0.3">
      <c r="N2989" s="200" t="s">
        <v>194</v>
      </c>
      <c r="O2989" s="199" t="s">
        <v>374</v>
      </c>
      <c r="P2989" s="197" t="s">
        <v>630</v>
      </c>
      <c r="Q2989" s="199" t="s">
        <v>318</v>
      </c>
      <c r="R2989" s="199" t="s">
        <v>52</v>
      </c>
      <c r="S2989" s="195">
        <v>0.13190579375514536</v>
      </c>
      <c r="T2989" s="195">
        <v>0.73143962733543166</v>
      </c>
      <c r="U2989" s="195">
        <v>0.18033722651268735</v>
      </c>
      <c r="V2989" s="194">
        <v>0</v>
      </c>
      <c r="W2989" s="194">
        <v>0</v>
      </c>
      <c r="X2989" s="194">
        <v>0</v>
      </c>
      <c r="Y2989" s="194" t="s">
        <v>629</v>
      </c>
      <c r="AM2989" s="200" t="s">
        <v>194</v>
      </c>
      <c r="AN2989" s="199" t="s">
        <v>382</v>
      </c>
      <c r="AO2989" s="197" t="s">
        <v>630</v>
      </c>
      <c r="AP2989" s="199" t="s">
        <v>318</v>
      </c>
      <c r="AQ2989" s="199" t="s">
        <v>52</v>
      </c>
      <c r="AR2989" s="195">
        <v>7.364825220988009</v>
      </c>
      <c r="AS2989" s="195">
        <v>0.62772330889856032</v>
      </c>
      <c r="AT2989" s="195">
        <v>11.732597972044015</v>
      </c>
      <c r="AU2989" s="194">
        <v>0</v>
      </c>
      <c r="AV2989" s="194">
        <v>0</v>
      </c>
      <c r="AW2989" s="194">
        <v>0</v>
      </c>
      <c r="AX2989" s="194" t="s">
        <v>638</v>
      </c>
    </row>
    <row r="2990" spans="14:50" ht="16.5" thickBot="1" x14ac:dyDescent="0.3">
      <c r="N2990" s="200" t="s">
        <v>194</v>
      </c>
      <c r="O2990" s="199" t="s">
        <v>374</v>
      </c>
      <c r="P2990" s="197" t="s">
        <v>630</v>
      </c>
      <c r="Q2990" s="199" t="s">
        <v>317</v>
      </c>
      <c r="R2990" s="199" t="s">
        <v>52</v>
      </c>
      <c r="S2990" s="195">
        <v>0.13763989942930099</v>
      </c>
      <c r="T2990" s="195">
        <v>0.7570835819082945</v>
      </c>
      <c r="U2990" s="195">
        <v>0.18180277940035069</v>
      </c>
      <c r="V2990" s="194">
        <v>0</v>
      </c>
      <c r="W2990" s="194">
        <v>0</v>
      </c>
      <c r="X2990" s="194">
        <v>0</v>
      </c>
      <c r="Y2990" s="194" t="s">
        <v>629</v>
      </c>
      <c r="AM2990" s="200" t="s">
        <v>194</v>
      </c>
      <c r="AN2990" s="199" t="s">
        <v>382</v>
      </c>
      <c r="AO2990" s="197" t="s">
        <v>630</v>
      </c>
      <c r="AP2990" s="199" t="s">
        <v>317</v>
      </c>
      <c r="AQ2990" s="199" t="s">
        <v>52</v>
      </c>
      <c r="AR2990" s="195">
        <v>7.364825220988009</v>
      </c>
      <c r="AS2990" s="195">
        <v>0.62772330889856032</v>
      </c>
      <c r="AT2990" s="195">
        <v>11.732597972044017</v>
      </c>
      <c r="AU2990" s="194">
        <v>0</v>
      </c>
      <c r="AV2990" s="194">
        <v>0</v>
      </c>
      <c r="AW2990" s="194">
        <v>0</v>
      </c>
      <c r="AX2990" s="194" t="s">
        <v>638</v>
      </c>
    </row>
    <row r="2991" spans="14:50" ht="16.5" thickBot="1" x14ac:dyDescent="0.3">
      <c r="N2991" s="200" t="s">
        <v>194</v>
      </c>
      <c r="O2991" s="199" t="s">
        <v>374</v>
      </c>
      <c r="P2991" s="197" t="s">
        <v>630</v>
      </c>
      <c r="Q2991" s="199" t="s">
        <v>74</v>
      </c>
      <c r="R2991" s="199" t="s">
        <v>52</v>
      </c>
      <c r="S2991" s="195">
        <v>0.13273422335923965</v>
      </c>
      <c r="T2991" s="195">
        <v>0.73840053606498601</v>
      </c>
      <c r="U2991" s="195">
        <v>0.17975911023384986</v>
      </c>
      <c r="V2991" s="194">
        <v>0</v>
      </c>
      <c r="W2991" s="194">
        <v>0</v>
      </c>
      <c r="X2991" s="194">
        <v>0</v>
      </c>
      <c r="Y2991" s="194" t="s">
        <v>629</v>
      </c>
      <c r="AM2991" s="200" t="s">
        <v>194</v>
      </c>
      <c r="AN2991" s="199" t="s">
        <v>382</v>
      </c>
      <c r="AO2991" s="197" t="s">
        <v>630</v>
      </c>
      <c r="AP2991" s="199" t="s">
        <v>74</v>
      </c>
      <c r="AQ2991" s="199" t="s">
        <v>52</v>
      </c>
      <c r="AR2991" s="195">
        <v>7.3648252209880098</v>
      </c>
      <c r="AS2991" s="195">
        <v>0.62772330889856032</v>
      </c>
      <c r="AT2991" s="195">
        <v>11.732597972044019</v>
      </c>
      <c r="AU2991" s="194">
        <v>0</v>
      </c>
      <c r="AV2991" s="194">
        <v>0</v>
      </c>
      <c r="AW2991" s="194">
        <v>0</v>
      </c>
      <c r="AX2991" s="194" t="s">
        <v>638</v>
      </c>
    </row>
    <row r="2992" spans="14:50" ht="16.5" thickBot="1" x14ac:dyDescent="0.3">
      <c r="N2992" s="200" t="s">
        <v>194</v>
      </c>
      <c r="O2992" s="199" t="s">
        <v>374</v>
      </c>
      <c r="P2992" s="197" t="s">
        <v>630</v>
      </c>
      <c r="Q2992" s="199" t="s">
        <v>316</v>
      </c>
      <c r="R2992" s="199" t="s">
        <v>52</v>
      </c>
      <c r="S2992" s="195">
        <v>0.13190579375514536</v>
      </c>
      <c r="T2992" s="195">
        <v>0.73143962733543166</v>
      </c>
      <c r="U2992" s="195">
        <v>0.18033722651268735</v>
      </c>
      <c r="V2992" s="194">
        <v>0</v>
      </c>
      <c r="W2992" s="194">
        <v>0</v>
      </c>
      <c r="X2992" s="194">
        <v>0</v>
      </c>
      <c r="Y2992" s="194" t="s">
        <v>629</v>
      </c>
      <c r="AM2992" s="200" t="s">
        <v>194</v>
      </c>
      <c r="AN2992" s="199" t="s">
        <v>382</v>
      </c>
      <c r="AO2992" s="197" t="s">
        <v>630</v>
      </c>
      <c r="AP2992" s="199" t="s">
        <v>316</v>
      </c>
      <c r="AQ2992" s="199" t="s">
        <v>52</v>
      </c>
      <c r="AR2992" s="195">
        <v>7.3648252209880098</v>
      </c>
      <c r="AS2992" s="195">
        <v>0.62772330889856054</v>
      </c>
      <c r="AT2992" s="195">
        <v>11.732597972044015</v>
      </c>
      <c r="AU2992" s="194">
        <v>0</v>
      </c>
      <c r="AV2992" s="194">
        <v>0</v>
      </c>
      <c r="AW2992" s="194">
        <v>0</v>
      </c>
      <c r="AX2992" s="194" t="s">
        <v>638</v>
      </c>
    </row>
    <row r="2993" spans="14:50" ht="16.5" thickBot="1" x14ac:dyDescent="0.3">
      <c r="N2993" s="200" t="s">
        <v>194</v>
      </c>
      <c r="O2993" s="199" t="s">
        <v>374</v>
      </c>
      <c r="P2993" s="197" t="s">
        <v>630</v>
      </c>
      <c r="Q2993" s="199" t="s">
        <v>315</v>
      </c>
      <c r="R2993" s="199" t="s">
        <v>52</v>
      </c>
      <c r="S2993" s="195">
        <v>0.13190579375514536</v>
      </c>
      <c r="T2993" s="195">
        <v>0.73143962733543166</v>
      </c>
      <c r="U2993" s="195">
        <v>0.18033722651268735</v>
      </c>
      <c r="V2993" s="194">
        <v>0</v>
      </c>
      <c r="W2993" s="194">
        <v>0</v>
      </c>
      <c r="X2993" s="194">
        <v>0</v>
      </c>
      <c r="Y2993" s="194" t="s">
        <v>629</v>
      </c>
      <c r="AM2993" s="200" t="s">
        <v>194</v>
      </c>
      <c r="AN2993" s="199" t="s">
        <v>382</v>
      </c>
      <c r="AO2993" s="197" t="s">
        <v>630</v>
      </c>
      <c r="AP2993" s="199" t="s">
        <v>315</v>
      </c>
      <c r="AQ2993" s="199" t="s">
        <v>52</v>
      </c>
      <c r="AR2993" s="195">
        <v>7.364825220988009</v>
      </c>
      <c r="AS2993" s="195">
        <v>0.62772330889856021</v>
      </c>
      <c r="AT2993" s="195">
        <v>11.732597972044019</v>
      </c>
      <c r="AU2993" s="194">
        <v>0</v>
      </c>
      <c r="AV2993" s="194">
        <v>0</v>
      </c>
      <c r="AW2993" s="194">
        <v>0</v>
      </c>
      <c r="AX2993" s="194" t="s">
        <v>638</v>
      </c>
    </row>
    <row r="2994" spans="14:50" ht="16.5" thickBot="1" x14ac:dyDescent="0.3">
      <c r="N2994" s="200" t="s">
        <v>194</v>
      </c>
      <c r="O2994" s="199" t="s">
        <v>374</v>
      </c>
      <c r="P2994" s="197" t="s">
        <v>630</v>
      </c>
      <c r="Q2994" s="199" t="s">
        <v>314</v>
      </c>
      <c r="R2994" s="199" t="s">
        <v>52</v>
      </c>
      <c r="S2994" s="195">
        <v>0.13190579375514536</v>
      </c>
      <c r="T2994" s="195">
        <v>0.73143962733543166</v>
      </c>
      <c r="U2994" s="195">
        <v>0.18033722651268735</v>
      </c>
      <c r="V2994" s="194">
        <v>0</v>
      </c>
      <c r="W2994" s="194">
        <v>0</v>
      </c>
      <c r="X2994" s="194">
        <v>0</v>
      </c>
      <c r="Y2994" s="194" t="s">
        <v>629</v>
      </c>
      <c r="AM2994" s="200" t="s">
        <v>194</v>
      </c>
      <c r="AN2994" s="199" t="s">
        <v>382</v>
      </c>
      <c r="AO2994" s="197" t="s">
        <v>630</v>
      </c>
      <c r="AP2994" s="199" t="s">
        <v>314</v>
      </c>
      <c r="AQ2994" s="199" t="s">
        <v>52</v>
      </c>
      <c r="AR2994" s="195">
        <v>7.364825220988009</v>
      </c>
      <c r="AS2994" s="195">
        <v>0.62772330889856032</v>
      </c>
      <c r="AT2994" s="195">
        <v>11.732597972044017</v>
      </c>
      <c r="AU2994" s="194">
        <v>0</v>
      </c>
      <c r="AV2994" s="194">
        <v>0</v>
      </c>
      <c r="AW2994" s="194">
        <v>0</v>
      </c>
      <c r="AX2994" s="194" t="s">
        <v>638</v>
      </c>
    </row>
    <row r="2995" spans="14:50" ht="16.5" thickBot="1" x14ac:dyDescent="0.3">
      <c r="N2995" s="200" t="s">
        <v>194</v>
      </c>
      <c r="O2995" s="199" t="s">
        <v>374</v>
      </c>
      <c r="P2995" s="197" t="s">
        <v>630</v>
      </c>
      <c r="Q2995" s="199" t="s">
        <v>313</v>
      </c>
      <c r="R2995" s="199" t="s">
        <v>52</v>
      </c>
      <c r="S2995" s="195">
        <v>0.13190579375514536</v>
      </c>
      <c r="T2995" s="195">
        <v>0.73143962733543166</v>
      </c>
      <c r="U2995" s="195">
        <v>0.18033722651268735</v>
      </c>
      <c r="V2995" s="194">
        <v>0</v>
      </c>
      <c r="W2995" s="194">
        <v>0</v>
      </c>
      <c r="X2995" s="194">
        <v>0</v>
      </c>
      <c r="Y2995" s="194" t="s">
        <v>629</v>
      </c>
      <c r="AM2995" s="200" t="s">
        <v>194</v>
      </c>
      <c r="AN2995" s="199" t="s">
        <v>382</v>
      </c>
      <c r="AO2995" s="197" t="s">
        <v>630</v>
      </c>
      <c r="AP2995" s="199" t="s">
        <v>313</v>
      </c>
      <c r="AQ2995" s="199" t="s">
        <v>52</v>
      </c>
      <c r="AR2995" s="195">
        <v>7.364825220988009</v>
      </c>
      <c r="AS2995" s="195">
        <v>0.62772330889856021</v>
      </c>
      <c r="AT2995" s="195">
        <v>11.732597972044019</v>
      </c>
      <c r="AU2995" s="194">
        <v>0</v>
      </c>
      <c r="AV2995" s="194">
        <v>0</v>
      </c>
      <c r="AW2995" s="194">
        <v>0</v>
      </c>
      <c r="AX2995" s="194" t="s">
        <v>638</v>
      </c>
    </row>
    <row r="2996" spans="14:50" ht="16.5" thickBot="1" x14ac:dyDescent="0.3">
      <c r="N2996" s="200" t="s">
        <v>194</v>
      </c>
      <c r="O2996" s="199" t="s">
        <v>374</v>
      </c>
      <c r="P2996" s="197" t="s">
        <v>630</v>
      </c>
      <c r="Q2996" s="199" t="s">
        <v>312</v>
      </c>
      <c r="R2996" s="199" t="s">
        <v>52</v>
      </c>
      <c r="S2996" s="195">
        <v>0.13273422335923965</v>
      </c>
      <c r="T2996" s="195">
        <v>0.73840053606498601</v>
      </c>
      <c r="U2996" s="195">
        <v>0.17975911023384986</v>
      </c>
      <c r="V2996" s="194">
        <v>0</v>
      </c>
      <c r="W2996" s="194">
        <v>0</v>
      </c>
      <c r="X2996" s="194">
        <v>0</v>
      </c>
      <c r="Y2996" s="194" t="s">
        <v>629</v>
      </c>
      <c r="AM2996" s="200" t="s">
        <v>194</v>
      </c>
      <c r="AN2996" s="199" t="s">
        <v>382</v>
      </c>
      <c r="AO2996" s="197" t="s">
        <v>630</v>
      </c>
      <c r="AP2996" s="199" t="s">
        <v>312</v>
      </c>
      <c r="AQ2996" s="199" t="s">
        <v>52</v>
      </c>
      <c r="AR2996" s="195">
        <v>7.3648252209880098</v>
      </c>
      <c r="AS2996" s="195">
        <v>0.62772330889856032</v>
      </c>
      <c r="AT2996" s="195">
        <v>11.732597972044019</v>
      </c>
      <c r="AU2996" s="194">
        <v>0</v>
      </c>
      <c r="AV2996" s="194">
        <v>0</v>
      </c>
      <c r="AW2996" s="194">
        <v>0</v>
      </c>
      <c r="AX2996" s="194" t="s">
        <v>638</v>
      </c>
    </row>
    <row r="2997" spans="14:50" ht="16.5" thickBot="1" x14ac:dyDescent="0.3">
      <c r="N2997" s="200" t="s">
        <v>194</v>
      </c>
      <c r="O2997" s="199" t="s">
        <v>60</v>
      </c>
      <c r="P2997" s="197" t="s">
        <v>630</v>
      </c>
      <c r="Q2997" s="199" t="s">
        <v>323</v>
      </c>
      <c r="R2997" s="199" t="s">
        <v>55</v>
      </c>
      <c r="S2997" s="195">
        <v>0.40222000325734047</v>
      </c>
      <c r="T2997" s="195">
        <v>0.73228826396971292</v>
      </c>
      <c r="U2997" s="195">
        <v>0.54926457659845296</v>
      </c>
      <c r="V2997" s="194">
        <v>0</v>
      </c>
      <c r="W2997" s="194">
        <v>0</v>
      </c>
      <c r="X2997" s="194">
        <v>0</v>
      </c>
      <c r="Y2997" s="194" t="s">
        <v>629</v>
      </c>
      <c r="AM2997" s="200" t="s">
        <v>194</v>
      </c>
      <c r="AN2997" s="199" t="s">
        <v>329</v>
      </c>
      <c r="AO2997" s="197" t="s">
        <v>630</v>
      </c>
      <c r="AP2997" s="199" t="s">
        <v>323</v>
      </c>
      <c r="AQ2997" s="199" t="s">
        <v>55</v>
      </c>
      <c r="AR2997" s="195">
        <v>0.8988402988203773</v>
      </c>
      <c r="AS2997" s="195">
        <v>0.59168457130333851</v>
      </c>
      <c r="AT2997" s="195">
        <v>1.5191207315756918</v>
      </c>
      <c r="AU2997" s="194">
        <v>0</v>
      </c>
      <c r="AV2997" s="194">
        <v>0</v>
      </c>
      <c r="AW2997" s="194">
        <v>0</v>
      </c>
      <c r="AX2997" s="194" t="s">
        <v>639</v>
      </c>
    </row>
    <row r="2998" spans="14:50" ht="16.5" thickBot="1" x14ac:dyDescent="0.3">
      <c r="N2998" s="200" t="s">
        <v>194</v>
      </c>
      <c r="O2998" s="199" t="s">
        <v>60</v>
      </c>
      <c r="P2998" s="197" t="s">
        <v>630</v>
      </c>
      <c r="Q2998" s="199" t="s">
        <v>322</v>
      </c>
      <c r="R2998" s="199" t="s">
        <v>55</v>
      </c>
      <c r="S2998" s="195">
        <v>0.57419639244617415</v>
      </c>
      <c r="T2998" s="195">
        <v>0.66152017409851183</v>
      </c>
      <c r="U2998" s="195">
        <v>0.8679952855990547</v>
      </c>
      <c r="V2998" s="194">
        <v>0</v>
      </c>
      <c r="W2998" s="194">
        <v>0</v>
      </c>
      <c r="X2998" s="194">
        <v>0</v>
      </c>
      <c r="Y2998" s="194" t="s">
        <v>629</v>
      </c>
      <c r="AM2998" s="200" t="s">
        <v>194</v>
      </c>
      <c r="AN2998" s="199" t="s">
        <v>329</v>
      </c>
      <c r="AO2998" s="197" t="s">
        <v>630</v>
      </c>
      <c r="AP2998" s="199" t="s">
        <v>321</v>
      </c>
      <c r="AQ2998" s="199" t="s">
        <v>55</v>
      </c>
      <c r="AR2998" s="195">
        <v>8.928344223196099</v>
      </c>
      <c r="AS2998" s="195">
        <v>0.58702298222692639</v>
      </c>
      <c r="AT2998" s="195">
        <v>15.209530961335778</v>
      </c>
      <c r="AU2998" s="194">
        <v>0</v>
      </c>
      <c r="AV2998" s="194">
        <v>0</v>
      </c>
      <c r="AW2998" s="194">
        <v>0</v>
      </c>
      <c r="AX2998" s="194" t="s">
        <v>638</v>
      </c>
    </row>
    <row r="2999" spans="14:50" ht="16.5" thickBot="1" x14ac:dyDescent="0.3">
      <c r="N2999" s="200" t="s">
        <v>194</v>
      </c>
      <c r="O2999" s="199" t="s">
        <v>60</v>
      </c>
      <c r="P2999" s="197" t="s">
        <v>630</v>
      </c>
      <c r="Q2999" s="199" t="s">
        <v>321</v>
      </c>
      <c r="R2999" s="199" t="s">
        <v>55</v>
      </c>
      <c r="S2999" s="195">
        <v>4.6325873975005099</v>
      </c>
      <c r="T2999" s="195">
        <v>0.83907928863348569</v>
      </c>
      <c r="U2999" s="195">
        <v>5.5210365221206752</v>
      </c>
      <c r="V2999" s="194">
        <v>0</v>
      </c>
      <c r="W2999" s="194">
        <v>0</v>
      </c>
      <c r="X2999" s="194">
        <v>0</v>
      </c>
      <c r="Y2999" s="194" t="s">
        <v>629</v>
      </c>
      <c r="AM2999" s="200" t="s">
        <v>194</v>
      </c>
      <c r="AN2999" s="199" t="s">
        <v>329</v>
      </c>
      <c r="AO2999" s="197" t="s">
        <v>630</v>
      </c>
      <c r="AP2999" s="199" t="s">
        <v>320</v>
      </c>
      <c r="AQ2999" s="199" t="s">
        <v>55</v>
      </c>
      <c r="AR2999" s="195">
        <v>3.617117915312364</v>
      </c>
      <c r="AS2999" s="195">
        <v>0.5916845713033384</v>
      </c>
      <c r="AT2999" s="195">
        <v>6.1132537347470892</v>
      </c>
      <c r="AU2999" s="194">
        <v>0</v>
      </c>
      <c r="AV2999" s="194">
        <v>0</v>
      </c>
      <c r="AW2999" s="194">
        <v>0</v>
      </c>
      <c r="AX2999" s="194" t="s">
        <v>638</v>
      </c>
    </row>
    <row r="3000" spans="14:50" ht="16.5" thickBot="1" x14ac:dyDescent="0.3">
      <c r="N3000" s="200" t="s">
        <v>194</v>
      </c>
      <c r="O3000" s="199" t="s">
        <v>60</v>
      </c>
      <c r="P3000" s="197" t="s">
        <v>630</v>
      </c>
      <c r="Q3000" s="199" t="s">
        <v>320</v>
      </c>
      <c r="R3000" s="199" t="s">
        <v>55</v>
      </c>
      <c r="S3000" s="195">
        <v>1.5908873806268908</v>
      </c>
      <c r="T3000" s="195">
        <v>0.73228826396971292</v>
      </c>
      <c r="U3000" s="195">
        <v>2.1724878833954508</v>
      </c>
      <c r="V3000" s="194">
        <v>0</v>
      </c>
      <c r="W3000" s="194">
        <v>0</v>
      </c>
      <c r="X3000" s="194">
        <v>0</v>
      </c>
      <c r="Y3000" s="194" t="s">
        <v>629</v>
      </c>
      <c r="AM3000" s="200" t="s">
        <v>194</v>
      </c>
      <c r="AN3000" s="199" t="s">
        <v>329</v>
      </c>
      <c r="AO3000" s="197" t="s">
        <v>630</v>
      </c>
      <c r="AP3000" s="199" t="s">
        <v>319</v>
      </c>
      <c r="AQ3000" s="199" t="s">
        <v>55</v>
      </c>
      <c r="AR3000" s="195">
        <v>3.8662892445092609</v>
      </c>
      <c r="AS3000" s="195">
        <v>0.61375031515054657</v>
      </c>
      <c r="AT3000" s="195">
        <v>6.299449709546626</v>
      </c>
      <c r="AU3000" s="194">
        <v>0</v>
      </c>
      <c r="AV3000" s="194">
        <v>0</v>
      </c>
      <c r="AW3000" s="194">
        <v>0</v>
      </c>
      <c r="AX3000" s="194" t="s">
        <v>638</v>
      </c>
    </row>
    <row r="3001" spans="14:50" ht="16.5" thickBot="1" x14ac:dyDescent="0.3">
      <c r="N3001" s="200" t="s">
        <v>194</v>
      </c>
      <c r="O3001" s="199" t="s">
        <v>60</v>
      </c>
      <c r="P3001" s="197" t="s">
        <v>630</v>
      </c>
      <c r="Q3001" s="199" t="s">
        <v>319</v>
      </c>
      <c r="R3001" s="199" t="s">
        <v>55</v>
      </c>
      <c r="S3001" s="195">
        <v>1.5285620472064185</v>
      </c>
      <c r="T3001" s="195">
        <v>0.66152017409851172</v>
      </c>
      <c r="U3001" s="195">
        <v>2.310680924114628</v>
      </c>
      <c r="V3001" s="194">
        <v>0</v>
      </c>
      <c r="W3001" s="194">
        <v>0</v>
      </c>
      <c r="X3001" s="194">
        <v>0</v>
      </c>
      <c r="Y3001" s="194" t="s">
        <v>629</v>
      </c>
      <c r="AM3001" s="200" t="s">
        <v>194</v>
      </c>
      <c r="AN3001" s="199" t="s">
        <v>329</v>
      </c>
      <c r="AO3001" s="197" t="s">
        <v>630</v>
      </c>
      <c r="AP3001" s="199" t="s">
        <v>318</v>
      </c>
      <c r="AQ3001" s="199" t="s">
        <v>55</v>
      </c>
      <c r="AR3001" s="195">
        <v>4.0781555557668474</v>
      </c>
      <c r="AS3001" s="195">
        <v>0.59168457130333851</v>
      </c>
      <c r="AT3001" s="195">
        <v>6.8924487024964227</v>
      </c>
      <c r="AU3001" s="194">
        <v>0</v>
      </c>
      <c r="AV3001" s="194">
        <v>0</v>
      </c>
      <c r="AW3001" s="194">
        <v>0</v>
      </c>
      <c r="AX3001" s="194" t="s">
        <v>638</v>
      </c>
    </row>
    <row r="3002" spans="14:50" ht="16.5" thickBot="1" x14ac:dyDescent="0.3">
      <c r="N3002" s="200" t="s">
        <v>194</v>
      </c>
      <c r="O3002" s="199" t="s">
        <v>60</v>
      </c>
      <c r="P3002" s="197" t="s">
        <v>630</v>
      </c>
      <c r="Q3002" s="199" t="s">
        <v>318</v>
      </c>
      <c r="R3002" s="199" t="s">
        <v>55</v>
      </c>
      <c r="S3002" s="195">
        <v>1.8390827532302376</v>
      </c>
      <c r="T3002" s="195">
        <v>0.73228826396971303</v>
      </c>
      <c r="U3002" s="195">
        <v>2.5114191278453983</v>
      </c>
      <c r="V3002" s="194">
        <v>0</v>
      </c>
      <c r="W3002" s="194">
        <v>0</v>
      </c>
      <c r="X3002" s="194">
        <v>0</v>
      </c>
      <c r="Y3002" s="194" t="s">
        <v>629</v>
      </c>
      <c r="AM3002" s="200" t="s">
        <v>194</v>
      </c>
      <c r="AN3002" s="199" t="s">
        <v>329</v>
      </c>
      <c r="AO3002" s="197" t="s">
        <v>630</v>
      </c>
      <c r="AP3002" s="199" t="s">
        <v>317</v>
      </c>
      <c r="AQ3002" s="199" t="s">
        <v>55</v>
      </c>
      <c r="AR3002" s="195">
        <v>2.0598284990398881</v>
      </c>
      <c r="AS3002" s="195">
        <v>0.58702298222692628</v>
      </c>
      <c r="AT3002" s="195">
        <v>3.5089401290997788</v>
      </c>
      <c r="AU3002" s="194">
        <v>0</v>
      </c>
      <c r="AV3002" s="194">
        <v>0</v>
      </c>
      <c r="AW3002" s="194">
        <v>0</v>
      </c>
      <c r="AX3002" s="194" t="s">
        <v>638</v>
      </c>
    </row>
    <row r="3003" spans="14:50" ht="16.5" thickBot="1" x14ac:dyDescent="0.3">
      <c r="N3003" s="200" t="s">
        <v>194</v>
      </c>
      <c r="O3003" s="199" t="s">
        <v>60</v>
      </c>
      <c r="P3003" s="197" t="s">
        <v>630</v>
      </c>
      <c r="Q3003" s="199" t="s">
        <v>317</v>
      </c>
      <c r="R3003" s="199" t="s">
        <v>55</v>
      </c>
      <c r="S3003" s="195">
        <v>0.71606398385683823</v>
      </c>
      <c r="T3003" s="195">
        <v>0.55500109501437422</v>
      </c>
      <c r="U3003" s="195">
        <v>1.2902028307498972</v>
      </c>
      <c r="V3003" s="194">
        <v>0</v>
      </c>
      <c r="W3003" s="194">
        <v>0</v>
      </c>
      <c r="X3003" s="194">
        <v>0</v>
      </c>
      <c r="Y3003" s="194" t="s">
        <v>629</v>
      </c>
      <c r="AM3003" s="200" t="s">
        <v>194</v>
      </c>
      <c r="AN3003" s="199" t="s">
        <v>329</v>
      </c>
      <c r="AO3003" s="197" t="s">
        <v>630</v>
      </c>
      <c r="AP3003" s="199" t="s">
        <v>74</v>
      </c>
      <c r="AQ3003" s="199" t="s">
        <v>55</v>
      </c>
      <c r="AR3003" s="195">
        <v>2.7852814204126441</v>
      </c>
      <c r="AS3003" s="195">
        <v>0.59168457130333851</v>
      </c>
      <c r="AT3003" s="195">
        <v>4.7073754420828324</v>
      </c>
      <c r="AU3003" s="194">
        <v>0</v>
      </c>
      <c r="AV3003" s="194">
        <v>0</v>
      </c>
      <c r="AW3003" s="194">
        <v>0</v>
      </c>
      <c r="AX3003" s="194" t="s">
        <v>638</v>
      </c>
    </row>
    <row r="3004" spans="14:50" ht="16.5" thickBot="1" x14ac:dyDescent="0.3">
      <c r="N3004" s="200" t="s">
        <v>194</v>
      </c>
      <c r="O3004" s="199" t="s">
        <v>60</v>
      </c>
      <c r="P3004" s="197" t="s">
        <v>630</v>
      </c>
      <c r="Q3004" s="199" t="s">
        <v>74</v>
      </c>
      <c r="R3004" s="199" t="s">
        <v>55</v>
      </c>
      <c r="S3004" s="195">
        <v>1.2903245703335442</v>
      </c>
      <c r="T3004" s="195">
        <v>0.73228826396971292</v>
      </c>
      <c r="U3004" s="195">
        <v>1.7620445852002775</v>
      </c>
      <c r="V3004" s="194">
        <v>0</v>
      </c>
      <c r="W3004" s="194">
        <v>0</v>
      </c>
      <c r="X3004" s="194">
        <v>0</v>
      </c>
      <c r="Y3004" s="194" t="s">
        <v>629</v>
      </c>
      <c r="AM3004" s="200" t="s">
        <v>194</v>
      </c>
      <c r="AN3004" s="199" t="s">
        <v>329</v>
      </c>
      <c r="AO3004" s="197" t="s">
        <v>630</v>
      </c>
      <c r="AP3004" s="199" t="s">
        <v>316</v>
      </c>
      <c r="AQ3004" s="199" t="s">
        <v>55</v>
      </c>
      <c r="AR3004" s="195">
        <v>3.7321714756766893</v>
      </c>
      <c r="AS3004" s="195">
        <v>0.5916845713033384</v>
      </c>
      <c r="AT3004" s="195">
        <v>6.3077045721432548</v>
      </c>
      <c r="AU3004" s="194">
        <v>0</v>
      </c>
      <c r="AV3004" s="194">
        <v>0</v>
      </c>
      <c r="AW3004" s="194">
        <v>0</v>
      </c>
      <c r="AX3004" s="194" t="s">
        <v>638</v>
      </c>
    </row>
    <row r="3005" spans="14:50" ht="16.5" thickBot="1" x14ac:dyDescent="0.3">
      <c r="N3005" s="200" t="s">
        <v>194</v>
      </c>
      <c r="O3005" s="199" t="s">
        <v>60</v>
      </c>
      <c r="P3005" s="197" t="s">
        <v>630</v>
      </c>
      <c r="Q3005" s="199" t="s">
        <v>316</v>
      </c>
      <c r="R3005" s="199" t="s">
        <v>55</v>
      </c>
      <c r="S3005" s="195">
        <v>1.7138824286595511</v>
      </c>
      <c r="T3005" s="195">
        <v>0.7322882639697128</v>
      </c>
      <c r="U3005" s="195">
        <v>2.3404477621539987</v>
      </c>
      <c r="V3005" s="194">
        <v>0</v>
      </c>
      <c r="W3005" s="194">
        <v>0</v>
      </c>
      <c r="X3005" s="194">
        <v>0</v>
      </c>
      <c r="Y3005" s="194" t="s">
        <v>629</v>
      </c>
      <c r="AM3005" s="200" t="s">
        <v>194</v>
      </c>
      <c r="AN3005" s="199" t="s">
        <v>329</v>
      </c>
      <c r="AO3005" s="197" t="s">
        <v>630</v>
      </c>
      <c r="AP3005" s="199" t="s">
        <v>315</v>
      </c>
      <c r="AQ3005" s="199" t="s">
        <v>55</v>
      </c>
      <c r="AR3005" s="195">
        <v>8.629242336479841</v>
      </c>
      <c r="AS3005" s="195">
        <v>0.58702298222692639</v>
      </c>
      <c r="AT3005" s="195">
        <v>14.700007661955592</v>
      </c>
      <c r="AU3005" s="194">
        <v>0</v>
      </c>
      <c r="AV3005" s="194">
        <v>0</v>
      </c>
      <c r="AW3005" s="194">
        <v>0</v>
      </c>
      <c r="AX3005" s="194" t="s">
        <v>638</v>
      </c>
    </row>
    <row r="3006" spans="14:50" ht="16.5" thickBot="1" x14ac:dyDescent="0.3">
      <c r="N3006" s="200" t="s">
        <v>194</v>
      </c>
      <c r="O3006" s="199" t="s">
        <v>60</v>
      </c>
      <c r="P3006" s="197" t="s">
        <v>630</v>
      </c>
      <c r="Q3006" s="199" t="s">
        <v>315</v>
      </c>
      <c r="R3006" s="199" t="s">
        <v>55</v>
      </c>
      <c r="S3006" s="195">
        <v>3.8617474882144314</v>
      </c>
      <c r="T3006" s="195">
        <v>0.83907928863348591</v>
      </c>
      <c r="U3006" s="195">
        <v>4.602363019236984</v>
      </c>
      <c r="V3006" s="194">
        <v>0</v>
      </c>
      <c r="W3006" s="194">
        <v>0</v>
      </c>
      <c r="X3006" s="194">
        <v>0</v>
      </c>
      <c r="Y3006" s="194" t="s">
        <v>629</v>
      </c>
      <c r="AM3006" s="200" t="s">
        <v>194</v>
      </c>
      <c r="AN3006" s="199" t="s">
        <v>329</v>
      </c>
      <c r="AO3006" s="197" t="s">
        <v>630</v>
      </c>
      <c r="AP3006" s="199" t="s">
        <v>314</v>
      </c>
      <c r="AQ3006" s="199" t="s">
        <v>55</v>
      </c>
      <c r="AR3006" s="195">
        <v>1.6730341903773438</v>
      </c>
      <c r="AS3006" s="195">
        <v>0.58702298222692628</v>
      </c>
      <c r="AT3006" s="195">
        <v>2.8500318403728131</v>
      </c>
      <c r="AU3006" s="194">
        <v>0</v>
      </c>
      <c r="AV3006" s="194">
        <v>0</v>
      </c>
      <c r="AW3006" s="194">
        <v>0</v>
      </c>
      <c r="AX3006" s="194" t="s">
        <v>638</v>
      </c>
    </row>
    <row r="3007" spans="14:50" ht="16.5" thickBot="1" x14ac:dyDescent="0.3">
      <c r="N3007" s="200" t="s">
        <v>194</v>
      </c>
      <c r="O3007" s="199" t="s">
        <v>60</v>
      </c>
      <c r="P3007" s="197" t="s">
        <v>630</v>
      </c>
      <c r="Q3007" s="199" t="s">
        <v>314</v>
      </c>
      <c r="R3007" s="199" t="s">
        <v>55</v>
      </c>
      <c r="S3007" s="195">
        <v>0.843358630898835</v>
      </c>
      <c r="T3007" s="195">
        <v>0.8390792886334858</v>
      </c>
      <c r="U3007" s="195">
        <v>1.0051000451605931</v>
      </c>
      <c r="V3007" s="194">
        <v>0</v>
      </c>
      <c r="W3007" s="194">
        <v>0</v>
      </c>
      <c r="X3007" s="194">
        <v>0</v>
      </c>
      <c r="Y3007" s="194" t="s">
        <v>629</v>
      </c>
      <c r="AM3007" s="200" t="s">
        <v>194</v>
      </c>
      <c r="AN3007" s="199" t="s">
        <v>329</v>
      </c>
      <c r="AO3007" s="197" t="s">
        <v>630</v>
      </c>
      <c r="AP3007" s="199" t="s">
        <v>312</v>
      </c>
      <c r="AQ3007" s="199" t="s">
        <v>55</v>
      </c>
      <c r="AR3007" s="195">
        <v>0.43855301863838192</v>
      </c>
      <c r="AS3007" s="195">
        <v>0.59168457130333862</v>
      </c>
      <c r="AT3007" s="195">
        <v>0.74119393999467531</v>
      </c>
      <c r="AU3007" s="194">
        <v>0</v>
      </c>
      <c r="AV3007" s="194">
        <v>0</v>
      </c>
      <c r="AW3007" s="194">
        <v>0</v>
      </c>
      <c r="AX3007" s="194" t="s">
        <v>639</v>
      </c>
    </row>
    <row r="3008" spans="14:50" ht="16.5" thickBot="1" x14ac:dyDescent="0.3">
      <c r="N3008" s="200" t="s">
        <v>194</v>
      </c>
      <c r="O3008" s="199" t="s">
        <v>60</v>
      </c>
      <c r="P3008" s="197" t="s">
        <v>630</v>
      </c>
      <c r="Q3008" s="199" t="s">
        <v>313</v>
      </c>
      <c r="R3008" s="199" t="s">
        <v>55</v>
      </c>
      <c r="S3008" s="195">
        <v>0.62745237054938729</v>
      </c>
      <c r="T3008" s="195">
        <v>0.73228826396971303</v>
      </c>
      <c r="U3008" s="195">
        <v>0.85683794404676994</v>
      </c>
      <c r="V3008" s="194">
        <v>0</v>
      </c>
      <c r="W3008" s="194">
        <v>0</v>
      </c>
      <c r="X3008" s="194">
        <v>0</v>
      </c>
      <c r="Y3008" s="194" t="s">
        <v>629</v>
      </c>
      <c r="AM3008" s="200" t="s">
        <v>194</v>
      </c>
      <c r="AN3008" s="199" t="s">
        <v>329</v>
      </c>
      <c r="AO3008" s="197" t="s">
        <v>630</v>
      </c>
      <c r="AP3008" s="199" t="s">
        <v>323</v>
      </c>
      <c r="AQ3008" s="199" t="s">
        <v>52</v>
      </c>
      <c r="AR3008" s="195">
        <v>0.8988402988203773</v>
      </c>
      <c r="AS3008" s="195">
        <v>0.59168457130333851</v>
      </c>
      <c r="AT3008" s="195">
        <v>1.5191207315756918</v>
      </c>
      <c r="AU3008" s="194">
        <v>0</v>
      </c>
      <c r="AV3008" s="194">
        <v>0</v>
      </c>
      <c r="AW3008" s="194">
        <v>0</v>
      </c>
      <c r="AX3008" s="194" t="s">
        <v>639</v>
      </c>
    </row>
    <row r="3009" spans="14:50" ht="16.5" thickBot="1" x14ac:dyDescent="0.3">
      <c r="N3009" s="200" t="s">
        <v>194</v>
      </c>
      <c r="O3009" s="199" t="s">
        <v>60</v>
      </c>
      <c r="P3009" s="197" t="s">
        <v>630</v>
      </c>
      <c r="Q3009" s="199" t="s">
        <v>312</v>
      </c>
      <c r="R3009" s="199" t="s">
        <v>55</v>
      </c>
      <c r="S3009" s="195">
        <v>0.20137823843734978</v>
      </c>
      <c r="T3009" s="195">
        <v>0.73228826396971292</v>
      </c>
      <c r="U3009" s="195">
        <v>0.27499858777701058</v>
      </c>
      <c r="V3009" s="194">
        <v>0</v>
      </c>
      <c r="W3009" s="194">
        <v>0</v>
      </c>
      <c r="X3009" s="194">
        <v>0</v>
      </c>
      <c r="Y3009" s="194" t="s">
        <v>629</v>
      </c>
      <c r="AM3009" s="200" t="s">
        <v>194</v>
      </c>
      <c r="AN3009" s="199" t="s">
        <v>329</v>
      </c>
      <c r="AO3009" s="197" t="s">
        <v>630</v>
      </c>
      <c r="AP3009" s="199" t="s">
        <v>321</v>
      </c>
      <c r="AQ3009" s="199" t="s">
        <v>52</v>
      </c>
      <c r="AR3009" s="195">
        <v>8.928344223196099</v>
      </c>
      <c r="AS3009" s="195">
        <v>0.58702298222692639</v>
      </c>
      <c r="AT3009" s="195">
        <v>15.209530961335778</v>
      </c>
      <c r="AU3009" s="194">
        <v>0</v>
      </c>
      <c r="AV3009" s="194">
        <v>0</v>
      </c>
      <c r="AW3009" s="194">
        <v>0</v>
      </c>
      <c r="AX3009" s="194" t="s">
        <v>638</v>
      </c>
    </row>
    <row r="3010" spans="14:50" ht="16.5" thickBot="1" x14ac:dyDescent="0.3">
      <c r="N3010" s="200" t="s">
        <v>194</v>
      </c>
      <c r="O3010" s="199" t="s">
        <v>60</v>
      </c>
      <c r="P3010" s="197" t="s">
        <v>630</v>
      </c>
      <c r="Q3010" s="199" t="s">
        <v>323</v>
      </c>
      <c r="R3010" s="199" t="s">
        <v>52</v>
      </c>
      <c r="S3010" s="195">
        <v>0.40222000325734047</v>
      </c>
      <c r="T3010" s="195">
        <v>0.73228826396971292</v>
      </c>
      <c r="U3010" s="195">
        <v>0.54926457659845296</v>
      </c>
      <c r="V3010" s="194">
        <v>0</v>
      </c>
      <c r="W3010" s="194">
        <v>0</v>
      </c>
      <c r="X3010" s="194">
        <v>0</v>
      </c>
      <c r="Y3010" s="194" t="s">
        <v>629</v>
      </c>
      <c r="AM3010" s="200" t="s">
        <v>194</v>
      </c>
      <c r="AN3010" s="199" t="s">
        <v>329</v>
      </c>
      <c r="AO3010" s="197" t="s">
        <v>630</v>
      </c>
      <c r="AP3010" s="199" t="s">
        <v>320</v>
      </c>
      <c r="AQ3010" s="199" t="s">
        <v>52</v>
      </c>
      <c r="AR3010" s="195">
        <v>3.617117915312364</v>
      </c>
      <c r="AS3010" s="195">
        <v>0.5916845713033384</v>
      </c>
      <c r="AT3010" s="195">
        <v>6.1132537347470892</v>
      </c>
      <c r="AU3010" s="194">
        <v>0</v>
      </c>
      <c r="AV3010" s="194">
        <v>0</v>
      </c>
      <c r="AW3010" s="194">
        <v>0</v>
      </c>
      <c r="AX3010" s="194" t="s">
        <v>638</v>
      </c>
    </row>
    <row r="3011" spans="14:50" ht="16.5" thickBot="1" x14ac:dyDescent="0.3">
      <c r="N3011" s="200" t="s">
        <v>194</v>
      </c>
      <c r="O3011" s="199" t="s">
        <v>60</v>
      </c>
      <c r="P3011" s="197" t="s">
        <v>630</v>
      </c>
      <c r="Q3011" s="199" t="s">
        <v>322</v>
      </c>
      <c r="R3011" s="199" t="s">
        <v>52</v>
      </c>
      <c r="S3011" s="195">
        <v>0.57419639244617415</v>
      </c>
      <c r="T3011" s="195">
        <v>0.66152017409851183</v>
      </c>
      <c r="U3011" s="195">
        <v>0.8679952855990547</v>
      </c>
      <c r="V3011" s="194">
        <v>0</v>
      </c>
      <c r="W3011" s="194">
        <v>0</v>
      </c>
      <c r="X3011" s="194">
        <v>0</v>
      </c>
      <c r="Y3011" s="194" t="s">
        <v>629</v>
      </c>
      <c r="AM3011" s="200" t="s">
        <v>194</v>
      </c>
      <c r="AN3011" s="199" t="s">
        <v>329</v>
      </c>
      <c r="AO3011" s="197" t="s">
        <v>630</v>
      </c>
      <c r="AP3011" s="199" t="s">
        <v>319</v>
      </c>
      <c r="AQ3011" s="199" t="s">
        <v>52</v>
      </c>
      <c r="AR3011" s="195">
        <v>3.8662892445092609</v>
      </c>
      <c r="AS3011" s="195">
        <v>0.61375031515054657</v>
      </c>
      <c r="AT3011" s="195">
        <v>6.299449709546626</v>
      </c>
      <c r="AU3011" s="194">
        <v>0</v>
      </c>
      <c r="AV3011" s="194">
        <v>0</v>
      </c>
      <c r="AW3011" s="194">
        <v>0</v>
      </c>
      <c r="AX3011" s="194" t="s">
        <v>638</v>
      </c>
    </row>
    <row r="3012" spans="14:50" ht="16.5" thickBot="1" x14ac:dyDescent="0.3">
      <c r="N3012" s="200" t="s">
        <v>194</v>
      </c>
      <c r="O3012" s="199" t="s">
        <v>60</v>
      </c>
      <c r="P3012" s="197" t="s">
        <v>630</v>
      </c>
      <c r="Q3012" s="199" t="s">
        <v>321</v>
      </c>
      <c r="R3012" s="199" t="s">
        <v>52</v>
      </c>
      <c r="S3012" s="195">
        <v>4.6325873975005099</v>
      </c>
      <c r="T3012" s="195">
        <v>0.83907928863348569</v>
      </c>
      <c r="U3012" s="195">
        <v>5.5210365221206752</v>
      </c>
      <c r="V3012" s="194">
        <v>0</v>
      </c>
      <c r="W3012" s="194">
        <v>0</v>
      </c>
      <c r="X3012" s="194">
        <v>0</v>
      </c>
      <c r="Y3012" s="194" t="s">
        <v>629</v>
      </c>
      <c r="AM3012" s="200" t="s">
        <v>194</v>
      </c>
      <c r="AN3012" s="199" t="s">
        <v>329</v>
      </c>
      <c r="AO3012" s="197" t="s">
        <v>630</v>
      </c>
      <c r="AP3012" s="199" t="s">
        <v>318</v>
      </c>
      <c r="AQ3012" s="199" t="s">
        <v>52</v>
      </c>
      <c r="AR3012" s="195">
        <v>4.0781555557668474</v>
      </c>
      <c r="AS3012" s="195">
        <v>0.59168457130333851</v>
      </c>
      <c r="AT3012" s="195">
        <v>6.8924487024964227</v>
      </c>
      <c r="AU3012" s="194">
        <v>0</v>
      </c>
      <c r="AV3012" s="194">
        <v>0</v>
      </c>
      <c r="AW3012" s="194">
        <v>0</v>
      </c>
      <c r="AX3012" s="194" t="s">
        <v>638</v>
      </c>
    </row>
    <row r="3013" spans="14:50" ht="16.5" thickBot="1" x14ac:dyDescent="0.3">
      <c r="N3013" s="200" t="s">
        <v>194</v>
      </c>
      <c r="O3013" s="199" t="s">
        <v>60</v>
      </c>
      <c r="P3013" s="197" t="s">
        <v>630</v>
      </c>
      <c r="Q3013" s="199" t="s">
        <v>320</v>
      </c>
      <c r="R3013" s="199" t="s">
        <v>52</v>
      </c>
      <c r="S3013" s="195">
        <v>1.5908873806268908</v>
      </c>
      <c r="T3013" s="195">
        <v>0.73228826396971292</v>
      </c>
      <c r="U3013" s="195">
        <v>2.1724878833954508</v>
      </c>
      <c r="V3013" s="194">
        <v>0</v>
      </c>
      <c r="W3013" s="194">
        <v>0</v>
      </c>
      <c r="X3013" s="194">
        <v>0</v>
      </c>
      <c r="Y3013" s="194" t="s">
        <v>629</v>
      </c>
      <c r="AM3013" s="200" t="s">
        <v>194</v>
      </c>
      <c r="AN3013" s="199" t="s">
        <v>329</v>
      </c>
      <c r="AO3013" s="197" t="s">
        <v>630</v>
      </c>
      <c r="AP3013" s="199" t="s">
        <v>317</v>
      </c>
      <c r="AQ3013" s="199" t="s">
        <v>52</v>
      </c>
      <c r="AR3013" s="195">
        <v>2.0598284990398881</v>
      </c>
      <c r="AS3013" s="195">
        <v>0.58702298222692628</v>
      </c>
      <c r="AT3013" s="195">
        <v>3.5089401290997788</v>
      </c>
      <c r="AU3013" s="194">
        <v>0</v>
      </c>
      <c r="AV3013" s="194">
        <v>0</v>
      </c>
      <c r="AW3013" s="194">
        <v>0</v>
      </c>
      <c r="AX3013" s="194" t="s">
        <v>638</v>
      </c>
    </row>
    <row r="3014" spans="14:50" ht="16.5" thickBot="1" x14ac:dyDescent="0.3">
      <c r="N3014" s="200" t="s">
        <v>194</v>
      </c>
      <c r="O3014" s="199" t="s">
        <v>60</v>
      </c>
      <c r="P3014" s="197" t="s">
        <v>630</v>
      </c>
      <c r="Q3014" s="199" t="s">
        <v>319</v>
      </c>
      <c r="R3014" s="199" t="s">
        <v>52</v>
      </c>
      <c r="S3014" s="195">
        <v>1.5285620472064185</v>
      </c>
      <c r="T3014" s="195">
        <v>0.66152017409851172</v>
      </c>
      <c r="U3014" s="195">
        <v>2.310680924114628</v>
      </c>
      <c r="V3014" s="194">
        <v>0</v>
      </c>
      <c r="W3014" s="194">
        <v>0</v>
      </c>
      <c r="X3014" s="194">
        <v>0</v>
      </c>
      <c r="Y3014" s="194" t="s">
        <v>629</v>
      </c>
      <c r="AM3014" s="200" t="s">
        <v>194</v>
      </c>
      <c r="AN3014" s="199" t="s">
        <v>329</v>
      </c>
      <c r="AO3014" s="197" t="s">
        <v>630</v>
      </c>
      <c r="AP3014" s="199" t="s">
        <v>74</v>
      </c>
      <c r="AQ3014" s="199" t="s">
        <v>52</v>
      </c>
      <c r="AR3014" s="195">
        <v>2.7852814204126441</v>
      </c>
      <c r="AS3014" s="195">
        <v>0.59168457130333851</v>
      </c>
      <c r="AT3014" s="195">
        <v>4.7073754420828324</v>
      </c>
      <c r="AU3014" s="194">
        <v>0</v>
      </c>
      <c r="AV3014" s="194">
        <v>0</v>
      </c>
      <c r="AW3014" s="194">
        <v>0</v>
      </c>
      <c r="AX3014" s="194" t="s">
        <v>638</v>
      </c>
    </row>
    <row r="3015" spans="14:50" ht="16.5" thickBot="1" x14ac:dyDescent="0.3">
      <c r="N3015" s="200" t="s">
        <v>194</v>
      </c>
      <c r="O3015" s="199" t="s">
        <v>60</v>
      </c>
      <c r="P3015" s="197" t="s">
        <v>630</v>
      </c>
      <c r="Q3015" s="199" t="s">
        <v>318</v>
      </c>
      <c r="R3015" s="199" t="s">
        <v>52</v>
      </c>
      <c r="S3015" s="195">
        <v>1.8390827532302376</v>
      </c>
      <c r="T3015" s="195">
        <v>0.73228826396971303</v>
      </c>
      <c r="U3015" s="195">
        <v>2.5114191278453983</v>
      </c>
      <c r="V3015" s="194">
        <v>0</v>
      </c>
      <c r="W3015" s="194">
        <v>0</v>
      </c>
      <c r="X3015" s="194">
        <v>0</v>
      </c>
      <c r="Y3015" s="194" t="s">
        <v>629</v>
      </c>
      <c r="AM3015" s="200" t="s">
        <v>194</v>
      </c>
      <c r="AN3015" s="199" t="s">
        <v>329</v>
      </c>
      <c r="AO3015" s="197" t="s">
        <v>630</v>
      </c>
      <c r="AP3015" s="199" t="s">
        <v>316</v>
      </c>
      <c r="AQ3015" s="199" t="s">
        <v>52</v>
      </c>
      <c r="AR3015" s="195">
        <v>3.7321714756766893</v>
      </c>
      <c r="AS3015" s="195">
        <v>0.5916845713033384</v>
      </c>
      <c r="AT3015" s="195">
        <v>6.3077045721432548</v>
      </c>
      <c r="AU3015" s="194">
        <v>0</v>
      </c>
      <c r="AV3015" s="194">
        <v>0</v>
      </c>
      <c r="AW3015" s="194">
        <v>0</v>
      </c>
      <c r="AX3015" s="194" t="s">
        <v>638</v>
      </c>
    </row>
    <row r="3016" spans="14:50" ht="16.5" thickBot="1" x14ac:dyDescent="0.3">
      <c r="N3016" s="200" t="s">
        <v>194</v>
      </c>
      <c r="O3016" s="199" t="s">
        <v>60</v>
      </c>
      <c r="P3016" s="197" t="s">
        <v>630</v>
      </c>
      <c r="Q3016" s="199" t="s">
        <v>317</v>
      </c>
      <c r="R3016" s="199" t="s">
        <v>52</v>
      </c>
      <c r="S3016" s="195">
        <v>0.71606398385683823</v>
      </c>
      <c r="T3016" s="195">
        <v>0.55500109501437422</v>
      </c>
      <c r="U3016" s="195">
        <v>1.2902028307498972</v>
      </c>
      <c r="V3016" s="194">
        <v>0</v>
      </c>
      <c r="W3016" s="194">
        <v>0</v>
      </c>
      <c r="X3016" s="194">
        <v>0</v>
      </c>
      <c r="Y3016" s="194" t="s">
        <v>629</v>
      </c>
      <c r="AM3016" s="200" t="s">
        <v>194</v>
      </c>
      <c r="AN3016" s="199" t="s">
        <v>329</v>
      </c>
      <c r="AO3016" s="197" t="s">
        <v>630</v>
      </c>
      <c r="AP3016" s="199" t="s">
        <v>315</v>
      </c>
      <c r="AQ3016" s="199" t="s">
        <v>52</v>
      </c>
      <c r="AR3016" s="195">
        <v>8.629242336479841</v>
      </c>
      <c r="AS3016" s="195">
        <v>0.58702298222692639</v>
      </c>
      <c r="AT3016" s="195">
        <v>14.700007661955592</v>
      </c>
      <c r="AU3016" s="194">
        <v>0</v>
      </c>
      <c r="AV3016" s="194">
        <v>0</v>
      </c>
      <c r="AW3016" s="194">
        <v>0</v>
      </c>
      <c r="AX3016" s="194" t="s">
        <v>638</v>
      </c>
    </row>
    <row r="3017" spans="14:50" ht="16.5" thickBot="1" x14ac:dyDescent="0.3">
      <c r="N3017" s="200" t="s">
        <v>194</v>
      </c>
      <c r="O3017" s="199" t="s">
        <v>60</v>
      </c>
      <c r="P3017" s="197" t="s">
        <v>630</v>
      </c>
      <c r="Q3017" s="199" t="s">
        <v>74</v>
      </c>
      <c r="R3017" s="199" t="s">
        <v>52</v>
      </c>
      <c r="S3017" s="195">
        <v>1.2903245703335442</v>
      </c>
      <c r="T3017" s="195">
        <v>0.73228826396971292</v>
      </c>
      <c r="U3017" s="195">
        <v>1.7620445852002775</v>
      </c>
      <c r="V3017" s="194">
        <v>0</v>
      </c>
      <c r="W3017" s="194">
        <v>0</v>
      </c>
      <c r="X3017" s="194">
        <v>0</v>
      </c>
      <c r="Y3017" s="194" t="s">
        <v>629</v>
      </c>
      <c r="AM3017" s="200" t="s">
        <v>194</v>
      </c>
      <c r="AN3017" s="199" t="s">
        <v>329</v>
      </c>
      <c r="AO3017" s="197" t="s">
        <v>630</v>
      </c>
      <c r="AP3017" s="199" t="s">
        <v>314</v>
      </c>
      <c r="AQ3017" s="199" t="s">
        <v>52</v>
      </c>
      <c r="AR3017" s="195">
        <v>1.6730341903773438</v>
      </c>
      <c r="AS3017" s="195">
        <v>0.58702298222692628</v>
      </c>
      <c r="AT3017" s="195">
        <v>2.8500318403728131</v>
      </c>
      <c r="AU3017" s="194">
        <v>0</v>
      </c>
      <c r="AV3017" s="194">
        <v>0</v>
      </c>
      <c r="AW3017" s="194">
        <v>0</v>
      </c>
      <c r="AX3017" s="194" t="s">
        <v>638</v>
      </c>
    </row>
    <row r="3018" spans="14:50" ht="16.5" thickBot="1" x14ac:dyDescent="0.3">
      <c r="N3018" s="200" t="s">
        <v>194</v>
      </c>
      <c r="O3018" s="199" t="s">
        <v>60</v>
      </c>
      <c r="P3018" s="197" t="s">
        <v>630</v>
      </c>
      <c r="Q3018" s="199" t="s">
        <v>316</v>
      </c>
      <c r="R3018" s="199" t="s">
        <v>52</v>
      </c>
      <c r="S3018" s="195">
        <v>1.7138824286595511</v>
      </c>
      <c r="T3018" s="195">
        <v>0.7322882639697128</v>
      </c>
      <c r="U3018" s="195">
        <v>2.3404477621539987</v>
      </c>
      <c r="V3018" s="194">
        <v>0</v>
      </c>
      <c r="W3018" s="194">
        <v>0</v>
      </c>
      <c r="X3018" s="194">
        <v>0</v>
      </c>
      <c r="Y3018" s="194" t="s">
        <v>629</v>
      </c>
      <c r="AM3018" s="200" t="s">
        <v>194</v>
      </c>
      <c r="AN3018" s="199" t="s">
        <v>329</v>
      </c>
      <c r="AO3018" s="197" t="s">
        <v>630</v>
      </c>
      <c r="AP3018" s="199" t="s">
        <v>312</v>
      </c>
      <c r="AQ3018" s="199" t="s">
        <v>52</v>
      </c>
      <c r="AR3018" s="195">
        <v>0.43855301863838192</v>
      </c>
      <c r="AS3018" s="195">
        <v>0.59168457130333862</v>
      </c>
      <c r="AT3018" s="195">
        <v>0.74119393999467531</v>
      </c>
      <c r="AU3018" s="194">
        <v>0</v>
      </c>
      <c r="AV3018" s="194">
        <v>0</v>
      </c>
      <c r="AW3018" s="194">
        <v>0</v>
      </c>
      <c r="AX3018" s="194" t="s">
        <v>639</v>
      </c>
    </row>
    <row r="3019" spans="14:50" ht="16.5" thickBot="1" x14ac:dyDescent="0.3">
      <c r="N3019" s="200" t="s">
        <v>194</v>
      </c>
      <c r="O3019" s="199" t="s">
        <v>60</v>
      </c>
      <c r="P3019" s="197" t="s">
        <v>630</v>
      </c>
      <c r="Q3019" s="199" t="s">
        <v>315</v>
      </c>
      <c r="R3019" s="199" t="s">
        <v>52</v>
      </c>
      <c r="S3019" s="195">
        <v>3.8617474882144314</v>
      </c>
      <c r="T3019" s="195">
        <v>0.83907928863348591</v>
      </c>
      <c r="U3019" s="195">
        <v>4.602363019236984</v>
      </c>
      <c r="V3019" s="194">
        <v>0</v>
      </c>
      <c r="W3019" s="194">
        <v>0</v>
      </c>
      <c r="X3019" s="194">
        <v>0</v>
      </c>
      <c r="Y3019" s="194" t="s">
        <v>629</v>
      </c>
      <c r="AM3019" s="200" t="s">
        <v>244</v>
      </c>
      <c r="AN3019" s="199" t="s">
        <v>356</v>
      </c>
      <c r="AO3019" s="197" t="s">
        <v>630</v>
      </c>
      <c r="AP3019" s="199" t="s">
        <v>305</v>
      </c>
      <c r="AQ3019" s="199" t="s">
        <v>55</v>
      </c>
      <c r="AR3019" s="195">
        <v>10.273312324256956</v>
      </c>
      <c r="AS3019" s="195">
        <v>0.75637909343748644</v>
      </c>
      <c r="AT3019" s="195">
        <v>13.582226707996696</v>
      </c>
      <c r="AU3019" s="194">
        <v>0</v>
      </c>
      <c r="AV3019" s="194">
        <v>0</v>
      </c>
      <c r="AW3019" s="194">
        <v>0</v>
      </c>
      <c r="AX3019" s="194" t="s">
        <v>638</v>
      </c>
    </row>
    <row r="3020" spans="14:50" ht="16.5" thickBot="1" x14ac:dyDescent="0.3">
      <c r="N3020" s="200" t="s">
        <v>194</v>
      </c>
      <c r="O3020" s="199" t="s">
        <v>60</v>
      </c>
      <c r="P3020" s="197" t="s">
        <v>630</v>
      </c>
      <c r="Q3020" s="199" t="s">
        <v>314</v>
      </c>
      <c r="R3020" s="199" t="s">
        <v>52</v>
      </c>
      <c r="S3020" s="195">
        <v>0.843358630898835</v>
      </c>
      <c r="T3020" s="195">
        <v>0.8390792886334858</v>
      </c>
      <c r="U3020" s="195">
        <v>1.0051000451605931</v>
      </c>
      <c r="V3020" s="194">
        <v>0</v>
      </c>
      <c r="W3020" s="194">
        <v>0</v>
      </c>
      <c r="X3020" s="194">
        <v>0</v>
      </c>
      <c r="Y3020" s="194" t="s">
        <v>629</v>
      </c>
      <c r="AM3020" s="200" t="s">
        <v>244</v>
      </c>
      <c r="AN3020" s="199" t="s">
        <v>356</v>
      </c>
      <c r="AO3020" s="197" t="s">
        <v>630</v>
      </c>
      <c r="AP3020" s="199" t="s">
        <v>305</v>
      </c>
      <c r="AQ3020" s="199" t="s">
        <v>52</v>
      </c>
      <c r="AR3020" s="195">
        <v>10.273312324256956</v>
      </c>
      <c r="AS3020" s="195">
        <v>0.75637909343748644</v>
      </c>
      <c r="AT3020" s="195">
        <v>13.582226707996696</v>
      </c>
      <c r="AU3020" s="194">
        <v>0</v>
      </c>
      <c r="AV3020" s="194">
        <v>0</v>
      </c>
      <c r="AW3020" s="194">
        <v>0</v>
      </c>
      <c r="AX3020" s="194" t="s">
        <v>638</v>
      </c>
    </row>
    <row r="3021" spans="14:50" ht="16.5" thickBot="1" x14ac:dyDescent="0.3">
      <c r="N3021" s="200" t="s">
        <v>194</v>
      </c>
      <c r="O3021" s="199" t="s">
        <v>60</v>
      </c>
      <c r="P3021" s="197" t="s">
        <v>630</v>
      </c>
      <c r="Q3021" s="199" t="s">
        <v>313</v>
      </c>
      <c r="R3021" s="199" t="s">
        <v>52</v>
      </c>
      <c r="S3021" s="195">
        <v>0.62745237054938729</v>
      </c>
      <c r="T3021" s="195">
        <v>0.73228826396971303</v>
      </c>
      <c r="U3021" s="195">
        <v>0.85683794404676994</v>
      </c>
      <c r="V3021" s="194">
        <v>0</v>
      </c>
      <c r="W3021" s="194">
        <v>0</v>
      </c>
      <c r="X3021" s="194">
        <v>0</v>
      </c>
      <c r="Y3021" s="194" t="s">
        <v>629</v>
      </c>
      <c r="AM3021" s="200" t="s">
        <v>244</v>
      </c>
      <c r="AN3021" s="199" t="s">
        <v>354</v>
      </c>
      <c r="AO3021" s="197" t="s">
        <v>630</v>
      </c>
      <c r="AP3021" s="199" t="s">
        <v>305</v>
      </c>
      <c r="AQ3021" s="199" t="s">
        <v>52</v>
      </c>
      <c r="AR3021" s="195">
        <v>5.8895369470584917</v>
      </c>
      <c r="AS3021" s="195">
        <v>1.0382809669404509</v>
      </c>
      <c r="AT3021" s="195">
        <v>5.6723922855038502</v>
      </c>
      <c r="AU3021" s="194">
        <v>0</v>
      </c>
      <c r="AV3021" s="194">
        <v>0</v>
      </c>
      <c r="AW3021" s="194">
        <v>0</v>
      </c>
      <c r="AX3021" s="194" t="s">
        <v>638</v>
      </c>
    </row>
    <row r="3022" spans="14:50" ht="16.5" thickBot="1" x14ac:dyDescent="0.3">
      <c r="N3022" s="200" t="s">
        <v>194</v>
      </c>
      <c r="O3022" s="199" t="s">
        <v>60</v>
      </c>
      <c r="P3022" s="197" t="s">
        <v>630</v>
      </c>
      <c r="Q3022" s="199" t="s">
        <v>312</v>
      </c>
      <c r="R3022" s="199" t="s">
        <v>52</v>
      </c>
      <c r="S3022" s="195">
        <v>0.20137823843734978</v>
      </c>
      <c r="T3022" s="195">
        <v>0.73228826396971292</v>
      </c>
      <c r="U3022" s="195">
        <v>0.27499858777701058</v>
      </c>
      <c r="V3022" s="194">
        <v>0</v>
      </c>
      <c r="W3022" s="194">
        <v>0</v>
      </c>
      <c r="X3022" s="194">
        <v>0</v>
      </c>
      <c r="Y3022" s="194" t="s">
        <v>629</v>
      </c>
      <c r="AM3022" s="200" t="s">
        <v>244</v>
      </c>
      <c r="AN3022" s="199" t="s">
        <v>354</v>
      </c>
      <c r="AO3022" s="197" t="s">
        <v>630</v>
      </c>
      <c r="AP3022" s="199" t="s">
        <v>305</v>
      </c>
      <c r="AQ3022" s="199" t="s">
        <v>76</v>
      </c>
      <c r="AR3022" s="195">
        <v>5.8895369470584917</v>
      </c>
      <c r="AS3022" s="195">
        <v>1.0382809669404509</v>
      </c>
      <c r="AT3022" s="195">
        <v>5.6723922855038502</v>
      </c>
      <c r="AU3022" s="194">
        <v>0</v>
      </c>
      <c r="AV3022" s="194">
        <v>0</v>
      </c>
      <c r="AW3022" s="194">
        <v>0</v>
      </c>
      <c r="AX3022" s="194" t="s">
        <v>638</v>
      </c>
    </row>
    <row r="3023" spans="14:50" ht="16.5" thickBot="1" x14ac:dyDescent="0.3">
      <c r="N3023" s="200" t="s">
        <v>194</v>
      </c>
      <c r="O3023" s="199" t="s">
        <v>372</v>
      </c>
      <c r="P3023" s="197" t="s">
        <v>630</v>
      </c>
      <c r="Q3023" s="199" t="s">
        <v>323</v>
      </c>
      <c r="R3023" s="199" t="s">
        <v>55</v>
      </c>
      <c r="S3023" s="195">
        <v>0.36464806143892436</v>
      </c>
      <c r="T3023" s="195">
        <v>0.64346750308775535</v>
      </c>
      <c r="U3023" s="195">
        <v>0.56669227224237007</v>
      </c>
      <c r="V3023" s="194">
        <v>0</v>
      </c>
      <c r="W3023" s="194">
        <v>0</v>
      </c>
      <c r="X3023" s="194">
        <v>0</v>
      </c>
      <c r="Y3023" s="194" t="s">
        <v>629</v>
      </c>
      <c r="AM3023" s="200" t="s">
        <v>244</v>
      </c>
      <c r="AN3023" s="199" t="s">
        <v>353</v>
      </c>
      <c r="AO3023" s="197" t="s">
        <v>630</v>
      </c>
      <c r="AP3023" s="199" t="s">
        <v>305</v>
      </c>
      <c r="AQ3023" s="199" t="s">
        <v>55</v>
      </c>
      <c r="AR3023" s="195">
        <v>84.390655287277539</v>
      </c>
      <c r="AS3023" s="195">
        <v>0.78531592915685033</v>
      </c>
      <c r="AT3023" s="195">
        <v>107.46077107831374</v>
      </c>
      <c r="AU3023" s="194">
        <v>0</v>
      </c>
      <c r="AV3023" s="194">
        <v>0</v>
      </c>
      <c r="AW3023" s="194">
        <v>0</v>
      </c>
      <c r="AX3023" s="194" t="s">
        <v>638</v>
      </c>
    </row>
    <row r="3024" spans="14:50" ht="16.5" thickBot="1" x14ac:dyDescent="0.3">
      <c r="N3024" s="200" t="s">
        <v>194</v>
      </c>
      <c r="O3024" s="199" t="s">
        <v>372</v>
      </c>
      <c r="P3024" s="197" t="s">
        <v>630</v>
      </c>
      <c r="Q3024" s="199" t="s">
        <v>322</v>
      </c>
      <c r="R3024" s="199" t="s">
        <v>55</v>
      </c>
      <c r="S3024" s="195">
        <v>0.42816734773642751</v>
      </c>
      <c r="T3024" s="195">
        <v>0.72098306672361345</v>
      </c>
      <c r="U3024" s="195">
        <v>0.59386602473503602</v>
      </c>
      <c r="V3024" s="194">
        <v>0</v>
      </c>
      <c r="W3024" s="194">
        <v>0</v>
      </c>
      <c r="X3024" s="194">
        <v>0</v>
      </c>
      <c r="Y3024" s="194" t="s">
        <v>629</v>
      </c>
      <c r="AM3024" s="200" t="s">
        <v>244</v>
      </c>
      <c r="AN3024" s="199" t="s">
        <v>353</v>
      </c>
      <c r="AO3024" s="197" t="s">
        <v>630</v>
      </c>
      <c r="AP3024" s="199" t="s">
        <v>305</v>
      </c>
      <c r="AQ3024" s="199" t="s">
        <v>52</v>
      </c>
      <c r="AR3024" s="195">
        <v>84.390655287277539</v>
      </c>
      <c r="AS3024" s="195">
        <v>0.78531592915685033</v>
      </c>
      <c r="AT3024" s="195">
        <v>107.46077107831374</v>
      </c>
      <c r="AU3024" s="194">
        <v>0</v>
      </c>
      <c r="AV3024" s="194">
        <v>0</v>
      </c>
      <c r="AW3024" s="194">
        <v>0</v>
      </c>
      <c r="AX3024" s="194" t="s">
        <v>638</v>
      </c>
    </row>
    <row r="3025" spans="14:50" ht="16.5" thickBot="1" x14ac:dyDescent="0.3">
      <c r="N3025" s="200" t="s">
        <v>194</v>
      </c>
      <c r="O3025" s="199" t="s">
        <v>372</v>
      </c>
      <c r="P3025" s="197" t="s">
        <v>630</v>
      </c>
      <c r="Q3025" s="199" t="s">
        <v>321</v>
      </c>
      <c r="R3025" s="199" t="s">
        <v>55</v>
      </c>
      <c r="S3025" s="195">
        <v>0.39496623585846297</v>
      </c>
      <c r="T3025" s="195">
        <v>0.68168080498260297</v>
      </c>
      <c r="U3025" s="195">
        <v>0.57940055370716037</v>
      </c>
      <c r="V3025" s="194">
        <v>0</v>
      </c>
      <c r="W3025" s="194">
        <v>0</v>
      </c>
      <c r="X3025" s="194">
        <v>0</v>
      </c>
      <c r="Y3025" s="194" t="s">
        <v>629</v>
      </c>
      <c r="AM3025" s="200" t="s">
        <v>244</v>
      </c>
      <c r="AN3025" s="199" t="s">
        <v>311</v>
      </c>
      <c r="AO3025" s="197" t="s">
        <v>630</v>
      </c>
      <c r="AP3025" s="199" t="s">
        <v>305</v>
      </c>
      <c r="AQ3025" s="199" t="s">
        <v>55</v>
      </c>
      <c r="AR3025" s="195">
        <v>6.3248002926758993</v>
      </c>
      <c r="AS3025" s="195">
        <v>0.74631111341391609</v>
      </c>
      <c r="AT3025" s="195">
        <v>8.4747502469095135</v>
      </c>
      <c r="AU3025" s="194">
        <v>0</v>
      </c>
      <c r="AV3025" s="194">
        <v>0</v>
      </c>
      <c r="AW3025" s="194">
        <v>0</v>
      </c>
      <c r="AX3025" s="194" t="s">
        <v>638</v>
      </c>
    </row>
    <row r="3026" spans="14:50" ht="16.5" thickBot="1" x14ac:dyDescent="0.3">
      <c r="N3026" s="200" t="s">
        <v>194</v>
      </c>
      <c r="O3026" s="199" t="s">
        <v>372</v>
      </c>
      <c r="P3026" s="197" t="s">
        <v>630</v>
      </c>
      <c r="Q3026" s="199" t="s">
        <v>320</v>
      </c>
      <c r="R3026" s="199" t="s">
        <v>55</v>
      </c>
      <c r="S3026" s="195">
        <v>0.36464806143892436</v>
      </c>
      <c r="T3026" s="195">
        <v>0.64346750308775535</v>
      </c>
      <c r="U3026" s="195">
        <v>0.56669227224237007</v>
      </c>
      <c r="V3026" s="194">
        <v>0</v>
      </c>
      <c r="W3026" s="194">
        <v>0</v>
      </c>
      <c r="X3026" s="194">
        <v>0</v>
      </c>
      <c r="Y3026" s="194" t="s">
        <v>629</v>
      </c>
      <c r="AM3026" s="200" t="s">
        <v>244</v>
      </c>
      <c r="AN3026" s="199" t="s">
        <v>311</v>
      </c>
      <c r="AO3026" s="197" t="s">
        <v>630</v>
      </c>
      <c r="AP3026" s="199" t="s">
        <v>305</v>
      </c>
      <c r="AQ3026" s="199" t="s">
        <v>52</v>
      </c>
      <c r="AR3026" s="195">
        <v>6.3248002926758993</v>
      </c>
      <c r="AS3026" s="195">
        <v>0.74631111341391609</v>
      </c>
      <c r="AT3026" s="195">
        <v>8.4747502469095135</v>
      </c>
      <c r="AU3026" s="194">
        <v>0</v>
      </c>
      <c r="AV3026" s="194">
        <v>0</v>
      </c>
      <c r="AW3026" s="194">
        <v>0</v>
      </c>
      <c r="AX3026" s="194" t="s">
        <v>638</v>
      </c>
    </row>
    <row r="3027" spans="14:50" ht="16.5" thickBot="1" x14ac:dyDescent="0.3">
      <c r="N3027" s="200" t="s">
        <v>194</v>
      </c>
      <c r="O3027" s="199" t="s">
        <v>372</v>
      </c>
      <c r="P3027" s="197" t="s">
        <v>630</v>
      </c>
      <c r="Q3027" s="199" t="s">
        <v>319</v>
      </c>
      <c r="R3027" s="199" t="s">
        <v>55</v>
      </c>
      <c r="S3027" s="195">
        <v>0.42816734773642751</v>
      </c>
      <c r="T3027" s="195">
        <v>0.72098306672361345</v>
      </c>
      <c r="U3027" s="195">
        <v>0.59386602473503602</v>
      </c>
      <c r="V3027" s="194">
        <v>0</v>
      </c>
      <c r="W3027" s="194">
        <v>0</v>
      </c>
      <c r="X3027" s="194">
        <v>0</v>
      </c>
      <c r="Y3027" s="194" t="s">
        <v>629</v>
      </c>
      <c r="AM3027" s="200" t="s">
        <v>244</v>
      </c>
      <c r="AN3027" s="199" t="s">
        <v>351</v>
      </c>
      <c r="AO3027" s="197" t="s">
        <v>630</v>
      </c>
      <c r="AP3027" s="199" t="s">
        <v>305</v>
      </c>
      <c r="AQ3027" s="199" t="s">
        <v>55</v>
      </c>
      <c r="AR3027" s="195">
        <v>30.244570918828213</v>
      </c>
      <c r="AS3027" s="195">
        <v>0.79497623225845981</v>
      </c>
      <c r="AT3027" s="195">
        <v>38.044622834705336</v>
      </c>
      <c r="AU3027" s="194">
        <v>0</v>
      </c>
      <c r="AV3027" s="194">
        <v>0</v>
      </c>
      <c r="AW3027" s="194">
        <v>0</v>
      </c>
      <c r="AX3027" s="194" t="s">
        <v>638</v>
      </c>
    </row>
    <row r="3028" spans="14:50" ht="16.5" thickBot="1" x14ac:dyDescent="0.3">
      <c r="N3028" s="200" t="s">
        <v>194</v>
      </c>
      <c r="O3028" s="199" t="s">
        <v>372</v>
      </c>
      <c r="P3028" s="197" t="s">
        <v>630</v>
      </c>
      <c r="Q3028" s="199" t="s">
        <v>318</v>
      </c>
      <c r="R3028" s="199" t="s">
        <v>55</v>
      </c>
      <c r="S3028" s="195">
        <v>0.36464806143892436</v>
      </c>
      <c r="T3028" s="195">
        <v>0.64346750308775535</v>
      </c>
      <c r="U3028" s="195">
        <v>0.56669227224237007</v>
      </c>
      <c r="V3028" s="194">
        <v>0</v>
      </c>
      <c r="W3028" s="194">
        <v>0</v>
      </c>
      <c r="X3028" s="194">
        <v>0</v>
      </c>
      <c r="Y3028" s="194" t="s">
        <v>629</v>
      </c>
      <c r="AM3028" s="200" t="s">
        <v>244</v>
      </c>
      <c r="AN3028" s="199" t="s">
        <v>351</v>
      </c>
      <c r="AO3028" s="197" t="s">
        <v>630</v>
      </c>
      <c r="AP3028" s="199" t="s">
        <v>305</v>
      </c>
      <c r="AQ3028" s="199" t="s">
        <v>52</v>
      </c>
      <c r="AR3028" s="195">
        <v>30.244570918828213</v>
      </c>
      <c r="AS3028" s="195">
        <v>0.79497623225845981</v>
      </c>
      <c r="AT3028" s="195">
        <v>38.044622834705336</v>
      </c>
      <c r="AU3028" s="194">
        <v>0</v>
      </c>
      <c r="AV3028" s="194">
        <v>0</v>
      </c>
      <c r="AW3028" s="194">
        <v>0</v>
      </c>
      <c r="AX3028" s="194" t="s">
        <v>638</v>
      </c>
    </row>
    <row r="3029" spans="14:50" ht="16.5" thickBot="1" x14ac:dyDescent="0.3">
      <c r="N3029" s="200" t="s">
        <v>194</v>
      </c>
      <c r="O3029" s="199" t="s">
        <v>372</v>
      </c>
      <c r="P3029" s="197" t="s">
        <v>630</v>
      </c>
      <c r="Q3029" s="199" t="s">
        <v>317</v>
      </c>
      <c r="R3029" s="199" t="s">
        <v>55</v>
      </c>
      <c r="S3029" s="195">
        <v>0.42816734773642751</v>
      </c>
      <c r="T3029" s="195">
        <v>0.72098306672361345</v>
      </c>
      <c r="U3029" s="195">
        <v>0.59386602473503602</v>
      </c>
      <c r="V3029" s="194">
        <v>0</v>
      </c>
      <c r="W3029" s="194">
        <v>0</v>
      </c>
      <c r="X3029" s="194">
        <v>0</v>
      </c>
      <c r="Y3029" s="194" t="s">
        <v>629</v>
      </c>
      <c r="AM3029" s="200" t="s">
        <v>244</v>
      </c>
      <c r="AN3029" s="199" t="s">
        <v>349</v>
      </c>
      <c r="AO3029" s="197" t="s">
        <v>630</v>
      </c>
      <c r="AP3029" s="199" t="s">
        <v>305</v>
      </c>
      <c r="AQ3029" s="199" t="s">
        <v>55</v>
      </c>
      <c r="AR3029" s="195">
        <v>11.662113724756649</v>
      </c>
      <c r="AS3029" s="195">
        <v>0.79497623225845981</v>
      </c>
      <c r="AT3029" s="195">
        <v>14.669764014988948</v>
      </c>
      <c r="AU3029" s="194">
        <v>0</v>
      </c>
      <c r="AV3029" s="194">
        <v>0</v>
      </c>
      <c r="AW3029" s="194">
        <v>0</v>
      </c>
      <c r="AX3029" s="194" t="s">
        <v>638</v>
      </c>
    </row>
    <row r="3030" spans="14:50" ht="16.5" thickBot="1" x14ac:dyDescent="0.3">
      <c r="N3030" s="200" t="s">
        <v>194</v>
      </c>
      <c r="O3030" s="199" t="s">
        <v>372</v>
      </c>
      <c r="P3030" s="197" t="s">
        <v>630</v>
      </c>
      <c r="Q3030" s="199" t="s">
        <v>74</v>
      </c>
      <c r="R3030" s="199" t="s">
        <v>55</v>
      </c>
      <c r="S3030" s="195">
        <v>0.36464806143892436</v>
      </c>
      <c r="T3030" s="195">
        <v>0.64346750308775535</v>
      </c>
      <c r="U3030" s="195">
        <v>0.56669227224237007</v>
      </c>
      <c r="V3030" s="194">
        <v>0</v>
      </c>
      <c r="W3030" s="194">
        <v>0</v>
      </c>
      <c r="X3030" s="194">
        <v>0</v>
      </c>
      <c r="Y3030" s="194" t="s">
        <v>629</v>
      </c>
      <c r="AM3030" s="200" t="s">
        <v>244</v>
      </c>
      <c r="AN3030" s="199" t="s">
        <v>349</v>
      </c>
      <c r="AO3030" s="197" t="s">
        <v>630</v>
      </c>
      <c r="AP3030" s="199" t="s">
        <v>305</v>
      </c>
      <c r="AQ3030" s="199" t="s">
        <v>52</v>
      </c>
      <c r="AR3030" s="195">
        <v>11.662113724756649</v>
      </c>
      <c r="AS3030" s="195">
        <v>0.79497623225845981</v>
      </c>
      <c r="AT3030" s="195">
        <v>14.669764014988948</v>
      </c>
      <c r="AU3030" s="194">
        <v>0</v>
      </c>
      <c r="AV3030" s="194">
        <v>0</v>
      </c>
      <c r="AW3030" s="194">
        <v>0</v>
      </c>
      <c r="AX3030" s="194" t="s">
        <v>638</v>
      </c>
    </row>
    <row r="3031" spans="14:50" ht="16.5" thickBot="1" x14ac:dyDescent="0.3">
      <c r="N3031" s="200" t="s">
        <v>194</v>
      </c>
      <c r="O3031" s="199" t="s">
        <v>372</v>
      </c>
      <c r="P3031" s="197" t="s">
        <v>630</v>
      </c>
      <c r="Q3031" s="199" t="s">
        <v>316</v>
      </c>
      <c r="R3031" s="199" t="s">
        <v>55</v>
      </c>
      <c r="S3031" s="195">
        <v>0.36464806143892436</v>
      </c>
      <c r="T3031" s="195">
        <v>0.64346750308775535</v>
      </c>
      <c r="U3031" s="195">
        <v>0.56669227224237007</v>
      </c>
      <c r="V3031" s="194">
        <v>0</v>
      </c>
      <c r="W3031" s="194">
        <v>0</v>
      </c>
      <c r="X3031" s="194">
        <v>0</v>
      </c>
      <c r="Y3031" s="194" t="s">
        <v>629</v>
      </c>
      <c r="AM3031" s="200" t="s">
        <v>244</v>
      </c>
      <c r="AN3031" s="199" t="s">
        <v>348</v>
      </c>
      <c r="AO3031" s="197" t="s">
        <v>630</v>
      </c>
      <c r="AP3031" s="199" t="s">
        <v>305</v>
      </c>
      <c r="AQ3031" s="199" t="s">
        <v>55</v>
      </c>
      <c r="AR3031" s="195">
        <v>11.662113724756649</v>
      </c>
      <c r="AS3031" s="195">
        <v>0.79497623225845981</v>
      </c>
      <c r="AT3031" s="195">
        <v>14.669764014988948</v>
      </c>
      <c r="AU3031" s="194">
        <v>0</v>
      </c>
      <c r="AV3031" s="194">
        <v>0</v>
      </c>
      <c r="AW3031" s="194">
        <v>0</v>
      </c>
      <c r="AX3031" s="194" t="s">
        <v>638</v>
      </c>
    </row>
    <row r="3032" spans="14:50" ht="16.5" thickBot="1" x14ac:dyDescent="0.3">
      <c r="N3032" s="200" t="s">
        <v>194</v>
      </c>
      <c r="O3032" s="199" t="s">
        <v>372</v>
      </c>
      <c r="P3032" s="197" t="s">
        <v>630</v>
      </c>
      <c r="Q3032" s="199" t="s">
        <v>315</v>
      </c>
      <c r="R3032" s="199" t="s">
        <v>55</v>
      </c>
      <c r="S3032" s="195">
        <v>0.39496623585846297</v>
      </c>
      <c r="T3032" s="195">
        <v>0.68168080498260297</v>
      </c>
      <c r="U3032" s="195">
        <v>0.57940055370716037</v>
      </c>
      <c r="V3032" s="194">
        <v>0</v>
      </c>
      <c r="W3032" s="194">
        <v>0</v>
      </c>
      <c r="X3032" s="194">
        <v>0</v>
      </c>
      <c r="Y3032" s="194" t="s">
        <v>629</v>
      </c>
      <c r="AM3032" s="200" t="s">
        <v>244</v>
      </c>
      <c r="AN3032" s="199" t="s">
        <v>348</v>
      </c>
      <c r="AO3032" s="197" t="s">
        <v>630</v>
      </c>
      <c r="AP3032" s="199" t="s">
        <v>305</v>
      </c>
      <c r="AQ3032" s="199" t="s">
        <v>52</v>
      </c>
      <c r="AR3032" s="195">
        <v>11.662113724756649</v>
      </c>
      <c r="AS3032" s="195">
        <v>0.79497623225845981</v>
      </c>
      <c r="AT3032" s="195">
        <v>14.669764014988948</v>
      </c>
      <c r="AU3032" s="194">
        <v>0</v>
      </c>
      <c r="AV3032" s="194">
        <v>0</v>
      </c>
      <c r="AW3032" s="194">
        <v>0</v>
      </c>
      <c r="AX3032" s="194" t="s">
        <v>638</v>
      </c>
    </row>
    <row r="3033" spans="14:50" ht="16.5" thickBot="1" x14ac:dyDescent="0.3">
      <c r="N3033" s="200" t="s">
        <v>194</v>
      </c>
      <c r="O3033" s="199" t="s">
        <v>372</v>
      </c>
      <c r="P3033" s="197" t="s">
        <v>630</v>
      </c>
      <c r="Q3033" s="199" t="s">
        <v>314</v>
      </c>
      <c r="R3033" s="199" t="s">
        <v>55</v>
      </c>
      <c r="S3033" s="195">
        <v>0.39496623585846297</v>
      </c>
      <c r="T3033" s="195">
        <v>0.68168080498260297</v>
      </c>
      <c r="U3033" s="195">
        <v>0.57940055370716037</v>
      </c>
      <c r="V3033" s="194">
        <v>0</v>
      </c>
      <c r="W3033" s="194">
        <v>0</v>
      </c>
      <c r="X3033" s="194">
        <v>0</v>
      </c>
      <c r="Y3033" s="194" t="s">
        <v>629</v>
      </c>
      <c r="AM3033" s="200" t="s">
        <v>244</v>
      </c>
      <c r="AN3033" s="199" t="s">
        <v>347</v>
      </c>
      <c r="AO3033" s="197" t="s">
        <v>630</v>
      </c>
      <c r="AP3033" s="199" t="s">
        <v>305</v>
      </c>
      <c r="AQ3033" s="199" t="s">
        <v>55</v>
      </c>
      <c r="AR3033" s="195">
        <v>9.1993967951384459</v>
      </c>
      <c r="AS3033" s="195">
        <v>0.75637909343748644</v>
      </c>
      <c r="AT3033" s="195">
        <v>12.162415480483878</v>
      </c>
      <c r="AU3033" s="194">
        <v>0</v>
      </c>
      <c r="AV3033" s="194">
        <v>0</v>
      </c>
      <c r="AW3033" s="194">
        <v>0</v>
      </c>
      <c r="AX3033" s="194" t="s">
        <v>638</v>
      </c>
    </row>
    <row r="3034" spans="14:50" ht="16.5" thickBot="1" x14ac:dyDescent="0.3">
      <c r="N3034" s="200" t="s">
        <v>194</v>
      </c>
      <c r="O3034" s="199" t="s">
        <v>372</v>
      </c>
      <c r="P3034" s="197" t="s">
        <v>630</v>
      </c>
      <c r="Q3034" s="199" t="s">
        <v>313</v>
      </c>
      <c r="R3034" s="199" t="s">
        <v>55</v>
      </c>
      <c r="S3034" s="195">
        <v>0.36464806143892436</v>
      </c>
      <c r="T3034" s="195">
        <v>0.64346750308775535</v>
      </c>
      <c r="U3034" s="195">
        <v>0.56669227224237007</v>
      </c>
      <c r="V3034" s="194">
        <v>0</v>
      </c>
      <c r="W3034" s="194">
        <v>0</v>
      </c>
      <c r="X3034" s="194">
        <v>0</v>
      </c>
      <c r="Y3034" s="194" t="s">
        <v>629</v>
      </c>
      <c r="AM3034" s="200" t="s">
        <v>244</v>
      </c>
      <c r="AN3034" s="199" t="s">
        <v>347</v>
      </c>
      <c r="AO3034" s="197" t="s">
        <v>630</v>
      </c>
      <c r="AP3034" s="199" t="s">
        <v>305</v>
      </c>
      <c r="AQ3034" s="199" t="s">
        <v>52</v>
      </c>
      <c r="AR3034" s="195">
        <v>9.1993967951384459</v>
      </c>
      <c r="AS3034" s="195">
        <v>0.75637909343748644</v>
      </c>
      <c r="AT3034" s="195">
        <v>12.162415480483878</v>
      </c>
      <c r="AU3034" s="194">
        <v>0</v>
      </c>
      <c r="AV3034" s="194">
        <v>0</v>
      </c>
      <c r="AW3034" s="194">
        <v>0</v>
      </c>
      <c r="AX3034" s="194" t="s">
        <v>638</v>
      </c>
    </row>
    <row r="3035" spans="14:50" ht="16.5" thickBot="1" x14ac:dyDescent="0.3">
      <c r="N3035" s="200" t="s">
        <v>194</v>
      </c>
      <c r="O3035" s="199" t="s">
        <v>372</v>
      </c>
      <c r="P3035" s="197" t="s">
        <v>630</v>
      </c>
      <c r="Q3035" s="199" t="s">
        <v>312</v>
      </c>
      <c r="R3035" s="199" t="s">
        <v>55</v>
      </c>
      <c r="S3035" s="195">
        <v>0.38274166216033728</v>
      </c>
      <c r="T3035" s="195">
        <v>0.6677913077457388</v>
      </c>
      <c r="U3035" s="195">
        <v>0.57314561858008795</v>
      </c>
      <c r="V3035" s="194">
        <v>0</v>
      </c>
      <c r="W3035" s="194">
        <v>0</v>
      </c>
      <c r="X3035" s="194">
        <v>0</v>
      </c>
      <c r="Y3035" s="194" t="s">
        <v>629</v>
      </c>
      <c r="AM3035" s="200" t="s">
        <v>244</v>
      </c>
      <c r="AN3035" s="199" t="s">
        <v>307</v>
      </c>
      <c r="AO3035" s="197" t="s">
        <v>630</v>
      </c>
      <c r="AP3035" s="199" t="s">
        <v>305</v>
      </c>
      <c r="AQ3035" s="199" t="s">
        <v>55</v>
      </c>
      <c r="AR3035" s="195">
        <v>0.82999295350726698</v>
      </c>
      <c r="AS3035" s="195">
        <v>0.79135636373274809</v>
      </c>
      <c r="AT3035" s="195">
        <v>1.0488232502387091</v>
      </c>
      <c r="AU3035" s="194">
        <v>0</v>
      </c>
      <c r="AV3035" s="194">
        <v>0</v>
      </c>
      <c r="AW3035" s="194">
        <v>0</v>
      </c>
      <c r="AX3035" s="194" t="s">
        <v>639</v>
      </c>
    </row>
    <row r="3036" spans="14:50" ht="16.5" thickBot="1" x14ac:dyDescent="0.3">
      <c r="N3036" s="200" t="s">
        <v>194</v>
      </c>
      <c r="O3036" s="199" t="s">
        <v>372</v>
      </c>
      <c r="P3036" s="197" t="s">
        <v>630</v>
      </c>
      <c r="Q3036" s="199" t="s">
        <v>323</v>
      </c>
      <c r="R3036" s="199" t="s">
        <v>52</v>
      </c>
      <c r="S3036" s="195">
        <v>0.17549686777266529</v>
      </c>
      <c r="T3036" s="195">
        <v>0.64346750308775535</v>
      </c>
      <c r="U3036" s="195">
        <v>0.27273617848690529</v>
      </c>
      <c r="V3036" s="194">
        <v>0</v>
      </c>
      <c r="W3036" s="194">
        <v>0</v>
      </c>
      <c r="X3036" s="194">
        <v>0</v>
      </c>
      <c r="Y3036" s="194" t="s">
        <v>629</v>
      </c>
      <c r="AM3036" s="200" t="s">
        <v>244</v>
      </c>
      <c r="AN3036" s="199" t="s">
        <v>307</v>
      </c>
      <c r="AO3036" s="197" t="s">
        <v>630</v>
      </c>
      <c r="AP3036" s="199" t="s">
        <v>305</v>
      </c>
      <c r="AQ3036" s="199" t="s">
        <v>52</v>
      </c>
      <c r="AR3036" s="195">
        <v>0.82999295350726698</v>
      </c>
      <c r="AS3036" s="195">
        <v>0.79135636373274809</v>
      </c>
      <c r="AT3036" s="195">
        <v>1.0488232502387091</v>
      </c>
      <c r="AU3036" s="194">
        <v>0</v>
      </c>
      <c r="AV3036" s="194">
        <v>0</v>
      </c>
      <c r="AW3036" s="194">
        <v>0</v>
      </c>
      <c r="AX3036" s="194" t="s">
        <v>639</v>
      </c>
    </row>
    <row r="3037" spans="14:50" ht="16.5" thickBot="1" x14ac:dyDescent="0.3">
      <c r="N3037" s="200" t="s">
        <v>194</v>
      </c>
      <c r="O3037" s="199" t="s">
        <v>372</v>
      </c>
      <c r="P3037" s="197" t="s">
        <v>630</v>
      </c>
      <c r="Q3037" s="199" t="s">
        <v>322</v>
      </c>
      <c r="R3037" s="199" t="s">
        <v>52</v>
      </c>
      <c r="S3037" s="195">
        <v>0.20606726418277785</v>
      </c>
      <c r="T3037" s="195">
        <v>0.72098306672361345</v>
      </c>
      <c r="U3037" s="195">
        <v>0.28581429119995277</v>
      </c>
      <c r="V3037" s="194">
        <v>0</v>
      </c>
      <c r="W3037" s="194">
        <v>0</v>
      </c>
      <c r="X3037" s="194">
        <v>0</v>
      </c>
      <c r="Y3037" s="194" t="s">
        <v>629</v>
      </c>
      <c r="AM3037" s="200" t="s">
        <v>244</v>
      </c>
      <c r="AN3037" s="199" t="s">
        <v>306</v>
      </c>
      <c r="AO3037" s="197" t="s">
        <v>630</v>
      </c>
      <c r="AP3037" s="199" t="s">
        <v>305</v>
      </c>
      <c r="AQ3037" s="199" t="s">
        <v>55</v>
      </c>
      <c r="AR3037" s="195">
        <v>6.8626171721740459E-2</v>
      </c>
      <c r="AS3037" s="195">
        <v>0.77098739666927074</v>
      </c>
      <c r="AT3037" s="195">
        <v>8.9010756879050412E-2</v>
      </c>
      <c r="AU3037" s="194">
        <v>0</v>
      </c>
      <c r="AV3037" s="194">
        <v>0</v>
      </c>
      <c r="AW3037" s="194">
        <v>0</v>
      </c>
      <c r="AX3037" s="194" t="s">
        <v>639</v>
      </c>
    </row>
    <row r="3038" spans="14:50" ht="16.5" thickBot="1" x14ac:dyDescent="0.3">
      <c r="N3038" s="200" t="s">
        <v>194</v>
      </c>
      <c r="O3038" s="199" t="s">
        <v>372</v>
      </c>
      <c r="P3038" s="197" t="s">
        <v>630</v>
      </c>
      <c r="Q3038" s="199" t="s">
        <v>321</v>
      </c>
      <c r="R3038" s="199" t="s">
        <v>52</v>
      </c>
      <c r="S3038" s="195">
        <v>0.19008831966800346</v>
      </c>
      <c r="T3038" s="195">
        <v>0.68168080498260297</v>
      </c>
      <c r="U3038" s="195">
        <v>0.27885238703890847</v>
      </c>
      <c r="V3038" s="194">
        <v>0</v>
      </c>
      <c r="W3038" s="194">
        <v>0</v>
      </c>
      <c r="X3038" s="194">
        <v>0</v>
      </c>
      <c r="Y3038" s="194" t="s">
        <v>629</v>
      </c>
      <c r="AM3038" s="200" t="s">
        <v>244</v>
      </c>
      <c r="AN3038" s="199" t="s">
        <v>306</v>
      </c>
      <c r="AO3038" s="197" t="s">
        <v>630</v>
      </c>
      <c r="AP3038" s="199" t="s">
        <v>305</v>
      </c>
      <c r="AQ3038" s="199" t="s">
        <v>52</v>
      </c>
      <c r="AR3038" s="195">
        <v>6.8626171721740459E-2</v>
      </c>
      <c r="AS3038" s="195">
        <v>0.77098739666927074</v>
      </c>
      <c r="AT3038" s="195">
        <v>8.9010756879050412E-2</v>
      </c>
      <c r="AU3038" s="194">
        <v>0</v>
      </c>
      <c r="AV3038" s="194">
        <v>0</v>
      </c>
      <c r="AW3038" s="194">
        <v>0</v>
      </c>
      <c r="AX3038" s="194" t="s">
        <v>639</v>
      </c>
    </row>
    <row r="3039" spans="14:50" ht="16.5" thickBot="1" x14ac:dyDescent="0.3">
      <c r="N3039" s="200" t="s">
        <v>194</v>
      </c>
      <c r="O3039" s="199" t="s">
        <v>372</v>
      </c>
      <c r="P3039" s="197" t="s">
        <v>630</v>
      </c>
      <c r="Q3039" s="199" t="s">
        <v>320</v>
      </c>
      <c r="R3039" s="199" t="s">
        <v>52</v>
      </c>
      <c r="S3039" s="195">
        <v>0.17549686777266529</v>
      </c>
      <c r="T3039" s="195">
        <v>0.64346750308775535</v>
      </c>
      <c r="U3039" s="195">
        <v>0.27273617848690529</v>
      </c>
      <c r="V3039" s="194">
        <v>0</v>
      </c>
      <c r="W3039" s="194">
        <v>0</v>
      </c>
      <c r="X3039" s="194">
        <v>0</v>
      </c>
      <c r="Y3039" s="194" t="s">
        <v>629</v>
      </c>
      <c r="AM3039" s="200" t="s">
        <v>244</v>
      </c>
      <c r="AN3039" s="199" t="s">
        <v>346</v>
      </c>
      <c r="AO3039" s="197" t="s">
        <v>630</v>
      </c>
      <c r="AP3039" s="199" t="s">
        <v>305</v>
      </c>
      <c r="AQ3039" s="199" t="s">
        <v>55</v>
      </c>
      <c r="AR3039" s="195">
        <v>12.299389513344789</v>
      </c>
      <c r="AS3039" s="195">
        <v>0.73341003169451879</v>
      </c>
      <c r="AT3039" s="195">
        <v>16.770140824127356</v>
      </c>
      <c r="AU3039" s="194">
        <v>0</v>
      </c>
      <c r="AV3039" s="194">
        <v>0</v>
      </c>
      <c r="AW3039" s="194">
        <v>0</v>
      </c>
      <c r="AX3039" s="194" t="s">
        <v>638</v>
      </c>
    </row>
    <row r="3040" spans="14:50" ht="16.5" thickBot="1" x14ac:dyDescent="0.3">
      <c r="N3040" s="200" t="s">
        <v>194</v>
      </c>
      <c r="O3040" s="199" t="s">
        <v>372</v>
      </c>
      <c r="P3040" s="197" t="s">
        <v>630</v>
      </c>
      <c r="Q3040" s="199" t="s">
        <v>319</v>
      </c>
      <c r="R3040" s="199" t="s">
        <v>52</v>
      </c>
      <c r="S3040" s="195">
        <v>0.20606726418277785</v>
      </c>
      <c r="T3040" s="195">
        <v>0.72098306672361345</v>
      </c>
      <c r="U3040" s="195">
        <v>0.28581429119995277</v>
      </c>
      <c r="V3040" s="194">
        <v>0</v>
      </c>
      <c r="W3040" s="194">
        <v>0</v>
      </c>
      <c r="X3040" s="194">
        <v>0</v>
      </c>
      <c r="Y3040" s="194" t="s">
        <v>629</v>
      </c>
      <c r="AM3040" s="200" t="s">
        <v>244</v>
      </c>
      <c r="AN3040" s="199" t="s">
        <v>346</v>
      </c>
      <c r="AO3040" s="197" t="s">
        <v>630</v>
      </c>
      <c r="AP3040" s="199" t="s">
        <v>305</v>
      </c>
      <c r="AQ3040" s="199" t="s">
        <v>52</v>
      </c>
      <c r="AR3040" s="195">
        <v>12.299389513344789</v>
      </c>
      <c r="AS3040" s="195">
        <v>0.73341003169451879</v>
      </c>
      <c r="AT3040" s="195">
        <v>16.770140824127356</v>
      </c>
      <c r="AU3040" s="194">
        <v>0</v>
      </c>
      <c r="AV3040" s="194">
        <v>0</v>
      </c>
      <c r="AW3040" s="194">
        <v>0</v>
      </c>
      <c r="AX3040" s="194" t="s">
        <v>638</v>
      </c>
    </row>
    <row r="3041" spans="14:50" ht="16.5" thickBot="1" x14ac:dyDescent="0.3">
      <c r="N3041" s="200" t="s">
        <v>194</v>
      </c>
      <c r="O3041" s="199" t="s">
        <v>372</v>
      </c>
      <c r="P3041" s="197" t="s">
        <v>630</v>
      </c>
      <c r="Q3041" s="199" t="s">
        <v>318</v>
      </c>
      <c r="R3041" s="199" t="s">
        <v>52</v>
      </c>
      <c r="S3041" s="195">
        <v>0.17549686777266529</v>
      </c>
      <c r="T3041" s="195">
        <v>0.64346750308775535</v>
      </c>
      <c r="U3041" s="195">
        <v>0.27273617848690529</v>
      </c>
      <c r="V3041" s="194">
        <v>0</v>
      </c>
      <c r="W3041" s="194">
        <v>0</v>
      </c>
      <c r="X3041" s="194">
        <v>0</v>
      </c>
      <c r="Y3041" s="194" t="s">
        <v>629</v>
      </c>
      <c r="AM3041" s="200" t="s">
        <v>244</v>
      </c>
      <c r="AN3041" s="199" t="s">
        <v>356</v>
      </c>
      <c r="AO3041" s="197" t="s">
        <v>630</v>
      </c>
      <c r="AP3041" s="199" t="s">
        <v>304</v>
      </c>
      <c r="AQ3041" s="199" t="s">
        <v>55</v>
      </c>
      <c r="AR3041" s="195">
        <v>9.6158288253291886</v>
      </c>
      <c r="AS3041" s="195">
        <v>0.75637909343748644</v>
      </c>
      <c r="AT3041" s="195">
        <v>12.712975422983346</v>
      </c>
      <c r="AU3041" s="194">
        <v>0</v>
      </c>
      <c r="AV3041" s="194">
        <v>0</v>
      </c>
      <c r="AW3041" s="194">
        <v>0</v>
      </c>
      <c r="AX3041" s="194" t="s">
        <v>638</v>
      </c>
    </row>
    <row r="3042" spans="14:50" ht="16.5" thickBot="1" x14ac:dyDescent="0.3">
      <c r="N3042" s="200" t="s">
        <v>194</v>
      </c>
      <c r="O3042" s="199" t="s">
        <v>372</v>
      </c>
      <c r="P3042" s="197" t="s">
        <v>630</v>
      </c>
      <c r="Q3042" s="199" t="s">
        <v>317</v>
      </c>
      <c r="R3042" s="199" t="s">
        <v>52</v>
      </c>
      <c r="S3042" s="195">
        <v>0.20606726418277785</v>
      </c>
      <c r="T3042" s="195">
        <v>0.72098306672361345</v>
      </c>
      <c r="U3042" s="195">
        <v>0.28581429119995277</v>
      </c>
      <c r="V3042" s="194">
        <v>0</v>
      </c>
      <c r="W3042" s="194">
        <v>0</v>
      </c>
      <c r="X3042" s="194">
        <v>0</v>
      </c>
      <c r="Y3042" s="194" t="s">
        <v>629</v>
      </c>
      <c r="AM3042" s="200" t="s">
        <v>244</v>
      </c>
      <c r="AN3042" s="199" t="s">
        <v>356</v>
      </c>
      <c r="AO3042" s="197" t="s">
        <v>630</v>
      </c>
      <c r="AP3042" s="199" t="s">
        <v>304</v>
      </c>
      <c r="AQ3042" s="199" t="s">
        <v>52</v>
      </c>
      <c r="AR3042" s="195">
        <v>9.6158288253291886</v>
      </c>
      <c r="AS3042" s="195">
        <v>0.75637909343748644</v>
      </c>
      <c r="AT3042" s="195">
        <v>12.712975422983346</v>
      </c>
      <c r="AU3042" s="194">
        <v>0</v>
      </c>
      <c r="AV3042" s="194">
        <v>0</v>
      </c>
      <c r="AW3042" s="194">
        <v>0</v>
      </c>
      <c r="AX3042" s="194" t="s">
        <v>638</v>
      </c>
    </row>
    <row r="3043" spans="14:50" ht="16.5" thickBot="1" x14ac:dyDescent="0.3">
      <c r="N3043" s="200" t="s">
        <v>194</v>
      </c>
      <c r="O3043" s="199" t="s">
        <v>372</v>
      </c>
      <c r="P3043" s="197" t="s">
        <v>630</v>
      </c>
      <c r="Q3043" s="199" t="s">
        <v>74</v>
      </c>
      <c r="R3043" s="199" t="s">
        <v>52</v>
      </c>
      <c r="S3043" s="195">
        <v>0.17549686777266529</v>
      </c>
      <c r="T3043" s="195">
        <v>0.64346750308775535</v>
      </c>
      <c r="U3043" s="195">
        <v>0.27273617848690529</v>
      </c>
      <c r="V3043" s="194">
        <v>0</v>
      </c>
      <c r="W3043" s="194">
        <v>0</v>
      </c>
      <c r="X3043" s="194">
        <v>0</v>
      </c>
      <c r="Y3043" s="194" t="s">
        <v>629</v>
      </c>
      <c r="AM3043" s="200" t="s">
        <v>244</v>
      </c>
      <c r="AN3043" s="199" t="s">
        <v>355</v>
      </c>
      <c r="AO3043" s="197" t="s">
        <v>630</v>
      </c>
      <c r="AP3043" s="199" t="s">
        <v>304</v>
      </c>
      <c r="AQ3043" s="199" t="s">
        <v>55</v>
      </c>
      <c r="AR3043" s="195">
        <v>23.058678667108161</v>
      </c>
      <c r="AS3043" s="195">
        <v>0.75751165195191972</v>
      </c>
      <c r="AT3043" s="195">
        <v>30.440031658512002</v>
      </c>
      <c r="AU3043" s="194">
        <v>0</v>
      </c>
      <c r="AV3043" s="194">
        <v>0</v>
      </c>
      <c r="AW3043" s="194">
        <v>0</v>
      </c>
      <c r="AX3043" s="194" t="s">
        <v>638</v>
      </c>
    </row>
    <row r="3044" spans="14:50" ht="16.5" thickBot="1" x14ac:dyDescent="0.3">
      <c r="N3044" s="200" t="s">
        <v>194</v>
      </c>
      <c r="O3044" s="199" t="s">
        <v>372</v>
      </c>
      <c r="P3044" s="197" t="s">
        <v>630</v>
      </c>
      <c r="Q3044" s="199" t="s">
        <v>316</v>
      </c>
      <c r="R3044" s="199" t="s">
        <v>52</v>
      </c>
      <c r="S3044" s="195">
        <v>0.17549686777266529</v>
      </c>
      <c r="T3044" s="195">
        <v>0.64346750308775535</v>
      </c>
      <c r="U3044" s="195">
        <v>0.27273617848690529</v>
      </c>
      <c r="V3044" s="194">
        <v>0</v>
      </c>
      <c r="W3044" s="194">
        <v>0</v>
      </c>
      <c r="X3044" s="194">
        <v>0</v>
      </c>
      <c r="Y3044" s="194" t="s">
        <v>629</v>
      </c>
      <c r="AM3044" s="200" t="s">
        <v>244</v>
      </c>
      <c r="AN3044" s="199" t="s">
        <v>355</v>
      </c>
      <c r="AO3044" s="197" t="s">
        <v>630</v>
      </c>
      <c r="AP3044" s="199" t="s">
        <v>304</v>
      </c>
      <c r="AQ3044" s="199" t="s">
        <v>52</v>
      </c>
      <c r="AR3044" s="195">
        <v>23.058678667108161</v>
      </c>
      <c r="AS3044" s="195">
        <v>0.75751165195191972</v>
      </c>
      <c r="AT3044" s="195">
        <v>30.440031658512002</v>
      </c>
      <c r="AU3044" s="194">
        <v>0</v>
      </c>
      <c r="AV3044" s="194">
        <v>0</v>
      </c>
      <c r="AW3044" s="194">
        <v>0</v>
      </c>
      <c r="AX3044" s="194" t="s">
        <v>638</v>
      </c>
    </row>
    <row r="3045" spans="14:50" ht="16.5" thickBot="1" x14ac:dyDescent="0.3">
      <c r="N3045" s="200" t="s">
        <v>194</v>
      </c>
      <c r="O3045" s="199" t="s">
        <v>372</v>
      </c>
      <c r="P3045" s="197" t="s">
        <v>630</v>
      </c>
      <c r="Q3045" s="199" t="s">
        <v>315</v>
      </c>
      <c r="R3045" s="199" t="s">
        <v>52</v>
      </c>
      <c r="S3045" s="195">
        <v>0.19008831966800346</v>
      </c>
      <c r="T3045" s="195">
        <v>0.68168080498260297</v>
      </c>
      <c r="U3045" s="195">
        <v>0.27885238703890847</v>
      </c>
      <c r="V3045" s="194">
        <v>0</v>
      </c>
      <c r="W3045" s="194">
        <v>0</v>
      </c>
      <c r="X3045" s="194">
        <v>0</v>
      </c>
      <c r="Y3045" s="194" t="s">
        <v>629</v>
      </c>
      <c r="AM3045" s="200" t="s">
        <v>244</v>
      </c>
      <c r="AN3045" s="199" t="s">
        <v>354</v>
      </c>
      <c r="AO3045" s="197" t="s">
        <v>630</v>
      </c>
      <c r="AP3045" s="199" t="s">
        <v>304</v>
      </c>
      <c r="AQ3045" s="199" t="s">
        <v>52</v>
      </c>
      <c r="AR3045" s="195">
        <v>5.8895368991113219</v>
      </c>
      <c r="AS3045" s="195">
        <v>1.0382809669404509</v>
      </c>
      <c r="AT3045" s="195">
        <v>5.6723922393244717</v>
      </c>
      <c r="AU3045" s="194">
        <v>0</v>
      </c>
      <c r="AV3045" s="194">
        <v>0</v>
      </c>
      <c r="AW3045" s="194">
        <v>0</v>
      </c>
      <c r="AX3045" s="194" t="s">
        <v>638</v>
      </c>
    </row>
    <row r="3046" spans="14:50" ht="16.5" thickBot="1" x14ac:dyDescent="0.3">
      <c r="N3046" s="200" t="s">
        <v>194</v>
      </c>
      <c r="O3046" s="199" t="s">
        <v>372</v>
      </c>
      <c r="P3046" s="197" t="s">
        <v>630</v>
      </c>
      <c r="Q3046" s="199" t="s">
        <v>314</v>
      </c>
      <c r="R3046" s="199" t="s">
        <v>52</v>
      </c>
      <c r="S3046" s="195">
        <v>0.19008831966800346</v>
      </c>
      <c r="T3046" s="195">
        <v>0.68168080498260297</v>
      </c>
      <c r="U3046" s="195">
        <v>0.27885238703890847</v>
      </c>
      <c r="V3046" s="194">
        <v>0</v>
      </c>
      <c r="W3046" s="194">
        <v>0</v>
      </c>
      <c r="X3046" s="194">
        <v>0</v>
      </c>
      <c r="Y3046" s="194" t="s">
        <v>629</v>
      </c>
      <c r="AM3046" s="200" t="s">
        <v>244</v>
      </c>
      <c r="AN3046" s="199" t="s">
        <v>354</v>
      </c>
      <c r="AO3046" s="197" t="s">
        <v>630</v>
      </c>
      <c r="AP3046" s="199" t="s">
        <v>304</v>
      </c>
      <c r="AQ3046" s="199" t="s">
        <v>76</v>
      </c>
      <c r="AR3046" s="195">
        <v>5.8895368991113219</v>
      </c>
      <c r="AS3046" s="195">
        <v>1.0382809669404509</v>
      </c>
      <c r="AT3046" s="195">
        <v>5.6723922393244717</v>
      </c>
      <c r="AU3046" s="194">
        <v>0</v>
      </c>
      <c r="AV3046" s="194">
        <v>0</v>
      </c>
      <c r="AW3046" s="194">
        <v>0</v>
      </c>
      <c r="AX3046" s="194" t="s">
        <v>638</v>
      </c>
    </row>
    <row r="3047" spans="14:50" ht="16.5" thickBot="1" x14ac:dyDescent="0.3">
      <c r="N3047" s="200" t="s">
        <v>194</v>
      </c>
      <c r="O3047" s="199" t="s">
        <v>372</v>
      </c>
      <c r="P3047" s="197" t="s">
        <v>630</v>
      </c>
      <c r="Q3047" s="199" t="s">
        <v>313</v>
      </c>
      <c r="R3047" s="199" t="s">
        <v>52</v>
      </c>
      <c r="S3047" s="195">
        <v>0.17549686777266529</v>
      </c>
      <c r="T3047" s="195">
        <v>0.64346750308775535</v>
      </c>
      <c r="U3047" s="195">
        <v>0.27273617848690529</v>
      </c>
      <c r="V3047" s="194">
        <v>0</v>
      </c>
      <c r="W3047" s="194">
        <v>0</v>
      </c>
      <c r="X3047" s="194">
        <v>0</v>
      </c>
      <c r="Y3047" s="194" t="s">
        <v>629</v>
      </c>
      <c r="AM3047" s="200" t="s">
        <v>244</v>
      </c>
      <c r="AN3047" s="199" t="s">
        <v>369</v>
      </c>
      <c r="AO3047" s="197" t="s">
        <v>630</v>
      </c>
      <c r="AP3047" s="199" t="s">
        <v>304</v>
      </c>
      <c r="AQ3047" s="199" t="s">
        <v>55</v>
      </c>
      <c r="AR3047" s="195">
        <v>6.6712749716446913</v>
      </c>
      <c r="AS3047" s="195">
        <v>0.78531592915685033</v>
      </c>
      <c r="AT3047" s="195">
        <v>8.4950205693742458</v>
      </c>
      <c r="AU3047" s="194">
        <v>0</v>
      </c>
      <c r="AV3047" s="194">
        <v>0</v>
      </c>
      <c r="AW3047" s="194">
        <v>0</v>
      </c>
      <c r="AX3047" s="194" t="s">
        <v>638</v>
      </c>
    </row>
    <row r="3048" spans="14:50" ht="16.5" thickBot="1" x14ac:dyDescent="0.3">
      <c r="N3048" s="200" t="s">
        <v>194</v>
      </c>
      <c r="O3048" s="199" t="s">
        <v>372</v>
      </c>
      <c r="P3048" s="197" t="s">
        <v>630</v>
      </c>
      <c r="Q3048" s="199" t="s">
        <v>312</v>
      </c>
      <c r="R3048" s="199" t="s">
        <v>52</v>
      </c>
      <c r="S3048" s="195">
        <v>0.18420490872811976</v>
      </c>
      <c r="T3048" s="195">
        <v>0.66779130774573892</v>
      </c>
      <c r="U3048" s="195">
        <v>0.27584202817784453</v>
      </c>
      <c r="V3048" s="194">
        <v>0</v>
      </c>
      <c r="W3048" s="194">
        <v>0</v>
      </c>
      <c r="X3048" s="194">
        <v>0</v>
      </c>
      <c r="Y3048" s="194" t="s">
        <v>629</v>
      </c>
      <c r="AM3048" s="200" t="s">
        <v>244</v>
      </c>
      <c r="AN3048" s="199" t="s">
        <v>369</v>
      </c>
      <c r="AO3048" s="197" t="s">
        <v>630</v>
      </c>
      <c r="AP3048" s="199" t="s">
        <v>304</v>
      </c>
      <c r="AQ3048" s="199" t="s">
        <v>52</v>
      </c>
      <c r="AR3048" s="195">
        <v>6.6712749716446913</v>
      </c>
      <c r="AS3048" s="195">
        <v>0.78531592915685033</v>
      </c>
      <c r="AT3048" s="195">
        <v>8.4950205693742458</v>
      </c>
      <c r="AU3048" s="194">
        <v>0</v>
      </c>
      <c r="AV3048" s="194">
        <v>0</v>
      </c>
      <c r="AW3048" s="194">
        <v>0</v>
      </c>
      <c r="AX3048" s="194" t="s">
        <v>638</v>
      </c>
    </row>
    <row r="3049" spans="14:50" ht="16.5" thickBot="1" x14ac:dyDescent="0.3">
      <c r="N3049" s="200" t="s">
        <v>194</v>
      </c>
      <c r="O3049" s="199" t="s">
        <v>371</v>
      </c>
      <c r="P3049" s="197" t="s">
        <v>630</v>
      </c>
      <c r="Q3049" s="199" t="s">
        <v>323</v>
      </c>
      <c r="R3049" s="199" t="s">
        <v>55</v>
      </c>
      <c r="S3049" s="195">
        <v>0.71354905079077491</v>
      </c>
      <c r="T3049" s="195">
        <v>0.73228826396971303</v>
      </c>
      <c r="U3049" s="195">
        <v>0.97441005939743808</v>
      </c>
      <c r="V3049" s="194">
        <v>0</v>
      </c>
      <c r="W3049" s="194">
        <v>0</v>
      </c>
      <c r="X3049" s="194">
        <v>0</v>
      </c>
      <c r="Y3049" s="194" t="s">
        <v>629</v>
      </c>
      <c r="AM3049" s="200" t="s">
        <v>244</v>
      </c>
      <c r="AN3049" s="199" t="s">
        <v>380</v>
      </c>
      <c r="AO3049" s="197" t="s">
        <v>630</v>
      </c>
      <c r="AP3049" s="199" t="s">
        <v>304</v>
      </c>
      <c r="AQ3049" s="199" t="s">
        <v>52</v>
      </c>
      <c r="AR3049" s="195">
        <v>9.2032769088825432</v>
      </c>
      <c r="AS3049" s="195">
        <v>0.80387751225167181</v>
      </c>
      <c r="AT3049" s="195">
        <v>11.448605998573139</v>
      </c>
      <c r="AU3049" s="194">
        <v>0</v>
      </c>
      <c r="AV3049" s="194">
        <v>0</v>
      </c>
      <c r="AW3049" s="194">
        <v>0</v>
      </c>
      <c r="AX3049" s="194" t="s">
        <v>638</v>
      </c>
    </row>
    <row r="3050" spans="14:50" ht="16.5" thickBot="1" x14ac:dyDescent="0.3">
      <c r="N3050" s="200" t="s">
        <v>194</v>
      </c>
      <c r="O3050" s="199" t="s">
        <v>371</v>
      </c>
      <c r="P3050" s="197" t="s">
        <v>630</v>
      </c>
      <c r="Q3050" s="199" t="s">
        <v>322</v>
      </c>
      <c r="R3050" s="199" t="s">
        <v>55</v>
      </c>
      <c r="S3050" s="195">
        <v>1.0186397679861725</v>
      </c>
      <c r="T3050" s="195">
        <v>0.66152017409851183</v>
      </c>
      <c r="U3050" s="195">
        <v>1.5398468676700998</v>
      </c>
      <c r="V3050" s="194">
        <v>0</v>
      </c>
      <c r="W3050" s="194">
        <v>0</v>
      </c>
      <c r="X3050" s="194">
        <v>0</v>
      </c>
      <c r="Y3050" s="194" t="s">
        <v>629</v>
      </c>
      <c r="AM3050" s="200" t="s">
        <v>244</v>
      </c>
      <c r="AN3050" s="199" t="s">
        <v>380</v>
      </c>
      <c r="AO3050" s="197" t="s">
        <v>630</v>
      </c>
      <c r="AP3050" s="199" t="s">
        <v>304</v>
      </c>
      <c r="AQ3050" s="199" t="s">
        <v>76</v>
      </c>
      <c r="AR3050" s="195">
        <v>9.2032769088825432</v>
      </c>
      <c r="AS3050" s="195">
        <v>0.80387751225167181</v>
      </c>
      <c r="AT3050" s="195">
        <v>11.448605998573139</v>
      </c>
      <c r="AU3050" s="194">
        <v>0</v>
      </c>
      <c r="AV3050" s="194">
        <v>0</v>
      </c>
      <c r="AW3050" s="194">
        <v>0</v>
      </c>
      <c r="AX3050" s="194" t="s">
        <v>638</v>
      </c>
    </row>
    <row r="3051" spans="14:50" ht="16.5" thickBot="1" x14ac:dyDescent="0.3">
      <c r="N3051" s="200" t="s">
        <v>194</v>
      </c>
      <c r="O3051" s="199" t="s">
        <v>371</v>
      </c>
      <c r="P3051" s="197" t="s">
        <v>630</v>
      </c>
      <c r="Q3051" s="199" t="s">
        <v>321</v>
      </c>
      <c r="R3051" s="199" t="s">
        <v>55</v>
      </c>
      <c r="S3051" s="195">
        <v>8.2183340296899257</v>
      </c>
      <c r="T3051" s="195">
        <v>0.83907928863348558</v>
      </c>
      <c r="U3051" s="195">
        <v>9.7944665552098265</v>
      </c>
      <c r="V3051" s="194">
        <v>0</v>
      </c>
      <c r="W3051" s="194">
        <v>0</v>
      </c>
      <c r="X3051" s="194">
        <v>0</v>
      </c>
      <c r="Y3051" s="194" t="s">
        <v>629</v>
      </c>
      <c r="AM3051" s="200" t="s">
        <v>244</v>
      </c>
      <c r="AN3051" s="199" t="s">
        <v>353</v>
      </c>
      <c r="AO3051" s="197" t="s">
        <v>630</v>
      </c>
      <c r="AP3051" s="199" t="s">
        <v>304</v>
      </c>
      <c r="AQ3051" s="199" t="s">
        <v>55</v>
      </c>
      <c r="AR3051" s="195">
        <v>43.072823430364508</v>
      </c>
      <c r="AS3051" s="195">
        <v>0.78531592915685033</v>
      </c>
      <c r="AT3051" s="195">
        <v>54.847764869113732</v>
      </c>
      <c r="AU3051" s="194">
        <v>0</v>
      </c>
      <c r="AV3051" s="194">
        <v>0</v>
      </c>
      <c r="AW3051" s="194">
        <v>0</v>
      </c>
      <c r="AX3051" s="194" t="s">
        <v>638</v>
      </c>
    </row>
    <row r="3052" spans="14:50" ht="16.5" thickBot="1" x14ac:dyDescent="0.3">
      <c r="N3052" s="200" t="s">
        <v>194</v>
      </c>
      <c r="O3052" s="199" t="s">
        <v>371</v>
      </c>
      <c r="P3052" s="197" t="s">
        <v>630</v>
      </c>
      <c r="Q3052" s="199" t="s">
        <v>320</v>
      </c>
      <c r="R3052" s="199" t="s">
        <v>55</v>
      </c>
      <c r="S3052" s="195">
        <v>2.8222767917264768</v>
      </c>
      <c r="T3052" s="195">
        <v>0.73228826396971292</v>
      </c>
      <c r="U3052" s="195">
        <v>3.8540516495880981</v>
      </c>
      <c r="V3052" s="194">
        <v>0</v>
      </c>
      <c r="W3052" s="194">
        <v>0</v>
      </c>
      <c r="X3052" s="194">
        <v>0</v>
      </c>
      <c r="Y3052" s="194" t="s">
        <v>629</v>
      </c>
      <c r="AM3052" s="200" t="s">
        <v>244</v>
      </c>
      <c r="AN3052" s="199" t="s">
        <v>353</v>
      </c>
      <c r="AO3052" s="197" t="s">
        <v>630</v>
      </c>
      <c r="AP3052" s="199" t="s">
        <v>304</v>
      </c>
      <c r="AQ3052" s="199" t="s">
        <v>52</v>
      </c>
      <c r="AR3052" s="195">
        <v>43.072823430364508</v>
      </c>
      <c r="AS3052" s="195">
        <v>0.78531592915685033</v>
      </c>
      <c r="AT3052" s="195">
        <v>54.847764869113732</v>
      </c>
      <c r="AU3052" s="194">
        <v>0</v>
      </c>
      <c r="AV3052" s="194">
        <v>0</v>
      </c>
      <c r="AW3052" s="194">
        <v>0</v>
      </c>
      <c r="AX3052" s="194" t="s">
        <v>638</v>
      </c>
    </row>
    <row r="3053" spans="14:50" ht="16.5" thickBot="1" x14ac:dyDescent="0.3">
      <c r="N3053" s="200" t="s">
        <v>194</v>
      </c>
      <c r="O3053" s="199" t="s">
        <v>371</v>
      </c>
      <c r="P3053" s="197" t="s">
        <v>630</v>
      </c>
      <c r="Q3053" s="199" t="s">
        <v>319</v>
      </c>
      <c r="R3053" s="199" t="s">
        <v>55</v>
      </c>
      <c r="S3053" s="195">
        <v>2.7117099821639417</v>
      </c>
      <c r="T3053" s="195">
        <v>0.66152017409851183</v>
      </c>
      <c r="U3053" s="195">
        <v>4.0992098024211137</v>
      </c>
      <c r="V3053" s="194">
        <v>0</v>
      </c>
      <c r="W3053" s="194">
        <v>0</v>
      </c>
      <c r="X3053" s="194">
        <v>0</v>
      </c>
      <c r="Y3053" s="194" t="s">
        <v>629</v>
      </c>
      <c r="AM3053" s="200" t="s">
        <v>244</v>
      </c>
      <c r="AN3053" s="199" t="s">
        <v>351</v>
      </c>
      <c r="AO3053" s="197" t="s">
        <v>630</v>
      </c>
      <c r="AP3053" s="199" t="s">
        <v>304</v>
      </c>
      <c r="AQ3053" s="199" t="s">
        <v>55</v>
      </c>
      <c r="AR3053" s="195">
        <v>30.244570918828213</v>
      </c>
      <c r="AS3053" s="195">
        <v>0.79497623225845981</v>
      </c>
      <c r="AT3053" s="195">
        <v>38.044622834705336</v>
      </c>
      <c r="AU3053" s="194">
        <v>0</v>
      </c>
      <c r="AV3053" s="194">
        <v>0</v>
      </c>
      <c r="AW3053" s="194">
        <v>0</v>
      </c>
      <c r="AX3053" s="194" t="s">
        <v>638</v>
      </c>
    </row>
    <row r="3054" spans="14:50" ht="16.5" thickBot="1" x14ac:dyDescent="0.3">
      <c r="N3054" s="200" t="s">
        <v>194</v>
      </c>
      <c r="O3054" s="199" t="s">
        <v>371</v>
      </c>
      <c r="P3054" s="197" t="s">
        <v>630</v>
      </c>
      <c r="Q3054" s="199" t="s">
        <v>318</v>
      </c>
      <c r="R3054" s="199" t="s">
        <v>55</v>
      </c>
      <c r="S3054" s="195">
        <v>3.2625820254233502</v>
      </c>
      <c r="T3054" s="195">
        <v>0.73228826396971292</v>
      </c>
      <c r="U3054" s="195">
        <v>4.4553247483948333</v>
      </c>
      <c r="V3054" s="194">
        <v>0</v>
      </c>
      <c r="W3054" s="194">
        <v>0</v>
      </c>
      <c r="X3054" s="194">
        <v>0</v>
      </c>
      <c r="Y3054" s="194" t="s">
        <v>629</v>
      </c>
      <c r="AM3054" s="200" t="s">
        <v>244</v>
      </c>
      <c r="AN3054" s="199" t="s">
        <v>351</v>
      </c>
      <c r="AO3054" s="197" t="s">
        <v>630</v>
      </c>
      <c r="AP3054" s="199" t="s">
        <v>304</v>
      </c>
      <c r="AQ3054" s="199" t="s">
        <v>52</v>
      </c>
      <c r="AR3054" s="195">
        <v>30.244570918828213</v>
      </c>
      <c r="AS3054" s="195">
        <v>0.79497623225845981</v>
      </c>
      <c r="AT3054" s="195">
        <v>38.044622834705336</v>
      </c>
      <c r="AU3054" s="194">
        <v>0</v>
      </c>
      <c r="AV3054" s="194">
        <v>0</v>
      </c>
      <c r="AW3054" s="194">
        <v>0</v>
      </c>
      <c r="AX3054" s="194" t="s">
        <v>638</v>
      </c>
    </row>
    <row r="3055" spans="14:50" ht="16.5" thickBot="1" x14ac:dyDescent="0.3">
      <c r="N3055" s="200" t="s">
        <v>194</v>
      </c>
      <c r="O3055" s="199" t="s">
        <v>371</v>
      </c>
      <c r="P3055" s="197" t="s">
        <v>630</v>
      </c>
      <c r="Q3055" s="199" t="s">
        <v>317</v>
      </c>
      <c r="R3055" s="199" t="s">
        <v>55</v>
      </c>
      <c r="S3055" s="195">
        <v>1.2703166720915267</v>
      </c>
      <c r="T3055" s="195">
        <v>0.55500109501437445</v>
      </c>
      <c r="U3055" s="195">
        <v>2.2888543527263234</v>
      </c>
      <c r="V3055" s="194">
        <v>0</v>
      </c>
      <c r="W3055" s="194">
        <v>0</v>
      </c>
      <c r="X3055" s="194">
        <v>0</v>
      </c>
      <c r="Y3055" s="194" t="s">
        <v>629</v>
      </c>
      <c r="AM3055" s="200" t="s">
        <v>244</v>
      </c>
      <c r="AN3055" s="199" t="s">
        <v>350</v>
      </c>
      <c r="AO3055" s="197" t="s">
        <v>630</v>
      </c>
      <c r="AP3055" s="199" t="s">
        <v>304</v>
      </c>
      <c r="AQ3055" s="199" t="s">
        <v>55</v>
      </c>
      <c r="AR3055" s="195">
        <v>6.2131252666622681</v>
      </c>
      <c r="AS3055" s="195">
        <v>0.75637909343748644</v>
      </c>
      <c r="AT3055" s="195">
        <v>8.2143006338603595</v>
      </c>
      <c r="AU3055" s="194">
        <v>0</v>
      </c>
      <c r="AV3055" s="194">
        <v>0</v>
      </c>
      <c r="AW3055" s="194">
        <v>0</v>
      </c>
      <c r="AX3055" s="194" t="s">
        <v>638</v>
      </c>
    </row>
    <row r="3056" spans="14:50" ht="16.5" thickBot="1" x14ac:dyDescent="0.3">
      <c r="N3056" s="200" t="s">
        <v>194</v>
      </c>
      <c r="O3056" s="199" t="s">
        <v>371</v>
      </c>
      <c r="P3056" s="197" t="s">
        <v>630</v>
      </c>
      <c r="Q3056" s="199" t="s">
        <v>74</v>
      </c>
      <c r="R3056" s="199" t="s">
        <v>55</v>
      </c>
      <c r="S3056" s="195">
        <v>2.2890703220059505</v>
      </c>
      <c r="T3056" s="195">
        <v>0.73228826396971303</v>
      </c>
      <c r="U3056" s="195">
        <v>3.1259142534894222</v>
      </c>
      <c r="V3056" s="194">
        <v>0</v>
      </c>
      <c r="W3056" s="194">
        <v>0</v>
      </c>
      <c r="X3056" s="194">
        <v>0</v>
      </c>
      <c r="Y3056" s="194" t="s">
        <v>629</v>
      </c>
      <c r="AM3056" s="200" t="s">
        <v>244</v>
      </c>
      <c r="AN3056" s="199" t="s">
        <v>350</v>
      </c>
      <c r="AO3056" s="197" t="s">
        <v>630</v>
      </c>
      <c r="AP3056" s="199" t="s">
        <v>304</v>
      </c>
      <c r="AQ3056" s="199" t="s">
        <v>52</v>
      </c>
      <c r="AR3056" s="195">
        <v>6.2131252666622681</v>
      </c>
      <c r="AS3056" s="195">
        <v>0.75637909343748644</v>
      </c>
      <c r="AT3056" s="195">
        <v>8.2143006338603595</v>
      </c>
      <c r="AU3056" s="194">
        <v>0</v>
      </c>
      <c r="AV3056" s="194">
        <v>0</v>
      </c>
      <c r="AW3056" s="194">
        <v>0</v>
      </c>
      <c r="AX3056" s="194" t="s">
        <v>638</v>
      </c>
    </row>
    <row r="3057" spans="14:50" ht="16.5" thickBot="1" x14ac:dyDescent="0.3">
      <c r="N3057" s="200" t="s">
        <v>194</v>
      </c>
      <c r="O3057" s="199" t="s">
        <v>371</v>
      </c>
      <c r="P3057" s="197" t="s">
        <v>630</v>
      </c>
      <c r="Q3057" s="199" t="s">
        <v>316</v>
      </c>
      <c r="R3057" s="199" t="s">
        <v>55</v>
      </c>
      <c r="S3057" s="195">
        <v>3.0404732987746841</v>
      </c>
      <c r="T3057" s="195">
        <v>0.73228826396971292</v>
      </c>
      <c r="U3057" s="195">
        <v>4.1520169697823217</v>
      </c>
      <c r="V3057" s="194">
        <v>0</v>
      </c>
      <c r="W3057" s="194">
        <v>0</v>
      </c>
      <c r="X3057" s="194">
        <v>0</v>
      </c>
      <c r="Y3057" s="194" t="s">
        <v>629</v>
      </c>
      <c r="AM3057" s="200" t="s">
        <v>244</v>
      </c>
      <c r="AN3057" s="199" t="s">
        <v>349</v>
      </c>
      <c r="AO3057" s="197" t="s">
        <v>630</v>
      </c>
      <c r="AP3057" s="199" t="s">
        <v>304</v>
      </c>
      <c r="AQ3057" s="199" t="s">
        <v>55</v>
      </c>
      <c r="AR3057" s="195">
        <v>7.0207998531979809</v>
      </c>
      <c r="AS3057" s="195">
        <v>0.79497623225845981</v>
      </c>
      <c r="AT3057" s="195">
        <v>8.8314588138723167</v>
      </c>
      <c r="AU3057" s="194">
        <v>0</v>
      </c>
      <c r="AV3057" s="194">
        <v>0</v>
      </c>
      <c r="AW3057" s="194">
        <v>0</v>
      </c>
      <c r="AX3057" s="194" t="s">
        <v>638</v>
      </c>
    </row>
    <row r="3058" spans="14:50" ht="16.5" thickBot="1" x14ac:dyDescent="0.3">
      <c r="N3058" s="200" t="s">
        <v>194</v>
      </c>
      <c r="O3058" s="199" t="s">
        <v>371</v>
      </c>
      <c r="P3058" s="197" t="s">
        <v>630</v>
      </c>
      <c r="Q3058" s="199" t="s">
        <v>315</v>
      </c>
      <c r="R3058" s="199" t="s">
        <v>55</v>
      </c>
      <c r="S3058" s="195">
        <v>6.8508433998645932</v>
      </c>
      <c r="T3058" s="195">
        <v>0.83907928863348613</v>
      </c>
      <c r="U3058" s="195">
        <v>8.1647151737254653</v>
      </c>
      <c r="V3058" s="194">
        <v>0</v>
      </c>
      <c r="W3058" s="194">
        <v>0</v>
      </c>
      <c r="X3058" s="194">
        <v>0</v>
      </c>
      <c r="Y3058" s="194" t="s">
        <v>629</v>
      </c>
      <c r="AM3058" s="200" t="s">
        <v>244</v>
      </c>
      <c r="AN3058" s="199" t="s">
        <v>349</v>
      </c>
      <c r="AO3058" s="197" t="s">
        <v>630</v>
      </c>
      <c r="AP3058" s="199" t="s">
        <v>304</v>
      </c>
      <c r="AQ3058" s="199" t="s">
        <v>52</v>
      </c>
      <c r="AR3058" s="195">
        <v>7.0207998531979809</v>
      </c>
      <c r="AS3058" s="195">
        <v>0.79497623225845981</v>
      </c>
      <c r="AT3058" s="195">
        <v>8.8314588138723167</v>
      </c>
      <c r="AU3058" s="194">
        <v>0</v>
      </c>
      <c r="AV3058" s="194">
        <v>0</v>
      </c>
      <c r="AW3058" s="194">
        <v>0</v>
      </c>
      <c r="AX3058" s="194" t="s">
        <v>638</v>
      </c>
    </row>
    <row r="3059" spans="14:50" ht="16.5" thickBot="1" x14ac:dyDescent="0.3">
      <c r="N3059" s="200" t="s">
        <v>194</v>
      </c>
      <c r="O3059" s="199" t="s">
        <v>371</v>
      </c>
      <c r="P3059" s="197" t="s">
        <v>630</v>
      </c>
      <c r="Q3059" s="199" t="s">
        <v>314</v>
      </c>
      <c r="R3059" s="199" t="s">
        <v>55</v>
      </c>
      <c r="S3059" s="195">
        <v>1.4961407828567233</v>
      </c>
      <c r="T3059" s="195">
        <v>0.83907928863348591</v>
      </c>
      <c r="U3059" s="195">
        <v>1.7830743806027192</v>
      </c>
      <c r="V3059" s="194">
        <v>0</v>
      </c>
      <c r="W3059" s="194">
        <v>0</v>
      </c>
      <c r="X3059" s="194">
        <v>0</v>
      </c>
      <c r="Y3059" s="194" t="s">
        <v>629</v>
      </c>
      <c r="AM3059" s="200" t="s">
        <v>244</v>
      </c>
      <c r="AN3059" s="199" t="s">
        <v>310</v>
      </c>
      <c r="AO3059" s="197" t="s">
        <v>630</v>
      </c>
      <c r="AP3059" s="199" t="s">
        <v>304</v>
      </c>
      <c r="AQ3059" s="199" t="s">
        <v>55</v>
      </c>
      <c r="AR3059" s="195">
        <v>5.4642468326970404</v>
      </c>
      <c r="AS3059" s="195">
        <v>0.75637909343748644</v>
      </c>
      <c r="AT3059" s="195">
        <v>7.2242171684887433</v>
      </c>
      <c r="AU3059" s="194">
        <v>0</v>
      </c>
      <c r="AV3059" s="194">
        <v>0</v>
      </c>
      <c r="AW3059" s="194">
        <v>0</v>
      </c>
      <c r="AX3059" s="194" t="s">
        <v>638</v>
      </c>
    </row>
    <row r="3060" spans="14:50" ht="16.5" thickBot="1" x14ac:dyDescent="0.3">
      <c r="N3060" s="200" t="s">
        <v>194</v>
      </c>
      <c r="O3060" s="199" t="s">
        <v>371</v>
      </c>
      <c r="P3060" s="197" t="s">
        <v>630</v>
      </c>
      <c r="Q3060" s="199" t="s">
        <v>313</v>
      </c>
      <c r="R3060" s="199" t="s">
        <v>55</v>
      </c>
      <c r="S3060" s="195">
        <v>1.1131172984837523</v>
      </c>
      <c r="T3060" s="195">
        <v>0.73228826396971303</v>
      </c>
      <c r="U3060" s="195">
        <v>1.5200534451413659</v>
      </c>
      <c r="V3060" s="194">
        <v>0</v>
      </c>
      <c r="W3060" s="194">
        <v>0</v>
      </c>
      <c r="X3060" s="194">
        <v>0</v>
      </c>
      <c r="Y3060" s="194" t="s">
        <v>629</v>
      </c>
      <c r="AM3060" s="200" t="s">
        <v>244</v>
      </c>
      <c r="AN3060" s="199" t="s">
        <v>310</v>
      </c>
      <c r="AO3060" s="197" t="s">
        <v>630</v>
      </c>
      <c r="AP3060" s="199" t="s">
        <v>304</v>
      </c>
      <c r="AQ3060" s="199" t="s">
        <v>52</v>
      </c>
      <c r="AR3060" s="195">
        <v>5.4642468326970404</v>
      </c>
      <c r="AS3060" s="195">
        <v>0.75637909343748644</v>
      </c>
      <c r="AT3060" s="195">
        <v>7.2242171684887433</v>
      </c>
      <c r="AU3060" s="194">
        <v>0</v>
      </c>
      <c r="AV3060" s="194">
        <v>0</v>
      </c>
      <c r="AW3060" s="194">
        <v>0</v>
      </c>
      <c r="AX3060" s="194" t="s">
        <v>638</v>
      </c>
    </row>
    <row r="3061" spans="14:50" ht="16.5" thickBot="1" x14ac:dyDescent="0.3">
      <c r="N3061" s="200" t="s">
        <v>194</v>
      </c>
      <c r="O3061" s="199" t="s">
        <v>371</v>
      </c>
      <c r="P3061" s="197" t="s">
        <v>630</v>
      </c>
      <c r="Q3061" s="199" t="s">
        <v>312</v>
      </c>
      <c r="R3061" s="199" t="s">
        <v>55</v>
      </c>
      <c r="S3061" s="195">
        <v>0.35725038467307219</v>
      </c>
      <c r="T3061" s="195">
        <v>0.7322882639697128</v>
      </c>
      <c r="U3061" s="195">
        <v>0.48785485477594376</v>
      </c>
      <c r="V3061" s="194">
        <v>0</v>
      </c>
      <c r="W3061" s="194">
        <v>0</v>
      </c>
      <c r="X3061" s="194">
        <v>0</v>
      </c>
      <c r="Y3061" s="194" t="s">
        <v>629</v>
      </c>
      <c r="AM3061" s="200" t="s">
        <v>244</v>
      </c>
      <c r="AN3061" s="199" t="s">
        <v>348</v>
      </c>
      <c r="AO3061" s="197" t="s">
        <v>630</v>
      </c>
      <c r="AP3061" s="199" t="s">
        <v>304</v>
      </c>
      <c r="AQ3061" s="199" t="s">
        <v>55</v>
      </c>
      <c r="AR3061" s="195">
        <v>11.662113724756649</v>
      </c>
      <c r="AS3061" s="195">
        <v>0.79497623225845981</v>
      </c>
      <c r="AT3061" s="195">
        <v>14.669764014988948</v>
      </c>
      <c r="AU3061" s="194">
        <v>0</v>
      </c>
      <c r="AV3061" s="194">
        <v>0</v>
      </c>
      <c r="AW3061" s="194">
        <v>0</v>
      </c>
      <c r="AX3061" s="194" t="s">
        <v>638</v>
      </c>
    </row>
    <row r="3062" spans="14:50" ht="16.5" thickBot="1" x14ac:dyDescent="0.3">
      <c r="N3062" s="200" t="s">
        <v>194</v>
      </c>
      <c r="O3062" s="199" t="s">
        <v>371</v>
      </c>
      <c r="P3062" s="197" t="s">
        <v>630</v>
      </c>
      <c r="Q3062" s="199" t="s">
        <v>323</v>
      </c>
      <c r="R3062" s="199" t="s">
        <v>52</v>
      </c>
      <c r="S3062" s="195">
        <v>0.71354905079077491</v>
      </c>
      <c r="T3062" s="195">
        <v>0.73228826396971303</v>
      </c>
      <c r="U3062" s="195">
        <v>0.97441005939743808</v>
      </c>
      <c r="V3062" s="194">
        <v>0</v>
      </c>
      <c r="W3062" s="194">
        <v>0</v>
      </c>
      <c r="X3062" s="194">
        <v>0</v>
      </c>
      <c r="Y3062" s="194" t="s">
        <v>629</v>
      </c>
      <c r="AM3062" s="200" t="s">
        <v>244</v>
      </c>
      <c r="AN3062" s="199" t="s">
        <v>348</v>
      </c>
      <c r="AO3062" s="197" t="s">
        <v>630</v>
      </c>
      <c r="AP3062" s="199" t="s">
        <v>304</v>
      </c>
      <c r="AQ3062" s="199" t="s">
        <v>52</v>
      </c>
      <c r="AR3062" s="195">
        <v>11.662113724756649</v>
      </c>
      <c r="AS3062" s="195">
        <v>0.79497623225845981</v>
      </c>
      <c r="AT3062" s="195">
        <v>14.669764014988948</v>
      </c>
      <c r="AU3062" s="194">
        <v>0</v>
      </c>
      <c r="AV3062" s="194">
        <v>0</v>
      </c>
      <c r="AW3062" s="194">
        <v>0</v>
      </c>
      <c r="AX3062" s="194" t="s">
        <v>638</v>
      </c>
    </row>
    <row r="3063" spans="14:50" ht="16.5" thickBot="1" x14ac:dyDescent="0.3">
      <c r="N3063" s="200" t="s">
        <v>194</v>
      </c>
      <c r="O3063" s="199" t="s">
        <v>371</v>
      </c>
      <c r="P3063" s="197" t="s">
        <v>630</v>
      </c>
      <c r="Q3063" s="199" t="s">
        <v>322</v>
      </c>
      <c r="R3063" s="199" t="s">
        <v>52</v>
      </c>
      <c r="S3063" s="195">
        <v>1.0186397679861725</v>
      </c>
      <c r="T3063" s="195">
        <v>0.66152017409851183</v>
      </c>
      <c r="U3063" s="195">
        <v>1.5398468676700998</v>
      </c>
      <c r="V3063" s="194">
        <v>0</v>
      </c>
      <c r="W3063" s="194">
        <v>0</v>
      </c>
      <c r="X3063" s="194">
        <v>0</v>
      </c>
      <c r="Y3063" s="194" t="s">
        <v>629</v>
      </c>
      <c r="AM3063" s="200" t="s">
        <v>244</v>
      </c>
      <c r="AN3063" s="199" t="s">
        <v>347</v>
      </c>
      <c r="AO3063" s="197" t="s">
        <v>630</v>
      </c>
      <c r="AP3063" s="199" t="s">
        <v>304</v>
      </c>
      <c r="AQ3063" s="199" t="s">
        <v>55</v>
      </c>
      <c r="AR3063" s="195">
        <v>5.2730417078142064</v>
      </c>
      <c r="AS3063" s="195">
        <v>0.75637909343748644</v>
      </c>
      <c r="AT3063" s="195">
        <v>6.9714270972906194</v>
      </c>
      <c r="AU3063" s="194">
        <v>0</v>
      </c>
      <c r="AV3063" s="194">
        <v>0</v>
      </c>
      <c r="AW3063" s="194">
        <v>0</v>
      </c>
      <c r="AX3063" s="194" t="s">
        <v>638</v>
      </c>
    </row>
    <row r="3064" spans="14:50" ht="16.5" thickBot="1" x14ac:dyDescent="0.3">
      <c r="N3064" s="200" t="s">
        <v>194</v>
      </c>
      <c r="O3064" s="199" t="s">
        <v>371</v>
      </c>
      <c r="P3064" s="197" t="s">
        <v>630</v>
      </c>
      <c r="Q3064" s="199" t="s">
        <v>321</v>
      </c>
      <c r="R3064" s="199" t="s">
        <v>52</v>
      </c>
      <c r="S3064" s="195">
        <v>8.2183340296899257</v>
      </c>
      <c r="T3064" s="195">
        <v>0.83907928863348558</v>
      </c>
      <c r="U3064" s="195">
        <v>9.7944665552098265</v>
      </c>
      <c r="V3064" s="194">
        <v>0</v>
      </c>
      <c r="W3064" s="194">
        <v>0</v>
      </c>
      <c r="X3064" s="194">
        <v>0</v>
      </c>
      <c r="Y3064" s="194" t="s">
        <v>629</v>
      </c>
      <c r="AM3064" s="200" t="s">
        <v>244</v>
      </c>
      <c r="AN3064" s="199" t="s">
        <v>347</v>
      </c>
      <c r="AO3064" s="197" t="s">
        <v>630</v>
      </c>
      <c r="AP3064" s="199" t="s">
        <v>304</v>
      </c>
      <c r="AQ3064" s="199" t="s">
        <v>52</v>
      </c>
      <c r="AR3064" s="195">
        <v>5.2730417078142064</v>
      </c>
      <c r="AS3064" s="195">
        <v>0.75637909343748644</v>
      </c>
      <c r="AT3064" s="195">
        <v>6.9714270972906194</v>
      </c>
      <c r="AU3064" s="194">
        <v>0</v>
      </c>
      <c r="AV3064" s="194">
        <v>0</v>
      </c>
      <c r="AW3064" s="194">
        <v>0</v>
      </c>
      <c r="AX3064" s="194" t="s">
        <v>638</v>
      </c>
    </row>
    <row r="3065" spans="14:50" ht="16.5" thickBot="1" x14ac:dyDescent="0.3">
      <c r="N3065" s="200" t="s">
        <v>194</v>
      </c>
      <c r="O3065" s="199" t="s">
        <v>371</v>
      </c>
      <c r="P3065" s="197" t="s">
        <v>630</v>
      </c>
      <c r="Q3065" s="199" t="s">
        <v>320</v>
      </c>
      <c r="R3065" s="199" t="s">
        <v>52</v>
      </c>
      <c r="S3065" s="195">
        <v>2.8222767917264768</v>
      </c>
      <c r="T3065" s="195">
        <v>0.73228826396971292</v>
      </c>
      <c r="U3065" s="195">
        <v>3.8540516495880981</v>
      </c>
      <c r="V3065" s="194">
        <v>0</v>
      </c>
      <c r="W3065" s="194">
        <v>0</v>
      </c>
      <c r="X3065" s="194">
        <v>0</v>
      </c>
      <c r="Y3065" s="194" t="s">
        <v>629</v>
      </c>
      <c r="AM3065" s="200" t="s">
        <v>244</v>
      </c>
      <c r="AN3065" s="199" t="s">
        <v>309</v>
      </c>
      <c r="AO3065" s="197" t="s">
        <v>630</v>
      </c>
      <c r="AP3065" s="199" t="s">
        <v>304</v>
      </c>
      <c r="AQ3065" s="199" t="s">
        <v>55</v>
      </c>
      <c r="AR3065" s="195">
        <v>12.091676487014496</v>
      </c>
      <c r="AS3065" s="195">
        <v>0.73510970873513748</v>
      </c>
      <c r="AT3065" s="195">
        <v>16.448805318895836</v>
      </c>
      <c r="AU3065" s="194">
        <v>0</v>
      </c>
      <c r="AV3065" s="194">
        <v>0</v>
      </c>
      <c r="AW3065" s="194">
        <v>0</v>
      </c>
      <c r="AX3065" s="194" t="s">
        <v>638</v>
      </c>
    </row>
    <row r="3066" spans="14:50" ht="16.5" thickBot="1" x14ac:dyDescent="0.3">
      <c r="N3066" s="200" t="s">
        <v>194</v>
      </c>
      <c r="O3066" s="199" t="s">
        <v>371</v>
      </c>
      <c r="P3066" s="197" t="s">
        <v>630</v>
      </c>
      <c r="Q3066" s="199" t="s">
        <v>319</v>
      </c>
      <c r="R3066" s="199" t="s">
        <v>52</v>
      </c>
      <c r="S3066" s="195">
        <v>2.7117099821639417</v>
      </c>
      <c r="T3066" s="195">
        <v>0.66152017409851183</v>
      </c>
      <c r="U3066" s="195">
        <v>4.0992098024211137</v>
      </c>
      <c r="V3066" s="194">
        <v>0</v>
      </c>
      <c r="W3066" s="194">
        <v>0</v>
      </c>
      <c r="X3066" s="194">
        <v>0</v>
      </c>
      <c r="Y3066" s="194" t="s">
        <v>629</v>
      </c>
      <c r="AM3066" s="200" t="s">
        <v>244</v>
      </c>
      <c r="AN3066" s="199" t="s">
        <v>309</v>
      </c>
      <c r="AO3066" s="197" t="s">
        <v>630</v>
      </c>
      <c r="AP3066" s="199" t="s">
        <v>304</v>
      </c>
      <c r="AQ3066" s="199" t="s">
        <v>52</v>
      </c>
      <c r="AR3066" s="195">
        <v>12.091676487014496</v>
      </c>
      <c r="AS3066" s="195">
        <v>0.73510970873513748</v>
      </c>
      <c r="AT3066" s="195">
        <v>16.448805318895836</v>
      </c>
      <c r="AU3066" s="194">
        <v>0</v>
      </c>
      <c r="AV3066" s="194">
        <v>0</v>
      </c>
      <c r="AW3066" s="194">
        <v>0</v>
      </c>
      <c r="AX3066" s="194" t="s">
        <v>638</v>
      </c>
    </row>
    <row r="3067" spans="14:50" ht="16.5" thickBot="1" x14ac:dyDescent="0.3">
      <c r="N3067" s="200" t="s">
        <v>194</v>
      </c>
      <c r="O3067" s="199" t="s">
        <v>371</v>
      </c>
      <c r="P3067" s="197" t="s">
        <v>630</v>
      </c>
      <c r="Q3067" s="199" t="s">
        <v>318</v>
      </c>
      <c r="R3067" s="199" t="s">
        <v>52</v>
      </c>
      <c r="S3067" s="195">
        <v>3.2625820254233502</v>
      </c>
      <c r="T3067" s="195">
        <v>0.73228826396971292</v>
      </c>
      <c r="U3067" s="195">
        <v>4.4553247483948333</v>
      </c>
      <c r="V3067" s="194">
        <v>0</v>
      </c>
      <c r="W3067" s="194">
        <v>0</v>
      </c>
      <c r="X3067" s="194">
        <v>0</v>
      </c>
      <c r="Y3067" s="194" t="s">
        <v>629</v>
      </c>
      <c r="AM3067" s="200" t="s">
        <v>244</v>
      </c>
      <c r="AN3067" s="199" t="s">
        <v>306</v>
      </c>
      <c r="AO3067" s="197" t="s">
        <v>630</v>
      </c>
      <c r="AP3067" s="199" t="s">
        <v>304</v>
      </c>
      <c r="AQ3067" s="199" t="s">
        <v>55</v>
      </c>
      <c r="AR3067" s="195">
        <v>0.32331393188690649</v>
      </c>
      <c r="AS3067" s="195">
        <v>0.77098739666927074</v>
      </c>
      <c r="AT3067" s="195">
        <v>0.41935047613443416</v>
      </c>
      <c r="AU3067" s="194">
        <v>0</v>
      </c>
      <c r="AV3067" s="194">
        <v>0</v>
      </c>
      <c r="AW3067" s="194">
        <v>0</v>
      </c>
      <c r="AX3067" s="194" t="s">
        <v>639</v>
      </c>
    </row>
    <row r="3068" spans="14:50" ht="16.5" thickBot="1" x14ac:dyDescent="0.3">
      <c r="N3068" s="200" t="s">
        <v>194</v>
      </c>
      <c r="O3068" s="199" t="s">
        <v>371</v>
      </c>
      <c r="P3068" s="197" t="s">
        <v>630</v>
      </c>
      <c r="Q3068" s="199" t="s">
        <v>317</v>
      </c>
      <c r="R3068" s="199" t="s">
        <v>52</v>
      </c>
      <c r="S3068" s="195">
        <v>1.2703166720915267</v>
      </c>
      <c r="T3068" s="195">
        <v>0.55500109501437445</v>
      </c>
      <c r="U3068" s="195">
        <v>2.2888543527263234</v>
      </c>
      <c r="V3068" s="194">
        <v>0</v>
      </c>
      <c r="W3068" s="194">
        <v>0</v>
      </c>
      <c r="X3068" s="194">
        <v>0</v>
      </c>
      <c r="Y3068" s="194" t="s">
        <v>629</v>
      </c>
      <c r="AM3068" s="200" t="s">
        <v>244</v>
      </c>
      <c r="AN3068" s="199" t="s">
        <v>306</v>
      </c>
      <c r="AO3068" s="197" t="s">
        <v>630</v>
      </c>
      <c r="AP3068" s="199" t="s">
        <v>304</v>
      </c>
      <c r="AQ3068" s="199" t="s">
        <v>52</v>
      </c>
      <c r="AR3068" s="195">
        <v>0.32331393188690649</v>
      </c>
      <c r="AS3068" s="195">
        <v>0.77098739666927074</v>
      </c>
      <c r="AT3068" s="195">
        <v>0.41935047613443416</v>
      </c>
      <c r="AU3068" s="194">
        <v>0</v>
      </c>
      <c r="AV3068" s="194">
        <v>0</v>
      </c>
      <c r="AW3068" s="194">
        <v>0</v>
      </c>
      <c r="AX3068" s="194" t="s">
        <v>639</v>
      </c>
    </row>
    <row r="3069" spans="14:50" ht="16.5" thickBot="1" x14ac:dyDescent="0.3">
      <c r="N3069" s="200" t="s">
        <v>194</v>
      </c>
      <c r="O3069" s="199" t="s">
        <v>371</v>
      </c>
      <c r="P3069" s="197" t="s">
        <v>630</v>
      </c>
      <c r="Q3069" s="199" t="s">
        <v>74</v>
      </c>
      <c r="R3069" s="199" t="s">
        <v>52</v>
      </c>
      <c r="S3069" s="195">
        <v>2.2890703220059505</v>
      </c>
      <c r="T3069" s="195">
        <v>0.73228826396971303</v>
      </c>
      <c r="U3069" s="195">
        <v>3.1259142534894222</v>
      </c>
      <c r="V3069" s="194">
        <v>0</v>
      </c>
      <c r="W3069" s="194">
        <v>0</v>
      </c>
      <c r="X3069" s="194">
        <v>0</v>
      </c>
      <c r="Y3069" s="194" t="s">
        <v>629</v>
      </c>
      <c r="AM3069" s="200" t="s">
        <v>244</v>
      </c>
      <c r="AN3069" s="199" t="s">
        <v>346</v>
      </c>
      <c r="AO3069" s="197" t="s">
        <v>630</v>
      </c>
      <c r="AP3069" s="199" t="s">
        <v>304</v>
      </c>
      <c r="AQ3069" s="199" t="s">
        <v>55</v>
      </c>
      <c r="AR3069" s="195">
        <v>12.299389513344789</v>
      </c>
      <c r="AS3069" s="195">
        <v>0.73341003169451879</v>
      </c>
      <c r="AT3069" s="195">
        <v>16.770140824127356</v>
      </c>
      <c r="AU3069" s="194">
        <v>0</v>
      </c>
      <c r="AV3069" s="194">
        <v>0</v>
      </c>
      <c r="AW3069" s="194">
        <v>0</v>
      </c>
      <c r="AX3069" s="194" t="s">
        <v>638</v>
      </c>
    </row>
    <row r="3070" spans="14:50" ht="16.5" thickBot="1" x14ac:dyDescent="0.3">
      <c r="N3070" s="200" t="s">
        <v>194</v>
      </c>
      <c r="O3070" s="199" t="s">
        <v>371</v>
      </c>
      <c r="P3070" s="197" t="s">
        <v>630</v>
      </c>
      <c r="Q3070" s="199" t="s">
        <v>316</v>
      </c>
      <c r="R3070" s="199" t="s">
        <v>52</v>
      </c>
      <c r="S3070" s="195">
        <v>3.0404732987746841</v>
      </c>
      <c r="T3070" s="195">
        <v>0.73228826396971292</v>
      </c>
      <c r="U3070" s="195">
        <v>4.1520169697823217</v>
      </c>
      <c r="V3070" s="194">
        <v>0</v>
      </c>
      <c r="W3070" s="194">
        <v>0</v>
      </c>
      <c r="X3070" s="194">
        <v>0</v>
      </c>
      <c r="Y3070" s="194" t="s">
        <v>629</v>
      </c>
      <c r="AM3070" s="200" t="s">
        <v>244</v>
      </c>
      <c r="AN3070" s="199" t="s">
        <v>346</v>
      </c>
      <c r="AO3070" s="197" t="s">
        <v>630</v>
      </c>
      <c r="AP3070" s="199" t="s">
        <v>304</v>
      </c>
      <c r="AQ3070" s="199" t="s">
        <v>52</v>
      </c>
      <c r="AR3070" s="195">
        <v>12.299389513344789</v>
      </c>
      <c r="AS3070" s="195">
        <v>0.73341003169451879</v>
      </c>
      <c r="AT3070" s="195">
        <v>16.770140824127356</v>
      </c>
      <c r="AU3070" s="194">
        <v>0</v>
      </c>
      <c r="AV3070" s="194">
        <v>0</v>
      </c>
      <c r="AW3070" s="194">
        <v>0</v>
      </c>
      <c r="AX3070" s="194" t="s">
        <v>638</v>
      </c>
    </row>
    <row r="3071" spans="14:50" ht="16.5" thickBot="1" x14ac:dyDescent="0.3">
      <c r="N3071" s="200" t="s">
        <v>194</v>
      </c>
      <c r="O3071" s="199" t="s">
        <v>371</v>
      </c>
      <c r="P3071" s="197" t="s">
        <v>630</v>
      </c>
      <c r="Q3071" s="199" t="s">
        <v>315</v>
      </c>
      <c r="R3071" s="199" t="s">
        <v>52</v>
      </c>
      <c r="S3071" s="195">
        <v>6.8508433998645932</v>
      </c>
      <c r="T3071" s="195">
        <v>0.83907928863348613</v>
      </c>
      <c r="U3071" s="195">
        <v>8.1647151737254653</v>
      </c>
      <c r="V3071" s="194">
        <v>0</v>
      </c>
      <c r="W3071" s="194">
        <v>0</v>
      </c>
      <c r="X3071" s="194">
        <v>0</v>
      </c>
      <c r="Y3071" s="194" t="s">
        <v>629</v>
      </c>
      <c r="AM3071" s="200" t="s">
        <v>244</v>
      </c>
      <c r="AN3071" s="199" t="s">
        <v>358</v>
      </c>
      <c r="AO3071" s="197" t="s">
        <v>630</v>
      </c>
      <c r="AP3071" s="199" t="s">
        <v>303</v>
      </c>
      <c r="AQ3071" s="199" t="s">
        <v>55</v>
      </c>
      <c r="AR3071" s="195">
        <v>11.391347063597701</v>
      </c>
      <c r="AS3071" s="195">
        <v>0.7778955382862297</v>
      </c>
      <c r="AT3071" s="195">
        <v>14.643800488551216</v>
      </c>
      <c r="AU3071" s="194">
        <v>0</v>
      </c>
      <c r="AV3071" s="194">
        <v>0</v>
      </c>
      <c r="AW3071" s="194">
        <v>0</v>
      </c>
      <c r="AX3071" s="194" t="s">
        <v>638</v>
      </c>
    </row>
    <row r="3072" spans="14:50" ht="16.5" thickBot="1" x14ac:dyDescent="0.3">
      <c r="N3072" s="200" t="s">
        <v>194</v>
      </c>
      <c r="O3072" s="199" t="s">
        <v>371</v>
      </c>
      <c r="P3072" s="197" t="s">
        <v>630</v>
      </c>
      <c r="Q3072" s="199" t="s">
        <v>314</v>
      </c>
      <c r="R3072" s="199" t="s">
        <v>52</v>
      </c>
      <c r="S3072" s="195">
        <v>1.4961407828567233</v>
      </c>
      <c r="T3072" s="195">
        <v>0.83907928863348591</v>
      </c>
      <c r="U3072" s="195">
        <v>1.7830743806027192</v>
      </c>
      <c r="V3072" s="194">
        <v>0</v>
      </c>
      <c r="W3072" s="194">
        <v>0</v>
      </c>
      <c r="X3072" s="194">
        <v>0</v>
      </c>
      <c r="Y3072" s="194" t="s">
        <v>629</v>
      </c>
      <c r="AM3072" s="200" t="s">
        <v>244</v>
      </c>
      <c r="AN3072" s="199" t="s">
        <v>358</v>
      </c>
      <c r="AO3072" s="197" t="s">
        <v>630</v>
      </c>
      <c r="AP3072" s="199" t="s">
        <v>303</v>
      </c>
      <c r="AQ3072" s="199" t="s">
        <v>52</v>
      </c>
      <c r="AR3072" s="195">
        <v>11.391347063597701</v>
      </c>
      <c r="AS3072" s="195">
        <v>0.7778955382862297</v>
      </c>
      <c r="AT3072" s="195">
        <v>14.643800488551216</v>
      </c>
      <c r="AU3072" s="194">
        <v>0</v>
      </c>
      <c r="AV3072" s="194">
        <v>0</v>
      </c>
      <c r="AW3072" s="194">
        <v>0</v>
      </c>
      <c r="AX3072" s="194" t="s">
        <v>638</v>
      </c>
    </row>
    <row r="3073" spans="14:50" ht="16.5" thickBot="1" x14ac:dyDescent="0.3">
      <c r="N3073" s="200" t="s">
        <v>194</v>
      </c>
      <c r="O3073" s="199" t="s">
        <v>371</v>
      </c>
      <c r="P3073" s="197" t="s">
        <v>630</v>
      </c>
      <c r="Q3073" s="199" t="s">
        <v>313</v>
      </c>
      <c r="R3073" s="199" t="s">
        <v>52</v>
      </c>
      <c r="S3073" s="195">
        <v>1.1131172984837523</v>
      </c>
      <c r="T3073" s="195">
        <v>0.73228826396971303</v>
      </c>
      <c r="U3073" s="195">
        <v>1.5200534451413659</v>
      </c>
      <c r="V3073" s="194">
        <v>0</v>
      </c>
      <c r="W3073" s="194">
        <v>0</v>
      </c>
      <c r="X3073" s="194">
        <v>0</v>
      </c>
      <c r="Y3073" s="194" t="s">
        <v>629</v>
      </c>
      <c r="AM3073" s="200" t="s">
        <v>244</v>
      </c>
      <c r="AN3073" s="199" t="s">
        <v>357</v>
      </c>
      <c r="AO3073" s="197" t="s">
        <v>630</v>
      </c>
      <c r="AP3073" s="199" t="s">
        <v>303</v>
      </c>
      <c r="AQ3073" s="199" t="s">
        <v>52</v>
      </c>
      <c r="AR3073" s="195">
        <v>7.1862787156432715</v>
      </c>
      <c r="AS3073" s="195">
        <v>0.79497623225845981</v>
      </c>
      <c r="AT3073" s="195">
        <v>9.0396145495163616</v>
      </c>
      <c r="AU3073" s="194">
        <v>0</v>
      </c>
      <c r="AV3073" s="194">
        <v>0</v>
      </c>
      <c r="AW3073" s="194">
        <v>0</v>
      </c>
      <c r="AX3073" s="194" t="s">
        <v>638</v>
      </c>
    </row>
    <row r="3074" spans="14:50" ht="16.5" thickBot="1" x14ac:dyDescent="0.3">
      <c r="N3074" s="200" t="s">
        <v>194</v>
      </c>
      <c r="O3074" s="199" t="s">
        <v>371</v>
      </c>
      <c r="P3074" s="197" t="s">
        <v>630</v>
      </c>
      <c r="Q3074" s="199" t="s">
        <v>312</v>
      </c>
      <c r="R3074" s="199" t="s">
        <v>52</v>
      </c>
      <c r="S3074" s="195">
        <v>0.35725038467307219</v>
      </c>
      <c r="T3074" s="195">
        <v>0.7322882639697128</v>
      </c>
      <c r="U3074" s="195">
        <v>0.48785485477594376</v>
      </c>
      <c r="V3074" s="194">
        <v>0</v>
      </c>
      <c r="W3074" s="194">
        <v>0</v>
      </c>
      <c r="X3074" s="194">
        <v>0</v>
      </c>
      <c r="Y3074" s="194" t="s">
        <v>629</v>
      </c>
      <c r="AM3074" s="200" t="s">
        <v>244</v>
      </c>
      <c r="AN3074" s="199" t="s">
        <v>357</v>
      </c>
      <c r="AO3074" s="197" t="s">
        <v>630</v>
      </c>
      <c r="AP3074" s="199" t="s">
        <v>303</v>
      </c>
      <c r="AQ3074" s="199" t="s">
        <v>76</v>
      </c>
      <c r="AR3074" s="195">
        <v>7.1862787156432715</v>
      </c>
      <c r="AS3074" s="195">
        <v>0.79497623225845981</v>
      </c>
      <c r="AT3074" s="195">
        <v>9.0396145495163616</v>
      </c>
      <c r="AU3074" s="194">
        <v>0</v>
      </c>
      <c r="AV3074" s="194">
        <v>0</v>
      </c>
      <c r="AW3074" s="194">
        <v>0</v>
      </c>
      <c r="AX3074" s="194" t="s">
        <v>638</v>
      </c>
    </row>
    <row r="3075" spans="14:50" ht="16.5" thickBot="1" x14ac:dyDescent="0.3">
      <c r="N3075" s="200" t="s">
        <v>194</v>
      </c>
      <c r="O3075" s="199" t="s">
        <v>367</v>
      </c>
      <c r="P3075" s="197" t="s">
        <v>630</v>
      </c>
      <c r="Q3075" s="199" t="s">
        <v>323</v>
      </c>
      <c r="R3075" s="199" t="s">
        <v>55</v>
      </c>
      <c r="S3075" s="195">
        <v>0.13198181110266349</v>
      </c>
      <c r="T3075" s="195">
        <v>-3.0571439590525218</v>
      </c>
      <c r="U3075" s="195">
        <v>-4.3171604893466532E-2</v>
      </c>
      <c r="V3075" s="194">
        <v>0</v>
      </c>
      <c r="W3075" s="194">
        <v>0</v>
      </c>
      <c r="X3075" s="194">
        <v>0</v>
      </c>
      <c r="Y3075" s="194" t="s">
        <v>629</v>
      </c>
      <c r="AM3075" s="200" t="s">
        <v>244</v>
      </c>
      <c r="AN3075" s="199" t="s">
        <v>356</v>
      </c>
      <c r="AO3075" s="197" t="s">
        <v>630</v>
      </c>
      <c r="AP3075" s="199" t="s">
        <v>303</v>
      </c>
      <c r="AQ3075" s="199" t="s">
        <v>55</v>
      </c>
      <c r="AR3075" s="195">
        <v>9.4452634288078396</v>
      </c>
      <c r="AS3075" s="195">
        <v>0.75637909343748644</v>
      </c>
      <c r="AT3075" s="195">
        <v>12.487472896537001</v>
      </c>
      <c r="AU3075" s="194">
        <v>0</v>
      </c>
      <c r="AV3075" s="194">
        <v>0</v>
      </c>
      <c r="AW3075" s="194">
        <v>0</v>
      </c>
      <c r="AX3075" s="194" t="s">
        <v>638</v>
      </c>
    </row>
    <row r="3076" spans="14:50" ht="16.5" thickBot="1" x14ac:dyDescent="0.3">
      <c r="N3076" s="200" t="s">
        <v>194</v>
      </c>
      <c r="O3076" s="199" t="s">
        <v>367</v>
      </c>
      <c r="P3076" s="197" t="s">
        <v>630</v>
      </c>
      <c r="Q3076" s="199" t="s">
        <v>322</v>
      </c>
      <c r="R3076" s="199" t="s">
        <v>55</v>
      </c>
      <c r="S3076" s="195">
        <v>0.13699855705525343</v>
      </c>
      <c r="T3076" s="195">
        <v>-3.1733487182911388</v>
      </c>
      <c r="U3076" s="195">
        <v>-4.3171604893466525E-2</v>
      </c>
      <c r="V3076" s="194">
        <v>0</v>
      </c>
      <c r="W3076" s="194">
        <v>0</v>
      </c>
      <c r="X3076" s="194">
        <v>0</v>
      </c>
      <c r="Y3076" s="194" t="s">
        <v>629</v>
      </c>
      <c r="AM3076" s="200" t="s">
        <v>244</v>
      </c>
      <c r="AN3076" s="199" t="s">
        <v>356</v>
      </c>
      <c r="AO3076" s="197" t="s">
        <v>630</v>
      </c>
      <c r="AP3076" s="199" t="s">
        <v>303</v>
      </c>
      <c r="AQ3076" s="199" t="s">
        <v>52</v>
      </c>
      <c r="AR3076" s="195">
        <v>9.4452634288078396</v>
      </c>
      <c r="AS3076" s="195">
        <v>0.75637909343748644</v>
      </c>
      <c r="AT3076" s="195">
        <v>12.487472896537001</v>
      </c>
      <c r="AU3076" s="194">
        <v>0</v>
      </c>
      <c r="AV3076" s="194">
        <v>0</v>
      </c>
      <c r="AW3076" s="194">
        <v>0</v>
      </c>
      <c r="AX3076" s="194" t="s">
        <v>638</v>
      </c>
    </row>
    <row r="3077" spans="14:50" ht="16.5" thickBot="1" x14ac:dyDescent="0.3">
      <c r="N3077" s="200" t="s">
        <v>194</v>
      </c>
      <c r="O3077" s="199" t="s">
        <v>367</v>
      </c>
      <c r="P3077" s="197" t="s">
        <v>630</v>
      </c>
      <c r="Q3077" s="199" t="s">
        <v>321</v>
      </c>
      <c r="R3077" s="199" t="s">
        <v>55</v>
      </c>
      <c r="S3077" s="195">
        <v>0.13198181110266344</v>
      </c>
      <c r="T3077" s="195">
        <v>-3.0571439590525205</v>
      </c>
      <c r="U3077" s="195">
        <v>-4.3171604893466532E-2</v>
      </c>
      <c r="V3077" s="194">
        <v>0</v>
      </c>
      <c r="W3077" s="194">
        <v>0</v>
      </c>
      <c r="X3077" s="194">
        <v>0</v>
      </c>
      <c r="Y3077" s="194" t="s">
        <v>629</v>
      </c>
      <c r="AM3077" s="200" t="s">
        <v>244</v>
      </c>
      <c r="AN3077" s="199" t="s">
        <v>355</v>
      </c>
      <c r="AO3077" s="197" t="s">
        <v>630</v>
      </c>
      <c r="AP3077" s="199" t="s">
        <v>303</v>
      </c>
      <c r="AQ3077" s="199" t="s">
        <v>55</v>
      </c>
      <c r="AR3077" s="195">
        <v>23.058678667108161</v>
      </c>
      <c r="AS3077" s="195">
        <v>0.75751165195191972</v>
      </c>
      <c r="AT3077" s="195">
        <v>30.440031658512002</v>
      </c>
      <c r="AU3077" s="194">
        <v>0</v>
      </c>
      <c r="AV3077" s="194">
        <v>0</v>
      </c>
      <c r="AW3077" s="194">
        <v>0</v>
      </c>
      <c r="AX3077" s="194" t="s">
        <v>638</v>
      </c>
    </row>
    <row r="3078" spans="14:50" ht="16.5" thickBot="1" x14ac:dyDescent="0.3">
      <c r="N3078" s="200" t="s">
        <v>194</v>
      </c>
      <c r="O3078" s="199" t="s">
        <v>367</v>
      </c>
      <c r="P3078" s="197" t="s">
        <v>630</v>
      </c>
      <c r="Q3078" s="199" t="s">
        <v>320</v>
      </c>
      <c r="R3078" s="199" t="s">
        <v>55</v>
      </c>
      <c r="S3078" s="195">
        <v>0.13198181110266338</v>
      </c>
      <c r="T3078" s="195">
        <v>-3.0571439590525218</v>
      </c>
      <c r="U3078" s="195">
        <v>-4.3171604893466498E-2</v>
      </c>
      <c r="V3078" s="194">
        <v>0</v>
      </c>
      <c r="W3078" s="194">
        <v>0</v>
      </c>
      <c r="X3078" s="194">
        <v>0</v>
      </c>
      <c r="Y3078" s="194" t="s">
        <v>629</v>
      </c>
      <c r="AM3078" s="200" t="s">
        <v>244</v>
      </c>
      <c r="AN3078" s="199" t="s">
        <v>355</v>
      </c>
      <c r="AO3078" s="197" t="s">
        <v>630</v>
      </c>
      <c r="AP3078" s="199" t="s">
        <v>303</v>
      </c>
      <c r="AQ3078" s="199" t="s">
        <v>52</v>
      </c>
      <c r="AR3078" s="195">
        <v>23.058678667108161</v>
      </c>
      <c r="AS3078" s="195">
        <v>0.75751165195191972</v>
      </c>
      <c r="AT3078" s="195">
        <v>30.440031658512002</v>
      </c>
      <c r="AU3078" s="194">
        <v>0</v>
      </c>
      <c r="AV3078" s="194">
        <v>0</v>
      </c>
      <c r="AW3078" s="194">
        <v>0</v>
      </c>
      <c r="AX3078" s="194" t="s">
        <v>638</v>
      </c>
    </row>
    <row r="3079" spans="14:50" ht="16.5" thickBot="1" x14ac:dyDescent="0.3">
      <c r="N3079" s="200" t="s">
        <v>194</v>
      </c>
      <c r="O3079" s="199" t="s">
        <v>367</v>
      </c>
      <c r="P3079" s="197" t="s">
        <v>630</v>
      </c>
      <c r="Q3079" s="199" t="s">
        <v>319</v>
      </c>
      <c r="R3079" s="199" t="s">
        <v>55</v>
      </c>
      <c r="S3079" s="195">
        <v>0.13699855705525349</v>
      </c>
      <c r="T3079" s="195">
        <v>-3.1733487182911393</v>
      </c>
      <c r="U3079" s="195">
        <v>-4.3171604893466539E-2</v>
      </c>
      <c r="V3079" s="194">
        <v>0</v>
      </c>
      <c r="W3079" s="194">
        <v>0</v>
      </c>
      <c r="X3079" s="194">
        <v>0</v>
      </c>
      <c r="Y3079" s="194" t="s">
        <v>629</v>
      </c>
      <c r="AM3079" s="200" t="s">
        <v>244</v>
      </c>
      <c r="AN3079" s="199" t="s">
        <v>354</v>
      </c>
      <c r="AO3079" s="197" t="s">
        <v>630</v>
      </c>
      <c r="AP3079" s="199" t="s">
        <v>303</v>
      </c>
      <c r="AQ3079" s="199" t="s">
        <v>52</v>
      </c>
      <c r="AR3079" s="195">
        <v>5.8895369470584917</v>
      </c>
      <c r="AS3079" s="195">
        <v>1.0382809669404509</v>
      </c>
      <c r="AT3079" s="195">
        <v>5.6723922855038502</v>
      </c>
      <c r="AU3079" s="194">
        <v>0</v>
      </c>
      <c r="AV3079" s="194">
        <v>0</v>
      </c>
      <c r="AW3079" s="194">
        <v>0</v>
      </c>
      <c r="AX3079" s="194" t="s">
        <v>638</v>
      </c>
    </row>
    <row r="3080" spans="14:50" ht="16.5" thickBot="1" x14ac:dyDescent="0.3">
      <c r="N3080" s="200" t="s">
        <v>194</v>
      </c>
      <c r="O3080" s="199" t="s">
        <v>367</v>
      </c>
      <c r="P3080" s="197" t="s">
        <v>630</v>
      </c>
      <c r="Q3080" s="199" t="s">
        <v>318</v>
      </c>
      <c r="R3080" s="199" t="s">
        <v>55</v>
      </c>
      <c r="S3080" s="195">
        <v>0.13198181110266344</v>
      </c>
      <c r="T3080" s="195">
        <v>-3.0571439590525191</v>
      </c>
      <c r="U3080" s="195">
        <v>-4.3171604893466553E-2</v>
      </c>
      <c r="V3080" s="194">
        <v>0</v>
      </c>
      <c r="W3080" s="194">
        <v>0</v>
      </c>
      <c r="X3080" s="194">
        <v>0</v>
      </c>
      <c r="Y3080" s="194" t="s">
        <v>629</v>
      </c>
      <c r="AM3080" s="200" t="s">
        <v>244</v>
      </c>
      <c r="AN3080" s="199" t="s">
        <v>354</v>
      </c>
      <c r="AO3080" s="197" t="s">
        <v>630</v>
      </c>
      <c r="AP3080" s="199" t="s">
        <v>303</v>
      </c>
      <c r="AQ3080" s="199" t="s">
        <v>76</v>
      </c>
      <c r="AR3080" s="195">
        <v>5.8895369470584917</v>
      </c>
      <c r="AS3080" s="195">
        <v>1.0382809669404509</v>
      </c>
      <c r="AT3080" s="195">
        <v>5.6723922855038502</v>
      </c>
      <c r="AU3080" s="194">
        <v>0</v>
      </c>
      <c r="AV3080" s="194">
        <v>0</v>
      </c>
      <c r="AW3080" s="194">
        <v>0</v>
      </c>
      <c r="AX3080" s="194" t="s">
        <v>638</v>
      </c>
    </row>
    <row r="3081" spans="14:50" ht="16.5" thickBot="1" x14ac:dyDescent="0.3">
      <c r="N3081" s="200" t="s">
        <v>194</v>
      </c>
      <c r="O3081" s="199" t="s">
        <v>367</v>
      </c>
      <c r="P3081" s="197" t="s">
        <v>630</v>
      </c>
      <c r="Q3081" s="199" t="s">
        <v>317</v>
      </c>
      <c r="R3081" s="199" t="s">
        <v>55</v>
      </c>
      <c r="S3081" s="195">
        <v>0.13198181110266347</v>
      </c>
      <c r="T3081" s="195">
        <v>-3.0571439590525209</v>
      </c>
      <c r="U3081" s="195">
        <v>-4.3171604893466539E-2</v>
      </c>
      <c r="V3081" s="194">
        <v>0</v>
      </c>
      <c r="W3081" s="194">
        <v>0</v>
      </c>
      <c r="X3081" s="194">
        <v>0</v>
      </c>
      <c r="Y3081" s="194" t="s">
        <v>629</v>
      </c>
      <c r="AM3081" s="200" t="s">
        <v>244</v>
      </c>
      <c r="AN3081" s="199" t="s">
        <v>353</v>
      </c>
      <c r="AO3081" s="197" t="s">
        <v>630</v>
      </c>
      <c r="AP3081" s="199" t="s">
        <v>303</v>
      </c>
      <c r="AQ3081" s="199" t="s">
        <v>55</v>
      </c>
      <c r="AR3081" s="195">
        <v>14.77020903667955</v>
      </c>
      <c r="AS3081" s="195">
        <v>0.78531592915685033</v>
      </c>
      <c r="AT3081" s="195">
        <v>18.807983498485115</v>
      </c>
      <c r="AU3081" s="194">
        <v>0</v>
      </c>
      <c r="AV3081" s="194">
        <v>0</v>
      </c>
      <c r="AW3081" s="194">
        <v>0</v>
      </c>
      <c r="AX3081" s="194" t="s">
        <v>638</v>
      </c>
    </row>
    <row r="3082" spans="14:50" ht="16.5" thickBot="1" x14ac:dyDescent="0.3">
      <c r="N3082" s="200" t="s">
        <v>194</v>
      </c>
      <c r="O3082" s="199" t="s">
        <v>367</v>
      </c>
      <c r="P3082" s="197" t="s">
        <v>630</v>
      </c>
      <c r="Q3082" s="199" t="s">
        <v>74</v>
      </c>
      <c r="R3082" s="199" t="s">
        <v>55</v>
      </c>
      <c r="S3082" s="195">
        <v>0.13198181110266347</v>
      </c>
      <c r="T3082" s="195">
        <v>-3.0571439590525222</v>
      </c>
      <c r="U3082" s="195">
        <v>-4.3171604893466518E-2</v>
      </c>
      <c r="V3082" s="194">
        <v>0</v>
      </c>
      <c r="W3082" s="194">
        <v>0</v>
      </c>
      <c r="X3082" s="194">
        <v>0</v>
      </c>
      <c r="Y3082" s="194" t="s">
        <v>629</v>
      </c>
      <c r="AM3082" s="200" t="s">
        <v>244</v>
      </c>
      <c r="AN3082" s="199" t="s">
        <v>353</v>
      </c>
      <c r="AO3082" s="197" t="s">
        <v>630</v>
      </c>
      <c r="AP3082" s="199" t="s">
        <v>303</v>
      </c>
      <c r="AQ3082" s="199" t="s">
        <v>52</v>
      </c>
      <c r="AR3082" s="195">
        <v>14.77020903667955</v>
      </c>
      <c r="AS3082" s="195">
        <v>0.78531592915685033</v>
      </c>
      <c r="AT3082" s="195">
        <v>18.807983498485115</v>
      </c>
      <c r="AU3082" s="194">
        <v>0</v>
      </c>
      <c r="AV3082" s="194">
        <v>0</v>
      </c>
      <c r="AW3082" s="194">
        <v>0</v>
      </c>
      <c r="AX3082" s="194" t="s">
        <v>638</v>
      </c>
    </row>
    <row r="3083" spans="14:50" ht="16.5" thickBot="1" x14ac:dyDescent="0.3">
      <c r="N3083" s="200" t="s">
        <v>194</v>
      </c>
      <c r="O3083" s="199" t="s">
        <v>367</v>
      </c>
      <c r="P3083" s="197" t="s">
        <v>630</v>
      </c>
      <c r="Q3083" s="199" t="s">
        <v>316</v>
      </c>
      <c r="R3083" s="199" t="s">
        <v>55</v>
      </c>
      <c r="S3083" s="195">
        <v>0.13198181110266349</v>
      </c>
      <c r="T3083" s="195">
        <v>-3.0571439590525205</v>
      </c>
      <c r="U3083" s="195">
        <v>-4.3171604893466553E-2</v>
      </c>
      <c r="V3083" s="194">
        <v>0</v>
      </c>
      <c r="W3083" s="194">
        <v>0</v>
      </c>
      <c r="X3083" s="194">
        <v>0</v>
      </c>
      <c r="Y3083" s="194" t="s">
        <v>629</v>
      </c>
      <c r="AM3083" s="200" t="s">
        <v>244</v>
      </c>
      <c r="AN3083" s="199" t="s">
        <v>351</v>
      </c>
      <c r="AO3083" s="197" t="s">
        <v>630</v>
      </c>
      <c r="AP3083" s="199" t="s">
        <v>303</v>
      </c>
      <c r="AQ3083" s="199" t="s">
        <v>55</v>
      </c>
      <c r="AR3083" s="195">
        <v>22.325374139002697</v>
      </c>
      <c r="AS3083" s="195">
        <v>0.79497623225845981</v>
      </c>
      <c r="AT3083" s="195">
        <v>28.083071207774616</v>
      </c>
      <c r="AU3083" s="194">
        <v>0</v>
      </c>
      <c r="AV3083" s="194">
        <v>0</v>
      </c>
      <c r="AW3083" s="194">
        <v>0</v>
      </c>
      <c r="AX3083" s="194" t="s">
        <v>638</v>
      </c>
    </row>
    <row r="3084" spans="14:50" ht="16.5" thickBot="1" x14ac:dyDescent="0.3">
      <c r="N3084" s="200" t="s">
        <v>194</v>
      </c>
      <c r="O3084" s="199" t="s">
        <v>367</v>
      </c>
      <c r="P3084" s="197" t="s">
        <v>630</v>
      </c>
      <c r="Q3084" s="199" t="s">
        <v>315</v>
      </c>
      <c r="R3084" s="199" t="s">
        <v>55</v>
      </c>
      <c r="S3084" s="195">
        <v>0.13198181110266347</v>
      </c>
      <c r="T3084" s="195">
        <v>-3.0571439590525187</v>
      </c>
      <c r="U3084" s="195">
        <v>-4.317160489346656E-2</v>
      </c>
      <c r="V3084" s="194">
        <v>0</v>
      </c>
      <c r="W3084" s="194">
        <v>0</v>
      </c>
      <c r="X3084" s="194">
        <v>0</v>
      </c>
      <c r="Y3084" s="194" t="s">
        <v>629</v>
      </c>
      <c r="AM3084" s="200" t="s">
        <v>244</v>
      </c>
      <c r="AN3084" s="199" t="s">
        <v>351</v>
      </c>
      <c r="AO3084" s="197" t="s">
        <v>630</v>
      </c>
      <c r="AP3084" s="199" t="s">
        <v>303</v>
      </c>
      <c r="AQ3084" s="199" t="s">
        <v>52</v>
      </c>
      <c r="AR3084" s="195">
        <v>22.325374139002697</v>
      </c>
      <c r="AS3084" s="195">
        <v>0.79497623225845981</v>
      </c>
      <c r="AT3084" s="195">
        <v>28.083071207774616</v>
      </c>
      <c r="AU3084" s="194">
        <v>0</v>
      </c>
      <c r="AV3084" s="194">
        <v>0</v>
      </c>
      <c r="AW3084" s="194">
        <v>0</v>
      </c>
      <c r="AX3084" s="194" t="s">
        <v>638</v>
      </c>
    </row>
    <row r="3085" spans="14:50" ht="16.5" thickBot="1" x14ac:dyDescent="0.3">
      <c r="N3085" s="200" t="s">
        <v>194</v>
      </c>
      <c r="O3085" s="199" t="s">
        <v>367</v>
      </c>
      <c r="P3085" s="197" t="s">
        <v>630</v>
      </c>
      <c r="Q3085" s="199" t="s">
        <v>314</v>
      </c>
      <c r="R3085" s="199" t="s">
        <v>55</v>
      </c>
      <c r="S3085" s="195">
        <v>0.13198181110266344</v>
      </c>
      <c r="T3085" s="195">
        <v>-3.0571439590525227</v>
      </c>
      <c r="U3085" s="195">
        <v>-4.3171604893466498E-2</v>
      </c>
      <c r="V3085" s="194">
        <v>0</v>
      </c>
      <c r="W3085" s="194">
        <v>0</v>
      </c>
      <c r="X3085" s="194">
        <v>0</v>
      </c>
      <c r="Y3085" s="194" t="s">
        <v>629</v>
      </c>
      <c r="AM3085" s="200" t="s">
        <v>244</v>
      </c>
      <c r="AN3085" s="199" t="s">
        <v>350</v>
      </c>
      <c r="AO3085" s="197" t="s">
        <v>630</v>
      </c>
      <c r="AP3085" s="199" t="s">
        <v>303</v>
      </c>
      <c r="AQ3085" s="199" t="s">
        <v>55</v>
      </c>
      <c r="AR3085" s="195">
        <v>14.433937951261981</v>
      </c>
      <c r="AS3085" s="195">
        <v>0.75637909343748644</v>
      </c>
      <c r="AT3085" s="195">
        <v>19.082941446285393</v>
      </c>
      <c r="AU3085" s="194">
        <v>0</v>
      </c>
      <c r="AV3085" s="194">
        <v>0</v>
      </c>
      <c r="AW3085" s="194">
        <v>0</v>
      </c>
      <c r="AX3085" s="194" t="s">
        <v>638</v>
      </c>
    </row>
    <row r="3086" spans="14:50" ht="16.5" thickBot="1" x14ac:dyDescent="0.3">
      <c r="N3086" s="200" t="s">
        <v>194</v>
      </c>
      <c r="O3086" s="199" t="s">
        <v>367</v>
      </c>
      <c r="P3086" s="197" t="s">
        <v>630</v>
      </c>
      <c r="Q3086" s="199" t="s">
        <v>313</v>
      </c>
      <c r="R3086" s="199" t="s">
        <v>55</v>
      </c>
      <c r="S3086" s="195">
        <v>0.13198181110266349</v>
      </c>
      <c r="T3086" s="195">
        <v>-3.0571439590525236</v>
      </c>
      <c r="U3086" s="195">
        <v>-4.3171604893466504E-2</v>
      </c>
      <c r="V3086" s="194">
        <v>0</v>
      </c>
      <c r="W3086" s="194">
        <v>0</v>
      </c>
      <c r="X3086" s="194">
        <v>0</v>
      </c>
      <c r="Y3086" s="194" t="s">
        <v>629</v>
      </c>
      <c r="AM3086" s="200" t="s">
        <v>244</v>
      </c>
      <c r="AN3086" s="199" t="s">
        <v>350</v>
      </c>
      <c r="AO3086" s="197" t="s">
        <v>630</v>
      </c>
      <c r="AP3086" s="199" t="s">
        <v>303</v>
      </c>
      <c r="AQ3086" s="199" t="s">
        <v>52</v>
      </c>
      <c r="AR3086" s="195">
        <v>14.433937951261981</v>
      </c>
      <c r="AS3086" s="195">
        <v>0.75637909343748644</v>
      </c>
      <c r="AT3086" s="195">
        <v>19.082941446285393</v>
      </c>
      <c r="AU3086" s="194">
        <v>0</v>
      </c>
      <c r="AV3086" s="194">
        <v>0</v>
      </c>
      <c r="AW3086" s="194">
        <v>0</v>
      </c>
      <c r="AX3086" s="194" t="s">
        <v>638</v>
      </c>
    </row>
    <row r="3087" spans="14:50" ht="16.5" thickBot="1" x14ac:dyDescent="0.3">
      <c r="N3087" s="200" t="s">
        <v>194</v>
      </c>
      <c r="O3087" s="199" t="s">
        <v>367</v>
      </c>
      <c r="P3087" s="197" t="s">
        <v>630</v>
      </c>
      <c r="Q3087" s="199" t="s">
        <v>312</v>
      </c>
      <c r="R3087" s="199" t="s">
        <v>55</v>
      </c>
      <c r="S3087" s="195">
        <v>0.13198181110266347</v>
      </c>
      <c r="T3087" s="195">
        <v>-3.0571439590525213</v>
      </c>
      <c r="U3087" s="195">
        <v>-4.3171604893466525E-2</v>
      </c>
      <c r="V3087" s="194">
        <v>0</v>
      </c>
      <c r="W3087" s="194">
        <v>0</v>
      </c>
      <c r="X3087" s="194">
        <v>0</v>
      </c>
      <c r="Y3087" s="194" t="s">
        <v>629</v>
      </c>
      <c r="AM3087" s="200" t="s">
        <v>244</v>
      </c>
      <c r="AN3087" s="199" t="s">
        <v>349</v>
      </c>
      <c r="AO3087" s="197" t="s">
        <v>630</v>
      </c>
      <c r="AP3087" s="199" t="s">
        <v>303</v>
      </c>
      <c r="AQ3087" s="199" t="s">
        <v>55</v>
      </c>
      <c r="AR3087" s="195">
        <v>7.174963351926742</v>
      </c>
      <c r="AS3087" s="195">
        <v>0.79497623225845981</v>
      </c>
      <c r="AT3087" s="195">
        <v>9.0253809620738998</v>
      </c>
      <c r="AU3087" s="194">
        <v>0</v>
      </c>
      <c r="AV3087" s="194">
        <v>0</v>
      </c>
      <c r="AW3087" s="194">
        <v>0</v>
      </c>
      <c r="AX3087" s="194" t="s">
        <v>638</v>
      </c>
    </row>
    <row r="3088" spans="14:50" ht="16.5" thickBot="1" x14ac:dyDescent="0.3">
      <c r="N3088" s="200" t="s">
        <v>194</v>
      </c>
      <c r="O3088" s="199" t="s">
        <v>367</v>
      </c>
      <c r="P3088" s="197" t="s">
        <v>630</v>
      </c>
      <c r="Q3088" s="199" t="s">
        <v>323</v>
      </c>
      <c r="R3088" s="199" t="s">
        <v>52</v>
      </c>
      <c r="S3088" s="195">
        <v>0.13198181110266349</v>
      </c>
      <c r="T3088" s="195">
        <v>-3.0571439590525218</v>
      </c>
      <c r="U3088" s="195">
        <v>-4.3171604893466532E-2</v>
      </c>
      <c r="V3088" s="194">
        <v>0</v>
      </c>
      <c r="W3088" s="194">
        <v>0</v>
      </c>
      <c r="X3088" s="194">
        <v>0</v>
      </c>
      <c r="Y3088" s="194" t="s">
        <v>629</v>
      </c>
      <c r="AM3088" s="200" t="s">
        <v>244</v>
      </c>
      <c r="AN3088" s="199" t="s">
        <v>349</v>
      </c>
      <c r="AO3088" s="197" t="s">
        <v>630</v>
      </c>
      <c r="AP3088" s="199" t="s">
        <v>303</v>
      </c>
      <c r="AQ3088" s="199" t="s">
        <v>52</v>
      </c>
      <c r="AR3088" s="195">
        <v>7.174963351926742</v>
      </c>
      <c r="AS3088" s="195">
        <v>0.79497623225845981</v>
      </c>
      <c r="AT3088" s="195">
        <v>9.0253809620738998</v>
      </c>
      <c r="AU3088" s="194">
        <v>0</v>
      </c>
      <c r="AV3088" s="194">
        <v>0</v>
      </c>
      <c r="AW3088" s="194">
        <v>0</v>
      </c>
      <c r="AX3088" s="194" t="s">
        <v>638</v>
      </c>
    </row>
    <row r="3089" spans="14:50" ht="16.5" thickBot="1" x14ac:dyDescent="0.3">
      <c r="N3089" s="200" t="s">
        <v>194</v>
      </c>
      <c r="O3089" s="199" t="s">
        <v>367</v>
      </c>
      <c r="P3089" s="197" t="s">
        <v>630</v>
      </c>
      <c r="Q3089" s="199" t="s">
        <v>322</v>
      </c>
      <c r="R3089" s="199" t="s">
        <v>52</v>
      </c>
      <c r="S3089" s="195">
        <v>0.13699855705525343</v>
      </c>
      <c r="T3089" s="195">
        <v>-3.1733487182911388</v>
      </c>
      <c r="U3089" s="195">
        <v>-4.3171604893466525E-2</v>
      </c>
      <c r="V3089" s="194">
        <v>0</v>
      </c>
      <c r="W3089" s="194">
        <v>0</v>
      </c>
      <c r="X3089" s="194">
        <v>0</v>
      </c>
      <c r="Y3089" s="194" t="s">
        <v>629</v>
      </c>
      <c r="AM3089" s="200" t="s">
        <v>244</v>
      </c>
      <c r="AN3089" s="199" t="s">
        <v>348</v>
      </c>
      <c r="AO3089" s="197" t="s">
        <v>630</v>
      </c>
      <c r="AP3089" s="199" t="s">
        <v>303</v>
      </c>
      <c r="AQ3089" s="199" t="s">
        <v>55</v>
      </c>
      <c r="AR3089" s="195">
        <v>11.662113724756649</v>
      </c>
      <c r="AS3089" s="195">
        <v>0.79497623225845981</v>
      </c>
      <c r="AT3089" s="195">
        <v>14.669764014988948</v>
      </c>
      <c r="AU3089" s="194">
        <v>0</v>
      </c>
      <c r="AV3089" s="194">
        <v>0</v>
      </c>
      <c r="AW3089" s="194">
        <v>0</v>
      </c>
      <c r="AX3089" s="194" t="s">
        <v>638</v>
      </c>
    </row>
    <row r="3090" spans="14:50" ht="16.5" thickBot="1" x14ac:dyDescent="0.3">
      <c r="N3090" s="200" t="s">
        <v>194</v>
      </c>
      <c r="O3090" s="199" t="s">
        <v>367</v>
      </c>
      <c r="P3090" s="197" t="s">
        <v>630</v>
      </c>
      <c r="Q3090" s="199" t="s">
        <v>321</v>
      </c>
      <c r="R3090" s="199" t="s">
        <v>52</v>
      </c>
      <c r="S3090" s="195">
        <v>0.13198181110266344</v>
      </c>
      <c r="T3090" s="195">
        <v>-3.0571439590525205</v>
      </c>
      <c r="U3090" s="195">
        <v>-4.3171604893466532E-2</v>
      </c>
      <c r="V3090" s="194">
        <v>0</v>
      </c>
      <c r="W3090" s="194">
        <v>0</v>
      </c>
      <c r="X3090" s="194">
        <v>0</v>
      </c>
      <c r="Y3090" s="194" t="s">
        <v>629</v>
      </c>
      <c r="AM3090" s="200" t="s">
        <v>244</v>
      </c>
      <c r="AN3090" s="199" t="s">
        <v>348</v>
      </c>
      <c r="AO3090" s="197" t="s">
        <v>630</v>
      </c>
      <c r="AP3090" s="199" t="s">
        <v>303</v>
      </c>
      <c r="AQ3090" s="199" t="s">
        <v>52</v>
      </c>
      <c r="AR3090" s="195">
        <v>11.662113724756649</v>
      </c>
      <c r="AS3090" s="195">
        <v>0.79497623225845981</v>
      </c>
      <c r="AT3090" s="195">
        <v>14.669764014988948</v>
      </c>
      <c r="AU3090" s="194">
        <v>0</v>
      </c>
      <c r="AV3090" s="194">
        <v>0</v>
      </c>
      <c r="AW3090" s="194">
        <v>0</v>
      </c>
      <c r="AX3090" s="194" t="s">
        <v>638</v>
      </c>
    </row>
    <row r="3091" spans="14:50" ht="16.5" thickBot="1" x14ac:dyDescent="0.3">
      <c r="N3091" s="200" t="s">
        <v>194</v>
      </c>
      <c r="O3091" s="199" t="s">
        <v>367</v>
      </c>
      <c r="P3091" s="197" t="s">
        <v>630</v>
      </c>
      <c r="Q3091" s="199" t="s">
        <v>320</v>
      </c>
      <c r="R3091" s="199" t="s">
        <v>52</v>
      </c>
      <c r="S3091" s="195">
        <v>0.13198181110266338</v>
      </c>
      <c r="T3091" s="195">
        <v>-3.0571439590525218</v>
      </c>
      <c r="U3091" s="195">
        <v>-4.3171604893466498E-2</v>
      </c>
      <c r="V3091" s="194">
        <v>0</v>
      </c>
      <c r="W3091" s="194">
        <v>0</v>
      </c>
      <c r="X3091" s="194">
        <v>0</v>
      </c>
      <c r="Y3091" s="194" t="s">
        <v>629</v>
      </c>
      <c r="AM3091" s="200" t="s">
        <v>244</v>
      </c>
      <c r="AN3091" s="199" t="s">
        <v>347</v>
      </c>
      <c r="AO3091" s="197" t="s">
        <v>630</v>
      </c>
      <c r="AP3091" s="199" t="s">
        <v>303</v>
      </c>
      <c r="AQ3091" s="199" t="s">
        <v>55</v>
      </c>
      <c r="AR3091" s="195">
        <v>7.6819207067506445</v>
      </c>
      <c r="AS3091" s="195">
        <v>0.75637909343748644</v>
      </c>
      <c r="AT3091" s="195">
        <v>10.156177997780082</v>
      </c>
      <c r="AU3091" s="194">
        <v>0</v>
      </c>
      <c r="AV3091" s="194">
        <v>0</v>
      </c>
      <c r="AW3091" s="194">
        <v>0</v>
      </c>
      <c r="AX3091" s="194" t="s">
        <v>638</v>
      </c>
    </row>
    <row r="3092" spans="14:50" ht="16.5" thickBot="1" x14ac:dyDescent="0.3">
      <c r="N3092" s="200" t="s">
        <v>194</v>
      </c>
      <c r="O3092" s="199" t="s">
        <v>367</v>
      </c>
      <c r="P3092" s="197" t="s">
        <v>630</v>
      </c>
      <c r="Q3092" s="199" t="s">
        <v>319</v>
      </c>
      <c r="R3092" s="199" t="s">
        <v>52</v>
      </c>
      <c r="S3092" s="195">
        <v>0.13699855705525349</v>
      </c>
      <c r="T3092" s="195">
        <v>-3.1733487182911393</v>
      </c>
      <c r="U3092" s="195">
        <v>-4.3171604893466539E-2</v>
      </c>
      <c r="V3092" s="194">
        <v>0</v>
      </c>
      <c r="W3092" s="194">
        <v>0</v>
      </c>
      <c r="X3092" s="194">
        <v>0</v>
      </c>
      <c r="Y3092" s="194" t="s">
        <v>629</v>
      </c>
      <c r="AM3092" s="200" t="s">
        <v>244</v>
      </c>
      <c r="AN3092" s="199" t="s">
        <v>347</v>
      </c>
      <c r="AO3092" s="197" t="s">
        <v>630</v>
      </c>
      <c r="AP3092" s="199" t="s">
        <v>303</v>
      </c>
      <c r="AQ3092" s="199" t="s">
        <v>52</v>
      </c>
      <c r="AR3092" s="195">
        <v>7.6819207067506445</v>
      </c>
      <c r="AS3092" s="195">
        <v>0.75637909343748644</v>
      </c>
      <c r="AT3092" s="195">
        <v>10.156177997780082</v>
      </c>
      <c r="AU3092" s="194">
        <v>0</v>
      </c>
      <c r="AV3092" s="194">
        <v>0</v>
      </c>
      <c r="AW3092" s="194">
        <v>0</v>
      </c>
      <c r="AX3092" s="194" t="s">
        <v>638</v>
      </c>
    </row>
    <row r="3093" spans="14:50" ht="16.5" thickBot="1" x14ac:dyDescent="0.3">
      <c r="N3093" s="200" t="s">
        <v>194</v>
      </c>
      <c r="O3093" s="199" t="s">
        <v>367</v>
      </c>
      <c r="P3093" s="197" t="s">
        <v>630</v>
      </c>
      <c r="Q3093" s="199" t="s">
        <v>318</v>
      </c>
      <c r="R3093" s="199" t="s">
        <v>52</v>
      </c>
      <c r="S3093" s="195">
        <v>0.13198181110266344</v>
      </c>
      <c r="T3093" s="195">
        <v>-3.0571439590525191</v>
      </c>
      <c r="U3093" s="195">
        <v>-4.3171604893466553E-2</v>
      </c>
      <c r="V3093" s="194">
        <v>0</v>
      </c>
      <c r="W3093" s="194">
        <v>0</v>
      </c>
      <c r="X3093" s="194">
        <v>0</v>
      </c>
      <c r="Y3093" s="194" t="s">
        <v>629</v>
      </c>
      <c r="AM3093" s="200" t="s">
        <v>244</v>
      </c>
      <c r="AN3093" s="199" t="s">
        <v>308</v>
      </c>
      <c r="AO3093" s="197" t="s">
        <v>630</v>
      </c>
      <c r="AP3093" s="199" t="s">
        <v>303</v>
      </c>
      <c r="AQ3093" s="199" t="s">
        <v>55</v>
      </c>
      <c r="AR3093" s="195">
        <v>11.229689625063815</v>
      </c>
      <c r="AS3093" s="195">
        <v>0.79135636373274809</v>
      </c>
      <c r="AT3093" s="195">
        <v>14.190433210260043</v>
      </c>
      <c r="AU3093" s="194">
        <v>0</v>
      </c>
      <c r="AV3093" s="194">
        <v>0</v>
      </c>
      <c r="AW3093" s="194">
        <v>0</v>
      </c>
      <c r="AX3093" s="194" t="s">
        <v>638</v>
      </c>
    </row>
    <row r="3094" spans="14:50" ht="16.5" thickBot="1" x14ac:dyDescent="0.3">
      <c r="N3094" s="200" t="s">
        <v>194</v>
      </c>
      <c r="O3094" s="199" t="s">
        <v>367</v>
      </c>
      <c r="P3094" s="197" t="s">
        <v>630</v>
      </c>
      <c r="Q3094" s="199" t="s">
        <v>317</v>
      </c>
      <c r="R3094" s="199" t="s">
        <v>52</v>
      </c>
      <c r="S3094" s="195">
        <v>0.13198181110266347</v>
      </c>
      <c r="T3094" s="195">
        <v>-3.0571439590525209</v>
      </c>
      <c r="U3094" s="195">
        <v>-4.3171604893466539E-2</v>
      </c>
      <c r="V3094" s="194">
        <v>0</v>
      </c>
      <c r="W3094" s="194">
        <v>0</v>
      </c>
      <c r="X3094" s="194">
        <v>0</v>
      </c>
      <c r="Y3094" s="194" t="s">
        <v>629</v>
      </c>
      <c r="AM3094" s="200" t="s">
        <v>244</v>
      </c>
      <c r="AN3094" s="199" t="s">
        <v>308</v>
      </c>
      <c r="AO3094" s="197" t="s">
        <v>630</v>
      </c>
      <c r="AP3094" s="199" t="s">
        <v>303</v>
      </c>
      <c r="AQ3094" s="199" t="s">
        <v>52</v>
      </c>
      <c r="AR3094" s="195">
        <v>11.229689625063815</v>
      </c>
      <c r="AS3094" s="195">
        <v>0.79135636373274809</v>
      </c>
      <c r="AT3094" s="195">
        <v>14.190433210260043</v>
      </c>
      <c r="AU3094" s="194">
        <v>0</v>
      </c>
      <c r="AV3094" s="194">
        <v>0</v>
      </c>
      <c r="AW3094" s="194">
        <v>0</v>
      </c>
      <c r="AX3094" s="194" t="s">
        <v>638</v>
      </c>
    </row>
    <row r="3095" spans="14:50" ht="16.5" thickBot="1" x14ac:dyDescent="0.3">
      <c r="N3095" s="200" t="s">
        <v>194</v>
      </c>
      <c r="O3095" s="199" t="s">
        <v>367</v>
      </c>
      <c r="P3095" s="197" t="s">
        <v>630</v>
      </c>
      <c r="Q3095" s="199" t="s">
        <v>74</v>
      </c>
      <c r="R3095" s="199" t="s">
        <v>52</v>
      </c>
      <c r="S3095" s="195">
        <v>0.13198181110266347</v>
      </c>
      <c r="T3095" s="195">
        <v>-3.0571439590525222</v>
      </c>
      <c r="U3095" s="195">
        <v>-4.3171604893466518E-2</v>
      </c>
      <c r="V3095" s="194">
        <v>0</v>
      </c>
      <c r="W3095" s="194">
        <v>0</v>
      </c>
      <c r="X3095" s="194">
        <v>0</v>
      </c>
      <c r="Y3095" s="194" t="s">
        <v>629</v>
      </c>
      <c r="AM3095" s="200" t="s">
        <v>244</v>
      </c>
      <c r="AN3095" s="199" t="s">
        <v>309</v>
      </c>
      <c r="AO3095" s="197" t="s">
        <v>630</v>
      </c>
      <c r="AP3095" s="199" t="s">
        <v>303</v>
      </c>
      <c r="AQ3095" s="199" t="s">
        <v>55</v>
      </c>
      <c r="AR3095" s="195">
        <v>2.2345570780829287</v>
      </c>
      <c r="AS3095" s="195">
        <v>0.73510970873513748</v>
      </c>
      <c r="AT3095" s="195">
        <v>3.0397599862037019</v>
      </c>
      <c r="AU3095" s="194">
        <v>0</v>
      </c>
      <c r="AV3095" s="194">
        <v>0</v>
      </c>
      <c r="AW3095" s="194">
        <v>0</v>
      </c>
      <c r="AX3095" s="194" t="s">
        <v>638</v>
      </c>
    </row>
    <row r="3096" spans="14:50" ht="16.5" thickBot="1" x14ac:dyDescent="0.3">
      <c r="N3096" s="200" t="s">
        <v>194</v>
      </c>
      <c r="O3096" s="199" t="s">
        <v>367</v>
      </c>
      <c r="P3096" s="197" t="s">
        <v>630</v>
      </c>
      <c r="Q3096" s="199" t="s">
        <v>316</v>
      </c>
      <c r="R3096" s="199" t="s">
        <v>52</v>
      </c>
      <c r="S3096" s="195">
        <v>0.13198181110266349</v>
      </c>
      <c r="T3096" s="195">
        <v>-3.0571439590525205</v>
      </c>
      <c r="U3096" s="195">
        <v>-4.3171604893466553E-2</v>
      </c>
      <c r="V3096" s="194">
        <v>0</v>
      </c>
      <c r="W3096" s="194">
        <v>0</v>
      </c>
      <c r="X3096" s="194">
        <v>0</v>
      </c>
      <c r="Y3096" s="194" t="s">
        <v>629</v>
      </c>
      <c r="AM3096" s="200" t="s">
        <v>244</v>
      </c>
      <c r="AN3096" s="199" t="s">
        <v>309</v>
      </c>
      <c r="AO3096" s="197" t="s">
        <v>630</v>
      </c>
      <c r="AP3096" s="199" t="s">
        <v>303</v>
      </c>
      <c r="AQ3096" s="199" t="s">
        <v>52</v>
      </c>
      <c r="AR3096" s="195">
        <v>2.2345570780829287</v>
      </c>
      <c r="AS3096" s="195">
        <v>0.73510970873513748</v>
      </c>
      <c r="AT3096" s="195">
        <v>3.0397599862037019</v>
      </c>
      <c r="AU3096" s="194">
        <v>0</v>
      </c>
      <c r="AV3096" s="194">
        <v>0</v>
      </c>
      <c r="AW3096" s="194">
        <v>0</v>
      </c>
      <c r="AX3096" s="194" t="s">
        <v>638</v>
      </c>
    </row>
    <row r="3097" spans="14:50" ht="16.5" thickBot="1" x14ac:dyDescent="0.3">
      <c r="N3097" s="200" t="s">
        <v>194</v>
      </c>
      <c r="O3097" s="199" t="s">
        <v>367</v>
      </c>
      <c r="P3097" s="197" t="s">
        <v>630</v>
      </c>
      <c r="Q3097" s="199" t="s">
        <v>315</v>
      </c>
      <c r="R3097" s="199" t="s">
        <v>52</v>
      </c>
      <c r="S3097" s="195">
        <v>0.13198181110266347</v>
      </c>
      <c r="T3097" s="195">
        <v>-3.0571439590525187</v>
      </c>
      <c r="U3097" s="195">
        <v>-4.317160489346656E-2</v>
      </c>
      <c r="V3097" s="194">
        <v>0</v>
      </c>
      <c r="W3097" s="194">
        <v>0</v>
      </c>
      <c r="X3097" s="194">
        <v>0</v>
      </c>
      <c r="Y3097" s="194" t="s">
        <v>629</v>
      </c>
      <c r="AM3097" s="200" t="s">
        <v>244</v>
      </c>
      <c r="AN3097" s="199" t="s">
        <v>307</v>
      </c>
      <c r="AO3097" s="197" t="s">
        <v>630</v>
      </c>
      <c r="AP3097" s="199" t="s">
        <v>303</v>
      </c>
      <c r="AQ3097" s="199" t="s">
        <v>55</v>
      </c>
      <c r="AR3097" s="195">
        <v>0.77345082692337996</v>
      </c>
      <c r="AS3097" s="195">
        <v>0.79135636373274809</v>
      </c>
      <c r="AT3097" s="195">
        <v>0.97737361114415056</v>
      </c>
      <c r="AU3097" s="194">
        <v>0</v>
      </c>
      <c r="AV3097" s="194">
        <v>0</v>
      </c>
      <c r="AW3097" s="194">
        <v>0</v>
      </c>
      <c r="AX3097" s="194" t="s">
        <v>639</v>
      </c>
    </row>
    <row r="3098" spans="14:50" ht="16.5" thickBot="1" x14ac:dyDescent="0.3">
      <c r="N3098" s="200" t="s">
        <v>194</v>
      </c>
      <c r="O3098" s="199" t="s">
        <v>367</v>
      </c>
      <c r="P3098" s="197" t="s">
        <v>630</v>
      </c>
      <c r="Q3098" s="199" t="s">
        <v>314</v>
      </c>
      <c r="R3098" s="199" t="s">
        <v>52</v>
      </c>
      <c r="S3098" s="195">
        <v>0.13198181110266344</v>
      </c>
      <c r="T3098" s="195">
        <v>-3.0571439590525227</v>
      </c>
      <c r="U3098" s="195">
        <v>-4.3171604893466498E-2</v>
      </c>
      <c r="V3098" s="194">
        <v>0</v>
      </c>
      <c r="W3098" s="194">
        <v>0</v>
      </c>
      <c r="X3098" s="194">
        <v>0</v>
      </c>
      <c r="Y3098" s="194" t="s">
        <v>629</v>
      </c>
      <c r="AM3098" s="200" t="s">
        <v>244</v>
      </c>
      <c r="AN3098" s="199" t="s">
        <v>307</v>
      </c>
      <c r="AO3098" s="197" t="s">
        <v>630</v>
      </c>
      <c r="AP3098" s="199" t="s">
        <v>303</v>
      </c>
      <c r="AQ3098" s="199" t="s">
        <v>52</v>
      </c>
      <c r="AR3098" s="195">
        <v>0.77345082692337996</v>
      </c>
      <c r="AS3098" s="195">
        <v>0.79135636373274809</v>
      </c>
      <c r="AT3098" s="195">
        <v>0.97737361114415056</v>
      </c>
      <c r="AU3098" s="194">
        <v>0</v>
      </c>
      <c r="AV3098" s="194">
        <v>0</v>
      </c>
      <c r="AW3098" s="194">
        <v>0</v>
      </c>
      <c r="AX3098" s="194" t="s">
        <v>639</v>
      </c>
    </row>
    <row r="3099" spans="14:50" ht="16.5" thickBot="1" x14ac:dyDescent="0.3">
      <c r="N3099" s="200" t="s">
        <v>194</v>
      </c>
      <c r="O3099" s="199" t="s">
        <v>367</v>
      </c>
      <c r="P3099" s="197" t="s">
        <v>630</v>
      </c>
      <c r="Q3099" s="199" t="s">
        <v>313</v>
      </c>
      <c r="R3099" s="199" t="s">
        <v>52</v>
      </c>
      <c r="S3099" s="195">
        <v>0.13198181110266349</v>
      </c>
      <c r="T3099" s="195">
        <v>-3.0571439590525236</v>
      </c>
      <c r="U3099" s="195">
        <v>-4.3171604893466504E-2</v>
      </c>
      <c r="V3099" s="194">
        <v>0</v>
      </c>
      <c r="W3099" s="194">
        <v>0</v>
      </c>
      <c r="X3099" s="194">
        <v>0</v>
      </c>
      <c r="Y3099" s="194" t="s">
        <v>629</v>
      </c>
      <c r="AM3099" s="200" t="s">
        <v>244</v>
      </c>
      <c r="AN3099" s="199" t="s">
        <v>306</v>
      </c>
      <c r="AO3099" s="197" t="s">
        <v>630</v>
      </c>
      <c r="AP3099" s="199" t="s">
        <v>303</v>
      </c>
      <c r="AQ3099" s="199" t="s">
        <v>55</v>
      </c>
      <c r="AR3099" s="195">
        <v>0.38342578127474164</v>
      </c>
      <c r="AS3099" s="195">
        <v>0.77098739666927074</v>
      </c>
      <c r="AT3099" s="195">
        <v>0.49731783286104636</v>
      </c>
      <c r="AU3099" s="194">
        <v>0</v>
      </c>
      <c r="AV3099" s="194">
        <v>0</v>
      </c>
      <c r="AW3099" s="194">
        <v>0</v>
      </c>
      <c r="AX3099" s="194" t="s">
        <v>639</v>
      </c>
    </row>
    <row r="3100" spans="14:50" ht="16.5" thickBot="1" x14ac:dyDescent="0.3">
      <c r="N3100" s="200" t="s">
        <v>194</v>
      </c>
      <c r="O3100" s="199" t="s">
        <v>367</v>
      </c>
      <c r="P3100" s="197" t="s">
        <v>630</v>
      </c>
      <c r="Q3100" s="199" t="s">
        <v>312</v>
      </c>
      <c r="R3100" s="199" t="s">
        <v>52</v>
      </c>
      <c r="S3100" s="195">
        <v>0.13198181110266347</v>
      </c>
      <c r="T3100" s="195">
        <v>-3.0571439590525213</v>
      </c>
      <c r="U3100" s="195">
        <v>-4.3171604893466525E-2</v>
      </c>
      <c r="V3100" s="194">
        <v>0</v>
      </c>
      <c r="W3100" s="194">
        <v>0</v>
      </c>
      <c r="X3100" s="194">
        <v>0</v>
      </c>
      <c r="Y3100" s="194" t="s">
        <v>629</v>
      </c>
      <c r="AM3100" s="200" t="s">
        <v>244</v>
      </c>
      <c r="AN3100" s="199" t="s">
        <v>306</v>
      </c>
      <c r="AO3100" s="197" t="s">
        <v>630</v>
      </c>
      <c r="AP3100" s="199" t="s">
        <v>303</v>
      </c>
      <c r="AQ3100" s="199" t="s">
        <v>52</v>
      </c>
      <c r="AR3100" s="195">
        <v>0.38342578127474164</v>
      </c>
      <c r="AS3100" s="195">
        <v>0.77098739666927074</v>
      </c>
      <c r="AT3100" s="195">
        <v>0.49731783286104636</v>
      </c>
      <c r="AU3100" s="194">
        <v>0</v>
      </c>
      <c r="AV3100" s="194">
        <v>0</v>
      </c>
      <c r="AW3100" s="194">
        <v>0</v>
      </c>
      <c r="AX3100" s="194" t="s">
        <v>639</v>
      </c>
    </row>
    <row r="3101" spans="14:50" ht="16.5" thickBot="1" x14ac:dyDescent="0.3">
      <c r="N3101" s="200" t="s">
        <v>194</v>
      </c>
      <c r="O3101" s="199" t="s">
        <v>365</v>
      </c>
      <c r="P3101" s="197" t="s">
        <v>630</v>
      </c>
      <c r="Q3101" s="199" t="s">
        <v>323</v>
      </c>
      <c r="R3101" s="199" t="s">
        <v>55</v>
      </c>
      <c r="S3101" s="195">
        <v>1.8408703370322783</v>
      </c>
      <c r="T3101" s="195">
        <v>0.64346750308775535</v>
      </c>
      <c r="U3101" s="195">
        <v>2.8608598386066788</v>
      </c>
      <c r="V3101" s="194">
        <v>0</v>
      </c>
      <c r="W3101" s="194">
        <v>0</v>
      </c>
      <c r="X3101" s="194">
        <v>0</v>
      </c>
      <c r="Y3101" s="194" t="s">
        <v>629</v>
      </c>
      <c r="AM3101" s="200" t="s">
        <v>244</v>
      </c>
      <c r="AN3101" s="199" t="s">
        <v>346</v>
      </c>
      <c r="AO3101" s="197" t="s">
        <v>630</v>
      </c>
      <c r="AP3101" s="199" t="s">
        <v>303</v>
      </c>
      <c r="AQ3101" s="199" t="s">
        <v>55</v>
      </c>
      <c r="AR3101" s="195">
        <v>8.7136080991036966</v>
      </c>
      <c r="AS3101" s="195">
        <v>0.73341003169451879</v>
      </c>
      <c r="AT3101" s="195">
        <v>11.880950249577582</v>
      </c>
      <c r="AU3101" s="194">
        <v>0</v>
      </c>
      <c r="AV3101" s="194">
        <v>0</v>
      </c>
      <c r="AW3101" s="194">
        <v>0</v>
      </c>
      <c r="AX3101" s="194" t="s">
        <v>638</v>
      </c>
    </row>
    <row r="3102" spans="14:50" ht="16.5" thickBot="1" x14ac:dyDescent="0.3">
      <c r="N3102" s="200" t="s">
        <v>194</v>
      </c>
      <c r="O3102" s="199" t="s">
        <v>365</v>
      </c>
      <c r="P3102" s="197" t="s">
        <v>630</v>
      </c>
      <c r="Q3102" s="199" t="s">
        <v>322</v>
      </c>
      <c r="R3102" s="199" t="s">
        <v>55</v>
      </c>
      <c r="S3102" s="195">
        <v>2.0993710064458404</v>
      </c>
      <c r="T3102" s="195">
        <v>0.72098306672361345</v>
      </c>
      <c r="U3102" s="195">
        <v>2.9118173551371735</v>
      </c>
      <c r="V3102" s="194">
        <v>0</v>
      </c>
      <c r="W3102" s="194">
        <v>0</v>
      </c>
      <c r="X3102" s="194">
        <v>0</v>
      </c>
      <c r="Y3102" s="194" t="s">
        <v>629</v>
      </c>
      <c r="AM3102" s="200" t="s">
        <v>244</v>
      </c>
      <c r="AN3102" s="199" t="s">
        <v>346</v>
      </c>
      <c r="AO3102" s="197" t="s">
        <v>630</v>
      </c>
      <c r="AP3102" s="199" t="s">
        <v>303</v>
      </c>
      <c r="AQ3102" s="199" t="s">
        <v>52</v>
      </c>
      <c r="AR3102" s="195">
        <v>8.7136080991036966</v>
      </c>
      <c r="AS3102" s="195">
        <v>0.73341003169451879</v>
      </c>
      <c r="AT3102" s="195">
        <v>11.880950249577582</v>
      </c>
      <c r="AU3102" s="194">
        <v>0</v>
      </c>
      <c r="AV3102" s="194">
        <v>0</v>
      </c>
      <c r="AW3102" s="194">
        <v>0</v>
      </c>
      <c r="AX3102" s="194" t="s">
        <v>638</v>
      </c>
    </row>
    <row r="3103" spans="14:50" ht="16.5" thickBot="1" x14ac:dyDescent="0.3">
      <c r="N3103" s="200" t="s">
        <v>194</v>
      </c>
      <c r="O3103" s="199" t="s">
        <v>365</v>
      </c>
      <c r="P3103" s="197" t="s">
        <v>630</v>
      </c>
      <c r="Q3103" s="199" t="s">
        <v>321</v>
      </c>
      <c r="R3103" s="199" t="s">
        <v>55</v>
      </c>
      <c r="S3103" s="195">
        <v>1.9648863122417153</v>
      </c>
      <c r="T3103" s="195">
        <v>0.68168080498260308</v>
      </c>
      <c r="U3103" s="195">
        <v>2.8824140241001222</v>
      </c>
      <c r="V3103" s="194">
        <v>0</v>
      </c>
      <c r="W3103" s="194">
        <v>0</v>
      </c>
      <c r="X3103" s="194">
        <v>0</v>
      </c>
      <c r="Y3103" s="194" t="s">
        <v>629</v>
      </c>
      <c r="AM3103" s="200" t="s">
        <v>244</v>
      </c>
      <c r="AN3103" s="199" t="s">
        <v>358</v>
      </c>
      <c r="AO3103" s="197" t="s">
        <v>630</v>
      </c>
      <c r="AP3103" s="199" t="s">
        <v>302</v>
      </c>
      <c r="AQ3103" s="199" t="s">
        <v>55</v>
      </c>
      <c r="AR3103" s="195">
        <v>20.538516297050769</v>
      </c>
      <c r="AS3103" s="195">
        <v>0.7778955382862297</v>
      </c>
      <c r="AT3103" s="195">
        <v>26.402666278686823</v>
      </c>
      <c r="AU3103" s="194">
        <v>0</v>
      </c>
      <c r="AV3103" s="194">
        <v>0</v>
      </c>
      <c r="AW3103" s="194">
        <v>0</v>
      </c>
      <c r="AX3103" s="194" t="s">
        <v>638</v>
      </c>
    </row>
    <row r="3104" spans="14:50" ht="16.5" thickBot="1" x14ac:dyDescent="0.3">
      <c r="N3104" s="200" t="s">
        <v>194</v>
      </c>
      <c r="O3104" s="199" t="s">
        <v>365</v>
      </c>
      <c r="P3104" s="197" t="s">
        <v>630</v>
      </c>
      <c r="Q3104" s="199" t="s">
        <v>320</v>
      </c>
      <c r="R3104" s="199" t="s">
        <v>55</v>
      </c>
      <c r="S3104" s="195">
        <v>1.7624466567154926</v>
      </c>
      <c r="T3104" s="195">
        <v>0.64346750308775535</v>
      </c>
      <c r="U3104" s="195">
        <v>2.7389831627210119</v>
      </c>
      <c r="V3104" s="194">
        <v>0</v>
      </c>
      <c r="W3104" s="194">
        <v>0</v>
      </c>
      <c r="X3104" s="194">
        <v>0</v>
      </c>
      <c r="Y3104" s="194" t="s">
        <v>629</v>
      </c>
      <c r="AM3104" s="200" t="s">
        <v>244</v>
      </c>
      <c r="AN3104" s="199" t="s">
        <v>358</v>
      </c>
      <c r="AO3104" s="197" t="s">
        <v>630</v>
      </c>
      <c r="AP3104" s="199" t="s">
        <v>302</v>
      </c>
      <c r="AQ3104" s="199" t="s">
        <v>52</v>
      </c>
      <c r="AR3104" s="195">
        <v>20.538516297050769</v>
      </c>
      <c r="AS3104" s="195">
        <v>0.7778955382862297</v>
      </c>
      <c r="AT3104" s="195">
        <v>26.402666278686823</v>
      </c>
      <c r="AU3104" s="194">
        <v>0</v>
      </c>
      <c r="AV3104" s="194">
        <v>0</v>
      </c>
      <c r="AW3104" s="194">
        <v>0</v>
      </c>
      <c r="AX3104" s="194" t="s">
        <v>638</v>
      </c>
    </row>
    <row r="3105" spans="14:50" ht="16.5" thickBot="1" x14ac:dyDescent="0.3">
      <c r="N3105" s="200" t="s">
        <v>194</v>
      </c>
      <c r="O3105" s="199" t="s">
        <v>365</v>
      </c>
      <c r="P3105" s="197" t="s">
        <v>630</v>
      </c>
      <c r="Q3105" s="199" t="s">
        <v>319</v>
      </c>
      <c r="R3105" s="199" t="s">
        <v>55</v>
      </c>
      <c r="S3105" s="195">
        <v>2.1300558998101979</v>
      </c>
      <c r="T3105" s="195">
        <v>0.72098306672361345</v>
      </c>
      <c r="U3105" s="195">
        <v>2.9543771526977456</v>
      </c>
      <c r="V3105" s="194">
        <v>0</v>
      </c>
      <c r="W3105" s="194">
        <v>0</v>
      </c>
      <c r="X3105" s="194">
        <v>0</v>
      </c>
      <c r="Y3105" s="194" t="s">
        <v>629</v>
      </c>
      <c r="AM3105" s="200" t="s">
        <v>244</v>
      </c>
      <c r="AN3105" s="199" t="s">
        <v>357</v>
      </c>
      <c r="AO3105" s="197" t="s">
        <v>630</v>
      </c>
      <c r="AP3105" s="199" t="s">
        <v>302</v>
      </c>
      <c r="AQ3105" s="199" t="s">
        <v>52</v>
      </c>
      <c r="AR3105" s="195">
        <v>19.461294788122714</v>
      </c>
      <c r="AS3105" s="195">
        <v>0.79497623225845981</v>
      </c>
      <c r="AT3105" s="195">
        <v>24.480347963152095</v>
      </c>
      <c r="AU3105" s="194">
        <v>0</v>
      </c>
      <c r="AV3105" s="194">
        <v>0</v>
      </c>
      <c r="AW3105" s="194">
        <v>0</v>
      </c>
      <c r="AX3105" s="194" t="s">
        <v>638</v>
      </c>
    </row>
    <row r="3106" spans="14:50" ht="16.5" thickBot="1" x14ac:dyDescent="0.3">
      <c r="N3106" s="200" t="s">
        <v>194</v>
      </c>
      <c r="O3106" s="199" t="s">
        <v>365</v>
      </c>
      <c r="P3106" s="197" t="s">
        <v>630</v>
      </c>
      <c r="Q3106" s="199" t="s">
        <v>318</v>
      </c>
      <c r="R3106" s="199" t="s">
        <v>55</v>
      </c>
      <c r="S3106" s="195">
        <v>1.7879260802783294</v>
      </c>
      <c r="T3106" s="195">
        <v>0.64346750308775524</v>
      </c>
      <c r="U3106" s="195">
        <v>2.7785802261944132</v>
      </c>
      <c r="V3106" s="194">
        <v>0</v>
      </c>
      <c r="W3106" s="194">
        <v>0</v>
      </c>
      <c r="X3106" s="194">
        <v>0</v>
      </c>
      <c r="Y3106" s="194" t="s">
        <v>629</v>
      </c>
      <c r="AM3106" s="200" t="s">
        <v>244</v>
      </c>
      <c r="AN3106" s="199" t="s">
        <v>357</v>
      </c>
      <c r="AO3106" s="197" t="s">
        <v>630</v>
      </c>
      <c r="AP3106" s="199" t="s">
        <v>302</v>
      </c>
      <c r="AQ3106" s="199" t="s">
        <v>76</v>
      </c>
      <c r="AR3106" s="195">
        <v>19.461294788122714</v>
      </c>
      <c r="AS3106" s="195">
        <v>0.79497623225845981</v>
      </c>
      <c r="AT3106" s="195">
        <v>24.480347963152095</v>
      </c>
      <c r="AU3106" s="194">
        <v>0</v>
      </c>
      <c r="AV3106" s="194">
        <v>0</v>
      </c>
      <c r="AW3106" s="194">
        <v>0</v>
      </c>
      <c r="AX3106" s="194" t="s">
        <v>638</v>
      </c>
    </row>
    <row r="3107" spans="14:50" ht="16.5" thickBot="1" x14ac:dyDescent="0.3">
      <c r="N3107" s="200" t="s">
        <v>194</v>
      </c>
      <c r="O3107" s="199" t="s">
        <v>365</v>
      </c>
      <c r="P3107" s="197" t="s">
        <v>630</v>
      </c>
      <c r="Q3107" s="199" t="s">
        <v>317</v>
      </c>
      <c r="R3107" s="199" t="s">
        <v>55</v>
      </c>
      <c r="S3107" s="195">
        <v>2.0993710064458404</v>
      </c>
      <c r="T3107" s="195">
        <v>0.72098306672361345</v>
      </c>
      <c r="U3107" s="195">
        <v>2.9118173551371735</v>
      </c>
      <c r="V3107" s="194">
        <v>0</v>
      </c>
      <c r="W3107" s="194">
        <v>0</v>
      </c>
      <c r="X3107" s="194">
        <v>0</v>
      </c>
      <c r="Y3107" s="194" t="s">
        <v>629</v>
      </c>
      <c r="AM3107" s="200" t="s">
        <v>244</v>
      </c>
      <c r="AN3107" s="199" t="s">
        <v>356</v>
      </c>
      <c r="AO3107" s="197" t="s">
        <v>630</v>
      </c>
      <c r="AP3107" s="199" t="s">
        <v>302</v>
      </c>
      <c r="AQ3107" s="199" t="s">
        <v>55</v>
      </c>
      <c r="AR3107" s="195">
        <v>10.568465790186975</v>
      </c>
      <c r="AS3107" s="195">
        <v>0.75637909343748644</v>
      </c>
      <c r="AT3107" s="195">
        <v>13.972445671596875</v>
      </c>
      <c r="AU3107" s="194">
        <v>0</v>
      </c>
      <c r="AV3107" s="194">
        <v>0</v>
      </c>
      <c r="AW3107" s="194">
        <v>0</v>
      </c>
      <c r="AX3107" s="194" t="s">
        <v>638</v>
      </c>
    </row>
    <row r="3108" spans="14:50" ht="16.5" thickBot="1" x14ac:dyDescent="0.3">
      <c r="N3108" s="200" t="s">
        <v>194</v>
      </c>
      <c r="O3108" s="199" t="s">
        <v>365</v>
      </c>
      <c r="P3108" s="197" t="s">
        <v>630</v>
      </c>
      <c r="Q3108" s="199" t="s">
        <v>74</v>
      </c>
      <c r="R3108" s="199" t="s">
        <v>55</v>
      </c>
      <c r="S3108" s="195">
        <v>1.8140588223940615</v>
      </c>
      <c r="T3108" s="195">
        <v>0.64346750308775535</v>
      </c>
      <c r="U3108" s="195">
        <v>2.8191925989876481</v>
      </c>
      <c r="V3108" s="194">
        <v>0</v>
      </c>
      <c r="W3108" s="194">
        <v>0</v>
      </c>
      <c r="X3108" s="194">
        <v>0</v>
      </c>
      <c r="Y3108" s="194" t="s">
        <v>629</v>
      </c>
      <c r="AM3108" s="200" t="s">
        <v>244</v>
      </c>
      <c r="AN3108" s="199" t="s">
        <v>356</v>
      </c>
      <c r="AO3108" s="197" t="s">
        <v>630</v>
      </c>
      <c r="AP3108" s="199" t="s">
        <v>302</v>
      </c>
      <c r="AQ3108" s="199" t="s">
        <v>52</v>
      </c>
      <c r="AR3108" s="195">
        <v>10.568465790186975</v>
      </c>
      <c r="AS3108" s="195">
        <v>0.75637909343748644</v>
      </c>
      <c r="AT3108" s="195">
        <v>13.972445671596875</v>
      </c>
      <c r="AU3108" s="194">
        <v>0</v>
      </c>
      <c r="AV3108" s="194">
        <v>0</v>
      </c>
      <c r="AW3108" s="194">
        <v>0</v>
      </c>
      <c r="AX3108" s="194" t="s">
        <v>638</v>
      </c>
    </row>
    <row r="3109" spans="14:50" ht="16.5" thickBot="1" x14ac:dyDescent="0.3">
      <c r="N3109" s="200" t="s">
        <v>194</v>
      </c>
      <c r="O3109" s="199" t="s">
        <v>365</v>
      </c>
      <c r="P3109" s="197" t="s">
        <v>630</v>
      </c>
      <c r="Q3109" s="199" t="s">
        <v>316</v>
      </c>
      <c r="R3109" s="199" t="s">
        <v>55</v>
      </c>
      <c r="S3109" s="195">
        <v>1.8140588223940615</v>
      </c>
      <c r="T3109" s="195">
        <v>0.64346750308775535</v>
      </c>
      <c r="U3109" s="195">
        <v>2.8191925989876481</v>
      </c>
      <c r="V3109" s="194">
        <v>0</v>
      </c>
      <c r="W3109" s="194">
        <v>0</v>
      </c>
      <c r="X3109" s="194">
        <v>0</v>
      </c>
      <c r="Y3109" s="194" t="s">
        <v>629</v>
      </c>
      <c r="AM3109" s="200" t="s">
        <v>244</v>
      </c>
      <c r="AN3109" s="199" t="s">
        <v>355</v>
      </c>
      <c r="AO3109" s="197" t="s">
        <v>630</v>
      </c>
      <c r="AP3109" s="199" t="s">
        <v>302</v>
      </c>
      <c r="AQ3109" s="199" t="s">
        <v>55</v>
      </c>
      <c r="AR3109" s="195">
        <v>23.058678667108161</v>
      </c>
      <c r="AS3109" s="195">
        <v>0.75751165195191972</v>
      </c>
      <c r="AT3109" s="195">
        <v>30.440031658512002</v>
      </c>
      <c r="AU3109" s="194">
        <v>0</v>
      </c>
      <c r="AV3109" s="194">
        <v>0</v>
      </c>
      <c r="AW3109" s="194">
        <v>0</v>
      </c>
      <c r="AX3109" s="194" t="s">
        <v>638</v>
      </c>
    </row>
    <row r="3110" spans="14:50" ht="16.5" thickBot="1" x14ac:dyDescent="0.3">
      <c r="N3110" s="200" t="s">
        <v>194</v>
      </c>
      <c r="O3110" s="199" t="s">
        <v>365</v>
      </c>
      <c r="P3110" s="197" t="s">
        <v>630</v>
      </c>
      <c r="Q3110" s="199" t="s">
        <v>315</v>
      </c>
      <c r="R3110" s="199" t="s">
        <v>55</v>
      </c>
      <c r="S3110" s="195">
        <v>1.9939270343355973</v>
      </c>
      <c r="T3110" s="195">
        <v>0.68168080498260286</v>
      </c>
      <c r="U3110" s="195">
        <v>2.9250156668068188</v>
      </c>
      <c r="V3110" s="194">
        <v>0</v>
      </c>
      <c r="W3110" s="194">
        <v>0</v>
      </c>
      <c r="X3110" s="194">
        <v>0</v>
      </c>
      <c r="Y3110" s="194" t="s">
        <v>629</v>
      </c>
      <c r="AM3110" s="200" t="s">
        <v>244</v>
      </c>
      <c r="AN3110" s="199" t="s">
        <v>355</v>
      </c>
      <c r="AO3110" s="197" t="s">
        <v>630</v>
      </c>
      <c r="AP3110" s="199" t="s">
        <v>302</v>
      </c>
      <c r="AQ3110" s="199" t="s">
        <v>52</v>
      </c>
      <c r="AR3110" s="195">
        <v>23.058678667108161</v>
      </c>
      <c r="AS3110" s="195">
        <v>0.75751165195191972</v>
      </c>
      <c r="AT3110" s="195">
        <v>30.440031658512002</v>
      </c>
      <c r="AU3110" s="194">
        <v>0</v>
      </c>
      <c r="AV3110" s="194">
        <v>0</v>
      </c>
      <c r="AW3110" s="194">
        <v>0</v>
      </c>
      <c r="AX3110" s="194" t="s">
        <v>638</v>
      </c>
    </row>
    <row r="3111" spans="14:50" ht="16.5" thickBot="1" x14ac:dyDescent="0.3">
      <c r="N3111" s="200" t="s">
        <v>194</v>
      </c>
      <c r="O3111" s="199" t="s">
        <v>365</v>
      </c>
      <c r="P3111" s="197" t="s">
        <v>630</v>
      </c>
      <c r="Q3111" s="199" t="s">
        <v>314</v>
      </c>
      <c r="R3111" s="199" t="s">
        <v>55</v>
      </c>
      <c r="S3111" s="195">
        <v>1.9648863122417153</v>
      </c>
      <c r="T3111" s="195">
        <v>0.68168080498260308</v>
      </c>
      <c r="U3111" s="195">
        <v>2.8824140241001222</v>
      </c>
      <c r="V3111" s="194">
        <v>0</v>
      </c>
      <c r="W3111" s="194">
        <v>0</v>
      </c>
      <c r="X3111" s="194">
        <v>0</v>
      </c>
      <c r="Y3111" s="194" t="s">
        <v>629</v>
      </c>
      <c r="AM3111" s="200" t="s">
        <v>244</v>
      </c>
      <c r="AN3111" s="199" t="s">
        <v>354</v>
      </c>
      <c r="AO3111" s="197" t="s">
        <v>630</v>
      </c>
      <c r="AP3111" s="199" t="s">
        <v>302</v>
      </c>
      <c r="AQ3111" s="199" t="s">
        <v>52</v>
      </c>
      <c r="AR3111" s="195">
        <v>5.8895369470584917</v>
      </c>
      <c r="AS3111" s="195">
        <v>1.0382809669404509</v>
      </c>
      <c r="AT3111" s="195">
        <v>5.6723922855038502</v>
      </c>
      <c r="AU3111" s="194">
        <v>0</v>
      </c>
      <c r="AV3111" s="194">
        <v>0</v>
      </c>
      <c r="AW3111" s="194">
        <v>0</v>
      </c>
      <c r="AX3111" s="194" t="s">
        <v>638</v>
      </c>
    </row>
    <row r="3112" spans="14:50" ht="16.5" thickBot="1" x14ac:dyDescent="0.3">
      <c r="N3112" s="200" t="s">
        <v>194</v>
      </c>
      <c r="O3112" s="199" t="s">
        <v>365</v>
      </c>
      <c r="P3112" s="197" t="s">
        <v>630</v>
      </c>
      <c r="Q3112" s="199" t="s">
        <v>313</v>
      </c>
      <c r="R3112" s="199" t="s">
        <v>55</v>
      </c>
      <c r="S3112" s="195">
        <v>1.8683874178451856</v>
      </c>
      <c r="T3112" s="195">
        <v>0.64346750308775513</v>
      </c>
      <c r="U3112" s="195">
        <v>2.9036235845314748</v>
      </c>
      <c r="V3112" s="194">
        <v>0</v>
      </c>
      <c r="W3112" s="194">
        <v>0</v>
      </c>
      <c r="X3112" s="194">
        <v>0</v>
      </c>
      <c r="Y3112" s="194" t="s">
        <v>629</v>
      </c>
      <c r="AM3112" s="200" t="s">
        <v>244</v>
      </c>
      <c r="AN3112" s="199" t="s">
        <v>354</v>
      </c>
      <c r="AO3112" s="197" t="s">
        <v>630</v>
      </c>
      <c r="AP3112" s="199" t="s">
        <v>302</v>
      </c>
      <c r="AQ3112" s="199" t="s">
        <v>76</v>
      </c>
      <c r="AR3112" s="195">
        <v>5.8895369470584917</v>
      </c>
      <c r="AS3112" s="195">
        <v>1.0382809669404509</v>
      </c>
      <c r="AT3112" s="195">
        <v>5.6723922855038502</v>
      </c>
      <c r="AU3112" s="194">
        <v>0</v>
      </c>
      <c r="AV3112" s="194">
        <v>0</v>
      </c>
      <c r="AW3112" s="194">
        <v>0</v>
      </c>
      <c r="AX3112" s="194" t="s">
        <v>638</v>
      </c>
    </row>
    <row r="3113" spans="14:50" ht="16.5" thickBot="1" x14ac:dyDescent="0.3">
      <c r="N3113" s="200" t="s">
        <v>194</v>
      </c>
      <c r="O3113" s="199" t="s">
        <v>365</v>
      </c>
      <c r="P3113" s="197" t="s">
        <v>630</v>
      </c>
      <c r="Q3113" s="199" t="s">
        <v>312</v>
      </c>
      <c r="R3113" s="199" t="s">
        <v>55</v>
      </c>
      <c r="S3113" s="195">
        <v>1.9322131313055282</v>
      </c>
      <c r="T3113" s="195">
        <v>0.66779130774573892</v>
      </c>
      <c r="U3113" s="195">
        <v>2.8934385771328683</v>
      </c>
      <c r="V3113" s="194">
        <v>0</v>
      </c>
      <c r="W3113" s="194">
        <v>0</v>
      </c>
      <c r="X3113" s="194">
        <v>0</v>
      </c>
      <c r="Y3113" s="194" t="s">
        <v>629</v>
      </c>
      <c r="AM3113" s="200" t="s">
        <v>244</v>
      </c>
      <c r="AN3113" s="199" t="s">
        <v>311</v>
      </c>
      <c r="AO3113" s="197" t="s">
        <v>630</v>
      </c>
      <c r="AP3113" s="199" t="s">
        <v>302</v>
      </c>
      <c r="AQ3113" s="199" t="s">
        <v>55</v>
      </c>
      <c r="AR3113" s="195">
        <v>14.206254504958023</v>
      </c>
      <c r="AS3113" s="195">
        <v>0.74631111341391609</v>
      </c>
      <c r="AT3113" s="195">
        <v>19.035298080947921</v>
      </c>
      <c r="AU3113" s="194">
        <v>0</v>
      </c>
      <c r="AV3113" s="194">
        <v>0</v>
      </c>
      <c r="AW3113" s="194">
        <v>0</v>
      </c>
      <c r="AX3113" s="194" t="s">
        <v>638</v>
      </c>
    </row>
    <row r="3114" spans="14:50" ht="16.5" thickBot="1" x14ac:dyDescent="0.3">
      <c r="N3114" s="200" t="s">
        <v>194</v>
      </c>
      <c r="O3114" s="199" t="s">
        <v>365</v>
      </c>
      <c r="P3114" s="197" t="s">
        <v>630</v>
      </c>
      <c r="Q3114" s="199" t="s">
        <v>323</v>
      </c>
      <c r="R3114" s="199" t="s">
        <v>52</v>
      </c>
      <c r="S3114" s="195">
        <v>0</v>
      </c>
      <c r="T3114" s="195">
        <v>0</v>
      </c>
      <c r="U3114" s="195">
        <v>0</v>
      </c>
      <c r="V3114" s="194">
        <v>0</v>
      </c>
      <c r="W3114" s="194">
        <v>0</v>
      </c>
      <c r="X3114" s="194">
        <v>0</v>
      </c>
      <c r="Y3114" s="194" t="s">
        <v>629</v>
      </c>
      <c r="AM3114" s="200" t="s">
        <v>244</v>
      </c>
      <c r="AN3114" s="199" t="s">
        <v>311</v>
      </c>
      <c r="AO3114" s="197" t="s">
        <v>630</v>
      </c>
      <c r="AP3114" s="199" t="s">
        <v>302</v>
      </c>
      <c r="AQ3114" s="199" t="s">
        <v>52</v>
      </c>
      <c r="AR3114" s="195">
        <v>14.206254504958023</v>
      </c>
      <c r="AS3114" s="195">
        <v>0.74631111341391609</v>
      </c>
      <c r="AT3114" s="195">
        <v>19.035298080947921</v>
      </c>
      <c r="AU3114" s="194">
        <v>0</v>
      </c>
      <c r="AV3114" s="194">
        <v>0</v>
      </c>
      <c r="AW3114" s="194">
        <v>0</v>
      </c>
      <c r="AX3114" s="194" t="s">
        <v>638</v>
      </c>
    </row>
    <row r="3115" spans="14:50" ht="16.5" thickBot="1" x14ac:dyDescent="0.3">
      <c r="N3115" s="200" t="s">
        <v>194</v>
      </c>
      <c r="O3115" s="199" t="s">
        <v>365</v>
      </c>
      <c r="P3115" s="197" t="s">
        <v>630</v>
      </c>
      <c r="Q3115" s="199" t="s">
        <v>322</v>
      </c>
      <c r="R3115" s="199" t="s">
        <v>52</v>
      </c>
      <c r="S3115" s="195">
        <v>0</v>
      </c>
      <c r="T3115" s="195">
        <v>0</v>
      </c>
      <c r="U3115" s="195">
        <v>0</v>
      </c>
      <c r="V3115" s="194">
        <v>0</v>
      </c>
      <c r="W3115" s="194">
        <v>0</v>
      </c>
      <c r="X3115" s="194">
        <v>0</v>
      </c>
      <c r="Y3115" s="194" t="s">
        <v>629</v>
      </c>
      <c r="AM3115" s="200" t="s">
        <v>244</v>
      </c>
      <c r="AN3115" s="199" t="s">
        <v>351</v>
      </c>
      <c r="AO3115" s="197" t="s">
        <v>630</v>
      </c>
      <c r="AP3115" s="199" t="s">
        <v>302</v>
      </c>
      <c r="AQ3115" s="199" t="s">
        <v>55</v>
      </c>
      <c r="AR3115" s="195">
        <v>30.244570918828213</v>
      </c>
      <c r="AS3115" s="195">
        <v>0.79497623225845981</v>
      </c>
      <c r="AT3115" s="195">
        <v>38.044622834705336</v>
      </c>
      <c r="AU3115" s="194">
        <v>0</v>
      </c>
      <c r="AV3115" s="194">
        <v>0</v>
      </c>
      <c r="AW3115" s="194">
        <v>0</v>
      </c>
      <c r="AX3115" s="194" t="s">
        <v>638</v>
      </c>
    </row>
    <row r="3116" spans="14:50" ht="16.5" thickBot="1" x14ac:dyDescent="0.3">
      <c r="N3116" s="200" t="s">
        <v>194</v>
      </c>
      <c r="O3116" s="199" t="s">
        <v>365</v>
      </c>
      <c r="P3116" s="197" t="s">
        <v>630</v>
      </c>
      <c r="Q3116" s="199" t="s">
        <v>321</v>
      </c>
      <c r="R3116" s="199" t="s">
        <v>52</v>
      </c>
      <c r="S3116" s="195">
        <v>0</v>
      </c>
      <c r="T3116" s="195">
        <v>0</v>
      </c>
      <c r="U3116" s="195">
        <v>0</v>
      </c>
      <c r="V3116" s="194">
        <v>0</v>
      </c>
      <c r="W3116" s="194">
        <v>0</v>
      </c>
      <c r="X3116" s="194">
        <v>0</v>
      </c>
      <c r="Y3116" s="194" t="s">
        <v>629</v>
      </c>
      <c r="AM3116" s="200" t="s">
        <v>244</v>
      </c>
      <c r="AN3116" s="199" t="s">
        <v>351</v>
      </c>
      <c r="AO3116" s="197" t="s">
        <v>630</v>
      </c>
      <c r="AP3116" s="199" t="s">
        <v>302</v>
      </c>
      <c r="AQ3116" s="199" t="s">
        <v>52</v>
      </c>
      <c r="AR3116" s="195">
        <v>30.244570918828213</v>
      </c>
      <c r="AS3116" s="195">
        <v>0.79497623225845981</v>
      </c>
      <c r="AT3116" s="195">
        <v>38.044622834705336</v>
      </c>
      <c r="AU3116" s="194">
        <v>0</v>
      </c>
      <c r="AV3116" s="194">
        <v>0</v>
      </c>
      <c r="AW3116" s="194">
        <v>0</v>
      </c>
      <c r="AX3116" s="194" t="s">
        <v>638</v>
      </c>
    </row>
    <row r="3117" spans="14:50" ht="16.5" thickBot="1" x14ac:dyDescent="0.3">
      <c r="N3117" s="200" t="s">
        <v>194</v>
      </c>
      <c r="O3117" s="199" t="s">
        <v>365</v>
      </c>
      <c r="P3117" s="197" t="s">
        <v>630</v>
      </c>
      <c r="Q3117" s="199" t="s">
        <v>320</v>
      </c>
      <c r="R3117" s="199" t="s">
        <v>52</v>
      </c>
      <c r="S3117" s="195">
        <v>0</v>
      </c>
      <c r="T3117" s="195">
        <v>0</v>
      </c>
      <c r="U3117" s="195">
        <v>0</v>
      </c>
      <c r="V3117" s="194">
        <v>0</v>
      </c>
      <c r="W3117" s="194">
        <v>0</v>
      </c>
      <c r="X3117" s="194">
        <v>0</v>
      </c>
      <c r="Y3117" s="194" t="s">
        <v>629</v>
      </c>
      <c r="AM3117" s="200" t="s">
        <v>244</v>
      </c>
      <c r="AN3117" s="199" t="s">
        <v>349</v>
      </c>
      <c r="AO3117" s="197" t="s">
        <v>630</v>
      </c>
      <c r="AP3117" s="199" t="s">
        <v>302</v>
      </c>
      <c r="AQ3117" s="199" t="s">
        <v>55</v>
      </c>
      <c r="AR3117" s="195">
        <v>11.662113724756649</v>
      </c>
      <c r="AS3117" s="195">
        <v>0.79497623225845981</v>
      </c>
      <c r="AT3117" s="195">
        <v>14.669764014988948</v>
      </c>
      <c r="AU3117" s="194">
        <v>0</v>
      </c>
      <c r="AV3117" s="194">
        <v>0</v>
      </c>
      <c r="AW3117" s="194">
        <v>0</v>
      </c>
      <c r="AX3117" s="194" t="s">
        <v>638</v>
      </c>
    </row>
    <row r="3118" spans="14:50" ht="16.5" thickBot="1" x14ac:dyDescent="0.3">
      <c r="N3118" s="200" t="s">
        <v>194</v>
      </c>
      <c r="O3118" s="199" t="s">
        <v>365</v>
      </c>
      <c r="P3118" s="197" t="s">
        <v>630</v>
      </c>
      <c r="Q3118" s="199" t="s">
        <v>319</v>
      </c>
      <c r="R3118" s="199" t="s">
        <v>52</v>
      </c>
      <c r="S3118" s="195">
        <v>0</v>
      </c>
      <c r="T3118" s="195">
        <v>0</v>
      </c>
      <c r="U3118" s="195">
        <v>0</v>
      </c>
      <c r="V3118" s="194">
        <v>0</v>
      </c>
      <c r="W3118" s="194">
        <v>0</v>
      </c>
      <c r="X3118" s="194">
        <v>0</v>
      </c>
      <c r="Y3118" s="194" t="s">
        <v>629</v>
      </c>
      <c r="AM3118" s="200" t="s">
        <v>244</v>
      </c>
      <c r="AN3118" s="199" t="s">
        <v>349</v>
      </c>
      <c r="AO3118" s="197" t="s">
        <v>630</v>
      </c>
      <c r="AP3118" s="199" t="s">
        <v>302</v>
      </c>
      <c r="AQ3118" s="199" t="s">
        <v>52</v>
      </c>
      <c r="AR3118" s="195">
        <v>11.662113724756649</v>
      </c>
      <c r="AS3118" s="195">
        <v>0.79497623225845981</v>
      </c>
      <c r="AT3118" s="195">
        <v>14.669764014988948</v>
      </c>
      <c r="AU3118" s="194">
        <v>0</v>
      </c>
      <c r="AV3118" s="194">
        <v>0</v>
      </c>
      <c r="AW3118" s="194">
        <v>0</v>
      </c>
      <c r="AX3118" s="194" t="s">
        <v>638</v>
      </c>
    </row>
    <row r="3119" spans="14:50" ht="16.5" thickBot="1" x14ac:dyDescent="0.3">
      <c r="N3119" s="200" t="s">
        <v>194</v>
      </c>
      <c r="O3119" s="199" t="s">
        <v>365</v>
      </c>
      <c r="P3119" s="197" t="s">
        <v>630</v>
      </c>
      <c r="Q3119" s="199" t="s">
        <v>318</v>
      </c>
      <c r="R3119" s="199" t="s">
        <v>52</v>
      </c>
      <c r="S3119" s="195">
        <v>0</v>
      </c>
      <c r="T3119" s="195">
        <v>0</v>
      </c>
      <c r="U3119" s="195">
        <v>0</v>
      </c>
      <c r="V3119" s="194">
        <v>0</v>
      </c>
      <c r="W3119" s="194">
        <v>0</v>
      </c>
      <c r="X3119" s="194">
        <v>0</v>
      </c>
      <c r="Y3119" s="194" t="s">
        <v>629</v>
      </c>
      <c r="AM3119" s="200" t="s">
        <v>244</v>
      </c>
      <c r="AN3119" s="199" t="s">
        <v>310</v>
      </c>
      <c r="AO3119" s="197" t="s">
        <v>630</v>
      </c>
      <c r="AP3119" s="199" t="s">
        <v>302</v>
      </c>
      <c r="AQ3119" s="199" t="s">
        <v>55</v>
      </c>
      <c r="AR3119" s="195">
        <v>7.1844602395041095</v>
      </c>
      <c r="AS3119" s="195">
        <v>0.75637909343748644</v>
      </c>
      <c r="AT3119" s="195">
        <v>9.4984913013039201</v>
      </c>
      <c r="AU3119" s="194">
        <v>0</v>
      </c>
      <c r="AV3119" s="194">
        <v>0</v>
      </c>
      <c r="AW3119" s="194">
        <v>0</v>
      </c>
      <c r="AX3119" s="194" t="s">
        <v>638</v>
      </c>
    </row>
    <row r="3120" spans="14:50" ht="16.5" thickBot="1" x14ac:dyDescent="0.3">
      <c r="N3120" s="200" t="s">
        <v>194</v>
      </c>
      <c r="O3120" s="199" t="s">
        <v>365</v>
      </c>
      <c r="P3120" s="197" t="s">
        <v>630</v>
      </c>
      <c r="Q3120" s="199" t="s">
        <v>317</v>
      </c>
      <c r="R3120" s="199" t="s">
        <v>52</v>
      </c>
      <c r="S3120" s="195">
        <v>0</v>
      </c>
      <c r="T3120" s="195">
        <v>0</v>
      </c>
      <c r="U3120" s="195">
        <v>0</v>
      </c>
      <c r="V3120" s="194">
        <v>0</v>
      </c>
      <c r="W3120" s="194">
        <v>0</v>
      </c>
      <c r="X3120" s="194">
        <v>0</v>
      </c>
      <c r="Y3120" s="194" t="s">
        <v>629</v>
      </c>
      <c r="AM3120" s="200" t="s">
        <v>244</v>
      </c>
      <c r="AN3120" s="199" t="s">
        <v>310</v>
      </c>
      <c r="AO3120" s="197" t="s">
        <v>630</v>
      </c>
      <c r="AP3120" s="199" t="s">
        <v>302</v>
      </c>
      <c r="AQ3120" s="199" t="s">
        <v>52</v>
      </c>
      <c r="AR3120" s="195">
        <v>7.1844602395041095</v>
      </c>
      <c r="AS3120" s="195">
        <v>0.75637909343748644</v>
      </c>
      <c r="AT3120" s="195">
        <v>9.4984913013039201</v>
      </c>
      <c r="AU3120" s="194">
        <v>0</v>
      </c>
      <c r="AV3120" s="194">
        <v>0</v>
      </c>
      <c r="AW3120" s="194">
        <v>0</v>
      </c>
      <c r="AX3120" s="194" t="s">
        <v>638</v>
      </c>
    </row>
    <row r="3121" spans="14:50" ht="16.5" thickBot="1" x14ac:dyDescent="0.3">
      <c r="N3121" s="200" t="s">
        <v>194</v>
      </c>
      <c r="O3121" s="199" t="s">
        <v>365</v>
      </c>
      <c r="P3121" s="197" t="s">
        <v>630</v>
      </c>
      <c r="Q3121" s="199" t="s">
        <v>74</v>
      </c>
      <c r="R3121" s="199" t="s">
        <v>52</v>
      </c>
      <c r="S3121" s="195">
        <v>0</v>
      </c>
      <c r="T3121" s="195">
        <v>0</v>
      </c>
      <c r="U3121" s="195">
        <v>0</v>
      </c>
      <c r="V3121" s="194">
        <v>0</v>
      </c>
      <c r="W3121" s="194">
        <v>0</v>
      </c>
      <c r="X3121" s="194">
        <v>0</v>
      </c>
      <c r="Y3121" s="194" t="s">
        <v>629</v>
      </c>
      <c r="AM3121" s="200" t="s">
        <v>244</v>
      </c>
      <c r="AN3121" s="199" t="s">
        <v>348</v>
      </c>
      <c r="AO3121" s="197" t="s">
        <v>630</v>
      </c>
      <c r="AP3121" s="199" t="s">
        <v>302</v>
      </c>
      <c r="AQ3121" s="199" t="s">
        <v>55</v>
      </c>
      <c r="AR3121" s="195">
        <v>11.662113724756649</v>
      </c>
      <c r="AS3121" s="195">
        <v>0.79497623225845981</v>
      </c>
      <c r="AT3121" s="195">
        <v>14.669764014988948</v>
      </c>
      <c r="AU3121" s="194">
        <v>0</v>
      </c>
      <c r="AV3121" s="194">
        <v>0</v>
      </c>
      <c r="AW3121" s="194">
        <v>0</v>
      </c>
      <c r="AX3121" s="194" t="s">
        <v>638</v>
      </c>
    </row>
    <row r="3122" spans="14:50" ht="16.5" thickBot="1" x14ac:dyDescent="0.3">
      <c r="N3122" s="200" t="s">
        <v>194</v>
      </c>
      <c r="O3122" s="199" t="s">
        <v>365</v>
      </c>
      <c r="P3122" s="197" t="s">
        <v>630</v>
      </c>
      <c r="Q3122" s="199" t="s">
        <v>316</v>
      </c>
      <c r="R3122" s="199" t="s">
        <v>52</v>
      </c>
      <c r="S3122" s="195">
        <v>0</v>
      </c>
      <c r="T3122" s="195">
        <v>0</v>
      </c>
      <c r="U3122" s="195">
        <v>0</v>
      </c>
      <c r="V3122" s="194">
        <v>0</v>
      </c>
      <c r="W3122" s="194">
        <v>0</v>
      </c>
      <c r="X3122" s="194">
        <v>0</v>
      </c>
      <c r="Y3122" s="194" t="s">
        <v>629</v>
      </c>
      <c r="AM3122" s="200" t="s">
        <v>244</v>
      </c>
      <c r="AN3122" s="199" t="s">
        <v>348</v>
      </c>
      <c r="AO3122" s="197" t="s">
        <v>630</v>
      </c>
      <c r="AP3122" s="199" t="s">
        <v>302</v>
      </c>
      <c r="AQ3122" s="199" t="s">
        <v>52</v>
      </c>
      <c r="AR3122" s="195">
        <v>11.662113724756649</v>
      </c>
      <c r="AS3122" s="195">
        <v>0.79497623225845981</v>
      </c>
      <c r="AT3122" s="195">
        <v>14.669764014988948</v>
      </c>
      <c r="AU3122" s="194">
        <v>0</v>
      </c>
      <c r="AV3122" s="194">
        <v>0</v>
      </c>
      <c r="AW3122" s="194">
        <v>0</v>
      </c>
      <c r="AX3122" s="194" t="s">
        <v>638</v>
      </c>
    </row>
    <row r="3123" spans="14:50" ht="16.5" thickBot="1" x14ac:dyDescent="0.3">
      <c r="N3123" s="200" t="s">
        <v>194</v>
      </c>
      <c r="O3123" s="199" t="s">
        <v>365</v>
      </c>
      <c r="P3123" s="197" t="s">
        <v>630</v>
      </c>
      <c r="Q3123" s="199" t="s">
        <v>315</v>
      </c>
      <c r="R3123" s="199" t="s">
        <v>52</v>
      </c>
      <c r="S3123" s="195">
        <v>0</v>
      </c>
      <c r="T3123" s="195">
        <v>0</v>
      </c>
      <c r="U3123" s="195">
        <v>0</v>
      </c>
      <c r="V3123" s="194">
        <v>0</v>
      </c>
      <c r="W3123" s="194">
        <v>0</v>
      </c>
      <c r="X3123" s="194">
        <v>0</v>
      </c>
      <c r="Y3123" s="194" t="s">
        <v>629</v>
      </c>
      <c r="AM3123" s="200" t="s">
        <v>244</v>
      </c>
      <c r="AN3123" s="199" t="s">
        <v>308</v>
      </c>
      <c r="AO3123" s="197" t="s">
        <v>630</v>
      </c>
      <c r="AP3123" s="199" t="s">
        <v>302</v>
      </c>
      <c r="AQ3123" s="199" t="s">
        <v>55</v>
      </c>
      <c r="AR3123" s="195">
        <v>0.84643321098061697</v>
      </c>
      <c r="AS3123" s="195">
        <v>0.79135636373274809</v>
      </c>
      <c r="AT3123" s="195">
        <v>1.0695980341752442</v>
      </c>
      <c r="AU3123" s="194">
        <v>0</v>
      </c>
      <c r="AV3123" s="194">
        <v>0</v>
      </c>
      <c r="AW3123" s="194">
        <v>0</v>
      </c>
      <c r="AX3123" s="194" t="s">
        <v>639</v>
      </c>
    </row>
    <row r="3124" spans="14:50" ht="16.5" thickBot="1" x14ac:dyDescent="0.3">
      <c r="N3124" s="200" t="s">
        <v>194</v>
      </c>
      <c r="O3124" s="199" t="s">
        <v>365</v>
      </c>
      <c r="P3124" s="197" t="s">
        <v>630</v>
      </c>
      <c r="Q3124" s="199" t="s">
        <v>314</v>
      </c>
      <c r="R3124" s="199" t="s">
        <v>52</v>
      </c>
      <c r="S3124" s="195">
        <v>0</v>
      </c>
      <c r="T3124" s="195">
        <v>0</v>
      </c>
      <c r="U3124" s="195">
        <v>0</v>
      </c>
      <c r="V3124" s="194">
        <v>0</v>
      </c>
      <c r="W3124" s="194">
        <v>0</v>
      </c>
      <c r="X3124" s="194">
        <v>0</v>
      </c>
      <c r="Y3124" s="194" t="s">
        <v>629</v>
      </c>
      <c r="AM3124" s="200" t="s">
        <v>244</v>
      </c>
      <c r="AN3124" s="199" t="s">
        <v>308</v>
      </c>
      <c r="AO3124" s="197" t="s">
        <v>630</v>
      </c>
      <c r="AP3124" s="199" t="s">
        <v>302</v>
      </c>
      <c r="AQ3124" s="199" t="s">
        <v>52</v>
      </c>
      <c r="AR3124" s="195">
        <v>0.84643321098061697</v>
      </c>
      <c r="AS3124" s="195">
        <v>0.79135636373274809</v>
      </c>
      <c r="AT3124" s="195">
        <v>1.0695980341752442</v>
      </c>
      <c r="AU3124" s="194">
        <v>0</v>
      </c>
      <c r="AV3124" s="194">
        <v>0</v>
      </c>
      <c r="AW3124" s="194">
        <v>0</v>
      </c>
      <c r="AX3124" s="194" t="s">
        <v>639</v>
      </c>
    </row>
    <row r="3125" spans="14:50" ht="16.5" thickBot="1" x14ac:dyDescent="0.3">
      <c r="N3125" s="200" t="s">
        <v>194</v>
      </c>
      <c r="O3125" s="199" t="s">
        <v>365</v>
      </c>
      <c r="P3125" s="197" t="s">
        <v>630</v>
      </c>
      <c r="Q3125" s="199" t="s">
        <v>313</v>
      </c>
      <c r="R3125" s="199" t="s">
        <v>52</v>
      </c>
      <c r="S3125" s="195">
        <v>0</v>
      </c>
      <c r="T3125" s="195">
        <v>0</v>
      </c>
      <c r="U3125" s="195">
        <v>0</v>
      </c>
      <c r="V3125" s="194">
        <v>0</v>
      </c>
      <c r="W3125" s="194">
        <v>0</v>
      </c>
      <c r="X3125" s="194">
        <v>0</v>
      </c>
      <c r="Y3125" s="194" t="s">
        <v>629</v>
      </c>
      <c r="AM3125" s="200" t="s">
        <v>244</v>
      </c>
      <c r="AN3125" s="199" t="s">
        <v>375</v>
      </c>
      <c r="AO3125" s="197" t="s">
        <v>630</v>
      </c>
      <c r="AP3125" s="199" t="s">
        <v>302</v>
      </c>
      <c r="AQ3125" s="199" t="s">
        <v>52</v>
      </c>
      <c r="AR3125" s="195">
        <v>5.6559029901875366</v>
      </c>
      <c r="AS3125" s="195">
        <v>0.75259745035047798</v>
      </c>
      <c r="AT3125" s="195">
        <v>7.5151769216778934</v>
      </c>
      <c r="AU3125" s="194">
        <v>0</v>
      </c>
      <c r="AV3125" s="194">
        <v>0</v>
      </c>
      <c r="AW3125" s="194">
        <v>0</v>
      </c>
      <c r="AX3125" s="194" t="s">
        <v>638</v>
      </c>
    </row>
    <row r="3126" spans="14:50" ht="16.5" thickBot="1" x14ac:dyDescent="0.3">
      <c r="N3126" s="200" t="s">
        <v>194</v>
      </c>
      <c r="O3126" s="199" t="s">
        <v>365</v>
      </c>
      <c r="P3126" s="197" t="s">
        <v>630</v>
      </c>
      <c r="Q3126" s="199" t="s">
        <v>312</v>
      </c>
      <c r="R3126" s="199" t="s">
        <v>52</v>
      </c>
      <c r="S3126" s="195">
        <v>0</v>
      </c>
      <c r="T3126" s="195">
        <v>0</v>
      </c>
      <c r="U3126" s="195">
        <v>0</v>
      </c>
      <c r="V3126" s="194">
        <v>0</v>
      </c>
      <c r="W3126" s="194">
        <v>0</v>
      </c>
      <c r="X3126" s="194">
        <v>0</v>
      </c>
      <c r="Y3126" s="194" t="s">
        <v>629</v>
      </c>
      <c r="AM3126" s="200" t="s">
        <v>244</v>
      </c>
      <c r="AN3126" s="199" t="s">
        <v>375</v>
      </c>
      <c r="AO3126" s="197" t="s">
        <v>630</v>
      </c>
      <c r="AP3126" s="199" t="s">
        <v>302</v>
      </c>
      <c r="AQ3126" s="199" t="s">
        <v>76</v>
      </c>
      <c r="AR3126" s="195">
        <v>5.6559029901875366</v>
      </c>
      <c r="AS3126" s="195">
        <v>0.75259745035047798</v>
      </c>
      <c r="AT3126" s="195">
        <v>7.5151769216778934</v>
      </c>
      <c r="AU3126" s="194">
        <v>0</v>
      </c>
      <c r="AV3126" s="194">
        <v>0</v>
      </c>
      <c r="AW3126" s="194">
        <v>0</v>
      </c>
      <c r="AX3126" s="194" t="s">
        <v>638</v>
      </c>
    </row>
    <row r="3127" spans="14:50" ht="16.5" thickBot="1" x14ac:dyDescent="0.3">
      <c r="N3127" s="200" t="s">
        <v>194</v>
      </c>
      <c r="O3127" s="199" t="s">
        <v>363</v>
      </c>
      <c r="P3127" s="197" t="s">
        <v>630</v>
      </c>
      <c r="Q3127" s="199" t="s">
        <v>323</v>
      </c>
      <c r="R3127" s="199" t="s">
        <v>55</v>
      </c>
      <c r="S3127" s="195">
        <v>0.21234249700331964</v>
      </c>
      <c r="T3127" s="195">
        <v>0.65780626710231649</v>
      </c>
      <c r="U3127" s="195">
        <v>0.32280400419215144</v>
      </c>
      <c r="V3127" s="194">
        <v>0</v>
      </c>
      <c r="W3127" s="194">
        <v>0</v>
      </c>
      <c r="X3127" s="194">
        <v>0</v>
      </c>
      <c r="Y3127" s="194" t="s">
        <v>629</v>
      </c>
      <c r="AM3127" s="200" t="s">
        <v>244</v>
      </c>
      <c r="AN3127" s="199" t="s">
        <v>309</v>
      </c>
      <c r="AO3127" s="197" t="s">
        <v>630</v>
      </c>
      <c r="AP3127" s="199" t="s">
        <v>302</v>
      </c>
      <c r="AQ3127" s="199" t="s">
        <v>55</v>
      </c>
      <c r="AR3127" s="195">
        <v>35.146105168564695</v>
      </c>
      <c r="AS3127" s="195">
        <v>0.73510970873513748</v>
      </c>
      <c r="AT3127" s="195">
        <v>47.810693765749129</v>
      </c>
      <c r="AU3127" s="194">
        <v>0</v>
      </c>
      <c r="AV3127" s="194">
        <v>0</v>
      </c>
      <c r="AW3127" s="194">
        <v>0</v>
      </c>
      <c r="AX3127" s="194" t="s">
        <v>638</v>
      </c>
    </row>
    <row r="3128" spans="14:50" ht="16.5" thickBot="1" x14ac:dyDescent="0.3">
      <c r="N3128" s="200" t="s">
        <v>194</v>
      </c>
      <c r="O3128" s="199" t="s">
        <v>363</v>
      </c>
      <c r="P3128" s="197" t="s">
        <v>630</v>
      </c>
      <c r="Q3128" s="199" t="s">
        <v>322</v>
      </c>
      <c r="R3128" s="199" t="s">
        <v>55</v>
      </c>
      <c r="S3128" s="195">
        <v>0.10372608376962887</v>
      </c>
      <c r="T3128" s="195">
        <v>0.65780626710231649</v>
      </c>
      <c r="U3128" s="195">
        <v>0.15768485184330891</v>
      </c>
      <c r="V3128" s="194">
        <v>0</v>
      </c>
      <c r="W3128" s="194">
        <v>0</v>
      </c>
      <c r="X3128" s="194">
        <v>0</v>
      </c>
      <c r="Y3128" s="194" t="s">
        <v>629</v>
      </c>
      <c r="AM3128" s="200" t="s">
        <v>244</v>
      </c>
      <c r="AN3128" s="199" t="s">
        <v>309</v>
      </c>
      <c r="AO3128" s="197" t="s">
        <v>630</v>
      </c>
      <c r="AP3128" s="199" t="s">
        <v>302</v>
      </c>
      <c r="AQ3128" s="199" t="s">
        <v>52</v>
      </c>
      <c r="AR3128" s="195">
        <v>35.146105168564695</v>
      </c>
      <c r="AS3128" s="195">
        <v>0.73510970873513748</v>
      </c>
      <c r="AT3128" s="195">
        <v>47.810693765749129</v>
      </c>
      <c r="AU3128" s="194">
        <v>0</v>
      </c>
      <c r="AV3128" s="194">
        <v>0</v>
      </c>
      <c r="AW3128" s="194">
        <v>0</v>
      </c>
      <c r="AX3128" s="194" t="s">
        <v>638</v>
      </c>
    </row>
    <row r="3129" spans="14:50" ht="16.5" thickBot="1" x14ac:dyDescent="0.3">
      <c r="N3129" s="200" t="s">
        <v>194</v>
      </c>
      <c r="O3129" s="199" t="s">
        <v>363</v>
      </c>
      <c r="P3129" s="197" t="s">
        <v>630</v>
      </c>
      <c r="Q3129" s="199" t="s">
        <v>321</v>
      </c>
      <c r="R3129" s="199" t="s">
        <v>55</v>
      </c>
      <c r="S3129" s="195">
        <v>0.72208545284237102</v>
      </c>
      <c r="T3129" s="195">
        <v>0.65780626710231649</v>
      </c>
      <c r="U3129" s="195">
        <v>1.0977175027887907</v>
      </c>
      <c r="V3129" s="194">
        <v>0</v>
      </c>
      <c r="W3129" s="194">
        <v>0</v>
      </c>
      <c r="X3129" s="194">
        <v>0</v>
      </c>
      <c r="Y3129" s="194" t="s">
        <v>629</v>
      </c>
      <c r="AM3129" s="200" t="s">
        <v>244</v>
      </c>
      <c r="AN3129" s="199" t="s">
        <v>307</v>
      </c>
      <c r="AO3129" s="197" t="s">
        <v>630</v>
      </c>
      <c r="AP3129" s="199" t="s">
        <v>302</v>
      </c>
      <c r="AQ3129" s="199" t="s">
        <v>55</v>
      </c>
      <c r="AR3129" s="195">
        <v>0.82999295350726698</v>
      </c>
      <c r="AS3129" s="195">
        <v>0.79135636373274809</v>
      </c>
      <c r="AT3129" s="195">
        <v>1.0488232502387091</v>
      </c>
      <c r="AU3129" s="194">
        <v>0</v>
      </c>
      <c r="AV3129" s="194">
        <v>0</v>
      </c>
      <c r="AW3129" s="194">
        <v>0</v>
      </c>
      <c r="AX3129" s="194" t="s">
        <v>639</v>
      </c>
    </row>
    <row r="3130" spans="14:50" ht="16.5" thickBot="1" x14ac:dyDescent="0.3">
      <c r="N3130" s="200" t="s">
        <v>194</v>
      </c>
      <c r="O3130" s="199" t="s">
        <v>363</v>
      </c>
      <c r="P3130" s="197" t="s">
        <v>630</v>
      </c>
      <c r="Q3130" s="199" t="s">
        <v>320</v>
      </c>
      <c r="R3130" s="199" t="s">
        <v>55</v>
      </c>
      <c r="S3130" s="195">
        <v>0.20120797103086863</v>
      </c>
      <c r="T3130" s="195">
        <v>0.6578062671023166</v>
      </c>
      <c r="U3130" s="195">
        <v>0.30587724850540576</v>
      </c>
      <c r="V3130" s="194">
        <v>0</v>
      </c>
      <c r="W3130" s="194">
        <v>0</v>
      </c>
      <c r="X3130" s="194">
        <v>0</v>
      </c>
      <c r="Y3130" s="194" t="s">
        <v>629</v>
      </c>
      <c r="AM3130" s="200" t="s">
        <v>244</v>
      </c>
      <c r="AN3130" s="199" t="s">
        <v>307</v>
      </c>
      <c r="AO3130" s="197" t="s">
        <v>630</v>
      </c>
      <c r="AP3130" s="199" t="s">
        <v>302</v>
      </c>
      <c r="AQ3130" s="199" t="s">
        <v>52</v>
      </c>
      <c r="AR3130" s="195">
        <v>0.82999295350726698</v>
      </c>
      <c r="AS3130" s="195">
        <v>0.79135636373274809</v>
      </c>
      <c r="AT3130" s="195">
        <v>1.0488232502387091</v>
      </c>
      <c r="AU3130" s="194">
        <v>0</v>
      </c>
      <c r="AV3130" s="194">
        <v>0</v>
      </c>
      <c r="AW3130" s="194">
        <v>0</v>
      </c>
      <c r="AX3130" s="194" t="s">
        <v>639</v>
      </c>
    </row>
    <row r="3131" spans="14:50" ht="16.5" thickBot="1" x14ac:dyDescent="0.3">
      <c r="N3131" s="200" t="s">
        <v>194</v>
      </c>
      <c r="O3131" s="199" t="s">
        <v>363</v>
      </c>
      <c r="P3131" s="197" t="s">
        <v>630</v>
      </c>
      <c r="Q3131" s="199" t="s">
        <v>319</v>
      </c>
      <c r="R3131" s="199" t="s">
        <v>55</v>
      </c>
      <c r="S3131" s="195">
        <v>0.10408182996627087</v>
      </c>
      <c r="T3131" s="195">
        <v>0.65780626710231649</v>
      </c>
      <c r="U3131" s="195">
        <v>0.15822565878668007</v>
      </c>
      <c r="V3131" s="194">
        <v>0</v>
      </c>
      <c r="W3131" s="194">
        <v>0</v>
      </c>
      <c r="X3131" s="194">
        <v>0</v>
      </c>
      <c r="Y3131" s="194" t="s">
        <v>629</v>
      </c>
      <c r="AM3131" s="200" t="s">
        <v>244</v>
      </c>
      <c r="AN3131" s="199" t="s">
        <v>306</v>
      </c>
      <c r="AO3131" s="197" t="s">
        <v>630</v>
      </c>
      <c r="AP3131" s="199" t="s">
        <v>302</v>
      </c>
      <c r="AQ3131" s="199" t="s">
        <v>55</v>
      </c>
      <c r="AR3131" s="195">
        <v>2.8041380716120701</v>
      </c>
      <c r="AS3131" s="195">
        <v>0.77098739666927074</v>
      </c>
      <c r="AT3131" s="195">
        <v>3.6370738143401287</v>
      </c>
      <c r="AU3131" s="194">
        <v>0</v>
      </c>
      <c r="AV3131" s="194">
        <v>0</v>
      </c>
      <c r="AW3131" s="194">
        <v>0</v>
      </c>
      <c r="AX3131" s="194" t="s">
        <v>638</v>
      </c>
    </row>
    <row r="3132" spans="14:50" ht="16.5" thickBot="1" x14ac:dyDescent="0.3">
      <c r="N3132" s="200" t="s">
        <v>194</v>
      </c>
      <c r="O3132" s="199" t="s">
        <v>363</v>
      </c>
      <c r="P3132" s="197" t="s">
        <v>630</v>
      </c>
      <c r="Q3132" s="199" t="s">
        <v>318</v>
      </c>
      <c r="R3132" s="199" t="s">
        <v>55</v>
      </c>
      <c r="S3132" s="195">
        <v>0.64936746016179203</v>
      </c>
      <c r="T3132" s="195">
        <v>0.6578062671023166</v>
      </c>
      <c r="U3132" s="195">
        <v>0.98717128832217116</v>
      </c>
      <c r="V3132" s="194">
        <v>0</v>
      </c>
      <c r="W3132" s="194">
        <v>0</v>
      </c>
      <c r="X3132" s="194">
        <v>0</v>
      </c>
      <c r="Y3132" s="194" t="s">
        <v>629</v>
      </c>
      <c r="AM3132" s="200" t="s">
        <v>244</v>
      </c>
      <c r="AN3132" s="199" t="s">
        <v>306</v>
      </c>
      <c r="AO3132" s="197" t="s">
        <v>630</v>
      </c>
      <c r="AP3132" s="199" t="s">
        <v>302</v>
      </c>
      <c r="AQ3132" s="199" t="s">
        <v>52</v>
      </c>
      <c r="AR3132" s="195">
        <v>2.8041380716120701</v>
      </c>
      <c r="AS3132" s="195">
        <v>0.77098739666927074</v>
      </c>
      <c r="AT3132" s="195">
        <v>3.6370738143401287</v>
      </c>
      <c r="AU3132" s="194">
        <v>0</v>
      </c>
      <c r="AV3132" s="194">
        <v>0</v>
      </c>
      <c r="AW3132" s="194">
        <v>0</v>
      </c>
      <c r="AX3132" s="194" t="s">
        <v>638</v>
      </c>
    </row>
    <row r="3133" spans="14:50" ht="16.5" thickBot="1" x14ac:dyDescent="0.3">
      <c r="N3133" s="200" t="s">
        <v>194</v>
      </c>
      <c r="O3133" s="199" t="s">
        <v>363</v>
      </c>
      <c r="P3133" s="197" t="s">
        <v>630</v>
      </c>
      <c r="Q3133" s="199" t="s">
        <v>317</v>
      </c>
      <c r="R3133" s="199" t="s">
        <v>55</v>
      </c>
      <c r="S3133" s="195">
        <v>0.48849820499668573</v>
      </c>
      <c r="T3133" s="195">
        <v>0.65780626710231671</v>
      </c>
      <c r="U3133" s="195">
        <v>0.74261713429480536</v>
      </c>
      <c r="V3133" s="194">
        <v>0</v>
      </c>
      <c r="W3133" s="194">
        <v>0</v>
      </c>
      <c r="X3133" s="194">
        <v>0</v>
      </c>
      <c r="Y3133" s="194" t="s">
        <v>629</v>
      </c>
      <c r="AM3133" s="200" t="s">
        <v>244</v>
      </c>
      <c r="AN3133" s="199" t="s">
        <v>358</v>
      </c>
      <c r="AO3133" s="197" t="s">
        <v>630</v>
      </c>
      <c r="AP3133" s="199" t="s">
        <v>301</v>
      </c>
      <c r="AQ3133" s="199" t="s">
        <v>55</v>
      </c>
      <c r="AR3133" s="195">
        <v>18.480538787591819</v>
      </c>
      <c r="AS3133" s="195">
        <v>0.7778955382862297</v>
      </c>
      <c r="AT3133" s="195">
        <v>23.757095751321604</v>
      </c>
      <c r="AU3133" s="194">
        <v>0</v>
      </c>
      <c r="AV3133" s="194">
        <v>0</v>
      </c>
      <c r="AW3133" s="194">
        <v>0</v>
      </c>
      <c r="AX3133" s="194" t="s">
        <v>638</v>
      </c>
    </row>
    <row r="3134" spans="14:50" ht="16.5" thickBot="1" x14ac:dyDescent="0.3">
      <c r="N3134" s="200" t="s">
        <v>194</v>
      </c>
      <c r="O3134" s="199" t="s">
        <v>363</v>
      </c>
      <c r="P3134" s="197" t="s">
        <v>630</v>
      </c>
      <c r="Q3134" s="199" t="s">
        <v>74</v>
      </c>
      <c r="R3134" s="199" t="s">
        <v>55</v>
      </c>
      <c r="S3134" s="195">
        <v>0.12979877499301995</v>
      </c>
      <c r="T3134" s="195">
        <v>0.65780626710231649</v>
      </c>
      <c r="U3134" s="195">
        <v>0.19732067249038657</v>
      </c>
      <c r="V3134" s="194">
        <v>0</v>
      </c>
      <c r="W3134" s="194">
        <v>0</v>
      </c>
      <c r="X3134" s="194">
        <v>0</v>
      </c>
      <c r="Y3134" s="194" t="s">
        <v>629</v>
      </c>
      <c r="AM3134" s="200" t="s">
        <v>244</v>
      </c>
      <c r="AN3134" s="199" t="s">
        <v>358</v>
      </c>
      <c r="AO3134" s="197" t="s">
        <v>630</v>
      </c>
      <c r="AP3134" s="199" t="s">
        <v>301</v>
      </c>
      <c r="AQ3134" s="199" t="s">
        <v>52</v>
      </c>
      <c r="AR3134" s="195">
        <v>18.480538787591819</v>
      </c>
      <c r="AS3134" s="195">
        <v>0.7778955382862297</v>
      </c>
      <c r="AT3134" s="195">
        <v>23.757095751321604</v>
      </c>
      <c r="AU3134" s="194">
        <v>0</v>
      </c>
      <c r="AV3134" s="194">
        <v>0</v>
      </c>
      <c r="AW3134" s="194">
        <v>0</v>
      </c>
      <c r="AX3134" s="194" t="s">
        <v>638</v>
      </c>
    </row>
    <row r="3135" spans="14:50" ht="16.5" thickBot="1" x14ac:dyDescent="0.3">
      <c r="N3135" s="200" t="s">
        <v>194</v>
      </c>
      <c r="O3135" s="199" t="s">
        <v>363</v>
      </c>
      <c r="P3135" s="197" t="s">
        <v>630</v>
      </c>
      <c r="Q3135" s="199" t="s">
        <v>316</v>
      </c>
      <c r="R3135" s="199" t="s">
        <v>55</v>
      </c>
      <c r="S3135" s="195">
        <v>0.94238903045001443</v>
      </c>
      <c r="T3135" s="195">
        <v>0.6578062671023166</v>
      </c>
      <c r="U3135" s="195">
        <v>1.4326239769671172</v>
      </c>
      <c r="V3135" s="194">
        <v>0</v>
      </c>
      <c r="W3135" s="194">
        <v>0</v>
      </c>
      <c r="X3135" s="194">
        <v>0</v>
      </c>
      <c r="Y3135" s="194" t="s">
        <v>629</v>
      </c>
      <c r="AM3135" s="200" t="s">
        <v>244</v>
      </c>
      <c r="AN3135" s="199" t="s">
        <v>356</v>
      </c>
      <c r="AO3135" s="197" t="s">
        <v>630</v>
      </c>
      <c r="AP3135" s="199" t="s">
        <v>301</v>
      </c>
      <c r="AQ3135" s="199" t="s">
        <v>55</v>
      </c>
      <c r="AR3135" s="195">
        <v>10.38669434535953</v>
      </c>
      <c r="AS3135" s="195">
        <v>0.75637909343748644</v>
      </c>
      <c r="AT3135" s="195">
        <v>13.732127759052048</v>
      </c>
      <c r="AU3135" s="194">
        <v>0</v>
      </c>
      <c r="AV3135" s="194">
        <v>0</v>
      </c>
      <c r="AW3135" s="194">
        <v>0</v>
      </c>
      <c r="AX3135" s="194" t="s">
        <v>638</v>
      </c>
    </row>
    <row r="3136" spans="14:50" ht="16.5" thickBot="1" x14ac:dyDescent="0.3">
      <c r="N3136" s="200" t="s">
        <v>194</v>
      </c>
      <c r="O3136" s="199" t="s">
        <v>363</v>
      </c>
      <c r="P3136" s="197" t="s">
        <v>630</v>
      </c>
      <c r="Q3136" s="199" t="s">
        <v>315</v>
      </c>
      <c r="R3136" s="199" t="s">
        <v>55</v>
      </c>
      <c r="S3136" s="195">
        <v>0.70065184286020188</v>
      </c>
      <c r="T3136" s="195">
        <v>0.6578062671023166</v>
      </c>
      <c r="U3136" s="195">
        <v>1.0651340339863635</v>
      </c>
      <c r="V3136" s="194">
        <v>0</v>
      </c>
      <c r="W3136" s="194">
        <v>0</v>
      </c>
      <c r="X3136" s="194">
        <v>0</v>
      </c>
      <c r="Y3136" s="194" t="s">
        <v>629</v>
      </c>
      <c r="AM3136" s="200" t="s">
        <v>244</v>
      </c>
      <c r="AN3136" s="199" t="s">
        <v>356</v>
      </c>
      <c r="AO3136" s="197" t="s">
        <v>630</v>
      </c>
      <c r="AP3136" s="199" t="s">
        <v>301</v>
      </c>
      <c r="AQ3136" s="199" t="s">
        <v>52</v>
      </c>
      <c r="AR3136" s="195">
        <v>10.38669434535953</v>
      </c>
      <c r="AS3136" s="195">
        <v>0.75637909343748644</v>
      </c>
      <c r="AT3136" s="195">
        <v>13.732127759052048</v>
      </c>
      <c r="AU3136" s="194">
        <v>0</v>
      </c>
      <c r="AV3136" s="194">
        <v>0</v>
      </c>
      <c r="AW3136" s="194">
        <v>0</v>
      </c>
      <c r="AX3136" s="194" t="s">
        <v>638</v>
      </c>
    </row>
    <row r="3137" spans="14:50" ht="16.5" thickBot="1" x14ac:dyDescent="0.3">
      <c r="N3137" s="200" t="s">
        <v>194</v>
      </c>
      <c r="O3137" s="199" t="s">
        <v>363</v>
      </c>
      <c r="P3137" s="197" t="s">
        <v>630</v>
      </c>
      <c r="Q3137" s="199" t="s">
        <v>314</v>
      </c>
      <c r="R3137" s="199" t="s">
        <v>55</v>
      </c>
      <c r="S3137" s="195">
        <v>0.30607229527295876</v>
      </c>
      <c r="T3137" s="195">
        <v>0.6578062671023166</v>
      </c>
      <c r="U3137" s="195">
        <v>0.46529245855505302</v>
      </c>
      <c r="V3137" s="194">
        <v>0</v>
      </c>
      <c r="W3137" s="194">
        <v>0</v>
      </c>
      <c r="X3137" s="194">
        <v>0</v>
      </c>
      <c r="Y3137" s="194" t="s">
        <v>629</v>
      </c>
      <c r="AM3137" s="200" t="s">
        <v>244</v>
      </c>
      <c r="AN3137" s="199" t="s">
        <v>354</v>
      </c>
      <c r="AO3137" s="197" t="s">
        <v>630</v>
      </c>
      <c r="AP3137" s="199" t="s">
        <v>301</v>
      </c>
      <c r="AQ3137" s="199" t="s">
        <v>52</v>
      </c>
      <c r="AR3137" s="195">
        <v>5.8895369470584917</v>
      </c>
      <c r="AS3137" s="195">
        <v>1.0382809669404509</v>
      </c>
      <c r="AT3137" s="195">
        <v>5.6723922855038502</v>
      </c>
      <c r="AU3137" s="194">
        <v>0</v>
      </c>
      <c r="AV3137" s="194">
        <v>0</v>
      </c>
      <c r="AW3137" s="194">
        <v>0</v>
      </c>
      <c r="AX3137" s="194" t="s">
        <v>638</v>
      </c>
    </row>
    <row r="3138" spans="14:50" ht="16.5" thickBot="1" x14ac:dyDescent="0.3">
      <c r="N3138" s="200" t="s">
        <v>194</v>
      </c>
      <c r="O3138" s="199" t="s">
        <v>363</v>
      </c>
      <c r="P3138" s="197" t="s">
        <v>630</v>
      </c>
      <c r="Q3138" s="199" t="s">
        <v>313</v>
      </c>
      <c r="R3138" s="199" t="s">
        <v>55</v>
      </c>
      <c r="S3138" s="195">
        <v>6.9900089538441956E-2</v>
      </c>
      <c r="T3138" s="195">
        <v>0.65780626710231649</v>
      </c>
      <c r="U3138" s="195">
        <v>0.10626242563233219</v>
      </c>
      <c r="V3138" s="194">
        <v>0</v>
      </c>
      <c r="W3138" s="194">
        <v>0</v>
      </c>
      <c r="X3138" s="194">
        <v>0</v>
      </c>
      <c r="Y3138" s="194" t="s">
        <v>629</v>
      </c>
      <c r="AM3138" s="200" t="s">
        <v>244</v>
      </c>
      <c r="AN3138" s="199" t="s">
        <v>354</v>
      </c>
      <c r="AO3138" s="197" t="s">
        <v>630</v>
      </c>
      <c r="AP3138" s="199" t="s">
        <v>301</v>
      </c>
      <c r="AQ3138" s="199" t="s">
        <v>76</v>
      </c>
      <c r="AR3138" s="195">
        <v>5.8895369470584917</v>
      </c>
      <c r="AS3138" s="195">
        <v>1.0382809669404509</v>
      </c>
      <c r="AT3138" s="195">
        <v>5.6723922855038502</v>
      </c>
      <c r="AU3138" s="194">
        <v>0</v>
      </c>
      <c r="AV3138" s="194">
        <v>0</v>
      </c>
      <c r="AW3138" s="194">
        <v>0</v>
      </c>
      <c r="AX3138" s="194" t="s">
        <v>638</v>
      </c>
    </row>
    <row r="3139" spans="14:50" ht="16.5" thickBot="1" x14ac:dyDescent="0.3">
      <c r="N3139" s="200" t="s">
        <v>194</v>
      </c>
      <c r="O3139" s="199" t="s">
        <v>363</v>
      </c>
      <c r="P3139" s="197" t="s">
        <v>630</v>
      </c>
      <c r="Q3139" s="199" t="s">
        <v>312</v>
      </c>
      <c r="R3139" s="199" t="s">
        <v>55</v>
      </c>
      <c r="S3139" s="195">
        <v>0.19329146810292455</v>
      </c>
      <c r="T3139" s="195">
        <v>0.65780626710231649</v>
      </c>
      <c r="U3139" s="195">
        <v>0.29384254570025187</v>
      </c>
      <c r="V3139" s="194">
        <v>0</v>
      </c>
      <c r="W3139" s="194">
        <v>0</v>
      </c>
      <c r="X3139" s="194">
        <v>0</v>
      </c>
      <c r="Y3139" s="194" t="s">
        <v>629</v>
      </c>
      <c r="AM3139" s="200" t="s">
        <v>244</v>
      </c>
      <c r="AN3139" s="199" t="s">
        <v>353</v>
      </c>
      <c r="AO3139" s="197" t="s">
        <v>630</v>
      </c>
      <c r="AP3139" s="199" t="s">
        <v>301</v>
      </c>
      <c r="AQ3139" s="199" t="s">
        <v>55</v>
      </c>
      <c r="AR3139" s="195">
        <v>43.38381779977027</v>
      </c>
      <c r="AS3139" s="195">
        <v>0.78531592915685033</v>
      </c>
      <c r="AT3139" s="195">
        <v>55.24377666240521</v>
      </c>
      <c r="AU3139" s="194">
        <v>0</v>
      </c>
      <c r="AV3139" s="194">
        <v>0</v>
      </c>
      <c r="AW3139" s="194">
        <v>0</v>
      </c>
      <c r="AX3139" s="194" t="s">
        <v>638</v>
      </c>
    </row>
    <row r="3140" spans="14:50" ht="16.5" thickBot="1" x14ac:dyDescent="0.3">
      <c r="N3140" s="200" t="s">
        <v>194</v>
      </c>
      <c r="O3140" s="199" t="s">
        <v>363</v>
      </c>
      <c r="P3140" s="197" t="s">
        <v>630</v>
      </c>
      <c r="Q3140" s="199" t="s">
        <v>323</v>
      </c>
      <c r="R3140" s="199" t="s">
        <v>52</v>
      </c>
      <c r="S3140" s="195">
        <v>0.20439148542951338</v>
      </c>
      <c r="T3140" s="195">
        <v>0.65780626710231638</v>
      </c>
      <c r="U3140" s="195">
        <v>0.31071684119075438</v>
      </c>
      <c r="V3140" s="194">
        <v>0</v>
      </c>
      <c r="W3140" s="194">
        <v>0</v>
      </c>
      <c r="X3140" s="194">
        <v>0</v>
      </c>
      <c r="Y3140" s="194" t="s">
        <v>629</v>
      </c>
      <c r="AM3140" s="200" t="s">
        <v>244</v>
      </c>
      <c r="AN3140" s="199" t="s">
        <v>353</v>
      </c>
      <c r="AO3140" s="197" t="s">
        <v>630</v>
      </c>
      <c r="AP3140" s="199" t="s">
        <v>301</v>
      </c>
      <c r="AQ3140" s="199" t="s">
        <v>52</v>
      </c>
      <c r="AR3140" s="195">
        <v>43.38381779977027</v>
      </c>
      <c r="AS3140" s="195">
        <v>0.78531592915685033</v>
      </c>
      <c r="AT3140" s="195">
        <v>55.24377666240521</v>
      </c>
      <c r="AU3140" s="194">
        <v>0</v>
      </c>
      <c r="AV3140" s="194">
        <v>0</v>
      </c>
      <c r="AW3140" s="194">
        <v>0</v>
      </c>
      <c r="AX3140" s="194" t="s">
        <v>638</v>
      </c>
    </row>
    <row r="3141" spans="14:50" ht="16.5" thickBot="1" x14ac:dyDescent="0.3">
      <c r="N3141" s="200" t="s">
        <v>194</v>
      </c>
      <c r="O3141" s="199" t="s">
        <v>363</v>
      </c>
      <c r="P3141" s="197" t="s">
        <v>630</v>
      </c>
      <c r="Q3141" s="199" t="s">
        <v>322</v>
      </c>
      <c r="R3141" s="199" t="s">
        <v>52</v>
      </c>
      <c r="S3141" s="195">
        <v>9.9842135411684171E-2</v>
      </c>
      <c r="T3141" s="195">
        <v>0.65780626710231671</v>
      </c>
      <c r="U3141" s="195">
        <v>0.15178045635152712</v>
      </c>
      <c r="V3141" s="194">
        <v>0</v>
      </c>
      <c r="W3141" s="194">
        <v>0</v>
      </c>
      <c r="X3141" s="194">
        <v>0</v>
      </c>
      <c r="Y3141" s="194" t="s">
        <v>629</v>
      </c>
      <c r="AM3141" s="200" t="s">
        <v>244</v>
      </c>
      <c r="AN3141" s="199" t="s">
        <v>351</v>
      </c>
      <c r="AO3141" s="197" t="s">
        <v>630</v>
      </c>
      <c r="AP3141" s="199" t="s">
        <v>301</v>
      </c>
      <c r="AQ3141" s="199" t="s">
        <v>55</v>
      </c>
      <c r="AR3141" s="195">
        <v>30.244572636182184</v>
      </c>
      <c r="AS3141" s="195">
        <v>0.79497623225845981</v>
      </c>
      <c r="AT3141" s="195">
        <v>38.044624994963598</v>
      </c>
      <c r="AU3141" s="194">
        <v>0</v>
      </c>
      <c r="AV3141" s="194">
        <v>0</v>
      </c>
      <c r="AW3141" s="194">
        <v>0</v>
      </c>
      <c r="AX3141" s="194" t="s">
        <v>638</v>
      </c>
    </row>
    <row r="3142" spans="14:50" ht="16.5" thickBot="1" x14ac:dyDescent="0.3">
      <c r="N3142" s="200" t="s">
        <v>194</v>
      </c>
      <c r="O3142" s="199" t="s">
        <v>363</v>
      </c>
      <c r="P3142" s="197" t="s">
        <v>630</v>
      </c>
      <c r="Q3142" s="199" t="s">
        <v>321</v>
      </c>
      <c r="R3142" s="199" t="s">
        <v>52</v>
      </c>
      <c r="S3142" s="195">
        <v>0.69504748411801798</v>
      </c>
      <c r="T3142" s="195">
        <v>0.6578062671023166</v>
      </c>
      <c r="U3142" s="195">
        <v>1.0566142630105237</v>
      </c>
      <c r="V3142" s="194">
        <v>0</v>
      </c>
      <c r="W3142" s="194">
        <v>0</v>
      </c>
      <c r="X3142" s="194">
        <v>0</v>
      </c>
      <c r="Y3142" s="194" t="s">
        <v>629</v>
      </c>
      <c r="AM3142" s="200" t="s">
        <v>244</v>
      </c>
      <c r="AN3142" s="199" t="s">
        <v>351</v>
      </c>
      <c r="AO3142" s="197" t="s">
        <v>630</v>
      </c>
      <c r="AP3142" s="199" t="s">
        <v>301</v>
      </c>
      <c r="AQ3142" s="199" t="s">
        <v>52</v>
      </c>
      <c r="AR3142" s="195">
        <v>30.244572636182184</v>
      </c>
      <c r="AS3142" s="195">
        <v>0.79497623225845981</v>
      </c>
      <c r="AT3142" s="195">
        <v>38.044624994963598</v>
      </c>
      <c r="AU3142" s="194">
        <v>0</v>
      </c>
      <c r="AV3142" s="194">
        <v>0</v>
      </c>
      <c r="AW3142" s="194">
        <v>0</v>
      </c>
      <c r="AX3142" s="194" t="s">
        <v>638</v>
      </c>
    </row>
    <row r="3143" spans="14:50" ht="16.5" thickBot="1" x14ac:dyDescent="0.3">
      <c r="N3143" s="200" t="s">
        <v>194</v>
      </c>
      <c r="O3143" s="199" t="s">
        <v>363</v>
      </c>
      <c r="P3143" s="197" t="s">
        <v>630</v>
      </c>
      <c r="Q3143" s="199" t="s">
        <v>320</v>
      </c>
      <c r="R3143" s="199" t="s">
        <v>52</v>
      </c>
      <c r="S3143" s="195">
        <v>0.19367388374741965</v>
      </c>
      <c r="T3143" s="195">
        <v>0.6578062671023166</v>
      </c>
      <c r="U3143" s="195">
        <v>0.29442389565634103</v>
      </c>
      <c r="V3143" s="194">
        <v>0</v>
      </c>
      <c r="W3143" s="194">
        <v>0</v>
      </c>
      <c r="X3143" s="194">
        <v>0</v>
      </c>
      <c r="Y3143" s="194" t="s">
        <v>629</v>
      </c>
      <c r="AM3143" s="200" t="s">
        <v>244</v>
      </c>
      <c r="AN3143" s="199" t="s">
        <v>350</v>
      </c>
      <c r="AO3143" s="197" t="s">
        <v>630</v>
      </c>
      <c r="AP3143" s="199" t="s">
        <v>301</v>
      </c>
      <c r="AQ3143" s="199" t="s">
        <v>55</v>
      </c>
      <c r="AR3143" s="195">
        <v>14.539825596198387</v>
      </c>
      <c r="AS3143" s="195">
        <v>0.75637909343748644</v>
      </c>
      <c r="AT3143" s="195">
        <v>19.222934269798248</v>
      </c>
      <c r="AU3143" s="194">
        <v>0</v>
      </c>
      <c r="AV3143" s="194">
        <v>0</v>
      </c>
      <c r="AW3143" s="194">
        <v>0</v>
      </c>
      <c r="AX3143" s="194" t="s">
        <v>638</v>
      </c>
    </row>
    <row r="3144" spans="14:50" ht="16.5" thickBot="1" x14ac:dyDescent="0.3">
      <c r="N3144" s="200" t="s">
        <v>194</v>
      </c>
      <c r="O3144" s="199" t="s">
        <v>363</v>
      </c>
      <c r="P3144" s="197" t="s">
        <v>630</v>
      </c>
      <c r="Q3144" s="199" t="s">
        <v>319</v>
      </c>
      <c r="R3144" s="199" t="s">
        <v>52</v>
      </c>
      <c r="S3144" s="195">
        <v>0.10018456094869961</v>
      </c>
      <c r="T3144" s="195">
        <v>0.6578062671023166</v>
      </c>
      <c r="U3144" s="195">
        <v>0.15230101316915043</v>
      </c>
      <c r="V3144" s="194">
        <v>0</v>
      </c>
      <c r="W3144" s="194">
        <v>0</v>
      </c>
      <c r="X3144" s="194">
        <v>0</v>
      </c>
      <c r="Y3144" s="194" t="s">
        <v>629</v>
      </c>
      <c r="AM3144" s="200" t="s">
        <v>244</v>
      </c>
      <c r="AN3144" s="199" t="s">
        <v>350</v>
      </c>
      <c r="AO3144" s="197" t="s">
        <v>630</v>
      </c>
      <c r="AP3144" s="199" t="s">
        <v>301</v>
      </c>
      <c r="AQ3144" s="199" t="s">
        <v>52</v>
      </c>
      <c r="AR3144" s="195">
        <v>14.539825596198387</v>
      </c>
      <c r="AS3144" s="195">
        <v>0.75637909343748644</v>
      </c>
      <c r="AT3144" s="195">
        <v>19.222934269798248</v>
      </c>
      <c r="AU3144" s="194">
        <v>0</v>
      </c>
      <c r="AV3144" s="194">
        <v>0</v>
      </c>
      <c r="AW3144" s="194">
        <v>0</v>
      </c>
      <c r="AX3144" s="194" t="s">
        <v>638</v>
      </c>
    </row>
    <row r="3145" spans="14:50" ht="16.5" thickBot="1" x14ac:dyDescent="0.3">
      <c r="N3145" s="200" t="s">
        <v>194</v>
      </c>
      <c r="O3145" s="199" t="s">
        <v>363</v>
      </c>
      <c r="P3145" s="197" t="s">
        <v>630</v>
      </c>
      <c r="Q3145" s="199" t="s">
        <v>318</v>
      </c>
      <c r="R3145" s="199" t="s">
        <v>52</v>
      </c>
      <c r="S3145" s="195">
        <v>0.62505236420001253</v>
      </c>
      <c r="T3145" s="195">
        <v>0.65780626710231649</v>
      </c>
      <c r="U3145" s="195">
        <v>0.95020737177438686</v>
      </c>
      <c r="V3145" s="194">
        <v>0</v>
      </c>
      <c r="W3145" s="194">
        <v>0</v>
      </c>
      <c r="X3145" s="194">
        <v>0</v>
      </c>
      <c r="Y3145" s="194" t="s">
        <v>629</v>
      </c>
      <c r="AM3145" s="200" t="s">
        <v>244</v>
      </c>
      <c r="AN3145" s="199" t="s">
        <v>359</v>
      </c>
      <c r="AO3145" s="197" t="s">
        <v>630</v>
      </c>
      <c r="AP3145" s="199" t="s">
        <v>301</v>
      </c>
      <c r="AQ3145" s="199" t="s">
        <v>52</v>
      </c>
      <c r="AR3145" s="195">
        <v>7.7683871292433979</v>
      </c>
      <c r="AS3145" s="195">
        <v>0.75637909343748644</v>
      </c>
      <c r="AT3145" s="195">
        <v>10.270494249039478</v>
      </c>
      <c r="AU3145" s="194">
        <v>0</v>
      </c>
      <c r="AV3145" s="194">
        <v>0</v>
      </c>
      <c r="AW3145" s="194">
        <v>0</v>
      </c>
      <c r="AX3145" s="194" t="s">
        <v>638</v>
      </c>
    </row>
    <row r="3146" spans="14:50" ht="16.5" thickBot="1" x14ac:dyDescent="0.3">
      <c r="N3146" s="200" t="s">
        <v>194</v>
      </c>
      <c r="O3146" s="199" t="s">
        <v>363</v>
      </c>
      <c r="P3146" s="197" t="s">
        <v>630</v>
      </c>
      <c r="Q3146" s="199" t="s">
        <v>317</v>
      </c>
      <c r="R3146" s="199" t="s">
        <v>52</v>
      </c>
      <c r="S3146" s="195">
        <v>0.47020674221120523</v>
      </c>
      <c r="T3146" s="195">
        <v>0.65780626710231671</v>
      </c>
      <c r="U3146" s="195">
        <v>0.7148103715741404</v>
      </c>
      <c r="V3146" s="194">
        <v>0</v>
      </c>
      <c r="W3146" s="194">
        <v>0</v>
      </c>
      <c r="X3146" s="194">
        <v>0</v>
      </c>
      <c r="Y3146" s="194" t="s">
        <v>629</v>
      </c>
      <c r="AM3146" s="200" t="s">
        <v>244</v>
      </c>
      <c r="AN3146" s="199" t="s">
        <v>359</v>
      </c>
      <c r="AO3146" s="197" t="s">
        <v>630</v>
      </c>
      <c r="AP3146" s="199" t="s">
        <v>301</v>
      </c>
      <c r="AQ3146" s="199" t="s">
        <v>76</v>
      </c>
      <c r="AR3146" s="195">
        <v>7.7683871292433979</v>
      </c>
      <c r="AS3146" s="195">
        <v>0.75637909343748644</v>
      </c>
      <c r="AT3146" s="195">
        <v>10.270494249039478</v>
      </c>
      <c r="AU3146" s="194">
        <v>0</v>
      </c>
      <c r="AV3146" s="194">
        <v>0</v>
      </c>
      <c r="AW3146" s="194">
        <v>0</v>
      </c>
      <c r="AX3146" s="194" t="s">
        <v>638</v>
      </c>
    </row>
    <row r="3147" spans="14:50" ht="16.5" thickBot="1" x14ac:dyDescent="0.3">
      <c r="N3147" s="200" t="s">
        <v>194</v>
      </c>
      <c r="O3147" s="199" t="s">
        <v>363</v>
      </c>
      <c r="P3147" s="197" t="s">
        <v>630</v>
      </c>
      <c r="Q3147" s="199" t="s">
        <v>74</v>
      </c>
      <c r="R3147" s="199" t="s">
        <v>52</v>
      </c>
      <c r="S3147" s="195">
        <v>0.1249385535262862</v>
      </c>
      <c r="T3147" s="195">
        <v>0.6578062671023166</v>
      </c>
      <c r="U3147" s="195">
        <v>0.18993214229570876</v>
      </c>
      <c r="V3147" s="194">
        <v>0</v>
      </c>
      <c r="W3147" s="194">
        <v>0</v>
      </c>
      <c r="X3147" s="194">
        <v>0</v>
      </c>
      <c r="Y3147" s="194" t="s">
        <v>629</v>
      </c>
      <c r="AM3147" s="200" t="s">
        <v>244</v>
      </c>
      <c r="AN3147" s="199" t="s">
        <v>349</v>
      </c>
      <c r="AO3147" s="197" t="s">
        <v>630</v>
      </c>
      <c r="AP3147" s="199" t="s">
        <v>301</v>
      </c>
      <c r="AQ3147" s="199" t="s">
        <v>55</v>
      </c>
      <c r="AR3147" s="195">
        <v>15.118856037622361</v>
      </c>
      <c r="AS3147" s="195">
        <v>0.79497623225845981</v>
      </c>
      <c r="AT3147" s="195">
        <v>19.017997550280189</v>
      </c>
      <c r="AU3147" s="194">
        <v>0</v>
      </c>
      <c r="AV3147" s="194">
        <v>0</v>
      </c>
      <c r="AW3147" s="194">
        <v>0</v>
      </c>
      <c r="AX3147" s="194" t="s">
        <v>638</v>
      </c>
    </row>
    <row r="3148" spans="14:50" ht="16.5" thickBot="1" x14ac:dyDescent="0.3">
      <c r="N3148" s="200" t="s">
        <v>194</v>
      </c>
      <c r="O3148" s="199" t="s">
        <v>363</v>
      </c>
      <c r="P3148" s="197" t="s">
        <v>630</v>
      </c>
      <c r="Q3148" s="199" t="s">
        <v>316</v>
      </c>
      <c r="R3148" s="199" t="s">
        <v>52</v>
      </c>
      <c r="S3148" s="195">
        <v>0.9071019532333473</v>
      </c>
      <c r="T3148" s="195">
        <v>0.65780626710231671</v>
      </c>
      <c r="U3148" s="195">
        <v>1.378980405931971</v>
      </c>
      <c r="V3148" s="194">
        <v>0</v>
      </c>
      <c r="W3148" s="194">
        <v>0</v>
      </c>
      <c r="X3148" s="194">
        <v>0</v>
      </c>
      <c r="Y3148" s="194" t="s">
        <v>629</v>
      </c>
      <c r="AM3148" s="200" t="s">
        <v>244</v>
      </c>
      <c r="AN3148" s="199" t="s">
        <v>349</v>
      </c>
      <c r="AO3148" s="197" t="s">
        <v>630</v>
      </c>
      <c r="AP3148" s="199" t="s">
        <v>301</v>
      </c>
      <c r="AQ3148" s="199" t="s">
        <v>52</v>
      </c>
      <c r="AR3148" s="195">
        <v>15.118856037622361</v>
      </c>
      <c r="AS3148" s="195">
        <v>0.79497623225845981</v>
      </c>
      <c r="AT3148" s="195">
        <v>19.017997550280189</v>
      </c>
      <c r="AU3148" s="194">
        <v>0</v>
      </c>
      <c r="AV3148" s="194">
        <v>0</v>
      </c>
      <c r="AW3148" s="194">
        <v>0</v>
      </c>
      <c r="AX3148" s="194" t="s">
        <v>638</v>
      </c>
    </row>
    <row r="3149" spans="14:50" ht="16.5" thickBot="1" x14ac:dyDescent="0.3">
      <c r="N3149" s="200" t="s">
        <v>194</v>
      </c>
      <c r="O3149" s="199" t="s">
        <v>363</v>
      </c>
      <c r="P3149" s="197" t="s">
        <v>630</v>
      </c>
      <c r="Q3149" s="199" t="s">
        <v>315</v>
      </c>
      <c r="R3149" s="199" t="s">
        <v>52</v>
      </c>
      <c r="S3149" s="195">
        <v>0.67441644019512414</v>
      </c>
      <c r="T3149" s="195">
        <v>0.6578062671023166</v>
      </c>
      <c r="U3149" s="195">
        <v>1.0252508586851514</v>
      </c>
      <c r="V3149" s="194">
        <v>0</v>
      </c>
      <c r="W3149" s="194">
        <v>0</v>
      </c>
      <c r="X3149" s="194">
        <v>0</v>
      </c>
      <c r="Y3149" s="194" t="s">
        <v>629</v>
      </c>
      <c r="AM3149" s="200" t="s">
        <v>244</v>
      </c>
      <c r="AN3149" s="199" t="s">
        <v>310</v>
      </c>
      <c r="AO3149" s="197" t="s">
        <v>630</v>
      </c>
      <c r="AP3149" s="199" t="s">
        <v>301</v>
      </c>
      <c r="AQ3149" s="199" t="s">
        <v>55</v>
      </c>
      <c r="AR3149" s="195">
        <v>6.4737052802543147</v>
      </c>
      <c r="AS3149" s="195">
        <v>0.75637909343748644</v>
      </c>
      <c r="AT3149" s="195">
        <v>8.5588104383392203</v>
      </c>
      <c r="AU3149" s="194">
        <v>0</v>
      </c>
      <c r="AV3149" s="194">
        <v>0</v>
      </c>
      <c r="AW3149" s="194">
        <v>0</v>
      </c>
      <c r="AX3149" s="194" t="s">
        <v>638</v>
      </c>
    </row>
    <row r="3150" spans="14:50" ht="16.5" thickBot="1" x14ac:dyDescent="0.3">
      <c r="N3150" s="200" t="s">
        <v>194</v>
      </c>
      <c r="O3150" s="199" t="s">
        <v>363</v>
      </c>
      <c r="P3150" s="197" t="s">
        <v>630</v>
      </c>
      <c r="Q3150" s="199" t="s">
        <v>314</v>
      </c>
      <c r="R3150" s="199" t="s">
        <v>52</v>
      </c>
      <c r="S3150" s="195">
        <v>0.29461163903842891</v>
      </c>
      <c r="T3150" s="195">
        <v>0.6578062671023166</v>
      </c>
      <c r="U3150" s="195">
        <v>0.44786991819979777</v>
      </c>
      <c r="V3150" s="194">
        <v>0</v>
      </c>
      <c r="W3150" s="194">
        <v>0</v>
      </c>
      <c r="X3150" s="194">
        <v>0</v>
      </c>
      <c r="Y3150" s="194" t="s">
        <v>629</v>
      </c>
      <c r="AM3150" s="200" t="s">
        <v>244</v>
      </c>
      <c r="AN3150" s="199" t="s">
        <v>310</v>
      </c>
      <c r="AO3150" s="197" t="s">
        <v>630</v>
      </c>
      <c r="AP3150" s="199" t="s">
        <v>301</v>
      </c>
      <c r="AQ3150" s="199" t="s">
        <v>52</v>
      </c>
      <c r="AR3150" s="195">
        <v>6.4737052802543147</v>
      </c>
      <c r="AS3150" s="195">
        <v>0.75637909343748644</v>
      </c>
      <c r="AT3150" s="195">
        <v>8.5588104383392203</v>
      </c>
      <c r="AU3150" s="194">
        <v>0</v>
      </c>
      <c r="AV3150" s="194">
        <v>0</v>
      </c>
      <c r="AW3150" s="194">
        <v>0</v>
      </c>
      <c r="AX3150" s="194" t="s">
        <v>638</v>
      </c>
    </row>
    <row r="3151" spans="14:50" ht="16.5" thickBot="1" x14ac:dyDescent="0.3">
      <c r="N3151" s="200" t="s">
        <v>194</v>
      </c>
      <c r="O3151" s="199" t="s">
        <v>363</v>
      </c>
      <c r="P3151" s="197" t="s">
        <v>630</v>
      </c>
      <c r="Q3151" s="199" t="s">
        <v>313</v>
      </c>
      <c r="R3151" s="199" t="s">
        <v>52</v>
      </c>
      <c r="S3151" s="195">
        <v>6.7282731125624787E-2</v>
      </c>
      <c r="T3151" s="195">
        <v>0.65780626710231671</v>
      </c>
      <c r="U3151" s="195">
        <v>0.10228350578356449</v>
      </c>
      <c r="V3151" s="194">
        <v>0</v>
      </c>
      <c r="W3151" s="194">
        <v>0</v>
      </c>
      <c r="X3151" s="194">
        <v>0</v>
      </c>
      <c r="Y3151" s="194" t="s">
        <v>629</v>
      </c>
      <c r="AM3151" s="200" t="s">
        <v>244</v>
      </c>
      <c r="AN3151" s="199" t="s">
        <v>348</v>
      </c>
      <c r="AO3151" s="197" t="s">
        <v>630</v>
      </c>
      <c r="AP3151" s="199" t="s">
        <v>301</v>
      </c>
      <c r="AQ3151" s="199" t="s">
        <v>55</v>
      </c>
      <c r="AR3151" s="195">
        <v>11.662113724756649</v>
      </c>
      <c r="AS3151" s="195">
        <v>0.79497623225845981</v>
      </c>
      <c r="AT3151" s="195">
        <v>14.669764014988948</v>
      </c>
      <c r="AU3151" s="194">
        <v>0</v>
      </c>
      <c r="AV3151" s="194">
        <v>0</v>
      </c>
      <c r="AW3151" s="194">
        <v>0</v>
      </c>
      <c r="AX3151" s="194" t="s">
        <v>638</v>
      </c>
    </row>
    <row r="3152" spans="14:50" ht="16.5" thickBot="1" x14ac:dyDescent="0.3">
      <c r="N3152" s="200" t="s">
        <v>194</v>
      </c>
      <c r="O3152" s="199" t="s">
        <v>363</v>
      </c>
      <c r="P3152" s="197" t="s">
        <v>630</v>
      </c>
      <c r="Q3152" s="199" t="s">
        <v>312</v>
      </c>
      <c r="R3152" s="199" t="s">
        <v>52</v>
      </c>
      <c r="S3152" s="195">
        <v>0.18605380855905881</v>
      </c>
      <c r="T3152" s="195">
        <v>0.65780626710231649</v>
      </c>
      <c r="U3152" s="195">
        <v>0.28283982361347682</v>
      </c>
      <c r="V3152" s="194">
        <v>0</v>
      </c>
      <c r="W3152" s="194">
        <v>0</v>
      </c>
      <c r="X3152" s="194">
        <v>0</v>
      </c>
      <c r="Y3152" s="194" t="s">
        <v>629</v>
      </c>
      <c r="AM3152" s="200" t="s">
        <v>244</v>
      </c>
      <c r="AN3152" s="199" t="s">
        <v>348</v>
      </c>
      <c r="AO3152" s="197" t="s">
        <v>630</v>
      </c>
      <c r="AP3152" s="199" t="s">
        <v>301</v>
      </c>
      <c r="AQ3152" s="199" t="s">
        <v>52</v>
      </c>
      <c r="AR3152" s="195">
        <v>11.662113724756649</v>
      </c>
      <c r="AS3152" s="195">
        <v>0.79497623225845981</v>
      </c>
      <c r="AT3152" s="195">
        <v>14.669764014988948</v>
      </c>
      <c r="AU3152" s="194">
        <v>0</v>
      </c>
      <c r="AV3152" s="194">
        <v>0</v>
      </c>
      <c r="AW3152" s="194">
        <v>0</v>
      </c>
      <c r="AX3152" s="194" t="s">
        <v>638</v>
      </c>
    </row>
    <row r="3153" spans="14:50" ht="16.5" thickBot="1" x14ac:dyDescent="0.3">
      <c r="N3153" s="200" t="s">
        <v>194</v>
      </c>
      <c r="O3153" s="199" t="s">
        <v>362</v>
      </c>
      <c r="P3153" s="197" t="s">
        <v>630</v>
      </c>
      <c r="Q3153" s="199" t="s">
        <v>323</v>
      </c>
      <c r="R3153" s="199" t="s">
        <v>55</v>
      </c>
      <c r="S3153" s="195">
        <v>5.6735556172144812E-2</v>
      </c>
      <c r="T3153" s="195">
        <v>0.65569306303988462</v>
      </c>
      <c r="U3153" s="195">
        <v>8.6527613864192568E-2</v>
      </c>
      <c r="V3153" s="194">
        <v>0</v>
      </c>
      <c r="W3153" s="194">
        <v>0</v>
      </c>
      <c r="X3153" s="194">
        <v>0</v>
      </c>
      <c r="Y3153" s="194" t="s">
        <v>629</v>
      </c>
      <c r="AM3153" s="200" t="s">
        <v>244</v>
      </c>
      <c r="AN3153" s="199" t="s">
        <v>308</v>
      </c>
      <c r="AO3153" s="197" t="s">
        <v>630</v>
      </c>
      <c r="AP3153" s="199" t="s">
        <v>301</v>
      </c>
      <c r="AQ3153" s="199" t="s">
        <v>55</v>
      </c>
      <c r="AR3153" s="195">
        <v>0.8464331679823085</v>
      </c>
      <c r="AS3153" s="195">
        <v>0.79135636373274809</v>
      </c>
      <c r="AT3153" s="195">
        <v>1.0695979798402944</v>
      </c>
      <c r="AU3153" s="194">
        <v>0</v>
      </c>
      <c r="AV3153" s="194">
        <v>0</v>
      </c>
      <c r="AW3153" s="194">
        <v>0</v>
      </c>
      <c r="AX3153" s="194" t="s">
        <v>639</v>
      </c>
    </row>
    <row r="3154" spans="14:50" ht="16.5" thickBot="1" x14ac:dyDescent="0.3">
      <c r="N3154" s="200" t="s">
        <v>194</v>
      </c>
      <c r="O3154" s="199" t="s">
        <v>362</v>
      </c>
      <c r="P3154" s="197" t="s">
        <v>630</v>
      </c>
      <c r="Q3154" s="199" t="s">
        <v>322</v>
      </c>
      <c r="R3154" s="199" t="s">
        <v>55</v>
      </c>
      <c r="S3154" s="195">
        <v>8.5612210701026425E-2</v>
      </c>
      <c r="T3154" s="195">
        <v>0.65287362591309939</v>
      </c>
      <c r="U3154" s="195">
        <v>0.13113136647431645</v>
      </c>
      <c r="V3154" s="194">
        <v>0</v>
      </c>
      <c r="W3154" s="194">
        <v>0</v>
      </c>
      <c r="X3154" s="194">
        <v>0</v>
      </c>
      <c r="Y3154" s="194" t="s">
        <v>629</v>
      </c>
      <c r="AM3154" s="200" t="s">
        <v>244</v>
      </c>
      <c r="AN3154" s="199" t="s">
        <v>308</v>
      </c>
      <c r="AO3154" s="197" t="s">
        <v>630</v>
      </c>
      <c r="AP3154" s="199" t="s">
        <v>301</v>
      </c>
      <c r="AQ3154" s="199" t="s">
        <v>52</v>
      </c>
      <c r="AR3154" s="195">
        <v>0.8464331679823085</v>
      </c>
      <c r="AS3154" s="195">
        <v>0.79135636373274809</v>
      </c>
      <c r="AT3154" s="195">
        <v>1.0695979798402944</v>
      </c>
      <c r="AU3154" s="194">
        <v>0</v>
      </c>
      <c r="AV3154" s="194">
        <v>0</v>
      </c>
      <c r="AW3154" s="194">
        <v>0</v>
      </c>
      <c r="AX3154" s="194" t="s">
        <v>639</v>
      </c>
    </row>
    <row r="3155" spans="14:50" ht="16.5" thickBot="1" x14ac:dyDescent="0.3">
      <c r="N3155" s="200" t="s">
        <v>194</v>
      </c>
      <c r="O3155" s="199" t="s">
        <v>362</v>
      </c>
      <c r="P3155" s="197" t="s">
        <v>630</v>
      </c>
      <c r="Q3155" s="199" t="s">
        <v>321</v>
      </c>
      <c r="R3155" s="199" t="s">
        <v>55</v>
      </c>
      <c r="S3155" s="195">
        <v>0.55857508254659061</v>
      </c>
      <c r="T3155" s="195">
        <v>0.65569306303988462</v>
      </c>
      <c r="U3155" s="195">
        <v>0.85188499624650382</v>
      </c>
      <c r="V3155" s="194">
        <v>0</v>
      </c>
      <c r="W3155" s="194">
        <v>0</v>
      </c>
      <c r="X3155" s="194">
        <v>0</v>
      </c>
      <c r="Y3155" s="194" t="s">
        <v>629</v>
      </c>
      <c r="AM3155" s="200" t="s">
        <v>244</v>
      </c>
      <c r="AN3155" s="199" t="s">
        <v>307</v>
      </c>
      <c r="AO3155" s="197" t="s">
        <v>630</v>
      </c>
      <c r="AP3155" s="199" t="s">
        <v>301</v>
      </c>
      <c r="AQ3155" s="199" t="s">
        <v>55</v>
      </c>
      <c r="AR3155" s="195">
        <v>0.82999295350726698</v>
      </c>
      <c r="AS3155" s="195">
        <v>0.79135636373274809</v>
      </c>
      <c r="AT3155" s="195">
        <v>1.0488232502387091</v>
      </c>
      <c r="AU3155" s="194">
        <v>0</v>
      </c>
      <c r="AV3155" s="194">
        <v>0</v>
      </c>
      <c r="AW3155" s="194">
        <v>0</v>
      </c>
      <c r="AX3155" s="194" t="s">
        <v>639</v>
      </c>
    </row>
    <row r="3156" spans="14:50" ht="16.5" thickBot="1" x14ac:dyDescent="0.3">
      <c r="N3156" s="200" t="s">
        <v>194</v>
      </c>
      <c r="O3156" s="199" t="s">
        <v>362</v>
      </c>
      <c r="P3156" s="197" t="s">
        <v>630</v>
      </c>
      <c r="Q3156" s="199" t="s">
        <v>320</v>
      </c>
      <c r="R3156" s="199" t="s">
        <v>55</v>
      </c>
      <c r="S3156" s="195">
        <v>0.22733372533340454</v>
      </c>
      <c r="T3156" s="195">
        <v>0.65287362591309961</v>
      </c>
      <c r="U3156" s="195">
        <v>0.34820479233704515</v>
      </c>
      <c r="V3156" s="194">
        <v>0</v>
      </c>
      <c r="W3156" s="194">
        <v>0</v>
      </c>
      <c r="X3156" s="194">
        <v>0</v>
      </c>
      <c r="Y3156" s="194" t="s">
        <v>629</v>
      </c>
      <c r="AM3156" s="200" t="s">
        <v>244</v>
      </c>
      <c r="AN3156" s="199" t="s">
        <v>307</v>
      </c>
      <c r="AO3156" s="197" t="s">
        <v>630</v>
      </c>
      <c r="AP3156" s="199" t="s">
        <v>301</v>
      </c>
      <c r="AQ3156" s="199" t="s">
        <v>52</v>
      </c>
      <c r="AR3156" s="195">
        <v>0.82999295350726698</v>
      </c>
      <c r="AS3156" s="195">
        <v>0.79135636373274809</v>
      </c>
      <c r="AT3156" s="195">
        <v>1.0488232502387091</v>
      </c>
      <c r="AU3156" s="194">
        <v>0</v>
      </c>
      <c r="AV3156" s="194">
        <v>0</v>
      </c>
      <c r="AW3156" s="194">
        <v>0</v>
      </c>
      <c r="AX3156" s="194" t="s">
        <v>639</v>
      </c>
    </row>
    <row r="3157" spans="14:50" ht="16.5" thickBot="1" x14ac:dyDescent="0.3">
      <c r="N3157" s="200" t="s">
        <v>194</v>
      </c>
      <c r="O3157" s="199" t="s">
        <v>362</v>
      </c>
      <c r="P3157" s="197" t="s">
        <v>630</v>
      </c>
      <c r="Q3157" s="199" t="s">
        <v>319</v>
      </c>
      <c r="R3157" s="199" t="s">
        <v>55</v>
      </c>
      <c r="S3157" s="195">
        <v>0.22733372533340471</v>
      </c>
      <c r="T3157" s="195">
        <v>0.6528736259130995</v>
      </c>
      <c r="U3157" s="195">
        <v>0.34820479233704549</v>
      </c>
      <c r="V3157" s="194">
        <v>0</v>
      </c>
      <c r="W3157" s="194">
        <v>0</v>
      </c>
      <c r="X3157" s="194">
        <v>0</v>
      </c>
      <c r="Y3157" s="194" t="s">
        <v>629</v>
      </c>
      <c r="AM3157" s="200" t="s">
        <v>244</v>
      </c>
      <c r="AN3157" s="199" t="s">
        <v>306</v>
      </c>
      <c r="AO3157" s="197" t="s">
        <v>630</v>
      </c>
      <c r="AP3157" s="199" t="s">
        <v>301</v>
      </c>
      <c r="AQ3157" s="199" t="s">
        <v>55</v>
      </c>
      <c r="AR3157" s="195">
        <v>0.41678727462568815</v>
      </c>
      <c r="AS3157" s="195">
        <v>0.77098739666927074</v>
      </c>
      <c r="AT3157" s="195">
        <v>0.54058895959420816</v>
      </c>
      <c r="AU3157" s="194">
        <v>0</v>
      </c>
      <c r="AV3157" s="194">
        <v>0</v>
      </c>
      <c r="AW3157" s="194">
        <v>0</v>
      </c>
      <c r="AX3157" s="194" t="s">
        <v>639</v>
      </c>
    </row>
    <row r="3158" spans="14:50" ht="16.5" thickBot="1" x14ac:dyDescent="0.3">
      <c r="N3158" s="200" t="s">
        <v>194</v>
      </c>
      <c r="O3158" s="199" t="s">
        <v>362</v>
      </c>
      <c r="P3158" s="197" t="s">
        <v>630</v>
      </c>
      <c r="Q3158" s="199" t="s">
        <v>318</v>
      </c>
      <c r="R3158" s="199" t="s">
        <v>55</v>
      </c>
      <c r="S3158" s="195">
        <v>0.25741652019448102</v>
      </c>
      <c r="T3158" s="195">
        <v>0.65569306303988473</v>
      </c>
      <c r="U3158" s="195">
        <v>0.39258692016819896</v>
      </c>
      <c r="V3158" s="194">
        <v>0</v>
      </c>
      <c r="W3158" s="194">
        <v>0</v>
      </c>
      <c r="X3158" s="194">
        <v>0</v>
      </c>
      <c r="Y3158" s="194" t="s">
        <v>629</v>
      </c>
      <c r="AM3158" s="200" t="s">
        <v>244</v>
      </c>
      <c r="AN3158" s="199" t="s">
        <v>306</v>
      </c>
      <c r="AO3158" s="197" t="s">
        <v>630</v>
      </c>
      <c r="AP3158" s="199" t="s">
        <v>301</v>
      </c>
      <c r="AQ3158" s="199" t="s">
        <v>52</v>
      </c>
      <c r="AR3158" s="195">
        <v>0.41678727462568815</v>
      </c>
      <c r="AS3158" s="195">
        <v>0.77098739666927074</v>
      </c>
      <c r="AT3158" s="195">
        <v>0.54058895959420816</v>
      </c>
      <c r="AU3158" s="194">
        <v>0</v>
      </c>
      <c r="AV3158" s="194">
        <v>0</v>
      </c>
      <c r="AW3158" s="194">
        <v>0</v>
      </c>
      <c r="AX3158" s="194" t="s">
        <v>639</v>
      </c>
    </row>
    <row r="3159" spans="14:50" ht="16.5" thickBot="1" x14ac:dyDescent="0.3">
      <c r="N3159" s="200" t="s">
        <v>194</v>
      </c>
      <c r="O3159" s="199" t="s">
        <v>362</v>
      </c>
      <c r="P3159" s="197" t="s">
        <v>630</v>
      </c>
      <c r="Q3159" s="199" t="s">
        <v>317</v>
      </c>
      <c r="R3159" s="199" t="s">
        <v>55</v>
      </c>
      <c r="S3159" s="195">
        <v>0.1283129030802424</v>
      </c>
      <c r="T3159" s="195">
        <v>0.6528736259130995</v>
      </c>
      <c r="U3159" s="195">
        <v>0.19653558971812629</v>
      </c>
      <c r="V3159" s="194">
        <v>0</v>
      </c>
      <c r="W3159" s="194">
        <v>0</v>
      </c>
      <c r="X3159" s="194">
        <v>0</v>
      </c>
      <c r="Y3159" s="194" t="s">
        <v>629</v>
      </c>
      <c r="AM3159" s="200" t="s">
        <v>244</v>
      </c>
      <c r="AN3159" s="199" t="s">
        <v>373</v>
      </c>
      <c r="AO3159" s="197" t="s">
        <v>630</v>
      </c>
      <c r="AP3159" s="199" t="s">
        <v>301</v>
      </c>
      <c r="AQ3159" s="199" t="s">
        <v>52</v>
      </c>
      <c r="AR3159" s="195">
        <v>5.830723396055757</v>
      </c>
      <c r="AS3159" s="195">
        <v>0.75259745035047798</v>
      </c>
      <c r="AT3159" s="195">
        <v>7.7474663159441217</v>
      </c>
      <c r="AU3159" s="194">
        <v>0</v>
      </c>
      <c r="AV3159" s="194">
        <v>0</v>
      </c>
      <c r="AW3159" s="194">
        <v>0</v>
      </c>
      <c r="AX3159" s="194" t="s">
        <v>638</v>
      </c>
    </row>
    <row r="3160" spans="14:50" ht="16.5" thickBot="1" x14ac:dyDescent="0.3">
      <c r="N3160" s="200" t="s">
        <v>194</v>
      </c>
      <c r="O3160" s="199" t="s">
        <v>362</v>
      </c>
      <c r="P3160" s="197" t="s">
        <v>630</v>
      </c>
      <c r="Q3160" s="199" t="s">
        <v>74</v>
      </c>
      <c r="R3160" s="199" t="s">
        <v>55</v>
      </c>
      <c r="S3160" s="195">
        <v>1.6509468806187357</v>
      </c>
      <c r="T3160" s="195">
        <v>0.65569306303988473</v>
      </c>
      <c r="U3160" s="195">
        <v>2.5178654063605843</v>
      </c>
      <c r="V3160" s="194">
        <v>0</v>
      </c>
      <c r="W3160" s="194">
        <v>0</v>
      </c>
      <c r="X3160" s="194">
        <v>0</v>
      </c>
      <c r="Y3160" s="194" t="s">
        <v>629</v>
      </c>
      <c r="AM3160" s="200" t="s">
        <v>244</v>
      </c>
      <c r="AN3160" s="199" t="s">
        <v>373</v>
      </c>
      <c r="AO3160" s="197" t="s">
        <v>630</v>
      </c>
      <c r="AP3160" s="199" t="s">
        <v>301</v>
      </c>
      <c r="AQ3160" s="199" t="s">
        <v>76</v>
      </c>
      <c r="AR3160" s="195">
        <v>5.830723396055757</v>
      </c>
      <c r="AS3160" s="195">
        <v>0.75259745035047798</v>
      </c>
      <c r="AT3160" s="195">
        <v>7.7474663159441217</v>
      </c>
      <c r="AU3160" s="194">
        <v>0</v>
      </c>
      <c r="AV3160" s="194">
        <v>0</v>
      </c>
      <c r="AW3160" s="194">
        <v>0</v>
      </c>
      <c r="AX3160" s="194" t="s">
        <v>638</v>
      </c>
    </row>
    <row r="3161" spans="14:50" ht="16.5" thickBot="1" x14ac:dyDescent="0.3">
      <c r="N3161" s="200" t="s">
        <v>194</v>
      </c>
      <c r="O3161" s="199" t="s">
        <v>362</v>
      </c>
      <c r="P3161" s="197" t="s">
        <v>630</v>
      </c>
      <c r="Q3161" s="199" t="s">
        <v>316</v>
      </c>
      <c r="R3161" s="199" t="s">
        <v>55</v>
      </c>
      <c r="S3161" s="195">
        <v>0.23557773301414542</v>
      </c>
      <c r="T3161" s="195">
        <v>0.65569306303988473</v>
      </c>
      <c r="U3161" s="195">
        <v>0.35928050225508579</v>
      </c>
      <c r="V3161" s="194">
        <v>0</v>
      </c>
      <c r="W3161" s="194">
        <v>0</v>
      </c>
      <c r="X3161" s="194">
        <v>0</v>
      </c>
      <c r="Y3161" s="194" t="s">
        <v>629</v>
      </c>
      <c r="AM3161" s="200" t="s">
        <v>244</v>
      </c>
      <c r="AN3161" s="199" t="s">
        <v>358</v>
      </c>
      <c r="AO3161" s="197" t="s">
        <v>630</v>
      </c>
      <c r="AP3161" s="199" t="s">
        <v>300</v>
      </c>
      <c r="AQ3161" s="199" t="s">
        <v>55</v>
      </c>
      <c r="AR3161" s="195">
        <v>12.516374074402664</v>
      </c>
      <c r="AS3161" s="195">
        <v>0.7778955382862297</v>
      </c>
      <c r="AT3161" s="195">
        <v>16.090044817556489</v>
      </c>
      <c r="AU3161" s="194">
        <v>0</v>
      </c>
      <c r="AV3161" s="194">
        <v>0</v>
      </c>
      <c r="AW3161" s="194">
        <v>0</v>
      </c>
      <c r="AX3161" s="194" t="s">
        <v>638</v>
      </c>
    </row>
    <row r="3162" spans="14:50" ht="16.5" thickBot="1" x14ac:dyDescent="0.3">
      <c r="N3162" s="200" t="s">
        <v>194</v>
      </c>
      <c r="O3162" s="199" t="s">
        <v>362</v>
      </c>
      <c r="P3162" s="197" t="s">
        <v>630</v>
      </c>
      <c r="Q3162" s="199" t="s">
        <v>315</v>
      </c>
      <c r="R3162" s="199" t="s">
        <v>55</v>
      </c>
      <c r="S3162" s="195">
        <v>0.53754148973452165</v>
      </c>
      <c r="T3162" s="195">
        <v>0.6528736259130995</v>
      </c>
      <c r="U3162" s="195">
        <v>0.82334692105646634</v>
      </c>
      <c r="V3162" s="194">
        <v>0</v>
      </c>
      <c r="W3162" s="194">
        <v>0</v>
      </c>
      <c r="X3162" s="194">
        <v>0</v>
      </c>
      <c r="Y3162" s="194" t="s">
        <v>629</v>
      </c>
      <c r="AM3162" s="200" t="s">
        <v>244</v>
      </c>
      <c r="AN3162" s="199" t="s">
        <v>358</v>
      </c>
      <c r="AO3162" s="197" t="s">
        <v>630</v>
      </c>
      <c r="AP3162" s="199" t="s">
        <v>300</v>
      </c>
      <c r="AQ3162" s="199" t="s">
        <v>52</v>
      </c>
      <c r="AR3162" s="195">
        <v>12.516374074402664</v>
      </c>
      <c r="AS3162" s="195">
        <v>0.7778955382862297</v>
      </c>
      <c r="AT3162" s="195">
        <v>16.090044817556489</v>
      </c>
      <c r="AU3162" s="194">
        <v>0</v>
      </c>
      <c r="AV3162" s="194">
        <v>0</v>
      </c>
      <c r="AW3162" s="194">
        <v>0</v>
      </c>
      <c r="AX3162" s="194" t="s">
        <v>638</v>
      </c>
    </row>
    <row r="3163" spans="14:50" ht="16.5" thickBot="1" x14ac:dyDescent="0.3">
      <c r="N3163" s="200" t="s">
        <v>194</v>
      </c>
      <c r="O3163" s="199" t="s">
        <v>362</v>
      </c>
      <c r="P3163" s="197" t="s">
        <v>630</v>
      </c>
      <c r="Q3163" s="199" t="s">
        <v>314</v>
      </c>
      <c r="R3163" s="199" t="s">
        <v>55</v>
      </c>
      <c r="S3163" s="195">
        <v>0.10466839644853325</v>
      </c>
      <c r="T3163" s="195">
        <v>0.65569306303988462</v>
      </c>
      <c r="U3163" s="195">
        <v>0.15963017202481286</v>
      </c>
      <c r="V3163" s="194">
        <v>0</v>
      </c>
      <c r="W3163" s="194">
        <v>0</v>
      </c>
      <c r="X3163" s="194">
        <v>0</v>
      </c>
      <c r="Y3163" s="194" t="s">
        <v>629</v>
      </c>
      <c r="AM3163" s="200" t="s">
        <v>244</v>
      </c>
      <c r="AN3163" s="199" t="s">
        <v>357</v>
      </c>
      <c r="AO3163" s="197" t="s">
        <v>630</v>
      </c>
      <c r="AP3163" s="199" t="s">
        <v>300</v>
      </c>
      <c r="AQ3163" s="199" t="s">
        <v>52</v>
      </c>
      <c r="AR3163" s="195">
        <v>7.540400058706787</v>
      </c>
      <c r="AS3163" s="195">
        <v>0.79497623225845981</v>
      </c>
      <c r="AT3163" s="195">
        <v>9.4850635185471557</v>
      </c>
      <c r="AU3163" s="194">
        <v>0</v>
      </c>
      <c r="AV3163" s="194">
        <v>0</v>
      </c>
      <c r="AW3163" s="194">
        <v>0</v>
      </c>
      <c r="AX3163" s="194" t="s">
        <v>638</v>
      </c>
    </row>
    <row r="3164" spans="14:50" ht="16.5" thickBot="1" x14ac:dyDescent="0.3">
      <c r="N3164" s="200" t="s">
        <v>194</v>
      </c>
      <c r="O3164" s="199" t="s">
        <v>362</v>
      </c>
      <c r="P3164" s="197" t="s">
        <v>630</v>
      </c>
      <c r="Q3164" s="199" t="s">
        <v>313</v>
      </c>
      <c r="R3164" s="199" t="s">
        <v>55</v>
      </c>
      <c r="S3164" s="195">
        <v>8.5612210701026439E-2</v>
      </c>
      <c r="T3164" s="195">
        <v>0.65287362591309961</v>
      </c>
      <c r="U3164" s="195">
        <v>0.13113136647431642</v>
      </c>
      <c r="V3164" s="194">
        <v>0</v>
      </c>
      <c r="W3164" s="194">
        <v>0</v>
      </c>
      <c r="X3164" s="194">
        <v>0</v>
      </c>
      <c r="Y3164" s="194" t="s">
        <v>629</v>
      </c>
      <c r="AM3164" s="200" t="s">
        <v>244</v>
      </c>
      <c r="AN3164" s="199" t="s">
        <v>357</v>
      </c>
      <c r="AO3164" s="197" t="s">
        <v>630</v>
      </c>
      <c r="AP3164" s="199" t="s">
        <v>300</v>
      </c>
      <c r="AQ3164" s="199" t="s">
        <v>76</v>
      </c>
      <c r="AR3164" s="195">
        <v>7.540400058706787</v>
      </c>
      <c r="AS3164" s="195">
        <v>0.79497623225845981</v>
      </c>
      <c r="AT3164" s="195">
        <v>9.4850635185471557</v>
      </c>
      <c r="AU3164" s="194">
        <v>0</v>
      </c>
      <c r="AV3164" s="194">
        <v>0</v>
      </c>
      <c r="AW3164" s="194">
        <v>0</v>
      </c>
      <c r="AX3164" s="194" t="s">
        <v>638</v>
      </c>
    </row>
    <row r="3165" spans="14:50" ht="16.5" thickBot="1" x14ac:dyDescent="0.3">
      <c r="N3165" s="200" t="s">
        <v>194</v>
      </c>
      <c r="O3165" s="199" t="s">
        <v>362</v>
      </c>
      <c r="P3165" s="197" t="s">
        <v>630</v>
      </c>
      <c r="Q3165" s="199" t="s">
        <v>312</v>
      </c>
      <c r="R3165" s="199" t="s">
        <v>55</v>
      </c>
      <c r="S3165" s="195">
        <v>2.7681771161647092E-2</v>
      </c>
      <c r="T3165" s="195">
        <v>0.65569306303988462</v>
      </c>
      <c r="U3165" s="195">
        <v>4.2217575146076027E-2</v>
      </c>
      <c r="V3165" s="194">
        <v>0</v>
      </c>
      <c r="W3165" s="194">
        <v>0</v>
      </c>
      <c r="X3165" s="194">
        <v>0</v>
      </c>
      <c r="Y3165" s="194" t="s">
        <v>629</v>
      </c>
      <c r="AM3165" s="200" t="s">
        <v>244</v>
      </c>
      <c r="AN3165" s="199" t="s">
        <v>356</v>
      </c>
      <c r="AO3165" s="197" t="s">
        <v>630</v>
      </c>
      <c r="AP3165" s="199" t="s">
        <v>300</v>
      </c>
      <c r="AQ3165" s="199" t="s">
        <v>55</v>
      </c>
      <c r="AR3165" s="195">
        <v>10.70352468711433</v>
      </c>
      <c r="AS3165" s="195">
        <v>0.75637909343748644</v>
      </c>
      <c r="AT3165" s="195">
        <v>14.151005467999441</v>
      </c>
      <c r="AU3165" s="194">
        <v>0</v>
      </c>
      <c r="AV3165" s="194">
        <v>0</v>
      </c>
      <c r="AW3165" s="194">
        <v>0</v>
      </c>
      <c r="AX3165" s="194" t="s">
        <v>638</v>
      </c>
    </row>
    <row r="3166" spans="14:50" ht="16.5" thickBot="1" x14ac:dyDescent="0.3">
      <c r="N3166" s="200" t="s">
        <v>194</v>
      </c>
      <c r="O3166" s="199" t="s">
        <v>362</v>
      </c>
      <c r="P3166" s="197" t="s">
        <v>630</v>
      </c>
      <c r="Q3166" s="199" t="s">
        <v>323</v>
      </c>
      <c r="R3166" s="199" t="s">
        <v>52</v>
      </c>
      <c r="S3166" s="195">
        <v>5.6735556172144812E-2</v>
      </c>
      <c r="T3166" s="195">
        <v>0.65569306303988462</v>
      </c>
      <c r="U3166" s="195">
        <v>8.6527613864192568E-2</v>
      </c>
      <c r="V3166" s="194">
        <v>0</v>
      </c>
      <c r="W3166" s="194">
        <v>0</v>
      </c>
      <c r="X3166" s="194">
        <v>0</v>
      </c>
      <c r="Y3166" s="194" t="s">
        <v>629</v>
      </c>
      <c r="AM3166" s="200" t="s">
        <v>244</v>
      </c>
      <c r="AN3166" s="199" t="s">
        <v>356</v>
      </c>
      <c r="AO3166" s="197" t="s">
        <v>630</v>
      </c>
      <c r="AP3166" s="199" t="s">
        <v>300</v>
      </c>
      <c r="AQ3166" s="199" t="s">
        <v>52</v>
      </c>
      <c r="AR3166" s="195">
        <v>10.70352468711433</v>
      </c>
      <c r="AS3166" s="195">
        <v>0.75637909343748644</v>
      </c>
      <c r="AT3166" s="195">
        <v>14.151005467999441</v>
      </c>
      <c r="AU3166" s="194">
        <v>0</v>
      </c>
      <c r="AV3166" s="194">
        <v>0</v>
      </c>
      <c r="AW3166" s="194">
        <v>0</v>
      </c>
      <c r="AX3166" s="194" t="s">
        <v>638</v>
      </c>
    </row>
    <row r="3167" spans="14:50" ht="16.5" thickBot="1" x14ac:dyDescent="0.3">
      <c r="N3167" s="200" t="s">
        <v>194</v>
      </c>
      <c r="O3167" s="199" t="s">
        <v>362</v>
      </c>
      <c r="P3167" s="197" t="s">
        <v>630</v>
      </c>
      <c r="Q3167" s="199" t="s">
        <v>322</v>
      </c>
      <c r="R3167" s="199" t="s">
        <v>52</v>
      </c>
      <c r="S3167" s="195">
        <v>8.5612210701026425E-2</v>
      </c>
      <c r="T3167" s="195">
        <v>0.65287362591309939</v>
      </c>
      <c r="U3167" s="195">
        <v>0.13113136647431645</v>
      </c>
      <c r="V3167" s="194">
        <v>0</v>
      </c>
      <c r="W3167" s="194">
        <v>0</v>
      </c>
      <c r="X3167" s="194">
        <v>0</v>
      </c>
      <c r="Y3167" s="194" t="s">
        <v>629</v>
      </c>
      <c r="AM3167" s="200" t="s">
        <v>244</v>
      </c>
      <c r="AN3167" s="199" t="s">
        <v>355</v>
      </c>
      <c r="AO3167" s="197" t="s">
        <v>630</v>
      </c>
      <c r="AP3167" s="199" t="s">
        <v>300</v>
      </c>
      <c r="AQ3167" s="199" t="s">
        <v>55</v>
      </c>
      <c r="AR3167" s="195">
        <v>4.8215927260369371</v>
      </c>
      <c r="AS3167" s="195">
        <v>0.75751165195191972</v>
      </c>
      <c r="AT3167" s="195">
        <v>6.3650410044688925</v>
      </c>
      <c r="AU3167" s="194">
        <v>0</v>
      </c>
      <c r="AV3167" s="194">
        <v>0</v>
      </c>
      <c r="AW3167" s="194">
        <v>0</v>
      </c>
      <c r="AX3167" s="194" t="s">
        <v>638</v>
      </c>
    </row>
    <row r="3168" spans="14:50" ht="16.5" thickBot="1" x14ac:dyDescent="0.3">
      <c r="N3168" s="200" t="s">
        <v>194</v>
      </c>
      <c r="O3168" s="199" t="s">
        <v>362</v>
      </c>
      <c r="P3168" s="197" t="s">
        <v>630</v>
      </c>
      <c r="Q3168" s="199" t="s">
        <v>321</v>
      </c>
      <c r="R3168" s="199" t="s">
        <v>52</v>
      </c>
      <c r="S3168" s="195">
        <v>0.55857508254659061</v>
      </c>
      <c r="T3168" s="195">
        <v>0.65569306303988462</v>
      </c>
      <c r="U3168" s="195">
        <v>0.85188499624650382</v>
      </c>
      <c r="V3168" s="194">
        <v>0</v>
      </c>
      <c r="W3168" s="194">
        <v>0</v>
      </c>
      <c r="X3168" s="194">
        <v>0</v>
      </c>
      <c r="Y3168" s="194" t="s">
        <v>629</v>
      </c>
      <c r="AM3168" s="200" t="s">
        <v>244</v>
      </c>
      <c r="AN3168" s="199" t="s">
        <v>355</v>
      </c>
      <c r="AO3168" s="197" t="s">
        <v>630</v>
      </c>
      <c r="AP3168" s="199" t="s">
        <v>300</v>
      </c>
      <c r="AQ3168" s="199" t="s">
        <v>52</v>
      </c>
      <c r="AR3168" s="195">
        <v>4.8215927260369371</v>
      </c>
      <c r="AS3168" s="195">
        <v>0.75751165195191972</v>
      </c>
      <c r="AT3168" s="195">
        <v>6.3650410044688925</v>
      </c>
      <c r="AU3168" s="194">
        <v>0</v>
      </c>
      <c r="AV3168" s="194">
        <v>0</v>
      </c>
      <c r="AW3168" s="194">
        <v>0</v>
      </c>
      <c r="AX3168" s="194" t="s">
        <v>638</v>
      </c>
    </row>
    <row r="3169" spans="14:50" ht="16.5" thickBot="1" x14ac:dyDescent="0.3">
      <c r="N3169" s="200" t="s">
        <v>194</v>
      </c>
      <c r="O3169" s="199" t="s">
        <v>362</v>
      </c>
      <c r="P3169" s="197" t="s">
        <v>630</v>
      </c>
      <c r="Q3169" s="199" t="s">
        <v>320</v>
      </c>
      <c r="R3169" s="199" t="s">
        <v>52</v>
      </c>
      <c r="S3169" s="195">
        <v>0.22733372533340454</v>
      </c>
      <c r="T3169" s="195">
        <v>0.65287362591309961</v>
      </c>
      <c r="U3169" s="195">
        <v>0.34820479233704515</v>
      </c>
      <c r="V3169" s="194">
        <v>0</v>
      </c>
      <c r="W3169" s="194">
        <v>0</v>
      </c>
      <c r="X3169" s="194">
        <v>0</v>
      </c>
      <c r="Y3169" s="194" t="s">
        <v>629</v>
      </c>
      <c r="AM3169" s="200" t="s">
        <v>244</v>
      </c>
      <c r="AN3169" s="199" t="s">
        <v>354</v>
      </c>
      <c r="AO3169" s="197" t="s">
        <v>630</v>
      </c>
      <c r="AP3169" s="199" t="s">
        <v>300</v>
      </c>
      <c r="AQ3169" s="199" t="s">
        <v>52</v>
      </c>
      <c r="AR3169" s="195">
        <v>5.8895369470584917</v>
      </c>
      <c r="AS3169" s="195">
        <v>1.0382809669404509</v>
      </c>
      <c r="AT3169" s="195">
        <v>5.6723922855038502</v>
      </c>
      <c r="AU3169" s="194">
        <v>0</v>
      </c>
      <c r="AV3169" s="194">
        <v>0</v>
      </c>
      <c r="AW3169" s="194">
        <v>0</v>
      </c>
      <c r="AX3169" s="194" t="s">
        <v>638</v>
      </c>
    </row>
    <row r="3170" spans="14:50" ht="16.5" thickBot="1" x14ac:dyDescent="0.3">
      <c r="N3170" s="200" t="s">
        <v>194</v>
      </c>
      <c r="O3170" s="199" t="s">
        <v>362</v>
      </c>
      <c r="P3170" s="197" t="s">
        <v>630</v>
      </c>
      <c r="Q3170" s="199" t="s">
        <v>319</v>
      </c>
      <c r="R3170" s="199" t="s">
        <v>52</v>
      </c>
      <c r="S3170" s="195">
        <v>0.22733372533340471</v>
      </c>
      <c r="T3170" s="195">
        <v>0.6528736259130995</v>
      </c>
      <c r="U3170" s="195">
        <v>0.34820479233704549</v>
      </c>
      <c r="V3170" s="194">
        <v>0</v>
      </c>
      <c r="W3170" s="194">
        <v>0</v>
      </c>
      <c r="X3170" s="194">
        <v>0</v>
      </c>
      <c r="Y3170" s="194" t="s">
        <v>629</v>
      </c>
      <c r="AM3170" s="200" t="s">
        <v>244</v>
      </c>
      <c r="AN3170" s="199" t="s">
        <v>354</v>
      </c>
      <c r="AO3170" s="197" t="s">
        <v>630</v>
      </c>
      <c r="AP3170" s="199" t="s">
        <v>300</v>
      </c>
      <c r="AQ3170" s="199" t="s">
        <v>76</v>
      </c>
      <c r="AR3170" s="195">
        <v>5.8895369470584917</v>
      </c>
      <c r="AS3170" s="195">
        <v>1.0382809669404509</v>
      </c>
      <c r="AT3170" s="195">
        <v>5.6723922855038502</v>
      </c>
      <c r="AU3170" s="194">
        <v>0</v>
      </c>
      <c r="AV3170" s="194">
        <v>0</v>
      </c>
      <c r="AW3170" s="194">
        <v>0</v>
      </c>
      <c r="AX3170" s="194" t="s">
        <v>638</v>
      </c>
    </row>
    <row r="3171" spans="14:50" ht="16.5" thickBot="1" x14ac:dyDescent="0.3">
      <c r="N3171" s="200" t="s">
        <v>194</v>
      </c>
      <c r="O3171" s="199" t="s">
        <v>362</v>
      </c>
      <c r="P3171" s="197" t="s">
        <v>630</v>
      </c>
      <c r="Q3171" s="199" t="s">
        <v>318</v>
      </c>
      <c r="R3171" s="199" t="s">
        <v>52</v>
      </c>
      <c r="S3171" s="195">
        <v>0.25741652019448102</v>
      </c>
      <c r="T3171" s="195">
        <v>0.65569306303988473</v>
      </c>
      <c r="U3171" s="195">
        <v>0.39258692016819896</v>
      </c>
      <c r="V3171" s="194">
        <v>0</v>
      </c>
      <c r="W3171" s="194">
        <v>0</v>
      </c>
      <c r="X3171" s="194">
        <v>0</v>
      </c>
      <c r="Y3171" s="194" t="s">
        <v>629</v>
      </c>
      <c r="AM3171" s="200" t="s">
        <v>244</v>
      </c>
      <c r="AN3171" s="199" t="s">
        <v>353</v>
      </c>
      <c r="AO3171" s="197" t="s">
        <v>630</v>
      </c>
      <c r="AP3171" s="199" t="s">
        <v>300</v>
      </c>
      <c r="AQ3171" s="199" t="s">
        <v>55</v>
      </c>
      <c r="AR3171" s="195">
        <v>12.725477246213474</v>
      </c>
      <c r="AS3171" s="195">
        <v>0.78531592915685033</v>
      </c>
      <c r="AT3171" s="195">
        <v>16.204277506348436</v>
      </c>
      <c r="AU3171" s="194">
        <v>0</v>
      </c>
      <c r="AV3171" s="194">
        <v>0</v>
      </c>
      <c r="AW3171" s="194">
        <v>0</v>
      </c>
      <c r="AX3171" s="194" t="s">
        <v>638</v>
      </c>
    </row>
    <row r="3172" spans="14:50" ht="16.5" thickBot="1" x14ac:dyDescent="0.3">
      <c r="N3172" s="200" t="s">
        <v>194</v>
      </c>
      <c r="O3172" s="199" t="s">
        <v>362</v>
      </c>
      <c r="P3172" s="197" t="s">
        <v>630</v>
      </c>
      <c r="Q3172" s="199" t="s">
        <v>317</v>
      </c>
      <c r="R3172" s="199" t="s">
        <v>52</v>
      </c>
      <c r="S3172" s="195">
        <v>0.1283129030802424</v>
      </c>
      <c r="T3172" s="195">
        <v>0.6528736259130995</v>
      </c>
      <c r="U3172" s="195">
        <v>0.19653558971812629</v>
      </c>
      <c r="V3172" s="194">
        <v>0</v>
      </c>
      <c r="W3172" s="194">
        <v>0</v>
      </c>
      <c r="X3172" s="194">
        <v>0</v>
      </c>
      <c r="Y3172" s="194" t="s">
        <v>629</v>
      </c>
      <c r="AM3172" s="200" t="s">
        <v>244</v>
      </c>
      <c r="AN3172" s="199" t="s">
        <v>353</v>
      </c>
      <c r="AO3172" s="197" t="s">
        <v>630</v>
      </c>
      <c r="AP3172" s="199" t="s">
        <v>300</v>
      </c>
      <c r="AQ3172" s="199" t="s">
        <v>52</v>
      </c>
      <c r="AR3172" s="195">
        <v>12.725477246213474</v>
      </c>
      <c r="AS3172" s="195">
        <v>0.78531592915685033</v>
      </c>
      <c r="AT3172" s="195">
        <v>16.204277506348436</v>
      </c>
      <c r="AU3172" s="194">
        <v>0</v>
      </c>
      <c r="AV3172" s="194">
        <v>0</v>
      </c>
      <c r="AW3172" s="194">
        <v>0</v>
      </c>
      <c r="AX3172" s="194" t="s">
        <v>638</v>
      </c>
    </row>
    <row r="3173" spans="14:50" ht="16.5" thickBot="1" x14ac:dyDescent="0.3">
      <c r="N3173" s="200" t="s">
        <v>194</v>
      </c>
      <c r="O3173" s="199" t="s">
        <v>362</v>
      </c>
      <c r="P3173" s="197" t="s">
        <v>630</v>
      </c>
      <c r="Q3173" s="199" t="s">
        <v>74</v>
      </c>
      <c r="R3173" s="199" t="s">
        <v>52</v>
      </c>
      <c r="S3173" s="195">
        <v>1.6509468806187357</v>
      </c>
      <c r="T3173" s="195">
        <v>0.65569306303988473</v>
      </c>
      <c r="U3173" s="195">
        <v>2.5178654063605843</v>
      </c>
      <c r="V3173" s="194">
        <v>0</v>
      </c>
      <c r="W3173" s="194">
        <v>0</v>
      </c>
      <c r="X3173" s="194">
        <v>0</v>
      </c>
      <c r="Y3173" s="194" t="s">
        <v>629</v>
      </c>
      <c r="AM3173" s="200" t="s">
        <v>244</v>
      </c>
      <c r="AN3173" s="199" t="s">
        <v>311</v>
      </c>
      <c r="AO3173" s="197" t="s">
        <v>630</v>
      </c>
      <c r="AP3173" s="199" t="s">
        <v>300</v>
      </c>
      <c r="AQ3173" s="199" t="s">
        <v>55</v>
      </c>
      <c r="AR3173" s="195">
        <v>0.43813858842746789</v>
      </c>
      <c r="AS3173" s="195">
        <v>0.74631111341391609</v>
      </c>
      <c r="AT3173" s="195">
        <v>0.58707230878989902</v>
      </c>
      <c r="AU3173" s="194">
        <v>0</v>
      </c>
      <c r="AV3173" s="194">
        <v>0</v>
      </c>
      <c r="AW3173" s="194">
        <v>0</v>
      </c>
      <c r="AX3173" s="194" t="s">
        <v>639</v>
      </c>
    </row>
    <row r="3174" spans="14:50" ht="16.5" thickBot="1" x14ac:dyDescent="0.3">
      <c r="N3174" s="200" t="s">
        <v>194</v>
      </c>
      <c r="O3174" s="199" t="s">
        <v>362</v>
      </c>
      <c r="P3174" s="197" t="s">
        <v>630</v>
      </c>
      <c r="Q3174" s="199" t="s">
        <v>316</v>
      </c>
      <c r="R3174" s="199" t="s">
        <v>52</v>
      </c>
      <c r="S3174" s="195">
        <v>0.23557773301414542</v>
      </c>
      <c r="T3174" s="195">
        <v>0.65569306303988473</v>
      </c>
      <c r="U3174" s="195">
        <v>0.35928050225508579</v>
      </c>
      <c r="V3174" s="194">
        <v>0</v>
      </c>
      <c r="W3174" s="194">
        <v>0</v>
      </c>
      <c r="X3174" s="194">
        <v>0</v>
      </c>
      <c r="Y3174" s="194" t="s">
        <v>629</v>
      </c>
      <c r="AM3174" s="200" t="s">
        <v>244</v>
      </c>
      <c r="AN3174" s="199" t="s">
        <v>311</v>
      </c>
      <c r="AO3174" s="197" t="s">
        <v>630</v>
      </c>
      <c r="AP3174" s="199" t="s">
        <v>300</v>
      </c>
      <c r="AQ3174" s="199" t="s">
        <v>52</v>
      </c>
      <c r="AR3174" s="195">
        <v>0.43813858842746789</v>
      </c>
      <c r="AS3174" s="195">
        <v>0.74631111341391609</v>
      </c>
      <c r="AT3174" s="195">
        <v>0.58707230878989902</v>
      </c>
      <c r="AU3174" s="194">
        <v>0</v>
      </c>
      <c r="AV3174" s="194">
        <v>0</v>
      </c>
      <c r="AW3174" s="194">
        <v>0</v>
      </c>
      <c r="AX3174" s="194" t="s">
        <v>639</v>
      </c>
    </row>
    <row r="3175" spans="14:50" ht="16.5" thickBot="1" x14ac:dyDescent="0.3">
      <c r="N3175" s="200" t="s">
        <v>194</v>
      </c>
      <c r="O3175" s="199" t="s">
        <v>362</v>
      </c>
      <c r="P3175" s="197" t="s">
        <v>630</v>
      </c>
      <c r="Q3175" s="199" t="s">
        <v>315</v>
      </c>
      <c r="R3175" s="199" t="s">
        <v>52</v>
      </c>
      <c r="S3175" s="195">
        <v>0.53754148973452165</v>
      </c>
      <c r="T3175" s="195">
        <v>0.6528736259130995</v>
      </c>
      <c r="U3175" s="195">
        <v>0.82334692105646634</v>
      </c>
      <c r="V3175" s="194">
        <v>0</v>
      </c>
      <c r="W3175" s="194">
        <v>0</v>
      </c>
      <c r="X3175" s="194">
        <v>0</v>
      </c>
      <c r="Y3175" s="194" t="s">
        <v>629</v>
      </c>
      <c r="AM3175" s="200" t="s">
        <v>244</v>
      </c>
      <c r="AN3175" s="199" t="s">
        <v>351</v>
      </c>
      <c r="AO3175" s="197" t="s">
        <v>630</v>
      </c>
      <c r="AP3175" s="199" t="s">
        <v>300</v>
      </c>
      <c r="AQ3175" s="199" t="s">
        <v>55</v>
      </c>
      <c r="AR3175" s="195">
        <v>30.244571491279515</v>
      </c>
      <c r="AS3175" s="195">
        <v>0.79497623225845981</v>
      </c>
      <c r="AT3175" s="195">
        <v>38.0446235547914</v>
      </c>
      <c r="AU3175" s="194">
        <v>0</v>
      </c>
      <c r="AV3175" s="194">
        <v>0</v>
      </c>
      <c r="AW3175" s="194">
        <v>0</v>
      </c>
      <c r="AX3175" s="194" t="s">
        <v>638</v>
      </c>
    </row>
    <row r="3176" spans="14:50" ht="16.5" thickBot="1" x14ac:dyDescent="0.3">
      <c r="N3176" s="200" t="s">
        <v>194</v>
      </c>
      <c r="O3176" s="199" t="s">
        <v>362</v>
      </c>
      <c r="P3176" s="197" t="s">
        <v>630</v>
      </c>
      <c r="Q3176" s="199" t="s">
        <v>314</v>
      </c>
      <c r="R3176" s="199" t="s">
        <v>52</v>
      </c>
      <c r="S3176" s="195">
        <v>0.10466839644853325</v>
      </c>
      <c r="T3176" s="195">
        <v>0.65569306303988462</v>
      </c>
      <c r="U3176" s="195">
        <v>0.15963017202481286</v>
      </c>
      <c r="V3176" s="194">
        <v>0</v>
      </c>
      <c r="W3176" s="194">
        <v>0</v>
      </c>
      <c r="X3176" s="194">
        <v>0</v>
      </c>
      <c r="Y3176" s="194" t="s">
        <v>629</v>
      </c>
      <c r="AM3176" s="200" t="s">
        <v>244</v>
      </c>
      <c r="AN3176" s="199" t="s">
        <v>351</v>
      </c>
      <c r="AO3176" s="197" t="s">
        <v>630</v>
      </c>
      <c r="AP3176" s="199" t="s">
        <v>300</v>
      </c>
      <c r="AQ3176" s="199" t="s">
        <v>52</v>
      </c>
      <c r="AR3176" s="195">
        <v>30.244571491279515</v>
      </c>
      <c r="AS3176" s="195">
        <v>0.79497623225845981</v>
      </c>
      <c r="AT3176" s="195">
        <v>38.0446235547914</v>
      </c>
      <c r="AU3176" s="194">
        <v>0</v>
      </c>
      <c r="AV3176" s="194">
        <v>0</v>
      </c>
      <c r="AW3176" s="194">
        <v>0</v>
      </c>
      <c r="AX3176" s="194" t="s">
        <v>638</v>
      </c>
    </row>
    <row r="3177" spans="14:50" ht="16.5" thickBot="1" x14ac:dyDescent="0.3">
      <c r="N3177" s="200" t="s">
        <v>194</v>
      </c>
      <c r="O3177" s="199" t="s">
        <v>362</v>
      </c>
      <c r="P3177" s="197" t="s">
        <v>630</v>
      </c>
      <c r="Q3177" s="199" t="s">
        <v>313</v>
      </c>
      <c r="R3177" s="199" t="s">
        <v>52</v>
      </c>
      <c r="S3177" s="195">
        <v>8.5612210701026439E-2</v>
      </c>
      <c r="T3177" s="195">
        <v>0.65287362591309961</v>
      </c>
      <c r="U3177" s="195">
        <v>0.13113136647431642</v>
      </c>
      <c r="V3177" s="194">
        <v>0</v>
      </c>
      <c r="W3177" s="194">
        <v>0</v>
      </c>
      <c r="X3177" s="194">
        <v>0</v>
      </c>
      <c r="Y3177" s="194" t="s">
        <v>629</v>
      </c>
      <c r="AM3177" s="200" t="s">
        <v>244</v>
      </c>
      <c r="AN3177" s="199" t="s">
        <v>350</v>
      </c>
      <c r="AO3177" s="197" t="s">
        <v>630</v>
      </c>
      <c r="AP3177" s="199" t="s">
        <v>300</v>
      </c>
      <c r="AQ3177" s="199" t="s">
        <v>55</v>
      </c>
      <c r="AR3177" s="195">
        <v>24.730468630543477</v>
      </c>
      <c r="AS3177" s="195">
        <v>0.75637909343748644</v>
      </c>
      <c r="AT3177" s="195">
        <v>32.695864871346309</v>
      </c>
      <c r="AU3177" s="194">
        <v>0</v>
      </c>
      <c r="AV3177" s="194">
        <v>0</v>
      </c>
      <c r="AW3177" s="194">
        <v>0</v>
      </c>
      <c r="AX3177" s="194" t="s">
        <v>638</v>
      </c>
    </row>
    <row r="3178" spans="14:50" ht="16.5" thickBot="1" x14ac:dyDescent="0.3">
      <c r="N3178" s="200" t="s">
        <v>194</v>
      </c>
      <c r="O3178" s="199" t="s">
        <v>362</v>
      </c>
      <c r="P3178" s="197" t="s">
        <v>630</v>
      </c>
      <c r="Q3178" s="199" t="s">
        <v>312</v>
      </c>
      <c r="R3178" s="199" t="s">
        <v>52</v>
      </c>
      <c r="S3178" s="195">
        <v>2.7681771161647092E-2</v>
      </c>
      <c r="T3178" s="195">
        <v>0.65569306303988462</v>
      </c>
      <c r="U3178" s="195">
        <v>4.2217575146076027E-2</v>
      </c>
      <c r="V3178" s="194">
        <v>0</v>
      </c>
      <c r="W3178" s="194">
        <v>0</v>
      </c>
      <c r="X3178" s="194">
        <v>0</v>
      </c>
      <c r="Y3178" s="194" t="s">
        <v>629</v>
      </c>
      <c r="AM3178" s="200" t="s">
        <v>244</v>
      </c>
      <c r="AN3178" s="199" t="s">
        <v>350</v>
      </c>
      <c r="AO3178" s="197" t="s">
        <v>630</v>
      </c>
      <c r="AP3178" s="199" t="s">
        <v>300</v>
      </c>
      <c r="AQ3178" s="199" t="s">
        <v>52</v>
      </c>
      <c r="AR3178" s="195">
        <v>24.730468630543477</v>
      </c>
      <c r="AS3178" s="195">
        <v>0.75637909343748644</v>
      </c>
      <c r="AT3178" s="195">
        <v>32.695864871346309</v>
      </c>
      <c r="AU3178" s="194">
        <v>0</v>
      </c>
      <c r="AV3178" s="194">
        <v>0</v>
      </c>
      <c r="AW3178" s="194">
        <v>0</v>
      </c>
      <c r="AX3178" s="194" t="s">
        <v>638</v>
      </c>
    </row>
    <row r="3179" spans="14:50" ht="16.5" thickBot="1" x14ac:dyDescent="0.3">
      <c r="N3179" s="200" t="s">
        <v>194</v>
      </c>
      <c r="O3179" s="199" t="s">
        <v>360</v>
      </c>
      <c r="P3179" s="197" t="s">
        <v>630</v>
      </c>
      <c r="Q3179" s="199" t="s">
        <v>323</v>
      </c>
      <c r="R3179" s="199" t="s">
        <v>55</v>
      </c>
      <c r="S3179" s="195">
        <v>2.8535286299608144E-2</v>
      </c>
      <c r="T3179" s="195">
        <v>0.73315958707630624</v>
      </c>
      <c r="U3179" s="195">
        <v>3.8920975463747474E-2</v>
      </c>
      <c r="V3179" s="194">
        <v>0</v>
      </c>
      <c r="W3179" s="194">
        <v>0</v>
      </c>
      <c r="X3179" s="194">
        <v>0</v>
      </c>
      <c r="Y3179" s="194" t="s">
        <v>629</v>
      </c>
      <c r="AM3179" s="200" t="s">
        <v>244</v>
      </c>
      <c r="AN3179" s="199" t="s">
        <v>349</v>
      </c>
      <c r="AO3179" s="197" t="s">
        <v>630</v>
      </c>
      <c r="AP3179" s="199" t="s">
        <v>300</v>
      </c>
      <c r="AQ3179" s="199" t="s">
        <v>55</v>
      </c>
      <c r="AR3179" s="195">
        <v>16.412562176966766</v>
      </c>
      <c r="AS3179" s="195">
        <v>0.79497623225845981</v>
      </c>
      <c r="AT3179" s="195">
        <v>20.645349522387701</v>
      </c>
      <c r="AU3179" s="194">
        <v>0</v>
      </c>
      <c r="AV3179" s="194">
        <v>0</v>
      </c>
      <c r="AW3179" s="194">
        <v>0</v>
      </c>
      <c r="AX3179" s="194" t="s">
        <v>638</v>
      </c>
    </row>
    <row r="3180" spans="14:50" ht="16.5" thickBot="1" x14ac:dyDescent="0.3">
      <c r="N3180" s="200" t="s">
        <v>194</v>
      </c>
      <c r="O3180" s="199" t="s">
        <v>360</v>
      </c>
      <c r="P3180" s="197" t="s">
        <v>630</v>
      </c>
      <c r="Q3180" s="199" t="s">
        <v>322</v>
      </c>
      <c r="R3180" s="199" t="s">
        <v>55</v>
      </c>
      <c r="S3180" s="195">
        <v>3.1657356644553797E-2</v>
      </c>
      <c r="T3180" s="195">
        <v>0.73315958707630613</v>
      </c>
      <c r="U3180" s="195">
        <v>4.3179353039352601E-2</v>
      </c>
      <c r="V3180" s="194">
        <v>0</v>
      </c>
      <c r="W3180" s="194">
        <v>0</v>
      </c>
      <c r="X3180" s="194">
        <v>0</v>
      </c>
      <c r="Y3180" s="194" t="s">
        <v>629</v>
      </c>
      <c r="AM3180" s="200" t="s">
        <v>244</v>
      </c>
      <c r="AN3180" s="199" t="s">
        <v>349</v>
      </c>
      <c r="AO3180" s="197" t="s">
        <v>630</v>
      </c>
      <c r="AP3180" s="199" t="s">
        <v>300</v>
      </c>
      <c r="AQ3180" s="199" t="s">
        <v>52</v>
      </c>
      <c r="AR3180" s="195">
        <v>16.412562176966766</v>
      </c>
      <c r="AS3180" s="195">
        <v>0.79497623225845981</v>
      </c>
      <c r="AT3180" s="195">
        <v>20.645349522387701</v>
      </c>
      <c r="AU3180" s="194">
        <v>0</v>
      </c>
      <c r="AV3180" s="194">
        <v>0</v>
      </c>
      <c r="AW3180" s="194">
        <v>0</v>
      </c>
      <c r="AX3180" s="194" t="s">
        <v>638</v>
      </c>
    </row>
    <row r="3181" spans="14:50" ht="16.5" thickBot="1" x14ac:dyDescent="0.3">
      <c r="N3181" s="200" t="s">
        <v>194</v>
      </c>
      <c r="O3181" s="199" t="s">
        <v>360</v>
      </c>
      <c r="P3181" s="197" t="s">
        <v>630</v>
      </c>
      <c r="Q3181" s="199" t="s">
        <v>321</v>
      </c>
      <c r="R3181" s="199" t="s">
        <v>55</v>
      </c>
      <c r="S3181" s="195">
        <v>1.5763180343012301E-2</v>
      </c>
      <c r="T3181" s="195">
        <v>0.73315958707630613</v>
      </c>
      <c r="U3181" s="195">
        <v>2.1500339927181082E-2</v>
      </c>
      <c r="V3181" s="194">
        <v>0</v>
      </c>
      <c r="W3181" s="194">
        <v>0</v>
      </c>
      <c r="X3181" s="194">
        <v>0</v>
      </c>
      <c r="Y3181" s="194" t="s">
        <v>629</v>
      </c>
      <c r="AM3181" s="200" t="s">
        <v>244</v>
      </c>
      <c r="AN3181" s="199" t="s">
        <v>310</v>
      </c>
      <c r="AO3181" s="197" t="s">
        <v>630</v>
      </c>
      <c r="AP3181" s="199" t="s">
        <v>300</v>
      </c>
      <c r="AQ3181" s="199" t="s">
        <v>55</v>
      </c>
      <c r="AR3181" s="195">
        <v>6.2871870669630203</v>
      </c>
      <c r="AS3181" s="195">
        <v>0.75637909343748644</v>
      </c>
      <c r="AT3181" s="195">
        <v>8.3122168784304815</v>
      </c>
      <c r="AU3181" s="194">
        <v>0</v>
      </c>
      <c r="AV3181" s="194">
        <v>0</v>
      </c>
      <c r="AW3181" s="194">
        <v>0</v>
      </c>
      <c r="AX3181" s="194" t="s">
        <v>638</v>
      </c>
    </row>
    <row r="3182" spans="14:50" ht="16.5" thickBot="1" x14ac:dyDescent="0.3">
      <c r="N3182" s="200" t="s">
        <v>194</v>
      </c>
      <c r="O3182" s="199" t="s">
        <v>360</v>
      </c>
      <c r="P3182" s="197" t="s">
        <v>630</v>
      </c>
      <c r="Q3182" s="199" t="s">
        <v>320</v>
      </c>
      <c r="R3182" s="199" t="s">
        <v>55</v>
      </c>
      <c r="S3182" s="195">
        <v>6.2092084342835162E-2</v>
      </c>
      <c r="T3182" s="195">
        <v>0.73315958707630613</v>
      </c>
      <c r="U3182" s="195">
        <v>8.4691089685461227E-2</v>
      </c>
      <c r="V3182" s="194">
        <v>0</v>
      </c>
      <c r="W3182" s="194">
        <v>0</v>
      </c>
      <c r="X3182" s="194">
        <v>0</v>
      </c>
      <c r="Y3182" s="194" t="s">
        <v>629</v>
      </c>
      <c r="AM3182" s="200" t="s">
        <v>244</v>
      </c>
      <c r="AN3182" s="199" t="s">
        <v>310</v>
      </c>
      <c r="AO3182" s="197" t="s">
        <v>630</v>
      </c>
      <c r="AP3182" s="199" t="s">
        <v>300</v>
      </c>
      <c r="AQ3182" s="199" t="s">
        <v>52</v>
      </c>
      <c r="AR3182" s="195">
        <v>6.2871870669630203</v>
      </c>
      <c r="AS3182" s="195">
        <v>0.75637909343748644</v>
      </c>
      <c r="AT3182" s="195">
        <v>8.3122168784304815</v>
      </c>
      <c r="AU3182" s="194">
        <v>0</v>
      </c>
      <c r="AV3182" s="194">
        <v>0</v>
      </c>
      <c r="AW3182" s="194">
        <v>0</v>
      </c>
      <c r="AX3182" s="194" t="s">
        <v>638</v>
      </c>
    </row>
    <row r="3183" spans="14:50" ht="16.5" thickBot="1" x14ac:dyDescent="0.3">
      <c r="N3183" s="200" t="s">
        <v>194</v>
      </c>
      <c r="O3183" s="199" t="s">
        <v>360</v>
      </c>
      <c r="P3183" s="197" t="s">
        <v>630</v>
      </c>
      <c r="Q3183" s="199" t="s">
        <v>319</v>
      </c>
      <c r="R3183" s="199" t="s">
        <v>55</v>
      </c>
      <c r="S3183" s="195">
        <v>5.8817185379605452E-2</v>
      </c>
      <c r="T3183" s="195">
        <v>0.73315958707630602</v>
      </c>
      <c r="U3183" s="195">
        <v>8.0224260060700617E-2</v>
      </c>
      <c r="V3183" s="194">
        <v>0</v>
      </c>
      <c r="W3183" s="194">
        <v>0</v>
      </c>
      <c r="X3183" s="194">
        <v>0</v>
      </c>
      <c r="Y3183" s="194" t="s">
        <v>629</v>
      </c>
      <c r="AM3183" s="200" t="s">
        <v>244</v>
      </c>
      <c r="AN3183" s="199" t="s">
        <v>348</v>
      </c>
      <c r="AO3183" s="197" t="s">
        <v>630</v>
      </c>
      <c r="AP3183" s="199" t="s">
        <v>300</v>
      </c>
      <c r="AQ3183" s="199" t="s">
        <v>55</v>
      </c>
      <c r="AR3183" s="195">
        <v>11.662113894983566</v>
      </c>
      <c r="AS3183" s="195">
        <v>0.79497623225845981</v>
      </c>
      <c r="AT3183" s="195">
        <v>14.669764229117257</v>
      </c>
      <c r="AU3183" s="194">
        <v>0</v>
      </c>
      <c r="AV3183" s="194">
        <v>0</v>
      </c>
      <c r="AW3183" s="194">
        <v>0</v>
      </c>
      <c r="AX3183" s="194" t="s">
        <v>638</v>
      </c>
    </row>
    <row r="3184" spans="14:50" ht="16.5" thickBot="1" x14ac:dyDescent="0.3">
      <c r="N3184" s="200" t="s">
        <v>194</v>
      </c>
      <c r="O3184" s="199" t="s">
        <v>360</v>
      </c>
      <c r="P3184" s="197" t="s">
        <v>630</v>
      </c>
      <c r="Q3184" s="199" t="s">
        <v>318</v>
      </c>
      <c r="R3184" s="199" t="s">
        <v>55</v>
      </c>
      <c r="S3184" s="195">
        <v>1.5413857786934467E-2</v>
      </c>
      <c r="T3184" s="195">
        <v>0.73315958707630613</v>
      </c>
      <c r="U3184" s="195">
        <v>2.1023878100539954E-2</v>
      </c>
      <c r="V3184" s="194">
        <v>0</v>
      </c>
      <c r="W3184" s="194">
        <v>0</v>
      </c>
      <c r="X3184" s="194">
        <v>0</v>
      </c>
      <c r="Y3184" s="194" t="s">
        <v>629</v>
      </c>
      <c r="AM3184" s="200" t="s">
        <v>244</v>
      </c>
      <c r="AN3184" s="199" t="s">
        <v>348</v>
      </c>
      <c r="AO3184" s="197" t="s">
        <v>630</v>
      </c>
      <c r="AP3184" s="199" t="s">
        <v>300</v>
      </c>
      <c r="AQ3184" s="199" t="s">
        <v>52</v>
      </c>
      <c r="AR3184" s="195">
        <v>11.662113894983566</v>
      </c>
      <c r="AS3184" s="195">
        <v>0.79497623225845981</v>
      </c>
      <c r="AT3184" s="195">
        <v>14.669764229117257</v>
      </c>
      <c r="AU3184" s="194">
        <v>0</v>
      </c>
      <c r="AV3184" s="194">
        <v>0</v>
      </c>
      <c r="AW3184" s="194">
        <v>0</v>
      </c>
      <c r="AX3184" s="194" t="s">
        <v>638</v>
      </c>
    </row>
    <row r="3185" spans="14:50" ht="16.5" thickBot="1" x14ac:dyDescent="0.3">
      <c r="N3185" s="200" t="s">
        <v>194</v>
      </c>
      <c r="O3185" s="199" t="s">
        <v>360</v>
      </c>
      <c r="P3185" s="197" t="s">
        <v>630</v>
      </c>
      <c r="Q3185" s="199" t="s">
        <v>317</v>
      </c>
      <c r="R3185" s="199" t="s">
        <v>55</v>
      </c>
      <c r="S3185" s="195">
        <v>4.713671241075286E-2</v>
      </c>
      <c r="T3185" s="195">
        <v>0.73315958707630613</v>
      </c>
      <c r="U3185" s="195">
        <v>6.4292567732387756E-2</v>
      </c>
      <c r="V3185" s="194">
        <v>0</v>
      </c>
      <c r="W3185" s="194">
        <v>0</v>
      </c>
      <c r="X3185" s="194">
        <v>0</v>
      </c>
      <c r="Y3185" s="194" t="s">
        <v>629</v>
      </c>
      <c r="AM3185" s="200" t="s">
        <v>244</v>
      </c>
      <c r="AN3185" s="199" t="s">
        <v>347</v>
      </c>
      <c r="AO3185" s="197" t="s">
        <v>630</v>
      </c>
      <c r="AP3185" s="199" t="s">
        <v>300</v>
      </c>
      <c r="AQ3185" s="199" t="s">
        <v>55</v>
      </c>
      <c r="AR3185" s="195">
        <v>17.454577540793494</v>
      </c>
      <c r="AS3185" s="195">
        <v>0.75637909343748644</v>
      </c>
      <c r="AT3185" s="195">
        <v>23.076493906604902</v>
      </c>
      <c r="AU3185" s="194">
        <v>0</v>
      </c>
      <c r="AV3185" s="194">
        <v>0</v>
      </c>
      <c r="AW3185" s="194">
        <v>0</v>
      </c>
      <c r="AX3185" s="194" t="s">
        <v>638</v>
      </c>
    </row>
    <row r="3186" spans="14:50" ht="16.5" thickBot="1" x14ac:dyDescent="0.3">
      <c r="N3186" s="200" t="s">
        <v>194</v>
      </c>
      <c r="O3186" s="199" t="s">
        <v>360</v>
      </c>
      <c r="P3186" s="197" t="s">
        <v>630</v>
      </c>
      <c r="Q3186" s="199" t="s">
        <v>74</v>
      </c>
      <c r="R3186" s="199" t="s">
        <v>55</v>
      </c>
      <c r="S3186" s="195">
        <v>1.5937841621051219E-2</v>
      </c>
      <c r="T3186" s="195">
        <v>0.73315958707630602</v>
      </c>
      <c r="U3186" s="195">
        <v>2.1738570840501653E-2</v>
      </c>
      <c r="V3186" s="194">
        <v>0</v>
      </c>
      <c r="W3186" s="194">
        <v>0</v>
      </c>
      <c r="X3186" s="194">
        <v>0</v>
      </c>
      <c r="Y3186" s="194" t="s">
        <v>629</v>
      </c>
      <c r="AM3186" s="200" t="s">
        <v>244</v>
      </c>
      <c r="AN3186" s="199" t="s">
        <v>347</v>
      </c>
      <c r="AO3186" s="197" t="s">
        <v>630</v>
      </c>
      <c r="AP3186" s="199" t="s">
        <v>300</v>
      </c>
      <c r="AQ3186" s="199" t="s">
        <v>52</v>
      </c>
      <c r="AR3186" s="195">
        <v>17.454577540793494</v>
      </c>
      <c r="AS3186" s="195">
        <v>0.75637909343748644</v>
      </c>
      <c r="AT3186" s="195">
        <v>23.076493906604902</v>
      </c>
      <c r="AU3186" s="194">
        <v>0</v>
      </c>
      <c r="AV3186" s="194">
        <v>0</v>
      </c>
      <c r="AW3186" s="194">
        <v>0</v>
      </c>
      <c r="AX3186" s="194" t="s">
        <v>638</v>
      </c>
    </row>
    <row r="3187" spans="14:50" ht="16.5" thickBot="1" x14ac:dyDescent="0.3">
      <c r="N3187" s="200" t="s">
        <v>194</v>
      </c>
      <c r="O3187" s="199" t="s">
        <v>360</v>
      </c>
      <c r="P3187" s="197" t="s">
        <v>630</v>
      </c>
      <c r="Q3187" s="199" t="s">
        <v>316</v>
      </c>
      <c r="R3187" s="199" t="s">
        <v>55</v>
      </c>
      <c r="S3187" s="195">
        <v>3.2115842499405946E-2</v>
      </c>
      <c r="T3187" s="195">
        <v>0.73315958707630602</v>
      </c>
      <c r="U3187" s="195">
        <v>4.3804709186819078E-2</v>
      </c>
      <c r="V3187" s="194">
        <v>0</v>
      </c>
      <c r="W3187" s="194">
        <v>0</v>
      </c>
      <c r="X3187" s="194">
        <v>0</v>
      </c>
      <c r="Y3187" s="194" t="s">
        <v>629</v>
      </c>
      <c r="AM3187" s="200" t="s">
        <v>244</v>
      </c>
      <c r="AN3187" s="199" t="s">
        <v>309</v>
      </c>
      <c r="AO3187" s="197" t="s">
        <v>630</v>
      </c>
      <c r="AP3187" s="199" t="s">
        <v>300</v>
      </c>
      <c r="AQ3187" s="199" t="s">
        <v>55</v>
      </c>
      <c r="AR3187" s="195">
        <v>45.376036216294857</v>
      </c>
      <c r="AS3187" s="195">
        <v>0.73510970873513748</v>
      </c>
      <c r="AT3187" s="195">
        <v>61.726890118715595</v>
      </c>
      <c r="AU3187" s="194">
        <v>0</v>
      </c>
      <c r="AV3187" s="194">
        <v>0</v>
      </c>
      <c r="AW3187" s="194">
        <v>0</v>
      </c>
      <c r="AX3187" s="194" t="s">
        <v>638</v>
      </c>
    </row>
    <row r="3188" spans="14:50" ht="16.5" thickBot="1" x14ac:dyDescent="0.3">
      <c r="N3188" s="200" t="s">
        <v>194</v>
      </c>
      <c r="O3188" s="199" t="s">
        <v>360</v>
      </c>
      <c r="P3188" s="197" t="s">
        <v>630</v>
      </c>
      <c r="Q3188" s="199" t="s">
        <v>315</v>
      </c>
      <c r="R3188" s="199" t="s">
        <v>55</v>
      </c>
      <c r="S3188" s="195">
        <v>4.6241573360803395E-2</v>
      </c>
      <c r="T3188" s="195">
        <v>0.73315958707630613</v>
      </c>
      <c r="U3188" s="195">
        <v>6.3071634301619856E-2</v>
      </c>
      <c r="V3188" s="194">
        <v>0</v>
      </c>
      <c r="W3188" s="194">
        <v>0</v>
      </c>
      <c r="X3188" s="194">
        <v>0</v>
      </c>
      <c r="Y3188" s="194" t="s">
        <v>629</v>
      </c>
      <c r="AM3188" s="200" t="s">
        <v>244</v>
      </c>
      <c r="AN3188" s="199" t="s">
        <v>309</v>
      </c>
      <c r="AO3188" s="197" t="s">
        <v>630</v>
      </c>
      <c r="AP3188" s="199" t="s">
        <v>300</v>
      </c>
      <c r="AQ3188" s="199" t="s">
        <v>52</v>
      </c>
      <c r="AR3188" s="195">
        <v>45.376036216294857</v>
      </c>
      <c r="AS3188" s="195">
        <v>0.73510970873513748</v>
      </c>
      <c r="AT3188" s="195">
        <v>61.726890118715595</v>
      </c>
      <c r="AU3188" s="194">
        <v>0</v>
      </c>
      <c r="AV3188" s="194">
        <v>0</v>
      </c>
      <c r="AW3188" s="194">
        <v>0</v>
      </c>
      <c r="AX3188" s="194" t="s">
        <v>638</v>
      </c>
    </row>
    <row r="3189" spans="14:50" ht="16.5" thickBot="1" x14ac:dyDescent="0.3">
      <c r="N3189" s="200" t="s">
        <v>194</v>
      </c>
      <c r="O3189" s="199" t="s">
        <v>360</v>
      </c>
      <c r="P3189" s="197" t="s">
        <v>630</v>
      </c>
      <c r="Q3189" s="199" t="s">
        <v>314</v>
      </c>
      <c r="R3189" s="199" t="s">
        <v>55</v>
      </c>
      <c r="S3189" s="195">
        <v>3.6242215193075376E-2</v>
      </c>
      <c r="T3189" s="195">
        <v>0.73315958707630613</v>
      </c>
      <c r="U3189" s="195">
        <v>4.9432914514017455E-2</v>
      </c>
      <c r="V3189" s="194">
        <v>0</v>
      </c>
      <c r="W3189" s="194">
        <v>0</v>
      </c>
      <c r="X3189" s="194">
        <v>0</v>
      </c>
      <c r="Y3189" s="194" t="s">
        <v>629</v>
      </c>
      <c r="AM3189" s="200" t="s">
        <v>244</v>
      </c>
      <c r="AN3189" s="199" t="s">
        <v>361</v>
      </c>
      <c r="AO3189" s="197" t="s">
        <v>630</v>
      </c>
      <c r="AP3189" s="199" t="s">
        <v>300</v>
      </c>
      <c r="AQ3189" s="199" t="s">
        <v>52</v>
      </c>
      <c r="AR3189" s="195">
        <v>4.9885751583604021</v>
      </c>
      <c r="AS3189" s="195">
        <v>0.75259745035047798</v>
      </c>
      <c r="AT3189" s="195">
        <v>6.628477356702799</v>
      </c>
      <c r="AU3189" s="194">
        <v>0</v>
      </c>
      <c r="AV3189" s="194">
        <v>0</v>
      </c>
      <c r="AW3189" s="194">
        <v>0</v>
      </c>
      <c r="AX3189" s="194" t="s">
        <v>638</v>
      </c>
    </row>
    <row r="3190" spans="14:50" ht="16.5" thickBot="1" x14ac:dyDescent="0.3">
      <c r="N3190" s="200" t="s">
        <v>194</v>
      </c>
      <c r="O3190" s="199" t="s">
        <v>360</v>
      </c>
      <c r="P3190" s="197" t="s">
        <v>630</v>
      </c>
      <c r="Q3190" s="199" t="s">
        <v>313</v>
      </c>
      <c r="R3190" s="199" t="s">
        <v>55</v>
      </c>
      <c r="S3190" s="195">
        <v>3.150452802626974E-2</v>
      </c>
      <c r="T3190" s="195">
        <v>0.73315958707630613</v>
      </c>
      <c r="U3190" s="195">
        <v>4.2970900990197104E-2</v>
      </c>
      <c r="V3190" s="194">
        <v>0</v>
      </c>
      <c r="W3190" s="194">
        <v>0</v>
      </c>
      <c r="X3190" s="194">
        <v>0</v>
      </c>
      <c r="Y3190" s="194" t="s">
        <v>629</v>
      </c>
      <c r="AM3190" s="200" t="s">
        <v>244</v>
      </c>
      <c r="AN3190" s="199" t="s">
        <v>361</v>
      </c>
      <c r="AO3190" s="197" t="s">
        <v>630</v>
      </c>
      <c r="AP3190" s="199" t="s">
        <v>300</v>
      </c>
      <c r="AQ3190" s="199" t="s">
        <v>76</v>
      </c>
      <c r="AR3190" s="195">
        <v>4.9885751583604021</v>
      </c>
      <c r="AS3190" s="195">
        <v>0.75259745035047798</v>
      </c>
      <c r="AT3190" s="195">
        <v>6.628477356702799</v>
      </c>
      <c r="AU3190" s="194">
        <v>0</v>
      </c>
      <c r="AV3190" s="194">
        <v>0</v>
      </c>
      <c r="AW3190" s="194">
        <v>0</v>
      </c>
      <c r="AX3190" s="194" t="s">
        <v>638</v>
      </c>
    </row>
    <row r="3191" spans="14:50" ht="16.5" thickBot="1" x14ac:dyDescent="0.3">
      <c r="N3191" s="200" t="s">
        <v>194</v>
      </c>
      <c r="O3191" s="199" t="s">
        <v>360</v>
      </c>
      <c r="P3191" s="197" t="s">
        <v>630</v>
      </c>
      <c r="Q3191" s="199" t="s">
        <v>312</v>
      </c>
      <c r="R3191" s="199" t="s">
        <v>55</v>
      </c>
      <c r="S3191" s="195">
        <v>6.9209531422921048E-3</v>
      </c>
      <c r="T3191" s="195">
        <v>0.73315958707630624</v>
      </c>
      <c r="U3191" s="195">
        <v>9.4398999403274286E-3</v>
      </c>
      <c r="V3191" s="194">
        <v>0</v>
      </c>
      <c r="W3191" s="194">
        <v>0</v>
      </c>
      <c r="X3191" s="194">
        <v>0</v>
      </c>
      <c r="Y3191" s="194" t="s">
        <v>629</v>
      </c>
      <c r="AM3191" s="200" t="s">
        <v>244</v>
      </c>
      <c r="AN3191" s="199" t="s">
        <v>307</v>
      </c>
      <c r="AO3191" s="197" t="s">
        <v>630</v>
      </c>
      <c r="AP3191" s="199" t="s">
        <v>300</v>
      </c>
      <c r="AQ3191" s="199" t="s">
        <v>55</v>
      </c>
      <c r="AR3191" s="195">
        <v>0.82796459658479316</v>
      </c>
      <c r="AS3191" s="195">
        <v>0.79135636373274809</v>
      </c>
      <c r="AT3191" s="195">
        <v>1.0462601105263976</v>
      </c>
      <c r="AU3191" s="194">
        <v>0</v>
      </c>
      <c r="AV3191" s="194">
        <v>0</v>
      </c>
      <c r="AW3191" s="194">
        <v>0</v>
      </c>
      <c r="AX3191" s="194" t="s">
        <v>639</v>
      </c>
    </row>
    <row r="3192" spans="14:50" ht="16.5" thickBot="1" x14ac:dyDescent="0.3">
      <c r="N3192" s="200" t="s">
        <v>194</v>
      </c>
      <c r="O3192" s="199" t="s">
        <v>360</v>
      </c>
      <c r="P3192" s="197" t="s">
        <v>630</v>
      </c>
      <c r="Q3192" s="199" t="s">
        <v>323</v>
      </c>
      <c r="R3192" s="199" t="s">
        <v>52</v>
      </c>
      <c r="S3192" s="195">
        <v>2.8535286299608144E-2</v>
      </c>
      <c r="T3192" s="195">
        <v>0.73315958707630624</v>
      </c>
      <c r="U3192" s="195">
        <v>3.8920975463747474E-2</v>
      </c>
      <c r="V3192" s="194">
        <v>0</v>
      </c>
      <c r="W3192" s="194">
        <v>0</v>
      </c>
      <c r="X3192" s="194">
        <v>0</v>
      </c>
      <c r="Y3192" s="194" t="s">
        <v>629</v>
      </c>
      <c r="AM3192" s="200" t="s">
        <v>244</v>
      </c>
      <c r="AN3192" s="199" t="s">
        <v>307</v>
      </c>
      <c r="AO3192" s="197" t="s">
        <v>630</v>
      </c>
      <c r="AP3192" s="199" t="s">
        <v>300</v>
      </c>
      <c r="AQ3192" s="199" t="s">
        <v>52</v>
      </c>
      <c r="AR3192" s="195">
        <v>0.82796459658479316</v>
      </c>
      <c r="AS3192" s="195">
        <v>0.79135636373274809</v>
      </c>
      <c r="AT3192" s="195">
        <v>1.0462601105263976</v>
      </c>
      <c r="AU3192" s="194">
        <v>0</v>
      </c>
      <c r="AV3192" s="194">
        <v>0</v>
      </c>
      <c r="AW3192" s="194">
        <v>0</v>
      </c>
      <c r="AX3192" s="194" t="s">
        <v>639</v>
      </c>
    </row>
    <row r="3193" spans="14:50" ht="16.5" thickBot="1" x14ac:dyDescent="0.3">
      <c r="N3193" s="200" t="s">
        <v>194</v>
      </c>
      <c r="O3193" s="199" t="s">
        <v>360</v>
      </c>
      <c r="P3193" s="197" t="s">
        <v>630</v>
      </c>
      <c r="Q3193" s="199" t="s">
        <v>322</v>
      </c>
      <c r="R3193" s="199" t="s">
        <v>52</v>
      </c>
      <c r="S3193" s="195">
        <v>3.1657356644553797E-2</v>
      </c>
      <c r="T3193" s="195">
        <v>0.73315958707630613</v>
      </c>
      <c r="U3193" s="195">
        <v>4.3179353039352601E-2</v>
      </c>
      <c r="V3193" s="194">
        <v>0</v>
      </c>
      <c r="W3193" s="194">
        <v>0</v>
      </c>
      <c r="X3193" s="194">
        <v>0</v>
      </c>
      <c r="Y3193" s="194" t="s">
        <v>629</v>
      </c>
      <c r="AM3193" s="200" t="s">
        <v>244</v>
      </c>
      <c r="AN3193" s="199" t="s">
        <v>306</v>
      </c>
      <c r="AO3193" s="197" t="s">
        <v>630</v>
      </c>
      <c r="AP3193" s="199" t="s">
        <v>300</v>
      </c>
      <c r="AQ3193" s="199" t="s">
        <v>55</v>
      </c>
      <c r="AR3193" s="195">
        <v>0.61633522296138543</v>
      </c>
      <c r="AS3193" s="195">
        <v>0.77098739666927074</v>
      </c>
      <c r="AT3193" s="195">
        <v>0.79941024408959804</v>
      </c>
      <c r="AU3193" s="194">
        <v>0</v>
      </c>
      <c r="AV3193" s="194">
        <v>0</v>
      </c>
      <c r="AW3193" s="194">
        <v>0</v>
      </c>
      <c r="AX3193" s="194" t="s">
        <v>639</v>
      </c>
    </row>
    <row r="3194" spans="14:50" ht="16.5" thickBot="1" x14ac:dyDescent="0.3">
      <c r="N3194" s="200" t="s">
        <v>194</v>
      </c>
      <c r="O3194" s="199" t="s">
        <v>360</v>
      </c>
      <c r="P3194" s="197" t="s">
        <v>630</v>
      </c>
      <c r="Q3194" s="199" t="s">
        <v>321</v>
      </c>
      <c r="R3194" s="199" t="s">
        <v>52</v>
      </c>
      <c r="S3194" s="195">
        <v>1.5763180343012301E-2</v>
      </c>
      <c r="T3194" s="195">
        <v>0.73315958707630613</v>
      </c>
      <c r="U3194" s="195">
        <v>2.1500339927181082E-2</v>
      </c>
      <c r="V3194" s="194">
        <v>0</v>
      </c>
      <c r="W3194" s="194">
        <v>0</v>
      </c>
      <c r="X3194" s="194">
        <v>0</v>
      </c>
      <c r="Y3194" s="194" t="s">
        <v>629</v>
      </c>
      <c r="AM3194" s="200" t="s">
        <v>244</v>
      </c>
      <c r="AN3194" s="199" t="s">
        <v>306</v>
      </c>
      <c r="AO3194" s="197" t="s">
        <v>630</v>
      </c>
      <c r="AP3194" s="199" t="s">
        <v>300</v>
      </c>
      <c r="AQ3194" s="199" t="s">
        <v>52</v>
      </c>
      <c r="AR3194" s="195">
        <v>0.61633522296138543</v>
      </c>
      <c r="AS3194" s="195">
        <v>0.77098739666927074</v>
      </c>
      <c r="AT3194" s="195">
        <v>0.79941024408959804</v>
      </c>
      <c r="AU3194" s="194">
        <v>0</v>
      </c>
      <c r="AV3194" s="194">
        <v>0</v>
      </c>
      <c r="AW3194" s="194">
        <v>0</v>
      </c>
      <c r="AX3194" s="194" t="s">
        <v>639</v>
      </c>
    </row>
    <row r="3195" spans="14:50" ht="16.5" thickBot="1" x14ac:dyDescent="0.3">
      <c r="N3195" s="200" t="s">
        <v>194</v>
      </c>
      <c r="O3195" s="199" t="s">
        <v>360</v>
      </c>
      <c r="P3195" s="197" t="s">
        <v>630</v>
      </c>
      <c r="Q3195" s="199" t="s">
        <v>320</v>
      </c>
      <c r="R3195" s="199" t="s">
        <v>52</v>
      </c>
      <c r="S3195" s="195">
        <v>6.2092084342835162E-2</v>
      </c>
      <c r="T3195" s="195">
        <v>0.73315958707630613</v>
      </c>
      <c r="U3195" s="195">
        <v>8.4691089685461227E-2</v>
      </c>
      <c r="V3195" s="194">
        <v>0</v>
      </c>
      <c r="W3195" s="194">
        <v>0</v>
      </c>
      <c r="X3195" s="194">
        <v>0</v>
      </c>
      <c r="Y3195" s="194" t="s">
        <v>629</v>
      </c>
      <c r="AM3195" s="200" t="s">
        <v>244</v>
      </c>
      <c r="AN3195" s="199" t="s">
        <v>358</v>
      </c>
      <c r="AO3195" s="197" t="s">
        <v>630</v>
      </c>
      <c r="AP3195" s="199" t="s">
        <v>299</v>
      </c>
      <c r="AQ3195" s="199" t="s">
        <v>55</v>
      </c>
      <c r="AR3195" s="195">
        <v>96.94130692160914</v>
      </c>
      <c r="AS3195" s="195">
        <v>0.7778955382862297</v>
      </c>
      <c r="AT3195" s="195">
        <v>124.61995493016855</v>
      </c>
      <c r="AU3195" s="194">
        <v>0</v>
      </c>
      <c r="AV3195" s="194">
        <v>0</v>
      </c>
      <c r="AW3195" s="194">
        <v>0</v>
      </c>
      <c r="AX3195" s="194" t="s">
        <v>638</v>
      </c>
    </row>
    <row r="3196" spans="14:50" ht="16.5" thickBot="1" x14ac:dyDescent="0.3">
      <c r="N3196" s="200" t="s">
        <v>194</v>
      </c>
      <c r="O3196" s="199" t="s">
        <v>360</v>
      </c>
      <c r="P3196" s="197" t="s">
        <v>630</v>
      </c>
      <c r="Q3196" s="199" t="s">
        <v>319</v>
      </c>
      <c r="R3196" s="199" t="s">
        <v>52</v>
      </c>
      <c r="S3196" s="195">
        <v>5.8817185379605452E-2</v>
      </c>
      <c r="T3196" s="195">
        <v>0.73315958707630602</v>
      </c>
      <c r="U3196" s="195">
        <v>8.0224260060700617E-2</v>
      </c>
      <c r="V3196" s="194">
        <v>0</v>
      </c>
      <c r="W3196" s="194">
        <v>0</v>
      </c>
      <c r="X3196" s="194">
        <v>0</v>
      </c>
      <c r="Y3196" s="194" t="s">
        <v>629</v>
      </c>
      <c r="AM3196" s="200" t="s">
        <v>244</v>
      </c>
      <c r="AN3196" s="199" t="s">
        <v>358</v>
      </c>
      <c r="AO3196" s="197" t="s">
        <v>630</v>
      </c>
      <c r="AP3196" s="199" t="s">
        <v>299</v>
      </c>
      <c r="AQ3196" s="199" t="s">
        <v>52</v>
      </c>
      <c r="AR3196" s="195">
        <v>96.94130692160914</v>
      </c>
      <c r="AS3196" s="195">
        <v>0.7778955382862297</v>
      </c>
      <c r="AT3196" s="195">
        <v>124.61995493016855</v>
      </c>
      <c r="AU3196" s="194">
        <v>0</v>
      </c>
      <c r="AV3196" s="194">
        <v>0</v>
      </c>
      <c r="AW3196" s="194">
        <v>0</v>
      </c>
      <c r="AX3196" s="194" t="s">
        <v>638</v>
      </c>
    </row>
    <row r="3197" spans="14:50" ht="16.5" thickBot="1" x14ac:dyDescent="0.3">
      <c r="N3197" s="200" t="s">
        <v>194</v>
      </c>
      <c r="O3197" s="199" t="s">
        <v>360</v>
      </c>
      <c r="P3197" s="197" t="s">
        <v>630</v>
      </c>
      <c r="Q3197" s="199" t="s">
        <v>318</v>
      </c>
      <c r="R3197" s="199" t="s">
        <v>52</v>
      </c>
      <c r="S3197" s="195">
        <v>1.5413857786934467E-2</v>
      </c>
      <c r="T3197" s="195">
        <v>0.73315958707630613</v>
      </c>
      <c r="U3197" s="195">
        <v>2.1023878100539954E-2</v>
      </c>
      <c r="V3197" s="194">
        <v>0</v>
      </c>
      <c r="W3197" s="194">
        <v>0</v>
      </c>
      <c r="X3197" s="194">
        <v>0</v>
      </c>
      <c r="Y3197" s="194" t="s">
        <v>629</v>
      </c>
      <c r="AM3197" s="200" t="s">
        <v>244</v>
      </c>
      <c r="AN3197" s="199" t="s">
        <v>357</v>
      </c>
      <c r="AO3197" s="197" t="s">
        <v>630</v>
      </c>
      <c r="AP3197" s="199" t="s">
        <v>299</v>
      </c>
      <c r="AQ3197" s="199" t="s">
        <v>52</v>
      </c>
      <c r="AR3197" s="195">
        <v>51.61872455576588</v>
      </c>
      <c r="AS3197" s="195">
        <v>0.79497623225845981</v>
      </c>
      <c r="AT3197" s="195">
        <v>64.931154493916736</v>
      </c>
      <c r="AU3197" s="194">
        <v>0</v>
      </c>
      <c r="AV3197" s="194">
        <v>0</v>
      </c>
      <c r="AW3197" s="194">
        <v>0</v>
      </c>
      <c r="AX3197" s="194" t="s">
        <v>638</v>
      </c>
    </row>
    <row r="3198" spans="14:50" ht="16.5" thickBot="1" x14ac:dyDescent="0.3">
      <c r="N3198" s="200" t="s">
        <v>194</v>
      </c>
      <c r="O3198" s="199" t="s">
        <v>360</v>
      </c>
      <c r="P3198" s="197" t="s">
        <v>630</v>
      </c>
      <c r="Q3198" s="199" t="s">
        <v>317</v>
      </c>
      <c r="R3198" s="199" t="s">
        <v>52</v>
      </c>
      <c r="S3198" s="195">
        <v>4.713671241075286E-2</v>
      </c>
      <c r="T3198" s="195">
        <v>0.73315958707630613</v>
      </c>
      <c r="U3198" s="195">
        <v>6.4292567732387756E-2</v>
      </c>
      <c r="V3198" s="194">
        <v>0</v>
      </c>
      <c r="W3198" s="194">
        <v>0</v>
      </c>
      <c r="X3198" s="194">
        <v>0</v>
      </c>
      <c r="Y3198" s="194" t="s">
        <v>629</v>
      </c>
      <c r="AM3198" s="200" t="s">
        <v>244</v>
      </c>
      <c r="AN3198" s="199" t="s">
        <v>357</v>
      </c>
      <c r="AO3198" s="197" t="s">
        <v>630</v>
      </c>
      <c r="AP3198" s="199" t="s">
        <v>299</v>
      </c>
      <c r="AQ3198" s="199" t="s">
        <v>76</v>
      </c>
      <c r="AR3198" s="195">
        <v>51.61872455576588</v>
      </c>
      <c r="AS3198" s="195">
        <v>0.79497623225845981</v>
      </c>
      <c r="AT3198" s="195">
        <v>64.931154493916736</v>
      </c>
      <c r="AU3198" s="194">
        <v>0</v>
      </c>
      <c r="AV3198" s="194">
        <v>0</v>
      </c>
      <c r="AW3198" s="194">
        <v>0</v>
      </c>
      <c r="AX3198" s="194" t="s">
        <v>638</v>
      </c>
    </row>
    <row r="3199" spans="14:50" ht="16.5" thickBot="1" x14ac:dyDescent="0.3">
      <c r="N3199" s="200" t="s">
        <v>194</v>
      </c>
      <c r="O3199" s="199" t="s">
        <v>360</v>
      </c>
      <c r="P3199" s="197" t="s">
        <v>630</v>
      </c>
      <c r="Q3199" s="199" t="s">
        <v>74</v>
      </c>
      <c r="R3199" s="199" t="s">
        <v>52</v>
      </c>
      <c r="S3199" s="195">
        <v>1.5937841621051219E-2</v>
      </c>
      <c r="T3199" s="195">
        <v>0.73315958707630602</v>
      </c>
      <c r="U3199" s="195">
        <v>2.1738570840501653E-2</v>
      </c>
      <c r="V3199" s="194">
        <v>0</v>
      </c>
      <c r="W3199" s="194">
        <v>0</v>
      </c>
      <c r="X3199" s="194">
        <v>0</v>
      </c>
      <c r="Y3199" s="194" t="s">
        <v>629</v>
      </c>
      <c r="AM3199" s="200" t="s">
        <v>244</v>
      </c>
      <c r="AN3199" s="199" t="s">
        <v>356</v>
      </c>
      <c r="AO3199" s="197" t="s">
        <v>630</v>
      </c>
      <c r="AP3199" s="199" t="s">
        <v>299</v>
      </c>
      <c r="AQ3199" s="199" t="s">
        <v>55</v>
      </c>
      <c r="AR3199" s="195">
        <v>6.8956330998755764</v>
      </c>
      <c r="AS3199" s="195">
        <v>0.75637909343748644</v>
      </c>
      <c r="AT3199" s="195">
        <v>9.1166363001088033</v>
      </c>
      <c r="AU3199" s="194">
        <v>0</v>
      </c>
      <c r="AV3199" s="194">
        <v>0</v>
      </c>
      <c r="AW3199" s="194">
        <v>0</v>
      </c>
      <c r="AX3199" s="194" t="s">
        <v>638</v>
      </c>
    </row>
    <row r="3200" spans="14:50" ht="16.5" thickBot="1" x14ac:dyDescent="0.3">
      <c r="N3200" s="200" t="s">
        <v>194</v>
      </c>
      <c r="O3200" s="199" t="s">
        <v>360</v>
      </c>
      <c r="P3200" s="197" t="s">
        <v>630</v>
      </c>
      <c r="Q3200" s="199" t="s">
        <v>316</v>
      </c>
      <c r="R3200" s="199" t="s">
        <v>52</v>
      </c>
      <c r="S3200" s="195">
        <v>3.2115842499405946E-2</v>
      </c>
      <c r="T3200" s="195">
        <v>0.73315958707630602</v>
      </c>
      <c r="U3200" s="195">
        <v>4.3804709186819078E-2</v>
      </c>
      <c r="V3200" s="194">
        <v>0</v>
      </c>
      <c r="W3200" s="194">
        <v>0</v>
      </c>
      <c r="X3200" s="194">
        <v>0</v>
      </c>
      <c r="Y3200" s="194" t="s">
        <v>629</v>
      </c>
      <c r="AM3200" s="200" t="s">
        <v>244</v>
      </c>
      <c r="AN3200" s="199" t="s">
        <v>356</v>
      </c>
      <c r="AO3200" s="197" t="s">
        <v>630</v>
      </c>
      <c r="AP3200" s="199" t="s">
        <v>299</v>
      </c>
      <c r="AQ3200" s="199" t="s">
        <v>52</v>
      </c>
      <c r="AR3200" s="195">
        <v>6.8956330998755764</v>
      </c>
      <c r="AS3200" s="195">
        <v>0.75637909343748644</v>
      </c>
      <c r="AT3200" s="195">
        <v>9.1166363001088033</v>
      </c>
      <c r="AU3200" s="194">
        <v>0</v>
      </c>
      <c r="AV3200" s="194">
        <v>0</v>
      </c>
      <c r="AW3200" s="194">
        <v>0</v>
      </c>
      <c r="AX3200" s="194" t="s">
        <v>638</v>
      </c>
    </row>
    <row r="3201" spans="14:50" ht="16.5" thickBot="1" x14ac:dyDescent="0.3">
      <c r="N3201" s="200" t="s">
        <v>194</v>
      </c>
      <c r="O3201" s="199" t="s">
        <v>360</v>
      </c>
      <c r="P3201" s="197" t="s">
        <v>630</v>
      </c>
      <c r="Q3201" s="199" t="s">
        <v>315</v>
      </c>
      <c r="R3201" s="199" t="s">
        <v>52</v>
      </c>
      <c r="S3201" s="195">
        <v>4.6241573360803395E-2</v>
      </c>
      <c r="T3201" s="195">
        <v>0.73315958707630613</v>
      </c>
      <c r="U3201" s="195">
        <v>6.3071634301619856E-2</v>
      </c>
      <c r="V3201" s="194">
        <v>0</v>
      </c>
      <c r="W3201" s="194">
        <v>0</v>
      </c>
      <c r="X3201" s="194">
        <v>0</v>
      </c>
      <c r="Y3201" s="194" t="s">
        <v>629</v>
      </c>
      <c r="AM3201" s="200" t="s">
        <v>244</v>
      </c>
      <c r="AN3201" s="199" t="s">
        <v>355</v>
      </c>
      <c r="AO3201" s="197" t="s">
        <v>630</v>
      </c>
      <c r="AP3201" s="199" t="s">
        <v>299</v>
      </c>
      <c r="AQ3201" s="199" t="s">
        <v>55</v>
      </c>
      <c r="AR3201" s="195">
        <v>23.058678667108161</v>
      </c>
      <c r="AS3201" s="195">
        <v>0.75751165195191972</v>
      </c>
      <c r="AT3201" s="195">
        <v>30.440031658512002</v>
      </c>
      <c r="AU3201" s="194">
        <v>0</v>
      </c>
      <c r="AV3201" s="194">
        <v>0</v>
      </c>
      <c r="AW3201" s="194">
        <v>0</v>
      </c>
      <c r="AX3201" s="194" t="s">
        <v>638</v>
      </c>
    </row>
    <row r="3202" spans="14:50" ht="16.5" thickBot="1" x14ac:dyDescent="0.3">
      <c r="N3202" s="200" t="s">
        <v>194</v>
      </c>
      <c r="O3202" s="199" t="s">
        <v>360</v>
      </c>
      <c r="P3202" s="197" t="s">
        <v>630</v>
      </c>
      <c r="Q3202" s="199" t="s">
        <v>314</v>
      </c>
      <c r="R3202" s="199" t="s">
        <v>52</v>
      </c>
      <c r="S3202" s="195">
        <v>3.6242215193075376E-2</v>
      </c>
      <c r="T3202" s="195">
        <v>0.73315958707630613</v>
      </c>
      <c r="U3202" s="195">
        <v>4.9432914514017455E-2</v>
      </c>
      <c r="V3202" s="194">
        <v>0</v>
      </c>
      <c r="W3202" s="194">
        <v>0</v>
      </c>
      <c r="X3202" s="194">
        <v>0</v>
      </c>
      <c r="Y3202" s="194" t="s">
        <v>629</v>
      </c>
      <c r="AM3202" s="200" t="s">
        <v>244</v>
      </c>
      <c r="AN3202" s="199" t="s">
        <v>355</v>
      </c>
      <c r="AO3202" s="197" t="s">
        <v>630</v>
      </c>
      <c r="AP3202" s="199" t="s">
        <v>299</v>
      </c>
      <c r="AQ3202" s="199" t="s">
        <v>52</v>
      </c>
      <c r="AR3202" s="195">
        <v>23.058678667108161</v>
      </c>
      <c r="AS3202" s="195">
        <v>0.75751165195191972</v>
      </c>
      <c r="AT3202" s="195">
        <v>30.440031658512002</v>
      </c>
      <c r="AU3202" s="194">
        <v>0</v>
      </c>
      <c r="AV3202" s="194">
        <v>0</v>
      </c>
      <c r="AW3202" s="194">
        <v>0</v>
      </c>
      <c r="AX3202" s="194" t="s">
        <v>638</v>
      </c>
    </row>
    <row r="3203" spans="14:50" ht="16.5" thickBot="1" x14ac:dyDescent="0.3">
      <c r="N3203" s="200" t="s">
        <v>194</v>
      </c>
      <c r="O3203" s="199" t="s">
        <v>360</v>
      </c>
      <c r="P3203" s="197" t="s">
        <v>630</v>
      </c>
      <c r="Q3203" s="199" t="s">
        <v>313</v>
      </c>
      <c r="R3203" s="199" t="s">
        <v>52</v>
      </c>
      <c r="S3203" s="195">
        <v>3.150452802626974E-2</v>
      </c>
      <c r="T3203" s="195">
        <v>0.73315958707630613</v>
      </c>
      <c r="U3203" s="195">
        <v>4.2970900990197104E-2</v>
      </c>
      <c r="V3203" s="194">
        <v>0</v>
      </c>
      <c r="W3203" s="194">
        <v>0</v>
      </c>
      <c r="X3203" s="194">
        <v>0</v>
      </c>
      <c r="Y3203" s="194" t="s">
        <v>629</v>
      </c>
      <c r="AM3203" s="200" t="s">
        <v>244</v>
      </c>
      <c r="AN3203" s="199" t="s">
        <v>354</v>
      </c>
      <c r="AO3203" s="197" t="s">
        <v>630</v>
      </c>
      <c r="AP3203" s="199" t="s">
        <v>299</v>
      </c>
      <c r="AQ3203" s="199" t="s">
        <v>52</v>
      </c>
      <c r="AR3203" s="195">
        <v>5.8895369470584917</v>
      </c>
      <c r="AS3203" s="195">
        <v>1.0382809669404509</v>
      </c>
      <c r="AT3203" s="195">
        <v>5.6723922855038502</v>
      </c>
      <c r="AU3203" s="194">
        <v>0</v>
      </c>
      <c r="AV3203" s="194">
        <v>0</v>
      </c>
      <c r="AW3203" s="194">
        <v>0</v>
      </c>
      <c r="AX3203" s="194" t="s">
        <v>638</v>
      </c>
    </row>
    <row r="3204" spans="14:50" ht="16.5" thickBot="1" x14ac:dyDescent="0.3">
      <c r="N3204" s="200" t="s">
        <v>194</v>
      </c>
      <c r="O3204" s="199" t="s">
        <v>360</v>
      </c>
      <c r="P3204" s="197" t="s">
        <v>630</v>
      </c>
      <c r="Q3204" s="199" t="s">
        <v>312</v>
      </c>
      <c r="R3204" s="199" t="s">
        <v>52</v>
      </c>
      <c r="S3204" s="195">
        <v>6.9209531422921048E-3</v>
      </c>
      <c r="T3204" s="195">
        <v>0.73315958707630624</v>
      </c>
      <c r="U3204" s="195">
        <v>9.4398999403274286E-3</v>
      </c>
      <c r="V3204" s="194">
        <v>0</v>
      </c>
      <c r="W3204" s="194">
        <v>0</v>
      </c>
      <c r="X3204" s="194">
        <v>0</v>
      </c>
      <c r="Y3204" s="194" t="s">
        <v>629</v>
      </c>
      <c r="AM3204" s="200" t="s">
        <v>244</v>
      </c>
      <c r="AN3204" s="199" t="s">
        <v>354</v>
      </c>
      <c r="AO3204" s="197" t="s">
        <v>630</v>
      </c>
      <c r="AP3204" s="199" t="s">
        <v>299</v>
      </c>
      <c r="AQ3204" s="199" t="s">
        <v>76</v>
      </c>
      <c r="AR3204" s="195">
        <v>5.8895369470584917</v>
      </c>
      <c r="AS3204" s="195">
        <v>1.0382809669404509</v>
      </c>
      <c r="AT3204" s="195">
        <v>5.6723922855038502</v>
      </c>
      <c r="AU3204" s="194">
        <v>0</v>
      </c>
      <c r="AV3204" s="194">
        <v>0</v>
      </c>
      <c r="AW3204" s="194">
        <v>0</v>
      </c>
      <c r="AX3204" s="194" t="s">
        <v>638</v>
      </c>
    </row>
    <row r="3205" spans="14:50" ht="16.5" thickBot="1" x14ac:dyDescent="0.3">
      <c r="N3205" s="200" t="s">
        <v>194</v>
      </c>
      <c r="O3205" s="199" t="s">
        <v>352</v>
      </c>
      <c r="P3205" s="197" t="s">
        <v>630</v>
      </c>
      <c r="Q3205" s="199" t="s">
        <v>323</v>
      </c>
      <c r="R3205" s="199" t="s">
        <v>55</v>
      </c>
      <c r="S3205" s="195">
        <v>0.12298394707212386</v>
      </c>
      <c r="T3205" s="195">
        <v>0.64272855596128342</v>
      </c>
      <c r="U3205" s="195">
        <v>0.19134663604324459</v>
      </c>
      <c r="V3205" s="194">
        <v>0</v>
      </c>
      <c r="W3205" s="194">
        <v>0</v>
      </c>
      <c r="X3205" s="194">
        <v>0</v>
      </c>
      <c r="Y3205" s="194" t="s">
        <v>629</v>
      </c>
      <c r="AM3205" s="200" t="s">
        <v>244</v>
      </c>
      <c r="AN3205" s="199" t="s">
        <v>370</v>
      </c>
      <c r="AO3205" s="197" t="s">
        <v>630</v>
      </c>
      <c r="AP3205" s="199" t="s">
        <v>299</v>
      </c>
      <c r="AQ3205" s="199" t="s">
        <v>55</v>
      </c>
      <c r="AR3205" s="195">
        <v>4.5493030588521872</v>
      </c>
      <c r="AS3205" s="195">
        <v>1.0173985996884725</v>
      </c>
      <c r="AT3205" s="195">
        <v>4.4715051310717202</v>
      </c>
      <c r="AU3205" s="194">
        <v>0</v>
      </c>
      <c r="AV3205" s="194">
        <v>0</v>
      </c>
      <c r="AW3205" s="194">
        <v>0</v>
      </c>
      <c r="AX3205" s="194" t="s">
        <v>638</v>
      </c>
    </row>
    <row r="3206" spans="14:50" ht="16.5" thickBot="1" x14ac:dyDescent="0.3">
      <c r="N3206" s="200" t="s">
        <v>194</v>
      </c>
      <c r="O3206" s="199" t="s">
        <v>352</v>
      </c>
      <c r="P3206" s="197" t="s">
        <v>630</v>
      </c>
      <c r="Q3206" s="199" t="s">
        <v>322</v>
      </c>
      <c r="R3206" s="199" t="s">
        <v>55</v>
      </c>
      <c r="S3206" s="195">
        <v>0.12298394707212386</v>
      </c>
      <c r="T3206" s="195">
        <v>0.64272855596128342</v>
      </c>
      <c r="U3206" s="195">
        <v>0.19134663604324459</v>
      </c>
      <c r="V3206" s="194">
        <v>0</v>
      </c>
      <c r="W3206" s="194">
        <v>0</v>
      </c>
      <c r="X3206" s="194">
        <v>0</v>
      </c>
      <c r="Y3206" s="194" t="s">
        <v>629</v>
      </c>
      <c r="AM3206" s="200" t="s">
        <v>244</v>
      </c>
      <c r="AN3206" s="199" t="s">
        <v>370</v>
      </c>
      <c r="AO3206" s="197" t="s">
        <v>630</v>
      </c>
      <c r="AP3206" s="199" t="s">
        <v>299</v>
      </c>
      <c r="AQ3206" s="199" t="s">
        <v>52</v>
      </c>
      <c r="AR3206" s="195">
        <v>4.5493030588521872</v>
      </c>
      <c r="AS3206" s="195">
        <v>1.0173985996884725</v>
      </c>
      <c r="AT3206" s="195">
        <v>4.4715051310717202</v>
      </c>
      <c r="AU3206" s="194">
        <v>0</v>
      </c>
      <c r="AV3206" s="194">
        <v>0</v>
      </c>
      <c r="AW3206" s="194">
        <v>0</v>
      </c>
      <c r="AX3206" s="194" t="s">
        <v>638</v>
      </c>
    </row>
    <row r="3207" spans="14:50" ht="16.5" thickBot="1" x14ac:dyDescent="0.3">
      <c r="N3207" s="200" t="s">
        <v>194</v>
      </c>
      <c r="O3207" s="199" t="s">
        <v>352</v>
      </c>
      <c r="P3207" s="197" t="s">
        <v>630</v>
      </c>
      <c r="Q3207" s="199" t="s">
        <v>321</v>
      </c>
      <c r="R3207" s="199" t="s">
        <v>55</v>
      </c>
      <c r="S3207" s="195">
        <v>0.12298394707212386</v>
      </c>
      <c r="T3207" s="195">
        <v>0.64272855596128342</v>
      </c>
      <c r="U3207" s="195">
        <v>0.19134663604324459</v>
      </c>
      <c r="V3207" s="194">
        <v>0</v>
      </c>
      <c r="W3207" s="194">
        <v>0</v>
      </c>
      <c r="X3207" s="194">
        <v>0</v>
      </c>
      <c r="Y3207" s="194" t="s">
        <v>629</v>
      </c>
      <c r="AM3207" s="200" t="s">
        <v>244</v>
      </c>
      <c r="AN3207" s="199" t="s">
        <v>369</v>
      </c>
      <c r="AO3207" s="197" t="s">
        <v>630</v>
      </c>
      <c r="AP3207" s="199" t="s">
        <v>299</v>
      </c>
      <c r="AQ3207" s="199" t="s">
        <v>55</v>
      </c>
      <c r="AR3207" s="195">
        <v>7.4698393411463231</v>
      </c>
      <c r="AS3207" s="195">
        <v>0.78531592915685033</v>
      </c>
      <c r="AT3207" s="195">
        <v>9.511890773903275</v>
      </c>
      <c r="AU3207" s="194">
        <v>0</v>
      </c>
      <c r="AV3207" s="194">
        <v>0</v>
      </c>
      <c r="AW3207" s="194">
        <v>0</v>
      </c>
      <c r="AX3207" s="194" t="s">
        <v>638</v>
      </c>
    </row>
    <row r="3208" spans="14:50" ht="16.5" thickBot="1" x14ac:dyDescent="0.3">
      <c r="N3208" s="200" t="s">
        <v>194</v>
      </c>
      <c r="O3208" s="199" t="s">
        <v>352</v>
      </c>
      <c r="P3208" s="197" t="s">
        <v>630</v>
      </c>
      <c r="Q3208" s="199" t="s">
        <v>320</v>
      </c>
      <c r="R3208" s="199" t="s">
        <v>55</v>
      </c>
      <c r="S3208" s="195">
        <v>0.12298394707212386</v>
      </c>
      <c r="T3208" s="195">
        <v>0.64272855596128342</v>
      </c>
      <c r="U3208" s="195">
        <v>0.19134663604324459</v>
      </c>
      <c r="V3208" s="194">
        <v>0</v>
      </c>
      <c r="W3208" s="194">
        <v>0</v>
      </c>
      <c r="X3208" s="194">
        <v>0</v>
      </c>
      <c r="Y3208" s="194" t="s">
        <v>629</v>
      </c>
      <c r="AM3208" s="200" t="s">
        <v>244</v>
      </c>
      <c r="AN3208" s="199" t="s">
        <v>369</v>
      </c>
      <c r="AO3208" s="197" t="s">
        <v>630</v>
      </c>
      <c r="AP3208" s="199" t="s">
        <v>299</v>
      </c>
      <c r="AQ3208" s="199" t="s">
        <v>52</v>
      </c>
      <c r="AR3208" s="195">
        <v>7.4698393411463231</v>
      </c>
      <c r="AS3208" s="195">
        <v>0.78531592915685033</v>
      </c>
      <c r="AT3208" s="195">
        <v>9.511890773903275</v>
      </c>
      <c r="AU3208" s="194">
        <v>0</v>
      </c>
      <c r="AV3208" s="194">
        <v>0</v>
      </c>
      <c r="AW3208" s="194">
        <v>0</v>
      </c>
      <c r="AX3208" s="194" t="s">
        <v>638</v>
      </c>
    </row>
    <row r="3209" spans="14:50" ht="16.5" thickBot="1" x14ac:dyDescent="0.3">
      <c r="N3209" s="200" t="s">
        <v>194</v>
      </c>
      <c r="O3209" s="199" t="s">
        <v>352</v>
      </c>
      <c r="P3209" s="197" t="s">
        <v>630</v>
      </c>
      <c r="Q3209" s="199" t="s">
        <v>319</v>
      </c>
      <c r="R3209" s="199" t="s">
        <v>55</v>
      </c>
      <c r="S3209" s="195">
        <v>0.12298394707212386</v>
      </c>
      <c r="T3209" s="195">
        <v>0.64272855596128342</v>
      </c>
      <c r="U3209" s="195">
        <v>0.19134663604324459</v>
      </c>
      <c r="V3209" s="194">
        <v>0</v>
      </c>
      <c r="W3209" s="194">
        <v>0</v>
      </c>
      <c r="X3209" s="194">
        <v>0</v>
      </c>
      <c r="Y3209" s="194" t="s">
        <v>629</v>
      </c>
      <c r="AM3209" s="200" t="s">
        <v>244</v>
      </c>
      <c r="AN3209" s="199" t="s">
        <v>353</v>
      </c>
      <c r="AO3209" s="197" t="s">
        <v>630</v>
      </c>
      <c r="AP3209" s="199" t="s">
        <v>299</v>
      </c>
      <c r="AQ3209" s="199" t="s">
        <v>55</v>
      </c>
      <c r="AR3209" s="195">
        <v>119.53053400143044</v>
      </c>
      <c r="AS3209" s="195">
        <v>0.78531592915685033</v>
      </c>
      <c r="AT3209" s="195">
        <v>152.20693935211992</v>
      </c>
      <c r="AU3209" s="194">
        <v>0</v>
      </c>
      <c r="AV3209" s="194">
        <v>0</v>
      </c>
      <c r="AW3209" s="194">
        <v>0</v>
      </c>
      <c r="AX3209" s="194" t="s">
        <v>638</v>
      </c>
    </row>
    <row r="3210" spans="14:50" ht="16.5" thickBot="1" x14ac:dyDescent="0.3">
      <c r="N3210" s="200" t="s">
        <v>194</v>
      </c>
      <c r="O3210" s="199" t="s">
        <v>352</v>
      </c>
      <c r="P3210" s="197" t="s">
        <v>630</v>
      </c>
      <c r="Q3210" s="199" t="s">
        <v>318</v>
      </c>
      <c r="R3210" s="199" t="s">
        <v>55</v>
      </c>
      <c r="S3210" s="195">
        <v>0.12298394707212386</v>
      </c>
      <c r="T3210" s="195">
        <v>0.64272855596128342</v>
      </c>
      <c r="U3210" s="195">
        <v>0.19134663604324459</v>
      </c>
      <c r="V3210" s="194">
        <v>0</v>
      </c>
      <c r="W3210" s="194">
        <v>0</v>
      </c>
      <c r="X3210" s="194">
        <v>0</v>
      </c>
      <c r="Y3210" s="194" t="s">
        <v>629</v>
      </c>
      <c r="AM3210" s="200" t="s">
        <v>244</v>
      </c>
      <c r="AN3210" s="199" t="s">
        <v>353</v>
      </c>
      <c r="AO3210" s="197" t="s">
        <v>630</v>
      </c>
      <c r="AP3210" s="199" t="s">
        <v>299</v>
      </c>
      <c r="AQ3210" s="199" t="s">
        <v>52</v>
      </c>
      <c r="AR3210" s="195">
        <v>119.53053400143044</v>
      </c>
      <c r="AS3210" s="195">
        <v>0.78531592915685033</v>
      </c>
      <c r="AT3210" s="195">
        <v>152.20693935211992</v>
      </c>
      <c r="AU3210" s="194">
        <v>0</v>
      </c>
      <c r="AV3210" s="194">
        <v>0</v>
      </c>
      <c r="AW3210" s="194">
        <v>0</v>
      </c>
      <c r="AX3210" s="194" t="s">
        <v>638</v>
      </c>
    </row>
    <row r="3211" spans="14:50" ht="16.5" thickBot="1" x14ac:dyDescent="0.3">
      <c r="N3211" s="200" t="s">
        <v>194</v>
      </c>
      <c r="O3211" s="199" t="s">
        <v>352</v>
      </c>
      <c r="P3211" s="197" t="s">
        <v>630</v>
      </c>
      <c r="Q3211" s="199" t="s">
        <v>317</v>
      </c>
      <c r="R3211" s="199" t="s">
        <v>55</v>
      </c>
      <c r="S3211" s="195">
        <v>0.12667769199856396</v>
      </c>
      <c r="T3211" s="195">
        <v>0.65710540528181294</v>
      </c>
      <c r="U3211" s="195">
        <v>0.19278138785699939</v>
      </c>
      <c r="V3211" s="194">
        <v>0</v>
      </c>
      <c r="W3211" s="194">
        <v>0</v>
      </c>
      <c r="X3211" s="194">
        <v>0</v>
      </c>
      <c r="Y3211" s="194" t="s">
        <v>629</v>
      </c>
      <c r="AM3211" s="200" t="s">
        <v>244</v>
      </c>
      <c r="AN3211" s="199" t="s">
        <v>368</v>
      </c>
      <c r="AO3211" s="197" t="s">
        <v>630</v>
      </c>
      <c r="AP3211" s="199" t="s">
        <v>299</v>
      </c>
      <c r="AQ3211" s="199" t="s">
        <v>55</v>
      </c>
      <c r="AR3211" s="195">
        <v>4.5206130722693603</v>
      </c>
      <c r="AS3211" s="195">
        <v>0.74596597303131684</v>
      </c>
      <c r="AT3211" s="195">
        <v>6.0600794616667821</v>
      </c>
      <c r="AU3211" s="194">
        <v>0</v>
      </c>
      <c r="AV3211" s="194">
        <v>0</v>
      </c>
      <c r="AW3211" s="194">
        <v>0</v>
      </c>
      <c r="AX3211" s="194" t="s">
        <v>638</v>
      </c>
    </row>
    <row r="3212" spans="14:50" ht="16.5" thickBot="1" x14ac:dyDescent="0.3">
      <c r="N3212" s="200" t="s">
        <v>194</v>
      </c>
      <c r="O3212" s="199" t="s">
        <v>352</v>
      </c>
      <c r="P3212" s="197" t="s">
        <v>630</v>
      </c>
      <c r="Q3212" s="199" t="s">
        <v>74</v>
      </c>
      <c r="R3212" s="199" t="s">
        <v>55</v>
      </c>
      <c r="S3212" s="195">
        <v>0.13363318444562622</v>
      </c>
      <c r="T3212" s="195">
        <v>0.68689584441490825</v>
      </c>
      <c r="U3212" s="195">
        <v>0.1945465029846756</v>
      </c>
      <c r="V3212" s="194">
        <v>0</v>
      </c>
      <c r="W3212" s="194">
        <v>0</v>
      </c>
      <c r="X3212" s="194">
        <v>0</v>
      </c>
      <c r="Y3212" s="194" t="s">
        <v>629</v>
      </c>
      <c r="AM3212" s="200" t="s">
        <v>244</v>
      </c>
      <c r="AN3212" s="199" t="s">
        <v>368</v>
      </c>
      <c r="AO3212" s="197" t="s">
        <v>630</v>
      </c>
      <c r="AP3212" s="199" t="s">
        <v>299</v>
      </c>
      <c r="AQ3212" s="199" t="s">
        <v>52</v>
      </c>
      <c r="AR3212" s="195">
        <v>4.5206130722693603</v>
      </c>
      <c r="AS3212" s="195">
        <v>0.74596597303131684</v>
      </c>
      <c r="AT3212" s="195">
        <v>6.0600794616667821</v>
      </c>
      <c r="AU3212" s="194">
        <v>0</v>
      </c>
      <c r="AV3212" s="194">
        <v>0</v>
      </c>
      <c r="AW3212" s="194">
        <v>0</v>
      </c>
      <c r="AX3212" s="194" t="s">
        <v>638</v>
      </c>
    </row>
    <row r="3213" spans="14:50" ht="16.5" thickBot="1" x14ac:dyDescent="0.3">
      <c r="N3213" s="200" t="s">
        <v>194</v>
      </c>
      <c r="O3213" s="199" t="s">
        <v>352</v>
      </c>
      <c r="P3213" s="197" t="s">
        <v>630</v>
      </c>
      <c r="Q3213" s="199" t="s">
        <v>316</v>
      </c>
      <c r="R3213" s="199" t="s">
        <v>55</v>
      </c>
      <c r="S3213" s="195">
        <v>0.12298394707212386</v>
      </c>
      <c r="T3213" s="195">
        <v>0.64272855596128342</v>
      </c>
      <c r="U3213" s="195">
        <v>0.19134663604324459</v>
      </c>
      <c r="V3213" s="194">
        <v>0</v>
      </c>
      <c r="W3213" s="194">
        <v>0</v>
      </c>
      <c r="X3213" s="194">
        <v>0</v>
      </c>
      <c r="Y3213" s="194" t="s">
        <v>629</v>
      </c>
      <c r="AM3213" s="200" t="s">
        <v>244</v>
      </c>
      <c r="AN3213" s="199" t="s">
        <v>351</v>
      </c>
      <c r="AO3213" s="197" t="s">
        <v>630</v>
      </c>
      <c r="AP3213" s="199" t="s">
        <v>299</v>
      </c>
      <c r="AQ3213" s="199" t="s">
        <v>55</v>
      </c>
      <c r="AR3213" s="195">
        <v>30.244570918828213</v>
      </c>
      <c r="AS3213" s="195">
        <v>0.79497623225845981</v>
      </c>
      <c r="AT3213" s="195">
        <v>38.044622834705336</v>
      </c>
      <c r="AU3213" s="194">
        <v>0</v>
      </c>
      <c r="AV3213" s="194">
        <v>0</v>
      </c>
      <c r="AW3213" s="194">
        <v>0</v>
      </c>
      <c r="AX3213" s="194" t="s">
        <v>638</v>
      </c>
    </row>
    <row r="3214" spans="14:50" ht="16.5" thickBot="1" x14ac:dyDescent="0.3">
      <c r="N3214" s="200" t="s">
        <v>194</v>
      </c>
      <c r="O3214" s="199" t="s">
        <v>352</v>
      </c>
      <c r="P3214" s="197" t="s">
        <v>630</v>
      </c>
      <c r="Q3214" s="199" t="s">
        <v>315</v>
      </c>
      <c r="R3214" s="199" t="s">
        <v>55</v>
      </c>
      <c r="S3214" s="195">
        <v>0.12298394707212386</v>
      </c>
      <c r="T3214" s="195">
        <v>0.64272855596128342</v>
      </c>
      <c r="U3214" s="195">
        <v>0.19134663604324459</v>
      </c>
      <c r="V3214" s="194">
        <v>0</v>
      </c>
      <c r="W3214" s="194">
        <v>0</v>
      </c>
      <c r="X3214" s="194">
        <v>0</v>
      </c>
      <c r="Y3214" s="194" t="s">
        <v>629</v>
      </c>
      <c r="AM3214" s="200" t="s">
        <v>244</v>
      </c>
      <c r="AN3214" s="199" t="s">
        <v>351</v>
      </c>
      <c r="AO3214" s="197" t="s">
        <v>630</v>
      </c>
      <c r="AP3214" s="199" t="s">
        <v>299</v>
      </c>
      <c r="AQ3214" s="199" t="s">
        <v>52</v>
      </c>
      <c r="AR3214" s="195">
        <v>30.244570918828213</v>
      </c>
      <c r="AS3214" s="195">
        <v>0.79497623225845981</v>
      </c>
      <c r="AT3214" s="195">
        <v>38.044622834705336</v>
      </c>
      <c r="AU3214" s="194">
        <v>0</v>
      </c>
      <c r="AV3214" s="194">
        <v>0</v>
      </c>
      <c r="AW3214" s="194">
        <v>0</v>
      </c>
      <c r="AX3214" s="194" t="s">
        <v>638</v>
      </c>
    </row>
    <row r="3215" spans="14:50" ht="16.5" thickBot="1" x14ac:dyDescent="0.3">
      <c r="N3215" s="200" t="s">
        <v>194</v>
      </c>
      <c r="O3215" s="199" t="s">
        <v>352</v>
      </c>
      <c r="P3215" s="197" t="s">
        <v>630</v>
      </c>
      <c r="Q3215" s="199" t="s">
        <v>314</v>
      </c>
      <c r="R3215" s="199" t="s">
        <v>55</v>
      </c>
      <c r="S3215" s="195">
        <v>0.12298394707212386</v>
      </c>
      <c r="T3215" s="195">
        <v>0.64272855596128342</v>
      </c>
      <c r="U3215" s="195">
        <v>0.19134663604324459</v>
      </c>
      <c r="V3215" s="194">
        <v>0</v>
      </c>
      <c r="W3215" s="194">
        <v>0</v>
      </c>
      <c r="X3215" s="194">
        <v>0</v>
      </c>
      <c r="Y3215" s="194" t="s">
        <v>629</v>
      </c>
      <c r="AM3215" s="200" t="s">
        <v>244</v>
      </c>
      <c r="AN3215" s="199" t="s">
        <v>349</v>
      </c>
      <c r="AO3215" s="197" t="s">
        <v>630</v>
      </c>
      <c r="AP3215" s="199" t="s">
        <v>299</v>
      </c>
      <c r="AQ3215" s="199" t="s">
        <v>55</v>
      </c>
      <c r="AR3215" s="195">
        <v>11.662113724756649</v>
      </c>
      <c r="AS3215" s="195">
        <v>0.79497623225845981</v>
      </c>
      <c r="AT3215" s="195">
        <v>14.669764014988948</v>
      </c>
      <c r="AU3215" s="194">
        <v>0</v>
      </c>
      <c r="AV3215" s="194">
        <v>0</v>
      </c>
      <c r="AW3215" s="194">
        <v>0</v>
      </c>
      <c r="AX3215" s="194" t="s">
        <v>638</v>
      </c>
    </row>
    <row r="3216" spans="14:50" ht="16.5" thickBot="1" x14ac:dyDescent="0.3">
      <c r="N3216" s="200" t="s">
        <v>194</v>
      </c>
      <c r="O3216" s="199" t="s">
        <v>352</v>
      </c>
      <c r="P3216" s="197" t="s">
        <v>630</v>
      </c>
      <c r="Q3216" s="199" t="s">
        <v>313</v>
      </c>
      <c r="R3216" s="199" t="s">
        <v>55</v>
      </c>
      <c r="S3216" s="195">
        <v>0.12298394707212386</v>
      </c>
      <c r="T3216" s="195">
        <v>0.64272855596128342</v>
      </c>
      <c r="U3216" s="195">
        <v>0.19134663604324459</v>
      </c>
      <c r="V3216" s="194">
        <v>0</v>
      </c>
      <c r="W3216" s="194">
        <v>0</v>
      </c>
      <c r="X3216" s="194">
        <v>0</v>
      </c>
      <c r="Y3216" s="194" t="s">
        <v>629</v>
      </c>
      <c r="AM3216" s="200" t="s">
        <v>244</v>
      </c>
      <c r="AN3216" s="199" t="s">
        <v>349</v>
      </c>
      <c r="AO3216" s="197" t="s">
        <v>630</v>
      </c>
      <c r="AP3216" s="199" t="s">
        <v>299</v>
      </c>
      <c r="AQ3216" s="199" t="s">
        <v>52</v>
      </c>
      <c r="AR3216" s="195">
        <v>11.662113724756649</v>
      </c>
      <c r="AS3216" s="195">
        <v>0.79497623225845981</v>
      </c>
      <c r="AT3216" s="195">
        <v>14.669764014988948</v>
      </c>
      <c r="AU3216" s="194">
        <v>0</v>
      </c>
      <c r="AV3216" s="194">
        <v>0</v>
      </c>
      <c r="AW3216" s="194">
        <v>0</v>
      </c>
      <c r="AX3216" s="194" t="s">
        <v>638</v>
      </c>
    </row>
    <row r="3217" spans="14:50" ht="16.5" thickBot="1" x14ac:dyDescent="0.3">
      <c r="N3217" s="200" t="s">
        <v>194</v>
      </c>
      <c r="O3217" s="199" t="s">
        <v>352</v>
      </c>
      <c r="P3217" s="197" t="s">
        <v>630</v>
      </c>
      <c r="Q3217" s="199" t="s">
        <v>312</v>
      </c>
      <c r="R3217" s="199" t="s">
        <v>55</v>
      </c>
      <c r="S3217" s="195">
        <v>0.13363318444562622</v>
      </c>
      <c r="T3217" s="195">
        <v>0.68689584441490825</v>
      </c>
      <c r="U3217" s="195">
        <v>0.1945465029846756</v>
      </c>
      <c r="V3217" s="194">
        <v>0</v>
      </c>
      <c r="W3217" s="194">
        <v>0</v>
      </c>
      <c r="X3217" s="194">
        <v>0</v>
      </c>
      <c r="Y3217" s="194" t="s">
        <v>629</v>
      </c>
      <c r="AM3217" s="200" t="s">
        <v>244</v>
      </c>
      <c r="AN3217" s="199" t="s">
        <v>310</v>
      </c>
      <c r="AO3217" s="197" t="s">
        <v>630</v>
      </c>
      <c r="AP3217" s="199" t="s">
        <v>299</v>
      </c>
      <c r="AQ3217" s="199" t="s">
        <v>55</v>
      </c>
      <c r="AR3217" s="195">
        <v>0.82289337909787852</v>
      </c>
      <c r="AS3217" s="195">
        <v>0.75637909343748644</v>
      </c>
      <c r="AT3217" s="195">
        <v>1.0879377632690868</v>
      </c>
      <c r="AU3217" s="194">
        <v>0</v>
      </c>
      <c r="AV3217" s="194">
        <v>0</v>
      </c>
      <c r="AW3217" s="194">
        <v>0</v>
      </c>
      <c r="AX3217" s="194" t="s">
        <v>639</v>
      </c>
    </row>
    <row r="3218" spans="14:50" ht="16.5" thickBot="1" x14ac:dyDescent="0.3">
      <c r="N3218" s="200" t="s">
        <v>194</v>
      </c>
      <c r="O3218" s="199" t="s">
        <v>352</v>
      </c>
      <c r="P3218" s="197" t="s">
        <v>630</v>
      </c>
      <c r="Q3218" s="199" t="s">
        <v>323</v>
      </c>
      <c r="R3218" s="199" t="s">
        <v>52</v>
      </c>
      <c r="S3218" s="195">
        <v>7.3790368243274312E-2</v>
      </c>
      <c r="T3218" s="195">
        <v>0.64272855596128342</v>
      </c>
      <c r="U3218" s="195">
        <v>0.11480798162594674</v>
      </c>
      <c r="V3218" s="194">
        <v>0</v>
      </c>
      <c r="W3218" s="194">
        <v>0</v>
      </c>
      <c r="X3218" s="194">
        <v>0</v>
      </c>
      <c r="Y3218" s="194" t="s">
        <v>629</v>
      </c>
      <c r="AM3218" s="200" t="s">
        <v>244</v>
      </c>
      <c r="AN3218" s="199" t="s">
        <v>310</v>
      </c>
      <c r="AO3218" s="197" t="s">
        <v>630</v>
      </c>
      <c r="AP3218" s="199" t="s">
        <v>299</v>
      </c>
      <c r="AQ3218" s="199" t="s">
        <v>52</v>
      </c>
      <c r="AR3218" s="195">
        <v>0.82289337909787852</v>
      </c>
      <c r="AS3218" s="195">
        <v>0.75637909343748644</v>
      </c>
      <c r="AT3218" s="195">
        <v>1.0879377632690868</v>
      </c>
      <c r="AU3218" s="194">
        <v>0</v>
      </c>
      <c r="AV3218" s="194">
        <v>0</v>
      </c>
      <c r="AW3218" s="194">
        <v>0</v>
      </c>
      <c r="AX3218" s="194" t="s">
        <v>639</v>
      </c>
    </row>
    <row r="3219" spans="14:50" ht="16.5" thickBot="1" x14ac:dyDescent="0.3">
      <c r="N3219" s="200" t="s">
        <v>194</v>
      </c>
      <c r="O3219" s="199" t="s">
        <v>352</v>
      </c>
      <c r="P3219" s="197" t="s">
        <v>630</v>
      </c>
      <c r="Q3219" s="199" t="s">
        <v>322</v>
      </c>
      <c r="R3219" s="199" t="s">
        <v>52</v>
      </c>
      <c r="S3219" s="195">
        <v>7.3790368243274312E-2</v>
      </c>
      <c r="T3219" s="195">
        <v>0.64272855596128342</v>
      </c>
      <c r="U3219" s="195">
        <v>0.11480798162594674</v>
      </c>
      <c r="V3219" s="194">
        <v>0</v>
      </c>
      <c r="W3219" s="194">
        <v>0</v>
      </c>
      <c r="X3219" s="194">
        <v>0</v>
      </c>
      <c r="Y3219" s="194" t="s">
        <v>629</v>
      </c>
      <c r="AM3219" s="200" t="s">
        <v>244</v>
      </c>
      <c r="AN3219" s="199" t="s">
        <v>348</v>
      </c>
      <c r="AO3219" s="197" t="s">
        <v>630</v>
      </c>
      <c r="AP3219" s="199" t="s">
        <v>299</v>
      </c>
      <c r="AQ3219" s="199" t="s">
        <v>55</v>
      </c>
      <c r="AR3219" s="195">
        <v>11.662113724756649</v>
      </c>
      <c r="AS3219" s="195">
        <v>0.79497623225845981</v>
      </c>
      <c r="AT3219" s="195">
        <v>14.669764014988948</v>
      </c>
      <c r="AU3219" s="194">
        <v>0</v>
      </c>
      <c r="AV3219" s="194">
        <v>0</v>
      </c>
      <c r="AW3219" s="194">
        <v>0</v>
      </c>
      <c r="AX3219" s="194" t="s">
        <v>638</v>
      </c>
    </row>
    <row r="3220" spans="14:50" ht="16.5" thickBot="1" x14ac:dyDescent="0.3">
      <c r="N3220" s="200" t="s">
        <v>194</v>
      </c>
      <c r="O3220" s="199" t="s">
        <v>352</v>
      </c>
      <c r="P3220" s="197" t="s">
        <v>630</v>
      </c>
      <c r="Q3220" s="199" t="s">
        <v>321</v>
      </c>
      <c r="R3220" s="199" t="s">
        <v>52</v>
      </c>
      <c r="S3220" s="195">
        <v>7.3790368243274312E-2</v>
      </c>
      <c r="T3220" s="195">
        <v>0.64272855596128342</v>
      </c>
      <c r="U3220" s="195">
        <v>0.11480798162594674</v>
      </c>
      <c r="V3220" s="194">
        <v>0</v>
      </c>
      <c r="W3220" s="194">
        <v>0</v>
      </c>
      <c r="X3220" s="194">
        <v>0</v>
      </c>
      <c r="Y3220" s="194" t="s">
        <v>629</v>
      </c>
      <c r="AM3220" s="200" t="s">
        <v>244</v>
      </c>
      <c r="AN3220" s="199" t="s">
        <v>348</v>
      </c>
      <c r="AO3220" s="197" t="s">
        <v>630</v>
      </c>
      <c r="AP3220" s="199" t="s">
        <v>299</v>
      </c>
      <c r="AQ3220" s="199" t="s">
        <v>52</v>
      </c>
      <c r="AR3220" s="195">
        <v>11.662113724756649</v>
      </c>
      <c r="AS3220" s="195">
        <v>0.79497623225845981</v>
      </c>
      <c r="AT3220" s="195">
        <v>14.669764014988948</v>
      </c>
      <c r="AU3220" s="194">
        <v>0</v>
      </c>
      <c r="AV3220" s="194">
        <v>0</v>
      </c>
      <c r="AW3220" s="194">
        <v>0</v>
      </c>
      <c r="AX3220" s="194" t="s">
        <v>638</v>
      </c>
    </row>
    <row r="3221" spans="14:50" ht="16.5" thickBot="1" x14ac:dyDescent="0.3">
      <c r="N3221" s="200" t="s">
        <v>194</v>
      </c>
      <c r="O3221" s="199" t="s">
        <v>352</v>
      </c>
      <c r="P3221" s="197" t="s">
        <v>630</v>
      </c>
      <c r="Q3221" s="199" t="s">
        <v>320</v>
      </c>
      <c r="R3221" s="199" t="s">
        <v>52</v>
      </c>
      <c r="S3221" s="195">
        <v>7.3790368243274312E-2</v>
      </c>
      <c r="T3221" s="195">
        <v>0.64272855596128342</v>
      </c>
      <c r="U3221" s="195">
        <v>0.11480798162594674</v>
      </c>
      <c r="V3221" s="194">
        <v>0</v>
      </c>
      <c r="W3221" s="194">
        <v>0</v>
      </c>
      <c r="X3221" s="194">
        <v>0</v>
      </c>
      <c r="Y3221" s="194" t="s">
        <v>629</v>
      </c>
      <c r="AM3221" s="200" t="s">
        <v>244</v>
      </c>
      <c r="AN3221" s="199" t="s">
        <v>308</v>
      </c>
      <c r="AO3221" s="197" t="s">
        <v>630</v>
      </c>
      <c r="AP3221" s="199" t="s">
        <v>299</v>
      </c>
      <c r="AQ3221" s="199" t="s">
        <v>55</v>
      </c>
      <c r="AR3221" s="195">
        <v>0.84643321098061697</v>
      </c>
      <c r="AS3221" s="195">
        <v>0.79135636373274809</v>
      </c>
      <c r="AT3221" s="195">
        <v>1.0695980341752442</v>
      </c>
      <c r="AU3221" s="194">
        <v>0</v>
      </c>
      <c r="AV3221" s="194">
        <v>0</v>
      </c>
      <c r="AW3221" s="194">
        <v>0</v>
      </c>
      <c r="AX3221" s="194" t="s">
        <v>639</v>
      </c>
    </row>
    <row r="3222" spans="14:50" ht="16.5" thickBot="1" x14ac:dyDescent="0.3">
      <c r="N3222" s="200" t="s">
        <v>194</v>
      </c>
      <c r="O3222" s="199" t="s">
        <v>352</v>
      </c>
      <c r="P3222" s="197" t="s">
        <v>630</v>
      </c>
      <c r="Q3222" s="199" t="s">
        <v>319</v>
      </c>
      <c r="R3222" s="199" t="s">
        <v>52</v>
      </c>
      <c r="S3222" s="195">
        <v>7.3790368243274312E-2</v>
      </c>
      <c r="T3222" s="195">
        <v>0.64272855596128342</v>
      </c>
      <c r="U3222" s="195">
        <v>0.11480798162594674</v>
      </c>
      <c r="V3222" s="194">
        <v>0</v>
      </c>
      <c r="W3222" s="194">
        <v>0</v>
      </c>
      <c r="X3222" s="194">
        <v>0</v>
      </c>
      <c r="Y3222" s="194" t="s">
        <v>629</v>
      </c>
      <c r="AM3222" s="200" t="s">
        <v>244</v>
      </c>
      <c r="AN3222" s="199" t="s">
        <v>308</v>
      </c>
      <c r="AO3222" s="197" t="s">
        <v>630</v>
      </c>
      <c r="AP3222" s="199" t="s">
        <v>299</v>
      </c>
      <c r="AQ3222" s="199" t="s">
        <v>52</v>
      </c>
      <c r="AR3222" s="195">
        <v>0.84643321098061697</v>
      </c>
      <c r="AS3222" s="195">
        <v>0.79135636373274809</v>
      </c>
      <c r="AT3222" s="195">
        <v>1.0695980341752442</v>
      </c>
      <c r="AU3222" s="194">
        <v>0</v>
      </c>
      <c r="AV3222" s="194">
        <v>0</v>
      </c>
      <c r="AW3222" s="194">
        <v>0</v>
      </c>
      <c r="AX3222" s="194" t="s">
        <v>639</v>
      </c>
    </row>
    <row r="3223" spans="14:50" ht="16.5" thickBot="1" x14ac:dyDescent="0.3">
      <c r="N3223" s="200" t="s">
        <v>194</v>
      </c>
      <c r="O3223" s="199" t="s">
        <v>352</v>
      </c>
      <c r="P3223" s="197" t="s">
        <v>630</v>
      </c>
      <c r="Q3223" s="199" t="s">
        <v>318</v>
      </c>
      <c r="R3223" s="199" t="s">
        <v>52</v>
      </c>
      <c r="S3223" s="195">
        <v>7.3790368243274312E-2</v>
      </c>
      <c r="T3223" s="195">
        <v>0.64272855596128342</v>
      </c>
      <c r="U3223" s="195">
        <v>0.11480798162594674</v>
      </c>
      <c r="V3223" s="194">
        <v>0</v>
      </c>
      <c r="W3223" s="194">
        <v>0</v>
      </c>
      <c r="X3223" s="194">
        <v>0</v>
      </c>
      <c r="Y3223" s="194" t="s">
        <v>629</v>
      </c>
      <c r="AM3223" s="200" t="s">
        <v>244</v>
      </c>
      <c r="AN3223" s="199" t="s">
        <v>309</v>
      </c>
      <c r="AO3223" s="197" t="s">
        <v>630</v>
      </c>
      <c r="AP3223" s="199" t="s">
        <v>299</v>
      </c>
      <c r="AQ3223" s="199" t="s">
        <v>55</v>
      </c>
      <c r="AR3223" s="195">
        <v>0.79278420205537636</v>
      </c>
      <c r="AS3223" s="195">
        <v>0.73510970873513748</v>
      </c>
      <c r="AT3223" s="195">
        <v>1.0784569876236245</v>
      </c>
      <c r="AU3223" s="194">
        <v>0</v>
      </c>
      <c r="AV3223" s="194">
        <v>0</v>
      </c>
      <c r="AW3223" s="194">
        <v>0</v>
      </c>
      <c r="AX3223" s="194" t="s">
        <v>639</v>
      </c>
    </row>
    <row r="3224" spans="14:50" ht="16.5" thickBot="1" x14ac:dyDescent="0.3">
      <c r="N3224" s="200" t="s">
        <v>194</v>
      </c>
      <c r="O3224" s="199" t="s">
        <v>352</v>
      </c>
      <c r="P3224" s="197" t="s">
        <v>630</v>
      </c>
      <c r="Q3224" s="199" t="s">
        <v>317</v>
      </c>
      <c r="R3224" s="199" t="s">
        <v>52</v>
      </c>
      <c r="S3224" s="195">
        <v>7.6006615199138386E-2</v>
      </c>
      <c r="T3224" s="195">
        <v>0.65710540528181294</v>
      </c>
      <c r="U3224" s="195">
        <v>0.11566883271419964</v>
      </c>
      <c r="V3224" s="194">
        <v>0</v>
      </c>
      <c r="W3224" s="194">
        <v>0</v>
      </c>
      <c r="X3224" s="194">
        <v>0</v>
      </c>
      <c r="Y3224" s="194" t="s">
        <v>629</v>
      </c>
      <c r="AM3224" s="200" t="s">
        <v>244</v>
      </c>
      <c r="AN3224" s="199" t="s">
        <v>309</v>
      </c>
      <c r="AO3224" s="197" t="s">
        <v>630</v>
      </c>
      <c r="AP3224" s="199" t="s">
        <v>299</v>
      </c>
      <c r="AQ3224" s="199" t="s">
        <v>52</v>
      </c>
      <c r="AR3224" s="195">
        <v>0.79278420205537636</v>
      </c>
      <c r="AS3224" s="195">
        <v>0.73510970873513748</v>
      </c>
      <c r="AT3224" s="195">
        <v>1.0784569876236245</v>
      </c>
      <c r="AU3224" s="194">
        <v>0</v>
      </c>
      <c r="AV3224" s="194">
        <v>0</v>
      </c>
      <c r="AW3224" s="194">
        <v>0</v>
      </c>
      <c r="AX3224" s="194" t="s">
        <v>639</v>
      </c>
    </row>
    <row r="3225" spans="14:50" ht="16.5" thickBot="1" x14ac:dyDescent="0.3">
      <c r="N3225" s="200" t="s">
        <v>194</v>
      </c>
      <c r="O3225" s="199" t="s">
        <v>352</v>
      </c>
      <c r="P3225" s="197" t="s">
        <v>630</v>
      </c>
      <c r="Q3225" s="199" t="s">
        <v>74</v>
      </c>
      <c r="R3225" s="199" t="s">
        <v>52</v>
      </c>
      <c r="S3225" s="195">
        <v>8.0179910667375717E-2</v>
      </c>
      <c r="T3225" s="195">
        <v>0.68689584441490814</v>
      </c>
      <c r="U3225" s="195">
        <v>0.11672790179080536</v>
      </c>
      <c r="V3225" s="194">
        <v>0</v>
      </c>
      <c r="W3225" s="194">
        <v>0</v>
      </c>
      <c r="X3225" s="194">
        <v>0</v>
      </c>
      <c r="Y3225" s="194" t="s">
        <v>629</v>
      </c>
      <c r="AM3225" s="200" t="s">
        <v>244</v>
      </c>
      <c r="AN3225" s="199" t="s">
        <v>307</v>
      </c>
      <c r="AO3225" s="197" t="s">
        <v>630</v>
      </c>
      <c r="AP3225" s="199" t="s">
        <v>299</v>
      </c>
      <c r="AQ3225" s="199" t="s">
        <v>55</v>
      </c>
      <c r="AR3225" s="195">
        <v>0.82999295350726698</v>
      </c>
      <c r="AS3225" s="195">
        <v>0.79135636373274809</v>
      </c>
      <c r="AT3225" s="195">
        <v>1.0488232502387091</v>
      </c>
      <c r="AU3225" s="194">
        <v>0</v>
      </c>
      <c r="AV3225" s="194">
        <v>0</v>
      </c>
      <c r="AW3225" s="194">
        <v>0</v>
      </c>
      <c r="AX3225" s="194" t="s">
        <v>639</v>
      </c>
    </row>
    <row r="3226" spans="14:50" ht="16.5" thickBot="1" x14ac:dyDescent="0.3">
      <c r="N3226" s="200" t="s">
        <v>194</v>
      </c>
      <c r="O3226" s="199" t="s">
        <v>352</v>
      </c>
      <c r="P3226" s="197" t="s">
        <v>630</v>
      </c>
      <c r="Q3226" s="199" t="s">
        <v>316</v>
      </c>
      <c r="R3226" s="199" t="s">
        <v>52</v>
      </c>
      <c r="S3226" s="195">
        <v>7.3790368243274312E-2</v>
      </c>
      <c r="T3226" s="195">
        <v>0.64272855596128342</v>
      </c>
      <c r="U3226" s="195">
        <v>0.11480798162594674</v>
      </c>
      <c r="V3226" s="194">
        <v>0</v>
      </c>
      <c r="W3226" s="194">
        <v>0</v>
      </c>
      <c r="X3226" s="194">
        <v>0</v>
      </c>
      <c r="Y3226" s="194" t="s">
        <v>629</v>
      </c>
      <c r="AM3226" s="200" t="s">
        <v>244</v>
      </c>
      <c r="AN3226" s="199" t="s">
        <v>307</v>
      </c>
      <c r="AO3226" s="197" t="s">
        <v>630</v>
      </c>
      <c r="AP3226" s="199" t="s">
        <v>299</v>
      </c>
      <c r="AQ3226" s="199" t="s">
        <v>52</v>
      </c>
      <c r="AR3226" s="195">
        <v>0.82999295350726698</v>
      </c>
      <c r="AS3226" s="195">
        <v>0.79135636373274809</v>
      </c>
      <c r="AT3226" s="195">
        <v>1.0488232502387091</v>
      </c>
      <c r="AU3226" s="194">
        <v>0</v>
      </c>
      <c r="AV3226" s="194">
        <v>0</v>
      </c>
      <c r="AW3226" s="194">
        <v>0</v>
      </c>
      <c r="AX3226" s="194" t="s">
        <v>639</v>
      </c>
    </row>
    <row r="3227" spans="14:50" ht="16.5" thickBot="1" x14ac:dyDescent="0.3">
      <c r="N3227" s="200" t="s">
        <v>194</v>
      </c>
      <c r="O3227" s="199" t="s">
        <v>352</v>
      </c>
      <c r="P3227" s="197" t="s">
        <v>630</v>
      </c>
      <c r="Q3227" s="199" t="s">
        <v>315</v>
      </c>
      <c r="R3227" s="199" t="s">
        <v>52</v>
      </c>
      <c r="S3227" s="195">
        <v>7.3790368243274312E-2</v>
      </c>
      <c r="T3227" s="195">
        <v>0.64272855596128342</v>
      </c>
      <c r="U3227" s="195">
        <v>0.11480798162594674</v>
      </c>
      <c r="V3227" s="194">
        <v>0</v>
      </c>
      <c r="W3227" s="194">
        <v>0</v>
      </c>
      <c r="X3227" s="194">
        <v>0</v>
      </c>
      <c r="Y3227" s="194" t="s">
        <v>629</v>
      </c>
      <c r="AM3227" s="200" t="s">
        <v>244</v>
      </c>
      <c r="AN3227" s="199" t="s">
        <v>306</v>
      </c>
      <c r="AO3227" s="197" t="s">
        <v>630</v>
      </c>
      <c r="AP3227" s="199" t="s">
        <v>299</v>
      </c>
      <c r="AQ3227" s="199" t="s">
        <v>55</v>
      </c>
      <c r="AR3227" s="195">
        <v>0.76729731304208548</v>
      </c>
      <c r="AS3227" s="195">
        <v>0.77098739666927074</v>
      </c>
      <c r="AT3227" s="195">
        <v>0.99521382107784551</v>
      </c>
      <c r="AU3227" s="194">
        <v>0</v>
      </c>
      <c r="AV3227" s="194">
        <v>0</v>
      </c>
      <c r="AW3227" s="194">
        <v>0</v>
      </c>
      <c r="AX3227" s="194" t="s">
        <v>639</v>
      </c>
    </row>
    <row r="3228" spans="14:50" ht="16.5" thickBot="1" x14ac:dyDescent="0.3">
      <c r="N3228" s="200" t="s">
        <v>194</v>
      </c>
      <c r="O3228" s="199" t="s">
        <v>352</v>
      </c>
      <c r="P3228" s="197" t="s">
        <v>630</v>
      </c>
      <c r="Q3228" s="199" t="s">
        <v>314</v>
      </c>
      <c r="R3228" s="199" t="s">
        <v>52</v>
      </c>
      <c r="S3228" s="195">
        <v>7.3790368243274312E-2</v>
      </c>
      <c r="T3228" s="195">
        <v>0.64272855596128342</v>
      </c>
      <c r="U3228" s="195">
        <v>0.11480798162594674</v>
      </c>
      <c r="V3228" s="194">
        <v>0</v>
      </c>
      <c r="W3228" s="194">
        <v>0</v>
      </c>
      <c r="X3228" s="194">
        <v>0</v>
      </c>
      <c r="Y3228" s="194" t="s">
        <v>629</v>
      </c>
      <c r="AM3228" s="200" t="s">
        <v>244</v>
      </c>
      <c r="AN3228" s="199" t="s">
        <v>306</v>
      </c>
      <c r="AO3228" s="197" t="s">
        <v>630</v>
      </c>
      <c r="AP3228" s="199" t="s">
        <v>299</v>
      </c>
      <c r="AQ3228" s="199" t="s">
        <v>52</v>
      </c>
      <c r="AR3228" s="195">
        <v>0.76729731304208548</v>
      </c>
      <c r="AS3228" s="195">
        <v>0.77098739666927074</v>
      </c>
      <c r="AT3228" s="195">
        <v>0.99521382107784551</v>
      </c>
      <c r="AU3228" s="194">
        <v>0</v>
      </c>
      <c r="AV3228" s="194">
        <v>0</v>
      </c>
      <c r="AW3228" s="194">
        <v>0</v>
      </c>
      <c r="AX3228" s="194" t="s">
        <v>639</v>
      </c>
    </row>
    <row r="3229" spans="14:50" ht="16.5" thickBot="1" x14ac:dyDescent="0.3">
      <c r="N3229" s="200" t="s">
        <v>194</v>
      </c>
      <c r="O3229" s="199" t="s">
        <v>352</v>
      </c>
      <c r="P3229" s="197" t="s">
        <v>630</v>
      </c>
      <c r="Q3229" s="199" t="s">
        <v>313</v>
      </c>
      <c r="R3229" s="199" t="s">
        <v>52</v>
      </c>
      <c r="S3229" s="195">
        <v>7.3790368243274312E-2</v>
      </c>
      <c r="T3229" s="195">
        <v>0.64272855596128342</v>
      </c>
      <c r="U3229" s="195">
        <v>0.11480798162594674</v>
      </c>
      <c r="V3229" s="194">
        <v>0</v>
      </c>
      <c r="W3229" s="194">
        <v>0</v>
      </c>
      <c r="X3229" s="194">
        <v>0</v>
      </c>
      <c r="Y3229" s="194" t="s">
        <v>629</v>
      </c>
      <c r="AM3229" s="200" t="s">
        <v>244</v>
      </c>
      <c r="AN3229" s="199" t="s">
        <v>346</v>
      </c>
      <c r="AO3229" s="197" t="s">
        <v>630</v>
      </c>
      <c r="AP3229" s="199" t="s">
        <v>299</v>
      </c>
      <c r="AQ3229" s="199" t="s">
        <v>55</v>
      </c>
      <c r="AR3229" s="195">
        <v>12.299389513344789</v>
      </c>
      <c r="AS3229" s="195">
        <v>0.73341003169451879</v>
      </c>
      <c r="AT3229" s="195">
        <v>16.770140824127356</v>
      </c>
      <c r="AU3229" s="194">
        <v>0</v>
      </c>
      <c r="AV3229" s="194">
        <v>0</v>
      </c>
      <c r="AW3229" s="194">
        <v>0</v>
      </c>
      <c r="AX3229" s="194" t="s">
        <v>638</v>
      </c>
    </row>
    <row r="3230" spans="14:50" ht="16.5" thickBot="1" x14ac:dyDescent="0.3">
      <c r="N3230" s="200" t="s">
        <v>194</v>
      </c>
      <c r="O3230" s="199" t="s">
        <v>352</v>
      </c>
      <c r="P3230" s="197" t="s">
        <v>630</v>
      </c>
      <c r="Q3230" s="199" t="s">
        <v>312</v>
      </c>
      <c r="R3230" s="199" t="s">
        <v>52</v>
      </c>
      <c r="S3230" s="195">
        <v>8.0179910667375717E-2</v>
      </c>
      <c r="T3230" s="195">
        <v>0.68689584441490814</v>
      </c>
      <c r="U3230" s="195">
        <v>0.11672790179080536</v>
      </c>
      <c r="V3230" s="194">
        <v>0</v>
      </c>
      <c r="W3230" s="194">
        <v>0</v>
      </c>
      <c r="X3230" s="194">
        <v>0</v>
      </c>
      <c r="Y3230" s="194" t="s">
        <v>629</v>
      </c>
      <c r="AM3230" s="200" t="s">
        <v>244</v>
      </c>
      <c r="AN3230" s="199" t="s">
        <v>346</v>
      </c>
      <c r="AO3230" s="197" t="s">
        <v>630</v>
      </c>
      <c r="AP3230" s="199" t="s">
        <v>299</v>
      </c>
      <c r="AQ3230" s="199" t="s">
        <v>52</v>
      </c>
      <c r="AR3230" s="195">
        <v>12.299389513344789</v>
      </c>
      <c r="AS3230" s="195">
        <v>0.73341003169451879</v>
      </c>
      <c r="AT3230" s="195">
        <v>16.770140824127356</v>
      </c>
      <c r="AU3230" s="194">
        <v>0</v>
      </c>
      <c r="AV3230" s="194">
        <v>0</v>
      </c>
      <c r="AW3230" s="194">
        <v>0</v>
      </c>
      <c r="AX3230" s="194" t="s">
        <v>638</v>
      </c>
    </row>
    <row r="3231" spans="14:50" ht="16.5" thickBot="1" x14ac:dyDescent="0.3">
      <c r="N3231" s="200" t="s">
        <v>194</v>
      </c>
      <c r="O3231" s="199" t="s">
        <v>345</v>
      </c>
      <c r="P3231" s="197" t="s">
        <v>630</v>
      </c>
      <c r="Q3231" s="199" t="s">
        <v>323</v>
      </c>
      <c r="R3231" s="199" t="s">
        <v>55</v>
      </c>
      <c r="S3231" s="195">
        <v>0.48608356487623194</v>
      </c>
      <c r="T3231" s="195">
        <v>0.60117448944934671</v>
      </c>
      <c r="U3231" s="195">
        <v>0.8085565395854809</v>
      </c>
      <c r="V3231" s="194">
        <v>0</v>
      </c>
      <c r="W3231" s="194">
        <v>0</v>
      </c>
      <c r="X3231" s="194">
        <v>0</v>
      </c>
      <c r="Y3231" s="194" t="s">
        <v>629</v>
      </c>
      <c r="AM3231" s="200" t="s">
        <v>244</v>
      </c>
      <c r="AN3231" s="199" t="s">
        <v>358</v>
      </c>
      <c r="AO3231" s="197" t="s">
        <v>630</v>
      </c>
      <c r="AP3231" s="199" t="s">
        <v>298</v>
      </c>
      <c r="AQ3231" s="199" t="s">
        <v>55</v>
      </c>
      <c r="AR3231" s="195">
        <v>13.835035091540432</v>
      </c>
      <c r="AS3231" s="195">
        <v>0.7778955382862297</v>
      </c>
      <c r="AT3231" s="195">
        <v>17.785209466582359</v>
      </c>
      <c r="AU3231" s="194">
        <v>0</v>
      </c>
      <c r="AV3231" s="194">
        <v>0</v>
      </c>
      <c r="AW3231" s="194">
        <v>0</v>
      </c>
      <c r="AX3231" s="194" t="s">
        <v>638</v>
      </c>
    </row>
    <row r="3232" spans="14:50" ht="16.5" thickBot="1" x14ac:dyDescent="0.3">
      <c r="N3232" s="200" t="s">
        <v>194</v>
      </c>
      <c r="O3232" s="199" t="s">
        <v>345</v>
      </c>
      <c r="P3232" s="197" t="s">
        <v>630</v>
      </c>
      <c r="Q3232" s="199" t="s">
        <v>322</v>
      </c>
      <c r="R3232" s="199" t="s">
        <v>55</v>
      </c>
      <c r="S3232" s="195">
        <v>0.74501264046398852</v>
      </c>
      <c r="T3232" s="195">
        <v>0.60117448944934682</v>
      </c>
      <c r="U3232" s="195">
        <v>1.2392619007276775</v>
      </c>
      <c r="V3232" s="194">
        <v>0</v>
      </c>
      <c r="W3232" s="194">
        <v>0</v>
      </c>
      <c r="X3232" s="194">
        <v>0</v>
      </c>
      <c r="Y3232" s="194" t="s">
        <v>629</v>
      </c>
      <c r="AM3232" s="200" t="s">
        <v>244</v>
      </c>
      <c r="AN3232" s="199" t="s">
        <v>358</v>
      </c>
      <c r="AO3232" s="197" t="s">
        <v>630</v>
      </c>
      <c r="AP3232" s="199" t="s">
        <v>298</v>
      </c>
      <c r="AQ3232" s="199" t="s">
        <v>52</v>
      </c>
      <c r="AR3232" s="195">
        <v>13.835035091540432</v>
      </c>
      <c r="AS3232" s="195">
        <v>0.7778955382862297</v>
      </c>
      <c r="AT3232" s="195">
        <v>17.785209466582359</v>
      </c>
      <c r="AU3232" s="194">
        <v>0</v>
      </c>
      <c r="AV3232" s="194">
        <v>0</v>
      </c>
      <c r="AW3232" s="194">
        <v>0</v>
      </c>
      <c r="AX3232" s="194" t="s">
        <v>638</v>
      </c>
    </row>
    <row r="3233" spans="14:50" ht="16.5" thickBot="1" x14ac:dyDescent="0.3">
      <c r="N3233" s="200" t="s">
        <v>194</v>
      </c>
      <c r="O3233" s="199" t="s">
        <v>345</v>
      </c>
      <c r="P3233" s="197" t="s">
        <v>630</v>
      </c>
      <c r="Q3233" s="199" t="s">
        <v>321</v>
      </c>
      <c r="R3233" s="199" t="s">
        <v>55</v>
      </c>
      <c r="S3233" s="195">
        <v>0.94579201247282496</v>
      </c>
      <c r="T3233" s="195">
        <v>0.60609673546171106</v>
      </c>
      <c r="U3233" s="195">
        <v>1.5604637958532175</v>
      </c>
      <c r="V3233" s="194">
        <v>0</v>
      </c>
      <c r="W3233" s="194">
        <v>0</v>
      </c>
      <c r="X3233" s="194">
        <v>0</v>
      </c>
      <c r="Y3233" s="194" t="s">
        <v>629</v>
      </c>
      <c r="AM3233" s="200" t="s">
        <v>244</v>
      </c>
      <c r="AN3233" s="199" t="s">
        <v>356</v>
      </c>
      <c r="AO3233" s="197" t="s">
        <v>630</v>
      </c>
      <c r="AP3233" s="199" t="s">
        <v>298</v>
      </c>
      <c r="AQ3233" s="199" t="s">
        <v>55</v>
      </c>
      <c r="AR3233" s="195">
        <v>11.143384176605728</v>
      </c>
      <c r="AS3233" s="195">
        <v>0.75637909343748644</v>
      </c>
      <c r="AT3233" s="195">
        <v>14.732538581893937</v>
      </c>
      <c r="AU3233" s="194">
        <v>0</v>
      </c>
      <c r="AV3233" s="194">
        <v>0</v>
      </c>
      <c r="AW3233" s="194">
        <v>0</v>
      </c>
      <c r="AX3233" s="194" t="s">
        <v>638</v>
      </c>
    </row>
    <row r="3234" spans="14:50" ht="16.5" thickBot="1" x14ac:dyDescent="0.3">
      <c r="N3234" s="200" t="s">
        <v>194</v>
      </c>
      <c r="O3234" s="199" t="s">
        <v>345</v>
      </c>
      <c r="P3234" s="197" t="s">
        <v>630</v>
      </c>
      <c r="Q3234" s="199" t="s">
        <v>320</v>
      </c>
      <c r="R3234" s="199" t="s">
        <v>55</v>
      </c>
      <c r="S3234" s="195">
        <v>0.84980116974885089</v>
      </c>
      <c r="T3234" s="195">
        <v>0.60117448944934682</v>
      </c>
      <c r="U3234" s="195">
        <v>1.4135682479262162</v>
      </c>
      <c r="V3234" s="194">
        <v>0</v>
      </c>
      <c r="W3234" s="194">
        <v>0</v>
      </c>
      <c r="X3234" s="194">
        <v>0</v>
      </c>
      <c r="Y3234" s="194" t="s">
        <v>629</v>
      </c>
      <c r="AM3234" s="200" t="s">
        <v>244</v>
      </c>
      <c r="AN3234" s="199" t="s">
        <v>356</v>
      </c>
      <c r="AO3234" s="197" t="s">
        <v>630</v>
      </c>
      <c r="AP3234" s="199" t="s">
        <v>298</v>
      </c>
      <c r="AQ3234" s="199" t="s">
        <v>52</v>
      </c>
      <c r="AR3234" s="195">
        <v>11.143384176605728</v>
      </c>
      <c r="AS3234" s="195">
        <v>0.75637909343748644</v>
      </c>
      <c r="AT3234" s="195">
        <v>14.732538581893937</v>
      </c>
      <c r="AU3234" s="194">
        <v>0</v>
      </c>
      <c r="AV3234" s="194">
        <v>0</v>
      </c>
      <c r="AW3234" s="194">
        <v>0</v>
      </c>
      <c r="AX3234" s="194" t="s">
        <v>638</v>
      </c>
    </row>
    <row r="3235" spans="14:50" ht="16.5" thickBot="1" x14ac:dyDescent="0.3">
      <c r="N3235" s="200" t="s">
        <v>194</v>
      </c>
      <c r="O3235" s="199" t="s">
        <v>345</v>
      </c>
      <c r="P3235" s="197" t="s">
        <v>630</v>
      </c>
      <c r="Q3235" s="199" t="s">
        <v>319</v>
      </c>
      <c r="R3235" s="199" t="s">
        <v>55</v>
      </c>
      <c r="S3235" s="195">
        <v>1.1496315745090857</v>
      </c>
      <c r="T3235" s="195">
        <v>0.60117448944934682</v>
      </c>
      <c r="U3235" s="195">
        <v>1.9123093123297779</v>
      </c>
      <c r="V3235" s="194">
        <v>0</v>
      </c>
      <c r="W3235" s="194">
        <v>0</v>
      </c>
      <c r="X3235" s="194">
        <v>0</v>
      </c>
      <c r="Y3235" s="194" t="s">
        <v>629</v>
      </c>
      <c r="AM3235" s="200" t="s">
        <v>244</v>
      </c>
      <c r="AN3235" s="199" t="s">
        <v>355</v>
      </c>
      <c r="AO3235" s="197" t="s">
        <v>630</v>
      </c>
      <c r="AP3235" s="199" t="s">
        <v>298</v>
      </c>
      <c r="AQ3235" s="199" t="s">
        <v>55</v>
      </c>
      <c r="AR3235" s="195">
        <v>23.058678667108161</v>
      </c>
      <c r="AS3235" s="195">
        <v>0.75751165195191972</v>
      </c>
      <c r="AT3235" s="195">
        <v>30.440031658512002</v>
      </c>
      <c r="AU3235" s="194">
        <v>0</v>
      </c>
      <c r="AV3235" s="194">
        <v>0</v>
      </c>
      <c r="AW3235" s="194">
        <v>0</v>
      </c>
      <c r="AX3235" s="194" t="s">
        <v>638</v>
      </c>
    </row>
    <row r="3236" spans="14:50" ht="16.5" thickBot="1" x14ac:dyDescent="0.3">
      <c r="N3236" s="200" t="s">
        <v>194</v>
      </c>
      <c r="O3236" s="199" t="s">
        <v>345</v>
      </c>
      <c r="P3236" s="197" t="s">
        <v>630</v>
      </c>
      <c r="Q3236" s="199" t="s">
        <v>318</v>
      </c>
      <c r="R3236" s="199" t="s">
        <v>55</v>
      </c>
      <c r="S3236" s="195">
        <v>0.55757638404961385</v>
      </c>
      <c r="T3236" s="195">
        <v>0.60117448944934671</v>
      </c>
      <c r="U3236" s="195">
        <v>0.92747845065803258</v>
      </c>
      <c r="V3236" s="194">
        <v>0</v>
      </c>
      <c r="W3236" s="194">
        <v>0</v>
      </c>
      <c r="X3236" s="194">
        <v>0</v>
      </c>
      <c r="Y3236" s="194" t="s">
        <v>629</v>
      </c>
      <c r="AM3236" s="200" t="s">
        <v>244</v>
      </c>
      <c r="AN3236" s="199" t="s">
        <v>355</v>
      </c>
      <c r="AO3236" s="197" t="s">
        <v>630</v>
      </c>
      <c r="AP3236" s="199" t="s">
        <v>298</v>
      </c>
      <c r="AQ3236" s="199" t="s">
        <v>52</v>
      </c>
      <c r="AR3236" s="195">
        <v>23.058678667108161</v>
      </c>
      <c r="AS3236" s="195">
        <v>0.75751165195191972</v>
      </c>
      <c r="AT3236" s="195">
        <v>30.440031658512002</v>
      </c>
      <c r="AU3236" s="194">
        <v>0</v>
      </c>
      <c r="AV3236" s="194">
        <v>0</v>
      </c>
      <c r="AW3236" s="194">
        <v>0</v>
      </c>
      <c r="AX3236" s="194" t="s">
        <v>638</v>
      </c>
    </row>
    <row r="3237" spans="14:50" ht="16.5" thickBot="1" x14ac:dyDescent="0.3">
      <c r="N3237" s="200" t="s">
        <v>194</v>
      </c>
      <c r="O3237" s="199" t="s">
        <v>345</v>
      </c>
      <c r="P3237" s="197" t="s">
        <v>630</v>
      </c>
      <c r="Q3237" s="199" t="s">
        <v>317</v>
      </c>
      <c r="R3237" s="199" t="s">
        <v>55</v>
      </c>
      <c r="S3237" s="195">
        <v>0.64042265779635377</v>
      </c>
      <c r="T3237" s="195">
        <v>0.60609673546171094</v>
      </c>
      <c r="U3237" s="195">
        <v>1.0566343956769444</v>
      </c>
      <c r="V3237" s="194">
        <v>0</v>
      </c>
      <c r="W3237" s="194">
        <v>0</v>
      </c>
      <c r="X3237" s="194">
        <v>0</v>
      </c>
      <c r="Y3237" s="194" t="s">
        <v>629</v>
      </c>
      <c r="AM3237" s="200" t="s">
        <v>244</v>
      </c>
      <c r="AN3237" s="199" t="s">
        <v>354</v>
      </c>
      <c r="AO3237" s="197" t="s">
        <v>630</v>
      </c>
      <c r="AP3237" s="199" t="s">
        <v>298</v>
      </c>
      <c r="AQ3237" s="199" t="s">
        <v>52</v>
      </c>
      <c r="AR3237" s="195">
        <v>5.8895369470584917</v>
      </c>
      <c r="AS3237" s="195">
        <v>1.0382809669404509</v>
      </c>
      <c r="AT3237" s="195">
        <v>5.6723922855038502</v>
      </c>
      <c r="AU3237" s="194">
        <v>0</v>
      </c>
      <c r="AV3237" s="194">
        <v>0</v>
      </c>
      <c r="AW3237" s="194">
        <v>0</v>
      </c>
      <c r="AX3237" s="194" t="s">
        <v>638</v>
      </c>
    </row>
    <row r="3238" spans="14:50" ht="16.5" thickBot="1" x14ac:dyDescent="0.3">
      <c r="N3238" s="200" t="s">
        <v>194</v>
      </c>
      <c r="O3238" s="199" t="s">
        <v>345</v>
      </c>
      <c r="P3238" s="197" t="s">
        <v>630</v>
      </c>
      <c r="Q3238" s="199" t="s">
        <v>74</v>
      </c>
      <c r="R3238" s="199" t="s">
        <v>55</v>
      </c>
      <c r="S3238" s="195">
        <v>0.74501264046398852</v>
      </c>
      <c r="T3238" s="195">
        <v>0.60117448944934682</v>
      </c>
      <c r="U3238" s="195">
        <v>1.2392619007276775</v>
      </c>
      <c r="V3238" s="194">
        <v>0</v>
      </c>
      <c r="W3238" s="194">
        <v>0</v>
      </c>
      <c r="X3238" s="194">
        <v>0</v>
      </c>
      <c r="Y3238" s="194" t="s">
        <v>629</v>
      </c>
      <c r="AM3238" s="200" t="s">
        <v>244</v>
      </c>
      <c r="AN3238" s="199" t="s">
        <v>354</v>
      </c>
      <c r="AO3238" s="197" t="s">
        <v>630</v>
      </c>
      <c r="AP3238" s="199" t="s">
        <v>298</v>
      </c>
      <c r="AQ3238" s="199" t="s">
        <v>76</v>
      </c>
      <c r="AR3238" s="195">
        <v>5.8895369470584917</v>
      </c>
      <c r="AS3238" s="195">
        <v>1.0382809669404509</v>
      </c>
      <c r="AT3238" s="195">
        <v>5.6723922855038502</v>
      </c>
      <c r="AU3238" s="194">
        <v>0</v>
      </c>
      <c r="AV3238" s="194">
        <v>0</v>
      </c>
      <c r="AW3238" s="194">
        <v>0</v>
      </c>
      <c r="AX3238" s="194" t="s">
        <v>638</v>
      </c>
    </row>
    <row r="3239" spans="14:50" ht="16.5" thickBot="1" x14ac:dyDescent="0.3">
      <c r="N3239" s="200" t="s">
        <v>194</v>
      </c>
      <c r="O3239" s="199" t="s">
        <v>345</v>
      </c>
      <c r="P3239" s="197" t="s">
        <v>630</v>
      </c>
      <c r="Q3239" s="199" t="s">
        <v>316</v>
      </c>
      <c r="R3239" s="199" t="s">
        <v>55</v>
      </c>
      <c r="S3239" s="195">
        <v>0.54980175123170472</v>
      </c>
      <c r="T3239" s="195">
        <v>0.60117448944934693</v>
      </c>
      <c r="U3239" s="195">
        <v>0.91454604425297947</v>
      </c>
      <c r="V3239" s="194">
        <v>0</v>
      </c>
      <c r="W3239" s="194">
        <v>0</v>
      </c>
      <c r="X3239" s="194">
        <v>0</v>
      </c>
      <c r="Y3239" s="194" t="s">
        <v>629</v>
      </c>
      <c r="AM3239" s="200" t="s">
        <v>244</v>
      </c>
      <c r="AN3239" s="199" t="s">
        <v>353</v>
      </c>
      <c r="AO3239" s="197" t="s">
        <v>630</v>
      </c>
      <c r="AP3239" s="199" t="s">
        <v>298</v>
      </c>
      <c r="AQ3239" s="199" t="s">
        <v>55</v>
      </c>
      <c r="AR3239" s="195">
        <v>23.932970577841342</v>
      </c>
      <c r="AS3239" s="195">
        <v>0.78531592915685033</v>
      </c>
      <c r="AT3239" s="195">
        <v>30.475595475997576</v>
      </c>
      <c r="AU3239" s="194">
        <v>0</v>
      </c>
      <c r="AV3239" s="194">
        <v>0</v>
      </c>
      <c r="AW3239" s="194">
        <v>0</v>
      </c>
      <c r="AX3239" s="194" t="s">
        <v>638</v>
      </c>
    </row>
    <row r="3240" spans="14:50" ht="16.5" thickBot="1" x14ac:dyDescent="0.3">
      <c r="N3240" s="200" t="s">
        <v>194</v>
      </c>
      <c r="O3240" s="199" t="s">
        <v>345</v>
      </c>
      <c r="P3240" s="197" t="s">
        <v>630</v>
      </c>
      <c r="Q3240" s="199" t="s">
        <v>315</v>
      </c>
      <c r="R3240" s="199" t="s">
        <v>55</v>
      </c>
      <c r="S3240" s="195">
        <v>0.57269548807201909</v>
      </c>
      <c r="T3240" s="195">
        <v>0.60609673546171094</v>
      </c>
      <c r="U3240" s="195">
        <v>0.94489122703449702</v>
      </c>
      <c r="V3240" s="194">
        <v>0</v>
      </c>
      <c r="W3240" s="194">
        <v>0</v>
      </c>
      <c r="X3240" s="194">
        <v>0</v>
      </c>
      <c r="Y3240" s="194" t="s">
        <v>629</v>
      </c>
      <c r="AM3240" s="200" t="s">
        <v>244</v>
      </c>
      <c r="AN3240" s="199" t="s">
        <v>353</v>
      </c>
      <c r="AO3240" s="197" t="s">
        <v>630</v>
      </c>
      <c r="AP3240" s="199" t="s">
        <v>298</v>
      </c>
      <c r="AQ3240" s="199" t="s">
        <v>52</v>
      </c>
      <c r="AR3240" s="195">
        <v>23.932970577841342</v>
      </c>
      <c r="AS3240" s="195">
        <v>0.78531592915685033</v>
      </c>
      <c r="AT3240" s="195">
        <v>30.475595475997576</v>
      </c>
      <c r="AU3240" s="194">
        <v>0</v>
      </c>
      <c r="AV3240" s="194">
        <v>0</v>
      </c>
      <c r="AW3240" s="194">
        <v>0</v>
      </c>
      <c r="AX3240" s="194" t="s">
        <v>638</v>
      </c>
    </row>
    <row r="3241" spans="14:50" ht="16.5" thickBot="1" x14ac:dyDescent="0.3">
      <c r="N3241" s="200" t="s">
        <v>194</v>
      </c>
      <c r="O3241" s="199" t="s">
        <v>345</v>
      </c>
      <c r="P3241" s="197" t="s">
        <v>630</v>
      </c>
      <c r="Q3241" s="199" t="s">
        <v>314</v>
      </c>
      <c r="R3241" s="199" t="s">
        <v>55</v>
      </c>
      <c r="S3241" s="195">
        <v>0.85025746575839822</v>
      </c>
      <c r="T3241" s="195">
        <v>0.60609673546171106</v>
      </c>
      <c r="U3241" s="195">
        <v>1.4028411902114784</v>
      </c>
      <c r="V3241" s="194">
        <v>0</v>
      </c>
      <c r="W3241" s="194">
        <v>0</v>
      </c>
      <c r="X3241" s="194">
        <v>0</v>
      </c>
      <c r="Y3241" s="194" t="s">
        <v>629</v>
      </c>
      <c r="AM3241" s="200" t="s">
        <v>244</v>
      </c>
      <c r="AN3241" s="199" t="s">
        <v>366</v>
      </c>
      <c r="AO3241" s="197" t="s">
        <v>630</v>
      </c>
      <c r="AP3241" s="199" t="s">
        <v>298</v>
      </c>
      <c r="AQ3241" s="199" t="s">
        <v>52</v>
      </c>
      <c r="AR3241" s="195">
        <v>6.6890049336106978</v>
      </c>
      <c r="AS3241" s="195">
        <v>0.79497623225845981</v>
      </c>
      <c r="AT3241" s="195">
        <v>8.4140942360098041</v>
      </c>
      <c r="AU3241" s="194">
        <v>0</v>
      </c>
      <c r="AV3241" s="194">
        <v>0</v>
      </c>
      <c r="AW3241" s="194">
        <v>0</v>
      </c>
      <c r="AX3241" s="194" t="s">
        <v>638</v>
      </c>
    </row>
    <row r="3242" spans="14:50" ht="16.5" thickBot="1" x14ac:dyDescent="0.3">
      <c r="N3242" s="200" t="s">
        <v>194</v>
      </c>
      <c r="O3242" s="199" t="s">
        <v>345</v>
      </c>
      <c r="P3242" s="197" t="s">
        <v>630</v>
      </c>
      <c r="Q3242" s="199" t="s">
        <v>313</v>
      </c>
      <c r="R3242" s="199" t="s">
        <v>55</v>
      </c>
      <c r="S3242" s="195">
        <v>0.40208372769143125</v>
      </c>
      <c r="T3242" s="195">
        <v>0.60117448944934693</v>
      </c>
      <c r="U3242" s="195">
        <v>0.66883032255697472</v>
      </c>
      <c r="V3242" s="194">
        <v>0</v>
      </c>
      <c r="W3242" s="194">
        <v>0</v>
      </c>
      <c r="X3242" s="194">
        <v>0</v>
      </c>
      <c r="Y3242" s="194" t="s">
        <v>629</v>
      </c>
      <c r="AM3242" s="200" t="s">
        <v>244</v>
      </c>
      <c r="AN3242" s="199" t="s">
        <v>366</v>
      </c>
      <c r="AO3242" s="197" t="s">
        <v>630</v>
      </c>
      <c r="AP3242" s="199" t="s">
        <v>298</v>
      </c>
      <c r="AQ3242" s="199" t="s">
        <v>76</v>
      </c>
      <c r="AR3242" s="195">
        <v>6.6890049336106978</v>
      </c>
      <c r="AS3242" s="195">
        <v>0.79497623225845981</v>
      </c>
      <c r="AT3242" s="195">
        <v>8.4140942360098041</v>
      </c>
      <c r="AU3242" s="194">
        <v>0</v>
      </c>
      <c r="AV3242" s="194">
        <v>0</v>
      </c>
      <c r="AW3242" s="194">
        <v>0</v>
      </c>
      <c r="AX3242" s="194" t="s">
        <v>638</v>
      </c>
    </row>
    <row r="3243" spans="14:50" ht="16.5" thickBot="1" x14ac:dyDescent="0.3">
      <c r="N3243" s="200" t="s">
        <v>194</v>
      </c>
      <c r="O3243" s="199" t="s">
        <v>345</v>
      </c>
      <c r="P3243" s="197" t="s">
        <v>630</v>
      </c>
      <c r="Q3243" s="199" t="s">
        <v>312</v>
      </c>
      <c r="R3243" s="199" t="s">
        <v>55</v>
      </c>
      <c r="S3243" s="195">
        <v>0.64630860642792465</v>
      </c>
      <c r="T3243" s="195">
        <v>0.60117448944934671</v>
      </c>
      <c r="U3243" s="195">
        <v>1.0750765672374407</v>
      </c>
      <c r="V3243" s="194">
        <v>0</v>
      </c>
      <c r="W3243" s="194">
        <v>0</v>
      </c>
      <c r="X3243" s="194">
        <v>0</v>
      </c>
      <c r="Y3243" s="194" t="s">
        <v>629</v>
      </c>
      <c r="AM3243" s="200" t="s">
        <v>244</v>
      </c>
      <c r="AN3243" s="199" t="s">
        <v>351</v>
      </c>
      <c r="AO3243" s="197" t="s">
        <v>630</v>
      </c>
      <c r="AP3243" s="199" t="s">
        <v>298</v>
      </c>
      <c r="AQ3243" s="199" t="s">
        <v>55</v>
      </c>
      <c r="AR3243" s="195">
        <v>30.244570918828213</v>
      </c>
      <c r="AS3243" s="195">
        <v>0.79497623225845981</v>
      </c>
      <c r="AT3243" s="195">
        <v>38.044622834705336</v>
      </c>
      <c r="AU3243" s="194">
        <v>0</v>
      </c>
      <c r="AV3243" s="194">
        <v>0</v>
      </c>
      <c r="AW3243" s="194">
        <v>0</v>
      </c>
      <c r="AX3243" s="194" t="s">
        <v>638</v>
      </c>
    </row>
    <row r="3244" spans="14:50" ht="16.5" thickBot="1" x14ac:dyDescent="0.3">
      <c r="N3244" s="200" t="s">
        <v>194</v>
      </c>
      <c r="O3244" s="199" t="s">
        <v>345</v>
      </c>
      <c r="P3244" s="197" t="s">
        <v>630</v>
      </c>
      <c r="Q3244" s="199" t="s">
        <v>323</v>
      </c>
      <c r="R3244" s="199" t="s">
        <v>52</v>
      </c>
      <c r="S3244" s="195">
        <v>0.48608356487623194</v>
      </c>
      <c r="T3244" s="195">
        <v>0.60117448944934671</v>
      </c>
      <c r="U3244" s="195">
        <v>0.8085565395854809</v>
      </c>
      <c r="V3244" s="194">
        <v>0</v>
      </c>
      <c r="W3244" s="194">
        <v>0</v>
      </c>
      <c r="X3244" s="194">
        <v>0</v>
      </c>
      <c r="Y3244" s="194" t="s">
        <v>629</v>
      </c>
      <c r="AM3244" s="200" t="s">
        <v>244</v>
      </c>
      <c r="AN3244" s="199" t="s">
        <v>351</v>
      </c>
      <c r="AO3244" s="197" t="s">
        <v>630</v>
      </c>
      <c r="AP3244" s="199" t="s">
        <v>298</v>
      </c>
      <c r="AQ3244" s="199" t="s">
        <v>52</v>
      </c>
      <c r="AR3244" s="195">
        <v>30.244570918828213</v>
      </c>
      <c r="AS3244" s="195">
        <v>0.79497623225845981</v>
      </c>
      <c r="AT3244" s="195">
        <v>38.044622834705336</v>
      </c>
      <c r="AU3244" s="194">
        <v>0</v>
      </c>
      <c r="AV3244" s="194">
        <v>0</v>
      </c>
      <c r="AW3244" s="194">
        <v>0</v>
      </c>
      <c r="AX3244" s="194" t="s">
        <v>638</v>
      </c>
    </row>
    <row r="3245" spans="14:50" ht="16.5" thickBot="1" x14ac:dyDescent="0.3">
      <c r="N3245" s="200" t="s">
        <v>194</v>
      </c>
      <c r="O3245" s="199" t="s">
        <v>345</v>
      </c>
      <c r="P3245" s="197" t="s">
        <v>630</v>
      </c>
      <c r="Q3245" s="199" t="s">
        <v>322</v>
      </c>
      <c r="R3245" s="199" t="s">
        <v>52</v>
      </c>
      <c r="S3245" s="195">
        <v>0.74501264046398852</v>
      </c>
      <c r="T3245" s="195">
        <v>0.60117448944934682</v>
      </c>
      <c r="U3245" s="195">
        <v>1.2392619007276775</v>
      </c>
      <c r="V3245" s="194">
        <v>0</v>
      </c>
      <c r="W3245" s="194">
        <v>0</v>
      </c>
      <c r="X3245" s="194">
        <v>0</v>
      </c>
      <c r="Y3245" s="194" t="s">
        <v>629</v>
      </c>
      <c r="AM3245" s="200" t="s">
        <v>244</v>
      </c>
      <c r="AN3245" s="199" t="s">
        <v>350</v>
      </c>
      <c r="AO3245" s="197" t="s">
        <v>630</v>
      </c>
      <c r="AP3245" s="199" t="s">
        <v>298</v>
      </c>
      <c r="AQ3245" s="199" t="s">
        <v>55</v>
      </c>
      <c r="AR3245" s="195">
        <v>156.59936080878001</v>
      </c>
      <c r="AS3245" s="195">
        <v>0.75637909343748644</v>
      </c>
      <c r="AT3245" s="195">
        <v>207.03819310643428</v>
      </c>
      <c r="AU3245" s="194">
        <v>0</v>
      </c>
      <c r="AV3245" s="194">
        <v>0</v>
      </c>
      <c r="AW3245" s="194">
        <v>0</v>
      </c>
      <c r="AX3245" s="194" t="s">
        <v>638</v>
      </c>
    </row>
    <row r="3246" spans="14:50" ht="16.5" thickBot="1" x14ac:dyDescent="0.3">
      <c r="N3246" s="200" t="s">
        <v>194</v>
      </c>
      <c r="O3246" s="199" t="s">
        <v>345</v>
      </c>
      <c r="P3246" s="197" t="s">
        <v>630</v>
      </c>
      <c r="Q3246" s="199" t="s">
        <v>321</v>
      </c>
      <c r="R3246" s="199" t="s">
        <v>52</v>
      </c>
      <c r="S3246" s="195">
        <v>0.94579201247282496</v>
      </c>
      <c r="T3246" s="195">
        <v>0.60609673546171106</v>
      </c>
      <c r="U3246" s="195">
        <v>1.5604637958532175</v>
      </c>
      <c r="V3246" s="194">
        <v>0</v>
      </c>
      <c r="W3246" s="194">
        <v>0</v>
      </c>
      <c r="X3246" s="194">
        <v>0</v>
      </c>
      <c r="Y3246" s="194" t="s">
        <v>629</v>
      </c>
      <c r="AM3246" s="200" t="s">
        <v>244</v>
      </c>
      <c r="AN3246" s="199" t="s">
        <v>350</v>
      </c>
      <c r="AO3246" s="197" t="s">
        <v>630</v>
      </c>
      <c r="AP3246" s="199" t="s">
        <v>298</v>
      </c>
      <c r="AQ3246" s="199" t="s">
        <v>52</v>
      </c>
      <c r="AR3246" s="195">
        <v>156.59936080878001</v>
      </c>
      <c r="AS3246" s="195">
        <v>0.75637909343748644</v>
      </c>
      <c r="AT3246" s="195">
        <v>207.03819310643428</v>
      </c>
      <c r="AU3246" s="194">
        <v>0</v>
      </c>
      <c r="AV3246" s="194">
        <v>0</v>
      </c>
      <c r="AW3246" s="194">
        <v>0</v>
      </c>
      <c r="AX3246" s="194" t="s">
        <v>638</v>
      </c>
    </row>
    <row r="3247" spans="14:50" ht="16.5" thickBot="1" x14ac:dyDescent="0.3">
      <c r="N3247" s="200" t="s">
        <v>194</v>
      </c>
      <c r="O3247" s="199" t="s">
        <v>345</v>
      </c>
      <c r="P3247" s="197" t="s">
        <v>630</v>
      </c>
      <c r="Q3247" s="199" t="s">
        <v>320</v>
      </c>
      <c r="R3247" s="199" t="s">
        <v>52</v>
      </c>
      <c r="S3247" s="195">
        <v>0.84980116974885089</v>
      </c>
      <c r="T3247" s="195">
        <v>0.60117448944934682</v>
      </c>
      <c r="U3247" s="195">
        <v>1.4135682479262162</v>
      </c>
      <c r="V3247" s="194">
        <v>0</v>
      </c>
      <c r="W3247" s="194">
        <v>0</v>
      </c>
      <c r="X3247" s="194">
        <v>0</v>
      </c>
      <c r="Y3247" s="194" t="s">
        <v>629</v>
      </c>
      <c r="AM3247" s="200" t="s">
        <v>244</v>
      </c>
      <c r="AN3247" s="199" t="s">
        <v>349</v>
      </c>
      <c r="AO3247" s="197" t="s">
        <v>630</v>
      </c>
      <c r="AP3247" s="199" t="s">
        <v>298</v>
      </c>
      <c r="AQ3247" s="199" t="s">
        <v>55</v>
      </c>
      <c r="AR3247" s="195">
        <v>11.662113724756649</v>
      </c>
      <c r="AS3247" s="195">
        <v>0.79497623225845981</v>
      </c>
      <c r="AT3247" s="195">
        <v>14.669764014988948</v>
      </c>
      <c r="AU3247" s="194">
        <v>0</v>
      </c>
      <c r="AV3247" s="194">
        <v>0</v>
      </c>
      <c r="AW3247" s="194">
        <v>0</v>
      </c>
      <c r="AX3247" s="194" t="s">
        <v>638</v>
      </c>
    </row>
    <row r="3248" spans="14:50" ht="16.5" thickBot="1" x14ac:dyDescent="0.3">
      <c r="N3248" s="200" t="s">
        <v>194</v>
      </c>
      <c r="O3248" s="199" t="s">
        <v>345</v>
      </c>
      <c r="P3248" s="197" t="s">
        <v>630</v>
      </c>
      <c r="Q3248" s="199" t="s">
        <v>319</v>
      </c>
      <c r="R3248" s="199" t="s">
        <v>52</v>
      </c>
      <c r="S3248" s="195">
        <v>1.1496315745090857</v>
      </c>
      <c r="T3248" s="195">
        <v>0.60117448944934682</v>
      </c>
      <c r="U3248" s="195">
        <v>1.9123093123297779</v>
      </c>
      <c r="V3248" s="194">
        <v>0</v>
      </c>
      <c r="W3248" s="194">
        <v>0</v>
      </c>
      <c r="X3248" s="194">
        <v>0</v>
      </c>
      <c r="Y3248" s="194" t="s">
        <v>629</v>
      </c>
      <c r="AM3248" s="200" t="s">
        <v>244</v>
      </c>
      <c r="AN3248" s="199" t="s">
        <v>349</v>
      </c>
      <c r="AO3248" s="197" t="s">
        <v>630</v>
      </c>
      <c r="AP3248" s="199" t="s">
        <v>298</v>
      </c>
      <c r="AQ3248" s="199" t="s">
        <v>52</v>
      </c>
      <c r="AR3248" s="195">
        <v>11.662113724756649</v>
      </c>
      <c r="AS3248" s="195">
        <v>0.79497623225845981</v>
      </c>
      <c r="AT3248" s="195">
        <v>14.669764014988948</v>
      </c>
      <c r="AU3248" s="194">
        <v>0</v>
      </c>
      <c r="AV3248" s="194">
        <v>0</v>
      </c>
      <c r="AW3248" s="194">
        <v>0</v>
      </c>
      <c r="AX3248" s="194" t="s">
        <v>638</v>
      </c>
    </row>
    <row r="3249" spans="14:50" ht="16.5" thickBot="1" x14ac:dyDescent="0.3">
      <c r="N3249" s="200" t="s">
        <v>194</v>
      </c>
      <c r="O3249" s="199" t="s">
        <v>345</v>
      </c>
      <c r="P3249" s="197" t="s">
        <v>630</v>
      </c>
      <c r="Q3249" s="199" t="s">
        <v>318</v>
      </c>
      <c r="R3249" s="199" t="s">
        <v>52</v>
      </c>
      <c r="S3249" s="195">
        <v>0.55757638404961385</v>
      </c>
      <c r="T3249" s="195">
        <v>0.60117448944934671</v>
      </c>
      <c r="U3249" s="195">
        <v>0.92747845065803258</v>
      </c>
      <c r="V3249" s="194">
        <v>0</v>
      </c>
      <c r="W3249" s="194">
        <v>0</v>
      </c>
      <c r="X3249" s="194">
        <v>0</v>
      </c>
      <c r="Y3249" s="194" t="s">
        <v>629</v>
      </c>
      <c r="AM3249" s="200" t="s">
        <v>244</v>
      </c>
      <c r="AN3249" s="199" t="s">
        <v>310</v>
      </c>
      <c r="AO3249" s="197" t="s">
        <v>630</v>
      </c>
      <c r="AP3249" s="199" t="s">
        <v>298</v>
      </c>
      <c r="AQ3249" s="199" t="s">
        <v>55</v>
      </c>
      <c r="AR3249" s="195">
        <v>8.2879719522714197</v>
      </c>
      <c r="AS3249" s="195">
        <v>0.75637909343748644</v>
      </c>
      <c r="AT3249" s="195">
        <v>10.957431298907798</v>
      </c>
      <c r="AU3249" s="194">
        <v>0</v>
      </c>
      <c r="AV3249" s="194">
        <v>0</v>
      </c>
      <c r="AW3249" s="194">
        <v>0</v>
      </c>
      <c r="AX3249" s="194" t="s">
        <v>638</v>
      </c>
    </row>
    <row r="3250" spans="14:50" ht="16.5" thickBot="1" x14ac:dyDescent="0.3">
      <c r="N3250" s="200" t="s">
        <v>194</v>
      </c>
      <c r="O3250" s="199" t="s">
        <v>345</v>
      </c>
      <c r="P3250" s="197" t="s">
        <v>630</v>
      </c>
      <c r="Q3250" s="199" t="s">
        <v>317</v>
      </c>
      <c r="R3250" s="199" t="s">
        <v>52</v>
      </c>
      <c r="S3250" s="195">
        <v>0.64042265779635377</v>
      </c>
      <c r="T3250" s="195">
        <v>0.60609673546171094</v>
      </c>
      <c r="U3250" s="195">
        <v>1.0566343956769444</v>
      </c>
      <c r="V3250" s="194">
        <v>0</v>
      </c>
      <c r="W3250" s="194">
        <v>0</v>
      </c>
      <c r="X3250" s="194">
        <v>0</v>
      </c>
      <c r="Y3250" s="194" t="s">
        <v>629</v>
      </c>
      <c r="AM3250" s="200" t="s">
        <v>244</v>
      </c>
      <c r="AN3250" s="199" t="s">
        <v>310</v>
      </c>
      <c r="AO3250" s="197" t="s">
        <v>630</v>
      </c>
      <c r="AP3250" s="199" t="s">
        <v>298</v>
      </c>
      <c r="AQ3250" s="199" t="s">
        <v>52</v>
      </c>
      <c r="AR3250" s="195">
        <v>8.2879719522714197</v>
      </c>
      <c r="AS3250" s="195">
        <v>0.75637909343748644</v>
      </c>
      <c r="AT3250" s="195">
        <v>10.957431298907798</v>
      </c>
      <c r="AU3250" s="194">
        <v>0</v>
      </c>
      <c r="AV3250" s="194">
        <v>0</v>
      </c>
      <c r="AW3250" s="194">
        <v>0</v>
      </c>
      <c r="AX3250" s="194" t="s">
        <v>638</v>
      </c>
    </row>
    <row r="3251" spans="14:50" ht="16.5" thickBot="1" x14ac:dyDescent="0.3">
      <c r="N3251" s="200" t="s">
        <v>194</v>
      </c>
      <c r="O3251" s="199" t="s">
        <v>345</v>
      </c>
      <c r="P3251" s="197" t="s">
        <v>630</v>
      </c>
      <c r="Q3251" s="199" t="s">
        <v>74</v>
      </c>
      <c r="R3251" s="199" t="s">
        <v>52</v>
      </c>
      <c r="S3251" s="195">
        <v>0.74501264046398852</v>
      </c>
      <c r="T3251" s="195">
        <v>0.60117448944934682</v>
      </c>
      <c r="U3251" s="195">
        <v>1.2392619007276775</v>
      </c>
      <c r="V3251" s="194">
        <v>0</v>
      </c>
      <c r="W3251" s="194">
        <v>0</v>
      </c>
      <c r="X3251" s="194">
        <v>0</v>
      </c>
      <c r="Y3251" s="194" t="s">
        <v>629</v>
      </c>
      <c r="AM3251" s="200" t="s">
        <v>244</v>
      </c>
      <c r="AN3251" s="199" t="s">
        <v>364</v>
      </c>
      <c r="AO3251" s="197" t="s">
        <v>630</v>
      </c>
      <c r="AP3251" s="199" t="s">
        <v>298</v>
      </c>
      <c r="AQ3251" s="199" t="s">
        <v>52</v>
      </c>
      <c r="AR3251" s="195">
        <v>6.6890049336106978</v>
      </c>
      <c r="AS3251" s="195">
        <v>0.79497623225845981</v>
      </c>
      <c r="AT3251" s="195">
        <v>8.4140942360098041</v>
      </c>
      <c r="AU3251" s="194">
        <v>0</v>
      </c>
      <c r="AV3251" s="194">
        <v>0</v>
      </c>
      <c r="AW3251" s="194">
        <v>0</v>
      </c>
      <c r="AX3251" s="194" t="s">
        <v>638</v>
      </c>
    </row>
    <row r="3252" spans="14:50" ht="16.5" thickBot="1" x14ac:dyDescent="0.3">
      <c r="N3252" s="200" t="s">
        <v>194</v>
      </c>
      <c r="O3252" s="199" t="s">
        <v>345</v>
      </c>
      <c r="P3252" s="197" t="s">
        <v>630</v>
      </c>
      <c r="Q3252" s="199" t="s">
        <v>316</v>
      </c>
      <c r="R3252" s="199" t="s">
        <v>52</v>
      </c>
      <c r="S3252" s="195">
        <v>0.54980175123170472</v>
      </c>
      <c r="T3252" s="195">
        <v>0.60117448944934693</v>
      </c>
      <c r="U3252" s="195">
        <v>0.91454604425297947</v>
      </c>
      <c r="V3252" s="194">
        <v>0</v>
      </c>
      <c r="W3252" s="194">
        <v>0</v>
      </c>
      <c r="X3252" s="194">
        <v>0</v>
      </c>
      <c r="Y3252" s="194" t="s">
        <v>629</v>
      </c>
      <c r="AM3252" s="200" t="s">
        <v>244</v>
      </c>
      <c r="AN3252" s="199" t="s">
        <v>364</v>
      </c>
      <c r="AO3252" s="197" t="s">
        <v>630</v>
      </c>
      <c r="AP3252" s="199" t="s">
        <v>298</v>
      </c>
      <c r="AQ3252" s="199" t="s">
        <v>76</v>
      </c>
      <c r="AR3252" s="195">
        <v>6.6890049336106978</v>
      </c>
      <c r="AS3252" s="195">
        <v>0.79497623225845981</v>
      </c>
      <c r="AT3252" s="195">
        <v>8.4140942360098041</v>
      </c>
      <c r="AU3252" s="194">
        <v>0</v>
      </c>
      <c r="AV3252" s="194">
        <v>0</v>
      </c>
      <c r="AW3252" s="194">
        <v>0</v>
      </c>
      <c r="AX3252" s="194" t="s">
        <v>638</v>
      </c>
    </row>
    <row r="3253" spans="14:50" ht="16.5" thickBot="1" x14ac:dyDescent="0.3">
      <c r="N3253" s="200" t="s">
        <v>194</v>
      </c>
      <c r="O3253" s="199" t="s">
        <v>345</v>
      </c>
      <c r="P3253" s="197" t="s">
        <v>630</v>
      </c>
      <c r="Q3253" s="199" t="s">
        <v>315</v>
      </c>
      <c r="R3253" s="199" t="s">
        <v>52</v>
      </c>
      <c r="S3253" s="195">
        <v>0.57269548807201909</v>
      </c>
      <c r="T3253" s="195">
        <v>0.60609673546171094</v>
      </c>
      <c r="U3253" s="195">
        <v>0.94489122703449702</v>
      </c>
      <c r="V3253" s="194">
        <v>0</v>
      </c>
      <c r="W3253" s="194">
        <v>0</v>
      </c>
      <c r="X3253" s="194">
        <v>0</v>
      </c>
      <c r="Y3253" s="194" t="s">
        <v>629</v>
      </c>
      <c r="AM3253" s="200" t="s">
        <v>244</v>
      </c>
      <c r="AN3253" s="199" t="s">
        <v>348</v>
      </c>
      <c r="AO3253" s="197" t="s">
        <v>630</v>
      </c>
      <c r="AP3253" s="199" t="s">
        <v>298</v>
      </c>
      <c r="AQ3253" s="199" t="s">
        <v>55</v>
      </c>
      <c r="AR3253" s="195">
        <v>11.662113724756649</v>
      </c>
      <c r="AS3253" s="195">
        <v>0.79497623225845981</v>
      </c>
      <c r="AT3253" s="195">
        <v>14.669764014988948</v>
      </c>
      <c r="AU3253" s="194">
        <v>0</v>
      </c>
      <c r="AV3253" s="194">
        <v>0</v>
      </c>
      <c r="AW3253" s="194">
        <v>0</v>
      </c>
      <c r="AX3253" s="194" t="s">
        <v>638</v>
      </c>
    </row>
    <row r="3254" spans="14:50" ht="16.5" thickBot="1" x14ac:dyDescent="0.3">
      <c r="N3254" s="200" t="s">
        <v>194</v>
      </c>
      <c r="O3254" s="199" t="s">
        <v>345</v>
      </c>
      <c r="P3254" s="197" t="s">
        <v>630</v>
      </c>
      <c r="Q3254" s="199" t="s">
        <v>314</v>
      </c>
      <c r="R3254" s="199" t="s">
        <v>52</v>
      </c>
      <c r="S3254" s="195">
        <v>0.85025746575839822</v>
      </c>
      <c r="T3254" s="195">
        <v>0.60609673546171106</v>
      </c>
      <c r="U3254" s="195">
        <v>1.4028411902114784</v>
      </c>
      <c r="V3254" s="194">
        <v>0</v>
      </c>
      <c r="W3254" s="194">
        <v>0</v>
      </c>
      <c r="X3254" s="194">
        <v>0</v>
      </c>
      <c r="Y3254" s="194" t="s">
        <v>629</v>
      </c>
      <c r="AM3254" s="200" t="s">
        <v>244</v>
      </c>
      <c r="AN3254" s="199" t="s">
        <v>348</v>
      </c>
      <c r="AO3254" s="197" t="s">
        <v>630</v>
      </c>
      <c r="AP3254" s="199" t="s">
        <v>298</v>
      </c>
      <c r="AQ3254" s="199" t="s">
        <v>52</v>
      </c>
      <c r="AR3254" s="195">
        <v>11.662113724756649</v>
      </c>
      <c r="AS3254" s="195">
        <v>0.79497623225845981</v>
      </c>
      <c r="AT3254" s="195">
        <v>14.669764014988948</v>
      </c>
      <c r="AU3254" s="194">
        <v>0</v>
      </c>
      <c r="AV3254" s="194">
        <v>0</v>
      </c>
      <c r="AW3254" s="194">
        <v>0</v>
      </c>
      <c r="AX3254" s="194" t="s">
        <v>638</v>
      </c>
    </row>
    <row r="3255" spans="14:50" ht="16.5" thickBot="1" x14ac:dyDescent="0.3">
      <c r="N3255" s="200" t="s">
        <v>194</v>
      </c>
      <c r="O3255" s="199" t="s">
        <v>345</v>
      </c>
      <c r="P3255" s="197" t="s">
        <v>630</v>
      </c>
      <c r="Q3255" s="199" t="s">
        <v>313</v>
      </c>
      <c r="R3255" s="199" t="s">
        <v>52</v>
      </c>
      <c r="S3255" s="195">
        <v>0.40208372769143125</v>
      </c>
      <c r="T3255" s="195">
        <v>0.60117448944934693</v>
      </c>
      <c r="U3255" s="195">
        <v>0.66883032255697472</v>
      </c>
      <c r="V3255" s="194">
        <v>0</v>
      </c>
      <c r="W3255" s="194">
        <v>0</v>
      </c>
      <c r="X3255" s="194">
        <v>0</v>
      </c>
      <c r="Y3255" s="194" t="s">
        <v>629</v>
      </c>
      <c r="AM3255" s="200" t="s">
        <v>244</v>
      </c>
      <c r="AN3255" s="199" t="s">
        <v>347</v>
      </c>
      <c r="AO3255" s="197" t="s">
        <v>630</v>
      </c>
      <c r="AP3255" s="199" t="s">
        <v>298</v>
      </c>
      <c r="AQ3255" s="199" t="s">
        <v>55</v>
      </c>
      <c r="AR3255" s="195">
        <v>60.853132353142229</v>
      </c>
      <c r="AS3255" s="195">
        <v>0.75637909343748644</v>
      </c>
      <c r="AT3255" s="195">
        <v>80.453218341328537</v>
      </c>
      <c r="AU3255" s="194">
        <v>0</v>
      </c>
      <c r="AV3255" s="194">
        <v>0</v>
      </c>
      <c r="AW3255" s="194">
        <v>0</v>
      </c>
      <c r="AX3255" s="194" t="s">
        <v>638</v>
      </c>
    </row>
    <row r="3256" spans="14:50" ht="16.5" thickBot="1" x14ac:dyDescent="0.3">
      <c r="N3256" s="200" t="s">
        <v>194</v>
      </c>
      <c r="O3256" s="199" t="s">
        <v>345</v>
      </c>
      <c r="P3256" s="197" t="s">
        <v>630</v>
      </c>
      <c r="Q3256" s="199" t="s">
        <v>312</v>
      </c>
      <c r="R3256" s="199" t="s">
        <v>52</v>
      </c>
      <c r="S3256" s="195">
        <v>0.64630860642792465</v>
      </c>
      <c r="T3256" s="195">
        <v>0.60117448944934671</v>
      </c>
      <c r="U3256" s="195">
        <v>1.0750765672374407</v>
      </c>
      <c r="V3256" s="194">
        <v>0</v>
      </c>
      <c r="W3256" s="194">
        <v>0</v>
      </c>
      <c r="X3256" s="194">
        <v>0</v>
      </c>
      <c r="Y3256" s="194" t="s">
        <v>629</v>
      </c>
      <c r="AM3256" s="200" t="s">
        <v>244</v>
      </c>
      <c r="AN3256" s="199" t="s">
        <v>347</v>
      </c>
      <c r="AO3256" s="197" t="s">
        <v>630</v>
      </c>
      <c r="AP3256" s="199" t="s">
        <v>298</v>
      </c>
      <c r="AQ3256" s="199" t="s">
        <v>52</v>
      </c>
      <c r="AR3256" s="195">
        <v>60.853132353142229</v>
      </c>
      <c r="AS3256" s="195">
        <v>0.75637909343748644</v>
      </c>
      <c r="AT3256" s="195">
        <v>80.453218341328537</v>
      </c>
      <c r="AU3256" s="194">
        <v>0</v>
      </c>
      <c r="AV3256" s="194">
        <v>0</v>
      </c>
      <c r="AW3256" s="194">
        <v>0</v>
      </c>
      <c r="AX3256" s="194" t="s">
        <v>638</v>
      </c>
    </row>
    <row r="3257" spans="14:50" ht="16.5" thickBot="1" x14ac:dyDescent="0.3">
      <c r="N3257" s="200" t="s">
        <v>194</v>
      </c>
      <c r="O3257" s="199" t="s">
        <v>344</v>
      </c>
      <c r="P3257" s="197" t="s">
        <v>630</v>
      </c>
      <c r="Q3257" s="199" t="s">
        <v>323</v>
      </c>
      <c r="R3257" s="199" t="s">
        <v>55</v>
      </c>
      <c r="S3257" s="195">
        <v>1.0184149830587048</v>
      </c>
      <c r="T3257" s="195">
        <v>0.58483737793659707</v>
      </c>
      <c r="U3257" s="195">
        <v>1.7413643885960934</v>
      </c>
      <c r="V3257" s="194">
        <v>0</v>
      </c>
      <c r="W3257" s="194">
        <v>0</v>
      </c>
      <c r="X3257" s="194">
        <v>0</v>
      </c>
      <c r="Y3257" s="194" t="s">
        <v>629</v>
      </c>
      <c r="AM3257" s="200" t="s">
        <v>244</v>
      </c>
      <c r="AN3257" s="199" t="s">
        <v>308</v>
      </c>
      <c r="AO3257" s="197" t="s">
        <v>630</v>
      </c>
      <c r="AP3257" s="199" t="s">
        <v>298</v>
      </c>
      <c r="AQ3257" s="199" t="s">
        <v>55</v>
      </c>
      <c r="AR3257" s="195">
        <v>0.84643321098061697</v>
      </c>
      <c r="AS3257" s="195">
        <v>0.79135636373274809</v>
      </c>
      <c r="AT3257" s="195">
        <v>1.0695980341752442</v>
      </c>
      <c r="AU3257" s="194">
        <v>0</v>
      </c>
      <c r="AV3257" s="194">
        <v>0</v>
      </c>
      <c r="AW3257" s="194">
        <v>0</v>
      </c>
      <c r="AX3257" s="194" t="s">
        <v>639</v>
      </c>
    </row>
    <row r="3258" spans="14:50" ht="16.5" thickBot="1" x14ac:dyDescent="0.3">
      <c r="N3258" s="200" t="s">
        <v>194</v>
      </c>
      <c r="O3258" s="199" t="s">
        <v>344</v>
      </c>
      <c r="P3258" s="197" t="s">
        <v>630</v>
      </c>
      <c r="Q3258" s="199" t="s">
        <v>322</v>
      </c>
      <c r="R3258" s="199" t="s">
        <v>55</v>
      </c>
      <c r="S3258" s="195">
        <v>1.5609086388465823</v>
      </c>
      <c r="T3258" s="195">
        <v>0.58483737793659718</v>
      </c>
      <c r="U3258" s="195">
        <v>2.6689618306438034</v>
      </c>
      <c r="V3258" s="194">
        <v>0</v>
      </c>
      <c r="W3258" s="194">
        <v>0</v>
      </c>
      <c r="X3258" s="194">
        <v>0</v>
      </c>
      <c r="Y3258" s="194" t="s">
        <v>629</v>
      </c>
      <c r="AM3258" s="200" t="s">
        <v>244</v>
      </c>
      <c r="AN3258" s="199" t="s">
        <v>308</v>
      </c>
      <c r="AO3258" s="197" t="s">
        <v>630</v>
      </c>
      <c r="AP3258" s="199" t="s">
        <v>298</v>
      </c>
      <c r="AQ3258" s="199" t="s">
        <v>52</v>
      </c>
      <c r="AR3258" s="195">
        <v>0.84643321098061697</v>
      </c>
      <c r="AS3258" s="195">
        <v>0.79135636373274809</v>
      </c>
      <c r="AT3258" s="195">
        <v>1.0695980341752442</v>
      </c>
      <c r="AU3258" s="194">
        <v>0</v>
      </c>
      <c r="AV3258" s="194">
        <v>0</v>
      </c>
      <c r="AW3258" s="194">
        <v>0</v>
      </c>
      <c r="AX3258" s="194" t="s">
        <v>639</v>
      </c>
    </row>
    <row r="3259" spans="14:50" ht="16.5" thickBot="1" x14ac:dyDescent="0.3">
      <c r="N3259" s="200" t="s">
        <v>194</v>
      </c>
      <c r="O3259" s="199" t="s">
        <v>344</v>
      </c>
      <c r="P3259" s="197" t="s">
        <v>630</v>
      </c>
      <c r="Q3259" s="199" t="s">
        <v>321</v>
      </c>
      <c r="R3259" s="199" t="s">
        <v>55</v>
      </c>
      <c r="S3259" s="195">
        <v>1.9631754749921622</v>
      </c>
      <c r="T3259" s="195">
        <v>0.58483737793659696</v>
      </c>
      <c r="U3259" s="195">
        <v>3.35678865451208</v>
      </c>
      <c r="V3259" s="194">
        <v>0</v>
      </c>
      <c r="W3259" s="194">
        <v>0</v>
      </c>
      <c r="X3259" s="194">
        <v>0</v>
      </c>
      <c r="Y3259" s="194" t="s">
        <v>629</v>
      </c>
      <c r="AM3259" s="200" t="s">
        <v>244</v>
      </c>
      <c r="AN3259" s="199" t="s">
        <v>309</v>
      </c>
      <c r="AO3259" s="197" t="s">
        <v>630</v>
      </c>
      <c r="AP3259" s="199" t="s">
        <v>298</v>
      </c>
      <c r="AQ3259" s="199" t="s">
        <v>55</v>
      </c>
      <c r="AR3259" s="195">
        <v>45.376036216294857</v>
      </c>
      <c r="AS3259" s="195">
        <v>0.73510970873513748</v>
      </c>
      <c r="AT3259" s="195">
        <v>61.726890118715595</v>
      </c>
      <c r="AU3259" s="194">
        <v>0</v>
      </c>
      <c r="AV3259" s="194">
        <v>0</v>
      </c>
      <c r="AW3259" s="194">
        <v>0</v>
      </c>
      <c r="AX3259" s="194" t="s">
        <v>638</v>
      </c>
    </row>
    <row r="3260" spans="14:50" ht="16.5" thickBot="1" x14ac:dyDescent="0.3">
      <c r="N3260" s="200" t="s">
        <v>194</v>
      </c>
      <c r="O3260" s="199" t="s">
        <v>344</v>
      </c>
      <c r="P3260" s="197" t="s">
        <v>630</v>
      </c>
      <c r="Q3260" s="199" t="s">
        <v>320</v>
      </c>
      <c r="R3260" s="199" t="s">
        <v>55</v>
      </c>
      <c r="S3260" s="195">
        <v>1.7804556797006841</v>
      </c>
      <c r="T3260" s="195">
        <v>0.58483737793659718</v>
      </c>
      <c r="U3260" s="195">
        <v>3.0443602732479675</v>
      </c>
      <c r="V3260" s="194">
        <v>0</v>
      </c>
      <c r="W3260" s="194">
        <v>0</v>
      </c>
      <c r="X3260" s="194">
        <v>0</v>
      </c>
      <c r="Y3260" s="194" t="s">
        <v>629</v>
      </c>
      <c r="AM3260" s="200" t="s">
        <v>244</v>
      </c>
      <c r="AN3260" s="199" t="s">
        <v>309</v>
      </c>
      <c r="AO3260" s="197" t="s">
        <v>630</v>
      </c>
      <c r="AP3260" s="199" t="s">
        <v>298</v>
      </c>
      <c r="AQ3260" s="199" t="s">
        <v>52</v>
      </c>
      <c r="AR3260" s="195">
        <v>45.376036216294857</v>
      </c>
      <c r="AS3260" s="195">
        <v>0.73510970873513748</v>
      </c>
      <c r="AT3260" s="195">
        <v>61.726890118715595</v>
      </c>
      <c r="AU3260" s="194">
        <v>0</v>
      </c>
      <c r="AV3260" s="194">
        <v>0</v>
      </c>
      <c r="AW3260" s="194">
        <v>0</v>
      </c>
      <c r="AX3260" s="194" t="s">
        <v>638</v>
      </c>
    </row>
    <row r="3261" spans="14:50" ht="16.5" thickBot="1" x14ac:dyDescent="0.3">
      <c r="N3261" s="200" t="s">
        <v>194</v>
      </c>
      <c r="O3261" s="199" t="s">
        <v>344</v>
      </c>
      <c r="P3261" s="197" t="s">
        <v>630</v>
      </c>
      <c r="Q3261" s="199" t="s">
        <v>319</v>
      </c>
      <c r="R3261" s="199" t="s">
        <v>55</v>
      </c>
      <c r="S3261" s="195">
        <v>2.4086435030477431</v>
      </c>
      <c r="T3261" s="195">
        <v>0.58483737793659718</v>
      </c>
      <c r="U3261" s="195">
        <v>4.11848420418311</v>
      </c>
      <c r="V3261" s="194">
        <v>0</v>
      </c>
      <c r="W3261" s="194">
        <v>0</v>
      </c>
      <c r="X3261" s="194">
        <v>0</v>
      </c>
      <c r="Y3261" s="194" t="s">
        <v>629</v>
      </c>
      <c r="AM3261" s="200" t="s">
        <v>244</v>
      </c>
      <c r="AN3261" s="199" t="s">
        <v>307</v>
      </c>
      <c r="AO3261" s="197" t="s">
        <v>630</v>
      </c>
      <c r="AP3261" s="199" t="s">
        <v>298</v>
      </c>
      <c r="AQ3261" s="199" t="s">
        <v>55</v>
      </c>
      <c r="AR3261" s="195">
        <v>0.82999295350726698</v>
      </c>
      <c r="AS3261" s="195">
        <v>0.79135636373274809</v>
      </c>
      <c r="AT3261" s="195">
        <v>1.0488232502387091</v>
      </c>
      <c r="AU3261" s="194">
        <v>0</v>
      </c>
      <c r="AV3261" s="194">
        <v>0</v>
      </c>
      <c r="AW3261" s="194">
        <v>0</v>
      </c>
      <c r="AX3261" s="194" t="s">
        <v>639</v>
      </c>
    </row>
    <row r="3262" spans="14:50" ht="16.5" thickBot="1" x14ac:dyDescent="0.3">
      <c r="N3262" s="200" t="s">
        <v>194</v>
      </c>
      <c r="O3262" s="199" t="s">
        <v>344</v>
      </c>
      <c r="P3262" s="197" t="s">
        <v>630</v>
      </c>
      <c r="Q3262" s="199" t="s">
        <v>318</v>
      </c>
      <c r="R3262" s="199" t="s">
        <v>55</v>
      </c>
      <c r="S3262" s="195">
        <v>1.1682027222220677</v>
      </c>
      <c r="T3262" s="195">
        <v>0.58483737793659718</v>
      </c>
      <c r="U3262" s="195">
        <v>1.9974830034695796</v>
      </c>
      <c r="V3262" s="194">
        <v>0</v>
      </c>
      <c r="W3262" s="194">
        <v>0</v>
      </c>
      <c r="X3262" s="194">
        <v>0</v>
      </c>
      <c r="Y3262" s="194" t="s">
        <v>629</v>
      </c>
      <c r="AM3262" s="200" t="s">
        <v>244</v>
      </c>
      <c r="AN3262" s="199" t="s">
        <v>307</v>
      </c>
      <c r="AO3262" s="197" t="s">
        <v>630</v>
      </c>
      <c r="AP3262" s="199" t="s">
        <v>298</v>
      </c>
      <c r="AQ3262" s="199" t="s">
        <v>52</v>
      </c>
      <c r="AR3262" s="195">
        <v>0.82999295350726698</v>
      </c>
      <c r="AS3262" s="195">
        <v>0.79135636373274809</v>
      </c>
      <c r="AT3262" s="195">
        <v>1.0488232502387091</v>
      </c>
      <c r="AU3262" s="194">
        <v>0</v>
      </c>
      <c r="AV3262" s="194">
        <v>0</v>
      </c>
      <c r="AW3262" s="194">
        <v>0</v>
      </c>
      <c r="AX3262" s="194" t="s">
        <v>639</v>
      </c>
    </row>
    <row r="3263" spans="14:50" ht="16.5" thickBot="1" x14ac:dyDescent="0.3">
      <c r="N3263" s="200" t="s">
        <v>194</v>
      </c>
      <c r="O3263" s="199" t="s">
        <v>344</v>
      </c>
      <c r="P3263" s="197" t="s">
        <v>630</v>
      </c>
      <c r="Q3263" s="199" t="s">
        <v>317</v>
      </c>
      <c r="R3263" s="199" t="s">
        <v>55</v>
      </c>
      <c r="S3263" s="195">
        <v>1.3293219215585454</v>
      </c>
      <c r="T3263" s="195">
        <v>0.58483737793659707</v>
      </c>
      <c r="U3263" s="195">
        <v>2.2729770218323129</v>
      </c>
      <c r="V3263" s="194">
        <v>0</v>
      </c>
      <c r="W3263" s="194">
        <v>0</v>
      </c>
      <c r="X3263" s="194">
        <v>0</v>
      </c>
      <c r="Y3263" s="194" t="s">
        <v>629</v>
      </c>
      <c r="AM3263" s="200" t="s">
        <v>244</v>
      </c>
      <c r="AN3263" s="199" t="s">
        <v>306</v>
      </c>
      <c r="AO3263" s="197" t="s">
        <v>630</v>
      </c>
      <c r="AP3263" s="199" t="s">
        <v>298</v>
      </c>
      <c r="AQ3263" s="199" t="s">
        <v>55</v>
      </c>
      <c r="AR3263" s="195">
        <v>0.68491412453074108</v>
      </c>
      <c r="AS3263" s="195">
        <v>0.77098739666927074</v>
      </c>
      <c r="AT3263" s="195">
        <v>0.88835968978173541</v>
      </c>
      <c r="AU3263" s="194">
        <v>0</v>
      </c>
      <c r="AV3263" s="194">
        <v>0</v>
      </c>
      <c r="AW3263" s="194">
        <v>0</v>
      </c>
      <c r="AX3263" s="194" t="s">
        <v>639</v>
      </c>
    </row>
    <row r="3264" spans="14:50" ht="16.5" thickBot="1" x14ac:dyDescent="0.3">
      <c r="N3264" s="200" t="s">
        <v>194</v>
      </c>
      <c r="O3264" s="199" t="s">
        <v>344</v>
      </c>
      <c r="P3264" s="197" t="s">
        <v>630</v>
      </c>
      <c r="Q3264" s="199" t="s">
        <v>74</v>
      </c>
      <c r="R3264" s="199" t="s">
        <v>55</v>
      </c>
      <c r="S3264" s="195">
        <v>1.5609086388465823</v>
      </c>
      <c r="T3264" s="195">
        <v>0.58483737793659718</v>
      </c>
      <c r="U3264" s="195">
        <v>2.6689618306438034</v>
      </c>
      <c r="V3264" s="194">
        <v>0</v>
      </c>
      <c r="W3264" s="194">
        <v>0</v>
      </c>
      <c r="X3264" s="194">
        <v>0</v>
      </c>
      <c r="Y3264" s="194" t="s">
        <v>629</v>
      </c>
      <c r="AM3264" s="200" t="s">
        <v>244</v>
      </c>
      <c r="AN3264" s="199" t="s">
        <v>306</v>
      </c>
      <c r="AO3264" s="197" t="s">
        <v>630</v>
      </c>
      <c r="AP3264" s="199" t="s">
        <v>298</v>
      </c>
      <c r="AQ3264" s="199" t="s">
        <v>52</v>
      </c>
      <c r="AR3264" s="195">
        <v>0.68491412453074108</v>
      </c>
      <c r="AS3264" s="195">
        <v>0.77098739666927074</v>
      </c>
      <c r="AT3264" s="195">
        <v>0.88835968978173541</v>
      </c>
      <c r="AU3264" s="194">
        <v>0</v>
      </c>
      <c r="AV3264" s="194">
        <v>0</v>
      </c>
      <c r="AW3264" s="194">
        <v>0</v>
      </c>
      <c r="AX3264" s="194" t="s">
        <v>639</v>
      </c>
    </row>
    <row r="3265" spans="14:50" ht="16.5" thickBot="1" x14ac:dyDescent="0.3">
      <c r="N3265" s="200" t="s">
        <v>194</v>
      </c>
      <c r="O3265" s="199" t="s">
        <v>344</v>
      </c>
      <c r="P3265" s="197" t="s">
        <v>630</v>
      </c>
      <c r="Q3265" s="199" t="s">
        <v>316</v>
      </c>
      <c r="R3265" s="199" t="s">
        <v>55</v>
      </c>
      <c r="S3265" s="195">
        <v>1.1519137482232149</v>
      </c>
      <c r="T3265" s="195">
        <v>0.58483737793659707</v>
      </c>
      <c r="U3265" s="195">
        <v>1.9696308609537867</v>
      </c>
      <c r="V3265" s="194">
        <v>0</v>
      </c>
      <c r="W3265" s="194">
        <v>0</v>
      </c>
      <c r="X3265" s="194">
        <v>0</v>
      </c>
      <c r="Y3265" s="194" t="s">
        <v>629</v>
      </c>
      <c r="AM3265" s="200" t="s">
        <v>244</v>
      </c>
      <c r="AN3265" s="199" t="s">
        <v>358</v>
      </c>
      <c r="AO3265" s="197" t="s">
        <v>630</v>
      </c>
      <c r="AP3265" s="199" t="s">
        <v>297</v>
      </c>
      <c r="AQ3265" s="199" t="s">
        <v>55</v>
      </c>
      <c r="AR3265" s="195">
        <v>11.793515139642629</v>
      </c>
      <c r="AS3265" s="195">
        <v>0.7778955382862297</v>
      </c>
      <c r="AT3265" s="195">
        <v>15.160795452850586</v>
      </c>
      <c r="AU3265" s="194">
        <v>0</v>
      </c>
      <c r="AV3265" s="194">
        <v>0</v>
      </c>
      <c r="AW3265" s="194">
        <v>0</v>
      </c>
      <c r="AX3265" s="194" t="s">
        <v>638</v>
      </c>
    </row>
    <row r="3266" spans="14:50" ht="16.5" thickBot="1" x14ac:dyDescent="0.3">
      <c r="N3266" s="200" t="s">
        <v>194</v>
      </c>
      <c r="O3266" s="199" t="s">
        <v>344</v>
      </c>
      <c r="P3266" s="197" t="s">
        <v>630</v>
      </c>
      <c r="Q3266" s="199" t="s">
        <v>315</v>
      </c>
      <c r="R3266" s="199" t="s">
        <v>55</v>
      </c>
      <c r="S3266" s="195">
        <v>1.1887409937858382</v>
      </c>
      <c r="T3266" s="195">
        <v>0.58483737793659696</v>
      </c>
      <c r="U3266" s="195">
        <v>2.0326009222938404</v>
      </c>
      <c r="V3266" s="194">
        <v>0</v>
      </c>
      <c r="W3266" s="194">
        <v>0</v>
      </c>
      <c r="X3266" s="194">
        <v>0</v>
      </c>
      <c r="Y3266" s="194" t="s">
        <v>629</v>
      </c>
      <c r="AM3266" s="200" t="s">
        <v>244</v>
      </c>
      <c r="AN3266" s="199" t="s">
        <v>358</v>
      </c>
      <c r="AO3266" s="197" t="s">
        <v>630</v>
      </c>
      <c r="AP3266" s="199" t="s">
        <v>297</v>
      </c>
      <c r="AQ3266" s="199" t="s">
        <v>52</v>
      </c>
      <c r="AR3266" s="195">
        <v>11.793515139642629</v>
      </c>
      <c r="AS3266" s="195">
        <v>0.7778955382862297</v>
      </c>
      <c r="AT3266" s="195">
        <v>15.160795452850586</v>
      </c>
      <c r="AU3266" s="194">
        <v>0</v>
      </c>
      <c r="AV3266" s="194">
        <v>0</v>
      </c>
      <c r="AW3266" s="194">
        <v>0</v>
      </c>
      <c r="AX3266" s="194" t="s">
        <v>638</v>
      </c>
    </row>
    <row r="3267" spans="14:50" ht="16.5" thickBot="1" x14ac:dyDescent="0.3">
      <c r="N3267" s="200" t="s">
        <v>194</v>
      </c>
      <c r="O3267" s="199" t="s">
        <v>344</v>
      </c>
      <c r="P3267" s="197" t="s">
        <v>630</v>
      </c>
      <c r="Q3267" s="199" t="s">
        <v>314</v>
      </c>
      <c r="R3267" s="199" t="s">
        <v>55</v>
      </c>
      <c r="S3267" s="195">
        <v>1.7648749219626505</v>
      </c>
      <c r="T3267" s="195">
        <v>0.58483737793659707</v>
      </c>
      <c r="U3267" s="195">
        <v>3.0177190934502525</v>
      </c>
      <c r="V3267" s="194">
        <v>0</v>
      </c>
      <c r="W3267" s="194">
        <v>0</v>
      </c>
      <c r="X3267" s="194">
        <v>0</v>
      </c>
      <c r="Y3267" s="194" t="s">
        <v>629</v>
      </c>
      <c r="AM3267" s="200" t="s">
        <v>244</v>
      </c>
      <c r="AN3267" s="199" t="s">
        <v>356</v>
      </c>
      <c r="AO3267" s="197" t="s">
        <v>630</v>
      </c>
      <c r="AP3267" s="199" t="s">
        <v>297</v>
      </c>
      <c r="AQ3267" s="199" t="s">
        <v>55</v>
      </c>
      <c r="AR3267" s="195">
        <v>8.2786760905942192</v>
      </c>
      <c r="AS3267" s="195">
        <v>0.75637909343748644</v>
      </c>
      <c r="AT3267" s="195">
        <v>10.945141348328976</v>
      </c>
      <c r="AU3267" s="194">
        <v>0</v>
      </c>
      <c r="AV3267" s="194">
        <v>0</v>
      </c>
      <c r="AW3267" s="194">
        <v>0</v>
      </c>
      <c r="AX3267" s="194" t="s">
        <v>638</v>
      </c>
    </row>
    <row r="3268" spans="14:50" ht="16.5" thickBot="1" x14ac:dyDescent="0.3">
      <c r="N3268" s="200" t="s">
        <v>194</v>
      </c>
      <c r="O3268" s="199" t="s">
        <v>344</v>
      </c>
      <c r="P3268" s="197" t="s">
        <v>630</v>
      </c>
      <c r="Q3268" s="199" t="s">
        <v>313</v>
      </c>
      <c r="R3268" s="199" t="s">
        <v>55</v>
      </c>
      <c r="S3268" s="195">
        <v>0.8424232422450133</v>
      </c>
      <c r="T3268" s="195">
        <v>0.58483737793659707</v>
      </c>
      <c r="U3268" s="195">
        <v>1.4404401531537225</v>
      </c>
      <c r="V3268" s="194">
        <v>0</v>
      </c>
      <c r="W3268" s="194">
        <v>0</v>
      </c>
      <c r="X3268" s="194">
        <v>0</v>
      </c>
      <c r="Y3268" s="194" t="s">
        <v>629</v>
      </c>
      <c r="AM3268" s="200" t="s">
        <v>244</v>
      </c>
      <c r="AN3268" s="199" t="s">
        <v>356</v>
      </c>
      <c r="AO3268" s="197" t="s">
        <v>630</v>
      </c>
      <c r="AP3268" s="199" t="s">
        <v>297</v>
      </c>
      <c r="AQ3268" s="199" t="s">
        <v>52</v>
      </c>
      <c r="AR3268" s="195">
        <v>8.2786760905942192</v>
      </c>
      <c r="AS3268" s="195">
        <v>0.75637909343748644</v>
      </c>
      <c r="AT3268" s="195">
        <v>10.945141348328976</v>
      </c>
      <c r="AU3268" s="194">
        <v>0</v>
      </c>
      <c r="AV3268" s="194">
        <v>0</v>
      </c>
      <c r="AW3268" s="194">
        <v>0</v>
      </c>
      <c r="AX3268" s="194" t="s">
        <v>638</v>
      </c>
    </row>
    <row r="3269" spans="14:50" ht="16.5" thickBot="1" x14ac:dyDescent="0.3">
      <c r="N3269" s="200" t="s">
        <v>194</v>
      </c>
      <c r="O3269" s="199" t="s">
        <v>344</v>
      </c>
      <c r="P3269" s="197" t="s">
        <v>630</v>
      </c>
      <c r="Q3269" s="199" t="s">
        <v>312</v>
      </c>
      <c r="R3269" s="199" t="s">
        <v>55</v>
      </c>
      <c r="S3269" s="195">
        <v>1.3541094906872346</v>
      </c>
      <c r="T3269" s="195">
        <v>0.58483737793659707</v>
      </c>
      <c r="U3269" s="195">
        <v>2.3153607169650421</v>
      </c>
      <c r="V3269" s="194">
        <v>0</v>
      </c>
      <c r="W3269" s="194">
        <v>0</v>
      </c>
      <c r="X3269" s="194">
        <v>0</v>
      </c>
      <c r="Y3269" s="194" t="s">
        <v>629</v>
      </c>
      <c r="AM3269" s="200" t="s">
        <v>244</v>
      </c>
      <c r="AN3269" s="199" t="s">
        <v>355</v>
      </c>
      <c r="AO3269" s="197" t="s">
        <v>630</v>
      </c>
      <c r="AP3269" s="199" t="s">
        <v>297</v>
      </c>
      <c r="AQ3269" s="199" t="s">
        <v>55</v>
      </c>
      <c r="AR3269" s="195">
        <v>23.058678667108161</v>
      </c>
      <c r="AS3269" s="195">
        <v>0.75751165195191972</v>
      </c>
      <c r="AT3269" s="195">
        <v>30.440031658512002</v>
      </c>
      <c r="AU3269" s="194">
        <v>0</v>
      </c>
      <c r="AV3269" s="194">
        <v>0</v>
      </c>
      <c r="AW3269" s="194">
        <v>0</v>
      </c>
      <c r="AX3269" s="194" t="s">
        <v>638</v>
      </c>
    </row>
    <row r="3270" spans="14:50" ht="16.5" thickBot="1" x14ac:dyDescent="0.3">
      <c r="N3270" s="200" t="s">
        <v>194</v>
      </c>
      <c r="O3270" s="199" t="s">
        <v>344</v>
      </c>
      <c r="P3270" s="197" t="s">
        <v>630</v>
      </c>
      <c r="Q3270" s="199" t="s">
        <v>323</v>
      </c>
      <c r="R3270" s="199" t="s">
        <v>52</v>
      </c>
      <c r="S3270" s="195">
        <v>1.0184149830587048</v>
      </c>
      <c r="T3270" s="195">
        <v>0.58483737793659707</v>
      </c>
      <c r="U3270" s="195">
        <v>1.7413643885960934</v>
      </c>
      <c r="V3270" s="194">
        <v>0</v>
      </c>
      <c r="W3270" s="194">
        <v>0</v>
      </c>
      <c r="X3270" s="194">
        <v>0</v>
      </c>
      <c r="Y3270" s="194" t="s">
        <v>629</v>
      </c>
      <c r="AM3270" s="200" t="s">
        <v>244</v>
      </c>
      <c r="AN3270" s="199" t="s">
        <v>355</v>
      </c>
      <c r="AO3270" s="197" t="s">
        <v>630</v>
      </c>
      <c r="AP3270" s="199" t="s">
        <v>297</v>
      </c>
      <c r="AQ3270" s="199" t="s">
        <v>52</v>
      </c>
      <c r="AR3270" s="195">
        <v>23.058678667108161</v>
      </c>
      <c r="AS3270" s="195">
        <v>0.75751165195191972</v>
      </c>
      <c r="AT3270" s="195">
        <v>30.440031658512002</v>
      </c>
      <c r="AU3270" s="194">
        <v>0</v>
      </c>
      <c r="AV3270" s="194">
        <v>0</v>
      </c>
      <c r="AW3270" s="194">
        <v>0</v>
      </c>
      <c r="AX3270" s="194" t="s">
        <v>638</v>
      </c>
    </row>
    <row r="3271" spans="14:50" ht="16.5" thickBot="1" x14ac:dyDescent="0.3">
      <c r="N3271" s="200" t="s">
        <v>194</v>
      </c>
      <c r="O3271" s="199" t="s">
        <v>344</v>
      </c>
      <c r="P3271" s="197" t="s">
        <v>630</v>
      </c>
      <c r="Q3271" s="199" t="s">
        <v>322</v>
      </c>
      <c r="R3271" s="199" t="s">
        <v>52</v>
      </c>
      <c r="S3271" s="195">
        <v>1.5609086388465823</v>
      </c>
      <c r="T3271" s="195">
        <v>0.58483737793659718</v>
      </c>
      <c r="U3271" s="195">
        <v>2.6689618306438034</v>
      </c>
      <c r="V3271" s="194">
        <v>0</v>
      </c>
      <c r="W3271" s="194">
        <v>0</v>
      </c>
      <c r="X3271" s="194">
        <v>0</v>
      </c>
      <c r="Y3271" s="194" t="s">
        <v>629</v>
      </c>
      <c r="AM3271" s="200" t="s">
        <v>244</v>
      </c>
      <c r="AN3271" s="199" t="s">
        <v>354</v>
      </c>
      <c r="AO3271" s="197" t="s">
        <v>630</v>
      </c>
      <c r="AP3271" s="199" t="s">
        <v>297</v>
      </c>
      <c r="AQ3271" s="199" t="s">
        <v>52</v>
      </c>
      <c r="AR3271" s="195">
        <v>5.8895369470584917</v>
      </c>
      <c r="AS3271" s="195">
        <v>1.0382809669404509</v>
      </c>
      <c r="AT3271" s="195">
        <v>5.6723922855038502</v>
      </c>
      <c r="AU3271" s="194">
        <v>0</v>
      </c>
      <c r="AV3271" s="194">
        <v>0</v>
      </c>
      <c r="AW3271" s="194">
        <v>0</v>
      </c>
      <c r="AX3271" s="194" t="s">
        <v>638</v>
      </c>
    </row>
    <row r="3272" spans="14:50" ht="16.5" thickBot="1" x14ac:dyDescent="0.3">
      <c r="N3272" s="200" t="s">
        <v>194</v>
      </c>
      <c r="O3272" s="199" t="s">
        <v>344</v>
      </c>
      <c r="P3272" s="197" t="s">
        <v>630</v>
      </c>
      <c r="Q3272" s="199" t="s">
        <v>321</v>
      </c>
      <c r="R3272" s="199" t="s">
        <v>52</v>
      </c>
      <c r="S3272" s="195">
        <v>1.9631754749921622</v>
      </c>
      <c r="T3272" s="195">
        <v>0.58483737793659696</v>
      </c>
      <c r="U3272" s="195">
        <v>3.35678865451208</v>
      </c>
      <c r="V3272" s="194">
        <v>0</v>
      </c>
      <c r="W3272" s="194">
        <v>0</v>
      </c>
      <c r="X3272" s="194">
        <v>0</v>
      </c>
      <c r="Y3272" s="194" t="s">
        <v>629</v>
      </c>
      <c r="AM3272" s="200" t="s">
        <v>244</v>
      </c>
      <c r="AN3272" s="199" t="s">
        <v>354</v>
      </c>
      <c r="AO3272" s="197" t="s">
        <v>630</v>
      </c>
      <c r="AP3272" s="199" t="s">
        <v>297</v>
      </c>
      <c r="AQ3272" s="199" t="s">
        <v>76</v>
      </c>
      <c r="AR3272" s="195">
        <v>5.8895369470584917</v>
      </c>
      <c r="AS3272" s="195">
        <v>1.0382809669404509</v>
      </c>
      <c r="AT3272" s="195">
        <v>5.6723922855038502</v>
      </c>
      <c r="AU3272" s="194">
        <v>0</v>
      </c>
      <c r="AV3272" s="194">
        <v>0</v>
      </c>
      <c r="AW3272" s="194">
        <v>0</v>
      </c>
      <c r="AX3272" s="194" t="s">
        <v>638</v>
      </c>
    </row>
    <row r="3273" spans="14:50" ht="16.5" thickBot="1" x14ac:dyDescent="0.3">
      <c r="N3273" s="200" t="s">
        <v>194</v>
      </c>
      <c r="O3273" s="199" t="s">
        <v>344</v>
      </c>
      <c r="P3273" s="197" t="s">
        <v>630</v>
      </c>
      <c r="Q3273" s="199" t="s">
        <v>320</v>
      </c>
      <c r="R3273" s="199" t="s">
        <v>52</v>
      </c>
      <c r="S3273" s="195">
        <v>1.7804556797006841</v>
      </c>
      <c r="T3273" s="195">
        <v>0.58483737793659718</v>
      </c>
      <c r="U3273" s="195">
        <v>3.0443602732479675</v>
      </c>
      <c r="V3273" s="194">
        <v>0</v>
      </c>
      <c r="W3273" s="194">
        <v>0</v>
      </c>
      <c r="X3273" s="194">
        <v>0</v>
      </c>
      <c r="Y3273" s="194" t="s">
        <v>629</v>
      </c>
      <c r="AM3273" s="200" t="s">
        <v>244</v>
      </c>
      <c r="AN3273" s="199" t="s">
        <v>353</v>
      </c>
      <c r="AO3273" s="197" t="s">
        <v>630</v>
      </c>
      <c r="AP3273" s="199" t="s">
        <v>297</v>
      </c>
      <c r="AQ3273" s="199" t="s">
        <v>55</v>
      </c>
      <c r="AR3273" s="195">
        <v>18.312593067343805</v>
      </c>
      <c r="AS3273" s="195">
        <v>0.78531592915685033</v>
      </c>
      <c r="AT3273" s="195">
        <v>23.318759224717379</v>
      </c>
      <c r="AU3273" s="194">
        <v>0</v>
      </c>
      <c r="AV3273" s="194">
        <v>0</v>
      </c>
      <c r="AW3273" s="194">
        <v>0</v>
      </c>
      <c r="AX3273" s="194" t="s">
        <v>638</v>
      </c>
    </row>
    <row r="3274" spans="14:50" ht="16.5" thickBot="1" x14ac:dyDescent="0.3">
      <c r="N3274" s="200" t="s">
        <v>194</v>
      </c>
      <c r="O3274" s="199" t="s">
        <v>344</v>
      </c>
      <c r="P3274" s="197" t="s">
        <v>630</v>
      </c>
      <c r="Q3274" s="199" t="s">
        <v>319</v>
      </c>
      <c r="R3274" s="199" t="s">
        <v>52</v>
      </c>
      <c r="S3274" s="195">
        <v>2.4086435030477431</v>
      </c>
      <c r="T3274" s="195">
        <v>0.58483737793659718</v>
      </c>
      <c r="U3274" s="195">
        <v>4.11848420418311</v>
      </c>
      <c r="V3274" s="194">
        <v>0</v>
      </c>
      <c r="W3274" s="194">
        <v>0</v>
      </c>
      <c r="X3274" s="194">
        <v>0</v>
      </c>
      <c r="Y3274" s="194" t="s">
        <v>629</v>
      </c>
      <c r="AM3274" s="200" t="s">
        <v>244</v>
      </c>
      <c r="AN3274" s="199" t="s">
        <v>353</v>
      </c>
      <c r="AO3274" s="197" t="s">
        <v>630</v>
      </c>
      <c r="AP3274" s="199" t="s">
        <v>297</v>
      </c>
      <c r="AQ3274" s="199" t="s">
        <v>52</v>
      </c>
      <c r="AR3274" s="195">
        <v>18.312593067343805</v>
      </c>
      <c r="AS3274" s="195">
        <v>0.78531592915685033</v>
      </c>
      <c r="AT3274" s="195">
        <v>23.318759224717379</v>
      </c>
      <c r="AU3274" s="194">
        <v>0</v>
      </c>
      <c r="AV3274" s="194">
        <v>0</v>
      </c>
      <c r="AW3274" s="194">
        <v>0</v>
      </c>
      <c r="AX3274" s="194" t="s">
        <v>638</v>
      </c>
    </row>
    <row r="3275" spans="14:50" ht="16.5" thickBot="1" x14ac:dyDescent="0.3">
      <c r="N3275" s="200" t="s">
        <v>194</v>
      </c>
      <c r="O3275" s="199" t="s">
        <v>344</v>
      </c>
      <c r="P3275" s="197" t="s">
        <v>630</v>
      </c>
      <c r="Q3275" s="199" t="s">
        <v>318</v>
      </c>
      <c r="R3275" s="199" t="s">
        <v>52</v>
      </c>
      <c r="S3275" s="195">
        <v>1.1682027222220677</v>
      </c>
      <c r="T3275" s="195">
        <v>0.58483737793659718</v>
      </c>
      <c r="U3275" s="195">
        <v>1.9974830034695796</v>
      </c>
      <c r="V3275" s="194">
        <v>0</v>
      </c>
      <c r="W3275" s="194">
        <v>0</v>
      </c>
      <c r="X3275" s="194">
        <v>0</v>
      </c>
      <c r="Y3275" s="194" t="s">
        <v>629</v>
      </c>
      <c r="AM3275" s="200" t="s">
        <v>244</v>
      </c>
      <c r="AN3275" s="199" t="s">
        <v>351</v>
      </c>
      <c r="AO3275" s="197" t="s">
        <v>630</v>
      </c>
      <c r="AP3275" s="199" t="s">
        <v>297</v>
      </c>
      <c r="AQ3275" s="199" t="s">
        <v>55</v>
      </c>
      <c r="AR3275" s="195">
        <v>30.244570918828213</v>
      </c>
      <c r="AS3275" s="195">
        <v>0.79497623225845981</v>
      </c>
      <c r="AT3275" s="195">
        <v>38.044622834705336</v>
      </c>
      <c r="AU3275" s="194">
        <v>0</v>
      </c>
      <c r="AV3275" s="194">
        <v>0</v>
      </c>
      <c r="AW3275" s="194">
        <v>0</v>
      </c>
      <c r="AX3275" s="194" t="s">
        <v>638</v>
      </c>
    </row>
    <row r="3276" spans="14:50" ht="16.5" thickBot="1" x14ac:dyDescent="0.3">
      <c r="N3276" s="200" t="s">
        <v>194</v>
      </c>
      <c r="O3276" s="199" t="s">
        <v>344</v>
      </c>
      <c r="P3276" s="197" t="s">
        <v>630</v>
      </c>
      <c r="Q3276" s="199" t="s">
        <v>317</v>
      </c>
      <c r="R3276" s="199" t="s">
        <v>52</v>
      </c>
      <c r="S3276" s="195">
        <v>1.3293219215585454</v>
      </c>
      <c r="T3276" s="195">
        <v>0.58483737793659707</v>
      </c>
      <c r="U3276" s="195">
        <v>2.2729770218323129</v>
      </c>
      <c r="V3276" s="194">
        <v>0</v>
      </c>
      <c r="W3276" s="194">
        <v>0</v>
      </c>
      <c r="X3276" s="194">
        <v>0</v>
      </c>
      <c r="Y3276" s="194" t="s">
        <v>629</v>
      </c>
      <c r="AM3276" s="200" t="s">
        <v>244</v>
      </c>
      <c r="AN3276" s="199" t="s">
        <v>351</v>
      </c>
      <c r="AO3276" s="197" t="s">
        <v>630</v>
      </c>
      <c r="AP3276" s="199" t="s">
        <v>297</v>
      </c>
      <c r="AQ3276" s="199" t="s">
        <v>52</v>
      </c>
      <c r="AR3276" s="195">
        <v>30.244570918828213</v>
      </c>
      <c r="AS3276" s="195">
        <v>0.79497623225845981</v>
      </c>
      <c r="AT3276" s="195">
        <v>38.044622834705336</v>
      </c>
      <c r="AU3276" s="194">
        <v>0</v>
      </c>
      <c r="AV3276" s="194">
        <v>0</v>
      </c>
      <c r="AW3276" s="194">
        <v>0</v>
      </c>
      <c r="AX3276" s="194" t="s">
        <v>638</v>
      </c>
    </row>
    <row r="3277" spans="14:50" ht="16.5" thickBot="1" x14ac:dyDescent="0.3">
      <c r="N3277" s="200" t="s">
        <v>194</v>
      </c>
      <c r="O3277" s="199" t="s">
        <v>344</v>
      </c>
      <c r="P3277" s="197" t="s">
        <v>630</v>
      </c>
      <c r="Q3277" s="199" t="s">
        <v>74</v>
      </c>
      <c r="R3277" s="199" t="s">
        <v>52</v>
      </c>
      <c r="S3277" s="195">
        <v>1.5609086388465823</v>
      </c>
      <c r="T3277" s="195">
        <v>0.58483737793659718</v>
      </c>
      <c r="U3277" s="195">
        <v>2.6689618306438034</v>
      </c>
      <c r="V3277" s="194">
        <v>0</v>
      </c>
      <c r="W3277" s="194">
        <v>0</v>
      </c>
      <c r="X3277" s="194">
        <v>0</v>
      </c>
      <c r="Y3277" s="194" t="s">
        <v>629</v>
      </c>
      <c r="AM3277" s="200" t="s">
        <v>244</v>
      </c>
      <c r="AN3277" s="199" t="s">
        <v>359</v>
      </c>
      <c r="AO3277" s="197" t="s">
        <v>630</v>
      </c>
      <c r="AP3277" s="199" t="s">
        <v>297</v>
      </c>
      <c r="AQ3277" s="199" t="s">
        <v>52</v>
      </c>
      <c r="AR3277" s="195">
        <v>8.3272325708087127</v>
      </c>
      <c r="AS3277" s="195">
        <v>0.75637909343748644</v>
      </c>
      <c r="AT3277" s="195">
        <v>11.009337305932485</v>
      </c>
      <c r="AU3277" s="194">
        <v>0</v>
      </c>
      <c r="AV3277" s="194">
        <v>0</v>
      </c>
      <c r="AW3277" s="194">
        <v>0</v>
      </c>
      <c r="AX3277" s="194" t="s">
        <v>638</v>
      </c>
    </row>
    <row r="3278" spans="14:50" ht="16.5" thickBot="1" x14ac:dyDescent="0.3">
      <c r="N3278" s="200" t="s">
        <v>194</v>
      </c>
      <c r="O3278" s="199" t="s">
        <v>344</v>
      </c>
      <c r="P3278" s="197" t="s">
        <v>630</v>
      </c>
      <c r="Q3278" s="199" t="s">
        <v>316</v>
      </c>
      <c r="R3278" s="199" t="s">
        <v>52</v>
      </c>
      <c r="S3278" s="195">
        <v>1.1519137482232149</v>
      </c>
      <c r="T3278" s="195">
        <v>0.58483737793659707</v>
      </c>
      <c r="U3278" s="195">
        <v>1.9696308609537867</v>
      </c>
      <c r="V3278" s="194">
        <v>0</v>
      </c>
      <c r="W3278" s="194">
        <v>0</v>
      </c>
      <c r="X3278" s="194">
        <v>0</v>
      </c>
      <c r="Y3278" s="194" t="s">
        <v>629</v>
      </c>
      <c r="AM3278" s="200" t="s">
        <v>244</v>
      </c>
      <c r="AN3278" s="199" t="s">
        <v>359</v>
      </c>
      <c r="AO3278" s="197" t="s">
        <v>630</v>
      </c>
      <c r="AP3278" s="199" t="s">
        <v>297</v>
      </c>
      <c r="AQ3278" s="199" t="s">
        <v>76</v>
      </c>
      <c r="AR3278" s="195">
        <v>8.3272325708087127</v>
      </c>
      <c r="AS3278" s="195">
        <v>0.75637909343748644</v>
      </c>
      <c r="AT3278" s="195">
        <v>11.009337305932485</v>
      </c>
      <c r="AU3278" s="194">
        <v>0</v>
      </c>
      <c r="AV3278" s="194">
        <v>0</v>
      </c>
      <c r="AW3278" s="194">
        <v>0</v>
      </c>
      <c r="AX3278" s="194" t="s">
        <v>638</v>
      </c>
    </row>
    <row r="3279" spans="14:50" ht="16.5" thickBot="1" x14ac:dyDescent="0.3">
      <c r="N3279" s="200" t="s">
        <v>194</v>
      </c>
      <c r="O3279" s="199" t="s">
        <v>344</v>
      </c>
      <c r="P3279" s="197" t="s">
        <v>630</v>
      </c>
      <c r="Q3279" s="199" t="s">
        <v>315</v>
      </c>
      <c r="R3279" s="199" t="s">
        <v>52</v>
      </c>
      <c r="S3279" s="195">
        <v>1.1887409937858382</v>
      </c>
      <c r="T3279" s="195">
        <v>0.58483737793659696</v>
      </c>
      <c r="U3279" s="195">
        <v>2.0326009222938404</v>
      </c>
      <c r="V3279" s="194">
        <v>0</v>
      </c>
      <c r="W3279" s="194">
        <v>0</v>
      </c>
      <c r="X3279" s="194">
        <v>0</v>
      </c>
      <c r="Y3279" s="194" t="s">
        <v>629</v>
      </c>
      <c r="AM3279" s="200" t="s">
        <v>244</v>
      </c>
      <c r="AN3279" s="199" t="s">
        <v>349</v>
      </c>
      <c r="AO3279" s="197" t="s">
        <v>630</v>
      </c>
      <c r="AP3279" s="199" t="s">
        <v>297</v>
      </c>
      <c r="AQ3279" s="199" t="s">
        <v>55</v>
      </c>
      <c r="AR3279" s="195">
        <v>11.662113724756649</v>
      </c>
      <c r="AS3279" s="195">
        <v>0.79497623225845981</v>
      </c>
      <c r="AT3279" s="195">
        <v>14.669764014988948</v>
      </c>
      <c r="AU3279" s="194">
        <v>0</v>
      </c>
      <c r="AV3279" s="194">
        <v>0</v>
      </c>
      <c r="AW3279" s="194">
        <v>0</v>
      </c>
      <c r="AX3279" s="194" t="s">
        <v>638</v>
      </c>
    </row>
    <row r="3280" spans="14:50" ht="16.5" thickBot="1" x14ac:dyDescent="0.3">
      <c r="N3280" s="200" t="s">
        <v>194</v>
      </c>
      <c r="O3280" s="199" t="s">
        <v>344</v>
      </c>
      <c r="P3280" s="197" t="s">
        <v>630</v>
      </c>
      <c r="Q3280" s="199" t="s">
        <v>314</v>
      </c>
      <c r="R3280" s="199" t="s">
        <v>52</v>
      </c>
      <c r="S3280" s="195">
        <v>1.7648749219626505</v>
      </c>
      <c r="T3280" s="195">
        <v>0.58483737793659707</v>
      </c>
      <c r="U3280" s="195">
        <v>3.0177190934502525</v>
      </c>
      <c r="V3280" s="194">
        <v>0</v>
      </c>
      <c r="W3280" s="194">
        <v>0</v>
      </c>
      <c r="X3280" s="194">
        <v>0</v>
      </c>
      <c r="Y3280" s="194" t="s">
        <v>629</v>
      </c>
      <c r="AM3280" s="200" t="s">
        <v>244</v>
      </c>
      <c r="AN3280" s="199" t="s">
        <v>349</v>
      </c>
      <c r="AO3280" s="197" t="s">
        <v>630</v>
      </c>
      <c r="AP3280" s="199" t="s">
        <v>297</v>
      </c>
      <c r="AQ3280" s="199" t="s">
        <v>52</v>
      </c>
      <c r="AR3280" s="195">
        <v>11.662113724756649</v>
      </c>
      <c r="AS3280" s="195">
        <v>0.79497623225845981</v>
      </c>
      <c r="AT3280" s="195">
        <v>14.669764014988948</v>
      </c>
      <c r="AU3280" s="194">
        <v>0</v>
      </c>
      <c r="AV3280" s="194">
        <v>0</v>
      </c>
      <c r="AW3280" s="194">
        <v>0</v>
      </c>
      <c r="AX3280" s="194" t="s">
        <v>638</v>
      </c>
    </row>
    <row r="3281" spans="14:50" ht="16.5" thickBot="1" x14ac:dyDescent="0.3">
      <c r="N3281" s="200" t="s">
        <v>194</v>
      </c>
      <c r="O3281" s="199" t="s">
        <v>344</v>
      </c>
      <c r="P3281" s="197" t="s">
        <v>630</v>
      </c>
      <c r="Q3281" s="199" t="s">
        <v>313</v>
      </c>
      <c r="R3281" s="199" t="s">
        <v>52</v>
      </c>
      <c r="S3281" s="195">
        <v>0.8424232422450133</v>
      </c>
      <c r="T3281" s="195">
        <v>0.58483737793659707</v>
      </c>
      <c r="U3281" s="195">
        <v>1.4404401531537225</v>
      </c>
      <c r="V3281" s="194">
        <v>0</v>
      </c>
      <c r="W3281" s="194">
        <v>0</v>
      </c>
      <c r="X3281" s="194">
        <v>0</v>
      </c>
      <c r="Y3281" s="194" t="s">
        <v>629</v>
      </c>
      <c r="AM3281" s="200" t="s">
        <v>244</v>
      </c>
      <c r="AN3281" s="199" t="s">
        <v>310</v>
      </c>
      <c r="AO3281" s="197" t="s">
        <v>630</v>
      </c>
      <c r="AP3281" s="199" t="s">
        <v>297</v>
      </c>
      <c r="AQ3281" s="199" t="s">
        <v>55</v>
      </c>
      <c r="AR3281" s="195">
        <v>7.8047633318772718</v>
      </c>
      <c r="AS3281" s="195">
        <v>0.75637909343748644</v>
      </c>
      <c r="AT3281" s="195">
        <v>10.31858680335448</v>
      </c>
      <c r="AU3281" s="194">
        <v>0</v>
      </c>
      <c r="AV3281" s="194">
        <v>0</v>
      </c>
      <c r="AW3281" s="194">
        <v>0</v>
      </c>
      <c r="AX3281" s="194" t="s">
        <v>638</v>
      </c>
    </row>
    <row r="3282" spans="14:50" ht="16.5" thickBot="1" x14ac:dyDescent="0.3">
      <c r="N3282" s="200" t="s">
        <v>194</v>
      </c>
      <c r="O3282" s="199" t="s">
        <v>344</v>
      </c>
      <c r="P3282" s="197" t="s">
        <v>630</v>
      </c>
      <c r="Q3282" s="199" t="s">
        <v>312</v>
      </c>
      <c r="R3282" s="199" t="s">
        <v>52</v>
      </c>
      <c r="S3282" s="195">
        <v>1.3541094906872346</v>
      </c>
      <c r="T3282" s="195">
        <v>0.58483737793659707</v>
      </c>
      <c r="U3282" s="195">
        <v>2.3153607169650421</v>
      </c>
      <c r="V3282" s="194">
        <v>0</v>
      </c>
      <c r="W3282" s="194">
        <v>0</v>
      </c>
      <c r="X3282" s="194">
        <v>0</v>
      </c>
      <c r="Y3282" s="194" t="s">
        <v>629</v>
      </c>
      <c r="AM3282" s="200" t="s">
        <v>244</v>
      </c>
      <c r="AN3282" s="199" t="s">
        <v>310</v>
      </c>
      <c r="AO3282" s="197" t="s">
        <v>630</v>
      </c>
      <c r="AP3282" s="199" t="s">
        <v>297</v>
      </c>
      <c r="AQ3282" s="199" t="s">
        <v>52</v>
      </c>
      <c r="AR3282" s="195">
        <v>7.8047633318772718</v>
      </c>
      <c r="AS3282" s="195">
        <v>0.75637909343748644</v>
      </c>
      <c r="AT3282" s="195">
        <v>10.31858680335448</v>
      </c>
      <c r="AU3282" s="194">
        <v>0</v>
      </c>
      <c r="AV3282" s="194">
        <v>0</v>
      </c>
      <c r="AW3282" s="194">
        <v>0</v>
      </c>
      <c r="AX3282" s="194" t="s">
        <v>638</v>
      </c>
    </row>
    <row r="3283" spans="14:50" ht="16.5" thickBot="1" x14ac:dyDescent="0.3">
      <c r="N3283" s="200" t="s">
        <v>194</v>
      </c>
      <c r="O3283" s="199" t="s">
        <v>343</v>
      </c>
      <c r="P3283" s="197" t="s">
        <v>630</v>
      </c>
      <c r="Q3283" s="199" t="s">
        <v>323</v>
      </c>
      <c r="R3283" s="199" t="s">
        <v>55</v>
      </c>
      <c r="S3283" s="195">
        <v>0.12333535832920126</v>
      </c>
      <c r="T3283" s="195">
        <v>0.61927046546013531</v>
      </c>
      <c r="U3283" s="195">
        <v>0.19916234538580752</v>
      </c>
      <c r="V3283" s="194">
        <v>0</v>
      </c>
      <c r="W3283" s="194">
        <v>0</v>
      </c>
      <c r="X3283" s="194">
        <v>0</v>
      </c>
      <c r="Y3283" s="194" t="s">
        <v>629</v>
      </c>
      <c r="AM3283" s="200" t="s">
        <v>244</v>
      </c>
      <c r="AN3283" s="199" t="s">
        <v>348</v>
      </c>
      <c r="AO3283" s="197" t="s">
        <v>630</v>
      </c>
      <c r="AP3283" s="199" t="s">
        <v>297</v>
      </c>
      <c r="AQ3283" s="199" t="s">
        <v>55</v>
      </c>
      <c r="AR3283" s="195">
        <v>11.662113724756649</v>
      </c>
      <c r="AS3283" s="195">
        <v>0.79497623225845981</v>
      </c>
      <c r="AT3283" s="195">
        <v>14.669764014988948</v>
      </c>
      <c r="AU3283" s="194">
        <v>0</v>
      </c>
      <c r="AV3283" s="194">
        <v>0</v>
      </c>
      <c r="AW3283" s="194">
        <v>0</v>
      </c>
      <c r="AX3283" s="194" t="s">
        <v>638</v>
      </c>
    </row>
    <row r="3284" spans="14:50" ht="16.5" thickBot="1" x14ac:dyDescent="0.3">
      <c r="N3284" s="200" t="s">
        <v>194</v>
      </c>
      <c r="O3284" s="199" t="s">
        <v>343</v>
      </c>
      <c r="P3284" s="197" t="s">
        <v>630</v>
      </c>
      <c r="Q3284" s="199" t="s">
        <v>322</v>
      </c>
      <c r="R3284" s="199" t="s">
        <v>55</v>
      </c>
      <c r="S3284" s="195">
        <v>0.12239329563513315</v>
      </c>
      <c r="T3284" s="195">
        <v>0.61508935465294812</v>
      </c>
      <c r="U3284" s="195">
        <v>0.19898457794671334</v>
      </c>
      <c r="V3284" s="194">
        <v>0</v>
      </c>
      <c r="W3284" s="194">
        <v>0</v>
      </c>
      <c r="X3284" s="194">
        <v>0</v>
      </c>
      <c r="Y3284" s="194" t="s">
        <v>629</v>
      </c>
      <c r="AM3284" s="200" t="s">
        <v>244</v>
      </c>
      <c r="AN3284" s="199" t="s">
        <v>348</v>
      </c>
      <c r="AO3284" s="197" t="s">
        <v>630</v>
      </c>
      <c r="AP3284" s="199" t="s">
        <v>297</v>
      </c>
      <c r="AQ3284" s="199" t="s">
        <v>52</v>
      </c>
      <c r="AR3284" s="195">
        <v>11.662113724756649</v>
      </c>
      <c r="AS3284" s="195">
        <v>0.79497623225845981</v>
      </c>
      <c r="AT3284" s="195">
        <v>14.669764014988948</v>
      </c>
      <c r="AU3284" s="194">
        <v>0</v>
      </c>
      <c r="AV3284" s="194">
        <v>0</v>
      </c>
      <c r="AW3284" s="194">
        <v>0</v>
      </c>
      <c r="AX3284" s="194" t="s">
        <v>638</v>
      </c>
    </row>
    <row r="3285" spans="14:50" ht="16.5" thickBot="1" x14ac:dyDescent="0.3">
      <c r="N3285" s="200" t="s">
        <v>194</v>
      </c>
      <c r="O3285" s="199" t="s">
        <v>343</v>
      </c>
      <c r="P3285" s="197" t="s">
        <v>630</v>
      </c>
      <c r="Q3285" s="199" t="s">
        <v>321</v>
      </c>
      <c r="R3285" s="199" t="s">
        <v>55</v>
      </c>
      <c r="S3285" s="195">
        <v>0.12333535832920126</v>
      </c>
      <c r="T3285" s="195">
        <v>0.61927046546013531</v>
      </c>
      <c r="U3285" s="195">
        <v>0.19916234538580752</v>
      </c>
      <c r="V3285" s="194">
        <v>0</v>
      </c>
      <c r="W3285" s="194">
        <v>0</v>
      </c>
      <c r="X3285" s="194">
        <v>0</v>
      </c>
      <c r="Y3285" s="194" t="s">
        <v>629</v>
      </c>
      <c r="AM3285" s="200" t="s">
        <v>244</v>
      </c>
      <c r="AN3285" s="199" t="s">
        <v>347</v>
      </c>
      <c r="AO3285" s="197" t="s">
        <v>630</v>
      </c>
      <c r="AP3285" s="199" t="s">
        <v>297</v>
      </c>
      <c r="AQ3285" s="199" t="s">
        <v>55</v>
      </c>
      <c r="AR3285" s="195">
        <v>56.15883626673682</v>
      </c>
      <c r="AS3285" s="195">
        <v>0.75637909343748644</v>
      </c>
      <c r="AT3285" s="195">
        <v>74.246944097190678</v>
      </c>
      <c r="AU3285" s="194">
        <v>0</v>
      </c>
      <c r="AV3285" s="194">
        <v>0</v>
      </c>
      <c r="AW3285" s="194">
        <v>0</v>
      </c>
      <c r="AX3285" s="194" t="s">
        <v>638</v>
      </c>
    </row>
    <row r="3286" spans="14:50" ht="16.5" thickBot="1" x14ac:dyDescent="0.3">
      <c r="N3286" s="200" t="s">
        <v>194</v>
      </c>
      <c r="O3286" s="199" t="s">
        <v>343</v>
      </c>
      <c r="P3286" s="197" t="s">
        <v>630</v>
      </c>
      <c r="Q3286" s="199" t="s">
        <v>320</v>
      </c>
      <c r="R3286" s="199" t="s">
        <v>55</v>
      </c>
      <c r="S3286" s="195">
        <v>0.12239329563513315</v>
      </c>
      <c r="T3286" s="195">
        <v>0.61508935465294812</v>
      </c>
      <c r="U3286" s="195">
        <v>0.19898457794671334</v>
      </c>
      <c r="V3286" s="194">
        <v>0</v>
      </c>
      <c r="W3286" s="194">
        <v>0</v>
      </c>
      <c r="X3286" s="194">
        <v>0</v>
      </c>
      <c r="Y3286" s="194" t="s">
        <v>629</v>
      </c>
      <c r="AM3286" s="200" t="s">
        <v>244</v>
      </c>
      <c r="AN3286" s="199" t="s">
        <v>347</v>
      </c>
      <c r="AO3286" s="197" t="s">
        <v>630</v>
      </c>
      <c r="AP3286" s="199" t="s">
        <v>297</v>
      </c>
      <c r="AQ3286" s="199" t="s">
        <v>52</v>
      </c>
      <c r="AR3286" s="195">
        <v>56.15883626673682</v>
      </c>
      <c r="AS3286" s="195">
        <v>0.75637909343748644</v>
      </c>
      <c r="AT3286" s="195">
        <v>74.246944097190678</v>
      </c>
      <c r="AU3286" s="194">
        <v>0</v>
      </c>
      <c r="AV3286" s="194">
        <v>0</v>
      </c>
      <c r="AW3286" s="194">
        <v>0</v>
      </c>
      <c r="AX3286" s="194" t="s">
        <v>638</v>
      </c>
    </row>
    <row r="3287" spans="14:50" ht="16.5" thickBot="1" x14ac:dyDescent="0.3">
      <c r="N3287" s="200" t="s">
        <v>194</v>
      </c>
      <c r="O3287" s="199" t="s">
        <v>343</v>
      </c>
      <c r="P3287" s="197" t="s">
        <v>630</v>
      </c>
      <c r="Q3287" s="199" t="s">
        <v>319</v>
      </c>
      <c r="R3287" s="199" t="s">
        <v>55</v>
      </c>
      <c r="S3287" s="195">
        <v>0.12239329563513315</v>
      </c>
      <c r="T3287" s="195">
        <v>0.61508935465294812</v>
      </c>
      <c r="U3287" s="195">
        <v>0.19898457794671334</v>
      </c>
      <c r="V3287" s="194">
        <v>0</v>
      </c>
      <c r="W3287" s="194">
        <v>0</v>
      </c>
      <c r="X3287" s="194">
        <v>0</v>
      </c>
      <c r="Y3287" s="194" t="s">
        <v>629</v>
      </c>
      <c r="AM3287" s="200" t="s">
        <v>244</v>
      </c>
      <c r="AN3287" s="199" t="s">
        <v>308</v>
      </c>
      <c r="AO3287" s="197" t="s">
        <v>630</v>
      </c>
      <c r="AP3287" s="199" t="s">
        <v>297</v>
      </c>
      <c r="AQ3287" s="199" t="s">
        <v>55</v>
      </c>
      <c r="AR3287" s="195">
        <v>0.84643321098061697</v>
      </c>
      <c r="AS3287" s="195">
        <v>0.79135636373274809</v>
      </c>
      <c r="AT3287" s="195">
        <v>1.0695980341752442</v>
      </c>
      <c r="AU3287" s="194">
        <v>0</v>
      </c>
      <c r="AV3287" s="194">
        <v>0</v>
      </c>
      <c r="AW3287" s="194">
        <v>0</v>
      </c>
      <c r="AX3287" s="194" t="s">
        <v>639</v>
      </c>
    </row>
    <row r="3288" spans="14:50" ht="16.5" thickBot="1" x14ac:dyDescent="0.3">
      <c r="N3288" s="200" t="s">
        <v>194</v>
      </c>
      <c r="O3288" s="199" t="s">
        <v>343</v>
      </c>
      <c r="P3288" s="197" t="s">
        <v>630</v>
      </c>
      <c r="Q3288" s="199" t="s">
        <v>318</v>
      </c>
      <c r="R3288" s="199" t="s">
        <v>55</v>
      </c>
      <c r="S3288" s="195">
        <v>0.12333535832920126</v>
      </c>
      <c r="T3288" s="195">
        <v>0.61927046546013531</v>
      </c>
      <c r="U3288" s="195">
        <v>0.19916234538580752</v>
      </c>
      <c r="V3288" s="194">
        <v>0</v>
      </c>
      <c r="W3288" s="194">
        <v>0</v>
      </c>
      <c r="X3288" s="194">
        <v>0</v>
      </c>
      <c r="Y3288" s="194" t="s">
        <v>629</v>
      </c>
      <c r="AM3288" s="200" t="s">
        <v>244</v>
      </c>
      <c r="AN3288" s="199" t="s">
        <v>308</v>
      </c>
      <c r="AO3288" s="197" t="s">
        <v>630</v>
      </c>
      <c r="AP3288" s="199" t="s">
        <v>297</v>
      </c>
      <c r="AQ3288" s="199" t="s">
        <v>52</v>
      </c>
      <c r="AR3288" s="195">
        <v>0.84643321098061697</v>
      </c>
      <c r="AS3288" s="195">
        <v>0.79135636373274809</v>
      </c>
      <c r="AT3288" s="195">
        <v>1.0695980341752442</v>
      </c>
      <c r="AU3288" s="194">
        <v>0</v>
      </c>
      <c r="AV3288" s="194">
        <v>0</v>
      </c>
      <c r="AW3288" s="194">
        <v>0</v>
      </c>
      <c r="AX3288" s="194" t="s">
        <v>639</v>
      </c>
    </row>
    <row r="3289" spans="14:50" ht="16.5" thickBot="1" x14ac:dyDescent="0.3">
      <c r="N3289" s="200" t="s">
        <v>194</v>
      </c>
      <c r="O3289" s="199" t="s">
        <v>343</v>
      </c>
      <c r="P3289" s="197" t="s">
        <v>630</v>
      </c>
      <c r="Q3289" s="199" t="s">
        <v>317</v>
      </c>
      <c r="R3289" s="199" t="s">
        <v>55</v>
      </c>
      <c r="S3289" s="195">
        <v>0.12239329563513315</v>
      </c>
      <c r="T3289" s="195">
        <v>0.61508935465294812</v>
      </c>
      <c r="U3289" s="195">
        <v>0.19898457794671334</v>
      </c>
      <c r="V3289" s="194">
        <v>0</v>
      </c>
      <c r="W3289" s="194">
        <v>0</v>
      </c>
      <c r="X3289" s="194">
        <v>0</v>
      </c>
      <c r="Y3289" s="194" t="s">
        <v>629</v>
      </c>
      <c r="AM3289" s="200" t="s">
        <v>244</v>
      </c>
      <c r="AN3289" s="199" t="s">
        <v>307</v>
      </c>
      <c r="AO3289" s="197" t="s">
        <v>630</v>
      </c>
      <c r="AP3289" s="199" t="s">
        <v>297</v>
      </c>
      <c r="AQ3289" s="199" t="s">
        <v>55</v>
      </c>
      <c r="AR3289" s="195">
        <v>0.82999295350726698</v>
      </c>
      <c r="AS3289" s="195">
        <v>0.79135636373274809</v>
      </c>
      <c r="AT3289" s="195">
        <v>1.0488232502387091</v>
      </c>
      <c r="AU3289" s="194">
        <v>0</v>
      </c>
      <c r="AV3289" s="194">
        <v>0</v>
      </c>
      <c r="AW3289" s="194">
        <v>0</v>
      </c>
      <c r="AX3289" s="194" t="s">
        <v>639</v>
      </c>
    </row>
    <row r="3290" spans="14:50" ht="16.5" thickBot="1" x14ac:dyDescent="0.3">
      <c r="N3290" s="200" t="s">
        <v>194</v>
      </c>
      <c r="O3290" s="199" t="s">
        <v>343</v>
      </c>
      <c r="P3290" s="197" t="s">
        <v>630</v>
      </c>
      <c r="Q3290" s="199" t="s">
        <v>74</v>
      </c>
      <c r="R3290" s="199" t="s">
        <v>55</v>
      </c>
      <c r="S3290" s="195">
        <v>0.12333535832920126</v>
      </c>
      <c r="T3290" s="195">
        <v>0.61927046546013531</v>
      </c>
      <c r="U3290" s="195">
        <v>0.19916234538580752</v>
      </c>
      <c r="V3290" s="194">
        <v>0</v>
      </c>
      <c r="W3290" s="194">
        <v>0</v>
      </c>
      <c r="X3290" s="194">
        <v>0</v>
      </c>
      <c r="Y3290" s="194" t="s">
        <v>629</v>
      </c>
      <c r="AM3290" s="200" t="s">
        <v>244</v>
      </c>
      <c r="AN3290" s="199" t="s">
        <v>307</v>
      </c>
      <c r="AO3290" s="197" t="s">
        <v>630</v>
      </c>
      <c r="AP3290" s="199" t="s">
        <v>297</v>
      </c>
      <c r="AQ3290" s="199" t="s">
        <v>52</v>
      </c>
      <c r="AR3290" s="195">
        <v>0.82999295350726698</v>
      </c>
      <c r="AS3290" s="195">
        <v>0.79135636373274809</v>
      </c>
      <c r="AT3290" s="195">
        <v>1.0488232502387091</v>
      </c>
      <c r="AU3290" s="194">
        <v>0</v>
      </c>
      <c r="AV3290" s="194">
        <v>0</v>
      </c>
      <c r="AW3290" s="194">
        <v>0</v>
      </c>
      <c r="AX3290" s="194" t="s">
        <v>639</v>
      </c>
    </row>
    <row r="3291" spans="14:50" ht="16.5" thickBot="1" x14ac:dyDescent="0.3">
      <c r="N3291" s="200" t="s">
        <v>194</v>
      </c>
      <c r="O3291" s="199" t="s">
        <v>343</v>
      </c>
      <c r="P3291" s="197" t="s">
        <v>630</v>
      </c>
      <c r="Q3291" s="199" t="s">
        <v>316</v>
      </c>
      <c r="R3291" s="199" t="s">
        <v>55</v>
      </c>
      <c r="S3291" s="195">
        <v>0.12333535832920126</v>
      </c>
      <c r="T3291" s="195">
        <v>0.61927046546013531</v>
      </c>
      <c r="U3291" s="195">
        <v>0.19916234538580752</v>
      </c>
      <c r="V3291" s="194">
        <v>0</v>
      </c>
      <c r="W3291" s="194">
        <v>0</v>
      </c>
      <c r="X3291" s="194">
        <v>0</v>
      </c>
      <c r="Y3291" s="194" t="s">
        <v>629</v>
      </c>
      <c r="AM3291" s="200" t="s">
        <v>244</v>
      </c>
      <c r="AN3291" s="199" t="s">
        <v>306</v>
      </c>
      <c r="AO3291" s="197" t="s">
        <v>630</v>
      </c>
      <c r="AP3291" s="199" t="s">
        <v>297</v>
      </c>
      <c r="AQ3291" s="199" t="s">
        <v>55</v>
      </c>
      <c r="AR3291" s="195">
        <v>0.36466721209959047</v>
      </c>
      <c r="AS3291" s="195">
        <v>0.77098739666927074</v>
      </c>
      <c r="AT3291" s="195">
        <v>0.4729872546230755</v>
      </c>
      <c r="AU3291" s="194">
        <v>0</v>
      </c>
      <c r="AV3291" s="194">
        <v>0</v>
      </c>
      <c r="AW3291" s="194">
        <v>0</v>
      </c>
      <c r="AX3291" s="194" t="s">
        <v>639</v>
      </c>
    </row>
    <row r="3292" spans="14:50" ht="16.5" thickBot="1" x14ac:dyDescent="0.3">
      <c r="N3292" s="200" t="s">
        <v>194</v>
      </c>
      <c r="O3292" s="199" t="s">
        <v>343</v>
      </c>
      <c r="P3292" s="197" t="s">
        <v>630</v>
      </c>
      <c r="Q3292" s="199" t="s">
        <v>315</v>
      </c>
      <c r="R3292" s="199" t="s">
        <v>55</v>
      </c>
      <c r="S3292" s="195">
        <v>0.12239329563513315</v>
      </c>
      <c r="T3292" s="195">
        <v>0.61508935465294812</v>
      </c>
      <c r="U3292" s="195">
        <v>0.19898457794671334</v>
      </c>
      <c r="V3292" s="194">
        <v>0</v>
      </c>
      <c r="W3292" s="194">
        <v>0</v>
      </c>
      <c r="X3292" s="194">
        <v>0</v>
      </c>
      <c r="Y3292" s="194" t="s">
        <v>629</v>
      </c>
      <c r="AM3292" s="200" t="s">
        <v>244</v>
      </c>
      <c r="AN3292" s="199" t="s">
        <v>306</v>
      </c>
      <c r="AO3292" s="197" t="s">
        <v>630</v>
      </c>
      <c r="AP3292" s="199" t="s">
        <v>297</v>
      </c>
      <c r="AQ3292" s="199" t="s">
        <v>52</v>
      </c>
      <c r="AR3292" s="195">
        <v>0.36466721209959047</v>
      </c>
      <c r="AS3292" s="195">
        <v>0.77098739666927074</v>
      </c>
      <c r="AT3292" s="195">
        <v>0.4729872546230755</v>
      </c>
      <c r="AU3292" s="194">
        <v>0</v>
      </c>
      <c r="AV3292" s="194">
        <v>0</v>
      </c>
      <c r="AW3292" s="194">
        <v>0</v>
      </c>
      <c r="AX3292" s="194" t="s">
        <v>639</v>
      </c>
    </row>
    <row r="3293" spans="14:50" ht="16.5" thickBot="1" x14ac:dyDescent="0.3">
      <c r="N3293" s="200" t="s">
        <v>194</v>
      </c>
      <c r="O3293" s="199" t="s">
        <v>343</v>
      </c>
      <c r="P3293" s="197" t="s">
        <v>630</v>
      </c>
      <c r="Q3293" s="199" t="s">
        <v>314</v>
      </c>
      <c r="R3293" s="199" t="s">
        <v>55</v>
      </c>
      <c r="S3293" s="195">
        <v>0.12333535832920126</v>
      </c>
      <c r="T3293" s="195">
        <v>0.61927046546013531</v>
      </c>
      <c r="U3293" s="195">
        <v>0.19916234538580752</v>
      </c>
      <c r="V3293" s="194">
        <v>0</v>
      </c>
      <c r="W3293" s="194">
        <v>0</v>
      </c>
      <c r="X3293" s="194">
        <v>0</v>
      </c>
      <c r="Y3293" s="194" t="s">
        <v>629</v>
      </c>
      <c r="AM3293" s="200" t="s">
        <v>244</v>
      </c>
      <c r="AN3293" s="199" t="s">
        <v>346</v>
      </c>
      <c r="AO3293" s="197" t="s">
        <v>630</v>
      </c>
      <c r="AP3293" s="199" t="s">
        <v>297</v>
      </c>
      <c r="AQ3293" s="199" t="s">
        <v>55</v>
      </c>
      <c r="AR3293" s="195">
        <v>12.299389513344789</v>
      </c>
      <c r="AS3293" s="195">
        <v>0.73341003169451879</v>
      </c>
      <c r="AT3293" s="195">
        <v>16.770140824127356</v>
      </c>
      <c r="AU3293" s="194">
        <v>0</v>
      </c>
      <c r="AV3293" s="194">
        <v>0</v>
      </c>
      <c r="AW3293" s="194">
        <v>0</v>
      </c>
      <c r="AX3293" s="194" t="s">
        <v>638</v>
      </c>
    </row>
    <row r="3294" spans="14:50" ht="16.5" thickBot="1" x14ac:dyDescent="0.3">
      <c r="N3294" s="200" t="s">
        <v>194</v>
      </c>
      <c r="O3294" s="199" t="s">
        <v>343</v>
      </c>
      <c r="P3294" s="197" t="s">
        <v>630</v>
      </c>
      <c r="Q3294" s="199" t="s">
        <v>313</v>
      </c>
      <c r="R3294" s="199" t="s">
        <v>55</v>
      </c>
      <c r="S3294" s="195">
        <v>0.12239329563513315</v>
      </c>
      <c r="T3294" s="195">
        <v>0.61508935465294812</v>
      </c>
      <c r="U3294" s="195">
        <v>0.19898457794671334</v>
      </c>
      <c r="V3294" s="194">
        <v>0</v>
      </c>
      <c r="W3294" s="194">
        <v>0</v>
      </c>
      <c r="X3294" s="194">
        <v>0</v>
      </c>
      <c r="Y3294" s="194" t="s">
        <v>629</v>
      </c>
      <c r="AM3294" s="200" t="s">
        <v>244</v>
      </c>
      <c r="AN3294" s="199" t="s">
        <v>346</v>
      </c>
      <c r="AO3294" s="197" t="s">
        <v>630</v>
      </c>
      <c r="AP3294" s="199" t="s">
        <v>297</v>
      </c>
      <c r="AQ3294" s="199" t="s">
        <v>52</v>
      </c>
      <c r="AR3294" s="195">
        <v>12.299389513344789</v>
      </c>
      <c r="AS3294" s="195">
        <v>0.73341003169451879</v>
      </c>
      <c r="AT3294" s="195">
        <v>16.770140824127356</v>
      </c>
      <c r="AU3294" s="194">
        <v>0</v>
      </c>
      <c r="AV3294" s="194">
        <v>0</v>
      </c>
      <c r="AW3294" s="194">
        <v>0</v>
      </c>
      <c r="AX3294" s="194" t="s">
        <v>638</v>
      </c>
    </row>
    <row r="3295" spans="14:50" ht="16.5" thickBot="1" x14ac:dyDescent="0.3">
      <c r="N3295" s="200" t="s">
        <v>194</v>
      </c>
      <c r="O3295" s="199" t="s">
        <v>343</v>
      </c>
      <c r="P3295" s="197" t="s">
        <v>630</v>
      </c>
      <c r="Q3295" s="199" t="s">
        <v>312</v>
      </c>
      <c r="R3295" s="199" t="s">
        <v>55</v>
      </c>
      <c r="S3295" s="195">
        <v>0.12333535832920126</v>
      </c>
      <c r="T3295" s="195">
        <v>0.61927046546013531</v>
      </c>
      <c r="U3295" s="195">
        <v>0.19916234538580752</v>
      </c>
      <c r="V3295" s="194">
        <v>0</v>
      </c>
      <c r="W3295" s="194">
        <v>0</v>
      </c>
      <c r="X3295" s="194">
        <v>0</v>
      </c>
      <c r="Y3295" s="194" t="s">
        <v>629</v>
      </c>
      <c r="AM3295" s="200" t="s">
        <v>244</v>
      </c>
      <c r="AN3295" s="199" t="s">
        <v>358</v>
      </c>
      <c r="AO3295" s="197" t="s">
        <v>630</v>
      </c>
      <c r="AP3295" s="199" t="s">
        <v>296</v>
      </c>
      <c r="AQ3295" s="199" t="s">
        <v>55</v>
      </c>
      <c r="AR3295" s="195">
        <v>11.477040854784136</v>
      </c>
      <c r="AS3295" s="195">
        <v>0.7778955382862297</v>
      </c>
      <c r="AT3295" s="195">
        <v>14.753961540991785</v>
      </c>
      <c r="AU3295" s="194">
        <v>0</v>
      </c>
      <c r="AV3295" s="194">
        <v>0</v>
      </c>
      <c r="AW3295" s="194">
        <v>0</v>
      </c>
      <c r="AX3295" s="194" t="s">
        <v>638</v>
      </c>
    </row>
    <row r="3296" spans="14:50" ht="16.5" thickBot="1" x14ac:dyDescent="0.3">
      <c r="N3296" s="200" t="s">
        <v>194</v>
      </c>
      <c r="O3296" s="199" t="s">
        <v>343</v>
      </c>
      <c r="P3296" s="197" t="s">
        <v>630</v>
      </c>
      <c r="Q3296" s="199" t="s">
        <v>323</v>
      </c>
      <c r="R3296" s="199" t="s">
        <v>52</v>
      </c>
      <c r="S3296" s="195">
        <v>0.12333535832920126</v>
      </c>
      <c r="T3296" s="195">
        <v>0.61927046546013531</v>
      </c>
      <c r="U3296" s="195">
        <v>0.19916234538580752</v>
      </c>
      <c r="V3296" s="194">
        <v>0</v>
      </c>
      <c r="W3296" s="194">
        <v>0</v>
      </c>
      <c r="X3296" s="194">
        <v>0</v>
      </c>
      <c r="Y3296" s="194" t="s">
        <v>629</v>
      </c>
      <c r="AM3296" s="200" t="s">
        <v>244</v>
      </c>
      <c r="AN3296" s="199" t="s">
        <v>358</v>
      </c>
      <c r="AO3296" s="197" t="s">
        <v>630</v>
      </c>
      <c r="AP3296" s="199" t="s">
        <v>296</v>
      </c>
      <c r="AQ3296" s="199" t="s">
        <v>52</v>
      </c>
      <c r="AR3296" s="195">
        <v>11.477040854784136</v>
      </c>
      <c r="AS3296" s="195">
        <v>0.7778955382862297</v>
      </c>
      <c r="AT3296" s="195">
        <v>14.753961540991785</v>
      </c>
      <c r="AU3296" s="194">
        <v>0</v>
      </c>
      <c r="AV3296" s="194">
        <v>0</v>
      </c>
      <c r="AW3296" s="194">
        <v>0</v>
      </c>
      <c r="AX3296" s="194" t="s">
        <v>638</v>
      </c>
    </row>
    <row r="3297" spans="14:50" ht="16.5" thickBot="1" x14ac:dyDescent="0.3">
      <c r="N3297" s="200" t="s">
        <v>194</v>
      </c>
      <c r="O3297" s="199" t="s">
        <v>343</v>
      </c>
      <c r="P3297" s="197" t="s">
        <v>630</v>
      </c>
      <c r="Q3297" s="199" t="s">
        <v>322</v>
      </c>
      <c r="R3297" s="199" t="s">
        <v>52</v>
      </c>
      <c r="S3297" s="195">
        <v>0.12239329563513315</v>
      </c>
      <c r="T3297" s="195">
        <v>0.61508935465294812</v>
      </c>
      <c r="U3297" s="195">
        <v>0.19898457794671334</v>
      </c>
      <c r="V3297" s="194">
        <v>0</v>
      </c>
      <c r="W3297" s="194">
        <v>0</v>
      </c>
      <c r="X3297" s="194">
        <v>0</v>
      </c>
      <c r="Y3297" s="194" t="s">
        <v>629</v>
      </c>
      <c r="AM3297" s="200" t="s">
        <v>244</v>
      </c>
      <c r="AN3297" s="199" t="s">
        <v>356</v>
      </c>
      <c r="AO3297" s="197" t="s">
        <v>630</v>
      </c>
      <c r="AP3297" s="199" t="s">
        <v>296</v>
      </c>
      <c r="AQ3297" s="199" t="s">
        <v>55</v>
      </c>
      <c r="AR3297" s="195">
        <v>10.199925723923425</v>
      </c>
      <c r="AS3297" s="195">
        <v>0.75637909343748644</v>
      </c>
      <c r="AT3297" s="195">
        <v>13.48520313744821</v>
      </c>
      <c r="AU3297" s="194">
        <v>0</v>
      </c>
      <c r="AV3297" s="194">
        <v>0</v>
      </c>
      <c r="AW3297" s="194">
        <v>0</v>
      </c>
      <c r="AX3297" s="194" t="s">
        <v>638</v>
      </c>
    </row>
    <row r="3298" spans="14:50" ht="16.5" thickBot="1" x14ac:dyDescent="0.3">
      <c r="N3298" s="200" t="s">
        <v>194</v>
      </c>
      <c r="O3298" s="199" t="s">
        <v>343</v>
      </c>
      <c r="P3298" s="197" t="s">
        <v>630</v>
      </c>
      <c r="Q3298" s="199" t="s">
        <v>321</v>
      </c>
      <c r="R3298" s="199" t="s">
        <v>52</v>
      </c>
      <c r="S3298" s="195">
        <v>0.12333535832920126</v>
      </c>
      <c r="T3298" s="195">
        <v>0.61927046546013531</v>
      </c>
      <c r="U3298" s="195">
        <v>0.19916234538580752</v>
      </c>
      <c r="V3298" s="194">
        <v>0</v>
      </c>
      <c r="W3298" s="194">
        <v>0</v>
      </c>
      <c r="X3298" s="194">
        <v>0</v>
      </c>
      <c r="Y3298" s="194" t="s">
        <v>629</v>
      </c>
      <c r="AM3298" s="200" t="s">
        <v>244</v>
      </c>
      <c r="AN3298" s="199" t="s">
        <v>356</v>
      </c>
      <c r="AO3298" s="197" t="s">
        <v>630</v>
      </c>
      <c r="AP3298" s="199" t="s">
        <v>296</v>
      </c>
      <c r="AQ3298" s="199" t="s">
        <v>52</v>
      </c>
      <c r="AR3298" s="195">
        <v>10.199925723923425</v>
      </c>
      <c r="AS3298" s="195">
        <v>0.75637909343748644</v>
      </c>
      <c r="AT3298" s="195">
        <v>13.48520313744821</v>
      </c>
      <c r="AU3298" s="194">
        <v>0</v>
      </c>
      <c r="AV3298" s="194">
        <v>0</v>
      </c>
      <c r="AW3298" s="194">
        <v>0</v>
      </c>
      <c r="AX3298" s="194" t="s">
        <v>638</v>
      </c>
    </row>
    <row r="3299" spans="14:50" ht="16.5" thickBot="1" x14ac:dyDescent="0.3">
      <c r="N3299" s="200" t="s">
        <v>194</v>
      </c>
      <c r="O3299" s="199" t="s">
        <v>343</v>
      </c>
      <c r="P3299" s="197" t="s">
        <v>630</v>
      </c>
      <c r="Q3299" s="199" t="s">
        <v>320</v>
      </c>
      <c r="R3299" s="199" t="s">
        <v>52</v>
      </c>
      <c r="S3299" s="195">
        <v>0.12239329563513315</v>
      </c>
      <c r="T3299" s="195">
        <v>0.61508935465294812</v>
      </c>
      <c r="U3299" s="195">
        <v>0.19898457794671334</v>
      </c>
      <c r="V3299" s="194">
        <v>0</v>
      </c>
      <c r="W3299" s="194">
        <v>0</v>
      </c>
      <c r="X3299" s="194">
        <v>0</v>
      </c>
      <c r="Y3299" s="194" t="s">
        <v>629</v>
      </c>
      <c r="AM3299" s="200" t="s">
        <v>244</v>
      </c>
      <c r="AN3299" s="199" t="s">
        <v>354</v>
      </c>
      <c r="AO3299" s="197" t="s">
        <v>630</v>
      </c>
      <c r="AP3299" s="199" t="s">
        <v>296</v>
      </c>
      <c r="AQ3299" s="199" t="s">
        <v>52</v>
      </c>
      <c r="AR3299" s="195">
        <v>5.8895369470584917</v>
      </c>
      <c r="AS3299" s="195">
        <v>1.0382809669404509</v>
      </c>
      <c r="AT3299" s="195">
        <v>5.6723922855038502</v>
      </c>
      <c r="AU3299" s="194">
        <v>0</v>
      </c>
      <c r="AV3299" s="194">
        <v>0</v>
      </c>
      <c r="AW3299" s="194">
        <v>0</v>
      </c>
      <c r="AX3299" s="194" t="s">
        <v>638</v>
      </c>
    </row>
    <row r="3300" spans="14:50" ht="16.5" thickBot="1" x14ac:dyDescent="0.3">
      <c r="N3300" s="200" t="s">
        <v>194</v>
      </c>
      <c r="O3300" s="199" t="s">
        <v>343</v>
      </c>
      <c r="P3300" s="197" t="s">
        <v>630</v>
      </c>
      <c r="Q3300" s="199" t="s">
        <v>319</v>
      </c>
      <c r="R3300" s="199" t="s">
        <v>52</v>
      </c>
      <c r="S3300" s="195">
        <v>0.12239329563513315</v>
      </c>
      <c r="T3300" s="195">
        <v>0.61508935465294812</v>
      </c>
      <c r="U3300" s="195">
        <v>0.19898457794671334</v>
      </c>
      <c r="V3300" s="194">
        <v>0</v>
      </c>
      <c r="W3300" s="194">
        <v>0</v>
      </c>
      <c r="X3300" s="194">
        <v>0</v>
      </c>
      <c r="Y3300" s="194" t="s">
        <v>629</v>
      </c>
      <c r="AM3300" s="200" t="s">
        <v>244</v>
      </c>
      <c r="AN3300" s="199" t="s">
        <v>354</v>
      </c>
      <c r="AO3300" s="197" t="s">
        <v>630</v>
      </c>
      <c r="AP3300" s="199" t="s">
        <v>296</v>
      </c>
      <c r="AQ3300" s="199" t="s">
        <v>76</v>
      </c>
      <c r="AR3300" s="195">
        <v>5.8895369470584917</v>
      </c>
      <c r="AS3300" s="195">
        <v>1.0382809669404509</v>
      </c>
      <c r="AT3300" s="195">
        <v>5.6723922855038502</v>
      </c>
      <c r="AU3300" s="194">
        <v>0</v>
      </c>
      <c r="AV3300" s="194">
        <v>0</v>
      </c>
      <c r="AW3300" s="194">
        <v>0</v>
      </c>
      <c r="AX3300" s="194" t="s">
        <v>638</v>
      </c>
    </row>
    <row r="3301" spans="14:50" ht="16.5" thickBot="1" x14ac:dyDescent="0.3">
      <c r="N3301" s="200" t="s">
        <v>194</v>
      </c>
      <c r="O3301" s="199" t="s">
        <v>343</v>
      </c>
      <c r="P3301" s="197" t="s">
        <v>630</v>
      </c>
      <c r="Q3301" s="199" t="s">
        <v>318</v>
      </c>
      <c r="R3301" s="199" t="s">
        <v>52</v>
      </c>
      <c r="S3301" s="195">
        <v>0.12333535832920126</v>
      </c>
      <c r="T3301" s="195">
        <v>0.61927046546013531</v>
      </c>
      <c r="U3301" s="195">
        <v>0.19916234538580752</v>
      </c>
      <c r="V3301" s="194">
        <v>0</v>
      </c>
      <c r="W3301" s="194">
        <v>0</v>
      </c>
      <c r="X3301" s="194">
        <v>0</v>
      </c>
      <c r="Y3301" s="194" t="s">
        <v>629</v>
      </c>
      <c r="AM3301" s="200" t="s">
        <v>244</v>
      </c>
      <c r="AN3301" s="199" t="s">
        <v>353</v>
      </c>
      <c r="AO3301" s="197" t="s">
        <v>630</v>
      </c>
      <c r="AP3301" s="199" t="s">
        <v>296</v>
      </c>
      <c r="AQ3301" s="199" t="s">
        <v>55</v>
      </c>
      <c r="AR3301" s="195">
        <v>227.73274044849194</v>
      </c>
      <c r="AS3301" s="195">
        <v>0.78531592915685033</v>
      </c>
      <c r="AT3301" s="195">
        <v>289.98869371336423</v>
      </c>
      <c r="AU3301" s="194">
        <v>0</v>
      </c>
      <c r="AV3301" s="194">
        <v>0</v>
      </c>
      <c r="AW3301" s="194">
        <v>0</v>
      </c>
      <c r="AX3301" s="194" t="s">
        <v>638</v>
      </c>
    </row>
    <row r="3302" spans="14:50" ht="16.5" thickBot="1" x14ac:dyDescent="0.3">
      <c r="N3302" s="200" t="s">
        <v>194</v>
      </c>
      <c r="O3302" s="199" t="s">
        <v>343</v>
      </c>
      <c r="P3302" s="197" t="s">
        <v>630</v>
      </c>
      <c r="Q3302" s="199" t="s">
        <v>317</v>
      </c>
      <c r="R3302" s="199" t="s">
        <v>52</v>
      </c>
      <c r="S3302" s="195">
        <v>0.12239329563513315</v>
      </c>
      <c r="T3302" s="195">
        <v>0.61508935465294812</v>
      </c>
      <c r="U3302" s="195">
        <v>0.19898457794671334</v>
      </c>
      <c r="V3302" s="194">
        <v>0</v>
      </c>
      <c r="W3302" s="194">
        <v>0</v>
      </c>
      <c r="X3302" s="194">
        <v>0</v>
      </c>
      <c r="Y3302" s="194" t="s">
        <v>629</v>
      </c>
      <c r="AM3302" s="200" t="s">
        <v>244</v>
      </c>
      <c r="AN3302" s="199" t="s">
        <v>353</v>
      </c>
      <c r="AO3302" s="197" t="s">
        <v>630</v>
      </c>
      <c r="AP3302" s="199" t="s">
        <v>296</v>
      </c>
      <c r="AQ3302" s="199" t="s">
        <v>52</v>
      </c>
      <c r="AR3302" s="195">
        <v>227.73274044849194</v>
      </c>
      <c r="AS3302" s="195">
        <v>0.78531592915685033</v>
      </c>
      <c r="AT3302" s="195">
        <v>289.98869371336423</v>
      </c>
      <c r="AU3302" s="194">
        <v>0</v>
      </c>
      <c r="AV3302" s="194">
        <v>0</v>
      </c>
      <c r="AW3302" s="194">
        <v>0</v>
      </c>
      <c r="AX3302" s="194" t="s">
        <v>638</v>
      </c>
    </row>
    <row r="3303" spans="14:50" ht="16.5" thickBot="1" x14ac:dyDescent="0.3">
      <c r="N3303" s="200" t="s">
        <v>194</v>
      </c>
      <c r="O3303" s="199" t="s">
        <v>343</v>
      </c>
      <c r="P3303" s="197" t="s">
        <v>630</v>
      </c>
      <c r="Q3303" s="199" t="s">
        <v>74</v>
      </c>
      <c r="R3303" s="199" t="s">
        <v>52</v>
      </c>
      <c r="S3303" s="195">
        <v>0.12333535832920126</v>
      </c>
      <c r="T3303" s="195">
        <v>0.61927046546013531</v>
      </c>
      <c r="U3303" s="195">
        <v>0.19916234538580752</v>
      </c>
      <c r="V3303" s="194">
        <v>0</v>
      </c>
      <c r="W3303" s="194">
        <v>0</v>
      </c>
      <c r="X3303" s="194">
        <v>0</v>
      </c>
      <c r="Y3303" s="194" t="s">
        <v>629</v>
      </c>
      <c r="AM3303" s="200" t="s">
        <v>244</v>
      </c>
      <c r="AN3303" s="199" t="s">
        <v>311</v>
      </c>
      <c r="AO3303" s="197" t="s">
        <v>630</v>
      </c>
      <c r="AP3303" s="199" t="s">
        <v>296</v>
      </c>
      <c r="AQ3303" s="199" t="s">
        <v>55</v>
      </c>
      <c r="AR3303" s="195">
        <v>8.5968750429269445</v>
      </c>
      <c r="AS3303" s="195">
        <v>0.74631111341391609</v>
      </c>
      <c r="AT3303" s="195">
        <v>11.51915720992216</v>
      </c>
      <c r="AU3303" s="194">
        <v>0</v>
      </c>
      <c r="AV3303" s="194">
        <v>0</v>
      </c>
      <c r="AW3303" s="194">
        <v>0</v>
      </c>
      <c r="AX3303" s="194" t="s">
        <v>638</v>
      </c>
    </row>
    <row r="3304" spans="14:50" ht="16.5" thickBot="1" x14ac:dyDescent="0.3">
      <c r="N3304" s="200" t="s">
        <v>194</v>
      </c>
      <c r="O3304" s="199" t="s">
        <v>343</v>
      </c>
      <c r="P3304" s="197" t="s">
        <v>630</v>
      </c>
      <c r="Q3304" s="199" t="s">
        <v>316</v>
      </c>
      <c r="R3304" s="199" t="s">
        <v>52</v>
      </c>
      <c r="S3304" s="195">
        <v>0.12333535832920126</v>
      </c>
      <c r="T3304" s="195">
        <v>0.61927046546013531</v>
      </c>
      <c r="U3304" s="195">
        <v>0.19916234538580752</v>
      </c>
      <c r="V3304" s="194">
        <v>0</v>
      </c>
      <c r="W3304" s="194">
        <v>0</v>
      </c>
      <c r="X3304" s="194">
        <v>0</v>
      </c>
      <c r="Y3304" s="194" t="s">
        <v>629</v>
      </c>
      <c r="AM3304" s="200" t="s">
        <v>244</v>
      </c>
      <c r="AN3304" s="199" t="s">
        <v>311</v>
      </c>
      <c r="AO3304" s="197" t="s">
        <v>630</v>
      </c>
      <c r="AP3304" s="199" t="s">
        <v>296</v>
      </c>
      <c r="AQ3304" s="199" t="s">
        <v>52</v>
      </c>
      <c r="AR3304" s="195">
        <v>8.5968750429269445</v>
      </c>
      <c r="AS3304" s="195">
        <v>0.74631111341391609</v>
      </c>
      <c r="AT3304" s="195">
        <v>11.51915720992216</v>
      </c>
      <c r="AU3304" s="194">
        <v>0</v>
      </c>
      <c r="AV3304" s="194">
        <v>0</v>
      </c>
      <c r="AW3304" s="194">
        <v>0</v>
      </c>
      <c r="AX3304" s="194" t="s">
        <v>638</v>
      </c>
    </row>
    <row r="3305" spans="14:50" ht="16.5" thickBot="1" x14ac:dyDescent="0.3">
      <c r="N3305" s="200" t="s">
        <v>194</v>
      </c>
      <c r="O3305" s="199" t="s">
        <v>343</v>
      </c>
      <c r="P3305" s="197" t="s">
        <v>630</v>
      </c>
      <c r="Q3305" s="199" t="s">
        <v>315</v>
      </c>
      <c r="R3305" s="199" t="s">
        <v>52</v>
      </c>
      <c r="S3305" s="195">
        <v>0.12239329563513315</v>
      </c>
      <c r="T3305" s="195">
        <v>0.61508935465294812</v>
      </c>
      <c r="U3305" s="195">
        <v>0.19898457794671334</v>
      </c>
      <c r="V3305" s="194">
        <v>0</v>
      </c>
      <c r="W3305" s="194">
        <v>0</v>
      </c>
      <c r="X3305" s="194">
        <v>0</v>
      </c>
      <c r="Y3305" s="194" t="s">
        <v>629</v>
      </c>
      <c r="AM3305" s="200" t="s">
        <v>244</v>
      </c>
      <c r="AN3305" s="199" t="s">
        <v>351</v>
      </c>
      <c r="AO3305" s="197" t="s">
        <v>630</v>
      </c>
      <c r="AP3305" s="199" t="s">
        <v>296</v>
      </c>
      <c r="AQ3305" s="199" t="s">
        <v>55</v>
      </c>
      <c r="AR3305" s="195">
        <v>30.244570918828213</v>
      </c>
      <c r="AS3305" s="195">
        <v>0.79497623225845981</v>
      </c>
      <c r="AT3305" s="195">
        <v>38.044622834705336</v>
      </c>
      <c r="AU3305" s="194">
        <v>0</v>
      </c>
      <c r="AV3305" s="194">
        <v>0</v>
      </c>
      <c r="AW3305" s="194">
        <v>0</v>
      </c>
      <c r="AX3305" s="194" t="s">
        <v>638</v>
      </c>
    </row>
    <row r="3306" spans="14:50" ht="16.5" thickBot="1" x14ac:dyDescent="0.3">
      <c r="N3306" s="200" t="s">
        <v>194</v>
      </c>
      <c r="O3306" s="199" t="s">
        <v>343</v>
      </c>
      <c r="P3306" s="197" t="s">
        <v>630</v>
      </c>
      <c r="Q3306" s="199" t="s">
        <v>314</v>
      </c>
      <c r="R3306" s="199" t="s">
        <v>52</v>
      </c>
      <c r="S3306" s="195">
        <v>0.12333535832920126</v>
      </c>
      <c r="T3306" s="195">
        <v>0.61927046546013531</v>
      </c>
      <c r="U3306" s="195">
        <v>0.19916234538580752</v>
      </c>
      <c r="V3306" s="194">
        <v>0</v>
      </c>
      <c r="W3306" s="194">
        <v>0</v>
      </c>
      <c r="X3306" s="194">
        <v>0</v>
      </c>
      <c r="Y3306" s="194" t="s">
        <v>629</v>
      </c>
      <c r="AM3306" s="200" t="s">
        <v>244</v>
      </c>
      <c r="AN3306" s="199" t="s">
        <v>351</v>
      </c>
      <c r="AO3306" s="197" t="s">
        <v>630</v>
      </c>
      <c r="AP3306" s="199" t="s">
        <v>296</v>
      </c>
      <c r="AQ3306" s="199" t="s">
        <v>52</v>
      </c>
      <c r="AR3306" s="195">
        <v>30.244570918828213</v>
      </c>
      <c r="AS3306" s="195">
        <v>0.79497623225845981</v>
      </c>
      <c r="AT3306" s="195">
        <v>38.044622834705336</v>
      </c>
      <c r="AU3306" s="194">
        <v>0</v>
      </c>
      <c r="AV3306" s="194">
        <v>0</v>
      </c>
      <c r="AW3306" s="194">
        <v>0</v>
      </c>
      <c r="AX3306" s="194" t="s">
        <v>638</v>
      </c>
    </row>
    <row r="3307" spans="14:50" ht="16.5" thickBot="1" x14ac:dyDescent="0.3">
      <c r="N3307" s="200" t="s">
        <v>194</v>
      </c>
      <c r="O3307" s="199" t="s">
        <v>343</v>
      </c>
      <c r="P3307" s="197" t="s">
        <v>630</v>
      </c>
      <c r="Q3307" s="199" t="s">
        <v>313</v>
      </c>
      <c r="R3307" s="199" t="s">
        <v>52</v>
      </c>
      <c r="S3307" s="195">
        <v>0.12239329563513315</v>
      </c>
      <c r="T3307" s="195">
        <v>0.61508935465294812</v>
      </c>
      <c r="U3307" s="195">
        <v>0.19898457794671334</v>
      </c>
      <c r="V3307" s="194">
        <v>0</v>
      </c>
      <c r="W3307" s="194">
        <v>0</v>
      </c>
      <c r="X3307" s="194">
        <v>0</v>
      </c>
      <c r="Y3307" s="194" t="s">
        <v>629</v>
      </c>
      <c r="AM3307" s="200" t="s">
        <v>244</v>
      </c>
      <c r="AN3307" s="199" t="s">
        <v>349</v>
      </c>
      <c r="AO3307" s="197" t="s">
        <v>630</v>
      </c>
      <c r="AP3307" s="199" t="s">
        <v>296</v>
      </c>
      <c r="AQ3307" s="199" t="s">
        <v>55</v>
      </c>
      <c r="AR3307" s="195">
        <v>11.662113724756649</v>
      </c>
      <c r="AS3307" s="195">
        <v>0.79497623225845981</v>
      </c>
      <c r="AT3307" s="195">
        <v>14.669764014988948</v>
      </c>
      <c r="AU3307" s="194">
        <v>0</v>
      </c>
      <c r="AV3307" s="194">
        <v>0</v>
      </c>
      <c r="AW3307" s="194">
        <v>0</v>
      </c>
      <c r="AX3307" s="194" t="s">
        <v>638</v>
      </c>
    </row>
    <row r="3308" spans="14:50" ht="16.5" thickBot="1" x14ac:dyDescent="0.3">
      <c r="N3308" s="200" t="s">
        <v>194</v>
      </c>
      <c r="O3308" s="199" t="s">
        <v>343</v>
      </c>
      <c r="P3308" s="197" t="s">
        <v>630</v>
      </c>
      <c r="Q3308" s="199" t="s">
        <v>312</v>
      </c>
      <c r="R3308" s="199" t="s">
        <v>52</v>
      </c>
      <c r="S3308" s="195">
        <v>0.12333535832920126</v>
      </c>
      <c r="T3308" s="195">
        <v>0.61927046546013531</v>
      </c>
      <c r="U3308" s="195">
        <v>0.19916234538580752</v>
      </c>
      <c r="V3308" s="194">
        <v>0</v>
      </c>
      <c r="W3308" s="194">
        <v>0</v>
      </c>
      <c r="X3308" s="194">
        <v>0</v>
      </c>
      <c r="Y3308" s="194" t="s">
        <v>629</v>
      </c>
      <c r="AM3308" s="200" t="s">
        <v>244</v>
      </c>
      <c r="AN3308" s="199" t="s">
        <v>349</v>
      </c>
      <c r="AO3308" s="197" t="s">
        <v>630</v>
      </c>
      <c r="AP3308" s="199" t="s">
        <v>296</v>
      </c>
      <c r="AQ3308" s="199" t="s">
        <v>52</v>
      </c>
      <c r="AR3308" s="195">
        <v>11.662113724756649</v>
      </c>
      <c r="AS3308" s="195">
        <v>0.79497623225845981</v>
      </c>
      <c r="AT3308" s="195">
        <v>14.669764014988948</v>
      </c>
      <c r="AU3308" s="194">
        <v>0</v>
      </c>
      <c r="AV3308" s="194">
        <v>0</v>
      </c>
      <c r="AW3308" s="194">
        <v>0</v>
      </c>
      <c r="AX3308" s="194" t="s">
        <v>638</v>
      </c>
    </row>
    <row r="3309" spans="14:50" ht="16.5" thickBot="1" x14ac:dyDescent="0.3">
      <c r="N3309" s="200" t="s">
        <v>194</v>
      </c>
      <c r="O3309" s="199" t="s">
        <v>342</v>
      </c>
      <c r="P3309" s="197" t="s">
        <v>630</v>
      </c>
      <c r="Q3309" s="199" t="s">
        <v>323</v>
      </c>
      <c r="R3309" s="199" t="s">
        <v>55</v>
      </c>
      <c r="S3309" s="195">
        <v>0.84349271686042782</v>
      </c>
      <c r="T3309" s="195">
        <v>0.57603863745386885</v>
      </c>
      <c r="U3309" s="195">
        <v>1.4642988543072817</v>
      </c>
      <c r="V3309" s="194">
        <v>0</v>
      </c>
      <c r="W3309" s="194">
        <v>0</v>
      </c>
      <c r="X3309" s="194">
        <v>0</v>
      </c>
      <c r="Y3309" s="194" t="s">
        <v>629</v>
      </c>
      <c r="AM3309" s="200" t="s">
        <v>244</v>
      </c>
      <c r="AN3309" s="199" t="s">
        <v>348</v>
      </c>
      <c r="AO3309" s="197" t="s">
        <v>630</v>
      </c>
      <c r="AP3309" s="199" t="s">
        <v>296</v>
      </c>
      <c r="AQ3309" s="199" t="s">
        <v>55</v>
      </c>
      <c r="AR3309" s="195">
        <v>11.662113724756649</v>
      </c>
      <c r="AS3309" s="195">
        <v>0.79497623225845981</v>
      </c>
      <c r="AT3309" s="195">
        <v>14.669764014988948</v>
      </c>
      <c r="AU3309" s="194">
        <v>0</v>
      </c>
      <c r="AV3309" s="194">
        <v>0</v>
      </c>
      <c r="AW3309" s="194">
        <v>0</v>
      </c>
      <c r="AX3309" s="194" t="s">
        <v>638</v>
      </c>
    </row>
    <row r="3310" spans="14:50" ht="16.5" thickBot="1" x14ac:dyDescent="0.3">
      <c r="N3310" s="200" t="s">
        <v>194</v>
      </c>
      <c r="O3310" s="199" t="s">
        <v>342</v>
      </c>
      <c r="P3310" s="197" t="s">
        <v>630</v>
      </c>
      <c r="Q3310" s="199" t="s">
        <v>322</v>
      </c>
      <c r="R3310" s="199" t="s">
        <v>55</v>
      </c>
      <c r="S3310" s="195">
        <v>0.88990657907579063</v>
      </c>
      <c r="T3310" s="195">
        <v>0.5986306127220018</v>
      </c>
      <c r="U3310" s="195">
        <v>1.486570449562115</v>
      </c>
      <c r="V3310" s="194">
        <v>0</v>
      </c>
      <c r="W3310" s="194">
        <v>0</v>
      </c>
      <c r="X3310" s="194">
        <v>0</v>
      </c>
      <c r="Y3310" s="194" t="s">
        <v>629</v>
      </c>
      <c r="AM3310" s="200" t="s">
        <v>244</v>
      </c>
      <c r="AN3310" s="199" t="s">
        <v>348</v>
      </c>
      <c r="AO3310" s="197" t="s">
        <v>630</v>
      </c>
      <c r="AP3310" s="199" t="s">
        <v>296</v>
      </c>
      <c r="AQ3310" s="199" t="s">
        <v>52</v>
      </c>
      <c r="AR3310" s="195">
        <v>11.662113724756649</v>
      </c>
      <c r="AS3310" s="195">
        <v>0.79497623225845981</v>
      </c>
      <c r="AT3310" s="195">
        <v>14.669764014988948</v>
      </c>
      <c r="AU3310" s="194">
        <v>0</v>
      </c>
      <c r="AV3310" s="194">
        <v>0</v>
      </c>
      <c r="AW3310" s="194">
        <v>0</v>
      </c>
      <c r="AX3310" s="194" t="s">
        <v>638</v>
      </c>
    </row>
    <row r="3311" spans="14:50" ht="16.5" thickBot="1" x14ac:dyDescent="0.3">
      <c r="N3311" s="200" t="s">
        <v>194</v>
      </c>
      <c r="O3311" s="199" t="s">
        <v>342</v>
      </c>
      <c r="P3311" s="197" t="s">
        <v>630</v>
      </c>
      <c r="Q3311" s="199" t="s">
        <v>321</v>
      </c>
      <c r="R3311" s="199" t="s">
        <v>55</v>
      </c>
      <c r="S3311" s="195">
        <v>0.84349271686042782</v>
      </c>
      <c r="T3311" s="195">
        <v>0.57603863745386885</v>
      </c>
      <c r="U3311" s="195">
        <v>1.4642988543072817</v>
      </c>
      <c r="V3311" s="194">
        <v>0</v>
      </c>
      <c r="W3311" s="194">
        <v>0</v>
      </c>
      <c r="X3311" s="194">
        <v>0</v>
      </c>
      <c r="Y3311" s="194" t="s">
        <v>629</v>
      </c>
      <c r="AM3311" s="200" t="s">
        <v>244</v>
      </c>
      <c r="AN3311" s="199" t="s">
        <v>308</v>
      </c>
      <c r="AO3311" s="197" t="s">
        <v>630</v>
      </c>
      <c r="AP3311" s="199" t="s">
        <v>296</v>
      </c>
      <c r="AQ3311" s="199" t="s">
        <v>55</v>
      </c>
      <c r="AR3311" s="195">
        <v>0.84643321098061697</v>
      </c>
      <c r="AS3311" s="195">
        <v>0.79135636373274809</v>
      </c>
      <c r="AT3311" s="195">
        <v>1.0695980341752442</v>
      </c>
      <c r="AU3311" s="194">
        <v>0</v>
      </c>
      <c r="AV3311" s="194">
        <v>0</v>
      </c>
      <c r="AW3311" s="194">
        <v>0</v>
      </c>
      <c r="AX3311" s="194" t="s">
        <v>639</v>
      </c>
    </row>
    <row r="3312" spans="14:50" ht="16.5" thickBot="1" x14ac:dyDescent="0.3">
      <c r="N3312" s="200" t="s">
        <v>194</v>
      </c>
      <c r="O3312" s="199" t="s">
        <v>342</v>
      </c>
      <c r="P3312" s="197" t="s">
        <v>630</v>
      </c>
      <c r="Q3312" s="199" t="s">
        <v>320</v>
      </c>
      <c r="R3312" s="199" t="s">
        <v>55</v>
      </c>
      <c r="S3312" s="195">
        <v>0.84349271686042782</v>
      </c>
      <c r="T3312" s="195">
        <v>0.57603863745386885</v>
      </c>
      <c r="U3312" s="195">
        <v>1.4642988543072817</v>
      </c>
      <c r="V3312" s="194">
        <v>0</v>
      </c>
      <c r="W3312" s="194">
        <v>0</v>
      </c>
      <c r="X3312" s="194">
        <v>0</v>
      </c>
      <c r="Y3312" s="194" t="s">
        <v>629</v>
      </c>
      <c r="AM3312" s="200" t="s">
        <v>244</v>
      </c>
      <c r="AN3312" s="199" t="s">
        <v>308</v>
      </c>
      <c r="AO3312" s="197" t="s">
        <v>630</v>
      </c>
      <c r="AP3312" s="199" t="s">
        <v>296</v>
      </c>
      <c r="AQ3312" s="199" t="s">
        <v>52</v>
      </c>
      <c r="AR3312" s="195">
        <v>0.84643321098061697</v>
      </c>
      <c r="AS3312" s="195">
        <v>0.79135636373274809</v>
      </c>
      <c r="AT3312" s="195">
        <v>1.0695980341752442</v>
      </c>
      <c r="AU3312" s="194">
        <v>0</v>
      </c>
      <c r="AV3312" s="194">
        <v>0</v>
      </c>
      <c r="AW3312" s="194">
        <v>0</v>
      </c>
      <c r="AX3312" s="194" t="s">
        <v>639</v>
      </c>
    </row>
    <row r="3313" spans="14:50" ht="16.5" thickBot="1" x14ac:dyDescent="0.3">
      <c r="N3313" s="200" t="s">
        <v>194</v>
      </c>
      <c r="O3313" s="199" t="s">
        <v>342</v>
      </c>
      <c r="P3313" s="197" t="s">
        <v>630</v>
      </c>
      <c r="Q3313" s="199" t="s">
        <v>319</v>
      </c>
      <c r="R3313" s="199" t="s">
        <v>55</v>
      </c>
      <c r="S3313" s="195">
        <v>0.88990657907579063</v>
      </c>
      <c r="T3313" s="195">
        <v>0.5986306127220018</v>
      </c>
      <c r="U3313" s="195">
        <v>1.486570449562115</v>
      </c>
      <c r="V3313" s="194">
        <v>0</v>
      </c>
      <c r="W3313" s="194">
        <v>0</v>
      </c>
      <c r="X3313" s="194">
        <v>0</v>
      </c>
      <c r="Y3313" s="194" t="s">
        <v>629</v>
      </c>
      <c r="AM3313" s="200" t="s">
        <v>244</v>
      </c>
      <c r="AN3313" s="199" t="s">
        <v>361</v>
      </c>
      <c r="AO3313" s="197" t="s">
        <v>630</v>
      </c>
      <c r="AP3313" s="199" t="s">
        <v>296</v>
      </c>
      <c r="AQ3313" s="199" t="s">
        <v>52</v>
      </c>
      <c r="AR3313" s="195">
        <v>13.653754373630202</v>
      </c>
      <c r="AS3313" s="195">
        <v>0.75259745035047798</v>
      </c>
      <c r="AT3313" s="195">
        <v>18.142174634357009</v>
      </c>
      <c r="AU3313" s="194">
        <v>0</v>
      </c>
      <c r="AV3313" s="194">
        <v>0</v>
      </c>
      <c r="AW3313" s="194">
        <v>0</v>
      </c>
      <c r="AX3313" s="194" t="s">
        <v>638</v>
      </c>
    </row>
    <row r="3314" spans="14:50" ht="16.5" thickBot="1" x14ac:dyDescent="0.3">
      <c r="N3314" s="200" t="s">
        <v>194</v>
      </c>
      <c r="O3314" s="199" t="s">
        <v>342</v>
      </c>
      <c r="P3314" s="197" t="s">
        <v>630</v>
      </c>
      <c r="Q3314" s="199" t="s">
        <v>318</v>
      </c>
      <c r="R3314" s="199" t="s">
        <v>55</v>
      </c>
      <c r="S3314" s="195">
        <v>0.87758654238539036</v>
      </c>
      <c r="T3314" s="195">
        <v>0.59586076344041117</v>
      </c>
      <c r="U3314" s="195">
        <v>1.4728047158506237</v>
      </c>
      <c r="V3314" s="194">
        <v>0</v>
      </c>
      <c r="W3314" s="194">
        <v>0</v>
      </c>
      <c r="X3314" s="194">
        <v>0</v>
      </c>
      <c r="Y3314" s="194" t="s">
        <v>629</v>
      </c>
      <c r="AM3314" s="200" t="s">
        <v>244</v>
      </c>
      <c r="AN3314" s="199" t="s">
        <v>361</v>
      </c>
      <c r="AO3314" s="197" t="s">
        <v>630</v>
      </c>
      <c r="AP3314" s="199" t="s">
        <v>296</v>
      </c>
      <c r="AQ3314" s="199" t="s">
        <v>76</v>
      </c>
      <c r="AR3314" s="195">
        <v>13.653754373630202</v>
      </c>
      <c r="AS3314" s="195">
        <v>0.75259745035047798</v>
      </c>
      <c r="AT3314" s="195">
        <v>18.142174634357009</v>
      </c>
      <c r="AU3314" s="194">
        <v>0</v>
      </c>
      <c r="AV3314" s="194">
        <v>0</v>
      </c>
      <c r="AW3314" s="194">
        <v>0</v>
      </c>
      <c r="AX3314" s="194" t="s">
        <v>638</v>
      </c>
    </row>
    <row r="3315" spans="14:50" ht="16.5" thickBot="1" x14ac:dyDescent="0.3">
      <c r="N3315" s="200" t="s">
        <v>194</v>
      </c>
      <c r="O3315" s="199" t="s">
        <v>342</v>
      </c>
      <c r="P3315" s="197" t="s">
        <v>630</v>
      </c>
      <c r="Q3315" s="199" t="s">
        <v>317</v>
      </c>
      <c r="R3315" s="199" t="s">
        <v>55</v>
      </c>
      <c r="S3315" s="195">
        <v>0.84349271686042782</v>
      </c>
      <c r="T3315" s="195">
        <v>0.57603863745386885</v>
      </c>
      <c r="U3315" s="195">
        <v>1.4642988543072817</v>
      </c>
      <c r="V3315" s="194">
        <v>0</v>
      </c>
      <c r="W3315" s="194">
        <v>0</v>
      </c>
      <c r="X3315" s="194">
        <v>0</v>
      </c>
      <c r="Y3315" s="194" t="s">
        <v>629</v>
      </c>
      <c r="AM3315" s="200" t="s">
        <v>244</v>
      </c>
      <c r="AN3315" s="199" t="s">
        <v>306</v>
      </c>
      <c r="AO3315" s="197" t="s">
        <v>630</v>
      </c>
      <c r="AP3315" s="199" t="s">
        <v>296</v>
      </c>
      <c r="AQ3315" s="199" t="s">
        <v>55</v>
      </c>
      <c r="AR3315" s="195">
        <v>0.11222482580420685</v>
      </c>
      <c r="AS3315" s="195">
        <v>0.77098739666927074</v>
      </c>
      <c r="AT3315" s="195">
        <v>0.14555987074370783</v>
      </c>
      <c r="AU3315" s="194">
        <v>0</v>
      </c>
      <c r="AV3315" s="194">
        <v>0</v>
      </c>
      <c r="AW3315" s="194">
        <v>0</v>
      </c>
      <c r="AX3315" s="194" t="s">
        <v>639</v>
      </c>
    </row>
    <row r="3316" spans="14:50" ht="16.5" thickBot="1" x14ac:dyDescent="0.3">
      <c r="N3316" s="200" t="s">
        <v>194</v>
      </c>
      <c r="O3316" s="199" t="s">
        <v>342</v>
      </c>
      <c r="P3316" s="197" t="s">
        <v>630</v>
      </c>
      <c r="Q3316" s="199" t="s">
        <v>74</v>
      </c>
      <c r="R3316" s="199" t="s">
        <v>55</v>
      </c>
      <c r="S3316" s="195">
        <v>0.87758654238539036</v>
      </c>
      <c r="T3316" s="195">
        <v>0.59586076344041117</v>
      </c>
      <c r="U3316" s="195">
        <v>1.4728047158506237</v>
      </c>
      <c r="V3316" s="194">
        <v>0</v>
      </c>
      <c r="W3316" s="194">
        <v>0</v>
      </c>
      <c r="X3316" s="194">
        <v>0</v>
      </c>
      <c r="Y3316" s="194" t="s">
        <v>629</v>
      </c>
      <c r="AM3316" s="200" t="s">
        <v>244</v>
      </c>
      <c r="AN3316" s="199" t="s">
        <v>306</v>
      </c>
      <c r="AO3316" s="197" t="s">
        <v>630</v>
      </c>
      <c r="AP3316" s="199" t="s">
        <v>296</v>
      </c>
      <c r="AQ3316" s="199" t="s">
        <v>52</v>
      </c>
      <c r="AR3316" s="195">
        <v>0.11222482580420685</v>
      </c>
      <c r="AS3316" s="195">
        <v>0.77098739666927074</v>
      </c>
      <c r="AT3316" s="195">
        <v>0.14555987074370783</v>
      </c>
      <c r="AU3316" s="194">
        <v>0</v>
      </c>
      <c r="AV3316" s="194">
        <v>0</v>
      </c>
      <c r="AW3316" s="194">
        <v>0</v>
      </c>
      <c r="AX3316" s="194" t="s">
        <v>639</v>
      </c>
    </row>
    <row r="3317" spans="14:50" ht="16.5" thickBot="1" x14ac:dyDescent="0.3">
      <c r="N3317" s="200" t="s">
        <v>194</v>
      </c>
      <c r="O3317" s="199" t="s">
        <v>342</v>
      </c>
      <c r="P3317" s="197" t="s">
        <v>630</v>
      </c>
      <c r="Q3317" s="199" t="s">
        <v>316</v>
      </c>
      <c r="R3317" s="199" t="s">
        <v>55</v>
      </c>
      <c r="S3317" s="195">
        <v>0.87758654238539036</v>
      </c>
      <c r="T3317" s="195">
        <v>0.59586076344041117</v>
      </c>
      <c r="U3317" s="195">
        <v>1.4728047158506237</v>
      </c>
      <c r="V3317" s="194">
        <v>0</v>
      </c>
      <c r="W3317" s="194">
        <v>0</v>
      </c>
      <c r="X3317" s="194">
        <v>0</v>
      </c>
      <c r="Y3317" s="194" t="s">
        <v>629</v>
      </c>
      <c r="AM3317" s="200" t="s">
        <v>244</v>
      </c>
      <c r="AN3317" s="199" t="s">
        <v>346</v>
      </c>
      <c r="AO3317" s="197" t="s">
        <v>630</v>
      </c>
      <c r="AP3317" s="199" t="s">
        <v>296</v>
      </c>
      <c r="AQ3317" s="199" t="s">
        <v>55</v>
      </c>
      <c r="AR3317" s="195">
        <v>5.2183877267326979</v>
      </c>
      <c r="AS3317" s="195">
        <v>0.73341003169451879</v>
      </c>
      <c r="AT3317" s="195">
        <v>7.1152390903023113</v>
      </c>
      <c r="AU3317" s="194">
        <v>0</v>
      </c>
      <c r="AV3317" s="194">
        <v>0</v>
      </c>
      <c r="AW3317" s="194">
        <v>0</v>
      </c>
      <c r="AX3317" s="194" t="s">
        <v>638</v>
      </c>
    </row>
    <row r="3318" spans="14:50" ht="16.5" thickBot="1" x14ac:dyDescent="0.3">
      <c r="N3318" s="200" t="s">
        <v>194</v>
      </c>
      <c r="O3318" s="199" t="s">
        <v>342</v>
      </c>
      <c r="P3318" s="197" t="s">
        <v>630</v>
      </c>
      <c r="Q3318" s="199" t="s">
        <v>315</v>
      </c>
      <c r="R3318" s="199" t="s">
        <v>55</v>
      </c>
      <c r="S3318" s="195">
        <v>0.87758654238539036</v>
      </c>
      <c r="T3318" s="195">
        <v>0.59586076344041117</v>
      </c>
      <c r="U3318" s="195">
        <v>1.4728047158506237</v>
      </c>
      <c r="V3318" s="194">
        <v>0</v>
      </c>
      <c r="W3318" s="194">
        <v>0</v>
      </c>
      <c r="X3318" s="194">
        <v>0</v>
      </c>
      <c r="Y3318" s="194" t="s">
        <v>629</v>
      </c>
      <c r="AM3318" s="200" t="s">
        <v>244</v>
      </c>
      <c r="AN3318" s="199" t="s">
        <v>346</v>
      </c>
      <c r="AO3318" s="197" t="s">
        <v>630</v>
      </c>
      <c r="AP3318" s="199" t="s">
        <v>296</v>
      </c>
      <c r="AQ3318" s="199" t="s">
        <v>52</v>
      </c>
      <c r="AR3318" s="195">
        <v>5.2183877267326979</v>
      </c>
      <c r="AS3318" s="195">
        <v>0.73341003169451879</v>
      </c>
      <c r="AT3318" s="195">
        <v>7.1152390903023113</v>
      </c>
      <c r="AU3318" s="194">
        <v>0</v>
      </c>
      <c r="AV3318" s="194">
        <v>0</v>
      </c>
      <c r="AW3318" s="194">
        <v>0</v>
      </c>
      <c r="AX3318" s="194" t="s">
        <v>638</v>
      </c>
    </row>
    <row r="3319" spans="14:50" ht="16.5" thickBot="1" x14ac:dyDescent="0.3">
      <c r="N3319" s="200" t="s">
        <v>194</v>
      </c>
      <c r="O3319" s="199" t="s">
        <v>342</v>
      </c>
      <c r="P3319" s="197" t="s">
        <v>630</v>
      </c>
      <c r="Q3319" s="199" t="s">
        <v>314</v>
      </c>
      <c r="R3319" s="199" t="s">
        <v>55</v>
      </c>
      <c r="S3319" s="195">
        <v>0.87758654238539036</v>
      </c>
      <c r="T3319" s="195">
        <v>0.59586076344041117</v>
      </c>
      <c r="U3319" s="195">
        <v>1.4728047158506237</v>
      </c>
      <c r="V3319" s="194">
        <v>0</v>
      </c>
      <c r="W3319" s="194">
        <v>0</v>
      </c>
      <c r="X3319" s="194">
        <v>0</v>
      </c>
      <c r="Y3319" s="194" t="s">
        <v>629</v>
      </c>
      <c r="AM3319" s="200" t="s">
        <v>244</v>
      </c>
      <c r="AN3319" s="199" t="s">
        <v>358</v>
      </c>
      <c r="AO3319" s="197" t="s">
        <v>630</v>
      </c>
      <c r="AP3319" s="199" t="s">
        <v>295</v>
      </c>
      <c r="AQ3319" s="199" t="s">
        <v>55</v>
      </c>
      <c r="AR3319" s="195">
        <v>9.2536012028808301</v>
      </c>
      <c r="AS3319" s="195">
        <v>0.7778955382862297</v>
      </c>
      <c r="AT3319" s="195">
        <v>11.895686178207558</v>
      </c>
      <c r="AU3319" s="194">
        <v>0</v>
      </c>
      <c r="AV3319" s="194">
        <v>0</v>
      </c>
      <c r="AW3319" s="194">
        <v>0</v>
      </c>
      <c r="AX3319" s="194" t="s">
        <v>638</v>
      </c>
    </row>
    <row r="3320" spans="14:50" ht="16.5" thickBot="1" x14ac:dyDescent="0.3">
      <c r="N3320" s="200" t="s">
        <v>194</v>
      </c>
      <c r="O3320" s="199" t="s">
        <v>342</v>
      </c>
      <c r="P3320" s="197" t="s">
        <v>630</v>
      </c>
      <c r="Q3320" s="199" t="s">
        <v>313</v>
      </c>
      <c r="R3320" s="199" t="s">
        <v>55</v>
      </c>
      <c r="S3320" s="195">
        <v>0.87758654238539036</v>
      </c>
      <c r="T3320" s="195">
        <v>0.59586076344041117</v>
      </c>
      <c r="U3320" s="195">
        <v>1.4728047158506237</v>
      </c>
      <c r="V3320" s="194">
        <v>0</v>
      </c>
      <c r="W3320" s="194">
        <v>0</v>
      </c>
      <c r="X3320" s="194">
        <v>0</v>
      </c>
      <c r="Y3320" s="194" t="s">
        <v>629</v>
      </c>
      <c r="AM3320" s="200" t="s">
        <v>244</v>
      </c>
      <c r="AN3320" s="199" t="s">
        <v>358</v>
      </c>
      <c r="AO3320" s="197" t="s">
        <v>630</v>
      </c>
      <c r="AP3320" s="199" t="s">
        <v>295</v>
      </c>
      <c r="AQ3320" s="199" t="s">
        <v>52</v>
      </c>
      <c r="AR3320" s="195">
        <v>9.2536012028808301</v>
      </c>
      <c r="AS3320" s="195">
        <v>0.7778955382862297</v>
      </c>
      <c r="AT3320" s="195">
        <v>11.895686178207558</v>
      </c>
      <c r="AU3320" s="194">
        <v>0</v>
      </c>
      <c r="AV3320" s="194">
        <v>0</v>
      </c>
      <c r="AW3320" s="194">
        <v>0</v>
      </c>
      <c r="AX3320" s="194" t="s">
        <v>638</v>
      </c>
    </row>
    <row r="3321" spans="14:50" ht="16.5" thickBot="1" x14ac:dyDescent="0.3">
      <c r="N3321" s="200" t="s">
        <v>194</v>
      </c>
      <c r="O3321" s="199" t="s">
        <v>342</v>
      </c>
      <c r="P3321" s="197" t="s">
        <v>630</v>
      </c>
      <c r="Q3321" s="199" t="s">
        <v>312</v>
      </c>
      <c r="R3321" s="199" t="s">
        <v>55</v>
      </c>
      <c r="S3321" s="195">
        <v>0.87758654238539036</v>
      </c>
      <c r="T3321" s="195">
        <v>0.59586076344041117</v>
      </c>
      <c r="U3321" s="195">
        <v>1.4728047158506237</v>
      </c>
      <c r="V3321" s="194">
        <v>0</v>
      </c>
      <c r="W3321" s="194">
        <v>0</v>
      </c>
      <c r="X3321" s="194">
        <v>0</v>
      </c>
      <c r="Y3321" s="194" t="s">
        <v>629</v>
      </c>
      <c r="AM3321" s="200" t="s">
        <v>244</v>
      </c>
      <c r="AN3321" s="199" t="s">
        <v>357</v>
      </c>
      <c r="AO3321" s="197" t="s">
        <v>630</v>
      </c>
      <c r="AP3321" s="199" t="s">
        <v>295</v>
      </c>
      <c r="AQ3321" s="199" t="s">
        <v>52</v>
      </c>
      <c r="AR3321" s="195">
        <v>8.5860424037093672</v>
      </c>
      <c r="AS3321" s="195">
        <v>0.79497623225845981</v>
      </c>
      <c r="AT3321" s="195">
        <v>10.800376231773813</v>
      </c>
      <c r="AU3321" s="194">
        <v>0</v>
      </c>
      <c r="AV3321" s="194">
        <v>0</v>
      </c>
      <c r="AW3321" s="194">
        <v>0</v>
      </c>
      <c r="AX3321" s="194" t="s">
        <v>638</v>
      </c>
    </row>
    <row r="3322" spans="14:50" ht="16.5" thickBot="1" x14ac:dyDescent="0.3">
      <c r="N3322" s="200" t="s">
        <v>194</v>
      </c>
      <c r="O3322" s="199" t="s">
        <v>342</v>
      </c>
      <c r="P3322" s="197" t="s">
        <v>630</v>
      </c>
      <c r="Q3322" s="199" t="s">
        <v>323</v>
      </c>
      <c r="R3322" s="199" t="s">
        <v>52</v>
      </c>
      <c r="S3322" s="195">
        <v>0.84349271686042782</v>
      </c>
      <c r="T3322" s="195">
        <v>0.57603863745386885</v>
      </c>
      <c r="U3322" s="195">
        <v>1.4642988543072817</v>
      </c>
      <c r="V3322" s="194">
        <v>0</v>
      </c>
      <c r="W3322" s="194">
        <v>0</v>
      </c>
      <c r="X3322" s="194">
        <v>0</v>
      </c>
      <c r="Y3322" s="194" t="s">
        <v>629</v>
      </c>
      <c r="AM3322" s="200" t="s">
        <v>244</v>
      </c>
      <c r="AN3322" s="199" t="s">
        <v>357</v>
      </c>
      <c r="AO3322" s="197" t="s">
        <v>630</v>
      </c>
      <c r="AP3322" s="199" t="s">
        <v>295</v>
      </c>
      <c r="AQ3322" s="199" t="s">
        <v>76</v>
      </c>
      <c r="AR3322" s="195">
        <v>8.5860424037093672</v>
      </c>
      <c r="AS3322" s="195">
        <v>0.79497623225845981</v>
      </c>
      <c r="AT3322" s="195">
        <v>10.800376231773813</v>
      </c>
      <c r="AU3322" s="194">
        <v>0</v>
      </c>
      <c r="AV3322" s="194">
        <v>0</v>
      </c>
      <c r="AW3322" s="194">
        <v>0</v>
      </c>
      <c r="AX3322" s="194" t="s">
        <v>638</v>
      </c>
    </row>
    <row r="3323" spans="14:50" ht="16.5" thickBot="1" x14ac:dyDescent="0.3">
      <c r="N3323" s="200" t="s">
        <v>194</v>
      </c>
      <c r="O3323" s="199" t="s">
        <v>342</v>
      </c>
      <c r="P3323" s="197" t="s">
        <v>630</v>
      </c>
      <c r="Q3323" s="199" t="s">
        <v>322</v>
      </c>
      <c r="R3323" s="199" t="s">
        <v>52</v>
      </c>
      <c r="S3323" s="195">
        <v>0.88990657907579063</v>
      </c>
      <c r="T3323" s="195">
        <v>0.5986306127220018</v>
      </c>
      <c r="U3323" s="195">
        <v>1.486570449562115</v>
      </c>
      <c r="V3323" s="194">
        <v>0</v>
      </c>
      <c r="W3323" s="194">
        <v>0</v>
      </c>
      <c r="X3323" s="194">
        <v>0</v>
      </c>
      <c r="Y3323" s="194" t="s">
        <v>629</v>
      </c>
      <c r="AM3323" s="200" t="s">
        <v>244</v>
      </c>
      <c r="AN3323" s="199" t="s">
        <v>356</v>
      </c>
      <c r="AO3323" s="197" t="s">
        <v>630</v>
      </c>
      <c r="AP3323" s="199" t="s">
        <v>295</v>
      </c>
      <c r="AQ3323" s="199" t="s">
        <v>55</v>
      </c>
      <c r="AR3323" s="195">
        <v>8.3469482162668012</v>
      </c>
      <c r="AS3323" s="195">
        <v>0.75637909343748644</v>
      </c>
      <c r="AT3323" s="195">
        <v>11.03540313142812</v>
      </c>
      <c r="AU3323" s="194">
        <v>0</v>
      </c>
      <c r="AV3323" s="194">
        <v>0</v>
      </c>
      <c r="AW3323" s="194">
        <v>0</v>
      </c>
      <c r="AX3323" s="194" t="s">
        <v>638</v>
      </c>
    </row>
    <row r="3324" spans="14:50" ht="16.5" thickBot="1" x14ac:dyDescent="0.3">
      <c r="N3324" s="200" t="s">
        <v>194</v>
      </c>
      <c r="O3324" s="199" t="s">
        <v>342</v>
      </c>
      <c r="P3324" s="197" t="s">
        <v>630</v>
      </c>
      <c r="Q3324" s="199" t="s">
        <v>321</v>
      </c>
      <c r="R3324" s="199" t="s">
        <v>52</v>
      </c>
      <c r="S3324" s="195">
        <v>0.84349271686042782</v>
      </c>
      <c r="T3324" s="195">
        <v>0.57603863745386885</v>
      </c>
      <c r="U3324" s="195">
        <v>1.4642988543072817</v>
      </c>
      <c r="V3324" s="194">
        <v>0</v>
      </c>
      <c r="W3324" s="194">
        <v>0</v>
      </c>
      <c r="X3324" s="194">
        <v>0</v>
      </c>
      <c r="Y3324" s="194" t="s">
        <v>629</v>
      </c>
      <c r="AM3324" s="200" t="s">
        <v>244</v>
      </c>
      <c r="AN3324" s="199" t="s">
        <v>356</v>
      </c>
      <c r="AO3324" s="197" t="s">
        <v>630</v>
      </c>
      <c r="AP3324" s="199" t="s">
        <v>295</v>
      </c>
      <c r="AQ3324" s="199" t="s">
        <v>52</v>
      </c>
      <c r="AR3324" s="195">
        <v>8.3469482162668012</v>
      </c>
      <c r="AS3324" s="195">
        <v>0.75637909343748644</v>
      </c>
      <c r="AT3324" s="195">
        <v>11.03540313142812</v>
      </c>
      <c r="AU3324" s="194">
        <v>0</v>
      </c>
      <c r="AV3324" s="194">
        <v>0</v>
      </c>
      <c r="AW3324" s="194">
        <v>0</v>
      </c>
      <c r="AX3324" s="194" t="s">
        <v>638</v>
      </c>
    </row>
    <row r="3325" spans="14:50" ht="16.5" thickBot="1" x14ac:dyDescent="0.3">
      <c r="N3325" s="200" t="s">
        <v>194</v>
      </c>
      <c r="O3325" s="199" t="s">
        <v>342</v>
      </c>
      <c r="P3325" s="197" t="s">
        <v>630</v>
      </c>
      <c r="Q3325" s="199" t="s">
        <v>320</v>
      </c>
      <c r="R3325" s="199" t="s">
        <v>52</v>
      </c>
      <c r="S3325" s="195">
        <v>0.84349271686042782</v>
      </c>
      <c r="T3325" s="195">
        <v>0.57603863745386885</v>
      </c>
      <c r="U3325" s="195">
        <v>1.4642988543072817</v>
      </c>
      <c r="V3325" s="194">
        <v>0</v>
      </c>
      <c r="W3325" s="194">
        <v>0</v>
      </c>
      <c r="X3325" s="194">
        <v>0</v>
      </c>
      <c r="Y3325" s="194" t="s">
        <v>629</v>
      </c>
      <c r="AM3325" s="200" t="s">
        <v>244</v>
      </c>
      <c r="AN3325" s="199" t="s">
        <v>355</v>
      </c>
      <c r="AO3325" s="197" t="s">
        <v>630</v>
      </c>
      <c r="AP3325" s="199" t="s">
        <v>295</v>
      </c>
      <c r="AQ3325" s="199" t="s">
        <v>55</v>
      </c>
      <c r="AR3325" s="195">
        <v>23.058678667108161</v>
      </c>
      <c r="AS3325" s="195">
        <v>0.75751165195191972</v>
      </c>
      <c r="AT3325" s="195">
        <v>30.440031658512002</v>
      </c>
      <c r="AU3325" s="194">
        <v>0</v>
      </c>
      <c r="AV3325" s="194">
        <v>0</v>
      </c>
      <c r="AW3325" s="194">
        <v>0</v>
      </c>
      <c r="AX3325" s="194" t="s">
        <v>638</v>
      </c>
    </row>
    <row r="3326" spans="14:50" ht="16.5" thickBot="1" x14ac:dyDescent="0.3">
      <c r="N3326" s="200" t="s">
        <v>194</v>
      </c>
      <c r="O3326" s="199" t="s">
        <v>342</v>
      </c>
      <c r="P3326" s="197" t="s">
        <v>630</v>
      </c>
      <c r="Q3326" s="199" t="s">
        <v>319</v>
      </c>
      <c r="R3326" s="199" t="s">
        <v>52</v>
      </c>
      <c r="S3326" s="195">
        <v>0.88990657907579063</v>
      </c>
      <c r="T3326" s="195">
        <v>0.5986306127220018</v>
      </c>
      <c r="U3326" s="195">
        <v>1.486570449562115</v>
      </c>
      <c r="V3326" s="194">
        <v>0</v>
      </c>
      <c r="W3326" s="194">
        <v>0</v>
      </c>
      <c r="X3326" s="194">
        <v>0</v>
      </c>
      <c r="Y3326" s="194" t="s">
        <v>629</v>
      </c>
      <c r="AM3326" s="200" t="s">
        <v>244</v>
      </c>
      <c r="AN3326" s="199" t="s">
        <v>355</v>
      </c>
      <c r="AO3326" s="197" t="s">
        <v>630</v>
      </c>
      <c r="AP3326" s="199" t="s">
        <v>295</v>
      </c>
      <c r="AQ3326" s="199" t="s">
        <v>52</v>
      </c>
      <c r="AR3326" s="195">
        <v>23.058678667108161</v>
      </c>
      <c r="AS3326" s="195">
        <v>0.75751165195191972</v>
      </c>
      <c r="AT3326" s="195">
        <v>30.440031658512002</v>
      </c>
      <c r="AU3326" s="194">
        <v>0</v>
      </c>
      <c r="AV3326" s="194">
        <v>0</v>
      </c>
      <c r="AW3326" s="194">
        <v>0</v>
      </c>
      <c r="AX3326" s="194" t="s">
        <v>638</v>
      </c>
    </row>
    <row r="3327" spans="14:50" ht="16.5" thickBot="1" x14ac:dyDescent="0.3">
      <c r="N3327" s="200" t="s">
        <v>194</v>
      </c>
      <c r="O3327" s="199" t="s">
        <v>342</v>
      </c>
      <c r="P3327" s="197" t="s">
        <v>630</v>
      </c>
      <c r="Q3327" s="199" t="s">
        <v>318</v>
      </c>
      <c r="R3327" s="199" t="s">
        <v>52</v>
      </c>
      <c r="S3327" s="195">
        <v>0.87758654238539036</v>
      </c>
      <c r="T3327" s="195">
        <v>0.59586076344041117</v>
      </c>
      <c r="U3327" s="195">
        <v>1.4728047158506237</v>
      </c>
      <c r="V3327" s="194">
        <v>0</v>
      </c>
      <c r="W3327" s="194">
        <v>0</v>
      </c>
      <c r="X3327" s="194">
        <v>0</v>
      </c>
      <c r="Y3327" s="194" t="s">
        <v>629</v>
      </c>
      <c r="AM3327" s="200" t="s">
        <v>244</v>
      </c>
      <c r="AN3327" s="199" t="s">
        <v>354</v>
      </c>
      <c r="AO3327" s="197" t="s">
        <v>630</v>
      </c>
      <c r="AP3327" s="199" t="s">
        <v>295</v>
      </c>
      <c r="AQ3327" s="199" t="s">
        <v>52</v>
      </c>
      <c r="AR3327" s="195">
        <v>5.8895369470584917</v>
      </c>
      <c r="AS3327" s="195">
        <v>1.0382809669404509</v>
      </c>
      <c r="AT3327" s="195">
        <v>5.6723922855038502</v>
      </c>
      <c r="AU3327" s="194">
        <v>0</v>
      </c>
      <c r="AV3327" s="194">
        <v>0</v>
      </c>
      <c r="AW3327" s="194">
        <v>0</v>
      </c>
      <c r="AX3327" s="194" t="s">
        <v>638</v>
      </c>
    </row>
    <row r="3328" spans="14:50" ht="16.5" thickBot="1" x14ac:dyDescent="0.3">
      <c r="N3328" s="200" t="s">
        <v>194</v>
      </c>
      <c r="O3328" s="199" t="s">
        <v>342</v>
      </c>
      <c r="P3328" s="197" t="s">
        <v>630</v>
      </c>
      <c r="Q3328" s="199" t="s">
        <v>317</v>
      </c>
      <c r="R3328" s="199" t="s">
        <v>52</v>
      </c>
      <c r="S3328" s="195">
        <v>0.84349271686042782</v>
      </c>
      <c r="T3328" s="195">
        <v>0.57603863745386885</v>
      </c>
      <c r="U3328" s="195">
        <v>1.4642988543072817</v>
      </c>
      <c r="V3328" s="194">
        <v>0</v>
      </c>
      <c r="W3328" s="194">
        <v>0</v>
      </c>
      <c r="X3328" s="194">
        <v>0</v>
      </c>
      <c r="Y3328" s="194" t="s">
        <v>629</v>
      </c>
      <c r="AM3328" s="200" t="s">
        <v>244</v>
      </c>
      <c r="AN3328" s="199" t="s">
        <v>354</v>
      </c>
      <c r="AO3328" s="197" t="s">
        <v>630</v>
      </c>
      <c r="AP3328" s="199" t="s">
        <v>295</v>
      </c>
      <c r="AQ3328" s="199" t="s">
        <v>76</v>
      </c>
      <c r="AR3328" s="195">
        <v>5.8895369470584917</v>
      </c>
      <c r="AS3328" s="195">
        <v>1.0382809669404509</v>
      </c>
      <c r="AT3328" s="195">
        <v>5.6723922855038502</v>
      </c>
      <c r="AU3328" s="194">
        <v>0</v>
      </c>
      <c r="AV3328" s="194">
        <v>0</v>
      </c>
      <c r="AW3328" s="194">
        <v>0</v>
      </c>
      <c r="AX3328" s="194" t="s">
        <v>638</v>
      </c>
    </row>
    <row r="3329" spans="14:50" ht="16.5" thickBot="1" x14ac:dyDescent="0.3">
      <c r="N3329" s="200" t="s">
        <v>194</v>
      </c>
      <c r="O3329" s="199" t="s">
        <v>342</v>
      </c>
      <c r="P3329" s="197" t="s">
        <v>630</v>
      </c>
      <c r="Q3329" s="199" t="s">
        <v>74</v>
      </c>
      <c r="R3329" s="199" t="s">
        <v>52</v>
      </c>
      <c r="S3329" s="195">
        <v>0.87758654238539036</v>
      </c>
      <c r="T3329" s="195">
        <v>0.59586076344041117</v>
      </c>
      <c r="U3329" s="195">
        <v>1.4728047158506237</v>
      </c>
      <c r="V3329" s="194">
        <v>0</v>
      </c>
      <c r="W3329" s="194">
        <v>0</v>
      </c>
      <c r="X3329" s="194">
        <v>0</v>
      </c>
      <c r="Y3329" s="194" t="s">
        <v>629</v>
      </c>
      <c r="AM3329" s="200" t="s">
        <v>244</v>
      </c>
      <c r="AN3329" s="199" t="s">
        <v>353</v>
      </c>
      <c r="AO3329" s="197" t="s">
        <v>630</v>
      </c>
      <c r="AP3329" s="199" t="s">
        <v>295</v>
      </c>
      <c r="AQ3329" s="199" t="s">
        <v>55</v>
      </c>
      <c r="AR3329" s="195">
        <v>49.531088928639193</v>
      </c>
      <c r="AS3329" s="195">
        <v>0.78531592915685033</v>
      </c>
      <c r="AT3329" s="195">
        <v>63.071544953656982</v>
      </c>
      <c r="AU3329" s="194">
        <v>0</v>
      </c>
      <c r="AV3329" s="194">
        <v>0</v>
      </c>
      <c r="AW3329" s="194">
        <v>0</v>
      </c>
      <c r="AX3329" s="194" t="s">
        <v>638</v>
      </c>
    </row>
    <row r="3330" spans="14:50" ht="16.5" thickBot="1" x14ac:dyDescent="0.3">
      <c r="N3330" s="200" t="s">
        <v>194</v>
      </c>
      <c r="O3330" s="199" t="s">
        <v>342</v>
      </c>
      <c r="P3330" s="197" t="s">
        <v>630</v>
      </c>
      <c r="Q3330" s="199" t="s">
        <v>316</v>
      </c>
      <c r="R3330" s="199" t="s">
        <v>52</v>
      </c>
      <c r="S3330" s="195">
        <v>0.87758654238539036</v>
      </c>
      <c r="T3330" s="195">
        <v>0.59586076344041117</v>
      </c>
      <c r="U3330" s="195">
        <v>1.4728047158506237</v>
      </c>
      <c r="V3330" s="194">
        <v>0</v>
      </c>
      <c r="W3330" s="194">
        <v>0</v>
      </c>
      <c r="X3330" s="194">
        <v>0</v>
      </c>
      <c r="Y3330" s="194" t="s">
        <v>629</v>
      </c>
      <c r="AM3330" s="200" t="s">
        <v>244</v>
      </c>
      <c r="AN3330" s="199" t="s">
        <v>353</v>
      </c>
      <c r="AO3330" s="197" t="s">
        <v>630</v>
      </c>
      <c r="AP3330" s="199" t="s">
        <v>295</v>
      </c>
      <c r="AQ3330" s="199" t="s">
        <v>52</v>
      </c>
      <c r="AR3330" s="195">
        <v>49.531088928639193</v>
      </c>
      <c r="AS3330" s="195">
        <v>0.78531592915685033</v>
      </c>
      <c r="AT3330" s="195">
        <v>63.071544953656982</v>
      </c>
      <c r="AU3330" s="194">
        <v>0</v>
      </c>
      <c r="AV3330" s="194">
        <v>0</v>
      </c>
      <c r="AW3330" s="194">
        <v>0</v>
      </c>
      <c r="AX3330" s="194" t="s">
        <v>638</v>
      </c>
    </row>
    <row r="3331" spans="14:50" ht="16.5" thickBot="1" x14ac:dyDescent="0.3">
      <c r="N3331" s="200" t="s">
        <v>194</v>
      </c>
      <c r="O3331" s="199" t="s">
        <v>342</v>
      </c>
      <c r="P3331" s="197" t="s">
        <v>630</v>
      </c>
      <c r="Q3331" s="199" t="s">
        <v>315</v>
      </c>
      <c r="R3331" s="199" t="s">
        <v>52</v>
      </c>
      <c r="S3331" s="195">
        <v>0.87758654238539036</v>
      </c>
      <c r="T3331" s="195">
        <v>0.59586076344041117</v>
      </c>
      <c r="U3331" s="195">
        <v>1.4728047158506237</v>
      </c>
      <c r="V3331" s="194">
        <v>0</v>
      </c>
      <c r="W3331" s="194">
        <v>0</v>
      </c>
      <c r="X3331" s="194">
        <v>0</v>
      </c>
      <c r="Y3331" s="194" t="s">
        <v>629</v>
      </c>
      <c r="AM3331" s="200" t="s">
        <v>244</v>
      </c>
      <c r="AN3331" s="199" t="s">
        <v>351</v>
      </c>
      <c r="AO3331" s="197" t="s">
        <v>630</v>
      </c>
      <c r="AP3331" s="199" t="s">
        <v>295</v>
      </c>
      <c r="AQ3331" s="199" t="s">
        <v>55</v>
      </c>
      <c r="AR3331" s="195">
        <v>75.478402238992089</v>
      </c>
      <c r="AS3331" s="195">
        <v>0.79497623225845981</v>
      </c>
      <c r="AT3331" s="195">
        <v>94.944224967033776</v>
      </c>
      <c r="AU3331" s="194">
        <v>0</v>
      </c>
      <c r="AV3331" s="194">
        <v>0</v>
      </c>
      <c r="AW3331" s="194">
        <v>0</v>
      </c>
      <c r="AX3331" s="194" t="s">
        <v>638</v>
      </c>
    </row>
    <row r="3332" spans="14:50" ht="16.5" thickBot="1" x14ac:dyDescent="0.3">
      <c r="N3332" s="200" t="s">
        <v>194</v>
      </c>
      <c r="O3332" s="199" t="s">
        <v>342</v>
      </c>
      <c r="P3332" s="197" t="s">
        <v>630</v>
      </c>
      <c r="Q3332" s="199" t="s">
        <v>314</v>
      </c>
      <c r="R3332" s="199" t="s">
        <v>52</v>
      </c>
      <c r="S3332" s="195">
        <v>0.87758654238539036</v>
      </c>
      <c r="T3332" s="195">
        <v>0.59586076344041117</v>
      </c>
      <c r="U3332" s="195">
        <v>1.4728047158506237</v>
      </c>
      <c r="V3332" s="194">
        <v>0</v>
      </c>
      <c r="W3332" s="194">
        <v>0</v>
      </c>
      <c r="X3332" s="194">
        <v>0</v>
      </c>
      <c r="Y3332" s="194" t="s">
        <v>629</v>
      </c>
      <c r="AM3332" s="200" t="s">
        <v>244</v>
      </c>
      <c r="AN3332" s="199" t="s">
        <v>351</v>
      </c>
      <c r="AO3332" s="197" t="s">
        <v>630</v>
      </c>
      <c r="AP3332" s="199" t="s">
        <v>295</v>
      </c>
      <c r="AQ3332" s="199" t="s">
        <v>52</v>
      </c>
      <c r="AR3332" s="195">
        <v>75.478402238992089</v>
      </c>
      <c r="AS3332" s="195">
        <v>0.79497623225845981</v>
      </c>
      <c r="AT3332" s="195">
        <v>94.944224967033776</v>
      </c>
      <c r="AU3332" s="194">
        <v>0</v>
      </c>
      <c r="AV3332" s="194">
        <v>0</v>
      </c>
      <c r="AW3332" s="194">
        <v>0</v>
      </c>
      <c r="AX3332" s="194" t="s">
        <v>638</v>
      </c>
    </row>
    <row r="3333" spans="14:50" ht="16.5" thickBot="1" x14ac:dyDescent="0.3">
      <c r="N3333" s="200" t="s">
        <v>194</v>
      </c>
      <c r="O3333" s="199" t="s">
        <v>342</v>
      </c>
      <c r="P3333" s="197" t="s">
        <v>630</v>
      </c>
      <c r="Q3333" s="199" t="s">
        <v>313</v>
      </c>
      <c r="R3333" s="199" t="s">
        <v>52</v>
      </c>
      <c r="S3333" s="195">
        <v>0.87758654238539036</v>
      </c>
      <c r="T3333" s="195">
        <v>0.59586076344041117</v>
      </c>
      <c r="U3333" s="195">
        <v>1.4728047158506237</v>
      </c>
      <c r="V3333" s="194">
        <v>0</v>
      </c>
      <c r="W3333" s="194">
        <v>0</v>
      </c>
      <c r="X3333" s="194">
        <v>0</v>
      </c>
      <c r="Y3333" s="194" t="s">
        <v>629</v>
      </c>
      <c r="AM3333" s="200" t="s">
        <v>244</v>
      </c>
      <c r="AN3333" s="199" t="s">
        <v>350</v>
      </c>
      <c r="AO3333" s="197" t="s">
        <v>630</v>
      </c>
      <c r="AP3333" s="199" t="s">
        <v>295</v>
      </c>
      <c r="AQ3333" s="199" t="s">
        <v>55</v>
      </c>
      <c r="AR3333" s="195">
        <v>14.539825596198387</v>
      </c>
      <c r="AS3333" s="195">
        <v>0.75637909343748644</v>
      </c>
      <c r="AT3333" s="195">
        <v>19.222934269798248</v>
      </c>
      <c r="AU3333" s="194">
        <v>0</v>
      </c>
      <c r="AV3333" s="194">
        <v>0</v>
      </c>
      <c r="AW3333" s="194">
        <v>0</v>
      </c>
      <c r="AX3333" s="194" t="s">
        <v>638</v>
      </c>
    </row>
    <row r="3334" spans="14:50" ht="16.5" thickBot="1" x14ac:dyDescent="0.3">
      <c r="N3334" s="200" t="s">
        <v>194</v>
      </c>
      <c r="O3334" s="199" t="s">
        <v>342</v>
      </c>
      <c r="P3334" s="197" t="s">
        <v>630</v>
      </c>
      <c r="Q3334" s="199" t="s">
        <v>312</v>
      </c>
      <c r="R3334" s="199" t="s">
        <v>52</v>
      </c>
      <c r="S3334" s="195">
        <v>0.87758654238539036</v>
      </c>
      <c r="T3334" s="195">
        <v>0.59586076344041117</v>
      </c>
      <c r="U3334" s="195">
        <v>1.4728047158506237</v>
      </c>
      <c r="V3334" s="194">
        <v>0</v>
      </c>
      <c r="W3334" s="194">
        <v>0</v>
      </c>
      <c r="X3334" s="194">
        <v>0</v>
      </c>
      <c r="Y3334" s="194" t="s">
        <v>629</v>
      </c>
      <c r="AM3334" s="200" t="s">
        <v>244</v>
      </c>
      <c r="AN3334" s="199" t="s">
        <v>350</v>
      </c>
      <c r="AO3334" s="197" t="s">
        <v>630</v>
      </c>
      <c r="AP3334" s="199" t="s">
        <v>295</v>
      </c>
      <c r="AQ3334" s="199" t="s">
        <v>52</v>
      </c>
      <c r="AR3334" s="195">
        <v>14.539825596198387</v>
      </c>
      <c r="AS3334" s="195">
        <v>0.75637909343748644</v>
      </c>
      <c r="AT3334" s="195">
        <v>19.222934269798248</v>
      </c>
      <c r="AU3334" s="194">
        <v>0</v>
      </c>
      <c r="AV3334" s="194">
        <v>0</v>
      </c>
      <c r="AW3334" s="194">
        <v>0</v>
      </c>
      <c r="AX3334" s="194" t="s">
        <v>638</v>
      </c>
    </row>
    <row r="3335" spans="14:50" ht="16.5" thickBot="1" x14ac:dyDescent="0.3">
      <c r="N3335" s="200" t="s">
        <v>194</v>
      </c>
      <c r="O3335" s="199" t="s">
        <v>341</v>
      </c>
      <c r="P3335" s="197" t="s">
        <v>630</v>
      </c>
      <c r="Q3335" s="199" t="s">
        <v>323</v>
      </c>
      <c r="R3335" s="199" t="s">
        <v>55</v>
      </c>
      <c r="S3335" s="195">
        <v>0.13446820427096684</v>
      </c>
      <c r="T3335" s="195">
        <v>0.64132347283689495</v>
      </c>
      <c r="U3335" s="195">
        <v>0.20967298090017916</v>
      </c>
      <c r="V3335" s="194">
        <v>0</v>
      </c>
      <c r="W3335" s="194">
        <v>0</v>
      </c>
      <c r="X3335" s="194">
        <v>0</v>
      </c>
      <c r="Y3335" s="194" t="s">
        <v>629</v>
      </c>
      <c r="AM3335" s="200" t="s">
        <v>244</v>
      </c>
      <c r="AN3335" s="199" t="s">
        <v>359</v>
      </c>
      <c r="AO3335" s="197" t="s">
        <v>630</v>
      </c>
      <c r="AP3335" s="199" t="s">
        <v>295</v>
      </c>
      <c r="AQ3335" s="199" t="s">
        <v>52</v>
      </c>
      <c r="AR3335" s="195">
        <v>16.206275020108734</v>
      </c>
      <c r="AS3335" s="195">
        <v>0.75637909343748644</v>
      </c>
      <c r="AT3335" s="195">
        <v>21.426127666295894</v>
      </c>
      <c r="AU3335" s="194">
        <v>0</v>
      </c>
      <c r="AV3335" s="194">
        <v>0</v>
      </c>
      <c r="AW3335" s="194">
        <v>0</v>
      </c>
      <c r="AX3335" s="194" t="s">
        <v>638</v>
      </c>
    </row>
    <row r="3336" spans="14:50" ht="16.5" thickBot="1" x14ac:dyDescent="0.3">
      <c r="N3336" s="200" t="s">
        <v>194</v>
      </c>
      <c r="O3336" s="199" t="s">
        <v>341</v>
      </c>
      <c r="P3336" s="197" t="s">
        <v>630</v>
      </c>
      <c r="Q3336" s="199" t="s">
        <v>322</v>
      </c>
      <c r="R3336" s="199" t="s">
        <v>55</v>
      </c>
      <c r="S3336" s="195">
        <v>0.13298437189486428</v>
      </c>
      <c r="T3336" s="195">
        <v>0.63497313873266092</v>
      </c>
      <c r="U3336" s="195">
        <v>0.20943306698026154</v>
      </c>
      <c r="V3336" s="194">
        <v>0</v>
      </c>
      <c r="W3336" s="194">
        <v>0</v>
      </c>
      <c r="X3336" s="194">
        <v>0</v>
      </c>
      <c r="Y3336" s="194" t="s">
        <v>629</v>
      </c>
      <c r="AM3336" s="200" t="s">
        <v>244</v>
      </c>
      <c r="AN3336" s="199" t="s">
        <v>359</v>
      </c>
      <c r="AO3336" s="197" t="s">
        <v>630</v>
      </c>
      <c r="AP3336" s="199" t="s">
        <v>295</v>
      </c>
      <c r="AQ3336" s="199" t="s">
        <v>76</v>
      </c>
      <c r="AR3336" s="195">
        <v>16.206275020108734</v>
      </c>
      <c r="AS3336" s="195">
        <v>0.75637909343748644</v>
      </c>
      <c r="AT3336" s="195">
        <v>21.426127666295894</v>
      </c>
      <c r="AU3336" s="194">
        <v>0</v>
      </c>
      <c r="AV3336" s="194">
        <v>0</v>
      </c>
      <c r="AW3336" s="194">
        <v>0</v>
      </c>
      <c r="AX3336" s="194" t="s">
        <v>638</v>
      </c>
    </row>
    <row r="3337" spans="14:50" ht="16.5" thickBot="1" x14ac:dyDescent="0.3">
      <c r="N3337" s="200" t="s">
        <v>194</v>
      </c>
      <c r="O3337" s="199" t="s">
        <v>341</v>
      </c>
      <c r="P3337" s="197" t="s">
        <v>630</v>
      </c>
      <c r="Q3337" s="199" t="s">
        <v>321</v>
      </c>
      <c r="R3337" s="199" t="s">
        <v>55</v>
      </c>
      <c r="S3337" s="195">
        <v>0.13446820427096684</v>
      </c>
      <c r="T3337" s="195">
        <v>0.64132347283689495</v>
      </c>
      <c r="U3337" s="195">
        <v>0.20967298090017916</v>
      </c>
      <c r="V3337" s="194">
        <v>0</v>
      </c>
      <c r="W3337" s="194">
        <v>0</v>
      </c>
      <c r="X3337" s="194">
        <v>0</v>
      </c>
      <c r="Y3337" s="194" t="s">
        <v>629</v>
      </c>
      <c r="AM3337" s="200" t="s">
        <v>244</v>
      </c>
      <c r="AN3337" s="199" t="s">
        <v>349</v>
      </c>
      <c r="AO3337" s="197" t="s">
        <v>630</v>
      </c>
      <c r="AP3337" s="199" t="s">
        <v>295</v>
      </c>
      <c r="AQ3337" s="199" t="s">
        <v>55</v>
      </c>
      <c r="AR3337" s="195">
        <v>11.662113724756649</v>
      </c>
      <c r="AS3337" s="195">
        <v>0.79497623225845981</v>
      </c>
      <c r="AT3337" s="195">
        <v>14.669764014988948</v>
      </c>
      <c r="AU3337" s="194">
        <v>0</v>
      </c>
      <c r="AV3337" s="194">
        <v>0</v>
      </c>
      <c r="AW3337" s="194">
        <v>0</v>
      </c>
      <c r="AX3337" s="194" t="s">
        <v>638</v>
      </c>
    </row>
    <row r="3338" spans="14:50" ht="16.5" thickBot="1" x14ac:dyDescent="0.3">
      <c r="N3338" s="200" t="s">
        <v>194</v>
      </c>
      <c r="O3338" s="199" t="s">
        <v>341</v>
      </c>
      <c r="P3338" s="197" t="s">
        <v>630</v>
      </c>
      <c r="Q3338" s="199" t="s">
        <v>320</v>
      </c>
      <c r="R3338" s="199" t="s">
        <v>55</v>
      </c>
      <c r="S3338" s="195">
        <v>0.13298437189486428</v>
      </c>
      <c r="T3338" s="195">
        <v>0.63497313873266092</v>
      </c>
      <c r="U3338" s="195">
        <v>0.20943306698026154</v>
      </c>
      <c r="V3338" s="194">
        <v>0</v>
      </c>
      <c r="W3338" s="194">
        <v>0</v>
      </c>
      <c r="X3338" s="194">
        <v>0</v>
      </c>
      <c r="Y3338" s="194" t="s">
        <v>629</v>
      </c>
      <c r="AM3338" s="200" t="s">
        <v>244</v>
      </c>
      <c r="AN3338" s="199" t="s">
        <v>349</v>
      </c>
      <c r="AO3338" s="197" t="s">
        <v>630</v>
      </c>
      <c r="AP3338" s="199" t="s">
        <v>295</v>
      </c>
      <c r="AQ3338" s="199" t="s">
        <v>52</v>
      </c>
      <c r="AR3338" s="195">
        <v>11.662113724756649</v>
      </c>
      <c r="AS3338" s="195">
        <v>0.79497623225845981</v>
      </c>
      <c r="AT3338" s="195">
        <v>14.669764014988948</v>
      </c>
      <c r="AU3338" s="194">
        <v>0</v>
      </c>
      <c r="AV3338" s="194">
        <v>0</v>
      </c>
      <c r="AW3338" s="194">
        <v>0</v>
      </c>
      <c r="AX3338" s="194" t="s">
        <v>638</v>
      </c>
    </row>
    <row r="3339" spans="14:50" ht="16.5" thickBot="1" x14ac:dyDescent="0.3">
      <c r="N3339" s="200" t="s">
        <v>194</v>
      </c>
      <c r="O3339" s="199" t="s">
        <v>341</v>
      </c>
      <c r="P3339" s="197" t="s">
        <v>630</v>
      </c>
      <c r="Q3339" s="199" t="s">
        <v>319</v>
      </c>
      <c r="R3339" s="199" t="s">
        <v>55</v>
      </c>
      <c r="S3339" s="195">
        <v>0.13298437189486428</v>
      </c>
      <c r="T3339" s="195">
        <v>0.63497313873266092</v>
      </c>
      <c r="U3339" s="195">
        <v>0.20943306698026154</v>
      </c>
      <c r="V3339" s="194">
        <v>0</v>
      </c>
      <c r="W3339" s="194">
        <v>0</v>
      </c>
      <c r="X3339" s="194">
        <v>0</v>
      </c>
      <c r="Y3339" s="194" t="s">
        <v>629</v>
      </c>
      <c r="AM3339" s="200" t="s">
        <v>244</v>
      </c>
      <c r="AN3339" s="199" t="s">
        <v>310</v>
      </c>
      <c r="AO3339" s="197" t="s">
        <v>630</v>
      </c>
      <c r="AP3339" s="199" t="s">
        <v>295</v>
      </c>
      <c r="AQ3339" s="199" t="s">
        <v>55</v>
      </c>
      <c r="AR3339" s="195">
        <v>6.08519051157091</v>
      </c>
      <c r="AS3339" s="195">
        <v>0.75637909343748644</v>
      </c>
      <c r="AT3339" s="195">
        <v>8.0451595824995419</v>
      </c>
      <c r="AU3339" s="194">
        <v>0</v>
      </c>
      <c r="AV3339" s="194">
        <v>0</v>
      </c>
      <c r="AW3339" s="194">
        <v>0</v>
      </c>
      <c r="AX3339" s="194" t="s">
        <v>638</v>
      </c>
    </row>
    <row r="3340" spans="14:50" ht="16.5" thickBot="1" x14ac:dyDescent="0.3">
      <c r="N3340" s="200" t="s">
        <v>194</v>
      </c>
      <c r="O3340" s="199" t="s">
        <v>341</v>
      </c>
      <c r="P3340" s="197" t="s">
        <v>630</v>
      </c>
      <c r="Q3340" s="199" t="s">
        <v>318</v>
      </c>
      <c r="R3340" s="199" t="s">
        <v>55</v>
      </c>
      <c r="S3340" s="195">
        <v>0.13446820427096684</v>
      </c>
      <c r="T3340" s="195">
        <v>0.64132347283689495</v>
      </c>
      <c r="U3340" s="195">
        <v>0.20967298090017916</v>
      </c>
      <c r="V3340" s="194">
        <v>0</v>
      </c>
      <c r="W3340" s="194">
        <v>0</v>
      </c>
      <c r="X3340" s="194">
        <v>0</v>
      </c>
      <c r="Y3340" s="194" t="s">
        <v>629</v>
      </c>
      <c r="AM3340" s="200" t="s">
        <v>244</v>
      </c>
      <c r="AN3340" s="199" t="s">
        <v>310</v>
      </c>
      <c r="AO3340" s="197" t="s">
        <v>630</v>
      </c>
      <c r="AP3340" s="199" t="s">
        <v>295</v>
      </c>
      <c r="AQ3340" s="199" t="s">
        <v>52</v>
      </c>
      <c r="AR3340" s="195">
        <v>6.08519051157091</v>
      </c>
      <c r="AS3340" s="195">
        <v>0.75637909343748644</v>
      </c>
      <c r="AT3340" s="195">
        <v>8.0451595824995419</v>
      </c>
      <c r="AU3340" s="194">
        <v>0</v>
      </c>
      <c r="AV3340" s="194">
        <v>0</v>
      </c>
      <c r="AW3340" s="194">
        <v>0</v>
      </c>
      <c r="AX3340" s="194" t="s">
        <v>638</v>
      </c>
    </row>
    <row r="3341" spans="14:50" ht="16.5" thickBot="1" x14ac:dyDescent="0.3">
      <c r="N3341" s="200" t="s">
        <v>194</v>
      </c>
      <c r="O3341" s="199" t="s">
        <v>341</v>
      </c>
      <c r="P3341" s="197" t="s">
        <v>630</v>
      </c>
      <c r="Q3341" s="199" t="s">
        <v>317</v>
      </c>
      <c r="R3341" s="199" t="s">
        <v>55</v>
      </c>
      <c r="S3341" s="195">
        <v>0.13298437189486428</v>
      </c>
      <c r="T3341" s="195">
        <v>0.63497313873266092</v>
      </c>
      <c r="U3341" s="195">
        <v>0.20943306698026154</v>
      </c>
      <c r="V3341" s="194">
        <v>0</v>
      </c>
      <c r="W3341" s="194">
        <v>0</v>
      </c>
      <c r="X3341" s="194">
        <v>0</v>
      </c>
      <c r="Y3341" s="194" t="s">
        <v>629</v>
      </c>
      <c r="AM3341" s="200" t="s">
        <v>244</v>
      </c>
      <c r="AN3341" s="199" t="s">
        <v>348</v>
      </c>
      <c r="AO3341" s="197" t="s">
        <v>630</v>
      </c>
      <c r="AP3341" s="199" t="s">
        <v>295</v>
      </c>
      <c r="AQ3341" s="199" t="s">
        <v>55</v>
      </c>
      <c r="AR3341" s="195">
        <v>11.662113724756649</v>
      </c>
      <c r="AS3341" s="195">
        <v>0.79497623225845981</v>
      </c>
      <c r="AT3341" s="195">
        <v>14.669764014988948</v>
      </c>
      <c r="AU3341" s="194">
        <v>0</v>
      </c>
      <c r="AV3341" s="194">
        <v>0</v>
      </c>
      <c r="AW3341" s="194">
        <v>0</v>
      </c>
      <c r="AX3341" s="194" t="s">
        <v>638</v>
      </c>
    </row>
    <row r="3342" spans="14:50" ht="16.5" thickBot="1" x14ac:dyDescent="0.3">
      <c r="N3342" s="200" t="s">
        <v>194</v>
      </c>
      <c r="O3342" s="199" t="s">
        <v>341</v>
      </c>
      <c r="P3342" s="197" t="s">
        <v>630</v>
      </c>
      <c r="Q3342" s="199" t="s">
        <v>74</v>
      </c>
      <c r="R3342" s="199" t="s">
        <v>55</v>
      </c>
      <c r="S3342" s="195">
        <v>0.13446820427096684</v>
      </c>
      <c r="T3342" s="195">
        <v>0.64132347283689495</v>
      </c>
      <c r="U3342" s="195">
        <v>0.20967298090017916</v>
      </c>
      <c r="V3342" s="194">
        <v>0</v>
      </c>
      <c r="W3342" s="194">
        <v>0</v>
      </c>
      <c r="X3342" s="194">
        <v>0</v>
      </c>
      <c r="Y3342" s="194" t="s">
        <v>629</v>
      </c>
      <c r="AM3342" s="200" t="s">
        <v>244</v>
      </c>
      <c r="AN3342" s="199" t="s">
        <v>348</v>
      </c>
      <c r="AO3342" s="197" t="s">
        <v>630</v>
      </c>
      <c r="AP3342" s="199" t="s">
        <v>295</v>
      </c>
      <c r="AQ3342" s="199" t="s">
        <v>52</v>
      </c>
      <c r="AR3342" s="195">
        <v>11.662113724756649</v>
      </c>
      <c r="AS3342" s="195">
        <v>0.79497623225845981</v>
      </c>
      <c r="AT3342" s="195">
        <v>14.669764014988948</v>
      </c>
      <c r="AU3342" s="194">
        <v>0</v>
      </c>
      <c r="AV3342" s="194">
        <v>0</v>
      </c>
      <c r="AW3342" s="194">
        <v>0</v>
      </c>
      <c r="AX3342" s="194" t="s">
        <v>638</v>
      </c>
    </row>
    <row r="3343" spans="14:50" ht="16.5" thickBot="1" x14ac:dyDescent="0.3">
      <c r="N3343" s="200" t="s">
        <v>194</v>
      </c>
      <c r="O3343" s="199" t="s">
        <v>341</v>
      </c>
      <c r="P3343" s="197" t="s">
        <v>630</v>
      </c>
      <c r="Q3343" s="199" t="s">
        <v>316</v>
      </c>
      <c r="R3343" s="199" t="s">
        <v>55</v>
      </c>
      <c r="S3343" s="195">
        <v>0.13446820427096684</v>
      </c>
      <c r="T3343" s="195">
        <v>0.64132347283689495</v>
      </c>
      <c r="U3343" s="195">
        <v>0.20967298090017916</v>
      </c>
      <c r="V3343" s="194">
        <v>0</v>
      </c>
      <c r="W3343" s="194">
        <v>0</v>
      </c>
      <c r="X3343" s="194">
        <v>0</v>
      </c>
      <c r="Y3343" s="194" t="s">
        <v>629</v>
      </c>
      <c r="AM3343" s="200" t="s">
        <v>244</v>
      </c>
      <c r="AN3343" s="199" t="s">
        <v>347</v>
      </c>
      <c r="AO3343" s="197" t="s">
        <v>630</v>
      </c>
      <c r="AP3343" s="199" t="s">
        <v>295</v>
      </c>
      <c r="AQ3343" s="199" t="s">
        <v>55</v>
      </c>
      <c r="AR3343" s="195">
        <v>6.5081046158108169</v>
      </c>
      <c r="AS3343" s="195">
        <v>0.75637909343748644</v>
      </c>
      <c r="AT3343" s="195">
        <v>8.6042893996893675</v>
      </c>
      <c r="AU3343" s="194">
        <v>0</v>
      </c>
      <c r="AV3343" s="194">
        <v>0</v>
      </c>
      <c r="AW3343" s="194">
        <v>0</v>
      </c>
      <c r="AX3343" s="194" t="s">
        <v>638</v>
      </c>
    </row>
    <row r="3344" spans="14:50" ht="16.5" thickBot="1" x14ac:dyDescent="0.3">
      <c r="N3344" s="200" t="s">
        <v>194</v>
      </c>
      <c r="O3344" s="199" t="s">
        <v>341</v>
      </c>
      <c r="P3344" s="197" t="s">
        <v>630</v>
      </c>
      <c r="Q3344" s="199" t="s">
        <v>315</v>
      </c>
      <c r="R3344" s="199" t="s">
        <v>55</v>
      </c>
      <c r="S3344" s="195">
        <v>0.13298437189486428</v>
      </c>
      <c r="T3344" s="195">
        <v>0.63497313873266092</v>
      </c>
      <c r="U3344" s="195">
        <v>0.20943306698026154</v>
      </c>
      <c r="V3344" s="194">
        <v>0</v>
      </c>
      <c r="W3344" s="194">
        <v>0</v>
      </c>
      <c r="X3344" s="194">
        <v>0</v>
      </c>
      <c r="Y3344" s="194" t="s">
        <v>629</v>
      </c>
      <c r="AM3344" s="200" t="s">
        <v>244</v>
      </c>
      <c r="AN3344" s="199" t="s">
        <v>347</v>
      </c>
      <c r="AO3344" s="197" t="s">
        <v>630</v>
      </c>
      <c r="AP3344" s="199" t="s">
        <v>295</v>
      </c>
      <c r="AQ3344" s="199" t="s">
        <v>52</v>
      </c>
      <c r="AR3344" s="195">
        <v>6.5081046158108169</v>
      </c>
      <c r="AS3344" s="195">
        <v>0.75637909343748644</v>
      </c>
      <c r="AT3344" s="195">
        <v>8.6042893996893675</v>
      </c>
      <c r="AU3344" s="194">
        <v>0</v>
      </c>
      <c r="AV3344" s="194">
        <v>0</v>
      </c>
      <c r="AW3344" s="194">
        <v>0</v>
      </c>
      <c r="AX3344" s="194" t="s">
        <v>638</v>
      </c>
    </row>
    <row r="3345" spans="14:50" ht="16.5" thickBot="1" x14ac:dyDescent="0.3">
      <c r="N3345" s="200" t="s">
        <v>194</v>
      </c>
      <c r="O3345" s="199" t="s">
        <v>341</v>
      </c>
      <c r="P3345" s="197" t="s">
        <v>630</v>
      </c>
      <c r="Q3345" s="199" t="s">
        <v>314</v>
      </c>
      <c r="R3345" s="199" t="s">
        <v>55</v>
      </c>
      <c r="S3345" s="195">
        <v>0.13446820427096684</v>
      </c>
      <c r="T3345" s="195">
        <v>0.64132347283689495</v>
      </c>
      <c r="U3345" s="195">
        <v>0.20967298090017916</v>
      </c>
      <c r="V3345" s="194">
        <v>0</v>
      </c>
      <c r="W3345" s="194">
        <v>0</v>
      </c>
      <c r="X3345" s="194">
        <v>0</v>
      </c>
      <c r="Y3345" s="194" t="s">
        <v>629</v>
      </c>
      <c r="AM3345" s="200" t="s">
        <v>244</v>
      </c>
      <c r="AN3345" s="199" t="s">
        <v>308</v>
      </c>
      <c r="AO3345" s="197" t="s">
        <v>630</v>
      </c>
      <c r="AP3345" s="199" t="s">
        <v>295</v>
      </c>
      <c r="AQ3345" s="199" t="s">
        <v>55</v>
      </c>
      <c r="AR3345" s="195">
        <v>0.84643321098061697</v>
      </c>
      <c r="AS3345" s="195">
        <v>0.79135636373274809</v>
      </c>
      <c r="AT3345" s="195">
        <v>1.0695980341752442</v>
      </c>
      <c r="AU3345" s="194">
        <v>0</v>
      </c>
      <c r="AV3345" s="194">
        <v>0</v>
      </c>
      <c r="AW3345" s="194">
        <v>0</v>
      </c>
      <c r="AX3345" s="194" t="s">
        <v>639</v>
      </c>
    </row>
    <row r="3346" spans="14:50" ht="16.5" thickBot="1" x14ac:dyDescent="0.3">
      <c r="N3346" s="200" t="s">
        <v>194</v>
      </c>
      <c r="O3346" s="199" t="s">
        <v>341</v>
      </c>
      <c r="P3346" s="197" t="s">
        <v>630</v>
      </c>
      <c r="Q3346" s="199" t="s">
        <v>313</v>
      </c>
      <c r="R3346" s="199" t="s">
        <v>55</v>
      </c>
      <c r="S3346" s="195">
        <v>0.13298437189486428</v>
      </c>
      <c r="T3346" s="195">
        <v>0.63497313873266092</v>
      </c>
      <c r="U3346" s="195">
        <v>0.20943306698026154</v>
      </c>
      <c r="V3346" s="194">
        <v>0</v>
      </c>
      <c r="W3346" s="194">
        <v>0</v>
      </c>
      <c r="X3346" s="194">
        <v>0</v>
      </c>
      <c r="Y3346" s="194" t="s">
        <v>629</v>
      </c>
      <c r="AM3346" s="200" t="s">
        <v>244</v>
      </c>
      <c r="AN3346" s="199" t="s">
        <v>308</v>
      </c>
      <c r="AO3346" s="197" t="s">
        <v>630</v>
      </c>
      <c r="AP3346" s="199" t="s">
        <v>295</v>
      </c>
      <c r="AQ3346" s="199" t="s">
        <v>52</v>
      </c>
      <c r="AR3346" s="195">
        <v>0.84643321098061697</v>
      </c>
      <c r="AS3346" s="195">
        <v>0.79135636373274809</v>
      </c>
      <c r="AT3346" s="195">
        <v>1.0695980341752442</v>
      </c>
      <c r="AU3346" s="194">
        <v>0</v>
      </c>
      <c r="AV3346" s="194">
        <v>0</v>
      </c>
      <c r="AW3346" s="194">
        <v>0</v>
      </c>
      <c r="AX3346" s="194" t="s">
        <v>639</v>
      </c>
    </row>
    <row r="3347" spans="14:50" ht="16.5" thickBot="1" x14ac:dyDescent="0.3">
      <c r="N3347" s="200" t="s">
        <v>194</v>
      </c>
      <c r="O3347" s="199" t="s">
        <v>341</v>
      </c>
      <c r="P3347" s="197" t="s">
        <v>630</v>
      </c>
      <c r="Q3347" s="199" t="s">
        <v>312</v>
      </c>
      <c r="R3347" s="199" t="s">
        <v>55</v>
      </c>
      <c r="S3347" s="195">
        <v>0.13446820427096684</v>
      </c>
      <c r="T3347" s="195">
        <v>0.64132347283689495</v>
      </c>
      <c r="U3347" s="195">
        <v>0.20967298090017916</v>
      </c>
      <c r="V3347" s="194">
        <v>0</v>
      </c>
      <c r="W3347" s="194">
        <v>0</v>
      </c>
      <c r="X3347" s="194">
        <v>0</v>
      </c>
      <c r="Y3347" s="194" t="s">
        <v>629</v>
      </c>
      <c r="AM3347" s="200" t="s">
        <v>244</v>
      </c>
      <c r="AN3347" s="199" t="s">
        <v>307</v>
      </c>
      <c r="AO3347" s="197" t="s">
        <v>630</v>
      </c>
      <c r="AP3347" s="199" t="s">
        <v>295</v>
      </c>
      <c r="AQ3347" s="199" t="s">
        <v>55</v>
      </c>
      <c r="AR3347" s="195">
        <v>0.82999295350726698</v>
      </c>
      <c r="AS3347" s="195">
        <v>0.79135636373274809</v>
      </c>
      <c r="AT3347" s="195">
        <v>1.0488232502387091</v>
      </c>
      <c r="AU3347" s="194">
        <v>0</v>
      </c>
      <c r="AV3347" s="194">
        <v>0</v>
      </c>
      <c r="AW3347" s="194">
        <v>0</v>
      </c>
      <c r="AX3347" s="194" t="s">
        <v>639</v>
      </c>
    </row>
    <row r="3348" spans="14:50" ht="16.5" thickBot="1" x14ac:dyDescent="0.3">
      <c r="N3348" s="200" t="s">
        <v>194</v>
      </c>
      <c r="O3348" s="199" t="s">
        <v>341</v>
      </c>
      <c r="P3348" s="197" t="s">
        <v>630</v>
      </c>
      <c r="Q3348" s="199" t="s">
        <v>323</v>
      </c>
      <c r="R3348" s="199" t="s">
        <v>52</v>
      </c>
      <c r="S3348" s="195">
        <v>0.13446820427096684</v>
      </c>
      <c r="T3348" s="195">
        <v>0.64132347283689495</v>
      </c>
      <c r="U3348" s="195">
        <v>0.20967298090017916</v>
      </c>
      <c r="V3348" s="194">
        <v>0</v>
      </c>
      <c r="W3348" s="194">
        <v>0</v>
      </c>
      <c r="X3348" s="194">
        <v>0</v>
      </c>
      <c r="Y3348" s="194" t="s">
        <v>629</v>
      </c>
      <c r="AM3348" s="200" t="s">
        <v>244</v>
      </c>
      <c r="AN3348" s="199" t="s">
        <v>307</v>
      </c>
      <c r="AO3348" s="197" t="s">
        <v>630</v>
      </c>
      <c r="AP3348" s="199" t="s">
        <v>295</v>
      </c>
      <c r="AQ3348" s="199" t="s">
        <v>52</v>
      </c>
      <c r="AR3348" s="195">
        <v>0.82999295350726698</v>
      </c>
      <c r="AS3348" s="195">
        <v>0.79135636373274809</v>
      </c>
      <c r="AT3348" s="195">
        <v>1.0488232502387091</v>
      </c>
      <c r="AU3348" s="194">
        <v>0</v>
      </c>
      <c r="AV3348" s="194">
        <v>0</v>
      </c>
      <c r="AW3348" s="194">
        <v>0</v>
      </c>
      <c r="AX3348" s="194" t="s">
        <v>639</v>
      </c>
    </row>
    <row r="3349" spans="14:50" ht="16.5" thickBot="1" x14ac:dyDescent="0.3">
      <c r="N3349" s="200" t="s">
        <v>194</v>
      </c>
      <c r="O3349" s="199" t="s">
        <v>341</v>
      </c>
      <c r="P3349" s="197" t="s">
        <v>630</v>
      </c>
      <c r="Q3349" s="199" t="s">
        <v>322</v>
      </c>
      <c r="R3349" s="199" t="s">
        <v>52</v>
      </c>
      <c r="S3349" s="195">
        <v>0.13298437189486428</v>
      </c>
      <c r="T3349" s="195">
        <v>0.63497313873266092</v>
      </c>
      <c r="U3349" s="195">
        <v>0.20943306698026154</v>
      </c>
      <c r="V3349" s="194">
        <v>0</v>
      </c>
      <c r="W3349" s="194">
        <v>0</v>
      </c>
      <c r="X3349" s="194">
        <v>0</v>
      </c>
      <c r="Y3349" s="194" t="s">
        <v>629</v>
      </c>
      <c r="AM3349" s="200" t="s">
        <v>244</v>
      </c>
      <c r="AN3349" s="199" t="s">
        <v>306</v>
      </c>
      <c r="AO3349" s="197" t="s">
        <v>630</v>
      </c>
      <c r="AP3349" s="199" t="s">
        <v>295</v>
      </c>
      <c r="AQ3349" s="199" t="s">
        <v>55</v>
      </c>
      <c r="AR3349" s="195">
        <v>1.2809956363127566</v>
      </c>
      <c r="AS3349" s="195">
        <v>0.77098739666927074</v>
      </c>
      <c r="AT3349" s="195">
        <v>1.6615000995434732</v>
      </c>
      <c r="AU3349" s="194">
        <v>0</v>
      </c>
      <c r="AV3349" s="194">
        <v>0</v>
      </c>
      <c r="AW3349" s="194">
        <v>0</v>
      </c>
      <c r="AX3349" s="194" t="s">
        <v>638</v>
      </c>
    </row>
    <row r="3350" spans="14:50" ht="16.5" thickBot="1" x14ac:dyDescent="0.3">
      <c r="N3350" s="200" t="s">
        <v>194</v>
      </c>
      <c r="O3350" s="199" t="s">
        <v>341</v>
      </c>
      <c r="P3350" s="197" t="s">
        <v>630</v>
      </c>
      <c r="Q3350" s="199" t="s">
        <v>321</v>
      </c>
      <c r="R3350" s="199" t="s">
        <v>52</v>
      </c>
      <c r="S3350" s="195">
        <v>0.13446820427096684</v>
      </c>
      <c r="T3350" s="195">
        <v>0.64132347283689495</v>
      </c>
      <c r="U3350" s="195">
        <v>0.20967298090017916</v>
      </c>
      <c r="V3350" s="194">
        <v>0</v>
      </c>
      <c r="W3350" s="194">
        <v>0</v>
      </c>
      <c r="X3350" s="194">
        <v>0</v>
      </c>
      <c r="Y3350" s="194" t="s">
        <v>629</v>
      </c>
      <c r="AM3350" s="200" t="s">
        <v>244</v>
      </c>
      <c r="AN3350" s="199" t="s">
        <v>306</v>
      </c>
      <c r="AO3350" s="197" t="s">
        <v>630</v>
      </c>
      <c r="AP3350" s="199" t="s">
        <v>295</v>
      </c>
      <c r="AQ3350" s="199" t="s">
        <v>52</v>
      </c>
      <c r="AR3350" s="195">
        <v>1.2809956363127566</v>
      </c>
      <c r="AS3350" s="195">
        <v>0.77098739666927074</v>
      </c>
      <c r="AT3350" s="195">
        <v>1.6615000995434732</v>
      </c>
      <c r="AU3350" s="194">
        <v>0</v>
      </c>
      <c r="AV3350" s="194">
        <v>0</v>
      </c>
      <c r="AW3350" s="194">
        <v>0</v>
      </c>
      <c r="AX3350" s="194" t="s">
        <v>638</v>
      </c>
    </row>
    <row r="3351" spans="14:50" ht="16.5" thickBot="1" x14ac:dyDescent="0.3">
      <c r="N3351" s="200" t="s">
        <v>194</v>
      </c>
      <c r="O3351" s="199" t="s">
        <v>341</v>
      </c>
      <c r="P3351" s="197" t="s">
        <v>630</v>
      </c>
      <c r="Q3351" s="199" t="s">
        <v>320</v>
      </c>
      <c r="R3351" s="199" t="s">
        <v>52</v>
      </c>
      <c r="S3351" s="195">
        <v>0.13298437189486428</v>
      </c>
      <c r="T3351" s="195">
        <v>0.63497313873266092</v>
      </c>
      <c r="U3351" s="195">
        <v>0.20943306698026154</v>
      </c>
      <c r="V3351" s="194">
        <v>0</v>
      </c>
      <c r="W3351" s="194">
        <v>0</v>
      </c>
      <c r="X3351" s="194">
        <v>0</v>
      </c>
      <c r="Y3351" s="194" t="s">
        <v>629</v>
      </c>
      <c r="AM3351" s="200" t="s">
        <v>244</v>
      </c>
      <c r="AN3351" s="199" t="s">
        <v>346</v>
      </c>
      <c r="AO3351" s="197" t="s">
        <v>630</v>
      </c>
      <c r="AP3351" s="199" t="s">
        <v>295</v>
      </c>
      <c r="AQ3351" s="199" t="s">
        <v>55</v>
      </c>
      <c r="AR3351" s="195">
        <v>12.299389513344789</v>
      </c>
      <c r="AS3351" s="195">
        <v>0.73341003169451879</v>
      </c>
      <c r="AT3351" s="195">
        <v>16.770140824127356</v>
      </c>
      <c r="AU3351" s="194">
        <v>0</v>
      </c>
      <c r="AV3351" s="194">
        <v>0</v>
      </c>
      <c r="AW3351" s="194">
        <v>0</v>
      </c>
      <c r="AX3351" s="194" t="s">
        <v>638</v>
      </c>
    </row>
    <row r="3352" spans="14:50" ht="16.5" thickBot="1" x14ac:dyDescent="0.3">
      <c r="N3352" s="200" t="s">
        <v>194</v>
      </c>
      <c r="O3352" s="199" t="s">
        <v>341</v>
      </c>
      <c r="P3352" s="197" t="s">
        <v>630</v>
      </c>
      <c r="Q3352" s="199" t="s">
        <v>319</v>
      </c>
      <c r="R3352" s="199" t="s">
        <v>52</v>
      </c>
      <c r="S3352" s="195">
        <v>0.13298437189486428</v>
      </c>
      <c r="T3352" s="195">
        <v>0.63497313873266092</v>
      </c>
      <c r="U3352" s="195">
        <v>0.20943306698026154</v>
      </c>
      <c r="V3352" s="194">
        <v>0</v>
      </c>
      <c r="W3352" s="194">
        <v>0</v>
      </c>
      <c r="X3352" s="194">
        <v>0</v>
      </c>
      <c r="Y3352" s="194" t="s">
        <v>629</v>
      </c>
      <c r="AM3352" s="200" t="s">
        <v>244</v>
      </c>
      <c r="AN3352" s="199" t="s">
        <v>346</v>
      </c>
      <c r="AO3352" s="197" t="s">
        <v>630</v>
      </c>
      <c r="AP3352" s="199" t="s">
        <v>295</v>
      </c>
      <c r="AQ3352" s="199" t="s">
        <v>52</v>
      </c>
      <c r="AR3352" s="195">
        <v>12.299389513344789</v>
      </c>
      <c r="AS3352" s="195">
        <v>0.73341003169451879</v>
      </c>
      <c r="AT3352" s="195">
        <v>16.770140824127356</v>
      </c>
      <c r="AU3352" s="194">
        <v>0</v>
      </c>
      <c r="AV3352" s="194">
        <v>0</v>
      </c>
      <c r="AW3352" s="194">
        <v>0</v>
      </c>
      <c r="AX3352" s="194" t="s">
        <v>638</v>
      </c>
    </row>
    <row r="3353" spans="14:50" ht="16.5" thickBot="1" x14ac:dyDescent="0.3">
      <c r="N3353" s="200" t="s">
        <v>194</v>
      </c>
      <c r="O3353" s="199" t="s">
        <v>341</v>
      </c>
      <c r="P3353" s="197" t="s">
        <v>630</v>
      </c>
      <c r="Q3353" s="199" t="s">
        <v>318</v>
      </c>
      <c r="R3353" s="199" t="s">
        <v>52</v>
      </c>
      <c r="S3353" s="195">
        <v>0.13446820427096684</v>
      </c>
      <c r="T3353" s="195">
        <v>0.64132347283689495</v>
      </c>
      <c r="U3353" s="195">
        <v>0.20967298090017916</v>
      </c>
      <c r="V3353" s="194">
        <v>0</v>
      </c>
      <c r="W3353" s="194">
        <v>0</v>
      </c>
      <c r="X3353" s="194">
        <v>0</v>
      </c>
      <c r="Y3353" s="194" t="s">
        <v>629</v>
      </c>
      <c r="AM3353" s="200" t="s">
        <v>244</v>
      </c>
      <c r="AN3353" s="199" t="s">
        <v>358</v>
      </c>
      <c r="AO3353" s="197" t="s">
        <v>630</v>
      </c>
      <c r="AP3353" s="199" t="s">
        <v>275</v>
      </c>
      <c r="AQ3353" s="199" t="s">
        <v>55</v>
      </c>
      <c r="AR3353" s="195">
        <v>11.391347063597701</v>
      </c>
      <c r="AS3353" s="195">
        <v>0.7778955382862297</v>
      </c>
      <c r="AT3353" s="195">
        <v>14.643800488551216</v>
      </c>
      <c r="AU3353" s="194">
        <v>0</v>
      </c>
      <c r="AV3353" s="194">
        <v>0</v>
      </c>
      <c r="AW3353" s="194">
        <v>0</v>
      </c>
      <c r="AX3353" s="194" t="s">
        <v>638</v>
      </c>
    </row>
    <row r="3354" spans="14:50" ht="16.5" thickBot="1" x14ac:dyDescent="0.3">
      <c r="N3354" s="200" t="s">
        <v>194</v>
      </c>
      <c r="O3354" s="199" t="s">
        <v>341</v>
      </c>
      <c r="P3354" s="197" t="s">
        <v>630</v>
      </c>
      <c r="Q3354" s="199" t="s">
        <v>317</v>
      </c>
      <c r="R3354" s="199" t="s">
        <v>52</v>
      </c>
      <c r="S3354" s="195">
        <v>0.13298437189486428</v>
      </c>
      <c r="T3354" s="195">
        <v>0.63497313873266092</v>
      </c>
      <c r="U3354" s="195">
        <v>0.20943306698026154</v>
      </c>
      <c r="V3354" s="194">
        <v>0</v>
      </c>
      <c r="W3354" s="194">
        <v>0</v>
      </c>
      <c r="X3354" s="194">
        <v>0</v>
      </c>
      <c r="Y3354" s="194" t="s">
        <v>629</v>
      </c>
      <c r="AM3354" s="200" t="s">
        <v>244</v>
      </c>
      <c r="AN3354" s="199" t="s">
        <v>358</v>
      </c>
      <c r="AO3354" s="197" t="s">
        <v>630</v>
      </c>
      <c r="AP3354" s="199" t="s">
        <v>275</v>
      </c>
      <c r="AQ3354" s="199" t="s">
        <v>52</v>
      </c>
      <c r="AR3354" s="195">
        <v>11.391347063597701</v>
      </c>
      <c r="AS3354" s="195">
        <v>0.7778955382862297</v>
      </c>
      <c r="AT3354" s="195">
        <v>14.643800488551216</v>
      </c>
      <c r="AU3354" s="194">
        <v>0</v>
      </c>
      <c r="AV3354" s="194">
        <v>0</v>
      </c>
      <c r="AW3354" s="194">
        <v>0</v>
      </c>
      <c r="AX3354" s="194" t="s">
        <v>638</v>
      </c>
    </row>
    <row r="3355" spans="14:50" ht="16.5" thickBot="1" x14ac:dyDescent="0.3">
      <c r="N3355" s="200" t="s">
        <v>194</v>
      </c>
      <c r="O3355" s="199" t="s">
        <v>341</v>
      </c>
      <c r="P3355" s="197" t="s">
        <v>630</v>
      </c>
      <c r="Q3355" s="199" t="s">
        <v>74</v>
      </c>
      <c r="R3355" s="199" t="s">
        <v>52</v>
      </c>
      <c r="S3355" s="195">
        <v>0.13446820427096684</v>
      </c>
      <c r="T3355" s="195">
        <v>0.64132347283689495</v>
      </c>
      <c r="U3355" s="195">
        <v>0.20967298090017916</v>
      </c>
      <c r="V3355" s="194">
        <v>0</v>
      </c>
      <c r="W3355" s="194">
        <v>0</v>
      </c>
      <c r="X3355" s="194">
        <v>0</v>
      </c>
      <c r="Y3355" s="194" t="s">
        <v>629</v>
      </c>
      <c r="AM3355" s="200" t="s">
        <v>244</v>
      </c>
      <c r="AN3355" s="199" t="s">
        <v>357</v>
      </c>
      <c r="AO3355" s="197" t="s">
        <v>630</v>
      </c>
      <c r="AP3355" s="199" t="s">
        <v>275</v>
      </c>
      <c r="AQ3355" s="199" t="s">
        <v>52</v>
      </c>
      <c r="AR3355" s="195">
        <v>7.1862787156432715</v>
      </c>
      <c r="AS3355" s="195">
        <v>0.79497623225845981</v>
      </c>
      <c r="AT3355" s="195">
        <v>9.0396145495163616</v>
      </c>
      <c r="AU3355" s="194">
        <v>0</v>
      </c>
      <c r="AV3355" s="194">
        <v>0</v>
      </c>
      <c r="AW3355" s="194">
        <v>0</v>
      </c>
      <c r="AX3355" s="194" t="s">
        <v>638</v>
      </c>
    </row>
    <row r="3356" spans="14:50" ht="16.5" thickBot="1" x14ac:dyDescent="0.3">
      <c r="N3356" s="200" t="s">
        <v>194</v>
      </c>
      <c r="O3356" s="199" t="s">
        <v>341</v>
      </c>
      <c r="P3356" s="197" t="s">
        <v>630</v>
      </c>
      <c r="Q3356" s="199" t="s">
        <v>316</v>
      </c>
      <c r="R3356" s="199" t="s">
        <v>52</v>
      </c>
      <c r="S3356" s="195">
        <v>0.13446820427096684</v>
      </c>
      <c r="T3356" s="195">
        <v>0.64132347283689495</v>
      </c>
      <c r="U3356" s="195">
        <v>0.20967298090017916</v>
      </c>
      <c r="V3356" s="194">
        <v>0</v>
      </c>
      <c r="W3356" s="194">
        <v>0</v>
      </c>
      <c r="X3356" s="194">
        <v>0</v>
      </c>
      <c r="Y3356" s="194" t="s">
        <v>629</v>
      </c>
      <c r="AM3356" s="200" t="s">
        <v>244</v>
      </c>
      <c r="AN3356" s="199" t="s">
        <v>357</v>
      </c>
      <c r="AO3356" s="197" t="s">
        <v>630</v>
      </c>
      <c r="AP3356" s="199" t="s">
        <v>275</v>
      </c>
      <c r="AQ3356" s="199" t="s">
        <v>76</v>
      </c>
      <c r="AR3356" s="195">
        <v>7.1862787156432715</v>
      </c>
      <c r="AS3356" s="195">
        <v>0.79497623225845981</v>
      </c>
      <c r="AT3356" s="195">
        <v>9.0396145495163616</v>
      </c>
      <c r="AU3356" s="194">
        <v>0</v>
      </c>
      <c r="AV3356" s="194">
        <v>0</v>
      </c>
      <c r="AW3356" s="194">
        <v>0</v>
      </c>
      <c r="AX3356" s="194" t="s">
        <v>638</v>
      </c>
    </row>
    <row r="3357" spans="14:50" ht="16.5" thickBot="1" x14ac:dyDescent="0.3">
      <c r="N3357" s="200" t="s">
        <v>194</v>
      </c>
      <c r="O3357" s="199" t="s">
        <v>341</v>
      </c>
      <c r="P3357" s="197" t="s">
        <v>630</v>
      </c>
      <c r="Q3357" s="199" t="s">
        <v>315</v>
      </c>
      <c r="R3357" s="199" t="s">
        <v>52</v>
      </c>
      <c r="S3357" s="195">
        <v>0.13298437189486428</v>
      </c>
      <c r="T3357" s="195">
        <v>0.63497313873266092</v>
      </c>
      <c r="U3357" s="195">
        <v>0.20943306698026154</v>
      </c>
      <c r="V3357" s="194">
        <v>0</v>
      </c>
      <c r="W3357" s="194">
        <v>0</v>
      </c>
      <c r="X3357" s="194">
        <v>0</v>
      </c>
      <c r="Y3357" s="194" t="s">
        <v>629</v>
      </c>
      <c r="AM3357" s="200" t="s">
        <v>244</v>
      </c>
      <c r="AN3357" s="199" t="s">
        <v>356</v>
      </c>
      <c r="AO3357" s="197" t="s">
        <v>630</v>
      </c>
      <c r="AP3357" s="199" t="s">
        <v>275</v>
      </c>
      <c r="AQ3357" s="199" t="s">
        <v>55</v>
      </c>
      <c r="AR3357" s="195">
        <v>9.4452634288078396</v>
      </c>
      <c r="AS3357" s="195">
        <v>0.75637909343748644</v>
      </c>
      <c r="AT3357" s="195">
        <v>12.487472896537001</v>
      </c>
      <c r="AU3357" s="194">
        <v>0</v>
      </c>
      <c r="AV3357" s="194">
        <v>0</v>
      </c>
      <c r="AW3357" s="194">
        <v>0</v>
      </c>
      <c r="AX3357" s="194" t="s">
        <v>638</v>
      </c>
    </row>
    <row r="3358" spans="14:50" ht="16.5" thickBot="1" x14ac:dyDescent="0.3">
      <c r="N3358" s="200" t="s">
        <v>194</v>
      </c>
      <c r="O3358" s="199" t="s">
        <v>341</v>
      </c>
      <c r="P3358" s="197" t="s">
        <v>630</v>
      </c>
      <c r="Q3358" s="199" t="s">
        <v>314</v>
      </c>
      <c r="R3358" s="199" t="s">
        <v>52</v>
      </c>
      <c r="S3358" s="195">
        <v>0.13446820427096684</v>
      </c>
      <c r="T3358" s="195">
        <v>0.64132347283689495</v>
      </c>
      <c r="U3358" s="195">
        <v>0.20967298090017916</v>
      </c>
      <c r="V3358" s="194">
        <v>0</v>
      </c>
      <c r="W3358" s="194">
        <v>0</v>
      </c>
      <c r="X3358" s="194">
        <v>0</v>
      </c>
      <c r="Y3358" s="194" t="s">
        <v>629</v>
      </c>
      <c r="AM3358" s="200" t="s">
        <v>244</v>
      </c>
      <c r="AN3358" s="199" t="s">
        <v>356</v>
      </c>
      <c r="AO3358" s="197" t="s">
        <v>630</v>
      </c>
      <c r="AP3358" s="199" t="s">
        <v>275</v>
      </c>
      <c r="AQ3358" s="199" t="s">
        <v>52</v>
      </c>
      <c r="AR3358" s="195">
        <v>9.4452634288078396</v>
      </c>
      <c r="AS3358" s="195">
        <v>0.75637909343748644</v>
      </c>
      <c r="AT3358" s="195">
        <v>12.487472896537001</v>
      </c>
      <c r="AU3358" s="194">
        <v>0</v>
      </c>
      <c r="AV3358" s="194">
        <v>0</v>
      </c>
      <c r="AW3358" s="194">
        <v>0</v>
      </c>
      <c r="AX3358" s="194" t="s">
        <v>638</v>
      </c>
    </row>
    <row r="3359" spans="14:50" ht="16.5" thickBot="1" x14ac:dyDescent="0.3">
      <c r="N3359" s="200" t="s">
        <v>194</v>
      </c>
      <c r="O3359" s="199" t="s">
        <v>341</v>
      </c>
      <c r="P3359" s="197" t="s">
        <v>630</v>
      </c>
      <c r="Q3359" s="199" t="s">
        <v>313</v>
      </c>
      <c r="R3359" s="199" t="s">
        <v>52</v>
      </c>
      <c r="S3359" s="195">
        <v>0.13298437189486428</v>
      </c>
      <c r="T3359" s="195">
        <v>0.63497313873266092</v>
      </c>
      <c r="U3359" s="195">
        <v>0.20943306698026154</v>
      </c>
      <c r="V3359" s="194">
        <v>0</v>
      </c>
      <c r="W3359" s="194">
        <v>0</v>
      </c>
      <c r="X3359" s="194">
        <v>0</v>
      </c>
      <c r="Y3359" s="194" t="s">
        <v>629</v>
      </c>
      <c r="AM3359" s="200" t="s">
        <v>244</v>
      </c>
      <c r="AN3359" s="199" t="s">
        <v>355</v>
      </c>
      <c r="AO3359" s="197" t="s">
        <v>630</v>
      </c>
      <c r="AP3359" s="199" t="s">
        <v>275</v>
      </c>
      <c r="AQ3359" s="199" t="s">
        <v>55</v>
      </c>
      <c r="AR3359" s="195">
        <v>23.058678667108161</v>
      </c>
      <c r="AS3359" s="195">
        <v>0.75751165195191972</v>
      </c>
      <c r="AT3359" s="195">
        <v>30.440031658512002</v>
      </c>
      <c r="AU3359" s="194">
        <v>0</v>
      </c>
      <c r="AV3359" s="194">
        <v>0</v>
      </c>
      <c r="AW3359" s="194">
        <v>0</v>
      </c>
      <c r="AX3359" s="194" t="s">
        <v>638</v>
      </c>
    </row>
    <row r="3360" spans="14:50" ht="16.5" thickBot="1" x14ac:dyDescent="0.3">
      <c r="N3360" s="200" t="s">
        <v>194</v>
      </c>
      <c r="O3360" s="199" t="s">
        <v>341</v>
      </c>
      <c r="P3360" s="197" t="s">
        <v>630</v>
      </c>
      <c r="Q3360" s="199" t="s">
        <v>312</v>
      </c>
      <c r="R3360" s="199" t="s">
        <v>52</v>
      </c>
      <c r="S3360" s="195">
        <v>0.13446820427096684</v>
      </c>
      <c r="T3360" s="195">
        <v>0.64132347283689495</v>
      </c>
      <c r="U3360" s="195">
        <v>0.20967298090017916</v>
      </c>
      <c r="V3360" s="194">
        <v>0</v>
      </c>
      <c r="W3360" s="194">
        <v>0</v>
      </c>
      <c r="X3360" s="194">
        <v>0</v>
      </c>
      <c r="Y3360" s="194" t="s">
        <v>629</v>
      </c>
      <c r="AM3360" s="200" t="s">
        <v>244</v>
      </c>
      <c r="AN3360" s="199" t="s">
        <v>355</v>
      </c>
      <c r="AO3360" s="197" t="s">
        <v>630</v>
      </c>
      <c r="AP3360" s="199" t="s">
        <v>275</v>
      </c>
      <c r="AQ3360" s="199" t="s">
        <v>52</v>
      </c>
      <c r="AR3360" s="195">
        <v>23.058678667108161</v>
      </c>
      <c r="AS3360" s="195">
        <v>0.75751165195191972</v>
      </c>
      <c r="AT3360" s="195">
        <v>30.440031658512002</v>
      </c>
      <c r="AU3360" s="194">
        <v>0</v>
      </c>
      <c r="AV3360" s="194">
        <v>0</v>
      </c>
      <c r="AW3360" s="194">
        <v>0</v>
      </c>
      <c r="AX3360" s="194" t="s">
        <v>638</v>
      </c>
    </row>
    <row r="3361" spans="14:50" ht="16.5" thickBot="1" x14ac:dyDescent="0.3">
      <c r="N3361" s="200" t="s">
        <v>194</v>
      </c>
      <c r="O3361" s="199" t="s">
        <v>549</v>
      </c>
      <c r="P3361" s="197" t="s">
        <v>630</v>
      </c>
      <c r="Q3361" s="199" t="s">
        <v>323</v>
      </c>
      <c r="R3361" s="199" t="s">
        <v>55</v>
      </c>
      <c r="S3361" s="195">
        <v>2.4868054926319973</v>
      </c>
      <c r="T3361" s="195">
        <v>0.65003607702598931</v>
      </c>
      <c r="U3361" s="195">
        <v>3.8256422689791281</v>
      </c>
      <c r="V3361" s="194">
        <v>0</v>
      </c>
      <c r="W3361" s="194">
        <v>0</v>
      </c>
      <c r="X3361" s="194">
        <v>0</v>
      </c>
      <c r="Y3361" s="194" t="s">
        <v>629</v>
      </c>
      <c r="AM3361" s="200" t="s">
        <v>244</v>
      </c>
      <c r="AN3361" s="199" t="s">
        <v>354</v>
      </c>
      <c r="AO3361" s="197" t="s">
        <v>630</v>
      </c>
      <c r="AP3361" s="199" t="s">
        <v>275</v>
      </c>
      <c r="AQ3361" s="199" t="s">
        <v>52</v>
      </c>
      <c r="AR3361" s="195">
        <v>5.8895369470584917</v>
      </c>
      <c r="AS3361" s="195">
        <v>1.0382809669404509</v>
      </c>
      <c r="AT3361" s="195">
        <v>5.6723922855038502</v>
      </c>
      <c r="AU3361" s="194">
        <v>0</v>
      </c>
      <c r="AV3361" s="194">
        <v>0</v>
      </c>
      <c r="AW3361" s="194">
        <v>0</v>
      </c>
      <c r="AX3361" s="194" t="s">
        <v>638</v>
      </c>
    </row>
    <row r="3362" spans="14:50" ht="16.5" thickBot="1" x14ac:dyDescent="0.3">
      <c r="N3362" s="200" t="s">
        <v>194</v>
      </c>
      <c r="O3362" s="199" t="s">
        <v>549</v>
      </c>
      <c r="P3362" s="197" t="s">
        <v>630</v>
      </c>
      <c r="Q3362" s="199" t="s">
        <v>322</v>
      </c>
      <c r="R3362" s="199" t="s">
        <v>55</v>
      </c>
      <c r="S3362" s="195">
        <v>2.4649612096395863</v>
      </c>
      <c r="T3362" s="195">
        <v>0.64596292886841866</v>
      </c>
      <c r="U3362" s="195">
        <v>3.8159484073763217</v>
      </c>
      <c r="V3362" s="194">
        <v>0</v>
      </c>
      <c r="W3362" s="194">
        <v>0</v>
      </c>
      <c r="X3362" s="194">
        <v>0</v>
      </c>
      <c r="Y3362" s="194" t="s">
        <v>629</v>
      </c>
      <c r="AM3362" s="200" t="s">
        <v>244</v>
      </c>
      <c r="AN3362" s="199" t="s">
        <v>354</v>
      </c>
      <c r="AO3362" s="197" t="s">
        <v>630</v>
      </c>
      <c r="AP3362" s="199" t="s">
        <v>275</v>
      </c>
      <c r="AQ3362" s="199" t="s">
        <v>76</v>
      </c>
      <c r="AR3362" s="195">
        <v>5.8895369470584917</v>
      </c>
      <c r="AS3362" s="195">
        <v>1.0382809669404509</v>
      </c>
      <c r="AT3362" s="195">
        <v>5.6723922855038502</v>
      </c>
      <c r="AU3362" s="194">
        <v>0</v>
      </c>
      <c r="AV3362" s="194">
        <v>0</v>
      </c>
      <c r="AW3362" s="194">
        <v>0</v>
      </c>
      <c r="AX3362" s="194" t="s">
        <v>638</v>
      </c>
    </row>
    <row r="3363" spans="14:50" ht="16.5" thickBot="1" x14ac:dyDescent="0.3">
      <c r="N3363" s="200" t="s">
        <v>194</v>
      </c>
      <c r="O3363" s="199" t="s">
        <v>549</v>
      </c>
      <c r="P3363" s="197" t="s">
        <v>630</v>
      </c>
      <c r="Q3363" s="199" t="s">
        <v>321</v>
      </c>
      <c r="R3363" s="199" t="s">
        <v>55</v>
      </c>
      <c r="S3363" s="195">
        <v>2.4868054926319973</v>
      </c>
      <c r="T3363" s="195">
        <v>0.65003607702598931</v>
      </c>
      <c r="U3363" s="195">
        <v>3.8256422689791281</v>
      </c>
      <c r="V3363" s="194">
        <v>0</v>
      </c>
      <c r="W3363" s="194">
        <v>0</v>
      </c>
      <c r="X3363" s="194">
        <v>0</v>
      </c>
      <c r="Y3363" s="194" t="s">
        <v>629</v>
      </c>
      <c r="AM3363" s="200" t="s">
        <v>244</v>
      </c>
      <c r="AN3363" s="199" t="s">
        <v>353</v>
      </c>
      <c r="AO3363" s="197" t="s">
        <v>630</v>
      </c>
      <c r="AP3363" s="199" t="s">
        <v>275</v>
      </c>
      <c r="AQ3363" s="199" t="s">
        <v>55</v>
      </c>
      <c r="AR3363" s="195">
        <v>14.77020903667955</v>
      </c>
      <c r="AS3363" s="195">
        <v>0.78531592915685033</v>
      </c>
      <c r="AT3363" s="195">
        <v>18.807983498485115</v>
      </c>
      <c r="AU3363" s="194">
        <v>0</v>
      </c>
      <c r="AV3363" s="194">
        <v>0</v>
      </c>
      <c r="AW3363" s="194">
        <v>0</v>
      </c>
      <c r="AX3363" s="194" t="s">
        <v>638</v>
      </c>
    </row>
    <row r="3364" spans="14:50" ht="16.5" thickBot="1" x14ac:dyDescent="0.3">
      <c r="N3364" s="200" t="s">
        <v>194</v>
      </c>
      <c r="O3364" s="199" t="s">
        <v>549</v>
      </c>
      <c r="P3364" s="197" t="s">
        <v>630</v>
      </c>
      <c r="Q3364" s="199" t="s">
        <v>320</v>
      </c>
      <c r="R3364" s="199" t="s">
        <v>55</v>
      </c>
      <c r="S3364" s="195">
        <v>2.4649612096395863</v>
      </c>
      <c r="T3364" s="195">
        <v>0.64596292886841866</v>
      </c>
      <c r="U3364" s="195">
        <v>3.8159484073763217</v>
      </c>
      <c r="V3364" s="194">
        <v>0</v>
      </c>
      <c r="W3364" s="194">
        <v>0</v>
      </c>
      <c r="X3364" s="194">
        <v>0</v>
      </c>
      <c r="Y3364" s="194" t="s">
        <v>629</v>
      </c>
      <c r="AM3364" s="200" t="s">
        <v>244</v>
      </c>
      <c r="AN3364" s="199" t="s">
        <v>353</v>
      </c>
      <c r="AO3364" s="197" t="s">
        <v>630</v>
      </c>
      <c r="AP3364" s="199" t="s">
        <v>275</v>
      </c>
      <c r="AQ3364" s="199" t="s">
        <v>52</v>
      </c>
      <c r="AR3364" s="195">
        <v>14.77020903667955</v>
      </c>
      <c r="AS3364" s="195">
        <v>0.78531592915685033</v>
      </c>
      <c r="AT3364" s="195">
        <v>18.807983498485115</v>
      </c>
      <c r="AU3364" s="194">
        <v>0</v>
      </c>
      <c r="AV3364" s="194">
        <v>0</v>
      </c>
      <c r="AW3364" s="194">
        <v>0</v>
      </c>
      <c r="AX3364" s="194" t="s">
        <v>638</v>
      </c>
    </row>
    <row r="3365" spans="14:50" ht="16.5" thickBot="1" x14ac:dyDescent="0.3">
      <c r="N3365" s="200" t="s">
        <v>194</v>
      </c>
      <c r="O3365" s="199" t="s">
        <v>549</v>
      </c>
      <c r="P3365" s="197" t="s">
        <v>630</v>
      </c>
      <c r="Q3365" s="199" t="s">
        <v>319</v>
      </c>
      <c r="R3365" s="199" t="s">
        <v>55</v>
      </c>
      <c r="S3365" s="195">
        <v>2.4649612096395863</v>
      </c>
      <c r="T3365" s="195">
        <v>0.64596292886841866</v>
      </c>
      <c r="U3365" s="195">
        <v>3.8159484073763217</v>
      </c>
      <c r="V3365" s="194">
        <v>0</v>
      </c>
      <c r="W3365" s="194">
        <v>0</v>
      </c>
      <c r="X3365" s="194">
        <v>0</v>
      </c>
      <c r="Y3365" s="194" t="s">
        <v>629</v>
      </c>
      <c r="AM3365" s="200" t="s">
        <v>244</v>
      </c>
      <c r="AN3365" s="199" t="s">
        <v>351</v>
      </c>
      <c r="AO3365" s="197" t="s">
        <v>630</v>
      </c>
      <c r="AP3365" s="199" t="s">
        <v>275</v>
      </c>
      <c r="AQ3365" s="199" t="s">
        <v>55</v>
      </c>
      <c r="AR3365" s="195">
        <v>22.325374139002697</v>
      </c>
      <c r="AS3365" s="195">
        <v>0.79497623225845981</v>
      </c>
      <c r="AT3365" s="195">
        <v>28.083071207774616</v>
      </c>
      <c r="AU3365" s="194">
        <v>0</v>
      </c>
      <c r="AV3365" s="194">
        <v>0</v>
      </c>
      <c r="AW3365" s="194">
        <v>0</v>
      </c>
      <c r="AX3365" s="194" t="s">
        <v>638</v>
      </c>
    </row>
    <row r="3366" spans="14:50" ht="16.5" thickBot="1" x14ac:dyDescent="0.3">
      <c r="N3366" s="200" t="s">
        <v>194</v>
      </c>
      <c r="O3366" s="199" t="s">
        <v>549</v>
      </c>
      <c r="P3366" s="197" t="s">
        <v>630</v>
      </c>
      <c r="Q3366" s="199" t="s">
        <v>318</v>
      </c>
      <c r="R3366" s="199" t="s">
        <v>55</v>
      </c>
      <c r="S3366" s="195">
        <v>2.4868054926319973</v>
      </c>
      <c r="T3366" s="195">
        <v>0.65003607702598931</v>
      </c>
      <c r="U3366" s="195">
        <v>3.8256422689791281</v>
      </c>
      <c r="V3366" s="194">
        <v>0</v>
      </c>
      <c r="W3366" s="194">
        <v>0</v>
      </c>
      <c r="X3366" s="194">
        <v>0</v>
      </c>
      <c r="Y3366" s="194" t="s">
        <v>629</v>
      </c>
      <c r="AM3366" s="200" t="s">
        <v>244</v>
      </c>
      <c r="AN3366" s="199" t="s">
        <v>351</v>
      </c>
      <c r="AO3366" s="197" t="s">
        <v>630</v>
      </c>
      <c r="AP3366" s="199" t="s">
        <v>275</v>
      </c>
      <c r="AQ3366" s="199" t="s">
        <v>52</v>
      </c>
      <c r="AR3366" s="195">
        <v>22.325374139002697</v>
      </c>
      <c r="AS3366" s="195">
        <v>0.79497623225845981</v>
      </c>
      <c r="AT3366" s="195">
        <v>28.083071207774616</v>
      </c>
      <c r="AU3366" s="194">
        <v>0</v>
      </c>
      <c r="AV3366" s="194">
        <v>0</v>
      </c>
      <c r="AW3366" s="194">
        <v>0</v>
      </c>
      <c r="AX3366" s="194" t="s">
        <v>638</v>
      </c>
    </row>
    <row r="3367" spans="14:50" ht="16.5" thickBot="1" x14ac:dyDescent="0.3">
      <c r="N3367" s="200" t="s">
        <v>194</v>
      </c>
      <c r="O3367" s="199" t="s">
        <v>549</v>
      </c>
      <c r="P3367" s="197" t="s">
        <v>630</v>
      </c>
      <c r="Q3367" s="199" t="s">
        <v>317</v>
      </c>
      <c r="R3367" s="199" t="s">
        <v>55</v>
      </c>
      <c r="S3367" s="195">
        <v>2.4649612096395863</v>
      </c>
      <c r="T3367" s="195">
        <v>0.64596292886841866</v>
      </c>
      <c r="U3367" s="195">
        <v>3.8159484073763217</v>
      </c>
      <c r="V3367" s="194">
        <v>0</v>
      </c>
      <c r="W3367" s="194">
        <v>0</v>
      </c>
      <c r="X3367" s="194">
        <v>0</v>
      </c>
      <c r="Y3367" s="194" t="s">
        <v>629</v>
      </c>
      <c r="AM3367" s="200" t="s">
        <v>244</v>
      </c>
      <c r="AN3367" s="199" t="s">
        <v>350</v>
      </c>
      <c r="AO3367" s="197" t="s">
        <v>630</v>
      </c>
      <c r="AP3367" s="199" t="s">
        <v>275</v>
      </c>
      <c r="AQ3367" s="199" t="s">
        <v>55</v>
      </c>
      <c r="AR3367" s="195">
        <v>14.433937951261981</v>
      </c>
      <c r="AS3367" s="195">
        <v>0.75637909343748644</v>
      </c>
      <c r="AT3367" s="195">
        <v>19.082941446285393</v>
      </c>
      <c r="AU3367" s="194">
        <v>0</v>
      </c>
      <c r="AV3367" s="194">
        <v>0</v>
      </c>
      <c r="AW3367" s="194">
        <v>0</v>
      </c>
      <c r="AX3367" s="194" t="s">
        <v>638</v>
      </c>
    </row>
    <row r="3368" spans="14:50" ht="16.5" thickBot="1" x14ac:dyDescent="0.3">
      <c r="N3368" s="200" t="s">
        <v>194</v>
      </c>
      <c r="O3368" s="199" t="s">
        <v>549</v>
      </c>
      <c r="P3368" s="197" t="s">
        <v>630</v>
      </c>
      <c r="Q3368" s="199" t="s">
        <v>74</v>
      </c>
      <c r="R3368" s="199" t="s">
        <v>55</v>
      </c>
      <c r="S3368" s="195">
        <v>2.4868054926319973</v>
      </c>
      <c r="T3368" s="195">
        <v>0.65003607702598931</v>
      </c>
      <c r="U3368" s="195">
        <v>3.8256422689791281</v>
      </c>
      <c r="V3368" s="194">
        <v>0</v>
      </c>
      <c r="W3368" s="194">
        <v>0</v>
      </c>
      <c r="X3368" s="194">
        <v>0</v>
      </c>
      <c r="Y3368" s="194" t="s">
        <v>629</v>
      </c>
      <c r="AM3368" s="200" t="s">
        <v>244</v>
      </c>
      <c r="AN3368" s="199" t="s">
        <v>350</v>
      </c>
      <c r="AO3368" s="197" t="s">
        <v>630</v>
      </c>
      <c r="AP3368" s="199" t="s">
        <v>275</v>
      </c>
      <c r="AQ3368" s="199" t="s">
        <v>52</v>
      </c>
      <c r="AR3368" s="195">
        <v>14.433937951261981</v>
      </c>
      <c r="AS3368" s="195">
        <v>0.75637909343748644</v>
      </c>
      <c r="AT3368" s="195">
        <v>19.082941446285393</v>
      </c>
      <c r="AU3368" s="194">
        <v>0</v>
      </c>
      <c r="AV3368" s="194">
        <v>0</v>
      </c>
      <c r="AW3368" s="194">
        <v>0</v>
      </c>
      <c r="AX3368" s="194" t="s">
        <v>638</v>
      </c>
    </row>
    <row r="3369" spans="14:50" ht="16.5" thickBot="1" x14ac:dyDescent="0.3">
      <c r="N3369" s="200" t="s">
        <v>194</v>
      </c>
      <c r="O3369" s="199" t="s">
        <v>549</v>
      </c>
      <c r="P3369" s="197" t="s">
        <v>630</v>
      </c>
      <c r="Q3369" s="199" t="s">
        <v>316</v>
      </c>
      <c r="R3369" s="199" t="s">
        <v>55</v>
      </c>
      <c r="S3369" s="195">
        <v>2.4868054926319973</v>
      </c>
      <c r="T3369" s="195">
        <v>0.65003607702598931</v>
      </c>
      <c r="U3369" s="195">
        <v>3.8256422689791281</v>
      </c>
      <c r="V3369" s="194">
        <v>0</v>
      </c>
      <c r="W3369" s="194">
        <v>0</v>
      </c>
      <c r="X3369" s="194">
        <v>0</v>
      </c>
      <c r="Y3369" s="194" t="s">
        <v>629</v>
      </c>
      <c r="AM3369" s="200" t="s">
        <v>244</v>
      </c>
      <c r="AN3369" s="199" t="s">
        <v>349</v>
      </c>
      <c r="AO3369" s="197" t="s">
        <v>630</v>
      </c>
      <c r="AP3369" s="199" t="s">
        <v>275</v>
      </c>
      <c r="AQ3369" s="199" t="s">
        <v>55</v>
      </c>
      <c r="AR3369" s="195">
        <v>7.174963351926742</v>
      </c>
      <c r="AS3369" s="195">
        <v>0.79497623225845981</v>
      </c>
      <c r="AT3369" s="195">
        <v>9.0253809620738998</v>
      </c>
      <c r="AU3369" s="194">
        <v>0</v>
      </c>
      <c r="AV3369" s="194">
        <v>0</v>
      </c>
      <c r="AW3369" s="194">
        <v>0</v>
      </c>
      <c r="AX3369" s="194" t="s">
        <v>638</v>
      </c>
    </row>
    <row r="3370" spans="14:50" ht="16.5" thickBot="1" x14ac:dyDescent="0.3">
      <c r="N3370" s="200" t="s">
        <v>194</v>
      </c>
      <c r="O3370" s="199" t="s">
        <v>549</v>
      </c>
      <c r="P3370" s="197" t="s">
        <v>630</v>
      </c>
      <c r="Q3370" s="199" t="s">
        <v>315</v>
      </c>
      <c r="R3370" s="199" t="s">
        <v>55</v>
      </c>
      <c r="S3370" s="195">
        <v>2.4649612096395863</v>
      </c>
      <c r="T3370" s="195">
        <v>0.64596292886841866</v>
      </c>
      <c r="U3370" s="195">
        <v>3.8159484073763217</v>
      </c>
      <c r="V3370" s="194">
        <v>0</v>
      </c>
      <c r="W3370" s="194">
        <v>0</v>
      </c>
      <c r="X3370" s="194">
        <v>0</v>
      </c>
      <c r="Y3370" s="194" t="s">
        <v>629</v>
      </c>
      <c r="AM3370" s="200" t="s">
        <v>244</v>
      </c>
      <c r="AN3370" s="199" t="s">
        <v>349</v>
      </c>
      <c r="AO3370" s="197" t="s">
        <v>630</v>
      </c>
      <c r="AP3370" s="199" t="s">
        <v>275</v>
      </c>
      <c r="AQ3370" s="199" t="s">
        <v>52</v>
      </c>
      <c r="AR3370" s="195">
        <v>7.174963351926742</v>
      </c>
      <c r="AS3370" s="195">
        <v>0.79497623225845981</v>
      </c>
      <c r="AT3370" s="195">
        <v>9.0253809620738998</v>
      </c>
      <c r="AU3370" s="194">
        <v>0</v>
      </c>
      <c r="AV3370" s="194">
        <v>0</v>
      </c>
      <c r="AW3370" s="194">
        <v>0</v>
      </c>
      <c r="AX3370" s="194" t="s">
        <v>638</v>
      </c>
    </row>
    <row r="3371" spans="14:50" ht="16.5" thickBot="1" x14ac:dyDescent="0.3">
      <c r="N3371" s="200" t="s">
        <v>194</v>
      </c>
      <c r="O3371" s="199" t="s">
        <v>549</v>
      </c>
      <c r="P3371" s="197" t="s">
        <v>630</v>
      </c>
      <c r="Q3371" s="199" t="s">
        <v>314</v>
      </c>
      <c r="R3371" s="199" t="s">
        <v>55</v>
      </c>
      <c r="S3371" s="195">
        <v>2.4868054926319973</v>
      </c>
      <c r="T3371" s="195">
        <v>0.65003607702598931</v>
      </c>
      <c r="U3371" s="195">
        <v>3.8256422689791281</v>
      </c>
      <c r="V3371" s="194">
        <v>0</v>
      </c>
      <c r="W3371" s="194">
        <v>0</v>
      </c>
      <c r="X3371" s="194">
        <v>0</v>
      </c>
      <c r="Y3371" s="194" t="s">
        <v>629</v>
      </c>
      <c r="AM3371" s="200" t="s">
        <v>244</v>
      </c>
      <c r="AN3371" s="199" t="s">
        <v>348</v>
      </c>
      <c r="AO3371" s="197" t="s">
        <v>630</v>
      </c>
      <c r="AP3371" s="199" t="s">
        <v>275</v>
      </c>
      <c r="AQ3371" s="199" t="s">
        <v>55</v>
      </c>
      <c r="AR3371" s="195">
        <v>11.662113724756649</v>
      </c>
      <c r="AS3371" s="195">
        <v>0.79497623225845981</v>
      </c>
      <c r="AT3371" s="195">
        <v>14.669764014988948</v>
      </c>
      <c r="AU3371" s="194">
        <v>0</v>
      </c>
      <c r="AV3371" s="194">
        <v>0</v>
      </c>
      <c r="AW3371" s="194">
        <v>0</v>
      </c>
      <c r="AX3371" s="194" t="s">
        <v>638</v>
      </c>
    </row>
    <row r="3372" spans="14:50" ht="16.5" thickBot="1" x14ac:dyDescent="0.3">
      <c r="N3372" s="200" t="s">
        <v>194</v>
      </c>
      <c r="O3372" s="199" t="s">
        <v>549</v>
      </c>
      <c r="P3372" s="197" t="s">
        <v>630</v>
      </c>
      <c r="Q3372" s="199" t="s">
        <v>313</v>
      </c>
      <c r="R3372" s="199" t="s">
        <v>55</v>
      </c>
      <c r="S3372" s="195">
        <v>2.4649612096395863</v>
      </c>
      <c r="T3372" s="195">
        <v>0.64596292886841866</v>
      </c>
      <c r="U3372" s="195">
        <v>3.8159484073763217</v>
      </c>
      <c r="V3372" s="194">
        <v>0</v>
      </c>
      <c r="W3372" s="194">
        <v>0</v>
      </c>
      <c r="X3372" s="194">
        <v>0</v>
      </c>
      <c r="Y3372" s="194" t="s">
        <v>629</v>
      </c>
      <c r="AM3372" s="200" t="s">
        <v>244</v>
      </c>
      <c r="AN3372" s="199" t="s">
        <v>348</v>
      </c>
      <c r="AO3372" s="197" t="s">
        <v>630</v>
      </c>
      <c r="AP3372" s="199" t="s">
        <v>275</v>
      </c>
      <c r="AQ3372" s="199" t="s">
        <v>52</v>
      </c>
      <c r="AR3372" s="195">
        <v>11.662113724756649</v>
      </c>
      <c r="AS3372" s="195">
        <v>0.79497623225845981</v>
      </c>
      <c r="AT3372" s="195">
        <v>14.669764014988948</v>
      </c>
      <c r="AU3372" s="194">
        <v>0</v>
      </c>
      <c r="AV3372" s="194">
        <v>0</v>
      </c>
      <c r="AW3372" s="194">
        <v>0</v>
      </c>
      <c r="AX3372" s="194" t="s">
        <v>638</v>
      </c>
    </row>
    <row r="3373" spans="14:50" ht="16.5" thickBot="1" x14ac:dyDescent="0.3">
      <c r="N3373" s="200" t="s">
        <v>194</v>
      </c>
      <c r="O3373" s="199" t="s">
        <v>549</v>
      </c>
      <c r="P3373" s="197" t="s">
        <v>630</v>
      </c>
      <c r="Q3373" s="199" t="s">
        <v>312</v>
      </c>
      <c r="R3373" s="199" t="s">
        <v>55</v>
      </c>
      <c r="S3373" s="195">
        <v>2.4868054926319973</v>
      </c>
      <c r="T3373" s="195">
        <v>0.65003607702598931</v>
      </c>
      <c r="U3373" s="195">
        <v>3.8256422689791281</v>
      </c>
      <c r="V3373" s="194">
        <v>0</v>
      </c>
      <c r="W3373" s="194">
        <v>0</v>
      </c>
      <c r="X3373" s="194">
        <v>0</v>
      </c>
      <c r="Y3373" s="194" t="s">
        <v>629</v>
      </c>
      <c r="AM3373" s="200" t="s">
        <v>244</v>
      </c>
      <c r="AN3373" s="199" t="s">
        <v>347</v>
      </c>
      <c r="AO3373" s="197" t="s">
        <v>630</v>
      </c>
      <c r="AP3373" s="199" t="s">
        <v>275</v>
      </c>
      <c r="AQ3373" s="199" t="s">
        <v>55</v>
      </c>
      <c r="AR3373" s="195">
        <v>7.6819207067506445</v>
      </c>
      <c r="AS3373" s="195">
        <v>0.75637909343748644</v>
      </c>
      <c r="AT3373" s="195">
        <v>10.156177997780082</v>
      </c>
      <c r="AU3373" s="194">
        <v>0</v>
      </c>
      <c r="AV3373" s="194">
        <v>0</v>
      </c>
      <c r="AW3373" s="194">
        <v>0</v>
      </c>
      <c r="AX3373" s="194" t="s">
        <v>638</v>
      </c>
    </row>
    <row r="3374" spans="14:50" ht="16.5" thickBot="1" x14ac:dyDescent="0.3">
      <c r="N3374" s="200" t="s">
        <v>194</v>
      </c>
      <c r="O3374" s="199" t="s">
        <v>549</v>
      </c>
      <c r="P3374" s="197" t="s">
        <v>630</v>
      </c>
      <c r="Q3374" s="199" t="s">
        <v>323</v>
      </c>
      <c r="R3374" s="199" t="s">
        <v>52</v>
      </c>
      <c r="S3374" s="195">
        <v>2.4868054926319973</v>
      </c>
      <c r="T3374" s="195">
        <v>0.65003607702598931</v>
      </c>
      <c r="U3374" s="195">
        <v>3.8256422689791281</v>
      </c>
      <c r="V3374" s="194">
        <v>0</v>
      </c>
      <c r="W3374" s="194">
        <v>0</v>
      </c>
      <c r="X3374" s="194">
        <v>0</v>
      </c>
      <c r="Y3374" s="194" t="s">
        <v>629</v>
      </c>
      <c r="AM3374" s="200" t="s">
        <v>244</v>
      </c>
      <c r="AN3374" s="199" t="s">
        <v>347</v>
      </c>
      <c r="AO3374" s="197" t="s">
        <v>630</v>
      </c>
      <c r="AP3374" s="199" t="s">
        <v>275</v>
      </c>
      <c r="AQ3374" s="199" t="s">
        <v>52</v>
      </c>
      <c r="AR3374" s="195">
        <v>7.6819207067506445</v>
      </c>
      <c r="AS3374" s="195">
        <v>0.75637909343748644</v>
      </c>
      <c r="AT3374" s="195">
        <v>10.156177997780082</v>
      </c>
      <c r="AU3374" s="194">
        <v>0</v>
      </c>
      <c r="AV3374" s="194">
        <v>0</v>
      </c>
      <c r="AW3374" s="194">
        <v>0</v>
      </c>
      <c r="AX3374" s="194" t="s">
        <v>638</v>
      </c>
    </row>
    <row r="3375" spans="14:50" ht="16.5" thickBot="1" x14ac:dyDescent="0.3">
      <c r="N3375" s="200" t="s">
        <v>194</v>
      </c>
      <c r="O3375" s="199" t="s">
        <v>549</v>
      </c>
      <c r="P3375" s="197" t="s">
        <v>630</v>
      </c>
      <c r="Q3375" s="199" t="s">
        <v>322</v>
      </c>
      <c r="R3375" s="199" t="s">
        <v>52</v>
      </c>
      <c r="S3375" s="195">
        <v>2.4649612096395863</v>
      </c>
      <c r="T3375" s="195">
        <v>0.64596292886841866</v>
      </c>
      <c r="U3375" s="195">
        <v>3.8159484073763217</v>
      </c>
      <c r="V3375" s="194">
        <v>0</v>
      </c>
      <c r="W3375" s="194">
        <v>0</v>
      </c>
      <c r="X3375" s="194">
        <v>0</v>
      </c>
      <c r="Y3375" s="194" t="s">
        <v>629</v>
      </c>
      <c r="AM3375" s="200" t="s">
        <v>244</v>
      </c>
      <c r="AN3375" s="199" t="s">
        <v>308</v>
      </c>
      <c r="AO3375" s="197" t="s">
        <v>630</v>
      </c>
      <c r="AP3375" s="199" t="s">
        <v>275</v>
      </c>
      <c r="AQ3375" s="199" t="s">
        <v>55</v>
      </c>
      <c r="AR3375" s="195">
        <v>11.229689625063815</v>
      </c>
      <c r="AS3375" s="195">
        <v>0.79135636373274809</v>
      </c>
      <c r="AT3375" s="195">
        <v>14.190433210260043</v>
      </c>
      <c r="AU3375" s="194">
        <v>0</v>
      </c>
      <c r="AV3375" s="194">
        <v>0</v>
      </c>
      <c r="AW3375" s="194">
        <v>0</v>
      </c>
      <c r="AX3375" s="194" t="s">
        <v>638</v>
      </c>
    </row>
    <row r="3376" spans="14:50" ht="16.5" thickBot="1" x14ac:dyDescent="0.3">
      <c r="N3376" s="200" t="s">
        <v>194</v>
      </c>
      <c r="O3376" s="199" t="s">
        <v>549</v>
      </c>
      <c r="P3376" s="197" t="s">
        <v>630</v>
      </c>
      <c r="Q3376" s="199" t="s">
        <v>321</v>
      </c>
      <c r="R3376" s="199" t="s">
        <v>52</v>
      </c>
      <c r="S3376" s="195">
        <v>2.4868054926319973</v>
      </c>
      <c r="T3376" s="195">
        <v>0.65003607702598931</v>
      </c>
      <c r="U3376" s="195">
        <v>3.8256422689791281</v>
      </c>
      <c r="V3376" s="194">
        <v>0</v>
      </c>
      <c r="W3376" s="194">
        <v>0</v>
      </c>
      <c r="X3376" s="194">
        <v>0</v>
      </c>
      <c r="Y3376" s="194" t="s">
        <v>629</v>
      </c>
      <c r="AM3376" s="200" t="s">
        <v>244</v>
      </c>
      <c r="AN3376" s="199" t="s">
        <v>308</v>
      </c>
      <c r="AO3376" s="197" t="s">
        <v>630</v>
      </c>
      <c r="AP3376" s="199" t="s">
        <v>275</v>
      </c>
      <c r="AQ3376" s="199" t="s">
        <v>52</v>
      </c>
      <c r="AR3376" s="195">
        <v>11.229689625063815</v>
      </c>
      <c r="AS3376" s="195">
        <v>0.79135636373274809</v>
      </c>
      <c r="AT3376" s="195">
        <v>14.190433210260043</v>
      </c>
      <c r="AU3376" s="194">
        <v>0</v>
      </c>
      <c r="AV3376" s="194">
        <v>0</v>
      </c>
      <c r="AW3376" s="194">
        <v>0</v>
      </c>
      <c r="AX3376" s="194" t="s">
        <v>638</v>
      </c>
    </row>
    <row r="3377" spans="14:50" ht="16.5" thickBot="1" x14ac:dyDescent="0.3">
      <c r="N3377" s="200" t="s">
        <v>194</v>
      </c>
      <c r="O3377" s="199" t="s">
        <v>549</v>
      </c>
      <c r="P3377" s="197" t="s">
        <v>630</v>
      </c>
      <c r="Q3377" s="199" t="s">
        <v>320</v>
      </c>
      <c r="R3377" s="199" t="s">
        <v>52</v>
      </c>
      <c r="S3377" s="195">
        <v>2.4649612096395863</v>
      </c>
      <c r="T3377" s="195">
        <v>0.64596292886841866</v>
      </c>
      <c r="U3377" s="195">
        <v>3.8159484073763217</v>
      </c>
      <c r="V3377" s="194">
        <v>0</v>
      </c>
      <c r="W3377" s="194">
        <v>0</v>
      </c>
      <c r="X3377" s="194">
        <v>0</v>
      </c>
      <c r="Y3377" s="194" t="s">
        <v>629</v>
      </c>
      <c r="AM3377" s="200" t="s">
        <v>244</v>
      </c>
      <c r="AN3377" s="199" t="s">
        <v>309</v>
      </c>
      <c r="AO3377" s="197" t="s">
        <v>630</v>
      </c>
      <c r="AP3377" s="199" t="s">
        <v>275</v>
      </c>
      <c r="AQ3377" s="199" t="s">
        <v>55</v>
      </c>
      <c r="AR3377" s="195">
        <v>2.2345570780829287</v>
      </c>
      <c r="AS3377" s="195">
        <v>0.73510970873513748</v>
      </c>
      <c r="AT3377" s="195">
        <v>3.0397599862037019</v>
      </c>
      <c r="AU3377" s="194">
        <v>0</v>
      </c>
      <c r="AV3377" s="194">
        <v>0</v>
      </c>
      <c r="AW3377" s="194">
        <v>0</v>
      </c>
      <c r="AX3377" s="194" t="s">
        <v>638</v>
      </c>
    </row>
    <row r="3378" spans="14:50" ht="16.5" thickBot="1" x14ac:dyDescent="0.3">
      <c r="N3378" s="200" t="s">
        <v>194</v>
      </c>
      <c r="O3378" s="199" t="s">
        <v>549</v>
      </c>
      <c r="P3378" s="197" t="s">
        <v>630</v>
      </c>
      <c r="Q3378" s="199" t="s">
        <v>319</v>
      </c>
      <c r="R3378" s="199" t="s">
        <v>52</v>
      </c>
      <c r="S3378" s="195">
        <v>2.4649612096395863</v>
      </c>
      <c r="T3378" s="195">
        <v>0.64596292886841866</v>
      </c>
      <c r="U3378" s="195">
        <v>3.8159484073763217</v>
      </c>
      <c r="V3378" s="194">
        <v>0</v>
      </c>
      <c r="W3378" s="194">
        <v>0</v>
      </c>
      <c r="X3378" s="194">
        <v>0</v>
      </c>
      <c r="Y3378" s="194" t="s">
        <v>629</v>
      </c>
      <c r="AM3378" s="200" t="s">
        <v>244</v>
      </c>
      <c r="AN3378" s="199" t="s">
        <v>309</v>
      </c>
      <c r="AO3378" s="197" t="s">
        <v>630</v>
      </c>
      <c r="AP3378" s="199" t="s">
        <v>275</v>
      </c>
      <c r="AQ3378" s="199" t="s">
        <v>52</v>
      </c>
      <c r="AR3378" s="195">
        <v>2.2345570780829287</v>
      </c>
      <c r="AS3378" s="195">
        <v>0.73510970873513748</v>
      </c>
      <c r="AT3378" s="195">
        <v>3.0397599862037019</v>
      </c>
      <c r="AU3378" s="194">
        <v>0</v>
      </c>
      <c r="AV3378" s="194">
        <v>0</v>
      </c>
      <c r="AW3378" s="194">
        <v>0</v>
      </c>
      <c r="AX3378" s="194" t="s">
        <v>638</v>
      </c>
    </row>
    <row r="3379" spans="14:50" ht="16.5" thickBot="1" x14ac:dyDescent="0.3">
      <c r="N3379" s="200" t="s">
        <v>194</v>
      </c>
      <c r="O3379" s="199" t="s">
        <v>549</v>
      </c>
      <c r="P3379" s="197" t="s">
        <v>630</v>
      </c>
      <c r="Q3379" s="199" t="s">
        <v>318</v>
      </c>
      <c r="R3379" s="199" t="s">
        <v>52</v>
      </c>
      <c r="S3379" s="195">
        <v>2.4868054926319973</v>
      </c>
      <c r="T3379" s="195">
        <v>0.65003607702598931</v>
      </c>
      <c r="U3379" s="195">
        <v>3.8256422689791281</v>
      </c>
      <c r="V3379" s="194">
        <v>0</v>
      </c>
      <c r="W3379" s="194">
        <v>0</v>
      </c>
      <c r="X3379" s="194">
        <v>0</v>
      </c>
      <c r="Y3379" s="194" t="s">
        <v>629</v>
      </c>
      <c r="AM3379" s="200" t="s">
        <v>244</v>
      </c>
      <c r="AN3379" s="199" t="s">
        <v>307</v>
      </c>
      <c r="AO3379" s="197" t="s">
        <v>630</v>
      </c>
      <c r="AP3379" s="199" t="s">
        <v>275</v>
      </c>
      <c r="AQ3379" s="199" t="s">
        <v>55</v>
      </c>
      <c r="AR3379" s="195">
        <v>0.77345082692337996</v>
      </c>
      <c r="AS3379" s="195">
        <v>0.79135636373274809</v>
      </c>
      <c r="AT3379" s="195">
        <v>0.97737361114415056</v>
      </c>
      <c r="AU3379" s="194">
        <v>0</v>
      </c>
      <c r="AV3379" s="194">
        <v>0</v>
      </c>
      <c r="AW3379" s="194">
        <v>0</v>
      </c>
      <c r="AX3379" s="194" t="s">
        <v>639</v>
      </c>
    </row>
    <row r="3380" spans="14:50" ht="16.5" thickBot="1" x14ac:dyDescent="0.3">
      <c r="N3380" s="200" t="s">
        <v>194</v>
      </c>
      <c r="O3380" s="199" t="s">
        <v>549</v>
      </c>
      <c r="P3380" s="197" t="s">
        <v>630</v>
      </c>
      <c r="Q3380" s="199" t="s">
        <v>317</v>
      </c>
      <c r="R3380" s="199" t="s">
        <v>52</v>
      </c>
      <c r="S3380" s="195">
        <v>2.4649612096395863</v>
      </c>
      <c r="T3380" s="195">
        <v>0.64596292886841866</v>
      </c>
      <c r="U3380" s="195">
        <v>3.8159484073763217</v>
      </c>
      <c r="V3380" s="194">
        <v>0</v>
      </c>
      <c r="W3380" s="194">
        <v>0</v>
      </c>
      <c r="X3380" s="194">
        <v>0</v>
      </c>
      <c r="Y3380" s="194" t="s">
        <v>629</v>
      </c>
      <c r="AM3380" s="200" t="s">
        <v>244</v>
      </c>
      <c r="AN3380" s="199" t="s">
        <v>307</v>
      </c>
      <c r="AO3380" s="197" t="s">
        <v>630</v>
      </c>
      <c r="AP3380" s="199" t="s">
        <v>275</v>
      </c>
      <c r="AQ3380" s="199" t="s">
        <v>52</v>
      </c>
      <c r="AR3380" s="195">
        <v>0.77345082692337996</v>
      </c>
      <c r="AS3380" s="195">
        <v>0.79135636373274809</v>
      </c>
      <c r="AT3380" s="195">
        <v>0.97737361114415056</v>
      </c>
      <c r="AU3380" s="194">
        <v>0</v>
      </c>
      <c r="AV3380" s="194">
        <v>0</v>
      </c>
      <c r="AW3380" s="194">
        <v>0</v>
      </c>
      <c r="AX3380" s="194" t="s">
        <v>639</v>
      </c>
    </row>
    <row r="3381" spans="14:50" ht="16.5" thickBot="1" x14ac:dyDescent="0.3">
      <c r="N3381" s="200" t="s">
        <v>194</v>
      </c>
      <c r="O3381" s="199" t="s">
        <v>549</v>
      </c>
      <c r="P3381" s="197" t="s">
        <v>630</v>
      </c>
      <c r="Q3381" s="199" t="s">
        <v>74</v>
      </c>
      <c r="R3381" s="199" t="s">
        <v>52</v>
      </c>
      <c r="S3381" s="195">
        <v>2.4868054926319973</v>
      </c>
      <c r="T3381" s="195">
        <v>0.65003607702598931</v>
      </c>
      <c r="U3381" s="195">
        <v>3.8256422689791281</v>
      </c>
      <c r="V3381" s="194">
        <v>0</v>
      </c>
      <c r="W3381" s="194">
        <v>0</v>
      </c>
      <c r="X3381" s="194">
        <v>0</v>
      </c>
      <c r="Y3381" s="194" t="s">
        <v>629</v>
      </c>
      <c r="AM3381" s="200" t="s">
        <v>244</v>
      </c>
      <c r="AN3381" s="199" t="s">
        <v>306</v>
      </c>
      <c r="AO3381" s="197" t="s">
        <v>630</v>
      </c>
      <c r="AP3381" s="199" t="s">
        <v>275</v>
      </c>
      <c r="AQ3381" s="199" t="s">
        <v>55</v>
      </c>
      <c r="AR3381" s="195">
        <v>0.38342578127474164</v>
      </c>
      <c r="AS3381" s="195">
        <v>0.77098739666927074</v>
      </c>
      <c r="AT3381" s="195">
        <v>0.49731783286104636</v>
      </c>
      <c r="AU3381" s="194">
        <v>0</v>
      </c>
      <c r="AV3381" s="194">
        <v>0</v>
      </c>
      <c r="AW3381" s="194">
        <v>0</v>
      </c>
      <c r="AX3381" s="194" t="s">
        <v>639</v>
      </c>
    </row>
    <row r="3382" spans="14:50" ht="16.5" thickBot="1" x14ac:dyDescent="0.3">
      <c r="N3382" s="200" t="s">
        <v>194</v>
      </c>
      <c r="O3382" s="199" t="s">
        <v>549</v>
      </c>
      <c r="P3382" s="197" t="s">
        <v>630</v>
      </c>
      <c r="Q3382" s="199" t="s">
        <v>316</v>
      </c>
      <c r="R3382" s="199" t="s">
        <v>52</v>
      </c>
      <c r="S3382" s="195">
        <v>2.4868054926319973</v>
      </c>
      <c r="T3382" s="195">
        <v>0.65003607702598931</v>
      </c>
      <c r="U3382" s="195">
        <v>3.8256422689791281</v>
      </c>
      <c r="V3382" s="194">
        <v>0</v>
      </c>
      <c r="W3382" s="194">
        <v>0</v>
      </c>
      <c r="X3382" s="194">
        <v>0</v>
      </c>
      <c r="Y3382" s="194" t="s">
        <v>629</v>
      </c>
      <c r="AM3382" s="200" t="s">
        <v>244</v>
      </c>
      <c r="AN3382" s="199" t="s">
        <v>306</v>
      </c>
      <c r="AO3382" s="197" t="s">
        <v>630</v>
      </c>
      <c r="AP3382" s="199" t="s">
        <v>275</v>
      </c>
      <c r="AQ3382" s="199" t="s">
        <v>52</v>
      </c>
      <c r="AR3382" s="195">
        <v>0.38342578127474164</v>
      </c>
      <c r="AS3382" s="195">
        <v>0.77098739666927074</v>
      </c>
      <c r="AT3382" s="195">
        <v>0.49731783286104636</v>
      </c>
      <c r="AU3382" s="194">
        <v>0</v>
      </c>
      <c r="AV3382" s="194">
        <v>0</v>
      </c>
      <c r="AW3382" s="194">
        <v>0</v>
      </c>
      <c r="AX3382" s="194" t="s">
        <v>639</v>
      </c>
    </row>
    <row r="3383" spans="14:50" ht="16.5" thickBot="1" x14ac:dyDescent="0.3">
      <c r="N3383" s="200" t="s">
        <v>194</v>
      </c>
      <c r="O3383" s="199" t="s">
        <v>549</v>
      </c>
      <c r="P3383" s="197" t="s">
        <v>630</v>
      </c>
      <c r="Q3383" s="199" t="s">
        <v>315</v>
      </c>
      <c r="R3383" s="199" t="s">
        <v>52</v>
      </c>
      <c r="S3383" s="195">
        <v>2.4649612096395863</v>
      </c>
      <c r="T3383" s="195">
        <v>0.64596292886841866</v>
      </c>
      <c r="U3383" s="195">
        <v>3.8159484073763217</v>
      </c>
      <c r="V3383" s="194">
        <v>0</v>
      </c>
      <c r="W3383" s="194">
        <v>0</v>
      </c>
      <c r="X3383" s="194">
        <v>0</v>
      </c>
      <c r="Y3383" s="194" t="s">
        <v>629</v>
      </c>
      <c r="AM3383" s="200" t="s">
        <v>244</v>
      </c>
      <c r="AN3383" s="199" t="s">
        <v>346</v>
      </c>
      <c r="AO3383" s="197" t="s">
        <v>630</v>
      </c>
      <c r="AP3383" s="199" t="s">
        <v>275</v>
      </c>
      <c r="AQ3383" s="199" t="s">
        <v>55</v>
      </c>
      <c r="AR3383" s="195">
        <v>8.7136080991036966</v>
      </c>
      <c r="AS3383" s="195">
        <v>0.73341003169451879</v>
      </c>
      <c r="AT3383" s="195">
        <v>11.880950249577582</v>
      </c>
      <c r="AU3383" s="194">
        <v>0</v>
      </c>
      <c r="AV3383" s="194">
        <v>0</v>
      </c>
      <c r="AW3383" s="194">
        <v>0</v>
      </c>
      <c r="AX3383" s="194" t="s">
        <v>638</v>
      </c>
    </row>
    <row r="3384" spans="14:50" ht="16.5" thickBot="1" x14ac:dyDescent="0.3">
      <c r="N3384" s="200" t="s">
        <v>194</v>
      </c>
      <c r="O3384" s="199" t="s">
        <v>549</v>
      </c>
      <c r="P3384" s="197" t="s">
        <v>630</v>
      </c>
      <c r="Q3384" s="199" t="s">
        <v>314</v>
      </c>
      <c r="R3384" s="199" t="s">
        <v>52</v>
      </c>
      <c r="S3384" s="195">
        <v>2.4868054926319973</v>
      </c>
      <c r="T3384" s="195">
        <v>0.65003607702598931</v>
      </c>
      <c r="U3384" s="195">
        <v>3.8256422689791281</v>
      </c>
      <c r="V3384" s="194">
        <v>0</v>
      </c>
      <c r="W3384" s="194">
        <v>0</v>
      </c>
      <c r="X3384" s="194">
        <v>0</v>
      </c>
      <c r="Y3384" s="194" t="s">
        <v>629</v>
      </c>
      <c r="AM3384" s="200" t="s">
        <v>244</v>
      </c>
      <c r="AN3384" s="199" t="s">
        <v>346</v>
      </c>
      <c r="AO3384" s="197" t="s">
        <v>630</v>
      </c>
      <c r="AP3384" s="199" t="s">
        <v>275</v>
      </c>
      <c r="AQ3384" s="199" t="s">
        <v>52</v>
      </c>
      <c r="AR3384" s="195">
        <v>8.7136080991036966</v>
      </c>
      <c r="AS3384" s="195">
        <v>0.73341003169451879</v>
      </c>
      <c r="AT3384" s="195">
        <v>11.880950249577582</v>
      </c>
      <c r="AU3384" s="194">
        <v>0</v>
      </c>
      <c r="AV3384" s="194">
        <v>0</v>
      </c>
      <c r="AW3384" s="194">
        <v>0</v>
      </c>
      <c r="AX3384" s="194" t="s">
        <v>638</v>
      </c>
    </row>
    <row r="3385" spans="14:50" ht="16.5" thickBot="1" x14ac:dyDescent="0.3">
      <c r="N3385" s="200" t="s">
        <v>194</v>
      </c>
      <c r="O3385" s="199" t="s">
        <v>549</v>
      </c>
      <c r="P3385" s="197" t="s">
        <v>630</v>
      </c>
      <c r="Q3385" s="199" t="s">
        <v>313</v>
      </c>
      <c r="R3385" s="199" t="s">
        <v>52</v>
      </c>
      <c r="S3385" s="195">
        <v>2.4649612096395863</v>
      </c>
      <c r="T3385" s="195">
        <v>0.64596292886841866</v>
      </c>
      <c r="U3385" s="195">
        <v>3.8159484073763217</v>
      </c>
      <c r="V3385" s="194">
        <v>0</v>
      </c>
      <c r="W3385" s="194">
        <v>0</v>
      </c>
      <c r="X3385" s="194">
        <v>0</v>
      </c>
      <c r="Y3385" s="194" t="s">
        <v>629</v>
      </c>
      <c r="AM3385" s="200" t="s">
        <v>1</v>
      </c>
      <c r="AN3385" s="199" t="s">
        <v>599</v>
      </c>
      <c r="AO3385" s="197" t="s">
        <v>631</v>
      </c>
      <c r="AP3385" s="199" t="s">
        <v>49</v>
      </c>
      <c r="AQ3385" s="199" t="s">
        <v>52</v>
      </c>
      <c r="AR3385" s="195">
        <v>0.48292891889154999</v>
      </c>
      <c r="AS3385" s="195">
        <v>0.60891841806736058</v>
      </c>
      <c r="AT3385" s="195">
        <v>0.79309297364384657</v>
      </c>
      <c r="AU3385" s="194">
        <v>0</v>
      </c>
      <c r="AV3385" s="194">
        <v>0</v>
      </c>
      <c r="AW3385" s="194">
        <v>0</v>
      </c>
      <c r="AX3385" s="194" t="s">
        <v>639</v>
      </c>
    </row>
    <row r="3386" spans="14:50" ht="16.5" thickBot="1" x14ac:dyDescent="0.3">
      <c r="N3386" s="200" t="s">
        <v>194</v>
      </c>
      <c r="O3386" s="199" t="s">
        <v>549</v>
      </c>
      <c r="P3386" s="197" t="s">
        <v>630</v>
      </c>
      <c r="Q3386" s="199" t="s">
        <v>312</v>
      </c>
      <c r="R3386" s="199" t="s">
        <v>52</v>
      </c>
      <c r="S3386" s="195">
        <v>2.4868054926319973</v>
      </c>
      <c r="T3386" s="195">
        <v>0.65003607702598931</v>
      </c>
      <c r="U3386" s="195">
        <v>3.8256422689791281</v>
      </c>
      <c r="V3386" s="194">
        <v>0</v>
      </c>
      <c r="W3386" s="194">
        <v>0</v>
      </c>
      <c r="X3386" s="194">
        <v>0</v>
      </c>
      <c r="Y3386" s="194" t="s">
        <v>629</v>
      </c>
      <c r="AM3386" s="200" t="s">
        <v>1</v>
      </c>
      <c r="AN3386" s="199" t="s">
        <v>599</v>
      </c>
      <c r="AO3386" s="197" t="s">
        <v>631</v>
      </c>
      <c r="AP3386" s="199" t="s">
        <v>100</v>
      </c>
      <c r="AQ3386" s="199" t="s">
        <v>52</v>
      </c>
      <c r="AR3386" s="195">
        <v>0.48292891889154999</v>
      </c>
      <c r="AS3386" s="195">
        <v>0.60891841806736058</v>
      </c>
      <c r="AT3386" s="195">
        <v>0.79309297364384657</v>
      </c>
      <c r="AU3386" s="194">
        <v>0</v>
      </c>
      <c r="AV3386" s="194">
        <v>0</v>
      </c>
      <c r="AW3386" s="194">
        <v>0</v>
      </c>
      <c r="AX3386" s="194" t="s">
        <v>639</v>
      </c>
    </row>
    <row r="3387" spans="14:50" ht="16.5" thickBot="1" x14ac:dyDescent="0.3">
      <c r="N3387" s="200" t="s">
        <v>194</v>
      </c>
      <c r="O3387" s="199" t="s">
        <v>340</v>
      </c>
      <c r="P3387" s="197" t="s">
        <v>630</v>
      </c>
      <c r="Q3387" s="199" t="s">
        <v>323</v>
      </c>
      <c r="R3387" s="199" t="s">
        <v>55</v>
      </c>
      <c r="S3387" s="195">
        <v>1.1036991401760869</v>
      </c>
      <c r="T3387" s="195">
        <v>0.58613496334936122</v>
      </c>
      <c r="U3387" s="195">
        <v>1.8830119497891744</v>
      </c>
      <c r="V3387" s="194">
        <v>0</v>
      </c>
      <c r="W3387" s="194">
        <v>0</v>
      </c>
      <c r="X3387" s="194">
        <v>0</v>
      </c>
      <c r="Y3387" s="194" t="s">
        <v>629</v>
      </c>
      <c r="AM3387" s="200" t="s">
        <v>1</v>
      </c>
      <c r="AN3387" s="199" t="s">
        <v>597</v>
      </c>
      <c r="AO3387" s="197" t="s">
        <v>631</v>
      </c>
      <c r="AP3387" s="199" t="s">
        <v>1</v>
      </c>
      <c r="AQ3387" s="199" t="s">
        <v>52</v>
      </c>
      <c r="AR3387" s="195">
        <v>6.4014818537141158E-4</v>
      </c>
      <c r="AS3387" s="195">
        <v>999</v>
      </c>
      <c r="AT3387" s="195">
        <v>6.4014818537141158E-4</v>
      </c>
      <c r="AU3387" s="194">
        <v>0</v>
      </c>
      <c r="AV3387" s="194">
        <v>0</v>
      </c>
      <c r="AW3387" s="194">
        <v>0</v>
      </c>
      <c r="AX3387" s="194" t="s">
        <v>639</v>
      </c>
    </row>
    <row r="3388" spans="14:50" ht="16.5" thickBot="1" x14ac:dyDescent="0.3">
      <c r="N3388" s="200" t="s">
        <v>194</v>
      </c>
      <c r="O3388" s="199" t="s">
        <v>340</v>
      </c>
      <c r="P3388" s="197" t="s">
        <v>630</v>
      </c>
      <c r="Q3388" s="199" t="s">
        <v>322</v>
      </c>
      <c r="R3388" s="199" t="s">
        <v>55</v>
      </c>
      <c r="S3388" s="195">
        <v>1.1365120665782615</v>
      </c>
      <c r="T3388" s="195">
        <v>0.59614079240010298</v>
      </c>
      <c r="U3388" s="195">
        <v>1.9064490822756608</v>
      </c>
      <c r="V3388" s="194">
        <v>0</v>
      </c>
      <c r="W3388" s="194">
        <v>0</v>
      </c>
      <c r="X3388" s="194">
        <v>0</v>
      </c>
      <c r="Y3388" s="194" t="s">
        <v>629</v>
      </c>
      <c r="AM3388" s="198" t="s">
        <v>194</v>
      </c>
      <c r="AN3388" s="196" t="s">
        <v>636</v>
      </c>
      <c r="AO3388" s="197" t="s">
        <v>631</v>
      </c>
      <c r="AP3388" s="196" t="s">
        <v>323</v>
      </c>
      <c r="AQ3388" s="196" t="s">
        <v>52</v>
      </c>
      <c r="AR3388" s="195">
        <v>0.72080318550812128</v>
      </c>
      <c r="AS3388" s="195">
        <v>0.65109298156189899</v>
      </c>
      <c r="AT3388" s="195">
        <v>1.1070664343194045</v>
      </c>
      <c r="AU3388" s="194">
        <v>0</v>
      </c>
      <c r="AV3388" s="194">
        <v>0</v>
      </c>
      <c r="AW3388" s="194">
        <v>0</v>
      </c>
      <c r="AX3388" s="194" t="s">
        <v>639</v>
      </c>
    </row>
    <row r="3389" spans="14:50" ht="16.5" thickBot="1" x14ac:dyDescent="0.3">
      <c r="N3389" s="200" t="s">
        <v>194</v>
      </c>
      <c r="O3389" s="199" t="s">
        <v>340</v>
      </c>
      <c r="P3389" s="197" t="s">
        <v>630</v>
      </c>
      <c r="Q3389" s="199" t="s">
        <v>321</v>
      </c>
      <c r="R3389" s="199" t="s">
        <v>55</v>
      </c>
      <c r="S3389" s="195">
        <v>1.1192416860169914</v>
      </c>
      <c r="T3389" s="195">
        <v>0.59448052575018717</v>
      </c>
      <c r="U3389" s="195">
        <v>1.8827222045744849</v>
      </c>
      <c r="V3389" s="194">
        <v>0</v>
      </c>
      <c r="W3389" s="194">
        <v>0</v>
      </c>
      <c r="X3389" s="194">
        <v>0</v>
      </c>
      <c r="Y3389" s="194" t="s">
        <v>629</v>
      </c>
      <c r="AM3389" s="198" t="s">
        <v>194</v>
      </c>
      <c r="AN3389" s="196" t="s">
        <v>636</v>
      </c>
      <c r="AO3389" s="197" t="s">
        <v>631</v>
      </c>
      <c r="AP3389" s="196" t="s">
        <v>322</v>
      </c>
      <c r="AQ3389" s="196" t="s">
        <v>52</v>
      </c>
      <c r="AR3389" s="195">
        <v>0.72080318550812128</v>
      </c>
      <c r="AS3389" s="195">
        <v>0.65109298156189899</v>
      </c>
      <c r="AT3389" s="195">
        <v>1.1070664343194045</v>
      </c>
      <c r="AU3389" s="194">
        <v>0</v>
      </c>
      <c r="AV3389" s="194">
        <v>0</v>
      </c>
      <c r="AW3389" s="194">
        <v>0</v>
      </c>
      <c r="AX3389" s="194" t="s">
        <v>639</v>
      </c>
    </row>
    <row r="3390" spans="14:50" ht="16.5" thickBot="1" x14ac:dyDescent="0.3">
      <c r="N3390" s="200" t="s">
        <v>194</v>
      </c>
      <c r="O3390" s="199" t="s">
        <v>340</v>
      </c>
      <c r="P3390" s="197" t="s">
        <v>630</v>
      </c>
      <c r="Q3390" s="199" t="s">
        <v>320</v>
      </c>
      <c r="R3390" s="199" t="s">
        <v>55</v>
      </c>
      <c r="S3390" s="195">
        <v>1.129310725136305</v>
      </c>
      <c r="T3390" s="195">
        <v>0.59448052575018728</v>
      </c>
      <c r="U3390" s="195">
        <v>1.8996597469886916</v>
      </c>
      <c r="V3390" s="194">
        <v>0</v>
      </c>
      <c r="W3390" s="194">
        <v>0</v>
      </c>
      <c r="X3390" s="194">
        <v>0</v>
      </c>
      <c r="Y3390" s="194" t="s">
        <v>629</v>
      </c>
      <c r="AM3390" s="198" t="s">
        <v>194</v>
      </c>
      <c r="AN3390" s="196" t="s">
        <v>636</v>
      </c>
      <c r="AO3390" s="197" t="s">
        <v>631</v>
      </c>
      <c r="AP3390" s="196" t="s">
        <v>321</v>
      </c>
      <c r="AQ3390" s="196" t="s">
        <v>52</v>
      </c>
      <c r="AR3390" s="195">
        <v>0.72080318550812128</v>
      </c>
      <c r="AS3390" s="195">
        <v>0.65109298156189899</v>
      </c>
      <c r="AT3390" s="195">
        <v>1.1070664343194045</v>
      </c>
      <c r="AU3390" s="194">
        <v>0</v>
      </c>
      <c r="AV3390" s="194">
        <v>0</v>
      </c>
      <c r="AW3390" s="194">
        <v>0</v>
      </c>
      <c r="AX3390" s="194" t="s">
        <v>639</v>
      </c>
    </row>
    <row r="3391" spans="14:50" ht="16.5" thickBot="1" x14ac:dyDescent="0.3">
      <c r="N3391" s="200" t="s">
        <v>194</v>
      </c>
      <c r="O3391" s="199" t="s">
        <v>340</v>
      </c>
      <c r="P3391" s="197" t="s">
        <v>630</v>
      </c>
      <c r="Q3391" s="199" t="s">
        <v>319</v>
      </c>
      <c r="R3391" s="199" t="s">
        <v>55</v>
      </c>
      <c r="S3391" s="195">
        <v>1.1475719850890549</v>
      </c>
      <c r="T3391" s="195">
        <v>0.59614079240010309</v>
      </c>
      <c r="U3391" s="195">
        <v>1.9250016098862364</v>
      </c>
      <c r="V3391" s="194">
        <v>0</v>
      </c>
      <c r="W3391" s="194">
        <v>0</v>
      </c>
      <c r="X3391" s="194">
        <v>0</v>
      </c>
      <c r="Y3391" s="194" t="s">
        <v>629</v>
      </c>
      <c r="AM3391" s="198" t="s">
        <v>194</v>
      </c>
      <c r="AN3391" s="196" t="s">
        <v>636</v>
      </c>
      <c r="AO3391" s="197" t="s">
        <v>631</v>
      </c>
      <c r="AP3391" s="196" t="s">
        <v>320</v>
      </c>
      <c r="AQ3391" s="196" t="s">
        <v>52</v>
      </c>
      <c r="AR3391" s="195">
        <v>0.72080318550812128</v>
      </c>
      <c r="AS3391" s="195">
        <v>0.65109298156189899</v>
      </c>
      <c r="AT3391" s="195">
        <v>1.1070664343194045</v>
      </c>
      <c r="AU3391" s="194">
        <v>0</v>
      </c>
      <c r="AV3391" s="194">
        <v>0</v>
      </c>
      <c r="AW3391" s="194">
        <v>0</v>
      </c>
      <c r="AX3391" s="194" t="s">
        <v>639</v>
      </c>
    </row>
    <row r="3392" spans="14:50" ht="16.5" thickBot="1" x14ac:dyDescent="0.3">
      <c r="N3392" s="200" t="s">
        <v>194</v>
      </c>
      <c r="O3392" s="199" t="s">
        <v>340</v>
      </c>
      <c r="P3392" s="197" t="s">
        <v>630</v>
      </c>
      <c r="Q3392" s="199" t="s">
        <v>318</v>
      </c>
      <c r="R3392" s="199" t="s">
        <v>55</v>
      </c>
      <c r="S3392" s="195">
        <v>1.1011515869284481</v>
      </c>
      <c r="T3392" s="195">
        <v>0.58613496334936122</v>
      </c>
      <c r="U3392" s="195">
        <v>1.878665590320902</v>
      </c>
      <c r="V3392" s="194">
        <v>0</v>
      </c>
      <c r="W3392" s="194">
        <v>0</v>
      </c>
      <c r="X3392" s="194">
        <v>0</v>
      </c>
      <c r="Y3392" s="194" t="s">
        <v>629</v>
      </c>
      <c r="AM3392" s="198" t="s">
        <v>194</v>
      </c>
      <c r="AN3392" s="196" t="s">
        <v>636</v>
      </c>
      <c r="AO3392" s="197" t="s">
        <v>631</v>
      </c>
      <c r="AP3392" s="196" t="s">
        <v>319</v>
      </c>
      <c r="AQ3392" s="196" t="s">
        <v>52</v>
      </c>
      <c r="AR3392" s="195">
        <v>0.72080318550812128</v>
      </c>
      <c r="AS3392" s="195">
        <v>0.65109298156189899</v>
      </c>
      <c r="AT3392" s="195">
        <v>1.1070664343194045</v>
      </c>
      <c r="AU3392" s="194">
        <v>0</v>
      </c>
      <c r="AV3392" s="194">
        <v>0</v>
      </c>
      <c r="AW3392" s="194">
        <v>0</v>
      </c>
      <c r="AX3392" s="194" t="s">
        <v>639</v>
      </c>
    </row>
    <row r="3393" spans="14:50" ht="16.5" thickBot="1" x14ac:dyDescent="0.3">
      <c r="N3393" s="200" t="s">
        <v>194</v>
      </c>
      <c r="O3393" s="199" t="s">
        <v>340</v>
      </c>
      <c r="P3393" s="197" t="s">
        <v>630</v>
      </c>
      <c r="Q3393" s="199" t="s">
        <v>317</v>
      </c>
      <c r="R3393" s="199" t="s">
        <v>55</v>
      </c>
      <c r="S3393" s="195">
        <v>1.1301101617774445</v>
      </c>
      <c r="T3393" s="195">
        <v>0.59448052575018739</v>
      </c>
      <c r="U3393" s="195">
        <v>1.9010045120508108</v>
      </c>
      <c r="V3393" s="194">
        <v>0</v>
      </c>
      <c r="W3393" s="194">
        <v>0</v>
      </c>
      <c r="X3393" s="194">
        <v>0</v>
      </c>
      <c r="Y3393" s="194" t="s">
        <v>629</v>
      </c>
      <c r="AM3393" s="198" t="s">
        <v>194</v>
      </c>
      <c r="AN3393" s="196" t="s">
        <v>636</v>
      </c>
      <c r="AO3393" s="197" t="s">
        <v>631</v>
      </c>
      <c r="AP3393" s="196" t="s">
        <v>318</v>
      </c>
      <c r="AQ3393" s="196" t="s">
        <v>52</v>
      </c>
      <c r="AR3393" s="195">
        <v>0.72080318550812128</v>
      </c>
      <c r="AS3393" s="195">
        <v>0.65109298156189899</v>
      </c>
      <c r="AT3393" s="195">
        <v>1.1070664343194045</v>
      </c>
      <c r="AU3393" s="194">
        <v>0</v>
      </c>
      <c r="AV3393" s="194">
        <v>0</v>
      </c>
      <c r="AW3393" s="194">
        <v>0</v>
      </c>
      <c r="AX3393" s="194" t="s">
        <v>639</v>
      </c>
    </row>
    <row r="3394" spans="14:50" ht="16.5" thickBot="1" x14ac:dyDescent="0.3">
      <c r="N3394" s="200" t="s">
        <v>194</v>
      </c>
      <c r="O3394" s="199" t="s">
        <v>340</v>
      </c>
      <c r="P3394" s="197" t="s">
        <v>630</v>
      </c>
      <c r="Q3394" s="199" t="s">
        <v>74</v>
      </c>
      <c r="R3394" s="199" t="s">
        <v>55</v>
      </c>
      <c r="S3394" s="195">
        <v>1.1300636898357075</v>
      </c>
      <c r="T3394" s="195">
        <v>0.58613496334936133</v>
      </c>
      <c r="U3394" s="195">
        <v>1.9279922893153563</v>
      </c>
      <c r="V3394" s="194">
        <v>0</v>
      </c>
      <c r="W3394" s="194">
        <v>0</v>
      </c>
      <c r="X3394" s="194">
        <v>0</v>
      </c>
      <c r="Y3394" s="194" t="s">
        <v>629</v>
      </c>
      <c r="AM3394" s="198" t="s">
        <v>194</v>
      </c>
      <c r="AN3394" s="196" t="s">
        <v>636</v>
      </c>
      <c r="AO3394" s="197" t="s">
        <v>631</v>
      </c>
      <c r="AP3394" s="196" t="s">
        <v>317</v>
      </c>
      <c r="AQ3394" s="196" t="s">
        <v>52</v>
      </c>
      <c r="AR3394" s="195">
        <v>0.72080318550812128</v>
      </c>
      <c r="AS3394" s="195">
        <v>0.65109298156189899</v>
      </c>
      <c r="AT3394" s="195">
        <v>1.1070664343194045</v>
      </c>
      <c r="AU3394" s="194">
        <v>0</v>
      </c>
      <c r="AV3394" s="194">
        <v>0</v>
      </c>
      <c r="AW3394" s="194">
        <v>0</v>
      </c>
      <c r="AX3394" s="194" t="s">
        <v>639</v>
      </c>
    </row>
    <row r="3395" spans="14:50" ht="16.5" thickBot="1" x14ac:dyDescent="0.3">
      <c r="N3395" s="200" t="s">
        <v>194</v>
      </c>
      <c r="O3395" s="199" t="s">
        <v>340</v>
      </c>
      <c r="P3395" s="197" t="s">
        <v>630</v>
      </c>
      <c r="Q3395" s="199" t="s">
        <v>316</v>
      </c>
      <c r="R3395" s="199" t="s">
        <v>55</v>
      </c>
      <c r="S3395" s="195">
        <v>1.1320174567169237</v>
      </c>
      <c r="T3395" s="195">
        <v>0.59448052575018728</v>
      </c>
      <c r="U3395" s="195">
        <v>1.9042128508556395</v>
      </c>
      <c r="V3395" s="194">
        <v>0</v>
      </c>
      <c r="W3395" s="194">
        <v>0</v>
      </c>
      <c r="X3395" s="194">
        <v>0</v>
      </c>
      <c r="Y3395" s="194" t="s">
        <v>629</v>
      </c>
      <c r="AM3395" s="198" t="s">
        <v>194</v>
      </c>
      <c r="AN3395" s="196" t="s">
        <v>636</v>
      </c>
      <c r="AO3395" s="197" t="s">
        <v>631</v>
      </c>
      <c r="AP3395" s="196" t="s">
        <v>74</v>
      </c>
      <c r="AQ3395" s="196" t="s">
        <v>52</v>
      </c>
      <c r="AR3395" s="195">
        <v>0.72080318550812128</v>
      </c>
      <c r="AS3395" s="195">
        <v>0.65109298156189899</v>
      </c>
      <c r="AT3395" s="195">
        <v>1.1070664343194045</v>
      </c>
      <c r="AU3395" s="194">
        <v>0</v>
      </c>
      <c r="AV3395" s="194">
        <v>0</v>
      </c>
      <c r="AW3395" s="194">
        <v>0</v>
      </c>
      <c r="AX3395" s="194" t="s">
        <v>639</v>
      </c>
    </row>
    <row r="3396" spans="14:50" ht="16.5" thickBot="1" x14ac:dyDescent="0.3">
      <c r="N3396" s="200" t="s">
        <v>194</v>
      </c>
      <c r="O3396" s="199" t="s">
        <v>340</v>
      </c>
      <c r="P3396" s="197" t="s">
        <v>630</v>
      </c>
      <c r="Q3396" s="199" t="s">
        <v>315</v>
      </c>
      <c r="R3396" s="199" t="s">
        <v>55</v>
      </c>
      <c r="S3396" s="195">
        <v>1.1173804025897054</v>
      </c>
      <c r="T3396" s="195">
        <v>0.58613496334936122</v>
      </c>
      <c r="U3396" s="195">
        <v>1.9063534381307661</v>
      </c>
      <c r="V3396" s="194">
        <v>0</v>
      </c>
      <c r="W3396" s="194">
        <v>0</v>
      </c>
      <c r="X3396" s="194">
        <v>0</v>
      </c>
      <c r="Y3396" s="194" t="s">
        <v>629</v>
      </c>
      <c r="AM3396" s="198" t="s">
        <v>194</v>
      </c>
      <c r="AN3396" s="196" t="s">
        <v>636</v>
      </c>
      <c r="AO3396" s="197" t="s">
        <v>631</v>
      </c>
      <c r="AP3396" s="196" t="s">
        <v>316</v>
      </c>
      <c r="AQ3396" s="196" t="s">
        <v>52</v>
      </c>
      <c r="AR3396" s="195">
        <v>0.72080318550812128</v>
      </c>
      <c r="AS3396" s="195">
        <v>0.65109298156189899</v>
      </c>
      <c r="AT3396" s="195">
        <v>1.1070664343194045</v>
      </c>
      <c r="AU3396" s="194">
        <v>0</v>
      </c>
      <c r="AV3396" s="194">
        <v>0</v>
      </c>
      <c r="AW3396" s="194">
        <v>0</v>
      </c>
      <c r="AX3396" s="194" t="s">
        <v>639</v>
      </c>
    </row>
    <row r="3397" spans="14:50" ht="16.5" thickBot="1" x14ac:dyDescent="0.3">
      <c r="N3397" s="200" t="s">
        <v>194</v>
      </c>
      <c r="O3397" s="199" t="s">
        <v>340</v>
      </c>
      <c r="P3397" s="197" t="s">
        <v>630</v>
      </c>
      <c r="Q3397" s="199" t="s">
        <v>314</v>
      </c>
      <c r="R3397" s="199" t="s">
        <v>55</v>
      </c>
      <c r="S3397" s="195">
        <v>1.1110347693525768</v>
      </c>
      <c r="T3397" s="195">
        <v>0.59448052575018717</v>
      </c>
      <c r="U3397" s="195">
        <v>1.8689170144817429</v>
      </c>
      <c r="V3397" s="194">
        <v>0</v>
      </c>
      <c r="W3397" s="194">
        <v>0</v>
      </c>
      <c r="X3397" s="194">
        <v>0</v>
      </c>
      <c r="Y3397" s="194" t="s">
        <v>629</v>
      </c>
      <c r="AM3397" s="198" t="s">
        <v>194</v>
      </c>
      <c r="AN3397" s="196" t="s">
        <v>636</v>
      </c>
      <c r="AO3397" s="197" t="s">
        <v>631</v>
      </c>
      <c r="AP3397" s="196" t="s">
        <v>315</v>
      </c>
      <c r="AQ3397" s="196" t="s">
        <v>52</v>
      </c>
      <c r="AR3397" s="195">
        <v>0.72080318550812128</v>
      </c>
      <c r="AS3397" s="195">
        <v>0.65109298156189899</v>
      </c>
      <c r="AT3397" s="195">
        <v>1.1070664343194045</v>
      </c>
      <c r="AU3397" s="194">
        <v>0</v>
      </c>
      <c r="AV3397" s="194">
        <v>0</v>
      </c>
      <c r="AW3397" s="194">
        <v>0</v>
      </c>
      <c r="AX3397" s="194" t="s">
        <v>639</v>
      </c>
    </row>
    <row r="3398" spans="14:50" ht="16.5" thickBot="1" x14ac:dyDescent="0.3">
      <c r="N3398" s="200" t="s">
        <v>194</v>
      </c>
      <c r="O3398" s="199" t="s">
        <v>340</v>
      </c>
      <c r="P3398" s="197" t="s">
        <v>630</v>
      </c>
      <c r="Q3398" s="199" t="s">
        <v>313</v>
      </c>
      <c r="R3398" s="199" t="s">
        <v>55</v>
      </c>
      <c r="S3398" s="195">
        <v>1.1376417719393808</v>
      </c>
      <c r="T3398" s="195">
        <v>0.59448052575018717</v>
      </c>
      <c r="U3398" s="195">
        <v>1.9136737414632166</v>
      </c>
      <c r="V3398" s="194">
        <v>0</v>
      </c>
      <c r="W3398" s="194">
        <v>0</v>
      </c>
      <c r="X3398" s="194">
        <v>0</v>
      </c>
      <c r="Y3398" s="194" t="s">
        <v>629</v>
      </c>
      <c r="AM3398" s="198" t="s">
        <v>194</v>
      </c>
      <c r="AN3398" s="196" t="s">
        <v>636</v>
      </c>
      <c r="AO3398" s="197" t="s">
        <v>631</v>
      </c>
      <c r="AP3398" s="196" t="s">
        <v>314</v>
      </c>
      <c r="AQ3398" s="196" t="s">
        <v>52</v>
      </c>
      <c r="AR3398" s="195">
        <v>0.72080318550812128</v>
      </c>
      <c r="AS3398" s="195">
        <v>0.65109298156189899</v>
      </c>
      <c r="AT3398" s="195">
        <v>1.1070664343194045</v>
      </c>
      <c r="AU3398" s="194">
        <v>0</v>
      </c>
      <c r="AV3398" s="194">
        <v>0</v>
      </c>
      <c r="AW3398" s="194">
        <v>0</v>
      </c>
      <c r="AX3398" s="194" t="s">
        <v>639</v>
      </c>
    </row>
    <row r="3399" spans="14:50" ht="16.5" thickBot="1" x14ac:dyDescent="0.3">
      <c r="N3399" s="200" t="s">
        <v>194</v>
      </c>
      <c r="O3399" s="199" t="s">
        <v>340</v>
      </c>
      <c r="P3399" s="197" t="s">
        <v>630</v>
      </c>
      <c r="Q3399" s="199" t="s">
        <v>312</v>
      </c>
      <c r="R3399" s="199" t="s">
        <v>55</v>
      </c>
      <c r="S3399" s="195">
        <v>0.89323250999429593</v>
      </c>
      <c r="T3399" s="195">
        <v>0.58613496334936122</v>
      </c>
      <c r="U3399" s="195">
        <v>1.5239365774907569</v>
      </c>
      <c r="V3399" s="194">
        <v>0</v>
      </c>
      <c r="W3399" s="194">
        <v>0</v>
      </c>
      <c r="X3399" s="194">
        <v>0</v>
      </c>
      <c r="Y3399" s="194" t="s">
        <v>629</v>
      </c>
      <c r="AM3399" s="198" t="s">
        <v>194</v>
      </c>
      <c r="AN3399" s="196" t="s">
        <v>636</v>
      </c>
      <c r="AO3399" s="197" t="s">
        <v>631</v>
      </c>
      <c r="AP3399" s="196" t="s">
        <v>313</v>
      </c>
      <c r="AQ3399" s="196" t="s">
        <v>52</v>
      </c>
      <c r="AR3399" s="195">
        <v>0.72080318550812128</v>
      </c>
      <c r="AS3399" s="195">
        <v>0.65109298156189899</v>
      </c>
      <c r="AT3399" s="195">
        <v>1.1070664343194045</v>
      </c>
      <c r="AU3399" s="194">
        <v>0</v>
      </c>
      <c r="AV3399" s="194">
        <v>0</v>
      </c>
      <c r="AW3399" s="194">
        <v>0</v>
      </c>
      <c r="AX3399" s="194" t="s">
        <v>639</v>
      </c>
    </row>
    <row r="3400" spans="14:50" ht="16.5" thickBot="1" x14ac:dyDescent="0.3">
      <c r="N3400" s="200" t="s">
        <v>194</v>
      </c>
      <c r="O3400" s="199" t="s">
        <v>340</v>
      </c>
      <c r="P3400" s="197" t="s">
        <v>630</v>
      </c>
      <c r="Q3400" s="199" t="s">
        <v>323</v>
      </c>
      <c r="R3400" s="199" t="s">
        <v>52</v>
      </c>
      <c r="S3400" s="195">
        <v>1.1036991401760869</v>
      </c>
      <c r="T3400" s="195">
        <v>0.58613496334936122</v>
      </c>
      <c r="U3400" s="195">
        <v>1.8830119497891744</v>
      </c>
      <c r="V3400" s="194">
        <v>0</v>
      </c>
      <c r="W3400" s="194">
        <v>0</v>
      </c>
      <c r="X3400" s="194">
        <v>0</v>
      </c>
      <c r="Y3400" s="194" t="s">
        <v>629</v>
      </c>
      <c r="AM3400" s="198" t="s">
        <v>194</v>
      </c>
      <c r="AN3400" s="196" t="s">
        <v>636</v>
      </c>
      <c r="AO3400" s="197" t="s">
        <v>631</v>
      </c>
      <c r="AP3400" s="196" t="s">
        <v>312</v>
      </c>
      <c r="AQ3400" s="196" t="s">
        <v>52</v>
      </c>
      <c r="AR3400" s="195">
        <v>0.72080318550812128</v>
      </c>
      <c r="AS3400" s="195">
        <v>0.65109298156189899</v>
      </c>
      <c r="AT3400" s="195">
        <v>1.1070664343194045</v>
      </c>
      <c r="AU3400" s="194">
        <v>0</v>
      </c>
      <c r="AV3400" s="194">
        <v>0</v>
      </c>
      <c r="AW3400" s="194">
        <v>0</v>
      </c>
      <c r="AX3400" s="194" t="s">
        <v>639</v>
      </c>
    </row>
    <row r="3401" spans="14:50" ht="16.5" thickBot="1" x14ac:dyDescent="0.3">
      <c r="N3401" s="200" t="s">
        <v>194</v>
      </c>
      <c r="O3401" s="199" t="s">
        <v>340</v>
      </c>
      <c r="P3401" s="197" t="s">
        <v>630</v>
      </c>
      <c r="Q3401" s="199" t="s">
        <v>322</v>
      </c>
      <c r="R3401" s="199" t="s">
        <v>52</v>
      </c>
      <c r="S3401" s="195">
        <v>1.1365120665782615</v>
      </c>
      <c r="T3401" s="195">
        <v>0.59614079240010298</v>
      </c>
      <c r="U3401" s="195">
        <v>1.9064490822756608</v>
      </c>
      <c r="V3401" s="194">
        <v>0</v>
      </c>
      <c r="W3401" s="194">
        <v>0</v>
      </c>
      <c r="X3401" s="194">
        <v>0</v>
      </c>
      <c r="Y3401" s="194" t="s">
        <v>629</v>
      </c>
      <c r="AM3401" s="198" t="s">
        <v>194</v>
      </c>
      <c r="AN3401" s="199" t="s">
        <v>635</v>
      </c>
      <c r="AO3401" s="197" t="s">
        <v>631</v>
      </c>
      <c r="AP3401" s="196" t="s">
        <v>502</v>
      </c>
      <c r="AQ3401" s="196" t="s">
        <v>52</v>
      </c>
      <c r="AR3401" s="195">
        <v>2.8217571261904459E-3</v>
      </c>
      <c r="AS3401" s="195">
        <v>2.8217571261904459E-3</v>
      </c>
      <c r="AT3401" s="195">
        <v>2.8217571261904459E-3</v>
      </c>
      <c r="AU3401" s="194">
        <v>0</v>
      </c>
      <c r="AV3401" s="194">
        <v>0</v>
      </c>
      <c r="AW3401" s="194">
        <v>0</v>
      </c>
      <c r="AX3401" s="194" t="s">
        <v>639</v>
      </c>
    </row>
    <row r="3402" spans="14:50" ht="16.5" thickBot="1" x14ac:dyDescent="0.3">
      <c r="N3402" s="200" t="s">
        <v>194</v>
      </c>
      <c r="O3402" s="199" t="s">
        <v>340</v>
      </c>
      <c r="P3402" s="197" t="s">
        <v>630</v>
      </c>
      <c r="Q3402" s="199" t="s">
        <v>321</v>
      </c>
      <c r="R3402" s="199" t="s">
        <v>52</v>
      </c>
      <c r="S3402" s="195">
        <v>1.1192416860169914</v>
      </c>
      <c r="T3402" s="195">
        <v>0.59448052575018717</v>
      </c>
      <c r="U3402" s="195">
        <v>1.8827222045744849</v>
      </c>
      <c r="V3402" s="194">
        <v>0</v>
      </c>
      <c r="W3402" s="194">
        <v>0</v>
      </c>
      <c r="X3402" s="194">
        <v>0</v>
      </c>
      <c r="Y3402" s="194" t="s">
        <v>629</v>
      </c>
      <c r="AM3402" s="198" t="s">
        <v>194</v>
      </c>
      <c r="AN3402" s="199" t="s">
        <v>634</v>
      </c>
      <c r="AO3402" s="197" t="s">
        <v>631</v>
      </c>
      <c r="AP3402" s="196" t="s">
        <v>502</v>
      </c>
      <c r="AQ3402" s="196" t="s">
        <v>52</v>
      </c>
      <c r="AR3402" s="195">
        <v>2.8217571261904459E-3</v>
      </c>
      <c r="AS3402" s="195">
        <v>2.8217571261904459E-3</v>
      </c>
      <c r="AT3402" s="195">
        <v>2.8217571261904459E-3</v>
      </c>
      <c r="AU3402" s="194">
        <v>0</v>
      </c>
      <c r="AV3402" s="194">
        <v>0</v>
      </c>
      <c r="AW3402" s="194">
        <v>0</v>
      </c>
      <c r="AX3402" s="194" t="s">
        <v>639</v>
      </c>
    </row>
    <row r="3403" spans="14:50" ht="16.5" thickBot="1" x14ac:dyDescent="0.3">
      <c r="N3403" s="200" t="s">
        <v>194</v>
      </c>
      <c r="O3403" s="199" t="s">
        <v>340</v>
      </c>
      <c r="P3403" s="197" t="s">
        <v>630</v>
      </c>
      <c r="Q3403" s="199" t="s">
        <v>320</v>
      </c>
      <c r="R3403" s="199" t="s">
        <v>52</v>
      </c>
      <c r="S3403" s="195">
        <v>1.129310725136305</v>
      </c>
      <c r="T3403" s="195">
        <v>0.59448052575018728</v>
      </c>
      <c r="U3403" s="195">
        <v>1.8996597469886916</v>
      </c>
      <c r="V3403" s="194">
        <v>0</v>
      </c>
      <c r="W3403" s="194">
        <v>0</v>
      </c>
      <c r="X3403" s="194">
        <v>0</v>
      </c>
      <c r="Y3403" s="194" t="s">
        <v>629</v>
      </c>
      <c r="AM3403" s="198" t="s">
        <v>194</v>
      </c>
      <c r="AN3403" s="199" t="s">
        <v>633</v>
      </c>
      <c r="AO3403" s="197" t="s">
        <v>631</v>
      </c>
      <c r="AP3403" s="196" t="s">
        <v>502</v>
      </c>
      <c r="AQ3403" s="196" t="s">
        <v>52</v>
      </c>
      <c r="AR3403" s="195">
        <v>2.8217571261904459E-3</v>
      </c>
      <c r="AS3403" s="195">
        <v>2.8217571261904459E-3</v>
      </c>
      <c r="AT3403" s="195">
        <v>2.8217571261904459E-3</v>
      </c>
      <c r="AU3403" s="194">
        <v>0</v>
      </c>
      <c r="AV3403" s="194">
        <v>0</v>
      </c>
      <c r="AW3403" s="194">
        <v>0</v>
      </c>
      <c r="AX3403" s="194" t="s">
        <v>639</v>
      </c>
    </row>
    <row r="3404" spans="14:50" ht="16.5" thickBot="1" x14ac:dyDescent="0.3">
      <c r="N3404" s="200" t="s">
        <v>194</v>
      </c>
      <c r="O3404" s="199" t="s">
        <v>340</v>
      </c>
      <c r="P3404" s="197" t="s">
        <v>630</v>
      </c>
      <c r="Q3404" s="199" t="s">
        <v>319</v>
      </c>
      <c r="R3404" s="199" t="s">
        <v>52</v>
      </c>
      <c r="S3404" s="195">
        <v>1.1475719850890549</v>
      </c>
      <c r="T3404" s="195">
        <v>0.59614079240010309</v>
      </c>
      <c r="U3404" s="195">
        <v>1.9250016098862364</v>
      </c>
      <c r="V3404" s="194">
        <v>0</v>
      </c>
      <c r="W3404" s="194">
        <v>0</v>
      </c>
      <c r="X3404" s="194">
        <v>0</v>
      </c>
      <c r="Y3404" s="194" t="s">
        <v>629</v>
      </c>
      <c r="AM3404" s="198" t="s">
        <v>194</v>
      </c>
      <c r="AN3404" s="199" t="s">
        <v>632</v>
      </c>
      <c r="AO3404" s="197" t="s">
        <v>631</v>
      </c>
      <c r="AP3404" s="196" t="s">
        <v>502</v>
      </c>
      <c r="AQ3404" s="196" t="s">
        <v>52</v>
      </c>
      <c r="AR3404" s="195">
        <v>2.8217571261904459E-3</v>
      </c>
      <c r="AS3404" s="195">
        <v>2.8217571261904459E-3</v>
      </c>
      <c r="AT3404" s="195">
        <v>2.8217571261904459E-3</v>
      </c>
      <c r="AU3404" s="194">
        <v>0</v>
      </c>
      <c r="AV3404" s="194">
        <v>0</v>
      </c>
      <c r="AW3404" s="194">
        <v>0</v>
      </c>
      <c r="AX3404" s="194" t="s">
        <v>639</v>
      </c>
    </row>
    <row r="3405" spans="14:50" ht="16.5" thickBot="1" x14ac:dyDescent="0.3">
      <c r="N3405" s="200" t="s">
        <v>194</v>
      </c>
      <c r="O3405" s="199" t="s">
        <v>340</v>
      </c>
      <c r="P3405" s="197" t="s">
        <v>630</v>
      </c>
      <c r="Q3405" s="199" t="s">
        <v>318</v>
      </c>
      <c r="R3405" s="199" t="s">
        <v>52</v>
      </c>
      <c r="S3405" s="195">
        <v>1.1011515869284481</v>
      </c>
      <c r="T3405" s="195">
        <v>0.58613496334936122</v>
      </c>
      <c r="U3405" s="195">
        <v>1.878665590320902</v>
      </c>
      <c r="V3405" s="194">
        <v>0</v>
      </c>
      <c r="W3405" s="194">
        <v>0</v>
      </c>
      <c r="X3405" s="194">
        <v>0</v>
      </c>
      <c r="Y3405" s="194" t="s">
        <v>629</v>
      </c>
      <c r="AM3405" s="198" t="s">
        <v>194</v>
      </c>
      <c r="AN3405" s="199" t="s">
        <v>292</v>
      </c>
      <c r="AO3405" s="197" t="s">
        <v>630</v>
      </c>
      <c r="AP3405" s="196" t="s">
        <v>502</v>
      </c>
      <c r="AQ3405" s="196" t="s">
        <v>52</v>
      </c>
      <c r="AR3405" s="195">
        <v>0.38006156216562575</v>
      </c>
      <c r="AS3405" s="195">
        <v>0.66948667530644035</v>
      </c>
      <c r="AT3405" s="195">
        <v>0.5676910029488822</v>
      </c>
      <c r="AU3405" s="194">
        <v>0</v>
      </c>
      <c r="AV3405" s="194">
        <v>0</v>
      </c>
      <c r="AW3405" s="194">
        <v>0</v>
      </c>
      <c r="AX3405" s="194" t="s">
        <v>639</v>
      </c>
    </row>
    <row r="3406" spans="14:50" ht="16.5" thickBot="1" x14ac:dyDescent="0.3">
      <c r="N3406" s="200" t="s">
        <v>194</v>
      </c>
      <c r="O3406" s="199" t="s">
        <v>340</v>
      </c>
      <c r="P3406" s="197" t="s">
        <v>630</v>
      </c>
      <c r="Q3406" s="199" t="s">
        <v>317</v>
      </c>
      <c r="R3406" s="199" t="s">
        <v>52</v>
      </c>
      <c r="S3406" s="195">
        <v>1.1301101617774445</v>
      </c>
      <c r="T3406" s="195">
        <v>0.59448052575018739</v>
      </c>
      <c r="U3406" s="195">
        <v>1.9010045120508108</v>
      </c>
      <c r="V3406" s="194">
        <v>0</v>
      </c>
      <c r="W3406" s="194">
        <v>0</v>
      </c>
      <c r="X3406" s="194">
        <v>0</v>
      </c>
      <c r="Y3406" s="194" t="s">
        <v>629</v>
      </c>
      <c r="AM3406" s="198" t="s">
        <v>194</v>
      </c>
      <c r="AN3406" s="199" t="s">
        <v>291</v>
      </c>
      <c r="AO3406" s="197" t="s">
        <v>630</v>
      </c>
      <c r="AP3406" s="196" t="s">
        <v>502</v>
      </c>
      <c r="AQ3406" s="196" t="s">
        <v>52</v>
      </c>
      <c r="AR3406" s="195">
        <v>0.37314722498317182</v>
      </c>
      <c r="AS3406" s="195">
        <v>0.66948667530644035</v>
      </c>
      <c r="AT3406" s="195">
        <v>0.55736318398327089</v>
      </c>
      <c r="AU3406" s="194">
        <v>0</v>
      </c>
      <c r="AV3406" s="194">
        <v>0</v>
      </c>
      <c r="AW3406" s="194">
        <v>0</v>
      </c>
      <c r="AX3406" s="194" t="s">
        <v>639</v>
      </c>
    </row>
    <row r="3407" spans="14:50" ht="16.5" thickBot="1" x14ac:dyDescent="0.3">
      <c r="N3407" s="200" t="s">
        <v>194</v>
      </c>
      <c r="O3407" s="199" t="s">
        <v>340</v>
      </c>
      <c r="P3407" s="197" t="s">
        <v>630</v>
      </c>
      <c r="Q3407" s="199" t="s">
        <v>74</v>
      </c>
      <c r="R3407" s="199" t="s">
        <v>52</v>
      </c>
      <c r="S3407" s="195">
        <v>1.1300636898357075</v>
      </c>
      <c r="T3407" s="195">
        <v>0.58613496334936133</v>
      </c>
      <c r="U3407" s="195">
        <v>1.9279922893153563</v>
      </c>
      <c r="V3407" s="194">
        <v>0</v>
      </c>
      <c r="W3407" s="194">
        <v>0</v>
      </c>
      <c r="X3407" s="194">
        <v>0</v>
      </c>
      <c r="Y3407" s="194" t="s">
        <v>629</v>
      </c>
      <c r="AM3407" s="198" t="s">
        <v>194</v>
      </c>
      <c r="AN3407" s="199" t="s">
        <v>290</v>
      </c>
      <c r="AO3407" s="197" t="s">
        <v>630</v>
      </c>
      <c r="AP3407" s="196" t="s">
        <v>502</v>
      </c>
      <c r="AQ3407" s="196" t="s">
        <v>52</v>
      </c>
      <c r="AR3407" s="195">
        <v>0.36611229225014219</v>
      </c>
      <c r="AS3407" s="195">
        <v>0.66948667530644035</v>
      </c>
      <c r="AT3407" s="195">
        <v>0.54685523364981636</v>
      </c>
      <c r="AU3407" s="194">
        <v>0</v>
      </c>
      <c r="AV3407" s="194">
        <v>0</v>
      </c>
      <c r="AW3407" s="194">
        <v>0</v>
      </c>
      <c r="AX3407" s="194" t="s">
        <v>639</v>
      </c>
    </row>
    <row r="3408" spans="14:50" ht="16.5" thickBot="1" x14ac:dyDescent="0.3">
      <c r="N3408" s="200" t="s">
        <v>194</v>
      </c>
      <c r="O3408" s="199" t="s">
        <v>340</v>
      </c>
      <c r="P3408" s="197" t="s">
        <v>630</v>
      </c>
      <c r="Q3408" s="199" t="s">
        <v>316</v>
      </c>
      <c r="R3408" s="199" t="s">
        <v>52</v>
      </c>
      <c r="S3408" s="195">
        <v>1.1320174567169237</v>
      </c>
      <c r="T3408" s="195">
        <v>0.59448052575018728</v>
      </c>
      <c r="U3408" s="195">
        <v>1.9042128508556395</v>
      </c>
      <c r="V3408" s="194">
        <v>0</v>
      </c>
      <c r="W3408" s="194">
        <v>0</v>
      </c>
      <c r="X3408" s="194">
        <v>0</v>
      </c>
      <c r="Y3408" s="194" t="s">
        <v>629</v>
      </c>
      <c r="AM3408" s="198" t="s">
        <v>194</v>
      </c>
      <c r="AN3408" s="199" t="s">
        <v>289</v>
      </c>
      <c r="AO3408" s="197" t="s">
        <v>630</v>
      </c>
      <c r="AP3408" s="196" t="s">
        <v>502</v>
      </c>
      <c r="AQ3408" s="196" t="s">
        <v>52</v>
      </c>
      <c r="AR3408" s="195">
        <v>0.48185495627866903</v>
      </c>
      <c r="AS3408" s="195">
        <v>0.68884514167194832</v>
      </c>
      <c r="AT3408" s="195">
        <v>0.69951129379982602</v>
      </c>
      <c r="AU3408" s="194">
        <v>0</v>
      </c>
      <c r="AV3408" s="194">
        <v>0</v>
      </c>
      <c r="AW3408" s="194">
        <v>0</v>
      </c>
      <c r="AX3408" s="194" t="s">
        <v>639</v>
      </c>
    </row>
    <row r="3409" spans="14:50" ht="16.5" thickBot="1" x14ac:dyDescent="0.3">
      <c r="N3409" s="200" t="s">
        <v>194</v>
      </c>
      <c r="O3409" s="199" t="s">
        <v>340</v>
      </c>
      <c r="P3409" s="197" t="s">
        <v>630</v>
      </c>
      <c r="Q3409" s="199" t="s">
        <v>315</v>
      </c>
      <c r="R3409" s="199" t="s">
        <v>52</v>
      </c>
      <c r="S3409" s="195">
        <v>1.1173804025897054</v>
      </c>
      <c r="T3409" s="195">
        <v>0.58613496334936122</v>
      </c>
      <c r="U3409" s="195">
        <v>1.9063534381307661</v>
      </c>
      <c r="V3409" s="194">
        <v>0</v>
      </c>
      <c r="W3409" s="194">
        <v>0</v>
      </c>
      <c r="X3409" s="194">
        <v>0</v>
      </c>
      <c r="Y3409" s="194" t="s">
        <v>629</v>
      </c>
      <c r="AM3409" s="198" t="s">
        <v>194</v>
      </c>
      <c r="AN3409" s="199" t="s">
        <v>287</v>
      </c>
      <c r="AO3409" s="197" t="s">
        <v>630</v>
      </c>
      <c r="AP3409" s="196" t="s">
        <v>502</v>
      </c>
      <c r="AQ3409" s="196" t="s">
        <v>52</v>
      </c>
      <c r="AR3409" s="195">
        <v>0.47797021717107274</v>
      </c>
      <c r="AS3409" s="195">
        <v>0.68884514167194832</v>
      </c>
      <c r="AT3409" s="195">
        <v>0.69387179825490952</v>
      </c>
      <c r="AU3409" s="194">
        <v>0</v>
      </c>
      <c r="AV3409" s="194">
        <v>0</v>
      </c>
      <c r="AW3409" s="194">
        <v>0</v>
      </c>
      <c r="AX3409" s="194" t="s">
        <v>639</v>
      </c>
    </row>
    <row r="3410" spans="14:50" ht="16.5" thickBot="1" x14ac:dyDescent="0.3">
      <c r="N3410" s="200" t="s">
        <v>194</v>
      </c>
      <c r="O3410" s="199" t="s">
        <v>340</v>
      </c>
      <c r="P3410" s="197" t="s">
        <v>630</v>
      </c>
      <c r="Q3410" s="199" t="s">
        <v>314</v>
      </c>
      <c r="R3410" s="199" t="s">
        <v>52</v>
      </c>
      <c r="S3410" s="195">
        <v>1.1110347693525768</v>
      </c>
      <c r="T3410" s="195">
        <v>0.59448052575018717</v>
      </c>
      <c r="U3410" s="195">
        <v>1.8689170144817429</v>
      </c>
      <c r="V3410" s="194">
        <v>0</v>
      </c>
      <c r="W3410" s="194">
        <v>0</v>
      </c>
      <c r="X3410" s="194">
        <v>0</v>
      </c>
      <c r="Y3410" s="194" t="s">
        <v>629</v>
      </c>
      <c r="AM3410" s="198" t="s">
        <v>194</v>
      </c>
      <c r="AN3410" s="199" t="s">
        <v>286</v>
      </c>
      <c r="AO3410" s="197" t="s">
        <v>630</v>
      </c>
      <c r="AP3410" s="196" t="s">
        <v>502</v>
      </c>
      <c r="AQ3410" s="196" t="s">
        <v>52</v>
      </c>
      <c r="AR3410" s="195">
        <v>0.40047549290109963</v>
      </c>
      <c r="AS3410" s="195">
        <v>0.61196536018649317</v>
      </c>
      <c r="AT3410" s="195">
        <v>0.65440876061850439</v>
      </c>
      <c r="AU3410" s="194">
        <v>0</v>
      </c>
      <c r="AV3410" s="194">
        <v>0</v>
      </c>
      <c r="AW3410" s="194">
        <v>0</v>
      </c>
      <c r="AX3410" s="194" t="s">
        <v>639</v>
      </c>
    </row>
    <row r="3411" spans="14:50" ht="16.5" thickBot="1" x14ac:dyDescent="0.3">
      <c r="N3411" s="200" t="s">
        <v>194</v>
      </c>
      <c r="O3411" s="199" t="s">
        <v>340</v>
      </c>
      <c r="P3411" s="197" t="s">
        <v>630</v>
      </c>
      <c r="Q3411" s="199" t="s">
        <v>313</v>
      </c>
      <c r="R3411" s="199" t="s">
        <v>52</v>
      </c>
      <c r="S3411" s="195">
        <v>1.1376417719393808</v>
      </c>
      <c r="T3411" s="195">
        <v>0.59448052575018717</v>
      </c>
      <c r="U3411" s="195">
        <v>1.9136737414632166</v>
      </c>
      <c r="V3411" s="194">
        <v>0</v>
      </c>
      <c r="W3411" s="194">
        <v>0</v>
      </c>
      <c r="X3411" s="194">
        <v>0</v>
      </c>
      <c r="Y3411" s="194" t="s">
        <v>629</v>
      </c>
      <c r="AM3411" s="198" t="s">
        <v>194</v>
      </c>
      <c r="AN3411" s="199" t="s">
        <v>284</v>
      </c>
      <c r="AO3411" s="197" t="s">
        <v>630</v>
      </c>
      <c r="AP3411" s="196" t="s">
        <v>502</v>
      </c>
      <c r="AQ3411" s="196" t="s">
        <v>52</v>
      </c>
      <c r="AR3411" s="195">
        <v>0.42348885486865695</v>
      </c>
      <c r="AS3411" s="195">
        <v>0.68884514167194832</v>
      </c>
      <c r="AT3411" s="195">
        <v>0.6147809271627801</v>
      </c>
      <c r="AU3411" s="194">
        <v>0</v>
      </c>
      <c r="AV3411" s="194">
        <v>0</v>
      </c>
      <c r="AW3411" s="194">
        <v>0</v>
      </c>
      <c r="AX3411" s="194" t="s">
        <v>639</v>
      </c>
    </row>
    <row r="3412" spans="14:50" ht="16.5" thickBot="1" x14ac:dyDescent="0.3">
      <c r="N3412" s="200" t="s">
        <v>194</v>
      </c>
      <c r="O3412" s="199" t="s">
        <v>340</v>
      </c>
      <c r="P3412" s="197" t="s">
        <v>630</v>
      </c>
      <c r="Q3412" s="199" t="s">
        <v>312</v>
      </c>
      <c r="R3412" s="199" t="s">
        <v>52</v>
      </c>
      <c r="S3412" s="195">
        <v>0.89323250999429593</v>
      </c>
      <c r="T3412" s="195">
        <v>0.58613496334936122</v>
      </c>
      <c r="U3412" s="195">
        <v>1.5239365774907569</v>
      </c>
      <c r="V3412" s="194">
        <v>0</v>
      </c>
      <c r="W3412" s="194">
        <v>0</v>
      </c>
      <c r="X3412" s="194">
        <v>0</v>
      </c>
      <c r="Y3412" s="194" t="s">
        <v>629</v>
      </c>
      <c r="AM3412" s="198" t="s">
        <v>194</v>
      </c>
      <c r="AN3412" s="199" t="s">
        <v>282</v>
      </c>
      <c r="AO3412" s="197" t="s">
        <v>630</v>
      </c>
      <c r="AP3412" s="196" t="s">
        <v>502</v>
      </c>
      <c r="AQ3412" s="196" t="s">
        <v>52</v>
      </c>
      <c r="AR3412" s="195">
        <v>0.31007739186655414</v>
      </c>
      <c r="AS3412" s="195">
        <v>0.61196536018649317</v>
      </c>
      <c r="AT3412" s="195">
        <v>0.50669108423401565</v>
      </c>
      <c r="AU3412" s="194">
        <v>0</v>
      </c>
      <c r="AV3412" s="194">
        <v>0</v>
      </c>
      <c r="AW3412" s="194">
        <v>0</v>
      </c>
      <c r="AX3412" s="194" t="s">
        <v>639</v>
      </c>
    </row>
    <row r="3413" spans="14:50" ht="16.5" thickBot="1" x14ac:dyDescent="0.3">
      <c r="N3413" s="200" t="s">
        <v>194</v>
      </c>
      <c r="O3413" s="199" t="s">
        <v>339</v>
      </c>
      <c r="P3413" s="197" t="s">
        <v>630</v>
      </c>
      <c r="Q3413" s="199" t="s">
        <v>323</v>
      </c>
      <c r="R3413" s="199" t="s">
        <v>55</v>
      </c>
      <c r="S3413" s="195">
        <v>1.2131730265308971</v>
      </c>
      <c r="T3413" s="195">
        <v>0.59123084110990298</v>
      </c>
      <c r="U3413" s="195">
        <v>2.0519447602791447</v>
      </c>
      <c r="V3413" s="194">
        <v>0</v>
      </c>
      <c r="W3413" s="194">
        <v>0</v>
      </c>
      <c r="X3413" s="194">
        <v>0</v>
      </c>
      <c r="Y3413" s="194" t="s">
        <v>629</v>
      </c>
      <c r="AM3413" s="198" t="s">
        <v>194</v>
      </c>
      <c r="AN3413" s="199" t="s">
        <v>281</v>
      </c>
      <c r="AO3413" s="197" t="s">
        <v>630</v>
      </c>
      <c r="AP3413" s="196" t="s">
        <v>502</v>
      </c>
      <c r="AQ3413" s="196" t="s">
        <v>52</v>
      </c>
      <c r="AR3413" s="195">
        <v>0.3679230252558755</v>
      </c>
      <c r="AS3413" s="195">
        <v>0.6888451416719481</v>
      </c>
      <c r="AT3413" s="195">
        <v>0.53411572935371465</v>
      </c>
      <c r="AU3413" s="194">
        <v>0</v>
      </c>
      <c r="AV3413" s="194">
        <v>0</v>
      </c>
      <c r="AW3413" s="194">
        <v>0</v>
      </c>
      <c r="AX3413" s="194" t="s">
        <v>639</v>
      </c>
    </row>
    <row r="3414" spans="14:50" ht="16.5" thickBot="1" x14ac:dyDescent="0.3">
      <c r="N3414" s="200" t="s">
        <v>194</v>
      </c>
      <c r="O3414" s="199" t="s">
        <v>339</v>
      </c>
      <c r="P3414" s="197" t="s">
        <v>630</v>
      </c>
      <c r="Q3414" s="199" t="s">
        <v>322</v>
      </c>
      <c r="R3414" s="199" t="s">
        <v>55</v>
      </c>
      <c r="S3414" s="195">
        <v>1.6137418475868077</v>
      </c>
      <c r="T3414" s="195">
        <v>0.59858280746893955</v>
      </c>
      <c r="U3414" s="195">
        <v>2.6959375168331152</v>
      </c>
      <c r="V3414" s="194">
        <v>0</v>
      </c>
      <c r="W3414" s="194">
        <v>0</v>
      </c>
      <c r="X3414" s="194">
        <v>0</v>
      </c>
      <c r="Y3414" s="194" t="s">
        <v>629</v>
      </c>
      <c r="AM3414" s="198" t="s">
        <v>194</v>
      </c>
      <c r="AN3414" s="199" t="s">
        <v>280</v>
      </c>
      <c r="AO3414" s="197" t="s">
        <v>630</v>
      </c>
      <c r="AP3414" s="196" t="s">
        <v>502</v>
      </c>
      <c r="AQ3414" s="196" t="s">
        <v>52</v>
      </c>
      <c r="AR3414" s="195">
        <v>0.17672528685779354</v>
      </c>
      <c r="AS3414" s="195">
        <v>0.61196536018649328</v>
      </c>
      <c r="AT3414" s="195">
        <v>0.28878315400717691</v>
      </c>
      <c r="AU3414" s="194">
        <v>0</v>
      </c>
      <c r="AV3414" s="194">
        <v>0</v>
      </c>
      <c r="AW3414" s="194">
        <v>0</v>
      </c>
      <c r="AX3414" s="194" t="s">
        <v>639</v>
      </c>
    </row>
    <row r="3415" spans="14:50" ht="16.5" thickBot="1" x14ac:dyDescent="0.3">
      <c r="N3415" s="200" t="s">
        <v>194</v>
      </c>
      <c r="O3415" s="199" t="s">
        <v>339</v>
      </c>
      <c r="P3415" s="197" t="s">
        <v>630</v>
      </c>
      <c r="Q3415" s="199" t="s">
        <v>321</v>
      </c>
      <c r="R3415" s="199" t="s">
        <v>55</v>
      </c>
      <c r="S3415" s="195">
        <v>1.5629980025762138</v>
      </c>
      <c r="T3415" s="195">
        <v>0.59858280746893966</v>
      </c>
      <c r="U3415" s="195">
        <v>2.6111642083160191</v>
      </c>
      <c r="V3415" s="194">
        <v>0</v>
      </c>
      <c r="W3415" s="194">
        <v>0</v>
      </c>
      <c r="X3415" s="194">
        <v>0</v>
      </c>
      <c r="Y3415" s="194" t="s">
        <v>629</v>
      </c>
      <c r="AM3415" s="198" t="s">
        <v>194</v>
      </c>
      <c r="AN3415" s="199" t="s">
        <v>279</v>
      </c>
      <c r="AO3415" s="197" t="s">
        <v>630</v>
      </c>
      <c r="AP3415" s="196" t="s">
        <v>502</v>
      </c>
      <c r="AQ3415" s="196" t="s">
        <v>52</v>
      </c>
      <c r="AR3415" s="195">
        <v>0.19887859554708948</v>
      </c>
      <c r="AS3415" s="195">
        <v>0.61096361324939619</v>
      </c>
      <c r="AT3415" s="195">
        <v>0.32551626845559289</v>
      </c>
      <c r="AU3415" s="194">
        <v>0</v>
      </c>
      <c r="AV3415" s="194">
        <v>0</v>
      </c>
      <c r="AW3415" s="194">
        <v>0</v>
      </c>
      <c r="AX3415" s="194" t="s">
        <v>639</v>
      </c>
    </row>
    <row r="3416" spans="14:50" ht="16.5" thickBot="1" x14ac:dyDescent="0.3">
      <c r="N3416" s="200" t="s">
        <v>194</v>
      </c>
      <c r="O3416" s="199" t="s">
        <v>339</v>
      </c>
      <c r="P3416" s="197" t="s">
        <v>630</v>
      </c>
      <c r="Q3416" s="199" t="s">
        <v>320</v>
      </c>
      <c r="R3416" s="199" t="s">
        <v>55</v>
      </c>
      <c r="S3416" s="195">
        <v>2.1966181835239413</v>
      </c>
      <c r="T3416" s="195">
        <v>0.59858280746893966</v>
      </c>
      <c r="U3416" s="195">
        <v>3.6696980870736473</v>
      </c>
      <c r="V3416" s="194">
        <v>0</v>
      </c>
      <c r="W3416" s="194">
        <v>0</v>
      </c>
      <c r="X3416" s="194">
        <v>0</v>
      </c>
      <c r="Y3416" s="194" t="s">
        <v>629</v>
      </c>
      <c r="AM3416" s="198" t="s">
        <v>194</v>
      </c>
      <c r="AN3416" s="199" t="s">
        <v>278</v>
      </c>
      <c r="AO3416" s="197" t="s">
        <v>630</v>
      </c>
      <c r="AP3416" s="196" t="s">
        <v>502</v>
      </c>
      <c r="AQ3416" s="196" t="s">
        <v>52</v>
      </c>
      <c r="AR3416" s="195">
        <v>0.3509238548447754</v>
      </c>
      <c r="AS3416" s="195">
        <v>0.6888451416719481</v>
      </c>
      <c r="AT3416" s="195">
        <v>0.50943794710233647</v>
      </c>
      <c r="AU3416" s="194">
        <v>0</v>
      </c>
      <c r="AV3416" s="194">
        <v>0</v>
      </c>
      <c r="AW3416" s="194">
        <v>0</v>
      </c>
      <c r="AX3416" s="194" t="s">
        <v>639</v>
      </c>
    </row>
    <row r="3417" spans="14:50" ht="16.5" thickBot="1" x14ac:dyDescent="0.3">
      <c r="N3417" s="200" t="s">
        <v>194</v>
      </c>
      <c r="O3417" s="199" t="s">
        <v>339</v>
      </c>
      <c r="P3417" s="197" t="s">
        <v>630</v>
      </c>
      <c r="Q3417" s="199" t="s">
        <v>319</v>
      </c>
      <c r="R3417" s="199" t="s">
        <v>55</v>
      </c>
      <c r="S3417" s="195">
        <v>2.4084353980360964</v>
      </c>
      <c r="T3417" s="195">
        <v>0.59858280746893955</v>
      </c>
      <c r="U3417" s="195">
        <v>4.0235626015053398</v>
      </c>
      <c r="V3417" s="194">
        <v>0</v>
      </c>
      <c r="W3417" s="194">
        <v>0</v>
      </c>
      <c r="X3417" s="194">
        <v>0</v>
      </c>
      <c r="Y3417" s="194" t="s">
        <v>629</v>
      </c>
      <c r="AM3417" s="198" t="s">
        <v>194</v>
      </c>
      <c r="AN3417" s="199" t="s">
        <v>277</v>
      </c>
      <c r="AO3417" s="197" t="s">
        <v>630</v>
      </c>
      <c r="AP3417" s="196" t="s">
        <v>502</v>
      </c>
      <c r="AQ3417" s="196" t="s">
        <v>52</v>
      </c>
      <c r="AR3417" s="195">
        <v>0.19412476678911025</v>
      </c>
      <c r="AS3417" s="195">
        <v>0.61096361324939619</v>
      </c>
      <c r="AT3417" s="195">
        <v>0.31773539795056216</v>
      </c>
      <c r="AU3417" s="194">
        <v>0</v>
      </c>
      <c r="AV3417" s="194">
        <v>0</v>
      </c>
      <c r="AW3417" s="194">
        <v>0</v>
      </c>
      <c r="AX3417" s="194" t="s">
        <v>639</v>
      </c>
    </row>
    <row r="3418" spans="14:50" ht="16.5" thickBot="1" x14ac:dyDescent="0.3">
      <c r="N3418" s="200" t="s">
        <v>194</v>
      </c>
      <c r="O3418" s="199" t="s">
        <v>339</v>
      </c>
      <c r="P3418" s="197" t="s">
        <v>630</v>
      </c>
      <c r="Q3418" s="199" t="s">
        <v>318</v>
      </c>
      <c r="R3418" s="199" t="s">
        <v>55</v>
      </c>
      <c r="S3418" s="195">
        <v>1.9806100137251981</v>
      </c>
      <c r="T3418" s="195">
        <v>0.59123084110990298</v>
      </c>
      <c r="U3418" s="195">
        <v>3.3499774978028007</v>
      </c>
      <c r="V3418" s="194">
        <v>0</v>
      </c>
      <c r="W3418" s="194">
        <v>0</v>
      </c>
      <c r="X3418" s="194">
        <v>0</v>
      </c>
      <c r="Y3418" s="194" t="s">
        <v>629</v>
      </c>
      <c r="AM3418" s="198" t="s">
        <v>194</v>
      </c>
      <c r="AN3418" s="199" t="s">
        <v>274</v>
      </c>
      <c r="AO3418" s="197" t="s">
        <v>630</v>
      </c>
      <c r="AP3418" s="196" t="s">
        <v>502</v>
      </c>
      <c r="AQ3418" s="196" t="s">
        <v>52</v>
      </c>
      <c r="AR3418" s="195">
        <v>0.18784442641262933</v>
      </c>
      <c r="AS3418" s="195">
        <v>0.61096361324939619</v>
      </c>
      <c r="AT3418" s="195">
        <v>0.30745599629670745</v>
      </c>
      <c r="AU3418" s="194">
        <v>0</v>
      </c>
      <c r="AV3418" s="194">
        <v>0</v>
      </c>
      <c r="AW3418" s="194">
        <v>0</v>
      </c>
      <c r="AX3418" s="194" t="s">
        <v>639</v>
      </c>
    </row>
    <row r="3419" spans="14:50" ht="16.5" thickBot="1" x14ac:dyDescent="0.3">
      <c r="N3419" s="200" t="s">
        <v>194</v>
      </c>
      <c r="O3419" s="199" t="s">
        <v>339</v>
      </c>
      <c r="P3419" s="197" t="s">
        <v>630</v>
      </c>
      <c r="Q3419" s="199" t="s">
        <v>317</v>
      </c>
      <c r="R3419" s="199" t="s">
        <v>55</v>
      </c>
      <c r="S3419" s="195">
        <v>1.8036292634474833</v>
      </c>
      <c r="T3419" s="195">
        <v>0.59858280746893944</v>
      </c>
      <c r="U3419" s="195">
        <v>3.0131658326004862</v>
      </c>
      <c r="V3419" s="194">
        <v>0</v>
      </c>
      <c r="W3419" s="194">
        <v>0</v>
      </c>
      <c r="X3419" s="194">
        <v>0</v>
      </c>
      <c r="Y3419" s="194" t="s">
        <v>629</v>
      </c>
      <c r="AM3419" s="198" t="s">
        <v>244</v>
      </c>
      <c r="AN3419" s="196" t="s">
        <v>294</v>
      </c>
      <c r="AO3419" s="197" t="s">
        <v>630</v>
      </c>
      <c r="AP3419" s="196" t="s">
        <v>502</v>
      </c>
      <c r="AQ3419" s="196" t="s">
        <v>52</v>
      </c>
      <c r="AR3419" s="195">
        <v>0.54572567301719033</v>
      </c>
      <c r="AS3419" s="195">
        <v>0.86293859623825453</v>
      </c>
      <c r="AT3419" s="195">
        <v>0.63240382965385089</v>
      </c>
      <c r="AU3419" s="194">
        <v>0</v>
      </c>
      <c r="AV3419" s="194">
        <v>0</v>
      </c>
      <c r="AW3419" s="194">
        <v>0</v>
      </c>
      <c r="AX3419" s="194" t="s">
        <v>639</v>
      </c>
    </row>
    <row r="3420" spans="14:50" ht="16.5" thickBot="1" x14ac:dyDescent="0.3">
      <c r="N3420" s="200" t="s">
        <v>194</v>
      </c>
      <c r="O3420" s="199" t="s">
        <v>339</v>
      </c>
      <c r="P3420" s="197" t="s">
        <v>630</v>
      </c>
      <c r="Q3420" s="199" t="s">
        <v>74</v>
      </c>
      <c r="R3420" s="199" t="s">
        <v>55</v>
      </c>
      <c r="S3420" s="195">
        <v>2.417578047440363</v>
      </c>
      <c r="T3420" s="195">
        <v>0.59123084110990298</v>
      </c>
      <c r="U3420" s="195">
        <v>4.0890594321871028</v>
      </c>
      <c r="V3420" s="194">
        <v>0</v>
      </c>
      <c r="W3420" s="194">
        <v>0</v>
      </c>
      <c r="X3420" s="194">
        <v>0</v>
      </c>
      <c r="Y3420" s="194" t="s">
        <v>629</v>
      </c>
      <c r="AM3420" s="198" t="s">
        <v>244</v>
      </c>
      <c r="AN3420" s="196" t="s">
        <v>293</v>
      </c>
      <c r="AO3420" s="197" t="s">
        <v>630</v>
      </c>
      <c r="AP3420" s="196" t="s">
        <v>502</v>
      </c>
      <c r="AQ3420" s="196" t="s">
        <v>52</v>
      </c>
      <c r="AR3420" s="195">
        <v>0.51229759846974432</v>
      </c>
      <c r="AS3420" s="195">
        <v>0.86293859623825464</v>
      </c>
      <c r="AT3420" s="195">
        <v>0.59366634045917743</v>
      </c>
      <c r="AU3420" s="194">
        <v>0</v>
      </c>
      <c r="AV3420" s="194">
        <v>0</v>
      </c>
      <c r="AW3420" s="194">
        <v>0</v>
      </c>
      <c r="AX3420" s="194" t="s">
        <v>639</v>
      </c>
    </row>
    <row r="3421" spans="14:50" ht="16.5" thickBot="1" x14ac:dyDescent="0.3">
      <c r="N3421" s="200" t="s">
        <v>194</v>
      </c>
      <c r="O3421" s="199" t="s">
        <v>339</v>
      </c>
      <c r="P3421" s="197" t="s">
        <v>630</v>
      </c>
      <c r="Q3421" s="199" t="s">
        <v>316</v>
      </c>
      <c r="R3421" s="199" t="s">
        <v>55</v>
      </c>
      <c r="S3421" s="195">
        <v>1.5243805642676516</v>
      </c>
      <c r="T3421" s="195">
        <v>0.59858280746893955</v>
      </c>
      <c r="U3421" s="195">
        <v>2.546649428027135</v>
      </c>
      <c r="V3421" s="194">
        <v>0</v>
      </c>
      <c r="W3421" s="194">
        <v>0</v>
      </c>
      <c r="X3421" s="194">
        <v>0</v>
      </c>
      <c r="Y3421" s="194" t="s">
        <v>629</v>
      </c>
      <c r="AM3421" s="198" t="s">
        <v>244</v>
      </c>
      <c r="AN3421" s="196" t="s">
        <v>292</v>
      </c>
      <c r="AO3421" s="197" t="s">
        <v>630</v>
      </c>
      <c r="AP3421" s="196" t="s">
        <v>502</v>
      </c>
      <c r="AQ3421" s="196" t="s">
        <v>52</v>
      </c>
      <c r="AR3421" s="195">
        <v>0.38006156216562575</v>
      </c>
      <c r="AS3421" s="195">
        <v>0.81825550193685337</v>
      </c>
      <c r="AT3421" s="195">
        <v>0.46447785718030649</v>
      </c>
      <c r="AU3421" s="194">
        <v>0</v>
      </c>
      <c r="AV3421" s="194">
        <v>0</v>
      </c>
      <c r="AW3421" s="194">
        <v>0</v>
      </c>
      <c r="AX3421" s="194" t="s">
        <v>639</v>
      </c>
    </row>
    <row r="3422" spans="14:50" ht="16.5" thickBot="1" x14ac:dyDescent="0.3">
      <c r="N3422" s="200" t="s">
        <v>194</v>
      </c>
      <c r="O3422" s="199" t="s">
        <v>339</v>
      </c>
      <c r="P3422" s="197" t="s">
        <v>630</v>
      </c>
      <c r="Q3422" s="199" t="s">
        <v>315</v>
      </c>
      <c r="R3422" s="199" t="s">
        <v>55</v>
      </c>
      <c r="S3422" s="195">
        <v>1.4515224551253003</v>
      </c>
      <c r="T3422" s="195">
        <v>0.59123084110990298</v>
      </c>
      <c r="U3422" s="195">
        <v>2.4550858213018678</v>
      </c>
      <c r="V3422" s="194">
        <v>0</v>
      </c>
      <c r="W3422" s="194">
        <v>0</v>
      </c>
      <c r="X3422" s="194">
        <v>0</v>
      </c>
      <c r="Y3422" s="194" t="s">
        <v>629</v>
      </c>
      <c r="AM3422" s="198" t="s">
        <v>244</v>
      </c>
      <c r="AN3422" s="196" t="s">
        <v>291</v>
      </c>
      <c r="AO3422" s="197" t="s">
        <v>630</v>
      </c>
      <c r="AP3422" s="196" t="s">
        <v>502</v>
      </c>
      <c r="AQ3422" s="196" t="s">
        <v>52</v>
      </c>
      <c r="AR3422" s="195">
        <v>0.37314722498317182</v>
      </c>
      <c r="AS3422" s="195">
        <v>0.81825550193685359</v>
      </c>
      <c r="AT3422" s="195">
        <v>0.45602776162202741</v>
      </c>
      <c r="AU3422" s="194">
        <v>0</v>
      </c>
      <c r="AV3422" s="194">
        <v>0</v>
      </c>
      <c r="AW3422" s="194">
        <v>0</v>
      </c>
      <c r="AX3422" s="194" t="s">
        <v>639</v>
      </c>
    </row>
    <row r="3423" spans="14:50" ht="16.5" thickBot="1" x14ac:dyDescent="0.3">
      <c r="N3423" s="200" t="s">
        <v>194</v>
      </c>
      <c r="O3423" s="199" t="s">
        <v>339</v>
      </c>
      <c r="P3423" s="197" t="s">
        <v>630</v>
      </c>
      <c r="Q3423" s="199" t="s">
        <v>314</v>
      </c>
      <c r="R3423" s="199" t="s">
        <v>55</v>
      </c>
      <c r="S3423" s="195">
        <v>0.66494451951044575</v>
      </c>
      <c r="T3423" s="195">
        <v>0.59858280746893955</v>
      </c>
      <c r="U3423" s="195">
        <v>1.1108647144780377</v>
      </c>
      <c r="V3423" s="194">
        <v>0</v>
      </c>
      <c r="W3423" s="194">
        <v>0</v>
      </c>
      <c r="X3423" s="194">
        <v>0</v>
      </c>
      <c r="Y3423" s="194" t="s">
        <v>629</v>
      </c>
      <c r="AM3423" s="198" t="s">
        <v>244</v>
      </c>
      <c r="AN3423" s="196" t="s">
        <v>290</v>
      </c>
      <c r="AO3423" s="197" t="s">
        <v>630</v>
      </c>
      <c r="AP3423" s="196" t="s">
        <v>502</v>
      </c>
      <c r="AQ3423" s="196" t="s">
        <v>52</v>
      </c>
      <c r="AR3423" s="195">
        <v>0.36611229225014219</v>
      </c>
      <c r="AS3423" s="195">
        <v>0.81825550193685348</v>
      </c>
      <c r="AT3423" s="195">
        <v>0.44743028477478641</v>
      </c>
      <c r="AU3423" s="194">
        <v>0</v>
      </c>
      <c r="AV3423" s="194">
        <v>0</v>
      </c>
      <c r="AW3423" s="194">
        <v>0</v>
      </c>
      <c r="AX3423" s="194" t="s">
        <v>639</v>
      </c>
    </row>
    <row r="3424" spans="14:50" ht="16.5" thickBot="1" x14ac:dyDescent="0.3">
      <c r="N3424" s="200" t="s">
        <v>194</v>
      </c>
      <c r="O3424" s="199" t="s">
        <v>339</v>
      </c>
      <c r="P3424" s="197" t="s">
        <v>630</v>
      </c>
      <c r="Q3424" s="199" t="s">
        <v>313</v>
      </c>
      <c r="R3424" s="199" t="s">
        <v>55</v>
      </c>
      <c r="S3424" s="195">
        <v>2.2128228723558978</v>
      </c>
      <c r="T3424" s="195">
        <v>0.59858280746893955</v>
      </c>
      <c r="U3424" s="195">
        <v>3.696769844948681</v>
      </c>
      <c r="V3424" s="194">
        <v>0</v>
      </c>
      <c r="W3424" s="194">
        <v>0</v>
      </c>
      <c r="X3424" s="194">
        <v>0</v>
      </c>
      <c r="Y3424" s="194" t="s">
        <v>629</v>
      </c>
      <c r="AM3424" s="198" t="s">
        <v>244</v>
      </c>
      <c r="AN3424" s="196" t="s">
        <v>289</v>
      </c>
      <c r="AO3424" s="197" t="s">
        <v>630</v>
      </c>
      <c r="AP3424" s="196" t="s">
        <v>502</v>
      </c>
      <c r="AQ3424" s="196" t="s">
        <v>52</v>
      </c>
      <c r="AR3424" s="195">
        <v>0.48185495627866903</v>
      </c>
      <c r="AS3424" s="195">
        <v>0.67646083244113253</v>
      </c>
      <c r="AT3424" s="195">
        <v>0.71231759943854756</v>
      </c>
      <c r="AU3424" s="194">
        <v>0</v>
      </c>
      <c r="AV3424" s="194">
        <v>0</v>
      </c>
      <c r="AW3424" s="194">
        <v>0</v>
      </c>
      <c r="AX3424" s="194" t="s">
        <v>639</v>
      </c>
    </row>
    <row r="3425" spans="14:50" ht="16.5" thickBot="1" x14ac:dyDescent="0.3">
      <c r="N3425" s="200" t="s">
        <v>194</v>
      </c>
      <c r="O3425" s="199" t="s">
        <v>339</v>
      </c>
      <c r="P3425" s="197" t="s">
        <v>630</v>
      </c>
      <c r="Q3425" s="199" t="s">
        <v>312</v>
      </c>
      <c r="R3425" s="199" t="s">
        <v>55</v>
      </c>
      <c r="S3425" s="195">
        <v>0.17851465430279917</v>
      </c>
      <c r="T3425" s="195">
        <v>0.59123084110990309</v>
      </c>
      <c r="U3425" s="195">
        <v>0.30193731769418186</v>
      </c>
      <c r="V3425" s="194">
        <v>0</v>
      </c>
      <c r="W3425" s="194">
        <v>0</v>
      </c>
      <c r="X3425" s="194">
        <v>0</v>
      </c>
      <c r="Y3425" s="194" t="s">
        <v>629</v>
      </c>
      <c r="AM3425" s="198" t="s">
        <v>244</v>
      </c>
      <c r="AN3425" s="196" t="s">
        <v>288</v>
      </c>
      <c r="AO3425" s="197" t="s">
        <v>630</v>
      </c>
      <c r="AP3425" s="196" t="s">
        <v>502</v>
      </c>
      <c r="AQ3425" s="196" t="s">
        <v>52</v>
      </c>
      <c r="AR3425" s="195">
        <v>0.55370174814035533</v>
      </c>
      <c r="AS3425" s="195">
        <v>0.86293859623825442</v>
      </c>
      <c r="AT3425" s="195">
        <v>0.64164675279801731</v>
      </c>
      <c r="AU3425" s="194">
        <v>0</v>
      </c>
      <c r="AV3425" s="194">
        <v>0</v>
      </c>
      <c r="AW3425" s="194">
        <v>0</v>
      </c>
      <c r="AX3425" s="194" t="s">
        <v>639</v>
      </c>
    </row>
    <row r="3426" spans="14:50" ht="16.5" thickBot="1" x14ac:dyDescent="0.3">
      <c r="N3426" s="200" t="s">
        <v>194</v>
      </c>
      <c r="O3426" s="199" t="s">
        <v>339</v>
      </c>
      <c r="P3426" s="197" t="s">
        <v>630</v>
      </c>
      <c r="Q3426" s="199" t="s">
        <v>323</v>
      </c>
      <c r="R3426" s="199" t="s">
        <v>52</v>
      </c>
      <c r="S3426" s="195">
        <v>1.2131730265308971</v>
      </c>
      <c r="T3426" s="195">
        <v>0.59123084110990298</v>
      </c>
      <c r="U3426" s="195">
        <v>2.0519447602791447</v>
      </c>
      <c r="V3426" s="194">
        <v>0</v>
      </c>
      <c r="W3426" s="194">
        <v>0</v>
      </c>
      <c r="X3426" s="194">
        <v>0</v>
      </c>
      <c r="Y3426" s="194" t="s">
        <v>629</v>
      </c>
      <c r="AM3426" s="198" t="s">
        <v>244</v>
      </c>
      <c r="AN3426" s="196" t="s">
        <v>287</v>
      </c>
      <c r="AO3426" s="197" t="s">
        <v>630</v>
      </c>
      <c r="AP3426" s="196" t="s">
        <v>502</v>
      </c>
      <c r="AQ3426" s="196" t="s">
        <v>52</v>
      </c>
      <c r="AR3426" s="195">
        <v>0.47797021717107274</v>
      </c>
      <c r="AS3426" s="195">
        <v>0.67646083244113242</v>
      </c>
      <c r="AT3426" s="195">
        <v>0.70657485880775972</v>
      </c>
      <c r="AU3426" s="194">
        <v>0</v>
      </c>
      <c r="AV3426" s="194">
        <v>0</v>
      </c>
      <c r="AW3426" s="194">
        <v>0</v>
      </c>
      <c r="AX3426" s="194" t="s">
        <v>639</v>
      </c>
    </row>
    <row r="3427" spans="14:50" ht="16.5" thickBot="1" x14ac:dyDescent="0.3">
      <c r="N3427" s="200" t="s">
        <v>194</v>
      </c>
      <c r="O3427" s="199" t="s">
        <v>339</v>
      </c>
      <c r="P3427" s="197" t="s">
        <v>630</v>
      </c>
      <c r="Q3427" s="199" t="s">
        <v>322</v>
      </c>
      <c r="R3427" s="199" t="s">
        <v>52</v>
      </c>
      <c r="S3427" s="195">
        <v>1.6137418475868077</v>
      </c>
      <c r="T3427" s="195">
        <v>0.59858280746893955</v>
      </c>
      <c r="U3427" s="195">
        <v>2.6959375168331152</v>
      </c>
      <c r="V3427" s="194">
        <v>0</v>
      </c>
      <c r="W3427" s="194">
        <v>0</v>
      </c>
      <c r="X3427" s="194">
        <v>0</v>
      </c>
      <c r="Y3427" s="194" t="s">
        <v>629</v>
      </c>
      <c r="AM3427" s="198" t="s">
        <v>244</v>
      </c>
      <c r="AN3427" s="196" t="s">
        <v>286</v>
      </c>
      <c r="AO3427" s="197" t="s">
        <v>630</v>
      </c>
      <c r="AP3427" s="196" t="s">
        <v>502</v>
      </c>
      <c r="AQ3427" s="196" t="s">
        <v>52</v>
      </c>
      <c r="AR3427" s="195">
        <v>0.40047549290109963</v>
      </c>
      <c r="AS3427" s="195">
        <v>0.7232806780735368</v>
      </c>
      <c r="AT3427" s="195">
        <v>0.55369306140980967</v>
      </c>
      <c r="AU3427" s="194">
        <v>0</v>
      </c>
      <c r="AV3427" s="194">
        <v>0</v>
      </c>
      <c r="AW3427" s="194">
        <v>0</v>
      </c>
      <c r="AX3427" s="194" t="s">
        <v>639</v>
      </c>
    </row>
    <row r="3428" spans="14:50" ht="16.5" thickBot="1" x14ac:dyDescent="0.3">
      <c r="N3428" s="200" t="s">
        <v>194</v>
      </c>
      <c r="O3428" s="199" t="s">
        <v>339</v>
      </c>
      <c r="P3428" s="197" t="s">
        <v>630</v>
      </c>
      <c r="Q3428" s="199" t="s">
        <v>321</v>
      </c>
      <c r="R3428" s="199" t="s">
        <v>52</v>
      </c>
      <c r="S3428" s="195">
        <v>1.5629980025762138</v>
      </c>
      <c r="T3428" s="195">
        <v>0.59858280746893966</v>
      </c>
      <c r="U3428" s="195">
        <v>2.6111642083160191</v>
      </c>
      <c r="V3428" s="194">
        <v>0</v>
      </c>
      <c r="W3428" s="194">
        <v>0</v>
      </c>
      <c r="X3428" s="194">
        <v>0</v>
      </c>
      <c r="Y3428" s="194" t="s">
        <v>629</v>
      </c>
      <c r="AM3428" s="198" t="s">
        <v>244</v>
      </c>
      <c r="AN3428" s="196" t="s">
        <v>285</v>
      </c>
      <c r="AO3428" s="197" t="s">
        <v>630</v>
      </c>
      <c r="AP3428" s="196" t="s">
        <v>502</v>
      </c>
      <c r="AQ3428" s="196" t="s">
        <v>52</v>
      </c>
      <c r="AR3428" s="195">
        <v>0.35756179915540903</v>
      </c>
      <c r="AS3428" s="195">
        <v>0.72328067807353691</v>
      </c>
      <c r="AT3428" s="195">
        <v>0.49436105511317874</v>
      </c>
      <c r="AU3428" s="194">
        <v>0</v>
      </c>
      <c r="AV3428" s="194">
        <v>0</v>
      </c>
      <c r="AW3428" s="194">
        <v>0</v>
      </c>
      <c r="AX3428" s="194" t="s">
        <v>639</v>
      </c>
    </row>
    <row r="3429" spans="14:50" ht="16.5" thickBot="1" x14ac:dyDescent="0.3">
      <c r="N3429" s="200" t="s">
        <v>194</v>
      </c>
      <c r="O3429" s="199" t="s">
        <v>339</v>
      </c>
      <c r="P3429" s="197" t="s">
        <v>630</v>
      </c>
      <c r="Q3429" s="199" t="s">
        <v>320</v>
      </c>
      <c r="R3429" s="199" t="s">
        <v>52</v>
      </c>
      <c r="S3429" s="195">
        <v>2.1966181835239413</v>
      </c>
      <c r="T3429" s="195">
        <v>0.59858280746893966</v>
      </c>
      <c r="U3429" s="195">
        <v>3.6696980870736473</v>
      </c>
      <c r="V3429" s="194">
        <v>0</v>
      </c>
      <c r="W3429" s="194">
        <v>0</v>
      </c>
      <c r="X3429" s="194">
        <v>0</v>
      </c>
      <c r="Y3429" s="194" t="s">
        <v>629</v>
      </c>
      <c r="AM3429" s="198" t="s">
        <v>244</v>
      </c>
      <c r="AN3429" s="196" t="s">
        <v>284</v>
      </c>
      <c r="AO3429" s="197" t="s">
        <v>630</v>
      </c>
      <c r="AP3429" s="196" t="s">
        <v>502</v>
      </c>
      <c r="AQ3429" s="196" t="s">
        <v>52</v>
      </c>
      <c r="AR3429" s="195">
        <v>0.42348885486865695</v>
      </c>
      <c r="AS3429" s="195">
        <v>0.67646083244113242</v>
      </c>
      <c r="AT3429" s="195">
        <v>0.62603603129603258</v>
      </c>
      <c r="AU3429" s="194">
        <v>0</v>
      </c>
      <c r="AV3429" s="194">
        <v>0</v>
      </c>
      <c r="AW3429" s="194">
        <v>0</v>
      </c>
      <c r="AX3429" s="194" t="s">
        <v>639</v>
      </c>
    </row>
    <row r="3430" spans="14:50" ht="16.5" thickBot="1" x14ac:dyDescent="0.3">
      <c r="N3430" s="200" t="s">
        <v>194</v>
      </c>
      <c r="O3430" s="199" t="s">
        <v>339</v>
      </c>
      <c r="P3430" s="197" t="s">
        <v>630</v>
      </c>
      <c r="Q3430" s="199" t="s">
        <v>319</v>
      </c>
      <c r="R3430" s="199" t="s">
        <v>52</v>
      </c>
      <c r="S3430" s="195">
        <v>2.4084353980360964</v>
      </c>
      <c r="T3430" s="195">
        <v>0.59858280746893955</v>
      </c>
      <c r="U3430" s="195">
        <v>4.0235626015053398</v>
      </c>
      <c r="V3430" s="194">
        <v>0</v>
      </c>
      <c r="W3430" s="194">
        <v>0</v>
      </c>
      <c r="X3430" s="194">
        <v>0</v>
      </c>
      <c r="Y3430" s="194" t="s">
        <v>629</v>
      </c>
      <c r="AM3430" s="198" t="s">
        <v>244</v>
      </c>
      <c r="AN3430" s="196" t="s">
        <v>283</v>
      </c>
      <c r="AO3430" s="197" t="s">
        <v>630</v>
      </c>
      <c r="AP3430" s="196" t="s">
        <v>502</v>
      </c>
      <c r="AQ3430" s="196" t="s">
        <v>52</v>
      </c>
      <c r="AR3430" s="195">
        <v>0.41192019796741114</v>
      </c>
      <c r="AS3430" s="195">
        <v>0.67646083244113242</v>
      </c>
      <c r="AT3430" s="195">
        <v>0.60893429185089976</v>
      </c>
      <c r="AU3430" s="194">
        <v>0</v>
      </c>
      <c r="AV3430" s="194">
        <v>0</v>
      </c>
      <c r="AW3430" s="194">
        <v>0</v>
      </c>
      <c r="AX3430" s="194" t="s">
        <v>639</v>
      </c>
    </row>
    <row r="3431" spans="14:50" ht="16.5" thickBot="1" x14ac:dyDescent="0.3">
      <c r="N3431" s="200" t="s">
        <v>194</v>
      </c>
      <c r="O3431" s="199" t="s">
        <v>339</v>
      </c>
      <c r="P3431" s="197" t="s">
        <v>630</v>
      </c>
      <c r="Q3431" s="199" t="s">
        <v>318</v>
      </c>
      <c r="R3431" s="199" t="s">
        <v>52</v>
      </c>
      <c r="S3431" s="195">
        <v>1.9806100137251981</v>
      </c>
      <c r="T3431" s="195">
        <v>0.59123084110990298</v>
      </c>
      <c r="U3431" s="195">
        <v>3.3499774978028007</v>
      </c>
      <c r="V3431" s="194">
        <v>0</v>
      </c>
      <c r="W3431" s="194">
        <v>0</v>
      </c>
      <c r="X3431" s="194">
        <v>0</v>
      </c>
      <c r="Y3431" s="194" t="s">
        <v>629</v>
      </c>
      <c r="AM3431" s="198" t="s">
        <v>244</v>
      </c>
      <c r="AN3431" s="196" t="s">
        <v>282</v>
      </c>
      <c r="AO3431" s="197" t="s">
        <v>630</v>
      </c>
      <c r="AP3431" s="196" t="s">
        <v>502</v>
      </c>
      <c r="AQ3431" s="196" t="s">
        <v>52</v>
      </c>
      <c r="AR3431" s="195">
        <v>0.31007739186655414</v>
      </c>
      <c r="AS3431" s="195">
        <v>0.72328067807353669</v>
      </c>
      <c r="AT3431" s="195">
        <v>0.42870962997718609</v>
      </c>
      <c r="AU3431" s="194">
        <v>0</v>
      </c>
      <c r="AV3431" s="194">
        <v>0</v>
      </c>
      <c r="AW3431" s="194">
        <v>0</v>
      </c>
      <c r="AX3431" s="194" t="s">
        <v>639</v>
      </c>
    </row>
    <row r="3432" spans="14:50" ht="16.5" thickBot="1" x14ac:dyDescent="0.3">
      <c r="N3432" s="200" t="s">
        <v>194</v>
      </c>
      <c r="O3432" s="199" t="s">
        <v>339</v>
      </c>
      <c r="P3432" s="197" t="s">
        <v>630</v>
      </c>
      <c r="Q3432" s="199" t="s">
        <v>317</v>
      </c>
      <c r="R3432" s="199" t="s">
        <v>52</v>
      </c>
      <c r="S3432" s="195">
        <v>1.8036292634474833</v>
      </c>
      <c r="T3432" s="195">
        <v>0.59858280746893944</v>
      </c>
      <c r="U3432" s="195">
        <v>3.0131658326004862</v>
      </c>
      <c r="V3432" s="194">
        <v>0</v>
      </c>
      <c r="W3432" s="194">
        <v>0</v>
      </c>
      <c r="X3432" s="194">
        <v>0</v>
      </c>
      <c r="Y3432" s="194" t="s">
        <v>629</v>
      </c>
      <c r="AM3432" s="198" t="s">
        <v>244</v>
      </c>
      <c r="AN3432" s="196" t="s">
        <v>281</v>
      </c>
      <c r="AO3432" s="197" t="s">
        <v>630</v>
      </c>
      <c r="AP3432" s="196" t="s">
        <v>502</v>
      </c>
      <c r="AQ3432" s="196" t="s">
        <v>52</v>
      </c>
      <c r="AR3432" s="195">
        <v>0.3679230252558755</v>
      </c>
      <c r="AS3432" s="195">
        <v>0.67646083244113242</v>
      </c>
      <c r="AT3432" s="195">
        <v>0.54389405507508559</v>
      </c>
      <c r="AU3432" s="194">
        <v>0</v>
      </c>
      <c r="AV3432" s="194">
        <v>0</v>
      </c>
      <c r="AW3432" s="194">
        <v>0</v>
      </c>
      <c r="AX3432" s="194" t="s">
        <v>639</v>
      </c>
    </row>
    <row r="3433" spans="14:50" ht="16.5" thickBot="1" x14ac:dyDescent="0.3">
      <c r="N3433" s="200" t="s">
        <v>194</v>
      </c>
      <c r="O3433" s="199" t="s">
        <v>339</v>
      </c>
      <c r="P3433" s="197" t="s">
        <v>630</v>
      </c>
      <c r="Q3433" s="199" t="s">
        <v>74</v>
      </c>
      <c r="R3433" s="199" t="s">
        <v>52</v>
      </c>
      <c r="S3433" s="195">
        <v>2.417578047440363</v>
      </c>
      <c r="T3433" s="195">
        <v>0.59123084110990298</v>
      </c>
      <c r="U3433" s="195">
        <v>4.0890594321871028</v>
      </c>
      <c r="V3433" s="194">
        <v>0</v>
      </c>
      <c r="W3433" s="194">
        <v>0</v>
      </c>
      <c r="X3433" s="194">
        <v>0</v>
      </c>
      <c r="Y3433" s="194" t="s">
        <v>629</v>
      </c>
      <c r="AM3433" s="198" t="s">
        <v>244</v>
      </c>
      <c r="AN3433" s="196" t="s">
        <v>280</v>
      </c>
      <c r="AO3433" s="197" t="s">
        <v>630</v>
      </c>
      <c r="AP3433" s="196" t="s">
        <v>502</v>
      </c>
      <c r="AQ3433" s="196" t="s">
        <v>52</v>
      </c>
      <c r="AR3433" s="195">
        <v>0.17672528685779354</v>
      </c>
      <c r="AS3433" s="195">
        <v>0.7232806780735368</v>
      </c>
      <c r="AT3433" s="195">
        <v>0.24433845976433743</v>
      </c>
      <c r="AU3433" s="194">
        <v>0</v>
      </c>
      <c r="AV3433" s="194">
        <v>0</v>
      </c>
      <c r="AW3433" s="194">
        <v>0</v>
      </c>
      <c r="AX3433" s="194" t="s">
        <v>639</v>
      </c>
    </row>
    <row r="3434" spans="14:50" ht="16.5" thickBot="1" x14ac:dyDescent="0.3">
      <c r="N3434" s="200" t="s">
        <v>194</v>
      </c>
      <c r="O3434" s="199" t="s">
        <v>339</v>
      </c>
      <c r="P3434" s="197" t="s">
        <v>630</v>
      </c>
      <c r="Q3434" s="199" t="s">
        <v>316</v>
      </c>
      <c r="R3434" s="199" t="s">
        <v>52</v>
      </c>
      <c r="S3434" s="195">
        <v>1.5243805642676516</v>
      </c>
      <c r="T3434" s="195">
        <v>0.59858280746893955</v>
      </c>
      <c r="U3434" s="195">
        <v>2.546649428027135</v>
      </c>
      <c r="V3434" s="194">
        <v>0</v>
      </c>
      <c r="W3434" s="194">
        <v>0</v>
      </c>
      <c r="X3434" s="194">
        <v>0</v>
      </c>
      <c r="Y3434" s="194" t="s">
        <v>629</v>
      </c>
      <c r="AM3434" s="198" t="s">
        <v>244</v>
      </c>
      <c r="AN3434" s="196" t="s">
        <v>279</v>
      </c>
      <c r="AO3434" s="197" t="s">
        <v>630</v>
      </c>
      <c r="AP3434" s="196" t="s">
        <v>502</v>
      </c>
      <c r="AQ3434" s="196" t="s">
        <v>52</v>
      </c>
      <c r="AR3434" s="195">
        <v>0.19887859554708948</v>
      </c>
      <c r="AS3434" s="195">
        <v>0.64550841427503924</v>
      </c>
      <c r="AT3434" s="195">
        <v>0.30809605444174892</v>
      </c>
      <c r="AU3434" s="194">
        <v>0</v>
      </c>
      <c r="AV3434" s="194">
        <v>0</v>
      </c>
      <c r="AW3434" s="194">
        <v>0</v>
      </c>
      <c r="AX3434" s="194" t="s">
        <v>639</v>
      </c>
    </row>
    <row r="3435" spans="14:50" ht="16.5" thickBot="1" x14ac:dyDescent="0.3">
      <c r="N3435" s="200" t="s">
        <v>194</v>
      </c>
      <c r="O3435" s="199" t="s">
        <v>339</v>
      </c>
      <c r="P3435" s="197" t="s">
        <v>630</v>
      </c>
      <c r="Q3435" s="199" t="s">
        <v>315</v>
      </c>
      <c r="R3435" s="199" t="s">
        <v>52</v>
      </c>
      <c r="S3435" s="195">
        <v>1.4515224551253003</v>
      </c>
      <c r="T3435" s="195">
        <v>0.59123084110990298</v>
      </c>
      <c r="U3435" s="195">
        <v>2.4550858213018678</v>
      </c>
      <c r="V3435" s="194">
        <v>0</v>
      </c>
      <c r="W3435" s="194">
        <v>0</v>
      </c>
      <c r="X3435" s="194">
        <v>0</v>
      </c>
      <c r="Y3435" s="194" t="s">
        <v>629</v>
      </c>
      <c r="AM3435" s="198" t="s">
        <v>244</v>
      </c>
      <c r="AN3435" s="196" t="s">
        <v>278</v>
      </c>
      <c r="AO3435" s="197" t="s">
        <v>630</v>
      </c>
      <c r="AP3435" s="196" t="s">
        <v>502</v>
      </c>
      <c r="AQ3435" s="196" t="s">
        <v>52</v>
      </c>
      <c r="AR3435" s="195">
        <v>0.3509238548447754</v>
      </c>
      <c r="AS3435" s="195">
        <v>0.67646083244113231</v>
      </c>
      <c r="AT3435" s="195">
        <v>0.51876448423244648</v>
      </c>
      <c r="AU3435" s="194">
        <v>0</v>
      </c>
      <c r="AV3435" s="194">
        <v>0</v>
      </c>
      <c r="AW3435" s="194">
        <v>0</v>
      </c>
      <c r="AX3435" s="194" t="s">
        <v>639</v>
      </c>
    </row>
    <row r="3436" spans="14:50" ht="16.5" thickBot="1" x14ac:dyDescent="0.3">
      <c r="N3436" s="200" t="s">
        <v>194</v>
      </c>
      <c r="O3436" s="199" t="s">
        <v>339</v>
      </c>
      <c r="P3436" s="197" t="s">
        <v>630</v>
      </c>
      <c r="Q3436" s="199" t="s">
        <v>314</v>
      </c>
      <c r="R3436" s="199" t="s">
        <v>52</v>
      </c>
      <c r="S3436" s="195">
        <v>0.66494451951044575</v>
      </c>
      <c r="T3436" s="195">
        <v>0.59858280746893955</v>
      </c>
      <c r="U3436" s="195">
        <v>1.1108647144780377</v>
      </c>
      <c r="V3436" s="194">
        <v>0</v>
      </c>
      <c r="W3436" s="194">
        <v>0</v>
      </c>
      <c r="X3436" s="194">
        <v>0</v>
      </c>
      <c r="Y3436" s="194" t="s">
        <v>629</v>
      </c>
      <c r="AM3436" s="198" t="s">
        <v>244</v>
      </c>
      <c r="AN3436" s="196" t="s">
        <v>277</v>
      </c>
      <c r="AO3436" s="197" t="s">
        <v>630</v>
      </c>
      <c r="AP3436" s="196" t="s">
        <v>502</v>
      </c>
      <c r="AQ3436" s="196" t="s">
        <v>52</v>
      </c>
      <c r="AR3436" s="195">
        <v>0.19412476678911025</v>
      </c>
      <c r="AS3436" s="195">
        <v>0.64550841427503913</v>
      </c>
      <c r="AT3436" s="195">
        <v>0.30073158226315128</v>
      </c>
      <c r="AU3436" s="194">
        <v>0</v>
      </c>
      <c r="AV3436" s="194">
        <v>0</v>
      </c>
      <c r="AW3436" s="194">
        <v>0</v>
      </c>
      <c r="AX3436" s="194" t="s">
        <v>639</v>
      </c>
    </row>
    <row r="3437" spans="14:50" ht="16.5" thickBot="1" x14ac:dyDescent="0.3">
      <c r="N3437" s="200" t="s">
        <v>194</v>
      </c>
      <c r="O3437" s="199" t="s">
        <v>339</v>
      </c>
      <c r="P3437" s="197" t="s">
        <v>630</v>
      </c>
      <c r="Q3437" s="199" t="s">
        <v>313</v>
      </c>
      <c r="R3437" s="199" t="s">
        <v>52</v>
      </c>
      <c r="S3437" s="195">
        <v>2.2128228723558978</v>
      </c>
      <c r="T3437" s="195">
        <v>0.59858280746893955</v>
      </c>
      <c r="U3437" s="195">
        <v>3.696769844948681</v>
      </c>
      <c r="V3437" s="194">
        <v>0</v>
      </c>
      <c r="W3437" s="194">
        <v>0</v>
      </c>
      <c r="X3437" s="194">
        <v>0</v>
      </c>
      <c r="Y3437" s="194" t="s">
        <v>629</v>
      </c>
      <c r="AM3437" s="198" t="s">
        <v>244</v>
      </c>
      <c r="AN3437" s="196" t="s">
        <v>276</v>
      </c>
      <c r="AO3437" s="197" t="s">
        <v>630</v>
      </c>
      <c r="AP3437" s="196" t="s">
        <v>502</v>
      </c>
      <c r="AQ3437" s="196" t="s">
        <v>52</v>
      </c>
      <c r="AR3437" s="195">
        <v>0.18850822131681361</v>
      </c>
      <c r="AS3437" s="195">
        <v>0.64550841427503924</v>
      </c>
      <c r="AT3437" s="195">
        <v>0.29203061826626125</v>
      </c>
      <c r="AU3437" s="194">
        <v>0</v>
      </c>
      <c r="AV3437" s="194">
        <v>0</v>
      </c>
      <c r="AW3437" s="194">
        <v>0</v>
      </c>
      <c r="AX3437" s="194" t="s">
        <v>639</v>
      </c>
    </row>
    <row r="3438" spans="14:50" ht="16.5" thickBot="1" x14ac:dyDescent="0.3">
      <c r="N3438" s="200" t="s">
        <v>194</v>
      </c>
      <c r="O3438" s="199" t="s">
        <v>339</v>
      </c>
      <c r="P3438" s="197" t="s">
        <v>630</v>
      </c>
      <c r="Q3438" s="199" t="s">
        <v>312</v>
      </c>
      <c r="R3438" s="199" t="s">
        <v>52</v>
      </c>
      <c r="S3438" s="195">
        <v>0.17851465430279917</v>
      </c>
      <c r="T3438" s="195">
        <v>0.59123084110990309</v>
      </c>
      <c r="U3438" s="195">
        <v>0.30193731769418186</v>
      </c>
      <c r="V3438" s="194">
        <v>0</v>
      </c>
      <c r="W3438" s="194">
        <v>0</v>
      </c>
      <c r="X3438" s="194">
        <v>0</v>
      </c>
      <c r="Y3438" s="194" t="s">
        <v>629</v>
      </c>
      <c r="AM3438" s="198" t="s">
        <v>244</v>
      </c>
      <c r="AN3438" s="196" t="s">
        <v>274</v>
      </c>
      <c r="AO3438" s="197" t="s">
        <v>630</v>
      </c>
      <c r="AP3438" s="196" t="s">
        <v>502</v>
      </c>
      <c r="AQ3438" s="196" t="s">
        <v>52</v>
      </c>
      <c r="AR3438" s="195">
        <v>0.18784442641262933</v>
      </c>
      <c r="AS3438" s="195">
        <v>0.64550841427503913</v>
      </c>
      <c r="AT3438" s="195">
        <v>0.29100228944899909</v>
      </c>
      <c r="AU3438" s="194">
        <v>0</v>
      </c>
      <c r="AV3438" s="194">
        <v>0</v>
      </c>
      <c r="AW3438" s="194">
        <v>0</v>
      </c>
      <c r="AX3438" s="194" t="s">
        <v>639</v>
      </c>
    </row>
    <row r="3439" spans="14:50" ht="16.5" thickBot="1" x14ac:dyDescent="0.3">
      <c r="N3439" s="200" t="s">
        <v>194</v>
      </c>
      <c r="O3439" s="199" t="s">
        <v>390</v>
      </c>
      <c r="P3439" s="197" t="s">
        <v>630</v>
      </c>
      <c r="Q3439" s="199" t="s">
        <v>323</v>
      </c>
      <c r="R3439" s="199" t="s">
        <v>55</v>
      </c>
      <c r="S3439" s="195">
        <v>2.4524407416785059</v>
      </c>
      <c r="T3439" s="195">
        <v>0.60048642493316162</v>
      </c>
      <c r="U3439" s="195">
        <v>4.0840902306017659</v>
      </c>
      <c r="V3439" s="194">
        <v>0</v>
      </c>
      <c r="W3439" s="194">
        <v>0</v>
      </c>
      <c r="X3439" s="194">
        <v>0</v>
      </c>
      <c r="Y3439" s="194" t="s">
        <v>629</v>
      </c>
      <c r="AM3439" s="193"/>
      <c r="AN3439" s="193"/>
      <c r="AO3439" s="193"/>
      <c r="AP3439" s="193"/>
      <c r="AQ3439" s="193"/>
      <c r="AR3439" s="193"/>
      <c r="AS3439" s="193"/>
      <c r="AT3439" s="193"/>
      <c r="AU3439" s="193"/>
      <c r="AV3439" s="193"/>
      <c r="AW3439" s="193"/>
      <c r="AX3439" s="193"/>
    </row>
    <row r="3440" spans="14:50" ht="16.5" thickBot="1" x14ac:dyDescent="0.3">
      <c r="N3440" s="200" t="s">
        <v>194</v>
      </c>
      <c r="O3440" s="199" t="s">
        <v>390</v>
      </c>
      <c r="P3440" s="197" t="s">
        <v>630</v>
      </c>
      <c r="Q3440" s="199" t="s">
        <v>322</v>
      </c>
      <c r="R3440" s="199" t="s">
        <v>55</v>
      </c>
      <c r="S3440" s="195">
        <v>2.4826318349195877</v>
      </c>
      <c r="T3440" s="195">
        <v>0.6042437527222797</v>
      </c>
      <c r="U3440" s="195">
        <v>4.1086594999694537</v>
      </c>
      <c r="V3440" s="194">
        <v>0</v>
      </c>
      <c r="W3440" s="194">
        <v>0</v>
      </c>
      <c r="X3440" s="194">
        <v>0</v>
      </c>
      <c r="Y3440" s="194" t="s">
        <v>629</v>
      </c>
      <c r="AM3440" s="193"/>
      <c r="AN3440" s="193"/>
      <c r="AO3440" s="193"/>
      <c r="AP3440" s="193"/>
      <c r="AQ3440" s="193"/>
      <c r="AR3440" s="193"/>
      <c r="AS3440" s="193"/>
      <c r="AT3440" s="193"/>
      <c r="AU3440" s="193"/>
      <c r="AV3440" s="193"/>
      <c r="AW3440" s="193"/>
      <c r="AX3440" s="193"/>
    </row>
    <row r="3441" spans="14:50" ht="16.5" thickBot="1" x14ac:dyDescent="0.3">
      <c r="N3441" s="200" t="s">
        <v>194</v>
      </c>
      <c r="O3441" s="199" t="s">
        <v>390</v>
      </c>
      <c r="P3441" s="197" t="s">
        <v>630</v>
      </c>
      <c r="Q3441" s="199" t="s">
        <v>321</v>
      </c>
      <c r="R3441" s="199" t="s">
        <v>55</v>
      </c>
      <c r="S3441" s="195">
        <v>2.4524407416785059</v>
      </c>
      <c r="T3441" s="195">
        <v>0.60048642493316162</v>
      </c>
      <c r="U3441" s="195">
        <v>4.0840902306017659</v>
      </c>
      <c r="V3441" s="194">
        <v>0</v>
      </c>
      <c r="W3441" s="194">
        <v>0</v>
      </c>
      <c r="X3441" s="194">
        <v>0</v>
      </c>
      <c r="Y3441" s="194" t="s">
        <v>629</v>
      </c>
      <c r="AM3441" s="193"/>
      <c r="AN3441" s="193"/>
      <c r="AO3441" s="193"/>
      <c r="AP3441" s="193"/>
      <c r="AQ3441" s="193"/>
      <c r="AR3441" s="193"/>
      <c r="AS3441" s="193"/>
      <c r="AT3441" s="193"/>
      <c r="AU3441" s="193"/>
      <c r="AV3441" s="193"/>
      <c r="AW3441" s="193"/>
      <c r="AX3441" s="193"/>
    </row>
    <row r="3442" spans="14:50" ht="16.5" thickBot="1" x14ac:dyDescent="0.3">
      <c r="N3442" s="200" t="s">
        <v>194</v>
      </c>
      <c r="O3442" s="199" t="s">
        <v>390</v>
      </c>
      <c r="P3442" s="197" t="s">
        <v>630</v>
      </c>
      <c r="Q3442" s="199" t="s">
        <v>320</v>
      </c>
      <c r="R3442" s="199" t="s">
        <v>55</v>
      </c>
      <c r="S3442" s="195">
        <v>2.4826318349195877</v>
      </c>
      <c r="T3442" s="195">
        <v>0.6042437527222797</v>
      </c>
      <c r="U3442" s="195">
        <v>4.1086594999694537</v>
      </c>
      <c r="V3442" s="194">
        <v>0</v>
      </c>
      <c r="W3442" s="194">
        <v>0</v>
      </c>
      <c r="X3442" s="194">
        <v>0</v>
      </c>
      <c r="Y3442" s="194" t="s">
        <v>629</v>
      </c>
      <c r="AM3442" s="193"/>
      <c r="AN3442" s="193"/>
      <c r="AO3442" s="193"/>
      <c r="AP3442" s="193"/>
      <c r="AQ3442" s="193"/>
      <c r="AR3442" s="193"/>
      <c r="AS3442" s="193"/>
      <c r="AT3442" s="193"/>
      <c r="AU3442" s="193"/>
      <c r="AV3442" s="193"/>
      <c r="AW3442" s="193"/>
      <c r="AX3442" s="193"/>
    </row>
    <row r="3443" spans="14:50" ht="16.5" thickBot="1" x14ac:dyDescent="0.3">
      <c r="N3443" s="200" t="s">
        <v>194</v>
      </c>
      <c r="O3443" s="199" t="s">
        <v>390</v>
      </c>
      <c r="P3443" s="197" t="s">
        <v>630</v>
      </c>
      <c r="Q3443" s="199" t="s">
        <v>319</v>
      </c>
      <c r="R3443" s="199" t="s">
        <v>55</v>
      </c>
      <c r="S3443" s="195">
        <v>2.4826318349195877</v>
      </c>
      <c r="T3443" s="195">
        <v>0.6042437527222797</v>
      </c>
      <c r="U3443" s="195">
        <v>4.1086594999694537</v>
      </c>
      <c r="V3443" s="194">
        <v>0</v>
      </c>
      <c r="W3443" s="194">
        <v>0</v>
      </c>
      <c r="X3443" s="194">
        <v>0</v>
      </c>
      <c r="Y3443" s="194" t="s">
        <v>629</v>
      </c>
      <c r="AM3443" s="193"/>
      <c r="AN3443" s="193"/>
      <c r="AO3443" s="193"/>
      <c r="AP3443" s="193"/>
      <c r="AQ3443" s="193"/>
      <c r="AR3443" s="193"/>
      <c r="AS3443" s="193"/>
      <c r="AT3443" s="193"/>
      <c r="AU3443" s="193"/>
      <c r="AV3443" s="193"/>
      <c r="AW3443" s="193"/>
      <c r="AX3443" s="193"/>
    </row>
    <row r="3444" spans="14:50" ht="16.5" thickBot="1" x14ac:dyDescent="0.3">
      <c r="N3444" s="200" t="s">
        <v>194</v>
      </c>
      <c r="O3444" s="199" t="s">
        <v>390</v>
      </c>
      <c r="P3444" s="197" t="s">
        <v>630</v>
      </c>
      <c r="Q3444" s="199" t="s">
        <v>318</v>
      </c>
      <c r="R3444" s="199" t="s">
        <v>55</v>
      </c>
      <c r="S3444" s="195">
        <v>2.4524407416785059</v>
      </c>
      <c r="T3444" s="195">
        <v>0.60048642493316162</v>
      </c>
      <c r="U3444" s="195">
        <v>4.0840902306017659</v>
      </c>
      <c r="V3444" s="194">
        <v>0</v>
      </c>
      <c r="W3444" s="194">
        <v>0</v>
      </c>
      <c r="X3444" s="194">
        <v>0</v>
      </c>
      <c r="Y3444" s="194" t="s">
        <v>629</v>
      </c>
      <c r="AM3444" s="193"/>
      <c r="AN3444" s="193"/>
      <c r="AO3444" s="193"/>
      <c r="AP3444" s="193"/>
      <c r="AQ3444" s="193"/>
      <c r="AR3444" s="193"/>
      <c r="AS3444" s="193"/>
      <c r="AT3444" s="193"/>
      <c r="AU3444" s="193"/>
      <c r="AV3444" s="193"/>
      <c r="AW3444" s="193"/>
      <c r="AX3444" s="193"/>
    </row>
    <row r="3445" spans="14:50" ht="16.5" thickBot="1" x14ac:dyDescent="0.3">
      <c r="N3445" s="200" t="s">
        <v>194</v>
      </c>
      <c r="O3445" s="199" t="s">
        <v>390</v>
      </c>
      <c r="P3445" s="197" t="s">
        <v>630</v>
      </c>
      <c r="Q3445" s="199" t="s">
        <v>317</v>
      </c>
      <c r="R3445" s="199" t="s">
        <v>55</v>
      </c>
      <c r="S3445" s="195">
        <v>2.4826318349195877</v>
      </c>
      <c r="T3445" s="195">
        <v>0.6042437527222797</v>
      </c>
      <c r="U3445" s="195">
        <v>4.1086594999694537</v>
      </c>
      <c r="V3445" s="194">
        <v>0</v>
      </c>
      <c r="W3445" s="194">
        <v>0</v>
      </c>
      <c r="X3445" s="194">
        <v>0</v>
      </c>
      <c r="Y3445" s="194" t="s">
        <v>629</v>
      </c>
      <c r="AM3445" s="193"/>
      <c r="AN3445" s="193"/>
      <c r="AO3445" s="193"/>
      <c r="AP3445" s="193"/>
      <c r="AQ3445" s="193"/>
      <c r="AR3445" s="193"/>
      <c r="AS3445" s="193"/>
      <c r="AT3445" s="193"/>
      <c r="AU3445" s="193"/>
      <c r="AV3445" s="193"/>
      <c r="AW3445" s="193"/>
      <c r="AX3445" s="193"/>
    </row>
    <row r="3446" spans="14:50" ht="16.5" thickBot="1" x14ac:dyDescent="0.3">
      <c r="N3446" s="200" t="s">
        <v>194</v>
      </c>
      <c r="O3446" s="199" t="s">
        <v>390</v>
      </c>
      <c r="P3446" s="197" t="s">
        <v>630</v>
      </c>
      <c r="Q3446" s="199" t="s">
        <v>74</v>
      </c>
      <c r="R3446" s="199" t="s">
        <v>55</v>
      </c>
      <c r="S3446" s="195">
        <v>2.4524407416785059</v>
      </c>
      <c r="T3446" s="195">
        <v>0.60048642493316162</v>
      </c>
      <c r="U3446" s="195">
        <v>4.0840902306017659</v>
      </c>
      <c r="V3446" s="194">
        <v>0</v>
      </c>
      <c r="W3446" s="194">
        <v>0</v>
      </c>
      <c r="X3446" s="194">
        <v>0</v>
      </c>
      <c r="Y3446" s="194" t="s">
        <v>629</v>
      </c>
      <c r="AM3446" s="193"/>
      <c r="AN3446" s="193"/>
      <c r="AO3446" s="193"/>
      <c r="AP3446" s="193"/>
      <c r="AQ3446" s="193"/>
      <c r="AR3446" s="193"/>
      <c r="AS3446" s="193"/>
      <c r="AT3446" s="193"/>
      <c r="AU3446" s="193"/>
      <c r="AV3446" s="193"/>
      <c r="AW3446" s="193"/>
      <c r="AX3446" s="193"/>
    </row>
    <row r="3447" spans="14:50" ht="16.5" thickBot="1" x14ac:dyDescent="0.3">
      <c r="N3447" s="200" t="s">
        <v>194</v>
      </c>
      <c r="O3447" s="199" t="s">
        <v>390</v>
      </c>
      <c r="P3447" s="197" t="s">
        <v>630</v>
      </c>
      <c r="Q3447" s="199" t="s">
        <v>316</v>
      </c>
      <c r="R3447" s="199" t="s">
        <v>55</v>
      </c>
      <c r="S3447" s="195">
        <v>2.4524407416785059</v>
      </c>
      <c r="T3447" s="195">
        <v>0.60048642493316162</v>
      </c>
      <c r="U3447" s="195">
        <v>4.0840902306017659</v>
      </c>
      <c r="V3447" s="194">
        <v>0</v>
      </c>
      <c r="W3447" s="194">
        <v>0</v>
      </c>
      <c r="X3447" s="194">
        <v>0</v>
      </c>
      <c r="Y3447" s="194" t="s">
        <v>629</v>
      </c>
      <c r="AM3447" s="193"/>
      <c r="AN3447" s="193"/>
      <c r="AO3447" s="193"/>
      <c r="AP3447" s="193"/>
      <c r="AQ3447" s="193"/>
      <c r="AR3447" s="193"/>
      <c r="AS3447" s="193"/>
      <c r="AT3447" s="193"/>
      <c r="AU3447" s="193"/>
      <c r="AV3447" s="193"/>
      <c r="AW3447" s="193"/>
      <c r="AX3447" s="193"/>
    </row>
    <row r="3448" spans="14:50" ht="16.5" thickBot="1" x14ac:dyDescent="0.3">
      <c r="N3448" s="200" t="s">
        <v>194</v>
      </c>
      <c r="O3448" s="199" t="s">
        <v>390</v>
      </c>
      <c r="P3448" s="197" t="s">
        <v>630</v>
      </c>
      <c r="Q3448" s="199" t="s">
        <v>315</v>
      </c>
      <c r="R3448" s="199" t="s">
        <v>55</v>
      </c>
      <c r="S3448" s="195">
        <v>2.4826318349195877</v>
      </c>
      <c r="T3448" s="195">
        <v>0.6042437527222797</v>
      </c>
      <c r="U3448" s="195">
        <v>4.1086594999694537</v>
      </c>
      <c r="V3448" s="194">
        <v>0</v>
      </c>
      <c r="W3448" s="194">
        <v>0</v>
      </c>
      <c r="X3448" s="194">
        <v>0</v>
      </c>
      <c r="Y3448" s="194" t="s">
        <v>629</v>
      </c>
      <c r="AM3448" s="193"/>
      <c r="AN3448" s="193"/>
      <c r="AO3448" s="193"/>
      <c r="AP3448" s="193"/>
      <c r="AQ3448" s="193"/>
      <c r="AR3448" s="193"/>
      <c r="AS3448" s="193"/>
      <c r="AT3448" s="193"/>
      <c r="AU3448" s="193"/>
      <c r="AV3448" s="193"/>
      <c r="AW3448" s="193"/>
      <c r="AX3448" s="193"/>
    </row>
    <row r="3449" spans="14:50" ht="16.5" thickBot="1" x14ac:dyDescent="0.3">
      <c r="N3449" s="200" t="s">
        <v>194</v>
      </c>
      <c r="O3449" s="199" t="s">
        <v>390</v>
      </c>
      <c r="P3449" s="197" t="s">
        <v>630</v>
      </c>
      <c r="Q3449" s="199" t="s">
        <v>314</v>
      </c>
      <c r="R3449" s="199" t="s">
        <v>55</v>
      </c>
      <c r="S3449" s="195">
        <v>2.4524407416785059</v>
      </c>
      <c r="T3449" s="195">
        <v>0.60048642493316162</v>
      </c>
      <c r="U3449" s="195">
        <v>4.0840902306017659</v>
      </c>
      <c r="V3449" s="194">
        <v>0</v>
      </c>
      <c r="W3449" s="194">
        <v>0</v>
      </c>
      <c r="X3449" s="194">
        <v>0</v>
      </c>
      <c r="Y3449" s="194" t="s">
        <v>629</v>
      </c>
      <c r="AM3449" s="193"/>
      <c r="AN3449" s="193"/>
      <c r="AO3449" s="193"/>
      <c r="AP3449" s="193"/>
      <c r="AQ3449" s="193"/>
      <c r="AR3449" s="193"/>
      <c r="AS3449" s="193"/>
      <c r="AT3449" s="193"/>
      <c r="AU3449" s="193"/>
      <c r="AV3449" s="193"/>
      <c r="AW3449" s="193"/>
      <c r="AX3449" s="193"/>
    </row>
    <row r="3450" spans="14:50" ht="16.5" thickBot="1" x14ac:dyDescent="0.3">
      <c r="N3450" s="200" t="s">
        <v>194</v>
      </c>
      <c r="O3450" s="199" t="s">
        <v>390</v>
      </c>
      <c r="P3450" s="197" t="s">
        <v>630</v>
      </c>
      <c r="Q3450" s="199" t="s">
        <v>313</v>
      </c>
      <c r="R3450" s="199" t="s">
        <v>55</v>
      </c>
      <c r="S3450" s="195">
        <v>2.4826318349195877</v>
      </c>
      <c r="T3450" s="195">
        <v>0.6042437527222797</v>
      </c>
      <c r="U3450" s="195">
        <v>4.1086594999694537</v>
      </c>
      <c r="V3450" s="194">
        <v>0</v>
      </c>
      <c r="W3450" s="194">
        <v>0</v>
      </c>
      <c r="X3450" s="194">
        <v>0</v>
      </c>
      <c r="Y3450" s="194" t="s">
        <v>629</v>
      </c>
      <c r="AM3450" s="193"/>
      <c r="AN3450" s="193"/>
      <c r="AO3450" s="193"/>
      <c r="AP3450" s="193"/>
      <c r="AQ3450" s="193"/>
      <c r="AR3450" s="193"/>
      <c r="AS3450" s="193"/>
      <c r="AT3450" s="193"/>
      <c r="AU3450" s="193"/>
      <c r="AV3450" s="193"/>
      <c r="AW3450" s="193"/>
      <c r="AX3450" s="193"/>
    </row>
    <row r="3451" spans="14:50" ht="16.5" thickBot="1" x14ac:dyDescent="0.3">
      <c r="N3451" s="200" t="s">
        <v>194</v>
      </c>
      <c r="O3451" s="199" t="s">
        <v>390</v>
      </c>
      <c r="P3451" s="197" t="s">
        <v>630</v>
      </c>
      <c r="Q3451" s="199" t="s">
        <v>312</v>
      </c>
      <c r="R3451" s="199" t="s">
        <v>55</v>
      </c>
      <c r="S3451" s="195">
        <v>2.4524407416785059</v>
      </c>
      <c r="T3451" s="195">
        <v>0.60048642493316162</v>
      </c>
      <c r="U3451" s="195">
        <v>4.0840902306017659</v>
      </c>
      <c r="V3451" s="194">
        <v>0</v>
      </c>
      <c r="W3451" s="194">
        <v>0</v>
      </c>
      <c r="X3451" s="194">
        <v>0</v>
      </c>
      <c r="Y3451" s="194" t="s">
        <v>629</v>
      </c>
      <c r="AM3451" s="193"/>
      <c r="AN3451" s="193"/>
      <c r="AO3451" s="193"/>
      <c r="AP3451" s="193"/>
      <c r="AQ3451" s="193"/>
      <c r="AR3451" s="193"/>
      <c r="AS3451" s="193"/>
      <c r="AT3451" s="193"/>
      <c r="AU3451" s="193"/>
      <c r="AV3451" s="193"/>
      <c r="AW3451" s="193"/>
      <c r="AX3451" s="193"/>
    </row>
    <row r="3452" spans="14:50" ht="16.5" thickBot="1" x14ac:dyDescent="0.3">
      <c r="N3452" s="200" t="s">
        <v>194</v>
      </c>
      <c r="O3452" s="199" t="s">
        <v>390</v>
      </c>
      <c r="P3452" s="197" t="s">
        <v>630</v>
      </c>
      <c r="Q3452" s="199" t="s">
        <v>323</v>
      </c>
      <c r="R3452" s="199" t="s">
        <v>52</v>
      </c>
      <c r="S3452" s="195">
        <v>2.4524407416785059</v>
      </c>
      <c r="T3452" s="195">
        <v>0.60048642493316162</v>
      </c>
      <c r="U3452" s="195">
        <v>4.0840902306017659</v>
      </c>
      <c r="V3452" s="194">
        <v>0</v>
      </c>
      <c r="W3452" s="194">
        <v>0</v>
      </c>
      <c r="X3452" s="194">
        <v>0</v>
      </c>
      <c r="Y3452" s="194" t="s">
        <v>629</v>
      </c>
      <c r="AM3452" s="193"/>
      <c r="AN3452" s="193"/>
      <c r="AO3452" s="193"/>
      <c r="AP3452" s="193"/>
      <c r="AQ3452" s="193"/>
      <c r="AR3452" s="193"/>
      <c r="AS3452" s="193"/>
      <c r="AT3452" s="193"/>
      <c r="AU3452" s="193"/>
      <c r="AV3452" s="193"/>
      <c r="AW3452" s="193"/>
      <c r="AX3452" s="193"/>
    </row>
    <row r="3453" spans="14:50" ht="16.5" thickBot="1" x14ac:dyDescent="0.3">
      <c r="N3453" s="200" t="s">
        <v>194</v>
      </c>
      <c r="O3453" s="199" t="s">
        <v>390</v>
      </c>
      <c r="P3453" s="197" t="s">
        <v>630</v>
      </c>
      <c r="Q3453" s="199" t="s">
        <v>322</v>
      </c>
      <c r="R3453" s="199" t="s">
        <v>52</v>
      </c>
      <c r="S3453" s="195">
        <v>2.4826318349195877</v>
      </c>
      <c r="T3453" s="195">
        <v>0.6042437527222797</v>
      </c>
      <c r="U3453" s="195">
        <v>4.1086594999694537</v>
      </c>
      <c r="V3453" s="194">
        <v>0</v>
      </c>
      <c r="W3453" s="194">
        <v>0</v>
      </c>
      <c r="X3453" s="194">
        <v>0</v>
      </c>
      <c r="Y3453" s="194" t="s">
        <v>629</v>
      </c>
      <c r="AM3453" s="193"/>
      <c r="AN3453" s="193"/>
      <c r="AO3453" s="193"/>
      <c r="AP3453" s="193"/>
      <c r="AQ3453" s="193"/>
      <c r="AR3453" s="193"/>
      <c r="AS3453" s="193"/>
      <c r="AT3453" s="193"/>
      <c r="AU3453" s="193"/>
      <c r="AV3453" s="193"/>
      <c r="AW3453" s="193"/>
      <c r="AX3453" s="193"/>
    </row>
    <row r="3454" spans="14:50" ht="16.5" thickBot="1" x14ac:dyDescent="0.3">
      <c r="N3454" s="200" t="s">
        <v>194</v>
      </c>
      <c r="O3454" s="199" t="s">
        <v>390</v>
      </c>
      <c r="P3454" s="197" t="s">
        <v>630</v>
      </c>
      <c r="Q3454" s="199" t="s">
        <v>321</v>
      </c>
      <c r="R3454" s="199" t="s">
        <v>52</v>
      </c>
      <c r="S3454" s="195">
        <v>2.4524407416785059</v>
      </c>
      <c r="T3454" s="195">
        <v>0.60048642493316162</v>
      </c>
      <c r="U3454" s="195">
        <v>4.0840902306017659</v>
      </c>
      <c r="V3454" s="194">
        <v>0</v>
      </c>
      <c r="W3454" s="194">
        <v>0</v>
      </c>
      <c r="X3454" s="194">
        <v>0</v>
      </c>
      <c r="Y3454" s="194" t="s">
        <v>629</v>
      </c>
      <c r="AM3454" s="193"/>
      <c r="AN3454" s="193"/>
      <c r="AO3454" s="193"/>
      <c r="AP3454" s="193"/>
      <c r="AQ3454" s="193"/>
      <c r="AR3454" s="193"/>
      <c r="AS3454" s="193"/>
      <c r="AT3454" s="193"/>
      <c r="AU3454" s="193"/>
      <c r="AV3454" s="193"/>
      <c r="AW3454" s="193"/>
      <c r="AX3454" s="193"/>
    </row>
    <row r="3455" spans="14:50" ht="16.5" thickBot="1" x14ac:dyDescent="0.3">
      <c r="N3455" s="200" t="s">
        <v>194</v>
      </c>
      <c r="O3455" s="199" t="s">
        <v>390</v>
      </c>
      <c r="P3455" s="197" t="s">
        <v>630</v>
      </c>
      <c r="Q3455" s="199" t="s">
        <v>320</v>
      </c>
      <c r="R3455" s="199" t="s">
        <v>52</v>
      </c>
      <c r="S3455" s="195">
        <v>2.4826318349195877</v>
      </c>
      <c r="T3455" s="195">
        <v>0.6042437527222797</v>
      </c>
      <c r="U3455" s="195">
        <v>4.1086594999694537</v>
      </c>
      <c r="V3455" s="194">
        <v>0</v>
      </c>
      <c r="W3455" s="194">
        <v>0</v>
      </c>
      <c r="X3455" s="194">
        <v>0</v>
      </c>
      <c r="Y3455" s="194" t="s">
        <v>629</v>
      </c>
      <c r="AM3455" s="193"/>
      <c r="AN3455" s="193"/>
      <c r="AO3455" s="193"/>
      <c r="AP3455" s="193"/>
      <c r="AQ3455" s="193"/>
      <c r="AR3455" s="193"/>
      <c r="AS3455" s="193"/>
      <c r="AT3455" s="193"/>
      <c r="AU3455" s="193"/>
      <c r="AV3455" s="193"/>
      <c r="AW3455" s="193"/>
      <c r="AX3455" s="193"/>
    </row>
    <row r="3456" spans="14:50" ht="16.5" thickBot="1" x14ac:dyDescent="0.3">
      <c r="N3456" s="200" t="s">
        <v>194</v>
      </c>
      <c r="O3456" s="199" t="s">
        <v>390</v>
      </c>
      <c r="P3456" s="197" t="s">
        <v>630</v>
      </c>
      <c r="Q3456" s="199" t="s">
        <v>319</v>
      </c>
      <c r="R3456" s="199" t="s">
        <v>52</v>
      </c>
      <c r="S3456" s="195">
        <v>2.4826318349195877</v>
      </c>
      <c r="T3456" s="195">
        <v>0.6042437527222797</v>
      </c>
      <c r="U3456" s="195">
        <v>4.1086594999694537</v>
      </c>
      <c r="V3456" s="194">
        <v>0</v>
      </c>
      <c r="W3456" s="194">
        <v>0</v>
      </c>
      <c r="X3456" s="194">
        <v>0</v>
      </c>
      <c r="Y3456" s="194" t="s">
        <v>629</v>
      </c>
      <c r="AM3456" s="193"/>
      <c r="AN3456" s="193"/>
      <c r="AO3456" s="193"/>
      <c r="AP3456" s="193"/>
      <c r="AQ3456" s="193"/>
      <c r="AR3456" s="193"/>
      <c r="AS3456" s="193"/>
      <c r="AT3456" s="193"/>
      <c r="AU3456" s="193"/>
      <c r="AV3456" s="193"/>
      <c r="AW3456" s="193"/>
      <c r="AX3456" s="193"/>
    </row>
    <row r="3457" spans="14:50" ht="16.5" thickBot="1" x14ac:dyDescent="0.3">
      <c r="N3457" s="200" t="s">
        <v>194</v>
      </c>
      <c r="O3457" s="199" t="s">
        <v>390</v>
      </c>
      <c r="P3457" s="197" t="s">
        <v>630</v>
      </c>
      <c r="Q3457" s="199" t="s">
        <v>318</v>
      </c>
      <c r="R3457" s="199" t="s">
        <v>52</v>
      </c>
      <c r="S3457" s="195">
        <v>2.4524407416785059</v>
      </c>
      <c r="T3457" s="195">
        <v>0.60048642493316162</v>
      </c>
      <c r="U3457" s="195">
        <v>4.0840902306017659</v>
      </c>
      <c r="V3457" s="194">
        <v>0</v>
      </c>
      <c r="W3457" s="194">
        <v>0</v>
      </c>
      <c r="X3457" s="194">
        <v>0</v>
      </c>
      <c r="Y3457" s="194" t="s">
        <v>629</v>
      </c>
      <c r="AM3457" s="193"/>
      <c r="AN3457" s="193"/>
      <c r="AO3457" s="193"/>
      <c r="AP3457" s="193"/>
      <c r="AQ3457" s="193"/>
      <c r="AR3457" s="193"/>
      <c r="AS3457" s="193"/>
      <c r="AT3457" s="193"/>
      <c r="AU3457" s="193"/>
      <c r="AV3457" s="193"/>
      <c r="AW3457" s="193"/>
      <c r="AX3457" s="193"/>
    </row>
    <row r="3458" spans="14:50" ht="16.5" thickBot="1" x14ac:dyDescent="0.3">
      <c r="N3458" s="200" t="s">
        <v>194</v>
      </c>
      <c r="O3458" s="199" t="s">
        <v>390</v>
      </c>
      <c r="P3458" s="197" t="s">
        <v>630</v>
      </c>
      <c r="Q3458" s="199" t="s">
        <v>317</v>
      </c>
      <c r="R3458" s="199" t="s">
        <v>52</v>
      </c>
      <c r="S3458" s="195">
        <v>2.4826318349195877</v>
      </c>
      <c r="T3458" s="195">
        <v>0.6042437527222797</v>
      </c>
      <c r="U3458" s="195">
        <v>4.1086594999694537</v>
      </c>
      <c r="V3458" s="194">
        <v>0</v>
      </c>
      <c r="W3458" s="194">
        <v>0</v>
      </c>
      <c r="X3458" s="194">
        <v>0</v>
      </c>
      <c r="Y3458" s="194" t="s">
        <v>629</v>
      </c>
      <c r="AM3458" s="193"/>
      <c r="AN3458" s="193"/>
      <c r="AO3458" s="193"/>
      <c r="AP3458" s="193"/>
      <c r="AQ3458" s="193"/>
      <c r="AR3458" s="193"/>
      <c r="AS3458" s="193"/>
      <c r="AT3458" s="193"/>
      <c r="AU3458" s="193"/>
      <c r="AV3458" s="193"/>
      <c r="AW3458" s="193"/>
      <c r="AX3458" s="193"/>
    </row>
    <row r="3459" spans="14:50" ht="16.5" thickBot="1" x14ac:dyDescent="0.3">
      <c r="N3459" s="200" t="s">
        <v>194</v>
      </c>
      <c r="O3459" s="199" t="s">
        <v>390</v>
      </c>
      <c r="P3459" s="197" t="s">
        <v>630</v>
      </c>
      <c r="Q3459" s="199" t="s">
        <v>74</v>
      </c>
      <c r="R3459" s="199" t="s">
        <v>52</v>
      </c>
      <c r="S3459" s="195">
        <v>2.4524407416785059</v>
      </c>
      <c r="T3459" s="195">
        <v>0.60048642493316162</v>
      </c>
      <c r="U3459" s="195">
        <v>4.0840902306017659</v>
      </c>
      <c r="V3459" s="194">
        <v>0</v>
      </c>
      <c r="W3459" s="194">
        <v>0</v>
      </c>
      <c r="X3459" s="194">
        <v>0</v>
      </c>
      <c r="Y3459" s="194" t="s">
        <v>629</v>
      </c>
      <c r="AM3459" s="193"/>
      <c r="AN3459" s="193"/>
      <c r="AO3459" s="193"/>
      <c r="AP3459" s="193"/>
      <c r="AQ3459" s="193"/>
      <c r="AR3459" s="193"/>
      <c r="AS3459" s="193"/>
      <c r="AT3459" s="193"/>
      <c r="AU3459" s="193"/>
      <c r="AV3459" s="193"/>
      <c r="AW3459" s="193"/>
      <c r="AX3459" s="193"/>
    </row>
    <row r="3460" spans="14:50" ht="16.5" thickBot="1" x14ac:dyDescent="0.3">
      <c r="N3460" s="200" t="s">
        <v>194</v>
      </c>
      <c r="O3460" s="199" t="s">
        <v>390</v>
      </c>
      <c r="P3460" s="197" t="s">
        <v>630</v>
      </c>
      <c r="Q3460" s="199" t="s">
        <v>316</v>
      </c>
      <c r="R3460" s="199" t="s">
        <v>52</v>
      </c>
      <c r="S3460" s="195">
        <v>2.4524407416785059</v>
      </c>
      <c r="T3460" s="195">
        <v>0.60048642493316162</v>
      </c>
      <c r="U3460" s="195">
        <v>4.0840902306017659</v>
      </c>
      <c r="V3460" s="194">
        <v>0</v>
      </c>
      <c r="W3460" s="194">
        <v>0</v>
      </c>
      <c r="X3460" s="194">
        <v>0</v>
      </c>
      <c r="Y3460" s="194" t="s">
        <v>629</v>
      </c>
      <c r="AM3460" s="193"/>
      <c r="AN3460" s="193"/>
      <c r="AO3460" s="193"/>
      <c r="AP3460" s="193"/>
      <c r="AQ3460" s="193"/>
      <c r="AR3460" s="193"/>
      <c r="AS3460" s="193"/>
      <c r="AT3460" s="193"/>
      <c r="AU3460" s="193"/>
      <c r="AV3460" s="193"/>
      <c r="AW3460" s="193"/>
      <c r="AX3460" s="193"/>
    </row>
    <row r="3461" spans="14:50" ht="16.5" thickBot="1" x14ac:dyDescent="0.3">
      <c r="N3461" s="200" t="s">
        <v>194</v>
      </c>
      <c r="O3461" s="199" t="s">
        <v>390</v>
      </c>
      <c r="P3461" s="197" t="s">
        <v>630</v>
      </c>
      <c r="Q3461" s="199" t="s">
        <v>315</v>
      </c>
      <c r="R3461" s="199" t="s">
        <v>52</v>
      </c>
      <c r="S3461" s="195">
        <v>2.4826318349195877</v>
      </c>
      <c r="T3461" s="195">
        <v>0.6042437527222797</v>
      </c>
      <c r="U3461" s="195">
        <v>4.1086594999694537</v>
      </c>
      <c r="V3461" s="194">
        <v>0</v>
      </c>
      <c r="W3461" s="194">
        <v>0</v>
      </c>
      <c r="X3461" s="194">
        <v>0</v>
      </c>
      <c r="Y3461" s="194" t="s">
        <v>629</v>
      </c>
      <c r="AM3461" s="193"/>
      <c r="AN3461" s="193"/>
      <c r="AO3461" s="193"/>
      <c r="AP3461" s="193"/>
      <c r="AQ3461" s="193"/>
      <c r="AR3461" s="193"/>
      <c r="AS3461" s="193"/>
      <c r="AT3461" s="193"/>
      <c r="AU3461" s="193"/>
      <c r="AV3461" s="193"/>
      <c r="AW3461" s="193"/>
      <c r="AX3461" s="193"/>
    </row>
    <row r="3462" spans="14:50" ht="16.5" thickBot="1" x14ac:dyDescent="0.3">
      <c r="N3462" s="200" t="s">
        <v>194</v>
      </c>
      <c r="O3462" s="199" t="s">
        <v>390</v>
      </c>
      <c r="P3462" s="197" t="s">
        <v>630</v>
      </c>
      <c r="Q3462" s="199" t="s">
        <v>314</v>
      </c>
      <c r="R3462" s="199" t="s">
        <v>52</v>
      </c>
      <c r="S3462" s="195">
        <v>2.4524407416785059</v>
      </c>
      <c r="T3462" s="195">
        <v>0.60048642493316162</v>
      </c>
      <c r="U3462" s="195">
        <v>4.0840902306017659</v>
      </c>
      <c r="V3462" s="194">
        <v>0</v>
      </c>
      <c r="W3462" s="194">
        <v>0</v>
      </c>
      <c r="X3462" s="194">
        <v>0</v>
      </c>
      <c r="Y3462" s="194" t="s">
        <v>629</v>
      </c>
      <c r="AM3462" s="193"/>
      <c r="AN3462" s="193"/>
      <c r="AO3462" s="193"/>
      <c r="AP3462" s="193"/>
      <c r="AQ3462" s="193"/>
      <c r="AR3462" s="193"/>
      <c r="AS3462" s="193"/>
      <c r="AT3462" s="193"/>
      <c r="AU3462" s="193"/>
      <c r="AV3462" s="193"/>
      <c r="AW3462" s="193"/>
      <c r="AX3462" s="193"/>
    </row>
    <row r="3463" spans="14:50" ht="16.5" thickBot="1" x14ac:dyDescent="0.3">
      <c r="N3463" s="200" t="s">
        <v>194</v>
      </c>
      <c r="O3463" s="199" t="s">
        <v>390</v>
      </c>
      <c r="P3463" s="197" t="s">
        <v>630</v>
      </c>
      <c r="Q3463" s="199" t="s">
        <v>313</v>
      </c>
      <c r="R3463" s="199" t="s">
        <v>52</v>
      </c>
      <c r="S3463" s="195">
        <v>2.4826318349195877</v>
      </c>
      <c r="T3463" s="195">
        <v>0.6042437527222797</v>
      </c>
      <c r="U3463" s="195">
        <v>4.1086594999694537</v>
      </c>
      <c r="V3463" s="194">
        <v>0</v>
      </c>
      <c r="W3463" s="194">
        <v>0</v>
      </c>
      <c r="X3463" s="194">
        <v>0</v>
      </c>
      <c r="Y3463" s="194" t="s">
        <v>629</v>
      </c>
      <c r="AM3463" s="193"/>
      <c r="AN3463" s="193"/>
      <c r="AO3463" s="193"/>
      <c r="AP3463" s="193"/>
      <c r="AQ3463" s="193"/>
      <c r="AR3463" s="193"/>
      <c r="AS3463" s="193"/>
      <c r="AT3463" s="193"/>
      <c r="AU3463" s="193"/>
      <c r="AV3463" s="193"/>
      <c r="AW3463" s="193"/>
      <c r="AX3463" s="193"/>
    </row>
    <row r="3464" spans="14:50" ht="16.5" thickBot="1" x14ac:dyDescent="0.3">
      <c r="N3464" s="200" t="s">
        <v>194</v>
      </c>
      <c r="O3464" s="199" t="s">
        <v>390</v>
      </c>
      <c r="P3464" s="197" t="s">
        <v>630</v>
      </c>
      <c r="Q3464" s="199" t="s">
        <v>312</v>
      </c>
      <c r="R3464" s="199" t="s">
        <v>52</v>
      </c>
      <c r="S3464" s="195">
        <v>2.4524407416785059</v>
      </c>
      <c r="T3464" s="195">
        <v>0.60048642493316162</v>
      </c>
      <c r="U3464" s="195">
        <v>4.0840902306017659</v>
      </c>
      <c r="V3464" s="194">
        <v>0</v>
      </c>
      <c r="W3464" s="194">
        <v>0</v>
      </c>
      <c r="X3464" s="194">
        <v>0</v>
      </c>
      <c r="Y3464" s="194" t="s">
        <v>629</v>
      </c>
      <c r="AM3464" s="193"/>
      <c r="AN3464" s="193"/>
      <c r="AO3464" s="193"/>
      <c r="AP3464" s="193"/>
      <c r="AQ3464" s="193"/>
      <c r="AR3464" s="193"/>
      <c r="AS3464" s="193"/>
      <c r="AT3464" s="193"/>
      <c r="AU3464" s="193"/>
      <c r="AV3464" s="193"/>
      <c r="AW3464" s="193"/>
      <c r="AX3464" s="193"/>
    </row>
    <row r="3465" spans="14:50" ht="16.5" thickBot="1" x14ac:dyDescent="0.3">
      <c r="N3465" s="200" t="s">
        <v>194</v>
      </c>
      <c r="O3465" s="199" t="s">
        <v>338</v>
      </c>
      <c r="P3465" s="197" t="s">
        <v>630</v>
      </c>
      <c r="Q3465" s="199" t="s">
        <v>323</v>
      </c>
      <c r="R3465" s="199" t="s">
        <v>55</v>
      </c>
      <c r="S3465" s="195">
        <v>0.10418049685870982</v>
      </c>
      <c r="T3465" s="195">
        <v>0.60777164411586948</v>
      </c>
      <c r="U3465" s="195">
        <v>0.17141388195275556</v>
      </c>
      <c r="V3465" s="194">
        <v>0</v>
      </c>
      <c r="W3465" s="194">
        <v>0</v>
      </c>
      <c r="X3465" s="194">
        <v>0</v>
      </c>
      <c r="Y3465" s="194" t="s">
        <v>629</v>
      </c>
      <c r="AM3465" s="193"/>
      <c r="AN3465" s="193"/>
      <c r="AO3465" s="193"/>
      <c r="AP3465" s="193"/>
      <c r="AQ3465" s="193"/>
      <c r="AR3465" s="193"/>
      <c r="AS3465" s="193"/>
      <c r="AT3465" s="193"/>
      <c r="AU3465" s="193"/>
      <c r="AV3465" s="193"/>
      <c r="AW3465" s="193"/>
      <c r="AX3465" s="193"/>
    </row>
    <row r="3466" spans="14:50" ht="16.5" thickBot="1" x14ac:dyDescent="0.3">
      <c r="N3466" s="200" t="s">
        <v>194</v>
      </c>
      <c r="O3466" s="199" t="s">
        <v>338</v>
      </c>
      <c r="P3466" s="197" t="s">
        <v>630</v>
      </c>
      <c r="Q3466" s="199" t="s">
        <v>322</v>
      </c>
      <c r="R3466" s="199" t="s">
        <v>55</v>
      </c>
      <c r="S3466" s="195">
        <v>0.10346024125805495</v>
      </c>
      <c r="T3466" s="195">
        <v>0.60424375272226427</v>
      </c>
      <c r="U3466" s="195">
        <v>0.17122269082955602</v>
      </c>
      <c r="V3466" s="194">
        <v>0</v>
      </c>
      <c r="W3466" s="194">
        <v>0</v>
      </c>
      <c r="X3466" s="194">
        <v>0</v>
      </c>
      <c r="Y3466" s="194" t="s">
        <v>629</v>
      </c>
      <c r="AM3466" s="193"/>
      <c r="AN3466" s="193"/>
      <c r="AO3466" s="193"/>
      <c r="AP3466" s="193"/>
      <c r="AQ3466" s="193"/>
      <c r="AR3466" s="193"/>
      <c r="AS3466" s="193"/>
      <c r="AT3466" s="193"/>
      <c r="AU3466" s="193"/>
      <c r="AV3466" s="193"/>
      <c r="AW3466" s="193"/>
      <c r="AX3466" s="193"/>
    </row>
    <row r="3467" spans="14:50" ht="16.5" thickBot="1" x14ac:dyDescent="0.3">
      <c r="N3467" s="200" t="s">
        <v>194</v>
      </c>
      <c r="O3467" s="199" t="s">
        <v>338</v>
      </c>
      <c r="P3467" s="197" t="s">
        <v>630</v>
      </c>
      <c r="Q3467" s="199" t="s">
        <v>321</v>
      </c>
      <c r="R3467" s="199" t="s">
        <v>55</v>
      </c>
      <c r="S3467" s="195">
        <v>0.10418049685870982</v>
      </c>
      <c r="T3467" s="195">
        <v>0.60777164411586948</v>
      </c>
      <c r="U3467" s="195">
        <v>0.17141388195275556</v>
      </c>
      <c r="V3467" s="194">
        <v>0</v>
      </c>
      <c r="W3467" s="194">
        <v>0</v>
      </c>
      <c r="X3467" s="194">
        <v>0</v>
      </c>
      <c r="Y3467" s="194" t="s">
        <v>629</v>
      </c>
      <c r="AM3467" s="193"/>
      <c r="AN3467" s="193"/>
      <c r="AO3467" s="193"/>
      <c r="AP3467" s="193"/>
      <c r="AQ3467" s="193"/>
      <c r="AR3467" s="193"/>
      <c r="AS3467" s="193"/>
      <c r="AT3467" s="193"/>
      <c r="AU3467" s="193"/>
      <c r="AV3467" s="193"/>
      <c r="AW3467" s="193"/>
      <c r="AX3467" s="193"/>
    </row>
    <row r="3468" spans="14:50" ht="16.5" thickBot="1" x14ac:dyDescent="0.3">
      <c r="N3468" s="200" t="s">
        <v>194</v>
      </c>
      <c r="O3468" s="199" t="s">
        <v>338</v>
      </c>
      <c r="P3468" s="197" t="s">
        <v>630</v>
      </c>
      <c r="Q3468" s="199" t="s">
        <v>320</v>
      </c>
      <c r="R3468" s="199" t="s">
        <v>55</v>
      </c>
      <c r="S3468" s="195">
        <v>0.10346024125805495</v>
      </c>
      <c r="T3468" s="195">
        <v>0.60424375272226427</v>
      </c>
      <c r="U3468" s="195">
        <v>0.17122269082955602</v>
      </c>
      <c r="V3468" s="194">
        <v>0</v>
      </c>
      <c r="W3468" s="194">
        <v>0</v>
      </c>
      <c r="X3468" s="194">
        <v>0</v>
      </c>
      <c r="Y3468" s="194" t="s">
        <v>629</v>
      </c>
      <c r="AM3468" s="193"/>
      <c r="AN3468" s="193"/>
      <c r="AO3468" s="193"/>
      <c r="AP3468" s="193"/>
      <c r="AQ3468" s="193"/>
      <c r="AR3468" s="193"/>
      <c r="AS3468" s="193"/>
      <c r="AT3468" s="193"/>
      <c r="AU3468" s="193"/>
      <c r="AV3468" s="193"/>
      <c r="AW3468" s="193"/>
      <c r="AX3468" s="193"/>
    </row>
    <row r="3469" spans="14:50" ht="16.5" thickBot="1" x14ac:dyDescent="0.3">
      <c r="N3469" s="200" t="s">
        <v>194</v>
      </c>
      <c r="O3469" s="199" t="s">
        <v>338</v>
      </c>
      <c r="P3469" s="197" t="s">
        <v>630</v>
      </c>
      <c r="Q3469" s="199" t="s">
        <v>319</v>
      </c>
      <c r="R3469" s="199" t="s">
        <v>55</v>
      </c>
      <c r="S3469" s="195">
        <v>0.10346024125805495</v>
      </c>
      <c r="T3469" s="195">
        <v>0.60424375272226427</v>
      </c>
      <c r="U3469" s="195">
        <v>0.17122269082955602</v>
      </c>
      <c r="V3469" s="194">
        <v>0</v>
      </c>
      <c r="W3469" s="194">
        <v>0</v>
      </c>
      <c r="X3469" s="194">
        <v>0</v>
      </c>
      <c r="Y3469" s="194" t="s">
        <v>629</v>
      </c>
      <c r="AM3469" s="193"/>
      <c r="AN3469" s="193"/>
      <c r="AO3469" s="193"/>
      <c r="AP3469" s="193"/>
      <c r="AQ3469" s="193"/>
      <c r="AR3469" s="193"/>
      <c r="AS3469" s="193"/>
      <c r="AT3469" s="193"/>
      <c r="AU3469" s="193"/>
      <c r="AV3469" s="193"/>
      <c r="AW3469" s="193"/>
      <c r="AX3469" s="193"/>
    </row>
    <row r="3470" spans="14:50" ht="16.5" thickBot="1" x14ac:dyDescent="0.3">
      <c r="N3470" s="200" t="s">
        <v>194</v>
      </c>
      <c r="O3470" s="199" t="s">
        <v>338</v>
      </c>
      <c r="P3470" s="197" t="s">
        <v>630</v>
      </c>
      <c r="Q3470" s="199" t="s">
        <v>318</v>
      </c>
      <c r="R3470" s="199" t="s">
        <v>55</v>
      </c>
      <c r="S3470" s="195">
        <v>0.10418049685870982</v>
      </c>
      <c r="T3470" s="195">
        <v>0.60777164411586948</v>
      </c>
      <c r="U3470" s="195">
        <v>0.17141388195275556</v>
      </c>
      <c r="V3470" s="194">
        <v>0</v>
      </c>
      <c r="W3470" s="194">
        <v>0</v>
      </c>
      <c r="X3470" s="194">
        <v>0</v>
      </c>
      <c r="Y3470" s="194" t="s">
        <v>629</v>
      </c>
      <c r="AM3470" s="193"/>
      <c r="AN3470" s="193"/>
      <c r="AO3470" s="193"/>
      <c r="AP3470" s="193"/>
      <c r="AQ3470" s="193"/>
      <c r="AR3470" s="193"/>
      <c r="AS3470" s="193"/>
      <c r="AT3470" s="193"/>
      <c r="AU3470" s="193"/>
      <c r="AV3470" s="193"/>
      <c r="AW3470" s="193"/>
      <c r="AX3470" s="193"/>
    </row>
    <row r="3471" spans="14:50" ht="16.5" thickBot="1" x14ac:dyDescent="0.3">
      <c r="N3471" s="200" t="s">
        <v>194</v>
      </c>
      <c r="O3471" s="199" t="s">
        <v>338</v>
      </c>
      <c r="P3471" s="197" t="s">
        <v>630</v>
      </c>
      <c r="Q3471" s="199" t="s">
        <v>317</v>
      </c>
      <c r="R3471" s="199" t="s">
        <v>55</v>
      </c>
      <c r="S3471" s="195">
        <v>0.10346024125805495</v>
      </c>
      <c r="T3471" s="195">
        <v>0.60424375272226427</v>
      </c>
      <c r="U3471" s="195">
        <v>0.17122269082955602</v>
      </c>
      <c r="V3471" s="194">
        <v>0</v>
      </c>
      <c r="W3471" s="194">
        <v>0</v>
      </c>
      <c r="X3471" s="194">
        <v>0</v>
      </c>
      <c r="Y3471" s="194" t="s">
        <v>629</v>
      </c>
      <c r="AM3471" s="193"/>
      <c r="AN3471" s="193"/>
      <c r="AO3471" s="193"/>
      <c r="AP3471" s="193"/>
      <c r="AQ3471" s="193"/>
      <c r="AR3471" s="193"/>
      <c r="AS3471" s="193"/>
      <c r="AT3471" s="193"/>
      <c r="AU3471" s="193"/>
      <c r="AV3471" s="193"/>
      <c r="AW3471" s="193"/>
      <c r="AX3471" s="193"/>
    </row>
    <row r="3472" spans="14:50" ht="16.5" thickBot="1" x14ac:dyDescent="0.3">
      <c r="N3472" s="200" t="s">
        <v>194</v>
      </c>
      <c r="O3472" s="199" t="s">
        <v>338</v>
      </c>
      <c r="P3472" s="197" t="s">
        <v>630</v>
      </c>
      <c r="Q3472" s="199" t="s">
        <v>74</v>
      </c>
      <c r="R3472" s="199" t="s">
        <v>55</v>
      </c>
      <c r="S3472" s="195">
        <v>0.10418049685870982</v>
      </c>
      <c r="T3472" s="195">
        <v>0.60777164411586948</v>
      </c>
      <c r="U3472" s="195">
        <v>0.17141388195275556</v>
      </c>
      <c r="V3472" s="194">
        <v>0</v>
      </c>
      <c r="W3472" s="194">
        <v>0</v>
      </c>
      <c r="X3472" s="194">
        <v>0</v>
      </c>
      <c r="Y3472" s="194" t="s">
        <v>629</v>
      </c>
      <c r="AM3472" s="193"/>
      <c r="AN3472" s="193"/>
      <c r="AO3472" s="193"/>
      <c r="AP3472" s="193"/>
      <c r="AQ3472" s="193"/>
      <c r="AR3472" s="193"/>
      <c r="AS3472" s="193"/>
      <c r="AT3472" s="193"/>
      <c r="AU3472" s="193"/>
      <c r="AV3472" s="193"/>
      <c r="AW3472" s="193"/>
      <c r="AX3472" s="193"/>
    </row>
    <row r="3473" spans="14:50" ht="16.5" thickBot="1" x14ac:dyDescent="0.3">
      <c r="N3473" s="200" t="s">
        <v>194</v>
      </c>
      <c r="O3473" s="199" t="s">
        <v>338</v>
      </c>
      <c r="P3473" s="197" t="s">
        <v>630</v>
      </c>
      <c r="Q3473" s="199" t="s">
        <v>316</v>
      </c>
      <c r="R3473" s="199" t="s">
        <v>55</v>
      </c>
      <c r="S3473" s="195">
        <v>0.10418049685870982</v>
      </c>
      <c r="T3473" s="195">
        <v>0.60777164411586948</v>
      </c>
      <c r="U3473" s="195">
        <v>0.17141388195275556</v>
      </c>
      <c r="V3473" s="194">
        <v>0</v>
      </c>
      <c r="W3473" s="194">
        <v>0</v>
      </c>
      <c r="X3473" s="194">
        <v>0</v>
      </c>
      <c r="Y3473" s="194" t="s">
        <v>629</v>
      </c>
      <c r="AM3473" s="193"/>
      <c r="AN3473" s="193"/>
      <c r="AO3473" s="193"/>
      <c r="AP3473" s="193"/>
      <c r="AQ3473" s="193"/>
      <c r="AR3473" s="193"/>
      <c r="AS3473" s="193"/>
      <c r="AT3473" s="193"/>
      <c r="AU3473" s="193"/>
      <c r="AV3473" s="193"/>
      <c r="AW3473" s="193"/>
      <c r="AX3473" s="193"/>
    </row>
    <row r="3474" spans="14:50" ht="16.5" thickBot="1" x14ac:dyDescent="0.3">
      <c r="N3474" s="200" t="s">
        <v>194</v>
      </c>
      <c r="O3474" s="199" t="s">
        <v>338</v>
      </c>
      <c r="P3474" s="197" t="s">
        <v>630</v>
      </c>
      <c r="Q3474" s="199" t="s">
        <v>315</v>
      </c>
      <c r="R3474" s="199" t="s">
        <v>55</v>
      </c>
      <c r="S3474" s="195">
        <v>0.10346024125805495</v>
      </c>
      <c r="T3474" s="195">
        <v>0.60424375272226427</v>
      </c>
      <c r="U3474" s="195">
        <v>0.17122269082955602</v>
      </c>
      <c r="V3474" s="194">
        <v>0</v>
      </c>
      <c r="W3474" s="194">
        <v>0</v>
      </c>
      <c r="X3474" s="194">
        <v>0</v>
      </c>
      <c r="Y3474" s="194" t="s">
        <v>629</v>
      </c>
      <c r="AM3474" s="193"/>
      <c r="AN3474" s="193"/>
      <c r="AO3474" s="193"/>
      <c r="AP3474" s="193"/>
      <c r="AQ3474" s="193"/>
      <c r="AR3474" s="193"/>
      <c r="AS3474" s="193"/>
      <c r="AT3474" s="193"/>
      <c r="AU3474" s="193"/>
      <c r="AV3474" s="193"/>
      <c r="AW3474" s="193"/>
      <c r="AX3474" s="193"/>
    </row>
    <row r="3475" spans="14:50" ht="16.5" thickBot="1" x14ac:dyDescent="0.3">
      <c r="N3475" s="200" t="s">
        <v>194</v>
      </c>
      <c r="O3475" s="199" t="s">
        <v>338</v>
      </c>
      <c r="P3475" s="197" t="s">
        <v>630</v>
      </c>
      <c r="Q3475" s="199" t="s">
        <v>314</v>
      </c>
      <c r="R3475" s="199" t="s">
        <v>55</v>
      </c>
      <c r="S3475" s="195">
        <v>0.10418049685870982</v>
      </c>
      <c r="T3475" s="195">
        <v>0.60777164411586948</v>
      </c>
      <c r="U3475" s="195">
        <v>0.17141388195275556</v>
      </c>
      <c r="V3475" s="194">
        <v>0</v>
      </c>
      <c r="W3475" s="194">
        <v>0</v>
      </c>
      <c r="X3475" s="194">
        <v>0</v>
      </c>
      <c r="Y3475" s="194" t="s">
        <v>629</v>
      </c>
      <c r="AM3475" s="193"/>
      <c r="AN3475" s="193"/>
      <c r="AO3475" s="193"/>
      <c r="AP3475" s="193"/>
      <c r="AQ3475" s="193"/>
      <c r="AR3475" s="193"/>
      <c r="AS3475" s="193"/>
      <c r="AT3475" s="193"/>
      <c r="AU3475" s="193"/>
      <c r="AV3475" s="193"/>
      <c r="AW3475" s="193"/>
      <c r="AX3475" s="193"/>
    </row>
    <row r="3476" spans="14:50" ht="16.5" thickBot="1" x14ac:dyDescent="0.3">
      <c r="N3476" s="200" t="s">
        <v>194</v>
      </c>
      <c r="O3476" s="199" t="s">
        <v>338</v>
      </c>
      <c r="P3476" s="197" t="s">
        <v>630</v>
      </c>
      <c r="Q3476" s="199" t="s">
        <v>313</v>
      </c>
      <c r="R3476" s="199" t="s">
        <v>55</v>
      </c>
      <c r="S3476" s="195">
        <v>0.10346024125805495</v>
      </c>
      <c r="T3476" s="195">
        <v>0.60424375272226427</v>
      </c>
      <c r="U3476" s="195">
        <v>0.17122269082955602</v>
      </c>
      <c r="V3476" s="194">
        <v>0</v>
      </c>
      <c r="W3476" s="194">
        <v>0</v>
      </c>
      <c r="X3476" s="194">
        <v>0</v>
      </c>
      <c r="Y3476" s="194" t="s">
        <v>629</v>
      </c>
      <c r="AM3476" s="193"/>
      <c r="AN3476" s="193"/>
      <c r="AO3476" s="193"/>
      <c r="AP3476" s="193"/>
      <c r="AQ3476" s="193"/>
      <c r="AR3476" s="193"/>
      <c r="AS3476" s="193"/>
      <c r="AT3476" s="193"/>
      <c r="AU3476" s="193"/>
      <c r="AV3476" s="193"/>
      <c r="AW3476" s="193"/>
      <c r="AX3476" s="193"/>
    </row>
    <row r="3477" spans="14:50" ht="16.5" thickBot="1" x14ac:dyDescent="0.3">
      <c r="N3477" s="200" t="s">
        <v>194</v>
      </c>
      <c r="O3477" s="199" t="s">
        <v>338</v>
      </c>
      <c r="P3477" s="197" t="s">
        <v>630</v>
      </c>
      <c r="Q3477" s="199" t="s">
        <v>312</v>
      </c>
      <c r="R3477" s="199" t="s">
        <v>55</v>
      </c>
      <c r="S3477" s="195">
        <v>0.10418049685870982</v>
      </c>
      <c r="T3477" s="195">
        <v>0.60777164411586948</v>
      </c>
      <c r="U3477" s="195">
        <v>0.17141388195275556</v>
      </c>
      <c r="V3477" s="194">
        <v>0</v>
      </c>
      <c r="W3477" s="194">
        <v>0</v>
      </c>
      <c r="X3477" s="194">
        <v>0</v>
      </c>
      <c r="Y3477" s="194" t="s">
        <v>629</v>
      </c>
      <c r="AM3477" s="193"/>
      <c r="AN3477" s="193"/>
      <c r="AO3477" s="193"/>
      <c r="AP3477" s="193"/>
      <c r="AQ3477" s="193"/>
      <c r="AR3477" s="193"/>
      <c r="AS3477" s="193"/>
      <c r="AT3477" s="193"/>
      <c r="AU3477" s="193"/>
      <c r="AV3477" s="193"/>
      <c r="AW3477" s="193"/>
      <c r="AX3477" s="193"/>
    </row>
    <row r="3478" spans="14:50" ht="16.5" thickBot="1" x14ac:dyDescent="0.3">
      <c r="N3478" s="200" t="s">
        <v>194</v>
      </c>
      <c r="O3478" s="199" t="s">
        <v>338</v>
      </c>
      <c r="P3478" s="197" t="s">
        <v>630</v>
      </c>
      <c r="Q3478" s="199" t="s">
        <v>323</v>
      </c>
      <c r="R3478" s="199" t="s">
        <v>52</v>
      </c>
      <c r="S3478" s="195">
        <v>0.10418049685870982</v>
      </c>
      <c r="T3478" s="195">
        <v>0.60777164411586948</v>
      </c>
      <c r="U3478" s="195">
        <v>0.17141388195275556</v>
      </c>
      <c r="V3478" s="194">
        <v>0</v>
      </c>
      <c r="W3478" s="194">
        <v>0</v>
      </c>
      <c r="X3478" s="194">
        <v>0</v>
      </c>
      <c r="Y3478" s="194" t="s">
        <v>629</v>
      </c>
      <c r="AM3478" s="193"/>
      <c r="AN3478" s="193"/>
      <c r="AO3478" s="193"/>
      <c r="AP3478" s="193"/>
      <c r="AQ3478" s="193"/>
      <c r="AR3478" s="193"/>
      <c r="AS3478" s="193"/>
      <c r="AT3478" s="193"/>
      <c r="AU3478" s="193"/>
      <c r="AV3478" s="193"/>
      <c r="AW3478" s="193"/>
      <c r="AX3478" s="193"/>
    </row>
    <row r="3479" spans="14:50" ht="16.5" thickBot="1" x14ac:dyDescent="0.3">
      <c r="N3479" s="200" t="s">
        <v>194</v>
      </c>
      <c r="O3479" s="199" t="s">
        <v>338</v>
      </c>
      <c r="P3479" s="197" t="s">
        <v>630</v>
      </c>
      <c r="Q3479" s="199" t="s">
        <v>322</v>
      </c>
      <c r="R3479" s="199" t="s">
        <v>52</v>
      </c>
      <c r="S3479" s="195">
        <v>0.10346024125805495</v>
      </c>
      <c r="T3479" s="195">
        <v>0.60424375272226427</v>
      </c>
      <c r="U3479" s="195">
        <v>0.17122269082955602</v>
      </c>
      <c r="V3479" s="194">
        <v>0</v>
      </c>
      <c r="W3479" s="194">
        <v>0</v>
      </c>
      <c r="X3479" s="194">
        <v>0</v>
      </c>
      <c r="Y3479" s="194" t="s">
        <v>629</v>
      </c>
      <c r="AM3479" s="193"/>
      <c r="AN3479" s="193"/>
      <c r="AO3479" s="193"/>
      <c r="AP3479" s="193"/>
      <c r="AQ3479" s="193"/>
      <c r="AR3479" s="193"/>
      <c r="AS3479" s="193"/>
      <c r="AT3479" s="193"/>
      <c r="AU3479" s="193"/>
      <c r="AV3479" s="193"/>
      <c r="AW3479" s="193"/>
      <c r="AX3479" s="193"/>
    </row>
    <row r="3480" spans="14:50" ht="16.5" thickBot="1" x14ac:dyDescent="0.3">
      <c r="N3480" s="200" t="s">
        <v>194</v>
      </c>
      <c r="O3480" s="199" t="s">
        <v>338</v>
      </c>
      <c r="P3480" s="197" t="s">
        <v>630</v>
      </c>
      <c r="Q3480" s="199" t="s">
        <v>321</v>
      </c>
      <c r="R3480" s="199" t="s">
        <v>52</v>
      </c>
      <c r="S3480" s="195">
        <v>0.10418049685870982</v>
      </c>
      <c r="T3480" s="195">
        <v>0.60777164411586948</v>
      </c>
      <c r="U3480" s="195">
        <v>0.17141388195275556</v>
      </c>
      <c r="V3480" s="194">
        <v>0</v>
      </c>
      <c r="W3480" s="194">
        <v>0</v>
      </c>
      <c r="X3480" s="194">
        <v>0</v>
      </c>
      <c r="Y3480" s="194" t="s">
        <v>629</v>
      </c>
      <c r="AM3480" s="193"/>
      <c r="AN3480" s="193"/>
      <c r="AO3480" s="193"/>
      <c r="AP3480" s="193"/>
      <c r="AQ3480" s="193"/>
      <c r="AR3480" s="193"/>
      <c r="AS3480" s="193"/>
      <c r="AT3480" s="193"/>
      <c r="AU3480" s="193"/>
      <c r="AV3480" s="193"/>
      <c r="AW3480" s="193"/>
      <c r="AX3480" s="193"/>
    </row>
    <row r="3481" spans="14:50" ht="16.5" thickBot="1" x14ac:dyDescent="0.3">
      <c r="N3481" s="200" t="s">
        <v>194</v>
      </c>
      <c r="O3481" s="199" t="s">
        <v>338</v>
      </c>
      <c r="P3481" s="197" t="s">
        <v>630</v>
      </c>
      <c r="Q3481" s="199" t="s">
        <v>320</v>
      </c>
      <c r="R3481" s="199" t="s">
        <v>52</v>
      </c>
      <c r="S3481" s="195">
        <v>0.10346024125805495</v>
      </c>
      <c r="T3481" s="195">
        <v>0.60424375272226427</v>
      </c>
      <c r="U3481" s="195">
        <v>0.17122269082955602</v>
      </c>
      <c r="V3481" s="194">
        <v>0</v>
      </c>
      <c r="W3481" s="194">
        <v>0</v>
      </c>
      <c r="X3481" s="194">
        <v>0</v>
      </c>
      <c r="Y3481" s="194" t="s">
        <v>629</v>
      </c>
      <c r="AM3481" s="193"/>
      <c r="AN3481" s="193"/>
      <c r="AO3481" s="193"/>
      <c r="AP3481" s="193"/>
      <c r="AQ3481" s="193"/>
      <c r="AR3481" s="193"/>
      <c r="AS3481" s="193"/>
      <c r="AT3481" s="193"/>
      <c r="AU3481" s="193"/>
      <c r="AV3481" s="193"/>
      <c r="AW3481" s="193"/>
      <c r="AX3481" s="193"/>
    </row>
    <row r="3482" spans="14:50" ht="16.5" thickBot="1" x14ac:dyDescent="0.3">
      <c r="N3482" s="200" t="s">
        <v>194</v>
      </c>
      <c r="O3482" s="199" t="s">
        <v>338</v>
      </c>
      <c r="P3482" s="197" t="s">
        <v>630</v>
      </c>
      <c r="Q3482" s="199" t="s">
        <v>319</v>
      </c>
      <c r="R3482" s="199" t="s">
        <v>52</v>
      </c>
      <c r="S3482" s="195">
        <v>0.10346024125805495</v>
      </c>
      <c r="T3482" s="195">
        <v>0.60424375272226427</v>
      </c>
      <c r="U3482" s="195">
        <v>0.17122269082955602</v>
      </c>
      <c r="V3482" s="194">
        <v>0</v>
      </c>
      <c r="W3482" s="194">
        <v>0</v>
      </c>
      <c r="X3482" s="194">
        <v>0</v>
      </c>
      <c r="Y3482" s="194" t="s">
        <v>629</v>
      </c>
      <c r="AM3482" s="193"/>
      <c r="AN3482" s="193"/>
      <c r="AO3482" s="193"/>
      <c r="AP3482" s="193"/>
      <c r="AQ3482" s="193"/>
      <c r="AR3482" s="193"/>
      <c r="AS3482" s="193"/>
      <c r="AT3482" s="193"/>
      <c r="AU3482" s="193"/>
      <c r="AV3482" s="193"/>
      <c r="AW3482" s="193"/>
      <c r="AX3482" s="193"/>
    </row>
    <row r="3483" spans="14:50" ht="16.5" thickBot="1" x14ac:dyDescent="0.3">
      <c r="N3483" s="200" t="s">
        <v>194</v>
      </c>
      <c r="O3483" s="199" t="s">
        <v>338</v>
      </c>
      <c r="P3483" s="197" t="s">
        <v>630</v>
      </c>
      <c r="Q3483" s="199" t="s">
        <v>318</v>
      </c>
      <c r="R3483" s="199" t="s">
        <v>52</v>
      </c>
      <c r="S3483" s="195">
        <v>0.10418049685870982</v>
      </c>
      <c r="T3483" s="195">
        <v>0.60777164411586948</v>
      </c>
      <c r="U3483" s="195">
        <v>0.17141388195275556</v>
      </c>
      <c r="V3483" s="194">
        <v>0</v>
      </c>
      <c r="W3483" s="194">
        <v>0</v>
      </c>
      <c r="X3483" s="194">
        <v>0</v>
      </c>
      <c r="Y3483" s="194" t="s">
        <v>629</v>
      </c>
      <c r="AM3483" s="193"/>
      <c r="AN3483" s="193"/>
      <c r="AO3483" s="193"/>
      <c r="AP3483" s="193"/>
      <c r="AQ3483" s="193"/>
      <c r="AR3483" s="193"/>
      <c r="AS3483" s="193"/>
      <c r="AT3483" s="193"/>
      <c r="AU3483" s="193"/>
      <c r="AV3483" s="193"/>
      <c r="AW3483" s="193"/>
      <c r="AX3483" s="193"/>
    </row>
    <row r="3484" spans="14:50" ht="16.5" thickBot="1" x14ac:dyDescent="0.3">
      <c r="N3484" s="200" t="s">
        <v>194</v>
      </c>
      <c r="O3484" s="199" t="s">
        <v>338</v>
      </c>
      <c r="P3484" s="197" t="s">
        <v>630</v>
      </c>
      <c r="Q3484" s="199" t="s">
        <v>317</v>
      </c>
      <c r="R3484" s="199" t="s">
        <v>52</v>
      </c>
      <c r="S3484" s="195">
        <v>0.10346024125805495</v>
      </c>
      <c r="T3484" s="195">
        <v>0.60424375272226427</v>
      </c>
      <c r="U3484" s="195">
        <v>0.17122269082955602</v>
      </c>
      <c r="V3484" s="194">
        <v>0</v>
      </c>
      <c r="W3484" s="194">
        <v>0</v>
      </c>
      <c r="X3484" s="194">
        <v>0</v>
      </c>
      <c r="Y3484" s="194" t="s">
        <v>629</v>
      </c>
      <c r="AM3484" s="193"/>
      <c r="AN3484" s="193"/>
      <c r="AO3484" s="193"/>
      <c r="AP3484" s="193"/>
      <c r="AQ3484" s="193"/>
      <c r="AR3484" s="193"/>
      <c r="AS3484" s="193"/>
      <c r="AT3484" s="193"/>
      <c r="AU3484" s="193"/>
      <c r="AV3484" s="193"/>
      <c r="AW3484" s="193"/>
      <c r="AX3484" s="193"/>
    </row>
    <row r="3485" spans="14:50" ht="16.5" thickBot="1" x14ac:dyDescent="0.3">
      <c r="N3485" s="200" t="s">
        <v>194</v>
      </c>
      <c r="O3485" s="199" t="s">
        <v>338</v>
      </c>
      <c r="P3485" s="197" t="s">
        <v>630</v>
      </c>
      <c r="Q3485" s="199" t="s">
        <v>74</v>
      </c>
      <c r="R3485" s="199" t="s">
        <v>52</v>
      </c>
      <c r="S3485" s="195">
        <v>0.10418049685870982</v>
      </c>
      <c r="T3485" s="195">
        <v>0.60777164411586948</v>
      </c>
      <c r="U3485" s="195">
        <v>0.17141388195275556</v>
      </c>
      <c r="V3485" s="194">
        <v>0</v>
      </c>
      <c r="W3485" s="194">
        <v>0</v>
      </c>
      <c r="X3485" s="194">
        <v>0</v>
      </c>
      <c r="Y3485" s="194" t="s">
        <v>629</v>
      </c>
      <c r="AM3485" s="193"/>
      <c r="AN3485" s="193"/>
      <c r="AO3485" s="193"/>
      <c r="AP3485" s="193"/>
      <c r="AQ3485" s="193"/>
      <c r="AR3485" s="193"/>
      <c r="AS3485" s="193"/>
      <c r="AT3485" s="193"/>
      <c r="AU3485" s="193"/>
      <c r="AV3485" s="193"/>
      <c r="AW3485" s="193"/>
      <c r="AX3485" s="193"/>
    </row>
    <row r="3486" spans="14:50" ht="16.5" thickBot="1" x14ac:dyDescent="0.3">
      <c r="N3486" s="200" t="s">
        <v>194</v>
      </c>
      <c r="O3486" s="199" t="s">
        <v>338</v>
      </c>
      <c r="P3486" s="197" t="s">
        <v>630</v>
      </c>
      <c r="Q3486" s="199" t="s">
        <v>316</v>
      </c>
      <c r="R3486" s="199" t="s">
        <v>52</v>
      </c>
      <c r="S3486" s="195">
        <v>0.10418049685870982</v>
      </c>
      <c r="T3486" s="195">
        <v>0.60777164411586948</v>
      </c>
      <c r="U3486" s="195">
        <v>0.17141388195275556</v>
      </c>
      <c r="V3486" s="194">
        <v>0</v>
      </c>
      <c r="W3486" s="194">
        <v>0</v>
      </c>
      <c r="X3486" s="194">
        <v>0</v>
      </c>
      <c r="Y3486" s="194" t="s">
        <v>629</v>
      </c>
      <c r="AM3486" s="193"/>
      <c r="AN3486" s="193"/>
      <c r="AO3486" s="193"/>
      <c r="AP3486" s="193"/>
      <c r="AQ3486" s="193"/>
      <c r="AR3486" s="193"/>
      <c r="AS3486" s="193"/>
      <c r="AT3486" s="193"/>
      <c r="AU3486" s="193"/>
      <c r="AV3486" s="193"/>
      <c r="AW3486" s="193"/>
      <c r="AX3486" s="193"/>
    </row>
    <row r="3487" spans="14:50" ht="16.5" thickBot="1" x14ac:dyDescent="0.3">
      <c r="N3487" s="200" t="s">
        <v>194</v>
      </c>
      <c r="O3487" s="199" t="s">
        <v>338</v>
      </c>
      <c r="P3487" s="197" t="s">
        <v>630</v>
      </c>
      <c r="Q3487" s="199" t="s">
        <v>315</v>
      </c>
      <c r="R3487" s="199" t="s">
        <v>52</v>
      </c>
      <c r="S3487" s="195">
        <v>0.10346024125805495</v>
      </c>
      <c r="T3487" s="195">
        <v>0.60424375272226427</v>
      </c>
      <c r="U3487" s="195">
        <v>0.17122269082955602</v>
      </c>
      <c r="V3487" s="194">
        <v>0</v>
      </c>
      <c r="W3487" s="194">
        <v>0</v>
      </c>
      <c r="X3487" s="194">
        <v>0</v>
      </c>
      <c r="Y3487" s="194" t="s">
        <v>629</v>
      </c>
      <c r="AM3487" s="193"/>
      <c r="AN3487" s="193"/>
      <c r="AO3487" s="193"/>
      <c r="AP3487" s="193"/>
      <c r="AQ3487" s="193"/>
      <c r="AR3487" s="193"/>
      <c r="AS3487" s="193"/>
      <c r="AT3487" s="193"/>
      <c r="AU3487" s="193"/>
      <c r="AV3487" s="193"/>
      <c r="AW3487" s="193"/>
      <c r="AX3487" s="193"/>
    </row>
    <row r="3488" spans="14:50" ht="16.5" thickBot="1" x14ac:dyDescent="0.3">
      <c r="N3488" s="200" t="s">
        <v>194</v>
      </c>
      <c r="O3488" s="199" t="s">
        <v>338</v>
      </c>
      <c r="P3488" s="197" t="s">
        <v>630</v>
      </c>
      <c r="Q3488" s="199" t="s">
        <v>314</v>
      </c>
      <c r="R3488" s="199" t="s">
        <v>52</v>
      </c>
      <c r="S3488" s="195">
        <v>0.10418049685870982</v>
      </c>
      <c r="T3488" s="195">
        <v>0.60777164411586948</v>
      </c>
      <c r="U3488" s="195">
        <v>0.17141388195275556</v>
      </c>
      <c r="V3488" s="194">
        <v>0</v>
      </c>
      <c r="W3488" s="194">
        <v>0</v>
      </c>
      <c r="X3488" s="194">
        <v>0</v>
      </c>
      <c r="Y3488" s="194" t="s">
        <v>629</v>
      </c>
      <c r="AM3488" s="193"/>
      <c r="AN3488" s="193"/>
      <c r="AO3488" s="193"/>
      <c r="AP3488" s="193"/>
      <c r="AQ3488" s="193"/>
      <c r="AR3488" s="193"/>
      <c r="AS3488" s="193"/>
      <c r="AT3488" s="193"/>
      <c r="AU3488" s="193"/>
      <c r="AV3488" s="193"/>
      <c r="AW3488" s="193"/>
      <c r="AX3488" s="193"/>
    </row>
    <row r="3489" spans="14:50" ht="16.5" thickBot="1" x14ac:dyDescent="0.3">
      <c r="N3489" s="200" t="s">
        <v>194</v>
      </c>
      <c r="O3489" s="199" t="s">
        <v>338</v>
      </c>
      <c r="P3489" s="197" t="s">
        <v>630</v>
      </c>
      <c r="Q3489" s="199" t="s">
        <v>313</v>
      </c>
      <c r="R3489" s="199" t="s">
        <v>52</v>
      </c>
      <c r="S3489" s="195">
        <v>0.10346024125805495</v>
      </c>
      <c r="T3489" s="195">
        <v>0.60424375272226427</v>
      </c>
      <c r="U3489" s="195">
        <v>0.17122269082955602</v>
      </c>
      <c r="V3489" s="194">
        <v>0</v>
      </c>
      <c r="W3489" s="194">
        <v>0</v>
      </c>
      <c r="X3489" s="194">
        <v>0</v>
      </c>
      <c r="Y3489" s="194" t="s">
        <v>629</v>
      </c>
      <c r="AM3489" s="193"/>
      <c r="AN3489" s="193"/>
      <c r="AO3489" s="193"/>
      <c r="AP3489" s="193"/>
      <c r="AQ3489" s="193"/>
      <c r="AR3489" s="193"/>
      <c r="AS3489" s="193"/>
      <c r="AT3489" s="193"/>
      <c r="AU3489" s="193"/>
      <c r="AV3489" s="193"/>
      <c r="AW3489" s="193"/>
      <c r="AX3489" s="193"/>
    </row>
    <row r="3490" spans="14:50" ht="16.5" thickBot="1" x14ac:dyDescent="0.3">
      <c r="N3490" s="200" t="s">
        <v>194</v>
      </c>
      <c r="O3490" s="199" t="s">
        <v>338</v>
      </c>
      <c r="P3490" s="197" t="s">
        <v>630</v>
      </c>
      <c r="Q3490" s="199" t="s">
        <v>312</v>
      </c>
      <c r="R3490" s="199" t="s">
        <v>52</v>
      </c>
      <c r="S3490" s="195">
        <v>0.10418049685870982</v>
      </c>
      <c r="T3490" s="195">
        <v>0.60777164411586948</v>
      </c>
      <c r="U3490" s="195">
        <v>0.17141388195275556</v>
      </c>
      <c r="V3490" s="194">
        <v>0</v>
      </c>
      <c r="W3490" s="194">
        <v>0</v>
      </c>
      <c r="X3490" s="194">
        <v>0</v>
      </c>
      <c r="Y3490" s="194" t="s">
        <v>629</v>
      </c>
      <c r="AM3490" s="193"/>
      <c r="AN3490" s="193"/>
      <c r="AO3490" s="193"/>
      <c r="AP3490" s="193"/>
      <c r="AQ3490" s="193"/>
      <c r="AR3490" s="193"/>
      <c r="AS3490" s="193"/>
      <c r="AT3490" s="193"/>
      <c r="AU3490" s="193"/>
      <c r="AV3490" s="193"/>
      <c r="AW3490" s="193"/>
      <c r="AX3490" s="193"/>
    </row>
    <row r="3491" spans="14:50" ht="16.5" thickBot="1" x14ac:dyDescent="0.3">
      <c r="N3491" s="200" t="s">
        <v>194</v>
      </c>
      <c r="O3491" s="199" t="s">
        <v>337</v>
      </c>
      <c r="P3491" s="197" t="s">
        <v>630</v>
      </c>
      <c r="Q3491" s="199" t="s">
        <v>323</v>
      </c>
      <c r="R3491" s="199" t="s">
        <v>55</v>
      </c>
      <c r="S3491" s="195">
        <v>0.3058671233216303</v>
      </c>
      <c r="T3491" s="195">
        <v>0.62044929305787233</v>
      </c>
      <c r="U3491" s="195">
        <v>0.49297682621922273</v>
      </c>
      <c r="V3491" s="194">
        <v>0</v>
      </c>
      <c r="W3491" s="194">
        <v>0</v>
      </c>
      <c r="X3491" s="194">
        <v>0</v>
      </c>
      <c r="Y3491" s="194" t="s">
        <v>629</v>
      </c>
      <c r="AM3491" s="193"/>
      <c r="AN3491" s="193"/>
      <c r="AO3491" s="193"/>
      <c r="AP3491" s="193"/>
      <c r="AQ3491" s="193"/>
      <c r="AR3491" s="193"/>
      <c r="AS3491" s="193"/>
      <c r="AT3491" s="193"/>
      <c r="AU3491" s="193"/>
      <c r="AV3491" s="193"/>
      <c r="AW3491" s="193"/>
      <c r="AX3491" s="193"/>
    </row>
    <row r="3492" spans="14:50" ht="16.5" thickBot="1" x14ac:dyDescent="0.3">
      <c r="N3492" s="200" t="s">
        <v>194</v>
      </c>
      <c r="O3492" s="199" t="s">
        <v>337</v>
      </c>
      <c r="P3492" s="197" t="s">
        <v>630</v>
      </c>
      <c r="Q3492" s="199" t="s">
        <v>322</v>
      </c>
      <c r="R3492" s="199" t="s">
        <v>55</v>
      </c>
      <c r="S3492" s="195">
        <v>0.30287783916620226</v>
      </c>
      <c r="T3492" s="195">
        <v>0.61508935444302271</v>
      </c>
      <c r="U3492" s="195">
        <v>0.492412747803878</v>
      </c>
      <c r="V3492" s="194">
        <v>0</v>
      </c>
      <c r="W3492" s="194">
        <v>0</v>
      </c>
      <c r="X3492" s="194">
        <v>0</v>
      </c>
      <c r="Y3492" s="194" t="s">
        <v>629</v>
      </c>
      <c r="AM3492" s="193"/>
      <c r="AN3492" s="193"/>
      <c r="AO3492" s="193"/>
      <c r="AP3492" s="193"/>
      <c r="AQ3492" s="193"/>
      <c r="AR3492" s="193"/>
      <c r="AS3492" s="193"/>
      <c r="AT3492" s="193"/>
      <c r="AU3492" s="193"/>
      <c r="AV3492" s="193"/>
      <c r="AW3492" s="193"/>
      <c r="AX3492" s="193"/>
    </row>
    <row r="3493" spans="14:50" ht="16.5" thickBot="1" x14ac:dyDescent="0.3">
      <c r="N3493" s="200" t="s">
        <v>194</v>
      </c>
      <c r="O3493" s="199" t="s">
        <v>337</v>
      </c>
      <c r="P3493" s="197" t="s">
        <v>630</v>
      </c>
      <c r="Q3493" s="199" t="s">
        <v>321</v>
      </c>
      <c r="R3493" s="199" t="s">
        <v>55</v>
      </c>
      <c r="S3493" s="195">
        <v>0.3058671233216303</v>
      </c>
      <c r="T3493" s="195">
        <v>0.62044929305787233</v>
      </c>
      <c r="U3493" s="195">
        <v>0.49297682621922273</v>
      </c>
      <c r="V3493" s="194">
        <v>0</v>
      </c>
      <c r="W3493" s="194">
        <v>0</v>
      </c>
      <c r="X3493" s="194">
        <v>0</v>
      </c>
      <c r="Y3493" s="194" t="s">
        <v>629</v>
      </c>
      <c r="AM3493" s="193"/>
      <c r="AN3493" s="193"/>
      <c r="AO3493" s="193"/>
      <c r="AP3493" s="193"/>
      <c r="AQ3493" s="193"/>
      <c r="AR3493" s="193"/>
      <c r="AS3493" s="193"/>
      <c r="AT3493" s="193"/>
      <c r="AU3493" s="193"/>
      <c r="AV3493" s="193"/>
      <c r="AW3493" s="193"/>
      <c r="AX3493" s="193"/>
    </row>
    <row r="3494" spans="14:50" ht="16.5" thickBot="1" x14ac:dyDescent="0.3">
      <c r="N3494" s="200" t="s">
        <v>194</v>
      </c>
      <c r="O3494" s="199" t="s">
        <v>337</v>
      </c>
      <c r="P3494" s="197" t="s">
        <v>630</v>
      </c>
      <c r="Q3494" s="199" t="s">
        <v>320</v>
      </c>
      <c r="R3494" s="199" t="s">
        <v>55</v>
      </c>
      <c r="S3494" s="195">
        <v>0.30287783916620226</v>
      </c>
      <c r="T3494" s="195">
        <v>0.61508935444302271</v>
      </c>
      <c r="U3494" s="195">
        <v>0.492412747803878</v>
      </c>
      <c r="V3494" s="194">
        <v>0</v>
      </c>
      <c r="W3494" s="194">
        <v>0</v>
      </c>
      <c r="X3494" s="194">
        <v>0</v>
      </c>
      <c r="Y3494" s="194" t="s">
        <v>629</v>
      </c>
      <c r="AM3494" s="193"/>
      <c r="AN3494" s="193"/>
      <c r="AO3494" s="193"/>
      <c r="AP3494" s="193"/>
      <c r="AQ3494" s="193"/>
      <c r="AR3494" s="193"/>
      <c r="AS3494" s="193"/>
      <c r="AT3494" s="193"/>
      <c r="AU3494" s="193"/>
      <c r="AV3494" s="193"/>
      <c r="AW3494" s="193"/>
      <c r="AX3494" s="193"/>
    </row>
    <row r="3495" spans="14:50" ht="16.5" thickBot="1" x14ac:dyDescent="0.3">
      <c r="N3495" s="200" t="s">
        <v>194</v>
      </c>
      <c r="O3495" s="199" t="s">
        <v>337</v>
      </c>
      <c r="P3495" s="197" t="s">
        <v>630</v>
      </c>
      <c r="Q3495" s="199" t="s">
        <v>319</v>
      </c>
      <c r="R3495" s="199" t="s">
        <v>55</v>
      </c>
      <c r="S3495" s="195">
        <v>0.30287783916620226</v>
      </c>
      <c r="T3495" s="195">
        <v>0.61508935444302271</v>
      </c>
      <c r="U3495" s="195">
        <v>0.492412747803878</v>
      </c>
      <c r="V3495" s="194">
        <v>0</v>
      </c>
      <c r="W3495" s="194">
        <v>0</v>
      </c>
      <c r="X3495" s="194">
        <v>0</v>
      </c>
      <c r="Y3495" s="194" t="s">
        <v>629</v>
      </c>
      <c r="AM3495" s="193"/>
      <c r="AN3495" s="193"/>
      <c r="AO3495" s="193"/>
      <c r="AP3495" s="193"/>
      <c r="AQ3495" s="193"/>
      <c r="AR3495" s="193"/>
      <c r="AS3495" s="193"/>
      <c r="AT3495" s="193"/>
      <c r="AU3495" s="193"/>
      <c r="AV3495" s="193"/>
      <c r="AW3495" s="193"/>
      <c r="AX3495" s="193"/>
    </row>
    <row r="3496" spans="14:50" ht="16.5" thickBot="1" x14ac:dyDescent="0.3">
      <c r="N3496" s="200" t="s">
        <v>194</v>
      </c>
      <c r="O3496" s="199" t="s">
        <v>337</v>
      </c>
      <c r="P3496" s="197" t="s">
        <v>630</v>
      </c>
      <c r="Q3496" s="199" t="s">
        <v>318</v>
      </c>
      <c r="R3496" s="199" t="s">
        <v>55</v>
      </c>
      <c r="S3496" s="195">
        <v>0.3058671233216303</v>
      </c>
      <c r="T3496" s="195">
        <v>0.62044929305787233</v>
      </c>
      <c r="U3496" s="195">
        <v>0.49297682621922273</v>
      </c>
      <c r="V3496" s="194">
        <v>0</v>
      </c>
      <c r="W3496" s="194">
        <v>0</v>
      </c>
      <c r="X3496" s="194">
        <v>0</v>
      </c>
      <c r="Y3496" s="194" t="s">
        <v>629</v>
      </c>
      <c r="AM3496" s="193"/>
      <c r="AN3496" s="193"/>
      <c r="AO3496" s="193"/>
      <c r="AP3496" s="193"/>
      <c r="AQ3496" s="193"/>
      <c r="AR3496" s="193"/>
      <c r="AS3496" s="193"/>
      <c r="AT3496" s="193"/>
      <c r="AU3496" s="193"/>
      <c r="AV3496" s="193"/>
      <c r="AW3496" s="193"/>
      <c r="AX3496" s="193"/>
    </row>
    <row r="3497" spans="14:50" ht="16.5" thickBot="1" x14ac:dyDescent="0.3">
      <c r="N3497" s="200" t="s">
        <v>194</v>
      </c>
      <c r="O3497" s="199" t="s">
        <v>337</v>
      </c>
      <c r="P3497" s="197" t="s">
        <v>630</v>
      </c>
      <c r="Q3497" s="199" t="s">
        <v>317</v>
      </c>
      <c r="R3497" s="199" t="s">
        <v>55</v>
      </c>
      <c r="S3497" s="195">
        <v>0.30287783916620226</v>
      </c>
      <c r="T3497" s="195">
        <v>0.61508935444302271</v>
      </c>
      <c r="U3497" s="195">
        <v>0.492412747803878</v>
      </c>
      <c r="V3497" s="194">
        <v>0</v>
      </c>
      <c r="W3497" s="194">
        <v>0</v>
      </c>
      <c r="X3497" s="194">
        <v>0</v>
      </c>
      <c r="Y3497" s="194" t="s">
        <v>629</v>
      </c>
      <c r="AM3497" s="193"/>
      <c r="AN3497" s="193"/>
      <c r="AO3497" s="193"/>
      <c r="AP3497" s="193"/>
      <c r="AQ3497" s="193"/>
      <c r="AR3497" s="193"/>
      <c r="AS3497" s="193"/>
      <c r="AT3497" s="193"/>
      <c r="AU3497" s="193"/>
      <c r="AV3497" s="193"/>
      <c r="AW3497" s="193"/>
      <c r="AX3497" s="193"/>
    </row>
    <row r="3498" spans="14:50" ht="16.5" thickBot="1" x14ac:dyDescent="0.3">
      <c r="N3498" s="200" t="s">
        <v>194</v>
      </c>
      <c r="O3498" s="199" t="s">
        <v>337</v>
      </c>
      <c r="P3498" s="197" t="s">
        <v>630</v>
      </c>
      <c r="Q3498" s="199" t="s">
        <v>74</v>
      </c>
      <c r="R3498" s="199" t="s">
        <v>55</v>
      </c>
      <c r="S3498" s="195">
        <v>0.3058671233216303</v>
      </c>
      <c r="T3498" s="195">
        <v>0.62044929305787233</v>
      </c>
      <c r="U3498" s="195">
        <v>0.49297682621922273</v>
      </c>
      <c r="V3498" s="194">
        <v>0</v>
      </c>
      <c r="W3498" s="194">
        <v>0</v>
      </c>
      <c r="X3498" s="194">
        <v>0</v>
      </c>
      <c r="Y3498" s="194" t="s">
        <v>629</v>
      </c>
      <c r="AM3498" s="193"/>
      <c r="AN3498" s="193"/>
      <c r="AO3498" s="193"/>
      <c r="AP3498" s="193"/>
      <c r="AQ3498" s="193"/>
      <c r="AR3498" s="193"/>
      <c r="AS3498" s="193"/>
      <c r="AT3498" s="193"/>
      <c r="AU3498" s="193"/>
      <c r="AV3498" s="193"/>
      <c r="AW3498" s="193"/>
      <c r="AX3498" s="193"/>
    </row>
    <row r="3499" spans="14:50" ht="16.5" thickBot="1" x14ac:dyDescent="0.3">
      <c r="N3499" s="200" t="s">
        <v>194</v>
      </c>
      <c r="O3499" s="199" t="s">
        <v>337</v>
      </c>
      <c r="P3499" s="197" t="s">
        <v>630</v>
      </c>
      <c r="Q3499" s="199" t="s">
        <v>316</v>
      </c>
      <c r="R3499" s="199" t="s">
        <v>55</v>
      </c>
      <c r="S3499" s="195">
        <v>0.3058671233216303</v>
      </c>
      <c r="T3499" s="195">
        <v>0.62044929305787233</v>
      </c>
      <c r="U3499" s="195">
        <v>0.49297682621922273</v>
      </c>
      <c r="V3499" s="194">
        <v>0</v>
      </c>
      <c r="W3499" s="194">
        <v>0</v>
      </c>
      <c r="X3499" s="194">
        <v>0</v>
      </c>
      <c r="Y3499" s="194" t="s">
        <v>629</v>
      </c>
      <c r="AM3499" s="193"/>
      <c r="AN3499" s="193"/>
      <c r="AO3499" s="193"/>
      <c r="AP3499" s="193"/>
      <c r="AQ3499" s="193"/>
      <c r="AR3499" s="193"/>
      <c r="AS3499" s="193"/>
      <c r="AT3499" s="193"/>
      <c r="AU3499" s="193"/>
      <c r="AV3499" s="193"/>
      <c r="AW3499" s="193"/>
      <c r="AX3499" s="193"/>
    </row>
    <row r="3500" spans="14:50" ht="16.5" thickBot="1" x14ac:dyDescent="0.3">
      <c r="N3500" s="200" t="s">
        <v>194</v>
      </c>
      <c r="O3500" s="199" t="s">
        <v>337</v>
      </c>
      <c r="P3500" s="197" t="s">
        <v>630</v>
      </c>
      <c r="Q3500" s="199" t="s">
        <v>315</v>
      </c>
      <c r="R3500" s="199" t="s">
        <v>55</v>
      </c>
      <c r="S3500" s="195">
        <v>0.30287783916620226</v>
      </c>
      <c r="T3500" s="195">
        <v>0.61508935444302271</v>
      </c>
      <c r="U3500" s="195">
        <v>0.492412747803878</v>
      </c>
      <c r="V3500" s="194">
        <v>0</v>
      </c>
      <c r="W3500" s="194">
        <v>0</v>
      </c>
      <c r="X3500" s="194">
        <v>0</v>
      </c>
      <c r="Y3500" s="194" t="s">
        <v>629</v>
      </c>
      <c r="AM3500" s="193"/>
      <c r="AN3500" s="193"/>
      <c r="AO3500" s="193"/>
      <c r="AP3500" s="193"/>
      <c r="AQ3500" s="193"/>
      <c r="AR3500" s="193"/>
      <c r="AS3500" s="193"/>
      <c r="AT3500" s="193"/>
      <c r="AU3500" s="193"/>
      <c r="AV3500" s="193"/>
      <c r="AW3500" s="193"/>
      <c r="AX3500" s="193"/>
    </row>
    <row r="3501" spans="14:50" ht="16.5" thickBot="1" x14ac:dyDescent="0.3">
      <c r="N3501" s="200" t="s">
        <v>194</v>
      </c>
      <c r="O3501" s="199" t="s">
        <v>337</v>
      </c>
      <c r="P3501" s="197" t="s">
        <v>630</v>
      </c>
      <c r="Q3501" s="199" t="s">
        <v>314</v>
      </c>
      <c r="R3501" s="199" t="s">
        <v>55</v>
      </c>
      <c r="S3501" s="195">
        <v>0.3058671233216303</v>
      </c>
      <c r="T3501" s="195">
        <v>0.62044929305787233</v>
      </c>
      <c r="U3501" s="195">
        <v>0.49297682621922273</v>
      </c>
      <c r="V3501" s="194">
        <v>0</v>
      </c>
      <c r="W3501" s="194">
        <v>0</v>
      </c>
      <c r="X3501" s="194">
        <v>0</v>
      </c>
      <c r="Y3501" s="194" t="s">
        <v>629</v>
      </c>
      <c r="AM3501" s="193"/>
      <c r="AN3501" s="193"/>
      <c r="AO3501" s="193"/>
      <c r="AP3501" s="193"/>
      <c r="AQ3501" s="193"/>
      <c r="AR3501" s="193"/>
      <c r="AS3501" s="193"/>
      <c r="AT3501" s="193"/>
      <c r="AU3501" s="193"/>
      <c r="AV3501" s="193"/>
      <c r="AW3501" s="193"/>
      <c r="AX3501" s="193"/>
    </row>
    <row r="3502" spans="14:50" ht="16.5" thickBot="1" x14ac:dyDescent="0.3">
      <c r="N3502" s="200" t="s">
        <v>194</v>
      </c>
      <c r="O3502" s="199" t="s">
        <v>337</v>
      </c>
      <c r="P3502" s="197" t="s">
        <v>630</v>
      </c>
      <c r="Q3502" s="199" t="s">
        <v>313</v>
      </c>
      <c r="R3502" s="199" t="s">
        <v>55</v>
      </c>
      <c r="S3502" s="195">
        <v>0.30287783916620226</v>
      </c>
      <c r="T3502" s="195">
        <v>0.61508935444302271</v>
      </c>
      <c r="U3502" s="195">
        <v>0.492412747803878</v>
      </c>
      <c r="V3502" s="194">
        <v>0</v>
      </c>
      <c r="W3502" s="194">
        <v>0</v>
      </c>
      <c r="X3502" s="194">
        <v>0</v>
      </c>
      <c r="Y3502" s="194" t="s">
        <v>629</v>
      </c>
      <c r="AM3502" s="193"/>
      <c r="AN3502" s="193"/>
      <c r="AO3502" s="193"/>
      <c r="AP3502" s="193"/>
      <c r="AQ3502" s="193"/>
      <c r="AR3502" s="193"/>
      <c r="AS3502" s="193"/>
      <c r="AT3502" s="193"/>
      <c r="AU3502" s="193"/>
      <c r="AV3502" s="193"/>
      <c r="AW3502" s="193"/>
      <c r="AX3502" s="193"/>
    </row>
    <row r="3503" spans="14:50" ht="16.5" thickBot="1" x14ac:dyDescent="0.3">
      <c r="N3503" s="200" t="s">
        <v>194</v>
      </c>
      <c r="O3503" s="199" t="s">
        <v>337</v>
      </c>
      <c r="P3503" s="197" t="s">
        <v>630</v>
      </c>
      <c r="Q3503" s="199" t="s">
        <v>312</v>
      </c>
      <c r="R3503" s="199" t="s">
        <v>55</v>
      </c>
      <c r="S3503" s="195">
        <v>0.3058671233216303</v>
      </c>
      <c r="T3503" s="195">
        <v>0.62044929305787233</v>
      </c>
      <c r="U3503" s="195">
        <v>0.49297682621922273</v>
      </c>
      <c r="V3503" s="194">
        <v>0</v>
      </c>
      <c r="W3503" s="194">
        <v>0</v>
      </c>
      <c r="X3503" s="194">
        <v>0</v>
      </c>
      <c r="Y3503" s="194" t="s">
        <v>629</v>
      </c>
      <c r="AM3503" s="193"/>
      <c r="AN3503" s="193"/>
      <c r="AO3503" s="193"/>
      <c r="AP3503" s="193"/>
      <c r="AQ3503" s="193"/>
      <c r="AR3503" s="193"/>
      <c r="AS3503" s="193"/>
      <c r="AT3503" s="193"/>
      <c r="AU3503" s="193"/>
      <c r="AV3503" s="193"/>
      <c r="AW3503" s="193"/>
      <c r="AX3503" s="193"/>
    </row>
    <row r="3504" spans="14:50" ht="16.5" thickBot="1" x14ac:dyDescent="0.3">
      <c r="N3504" s="200" t="s">
        <v>194</v>
      </c>
      <c r="O3504" s="199" t="s">
        <v>337</v>
      </c>
      <c r="P3504" s="197" t="s">
        <v>630</v>
      </c>
      <c r="Q3504" s="199" t="s">
        <v>323</v>
      </c>
      <c r="R3504" s="199" t="s">
        <v>52</v>
      </c>
      <c r="S3504" s="195">
        <v>0.3058671233216303</v>
      </c>
      <c r="T3504" s="195">
        <v>0.62044929305787233</v>
      </c>
      <c r="U3504" s="195">
        <v>0.49297682621922273</v>
      </c>
      <c r="V3504" s="194">
        <v>0</v>
      </c>
      <c r="W3504" s="194">
        <v>0</v>
      </c>
      <c r="X3504" s="194">
        <v>0</v>
      </c>
      <c r="Y3504" s="194" t="s">
        <v>629</v>
      </c>
      <c r="AM3504" s="193"/>
      <c r="AN3504" s="193"/>
      <c r="AO3504" s="193"/>
      <c r="AP3504" s="193"/>
      <c r="AQ3504" s="193"/>
      <c r="AR3504" s="193"/>
      <c r="AS3504" s="193"/>
      <c r="AT3504" s="193"/>
      <c r="AU3504" s="193"/>
      <c r="AV3504" s="193"/>
      <c r="AW3504" s="193"/>
      <c r="AX3504" s="193"/>
    </row>
    <row r="3505" spans="14:50" ht="16.5" thickBot="1" x14ac:dyDescent="0.3">
      <c r="N3505" s="200" t="s">
        <v>194</v>
      </c>
      <c r="O3505" s="199" t="s">
        <v>337</v>
      </c>
      <c r="P3505" s="197" t="s">
        <v>630</v>
      </c>
      <c r="Q3505" s="199" t="s">
        <v>322</v>
      </c>
      <c r="R3505" s="199" t="s">
        <v>52</v>
      </c>
      <c r="S3505" s="195">
        <v>0.30287783916620226</v>
      </c>
      <c r="T3505" s="195">
        <v>0.61508935444302271</v>
      </c>
      <c r="U3505" s="195">
        <v>0.492412747803878</v>
      </c>
      <c r="V3505" s="194">
        <v>0</v>
      </c>
      <c r="W3505" s="194">
        <v>0</v>
      </c>
      <c r="X3505" s="194">
        <v>0</v>
      </c>
      <c r="Y3505" s="194" t="s">
        <v>629</v>
      </c>
      <c r="AM3505" s="193"/>
      <c r="AN3505" s="193"/>
      <c r="AO3505" s="193"/>
      <c r="AP3505" s="193"/>
      <c r="AQ3505" s="193"/>
      <c r="AR3505" s="193"/>
      <c r="AS3505" s="193"/>
      <c r="AT3505" s="193"/>
      <c r="AU3505" s="193"/>
      <c r="AV3505" s="193"/>
      <c r="AW3505" s="193"/>
      <c r="AX3505" s="193"/>
    </row>
    <row r="3506" spans="14:50" ht="16.5" thickBot="1" x14ac:dyDescent="0.3">
      <c r="N3506" s="200" t="s">
        <v>194</v>
      </c>
      <c r="O3506" s="199" t="s">
        <v>337</v>
      </c>
      <c r="P3506" s="197" t="s">
        <v>630</v>
      </c>
      <c r="Q3506" s="199" t="s">
        <v>321</v>
      </c>
      <c r="R3506" s="199" t="s">
        <v>52</v>
      </c>
      <c r="S3506" s="195">
        <v>0.3058671233216303</v>
      </c>
      <c r="T3506" s="195">
        <v>0.62044929305787233</v>
      </c>
      <c r="U3506" s="195">
        <v>0.49297682621922273</v>
      </c>
      <c r="V3506" s="194">
        <v>0</v>
      </c>
      <c r="W3506" s="194">
        <v>0</v>
      </c>
      <c r="X3506" s="194">
        <v>0</v>
      </c>
      <c r="Y3506" s="194" t="s">
        <v>629</v>
      </c>
      <c r="AM3506" s="193"/>
      <c r="AN3506" s="193"/>
      <c r="AO3506" s="193"/>
      <c r="AP3506" s="193"/>
      <c r="AQ3506" s="193"/>
      <c r="AR3506" s="193"/>
      <c r="AS3506" s="193"/>
      <c r="AT3506" s="193"/>
      <c r="AU3506" s="193"/>
      <c r="AV3506" s="193"/>
      <c r="AW3506" s="193"/>
      <c r="AX3506" s="193"/>
    </row>
    <row r="3507" spans="14:50" ht="16.5" thickBot="1" x14ac:dyDescent="0.3">
      <c r="N3507" s="200" t="s">
        <v>194</v>
      </c>
      <c r="O3507" s="199" t="s">
        <v>337</v>
      </c>
      <c r="P3507" s="197" t="s">
        <v>630</v>
      </c>
      <c r="Q3507" s="199" t="s">
        <v>320</v>
      </c>
      <c r="R3507" s="199" t="s">
        <v>52</v>
      </c>
      <c r="S3507" s="195">
        <v>0.30287783916620226</v>
      </c>
      <c r="T3507" s="195">
        <v>0.61508935444302271</v>
      </c>
      <c r="U3507" s="195">
        <v>0.492412747803878</v>
      </c>
      <c r="V3507" s="194">
        <v>0</v>
      </c>
      <c r="W3507" s="194">
        <v>0</v>
      </c>
      <c r="X3507" s="194">
        <v>0</v>
      </c>
      <c r="Y3507" s="194" t="s">
        <v>629</v>
      </c>
      <c r="AM3507" s="193"/>
      <c r="AN3507" s="193"/>
      <c r="AO3507" s="193"/>
      <c r="AP3507" s="193"/>
      <c r="AQ3507" s="193"/>
      <c r="AR3507" s="193"/>
      <c r="AS3507" s="193"/>
      <c r="AT3507" s="193"/>
      <c r="AU3507" s="193"/>
      <c r="AV3507" s="193"/>
      <c r="AW3507" s="193"/>
      <c r="AX3507" s="193"/>
    </row>
    <row r="3508" spans="14:50" ht="16.5" thickBot="1" x14ac:dyDescent="0.3">
      <c r="N3508" s="200" t="s">
        <v>194</v>
      </c>
      <c r="O3508" s="199" t="s">
        <v>337</v>
      </c>
      <c r="P3508" s="197" t="s">
        <v>630</v>
      </c>
      <c r="Q3508" s="199" t="s">
        <v>319</v>
      </c>
      <c r="R3508" s="199" t="s">
        <v>52</v>
      </c>
      <c r="S3508" s="195">
        <v>0.30287783916620226</v>
      </c>
      <c r="T3508" s="195">
        <v>0.61508935444302271</v>
      </c>
      <c r="U3508" s="195">
        <v>0.492412747803878</v>
      </c>
      <c r="V3508" s="194">
        <v>0</v>
      </c>
      <c r="W3508" s="194">
        <v>0</v>
      </c>
      <c r="X3508" s="194">
        <v>0</v>
      </c>
      <c r="Y3508" s="194" t="s">
        <v>629</v>
      </c>
      <c r="AM3508" s="193"/>
      <c r="AN3508" s="193"/>
      <c r="AO3508" s="193"/>
      <c r="AP3508" s="193"/>
      <c r="AQ3508" s="193"/>
      <c r="AR3508" s="193"/>
      <c r="AS3508" s="193"/>
      <c r="AT3508" s="193"/>
      <c r="AU3508" s="193"/>
      <c r="AV3508" s="193"/>
      <c r="AW3508" s="193"/>
      <c r="AX3508" s="193"/>
    </row>
    <row r="3509" spans="14:50" ht="16.5" thickBot="1" x14ac:dyDescent="0.3">
      <c r="N3509" s="200" t="s">
        <v>194</v>
      </c>
      <c r="O3509" s="199" t="s">
        <v>337</v>
      </c>
      <c r="P3509" s="197" t="s">
        <v>630</v>
      </c>
      <c r="Q3509" s="199" t="s">
        <v>318</v>
      </c>
      <c r="R3509" s="199" t="s">
        <v>52</v>
      </c>
      <c r="S3509" s="195">
        <v>0.3058671233216303</v>
      </c>
      <c r="T3509" s="195">
        <v>0.62044929305787233</v>
      </c>
      <c r="U3509" s="195">
        <v>0.49297682621922273</v>
      </c>
      <c r="V3509" s="194">
        <v>0</v>
      </c>
      <c r="W3509" s="194">
        <v>0</v>
      </c>
      <c r="X3509" s="194">
        <v>0</v>
      </c>
      <c r="Y3509" s="194" t="s">
        <v>629</v>
      </c>
      <c r="AM3509" s="193"/>
      <c r="AN3509" s="193"/>
      <c r="AO3509" s="193"/>
      <c r="AP3509" s="193"/>
      <c r="AQ3509" s="193"/>
      <c r="AR3509" s="193"/>
      <c r="AS3509" s="193"/>
      <c r="AT3509" s="193"/>
      <c r="AU3509" s="193"/>
      <c r="AV3509" s="193"/>
      <c r="AW3509" s="193"/>
      <c r="AX3509" s="193"/>
    </row>
    <row r="3510" spans="14:50" ht="16.5" thickBot="1" x14ac:dyDescent="0.3">
      <c r="N3510" s="200" t="s">
        <v>194</v>
      </c>
      <c r="O3510" s="199" t="s">
        <v>337</v>
      </c>
      <c r="P3510" s="197" t="s">
        <v>630</v>
      </c>
      <c r="Q3510" s="199" t="s">
        <v>317</v>
      </c>
      <c r="R3510" s="199" t="s">
        <v>52</v>
      </c>
      <c r="S3510" s="195">
        <v>0.30287783916620226</v>
      </c>
      <c r="T3510" s="195">
        <v>0.61508935444302271</v>
      </c>
      <c r="U3510" s="195">
        <v>0.492412747803878</v>
      </c>
      <c r="V3510" s="194">
        <v>0</v>
      </c>
      <c r="W3510" s="194">
        <v>0</v>
      </c>
      <c r="X3510" s="194">
        <v>0</v>
      </c>
      <c r="Y3510" s="194" t="s">
        <v>629</v>
      </c>
      <c r="AM3510" s="193"/>
      <c r="AN3510" s="193"/>
      <c r="AO3510" s="193"/>
      <c r="AP3510" s="193"/>
      <c r="AQ3510" s="193"/>
      <c r="AR3510" s="193"/>
      <c r="AS3510" s="193"/>
      <c r="AT3510" s="193"/>
      <c r="AU3510" s="193"/>
      <c r="AV3510" s="193"/>
      <c r="AW3510" s="193"/>
      <c r="AX3510" s="193"/>
    </row>
    <row r="3511" spans="14:50" ht="16.5" thickBot="1" x14ac:dyDescent="0.3">
      <c r="N3511" s="200" t="s">
        <v>194</v>
      </c>
      <c r="O3511" s="199" t="s">
        <v>337</v>
      </c>
      <c r="P3511" s="197" t="s">
        <v>630</v>
      </c>
      <c r="Q3511" s="199" t="s">
        <v>74</v>
      </c>
      <c r="R3511" s="199" t="s">
        <v>52</v>
      </c>
      <c r="S3511" s="195">
        <v>0.3058671233216303</v>
      </c>
      <c r="T3511" s="195">
        <v>0.62044929305787233</v>
      </c>
      <c r="U3511" s="195">
        <v>0.49297682621922273</v>
      </c>
      <c r="V3511" s="194">
        <v>0</v>
      </c>
      <c r="W3511" s="194">
        <v>0</v>
      </c>
      <c r="X3511" s="194">
        <v>0</v>
      </c>
      <c r="Y3511" s="194" t="s">
        <v>629</v>
      </c>
      <c r="AM3511" s="193"/>
      <c r="AN3511" s="193"/>
      <c r="AO3511" s="193"/>
      <c r="AP3511" s="193"/>
      <c r="AQ3511" s="193"/>
      <c r="AR3511" s="193"/>
      <c r="AS3511" s="193"/>
      <c r="AT3511" s="193"/>
      <c r="AU3511" s="193"/>
      <c r="AV3511" s="193"/>
      <c r="AW3511" s="193"/>
      <c r="AX3511" s="193"/>
    </row>
    <row r="3512" spans="14:50" ht="16.5" thickBot="1" x14ac:dyDescent="0.3">
      <c r="N3512" s="200" t="s">
        <v>194</v>
      </c>
      <c r="O3512" s="199" t="s">
        <v>337</v>
      </c>
      <c r="P3512" s="197" t="s">
        <v>630</v>
      </c>
      <c r="Q3512" s="199" t="s">
        <v>316</v>
      </c>
      <c r="R3512" s="199" t="s">
        <v>52</v>
      </c>
      <c r="S3512" s="195">
        <v>0.3058671233216303</v>
      </c>
      <c r="T3512" s="195">
        <v>0.62044929305787233</v>
      </c>
      <c r="U3512" s="195">
        <v>0.49297682621922273</v>
      </c>
      <c r="V3512" s="194">
        <v>0</v>
      </c>
      <c r="W3512" s="194">
        <v>0</v>
      </c>
      <c r="X3512" s="194">
        <v>0</v>
      </c>
      <c r="Y3512" s="194" t="s">
        <v>629</v>
      </c>
      <c r="AM3512" s="193"/>
      <c r="AN3512" s="193"/>
      <c r="AO3512" s="193"/>
      <c r="AP3512" s="193"/>
      <c r="AQ3512" s="193"/>
      <c r="AR3512" s="193"/>
      <c r="AS3512" s="193"/>
      <c r="AT3512" s="193"/>
      <c r="AU3512" s="193"/>
      <c r="AV3512" s="193"/>
      <c r="AW3512" s="193"/>
      <c r="AX3512" s="193"/>
    </row>
    <row r="3513" spans="14:50" ht="16.5" thickBot="1" x14ac:dyDescent="0.3">
      <c r="N3513" s="200" t="s">
        <v>194</v>
      </c>
      <c r="O3513" s="199" t="s">
        <v>337</v>
      </c>
      <c r="P3513" s="197" t="s">
        <v>630</v>
      </c>
      <c r="Q3513" s="199" t="s">
        <v>315</v>
      </c>
      <c r="R3513" s="199" t="s">
        <v>52</v>
      </c>
      <c r="S3513" s="195">
        <v>0.30287783916620226</v>
      </c>
      <c r="T3513" s="195">
        <v>0.61508935444302271</v>
      </c>
      <c r="U3513" s="195">
        <v>0.492412747803878</v>
      </c>
      <c r="V3513" s="194">
        <v>0</v>
      </c>
      <c r="W3513" s="194">
        <v>0</v>
      </c>
      <c r="X3513" s="194">
        <v>0</v>
      </c>
      <c r="Y3513" s="194" t="s">
        <v>629</v>
      </c>
      <c r="AM3513" s="193"/>
      <c r="AN3513" s="193"/>
      <c r="AO3513" s="193"/>
      <c r="AP3513" s="193"/>
      <c r="AQ3513" s="193"/>
      <c r="AR3513" s="193"/>
      <c r="AS3513" s="193"/>
      <c r="AT3513" s="193"/>
      <c r="AU3513" s="193"/>
      <c r="AV3513" s="193"/>
      <c r="AW3513" s="193"/>
      <c r="AX3513" s="193"/>
    </row>
    <row r="3514" spans="14:50" ht="16.5" thickBot="1" x14ac:dyDescent="0.3">
      <c r="N3514" s="200" t="s">
        <v>194</v>
      </c>
      <c r="O3514" s="199" t="s">
        <v>337</v>
      </c>
      <c r="P3514" s="197" t="s">
        <v>630</v>
      </c>
      <c r="Q3514" s="199" t="s">
        <v>314</v>
      </c>
      <c r="R3514" s="199" t="s">
        <v>52</v>
      </c>
      <c r="S3514" s="195">
        <v>0.3058671233216303</v>
      </c>
      <c r="T3514" s="195">
        <v>0.62044929305787233</v>
      </c>
      <c r="U3514" s="195">
        <v>0.49297682621922273</v>
      </c>
      <c r="V3514" s="194">
        <v>0</v>
      </c>
      <c r="W3514" s="194">
        <v>0</v>
      </c>
      <c r="X3514" s="194">
        <v>0</v>
      </c>
      <c r="Y3514" s="194" t="s">
        <v>629</v>
      </c>
      <c r="AM3514" s="193"/>
      <c r="AN3514" s="193"/>
      <c r="AO3514" s="193"/>
      <c r="AP3514" s="193"/>
      <c r="AQ3514" s="193"/>
      <c r="AR3514" s="193"/>
      <c r="AS3514" s="193"/>
      <c r="AT3514" s="193"/>
      <c r="AU3514" s="193"/>
      <c r="AV3514" s="193"/>
      <c r="AW3514" s="193"/>
      <c r="AX3514" s="193"/>
    </row>
    <row r="3515" spans="14:50" ht="16.5" thickBot="1" x14ac:dyDescent="0.3">
      <c r="N3515" s="200" t="s">
        <v>194</v>
      </c>
      <c r="O3515" s="199" t="s">
        <v>337</v>
      </c>
      <c r="P3515" s="197" t="s">
        <v>630</v>
      </c>
      <c r="Q3515" s="199" t="s">
        <v>313</v>
      </c>
      <c r="R3515" s="199" t="s">
        <v>52</v>
      </c>
      <c r="S3515" s="195">
        <v>0.30287783916620226</v>
      </c>
      <c r="T3515" s="195">
        <v>0.61508935444302271</v>
      </c>
      <c r="U3515" s="195">
        <v>0.492412747803878</v>
      </c>
      <c r="V3515" s="194">
        <v>0</v>
      </c>
      <c r="W3515" s="194">
        <v>0</v>
      </c>
      <c r="X3515" s="194">
        <v>0</v>
      </c>
      <c r="Y3515" s="194" t="s">
        <v>629</v>
      </c>
      <c r="AM3515" s="193"/>
      <c r="AN3515" s="193"/>
      <c r="AO3515" s="193"/>
      <c r="AP3515" s="193"/>
      <c r="AQ3515" s="193"/>
      <c r="AR3515" s="193"/>
      <c r="AS3515" s="193"/>
      <c r="AT3515" s="193"/>
      <c r="AU3515" s="193"/>
      <c r="AV3515" s="193"/>
      <c r="AW3515" s="193"/>
      <c r="AX3515" s="193"/>
    </row>
    <row r="3516" spans="14:50" ht="16.5" thickBot="1" x14ac:dyDescent="0.3">
      <c r="N3516" s="200" t="s">
        <v>194</v>
      </c>
      <c r="O3516" s="199" t="s">
        <v>337</v>
      </c>
      <c r="P3516" s="197" t="s">
        <v>630</v>
      </c>
      <c r="Q3516" s="199" t="s">
        <v>312</v>
      </c>
      <c r="R3516" s="199" t="s">
        <v>52</v>
      </c>
      <c r="S3516" s="195">
        <v>0.3058671233216303</v>
      </c>
      <c r="T3516" s="195">
        <v>0.62044929305787233</v>
      </c>
      <c r="U3516" s="195">
        <v>0.49297682621922273</v>
      </c>
      <c r="V3516" s="194">
        <v>0</v>
      </c>
      <c r="W3516" s="194">
        <v>0</v>
      </c>
      <c r="X3516" s="194">
        <v>0</v>
      </c>
      <c r="Y3516" s="194" t="s">
        <v>629</v>
      </c>
      <c r="AM3516" s="193"/>
      <c r="AN3516" s="193"/>
      <c r="AO3516" s="193"/>
      <c r="AP3516" s="193"/>
      <c r="AQ3516" s="193"/>
      <c r="AR3516" s="193"/>
      <c r="AS3516" s="193"/>
      <c r="AT3516" s="193"/>
      <c r="AU3516" s="193"/>
      <c r="AV3516" s="193"/>
      <c r="AW3516" s="193"/>
      <c r="AX3516" s="193"/>
    </row>
    <row r="3517" spans="14:50" ht="16.5" thickBot="1" x14ac:dyDescent="0.3">
      <c r="N3517" s="200" t="s">
        <v>194</v>
      </c>
      <c r="O3517" s="199" t="s">
        <v>388</v>
      </c>
      <c r="P3517" s="197" t="s">
        <v>630</v>
      </c>
      <c r="Q3517" s="199" t="s">
        <v>323</v>
      </c>
      <c r="R3517" s="199" t="s">
        <v>55</v>
      </c>
      <c r="S3517" s="195">
        <v>6.1914899048651018</v>
      </c>
      <c r="T3517" s="195">
        <v>0.65003607702598931</v>
      </c>
      <c r="U3517" s="195">
        <v>9.5248404260761639</v>
      </c>
      <c r="V3517" s="194">
        <v>0</v>
      </c>
      <c r="W3517" s="194">
        <v>0</v>
      </c>
      <c r="X3517" s="194">
        <v>0</v>
      </c>
      <c r="Y3517" s="194" t="s">
        <v>629</v>
      </c>
      <c r="AM3517" s="193"/>
      <c r="AN3517" s="193"/>
      <c r="AO3517" s="193"/>
      <c r="AP3517" s="193"/>
      <c r="AQ3517" s="193"/>
      <c r="AR3517" s="193"/>
      <c r="AS3517" s="193"/>
      <c r="AT3517" s="193"/>
      <c r="AU3517" s="193"/>
      <c r="AV3517" s="193"/>
      <c r="AW3517" s="193"/>
      <c r="AX3517" s="193"/>
    </row>
    <row r="3518" spans="14:50" ht="16.5" thickBot="1" x14ac:dyDescent="0.3">
      <c r="N3518" s="200" t="s">
        <v>194</v>
      </c>
      <c r="O3518" s="199" t="s">
        <v>388</v>
      </c>
      <c r="P3518" s="197" t="s">
        <v>630</v>
      </c>
      <c r="Q3518" s="199" t="s">
        <v>322</v>
      </c>
      <c r="R3518" s="199" t="s">
        <v>55</v>
      </c>
      <c r="S3518" s="195">
        <v>6.1371034005617906</v>
      </c>
      <c r="T3518" s="195">
        <v>0.64596292886841866</v>
      </c>
      <c r="U3518" s="195">
        <v>9.5007052669610808</v>
      </c>
      <c r="V3518" s="194">
        <v>0</v>
      </c>
      <c r="W3518" s="194">
        <v>0</v>
      </c>
      <c r="X3518" s="194">
        <v>0</v>
      </c>
      <c r="Y3518" s="194" t="s">
        <v>629</v>
      </c>
      <c r="AM3518" s="193"/>
      <c r="AN3518" s="193"/>
      <c r="AO3518" s="193"/>
      <c r="AP3518" s="193"/>
      <c r="AQ3518" s="193"/>
      <c r="AR3518" s="193"/>
      <c r="AS3518" s="193"/>
      <c r="AT3518" s="193"/>
      <c r="AU3518" s="193"/>
      <c r="AV3518" s="193"/>
      <c r="AW3518" s="193"/>
      <c r="AX3518" s="193"/>
    </row>
    <row r="3519" spans="14:50" ht="16.5" thickBot="1" x14ac:dyDescent="0.3">
      <c r="N3519" s="200" t="s">
        <v>194</v>
      </c>
      <c r="O3519" s="199" t="s">
        <v>388</v>
      </c>
      <c r="P3519" s="197" t="s">
        <v>630</v>
      </c>
      <c r="Q3519" s="199" t="s">
        <v>321</v>
      </c>
      <c r="R3519" s="199" t="s">
        <v>55</v>
      </c>
      <c r="S3519" s="195">
        <v>6.1914899048651018</v>
      </c>
      <c r="T3519" s="195">
        <v>0.65003607702598931</v>
      </c>
      <c r="U3519" s="195">
        <v>9.5248404260761639</v>
      </c>
      <c r="V3519" s="194">
        <v>0</v>
      </c>
      <c r="W3519" s="194">
        <v>0</v>
      </c>
      <c r="X3519" s="194">
        <v>0</v>
      </c>
      <c r="Y3519" s="194" t="s">
        <v>629</v>
      </c>
      <c r="AM3519" s="193"/>
      <c r="AN3519" s="193"/>
      <c r="AO3519" s="193"/>
      <c r="AP3519" s="193"/>
      <c r="AQ3519" s="193"/>
      <c r="AR3519" s="193"/>
      <c r="AS3519" s="193"/>
      <c r="AT3519" s="193"/>
      <c r="AU3519" s="193"/>
      <c r="AV3519" s="193"/>
      <c r="AW3519" s="193"/>
      <c r="AX3519" s="193"/>
    </row>
    <row r="3520" spans="14:50" ht="16.5" thickBot="1" x14ac:dyDescent="0.3">
      <c r="N3520" s="200" t="s">
        <v>194</v>
      </c>
      <c r="O3520" s="199" t="s">
        <v>388</v>
      </c>
      <c r="P3520" s="197" t="s">
        <v>630</v>
      </c>
      <c r="Q3520" s="199" t="s">
        <v>320</v>
      </c>
      <c r="R3520" s="199" t="s">
        <v>55</v>
      </c>
      <c r="S3520" s="195">
        <v>6.1371034005617906</v>
      </c>
      <c r="T3520" s="195">
        <v>0.64596292886841866</v>
      </c>
      <c r="U3520" s="195">
        <v>9.5007052669610808</v>
      </c>
      <c r="V3520" s="194">
        <v>0</v>
      </c>
      <c r="W3520" s="194">
        <v>0</v>
      </c>
      <c r="X3520" s="194">
        <v>0</v>
      </c>
      <c r="Y3520" s="194" t="s">
        <v>629</v>
      </c>
      <c r="AM3520" s="193"/>
      <c r="AN3520" s="193"/>
      <c r="AO3520" s="193"/>
      <c r="AP3520" s="193"/>
      <c r="AQ3520" s="193"/>
      <c r="AR3520" s="193"/>
      <c r="AS3520" s="193"/>
      <c r="AT3520" s="193"/>
      <c r="AU3520" s="193"/>
      <c r="AV3520" s="193"/>
      <c r="AW3520" s="193"/>
      <c r="AX3520" s="193"/>
    </row>
    <row r="3521" spans="14:50" ht="16.5" thickBot="1" x14ac:dyDescent="0.3">
      <c r="N3521" s="200" t="s">
        <v>194</v>
      </c>
      <c r="O3521" s="199" t="s">
        <v>388</v>
      </c>
      <c r="P3521" s="197" t="s">
        <v>630</v>
      </c>
      <c r="Q3521" s="199" t="s">
        <v>319</v>
      </c>
      <c r="R3521" s="199" t="s">
        <v>55</v>
      </c>
      <c r="S3521" s="195">
        <v>6.1371034005617906</v>
      </c>
      <c r="T3521" s="195">
        <v>0.64596292886841866</v>
      </c>
      <c r="U3521" s="195">
        <v>9.5007052669610808</v>
      </c>
      <c r="V3521" s="194">
        <v>0</v>
      </c>
      <c r="W3521" s="194">
        <v>0</v>
      </c>
      <c r="X3521" s="194">
        <v>0</v>
      </c>
      <c r="Y3521" s="194" t="s">
        <v>629</v>
      </c>
      <c r="AM3521" s="193"/>
      <c r="AN3521" s="193"/>
      <c r="AO3521" s="193"/>
      <c r="AP3521" s="193"/>
      <c r="AQ3521" s="193"/>
      <c r="AR3521" s="193"/>
      <c r="AS3521" s="193"/>
      <c r="AT3521" s="193"/>
      <c r="AU3521" s="193"/>
      <c r="AV3521" s="193"/>
      <c r="AW3521" s="193"/>
      <c r="AX3521" s="193"/>
    </row>
    <row r="3522" spans="14:50" ht="16.5" thickBot="1" x14ac:dyDescent="0.3">
      <c r="N3522" s="200" t="s">
        <v>194</v>
      </c>
      <c r="O3522" s="199" t="s">
        <v>388</v>
      </c>
      <c r="P3522" s="197" t="s">
        <v>630</v>
      </c>
      <c r="Q3522" s="199" t="s">
        <v>318</v>
      </c>
      <c r="R3522" s="199" t="s">
        <v>55</v>
      </c>
      <c r="S3522" s="195">
        <v>6.1914899048651018</v>
      </c>
      <c r="T3522" s="195">
        <v>0.65003607702598931</v>
      </c>
      <c r="U3522" s="195">
        <v>9.5248404260761639</v>
      </c>
      <c r="V3522" s="194">
        <v>0</v>
      </c>
      <c r="W3522" s="194">
        <v>0</v>
      </c>
      <c r="X3522" s="194">
        <v>0</v>
      </c>
      <c r="Y3522" s="194" t="s">
        <v>629</v>
      </c>
      <c r="AM3522" s="193"/>
      <c r="AN3522" s="193"/>
      <c r="AO3522" s="193"/>
      <c r="AP3522" s="193"/>
      <c r="AQ3522" s="193"/>
      <c r="AR3522" s="193"/>
      <c r="AS3522" s="193"/>
      <c r="AT3522" s="193"/>
      <c r="AU3522" s="193"/>
      <c r="AV3522" s="193"/>
      <c r="AW3522" s="193"/>
      <c r="AX3522" s="193"/>
    </row>
    <row r="3523" spans="14:50" ht="16.5" thickBot="1" x14ac:dyDescent="0.3">
      <c r="N3523" s="200" t="s">
        <v>194</v>
      </c>
      <c r="O3523" s="199" t="s">
        <v>388</v>
      </c>
      <c r="P3523" s="197" t="s">
        <v>630</v>
      </c>
      <c r="Q3523" s="199" t="s">
        <v>317</v>
      </c>
      <c r="R3523" s="199" t="s">
        <v>55</v>
      </c>
      <c r="S3523" s="195">
        <v>6.1371034005617906</v>
      </c>
      <c r="T3523" s="195">
        <v>0.64596292886841866</v>
      </c>
      <c r="U3523" s="195">
        <v>9.5007052669610808</v>
      </c>
      <c r="V3523" s="194">
        <v>0</v>
      </c>
      <c r="W3523" s="194">
        <v>0</v>
      </c>
      <c r="X3523" s="194">
        <v>0</v>
      </c>
      <c r="Y3523" s="194" t="s">
        <v>629</v>
      </c>
      <c r="AM3523" s="193"/>
      <c r="AN3523" s="193"/>
      <c r="AO3523" s="193"/>
      <c r="AP3523" s="193"/>
      <c r="AQ3523" s="193"/>
      <c r="AR3523" s="193"/>
      <c r="AS3523" s="193"/>
      <c r="AT3523" s="193"/>
      <c r="AU3523" s="193"/>
      <c r="AV3523" s="193"/>
      <c r="AW3523" s="193"/>
      <c r="AX3523" s="193"/>
    </row>
    <row r="3524" spans="14:50" ht="16.5" thickBot="1" x14ac:dyDescent="0.3">
      <c r="N3524" s="200" t="s">
        <v>194</v>
      </c>
      <c r="O3524" s="199" t="s">
        <v>388</v>
      </c>
      <c r="P3524" s="197" t="s">
        <v>630</v>
      </c>
      <c r="Q3524" s="199" t="s">
        <v>74</v>
      </c>
      <c r="R3524" s="199" t="s">
        <v>55</v>
      </c>
      <c r="S3524" s="195">
        <v>6.1914899048651018</v>
      </c>
      <c r="T3524" s="195">
        <v>0.65003607702598931</v>
      </c>
      <c r="U3524" s="195">
        <v>9.5248404260761639</v>
      </c>
      <c r="V3524" s="194">
        <v>0</v>
      </c>
      <c r="W3524" s="194">
        <v>0</v>
      </c>
      <c r="X3524" s="194">
        <v>0</v>
      </c>
      <c r="Y3524" s="194" t="s">
        <v>629</v>
      </c>
      <c r="AM3524" s="193"/>
      <c r="AN3524" s="193"/>
      <c r="AO3524" s="193"/>
      <c r="AP3524" s="193"/>
      <c r="AQ3524" s="193"/>
      <c r="AR3524" s="193"/>
      <c r="AS3524" s="193"/>
      <c r="AT3524" s="193"/>
      <c r="AU3524" s="193"/>
      <c r="AV3524" s="193"/>
      <c r="AW3524" s="193"/>
      <c r="AX3524" s="193"/>
    </row>
    <row r="3525" spans="14:50" ht="16.5" thickBot="1" x14ac:dyDescent="0.3">
      <c r="N3525" s="200" t="s">
        <v>194</v>
      </c>
      <c r="O3525" s="199" t="s">
        <v>388</v>
      </c>
      <c r="P3525" s="197" t="s">
        <v>630</v>
      </c>
      <c r="Q3525" s="199" t="s">
        <v>316</v>
      </c>
      <c r="R3525" s="199" t="s">
        <v>55</v>
      </c>
      <c r="S3525" s="195">
        <v>6.1914899048651018</v>
      </c>
      <c r="T3525" s="195">
        <v>0.65003607702598931</v>
      </c>
      <c r="U3525" s="195">
        <v>9.5248404260761639</v>
      </c>
      <c r="V3525" s="194">
        <v>0</v>
      </c>
      <c r="W3525" s="194">
        <v>0</v>
      </c>
      <c r="X3525" s="194">
        <v>0</v>
      </c>
      <c r="Y3525" s="194" t="s">
        <v>629</v>
      </c>
      <c r="AM3525" s="193"/>
      <c r="AN3525" s="193"/>
      <c r="AO3525" s="193"/>
      <c r="AP3525" s="193"/>
      <c r="AQ3525" s="193"/>
      <c r="AR3525" s="193"/>
      <c r="AS3525" s="193"/>
      <c r="AT3525" s="193"/>
      <c r="AU3525" s="193"/>
      <c r="AV3525" s="193"/>
      <c r="AW3525" s="193"/>
      <c r="AX3525" s="193"/>
    </row>
    <row r="3526" spans="14:50" ht="16.5" thickBot="1" x14ac:dyDescent="0.3">
      <c r="N3526" s="200" t="s">
        <v>194</v>
      </c>
      <c r="O3526" s="199" t="s">
        <v>388</v>
      </c>
      <c r="P3526" s="197" t="s">
        <v>630</v>
      </c>
      <c r="Q3526" s="199" t="s">
        <v>315</v>
      </c>
      <c r="R3526" s="199" t="s">
        <v>55</v>
      </c>
      <c r="S3526" s="195">
        <v>6.1371034005617906</v>
      </c>
      <c r="T3526" s="195">
        <v>0.64596292886841866</v>
      </c>
      <c r="U3526" s="195">
        <v>9.5007052669610808</v>
      </c>
      <c r="V3526" s="194">
        <v>0</v>
      </c>
      <c r="W3526" s="194">
        <v>0</v>
      </c>
      <c r="X3526" s="194">
        <v>0</v>
      </c>
      <c r="Y3526" s="194" t="s">
        <v>629</v>
      </c>
      <c r="AM3526" s="193"/>
      <c r="AN3526" s="193"/>
      <c r="AO3526" s="193"/>
      <c r="AP3526" s="193"/>
      <c r="AQ3526" s="193"/>
      <c r="AR3526" s="193"/>
      <c r="AS3526" s="193"/>
      <c r="AT3526" s="193"/>
      <c r="AU3526" s="193"/>
      <c r="AV3526" s="193"/>
      <c r="AW3526" s="193"/>
      <c r="AX3526" s="193"/>
    </row>
    <row r="3527" spans="14:50" ht="16.5" thickBot="1" x14ac:dyDescent="0.3">
      <c r="N3527" s="200" t="s">
        <v>194</v>
      </c>
      <c r="O3527" s="199" t="s">
        <v>388</v>
      </c>
      <c r="P3527" s="197" t="s">
        <v>630</v>
      </c>
      <c r="Q3527" s="199" t="s">
        <v>314</v>
      </c>
      <c r="R3527" s="199" t="s">
        <v>55</v>
      </c>
      <c r="S3527" s="195">
        <v>6.1914899048651018</v>
      </c>
      <c r="T3527" s="195">
        <v>0.65003607702598931</v>
      </c>
      <c r="U3527" s="195">
        <v>9.5248404260761639</v>
      </c>
      <c r="V3527" s="194">
        <v>0</v>
      </c>
      <c r="W3527" s="194">
        <v>0</v>
      </c>
      <c r="X3527" s="194">
        <v>0</v>
      </c>
      <c r="Y3527" s="194" t="s">
        <v>629</v>
      </c>
      <c r="AM3527" s="193"/>
      <c r="AN3527" s="193"/>
      <c r="AO3527" s="193"/>
      <c r="AP3527" s="193"/>
      <c r="AQ3527" s="193"/>
      <c r="AR3527" s="193"/>
      <c r="AS3527" s="193"/>
      <c r="AT3527" s="193"/>
      <c r="AU3527" s="193"/>
      <c r="AV3527" s="193"/>
      <c r="AW3527" s="193"/>
      <c r="AX3527" s="193"/>
    </row>
    <row r="3528" spans="14:50" ht="16.5" thickBot="1" x14ac:dyDescent="0.3">
      <c r="N3528" s="200" t="s">
        <v>194</v>
      </c>
      <c r="O3528" s="199" t="s">
        <v>388</v>
      </c>
      <c r="P3528" s="197" t="s">
        <v>630</v>
      </c>
      <c r="Q3528" s="199" t="s">
        <v>313</v>
      </c>
      <c r="R3528" s="199" t="s">
        <v>55</v>
      </c>
      <c r="S3528" s="195">
        <v>6.1371034005617906</v>
      </c>
      <c r="T3528" s="195">
        <v>0.64596292886841866</v>
      </c>
      <c r="U3528" s="195">
        <v>9.5007052669610808</v>
      </c>
      <c r="V3528" s="194">
        <v>0</v>
      </c>
      <c r="W3528" s="194">
        <v>0</v>
      </c>
      <c r="X3528" s="194">
        <v>0</v>
      </c>
      <c r="Y3528" s="194" t="s">
        <v>629</v>
      </c>
      <c r="AM3528" s="193"/>
      <c r="AN3528" s="193"/>
      <c r="AO3528" s="193"/>
      <c r="AP3528" s="193"/>
      <c r="AQ3528" s="193"/>
      <c r="AR3528" s="193"/>
      <c r="AS3528" s="193"/>
      <c r="AT3528" s="193"/>
      <c r="AU3528" s="193"/>
      <c r="AV3528" s="193"/>
      <c r="AW3528" s="193"/>
      <c r="AX3528" s="193"/>
    </row>
    <row r="3529" spans="14:50" ht="16.5" thickBot="1" x14ac:dyDescent="0.3">
      <c r="N3529" s="200" t="s">
        <v>194</v>
      </c>
      <c r="O3529" s="199" t="s">
        <v>388</v>
      </c>
      <c r="P3529" s="197" t="s">
        <v>630</v>
      </c>
      <c r="Q3529" s="199" t="s">
        <v>312</v>
      </c>
      <c r="R3529" s="199" t="s">
        <v>55</v>
      </c>
      <c r="S3529" s="195">
        <v>6.1914899048651018</v>
      </c>
      <c r="T3529" s="195">
        <v>0.65003607702598931</v>
      </c>
      <c r="U3529" s="195">
        <v>9.5248404260761639</v>
      </c>
      <c r="V3529" s="194">
        <v>0</v>
      </c>
      <c r="W3529" s="194">
        <v>0</v>
      </c>
      <c r="X3529" s="194">
        <v>0</v>
      </c>
      <c r="Y3529" s="194" t="s">
        <v>629</v>
      </c>
      <c r="AM3529" s="193"/>
      <c r="AN3529" s="193"/>
      <c r="AO3529" s="193"/>
      <c r="AP3529" s="193"/>
      <c r="AQ3529" s="193"/>
      <c r="AR3529" s="193"/>
      <c r="AS3529" s="193"/>
      <c r="AT3529" s="193"/>
      <c r="AU3529" s="193"/>
      <c r="AV3529" s="193"/>
      <c r="AW3529" s="193"/>
      <c r="AX3529" s="193"/>
    </row>
    <row r="3530" spans="14:50" ht="16.5" thickBot="1" x14ac:dyDescent="0.3">
      <c r="N3530" s="200" t="s">
        <v>194</v>
      </c>
      <c r="O3530" s="199" t="s">
        <v>388</v>
      </c>
      <c r="P3530" s="197" t="s">
        <v>630</v>
      </c>
      <c r="Q3530" s="199" t="s">
        <v>323</v>
      </c>
      <c r="R3530" s="199" t="s">
        <v>52</v>
      </c>
      <c r="S3530" s="195">
        <v>6.1914899048651018</v>
      </c>
      <c r="T3530" s="195">
        <v>0.65003607702598931</v>
      </c>
      <c r="U3530" s="195">
        <v>9.5248404260761639</v>
      </c>
      <c r="V3530" s="194">
        <v>0</v>
      </c>
      <c r="W3530" s="194">
        <v>0</v>
      </c>
      <c r="X3530" s="194">
        <v>0</v>
      </c>
      <c r="Y3530" s="194" t="s">
        <v>629</v>
      </c>
      <c r="AM3530" s="193"/>
      <c r="AN3530" s="193"/>
      <c r="AO3530" s="193"/>
      <c r="AP3530" s="193"/>
      <c r="AQ3530" s="193"/>
      <c r="AR3530" s="193"/>
      <c r="AS3530" s="193"/>
      <c r="AT3530" s="193"/>
      <c r="AU3530" s="193"/>
      <c r="AV3530" s="193"/>
      <c r="AW3530" s="193"/>
      <c r="AX3530" s="193"/>
    </row>
    <row r="3531" spans="14:50" ht="16.5" thickBot="1" x14ac:dyDescent="0.3">
      <c r="N3531" s="200" t="s">
        <v>194</v>
      </c>
      <c r="O3531" s="199" t="s">
        <v>388</v>
      </c>
      <c r="P3531" s="197" t="s">
        <v>630</v>
      </c>
      <c r="Q3531" s="199" t="s">
        <v>322</v>
      </c>
      <c r="R3531" s="199" t="s">
        <v>52</v>
      </c>
      <c r="S3531" s="195">
        <v>6.1371034005617906</v>
      </c>
      <c r="T3531" s="195">
        <v>0.64596292886841866</v>
      </c>
      <c r="U3531" s="195">
        <v>9.5007052669610808</v>
      </c>
      <c r="V3531" s="194">
        <v>0</v>
      </c>
      <c r="W3531" s="194">
        <v>0</v>
      </c>
      <c r="X3531" s="194">
        <v>0</v>
      </c>
      <c r="Y3531" s="194" t="s">
        <v>629</v>
      </c>
      <c r="AM3531" s="193"/>
      <c r="AN3531" s="193"/>
      <c r="AO3531" s="193"/>
      <c r="AP3531" s="193"/>
      <c r="AQ3531" s="193"/>
      <c r="AR3531" s="193"/>
      <c r="AS3531" s="193"/>
      <c r="AT3531" s="193"/>
      <c r="AU3531" s="193"/>
      <c r="AV3531" s="193"/>
      <c r="AW3531" s="193"/>
      <c r="AX3531" s="193"/>
    </row>
    <row r="3532" spans="14:50" ht="16.5" thickBot="1" x14ac:dyDescent="0.3">
      <c r="N3532" s="200" t="s">
        <v>194</v>
      </c>
      <c r="O3532" s="199" t="s">
        <v>388</v>
      </c>
      <c r="P3532" s="197" t="s">
        <v>630</v>
      </c>
      <c r="Q3532" s="199" t="s">
        <v>321</v>
      </c>
      <c r="R3532" s="199" t="s">
        <v>52</v>
      </c>
      <c r="S3532" s="195">
        <v>6.1914899048651018</v>
      </c>
      <c r="T3532" s="195">
        <v>0.65003607702598931</v>
      </c>
      <c r="U3532" s="195">
        <v>9.5248404260761639</v>
      </c>
      <c r="V3532" s="194">
        <v>0</v>
      </c>
      <c r="W3532" s="194">
        <v>0</v>
      </c>
      <c r="X3532" s="194">
        <v>0</v>
      </c>
      <c r="Y3532" s="194" t="s">
        <v>629</v>
      </c>
      <c r="AM3532" s="193"/>
      <c r="AN3532" s="193"/>
      <c r="AO3532" s="193"/>
      <c r="AP3532" s="193"/>
      <c r="AQ3532" s="193"/>
      <c r="AR3532" s="193"/>
      <c r="AS3532" s="193"/>
      <c r="AT3532" s="193"/>
      <c r="AU3532" s="193"/>
      <c r="AV3532" s="193"/>
      <c r="AW3532" s="193"/>
      <c r="AX3532" s="193"/>
    </row>
    <row r="3533" spans="14:50" ht="16.5" thickBot="1" x14ac:dyDescent="0.3">
      <c r="N3533" s="200" t="s">
        <v>194</v>
      </c>
      <c r="O3533" s="199" t="s">
        <v>388</v>
      </c>
      <c r="P3533" s="197" t="s">
        <v>630</v>
      </c>
      <c r="Q3533" s="199" t="s">
        <v>320</v>
      </c>
      <c r="R3533" s="199" t="s">
        <v>52</v>
      </c>
      <c r="S3533" s="195">
        <v>6.1371034005617906</v>
      </c>
      <c r="T3533" s="195">
        <v>0.64596292886841866</v>
      </c>
      <c r="U3533" s="195">
        <v>9.5007052669610808</v>
      </c>
      <c r="V3533" s="194">
        <v>0</v>
      </c>
      <c r="W3533" s="194">
        <v>0</v>
      </c>
      <c r="X3533" s="194">
        <v>0</v>
      </c>
      <c r="Y3533" s="194" t="s">
        <v>629</v>
      </c>
      <c r="AM3533" s="193"/>
      <c r="AN3533" s="193"/>
      <c r="AO3533" s="193"/>
      <c r="AP3533" s="193"/>
      <c r="AQ3533" s="193"/>
      <c r="AR3533" s="193"/>
      <c r="AS3533" s="193"/>
      <c r="AT3533" s="193"/>
      <c r="AU3533" s="193"/>
      <c r="AV3533" s="193"/>
      <c r="AW3533" s="193"/>
      <c r="AX3533" s="193"/>
    </row>
    <row r="3534" spans="14:50" ht="16.5" thickBot="1" x14ac:dyDescent="0.3">
      <c r="N3534" s="200" t="s">
        <v>194</v>
      </c>
      <c r="O3534" s="199" t="s">
        <v>388</v>
      </c>
      <c r="P3534" s="197" t="s">
        <v>630</v>
      </c>
      <c r="Q3534" s="199" t="s">
        <v>319</v>
      </c>
      <c r="R3534" s="199" t="s">
        <v>52</v>
      </c>
      <c r="S3534" s="195">
        <v>6.1371034005617906</v>
      </c>
      <c r="T3534" s="195">
        <v>0.64596292886841866</v>
      </c>
      <c r="U3534" s="195">
        <v>9.5007052669610808</v>
      </c>
      <c r="V3534" s="194">
        <v>0</v>
      </c>
      <c r="W3534" s="194">
        <v>0</v>
      </c>
      <c r="X3534" s="194">
        <v>0</v>
      </c>
      <c r="Y3534" s="194" t="s">
        <v>629</v>
      </c>
      <c r="AM3534" s="193"/>
      <c r="AN3534" s="193"/>
      <c r="AO3534" s="193"/>
      <c r="AP3534" s="193"/>
      <c r="AQ3534" s="193"/>
      <c r="AR3534" s="193"/>
      <c r="AS3534" s="193"/>
      <c r="AT3534" s="193"/>
      <c r="AU3534" s="193"/>
      <c r="AV3534" s="193"/>
      <c r="AW3534" s="193"/>
      <c r="AX3534" s="193"/>
    </row>
    <row r="3535" spans="14:50" ht="16.5" thickBot="1" x14ac:dyDescent="0.3">
      <c r="N3535" s="200" t="s">
        <v>194</v>
      </c>
      <c r="O3535" s="199" t="s">
        <v>388</v>
      </c>
      <c r="P3535" s="197" t="s">
        <v>630</v>
      </c>
      <c r="Q3535" s="199" t="s">
        <v>318</v>
      </c>
      <c r="R3535" s="199" t="s">
        <v>52</v>
      </c>
      <c r="S3535" s="195">
        <v>6.1914899048651018</v>
      </c>
      <c r="T3535" s="195">
        <v>0.65003607702598931</v>
      </c>
      <c r="U3535" s="195">
        <v>9.5248404260761639</v>
      </c>
      <c r="V3535" s="194">
        <v>0</v>
      </c>
      <c r="W3535" s="194">
        <v>0</v>
      </c>
      <c r="X3535" s="194">
        <v>0</v>
      </c>
      <c r="Y3535" s="194" t="s">
        <v>629</v>
      </c>
      <c r="AM3535" s="193"/>
      <c r="AN3535" s="193"/>
      <c r="AO3535" s="193"/>
      <c r="AP3535" s="193"/>
      <c r="AQ3535" s="193"/>
      <c r="AR3535" s="193"/>
      <c r="AS3535" s="193"/>
      <c r="AT3535" s="193"/>
      <c r="AU3535" s="193"/>
      <c r="AV3535" s="193"/>
      <c r="AW3535" s="193"/>
      <c r="AX3535" s="193"/>
    </row>
    <row r="3536" spans="14:50" ht="16.5" thickBot="1" x14ac:dyDescent="0.3">
      <c r="N3536" s="200" t="s">
        <v>194</v>
      </c>
      <c r="O3536" s="199" t="s">
        <v>388</v>
      </c>
      <c r="P3536" s="197" t="s">
        <v>630</v>
      </c>
      <c r="Q3536" s="199" t="s">
        <v>317</v>
      </c>
      <c r="R3536" s="199" t="s">
        <v>52</v>
      </c>
      <c r="S3536" s="195">
        <v>6.1371034005617906</v>
      </c>
      <c r="T3536" s="195">
        <v>0.64596292886841866</v>
      </c>
      <c r="U3536" s="195">
        <v>9.5007052669610808</v>
      </c>
      <c r="V3536" s="194">
        <v>0</v>
      </c>
      <c r="W3536" s="194">
        <v>0</v>
      </c>
      <c r="X3536" s="194">
        <v>0</v>
      </c>
      <c r="Y3536" s="194" t="s">
        <v>629</v>
      </c>
      <c r="AM3536" s="193"/>
      <c r="AN3536" s="193"/>
      <c r="AO3536" s="193"/>
      <c r="AP3536" s="193"/>
      <c r="AQ3536" s="193"/>
      <c r="AR3536" s="193"/>
      <c r="AS3536" s="193"/>
      <c r="AT3536" s="193"/>
      <c r="AU3536" s="193"/>
      <c r="AV3536" s="193"/>
      <c r="AW3536" s="193"/>
      <c r="AX3536" s="193"/>
    </row>
    <row r="3537" spans="14:50" ht="16.5" thickBot="1" x14ac:dyDescent="0.3">
      <c r="N3537" s="200" t="s">
        <v>194</v>
      </c>
      <c r="O3537" s="199" t="s">
        <v>388</v>
      </c>
      <c r="P3537" s="197" t="s">
        <v>630</v>
      </c>
      <c r="Q3537" s="199" t="s">
        <v>74</v>
      </c>
      <c r="R3537" s="199" t="s">
        <v>52</v>
      </c>
      <c r="S3537" s="195">
        <v>6.1914899048651018</v>
      </c>
      <c r="T3537" s="195">
        <v>0.65003607702598931</v>
      </c>
      <c r="U3537" s="195">
        <v>9.5248404260761639</v>
      </c>
      <c r="V3537" s="194">
        <v>0</v>
      </c>
      <c r="W3537" s="194">
        <v>0</v>
      </c>
      <c r="X3537" s="194">
        <v>0</v>
      </c>
      <c r="Y3537" s="194" t="s">
        <v>629</v>
      </c>
      <c r="AM3537" s="193"/>
      <c r="AN3537" s="193"/>
      <c r="AO3537" s="193"/>
      <c r="AP3537" s="193"/>
      <c r="AQ3537" s="193"/>
      <c r="AR3537" s="193"/>
      <c r="AS3537" s="193"/>
      <c r="AT3537" s="193"/>
      <c r="AU3537" s="193"/>
      <c r="AV3537" s="193"/>
      <c r="AW3537" s="193"/>
      <c r="AX3537" s="193"/>
    </row>
    <row r="3538" spans="14:50" ht="16.5" thickBot="1" x14ac:dyDescent="0.3">
      <c r="N3538" s="200" t="s">
        <v>194</v>
      </c>
      <c r="O3538" s="199" t="s">
        <v>388</v>
      </c>
      <c r="P3538" s="197" t="s">
        <v>630</v>
      </c>
      <c r="Q3538" s="199" t="s">
        <v>316</v>
      </c>
      <c r="R3538" s="199" t="s">
        <v>52</v>
      </c>
      <c r="S3538" s="195">
        <v>6.1914899048651018</v>
      </c>
      <c r="T3538" s="195">
        <v>0.65003607702598931</v>
      </c>
      <c r="U3538" s="195">
        <v>9.5248404260761639</v>
      </c>
      <c r="V3538" s="194">
        <v>0</v>
      </c>
      <c r="W3538" s="194">
        <v>0</v>
      </c>
      <c r="X3538" s="194">
        <v>0</v>
      </c>
      <c r="Y3538" s="194" t="s">
        <v>629</v>
      </c>
      <c r="AM3538" s="193"/>
      <c r="AN3538" s="193"/>
      <c r="AO3538" s="193"/>
      <c r="AP3538" s="193"/>
      <c r="AQ3538" s="193"/>
      <c r="AR3538" s="193"/>
      <c r="AS3538" s="193"/>
      <c r="AT3538" s="193"/>
      <c r="AU3538" s="193"/>
      <c r="AV3538" s="193"/>
      <c r="AW3538" s="193"/>
      <c r="AX3538" s="193"/>
    </row>
    <row r="3539" spans="14:50" ht="16.5" thickBot="1" x14ac:dyDescent="0.3">
      <c r="N3539" s="200" t="s">
        <v>194</v>
      </c>
      <c r="O3539" s="199" t="s">
        <v>388</v>
      </c>
      <c r="P3539" s="197" t="s">
        <v>630</v>
      </c>
      <c r="Q3539" s="199" t="s">
        <v>315</v>
      </c>
      <c r="R3539" s="199" t="s">
        <v>52</v>
      </c>
      <c r="S3539" s="195">
        <v>6.1371034005617906</v>
      </c>
      <c r="T3539" s="195">
        <v>0.64596292886841866</v>
      </c>
      <c r="U3539" s="195">
        <v>9.5007052669610808</v>
      </c>
      <c r="V3539" s="194">
        <v>0</v>
      </c>
      <c r="W3539" s="194">
        <v>0</v>
      </c>
      <c r="X3539" s="194">
        <v>0</v>
      </c>
      <c r="Y3539" s="194" t="s">
        <v>629</v>
      </c>
      <c r="AM3539" s="193"/>
      <c r="AN3539" s="193"/>
      <c r="AO3539" s="193"/>
      <c r="AP3539" s="193"/>
      <c r="AQ3539" s="193"/>
      <c r="AR3539" s="193"/>
      <c r="AS3539" s="193"/>
      <c r="AT3539" s="193"/>
      <c r="AU3539" s="193"/>
      <c r="AV3539" s="193"/>
      <c r="AW3539" s="193"/>
      <c r="AX3539" s="193"/>
    </row>
    <row r="3540" spans="14:50" ht="16.5" thickBot="1" x14ac:dyDescent="0.3">
      <c r="N3540" s="200" t="s">
        <v>194</v>
      </c>
      <c r="O3540" s="199" t="s">
        <v>388</v>
      </c>
      <c r="P3540" s="197" t="s">
        <v>630</v>
      </c>
      <c r="Q3540" s="199" t="s">
        <v>314</v>
      </c>
      <c r="R3540" s="199" t="s">
        <v>52</v>
      </c>
      <c r="S3540" s="195">
        <v>6.1914899048651018</v>
      </c>
      <c r="T3540" s="195">
        <v>0.65003607702598931</v>
      </c>
      <c r="U3540" s="195">
        <v>9.5248404260761639</v>
      </c>
      <c r="V3540" s="194">
        <v>0</v>
      </c>
      <c r="W3540" s="194">
        <v>0</v>
      </c>
      <c r="X3540" s="194">
        <v>0</v>
      </c>
      <c r="Y3540" s="194" t="s">
        <v>629</v>
      </c>
      <c r="AM3540" s="193"/>
      <c r="AN3540" s="193"/>
      <c r="AO3540" s="193"/>
      <c r="AP3540" s="193"/>
      <c r="AQ3540" s="193"/>
      <c r="AR3540" s="193"/>
      <c r="AS3540" s="193"/>
      <c r="AT3540" s="193"/>
      <c r="AU3540" s="193"/>
      <c r="AV3540" s="193"/>
      <c r="AW3540" s="193"/>
      <c r="AX3540" s="193"/>
    </row>
    <row r="3541" spans="14:50" ht="16.5" thickBot="1" x14ac:dyDescent="0.3">
      <c r="N3541" s="200" t="s">
        <v>194</v>
      </c>
      <c r="O3541" s="199" t="s">
        <v>388</v>
      </c>
      <c r="P3541" s="197" t="s">
        <v>630</v>
      </c>
      <c r="Q3541" s="199" t="s">
        <v>313</v>
      </c>
      <c r="R3541" s="199" t="s">
        <v>52</v>
      </c>
      <c r="S3541" s="195">
        <v>6.1371034005617906</v>
      </c>
      <c r="T3541" s="195">
        <v>0.64596292886841866</v>
      </c>
      <c r="U3541" s="195">
        <v>9.5007052669610808</v>
      </c>
      <c r="V3541" s="194">
        <v>0</v>
      </c>
      <c r="W3541" s="194">
        <v>0</v>
      </c>
      <c r="X3541" s="194">
        <v>0</v>
      </c>
      <c r="Y3541" s="194" t="s">
        <v>629</v>
      </c>
      <c r="AM3541" s="193"/>
      <c r="AN3541" s="193"/>
      <c r="AO3541" s="193"/>
      <c r="AP3541" s="193"/>
      <c r="AQ3541" s="193"/>
      <c r="AR3541" s="193"/>
      <c r="AS3541" s="193"/>
      <c r="AT3541" s="193"/>
      <c r="AU3541" s="193"/>
      <c r="AV3541" s="193"/>
      <c r="AW3541" s="193"/>
      <c r="AX3541" s="193"/>
    </row>
    <row r="3542" spans="14:50" ht="16.5" thickBot="1" x14ac:dyDescent="0.3">
      <c r="N3542" s="200" t="s">
        <v>194</v>
      </c>
      <c r="O3542" s="199" t="s">
        <v>388</v>
      </c>
      <c r="P3542" s="197" t="s">
        <v>630</v>
      </c>
      <c r="Q3542" s="199" t="s">
        <v>312</v>
      </c>
      <c r="R3542" s="199" t="s">
        <v>52</v>
      </c>
      <c r="S3542" s="195">
        <v>6.1914899048651018</v>
      </c>
      <c r="T3542" s="195">
        <v>0.65003607702598931</v>
      </c>
      <c r="U3542" s="195">
        <v>9.5248404260761639</v>
      </c>
      <c r="V3542" s="194">
        <v>0</v>
      </c>
      <c r="W3542" s="194">
        <v>0</v>
      </c>
      <c r="X3542" s="194">
        <v>0</v>
      </c>
      <c r="Y3542" s="194" t="s">
        <v>629</v>
      </c>
      <c r="AM3542" s="193"/>
      <c r="AN3542" s="193"/>
      <c r="AO3542" s="193"/>
      <c r="AP3542" s="193"/>
      <c r="AQ3542" s="193"/>
      <c r="AR3542" s="193"/>
      <c r="AS3542" s="193"/>
      <c r="AT3542" s="193"/>
      <c r="AU3542" s="193"/>
      <c r="AV3542" s="193"/>
      <c r="AW3542" s="193"/>
      <c r="AX3542" s="193"/>
    </row>
    <row r="3543" spans="14:50" ht="16.5" thickBot="1" x14ac:dyDescent="0.3">
      <c r="N3543" s="200" t="s">
        <v>194</v>
      </c>
      <c r="O3543" s="199" t="s">
        <v>336</v>
      </c>
      <c r="P3543" s="197" t="s">
        <v>630</v>
      </c>
      <c r="Q3543" s="199" t="s">
        <v>323</v>
      </c>
      <c r="R3543" s="199" t="s">
        <v>55</v>
      </c>
      <c r="S3543" s="195">
        <v>0.35920677130134848</v>
      </c>
      <c r="T3543" s="195">
        <v>0.60619601693494174</v>
      </c>
      <c r="U3543" s="195">
        <v>0.59255877845845262</v>
      </c>
      <c r="V3543" s="194">
        <v>0</v>
      </c>
      <c r="W3543" s="194">
        <v>0</v>
      </c>
      <c r="X3543" s="194">
        <v>0</v>
      </c>
      <c r="Y3543" s="194" t="s">
        <v>629</v>
      </c>
      <c r="AM3543" s="193"/>
      <c r="AN3543" s="193"/>
      <c r="AO3543" s="193"/>
      <c r="AP3543" s="193"/>
      <c r="AQ3543" s="193"/>
      <c r="AR3543" s="193"/>
      <c r="AS3543" s="193"/>
      <c r="AT3543" s="193"/>
      <c r="AU3543" s="193"/>
      <c r="AV3543" s="193"/>
      <c r="AW3543" s="193"/>
      <c r="AX3543" s="193"/>
    </row>
    <row r="3544" spans="14:50" ht="16.5" thickBot="1" x14ac:dyDescent="0.3">
      <c r="N3544" s="200" t="s">
        <v>194</v>
      </c>
      <c r="O3544" s="199" t="s">
        <v>336</v>
      </c>
      <c r="P3544" s="197" t="s">
        <v>630</v>
      </c>
      <c r="Q3544" s="199" t="s">
        <v>322</v>
      </c>
      <c r="R3544" s="199" t="s">
        <v>55</v>
      </c>
      <c r="S3544" s="195">
        <v>0.35680108193014243</v>
      </c>
      <c r="T3544" s="195">
        <v>0.60329274738921079</v>
      </c>
      <c r="U3544" s="195">
        <v>0.59142279345180715</v>
      </c>
      <c r="V3544" s="194">
        <v>0</v>
      </c>
      <c r="W3544" s="194">
        <v>0</v>
      </c>
      <c r="X3544" s="194">
        <v>0</v>
      </c>
      <c r="Y3544" s="194" t="s">
        <v>629</v>
      </c>
      <c r="AM3544" s="193"/>
      <c r="AN3544" s="193"/>
      <c r="AO3544" s="193"/>
      <c r="AP3544" s="193"/>
      <c r="AQ3544" s="193"/>
      <c r="AR3544" s="193"/>
      <c r="AS3544" s="193"/>
      <c r="AT3544" s="193"/>
      <c r="AU3544" s="193"/>
      <c r="AV3544" s="193"/>
      <c r="AW3544" s="193"/>
      <c r="AX3544" s="193"/>
    </row>
    <row r="3545" spans="14:50" ht="16.5" thickBot="1" x14ac:dyDescent="0.3">
      <c r="N3545" s="200" t="s">
        <v>194</v>
      </c>
      <c r="O3545" s="199" t="s">
        <v>336</v>
      </c>
      <c r="P3545" s="197" t="s">
        <v>630</v>
      </c>
      <c r="Q3545" s="199" t="s">
        <v>321</v>
      </c>
      <c r="R3545" s="199" t="s">
        <v>55</v>
      </c>
      <c r="S3545" s="195">
        <v>0.35920677130134848</v>
      </c>
      <c r="T3545" s="195">
        <v>0.60619601693494174</v>
      </c>
      <c r="U3545" s="195">
        <v>0.59255877845845262</v>
      </c>
      <c r="V3545" s="194">
        <v>0</v>
      </c>
      <c r="W3545" s="194">
        <v>0</v>
      </c>
      <c r="X3545" s="194">
        <v>0</v>
      </c>
      <c r="Y3545" s="194" t="s">
        <v>629</v>
      </c>
      <c r="AM3545" s="193"/>
      <c r="AN3545" s="193"/>
      <c r="AO3545" s="193"/>
      <c r="AP3545" s="193"/>
      <c r="AQ3545" s="193"/>
      <c r="AR3545" s="193"/>
      <c r="AS3545" s="193"/>
      <c r="AT3545" s="193"/>
      <c r="AU3545" s="193"/>
      <c r="AV3545" s="193"/>
      <c r="AW3545" s="193"/>
      <c r="AX3545" s="193"/>
    </row>
    <row r="3546" spans="14:50" ht="16.5" thickBot="1" x14ac:dyDescent="0.3">
      <c r="N3546" s="200" t="s">
        <v>194</v>
      </c>
      <c r="O3546" s="199" t="s">
        <v>336</v>
      </c>
      <c r="P3546" s="197" t="s">
        <v>630</v>
      </c>
      <c r="Q3546" s="199" t="s">
        <v>320</v>
      </c>
      <c r="R3546" s="199" t="s">
        <v>55</v>
      </c>
      <c r="S3546" s="195">
        <v>0.35680108193014243</v>
      </c>
      <c r="T3546" s="195">
        <v>0.60329274738921079</v>
      </c>
      <c r="U3546" s="195">
        <v>0.59142279345180715</v>
      </c>
      <c r="V3546" s="194">
        <v>0</v>
      </c>
      <c r="W3546" s="194">
        <v>0</v>
      </c>
      <c r="X3546" s="194">
        <v>0</v>
      </c>
      <c r="Y3546" s="194" t="s">
        <v>629</v>
      </c>
      <c r="AM3546" s="193"/>
      <c r="AN3546" s="193"/>
      <c r="AO3546" s="193"/>
      <c r="AP3546" s="193"/>
      <c r="AQ3546" s="193"/>
      <c r="AR3546" s="193"/>
      <c r="AS3546" s="193"/>
      <c r="AT3546" s="193"/>
      <c r="AU3546" s="193"/>
      <c r="AV3546" s="193"/>
      <c r="AW3546" s="193"/>
      <c r="AX3546" s="193"/>
    </row>
    <row r="3547" spans="14:50" ht="16.5" thickBot="1" x14ac:dyDescent="0.3">
      <c r="N3547" s="200" t="s">
        <v>194</v>
      </c>
      <c r="O3547" s="199" t="s">
        <v>336</v>
      </c>
      <c r="P3547" s="197" t="s">
        <v>630</v>
      </c>
      <c r="Q3547" s="199" t="s">
        <v>319</v>
      </c>
      <c r="R3547" s="199" t="s">
        <v>55</v>
      </c>
      <c r="S3547" s="195">
        <v>0.35680108193014243</v>
      </c>
      <c r="T3547" s="195">
        <v>0.60329274738921079</v>
      </c>
      <c r="U3547" s="195">
        <v>0.59142279345180715</v>
      </c>
      <c r="V3547" s="194">
        <v>0</v>
      </c>
      <c r="W3547" s="194">
        <v>0</v>
      </c>
      <c r="X3547" s="194">
        <v>0</v>
      </c>
      <c r="Y3547" s="194" t="s">
        <v>629</v>
      </c>
      <c r="AM3547" s="193"/>
      <c r="AN3547" s="193"/>
      <c r="AO3547" s="193"/>
      <c r="AP3547" s="193"/>
      <c r="AQ3547" s="193"/>
      <c r="AR3547" s="193"/>
      <c r="AS3547" s="193"/>
      <c r="AT3547" s="193"/>
      <c r="AU3547" s="193"/>
      <c r="AV3547" s="193"/>
      <c r="AW3547" s="193"/>
      <c r="AX3547" s="193"/>
    </row>
    <row r="3548" spans="14:50" ht="16.5" thickBot="1" x14ac:dyDescent="0.3">
      <c r="N3548" s="200" t="s">
        <v>194</v>
      </c>
      <c r="O3548" s="199" t="s">
        <v>336</v>
      </c>
      <c r="P3548" s="197" t="s">
        <v>630</v>
      </c>
      <c r="Q3548" s="199" t="s">
        <v>318</v>
      </c>
      <c r="R3548" s="199" t="s">
        <v>55</v>
      </c>
      <c r="S3548" s="195">
        <v>0.35920677130134848</v>
      </c>
      <c r="T3548" s="195">
        <v>0.60619601693494174</v>
      </c>
      <c r="U3548" s="195">
        <v>0.59255877845845262</v>
      </c>
      <c r="V3548" s="194">
        <v>0</v>
      </c>
      <c r="W3548" s="194">
        <v>0</v>
      </c>
      <c r="X3548" s="194">
        <v>0</v>
      </c>
      <c r="Y3548" s="194" t="s">
        <v>629</v>
      </c>
      <c r="AM3548" s="193"/>
      <c r="AN3548" s="193"/>
      <c r="AO3548" s="193"/>
      <c r="AP3548" s="193"/>
      <c r="AQ3548" s="193"/>
      <c r="AR3548" s="193"/>
      <c r="AS3548" s="193"/>
      <c r="AT3548" s="193"/>
      <c r="AU3548" s="193"/>
      <c r="AV3548" s="193"/>
      <c r="AW3548" s="193"/>
      <c r="AX3548" s="193"/>
    </row>
    <row r="3549" spans="14:50" ht="16.5" thickBot="1" x14ac:dyDescent="0.3">
      <c r="N3549" s="200" t="s">
        <v>194</v>
      </c>
      <c r="O3549" s="199" t="s">
        <v>336</v>
      </c>
      <c r="P3549" s="197" t="s">
        <v>630</v>
      </c>
      <c r="Q3549" s="199" t="s">
        <v>317</v>
      </c>
      <c r="R3549" s="199" t="s">
        <v>55</v>
      </c>
      <c r="S3549" s="195">
        <v>0.35680108193014243</v>
      </c>
      <c r="T3549" s="195">
        <v>0.60329274738921079</v>
      </c>
      <c r="U3549" s="195">
        <v>0.59142279345180715</v>
      </c>
      <c r="V3549" s="194">
        <v>0</v>
      </c>
      <c r="W3549" s="194">
        <v>0</v>
      </c>
      <c r="X3549" s="194">
        <v>0</v>
      </c>
      <c r="Y3549" s="194" t="s">
        <v>629</v>
      </c>
      <c r="AM3549" s="193"/>
      <c r="AN3549" s="193"/>
      <c r="AO3549" s="193"/>
      <c r="AP3549" s="193"/>
      <c r="AQ3549" s="193"/>
      <c r="AR3549" s="193"/>
      <c r="AS3549" s="193"/>
      <c r="AT3549" s="193"/>
      <c r="AU3549" s="193"/>
      <c r="AV3549" s="193"/>
      <c r="AW3549" s="193"/>
      <c r="AX3549" s="193"/>
    </row>
    <row r="3550" spans="14:50" ht="16.5" thickBot="1" x14ac:dyDescent="0.3">
      <c r="N3550" s="200" t="s">
        <v>194</v>
      </c>
      <c r="O3550" s="199" t="s">
        <v>336</v>
      </c>
      <c r="P3550" s="197" t="s">
        <v>630</v>
      </c>
      <c r="Q3550" s="199" t="s">
        <v>74</v>
      </c>
      <c r="R3550" s="199" t="s">
        <v>55</v>
      </c>
      <c r="S3550" s="195">
        <v>0.35920677130134848</v>
      </c>
      <c r="T3550" s="195">
        <v>0.60619601693494174</v>
      </c>
      <c r="U3550" s="195">
        <v>0.59255877845845262</v>
      </c>
      <c r="V3550" s="194">
        <v>0</v>
      </c>
      <c r="W3550" s="194">
        <v>0</v>
      </c>
      <c r="X3550" s="194">
        <v>0</v>
      </c>
      <c r="Y3550" s="194" t="s">
        <v>629</v>
      </c>
      <c r="AM3550" s="193"/>
      <c r="AN3550" s="193"/>
      <c r="AO3550" s="193"/>
      <c r="AP3550" s="193"/>
      <c r="AQ3550" s="193"/>
      <c r="AR3550" s="193"/>
      <c r="AS3550" s="193"/>
      <c r="AT3550" s="193"/>
      <c r="AU3550" s="193"/>
      <c r="AV3550" s="193"/>
      <c r="AW3550" s="193"/>
      <c r="AX3550" s="193"/>
    </row>
    <row r="3551" spans="14:50" ht="16.5" thickBot="1" x14ac:dyDescent="0.3">
      <c r="N3551" s="200" t="s">
        <v>194</v>
      </c>
      <c r="O3551" s="199" t="s">
        <v>336</v>
      </c>
      <c r="P3551" s="197" t="s">
        <v>630</v>
      </c>
      <c r="Q3551" s="199" t="s">
        <v>316</v>
      </c>
      <c r="R3551" s="199" t="s">
        <v>55</v>
      </c>
      <c r="S3551" s="195">
        <v>0.35920677130134848</v>
      </c>
      <c r="T3551" s="195">
        <v>0.60619601693494174</v>
      </c>
      <c r="U3551" s="195">
        <v>0.59255877845845262</v>
      </c>
      <c r="V3551" s="194">
        <v>0</v>
      </c>
      <c r="W3551" s="194">
        <v>0</v>
      </c>
      <c r="X3551" s="194">
        <v>0</v>
      </c>
      <c r="Y3551" s="194" t="s">
        <v>629</v>
      </c>
      <c r="AM3551" s="193"/>
      <c r="AN3551" s="193"/>
      <c r="AO3551" s="193"/>
      <c r="AP3551" s="193"/>
      <c r="AQ3551" s="193"/>
      <c r="AR3551" s="193"/>
      <c r="AS3551" s="193"/>
      <c r="AT3551" s="193"/>
      <c r="AU3551" s="193"/>
      <c r="AV3551" s="193"/>
      <c r="AW3551" s="193"/>
      <c r="AX3551" s="193"/>
    </row>
    <row r="3552" spans="14:50" ht="16.5" thickBot="1" x14ac:dyDescent="0.3">
      <c r="N3552" s="200" t="s">
        <v>194</v>
      </c>
      <c r="O3552" s="199" t="s">
        <v>336</v>
      </c>
      <c r="P3552" s="197" t="s">
        <v>630</v>
      </c>
      <c r="Q3552" s="199" t="s">
        <v>315</v>
      </c>
      <c r="R3552" s="199" t="s">
        <v>55</v>
      </c>
      <c r="S3552" s="195">
        <v>0.35680108193014243</v>
      </c>
      <c r="T3552" s="195">
        <v>0.60329274738921079</v>
      </c>
      <c r="U3552" s="195">
        <v>0.59142279345180715</v>
      </c>
      <c r="V3552" s="194">
        <v>0</v>
      </c>
      <c r="W3552" s="194">
        <v>0</v>
      </c>
      <c r="X3552" s="194">
        <v>0</v>
      </c>
      <c r="Y3552" s="194" t="s">
        <v>629</v>
      </c>
      <c r="AM3552" s="193"/>
      <c r="AN3552" s="193"/>
      <c r="AO3552" s="193"/>
      <c r="AP3552" s="193"/>
      <c r="AQ3552" s="193"/>
      <c r="AR3552" s="193"/>
      <c r="AS3552" s="193"/>
      <c r="AT3552" s="193"/>
      <c r="AU3552" s="193"/>
      <c r="AV3552" s="193"/>
      <c r="AW3552" s="193"/>
      <c r="AX3552" s="193"/>
    </row>
    <row r="3553" spans="14:50" ht="16.5" thickBot="1" x14ac:dyDescent="0.3">
      <c r="N3553" s="200" t="s">
        <v>194</v>
      </c>
      <c r="O3553" s="199" t="s">
        <v>336</v>
      </c>
      <c r="P3553" s="197" t="s">
        <v>630</v>
      </c>
      <c r="Q3553" s="199" t="s">
        <v>314</v>
      </c>
      <c r="R3553" s="199" t="s">
        <v>55</v>
      </c>
      <c r="S3553" s="195">
        <v>0.35920677130134848</v>
      </c>
      <c r="T3553" s="195">
        <v>0.60619601693494174</v>
      </c>
      <c r="U3553" s="195">
        <v>0.59255877845845262</v>
      </c>
      <c r="V3553" s="194">
        <v>0</v>
      </c>
      <c r="W3553" s="194">
        <v>0</v>
      </c>
      <c r="X3553" s="194">
        <v>0</v>
      </c>
      <c r="Y3553" s="194" t="s">
        <v>629</v>
      </c>
      <c r="AM3553" s="193"/>
      <c r="AN3553" s="193"/>
      <c r="AO3553" s="193"/>
      <c r="AP3553" s="193"/>
      <c r="AQ3553" s="193"/>
      <c r="AR3553" s="193"/>
      <c r="AS3553" s="193"/>
      <c r="AT3553" s="193"/>
      <c r="AU3553" s="193"/>
      <c r="AV3553" s="193"/>
      <c r="AW3553" s="193"/>
      <c r="AX3553" s="193"/>
    </row>
    <row r="3554" spans="14:50" ht="16.5" thickBot="1" x14ac:dyDescent="0.3">
      <c r="N3554" s="200" t="s">
        <v>194</v>
      </c>
      <c r="O3554" s="199" t="s">
        <v>336</v>
      </c>
      <c r="P3554" s="197" t="s">
        <v>630</v>
      </c>
      <c r="Q3554" s="199" t="s">
        <v>313</v>
      </c>
      <c r="R3554" s="199" t="s">
        <v>55</v>
      </c>
      <c r="S3554" s="195">
        <v>0.35680108193014243</v>
      </c>
      <c r="T3554" s="195">
        <v>0.60329274738921079</v>
      </c>
      <c r="U3554" s="195">
        <v>0.59142279345180715</v>
      </c>
      <c r="V3554" s="194">
        <v>0</v>
      </c>
      <c r="W3554" s="194">
        <v>0</v>
      </c>
      <c r="X3554" s="194">
        <v>0</v>
      </c>
      <c r="Y3554" s="194" t="s">
        <v>629</v>
      </c>
      <c r="AM3554" s="193"/>
      <c r="AN3554" s="193"/>
      <c r="AO3554" s="193"/>
      <c r="AP3554" s="193"/>
      <c r="AQ3554" s="193"/>
      <c r="AR3554" s="193"/>
      <c r="AS3554" s="193"/>
      <c r="AT3554" s="193"/>
      <c r="AU3554" s="193"/>
      <c r="AV3554" s="193"/>
      <c r="AW3554" s="193"/>
      <c r="AX3554" s="193"/>
    </row>
    <row r="3555" spans="14:50" ht="16.5" thickBot="1" x14ac:dyDescent="0.3">
      <c r="N3555" s="200" t="s">
        <v>194</v>
      </c>
      <c r="O3555" s="199" t="s">
        <v>336</v>
      </c>
      <c r="P3555" s="197" t="s">
        <v>630</v>
      </c>
      <c r="Q3555" s="199" t="s">
        <v>312</v>
      </c>
      <c r="R3555" s="199" t="s">
        <v>55</v>
      </c>
      <c r="S3555" s="195">
        <v>0.35920677130134848</v>
      </c>
      <c r="T3555" s="195">
        <v>0.60619601693494174</v>
      </c>
      <c r="U3555" s="195">
        <v>0.59255877845845262</v>
      </c>
      <c r="V3555" s="194">
        <v>0</v>
      </c>
      <c r="W3555" s="194">
        <v>0</v>
      </c>
      <c r="X3555" s="194">
        <v>0</v>
      </c>
      <c r="Y3555" s="194" t="s">
        <v>629</v>
      </c>
      <c r="AM3555" s="193"/>
      <c r="AN3555" s="193"/>
      <c r="AO3555" s="193"/>
      <c r="AP3555" s="193"/>
      <c r="AQ3555" s="193"/>
      <c r="AR3555" s="193"/>
      <c r="AS3555" s="193"/>
      <c r="AT3555" s="193"/>
      <c r="AU3555" s="193"/>
      <c r="AV3555" s="193"/>
      <c r="AW3555" s="193"/>
      <c r="AX3555" s="193"/>
    </row>
    <row r="3556" spans="14:50" ht="16.5" thickBot="1" x14ac:dyDescent="0.3">
      <c r="N3556" s="200" t="s">
        <v>194</v>
      </c>
      <c r="O3556" s="199" t="s">
        <v>336</v>
      </c>
      <c r="P3556" s="197" t="s">
        <v>630</v>
      </c>
      <c r="Q3556" s="199" t="s">
        <v>323</v>
      </c>
      <c r="R3556" s="199" t="s">
        <v>52</v>
      </c>
      <c r="S3556" s="195">
        <v>0</v>
      </c>
      <c r="T3556" s="195">
        <v>0</v>
      </c>
      <c r="U3556" s="195">
        <v>0</v>
      </c>
      <c r="V3556" s="194">
        <v>0</v>
      </c>
      <c r="W3556" s="194">
        <v>0</v>
      </c>
      <c r="X3556" s="194">
        <v>0</v>
      </c>
      <c r="Y3556" s="194" t="s">
        <v>629</v>
      </c>
      <c r="AM3556" s="193"/>
      <c r="AN3556" s="193"/>
      <c r="AO3556" s="193"/>
      <c r="AP3556" s="193"/>
      <c r="AQ3556" s="193"/>
      <c r="AR3556" s="193"/>
      <c r="AS3556" s="193"/>
      <c r="AT3556" s="193"/>
      <c r="AU3556" s="193"/>
      <c r="AV3556" s="193"/>
      <c r="AW3556" s="193"/>
      <c r="AX3556" s="193"/>
    </row>
    <row r="3557" spans="14:50" ht="16.5" thickBot="1" x14ac:dyDescent="0.3">
      <c r="N3557" s="200" t="s">
        <v>194</v>
      </c>
      <c r="O3557" s="199" t="s">
        <v>336</v>
      </c>
      <c r="P3557" s="197" t="s">
        <v>630</v>
      </c>
      <c r="Q3557" s="199" t="s">
        <v>322</v>
      </c>
      <c r="R3557" s="199" t="s">
        <v>52</v>
      </c>
      <c r="S3557" s="195">
        <v>0</v>
      </c>
      <c r="T3557" s="195">
        <v>0</v>
      </c>
      <c r="U3557" s="195">
        <v>0</v>
      </c>
      <c r="V3557" s="194">
        <v>0</v>
      </c>
      <c r="W3557" s="194">
        <v>0</v>
      </c>
      <c r="X3557" s="194">
        <v>0</v>
      </c>
      <c r="Y3557" s="194" t="s">
        <v>629</v>
      </c>
      <c r="AM3557" s="193"/>
      <c r="AN3557" s="193"/>
      <c r="AO3557" s="193"/>
      <c r="AP3557" s="193"/>
      <c r="AQ3557" s="193"/>
      <c r="AR3557" s="193"/>
      <c r="AS3557" s="193"/>
      <c r="AT3557" s="193"/>
      <c r="AU3557" s="193"/>
      <c r="AV3557" s="193"/>
      <c r="AW3557" s="193"/>
      <c r="AX3557" s="193"/>
    </row>
    <row r="3558" spans="14:50" ht="16.5" thickBot="1" x14ac:dyDescent="0.3">
      <c r="N3558" s="200" t="s">
        <v>194</v>
      </c>
      <c r="O3558" s="199" t="s">
        <v>336</v>
      </c>
      <c r="P3558" s="197" t="s">
        <v>630</v>
      </c>
      <c r="Q3558" s="199" t="s">
        <v>321</v>
      </c>
      <c r="R3558" s="199" t="s">
        <v>52</v>
      </c>
      <c r="S3558" s="195">
        <v>0</v>
      </c>
      <c r="T3558" s="195">
        <v>0</v>
      </c>
      <c r="U3558" s="195">
        <v>0</v>
      </c>
      <c r="V3558" s="194">
        <v>0</v>
      </c>
      <c r="W3558" s="194">
        <v>0</v>
      </c>
      <c r="X3558" s="194">
        <v>0</v>
      </c>
      <c r="Y3558" s="194" t="s">
        <v>629</v>
      </c>
      <c r="AM3558" s="193"/>
      <c r="AN3558" s="193"/>
      <c r="AO3558" s="193"/>
      <c r="AP3558" s="193"/>
      <c r="AQ3558" s="193"/>
      <c r="AR3558" s="193"/>
      <c r="AS3558" s="193"/>
      <c r="AT3558" s="193"/>
      <c r="AU3558" s="193"/>
      <c r="AV3558" s="193"/>
      <c r="AW3558" s="193"/>
      <c r="AX3558" s="193"/>
    </row>
    <row r="3559" spans="14:50" ht="16.5" thickBot="1" x14ac:dyDescent="0.3">
      <c r="N3559" s="200" t="s">
        <v>194</v>
      </c>
      <c r="O3559" s="199" t="s">
        <v>336</v>
      </c>
      <c r="P3559" s="197" t="s">
        <v>630</v>
      </c>
      <c r="Q3559" s="199" t="s">
        <v>320</v>
      </c>
      <c r="R3559" s="199" t="s">
        <v>52</v>
      </c>
      <c r="S3559" s="195">
        <v>0</v>
      </c>
      <c r="T3559" s="195">
        <v>0</v>
      </c>
      <c r="U3559" s="195">
        <v>0</v>
      </c>
      <c r="V3559" s="194">
        <v>0</v>
      </c>
      <c r="W3559" s="194">
        <v>0</v>
      </c>
      <c r="X3559" s="194">
        <v>0</v>
      </c>
      <c r="Y3559" s="194" t="s">
        <v>629</v>
      </c>
      <c r="AM3559" s="193"/>
      <c r="AN3559" s="193"/>
      <c r="AO3559" s="193"/>
      <c r="AP3559" s="193"/>
      <c r="AQ3559" s="193"/>
      <c r="AR3559" s="193"/>
      <c r="AS3559" s="193"/>
      <c r="AT3559" s="193"/>
      <c r="AU3559" s="193"/>
      <c r="AV3559" s="193"/>
      <c r="AW3559" s="193"/>
      <c r="AX3559" s="193"/>
    </row>
    <row r="3560" spans="14:50" ht="16.5" thickBot="1" x14ac:dyDescent="0.3">
      <c r="N3560" s="200" t="s">
        <v>194</v>
      </c>
      <c r="O3560" s="199" t="s">
        <v>336</v>
      </c>
      <c r="P3560" s="197" t="s">
        <v>630</v>
      </c>
      <c r="Q3560" s="199" t="s">
        <v>319</v>
      </c>
      <c r="R3560" s="199" t="s">
        <v>52</v>
      </c>
      <c r="S3560" s="195">
        <v>0</v>
      </c>
      <c r="T3560" s="195">
        <v>0</v>
      </c>
      <c r="U3560" s="195">
        <v>0</v>
      </c>
      <c r="V3560" s="194">
        <v>0</v>
      </c>
      <c r="W3560" s="194">
        <v>0</v>
      </c>
      <c r="X3560" s="194">
        <v>0</v>
      </c>
      <c r="Y3560" s="194" t="s">
        <v>629</v>
      </c>
      <c r="AM3560" s="193"/>
      <c r="AN3560" s="193"/>
      <c r="AO3560" s="193"/>
      <c r="AP3560" s="193"/>
      <c r="AQ3560" s="193"/>
      <c r="AR3560" s="193"/>
      <c r="AS3560" s="193"/>
      <c r="AT3560" s="193"/>
      <c r="AU3560" s="193"/>
      <c r="AV3560" s="193"/>
      <c r="AW3560" s="193"/>
      <c r="AX3560" s="193"/>
    </row>
    <row r="3561" spans="14:50" ht="16.5" thickBot="1" x14ac:dyDescent="0.3">
      <c r="N3561" s="200" t="s">
        <v>194</v>
      </c>
      <c r="O3561" s="199" t="s">
        <v>336</v>
      </c>
      <c r="P3561" s="197" t="s">
        <v>630</v>
      </c>
      <c r="Q3561" s="199" t="s">
        <v>318</v>
      </c>
      <c r="R3561" s="199" t="s">
        <v>52</v>
      </c>
      <c r="S3561" s="195">
        <v>0</v>
      </c>
      <c r="T3561" s="195">
        <v>0</v>
      </c>
      <c r="U3561" s="195">
        <v>0</v>
      </c>
      <c r="V3561" s="194">
        <v>0</v>
      </c>
      <c r="W3561" s="194">
        <v>0</v>
      </c>
      <c r="X3561" s="194">
        <v>0</v>
      </c>
      <c r="Y3561" s="194" t="s">
        <v>629</v>
      </c>
      <c r="AM3561" s="193"/>
      <c r="AN3561" s="193"/>
      <c r="AO3561" s="193"/>
      <c r="AP3561" s="193"/>
      <c r="AQ3561" s="193"/>
      <c r="AR3561" s="193"/>
      <c r="AS3561" s="193"/>
      <c r="AT3561" s="193"/>
      <c r="AU3561" s="193"/>
      <c r="AV3561" s="193"/>
      <c r="AW3561" s="193"/>
      <c r="AX3561" s="193"/>
    </row>
    <row r="3562" spans="14:50" ht="16.5" thickBot="1" x14ac:dyDescent="0.3">
      <c r="N3562" s="200" t="s">
        <v>194</v>
      </c>
      <c r="O3562" s="199" t="s">
        <v>336</v>
      </c>
      <c r="P3562" s="197" t="s">
        <v>630</v>
      </c>
      <c r="Q3562" s="199" t="s">
        <v>317</v>
      </c>
      <c r="R3562" s="199" t="s">
        <v>52</v>
      </c>
      <c r="S3562" s="195">
        <v>0</v>
      </c>
      <c r="T3562" s="195">
        <v>0</v>
      </c>
      <c r="U3562" s="195">
        <v>0</v>
      </c>
      <c r="V3562" s="194">
        <v>0</v>
      </c>
      <c r="W3562" s="194">
        <v>0</v>
      </c>
      <c r="X3562" s="194">
        <v>0</v>
      </c>
      <c r="Y3562" s="194" t="s">
        <v>629</v>
      </c>
      <c r="AM3562" s="193"/>
      <c r="AN3562" s="193"/>
      <c r="AO3562" s="193"/>
      <c r="AP3562" s="193"/>
      <c r="AQ3562" s="193"/>
      <c r="AR3562" s="193"/>
      <c r="AS3562" s="193"/>
      <c r="AT3562" s="193"/>
      <c r="AU3562" s="193"/>
      <c r="AV3562" s="193"/>
      <c r="AW3562" s="193"/>
      <c r="AX3562" s="193"/>
    </row>
    <row r="3563" spans="14:50" ht="16.5" thickBot="1" x14ac:dyDescent="0.3">
      <c r="N3563" s="200" t="s">
        <v>194</v>
      </c>
      <c r="O3563" s="199" t="s">
        <v>336</v>
      </c>
      <c r="P3563" s="197" t="s">
        <v>630</v>
      </c>
      <c r="Q3563" s="199" t="s">
        <v>74</v>
      </c>
      <c r="R3563" s="199" t="s">
        <v>52</v>
      </c>
      <c r="S3563" s="195">
        <v>0</v>
      </c>
      <c r="T3563" s="195">
        <v>0</v>
      </c>
      <c r="U3563" s="195">
        <v>0</v>
      </c>
      <c r="V3563" s="194">
        <v>0</v>
      </c>
      <c r="W3563" s="194">
        <v>0</v>
      </c>
      <c r="X3563" s="194">
        <v>0</v>
      </c>
      <c r="Y3563" s="194" t="s">
        <v>629</v>
      </c>
      <c r="AM3563" s="193"/>
      <c r="AN3563" s="193"/>
      <c r="AO3563" s="193"/>
      <c r="AP3563" s="193"/>
      <c r="AQ3563" s="193"/>
      <c r="AR3563" s="193"/>
      <c r="AS3563" s="193"/>
      <c r="AT3563" s="193"/>
      <c r="AU3563" s="193"/>
      <c r="AV3563" s="193"/>
      <c r="AW3563" s="193"/>
      <c r="AX3563" s="193"/>
    </row>
    <row r="3564" spans="14:50" ht="16.5" thickBot="1" x14ac:dyDescent="0.3">
      <c r="N3564" s="200" t="s">
        <v>194</v>
      </c>
      <c r="O3564" s="199" t="s">
        <v>336</v>
      </c>
      <c r="P3564" s="197" t="s">
        <v>630</v>
      </c>
      <c r="Q3564" s="199" t="s">
        <v>316</v>
      </c>
      <c r="R3564" s="199" t="s">
        <v>52</v>
      </c>
      <c r="S3564" s="195">
        <v>0</v>
      </c>
      <c r="T3564" s="195">
        <v>0</v>
      </c>
      <c r="U3564" s="195">
        <v>0</v>
      </c>
      <c r="V3564" s="194">
        <v>0</v>
      </c>
      <c r="W3564" s="194">
        <v>0</v>
      </c>
      <c r="X3564" s="194">
        <v>0</v>
      </c>
      <c r="Y3564" s="194" t="s">
        <v>629</v>
      </c>
      <c r="AM3564" s="193"/>
      <c r="AN3564" s="193"/>
      <c r="AO3564" s="193"/>
      <c r="AP3564" s="193"/>
      <c r="AQ3564" s="193"/>
      <c r="AR3564" s="193"/>
      <c r="AS3564" s="193"/>
      <c r="AT3564" s="193"/>
      <c r="AU3564" s="193"/>
      <c r="AV3564" s="193"/>
      <c r="AW3564" s="193"/>
      <c r="AX3564" s="193"/>
    </row>
    <row r="3565" spans="14:50" ht="16.5" thickBot="1" x14ac:dyDescent="0.3">
      <c r="N3565" s="200" t="s">
        <v>194</v>
      </c>
      <c r="O3565" s="199" t="s">
        <v>336</v>
      </c>
      <c r="P3565" s="197" t="s">
        <v>630</v>
      </c>
      <c r="Q3565" s="199" t="s">
        <v>315</v>
      </c>
      <c r="R3565" s="199" t="s">
        <v>52</v>
      </c>
      <c r="S3565" s="195">
        <v>0</v>
      </c>
      <c r="T3565" s="195">
        <v>0</v>
      </c>
      <c r="U3565" s="195">
        <v>0</v>
      </c>
      <c r="V3565" s="194">
        <v>0</v>
      </c>
      <c r="W3565" s="194">
        <v>0</v>
      </c>
      <c r="X3565" s="194">
        <v>0</v>
      </c>
      <c r="Y3565" s="194" t="s">
        <v>629</v>
      </c>
      <c r="AM3565" s="193"/>
      <c r="AN3565" s="193"/>
      <c r="AO3565" s="193"/>
      <c r="AP3565" s="193"/>
      <c r="AQ3565" s="193"/>
      <c r="AR3565" s="193"/>
      <c r="AS3565" s="193"/>
      <c r="AT3565" s="193"/>
      <c r="AU3565" s="193"/>
      <c r="AV3565" s="193"/>
      <c r="AW3565" s="193"/>
      <c r="AX3565" s="193"/>
    </row>
    <row r="3566" spans="14:50" ht="16.5" thickBot="1" x14ac:dyDescent="0.3">
      <c r="N3566" s="200" t="s">
        <v>194</v>
      </c>
      <c r="O3566" s="199" t="s">
        <v>336</v>
      </c>
      <c r="P3566" s="197" t="s">
        <v>630</v>
      </c>
      <c r="Q3566" s="199" t="s">
        <v>314</v>
      </c>
      <c r="R3566" s="199" t="s">
        <v>52</v>
      </c>
      <c r="S3566" s="195">
        <v>0</v>
      </c>
      <c r="T3566" s="195">
        <v>0</v>
      </c>
      <c r="U3566" s="195">
        <v>0</v>
      </c>
      <c r="V3566" s="194">
        <v>0</v>
      </c>
      <c r="W3566" s="194">
        <v>0</v>
      </c>
      <c r="X3566" s="194">
        <v>0</v>
      </c>
      <c r="Y3566" s="194" t="s">
        <v>629</v>
      </c>
      <c r="AM3566" s="193"/>
      <c r="AN3566" s="193"/>
      <c r="AO3566" s="193"/>
      <c r="AP3566" s="193"/>
      <c r="AQ3566" s="193"/>
      <c r="AR3566" s="193"/>
      <c r="AS3566" s="193"/>
      <c r="AT3566" s="193"/>
      <c r="AU3566" s="193"/>
      <c r="AV3566" s="193"/>
      <c r="AW3566" s="193"/>
      <c r="AX3566" s="193"/>
    </row>
    <row r="3567" spans="14:50" ht="16.5" thickBot="1" x14ac:dyDescent="0.3">
      <c r="N3567" s="200" t="s">
        <v>194</v>
      </c>
      <c r="O3567" s="199" t="s">
        <v>336</v>
      </c>
      <c r="P3567" s="197" t="s">
        <v>630</v>
      </c>
      <c r="Q3567" s="199" t="s">
        <v>313</v>
      </c>
      <c r="R3567" s="199" t="s">
        <v>52</v>
      </c>
      <c r="S3567" s="195">
        <v>0</v>
      </c>
      <c r="T3567" s="195">
        <v>0</v>
      </c>
      <c r="U3567" s="195">
        <v>0</v>
      </c>
      <c r="V3567" s="194">
        <v>0</v>
      </c>
      <c r="W3567" s="194">
        <v>0</v>
      </c>
      <c r="X3567" s="194">
        <v>0</v>
      </c>
      <c r="Y3567" s="194" t="s">
        <v>629</v>
      </c>
      <c r="AM3567" s="193"/>
      <c r="AN3567" s="193"/>
      <c r="AO3567" s="193"/>
      <c r="AP3567" s="193"/>
      <c r="AQ3567" s="193"/>
      <c r="AR3567" s="193"/>
      <c r="AS3567" s="193"/>
      <c r="AT3567" s="193"/>
      <c r="AU3567" s="193"/>
      <c r="AV3567" s="193"/>
      <c r="AW3567" s="193"/>
      <c r="AX3567" s="193"/>
    </row>
    <row r="3568" spans="14:50" ht="16.5" thickBot="1" x14ac:dyDescent="0.3">
      <c r="N3568" s="200" t="s">
        <v>194</v>
      </c>
      <c r="O3568" s="199" t="s">
        <v>336</v>
      </c>
      <c r="P3568" s="197" t="s">
        <v>630</v>
      </c>
      <c r="Q3568" s="199" t="s">
        <v>312</v>
      </c>
      <c r="R3568" s="199" t="s">
        <v>52</v>
      </c>
      <c r="S3568" s="195">
        <v>0</v>
      </c>
      <c r="T3568" s="195">
        <v>0</v>
      </c>
      <c r="U3568" s="195">
        <v>0</v>
      </c>
      <c r="V3568" s="194">
        <v>0</v>
      </c>
      <c r="W3568" s="194">
        <v>0</v>
      </c>
      <c r="X3568" s="194">
        <v>0</v>
      </c>
      <c r="Y3568" s="194" t="s">
        <v>629</v>
      </c>
      <c r="AM3568" s="193"/>
      <c r="AN3568" s="193"/>
      <c r="AO3568" s="193"/>
      <c r="AP3568" s="193"/>
      <c r="AQ3568" s="193"/>
      <c r="AR3568" s="193"/>
      <c r="AS3568" s="193"/>
      <c r="AT3568" s="193"/>
      <c r="AU3568" s="193"/>
      <c r="AV3568" s="193"/>
      <c r="AW3568" s="193"/>
      <c r="AX3568" s="193"/>
    </row>
    <row r="3569" spans="14:50" ht="16.5" thickBot="1" x14ac:dyDescent="0.3">
      <c r="N3569" s="200" t="s">
        <v>194</v>
      </c>
      <c r="O3569" s="199" t="s">
        <v>335</v>
      </c>
      <c r="P3569" s="197" t="s">
        <v>630</v>
      </c>
      <c r="Q3569" s="199" t="s">
        <v>323</v>
      </c>
      <c r="R3569" s="199" t="s">
        <v>55</v>
      </c>
      <c r="S3569" s="195">
        <v>0.40408961514356834</v>
      </c>
      <c r="T3569" s="195">
        <v>0.6384009986460264</v>
      </c>
      <c r="U3569" s="195">
        <v>0.63297146464462772</v>
      </c>
      <c r="V3569" s="194">
        <v>0</v>
      </c>
      <c r="W3569" s="194">
        <v>0</v>
      </c>
      <c r="X3569" s="194">
        <v>0</v>
      </c>
      <c r="Y3569" s="194" t="s">
        <v>629</v>
      </c>
      <c r="AM3569" s="193"/>
      <c r="AN3569" s="193"/>
      <c r="AO3569" s="193"/>
      <c r="AP3569" s="193"/>
      <c r="AQ3569" s="193"/>
      <c r="AR3569" s="193"/>
      <c r="AS3569" s="193"/>
      <c r="AT3569" s="193"/>
      <c r="AU3569" s="193"/>
      <c r="AV3569" s="193"/>
      <c r="AW3569" s="193"/>
      <c r="AX3569" s="193"/>
    </row>
    <row r="3570" spans="14:50" ht="16.5" thickBot="1" x14ac:dyDescent="0.3">
      <c r="N3570" s="200" t="s">
        <v>194</v>
      </c>
      <c r="O3570" s="199" t="s">
        <v>335</v>
      </c>
      <c r="P3570" s="197" t="s">
        <v>630</v>
      </c>
      <c r="Q3570" s="199" t="s">
        <v>322</v>
      </c>
      <c r="R3570" s="199" t="s">
        <v>55</v>
      </c>
      <c r="S3570" s="195">
        <v>0.40090144532175725</v>
      </c>
      <c r="T3570" s="195">
        <v>0.63497313789175347</v>
      </c>
      <c r="U3570" s="195">
        <v>0.63136756722156107</v>
      </c>
      <c r="V3570" s="194">
        <v>0</v>
      </c>
      <c r="W3570" s="194">
        <v>0</v>
      </c>
      <c r="X3570" s="194">
        <v>0</v>
      </c>
      <c r="Y3570" s="194" t="s">
        <v>629</v>
      </c>
      <c r="AM3570" s="193"/>
      <c r="AN3570" s="193"/>
      <c r="AO3570" s="193"/>
      <c r="AP3570" s="193"/>
      <c r="AQ3570" s="193"/>
      <c r="AR3570" s="193"/>
      <c r="AS3570" s="193"/>
      <c r="AT3570" s="193"/>
      <c r="AU3570" s="193"/>
      <c r="AV3570" s="193"/>
      <c r="AW3570" s="193"/>
      <c r="AX3570" s="193"/>
    </row>
    <row r="3571" spans="14:50" ht="16.5" thickBot="1" x14ac:dyDescent="0.3">
      <c r="N3571" s="200" t="s">
        <v>194</v>
      </c>
      <c r="O3571" s="199" t="s">
        <v>335</v>
      </c>
      <c r="P3571" s="197" t="s">
        <v>630</v>
      </c>
      <c r="Q3571" s="199" t="s">
        <v>321</v>
      </c>
      <c r="R3571" s="199" t="s">
        <v>55</v>
      </c>
      <c r="S3571" s="195">
        <v>0.40408961514356834</v>
      </c>
      <c r="T3571" s="195">
        <v>0.6384009986460264</v>
      </c>
      <c r="U3571" s="195">
        <v>0.63297146464462772</v>
      </c>
      <c r="V3571" s="194">
        <v>0</v>
      </c>
      <c r="W3571" s="194">
        <v>0</v>
      </c>
      <c r="X3571" s="194">
        <v>0</v>
      </c>
      <c r="Y3571" s="194" t="s">
        <v>629</v>
      </c>
      <c r="AM3571" s="193"/>
      <c r="AN3571" s="193"/>
      <c r="AO3571" s="193"/>
      <c r="AP3571" s="193"/>
      <c r="AQ3571" s="193"/>
      <c r="AR3571" s="193"/>
      <c r="AS3571" s="193"/>
      <c r="AT3571" s="193"/>
      <c r="AU3571" s="193"/>
      <c r="AV3571" s="193"/>
      <c r="AW3571" s="193"/>
      <c r="AX3571" s="193"/>
    </row>
    <row r="3572" spans="14:50" ht="16.5" thickBot="1" x14ac:dyDescent="0.3">
      <c r="N3572" s="200" t="s">
        <v>194</v>
      </c>
      <c r="O3572" s="199" t="s">
        <v>335</v>
      </c>
      <c r="P3572" s="197" t="s">
        <v>630</v>
      </c>
      <c r="Q3572" s="199" t="s">
        <v>320</v>
      </c>
      <c r="R3572" s="199" t="s">
        <v>55</v>
      </c>
      <c r="S3572" s="195">
        <v>0.40090144532175725</v>
      </c>
      <c r="T3572" s="195">
        <v>0.63497313789175347</v>
      </c>
      <c r="U3572" s="195">
        <v>0.63136756722156107</v>
      </c>
      <c r="V3572" s="194">
        <v>0</v>
      </c>
      <c r="W3572" s="194">
        <v>0</v>
      </c>
      <c r="X3572" s="194">
        <v>0</v>
      </c>
      <c r="Y3572" s="194" t="s">
        <v>629</v>
      </c>
      <c r="AM3572" s="193"/>
      <c r="AN3572" s="193"/>
      <c r="AO3572" s="193"/>
      <c r="AP3572" s="193"/>
      <c r="AQ3572" s="193"/>
      <c r="AR3572" s="193"/>
      <c r="AS3572" s="193"/>
      <c r="AT3572" s="193"/>
      <c r="AU3572" s="193"/>
      <c r="AV3572" s="193"/>
      <c r="AW3572" s="193"/>
      <c r="AX3572" s="193"/>
    </row>
    <row r="3573" spans="14:50" ht="16.5" thickBot="1" x14ac:dyDescent="0.3">
      <c r="N3573" s="200" t="s">
        <v>194</v>
      </c>
      <c r="O3573" s="199" t="s">
        <v>335</v>
      </c>
      <c r="P3573" s="197" t="s">
        <v>630</v>
      </c>
      <c r="Q3573" s="199" t="s">
        <v>319</v>
      </c>
      <c r="R3573" s="199" t="s">
        <v>55</v>
      </c>
      <c r="S3573" s="195">
        <v>0.40090144532175725</v>
      </c>
      <c r="T3573" s="195">
        <v>0.63497313789175347</v>
      </c>
      <c r="U3573" s="195">
        <v>0.63136756722156107</v>
      </c>
      <c r="V3573" s="194">
        <v>0</v>
      </c>
      <c r="W3573" s="194">
        <v>0</v>
      </c>
      <c r="X3573" s="194">
        <v>0</v>
      </c>
      <c r="Y3573" s="194" t="s">
        <v>629</v>
      </c>
      <c r="AM3573" s="193"/>
      <c r="AN3573" s="193"/>
      <c r="AO3573" s="193"/>
      <c r="AP3573" s="193"/>
      <c r="AQ3573" s="193"/>
      <c r="AR3573" s="193"/>
      <c r="AS3573" s="193"/>
      <c r="AT3573" s="193"/>
      <c r="AU3573" s="193"/>
      <c r="AV3573" s="193"/>
      <c r="AW3573" s="193"/>
      <c r="AX3573" s="193"/>
    </row>
    <row r="3574" spans="14:50" ht="16.5" thickBot="1" x14ac:dyDescent="0.3">
      <c r="N3574" s="200" t="s">
        <v>194</v>
      </c>
      <c r="O3574" s="199" t="s">
        <v>335</v>
      </c>
      <c r="P3574" s="197" t="s">
        <v>630</v>
      </c>
      <c r="Q3574" s="199" t="s">
        <v>318</v>
      </c>
      <c r="R3574" s="199" t="s">
        <v>55</v>
      </c>
      <c r="S3574" s="195">
        <v>0.40408961514356834</v>
      </c>
      <c r="T3574" s="195">
        <v>0.6384009986460264</v>
      </c>
      <c r="U3574" s="195">
        <v>0.63297146464462772</v>
      </c>
      <c r="V3574" s="194">
        <v>0</v>
      </c>
      <c r="W3574" s="194">
        <v>0</v>
      </c>
      <c r="X3574" s="194">
        <v>0</v>
      </c>
      <c r="Y3574" s="194" t="s">
        <v>629</v>
      </c>
      <c r="AM3574" s="193"/>
      <c r="AN3574" s="193"/>
      <c r="AO3574" s="193"/>
      <c r="AP3574" s="193"/>
      <c r="AQ3574" s="193"/>
      <c r="AR3574" s="193"/>
      <c r="AS3574" s="193"/>
      <c r="AT3574" s="193"/>
      <c r="AU3574" s="193"/>
      <c r="AV3574" s="193"/>
      <c r="AW3574" s="193"/>
      <c r="AX3574" s="193"/>
    </row>
    <row r="3575" spans="14:50" ht="16.5" thickBot="1" x14ac:dyDescent="0.3">
      <c r="N3575" s="200" t="s">
        <v>194</v>
      </c>
      <c r="O3575" s="199" t="s">
        <v>335</v>
      </c>
      <c r="P3575" s="197" t="s">
        <v>630</v>
      </c>
      <c r="Q3575" s="199" t="s">
        <v>317</v>
      </c>
      <c r="R3575" s="199" t="s">
        <v>55</v>
      </c>
      <c r="S3575" s="195">
        <v>0.40090144532175725</v>
      </c>
      <c r="T3575" s="195">
        <v>0.63497313789175347</v>
      </c>
      <c r="U3575" s="195">
        <v>0.63136756722156107</v>
      </c>
      <c r="V3575" s="194">
        <v>0</v>
      </c>
      <c r="W3575" s="194">
        <v>0</v>
      </c>
      <c r="X3575" s="194">
        <v>0</v>
      </c>
      <c r="Y3575" s="194" t="s">
        <v>629</v>
      </c>
      <c r="AM3575" s="193"/>
      <c r="AN3575" s="193"/>
      <c r="AO3575" s="193"/>
      <c r="AP3575" s="193"/>
      <c r="AQ3575" s="193"/>
      <c r="AR3575" s="193"/>
      <c r="AS3575" s="193"/>
      <c r="AT3575" s="193"/>
      <c r="AU3575" s="193"/>
      <c r="AV3575" s="193"/>
      <c r="AW3575" s="193"/>
      <c r="AX3575" s="193"/>
    </row>
    <row r="3576" spans="14:50" ht="16.5" thickBot="1" x14ac:dyDescent="0.3">
      <c r="N3576" s="200" t="s">
        <v>194</v>
      </c>
      <c r="O3576" s="199" t="s">
        <v>335</v>
      </c>
      <c r="P3576" s="197" t="s">
        <v>630</v>
      </c>
      <c r="Q3576" s="199" t="s">
        <v>74</v>
      </c>
      <c r="R3576" s="199" t="s">
        <v>55</v>
      </c>
      <c r="S3576" s="195">
        <v>0.40408961514356834</v>
      </c>
      <c r="T3576" s="195">
        <v>0.6384009986460264</v>
      </c>
      <c r="U3576" s="195">
        <v>0.63297146464462772</v>
      </c>
      <c r="V3576" s="194">
        <v>0</v>
      </c>
      <c r="W3576" s="194">
        <v>0</v>
      </c>
      <c r="X3576" s="194">
        <v>0</v>
      </c>
      <c r="Y3576" s="194" t="s">
        <v>629</v>
      </c>
      <c r="AM3576" s="193"/>
      <c r="AN3576" s="193"/>
      <c r="AO3576" s="193"/>
      <c r="AP3576" s="193"/>
      <c r="AQ3576" s="193"/>
      <c r="AR3576" s="193"/>
      <c r="AS3576" s="193"/>
      <c r="AT3576" s="193"/>
      <c r="AU3576" s="193"/>
      <c r="AV3576" s="193"/>
      <c r="AW3576" s="193"/>
      <c r="AX3576" s="193"/>
    </row>
    <row r="3577" spans="14:50" ht="16.5" thickBot="1" x14ac:dyDescent="0.3">
      <c r="N3577" s="200" t="s">
        <v>194</v>
      </c>
      <c r="O3577" s="199" t="s">
        <v>335</v>
      </c>
      <c r="P3577" s="197" t="s">
        <v>630</v>
      </c>
      <c r="Q3577" s="199" t="s">
        <v>316</v>
      </c>
      <c r="R3577" s="199" t="s">
        <v>55</v>
      </c>
      <c r="S3577" s="195">
        <v>0.40408961514356834</v>
      </c>
      <c r="T3577" s="195">
        <v>0.6384009986460264</v>
      </c>
      <c r="U3577" s="195">
        <v>0.63297146464462772</v>
      </c>
      <c r="V3577" s="194">
        <v>0</v>
      </c>
      <c r="W3577" s="194">
        <v>0</v>
      </c>
      <c r="X3577" s="194">
        <v>0</v>
      </c>
      <c r="Y3577" s="194" t="s">
        <v>629</v>
      </c>
      <c r="AM3577" s="193"/>
      <c r="AN3577" s="193"/>
      <c r="AO3577" s="193"/>
      <c r="AP3577" s="193"/>
      <c r="AQ3577" s="193"/>
      <c r="AR3577" s="193"/>
      <c r="AS3577" s="193"/>
      <c r="AT3577" s="193"/>
      <c r="AU3577" s="193"/>
      <c r="AV3577" s="193"/>
      <c r="AW3577" s="193"/>
      <c r="AX3577" s="193"/>
    </row>
    <row r="3578" spans="14:50" ht="16.5" thickBot="1" x14ac:dyDescent="0.3">
      <c r="N3578" s="200" t="s">
        <v>194</v>
      </c>
      <c r="O3578" s="199" t="s">
        <v>335</v>
      </c>
      <c r="P3578" s="197" t="s">
        <v>630</v>
      </c>
      <c r="Q3578" s="199" t="s">
        <v>315</v>
      </c>
      <c r="R3578" s="199" t="s">
        <v>55</v>
      </c>
      <c r="S3578" s="195">
        <v>0.40090144532175725</v>
      </c>
      <c r="T3578" s="195">
        <v>0.63497313789175347</v>
      </c>
      <c r="U3578" s="195">
        <v>0.63136756722156107</v>
      </c>
      <c r="V3578" s="194">
        <v>0</v>
      </c>
      <c r="W3578" s="194">
        <v>0</v>
      </c>
      <c r="X3578" s="194">
        <v>0</v>
      </c>
      <c r="Y3578" s="194" t="s">
        <v>629</v>
      </c>
      <c r="AM3578" s="193"/>
      <c r="AN3578" s="193"/>
      <c r="AO3578" s="193"/>
      <c r="AP3578" s="193"/>
      <c r="AQ3578" s="193"/>
      <c r="AR3578" s="193"/>
      <c r="AS3578" s="193"/>
      <c r="AT3578" s="193"/>
      <c r="AU3578" s="193"/>
      <c r="AV3578" s="193"/>
      <c r="AW3578" s="193"/>
      <c r="AX3578" s="193"/>
    </row>
    <row r="3579" spans="14:50" ht="16.5" thickBot="1" x14ac:dyDescent="0.3">
      <c r="N3579" s="200" t="s">
        <v>194</v>
      </c>
      <c r="O3579" s="199" t="s">
        <v>335</v>
      </c>
      <c r="P3579" s="197" t="s">
        <v>630</v>
      </c>
      <c r="Q3579" s="199" t="s">
        <v>314</v>
      </c>
      <c r="R3579" s="199" t="s">
        <v>55</v>
      </c>
      <c r="S3579" s="195">
        <v>0.40408961514356834</v>
      </c>
      <c r="T3579" s="195">
        <v>0.6384009986460264</v>
      </c>
      <c r="U3579" s="195">
        <v>0.63297146464462772</v>
      </c>
      <c r="V3579" s="194">
        <v>0</v>
      </c>
      <c r="W3579" s="194">
        <v>0</v>
      </c>
      <c r="X3579" s="194">
        <v>0</v>
      </c>
      <c r="Y3579" s="194" t="s">
        <v>629</v>
      </c>
      <c r="AM3579" s="193"/>
      <c r="AN3579" s="193"/>
      <c r="AO3579" s="193"/>
      <c r="AP3579" s="193"/>
      <c r="AQ3579" s="193"/>
      <c r="AR3579" s="193"/>
      <c r="AS3579" s="193"/>
      <c r="AT3579" s="193"/>
      <c r="AU3579" s="193"/>
      <c r="AV3579" s="193"/>
      <c r="AW3579" s="193"/>
      <c r="AX3579" s="193"/>
    </row>
    <row r="3580" spans="14:50" ht="16.5" thickBot="1" x14ac:dyDescent="0.3">
      <c r="N3580" s="200" t="s">
        <v>194</v>
      </c>
      <c r="O3580" s="199" t="s">
        <v>335</v>
      </c>
      <c r="P3580" s="197" t="s">
        <v>630</v>
      </c>
      <c r="Q3580" s="199" t="s">
        <v>313</v>
      </c>
      <c r="R3580" s="199" t="s">
        <v>55</v>
      </c>
      <c r="S3580" s="195">
        <v>0.40090144532175725</v>
      </c>
      <c r="T3580" s="195">
        <v>0.63497313789175347</v>
      </c>
      <c r="U3580" s="195">
        <v>0.63136756722156107</v>
      </c>
      <c r="V3580" s="194">
        <v>0</v>
      </c>
      <c r="W3580" s="194">
        <v>0</v>
      </c>
      <c r="X3580" s="194">
        <v>0</v>
      </c>
      <c r="Y3580" s="194" t="s">
        <v>629</v>
      </c>
      <c r="AM3580" s="193"/>
      <c r="AN3580" s="193"/>
      <c r="AO3580" s="193"/>
      <c r="AP3580" s="193"/>
      <c r="AQ3580" s="193"/>
      <c r="AR3580" s="193"/>
      <c r="AS3580" s="193"/>
      <c r="AT3580" s="193"/>
      <c r="AU3580" s="193"/>
      <c r="AV3580" s="193"/>
      <c r="AW3580" s="193"/>
      <c r="AX3580" s="193"/>
    </row>
    <row r="3581" spans="14:50" ht="16.5" thickBot="1" x14ac:dyDescent="0.3">
      <c r="N3581" s="200" t="s">
        <v>194</v>
      </c>
      <c r="O3581" s="199" t="s">
        <v>335</v>
      </c>
      <c r="P3581" s="197" t="s">
        <v>630</v>
      </c>
      <c r="Q3581" s="199" t="s">
        <v>312</v>
      </c>
      <c r="R3581" s="199" t="s">
        <v>55</v>
      </c>
      <c r="S3581" s="195">
        <v>0.40408961514356834</v>
      </c>
      <c r="T3581" s="195">
        <v>0.6384009986460264</v>
      </c>
      <c r="U3581" s="195">
        <v>0.63297146464462772</v>
      </c>
      <c r="V3581" s="194">
        <v>0</v>
      </c>
      <c r="W3581" s="194">
        <v>0</v>
      </c>
      <c r="X3581" s="194">
        <v>0</v>
      </c>
      <c r="Y3581" s="194" t="s">
        <v>629</v>
      </c>
      <c r="AM3581" s="193"/>
      <c r="AN3581" s="193"/>
      <c r="AO3581" s="193"/>
      <c r="AP3581" s="193"/>
      <c r="AQ3581" s="193"/>
      <c r="AR3581" s="193"/>
      <c r="AS3581" s="193"/>
      <c r="AT3581" s="193"/>
      <c r="AU3581" s="193"/>
      <c r="AV3581" s="193"/>
      <c r="AW3581" s="193"/>
      <c r="AX3581" s="193"/>
    </row>
    <row r="3582" spans="14:50" ht="16.5" thickBot="1" x14ac:dyDescent="0.3">
      <c r="N3582" s="200" t="s">
        <v>194</v>
      </c>
      <c r="O3582" s="199" t="s">
        <v>335</v>
      </c>
      <c r="P3582" s="197" t="s">
        <v>630</v>
      </c>
      <c r="Q3582" s="199" t="s">
        <v>323</v>
      </c>
      <c r="R3582" s="199" t="s">
        <v>52</v>
      </c>
      <c r="S3582" s="195">
        <v>0.40408961514356834</v>
      </c>
      <c r="T3582" s="195">
        <v>0.6384009986460264</v>
      </c>
      <c r="U3582" s="195">
        <v>0.63297146464462772</v>
      </c>
      <c r="V3582" s="194">
        <v>0</v>
      </c>
      <c r="W3582" s="194">
        <v>0</v>
      </c>
      <c r="X3582" s="194">
        <v>0</v>
      </c>
      <c r="Y3582" s="194" t="s">
        <v>629</v>
      </c>
      <c r="AM3582" s="193"/>
      <c r="AN3582" s="193"/>
      <c r="AO3582" s="193"/>
      <c r="AP3582" s="193"/>
      <c r="AQ3582" s="193"/>
      <c r="AR3582" s="193"/>
      <c r="AS3582" s="193"/>
      <c r="AT3582" s="193"/>
      <c r="AU3582" s="193"/>
      <c r="AV3582" s="193"/>
      <c r="AW3582" s="193"/>
      <c r="AX3582" s="193"/>
    </row>
    <row r="3583" spans="14:50" ht="16.5" thickBot="1" x14ac:dyDescent="0.3">
      <c r="N3583" s="200" t="s">
        <v>194</v>
      </c>
      <c r="O3583" s="199" t="s">
        <v>335</v>
      </c>
      <c r="P3583" s="197" t="s">
        <v>630</v>
      </c>
      <c r="Q3583" s="199" t="s">
        <v>322</v>
      </c>
      <c r="R3583" s="199" t="s">
        <v>52</v>
      </c>
      <c r="S3583" s="195">
        <v>0.40090144532175725</v>
      </c>
      <c r="T3583" s="195">
        <v>0.63497313789175347</v>
      </c>
      <c r="U3583" s="195">
        <v>0.63136756722156107</v>
      </c>
      <c r="V3583" s="194">
        <v>0</v>
      </c>
      <c r="W3583" s="194">
        <v>0</v>
      </c>
      <c r="X3583" s="194">
        <v>0</v>
      </c>
      <c r="Y3583" s="194" t="s">
        <v>629</v>
      </c>
      <c r="AM3583" s="193"/>
      <c r="AN3583" s="193"/>
      <c r="AO3583" s="193"/>
      <c r="AP3583" s="193"/>
      <c r="AQ3583" s="193"/>
      <c r="AR3583" s="193"/>
      <c r="AS3583" s="193"/>
      <c r="AT3583" s="193"/>
      <c r="AU3583" s="193"/>
      <c r="AV3583" s="193"/>
      <c r="AW3583" s="193"/>
      <c r="AX3583" s="193"/>
    </row>
    <row r="3584" spans="14:50" ht="16.5" thickBot="1" x14ac:dyDescent="0.3">
      <c r="N3584" s="200" t="s">
        <v>194</v>
      </c>
      <c r="O3584" s="199" t="s">
        <v>335</v>
      </c>
      <c r="P3584" s="197" t="s">
        <v>630</v>
      </c>
      <c r="Q3584" s="199" t="s">
        <v>321</v>
      </c>
      <c r="R3584" s="199" t="s">
        <v>52</v>
      </c>
      <c r="S3584" s="195">
        <v>0.40408961514356834</v>
      </c>
      <c r="T3584" s="195">
        <v>0.6384009986460264</v>
      </c>
      <c r="U3584" s="195">
        <v>0.63297146464462772</v>
      </c>
      <c r="V3584" s="194">
        <v>0</v>
      </c>
      <c r="W3584" s="194">
        <v>0</v>
      </c>
      <c r="X3584" s="194">
        <v>0</v>
      </c>
      <c r="Y3584" s="194" t="s">
        <v>629</v>
      </c>
      <c r="AM3584" s="193"/>
      <c r="AN3584" s="193"/>
      <c r="AO3584" s="193"/>
      <c r="AP3584" s="193"/>
      <c r="AQ3584" s="193"/>
      <c r="AR3584" s="193"/>
      <c r="AS3584" s="193"/>
      <c r="AT3584" s="193"/>
      <c r="AU3584" s="193"/>
      <c r="AV3584" s="193"/>
      <c r="AW3584" s="193"/>
      <c r="AX3584" s="193"/>
    </row>
    <row r="3585" spans="14:50" ht="16.5" thickBot="1" x14ac:dyDescent="0.3">
      <c r="N3585" s="200" t="s">
        <v>194</v>
      </c>
      <c r="O3585" s="199" t="s">
        <v>335</v>
      </c>
      <c r="P3585" s="197" t="s">
        <v>630</v>
      </c>
      <c r="Q3585" s="199" t="s">
        <v>320</v>
      </c>
      <c r="R3585" s="199" t="s">
        <v>52</v>
      </c>
      <c r="S3585" s="195">
        <v>0.40090144532175725</v>
      </c>
      <c r="T3585" s="195">
        <v>0.63497313789175347</v>
      </c>
      <c r="U3585" s="195">
        <v>0.63136756722156107</v>
      </c>
      <c r="V3585" s="194">
        <v>0</v>
      </c>
      <c r="W3585" s="194">
        <v>0</v>
      </c>
      <c r="X3585" s="194">
        <v>0</v>
      </c>
      <c r="Y3585" s="194" t="s">
        <v>629</v>
      </c>
      <c r="AM3585" s="193"/>
      <c r="AN3585" s="193"/>
      <c r="AO3585" s="193"/>
      <c r="AP3585" s="193"/>
      <c r="AQ3585" s="193"/>
      <c r="AR3585" s="193"/>
      <c r="AS3585" s="193"/>
      <c r="AT3585" s="193"/>
      <c r="AU3585" s="193"/>
      <c r="AV3585" s="193"/>
      <c r="AW3585" s="193"/>
      <c r="AX3585" s="193"/>
    </row>
    <row r="3586" spans="14:50" ht="16.5" thickBot="1" x14ac:dyDescent="0.3">
      <c r="N3586" s="200" t="s">
        <v>194</v>
      </c>
      <c r="O3586" s="199" t="s">
        <v>335</v>
      </c>
      <c r="P3586" s="197" t="s">
        <v>630</v>
      </c>
      <c r="Q3586" s="199" t="s">
        <v>319</v>
      </c>
      <c r="R3586" s="199" t="s">
        <v>52</v>
      </c>
      <c r="S3586" s="195">
        <v>0.40090144532175725</v>
      </c>
      <c r="T3586" s="195">
        <v>0.63497313789175347</v>
      </c>
      <c r="U3586" s="195">
        <v>0.63136756722156107</v>
      </c>
      <c r="V3586" s="194">
        <v>0</v>
      </c>
      <c r="W3586" s="194">
        <v>0</v>
      </c>
      <c r="X3586" s="194">
        <v>0</v>
      </c>
      <c r="Y3586" s="194" t="s">
        <v>629</v>
      </c>
      <c r="AM3586" s="193"/>
      <c r="AN3586" s="193"/>
      <c r="AO3586" s="193"/>
      <c r="AP3586" s="193"/>
      <c r="AQ3586" s="193"/>
      <c r="AR3586" s="193"/>
      <c r="AS3586" s="193"/>
      <c r="AT3586" s="193"/>
      <c r="AU3586" s="193"/>
      <c r="AV3586" s="193"/>
      <c r="AW3586" s="193"/>
      <c r="AX3586" s="193"/>
    </row>
    <row r="3587" spans="14:50" ht="16.5" thickBot="1" x14ac:dyDescent="0.3">
      <c r="N3587" s="200" t="s">
        <v>194</v>
      </c>
      <c r="O3587" s="199" t="s">
        <v>335</v>
      </c>
      <c r="P3587" s="197" t="s">
        <v>630</v>
      </c>
      <c r="Q3587" s="199" t="s">
        <v>318</v>
      </c>
      <c r="R3587" s="199" t="s">
        <v>52</v>
      </c>
      <c r="S3587" s="195">
        <v>0.40408961514356834</v>
      </c>
      <c r="T3587" s="195">
        <v>0.6384009986460264</v>
      </c>
      <c r="U3587" s="195">
        <v>0.63297146464462772</v>
      </c>
      <c r="V3587" s="194">
        <v>0</v>
      </c>
      <c r="W3587" s="194">
        <v>0</v>
      </c>
      <c r="X3587" s="194">
        <v>0</v>
      </c>
      <c r="Y3587" s="194" t="s">
        <v>629</v>
      </c>
      <c r="AM3587" s="193"/>
      <c r="AN3587" s="193"/>
      <c r="AO3587" s="193"/>
      <c r="AP3587" s="193"/>
      <c r="AQ3587" s="193"/>
      <c r="AR3587" s="193"/>
      <c r="AS3587" s="193"/>
      <c r="AT3587" s="193"/>
      <c r="AU3587" s="193"/>
      <c r="AV3587" s="193"/>
      <c r="AW3587" s="193"/>
      <c r="AX3587" s="193"/>
    </row>
    <row r="3588" spans="14:50" ht="16.5" thickBot="1" x14ac:dyDescent="0.3">
      <c r="N3588" s="200" t="s">
        <v>194</v>
      </c>
      <c r="O3588" s="199" t="s">
        <v>335</v>
      </c>
      <c r="P3588" s="197" t="s">
        <v>630</v>
      </c>
      <c r="Q3588" s="199" t="s">
        <v>317</v>
      </c>
      <c r="R3588" s="199" t="s">
        <v>52</v>
      </c>
      <c r="S3588" s="195">
        <v>0.40090144532175725</v>
      </c>
      <c r="T3588" s="195">
        <v>0.63497313789175347</v>
      </c>
      <c r="U3588" s="195">
        <v>0.63136756722156107</v>
      </c>
      <c r="V3588" s="194">
        <v>0</v>
      </c>
      <c r="W3588" s="194">
        <v>0</v>
      </c>
      <c r="X3588" s="194">
        <v>0</v>
      </c>
      <c r="Y3588" s="194" t="s">
        <v>629</v>
      </c>
      <c r="AM3588" s="193"/>
      <c r="AN3588" s="193"/>
      <c r="AO3588" s="193"/>
      <c r="AP3588" s="193"/>
      <c r="AQ3588" s="193"/>
      <c r="AR3588" s="193"/>
      <c r="AS3588" s="193"/>
      <c r="AT3588" s="193"/>
      <c r="AU3588" s="193"/>
      <c r="AV3588" s="193"/>
      <c r="AW3588" s="193"/>
      <c r="AX3588" s="193"/>
    </row>
    <row r="3589" spans="14:50" ht="16.5" thickBot="1" x14ac:dyDescent="0.3">
      <c r="N3589" s="200" t="s">
        <v>194</v>
      </c>
      <c r="O3589" s="199" t="s">
        <v>335</v>
      </c>
      <c r="P3589" s="197" t="s">
        <v>630</v>
      </c>
      <c r="Q3589" s="199" t="s">
        <v>74</v>
      </c>
      <c r="R3589" s="199" t="s">
        <v>52</v>
      </c>
      <c r="S3589" s="195">
        <v>0.40408961514356834</v>
      </c>
      <c r="T3589" s="195">
        <v>0.6384009986460264</v>
      </c>
      <c r="U3589" s="195">
        <v>0.63297146464462772</v>
      </c>
      <c r="V3589" s="194">
        <v>0</v>
      </c>
      <c r="W3589" s="194">
        <v>0</v>
      </c>
      <c r="X3589" s="194">
        <v>0</v>
      </c>
      <c r="Y3589" s="194" t="s">
        <v>629</v>
      </c>
      <c r="AM3589" s="193"/>
      <c r="AN3589" s="193"/>
      <c r="AO3589" s="193"/>
      <c r="AP3589" s="193"/>
      <c r="AQ3589" s="193"/>
      <c r="AR3589" s="193"/>
      <c r="AS3589" s="193"/>
      <c r="AT3589" s="193"/>
      <c r="AU3589" s="193"/>
      <c r="AV3589" s="193"/>
      <c r="AW3589" s="193"/>
      <c r="AX3589" s="193"/>
    </row>
    <row r="3590" spans="14:50" ht="16.5" thickBot="1" x14ac:dyDescent="0.3">
      <c r="N3590" s="200" t="s">
        <v>194</v>
      </c>
      <c r="O3590" s="199" t="s">
        <v>335</v>
      </c>
      <c r="P3590" s="197" t="s">
        <v>630</v>
      </c>
      <c r="Q3590" s="199" t="s">
        <v>316</v>
      </c>
      <c r="R3590" s="199" t="s">
        <v>52</v>
      </c>
      <c r="S3590" s="195">
        <v>0.40408961514356834</v>
      </c>
      <c r="T3590" s="195">
        <v>0.6384009986460264</v>
      </c>
      <c r="U3590" s="195">
        <v>0.63297146464462772</v>
      </c>
      <c r="V3590" s="194">
        <v>0</v>
      </c>
      <c r="W3590" s="194">
        <v>0</v>
      </c>
      <c r="X3590" s="194">
        <v>0</v>
      </c>
      <c r="Y3590" s="194" t="s">
        <v>629</v>
      </c>
      <c r="AM3590" s="193"/>
      <c r="AN3590" s="193"/>
      <c r="AO3590" s="193"/>
      <c r="AP3590" s="193"/>
      <c r="AQ3590" s="193"/>
      <c r="AR3590" s="193"/>
      <c r="AS3590" s="193"/>
      <c r="AT3590" s="193"/>
      <c r="AU3590" s="193"/>
      <c r="AV3590" s="193"/>
      <c r="AW3590" s="193"/>
      <c r="AX3590" s="193"/>
    </row>
    <row r="3591" spans="14:50" ht="16.5" thickBot="1" x14ac:dyDescent="0.3">
      <c r="N3591" s="200" t="s">
        <v>194</v>
      </c>
      <c r="O3591" s="199" t="s">
        <v>335</v>
      </c>
      <c r="P3591" s="197" t="s">
        <v>630</v>
      </c>
      <c r="Q3591" s="199" t="s">
        <v>315</v>
      </c>
      <c r="R3591" s="199" t="s">
        <v>52</v>
      </c>
      <c r="S3591" s="195">
        <v>0.40090144532175725</v>
      </c>
      <c r="T3591" s="195">
        <v>0.63497313789175347</v>
      </c>
      <c r="U3591" s="195">
        <v>0.63136756722156107</v>
      </c>
      <c r="V3591" s="194">
        <v>0</v>
      </c>
      <c r="W3591" s="194">
        <v>0</v>
      </c>
      <c r="X3591" s="194">
        <v>0</v>
      </c>
      <c r="Y3591" s="194" t="s">
        <v>629</v>
      </c>
      <c r="AM3591" s="193"/>
      <c r="AN3591" s="193"/>
      <c r="AO3591" s="193"/>
      <c r="AP3591" s="193"/>
      <c r="AQ3591" s="193"/>
      <c r="AR3591" s="193"/>
      <c r="AS3591" s="193"/>
      <c r="AT3591" s="193"/>
      <c r="AU3591" s="193"/>
      <c r="AV3591" s="193"/>
      <c r="AW3591" s="193"/>
      <c r="AX3591" s="193"/>
    </row>
    <row r="3592" spans="14:50" ht="16.5" thickBot="1" x14ac:dyDescent="0.3">
      <c r="N3592" s="200" t="s">
        <v>194</v>
      </c>
      <c r="O3592" s="199" t="s">
        <v>335</v>
      </c>
      <c r="P3592" s="197" t="s">
        <v>630</v>
      </c>
      <c r="Q3592" s="199" t="s">
        <v>314</v>
      </c>
      <c r="R3592" s="199" t="s">
        <v>52</v>
      </c>
      <c r="S3592" s="195">
        <v>0.40408961514356834</v>
      </c>
      <c r="T3592" s="195">
        <v>0.6384009986460264</v>
      </c>
      <c r="U3592" s="195">
        <v>0.63297146464462772</v>
      </c>
      <c r="V3592" s="194">
        <v>0</v>
      </c>
      <c r="W3592" s="194">
        <v>0</v>
      </c>
      <c r="X3592" s="194">
        <v>0</v>
      </c>
      <c r="Y3592" s="194" t="s">
        <v>629</v>
      </c>
      <c r="AM3592" s="193"/>
      <c r="AN3592" s="193"/>
      <c r="AO3592" s="193"/>
      <c r="AP3592" s="193"/>
      <c r="AQ3592" s="193"/>
      <c r="AR3592" s="193"/>
      <c r="AS3592" s="193"/>
      <c r="AT3592" s="193"/>
      <c r="AU3592" s="193"/>
      <c r="AV3592" s="193"/>
      <c r="AW3592" s="193"/>
      <c r="AX3592" s="193"/>
    </row>
    <row r="3593" spans="14:50" ht="16.5" thickBot="1" x14ac:dyDescent="0.3">
      <c r="N3593" s="200" t="s">
        <v>194</v>
      </c>
      <c r="O3593" s="199" t="s">
        <v>335</v>
      </c>
      <c r="P3593" s="197" t="s">
        <v>630</v>
      </c>
      <c r="Q3593" s="199" t="s">
        <v>313</v>
      </c>
      <c r="R3593" s="199" t="s">
        <v>52</v>
      </c>
      <c r="S3593" s="195">
        <v>0.40090144532175725</v>
      </c>
      <c r="T3593" s="195">
        <v>0.63497313789175347</v>
      </c>
      <c r="U3593" s="195">
        <v>0.63136756722156107</v>
      </c>
      <c r="V3593" s="194">
        <v>0</v>
      </c>
      <c r="W3593" s="194">
        <v>0</v>
      </c>
      <c r="X3593" s="194">
        <v>0</v>
      </c>
      <c r="Y3593" s="194" t="s">
        <v>629</v>
      </c>
      <c r="AM3593" s="193"/>
      <c r="AN3593" s="193"/>
      <c r="AO3593" s="193"/>
      <c r="AP3593" s="193"/>
      <c r="AQ3593" s="193"/>
      <c r="AR3593" s="193"/>
      <c r="AS3593" s="193"/>
      <c r="AT3593" s="193"/>
      <c r="AU3593" s="193"/>
      <c r="AV3593" s="193"/>
      <c r="AW3593" s="193"/>
      <c r="AX3593" s="193"/>
    </row>
    <row r="3594" spans="14:50" ht="16.5" thickBot="1" x14ac:dyDescent="0.3">
      <c r="N3594" s="200" t="s">
        <v>194</v>
      </c>
      <c r="O3594" s="199" t="s">
        <v>335</v>
      </c>
      <c r="P3594" s="197" t="s">
        <v>630</v>
      </c>
      <c r="Q3594" s="199" t="s">
        <v>312</v>
      </c>
      <c r="R3594" s="199" t="s">
        <v>52</v>
      </c>
      <c r="S3594" s="195">
        <v>0.40408961514356834</v>
      </c>
      <c r="T3594" s="195">
        <v>0.6384009986460264</v>
      </c>
      <c r="U3594" s="195">
        <v>0.63297146464462772</v>
      </c>
      <c r="V3594" s="194">
        <v>0</v>
      </c>
      <c r="W3594" s="194">
        <v>0</v>
      </c>
      <c r="X3594" s="194">
        <v>0</v>
      </c>
      <c r="Y3594" s="194" t="s">
        <v>629</v>
      </c>
      <c r="AM3594" s="193"/>
      <c r="AN3594" s="193"/>
      <c r="AO3594" s="193"/>
      <c r="AP3594" s="193"/>
      <c r="AQ3594" s="193"/>
      <c r="AR3594" s="193"/>
      <c r="AS3594" s="193"/>
      <c r="AT3594" s="193"/>
      <c r="AU3594" s="193"/>
      <c r="AV3594" s="193"/>
      <c r="AW3594" s="193"/>
      <c r="AX3594" s="193"/>
    </row>
    <row r="3595" spans="14:50" ht="16.5" thickBot="1" x14ac:dyDescent="0.3">
      <c r="N3595" s="200" t="s">
        <v>194</v>
      </c>
      <c r="O3595" s="199" t="s">
        <v>334</v>
      </c>
      <c r="P3595" s="197" t="s">
        <v>630</v>
      </c>
      <c r="Q3595" s="199" t="s">
        <v>323</v>
      </c>
      <c r="R3595" s="199" t="s">
        <v>55</v>
      </c>
      <c r="S3595" s="195">
        <v>0.27272713240419816</v>
      </c>
      <c r="T3595" s="195">
        <v>0.63301462862889579</v>
      </c>
      <c r="U3595" s="195">
        <v>0.4308385937224275</v>
      </c>
      <c r="V3595" s="194">
        <v>0</v>
      </c>
      <c r="W3595" s="194">
        <v>0</v>
      </c>
      <c r="X3595" s="194">
        <v>0</v>
      </c>
      <c r="Y3595" s="194" t="s">
        <v>629</v>
      </c>
      <c r="AM3595" s="193"/>
      <c r="AN3595" s="193"/>
      <c r="AO3595" s="193"/>
      <c r="AP3595" s="193"/>
      <c r="AQ3595" s="193"/>
      <c r="AR3595" s="193"/>
      <c r="AS3595" s="193"/>
      <c r="AT3595" s="193"/>
      <c r="AU3595" s="193"/>
      <c r="AV3595" s="193"/>
      <c r="AW3595" s="193"/>
      <c r="AX3595" s="193"/>
    </row>
    <row r="3596" spans="14:50" ht="16.5" thickBot="1" x14ac:dyDescent="0.3">
      <c r="N3596" s="200" t="s">
        <v>194</v>
      </c>
      <c r="O3596" s="199" t="s">
        <v>334</v>
      </c>
      <c r="P3596" s="197" t="s">
        <v>630</v>
      </c>
      <c r="Q3596" s="199" t="s">
        <v>322</v>
      </c>
      <c r="R3596" s="199" t="s">
        <v>55</v>
      </c>
      <c r="S3596" s="195">
        <v>0.2704619244027176</v>
      </c>
      <c r="T3596" s="195">
        <v>0.6289936729180079</v>
      </c>
      <c r="U3596" s="195">
        <v>0.42999148647711999</v>
      </c>
      <c r="V3596" s="194">
        <v>0</v>
      </c>
      <c r="W3596" s="194">
        <v>0</v>
      </c>
      <c r="X3596" s="194">
        <v>0</v>
      </c>
      <c r="Y3596" s="194" t="s">
        <v>629</v>
      </c>
      <c r="AM3596" s="193"/>
      <c r="AN3596" s="193"/>
      <c r="AO3596" s="193"/>
      <c r="AP3596" s="193"/>
      <c r="AQ3596" s="193"/>
      <c r="AR3596" s="193"/>
      <c r="AS3596" s="193"/>
      <c r="AT3596" s="193"/>
      <c r="AU3596" s="193"/>
      <c r="AV3596" s="193"/>
      <c r="AW3596" s="193"/>
      <c r="AX3596" s="193"/>
    </row>
    <row r="3597" spans="14:50" ht="16.5" thickBot="1" x14ac:dyDescent="0.3">
      <c r="N3597" s="200" t="s">
        <v>194</v>
      </c>
      <c r="O3597" s="199" t="s">
        <v>334</v>
      </c>
      <c r="P3597" s="197" t="s">
        <v>630</v>
      </c>
      <c r="Q3597" s="199" t="s">
        <v>321</v>
      </c>
      <c r="R3597" s="199" t="s">
        <v>55</v>
      </c>
      <c r="S3597" s="195">
        <v>0.27272713240419816</v>
      </c>
      <c r="T3597" s="195">
        <v>0.63301462862889579</v>
      </c>
      <c r="U3597" s="195">
        <v>0.4308385937224275</v>
      </c>
      <c r="V3597" s="194">
        <v>0</v>
      </c>
      <c r="W3597" s="194">
        <v>0</v>
      </c>
      <c r="X3597" s="194">
        <v>0</v>
      </c>
      <c r="Y3597" s="194" t="s">
        <v>629</v>
      </c>
      <c r="AM3597" s="193"/>
      <c r="AN3597" s="193"/>
      <c r="AO3597" s="193"/>
      <c r="AP3597" s="193"/>
      <c r="AQ3597" s="193"/>
      <c r="AR3597" s="193"/>
      <c r="AS3597" s="193"/>
      <c r="AT3597" s="193"/>
      <c r="AU3597" s="193"/>
      <c r="AV3597" s="193"/>
      <c r="AW3597" s="193"/>
      <c r="AX3597" s="193"/>
    </row>
    <row r="3598" spans="14:50" ht="16.5" thickBot="1" x14ac:dyDescent="0.3">
      <c r="N3598" s="200" t="s">
        <v>194</v>
      </c>
      <c r="O3598" s="199" t="s">
        <v>334</v>
      </c>
      <c r="P3598" s="197" t="s">
        <v>630</v>
      </c>
      <c r="Q3598" s="199" t="s">
        <v>320</v>
      </c>
      <c r="R3598" s="199" t="s">
        <v>55</v>
      </c>
      <c r="S3598" s="195">
        <v>0.2704619244027176</v>
      </c>
      <c r="T3598" s="195">
        <v>0.6289936729180079</v>
      </c>
      <c r="U3598" s="195">
        <v>0.42999148647711999</v>
      </c>
      <c r="V3598" s="194">
        <v>0</v>
      </c>
      <c r="W3598" s="194">
        <v>0</v>
      </c>
      <c r="X3598" s="194">
        <v>0</v>
      </c>
      <c r="Y3598" s="194" t="s">
        <v>629</v>
      </c>
      <c r="AM3598" s="193"/>
      <c r="AN3598" s="193"/>
      <c r="AO3598" s="193"/>
      <c r="AP3598" s="193"/>
      <c r="AQ3598" s="193"/>
      <c r="AR3598" s="193"/>
      <c r="AS3598" s="193"/>
      <c r="AT3598" s="193"/>
      <c r="AU3598" s="193"/>
      <c r="AV3598" s="193"/>
      <c r="AW3598" s="193"/>
      <c r="AX3598" s="193"/>
    </row>
    <row r="3599" spans="14:50" ht="16.5" thickBot="1" x14ac:dyDescent="0.3">
      <c r="N3599" s="200" t="s">
        <v>194</v>
      </c>
      <c r="O3599" s="199" t="s">
        <v>334</v>
      </c>
      <c r="P3599" s="197" t="s">
        <v>630</v>
      </c>
      <c r="Q3599" s="199" t="s">
        <v>319</v>
      </c>
      <c r="R3599" s="199" t="s">
        <v>55</v>
      </c>
      <c r="S3599" s="195">
        <v>0.2704619244027176</v>
      </c>
      <c r="T3599" s="195">
        <v>0.6289936729180079</v>
      </c>
      <c r="U3599" s="195">
        <v>0.42999148647711999</v>
      </c>
      <c r="V3599" s="194">
        <v>0</v>
      </c>
      <c r="W3599" s="194">
        <v>0</v>
      </c>
      <c r="X3599" s="194">
        <v>0</v>
      </c>
      <c r="Y3599" s="194" t="s">
        <v>629</v>
      </c>
      <c r="AM3599" s="193"/>
      <c r="AN3599" s="193"/>
      <c r="AO3599" s="193"/>
      <c r="AP3599" s="193"/>
      <c r="AQ3599" s="193"/>
      <c r="AR3599" s="193"/>
      <c r="AS3599" s="193"/>
      <c r="AT3599" s="193"/>
      <c r="AU3599" s="193"/>
      <c r="AV3599" s="193"/>
      <c r="AW3599" s="193"/>
      <c r="AX3599" s="193"/>
    </row>
    <row r="3600" spans="14:50" ht="16.5" thickBot="1" x14ac:dyDescent="0.3">
      <c r="N3600" s="200" t="s">
        <v>194</v>
      </c>
      <c r="O3600" s="199" t="s">
        <v>334</v>
      </c>
      <c r="P3600" s="197" t="s">
        <v>630</v>
      </c>
      <c r="Q3600" s="199" t="s">
        <v>318</v>
      </c>
      <c r="R3600" s="199" t="s">
        <v>55</v>
      </c>
      <c r="S3600" s="195">
        <v>0.27272713240419816</v>
      </c>
      <c r="T3600" s="195">
        <v>0.63301462862889579</v>
      </c>
      <c r="U3600" s="195">
        <v>0.4308385937224275</v>
      </c>
      <c r="V3600" s="194">
        <v>0</v>
      </c>
      <c r="W3600" s="194">
        <v>0</v>
      </c>
      <c r="X3600" s="194">
        <v>0</v>
      </c>
      <c r="Y3600" s="194" t="s">
        <v>629</v>
      </c>
      <c r="AM3600" s="193"/>
      <c r="AN3600" s="193"/>
      <c r="AO3600" s="193"/>
      <c r="AP3600" s="193"/>
      <c r="AQ3600" s="193"/>
      <c r="AR3600" s="193"/>
      <c r="AS3600" s="193"/>
      <c r="AT3600" s="193"/>
      <c r="AU3600" s="193"/>
      <c r="AV3600" s="193"/>
      <c r="AW3600" s="193"/>
      <c r="AX3600" s="193"/>
    </row>
    <row r="3601" spans="14:50" ht="16.5" thickBot="1" x14ac:dyDescent="0.3">
      <c r="N3601" s="200" t="s">
        <v>194</v>
      </c>
      <c r="O3601" s="199" t="s">
        <v>334</v>
      </c>
      <c r="P3601" s="197" t="s">
        <v>630</v>
      </c>
      <c r="Q3601" s="199" t="s">
        <v>317</v>
      </c>
      <c r="R3601" s="199" t="s">
        <v>55</v>
      </c>
      <c r="S3601" s="195">
        <v>0.2704619244027176</v>
      </c>
      <c r="T3601" s="195">
        <v>0.6289936729180079</v>
      </c>
      <c r="U3601" s="195">
        <v>0.42999148647711999</v>
      </c>
      <c r="V3601" s="194">
        <v>0</v>
      </c>
      <c r="W3601" s="194">
        <v>0</v>
      </c>
      <c r="X3601" s="194">
        <v>0</v>
      </c>
      <c r="Y3601" s="194" t="s">
        <v>629</v>
      </c>
      <c r="AM3601" s="193"/>
      <c r="AN3601" s="193"/>
      <c r="AO3601" s="193"/>
      <c r="AP3601" s="193"/>
      <c r="AQ3601" s="193"/>
      <c r="AR3601" s="193"/>
      <c r="AS3601" s="193"/>
      <c r="AT3601" s="193"/>
      <c r="AU3601" s="193"/>
      <c r="AV3601" s="193"/>
      <c r="AW3601" s="193"/>
      <c r="AX3601" s="193"/>
    </row>
    <row r="3602" spans="14:50" ht="16.5" thickBot="1" x14ac:dyDescent="0.3">
      <c r="N3602" s="200" t="s">
        <v>194</v>
      </c>
      <c r="O3602" s="199" t="s">
        <v>334</v>
      </c>
      <c r="P3602" s="197" t="s">
        <v>630</v>
      </c>
      <c r="Q3602" s="199" t="s">
        <v>74</v>
      </c>
      <c r="R3602" s="199" t="s">
        <v>55</v>
      </c>
      <c r="S3602" s="195">
        <v>0.27272713240419816</v>
      </c>
      <c r="T3602" s="195">
        <v>0.63301462862889579</v>
      </c>
      <c r="U3602" s="195">
        <v>0.4308385937224275</v>
      </c>
      <c r="V3602" s="194">
        <v>0</v>
      </c>
      <c r="W3602" s="194">
        <v>0</v>
      </c>
      <c r="X3602" s="194">
        <v>0</v>
      </c>
      <c r="Y3602" s="194" t="s">
        <v>629</v>
      </c>
      <c r="AM3602" s="193"/>
      <c r="AN3602" s="193"/>
      <c r="AO3602" s="193"/>
      <c r="AP3602" s="193"/>
      <c r="AQ3602" s="193"/>
      <c r="AR3602" s="193"/>
      <c r="AS3602" s="193"/>
      <c r="AT3602" s="193"/>
      <c r="AU3602" s="193"/>
      <c r="AV3602" s="193"/>
      <c r="AW3602" s="193"/>
      <c r="AX3602" s="193"/>
    </row>
    <row r="3603" spans="14:50" ht="16.5" thickBot="1" x14ac:dyDescent="0.3">
      <c r="N3603" s="200" t="s">
        <v>194</v>
      </c>
      <c r="O3603" s="199" t="s">
        <v>334</v>
      </c>
      <c r="P3603" s="197" t="s">
        <v>630</v>
      </c>
      <c r="Q3603" s="199" t="s">
        <v>316</v>
      </c>
      <c r="R3603" s="199" t="s">
        <v>55</v>
      </c>
      <c r="S3603" s="195">
        <v>0.27272713240419816</v>
      </c>
      <c r="T3603" s="195">
        <v>0.63301462862889579</v>
      </c>
      <c r="U3603" s="195">
        <v>0.4308385937224275</v>
      </c>
      <c r="V3603" s="194">
        <v>0</v>
      </c>
      <c r="W3603" s="194">
        <v>0</v>
      </c>
      <c r="X3603" s="194">
        <v>0</v>
      </c>
      <c r="Y3603" s="194" t="s">
        <v>629</v>
      </c>
      <c r="AM3603" s="193"/>
      <c r="AN3603" s="193"/>
      <c r="AO3603" s="193"/>
      <c r="AP3603" s="193"/>
      <c r="AQ3603" s="193"/>
      <c r="AR3603" s="193"/>
      <c r="AS3603" s="193"/>
      <c r="AT3603" s="193"/>
      <c r="AU3603" s="193"/>
      <c r="AV3603" s="193"/>
      <c r="AW3603" s="193"/>
      <c r="AX3603" s="193"/>
    </row>
    <row r="3604" spans="14:50" ht="16.5" thickBot="1" x14ac:dyDescent="0.3">
      <c r="N3604" s="200" t="s">
        <v>194</v>
      </c>
      <c r="O3604" s="199" t="s">
        <v>334</v>
      </c>
      <c r="P3604" s="197" t="s">
        <v>630</v>
      </c>
      <c r="Q3604" s="199" t="s">
        <v>315</v>
      </c>
      <c r="R3604" s="199" t="s">
        <v>55</v>
      </c>
      <c r="S3604" s="195">
        <v>0.2704619244027176</v>
      </c>
      <c r="T3604" s="195">
        <v>0.6289936729180079</v>
      </c>
      <c r="U3604" s="195">
        <v>0.42999148647711999</v>
      </c>
      <c r="V3604" s="194">
        <v>0</v>
      </c>
      <c r="W3604" s="194">
        <v>0</v>
      </c>
      <c r="X3604" s="194">
        <v>0</v>
      </c>
      <c r="Y3604" s="194" t="s">
        <v>629</v>
      </c>
      <c r="AM3604" s="193"/>
      <c r="AN3604" s="193"/>
      <c r="AO3604" s="193"/>
      <c r="AP3604" s="193"/>
      <c r="AQ3604" s="193"/>
      <c r="AR3604" s="193"/>
      <c r="AS3604" s="193"/>
      <c r="AT3604" s="193"/>
      <c r="AU3604" s="193"/>
      <c r="AV3604" s="193"/>
      <c r="AW3604" s="193"/>
      <c r="AX3604" s="193"/>
    </row>
    <row r="3605" spans="14:50" ht="16.5" thickBot="1" x14ac:dyDescent="0.3">
      <c r="N3605" s="200" t="s">
        <v>194</v>
      </c>
      <c r="O3605" s="199" t="s">
        <v>334</v>
      </c>
      <c r="P3605" s="197" t="s">
        <v>630</v>
      </c>
      <c r="Q3605" s="199" t="s">
        <v>314</v>
      </c>
      <c r="R3605" s="199" t="s">
        <v>55</v>
      </c>
      <c r="S3605" s="195">
        <v>0.27272713240419816</v>
      </c>
      <c r="T3605" s="195">
        <v>0.63301462862889579</v>
      </c>
      <c r="U3605" s="195">
        <v>0.4308385937224275</v>
      </c>
      <c r="V3605" s="194">
        <v>0</v>
      </c>
      <c r="W3605" s="194">
        <v>0</v>
      </c>
      <c r="X3605" s="194">
        <v>0</v>
      </c>
      <c r="Y3605" s="194" t="s">
        <v>629</v>
      </c>
      <c r="AM3605" s="193"/>
      <c r="AN3605" s="193"/>
      <c r="AO3605" s="193"/>
      <c r="AP3605" s="193"/>
      <c r="AQ3605" s="193"/>
      <c r="AR3605" s="193"/>
      <c r="AS3605" s="193"/>
      <c r="AT3605" s="193"/>
      <c r="AU3605" s="193"/>
      <c r="AV3605" s="193"/>
      <c r="AW3605" s="193"/>
      <c r="AX3605" s="193"/>
    </row>
    <row r="3606" spans="14:50" ht="16.5" thickBot="1" x14ac:dyDescent="0.3">
      <c r="N3606" s="200" t="s">
        <v>194</v>
      </c>
      <c r="O3606" s="199" t="s">
        <v>334</v>
      </c>
      <c r="P3606" s="197" t="s">
        <v>630</v>
      </c>
      <c r="Q3606" s="199" t="s">
        <v>313</v>
      </c>
      <c r="R3606" s="199" t="s">
        <v>55</v>
      </c>
      <c r="S3606" s="195">
        <v>0.2704619244027176</v>
      </c>
      <c r="T3606" s="195">
        <v>0.6289936729180079</v>
      </c>
      <c r="U3606" s="195">
        <v>0.42999148647711999</v>
      </c>
      <c r="V3606" s="194">
        <v>0</v>
      </c>
      <c r="W3606" s="194">
        <v>0</v>
      </c>
      <c r="X3606" s="194">
        <v>0</v>
      </c>
      <c r="Y3606" s="194" t="s">
        <v>629</v>
      </c>
      <c r="AM3606" s="193"/>
      <c r="AN3606" s="193"/>
      <c r="AO3606" s="193"/>
      <c r="AP3606" s="193"/>
      <c r="AQ3606" s="193"/>
      <c r="AR3606" s="193"/>
      <c r="AS3606" s="193"/>
      <c r="AT3606" s="193"/>
      <c r="AU3606" s="193"/>
      <c r="AV3606" s="193"/>
      <c r="AW3606" s="193"/>
      <c r="AX3606" s="193"/>
    </row>
    <row r="3607" spans="14:50" ht="16.5" thickBot="1" x14ac:dyDescent="0.3">
      <c r="N3607" s="200" t="s">
        <v>194</v>
      </c>
      <c r="O3607" s="199" t="s">
        <v>334</v>
      </c>
      <c r="P3607" s="197" t="s">
        <v>630</v>
      </c>
      <c r="Q3607" s="199" t="s">
        <v>312</v>
      </c>
      <c r="R3607" s="199" t="s">
        <v>55</v>
      </c>
      <c r="S3607" s="195">
        <v>0.27272713240419816</v>
      </c>
      <c r="T3607" s="195">
        <v>0.63301462862889579</v>
      </c>
      <c r="U3607" s="195">
        <v>0.4308385937224275</v>
      </c>
      <c r="V3607" s="194">
        <v>0</v>
      </c>
      <c r="W3607" s="194">
        <v>0</v>
      </c>
      <c r="X3607" s="194">
        <v>0</v>
      </c>
      <c r="Y3607" s="194" t="s">
        <v>629</v>
      </c>
      <c r="AM3607" s="193"/>
      <c r="AN3607" s="193"/>
      <c r="AO3607" s="193"/>
      <c r="AP3607" s="193"/>
      <c r="AQ3607" s="193"/>
      <c r="AR3607" s="193"/>
      <c r="AS3607" s="193"/>
      <c r="AT3607" s="193"/>
      <c r="AU3607" s="193"/>
      <c r="AV3607" s="193"/>
      <c r="AW3607" s="193"/>
      <c r="AX3607" s="193"/>
    </row>
    <row r="3608" spans="14:50" ht="16.5" thickBot="1" x14ac:dyDescent="0.3">
      <c r="N3608" s="200" t="s">
        <v>194</v>
      </c>
      <c r="O3608" s="199" t="s">
        <v>334</v>
      </c>
      <c r="P3608" s="197" t="s">
        <v>630</v>
      </c>
      <c r="Q3608" s="199" t="s">
        <v>323</v>
      </c>
      <c r="R3608" s="199" t="s">
        <v>52</v>
      </c>
      <c r="S3608" s="195">
        <v>0</v>
      </c>
      <c r="T3608" s="195">
        <v>0</v>
      </c>
      <c r="U3608" s="195">
        <v>0</v>
      </c>
      <c r="V3608" s="194">
        <v>0</v>
      </c>
      <c r="W3608" s="194">
        <v>0</v>
      </c>
      <c r="X3608" s="194">
        <v>0</v>
      </c>
      <c r="Y3608" s="194" t="s">
        <v>629</v>
      </c>
      <c r="AM3608" s="193"/>
      <c r="AN3608" s="193"/>
      <c r="AO3608" s="193"/>
      <c r="AP3608" s="193"/>
      <c r="AQ3608" s="193"/>
      <c r="AR3608" s="193"/>
      <c r="AS3608" s="193"/>
      <c r="AT3608" s="193"/>
      <c r="AU3608" s="193"/>
      <c r="AV3608" s="193"/>
      <c r="AW3608" s="193"/>
      <c r="AX3608" s="193"/>
    </row>
    <row r="3609" spans="14:50" ht="16.5" thickBot="1" x14ac:dyDescent="0.3">
      <c r="N3609" s="200" t="s">
        <v>194</v>
      </c>
      <c r="O3609" s="199" t="s">
        <v>334</v>
      </c>
      <c r="P3609" s="197" t="s">
        <v>630</v>
      </c>
      <c r="Q3609" s="199" t="s">
        <v>322</v>
      </c>
      <c r="R3609" s="199" t="s">
        <v>52</v>
      </c>
      <c r="S3609" s="195">
        <v>0</v>
      </c>
      <c r="T3609" s="195">
        <v>0</v>
      </c>
      <c r="U3609" s="195">
        <v>0</v>
      </c>
      <c r="V3609" s="194">
        <v>0</v>
      </c>
      <c r="W3609" s="194">
        <v>0</v>
      </c>
      <c r="X3609" s="194">
        <v>0</v>
      </c>
      <c r="Y3609" s="194" t="s">
        <v>629</v>
      </c>
      <c r="AM3609" s="193"/>
      <c r="AN3609" s="193"/>
      <c r="AO3609" s="193"/>
      <c r="AP3609" s="193"/>
      <c r="AQ3609" s="193"/>
      <c r="AR3609" s="193"/>
      <c r="AS3609" s="193"/>
      <c r="AT3609" s="193"/>
      <c r="AU3609" s="193"/>
      <c r="AV3609" s="193"/>
      <c r="AW3609" s="193"/>
      <c r="AX3609" s="193"/>
    </row>
    <row r="3610" spans="14:50" ht="16.5" thickBot="1" x14ac:dyDescent="0.3">
      <c r="N3610" s="200" t="s">
        <v>194</v>
      </c>
      <c r="O3610" s="199" t="s">
        <v>334</v>
      </c>
      <c r="P3610" s="197" t="s">
        <v>630</v>
      </c>
      <c r="Q3610" s="199" t="s">
        <v>321</v>
      </c>
      <c r="R3610" s="199" t="s">
        <v>52</v>
      </c>
      <c r="S3610" s="195">
        <v>0</v>
      </c>
      <c r="T3610" s="195">
        <v>0</v>
      </c>
      <c r="U3610" s="195">
        <v>0</v>
      </c>
      <c r="V3610" s="194">
        <v>0</v>
      </c>
      <c r="W3610" s="194">
        <v>0</v>
      </c>
      <c r="X3610" s="194">
        <v>0</v>
      </c>
      <c r="Y3610" s="194" t="s">
        <v>629</v>
      </c>
      <c r="AM3610" s="193"/>
      <c r="AN3610" s="193"/>
      <c r="AO3610" s="193"/>
      <c r="AP3610" s="193"/>
      <c r="AQ3610" s="193"/>
      <c r="AR3610" s="193"/>
      <c r="AS3610" s="193"/>
      <c r="AT3610" s="193"/>
      <c r="AU3610" s="193"/>
      <c r="AV3610" s="193"/>
      <c r="AW3610" s="193"/>
      <c r="AX3610" s="193"/>
    </row>
    <row r="3611" spans="14:50" ht="16.5" thickBot="1" x14ac:dyDescent="0.3">
      <c r="N3611" s="200" t="s">
        <v>194</v>
      </c>
      <c r="O3611" s="199" t="s">
        <v>334</v>
      </c>
      <c r="P3611" s="197" t="s">
        <v>630</v>
      </c>
      <c r="Q3611" s="199" t="s">
        <v>320</v>
      </c>
      <c r="R3611" s="199" t="s">
        <v>52</v>
      </c>
      <c r="S3611" s="195">
        <v>0</v>
      </c>
      <c r="T3611" s="195">
        <v>0</v>
      </c>
      <c r="U3611" s="195">
        <v>0</v>
      </c>
      <c r="V3611" s="194">
        <v>0</v>
      </c>
      <c r="W3611" s="194">
        <v>0</v>
      </c>
      <c r="X3611" s="194">
        <v>0</v>
      </c>
      <c r="Y3611" s="194" t="s">
        <v>629</v>
      </c>
      <c r="AM3611" s="193"/>
      <c r="AN3611" s="193"/>
      <c r="AO3611" s="193"/>
      <c r="AP3611" s="193"/>
      <c r="AQ3611" s="193"/>
      <c r="AR3611" s="193"/>
      <c r="AS3611" s="193"/>
      <c r="AT3611" s="193"/>
      <c r="AU3611" s="193"/>
      <c r="AV3611" s="193"/>
      <c r="AW3611" s="193"/>
      <c r="AX3611" s="193"/>
    </row>
    <row r="3612" spans="14:50" ht="16.5" thickBot="1" x14ac:dyDescent="0.3">
      <c r="N3612" s="200" t="s">
        <v>194</v>
      </c>
      <c r="O3612" s="199" t="s">
        <v>334</v>
      </c>
      <c r="P3612" s="197" t="s">
        <v>630</v>
      </c>
      <c r="Q3612" s="199" t="s">
        <v>319</v>
      </c>
      <c r="R3612" s="199" t="s">
        <v>52</v>
      </c>
      <c r="S3612" s="195">
        <v>0</v>
      </c>
      <c r="T3612" s="195">
        <v>0</v>
      </c>
      <c r="U3612" s="195">
        <v>0</v>
      </c>
      <c r="V3612" s="194">
        <v>0</v>
      </c>
      <c r="W3612" s="194">
        <v>0</v>
      </c>
      <c r="X3612" s="194">
        <v>0</v>
      </c>
      <c r="Y3612" s="194" t="s">
        <v>629</v>
      </c>
      <c r="AM3612" s="193"/>
      <c r="AN3612" s="193"/>
      <c r="AO3612" s="193"/>
      <c r="AP3612" s="193"/>
      <c r="AQ3612" s="193"/>
      <c r="AR3612" s="193"/>
      <c r="AS3612" s="193"/>
      <c r="AT3612" s="193"/>
      <c r="AU3612" s="193"/>
      <c r="AV3612" s="193"/>
      <c r="AW3612" s="193"/>
      <c r="AX3612" s="193"/>
    </row>
    <row r="3613" spans="14:50" ht="16.5" thickBot="1" x14ac:dyDescent="0.3">
      <c r="N3613" s="200" t="s">
        <v>194</v>
      </c>
      <c r="O3613" s="199" t="s">
        <v>334</v>
      </c>
      <c r="P3613" s="197" t="s">
        <v>630</v>
      </c>
      <c r="Q3613" s="199" t="s">
        <v>318</v>
      </c>
      <c r="R3613" s="199" t="s">
        <v>52</v>
      </c>
      <c r="S3613" s="195">
        <v>0</v>
      </c>
      <c r="T3613" s="195">
        <v>0</v>
      </c>
      <c r="U3613" s="195">
        <v>0</v>
      </c>
      <c r="V3613" s="194">
        <v>0</v>
      </c>
      <c r="W3613" s="194">
        <v>0</v>
      </c>
      <c r="X3613" s="194">
        <v>0</v>
      </c>
      <c r="Y3613" s="194" t="s">
        <v>629</v>
      </c>
      <c r="AM3613" s="193"/>
      <c r="AN3613" s="193"/>
      <c r="AO3613" s="193"/>
      <c r="AP3613" s="193"/>
      <c r="AQ3613" s="193"/>
      <c r="AR3613" s="193"/>
      <c r="AS3613" s="193"/>
      <c r="AT3613" s="193"/>
      <c r="AU3613" s="193"/>
      <c r="AV3613" s="193"/>
      <c r="AW3613" s="193"/>
      <c r="AX3613" s="193"/>
    </row>
    <row r="3614" spans="14:50" ht="16.5" thickBot="1" x14ac:dyDescent="0.3">
      <c r="N3614" s="200" t="s">
        <v>194</v>
      </c>
      <c r="O3614" s="199" t="s">
        <v>334</v>
      </c>
      <c r="P3614" s="197" t="s">
        <v>630</v>
      </c>
      <c r="Q3614" s="199" t="s">
        <v>317</v>
      </c>
      <c r="R3614" s="199" t="s">
        <v>52</v>
      </c>
      <c r="S3614" s="195">
        <v>0</v>
      </c>
      <c r="T3614" s="195">
        <v>0</v>
      </c>
      <c r="U3614" s="195">
        <v>0</v>
      </c>
      <c r="V3614" s="194">
        <v>0</v>
      </c>
      <c r="W3614" s="194">
        <v>0</v>
      </c>
      <c r="X3614" s="194">
        <v>0</v>
      </c>
      <c r="Y3614" s="194" t="s">
        <v>629</v>
      </c>
      <c r="AM3614" s="193"/>
      <c r="AN3614" s="193"/>
      <c r="AO3614" s="193"/>
      <c r="AP3614" s="193"/>
      <c r="AQ3614" s="193"/>
      <c r="AR3614" s="193"/>
      <c r="AS3614" s="193"/>
      <c r="AT3614" s="193"/>
      <c r="AU3614" s="193"/>
      <c r="AV3614" s="193"/>
      <c r="AW3614" s="193"/>
      <c r="AX3614" s="193"/>
    </row>
    <row r="3615" spans="14:50" ht="16.5" thickBot="1" x14ac:dyDescent="0.3">
      <c r="N3615" s="200" t="s">
        <v>194</v>
      </c>
      <c r="O3615" s="199" t="s">
        <v>334</v>
      </c>
      <c r="P3615" s="197" t="s">
        <v>630</v>
      </c>
      <c r="Q3615" s="199" t="s">
        <v>74</v>
      </c>
      <c r="R3615" s="199" t="s">
        <v>52</v>
      </c>
      <c r="S3615" s="195">
        <v>0</v>
      </c>
      <c r="T3615" s="195">
        <v>0</v>
      </c>
      <c r="U3615" s="195">
        <v>0</v>
      </c>
      <c r="V3615" s="194">
        <v>0</v>
      </c>
      <c r="W3615" s="194">
        <v>0</v>
      </c>
      <c r="X3615" s="194">
        <v>0</v>
      </c>
      <c r="Y3615" s="194" t="s">
        <v>629</v>
      </c>
      <c r="AM3615" s="193"/>
      <c r="AN3615" s="193"/>
      <c r="AO3615" s="193"/>
      <c r="AP3615" s="193"/>
      <c r="AQ3615" s="193"/>
      <c r="AR3615" s="193"/>
      <c r="AS3615" s="193"/>
      <c r="AT3615" s="193"/>
      <c r="AU3615" s="193"/>
      <c r="AV3615" s="193"/>
      <c r="AW3615" s="193"/>
      <c r="AX3615" s="193"/>
    </row>
    <row r="3616" spans="14:50" ht="16.5" thickBot="1" x14ac:dyDescent="0.3">
      <c r="N3616" s="200" t="s">
        <v>194</v>
      </c>
      <c r="O3616" s="199" t="s">
        <v>334</v>
      </c>
      <c r="P3616" s="197" t="s">
        <v>630</v>
      </c>
      <c r="Q3616" s="199" t="s">
        <v>316</v>
      </c>
      <c r="R3616" s="199" t="s">
        <v>52</v>
      </c>
      <c r="S3616" s="195">
        <v>0</v>
      </c>
      <c r="T3616" s="195">
        <v>0</v>
      </c>
      <c r="U3616" s="195">
        <v>0</v>
      </c>
      <c r="V3616" s="194">
        <v>0</v>
      </c>
      <c r="W3616" s="194">
        <v>0</v>
      </c>
      <c r="X3616" s="194">
        <v>0</v>
      </c>
      <c r="Y3616" s="194" t="s">
        <v>629</v>
      </c>
      <c r="AM3616" s="193"/>
      <c r="AN3616" s="193"/>
      <c r="AO3616" s="193"/>
      <c r="AP3616" s="193"/>
      <c r="AQ3616" s="193"/>
      <c r="AR3616" s="193"/>
      <c r="AS3616" s="193"/>
      <c r="AT3616" s="193"/>
      <c r="AU3616" s="193"/>
      <c r="AV3616" s="193"/>
      <c r="AW3616" s="193"/>
      <c r="AX3616" s="193"/>
    </row>
    <row r="3617" spans="14:50" ht="16.5" thickBot="1" x14ac:dyDescent="0.3">
      <c r="N3617" s="200" t="s">
        <v>194</v>
      </c>
      <c r="O3617" s="199" t="s">
        <v>334</v>
      </c>
      <c r="P3617" s="197" t="s">
        <v>630</v>
      </c>
      <c r="Q3617" s="199" t="s">
        <v>315</v>
      </c>
      <c r="R3617" s="199" t="s">
        <v>52</v>
      </c>
      <c r="S3617" s="195">
        <v>0</v>
      </c>
      <c r="T3617" s="195">
        <v>0</v>
      </c>
      <c r="U3617" s="195">
        <v>0</v>
      </c>
      <c r="V3617" s="194">
        <v>0</v>
      </c>
      <c r="W3617" s="194">
        <v>0</v>
      </c>
      <c r="X3617" s="194">
        <v>0</v>
      </c>
      <c r="Y3617" s="194" t="s">
        <v>629</v>
      </c>
      <c r="AM3617" s="193"/>
      <c r="AN3617" s="193"/>
      <c r="AO3617" s="193"/>
      <c r="AP3617" s="193"/>
      <c r="AQ3617" s="193"/>
      <c r="AR3617" s="193"/>
      <c r="AS3617" s="193"/>
      <c r="AT3617" s="193"/>
      <c r="AU3617" s="193"/>
      <c r="AV3617" s="193"/>
      <c r="AW3617" s="193"/>
      <c r="AX3617" s="193"/>
    </row>
    <row r="3618" spans="14:50" ht="16.5" thickBot="1" x14ac:dyDescent="0.3">
      <c r="N3618" s="200" t="s">
        <v>194</v>
      </c>
      <c r="O3618" s="199" t="s">
        <v>334</v>
      </c>
      <c r="P3618" s="197" t="s">
        <v>630</v>
      </c>
      <c r="Q3618" s="199" t="s">
        <v>314</v>
      </c>
      <c r="R3618" s="199" t="s">
        <v>52</v>
      </c>
      <c r="S3618" s="195">
        <v>0</v>
      </c>
      <c r="T3618" s="195">
        <v>0</v>
      </c>
      <c r="U3618" s="195">
        <v>0</v>
      </c>
      <c r="V3618" s="194">
        <v>0</v>
      </c>
      <c r="W3618" s="194">
        <v>0</v>
      </c>
      <c r="X3618" s="194">
        <v>0</v>
      </c>
      <c r="Y3618" s="194" t="s">
        <v>629</v>
      </c>
      <c r="AM3618" s="193"/>
      <c r="AN3618" s="193"/>
      <c r="AO3618" s="193"/>
      <c r="AP3618" s="193"/>
      <c r="AQ3618" s="193"/>
      <c r="AR3618" s="193"/>
      <c r="AS3618" s="193"/>
      <c r="AT3618" s="193"/>
      <c r="AU3618" s="193"/>
      <c r="AV3618" s="193"/>
      <c r="AW3618" s="193"/>
      <c r="AX3618" s="193"/>
    </row>
    <row r="3619" spans="14:50" ht="16.5" thickBot="1" x14ac:dyDescent="0.3">
      <c r="N3619" s="200" t="s">
        <v>194</v>
      </c>
      <c r="O3619" s="199" t="s">
        <v>334</v>
      </c>
      <c r="P3619" s="197" t="s">
        <v>630</v>
      </c>
      <c r="Q3619" s="199" t="s">
        <v>313</v>
      </c>
      <c r="R3619" s="199" t="s">
        <v>52</v>
      </c>
      <c r="S3619" s="195">
        <v>0</v>
      </c>
      <c r="T3619" s="195">
        <v>0</v>
      </c>
      <c r="U3619" s="195">
        <v>0</v>
      </c>
      <c r="V3619" s="194">
        <v>0</v>
      </c>
      <c r="W3619" s="194">
        <v>0</v>
      </c>
      <c r="X3619" s="194">
        <v>0</v>
      </c>
      <c r="Y3619" s="194" t="s">
        <v>629</v>
      </c>
      <c r="AM3619" s="193"/>
      <c r="AN3619" s="193"/>
      <c r="AO3619" s="193"/>
      <c r="AP3619" s="193"/>
      <c r="AQ3619" s="193"/>
      <c r="AR3619" s="193"/>
      <c r="AS3619" s="193"/>
      <c r="AT3619" s="193"/>
      <c r="AU3619" s="193"/>
      <c r="AV3619" s="193"/>
      <c r="AW3619" s="193"/>
      <c r="AX3619" s="193"/>
    </row>
    <row r="3620" spans="14:50" ht="16.5" thickBot="1" x14ac:dyDescent="0.3">
      <c r="N3620" s="200" t="s">
        <v>194</v>
      </c>
      <c r="O3620" s="199" t="s">
        <v>334</v>
      </c>
      <c r="P3620" s="197" t="s">
        <v>630</v>
      </c>
      <c r="Q3620" s="199" t="s">
        <v>312</v>
      </c>
      <c r="R3620" s="199" t="s">
        <v>52</v>
      </c>
      <c r="S3620" s="195">
        <v>0</v>
      </c>
      <c r="T3620" s="195">
        <v>0</v>
      </c>
      <c r="U3620" s="195">
        <v>0</v>
      </c>
      <c r="V3620" s="194">
        <v>0</v>
      </c>
      <c r="W3620" s="194">
        <v>0</v>
      </c>
      <c r="X3620" s="194">
        <v>0</v>
      </c>
      <c r="Y3620" s="194" t="s">
        <v>629</v>
      </c>
      <c r="AM3620" s="193"/>
      <c r="AN3620" s="193"/>
      <c r="AO3620" s="193"/>
      <c r="AP3620" s="193"/>
      <c r="AQ3620" s="193"/>
      <c r="AR3620" s="193"/>
      <c r="AS3620" s="193"/>
      <c r="AT3620" s="193"/>
      <c r="AU3620" s="193"/>
      <c r="AV3620" s="193"/>
      <c r="AW3620" s="193"/>
      <c r="AX3620" s="193"/>
    </row>
    <row r="3621" spans="14:50" ht="16.5" thickBot="1" x14ac:dyDescent="0.3">
      <c r="N3621" s="200" t="s">
        <v>194</v>
      </c>
      <c r="O3621" s="199" t="s">
        <v>333</v>
      </c>
      <c r="P3621" s="197" t="s">
        <v>630</v>
      </c>
      <c r="Q3621" s="199" t="s">
        <v>323</v>
      </c>
      <c r="R3621" s="199" t="s">
        <v>55</v>
      </c>
      <c r="S3621" s="195">
        <v>3.9222072978148205E-2</v>
      </c>
      <c r="T3621" s="195">
        <v>0.60030844812605499</v>
      </c>
      <c r="U3621" s="195">
        <v>6.5336533411424202E-2</v>
      </c>
      <c r="V3621" s="194">
        <v>0</v>
      </c>
      <c r="W3621" s="194">
        <v>0</v>
      </c>
      <c r="X3621" s="194">
        <v>0</v>
      </c>
      <c r="Y3621" s="194" t="s">
        <v>629</v>
      </c>
      <c r="AM3621" s="193"/>
      <c r="AN3621" s="193"/>
      <c r="AO3621" s="193"/>
      <c r="AP3621" s="193"/>
      <c r="AQ3621" s="193"/>
      <c r="AR3621" s="193"/>
      <c r="AS3621" s="193"/>
      <c r="AT3621" s="193"/>
      <c r="AU3621" s="193"/>
      <c r="AV3621" s="193"/>
      <c r="AW3621" s="193"/>
      <c r="AX3621" s="193"/>
    </row>
    <row r="3622" spans="14:50" ht="16.5" thickBot="1" x14ac:dyDescent="0.3">
      <c r="N3622" s="200" t="s">
        <v>194</v>
      </c>
      <c r="O3622" s="199" t="s">
        <v>333</v>
      </c>
      <c r="P3622" s="197" t="s">
        <v>630</v>
      </c>
      <c r="Q3622" s="199" t="s">
        <v>322</v>
      </c>
      <c r="R3622" s="199" t="s">
        <v>55</v>
      </c>
      <c r="S3622" s="195">
        <v>3.9222072978148205E-2</v>
      </c>
      <c r="T3622" s="195">
        <v>0.60030844812605499</v>
      </c>
      <c r="U3622" s="195">
        <v>6.5336533411424202E-2</v>
      </c>
      <c r="V3622" s="194">
        <v>0</v>
      </c>
      <c r="W3622" s="194">
        <v>0</v>
      </c>
      <c r="X3622" s="194">
        <v>0</v>
      </c>
      <c r="Y3622" s="194" t="s">
        <v>629</v>
      </c>
      <c r="AM3622" s="193"/>
      <c r="AN3622" s="193"/>
      <c r="AO3622" s="193"/>
      <c r="AP3622" s="193"/>
      <c r="AQ3622" s="193"/>
      <c r="AR3622" s="193"/>
      <c r="AS3622" s="193"/>
      <c r="AT3622" s="193"/>
      <c r="AU3622" s="193"/>
      <c r="AV3622" s="193"/>
      <c r="AW3622" s="193"/>
      <c r="AX3622" s="193"/>
    </row>
    <row r="3623" spans="14:50" ht="16.5" thickBot="1" x14ac:dyDescent="0.3">
      <c r="N3623" s="200" t="s">
        <v>194</v>
      </c>
      <c r="O3623" s="199" t="s">
        <v>333</v>
      </c>
      <c r="P3623" s="197" t="s">
        <v>630</v>
      </c>
      <c r="Q3623" s="199" t="s">
        <v>321</v>
      </c>
      <c r="R3623" s="199" t="s">
        <v>55</v>
      </c>
      <c r="S3623" s="195">
        <v>3.9222072978148205E-2</v>
      </c>
      <c r="T3623" s="195">
        <v>0.60030844812605499</v>
      </c>
      <c r="U3623" s="195">
        <v>6.5336533411424202E-2</v>
      </c>
      <c r="V3623" s="194">
        <v>0</v>
      </c>
      <c r="W3623" s="194">
        <v>0</v>
      </c>
      <c r="X3623" s="194">
        <v>0</v>
      </c>
      <c r="Y3623" s="194" t="s">
        <v>629</v>
      </c>
      <c r="AM3623" s="193"/>
      <c r="AN3623" s="193"/>
      <c r="AO3623" s="193"/>
      <c r="AP3623" s="193"/>
      <c r="AQ3623" s="193"/>
      <c r="AR3623" s="193"/>
      <c r="AS3623" s="193"/>
      <c r="AT3623" s="193"/>
      <c r="AU3623" s="193"/>
      <c r="AV3623" s="193"/>
      <c r="AW3623" s="193"/>
      <c r="AX3623" s="193"/>
    </row>
    <row r="3624" spans="14:50" ht="16.5" thickBot="1" x14ac:dyDescent="0.3">
      <c r="N3624" s="200" t="s">
        <v>194</v>
      </c>
      <c r="O3624" s="199" t="s">
        <v>333</v>
      </c>
      <c r="P3624" s="197" t="s">
        <v>630</v>
      </c>
      <c r="Q3624" s="199" t="s">
        <v>320</v>
      </c>
      <c r="R3624" s="199" t="s">
        <v>55</v>
      </c>
      <c r="S3624" s="195">
        <v>3.9222072978148205E-2</v>
      </c>
      <c r="T3624" s="195">
        <v>0.60030844812605499</v>
      </c>
      <c r="U3624" s="195">
        <v>6.5336533411424202E-2</v>
      </c>
      <c r="V3624" s="194">
        <v>0</v>
      </c>
      <c r="W3624" s="194">
        <v>0</v>
      </c>
      <c r="X3624" s="194">
        <v>0</v>
      </c>
      <c r="Y3624" s="194" t="s">
        <v>629</v>
      </c>
      <c r="AM3624" s="193"/>
      <c r="AN3624" s="193"/>
      <c r="AO3624" s="193"/>
      <c r="AP3624" s="193"/>
      <c r="AQ3624" s="193"/>
      <c r="AR3624" s="193"/>
      <c r="AS3624" s="193"/>
      <c r="AT3624" s="193"/>
      <c r="AU3624" s="193"/>
      <c r="AV3624" s="193"/>
      <c r="AW3624" s="193"/>
      <c r="AX3624" s="193"/>
    </row>
    <row r="3625" spans="14:50" ht="16.5" thickBot="1" x14ac:dyDescent="0.3">
      <c r="N3625" s="200" t="s">
        <v>194</v>
      </c>
      <c r="O3625" s="199" t="s">
        <v>333</v>
      </c>
      <c r="P3625" s="197" t="s">
        <v>630</v>
      </c>
      <c r="Q3625" s="199" t="s">
        <v>319</v>
      </c>
      <c r="R3625" s="199" t="s">
        <v>55</v>
      </c>
      <c r="S3625" s="195">
        <v>3.9222072978148205E-2</v>
      </c>
      <c r="T3625" s="195">
        <v>0.60030844812605499</v>
      </c>
      <c r="U3625" s="195">
        <v>6.5336533411424202E-2</v>
      </c>
      <c r="V3625" s="194">
        <v>0</v>
      </c>
      <c r="W3625" s="194">
        <v>0</v>
      </c>
      <c r="X3625" s="194">
        <v>0</v>
      </c>
      <c r="Y3625" s="194" t="s">
        <v>629</v>
      </c>
      <c r="AM3625" s="193"/>
      <c r="AN3625" s="193"/>
      <c r="AO3625" s="193"/>
      <c r="AP3625" s="193"/>
      <c r="AQ3625" s="193"/>
      <c r="AR3625" s="193"/>
      <c r="AS3625" s="193"/>
      <c r="AT3625" s="193"/>
      <c r="AU3625" s="193"/>
      <c r="AV3625" s="193"/>
      <c r="AW3625" s="193"/>
      <c r="AX3625" s="193"/>
    </row>
    <row r="3626" spans="14:50" ht="16.5" thickBot="1" x14ac:dyDescent="0.3">
      <c r="N3626" s="200" t="s">
        <v>194</v>
      </c>
      <c r="O3626" s="199" t="s">
        <v>333</v>
      </c>
      <c r="P3626" s="197" t="s">
        <v>630</v>
      </c>
      <c r="Q3626" s="199" t="s">
        <v>318</v>
      </c>
      <c r="R3626" s="199" t="s">
        <v>55</v>
      </c>
      <c r="S3626" s="195">
        <v>3.9222072978148205E-2</v>
      </c>
      <c r="T3626" s="195">
        <v>0.60030844812605499</v>
      </c>
      <c r="U3626" s="195">
        <v>6.5336533411424202E-2</v>
      </c>
      <c r="V3626" s="194">
        <v>0</v>
      </c>
      <c r="W3626" s="194">
        <v>0</v>
      </c>
      <c r="X3626" s="194">
        <v>0</v>
      </c>
      <c r="Y3626" s="194" t="s">
        <v>629</v>
      </c>
      <c r="AM3626" s="193"/>
      <c r="AN3626" s="193"/>
      <c r="AO3626" s="193"/>
      <c r="AP3626" s="193"/>
      <c r="AQ3626" s="193"/>
      <c r="AR3626" s="193"/>
      <c r="AS3626" s="193"/>
      <c r="AT3626" s="193"/>
      <c r="AU3626" s="193"/>
      <c r="AV3626" s="193"/>
      <c r="AW3626" s="193"/>
      <c r="AX3626" s="193"/>
    </row>
    <row r="3627" spans="14:50" ht="16.5" thickBot="1" x14ac:dyDescent="0.3">
      <c r="N3627" s="200" t="s">
        <v>194</v>
      </c>
      <c r="O3627" s="199" t="s">
        <v>333</v>
      </c>
      <c r="P3627" s="197" t="s">
        <v>630</v>
      </c>
      <c r="Q3627" s="199" t="s">
        <v>317</v>
      </c>
      <c r="R3627" s="199" t="s">
        <v>55</v>
      </c>
      <c r="S3627" s="195">
        <v>3.9222072978148205E-2</v>
      </c>
      <c r="T3627" s="195">
        <v>0.60030844812605499</v>
      </c>
      <c r="U3627" s="195">
        <v>6.5336533411424202E-2</v>
      </c>
      <c r="V3627" s="194">
        <v>0</v>
      </c>
      <c r="W3627" s="194">
        <v>0</v>
      </c>
      <c r="X3627" s="194">
        <v>0</v>
      </c>
      <c r="Y3627" s="194" t="s">
        <v>629</v>
      </c>
      <c r="AM3627" s="193"/>
      <c r="AN3627" s="193"/>
      <c r="AO3627" s="193"/>
      <c r="AP3627" s="193"/>
      <c r="AQ3627" s="193"/>
      <c r="AR3627" s="193"/>
      <c r="AS3627" s="193"/>
      <c r="AT3627" s="193"/>
      <c r="AU3627" s="193"/>
      <c r="AV3627" s="193"/>
      <c r="AW3627" s="193"/>
      <c r="AX3627" s="193"/>
    </row>
    <row r="3628" spans="14:50" ht="16.5" thickBot="1" x14ac:dyDescent="0.3">
      <c r="N3628" s="200" t="s">
        <v>194</v>
      </c>
      <c r="O3628" s="199" t="s">
        <v>333</v>
      </c>
      <c r="P3628" s="197" t="s">
        <v>630</v>
      </c>
      <c r="Q3628" s="199" t="s">
        <v>74</v>
      </c>
      <c r="R3628" s="199" t="s">
        <v>55</v>
      </c>
      <c r="S3628" s="195">
        <v>3.9222072978148205E-2</v>
      </c>
      <c r="T3628" s="195">
        <v>0.60030844812605499</v>
      </c>
      <c r="U3628" s="195">
        <v>6.5336533411424202E-2</v>
      </c>
      <c r="V3628" s="194">
        <v>0</v>
      </c>
      <c r="W3628" s="194">
        <v>0</v>
      </c>
      <c r="X3628" s="194">
        <v>0</v>
      </c>
      <c r="Y3628" s="194" t="s">
        <v>629</v>
      </c>
      <c r="AM3628" s="193"/>
      <c r="AN3628" s="193"/>
      <c r="AO3628" s="193"/>
      <c r="AP3628" s="193"/>
      <c r="AQ3628" s="193"/>
      <c r="AR3628" s="193"/>
      <c r="AS3628" s="193"/>
      <c r="AT3628" s="193"/>
      <c r="AU3628" s="193"/>
      <c r="AV3628" s="193"/>
      <c r="AW3628" s="193"/>
      <c r="AX3628" s="193"/>
    </row>
    <row r="3629" spans="14:50" ht="16.5" thickBot="1" x14ac:dyDescent="0.3">
      <c r="N3629" s="200" t="s">
        <v>194</v>
      </c>
      <c r="O3629" s="199" t="s">
        <v>333</v>
      </c>
      <c r="P3629" s="197" t="s">
        <v>630</v>
      </c>
      <c r="Q3629" s="199" t="s">
        <v>316</v>
      </c>
      <c r="R3629" s="199" t="s">
        <v>55</v>
      </c>
      <c r="S3629" s="195">
        <v>3.9222072978148205E-2</v>
      </c>
      <c r="T3629" s="195">
        <v>0.60030844812605499</v>
      </c>
      <c r="U3629" s="195">
        <v>6.5336533411424202E-2</v>
      </c>
      <c r="V3629" s="194">
        <v>0</v>
      </c>
      <c r="W3629" s="194">
        <v>0</v>
      </c>
      <c r="X3629" s="194">
        <v>0</v>
      </c>
      <c r="Y3629" s="194" t="s">
        <v>629</v>
      </c>
      <c r="AM3629" s="193"/>
      <c r="AN3629" s="193"/>
      <c r="AO3629" s="193"/>
      <c r="AP3629" s="193"/>
      <c r="AQ3629" s="193"/>
      <c r="AR3629" s="193"/>
      <c r="AS3629" s="193"/>
      <c r="AT3629" s="193"/>
      <c r="AU3629" s="193"/>
      <c r="AV3629" s="193"/>
      <c r="AW3629" s="193"/>
      <c r="AX3629" s="193"/>
    </row>
    <row r="3630" spans="14:50" ht="16.5" thickBot="1" x14ac:dyDescent="0.3">
      <c r="N3630" s="200" t="s">
        <v>194</v>
      </c>
      <c r="O3630" s="199" t="s">
        <v>333</v>
      </c>
      <c r="P3630" s="197" t="s">
        <v>630</v>
      </c>
      <c r="Q3630" s="199" t="s">
        <v>315</v>
      </c>
      <c r="R3630" s="199" t="s">
        <v>55</v>
      </c>
      <c r="S3630" s="195">
        <v>3.9222072978148205E-2</v>
      </c>
      <c r="T3630" s="195">
        <v>0.60030844812605499</v>
      </c>
      <c r="U3630" s="195">
        <v>6.5336533411424202E-2</v>
      </c>
      <c r="V3630" s="194">
        <v>0</v>
      </c>
      <c r="W3630" s="194">
        <v>0</v>
      </c>
      <c r="X3630" s="194">
        <v>0</v>
      </c>
      <c r="Y3630" s="194" t="s">
        <v>629</v>
      </c>
      <c r="AM3630" s="193"/>
      <c r="AN3630" s="193"/>
      <c r="AO3630" s="193"/>
      <c r="AP3630" s="193"/>
      <c r="AQ3630" s="193"/>
      <c r="AR3630" s="193"/>
      <c r="AS3630" s="193"/>
      <c r="AT3630" s="193"/>
      <c r="AU3630" s="193"/>
      <c r="AV3630" s="193"/>
      <c r="AW3630" s="193"/>
      <c r="AX3630" s="193"/>
    </row>
    <row r="3631" spans="14:50" ht="16.5" thickBot="1" x14ac:dyDescent="0.3">
      <c r="N3631" s="200" t="s">
        <v>194</v>
      </c>
      <c r="O3631" s="199" t="s">
        <v>333</v>
      </c>
      <c r="P3631" s="197" t="s">
        <v>630</v>
      </c>
      <c r="Q3631" s="199" t="s">
        <v>314</v>
      </c>
      <c r="R3631" s="199" t="s">
        <v>55</v>
      </c>
      <c r="S3631" s="195">
        <v>3.9222072978148205E-2</v>
      </c>
      <c r="T3631" s="195">
        <v>0.60030844812605499</v>
      </c>
      <c r="U3631" s="195">
        <v>6.5336533411424202E-2</v>
      </c>
      <c r="V3631" s="194">
        <v>0</v>
      </c>
      <c r="W3631" s="194">
        <v>0</v>
      </c>
      <c r="X3631" s="194">
        <v>0</v>
      </c>
      <c r="Y3631" s="194" t="s">
        <v>629</v>
      </c>
      <c r="AM3631" s="193"/>
      <c r="AN3631" s="193"/>
      <c r="AO3631" s="193"/>
      <c r="AP3631" s="193"/>
      <c r="AQ3631" s="193"/>
      <c r="AR3631" s="193"/>
      <c r="AS3631" s="193"/>
      <c r="AT3631" s="193"/>
      <c r="AU3631" s="193"/>
      <c r="AV3631" s="193"/>
      <c r="AW3631" s="193"/>
      <c r="AX3631" s="193"/>
    </row>
    <row r="3632" spans="14:50" ht="16.5" thickBot="1" x14ac:dyDescent="0.3">
      <c r="N3632" s="200" t="s">
        <v>194</v>
      </c>
      <c r="O3632" s="199" t="s">
        <v>333</v>
      </c>
      <c r="P3632" s="197" t="s">
        <v>630</v>
      </c>
      <c r="Q3632" s="199" t="s">
        <v>313</v>
      </c>
      <c r="R3632" s="199" t="s">
        <v>55</v>
      </c>
      <c r="S3632" s="195">
        <v>3.9222072978148205E-2</v>
      </c>
      <c r="T3632" s="195">
        <v>0.60030844812605499</v>
      </c>
      <c r="U3632" s="195">
        <v>6.5336533411424202E-2</v>
      </c>
      <c r="V3632" s="194">
        <v>0</v>
      </c>
      <c r="W3632" s="194">
        <v>0</v>
      </c>
      <c r="X3632" s="194">
        <v>0</v>
      </c>
      <c r="Y3632" s="194" t="s">
        <v>629</v>
      </c>
      <c r="AM3632" s="193"/>
      <c r="AN3632" s="193"/>
      <c r="AO3632" s="193"/>
      <c r="AP3632" s="193"/>
      <c r="AQ3632" s="193"/>
      <c r="AR3632" s="193"/>
      <c r="AS3632" s="193"/>
      <c r="AT3632" s="193"/>
      <c r="AU3632" s="193"/>
      <c r="AV3632" s="193"/>
      <c r="AW3632" s="193"/>
      <c r="AX3632" s="193"/>
    </row>
    <row r="3633" spans="14:50" ht="16.5" thickBot="1" x14ac:dyDescent="0.3">
      <c r="N3633" s="200" t="s">
        <v>194</v>
      </c>
      <c r="O3633" s="199" t="s">
        <v>333</v>
      </c>
      <c r="P3633" s="197" t="s">
        <v>630</v>
      </c>
      <c r="Q3633" s="199" t="s">
        <v>312</v>
      </c>
      <c r="R3633" s="199" t="s">
        <v>55</v>
      </c>
      <c r="S3633" s="195">
        <v>3.9222072978148205E-2</v>
      </c>
      <c r="T3633" s="195">
        <v>0.60030844812605499</v>
      </c>
      <c r="U3633" s="195">
        <v>6.5336533411424202E-2</v>
      </c>
      <c r="V3633" s="194">
        <v>0</v>
      </c>
      <c r="W3633" s="194">
        <v>0</v>
      </c>
      <c r="X3633" s="194">
        <v>0</v>
      </c>
      <c r="Y3633" s="194" t="s">
        <v>629</v>
      </c>
      <c r="AM3633" s="193"/>
      <c r="AN3633" s="193"/>
      <c r="AO3633" s="193"/>
      <c r="AP3633" s="193"/>
      <c r="AQ3633" s="193"/>
      <c r="AR3633" s="193"/>
      <c r="AS3633" s="193"/>
      <c r="AT3633" s="193"/>
      <c r="AU3633" s="193"/>
      <c r="AV3633" s="193"/>
      <c r="AW3633" s="193"/>
      <c r="AX3633" s="193"/>
    </row>
    <row r="3634" spans="14:50" ht="16.5" thickBot="1" x14ac:dyDescent="0.3">
      <c r="N3634" s="200" t="s">
        <v>194</v>
      </c>
      <c r="O3634" s="199" t="s">
        <v>333</v>
      </c>
      <c r="P3634" s="197" t="s">
        <v>630</v>
      </c>
      <c r="Q3634" s="199" t="s">
        <v>323</v>
      </c>
      <c r="R3634" s="199" t="s">
        <v>52</v>
      </c>
      <c r="S3634" s="195">
        <v>3.9222072978148205E-2</v>
      </c>
      <c r="T3634" s="195">
        <v>0.60030844812605499</v>
      </c>
      <c r="U3634" s="195">
        <v>6.5336533411424202E-2</v>
      </c>
      <c r="V3634" s="194">
        <v>0</v>
      </c>
      <c r="W3634" s="194">
        <v>0</v>
      </c>
      <c r="X3634" s="194">
        <v>0</v>
      </c>
      <c r="Y3634" s="194" t="s">
        <v>629</v>
      </c>
      <c r="AM3634" s="193"/>
      <c r="AN3634" s="193"/>
      <c r="AO3634" s="193"/>
      <c r="AP3634" s="193"/>
      <c r="AQ3634" s="193"/>
      <c r="AR3634" s="193"/>
      <c r="AS3634" s="193"/>
      <c r="AT3634" s="193"/>
      <c r="AU3634" s="193"/>
      <c r="AV3634" s="193"/>
      <c r="AW3634" s="193"/>
      <c r="AX3634" s="193"/>
    </row>
    <row r="3635" spans="14:50" ht="16.5" thickBot="1" x14ac:dyDescent="0.3">
      <c r="N3635" s="200" t="s">
        <v>194</v>
      </c>
      <c r="O3635" s="199" t="s">
        <v>333</v>
      </c>
      <c r="P3635" s="197" t="s">
        <v>630</v>
      </c>
      <c r="Q3635" s="199" t="s">
        <v>322</v>
      </c>
      <c r="R3635" s="199" t="s">
        <v>52</v>
      </c>
      <c r="S3635" s="195">
        <v>3.9222072978148205E-2</v>
      </c>
      <c r="T3635" s="195">
        <v>0.60030844812605499</v>
      </c>
      <c r="U3635" s="195">
        <v>6.5336533411424202E-2</v>
      </c>
      <c r="V3635" s="194">
        <v>0</v>
      </c>
      <c r="W3635" s="194">
        <v>0</v>
      </c>
      <c r="X3635" s="194">
        <v>0</v>
      </c>
      <c r="Y3635" s="194" t="s">
        <v>629</v>
      </c>
      <c r="AM3635" s="193"/>
      <c r="AN3635" s="193"/>
      <c r="AO3635" s="193"/>
      <c r="AP3635" s="193"/>
      <c r="AQ3635" s="193"/>
      <c r="AR3635" s="193"/>
      <c r="AS3635" s="193"/>
      <c r="AT3635" s="193"/>
      <c r="AU3635" s="193"/>
      <c r="AV3635" s="193"/>
      <c r="AW3635" s="193"/>
      <c r="AX3635" s="193"/>
    </row>
    <row r="3636" spans="14:50" ht="16.5" thickBot="1" x14ac:dyDescent="0.3">
      <c r="N3636" s="200" t="s">
        <v>194</v>
      </c>
      <c r="O3636" s="199" t="s">
        <v>333</v>
      </c>
      <c r="P3636" s="197" t="s">
        <v>630</v>
      </c>
      <c r="Q3636" s="199" t="s">
        <v>321</v>
      </c>
      <c r="R3636" s="199" t="s">
        <v>52</v>
      </c>
      <c r="S3636" s="195">
        <v>3.9222072978148205E-2</v>
      </c>
      <c r="T3636" s="195">
        <v>0.60030844812605499</v>
      </c>
      <c r="U3636" s="195">
        <v>6.5336533411424202E-2</v>
      </c>
      <c r="V3636" s="194">
        <v>0</v>
      </c>
      <c r="W3636" s="194">
        <v>0</v>
      </c>
      <c r="X3636" s="194">
        <v>0</v>
      </c>
      <c r="Y3636" s="194" t="s">
        <v>629</v>
      </c>
      <c r="AM3636" s="193"/>
      <c r="AN3636" s="193"/>
      <c r="AO3636" s="193"/>
      <c r="AP3636" s="193"/>
      <c r="AQ3636" s="193"/>
      <c r="AR3636" s="193"/>
      <c r="AS3636" s="193"/>
      <c r="AT3636" s="193"/>
      <c r="AU3636" s="193"/>
      <c r="AV3636" s="193"/>
      <c r="AW3636" s="193"/>
      <c r="AX3636" s="193"/>
    </row>
    <row r="3637" spans="14:50" ht="16.5" thickBot="1" x14ac:dyDescent="0.3">
      <c r="N3637" s="200" t="s">
        <v>194</v>
      </c>
      <c r="O3637" s="199" t="s">
        <v>333</v>
      </c>
      <c r="P3637" s="197" t="s">
        <v>630</v>
      </c>
      <c r="Q3637" s="199" t="s">
        <v>320</v>
      </c>
      <c r="R3637" s="199" t="s">
        <v>52</v>
      </c>
      <c r="S3637" s="195">
        <v>3.9222072978148205E-2</v>
      </c>
      <c r="T3637" s="195">
        <v>0.60030844812605499</v>
      </c>
      <c r="U3637" s="195">
        <v>6.5336533411424202E-2</v>
      </c>
      <c r="V3637" s="194">
        <v>0</v>
      </c>
      <c r="W3637" s="194">
        <v>0</v>
      </c>
      <c r="X3637" s="194">
        <v>0</v>
      </c>
      <c r="Y3637" s="194" t="s">
        <v>629</v>
      </c>
      <c r="AM3637" s="193"/>
      <c r="AN3637" s="193"/>
      <c r="AO3637" s="193"/>
      <c r="AP3637" s="193"/>
      <c r="AQ3637" s="193"/>
      <c r="AR3637" s="193"/>
      <c r="AS3637" s="193"/>
      <c r="AT3637" s="193"/>
      <c r="AU3637" s="193"/>
      <c r="AV3637" s="193"/>
      <c r="AW3637" s="193"/>
      <c r="AX3637" s="193"/>
    </row>
    <row r="3638" spans="14:50" ht="16.5" thickBot="1" x14ac:dyDescent="0.3">
      <c r="N3638" s="200" t="s">
        <v>194</v>
      </c>
      <c r="O3638" s="199" t="s">
        <v>333</v>
      </c>
      <c r="P3638" s="197" t="s">
        <v>630</v>
      </c>
      <c r="Q3638" s="199" t="s">
        <v>319</v>
      </c>
      <c r="R3638" s="199" t="s">
        <v>52</v>
      </c>
      <c r="S3638" s="195">
        <v>3.9222072978148205E-2</v>
      </c>
      <c r="T3638" s="195">
        <v>0.60030844812605499</v>
      </c>
      <c r="U3638" s="195">
        <v>6.5336533411424202E-2</v>
      </c>
      <c r="V3638" s="194">
        <v>0</v>
      </c>
      <c r="W3638" s="194">
        <v>0</v>
      </c>
      <c r="X3638" s="194">
        <v>0</v>
      </c>
      <c r="Y3638" s="194" t="s">
        <v>629</v>
      </c>
      <c r="AM3638" s="193"/>
      <c r="AN3638" s="193"/>
      <c r="AO3638" s="193"/>
      <c r="AP3638" s="193"/>
      <c r="AQ3638" s="193"/>
      <c r="AR3638" s="193"/>
      <c r="AS3638" s="193"/>
      <c r="AT3638" s="193"/>
      <c r="AU3638" s="193"/>
      <c r="AV3638" s="193"/>
      <c r="AW3638" s="193"/>
      <c r="AX3638" s="193"/>
    </row>
    <row r="3639" spans="14:50" ht="16.5" thickBot="1" x14ac:dyDescent="0.3">
      <c r="N3639" s="200" t="s">
        <v>194</v>
      </c>
      <c r="O3639" s="199" t="s">
        <v>333</v>
      </c>
      <c r="P3639" s="197" t="s">
        <v>630</v>
      </c>
      <c r="Q3639" s="199" t="s">
        <v>318</v>
      </c>
      <c r="R3639" s="199" t="s">
        <v>52</v>
      </c>
      <c r="S3639" s="195">
        <v>3.9222072978148205E-2</v>
      </c>
      <c r="T3639" s="195">
        <v>0.60030844812605499</v>
      </c>
      <c r="U3639" s="195">
        <v>6.5336533411424202E-2</v>
      </c>
      <c r="V3639" s="194">
        <v>0</v>
      </c>
      <c r="W3639" s="194">
        <v>0</v>
      </c>
      <c r="X3639" s="194">
        <v>0</v>
      </c>
      <c r="Y3639" s="194" t="s">
        <v>629</v>
      </c>
      <c r="AM3639" s="193"/>
      <c r="AN3639" s="193"/>
      <c r="AO3639" s="193"/>
      <c r="AP3639" s="193"/>
      <c r="AQ3639" s="193"/>
      <c r="AR3639" s="193"/>
      <c r="AS3639" s="193"/>
      <c r="AT3639" s="193"/>
      <c r="AU3639" s="193"/>
      <c r="AV3639" s="193"/>
      <c r="AW3639" s="193"/>
      <c r="AX3639" s="193"/>
    </row>
    <row r="3640" spans="14:50" ht="16.5" thickBot="1" x14ac:dyDescent="0.3">
      <c r="N3640" s="200" t="s">
        <v>194</v>
      </c>
      <c r="O3640" s="199" t="s">
        <v>333</v>
      </c>
      <c r="P3640" s="197" t="s">
        <v>630</v>
      </c>
      <c r="Q3640" s="199" t="s">
        <v>317</v>
      </c>
      <c r="R3640" s="199" t="s">
        <v>52</v>
      </c>
      <c r="S3640" s="195">
        <v>3.9222072978148205E-2</v>
      </c>
      <c r="T3640" s="195">
        <v>0.60030844812605499</v>
      </c>
      <c r="U3640" s="195">
        <v>6.5336533411424202E-2</v>
      </c>
      <c r="V3640" s="194">
        <v>0</v>
      </c>
      <c r="W3640" s="194">
        <v>0</v>
      </c>
      <c r="X3640" s="194">
        <v>0</v>
      </c>
      <c r="Y3640" s="194" t="s">
        <v>629</v>
      </c>
      <c r="AM3640" s="193"/>
      <c r="AN3640" s="193"/>
      <c r="AO3640" s="193"/>
      <c r="AP3640" s="193"/>
      <c r="AQ3640" s="193"/>
      <c r="AR3640" s="193"/>
      <c r="AS3640" s="193"/>
      <c r="AT3640" s="193"/>
      <c r="AU3640" s="193"/>
      <c r="AV3640" s="193"/>
      <c r="AW3640" s="193"/>
      <c r="AX3640" s="193"/>
    </row>
    <row r="3641" spans="14:50" ht="16.5" thickBot="1" x14ac:dyDescent="0.3">
      <c r="N3641" s="200" t="s">
        <v>194</v>
      </c>
      <c r="O3641" s="199" t="s">
        <v>333</v>
      </c>
      <c r="P3641" s="197" t="s">
        <v>630</v>
      </c>
      <c r="Q3641" s="199" t="s">
        <v>74</v>
      </c>
      <c r="R3641" s="199" t="s">
        <v>52</v>
      </c>
      <c r="S3641" s="195">
        <v>3.9222072978148205E-2</v>
      </c>
      <c r="T3641" s="195">
        <v>0.60030844812605499</v>
      </c>
      <c r="U3641" s="195">
        <v>6.5336533411424202E-2</v>
      </c>
      <c r="V3641" s="194">
        <v>0</v>
      </c>
      <c r="W3641" s="194">
        <v>0</v>
      </c>
      <c r="X3641" s="194">
        <v>0</v>
      </c>
      <c r="Y3641" s="194" t="s">
        <v>629</v>
      </c>
      <c r="AM3641" s="193"/>
      <c r="AN3641" s="193"/>
      <c r="AO3641" s="193"/>
      <c r="AP3641" s="193"/>
      <c r="AQ3641" s="193"/>
      <c r="AR3641" s="193"/>
      <c r="AS3641" s="193"/>
      <c r="AT3641" s="193"/>
      <c r="AU3641" s="193"/>
      <c r="AV3641" s="193"/>
      <c r="AW3641" s="193"/>
      <c r="AX3641" s="193"/>
    </row>
    <row r="3642" spans="14:50" ht="16.5" thickBot="1" x14ac:dyDescent="0.3">
      <c r="N3642" s="200" t="s">
        <v>194</v>
      </c>
      <c r="O3642" s="199" t="s">
        <v>333</v>
      </c>
      <c r="P3642" s="197" t="s">
        <v>630</v>
      </c>
      <c r="Q3642" s="199" t="s">
        <v>316</v>
      </c>
      <c r="R3642" s="199" t="s">
        <v>52</v>
      </c>
      <c r="S3642" s="195">
        <v>3.9222072978148205E-2</v>
      </c>
      <c r="T3642" s="195">
        <v>0.60030844812605499</v>
      </c>
      <c r="U3642" s="195">
        <v>6.5336533411424202E-2</v>
      </c>
      <c r="V3642" s="194">
        <v>0</v>
      </c>
      <c r="W3642" s="194">
        <v>0</v>
      </c>
      <c r="X3642" s="194">
        <v>0</v>
      </c>
      <c r="Y3642" s="194" t="s">
        <v>629</v>
      </c>
      <c r="AM3642" s="193"/>
      <c r="AN3642" s="193"/>
      <c r="AO3642" s="193"/>
      <c r="AP3642" s="193"/>
      <c r="AQ3642" s="193"/>
      <c r="AR3642" s="193"/>
      <c r="AS3642" s="193"/>
      <c r="AT3642" s="193"/>
      <c r="AU3642" s="193"/>
      <c r="AV3642" s="193"/>
      <c r="AW3642" s="193"/>
      <c r="AX3642" s="193"/>
    </row>
    <row r="3643" spans="14:50" ht="16.5" thickBot="1" x14ac:dyDescent="0.3">
      <c r="N3643" s="200" t="s">
        <v>194</v>
      </c>
      <c r="O3643" s="199" t="s">
        <v>333</v>
      </c>
      <c r="P3643" s="197" t="s">
        <v>630</v>
      </c>
      <c r="Q3643" s="199" t="s">
        <v>315</v>
      </c>
      <c r="R3643" s="199" t="s">
        <v>52</v>
      </c>
      <c r="S3643" s="195">
        <v>3.9222072978148205E-2</v>
      </c>
      <c r="T3643" s="195">
        <v>0.60030844812605499</v>
      </c>
      <c r="U3643" s="195">
        <v>6.5336533411424202E-2</v>
      </c>
      <c r="V3643" s="194">
        <v>0</v>
      </c>
      <c r="W3643" s="194">
        <v>0</v>
      </c>
      <c r="X3643" s="194">
        <v>0</v>
      </c>
      <c r="Y3643" s="194" t="s">
        <v>629</v>
      </c>
      <c r="AM3643" s="193"/>
      <c r="AN3643" s="193"/>
      <c r="AO3643" s="193"/>
      <c r="AP3643" s="193"/>
      <c r="AQ3643" s="193"/>
      <c r="AR3643" s="193"/>
      <c r="AS3643" s="193"/>
      <c r="AT3643" s="193"/>
      <c r="AU3643" s="193"/>
      <c r="AV3643" s="193"/>
      <c r="AW3643" s="193"/>
      <c r="AX3643" s="193"/>
    </row>
    <row r="3644" spans="14:50" ht="16.5" thickBot="1" x14ac:dyDescent="0.3">
      <c r="N3644" s="200" t="s">
        <v>194</v>
      </c>
      <c r="O3644" s="199" t="s">
        <v>333</v>
      </c>
      <c r="P3644" s="197" t="s">
        <v>630</v>
      </c>
      <c r="Q3644" s="199" t="s">
        <v>314</v>
      </c>
      <c r="R3644" s="199" t="s">
        <v>52</v>
      </c>
      <c r="S3644" s="195">
        <v>3.9222072978148205E-2</v>
      </c>
      <c r="T3644" s="195">
        <v>0.60030844812605499</v>
      </c>
      <c r="U3644" s="195">
        <v>6.5336533411424202E-2</v>
      </c>
      <c r="V3644" s="194">
        <v>0</v>
      </c>
      <c r="W3644" s="194">
        <v>0</v>
      </c>
      <c r="X3644" s="194">
        <v>0</v>
      </c>
      <c r="Y3644" s="194" t="s">
        <v>629</v>
      </c>
      <c r="AM3644" s="193"/>
      <c r="AN3644" s="193"/>
      <c r="AO3644" s="193"/>
      <c r="AP3644" s="193"/>
      <c r="AQ3644" s="193"/>
      <c r="AR3644" s="193"/>
      <c r="AS3644" s="193"/>
      <c r="AT3644" s="193"/>
      <c r="AU3644" s="193"/>
      <c r="AV3644" s="193"/>
      <c r="AW3644" s="193"/>
      <c r="AX3644" s="193"/>
    </row>
    <row r="3645" spans="14:50" ht="16.5" thickBot="1" x14ac:dyDescent="0.3">
      <c r="N3645" s="200" t="s">
        <v>194</v>
      </c>
      <c r="O3645" s="199" t="s">
        <v>333</v>
      </c>
      <c r="P3645" s="197" t="s">
        <v>630</v>
      </c>
      <c r="Q3645" s="199" t="s">
        <v>313</v>
      </c>
      <c r="R3645" s="199" t="s">
        <v>52</v>
      </c>
      <c r="S3645" s="195">
        <v>3.9222072978148205E-2</v>
      </c>
      <c r="T3645" s="195">
        <v>0.60030844812605499</v>
      </c>
      <c r="U3645" s="195">
        <v>6.5336533411424202E-2</v>
      </c>
      <c r="V3645" s="194">
        <v>0</v>
      </c>
      <c r="W3645" s="194">
        <v>0</v>
      </c>
      <c r="X3645" s="194">
        <v>0</v>
      </c>
      <c r="Y3645" s="194" t="s">
        <v>629</v>
      </c>
      <c r="AM3645" s="193"/>
      <c r="AN3645" s="193"/>
      <c r="AO3645" s="193"/>
      <c r="AP3645" s="193"/>
      <c r="AQ3645" s="193"/>
      <c r="AR3645" s="193"/>
      <c r="AS3645" s="193"/>
      <c r="AT3645" s="193"/>
      <c r="AU3645" s="193"/>
      <c r="AV3645" s="193"/>
      <c r="AW3645" s="193"/>
      <c r="AX3645" s="193"/>
    </row>
    <row r="3646" spans="14:50" ht="16.5" thickBot="1" x14ac:dyDescent="0.3">
      <c r="N3646" s="200" t="s">
        <v>194</v>
      </c>
      <c r="O3646" s="199" t="s">
        <v>333</v>
      </c>
      <c r="P3646" s="197" t="s">
        <v>630</v>
      </c>
      <c r="Q3646" s="199" t="s">
        <v>312</v>
      </c>
      <c r="R3646" s="199" t="s">
        <v>52</v>
      </c>
      <c r="S3646" s="195">
        <v>3.9222072978148205E-2</v>
      </c>
      <c r="T3646" s="195">
        <v>0.60030844812605499</v>
      </c>
      <c r="U3646" s="195">
        <v>6.5336533411424202E-2</v>
      </c>
      <c r="V3646" s="194">
        <v>0</v>
      </c>
      <c r="W3646" s="194">
        <v>0</v>
      </c>
      <c r="X3646" s="194">
        <v>0</v>
      </c>
      <c r="Y3646" s="194" t="s">
        <v>629</v>
      </c>
      <c r="AM3646" s="193"/>
      <c r="AN3646" s="193"/>
      <c r="AO3646" s="193"/>
      <c r="AP3646" s="193"/>
      <c r="AQ3646" s="193"/>
      <c r="AR3646" s="193"/>
      <c r="AS3646" s="193"/>
      <c r="AT3646" s="193"/>
      <c r="AU3646" s="193"/>
      <c r="AV3646" s="193"/>
      <c r="AW3646" s="193"/>
      <c r="AX3646" s="193"/>
    </row>
    <row r="3647" spans="14:50" ht="16.5" thickBot="1" x14ac:dyDescent="0.3">
      <c r="N3647" s="200" t="s">
        <v>194</v>
      </c>
      <c r="O3647" s="199" t="s">
        <v>548</v>
      </c>
      <c r="P3647" s="197" t="s">
        <v>630</v>
      </c>
      <c r="Q3647" s="199" t="s">
        <v>323</v>
      </c>
      <c r="R3647" s="199" t="s">
        <v>55</v>
      </c>
      <c r="S3647" s="195">
        <v>2.150226405122746</v>
      </c>
      <c r="T3647" s="195">
        <v>0.65269356548724133</v>
      </c>
      <c r="U3647" s="195">
        <v>3.2943888507887822</v>
      </c>
      <c r="V3647" s="194">
        <v>0</v>
      </c>
      <c r="W3647" s="194">
        <v>0</v>
      </c>
      <c r="X3647" s="194">
        <v>0</v>
      </c>
      <c r="Y3647" s="194" t="s">
        <v>629</v>
      </c>
      <c r="AM3647" s="193"/>
      <c r="AN3647" s="193"/>
      <c r="AO3647" s="193"/>
      <c r="AP3647" s="193"/>
      <c r="AQ3647" s="193"/>
      <c r="AR3647" s="193"/>
      <c r="AS3647" s="193"/>
      <c r="AT3647" s="193"/>
      <c r="AU3647" s="193"/>
      <c r="AV3647" s="193"/>
      <c r="AW3647" s="193"/>
      <c r="AX3647" s="193"/>
    </row>
    <row r="3648" spans="14:50" ht="16.5" thickBot="1" x14ac:dyDescent="0.3">
      <c r="N3648" s="200" t="s">
        <v>194</v>
      </c>
      <c r="O3648" s="199" t="s">
        <v>548</v>
      </c>
      <c r="P3648" s="197" t="s">
        <v>630</v>
      </c>
      <c r="Q3648" s="199" t="s">
        <v>322</v>
      </c>
      <c r="R3648" s="199" t="s">
        <v>55</v>
      </c>
      <c r="S3648" s="195">
        <v>2.1256180949217645</v>
      </c>
      <c r="T3648" s="195">
        <v>0.64596293015108541</v>
      </c>
      <c r="U3648" s="195">
        <v>3.2906193152981702</v>
      </c>
      <c r="V3648" s="194">
        <v>0</v>
      </c>
      <c r="W3648" s="194">
        <v>0</v>
      </c>
      <c r="X3648" s="194">
        <v>0</v>
      </c>
      <c r="Y3648" s="194" t="s">
        <v>629</v>
      </c>
      <c r="AM3648" s="193"/>
      <c r="AN3648" s="193"/>
      <c r="AO3648" s="193"/>
      <c r="AP3648" s="193"/>
      <c r="AQ3648" s="193"/>
      <c r="AR3648" s="193"/>
      <c r="AS3648" s="193"/>
      <c r="AT3648" s="193"/>
      <c r="AU3648" s="193"/>
      <c r="AV3648" s="193"/>
      <c r="AW3648" s="193"/>
      <c r="AX3648" s="193"/>
    </row>
    <row r="3649" spans="14:50" ht="16.5" thickBot="1" x14ac:dyDescent="0.3">
      <c r="N3649" s="200" t="s">
        <v>194</v>
      </c>
      <c r="O3649" s="199" t="s">
        <v>548</v>
      </c>
      <c r="P3649" s="197" t="s">
        <v>630</v>
      </c>
      <c r="Q3649" s="199" t="s">
        <v>321</v>
      </c>
      <c r="R3649" s="199" t="s">
        <v>55</v>
      </c>
      <c r="S3649" s="195">
        <v>2.150226405122746</v>
      </c>
      <c r="T3649" s="195">
        <v>0.65269356548724133</v>
      </c>
      <c r="U3649" s="195">
        <v>3.2943888507887822</v>
      </c>
      <c r="V3649" s="194">
        <v>0</v>
      </c>
      <c r="W3649" s="194">
        <v>0</v>
      </c>
      <c r="X3649" s="194">
        <v>0</v>
      </c>
      <c r="Y3649" s="194" t="s">
        <v>629</v>
      </c>
      <c r="AM3649" s="193"/>
      <c r="AN3649" s="193"/>
      <c r="AO3649" s="193"/>
      <c r="AP3649" s="193"/>
      <c r="AQ3649" s="193"/>
      <c r="AR3649" s="193"/>
      <c r="AS3649" s="193"/>
      <c r="AT3649" s="193"/>
      <c r="AU3649" s="193"/>
      <c r="AV3649" s="193"/>
      <c r="AW3649" s="193"/>
      <c r="AX3649" s="193"/>
    </row>
    <row r="3650" spans="14:50" ht="16.5" thickBot="1" x14ac:dyDescent="0.3">
      <c r="N3650" s="200" t="s">
        <v>194</v>
      </c>
      <c r="O3650" s="199" t="s">
        <v>548</v>
      </c>
      <c r="P3650" s="197" t="s">
        <v>630</v>
      </c>
      <c r="Q3650" s="199" t="s">
        <v>320</v>
      </c>
      <c r="R3650" s="199" t="s">
        <v>55</v>
      </c>
      <c r="S3650" s="195">
        <v>2.1256180949217645</v>
      </c>
      <c r="T3650" s="195">
        <v>0.64596293015108541</v>
      </c>
      <c r="U3650" s="195">
        <v>3.2906193152981702</v>
      </c>
      <c r="V3650" s="194">
        <v>0</v>
      </c>
      <c r="W3650" s="194">
        <v>0</v>
      </c>
      <c r="X3650" s="194">
        <v>0</v>
      </c>
      <c r="Y3650" s="194" t="s">
        <v>629</v>
      </c>
      <c r="AM3650" s="193"/>
      <c r="AN3650" s="193"/>
      <c r="AO3650" s="193"/>
      <c r="AP3650" s="193"/>
      <c r="AQ3650" s="193"/>
      <c r="AR3650" s="193"/>
      <c r="AS3650" s="193"/>
      <c r="AT3650" s="193"/>
      <c r="AU3650" s="193"/>
      <c r="AV3650" s="193"/>
      <c r="AW3650" s="193"/>
      <c r="AX3650" s="193"/>
    </row>
    <row r="3651" spans="14:50" ht="16.5" thickBot="1" x14ac:dyDescent="0.3">
      <c r="N3651" s="200" t="s">
        <v>194</v>
      </c>
      <c r="O3651" s="199" t="s">
        <v>548</v>
      </c>
      <c r="P3651" s="197" t="s">
        <v>630</v>
      </c>
      <c r="Q3651" s="199" t="s">
        <v>319</v>
      </c>
      <c r="R3651" s="199" t="s">
        <v>55</v>
      </c>
      <c r="S3651" s="195">
        <v>2.1256180949217645</v>
      </c>
      <c r="T3651" s="195">
        <v>0.64596293015108541</v>
      </c>
      <c r="U3651" s="195">
        <v>3.2906193152981702</v>
      </c>
      <c r="V3651" s="194">
        <v>0</v>
      </c>
      <c r="W3651" s="194">
        <v>0</v>
      </c>
      <c r="X3651" s="194">
        <v>0</v>
      </c>
      <c r="Y3651" s="194" t="s">
        <v>629</v>
      </c>
      <c r="AM3651" s="193"/>
      <c r="AN3651" s="193"/>
      <c r="AO3651" s="193"/>
      <c r="AP3651" s="193"/>
      <c r="AQ3651" s="193"/>
      <c r="AR3651" s="193"/>
      <c r="AS3651" s="193"/>
      <c r="AT3651" s="193"/>
      <c r="AU3651" s="193"/>
      <c r="AV3651" s="193"/>
      <c r="AW3651" s="193"/>
      <c r="AX3651" s="193"/>
    </row>
    <row r="3652" spans="14:50" ht="16.5" thickBot="1" x14ac:dyDescent="0.3">
      <c r="N3652" s="200" t="s">
        <v>194</v>
      </c>
      <c r="O3652" s="199" t="s">
        <v>548</v>
      </c>
      <c r="P3652" s="197" t="s">
        <v>630</v>
      </c>
      <c r="Q3652" s="199" t="s">
        <v>318</v>
      </c>
      <c r="R3652" s="199" t="s">
        <v>55</v>
      </c>
      <c r="S3652" s="195">
        <v>2.150226405122746</v>
      </c>
      <c r="T3652" s="195">
        <v>0.65269356548724133</v>
      </c>
      <c r="U3652" s="195">
        <v>3.2943888507887822</v>
      </c>
      <c r="V3652" s="194">
        <v>0</v>
      </c>
      <c r="W3652" s="194">
        <v>0</v>
      </c>
      <c r="X3652" s="194">
        <v>0</v>
      </c>
      <c r="Y3652" s="194" t="s">
        <v>629</v>
      </c>
      <c r="AM3652" s="193"/>
      <c r="AN3652" s="193"/>
      <c r="AO3652" s="193"/>
      <c r="AP3652" s="193"/>
      <c r="AQ3652" s="193"/>
      <c r="AR3652" s="193"/>
      <c r="AS3652" s="193"/>
      <c r="AT3652" s="193"/>
      <c r="AU3652" s="193"/>
      <c r="AV3652" s="193"/>
      <c r="AW3652" s="193"/>
      <c r="AX3652" s="193"/>
    </row>
    <row r="3653" spans="14:50" ht="16.5" thickBot="1" x14ac:dyDescent="0.3">
      <c r="N3653" s="200" t="s">
        <v>194</v>
      </c>
      <c r="O3653" s="199" t="s">
        <v>548</v>
      </c>
      <c r="P3653" s="197" t="s">
        <v>630</v>
      </c>
      <c r="Q3653" s="199" t="s">
        <v>317</v>
      </c>
      <c r="R3653" s="199" t="s">
        <v>55</v>
      </c>
      <c r="S3653" s="195">
        <v>2.1256180949217645</v>
      </c>
      <c r="T3653" s="195">
        <v>0.64596293015108541</v>
      </c>
      <c r="U3653" s="195">
        <v>3.2906193152981702</v>
      </c>
      <c r="V3653" s="194">
        <v>0</v>
      </c>
      <c r="W3653" s="194">
        <v>0</v>
      </c>
      <c r="X3653" s="194">
        <v>0</v>
      </c>
      <c r="Y3653" s="194" t="s">
        <v>629</v>
      </c>
      <c r="AM3653" s="193"/>
      <c r="AN3653" s="193"/>
      <c r="AO3653" s="193"/>
      <c r="AP3653" s="193"/>
      <c r="AQ3653" s="193"/>
      <c r="AR3653" s="193"/>
      <c r="AS3653" s="193"/>
      <c r="AT3653" s="193"/>
      <c r="AU3653" s="193"/>
      <c r="AV3653" s="193"/>
      <c r="AW3653" s="193"/>
      <c r="AX3653" s="193"/>
    </row>
    <row r="3654" spans="14:50" ht="16.5" thickBot="1" x14ac:dyDescent="0.3">
      <c r="N3654" s="200" t="s">
        <v>194</v>
      </c>
      <c r="O3654" s="199" t="s">
        <v>548</v>
      </c>
      <c r="P3654" s="197" t="s">
        <v>630</v>
      </c>
      <c r="Q3654" s="199" t="s">
        <v>74</v>
      </c>
      <c r="R3654" s="199" t="s">
        <v>55</v>
      </c>
      <c r="S3654" s="195">
        <v>2.150226405122746</v>
      </c>
      <c r="T3654" s="195">
        <v>0.65269356548724133</v>
      </c>
      <c r="U3654" s="195">
        <v>3.2943888507887822</v>
      </c>
      <c r="V3654" s="194">
        <v>0</v>
      </c>
      <c r="W3654" s="194">
        <v>0</v>
      </c>
      <c r="X3654" s="194">
        <v>0</v>
      </c>
      <c r="Y3654" s="194" t="s">
        <v>629</v>
      </c>
      <c r="AM3654" s="193"/>
      <c r="AN3654" s="193"/>
      <c r="AO3654" s="193"/>
      <c r="AP3654" s="193"/>
      <c r="AQ3654" s="193"/>
      <c r="AR3654" s="193"/>
      <c r="AS3654" s="193"/>
      <c r="AT3654" s="193"/>
      <c r="AU3654" s="193"/>
      <c r="AV3654" s="193"/>
      <c r="AW3654" s="193"/>
      <c r="AX3654" s="193"/>
    </row>
    <row r="3655" spans="14:50" ht="16.5" thickBot="1" x14ac:dyDescent="0.3">
      <c r="N3655" s="200" t="s">
        <v>194</v>
      </c>
      <c r="O3655" s="199" t="s">
        <v>548</v>
      </c>
      <c r="P3655" s="197" t="s">
        <v>630</v>
      </c>
      <c r="Q3655" s="199" t="s">
        <v>316</v>
      </c>
      <c r="R3655" s="199" t="s">
        <v>55</v>
      </c>
      <c r="S3655" s="195">
        <v>2.150226405122746</v>
      </c>
      <c r="T3655" s="195">
        <v>0.65269356548724133</v>
      </c>
      <c r="U3655" s="195">
        <v>3.2943888507887822</v>
      </c>
      <c r="V3655" s="194">
        <v>0</v>
      </c>
      <c r="W3655" s="194">
        <v>0</v>
      </c>
      <c r="X3655" s="194">
        <v>0</v>
      </c>
      <c r="Y3655" s="194" t="s">
        <v>629</v>
      </c>
      <c r="AM3655" s="193"/>
      <c r="AN3655" s="193"/>
      <c r="AO3655" s="193"/>
      <c r="AP3655" s="193"/>
      <c r="AQ3655" s="193"/>
      <c r="AR3655" s="193"/>
      <c r="AS3655" s="193"/>
      <c r="AT3655" s="193"/>
      <c r="AU3655" s="193"/>
      <c r="AV3655" s="193"/>
      <c r="AW3655" s="193"/>
      <c r="AX3655" s="193"/>
    </row>
    <row r="3656" spans="14:50" ht="16.5" thickBot="1" x14ac:dyDescent="0.3">
      <c r="N3656" s="200" t="s">
        <v>194</v>
      </c>
      <c r="O3656" s="199" t="s">
        <v>548</v>
      </c>
      <c r="P3656" s="197" t="s">
        <v>630</v>
      </c>
      <c r="Q3656" s="199" t="s">
        <v>315</v>
      </c>
      <c r="R3656" s="199" t="s">
        <v>55</v>
      </c>
      <c r="S3656" s="195">
        <v>2.1256180949217645</v>
      </c>
      <c r="T3656" s="195">
        <v>0.64596293015108541</v>
      </c>
      <c r="U3656" s="195">
        <v>3.2906193152981702</v>
      </c>
      <c r="V3656" s="194">
        <v>0</v>
      </c>
      <c r="W3656" s="194">
        <v>0</v>
      </c>
      <c r="X3656" s="194">
        <v>0</v>
      </c>
      <c r="Y3656" s="194" t="s">
        <v>629</v>
      </c>
      <c r="AM3656" s="193"/>
      <c r="AN3656" s="193"/>
      <c r="AO3656" s="193"/>
      <c r="AP3656" s="193"/>
      <c r="AQ3656" s="193"/>
      <c r="AR3656" s="193"/>
      <c r="AS3656" s="193"/>
      <c r="AT3656" s="193"/>
      <c r="AU3656" s="193"/>
      <c r="AV3656" s="193"/>
      <c r="AW3656" s="193"/>
      <c r="AX3656" s="193"/>
    </row>
    <row r="3657" spans="14:50" ht="16.5" thickBot="1" x14ac:dyDescent="0.3">
      <c r="N3657" s="200" t="s">
        <v>194</v>
      </c>
      <c r="O3657" s="199" t="s">
        <v>548</v>
      </c>
      <c r="P3657" s="197" t="s">
        <v>630</v>
      </c>
      <c r="Q3657" s="199" t="s">
        <v>314</v>
      </c>
      <c r="R3657" s="199" t="s">
        <v>55</v>
      </c>
      <c r="S3657" s="195">
        <v>2.150226405122746</v>
      </c>
      <c r="T3657" s="195">
        <v>0.65269356548724133</v>
      </c>
      <c r="U3657" s="195">
        <v>3.2943888507887822</v>
      </c>
      <c r="V3657" s="194">
        <v>0</v>
      </c>
      <c r="W3657" s="194">
        <v>0</v>
      </c>
      <c r="X3657" s="194">
        <v>0</v>
      </c>
      <c r="Y3657" s="194" t="s">
        <v>629</v>
      </c>
      <c r="AM3657" s="193"/>
      <c r="AN3657" s="193"/>
      <c r="AO3657" s="193"/>
      <c r="AP3657" s="193"/>
      <c r="AQ3657" s="193"/>
      <c r="AR3657" s="193"/>
      <c r="AS3657" s="193"/>
      <c r="AT3657" s="193"/>
      <c r="AU3657" s="193"/>
      <c r="AV3657" s="193"/>
      <c r="AW3657" s="193"/>
      <c r="AX3657" s="193"/>
    </row>
    <row r="3658" spans="14:50" ht="16.5" thickBot="1" x14ac:dyDescent="0.3">
      <c r="N3658" s="200" t="s">
        <v>194</v>
      </c>
      <c r="O3658" s="199" t="s">
        <v>548</v>
      </c>
      <c r="P3658" s="197" t="s">
        <v>630</v>
      </c>
      <c r="Q3658" s="199" t="s">
        <v>313</v>
      </c>
      <c r="R3658" s="199" t="s">
        <v>55</v>
      </c>
      <c r="S3658" s="195">
        <v>2.1256180949217645</v>
      </c>
      <c r="T3658" s="195">
        <v>0.64596293015108541</v>
      </c>
      <c r="U3658" s="195">
        <v>3.2906193152981702</v>
      </c>
      <c r="V3658" s="194">
        <v>0</v>
      </c>
      <c r="W3658" s="194">
        <v>0</v>
      </c>
      <c r="X3658" s="194">
        <v>0</v>
      </c>
      <c r="Y3658" s="194" t="s">
        <v>629</v>
      </c>
      <c r="AM3658" s="193"/>
      <c r="AN3658" s="193"/>
      <c r="AO3658" s="193"/>
      <c r="AP3658" s="193"/>
      <c r="AQ3658" s="193"/>
      <c r="AR3658" s="193"/>
      <c r="AS3658" s="193"/>
      <c r="AT3658" s="193"/>
      <c r="AU3658" s="193"/>
      <c r="AV3658" s="193"/>
      <c r="AW3658" s="193"/>
      <c r="AX3658" s="193"/>
    </row>
    <row r="3659" spans="14:50" ht="16.5" thickBot="1" x14ac:dyDescent="0.3">
      <c r="N3659" s="200" t="s">
        <v>194</v>
      </c>
      <c r="O3659" s="199" t="s">
        <v>548</v>
      </c>
      <c r="P3659" s="197" t="s">
        <v>630</v>
      </c>
      <c r="Q3659" s="199" t="s">
        <v>312</v>
      </c>
      <c r="R3659" s="199" t="s">
        <v>55</v>
      </c>
      <c r="S3659" s="195">
        <v>2.150226405122746</v>
      </c>
      <c r="T3659" s="195">
        <v>0.65269356548724133</v>
      </c>
      <c r="U3659" s="195">
        <v>3.2943888507887822</v>
      </c>
      <c r="V3659" s="194">
        <v>0</v>
      </c>
      <c r="W3659" s="194">
        <v>0</v>
      </c>
      <c r="X3659" s="194">
        <v>0</v>
      </c>
      <c r="Y3659" s="194" t="s">
        <v>629</v>
      </c>
      <c r="AM3659" s="193"/>
      <c r="AN3659" s="193"/>
      <c r="AO3659" s="193"/>
      <c r="AP3659" s="193"/>
      <c r="AQ3659" s="193"/>
      <c r="AR3659" s="193"/>
      <c r="AS3659" s="193"/>
      <c r="AT3659" s="193"/>
      <c r="AU3659" s="193"/>
      <c r="AV3659" s="193"/>
      <c r="AW3659" s="193"/>
      <c r="AX3659" s="193"/>
    </row>
    <row r="3660" spans="14:50" ht="16.5" thickBot="1" x14ac:dyDescent="0.3">
      <c r="N3660" s="200" t="s">
        <v>194</v>
      </c>
      <c r="O3660" s="199" t="s">
        <v>548</v>
      </c>
      <c r="P3660" s="197" t="s">
        <v>630</v>
      </c>
      <c r="Q3660" s="199" t="s">
        <v>323</v>
      </c>
      <c r="R3660" s="199" t="s">
        <v>52</v>
      </c>
      <c r="S3660" s="195">
        <v>2.150226405122746</v>
      </c>
      <c r="T3660" s="195">
        <v>0.65269356548724133</v>
      </c>
      <c r="U3660" s="195">
        <v>3.2943888507887822</v>
      </c>
      <c r="V3660" s="194">
        <v>0</v>
      </c>
      <c r="W3660" s="194">
        <v>0</v>
      </c>
      <c r="X3660" s="194">
        <v>0</v>
      </c>
      <c r="Y3660" s="194" t="s">
        <v>629</v>
      </c>
      <c r="AM3660" s="193"/>
      <c r="AN3660" s="193"/>
      <c r="AO3660" s="193"/>
      <c r="AP3660" s="193"/>
      <c r="AQ3660" s="193"/>
      <c r="AR3660" s="193"/>
      <c r="AS3660" s="193"/>
      <c r="AT3660" s="193"/>
      <c r="AU3660" s="193"/>
      <c r="AV3660" s="193"/>
      <c r="AW3660" s="193"/>
      <c r="AX3660" s="193"/>
    </row>
    <row r="3661" spans="14:50" ht="16.5" thickBot="1" x14ac:dyDescent="0.3">
      <c r="N3661" s="200" t="s">
        <v>194</v>
      </c>
      <c r="O3661" s="199" t="s">
        <v>548</v>
      </c>
      <c r="P3661" s="197" t="s">
        <v>630</v>
      </c>
      <c r="Q3661" s="199" t="s">
        <v>322</v>
      </c>
      <c r="R3661" s="199" t="s">
        <v>52</v>
      </c>
      <c r="S3661" s="195">
        <v>2.1256180949217645</v>
      </c>
      <c r="T3661" s="195">
        <v>0.64596293015108541</v>
      </c>
      <c r="U3661" s="195">
        <v>3.2906193152981702</v>
      </c>
      <c r="V3661" s="194">
        <v>0</v>
      </c>
      <c r="W3661" s="194">
        <v>0</v>
      </c>
      <c r="X3661" s="194">
        <v>0</v>
      </c>
      <c r="Y3661" s="194" t="s">
        <v>629</v>
      </c>
      <c r="AM3661" s="193"/>
      <c r="AN3661" s="193"/>
      <c r="AO3661" s="193"/>
      <c r="AP3661" s="193"/>
      <c r="AQ3661" s="193"/>
      <c r="AR3661" s="193"/>
      <c r="AS3661" s="193"/>
      <c r="AT3661" s="193"/>
      <c r="AU3661" s="193"/>
      <c r="AV3661" s="193"/>
      <c r="AW3661" s="193"/>
      <c r="AX3661" s="193"/>
    </row>
    <row r="3662" spans="14:50" ht="16.5" thickBot="1" x14ac:dyDescent="0.3">
      <c r="N3662" s="200" t="s">
        <v>194</v>
      </c>
      <c r="O3662" s="199" t="s">
        <v>548</v>
      </c>
      <c r="P3662" s="197" t="s">
        <v>630</v>
      </c>
      <c r="Q3662" s="199" t="s">
        <v>321</v>
      </c>
      <c r="R3662" s="199" t="s">
        <v>52</v>
      </c>
      <c r="S3662" s="195">
        <v>2.150226405122746</v>
      </c>
      <c r="T3662" s="195">
        <v>0.65269356548724133</v>
      </c>
      <c r="U3662" s="195">
        <v>3.2943888507887822</v>
      </c>
      <c r="V3662" s="194">
        <v>0</v>
      </c>
      <c r="W3662" s="194">
        <v>0</v>
      </c>
      <c r="X3662" s="194">
        <v>0</v>
      </c>
      <c r="Y3662" s="194" t="s">
        <v>629</v>
      </c>
      <c r="AM3662" s="193"/>
      <c r="AN3662" s="193"/>
      <c r="AO3662" s="193"/>
      <c r="AP3662" s="193"/>
      <c r="AQ3662" s="193"/>
      <c r="AR3662" s="193"/>
      <c r="AS3662" s="193"/>
      <c r="AT3662" s="193"/>
      <c r="AU3662" s="193"/>
      <c r="AV3662" s="193"/>
      <c r="AW3662" s="193"/>
      <c r="AX3662" s="193"/>
    </row>
    <row r="3663" spans="14:50" ht="16.5" thickBot="1" x14ac:dyDescent="0.3">
      <c r="N3663" s="200" t="s">
        <v>194</v>
      </c>
      <c r="O3663" s="199" t="s">
        <v>548</v>
      </c>
      <c r="P3663" s="197" t="s">
        <v>630</v>
      </c>
      <c r="Q3663" s="199" t="s">
        <v>320</v>
      </c>
      <c r="R3663" s="199" t="s">
        <v>52</v>
      </c>
      <c r="S3663" s="195">
        <v>2.1256180949217645</v>
      </c>
      <c r="T3663" s="195">
        <v>0.64596293015108541</v>
      </c>
      <c r="U3663" s="195">
        <v>3.2906193152981702</v>
      </c>
      <c r="V3663" s="194">
        <v>0</v>
      </c>
      <c r="W3663" s="194">
        <v>0</v>
      </c>
      <c r="X3663" s="194">
        <v>0</v>
      </c>
      <c r="Y3663" s="194" t="s">
        <v>629</v>
      </c>
      <c r="AM3663" s="193"/>
      <c r="AN3663" s="193"/>
      <c r="AO3663" s="193"/>
      <c r="AP3663" s="193"/>
      <c r="AQ3663" s="193"/>
      <c r="AR3663" s="193"/>
      <c r="AS3663" s="193"/>
      <c r="AT3663" s="193"/>
      <c r="AU3663" s="193"/>
      <c r="AV3663" s="193"/>
      <c r="AW3663" s="193"/>
      <c r="AX3663" s="193"/>
    </row>
    <row r="3664" spans="14:50" ht="16.5" thickBot="1" x14ac:dyDescent="0.3">
      <c r="N3664" s="200" t="s">
        <v>194</v>
      </c>
      <c r="O3664" s="199" t="s">
        <v>548</v>
      </c>
      <c r="P3664" s="197" t="s">
        <v>630</v>
      </c>
      <c r="Q3664" s="199" t="s">
        <v>319</v>
      </c>
      <c r="R3664" s="199" t="s">
        <v>52</v>
      </c>
      <c r="S3664" s="195">
        <v>2.1256180949217645</v>
      </c>
      <c r="T3664" s="195">
        <v>0.64596293015108541</v>
      </c>
      <c r="U3664" s="195">
        <v>3.2906193152981702</v>
      </c>
      <c r="V3664" s="194">
        <v>0</v>
      </c>
      <c r="W3664" s="194">
        <v>0</v>
      </c>
      <c r="X3664" s="194">
        <v>0</v>
      </c>
      <c r="Y3664" s="194" t="s">
        <v>629</v>
      </c>
      <c r="AM3664" s="193"/>
      <c r="AN3664" s="193"/>
      <c r="AO3664" s="193"/>
      <c r="AP3664" s="193"/>
      <c r="AQ3664" s="193"/>
      <c r="AR3664" s="193"/>
      <c r="AS3664" s="193"/>
      <c r="AT3664" s="193"/>
      <c r="AU3664" s="193"/>
      <c r="AV3664" s="193"/>
      <c r="AW3664" s="193"/>
      <c r="AX3664" s="193"/>
    </row>
    <row r="3665" spans="14:50" ht="16.5" thickBot="1" x14ac:dyDescent="0.3">
      <c r="N3665" s="200" t="s">
        <v>194</v>
      </c>
      <c r="O3665" s="199" t="s">
        <v>548</v>
      </c>
      <c r="P3665" s="197" t="s">
        <v>630</v>
      </c>
      <c r="Q3665" s="199" t="s">
        <v>318</v>
      </c>
      <c r="R3665" s="199" t="s">
        <v>52</v>
      </c>
      <c r="S3665" s="195">
        <v>2.150226405122746</v>
      </c>
      <c r="T3665" s="195">
        <v>0.65269356548724133</v>
      </c>
      <c r="U3665" s="195">
        <v>3.2943888507887822</v>
      </c>
      <c r="V3665" s="194">
        <v>0</v>
      </c>
      <c r="W3665" s="194">
        <v>0</v>
      </c>
      <c r="X3665" s="194">
        <v>0</v>
      </c>
      <c r="Y3665" s="194" t="s">
        <v>629</v>
      </c>
      <c r="AM3665" s="193"/>
      <c r="AN3665" s="193"/>
      <c r="AO3665" s="193"/>
      <c r="AP3665" s="193"/>
      <c r="AQ3665" s="193"/>
      <c r="AR3665" s="193"/>
      <c r="AS3665" s="193"/>
      <c r="AT3665" s="193"/>
      <c r="AU3665" s="193"/>
      <c r="AV3665" s="193"/>
      <c r="AW3665" s="193"/>
      <c r="AX3665" s="193"/>
    </row>
    <row r="3666" spans="14:50" ht="16.5" thickBot="1" x14ac:dyDescent="0.3">
      <c r="N3666" s="200" t="s">
        <v>194</v>
      </c>
      <c r="O3666" s="199" t="s">
        <v>548</v>
      </c>
      <c r="P3666" s="197" t="s">
        <v>630</v>
      </c>
      <c r="Q3666" s="199" t="s">
        <v>317</v>
      </c>
      <c r="R3666" s="199" t="s">
        <v>52</v>
      </c>
      <c r="S3666" s="195">
        <v>2.1256180949217645</v>
      </c>
      <c r="T3666" s="195">
        <v>0.64596293015108541</v>
      </c>
      <c r="U3666" s="195">
        <v>3.2906193152981702</v>
      </c>
      <c r="V3666" s="194">
        <v>0</v>
      </c>
      <c r="W3666" s="194">
        <v>0</v>
      </c>
      <c r="X3666" s="194">
        <v>0</v>
      </c>
      <c r="Y3666" s="194" t="s">
        <v>629</v>
      </c>
      <c r="AM3666" s="193"/>
      <c r="AN3666" s="193"/>
      <c r="AO3666" s="193"/>
      <c r="AP3666" s="193"/>
      <c r="AQ3666" s="193"/>
      <c r="AR3666" s="193"/>
      <c r="AS3666" s="193"/>
      <c r="AT3666" s="193"/>
      <c r="AU3666" s="193"/>
      <c r="AV3666" s="193"/>
      <c r="AW3666" s="193"/>
      <c r="AX3666" s="193"/>
    </row>
    <row r="3667" spans="14:50" ht="16.5" thickBot="1" x14ac:dyDescent="0.3">
      <c r="N3667" s="200" t="s">
        <v>194</v>
      </c>
      <c r="O3667" s="199" t="s">
        <v>548</v>
      </c>
      <c r="P3667" s="197" t="s">
        <v>630</v>
      </c>
      <c r="Q3667" s="199" t="s">
        <v>74</v>
      </c>
      <c r="R3667" s="199" t="s">
        <v>52</v>
      </c>
      <c r="S3667" s="195">
        <v>2.150226405122746</v>
      </c>
      <c r="T3667" s="195">
        <v>0.65269356548724133</v>
      </c>
      <c r="U3667" s="195">
        <v>3.2943888507887822</v>
      </c>
      <c r="V3667" s="194">
        <v>0</v>
      </c>
      <c r="W3667" s="194">
        <v>0</v>
      </c>
      <c r="X3667" s="194">
        <v>0</v>
      </c>
      <c r="Y3667" s="194" t="s">
        <v>629</v>
      </c>
      <c r="AM3667" s="193"/>
      <c r="AN3667" s="193"/>
      <c r="AO3667" s="193"/>
      <c r="AP3667" s="193"/>
      <c r="AQ3667" s="193"/>
      <c r="AR3667" s="193"/>
      <c r="AS3667" s="193"/>
      <c r="AT3667" s="193"/>
      <c r="AU3667" s="193"/>
      <c r="AV3667" s="193"/>
      <c r="AW3667" s="193"/>
      <c r="AX3667" s="193"/>
    </row>
    <row r="3668" spans="14:50" ht="16.5" thickBot="1" x14ac:dyDescent="0.3">
      <c r="N3668" s="200" t="s">
        <v>194</v>
      </c>
      <c r="O3668" s="199" t="s">
        <v>548</v>
      </c>
      <c r="P3668" s="197" t="s">
        <v>630</v>
      </c>
      <c r="Q3668" s="199" t="s">
        <v>316</v>
      </c>
      <c r="R3668" s="199" t="s">
        <v>52</v>
      </c>
      <c r="S3668" s="195">
        <v>2.150226405122746</v>
      </c>
      <c r="T3668" s="195">
        <v>0.65269356548724133</v>
      </c>
      <c r="U3668" s="195">
        <v>3.2943888507887822</v>
      </c>
      <c r="V3668" s="194">
        <v>0</v>
      </c>
      <c r="W3668" s="194">
        <v>0</v>
      </c>
      <c r="X3668" s="194">
        <v>0</v>
      </c>
      <c r="Y3668" s="194" t="s">
        <v>629</v>
      </c>
      <c r="AM3668" s="193"/>
      <c r="AN3668" s="193"/>
      <c r="AO3668" s="193"/>
      <c r="AP3668" s="193"/>
      <c r="AQ3668" s="193"/>
      <c r="AR3668" s="193"/>
      <c r="AS3668" s="193"/>
      <c r="AT3668" s="193"/>
      <c r="AU3668" s="193"/>
      <c r="AV3668" s="193"/>
      <c r="AW3668" s="193"/>
      <c r="AX3668" s="193"/>
    </row>
    <row r="3669" spans="14:50" ht="16.5" thickBot="1" x14ac:dyDescent="0.3">
      <c r="N3669" s="200" t="s">
        <v>194</v>
      </c>
      <c r="O3669" s="199" t="s">
        <v>548</v>
      </c>
      <c r="P3669" s="197" t="s">
        <v>630</v>
      </c>
      <c r="Q3669" s="199" t="s">
        <v>315</v>
      </c>
      <c r="R3669" s="199" t="s">
        <v>52</v>
      </c>
      <c r="S3669" s="195">
        <v>2.1256180949217645</v>
      </c>
      <c r="T3669" s="195">
        <v>0.64596293015108541</v>
      </c>
      <c r="U3669" s="195">
        <v>3.2906193152981702</v>
      </c>
      <c r="V3669" s="194">
        <v>0</v>
      </c>
      <c r="W3669" s="194">
        <v>0</v>
      </c>
      <c r="X3669" s="194">
        <v>0</v>
      </c>
      <c r="Y3669" s="194" t="s">
        <v>629</v>
      </c>
      <c r="AM3669" s="193"/>
      <c r="AN3669" s="193"/>
      <c r="AO3669" s="193"/>
      <c r="AP3669" s="193"/>
      <c r="AQ3669" s="193"/>
      <c r="AR3669" s="193"/>
      <c r="AS3669" s="193"/>
      <c r="AT3669" s="193"/>
      <c r="AU3669" s="193"/>
      <c r="AV3669" s="193"/>
      <c r="AW3669" s="193"/>
      <c r="AX3669" s="193"/>
    </row>
    <row r="3670" spans="14:50" ht="16.5" thickBot="1" x14ac:dyDescent="0.3">
      <c r="N3670" s="200" t="s">
        <v>194</v>
      </c>
      <c r="O3670" s="199" t="s">
        <v>548</v>
      </c>
      <c r="P3670" s="197" t="s">
        <v>630</v>
      </c>
      <c r="Q3670" s="199" t="s">
        <v>314</v>
      </c>
      <c r="R3670" s="199" t="s">
        <v>52</v>
      </c>
      <c r="S3670" s="195">
        <v>2.150226405122746</v>
      </c>
      <c r="T3670" s="195">
        <v>0.65269356548724133</v>
      </c>
      <c r="U3670" s="195">
        <v>3.2943888507887822</v>
      </c>
      <c r="V3670" s="194">
        <v>0</v>
      </c>
      <c r="W3670" s="194">
        <v>0</v>
      </c>
      <c r="X3670" s="194">
        <v>0</v>
      </c>
      <c r="Y3670" s="194" t="s">
        <v>629</v>
      </c>
      <c r="AM3670" s="193"/>
      <c r="AN3670" s="193"/>
      <c r="AO3670" s="193"/>
      <c r="AP3670" s="193"/>
      <c r="AQ3670" s="193"/>
      <c r="AR3670" s="193"/>
      <c r="AS3670" s="193"/>
      <c r="AT3670" s="193"/>
      <c r="AU3670" s="193"/>
      <c r="AV3670" s="193"/>
      <c r="AW3670" s="193"/>
      <c r="AX3670" s="193"/>
    </row>
    <row r="3671" spans="14:50" ht="16.5" thickBot="1" x14ac:dyDescent="0.3">
      <c r="N3671" s="200" t="s">
        <v>194</v>
      </c>
      <c r="O3671" s="199" t="s">
        <v>548</v>
      </c>
      <c r="P3671" s="197" t="s">
        <v>630</v>
      </c>
      <c r="Q3671" s="199" t="s">
        <v>313</v>
      </c>
      <c r="R3671" s="199" t="s">
        <v>52</v>
      </c>
      <c r="S3671" s="195">
        <v>2.1256180949217645</v>
      </c>
      <c r="T3671" s="195">
        <v>0.64596293015108541</v>
      </c>
      <c r="U3671" s="195">
        <v>3.2906193152981702</v>
      </c>
      <c r="V3671" s="194">
        <v>0</v>
      </c>
      <c r="W3671" s="194">
        <v>0</v>
      </c>
      <c r="X3671" s="194">
        <v>0</v>
      </c>
      <c r="Y3671" s="194" t="s">
        <v>629</v>
      </c>
      <c r="AM3671" s="193"/>
      <c r="AN3671" s="193"/>
      <c r="AO3671" s="193"/>
      <c r="AP3671" s="193"/>
      <c r="AQ3671" s="193"/>
      <c r="AR3671" s="193"/>
      <c r="AS3671" s="193"/>
      <c r="AT3671" s="193"/>
      <c r="AU3671" s="193"/>
      <c r="AV3671" s="193"/>
      <c r="AW3671" s="193"/>
      <c r="AX3671" s="193"/>
    </row>
    <row r="3672" spans="14:50" ht="16.5" thickBot="1" x14ac:dyDescent="0.3">
      <c r="N3672" s="200" t="s">
        <v>194</v>
      </c>
      <c r="O3672" s="199" t="s">
        <v>548</v>
      </c>
      <c r="P3672" s="197" t="s">
        <v>630</v>
      </c>
      <c r="Q3672" s="199" t="s">
        <v>312</v>
      </c>
      <c r="R3672" s="199" t="s">
        <v>52</v>
      </c>
      <c r="S3672" s="195">
        <v>2.150226405122746</v>
      </c>
      <c r="T3672" s="195">
        <v>0.65269356548724133</v>
      </c>
      <c r="U3672" s="195">
        <v>3.2943888507887822</v>
      </c>
      <c r="V3672" s="194">
        <v>0</v>
      </c>
      <c r="W3672" s="194">
        <v>0</v>
      </c>
      <c r="X3672" s="194">
        <v>0</v>
      </c>
      <c r="Y3672" s="194" t="s">
        <v>629</v>
      </c>
      <c r="AM3672" s="193"/>
      <c r="AN3672" s="193"/>
      <c r="AO3672" s="193"/>
      <c r="AP3672" s="193"/>
      <c r="AQ3672" s="193"/>
      <c r="AR3672" s="193"/>
      <c r="AS3672" s="193"/>
      <c r="AT3672" s="193"/>
      <c r="AU3672" s="193"/>
      <c r="AV3672" s="193"/>
      <c r="AW3672" s="193"/>
      <c r="AX3672" s="193"/>
    </row>
    <row r="3673" spans="14:50" ht="16.5" thickBot="1" x14ac:dyDescent="0.3">
      <c r="N3673" s="200" t="s">
        <v>194</v>
      </c>
      <c r="O3673" s="199" t="s">
        <v>547</v>
      </c>
      <c r="P3673" s="197" t="s">
        <v>630</v>
      </c>
      <c r="Q3673" s="199" t="s">
        <v>323</v>
      </c>
      <c r="R3673" s="199" t="s">
        <v>55</v>
      </c>
      <c r="S3673" s="195">
        <v>1.3954947174429018</v>
      </c>
      <c r="T3673" s="195">
        <v>0.65269356548724144</v>
      </c>
      <c r="U3673" s="195">
        <v>2.1380549636660704</v>
      </c>
      <c r="V3673" s="194">
        <v>0</v>
      </c>
      <c r="W3673" s="194">
        <v>0</v>
      </c>
      <c r="X3673" s="194">
        <v>0</v>
      </c>
      <c r="Y3673" s="194" t="s">
        <v>629</v>
      </c>
      <c r="AM3673" s="193"/>
      <c r="AN3673" s="193"/>
      <c r="AO3673" s="193"/>
      <c r="AP3673" s="193"/>
      <c r="AQ3673" s="193"/>
      <c r="AR3673" s="193"/>
      <c r="AS3673" s="193"/>
      <c r="AT3673" s="193"/>
      <c r="AU3673" s="193"/>
      <c r="AV3673" s="193"/>
      <c r="AW3673" s="193"/>
      <c r="AX3673" s="193"/>
    </row>
    <row r="3674" spans="14:50" ht="16.5" thickBot="1" x14ac:dyDescent="0.3">
      <c r="N3674" s="200" t="s">
        <v>194</v>
      </c>
      <c r="O3674" s="199" t="s">
        <v>547</v>
      </c>
      <c r="P3674" s="197" t="s">
        <v>630</v>
      </c>
      <c r="Q3674" s="199" t="s">
        <v>322</v>
      </c>
      <c r="R3674" s="199" t="s">
        <v>55</v>
      </c>
      <c r="S3674" s="195">
        <v>1.3795239495233695</v>
      </c>
      <c r="T3674" s="195">
        <v>0.64596293015108541</v>
      </c>
      <c r="U3674" s="195">
        <v>2.1356085390236097</v>
      </c>
      <c r="V3674" s="194">
        <v>0</v>
      </c>
      <c r="W3674" s="194">
        <v>0</v>
      </c>
      <c r="X3674" s="194">
        <v>0</v>
      </c>
      <c r="Y3674" s="194" t="s">
        <v>629</v>
      </c>
      <c r="AM3674" s="193"/>
      <c r="AN3674" s="193"/>
      <c r="AO3674" s="193"/>
      <c r="AP3674" s="193"/>
      <c r="AQ3674" s="193"/>
      <c r="AR3674" s="193"/>
      <c r="AS3674" s="193"/>
      <c r="AT3674" s="193"/>
      <c r="AU3674" s="193"/>
      <c r="AV3674" s="193"/>
      <c r="AW3674" s="193"/>
      <c r="AX3674" s="193"/>
    </row>
    <row r="3675" spans="14:50" ht="16.5" thickBot="1" x14ac:dyDescent="0.3">
      <c r="N3675" s="200" t="s">
        <v>194</v>
      </c>
      <c r="O3675" s="199" t="s">
        <v>547</v>
      </c>
      <c r="P3675" s="197" t="s">
        <v>630</v>
      </c>
      <c r="Q3675" s="199" t="s">
        <v>321</v>
      </c>
      <c r="R3675" s="199" t="s">
        <v>55</v>
      </c>
      <c r="S3675" s="195">
        <v>1.3954947174429018</v>
      </c>
      <c r="T3675" s="195">
        <v>0.65269356548724144</v>
      </c>
      <c r="U3675" s="195">
        <v>2.1380549636660704</v>
      </c>
      <c r="V3675" s="194">
        <v>0</v>
      </c>
      <c r="W3675" s="194">
        <v>0</v>
      </c>
      <c r="X3675" s="194">
        <v>0</v>
      </c>
      <c r="Y3675" s="194" t="s">
        <v>629</v>
      </c>
      <c r="AM3675" s="193"/>
      <c r="AN3675" s="193"/>
      <c r="AO3675" s="193"/>
      <c r="AP3675" s="193"/>
      <c r="AQ3675" s="193"/>
      <c r="AR3675" s="193"/>
      <c r="AS3675" s="193"/>
      <c r="AT3675" s="193"/>
      <c r="AU3675" s="193"/>
      <c r="AV3675" s="193"/>
      <c r="AW3675" s="193"/>
      <c r="AX3675" s="193"/>
    </row>
    <row r="3676" spans="14:50" ht="16.5" thickBot="1" x14ac:dyDescent="0.3">
      <c r="N3676" s="200" t="s">
        <v>194</v>
      </c>
      <c r="O3676" s="199" t="s">
        <v>547</v>
      </c>
      <c r="P3676" s="197" t="s">
        <v>630</v>
      </c>
      <c r="Q3676" s="199" t="s">
        <v>320</v>
      </c>
      <c r="R3676" s="199" t="s">
        <v>55</v>
      </c>
      <c r="S3676" s="195">
        <v>1.3795239495233695</v>
      </c>
      <c r="T3676" s="195">
        <v>0.64596293015108541</v>
      </c>
      <c r="U3676" s="195">
        <v>2.1356085390236097</v>
      </c>
      <c r="V3676" s="194">
        <v>0</v>
      </c>
      <c r="W3676" s="194">
        <v>0</v>
      </c>
      <c r="X3676" s="194">
        <v>0</v>
      </c>
      <c r="Y3676" s="194" t="s">
        <v>629</v>
      </c>
      <c r="AM3676" s="193"/>
      <c r="AN3676" s="193"/>
      <c r="AO3676" s="193"/>
      <c r="AP3676" s="193"/>
      <c r="AQ3676" s="193"/>
      <c r="AR3676" s="193"/>
      <c r="AS3676" s="193"/>
      <c r="AT3676" s="193"/>
      <c r="AU3676" s="193"/>
      <c r="AV3676" s="193"/>
      <c r="AW3676" s="193"/>
      <c r="AX3676" s="193"/>
    </row>
    <row r="3677" spans="14:50" ht="16.5" thickBot="1" x14ac:dyDescent="0.3">
      <c r="N3677" s="200" t="s">
        <v>194</v>
      </c>
      <c r="O3677" s="199" t="s">
        <v>547</v>
      </c>
      <c r="P3677" s="197" t="s">
        <v>630</v>
      </c>
      <c r="Q3677" s="199" t="s">
        <v>319</v>
      </c>
      <c r="R3677" s="199" t="s">
        <v>55</v>
      </c>
      <c r="S3677" s="195">
        <v>1.3795239495233695</v>
      </c>
      <c r="T3677" s="195">
        <v>0.64596293015108541</v>
      </c>
      <c r="U3677" s="195">
        <v>2.1356085390236097</v>
      </c>
      <c r="V3677" s="194">
        <v>0</v>
      </c>
      <c r="W3677" s="194">
        <v>0</v>
      </c>
      <c r="X3677" s="194">
        <v>0</v>
      </c>
      <c r="Y3677" s="194" t="s">
        <v>629</v>
      </c>
      <c r="AM3677" s="193"/>
      <c r="AN3677" s="193"/>
      <c r="AO3677" s="193"/>
      <c r="AP3677" s="193"/>
      <c r="AQ3677" s="193"/>
      <c r="AR3677" s="193"/>
      <c r="AS3677" s="193"/>
      <c r="AT3677" s="193"/>
      <c r="AU3677" s="193"/>
      <c r="AV3677" s="193"/>
      <c r="AW3677" s="193"/>
      <c r="AX3677" s="193"/>
    </row>
    <row r="3678" spans="14:50" ht="16.5" thickBot="1" x14ac:dyDescent="0.3">
      <c r="N3678" s="200" t="s">
        <v>194</v>
      </c>
      <c r="O3678" s="199" t="s">
        <v>547</v>
      </c>
      <c r="P3678" s="197" t="s">
        <v>630</v>
      </c>
      <c r="Q3678" s="199" t="s">
        <v>318</v>
      </c>
      <c r="R3678" s="199" t="s">
        <v>55</v>
      </c>
      <c r="S3678" s="195">
        <v>1.3954947174429018</v>
      </c>
      <c r="T3678" s="195">
        <v>0.65269356548724144</v>
      </c>
      <c r="U3678" s="195">
        <v>2.1380549636660704</v>
      </c>
      <c r="V3678" s="194">
        <v>0</v>
      </c>
      <c r="W3678" s="194">
        <v>0</v>
      </c>
      <c r="X3678" s="194">
        <v>0</v>
      </c>
      <c r="Y3678" s="194" t="s">
        <v>629</v>
      </c>
      <c r="AM3678" s="193"/>
      <c r="AN3678" s="193"/>
      <c r="AO3678" s="193"/>
      <c r="AP3678" s="193"/>
      <c r="AQ3678" s="193"/>
      <c r="AR3678" s="193"/>
      <c r="AS3678" s="193"/>
      <c r="AT3678" s="193"/>
      <c r="AU3678" s="193"/>
      <c r="AV3678" s="193"/>
      <c r="AW3678" s="193"/>
      <c r="AX3678" s="193"/>
    </row>
    <row r="3679" spans="14:50" ht="16.5" thickBot="1" x14ac:dyDescent="0.3">
      <c r="N3679" s="200" t="s">
        <v>194</v>
      </c>
      <c r="O3679" s="199" t="s">
        <v>547</v>
      </c>
      <c r="P3679" s="197" t="s">
        <v>630</v>
      </c>
      <c r="Q3679" s="199" t="s">
        <v>317</v>
      </c>
      <c r="R3679" s="199" t="s">
        <v>55</v>
      </c>
      <c r="S3679" s="195">
        <v>1.3795239495233695</v>
      </c>
      <c r="T3679" s="195">
        <v>0.64596293015108541</v>
      </c>
      <c r="U3679" s="195">
        <v>2.1356085390236097</v>
      </c>
      <c r="V3679" s="194">
        <v>0</v>
      </c>
      <c r="W3679" s="194">
        <v>0</v>
      </c>
      <c r="X3679" s="194">
        <v>0</v>
      </c>
      <c r="Y3679" s="194" t="s">
        <v>629</v>
      </c>
      <c r="AM3679" s="193"/>
      <c r="AN3679" s="193"/>
      <c r="AO3679" s="193"/>
      <c r="AP3679" s="193"/>
      <c r="AQ3679" s="193"/>
      <c r="AR3679" s="193"/>
      <c r="AS3679" s="193"/>
      <c r="AT3679" s="193"/>
      <c r="AU3679" s="193"/>
      <c r="AV3679" s="193"/>
      <c r="AW3679" s="193"/>
      <c r="AX3679" s="193"/>
    </row>
    <row r="3680" spans="14:50" ht="16.5" thickBot="1" x14ac:dyDescent="0.3">
      <c r="N3680" s="200" t="s">
        <v>194</v>
      </c>
      <c r="O3680" s="199" t="s">
        <v>547</v>
      </c>
      <c r="P3680" s="197" t="s">
        <v>630</v>
      </c>
      <c r="Q3680" s="199" t="s">
        <v>74</v>
      </c>
      <c r="R3680" s="199" t="s">
        <v>55</v>
      </c>
      <c r="S3680" s="195">
        <v>1.3954947174429018</v>
      </c>
      <c r="T3680" s="195">
        <v>0.65269356548724144</v>
      </c>
      <c r="U3680" s="195">
        <v>2.1380549636660704</v>
      </c>
      <c r="V3680" s="194">
        <v>0</v>
      </c>
      <c r="W3680" s="194">
        <v>0</v>
      </c>
      <c r="X3680" s="194">
        <v>0</v>
      </c>
      <c r="Y3680" s="194" t="s">
        <v>629</v>
      </c>
      <c r="AM3680" s="193"/>
      <c r="AN3680" s="193"/>
      <c r="AO3680" s="193"/>
      <c r="AP3680" s="193"/>
      <c r="AQ3680" s="193"/>
      <c r="AR3680" s="193"/>
      <c r="AS3680" s="193"/>
      <c r="AT3680" s="193"/>
      <c r="AU3680" s="193"/>
      <c r="AV3680" s="193"/>
      <c r="AW3680" s="193"/>
      <c r="AX3680" s="193"/>
    </row>
    <row r="3681" spans="14:50" ht="16.5" thickBot="1" x14ac:dyDescent="0.3">
      <c r="N3681" s="200" t="s">
        <v>194</v>
      </c>
      <c r="O3681" s="199" t="s">
        <v>547</v>
      </c>
      <c r="P3681" s="197" t="s">
        <v>630</v>
      </c>
      <c r="Q3681" s="199" t="s">
        <v>316</v>
      </c>
      <c r="R3681" s="199" t="s">
        <v>55</v>
      </c>
      <c r="S3681" s="195">
        <v>1.3954947174429018</v>
      </c>
      <c r="T3681" s="195">
        <v>0.65269356548724144</v>
      </c>
      <c r="U3681" s="195">
        <v>2.1380549636660704</v>
      </c>
      <c r="V3681" s="194">
        <v>0</v>
      </c>
      <c r="W3681" s="194">
        <v>0</v>
      </c>
      <c r="X3681" s="194">
        <v>0</v>
      </c>
      <c r="Y3681" s="194" t="s">
        <v>629</v>
      </c>
      <c r="AM3681" s="193"/>
      <c r="AN3681" s="193"/>
      <c r="AO3681" s="193"/>
      <c r="AP3681" s="193"/>
      <c r="AQ3681" s="193"/>
      <c r="AR3681" s="193"/>
      <c r="AS3681" s="193"/>
      <c r="AT3681" s="193"/>
      <c r="AU3681" s="193"/>
      <c r="AV3681" s="193"/>
      <c r="AW3681" s="193"/>
      <c r="AX3681" s="193"/>
    </row>
    <row r="3682" spans="14:50" ht="16.5" thickBot="1" x14ac:dyDescent="0.3">
      <c r="N3682" s="200" t="s">
        <v>194</v>
      </c>
      <c r="O3682" s="199" t="s">
        <v>547</v>
      </c>
      <c r="P3682" s="197" t="s">
        <v>630</v>
      </c>
      <c r="Q3682" s="199" t="s">
        <v>315</v>
      </c>
      <c r="R3682" s="199" t="s">
        <v>55</v>
      </c>
      <c r="S3682" s="195">
        <v>1.3795239495233695</v>
      </c>
      <c r="T3682" s="195">
        <v>0.64596293015108541</v>
      </c>
      <c r="U3682" s="195">
        <v>2.1356085390236097</v>
      </c>
      <c r="V3682" s="194">
        <v>0</v>
      </c>
      <c r="W3682" s="194">
        <v>0</v>
      </c>
      <c r="X3682" s="194">
        <v>0</v>
      </c>
      <c r="Y3682" s="194" t="s">
        <v>629</v>
      </c>
      <c r="AM3682" s="193"/>
      <c r="AN3682" s="193"/>
      <c r="AO3682" s="193"/>
      <c r="AP3682" s="193"/>
      <c r="AQ3682" s="193"/>
      <c r="AR3682" s="193"/>
      <c r="AS3682" s="193"/>
      <c r="AT3682" s="193"/>
      <c r="AU3682" s="193"/>
      <c r="AV3682" s="193"/>
      <c r="AW3682" s="193"/>
      <c r="AX3682" s="193"/>
    </row>
    <row r="3683" spans="14:50" ht="16.5" thickBot="1" x14ac:dyDescent="0.3">
      <c r="N3683" s="200" t="s">
        <v>194</v>
      </c>
      <c r="O3683" s="199" t="s">
        <v>547</v>
      </c>
      <c r="P3683" s="197" t="s">
        <v>630</v>
      </c>
      <c r="Q3683" s="199" t="s">
        <v>314</v>
      </c>
      <c r="R3683" s="199" t="s">
        <v>55</v>
      </c>
      <c r="S3683" s="195">
        <v>1.3954947174429018</v>
      </c>
      <c r="T3683" s="195">
        <v>0.65269356548724144</v>
      </c>
      <c r="U3683" s="195">
        <v>2.1380549636660704</v>
      </c>
      <c r="V3683" s="194">
        <v>0</v>
      </c>
      <c r="W3683" s="194">
        <v>0</v>
      </c>
      <c r="X3683" s="194">
        <v>0</v>
      </c>
      <c r="Y3683" s="194" t="s">
        <v>629</v>
      </c>
      <c r="AM3683" s="193"/>
      <c r="AN3683" s="193"/>
      <c r="AO3683" s="193"/>
      <c r="AP3683" s="193"/>
      <c r="AQ3683" s="193"/>
      <c r="AR3683" s="193"/>
      <c r="AS3683" s="193"/>
      <c r="AT3683" s="193"/>
      <c r="AU3683" s="193"/>
      <c r="AV3683" s="193"/>
      <c r="AW3683" s="193"/>
      <c r="AX3683" s="193"/>
    </row>
    <row r="3684" spans="14:50" ht="16.5" thickBot="1" x14ac:dyDescent="0.3">
      <c r="N3684" s="200" t="s">
        <v>194</v>
      </c>
      <c r="O3684" s="199" t="s">
        <v>547</v>
      </c>
      <c r="P3684" s="197" t="s">
        <v>630</v>
      </c>
      <c r="Q3684" s="199" t="s">
        <v>313</v>
      </c>
      <c r="R3684" s="199" t="s">
        <v>55</v>
      </c>
      <c r="S3684" s="195">
        <v>1.3795239495233695</v>
      </c>
      <c r="T3684" s="195">
        <v>0.64596293015108541</v>
      </c>
      <c r="U3684" s="195">
        <v>2.1356085390236097</v>
      </c>
      <c r="V3684" s="194">
        <v>0</v>
      </c>
      <c r="W3684" s="194">
        <v>0</v>
      </c>
      <c r="X3684" s="194">
        <v>0</v>
      </c>
      <c r="Y3684" s="194" t="s">
        <v>629</v>
      </c>
      <c r="AM3684" s="193"/>
      <c r="AN3684" s="193"/>
      <c r="AO3684" s="193"/>
      <c r="AP3684" s="193"/>
      <c r="AQ3684" s="193"/>
      <c r="AR3684" s="193"/>
      <c r="AS3684" s="193"/>
      <c r="AT3684" s="193"/>
      <c r="AU3684" s="193"/>
      <c r="AV3684" s="193"/>
      <c r="AW3684" s="193"/>
      <c r="AX3684" s="193"/>
    </row>
    <row r="3685" spans="14:50" ht="16.5" thickBot="1" x14ac:dyDescent="0.3">
      <c r="N3685" s="200" t="s">
        <v>194</v>
      </c>
      <c r="O3685" s="199" t="s">
        <v>547</v>
      </c>
      <c r="P3685" s="197" t="s">
        <v>630</v>
      </c>
      <c r="Q3685" s="199" t="s">
        <v>312</v>
      </c>
      <c r="R3685" s="199" t="s">
        <v>55</v>
      </c>
      <c r="S3685" s="195">
        <v>1.3954947174429018</v>
      </c>
      <c r="T3685" s="195">
        <v>0.65269356548724144</v>
      </c>
      <c r="U3685" s="195">
        <v>2.1380549636660704</v>
      </c>
      <c r="V3685" s="194">
        <v>0</v>
      </c>
      <c r="W3685" s="194">
        <v>0</v>
      </c>
      <c r="X3685" s="194">
        <v>0</v>
      </c>
      <c r="Y3685" s="194" t="s">
        <v>629</v>
      </c>
      <c r="AM3685" s="193"/>
      <c r="AN3685" s="193"/>
      <c r="AO3685" s="193"/>
      <c r="AP3685" s="193"/>
      <c r="AQ3685" s="193"/>
      <c r="AR3685" s="193"/>
      <c r="AS3685" s="193"/>
      <c r="AT3685" s="193"/>
      <c r="AU3685" s="193"/>
      <c r="AV3685" s="193"/>
      <c r="AW3685" s="193"/>
      <c r="AX3685" s="193"/>
    </row>
    <row r="3686" spans="14:50" ht="16.5" thickBot="1" x14ac:dyDescent="0.3">
      <c r="N3686" s="200" t="s">
        <v>194</v>
      </c>
      <c r="O3686" s="199" t="s">
        <v>547</v>
      </c>
      <c r="P3686" s="197" t="s">
        <v>630</v>
      </c>
      <c r="Q3686" s="199" t="s">
        <v>323</v>
      </c>
      <c r="R3686" s="199" t="s">
        <v>52</v>
      </c>
      <c r="S3686" s="195">
        <v>1.3954947174429018</v>
      </c>
      <c r="T3686" s="195">
        <v>0.65269356548724144</v>
      </c>
      <c r="U3686" s="195">
        <v>2.1380549636660704</v>
      </c>
      <c r="V3686" s="194">
        <v>0</v>
      </c>
      <c r="W3686" s="194">
        <v>0</v>
      </c>
      <c r="X3686" s="194">
        <v>0</v>
      </c>
      <c r="Y3686" s="194" t="s">
        <v>629</v>
      </c>
      <c r="AM3686" s="193"/>
      <c r="AN3686" s="193"/>
      <c r="AO3686" s="193"/>
      <c r="AP3686" s="193"/>
      <c r="AQ3686" s="193"/>
      <c r="AR3686" s="193"/>
      <c r="AS3686" s="193"/>
      <c r="AT3686" s="193"/>
      <c r="AU3686" s="193"/>
      <c r="AV3686" s="193"/>
      <c r="AW3686" s="193"/>
      <c r="AX3686" s="193"/>
    </row>
    <row r="3687" spans="14:50" ht="16.5" thickBot="1" x14ac:dyDescent="0.3">
      <c r="N3687" s="200" t="s">
        <v>194</v>
      </c>
      <c r="O3687" s="199" t="s">
        <v>547</v>
      </c>
      <c r="P3687" s="197" t="s">
        <v>630</v>
      </c>
      <c r="Q3687" s="199" t="s">
        <v>322</v>
      </c>
      <c r="R3687" s="199" t="s">
        <v>52</v>
      </c>
      <c r="S3687" s="195">
        <v>1.3795239495233695</v>
      </c>
      <c r="T3687" s="195">
        <v>0.64596293015108541</v>
      </c>
      <c r="U3687" s="195">
        <v>2.1356085390236097</v>
      </c>
      <c r="V3687" s="194">
        <v>0</v>
      </c>
      <c r="W3687" s="194">
        <v>0</v>
      </c>
      <c r="X3687" s="194">
        <v>0</v>
      </c>
      <c r="Y3687" s="194" t="s">
        <v>629</v>
      </c>
      <c r="AM3687" s="193"/>
      <c r="AN3687" s="193"/>
      <c r="AO3687" s="193"/>
      <c r="AP3687" s="193"/>
      <c r="AQ3687" s="193"/>
      <c r="AR3687" s="193"/>
      <c r="AS3687" s="193"/>
      <c r="AT3687" s="193"/>
      <c r="AU3687" s="193"/>
      <c r="AV3687" s="193"/>
      <c r="AW3687" s="193"/>
      <c r="AX3687" s="193"/>
    </row>
    <row r="3688" spans="14:50" ht="16.5" thickBot="1" x14ac:dyDescent="0.3">
      <c r="N3688" s="200" t="s">
        <v>194</v>
      </c>
      <c r="O3688" s="199" t="s">
        <v>547</v>
      </c>
      <c r="P3688" s="197" t="s">
        <v>630</v>
      </c>
      <c r="Q3688" s="199" t="s">
        <v>321</v>
      </c>
      <c r="R3688" s="199" t="s">
        <v>52</v>
      </c>
      <c r="S3688" s="195">
        <v>1.3954947174429018</v>
      </c>
      <c r="T3688" s="195">
        <v>0.65269356548724144</v>
      </c>
      <c r="U3688" s="195">
        <v>2.1380549636660704</v>
      </c>
      <c r="V3688" s="194">
        <v>0</v>
      </c>
      <c r="W3688" s="194">
        <v>0</v>
      </c>
      <c r="X3688" s="194">
        <v>0</v>
      </c>
      <c r="Y3688" s="194" t="s">
        <v>629</v>
      </c>
      <c r="AM3688" s="193"/>
      <c r="AN3688" s="193"/>
      <c r="AO3688" s="193"/>
      <c r="AP3688" s="193"/>
      <c r="AQ3688" s="193"/>
      <c r="AR3688" s="193"/>
      <c r="AS3688" s="193"/>
      <c r="AT3688" s="193"/>
      <c r="AU3688" s="193"/>
      <c r="AV3688" s="193"/>
      <c r="AW3688" s="193"/>
      <c r="AX3688" s="193"/>
    </row>
    <row r="3689" spans="14:50" ht="16.5" thickBot="1" x14ac:dyDescent="0.3">
      <c r="N3689" s="200" t="s">
        <v>194</v>
      </c>
      <c r="O3689" s="199" t="s">
        <v>547</v>
      </c>
      <c r="P3689" s="197" t="s">
        <v>630</v>
      </c>
      <c r="Q3689" s="199" t="s">
        <v>320</v>
      </c>
      <c r="R3689" s="199" t="s">
        <v>52</v>
      </c>
      <c r="S3689" s="195">
        <v>1.3795239495233695</v>
      </c>
      <c r="T3689" s="195">
        <v>0.64596293015108541</v>
      </c>
      <c r="U3689" s="195">
        <v>2.1356085390236097</v>
      </c>
      <c r="V3689" s="194">
        <v>0</v>
      </c>
      <c r="W3689" s="194">
        <v>0</v>
      </c>
      <c r="X3689" s="194">
        <v>0</v>
      </c>
      <c r="Y3689" s="194" t="s">
        <v>629</v>
      </c>
      <c r="AM3689" s="193"/>
      <c r="AN3689" s="193"/>
      <c r="AO3689" s="193"/>
      <c r="AP3689" s="193"/>
      <c r="AQ3689" s="193"/>
      <c r="AR3689" s="193"/>
      <c r="AS3689" s="193"/>
      <c r="AT3689" s="193"/>
      <c r="AU3689" s="193"/>
      <c r="AV3689" s="193"/>
      <c r="AW3689" s="193"/>
      <c r="AX3689" s="193"/>
    </row>
    <row r="3690" spans="14:50" ht="16.5" thickBot="1" x14ac:dyDescent="0.3">
      <c r="N3690" s="200" t="s">
        <v>194</v>
      </c>
      <c r="O3690" s="199" t="s">
        <v>547</v>
      </c>
      <c r="P3690" s="197" t="s">
        <v>630</v>
      </c>
      <c r="Q3690" s="199" t="s">
        <v>319</v>
      </c>
      <c r="R3690" s="199" t="s">
        <v>52</v>
      </c>
      <c r="S3690" s="195">
        <v>1.3795239495233695</v>
      </c>
      <c r="T3690" s="195">
        <v>0.64596293015108541</v>
      </c>
      <c r="U3690" s="195">
        <v>2.1356085390236097</v>
      </c>
      <c r="V3690" s="194">
        <v>0</v>
      </c>
      <c r="W3690" s="194">
        <v>0</v>
      </c>
      <c r="X3690" s="194">
        <v>0</v>
      </c>
      <c r="Y3690" s="194" t="s">
        <v>629</v>
      </c>
      <c r="AM3690" s="193"/>
      <c r="AN3690" s="193"/>
      <c r="AO3690" s="193"/>
      <c r="AP3690" s="193"/>
      <c r="AQ3690" s="193"/>
      <c r="AR3690" s="193"/>
      <c r="AS3690" s="193"/>
      <c r="AT3690" s="193"/>
      <c r="AU3690" s="193"/>
      <c r="AV3690" s="193"/>
      <c r="AW3690" s="193"/>
      <c r="AX3690" s="193"/>
    </row>
    <row r="3691" spans="14:50" ht="16.5" thickBot="1" x14ac:dyDescent="0.3">
      <c r="N3691" s="200" t="s">
        <v>194</v>
      </c>
      <c r="O3691" s="199" t="s">
        <v>547</v>
      </c>
      <c r="P3691" s="197" t="s">
        <v>630</v>
      </c>
      <c r="Q3691" s="199" t="s">
        <v>318</v>
      </c>
      <c r="R3691" s="199" t="s">
        <v>52</v>
      </c>
      <c r="S3691" s="195">
        <v>1.3954947174429018</v>
      </c>
      <c r="T3691" s="195">
        <v>0.65269356548724144</v>
      </c>
      <c r="U3691" s="195">
        <v>2.1380549636660704</v>
      </c>
      <c r="V3691" s="194">
        <v>0</v>
      </c>
      <c r="W3691" s="194">
        <v>0</v>
      </c>
      <c r="X3691" s="194">
        <v>0</v>
      </c>
      <c r="Y3691" s="194" t="s">
        <v>629</v>
      </c>
      <c r="AM3691" s="193"/>
      <c r="AN3691" s="193"/>
      <c r="AO3691" s="193"/>
      <c r="AP3691" s="193"/>
      <c r="AQ3691" s="193"/>
      <c r="AR3691" s="193"/>
      <c r="AS3691" s="193"/>
      <c r="AT3691" s="193"/>
      <c r="AU3691" s="193"/>
      <c r="AV3691" s="193"/>
      <c r="AW3691" s="193"/>
      <c r="AX3691" s="193"/>
    </row>
    <row r="3692" spans="14:50" ht="16.5" thickBot="1" x14ac:dyDescent="0.3">
      <c r="N3692" s="200" t="s">
        <v>194</v>
      </c>
      <c r="O3692" s="199" t="s">
        <v>547</v>
      </c>
      <c r="P3692" s="197" t="s">
        <v>630</v>
      </c>
      <c r="Q3692" s="199" t="s">
        <v>317</v>
      </c>
      <c r="R3692" s="199" t="s">
        <v>52</v>
      </c>
      <c r="S3692" s="195">
        <v>1.3795239495233695</v>
      </c>
      <c r="T3692" s="195">
        <v>0.64596293015108541</v>
      </c>
      <c r="U3692" s="195">
        <v>2.1356085390236097</v>
      </c>
      <c r="V3692" s="194">
        <v>0</v>
      </c>
      <c r="W3692" s="194">
        <v>0</v>
      </c>
      <c r="X3692" s="194">
        <v>0</v>
      </c>
      <c r="Y3692" s="194" t="s">
        <v>629</v>
      </c>
      <c r="AM3692" s="193"/>
      <c r="AN3692" s="193"/>
      <c r="AO3692" s="193"/>
      <c r="AP3692" s="193"/>
      <c r="AQ3692" s="193"/>
      <c r="AR3692" s="193"/>
      <c r="AS3692" s="193"/>
      <c r="AT3692" s="193"/>
      <c r="AU3692" s="193"/>
      <c r="AV3692" s="193"/>
      <c r="AW3692" s="193"/>
      <c r="AX3692" s="193"/>
    </row>
    <row r="3693" spans="14:50" ht="16.5" thickBot="1" x14ac:dyDescent="0.3">
      <c r="N3693" s="200" t="s">
        <v>194</v>
      </c>
      <c r="O3693" s="199" t="s">
        <v>547</v>
      </c>
      <c r="P3693" s="197" t="s">
        <v>630</v>
      </c>
      <c r="Q3693" s="199" t="s">
        <v>74</v>
      </c>
      <c r="R3693" s="199" t="s">
        <v>52</v>
      </c>
      <c r="S3693" s="195">
        <v>1.3954947174429018</v>
      </c>
      <c r="T3693" s="195">
        <v>0.65269356548724144</v>
      </c>
      <c r="U3693" s="195">
        <v>2.1380549636660704</v>
      </c>
      <c r="V3693" s="194">
        <v>0</v>
      </c>
      <c r="W3693" s="194">
        <v>0</v>
      </c>
      <c r="X3693" s="194">
        <v>0</v>
      </c>
      <c r="Y3693" s="194" t="s">
        <v>629</v>
      </c>
      <c r="AM3693" s="193"/>
      <c r="AN3693" s="193"/>
      <c r="AO3693" s="193"/>
      <c r="AP3693" s="193"/>
      <c r="AQ3693" s="193"/>
      <c r="AR3693" s="193"/>
      <c r="AS3693" s="193"/>
      <c r="AT3693" s="193"/>
      <c r="AU3693" s="193"/>
      <c r="AV3693" s="193"/>
      <c r="AW3693" s="193"/>
      <c r="AX3693" s="193"/>
    </row>
    <row r="3694" spans="14:50" ht="16.5" thickBot="1" x14ac:dyDescent="0.3">
      <c r="N3694" s="200" t="s">
        <v>194</v>
      </c>
      <c r="O3694" s="199" t="s">
        <v>547</v>
      </c>
      <c r="P3694" s="197" t="s">
        <v>630</v>
      </c>
      <c r="Q3694" s="199" t="s">
        <v>316</v>
      </c>
      <c r="R3694" s="199" t="s">
        <v>52</v>
      </c>
      <c r="S3694" s="195">
        <v>1.3954947174429018</v>
      </c>
      <c r="T3694" s="195">
        <v>0.65269356548724144</v>
      </c>
      <c r="U3694" s="195">
        <v>2.1380549636660704</v>
      </c>
      <c r="V3694" s="194">
        <v>0</v>
      </c>
      <c r="W3694" s="194">
        <v>0</v>
      </c>
      <c r="X3694" s="194">
        <v>0</v>
      </c>
      <c r="Y3694" s="194" t="s">
        <v>629</v>
      </c>
      <c r="AM3694" s="193"/>
      <c r="AN3694" s="193"/>
      <c r="AO3694" s="193"/>
      <c r="AP3694" s="193"/>
      <c r="AQ3694" s="193"/>
      <c r="AR3694" s="193"/>
      <c r="AS3694" s="193"/>
      <c r="AT3694" s="193"/>
      <c r="AU3694" s="193"/>
      <c r="AV3694" s="193"/>
      <c r="AW3694" s="193"/>
      <c r="AX3694" s="193"/>
    </row>
    <row r="3695" spans="14:50" ht="16.5" thickBot="1" x14ac:dyDescent="0.3">
      <c r="N3695" s="200" t="s">
        <v>194</v>
      </c>
      <c r="O3695" s="199" t="s">
        <v>547</v>
      </c>
      <c r="P3695" s="197" t="s">
        <v>630</v>
      </c>
      <c r="Q3695" s="199" t="s">
        <v>315</v>
      </c>
      <c r="R3695" s="199" t="s">
        <v>52</v>
      </c>
      <c r="S3695" s="195">
        <v>1.3795239495233695</v>
      </c>
      <c r="T3695" s="195">
        <v>0.64596293015108541</v>
      </c>
      <c r="U3695" s="195">
        <v>2.1356085390236097</v>
      </c>
      <c r="V3695" s="194">
        <v>0</v>
      </c>
      <c r="W3695" s="194">
        <v>0</v>
      </c>
      <c r="X3695" s="194">
        <v>0</v>
      </c>
      <c r="Y3695" s="194" t="s">
        <v>629</v>
      </c>
      <c r="AM3695" s="193"/>
      <c r="AN3695" s="193"/>
      <c r="AO3695" s="193"/>
      <c r="AP3695" s="193"/>
      <c r="AQ3695" s="193"/>
      <c r="AR3695" s="193"/>
      <c r="AS3695" s="193"/>
      <c r="AT3695" s="193"/>
      <c r="AU3695" s="193"/>
      <c r="AV3695" s="193"/>
      <c r="AW3695" s="193"/>
      <c r="AX3695" s="193"/>
    </row>
    <row r="3696" spans="14:50" ht="16.5" thickBot="1" x14ac:dyDescent="0.3">
      <c r="N3696" s="200" t="s">
        <v>194</v>
      </c>
      <c r="O3696" s="199" t="s">
        <v>547</v>
      </c>
      <c r="P3696" s="197" t="s">
        <v>630</v>
      </c>
      <c r="Q3696" s="199" t="s">
        <v>314</v>
      </c>
      <c r="R3696" s="199" t="s">
        <v>52</v>
      </c>
      <c r="S3696" s="195">
        <v>1.3954947174429018</v>
      </c>
      <c r="T3696" s="195">
        <v>0.65269356548724144</v>
      </c>
      <c r="U3696" s="195">
        <v>2.1380549636660704</v>
      </c>
      <c r="V3696" s="194">
        <v>0</v>
      </c>
      <c r="W3696" s="194">
        <v>0</v>
      </c>
      <c r="X3696" s="194">
        <v>0</v>
      </c>
      <c r="Y3696" s="194" t="s">
        <v>629</v>
      </c>
      <c r="AM3696" s="193"/>
      <c r="AN3696" s="193"/>
      <c r="AO3696" s="193"/>
      <c r="AP3696" s="193"/>
      <c r="AQ3696" s="193"/>
      <c r="AR3696" s="193"/>
      <c r="AS3696" s="193"/>
      <c r="AT3696" s="193"/>
      <c r="AU3696" s="193"/>
      <c r="AV3696" s="193"/>
      <c r="AW3696" s="193"/>
      <c r="AX3696" s="193"/>
    </row>
    <row r="3697" spans="14:50" ht="16.5" thickBot="1" x14ac:dyDescent="0.3">
      <c r="N3697" s="200" t="s">
        <v>194</v>
      </c>
      <c r="O3697" s="199" t="s">
        <v>547</v>
      </c>
      <c r="P3697" s="197" t="s">
        <v>630</v>
      </c>
      <c r="Q3697" s="199" t="s">
        <v>313</v>
      </c>
      <c r="R3697" s="199" t="s">
        <v>52</v>
      </c>
      <c r="S3697" s="195">
        <v>1.3795239495233695</v>
      </c>
      <c r="T3697" s="195">
        <v>0.64596293015108541</v>
      </c>
      <c r="U3697" s="195">
        <v>2.1356085390236097</v>
      </c>
      <c r="V3697" s="194">
        <v>0</v>
      </c>
      <c r="W3697" s="194">
        <v>0</v>
      </c>
      <c r="X3697" s="194">
        <v>0</v>
      </c>
      <c r="Y3697" s="194" t="s">
        <v>629</v>
      </c>
      <c r="AM3697" s="193"/>
      <c r="AN3697" s="193"/>
      <c r="AO3697" s="193"/>
      <c r="AP3697" s="193"/>
      <c r="AQ3697" s="193"/>
      <c r="AR3697" s="193"/>
      <c r="AS3697" s="193"/>
      <c r="AT3697" s="193"/>
      <c r="AU3697" s="193"/>
      <c r="AV3697" s="193"/>
      <c r="AW3697" s="193"/>
      <c r="AX3697" s="193"/>
    </row>
    <row r="3698" spans="14:50" ht="16.5" thickBot="1" x14ac:dyDescent="0.3">
      <c r="N3698" s="200" t="s">
        <v>194</v>
      </c>
      <c r="O3698" s="199" t="s">
        <v>547</v>
      </c>
      <c r="P3698" s="197" t="s">
        <v>630</v>
      </c>
      <c r="Q3698" s="199" t="s">
        <v>312</v>
      </c>
      <c r="R3698" s="199" t="s">
        <v>52</v>
      </c>
      <c r="S3698" s="195">
        <v>1.3954947174429018</v>
      </c>
      <c r="T3698" s="195">
        <v>0.65269356548724144</v>
      </c>
      <c r="U3698" s="195">
        <v>2.1380549636660704</v>
      </c>
      <c r="V3698" s="194">
        <v>0</v>
      </c>
      <c r="W3698" s="194">
        <v>0</v>
      </c>
      <c r="X3698" s="194">
        <v>0</v>
      </c>
      <c r="Y3698" s="194" t="s">
        <v>629</v>
      </c>
      <c r="AM3698" s="193"/>
      <c r="AN3698" s="193"/>
      <c r="AO3698" s="193"/>
      <c r="AP3698" s="193"/>
      <c r="AQ3698" s="193"/>
      <c r="AR3698" s="193"/>
      <c r="AS3698" s="193"/>
      <c r="AT3698" s="193"/>
      <c r="AU3698" s="193"/>
      <c r="AV3698" s="193"/>
      <c r="AW3698" s="193"/>
      <c r="AX3698" s="193"/>
    </row>
    <row r="3699" spans="14:50" ht="16.5" thickBot="1" x14ac:dyDescent="0.3">
      <c r="N3699" s="200" t="s">
        <v>194</v>
      </c>
      <c r="O3699" s="199" t="s">
        <v>332</v>
      </c>
      <c r="P3699" s="197" t="s">
        <v>630</v>
      </c>
      <c r="Q3699" s="199" t="s">
        <v>323</v>
      </c>
      <c r="R3699" s="199" t="s">
        <v>55</v>
      </c>
      <c r="S3699" s="195">
        <v>0.2478181531939059</v>
      </c>
      <c r="T3699" s="195">
        <v>0.61087001048889278</v>
      </c>
      <c r="U3699" s="195">
        <v>0.40568066681743231</v>
      </c>
      <c r="V3699" s="194">
        <v>0</v>
      </c>
      <c r="W3699" s="194">
        <v>0</v>
      </c>
      <c r="X3699" s="194">
        <v>0</v>
      </c>
      <c r="Y3699" s="194" t="s">
        <v>629</v>
      </c>
      <c r="AM3699" s="193"/>
      <c r="AN3699" s="193"/>
      <c r="AO3699" s="193"/>
      <c r="AP3699" s="193"/>
      <c r="AQ3699" s="193"/>
      <c r="AR3699" s="193"/>
      <c r="AS3699" s="193"/>
      <c r="AT3699" s="193"/>
      <c r="AU3699" s="193"/>
      <c r="AV3699" s="193"/>
      <c r="AW3699" s="193"/>
      <c r="AX3699" s="193"/>
    </row>
    <row r="3700" spans="14:50" ht="16.5" thickBot="1" x14ac:dyDescent="0.3">
      <c r="N3700" s="200" t="s">
        <v>194</v>
      </c>
      <c r="O3700" s="199" t="s">
        <v>332</v>
      </c>
      <c r="P3700" s="197" t="s">
        <v>630</v>
      </c>
      <c r="Q3700" s="199" t="s">
        <v>322</v>
      </c>
      <c r="R3700" s="199" t="s">
        <v>55</v>
      </c>
      <c r="S3700" s="195">
        <v>0.2478181531939059</v>
      </c>
      <c r="T3700" s="195">
        <v>0.61087001048889278</v>
      </c>
      <c r="U3700" s="195">
        <v>0.40568066681743231</v>
      </c>
      <c r="V3700" s="194">
        <v>0</v>
      </c>
      <c r="W3700" s="194">
        <v>0</v>
      </c>
      <c r="X3700" s="194">
        <v>0</v>
      </c>
      <c r="Y3700" s="194" t="s">
        <v>629</v>
      </c>
      <c r="AM3700" s="193"/>
      <c r="AN3700" s="193"/>
      <c r="AO3700" s="193"/>
      <c r="AP3700" s="193"/>
      <c r="AQ3700" s="193"/>
      <c r="AR3700" s="193"/>
      <c r="AS3700" s="193"/>
      <c r="AT3700" s="193"/>
      <c r="AU3700" s="193"/>
      <c r="AV3700" s="193"/>
      <c r="AW3700" s="193"/>
      <c r="AX3700" s="193"/>
    </row>
    <row r="3701" spans="14:50" ht="16.5" thickBot="1" x14ac:dyDescent="0.3">
      <c r="N3701" s="200" t="s">
        <v>194</v>
      </c>
      <c r="O3701" s="199" t="s">
        <v>332</v>
      </c>
      <c r="P3701" s="197" t="s">
        <v>630</v>
      </c>
      <c r="Q3701" s="199" t="s">
        <v>321</v>
      </c>
      <c r="R3701" s="199" t="s">
        <v>55</v>
      </c>
      <c r="S3701" s="195">
        <v>0.2478181531939059</v>
      </c>
      <c r="T3701" s="195">
        <v>0.61087001048889278</v>
      </c>
      <c r="U3701" s="195">
        <v>0.40568066681743231</v>
      </c>
      <c r="V3701" s="194">
        <v>0</v>
      </c>
      <c r="W3701" s="194">
        <v>0</v>
      </c>
      <c r="X3701" s="194">
        <v>0</v>
      </c>
      <c r="Y3701" s="194" t="s">
        <v>629</v>
      </c>
      <c r="AM3701" s="193"/>
      <c r="AN3701" s="193"/>
      <c r="AO3701" s="193"/>
      <c r="AP3701" s="193"/>
      <c r="AQ3701" s="193"/>
      <c r="AR3701" s="193"/>
      <c r="AS3701" s="193"/>
      <c r="AT3701" s="193"/>
      <c r="AU3701" s="193"/>
      <c r="AV3701" s="193"/>
      <c r="AW3701" s="193"/>
      <c r="AX3701" s="193"/>
    </row>
    <row r="3702" spans="14:50" ht="16.5" thickBot="1" x14ac:dyDescent="0.3">
      <c r="N3702" s="200" t="s">
        <v>194</v>
      </c>
      <c r="O3702" s="199" t="s">
        <v>332</v>
      </c>
      <c r="P3702" s="197" t="s">
        <v>630</v>
      </c>
      <c r="Q3702" s="199" t="s">
        <v>320</v>
      </c>
      <c r="R3702" s="199" t="s">
        <v>55</v>
      </c>
      <c r="S3702" s="195">
        <v>0.2478181531939059</v>
      </c>
      <c r="T3702" s="195">
        <v>0.61087001048889278</v>
      </c>
      <c r="U3702" s="195">
        <v>0.40568066681743231</v>
      </c>
      <c r="V3702" s="194">
        <v>0</v>
      </c>
      <c r="W3702" s="194">
        <v>0</v>
      </c>
      <c r="X3702" s="194">
        <v>0</v>
      </c>
      <c r="Y3702" s="194" t="s">
        <v>629</v>
      </c>
      <c r="AM3702" s="193"/>
      <c r="AN3702" s="193"/>
      <c r="AO3702" s="193"/>
      <c r="AP3702" s="193"/>
      <c r="AQ3702" s="193"/>
      <c r="AR3702" s="193"/>
      <c r="AS3702" s="193"/>
      <c r="AT3702" s="193"/>
      <c r="AU3702" s="193"/>
      <c r="AV3702" s="193"/>
      <c r="AW3702" s="193"/>
      <c r="AX3702" s="193"/>
    </row>
    <row r="3703" spans="14:50" ht="16.5" thickBot="1" x14ac:dyDescent="0.3">
      <c r="N3703" s="200" t="s">
        <v>194</v>
      </c>
      <c r="O3703" s="199" t="s">
        <v>332</v>
      </c>
      <c r="P3703" s="197" t="s">
        <v>630</v>
      </c>
      <c r="Q3703" s="199" t="s">
        <v>319</v>
      </c>
      <c r="R3703" s="199" t="s">
        <v>55</v>
      </c>
      <c r="S3703" s="195">
        <v>0.2478181531939059</v>
      </c>
      <c r="T3703" s="195">
        <v>0.61087001048889278</v>
      </c>
      <c r="U3703" s="195">
        <v>0.40568066681743231</v>
      </c>
      <c r="V3703" s="194">
        <v>0</v>
      </c>
      <c r="W3703" s="194">
        <v>0</v>
      </c>
      <c r="X3703" s="194">
        <v>0</v>
      </c>
      <c r="Y3703" s="194" t="s">
        <v>629</v>
      </c>
      <c r="AM3703" s="193"/>
      <c r="AN3703" s="193"/>
      <c r="AO3703" s="193"/>
      <c r="AP3703" s="193"/>
      <c r="AQ3703" s="193"/>
      <c r="AR3703" s="193"/>
      <c r="AS3703" s="193"/>
      <c r="AT3703" s="193"/>
      <c r="AU3703" s="193"/>
      <c r="AV3703" s="193"/>
      <c r="AW3703" s="193"/>
      <c r="AX3703" s="193"/>
    </row>
    <row r="3704" spans="14:50" ht="16.5" thickBot="1" x14ac:dyDescent="0.3">
      <c r="N3704" s="200" t="s">
        <v>194</v>
      </c>
      <c r="O3704" s="199" t="s">
        <v>332</v>
      </c>
      <c r="P3704" s="197" t="s">
        <v>630</v>
      </c>
      <c r="Q3704" s="199" t="s">
        <v>318</v>
      </c>
      <c r="R3704" s="199" t="s">
        <v>55</v>
      </c>
      <c r="S3704" s="195">
        <v>0.2478181531939059</v>
      </c>
      <c r="T3704" s="195">
        <v>0.61087001048889278</v>
      </c>
      <c r="U3704" s="195">
        <v>0.40568066681743231</v>
      </c>
      <c r="V3704" s="194">
        <v>0</v>
      </c>
      <c r="W3704" s="194">
        <v>0</v>
      </c>
      <c r="X3704" s="194">
        <v>0</v>
      </c>
      <c r="Y3704" s="194" t="s">
        <v>629</v>
      </c>
      <c r="AM3704" s="193"/>
      <c r="AN3704" s="193"/>
      <c r="AO3704" s="193"/>
      <c r="AP3704" s="193"/>
      <c r="AQ3704" s="193"/>
      <c r="AR3704" s="193"/>
      <c r="AS3704" s="193"/>
      <c r="AT3704" s="193"/>
      <c r="AU3704" s="193"/>
      <c r="AV3704" s="193"/>
      <c r="AW3704" s="193"/>
      <c r="AX3704" s="193"/>
    </row>
    <row r="3705" spans="14:50" ht="16.5" thickBot="1" x14ac:dyDescent="0.3">
      <c r="N3705" s="200" t="s">
        <v>194</v>
      </c>
      <c r="O3705" s="199" t="s">
        <v>332</v>
      </c>
      <c r="P3705" s="197" t="s">
        <v>630</v>
      </c>
      <c r="Q3705" s="199" t="s">
        <v>317</v>
      </c>
      <c r="R3705" s="199" t="s">
        <v>55</v>
      </c>
      <c r="S3705" s="195">
        <v>0.2478181531939059</v>
      </c>
      <c r="T3705" s="195">
        <v>0.61087001048889278</v>
      </c>
      <c r="U3705" s="195">
        <v>0.40568066681743231</v>
      </c>
      <c r="V3705" s="194">
        <v>0</v>
      </c>
      <c r="W3705" s="194">
        <v>0</v>
      </c>
      <c r="X3705" s="194">
        <v>0</v>
      </c>
      <c r="Y3705" s="194" t="s">
        <v>629</v>
      </c>
      <c r="AM3705" s="193"/>
      <c r="AN3705" s="193"/>
      <c r="AO3705" s="193"/>
      <c r="AP3705" s="193"/>
      <c r="AQ3705" s="193"/>
      <c r="AR3705" s="193"/>
      <c r="AS3705" s="193"/>
      <c r="AT3705" s="193"/>
      <c r="AU3705" s="193"/>
      <c r="AV3705" s="193"/>
      <c r="AW3705" s="193"/>
      <c r="AX3705" s="193"/>
    </row>
    <row r="3706" spans="14:50" ht="16.5" thickBot="1" x14ac:dyDescent="0.3">
      <c r="N3706" s="200" t="s">
        <v>194</v>
      </c>
      <c r="O3706" s="199" t="s">
        <v>332</v>
      </c>
      <c r="P3706" s="197" t="s">
        <v>630</v>
      </c>
      <c r="Q3706" s="199" t="s">
        <v>74</v>
      </c>
      <c r="R3706" s="199" t="s">
        <v>55</v>
      </c>
      <c r="S3706" s="195">
        <v>0.2478181531939059</v>
      </c>
      <c r="T3706" s="195">
        <v>0.61087001048889278</v>
      </c>
      <c r="U3706" s="195">
        <v>0.40568066681743231</v>
      </c>
      <c r="V3706" s="194">
        <v>0</v>
      </c>
      <c r="W3706" s="194">
        <v>0</v>
      </c>
      <c r="X3706" s="194">
        <v>0</v>
      </c>
      <c r="Y3706" s="194" t="s">
        <v>629</v>
      </c>
      <c r="AM3706" s="193"/>
      <c r="AN3706" s="193"/>
      <c r="AO3706" s="193"/>
      <c r="AP3706" s="193"/>
      <c r="AQ3706" s="193"/>
      <c r="AR3706" s="193"/>
      <c r="AS3706" s="193"/>
      <c r="AT3706" s="193"/>
      <c r="AU3706" s="193"/>
      <c r="AV3706" s="193"/>
      <c r="AW3706" s="193"/>
      <c r="AX3706" s="193"/>
    </row>
    <row r="3707" spans="14:50" ht="16.5" thickBot="1" x14ac:dyDescent="0.3">
      <c r="N3707" s="200" t="s">
        <v>194</v>
      </c>
      <c r="O3707" s="199" t="s">
        <v>332</v>
      </c>
      <c r="P3707" s="197" t="s">
        <v>630</v>
      </c>
      <c r="Q3707" s="199" t="s">
        <v>316</v>
      </c>
      <c r="R3707" s="199" t="s">
        <v>55</v>
      </c>
      <c r="S3707" s="195">
        <v>0.2478181531939059</v>
      </c>
      <c r="T3707" s="195">
        <v>0.61087001048889278</v>
      </c>
      <c r="U3707" s="195">
        <v>0.40568066681743231</v>
      </c>
      <c r="V3707" s="194">
        <v>0</v>
      </c>
      <c r="W3707" s="194">
        <v>0</v>
      </c>
      <c r="X3707" s="194">
        <v>0</v>
      </c>
      <c r="Y3707" s="194" t="s">
        <v>629</v>
      </c>
      <c r="AM3707" s="193"/>
      <c r="AN3707" s="193"/>
      <c r="AO3707" s="193"/>
      <c r="AP3707" s="193"/>
      <c r="AQ3707" s="193"/>
      <c r="AR3707" s="193"/>
      <c r="AS3707" s="193"/>
      <c r="AT3707" s="193"/>
      <c r="AU3707" s="193"/>
      <c r="AV3707" s="193"/>
      <c r="AW3707" s="193"/>
      <c r="AX3707" s="193"/>
    </row>
    <row r="3708" spans="14:50" ht="16.5" thickBot="1" x14ac:dyDescent="0.3">
      <c r="N3708" s="200" t="s">
        <v>194</v>
      </c>
      <c r="O3708" s="199" t="s">
        <v>332</v>
      </c>
      <c r="P3708" s="197" t="s">
        <v>630</v>
      </c>
      <c r="Q3708" s="199" t="s">
        <v>315</v>
      </c>
      <c r="R3708" s="199" t="s">
        <v>55</v>
      </c>
      <c r="S3708" s="195">
        <v>0.2478181531939059</v>
      </c>
      <c r="T3708" s="195">
        <v>0.61087001048889278</v>
      </c>
      <c r="U3708" s="195">
        <v>0.40568066681743231</v>
      </c>
      <c r="V3708" s="194">
        <v>0</v>
      </c>
      <c r="W3708" s="194">
        <v>0</v>
      </c>
      <c r="X3708" s="194">
        <v>0</v>
      </c>
      <c r="Y3708" s="194" t="s">
        <v>629</v>
      </c>
      <c r="AM3708" s="193"/>
      <c r="AN3708" s="193"/>
      <c r="AO3708" s="193"/>
      <c r="AP3708" s="193"/>
      <c r="AQ3708" s="193"/>
      <c r="AR3708" s="193"/>
      <c r="AS3708" s="193"/>
      <c r="AT3708" s="193"/>
      <c r="AU3708" s="193"/>
      <c r="AV3708" s="193"/>
      <c r="AW3708" s="193"/>
      <c r="AX3708" s="193"/>
    </row>
    <row r="3709" spans="14:50" ht="16.5" thickBot="1" x14ac:dyDescent="0.3">
      <c r="N3709" s="200" t="s">
        <v>194</v>
      </c>
      <c r="O3709" s="199" t="s">
        <v>332</v>
      </c>
      <c r="P3709" s="197" t="s">
        <v>630</v>
      </c>
      <c r="Q3709" s="199" t="s">
        <v>314</v>
      </c>
      <c r="R3709" s="199" t="s">
        <v>55</v>
      </c>
      <c r="S3709" s="195">
        <v>0.2478181531939059</v>
      </c>
      <c r="T3709" s="195">
        <v>0.61087001048889278</v>
      </c>
      <c r="U3709" s="195">
        <v>0.40568066681743231</v>
      </c>
      <c r="V3709" s="194">
        <v>0</v>
      </c>
      <c r="W3709" s="194">
        <v>0</v>
      </c>
      <c r="X3709" s="194">
        <v>0</v>
      </c>
      <c r="Y3709" s="194" t="s">
        <v>629</v>
      </c>
      <c r="AM3709" s="193"/>
      <c r="AN3709" s="193"/>
      <c r="AO3709" s="193"/>
      <c r="AP3709" s="193"/>
      <c r="AQ3709" s="193"/>
      <c r="AR3709" s="193"/>
      <c r="AS3709" s="193"/>
      <c r="AT3709" s="193"/>
      <c r="AU3709" s="193"/>
      <c r="AV3709" s="193"/>
      <c r="AW3709" s="193"/>
      <c r="AX3709" s="193"/>
    </row>
    <row r="3710" spans="14:50" ht="16.5" thickBot="1" x14ac:dyDescent="0.3">
      <c r="N3710" s="200" t="s">
        <v>194</v>
      </c>
      <c r="O3710" s="199" t="s">
        <v>332</v>
      </c>
      <c r="P3710" s="197" t="s">
        <v>630</v>
      </c>
      <c r="Q3710" s="199" t="s">
        <v>313</v>
      </c>
      <c r="R3710" s="199" t="s">
        <v>55</v>
      </c>
      <c r="S3710" s="195">
        <v>0.2478181531939059</v>
      </c>
      <c r="T3710" s="195">
        <v>0.61087001048889278</v>
      </c>
      <c r="U3710" s="195">
        <v>0.40568066681743231</v>
      </c>
      <c r="V3710" s="194">
        <v>0</v>
      </c>
      <c r="W3710" s="194">
        <v>0</v>
      </c>
      <c r="X3710" s="194">
        <v>0</v>
      </c>
      <c r="Y3710" s="194" t="s">
        <v>629</v>
      </c>
      <c r="AM3710" s="193"/>
      <c r="AN3710" s="193"/>
      <c r="AO3710" s="193"/>
      <c r="AP3710" s="193"/>
      <c r="AQ3710" s="193"/>
      <c r="AR3710" s="193"/>
      <c r="AS3710" s="193"/>
      <c r="AT3710" s="193"/>
      <c r="AU3710" s="193"/>
      <c r="AV3710" s="193"/>
      <c r="AW3710" s="193"/>
      <c r="AX3710" s="193"/>
    </row>
    <row r="3711" spans="14:50" ht="16.5" thickBot="1" x14ac:dyDescent="0.3">
      <c r="N3711" s="200" t="s">
        <v>194</v>
      </c>
      <c r="O3711" s="199" t="s">
        <v>332</v>
      </c>
      <c r="P3711" s="197" t="s">
        <v>630</v>
      </c>
      <c r="Q3711" s="199" t="s">
        <v>312</v>
      </c>
      <c r="R3711" s="199" t="s">
        <v>55</v>
      </c>
      <c r="S3711" s="195">
        <v>0.2478181531939059</v>
      </c>
      <c r="T3711" s="195">
        <v>0.61087001048889278</v>
      </c>
      <c r="U3711" s="195">
        <v>0.40568066681743231</v>
      </c>
      <c r="V3711" s="194">
        <v>0</v>
      </c>
      <c r="W3711" s="194">
        <v>0</v>
      </c>
      <c r="X3711" s="194">
        <v>0</v>
      </c>
      <c r="Y3711" s="194" t="s">
        <v>629</v>
      </c>
      <c r="AM3711" s="193"/>
      <c r="AN3711" s="193"/>
      <c r="AO3711" s="193"/>
      <c r="AP3711" s="193"/>
      <c r="AQ3711" s="193"/>
      <c r="AR3711" s="193"/>
      <c r="AS3711" s="193"/>
      <c r="AT3711" s="193"/>
      <c r="AU3711" s="193"/>
      <c r="AV3711" s="193"/>
      <c r="AW3711" s="193"/>
      <c r="AX3711" s="193"/>
    </row>
    <row r="3712" spans="14:50" ht="16.5" thickBot="1" x14ac:dyDescent="0.3">
      <c r="N3712" s="200" t="s">
        <v>194</v>
      </c>
      <c r="O3712" s="199" t="s">
        <v>332</v>
      </c>
      <c r="P3712" s="197" t="s">
        <v>630</v>
      </c>
      <c r="Q3712" s="199" t="s">
        <v>323</v>
      </c>
      <c r="R3712" s="199" t="s">
        <v>52</v>
      </c>
      <c r="S3712" s="195">
        <v>9.1963767786801015E-2</v>
      </c>
      <c r="T3712" s="195">
        <v>0.610870010488893</v>
      </c>
      <c r="U3712" s="195">
        <v>0.15054555995178145</v>
      </c>
      <c r="V3712" s="194">
        <v>0</v>
      </c>
      <c r="W3712" s="194">
        <v>0</v>
      </c>
      <c r="X3712" s="194">
        <v>0</v>
      </c>
      <c r="Y3712" s="194" t="s">
        <v>629</v>
      </c>
      <c r="AM3712" s="193"/>
      <c r="AN3712" s="193"/>
      <c r="AO3712" s="193"/>
      <c r="AP3712" s="193"/>
      <c r="AQ3712" s="193"/>
      <c r="AR3712" s="193"/>
      <c r="AS3712" s="193"/>
      <c r="AT3712" s="193"/>
      <c r="AU3712" s="193"/>
      <c r="AV3712" s="193"/>
      <c r="AW3712" s="193"/>
      <c r="AX3712" s="193"/>
    </row>
    <row r="3713" spans="14:50" ht="16.5" thickBot="1" x14ac:dyDescent="0.3">
      <c r="N3713" s="200" t="s">
        <v>194</v>
      </c>
      <c r="O3713" s="199" t="s">
        <v>332</v>
      </c>
      <c r="P3713" s="197" t="s">
        <v>630</v>
      </c>
      <c r="Q3713" s="199" t="s">
        <v>322</v>
      </c>
      <c r="R3713" s="199" t="s">
        <v>52</v>
      </c>
      <c r="S3713" s="195">
        <v>9.1963767786801015E-2</v>
      </c>
      <c r="T3713" s="195">
        <v>0.610870010488893</v>
      </c>
      <c r="U3713" s="195">
        <v>0.15054555995178145</v>
      </c>
      <c r="V3713" s="194">
        <v>0</v>
      </c>
      <c r="W3713" s="194">
        <v>0</v>
      </c>
      <c r="X3713" s="194">
        <v>0</v>
      </c>
      <c r="Y3713" s="194" t="s">
        <v>629</v>
      </c>
      <c r="AM3713" s="193"/>
      <c r="AN3713" s="193"/>
      <c r="AO3713" s="193"/>
      <c r="AP3713" s="193"/>
      <c r="AQ3713" s="193"/>
      <c r="AR3713" s="193"/>
      <c r="AS3713" s="193"/>
      <c r="AT3713" s="193"/>
      <c r="AU3713" s="193"/>
      <c r="AV3713" s="193"/>
      <c r="AW3713" s="193"/>
      <c r="AX3713" s="193"/>
    </row>
    <row r="3714" spans="14:50" ht="16.5" thickBot="1" x14ac:dyDescent="0.3">
      <c r="N3714" s="200" t="s">
        <v>194</v>
      </c>
      <c r="O3714" s="199" t="s">
        <v>332</v>
      </c>
      <c r="P3714" s="197" t="s">
        <v>630</v>
      </c>
      <c r="Q3714" s="199" t="s">
        <v>321</v>
      </c>
      <c r="R3714" s="199" t="s">
        <v>52</v>
      </c>
      <c r="S3714" s="195">
        <v>9.1963767786801015E-2</v>
      </c>
      <c r="T3714" s="195">
        <v>0.610870010488893</v>
      </c>
      <c r="U3714" s="195">
        <v>0.15054555995178145</v>
      </c>
      <c r="V3714" s="194">
        <v>0</v>
      </c>
      <c r="W3714" s="194">
        <v>0</v>
      </c>
      <c r="X3714" s="194">
        <v>0</v>
      </c>
      <c r="Y3714" s="194" t="s">
        <v>629</v>
      </c>
      <c r="AM3714" s="193"/>
      <c r="AN3714" s="193"/>
      <c r="AO3714" s="193"/>
      <c r="AP3714" s="193"/>
      <c r="AQ3714" s="193"/>
      <c r="AR3714" s="193"/>
      <c r="AS3714" s="193"/>
      <c r="AT3714" s="193"/>
      <c r="AU3714" s="193"/>
      <c r="AV3714" s="193"/>
      <c r="AW3714" s="193"/>
      <c r="AX3714" s="193"/>
    </row>
    <row r="3715" spans="14:50" ht="16.5" thickBot="1" x14ac:dyDescent="0.3">
      <c r="N3715" s="200" t="s">
        <v>194</v>
      </c>
      <c r="O3715" s="199" t="s">
        <v>332</v>
      </c>
      <c r="P3715" s="197" t="s">
        <v>630</v>
      </c>
      <c r="Q3715" s="199" t="s">
        <v>320</v>
      </c>
      <c r="R3715" s="199" t="s">
        <v>52</v>
      </c>
      <c r="S3715" s="195">
        <v>9.1963767786801015E-2</v>
      </c>
      <c r="T3715" s="195">
        <v>0.610870010488893</v>
      </c>
      <c r="U3715" s="195">
        <v>0.15054555995178145</v>
      </c>
      <c r="V3715" s="194">
        <v>0</v>
      </c>
      <c r="W3715" s="194">
        <v>0</v>
      </c>
      <c r="X3715" s="194">
        <v>0</v>
      </c>
      <c r="Y3715" s="194" t="s">
        <v>629</v>
      </c>
      <c r="AM3715" s="193"/>
      <c r="AN3715" s="193"/>
      <c r="AO3715" s="193"/>
      <c r="AP3715" s="193"/>
      <c r="AQ3715" s="193"/>
      <c r="AR3715" s="193"/>
      <c r="AS3715" s="193"/>
      <c r="AT3715" s="193"/>
      <c r="AU3715" s="193"/>
      <c r="AV3715" s="193"/>
      <c r="AW3715" s="193"/>
      <c r="AX3715" s="193"/>
    </row>
    <row r="3716" spans="14:50" ht="16.5" thickBot="1" x14ac:dyDescent="0.3">
      <c r="N3716" s="200" t="s">
        <v>194</v>
      </c>
      <c r="O3716" s="199" t="s">
        <v>332</v>
      </c>
      <c r="P3716" s="197" t="s">
        <v>630</v>
      </c>
      <c r="Q3716" s="199" t="s">
        <v>319</v>
      </c>
      <c r="R3716" s="199" t="s">
        <v>52</v>
      </c>
      <c r="S3716" s="195">
        <v>9.1963767786801015E-2</v>
      </c>
      <c r="T3716" s="195">
        <v>0.610870010488893</v>
      </c>
      <c r="U3716" s="195">
        <v>0.15054555995178145</v>
      </c>
      <c r="V3716" s="194">
        <v>0</v>
      </c>
      <c r="W3716" s="194">
        <v>0</v>
      </c>
      <c r="X3716" s="194">
        <v>0</v>
      </c>
      <c r="Y3716" s="194" t="s">
        <v>629</v>
      </c>
      <c r="AM3716" s="193"/>
      <c r="AN3716" s="193"/>
      <c r="AO3716" s="193"/>
      <c r="AP3716" s="193"/>
      <c r="AQ3716" s="193"/>
      <c r="AR3716" s="193"/>
      <c r="AS3716" s="193"/>
      <c r="AT3716" s="193"/>
      <c r="AU3716" s="193"/>
      <c r="AV3716" s="193"/>
      <c r="AW3716" s="193"/>
      <c r="AX3716" s="193"/>
    </row>
    <row r="3717" spans="14:50" ht="16.5" thickBot="1" x14ac:dyDescent="0.3">
      <c r="N3717" s="200" t="s">
        <v>194</v>
      </c>
      <c r="O3717" s="199" t="s">
        <v>332</v>
      </c>
      <c r="P3717" s="197" t="s">
        <v>630</v>
      </c>
      <c r="Q3717" s="199" t="s">
        <v>318</v>
      </c>
      <c r="R3717" s="199" t="s">
        <v>52</v>
      </c>
      <c r="S3717" s="195">
        <v>9.1963767786801015E-2</v>
      </c>
      <c r="T3717" s="195">
        <v>0.610870010488893</v>
      </c>
      <c r="U3717" s="195">
        <v>0.15054555995178145</v>
      </c>
      <c r="V3717" s="194">
        <v>0</v>
      </c>
      <c r="W3717" s="194">
        <v>0</v>
      </c>
      <c r="X3717" s="194">
        <v>0</v>
      </c>
      <c r="Y3717" s="194" t="s">
        <v>629</v>
      </c>
      <c r="AM3717" s="193"/>
      <c r="AN3717" s="193"/>
      <c r="AO3717" s="193"/>
      <c r="AP3717" s="193"/>
      <c r="AQ3717" s="193"/>
      <c r="AR3717" s="193"/>
      <c r="AS3717" s="193"/>
      <c r="AT3717" s="193"/>
      <c r="AU3717" s="193"/>
      <c r="AV3717" s="193"/>
      <c r="AW3717" s="193"/>
      <c r="AX3717" s="193"/>
    </row>
    <row r="3718" spans="14:50" ht="16.5" thickBot="1" x14ac:dyDescent="0.3">
      <c r="N3718" s="200" t="s">
        <v>194</v>
      </c>
      <c r="O3718" s="199" t="s">
        <v>332</v>
      </c>
      <c r="P3718" s="197" t="s">
        <v>630</v>
      </c>
      <c r="Q3718" s="199" t="s">
        <v>317</v>
      </c>
      <c r="R3718" s="199" t="s">
        <v>52</v>
      </c>
      <c r="S3718" s="195">
        <v>9.1963767786801015E-2</v>
      </c>
      <c r="T3718" s="195">
        <v>0.610870010488893</v>
      </c>
      <c r="U3718" s="195">
        <v>0.15054555995178145</v>
      </c>
      <c r="V3718" s="194">
        <v>0</v>
      </c>
      <c r="W3718" s="194">
        <v>0</v>
      </c>
      <c r="X3718" s="194">
        <v>0</v>
      </c>
      <c r="Y3718" s="194" t="s">
        <v>629</v>
      </c>
      <c r="AM3718" s="193"/>
      <c r="AN3718" s="193"/>
      <c r="AO3718" s="193"/>
      <c r="AP3718" s="193"/>
      <c r="AQ3718" s="193"/>
      <c r="AR3718" s="193"/>
      <c r="AS3718" s="193"/>
      <c r="AT3718" s="193"/>
      <c r="AU3718" s="193"/>
      <c r="AV3718" s="193"/>
      <c r="AW3718" s="193"/>
      <c r="AX3718" s="193"/>
    </row>
    <row r="3719" spans="14:50" ht="16.5" thickBot="1" x14ac:dyDescent="0.3">
      <c r="N3719" s="200" t="s">
        <v>194</v>
      </c>
      <c r="O3719" s="199" t="s">
        <v>332</v>
      </c>
      <c r="P3719" s="197" t="s">
        <v>630</v>
      </c>
      <c r="Q3719" s="199" t="s">
        <v>74</v>
      </c>
      <c r="R3719" s="199" t="s">
        <v>52</v>
      </c>
      <c r="S3719" s="195">
        <v>9.1963767786801015E-2</v>
      </c>
      <c r="T3719" s="195">
        <v>0.610870010488893</v>
      </c>
      <c r="U3719" s="195">
        <v>0.15054555995178145</v>
      </c>
      <c r="V3719" s="194">
        <v>0</v>
      </c>
      <c r="W3719" s="194">
        <v>0</v>
      </c>
      <c r="X3719" s="194">
        <v>0</v>
      </c>
      <c r="Y3719" s="194" t="s">
        <v>629</v>
      </c>
      <c r="AM3719" s="193"/>
      <c r="AN3719" s="193"/>
      <c r="AO3719" s="193"/>
      <c r="AP3719" s="193"/>
      <c r="AQ3719" s="193"/>
      <c r="AR3719" s="193"/>
      <c r="AS3719" s="193"/>
      <c r="AT3719" s="193"/>
      <c r="AU3719" s="193"/>
      <c r="AV3719" s="193"/>
      <c r="AW3719" s="193"/>
      <c r="AX3719" s="193"/>
    </row>
    <row r="3720" spans="14:50" ht="16.5" thickBot="1" x14ac:dyDescent="0.3">
      <c r="N3720" s="200" t="s">
        <v>194</v>
      </c>
      <c r="O3720" s="199" t="s">
        <v>332</v>
      </c>
      <c r="P3720" s="197" t="s">
        <v>630</v>
      </c>
      <c r="Q3720" s="199" t="s">
        <v>316</v>
      </c>
      <c r="R3720" s="199" t="s">
        <v>52</v>
      </c>
      <c r="S3720" s="195">
        <v>9.1963767786801015E-2</v>
      </c>
      <c r="T3720" s="195">
        <v>0.610870010488893</v>
      </c>
      <c r="U3720" s="195">
        <v>0.15054555995178145</v>
      </c>
      <c r="V3720" s="194">
        <v>0</v>
      </c>
      <c r="W3720" s="194">
        <v>0</v>
      </c>
      <c r="X3720" s="194">
        <v>0</v>
      </c>
      <c r="Y3720" s="194" t="s">
        <v>629</v>
      </c>
      <c r="AM3720" s="193"/>
      <c r="AN3720" s="193"/>
      <c r="AO3720" s="193"/>
      <c r="AP3720" s="193"/>
      <c r="AQ3720" s="193"/>
      <c r="AR3720" s="193"/>
      <c r="AS3720" s="193"/>
      <c r="AT3720" s="193"/>
      <c r="AU3720" s="193"/>
      <c r="AV3720" s="193"/>
      <c r="AW3720" s="193"/>
      <c r="AX3720" s="193"/>
    </row>
    <row r="3721" spans="14:50" ht="16.5" thickBot="1" x14ac:dyDescent="0.3">
      <c r="N3721" s="200" t="s">
        <v>194</v>
      </c>
      <c r="O3721" s="199" t="s">
        <v>332</v>
      </c>
      <c r="P3721" s="197" t="s">
        <v>630</v>
      </c>
      <c r="Q3721" s="199" t="s">
        <v>315</v>
      </c>
      <c r="R3721" s="199" t="s">
        <v>52</v>
      </c>
      <c r="S3721" s="195">
        <v>9.1963767786801015E-2</v>
      </c>
      <c r="T3721" s="195">
        <v>0.610870010488893</v>
      </c>
      <c r="U3721" s="195">
        <v>0.15054555995178145</v>
      </c>
      <c r="V3721" s="194">
        <v>0</v>
      </c>
      <c r="W3721" s="194">
        <v>0</v>
      </c>
      <c r="X3721" s="194">
        <v>0</v>
      </c>
      <c r="Y3721" s="194" t="s">
        <v>629</v>
      </c>
      <c r="AM3721" s="193"/>
      <c r="AN3721" s="193"/>
      <c r="AO3721" s="193"/>
      <c r="AP3721" s="193"/>
      <c r="AQ3721" s="193"/>
      <c r="AR3721" s="193"/>
      <c r="AS3721" s="193"/>
      <c r="AT3721" s="193"/>
      <c r="AU3721" s="193"/>
      <c r="AV3721" s="193"/>
      <c r="AW3721" s="193"/>
      <c r="AX3721" s="193"/>
    </row>
    <row r="3722" spans="14:50" ht="16.5" thickBot="1" x14ac:dyDescent="0.3">
      <c r="N3722" s="200" t="s">
        <v>194</v>
      </c>
      <c r="O3722" s="199" t="s">
        <v>332</v>
      </c>
      <c r="P3722" s="197" t="s">
        <v>630</v>
      </c>
      <c r="Q3722" s="199" t="s">
        <v>314</v>
      </c>
      <c r="R3722" s="199" t="s">
        <v>52</v>
      </c>
      <c r="S3722" s="195">
        <v>9.1963767786801015E-2</v>
      </c>
      <c r="T3722" s="195">
        <v>0.610870010488893</v>
      </c>
      <c r="U3722" s="195">
        <v>0.15054555995178145</v>
      </c>
      <c r="V3722" s="194">
        <v>0</v>
      </c>
      <c r="W3722" s="194">
        <v>0</v>
      </c>
      <c r="X3722" s="194">
        <v>0</v>
      </c>
      <c r="Y3722" s="194" t="s">
        <v>629</v>
      </c>
      <c r="AM3722" s="193"/>
      <c r="AN3722" s="193"/>
      <c r="AO3722" s="193"/>
      <c r="AP3722" s="193"/>
      <c r="AQ3722" s="193"/>
      <c r="AR3722" s="193"/>
      <c r="AS3722" s="193"/>
      <c r="AT3722" s="193"/>
      <c r="AU3722" s="193"/>
      <c r="AV3722" s="193"/>
      <c r="AW3722" s="193"/>
      <c r="AX3722" s="193"/>
    </row>
    <row r="3723" spans="14:50" ht="16.5" thickBot="1" x14ac:dyDescent="0.3">
      <c r="N3723" s="200" t="s">
        <v>194</v>
      </c>
      <c r="O3723" s="199" t="s">
        <v>332</v>
      </c>
      <c r="P3723" s="197" t="s">
        <v>630</v>
      </c>
      <c r="Q3723" s="199" t="s">
        <v>313</v>
      </c>
      <c r="R3723" s="199" t="s">
        <v>52</v>
      </c>
      <c r="S3723" s="195">
        <v>9.1963767786801015E-2</v>
      </c>
      <c r="T3723" s="195">
        <v>0.610870010488893</v>
      </c>
      <c r="U3723" s="195">
        <v>0.15054555995178145</v>
      </c>
      <c r="V3723" s="194">
        <v>0</v>
      </c>
      <c r="W3723" s="194">
        <v>0</v>
      </c>
      <c r="X3723" s="194">
        <v>0</v>
      </c>
      <c r="Y3723" s="194" t="s">
        <v>629</v>
      </c>
      <c r="AM3723" s="193"/>
      <c r="AN3723" s="193"/>
      <c r="AO3723" s="193"/>
      <c r="AP3723" s="193"/>
      <c r="AQ3723" s="193"/>
      <c r="AR3723" s="193"/>
      <c r="AS3723" s="193"/>
      <c r="AT3723" s="193"/>
      <c r="AU3723" s="193"/>
      <c r="AV3723" s="193"/>
      <c r="AW3723" s="193"/>
      <c r="AX3723" s="193"/>
    </row>
    <row r="3724" spans="14:50" ht="16.5" thickBot="1" x14ac:dyDescent="0.3">
      <c r="N3724" s="200" t="s">
        <v>194</v>
      </c>
      <c r="O3724" s="199" t="s">
        <v>332</v>
      </c>
      <c r="P3724" s="197" t="s">
        <v>630</v>
      </c>
      <c r="Q3724" s="199" t="s">
        <v>312</v>
      </c>
      <c r="R3724" s="199" t="s">
        <v>52</v>
      </c>
      <c r="S3724" s="195">
        <v>9.1963767786801015E-2</v>
      </c>
      <c r="T3724" s="195">
        <v>0.610870010488893</v>
      </c>
      <c r="U3724" s="195">
        <v>0.15054555995178145</v>
      </c>
      <c r="V3724" s="194">
        <v>0</v>
      </c>
      <c r="W3724" s="194">
        <v>0</v>
      </c>
      <c r="X3724" s="194">
        <v>0</v>
      </c>
      <c r="Y3724" s="194" t="s">
        <v>629</v>
      </c>
      <c r="AM3724" s="193"/>
      <c r="AN3724" s="193"/>
      <c r="AO3724" s="193"/>
      <c r="AP3724" s="193"/>
      <c r="AQ3724" s="193"/>
      <c r="AR3724" s="193"/>
      <c r="AS3724" s="193"/>
      <c r="AT3724" s="193"/>
      <c r="AU3724" s="193"/>
      <c r="AV3724" s="193"/>
      <c r="AW3724" s="193"/>
      <c r="AX3724" s="193"/>
    </row>
    <row r="3725" spans="14:50" ht="16.5" thickBot="1" x14ac:dyDescent="0.3">
      <c r="N3725" s="200" t="s">
        <v>194</v>
      </c>
      <c r="O3725" s="199" t="s">
        <v>331</v>
      </c>
      <c r="P3725" s="197" t="s">
        <v>630</v>
      </c>
      <c r="Q3725" s="199" t="s">
        <v>323</v>
      </c>
      <c r="R3725" s="199" t="s">
        <v>55</v>
      </c>
      <c r="S3725" s="195">
        <v>0.43565961121307417</v>
      </c>
      <c r="T3725" s="195">
        <v>0.60682411446152962</v>
      </c>
      <c r="U3725" s="195">
        <v>0.71793391335421841</v>
      </c>
      <c r="V3725" s="194">
        <v>0</v>
      </c>
      <c r="W3725" s="194">
        <v>0</v>
      </c>
      <c r="X3725" s="194">
        <v>0</v>
      </c>
      <c r="Y3725" s="194" t="s">
        <v>629</v>
      </c>
      <c r="AM3725" s="193"/>
      <c r="AN3725" s="193"/>
      <c r="AO3725" s="193"/>
      <c r="AP3725" s="193"/>
      <c r="AQ3725" s="193"/>
      <c r="AR3725" s="193"/>
      <c r="AS3725" s="193"/>
      <c r="AT3725" s="193"/>
      <c r="AU3725" s="193"/>
      <c r="AV3725" s="193"/>
      <c r="AW3725" s="193"/>
      <c r="AX3725" s="193"/>
    </row>
    <row r="3726" spans="14:50" ht="16.5" thickBot="1" x14ac:dyDescent="0.3">
      <c r="N3726" s="200" t="s">
        <v>194</v>
      </c>
      <c r="O3726" s="199" t="s">
        <v>331</v>
      </c>
      <c r="P3726" s="197" t="s">
        <v>630</v>
      </c>
      <c r="Q3726" s="199" t="s">
        <v>322</v>
      </c>
      <c r="R3726" s="199" t="s">
        <v>55</v>
      </c>
      <c r="S3726" s="195">
        <v>0.43234859118400504</v>
      </c>
      <c r="T3726" s="195">
        <v>0.60329274701598357</v>
      </c>
      <c r="U3726" s="195">
        <v>0.71664808390701651</v>
      </c>
      <c r="V3726" s="194">
        <v>0</v>
      </c>
      <c r="W3726" s="194">
        <v>0</v>
      </c>
      <c r="X3726" s="194">
        <v>0</v>
      </c>
      <c r="Y3726" s="194" t="s">
        <v>629</v>
      </c>
      <c r="AM3726" s="193"/>
      <c r="AN3726" s="193"/>
      <c r="AO3726" s="193"/>
      <c r="AP3726" s="193"/>
      <c r="AQ3726" s="193"/>
      <c r="AR3726" s="193"/>
      <c r="AS3726" s="193"/>
      <c r="AT3726" s="193"/>
      <c r="AU3726" s="193"/>
      <c r="AV3726" s="193"/>
      <c r="AW3726" s="193"/>
      <c r="AX3726" s="193"/>
    </row>
    <row r="3727" spans="14:50" ht="16.5" thickBot="1" x14ac:dyDescent="0.3">
      <c r="N3727" s="200" t="s">
        <v>194</v>
      </c>
      <c r="O3727" s="199" t="s">
        <v>331</v>
      </c>
      <c r="P3727" s="197" t="s">
        <v>630</v>
      </c>
      <c r="Q3727" s="199" t="s">
        <v>321</v>
      </c>
      <c r="R3727" s="199" t="s">
        <v>55</v>
      </c>
      <c r="S3727" s="195">
        <v>0.43565961121307417</v>
      </c>
      <c r="T3727" s="195">
        <v>0.60682411446152962</v>
      </c>
      <c r="U3727" s="195">
        <v>0.71793391335421841</v>
      </c>
      <c r="V3727" s="194">
        <v>0</v>
      </c>
      <c r="W3727" s="194">
        <v>0</v>
      </c>
      <c r="X3727" s="194">
        <v>0</v>
      </c>
      <c r="Y3727" s="194" t="s">
        <v>629</v>
      </c>
      <c r="AM3727" s="193"/>
      <c r="AN3727" s="193"/>
      <c r="AO3727" s="193"/>
      <c r="AP3727" s="193"/>
      <c r="AQ3727" s="193"/>
      <c r="AR3727" s="193"/>
      <c r="AS3727" s="193"/>
      <c r="AT3727" s="193"/>
      <c r="AU3727" s="193"/>
      <c r="AV3727" s="193"/>
      <c r="AW3727" s="193"/>
      <c r="AX3727" s="193"/>
    </row>
    <row r="3728" spans="14:50" ht="16.5" thickBot="1" x14ac:dyDescent="0.3">
      <c r="N3728" s="200" t="s">
        <v>194</v>
      </c>
      <c r="O3728" s="199" t="s">
        <v>331</v>
      </c>
      <c r="P3728" s="197" t="s">
        <v>630</v>
      </c>
      <c r="Q3728" s="199" t="s">
        <v>320</v>
      </c>
      <c r="R3728" s="199" t="s">
        <v>55</v>
      </c>
      <c r="S3728" s="195">
        <v>0.43234859118400504</v>
      </c>
      <c r="T3728" s="195">
        <v>0.60329274701598357</v>
      </c>
      <c r="U3728" s="195">
        <v>0.71664808390701651</v>
      </c>
      <c r="V3728" s="194">
        <v>0</v>
      </c>
      <c r="W3728" s="194">
        <v>0</v>
      </c>
      <c r="X3728" s="194">
        <v>0</v>
      </c>
      <c r="Y3728" s="194" t="s">
        <v>629</v>
      </c>
      <c r="AM3728" s="193"/>
      <c r="AN3728" s="193"/>
      <c r="AO3728" s="193"/>
      <c r="AP3728" s="193"/>
      <c r="AQ3728" s="193"/>
      <c r="AR3728" s="193"/>
      <c r="AS3728" s="193"/>
      <c r="AT3728" s="193"/>
      <c r="AU3728" s="193"/>
      <c r="AV3728" s="193"/>
      <c r="AW3728" s="193"/>
      <c r="AX3728" s="193"/>
    </row>
    <row r="3729" spans="14:50" ht="16.5" thickBot="1" x14ac:dyDescent="0.3">
      <c r="N3729" s="200" t="s">
        <v>194</v>
      </c>
      <c r="O3729" s="199" t="s">
        <v>331</v>
      </c>
      <c r="P3729" s="197" t="s">
        <v>630</v>
      </c>
      <c r="Q3729" s="199" t="s">
        <v>319</v>
      </c>
      <c r="R3729" s="199" t="s">
        <v>55</v>
      </c>
      <c r="S3729" s="195">
        <v>0.43234859118400504</v>
      </c>
      <c r="T3729" s="195">
        <v>0.60329274701598357</v>
      </c>
      <c r="U3729" s="195">
        <v>0.71664808390701651</v>
      </c>
      <c r="V3729" s="194">
        <v>0</v>
      </c>
      <c r="W3729" s="194">
        <v>0</v>
      </c>
      <c r="X3729" s="194">
        <v>0</v>
      </c>
      <c r="Y3729" s="194" t="s">
        <v>629</v>
      </c>
      <c r="AM3729" s="193"/>
      <c r="AN3729" s="193"/>
      <c r="AO3729" s="193"/>
      <c r="AP3729" s="193"/>
      <c r="AQ3729" s="193"/>
      <c r="AR3729" s="193"/>
      <c r="AS3729" s="193"/>
      <c r="AT3729" s="193"/>
      <c r="AU3729" s="193"/>
      <c r="AV3729" s="193"/>
      <c r="AW3729" s="193"/>
      <c r="AX3729" s="193"/>
    </row>
    <row r="3730" spans="14:50" ht="16.5" thickBot="1" x14ac:dyDescent="0.3">
      <c r="N3730" s="200" t="s">
        <v>194</v>
      </c>
      <c r="O3730" s="199" t="s">
        <v>331</v>
      </c>
      <c r="P3730" s="197" t="s">
        <v>630</v>
      </c>
      <c r="Q3730" s="199" t="s">
        <v>318</v>
      </c>
      <c r="R3730" s="199" t="s">
        <v>55</v>
      </c>
      <c r="S3730" s="195">
        <v>0.43565961121307417</v>
      </c>
      <c r="T3730" s="195">
        <v>0.60682411446152962</v>
      </c>
      <c r="U3730" s="195">
        <v>0.71793391335421841</v>
      </c>
      <c r="V3730" s="194">
        <v>0</v>
      </c>
      <c r="W3730" s="194">
        <v>0</v>
      </c>
      <c r="X3730" s="194">
        <v>0</v>
      </c>
      <c r="Y3730" s="194" t="s">
        <v>629</v>
      </c>
      <c r="AM3730" s="193"/>
      <c r="AN3730" s="193"/>
      <c r="AO3730" s="193"/>
      <c r="AP3730" s="193"/>
      <c r="AQ3730" s="193"/>
      <c r="AR3730" s="193"/>
      <c r="AS3730" s="193"/>
      <c r="AT3730" s="193"/>
      <c r="AU3730" s="193"/>
      <c r="AV3730" s="193"/>
      <c r="AW3730" s="193"/>
      <c r="AX3730" s="193"/>
    </row>
    <row r="3731" spans="14:50" ht="16.5" thickBot="1" x14ac:dyDescent="0.3">
      <c r="N3731" s="200" t="s">
        <v>194</v>
      </c>
      <c r="O3731" s="199" t="s">
        <v>331</v>
      </c>
      <c r="P3731" s="197" t="s">
        <v>630</v>
      </c>
      <c r="Q3731" s="199" t="s">
        <v>317</v>
      </c>
      <c r="R3731" s="199" t="s">
        <v>55</v>
      </c>
      <c r="S3731" s="195">
        <v>0.43234859118400504</v>
      </c>
      <c r="T3731" s="195">
        <v>0.60329274701598357</v>
      </c>
      <c r="U3731" s="195">
        <v>0.71664808390701651</v>
      </c>
      <c r="V3731" s="194">
        <v>0</v>
      </c>
      <c r="W3731" s="194">
        <v>0</v>
      </c>
      <c r="X3731" s="194">
        <v>0</v>
      </c>
      <c r="Y3731" s="194" t="s">
        <v>629</v>
      </c>
      <c r="AM3731" s="193"/>
      <c r="AN3731" s="193"/>
      <c r="AO3731" s="193"/>
      <c r="AP3731" s="193"/>
      <c r="AQ3731" s="193"/>
      <c r="AR3731" s="193"/>
      <c r="AS3731" s="193"/>
      <c r="AT3731" s="193"/>
      <c r="AU3731" s="193"/>
      <c r="AV3731" s="193"/>
      <c r="AW3731" s="193"/>
      <c r="AX3731" s="193"/>
    </row>
    <row r="3732" spans="14:50" ht="16.5" thickBot="1" x14ac:dyDescent="0.3">
      <c r="N3732" s="200" t="s">
        <v>194</v>
      </c>
      <c r="O3732" s="199" t="s">
        <v>331</v>
      </c>
      <c r="P3732" s="197" t="s">
        <v>630</v>
      </c>
      <c r="Q3732" s="199" t="s">
        <v>74</v>
      </c>
      <c r="R3732" s="199" t="s">
        <v>55</v>
      </c>
      <c r="S3732" s="195">
        <v>0.43565961121307417</v>
      </c>
      <c r="T3732" s="195">
        <v>0.60682411446152962</v>
      </c>
      <c r="U3732" s="195">
        <v>0.71793391335421841</v>
      </c>
      <c r="V3732" s="194">
        <v>0</v>
      </c>
      <c r="W3732" s="194">
        <v>0</v>
      </c>
      <c r="X3732" s="194">
        <v>0</v>
      </c>
      <c r="Y3732" s="194" t="s">
        <v>629</v>
      </c>
      <c r="AM3732" s="193"/>
      <c r="AN3732" s="193"/>
      <c r="AO3732" s="193"/>
      <c r="AP3732" s="193"/>
      <c r="AQ3732" s="193"/>
      <c r="AR3732" s="193"/>
      <c r="AS3732" s="193"/>
      <c r="AT3732" s="193"/>
      <c r="AU3732" s="193"/>
      <c r="AV3732" s="193"/>
      <c r="AW3732" s="193"/>
      <c r="AX3732" s="193"/>
    </row>
    <row r="3733" spans="14:50" ht="16.5" thickBot="1" x14ac:dyDescent="0.3">
      <c r="N3733" s="200" t="s">
        <v>194</v>
      </c>
      <c r="O3733" s="199" t="s">
        <v>331</v>
      </c>
      <c r="P3733" s="197" t="s">
        <v>630</v>
      </c>
      <c r="Q3733" s="199" t="s">
        <v>316</v>
      </c>
      <c r="R3733" s="199" t="s">
        <v>55</v>
      </c>
      <c r="S3733" s="195">
        <v>0.43565961121307417</v>
      </c>
      <c r="T3733" s="195">
        <v>0.60682411446152962</v>
      </c>
      <c r="U3733" s="195">
        <v>0.71793391335421841</v>
      </c>
      <c r="V3733" s="194">
        <v>0</v>
      </c>
      <c r="W3733" s="194">
        <v>0</v>
      </c>
      <c r="X3733" s="194">
        <v>0</v>
      </c>
      <c r="Y3733" s="194" t="s">
        <v>629</v>
      </c>
      <c r="AM3733" s="193"/>
      <c r="AN3733" s="193"/>
      <c r="AO3733" s="193"/>
      <c r="AP3733" s="193"/>
      <c r="AQ3733" s="193"/>
      <c r="AR3733" s="193"/>
      <c r="AS3733" s="193"/>
      <c r="AT3733" s="193"/>
      <c r="AU3733" s="193"/>
      <c r="AV3733" s="193"/>
      <c r="AW3733" s="193"/>
      <c r="AX3733" s="193"/>
    </row>
    <row r="3734" spans="14:50" ht="16.5" thickBot="1" x14ac:dyDescent="0.3">
      <c r="N3734" s="200" t="s">
        <v>194</v>
      </c>
      <c r="O3734" s="199" t="s">
        <v>331</v>
      </c>
      <c r="P3734" s="197" t="s">
        <v>630</v>
      </c>
      <c r="Q3734" s="199" t="s">
        <v>315</v>
      </c>
      <c r="R3734" s="199" t="s">
        <v>55</v>
      </c>
      <c r="S3734" s="195">
        <v>0.43234859118400504</v>
      </c>
      <c r="T3734" s="195">
        <v>0.60329274701598357</v>
      </c>
      <c r="U3734" s="195">
        <v>0.71664808390701651</v>
      </c>
      <c r="V3734" s="194">
        <v>0</v>
      </c>
      <c r="W3734" s="194">
        <v>0</v>
      </c>
      <c r="X3734" s="194">
        <v>0</v>
      </c>
      <c r="Y3734" s="194" t="s">
        <v>629</v>
      </c>
      <c r="AM3734" s="193"/>
      <c r="AN3734" s="193"/>
      <c r="AO3734" s="193"/>
      <c r="AP3734" s="193"/>
      <c r="AQ3734" s="193"/>
      <c r="AR3734" s="193"/>
      <c r="AS3734" s="193"/>
      <c r="AT3734" s="193"/>
      <c r="AU3734" s="193"/>
      <c r="AV3734" s="193"/>
      <c r="AW3734" s="193"/>
      <c r="AX3734" s="193"/>
    </row>
    <row r="3735" spans="14:50" ht="16.5" thickBot="1" x14ac:dyDescent="0.3">
      <c r="N3735" s="200" t="s">
        <v>194</v>
      </c>
      <c r="O3735" s="199" t="s">
        <v>331</v>
      </c>
      <c r="P3735" s="197" t="s">
        <v>630</v>
      </c>
      <c r="Q3735" s="199" t="s">
        <v>314</v>
      </c>
      <c r="R3735" s="199" t="s">
        <v>55</v>
      </c>
      <c r="S3735" s="195">
        <v>0.43565961121307417</v>
      </c>
      <c r="T3735" s="195">
        <v>0.60682411446152962</v>
      </c>
      <c r="U3735" s="195">
        <v>0.71793391335421841</v>
      </c>
      <c r="V3735" s="194">
        <v>0</v>
      </c>
      <c r="W3735" s="194">
        <v>0</v>
      </c>
      <c r="X3735" s="194">
        <v>0</v>
      </c>
      <c r="Y3735" s="194" t="s">
        <v>629</v>
      </c>
      <c r="AM3735" s="193"/>
      <c r="AN3735" s="193"/>
      <c r="AO3735" s="193"/>
      <c r="AP3735" s="193"/>
      <c r="AQ3735" s="193"/>
      <c r="AR3735" s="193"/>
      <c r="AS3735" s="193"/>
      <c r="AT3735" s="193"/>
      <c r="AU3735" s="193"/>
      <c r="AV3735" s="193"/>
      <c r="AW3735" s="193"/>
      <c r="AX3735" s="193"/>
    </row>
    <row r="3736" spans="14:50" ht="16.5" thickBot="1" x14ac:dyDescent="0.3">
      <c r="N3736" s="200" t="s">
        <v>194</v>
      </c>
      <c r="O3736" s="199" t="s">
        <v>331</v>
      </c>
      <c r="P3736" s="197" t="s">
        <v>630</v>
      </c>
      <c r="Q3736" s="199" t="s">
        <v>313</v>
      </c>
      <c r="R3736" s="199" t="s">
        <v>55</v>
      </c>
      <c r="S3736" s="195">
        <v>0.43234859118400504</v>
      </c>
      <c r="T3736" s="195">
        <v>0.60329274701598357</v>
      </c>
      <c r="U3736" s="195">
        <v>0.71664808390701651</v>
      </c>
      <c r="V3736" s="194">
        <v>0</v>
      </c>
      <c r="W3736" s="194">
        <v>0</v>
      </c>
      <c r="X3736" s="194">
        <v>0</v>
      </c>
      <c r="Y3736" s="194" t="s">
        <v>629</v>
      </c>
      <c r="AM3736" s="193"/>
      <c r="AN3736" s="193"/>
      <c r="AO3736" s="193"/>
      <c r="AP3736" s="193"/>
      <c r="AQ3736" s="193"/>
      <c r="AR3736" s="193"/>
      <c r="AS3736" s="193"/>
      <c r="AT3736" s="193"/>
      <c r="AU3736" s="193"/>
      <c r="AV3736" s="193"/>
      <c r="AW3736" s="193"/>
      <c r="AX3736" s="193"/>
    </row>
    <row r="3737" spans="14:50" ht="16.5" thickBot="1" x14ac:dyDescent="0.3">
      <c r="N3737" s="200" t="s">
        <v>194</v>
      </c>
      <c r="O3737" s="199" t="s">
        <v>331</v>
      </c>
      <c r="P3737" s="197" t="s">
        <v>630</v>
      </c>
      <c r="Q3737" s="199" t="s">
        <v>312</v>
      </c>
      <c r="R3737" s="199" t="s">
        <v>55</v>
      </c>
      <c r="S3737" s="195">
        <v>0.43565961121307417</v>
      </c>
      <c r="T3737" s="195">
        <v>0.60682411446152962</v>
      </c>
      <c r="U3737" s="195">
        <v>0.71793391335421841</v>
      </c>
      <c r="V3737" s="194">
        <v>0</v>
      </c>
      <c r="W3737" s="194">
        <v>0</v>
      </c>
      <c r="X3737" s="194">
        <v>0</v>
      </c>
      <c r="Y3737" s="194" t="s">
        <v>629</v>
      </c>
      <c r="AM3737" s="193"/>
      <c r="AN3737" s="193"/>
      <c r="AO3737" s="193"/>
      <c r="AP3737" s="193"/>
      <c r="AQ3737" s="193"/>
      <c r="AR3737" s="193"/>
      <c r="AS3737" s="193"/>
      <c r="AT3737" s="193"/>
      <c r="AU3737" s="193"/>
      <c r="AV3737" s="193"/>
      <c r="AW3737" s="193"/>
      <c r="AX3737" s="193"/>
    </row>
    <row r="3738" spans="14:50" ht="16.5" thickBot="1" x14ac:dyDescent="0.3">
      <c r="N3738" s="200" t="s">
        <v>194</v>
      </c>
      <c r="O3738" s="199" t="s">
        <v>331</v>
      </c>
      <c r="P3738" s="197" t="s">
        <v>630</v>
      </c>
      <c r="Q3738" s="199" t="s">
        <v>323</v>
      </c>
      <c r="R3738" s="199" t="s">
        <v>52</v>
      </c>
      <c r="S3738" s="195">
        <v>0.43565961121307417</v>
      </c>
      <c r="T3738" s="195">
        <v>0.60682411446152962</v>
      </c>
      <c r="U3738" s="195">
        <v>0.71793391335421841</v>
      </c>
      <c r="V3738" s="194">
        <v>0</v>
      </c>
      <c r="W3738" s="194">
        <v>0</v>
      </c>
      <c r="X3738" s="194">
        <v>0</v>
      </c>
      <c r="Y3738" s="194" t="s">
        <v>629</v>
      </c>
      <c r="AM3738" s="193"/>
      <c r="AN3738" s="193"/>
      <c r="AO3738" s="193"/>
      <c r="AP3738" s="193"/>
      <c r="AQ3738" s="193"/>
      <c r="AR3738" s="193"/>
      <c r="AS3738" s="193"/>
      <c r="AT3738" s="193"/>
      <c r="AU3738" s="193"/>
      <c r="AV3738" s="193"/>
      <c r="AW3738" s="193"/>
      <c r="AX3738" s="193"/>
    </row>
    <row r="3739" spans="14:50" ht="16.5" thickBot="1" x14ac:dyDescent="0.3">
      <c r="N3739" s="200" t="s">
        <v>194</v>
      </c>
      <c r="O3739" s="199" t="s">
        <v>331</v>
      </c>
      <c r="P3739" s="197" t="s">
        <v>630</v>
      </c>
      <c r="Q3739" s="199" t="s">
        <v>322</v>
      </c>
      <c r="R3739" s="199" t="s">
        <v>52</v>
      </c>
      <c r="S3739" s="195">
        <v>0.43234859118400504</v>
      </c>
      <c r="T3739" s="195">
        <v>0.60329274701598357</v>
      </c>
      <c r="U3739" s="195">
        <v>0.71664808390701651</v>
      </c>
      <c r="V3739" s="194">
        <v>0</v>
      </c>
      <c r="W3739" s="194">
        <v>0</v>
      </c>
      <c r="X3739" s="194">
        <v>0</v>
      </c>
      <c r="Y3739" s="194" t="s">
        <v>629</v>
      </c>
      <c r="AM3739" s="193"/>
      <c r="AN3739" s="193"/>
      <c r="AO3739" s="193"/>
      <c r="AP3739" s="193"/>
      <c r="AQ3739" s="193"/>
      <c r="AR3739" s="193"/>
      <c r="AS3739" s="193"/>
      <c r="AT3739" s="193"/>
      <c r="AU3739" s="193"/>
      <c r="AV3739" s="193"/>
      <c r="AW3739" s="193"/>
      <c r="AX3739" s="193"/>
    </row>
    <row r="3740" spans="14:50" ht="16.5" thickBot="1" x14ac:dyDescent="0.3">
      <c r="N3740" s="200" t="s">
        <v>194</v>
      </c>
      <c r="O3740" s="199" t="s">
        <v>331</v>
      </c>
      <c r="P3740" s="197" t="s">
        <v>630</v>
      </c>
      <c r="Q3740" s="199" t="s">
        <v>321</v>
      </c>
      <c r="R3740" s="199" t="s">
        <v>52</v>
      </c>
      <c r="S3740" s="195">
        <v>0.43565961121307417</v>
      </c>
      <c r="T3740" s="195">
        <v>0.60682411446152962</v>
      </c>
      <c r="U3740" s="195">
        <v>0.71793391335421841</v>
      </c>
      <c r="V3740" s="194">
        <v>0</v>
      </c>
      <c r="W3740" s="194">
        <v>0</v>
      </c>
      <c r="X3740" s="194">
        <v>0</v>
      </c>
      <c r="Y3740" s="194" t="s">
        <v>629</v>
      </c>
      <c r="AM3740" s="193"/>
      <c r="AN3740" s="193"/>
      <c r="AO3740" s="193"/>
      <c r="AP3740" s="193"/>
      <c r="AQ3740" s="193"/>
      <c r="AR3740" s="193"/>
      <c r="AS3740" s="193"/>
      <c r="AT3740" s="193"/>
      <c r="AU3740" s="193"/>
      <c r="AV3740" s="193"/>
      <c r="AW3740" s="193"/>
      <c r="AX3740" s="193"/>
    </row>
    <row r="3741" spans="14:50" ht="16.5" thickBot="1" x14ac:dyDescent="0.3">
      <c r="N3741" s="200" t="s">
        <v>194</v>
      </c>
      <c r="O3741" s="199" t="s">
        <v>331</v>
      </c>
      <c r="P3741" s="197" t="s">
        <v>630</v>
      </c>
      <c r="Q3741" s="199" t="s">
        <v>320</v>
      </c>
      <c r="R3741" s="199" t="s">
        <v>52</v>
      </c>
      <c r="S3741" s="195">
        <v>0.43234859118400504</v>
      </c>
      <c r="T3741" s="195">
        <v>0.60329274701598357</v>
      </c>
      <c r="U3741" s="195">
        <v>0.71664808390701651</v>
      </c>
      <c r="V3741" s="194">
        <v>0</v>
      </c>
      <c r="W3741" s="194">
        <v>0</v>
      </c>
      <c r="X3741" s="194">
        <v>0</v>
      </c>
      <c r="Y3741" s="194" t="s">
        <v>629</v>
      </c>
      <c r="AM3741" s="193"/>
      <c r="AN3741" s="193"/>
      <c r="AO3741" s="193"/>
      <c r="AP3741" s="193"/>
      <c r="AQ3741" s="193"/>
      <c r="AR3741" s="193"/>
      <c r="AS3741" s="193"/>
      <c r="AT3741" s="193"/>
      <c r="AU3741" s="193"/>
      <c r="AV3741" s="193"/>
      <c r="AW3741" s="193"/>
      <c r="AX3741" s="193"/>
    </row>
    <row r="3742" spans="14:50" ht="16.5" thickBot="1" x14ac:dyDescent="0.3">
      <c r="N3742" s="200" t="s">
        <v>194</v>
      </c>
      <c r="O3742" s="199" t="s">
        <v>331</v>
      </c>
      <c r="P3742" s="197" t="s">
        <v>630</v>
      </c>
      <c r="Q3742" s="199" t="s">
        <v>319</v>
      </c>
      <c r="R3742" s="199" t="s">
        <v>52</v>
      </c>
      <c r="S3742" s="195">
        <v>0.43234859118400504</v>
      </c>
      <c r="T3742" s="195">
        <v>0.60329274701598357</v>
      </c>
      <c r="U3742" s="195">
        <v>0.71664808390701651</v>
      </c>
      <c r="V3742" s="194">
        <v>0</v>
      </c>
      <c r="W3742" s="194">
        <v>0</v>
      </c>
      <c r="X3742" s="194">
        <v>0</v>
      </c>
      <c r="Y3742" s="194" t="s">
        <v>629</v>
      </c>
      <c r="AM3742" s="193"/>
      <c r="AN3742" s="193"/>
      <c r="AO3742" s="193"/>
      <c r="AP3742" s="193"/>
      <c r="AQ3742" s="193"/>
      <c r="AR3742" s="193"/>
      <c r="AS3742" s="193"/>
      <c r="AT3742" s="193"/>
      <c r="AU3742" s="193"/>
      <c r="AV3742" s="193"/>
      <c r="AW3742" s="193"/>
      <c r="AX3742" s="193"/>
    </row>
    <row r="3743" spans="14:50" ht="16.5" thickBot="1" x14ac:dyDescent="0.3">
      <c r="N3743" s="200" t="s">
        <v>194</v>
      </c>
      <c r="O3743" s="199" t="s">
        <v>331</v>
      </c>
      <c r="P3743" s="197" t="s">
        <v>630</v>
      </c>
      <c r="Q3743" s="199" t="s">
        <v>318</v>
      </c>
      <c r="R3743" s="199" t="s">
        <v>52</v>
      </c>
      <c r="S3743" s="195">
        <v>0.43565961121307417</v>
      </c>
      <c r="T3743" s="195">
        <v>0.60682411446152962</v>
      </c>
      <c r="U3743" s="195">
        <v>0.71793391335421841</v>
      </c>
      <c r="V3743" s="194">
        <v>0</v>
      </c>
      <c r="W3743" s="194">
        <v>0</v>
      </c>
      <c r="X3743" s="194">
        <v>0</v>
      </c>
      <c r="Y3743" s="194" t="s">
        <v>629</v>
      </c>
      <c r="AM3743" s="193"/>
      <c r="AN3743" s="193"/>
      <c r="AO3743" s="193"/>
      <c r="AP3743" s="193"/>
      <c r="AQ3743" s="193"/>
      <c r="AR3743" s="193"/>
      <c r="AS3743" s="193"/>
      <c r="AT3743" s="193"/>
      <c r="AU3743" s="193"/>
      <c r="AV3743" s="193"/>
      <c r="AW3743" s="193"/>
      <c r="AX3743" s="193"/>
    </row>
    <row r="3744" spans="14:50" ht="16.5" thickBot="1" x14ac:dyDescent="0.3">
      <c r="N3744" s="200" t="s">
        <v>194</v>
      </c>
      <c r="O3744" s="199" t="s">
        <v>331</v>
      </c>
      <c r="P3744" s="197" t="s">
        <v>630</v>
      </c>
      <c r="Q3744" s="199" t="s">
        <v>317</v>
      </c>
      <c r="R3744" s="199" t="s">
        <v>52</v>
      </c>
      <c r="S3744" s="195">
        <v>0.43234859118400504</v>
      </c>
      <c r="T3744" s="195">
        <v>0.60329274701598357</v>
      </c>
      <c r="U3744" s="195">
        <v>0.71664808390701651</v>
      </c>
      <c r="V3744" s="194">
        <v>0</v>
      </c>
      <c r="W3744" s="194">
        <v>0</v>
      </c>
      <c r="X3744" s="194">
        <v>0</v>
      </c>
      <c r="Y3744" s="194" t="s">
        <v>629</v>
      </c>
      <c r="AM3744" s="193"/>
      <c r="AN3744" s="193"/>
      <c r="AO3744" s="193"/>
      <c r="AP3744" s="193"/>
      <c r="AQ3744" s="193"/>
      <c r="AR3744" s="193"/>
      <c r="AS3744" s="193"/>
      <c r="AT3744" s="193"/>
      <c r="AU3744" s="193"/>
      <c r="AV3744" s="193"/>
      <c r="AW3744" s="193"/>
      <c r="AX3744" s="193"/>
    </row>
    <row r="3745" spans="14:50" ht="16.5" thickBot="1" x14ac:dyDescent="0.3">
      <c r="N3745" s="200" t="s">
        <v>194</v>
      </c>
      <c r="O3745" s="199" t="s">
        <v>331</v>
      </c>
      <c r="P3745" s="197" t="s">
        <v>630</v>
      </c>
      <c r="Q3745" s="199" t="s">
        <v>74</v>
      </c>
      <c r="R3745" s="199" t="s">
        <v>52</v>
      </c>
      <c r="S3745" s="195">
        <v>0.43565961121307417</v>
      </c>
      <c r="T3745" s="195">
        <v>0.60682411446152962</v>
      </c>
      <c r="U3745" s="195">
        <v>0.71793391335421841</v>
      </c>
      <c r="V3745" s="194">
        <v>0</v>
      </c>
      <c r="W3745" s="194">
        <v>0</v>
      </c>
      <c r="X3745" s="194">
        <v>0</v>
      </c>
      <c r="Y3745" s="194" t="s">
        <v>629</v>
      </c>
      <c r="AM3745" s="193"/>
      <c r="AN3745" s="193"/>
      <c r="AO3745" s="193"/>
      <c r="AP3745" s="193"/>
      <c r="AQ3745" s="193"/>
      <c r="AR3745" s="193"/>
      <c r="AS3745" s="193"/>
      <c r="AT3745" s="193"/>
      <c r="AU3745" s="193"/>
      <c r="AV3745" s="193"/>
      <c r="AW3745" s="193"/>
      <c r="AX3745" s="193"/>
    </row>
    <row r="3746" spans="14:50" ht="16.5" thickBot="1" x14ac:dyDescent="0.3">
      <c r="N3746" s="200" t="s">
        <v>194</v>
      </c>
      <c r="O3746" s="199" t="s">
        <v>331</v>
      </c>
      <c r="P3746" s="197" t="s">
        <v>630</v>
      </c>
      <c r="Q3746" s="199" t="s">
        <v>316</v>
      </c>
      <c r="R3746" s="199" t="s">
        <v>52</v>
      </c>
      <c r="S3746" s="195">
        <v>0.43565961121307417</v>
      </c>
      <c r="T3746" s="195">
        <v>0.60682411446152962</v>
      </c>
      <c r="U3746" s="195">
        <v>0.71793391335421841</v>
      </c>
      <c r="V3746" s="194">
        <v>0</v>
      </c>
      <c r="W3746" s="194">
        <v>0</v>
      </c>
      <c r="X3746" s="194">
        <v>0</v>
      </c>
      <c r="Y3746" s="194" t="s">
        <v>629</v>
      </c>
      <c r="AM3746" s="193"/>
      <c r="AN3746" s="193"/>
      <c r="AO3746" s="193"/>
      <c r="AP3746" s="193"/>
      <c r="AQ3746" s="193"/>
      <c r="AR3746" s="193"/>
      <c r="AS3746" s="193"/>
      <c r="AT3746" s="193"/>
      <c r="AU3746" s="193"/>
      <c r="AV3746" s="193"/>
      <c r="AW3746" s="193"/>
      <c r="AX3746" s="193"/>
    </row>
    <row r="3747" spans="14:50" ht="16.5" thickBot="1" x14ac:dyDescent="0.3">
      <c r="N3747" s="200" t="s">
        <v>194</v>
      </c>
      <c r="O3747" s="199" t="s">
        <v>331</v>
      </c>
      <c r="P3747" s="197" t="s">
        <v>630</v>
      </c>
      <c r="Q3747" s="199" t="s">
        <v>315</v>
      </c>
      <c r="R3747" s="199" t="s">
        <v>52</v>
      </c>
      <c r="S3747" s="195">
        <v>0.43234859118400504</v>
      </c>
      <c r="T3747" s="195">
        <v>0.60329274701598357</v>
      </c>
      <c r="U3747" s="195">
        <v>0.71664808390701651</v>
      </c>
      <c r="V3747" s="194">
        <v>0</v>
      </c>
      <c r="W3747" s="194">
        <v>0</v>
      </c>
      <c r="X3747" s="194">
        <v>0</v>
      </c>
      <c r="Y3747" s="194" t="s">
        <v>629</v>
      </c>
      <c r="AM3747" s="193"/>
      <c r="AN3747" s="193"/>
      <c r="AO3747" s="193"/>
      <c r="AP3747" s="193"/>
      <c r="AQ3747" s="193"/>
      <c r="AR3747" s="193"/>
      <c r="AS3747" s="193"/>
      <c r="AT3747" s="193"/>
      <c r="AU3747" s="193"/>
      <c r="AV3747" s="193"/>
      <c r="AW3747" s="193"/>
      <c r="AX3747" s="193"/>
    </row>
    <row r="3748" spans="14:50" ht="16.5" thickBot="1" x14ac:dyDescent="0.3">
      <c r="N3748" s="200" t="s">
        <v>194</v>
      </c>
      <c r="O3748" s="199" t="s">
        <v>331</v>
      </c>
      <c r="P3748" s="197" t="s">
        <v>630</v>
      </c>
      <c r="Q3748" s="199" t="s">
        <v>314</v>
      </c>
      <c r="R3748" s="199" t="s">
        <v>52</v>
      </c>
      <c r="S3748" s="195">
        <v>0.43565961121307417</v>
      </c>
      <c r="T3748" s="195">
        <v>0.60682411446152962</v>
      </c>
      <c r="U3748" s="195">
        <v>0.71793391335421841</v>
      </c>
      <c r="V3748" s="194">
        <v>0</v>
      </c>
      <c r="W3748" s="194">
        <v>0</v>
      </c>
      <c r="X3748" s="194">
        <v>0</v>
      </c>
      <c r="Y3748" s="194" t="s">
        <v>629</v>
      </c>
      <c r="AM3748" s="193"/>
      <c r="AN3748" s="193"/>
      <c r="AO3748" s="193"/>
      <c r="AP3748" s="193"/>
      <c r="AQ3748" s="193"/>
      <c r="AR3748" s="193"/>
      <c r="AS3748" s="193"/>
      <c r="AT3748" s="193"/>
      <c r="AU3748" s="193"/>
      <c r="AV3748" s="193"/>
      <c r="AW3748" s="193"/>
      <c r="AX3748" s="193"/>
    </row>
    <row r="3749" spans="14:50" ht="16.5" thickBot="1" x14ac:dyDescent="0.3">
      <c r="N3749" s="200" t="s">
        <v>194</v>
      </c>
      <c r="O3749" s="199" t="s">
        <v>331</v>
      </c>
      <c r="P3749" s="197" t="s">
        <v>630</v>
      </c>
      <c r="Q3749" s="199" t="s">
        <v>313</v>
      </c>
      <c r="R3749" s="199" t="s">
        <v>52</v>
      </c>
      <c r="S3749" s="195">
        <v>0.43234859118400504</v>
      </c>
      <c r="T3749" s="195">
        <v>0.60329274701598357</v>
      </c>
      <c r="U3749" s="195">
        <v>0.71664808390701651</v>
      </c>
      <c r="V3749" s="194">
        <v>0</v>
      </c>
      <c r="W3749" s="194">
        <v>0</v>
      </c>
      <c r="X3749" s="194">
        <v>0</v>
      </c>
      <c r="Y3749" s="194" t="s">
        <v>629</v>
      </c>
      <c r="AM3749" s="193"/>
      <c r="AN3749" s="193"/>
      <c r="AO3749" s="193"/>
      <c r="AP3749" s="193"/>
      <c r="AQ3749" s="193"/>
      <c r="AR3749" s="193"/>
      <c r="AS3749" s="193"/>
      <c r="AT3749" s="193"/>
      <c r="AU3749" s="193"/>
      <c r="AV3749" s="193"/>
      <c r="AW3749" s="193"/>
      <c r="AX3749" s="193"/>
    </row>
    <row r="3750" spans="14:50" ht="16.5" thickBot="1" x14ac:dyDescent="0.3">
      <c r="N3750" s="200" t="s">
        <v>194</v>
      </c>
      <c r="O3750" s="199" t="s">
        <v>331</v>
      </c>
      <c r="P3750" s="197" t="s">
        <v>630</v>
      </c>
      <c r="Q3750" s="199" t="s">
        <v>312</v>
      </c>
      <c r="R3750" s="199" t="s">
        <v>52</v>
      </c>
      <c r="S3750" s="195">
        <v>0.43565961121307417</v>
      </c>
      <c r="T3750" s="195">
        <v>0.60682411446152962</v>
      </c>
      <c r="U3750" s="195">
        <v>0.71793391335421841</v>
      </c>
      <c r="V3750" s="194">
        <v>0</v>
      </c>
      <c r="W3750" s="194">
        <v>0</v>
      </c>
      <c r="X3750" s="194">
        <v>0</v>
      </c>
      <c r="Y3750" s="194" t="s">
        <v>629</v>
      </c>
      <c r="AM3750" s="193"/>
      <c r="AN3750" s="193"/>
      <c r="AO3750" s="193"/>
      <c r="AP3750" s="193"/>
      <c r="AQ3750" s="193"/>
      <c r="AR3750" s="193"/>
      <c r="AS3750" s="193"/>
      <c r="AT3750" s="193"/>
      <c r="AU3750" s="193"/>
      <c r="AV3750" s="193"/>
      <c r="AW3750" s="193"/>
      <c r="AX3750" s="193"/>
    </row>
    <row r="3751" spans="14:50" ht="16.5" thickBot="1" x14ac:dyDescent="0.3">
      <c r="N3751" s="200" t="s">
        <v>194</v>
      </c>
      <c r="O3751" s="199" t="s">
        <v>386</v>
      </c>
      <c r="P3751" s="197" t="s">
        <v>630</v>
      </c>
      <c r="Q3751" s="199" t="s">
        <v>323</v>
      </c>
      <c r="R3751" s="199" t="s">
        <v>55</v>
      </c>
      <c r="S3751" s="195">
        <v>5.9259939832105859</v>
      </c>
      <c r="T3751" s="195">
        <v>0.63173157278246939</v>
      </c>
      <c r="U3751" s="195">
        <v>9.3805569303897123</v>
      </c>
      <c r="V3751" s="194">
        <v>0</v>
      </c>
      <c r="W3751" s="194">
        <v>0</v>
      </c>
      <c r="X3751" s="194">
        <v>0</v>
      </c>
      <c r="Y3751" s="194" t="s">
        <v>629</v>
      </c>
      <c r="AM3751" s="193"/>
      <c r="AN3751" s="193"/>
      <c r="AO3751" s="193"/>
      <c r="AP3751" s="193"/>
      <c r="AQ3751" s="193"/>
      <c r="AR3751" s="193"/>
      <c r="AS3751" s="193"/>
      <c r="AT3751" s="193"/>
      <c r="AU3751" s="193"/>
      <c r="AV3751" s="193"/>
      <c r="AW3751" s="193"/>
      <c r="AX3751" s="193"/>
    </row>
    <row r="3752" spans="14:50" ht="16.5" thickBot="1" x14ac:dyDescent="0.3">
      <c r="N3752" s="200" t="s">
        <v>194</v>
      </c>
      <c r="O3752" s="199" t="s">
        <v>386</v>
      </c>
      <c r="P3752" s="197" t="s">
        <v>630</v>
      </c>
      <c r="Q3752" s="199" t="s">
        <v>322</v>
      </c>
      <c r="R3752" s="199" t="s">
        <v>55</v>
      </c>
      <c r="S3752" s="195">
        <v>5.9259939832105859</v>
      </c>
      <c r="T3752" s="195">
        <v>0.63173157278246939</v>
      </c>
      <c r="U3752" s="195">
        <v>9.3805569303897123</v>
      </c>
      <c r="V3752" s="194">
        <v>0</v>
      </c>
      <c r="W3752" s="194">
        <v>0</v>
      </c>
      <c r="X3752" s="194">
        <v>0</v>
      </c>
      <c r="Y3752" s="194" t="s">
        <v>629</v>
      </c>
      <c r="AM3752" s="193"/>
      <c r="AN3752" s="193"/>
      <c r="AO3752" s="193"/>
      <c r="AP3752" s="193"/>
      <c r="AQ3752" s="193"/>
      <c r="AR3752" s="193"/>
      <c r="AS3752" s="193"/>
      <c r="AT3752" s="193"/>
      <c r="AU3752" s="193"/>
      <c r="AV3752" s="193"/>
      <c r="AW3752" s="193"/>
      <c r="AX3752" s="193"/>
    </row>
    <row r="3753" spans="14:50" ht="16.5" thickBot="1" x14ac:dyDescent="0.3">
      <c r="N3753" s="200" t="s">
        <v>194</v>
      </c>
      <c r="O3753" s="199" t="s">
        <v>386</v>
      </c>
      <c r="P3753" s="197" t="s">
        <v>630</v>
      </c>
      <c r="Q3753" s="199" t="s">
        <v>321</v>
      </c>
      <c r="R3753" s="199" t="s">
        <v>55</v>
      </c>
      <c r="S3753" s="195">
        <v>5.9259939832105859</v>
      </c>
      <c r="T3753" s="195">
        <v>0.63173157278246939</v>
      </c>
      <c r="U3753" s="195">
        <v>9.3805569303897123</v>
      </c>
      <c r="V3753" s="194">
        <v>0</v>
      </c>
      <c r="W3753" s="194">
        <v>0</v>
      </c>
      <c r="X3753" s="194">
        <v>0</v>
      </c>
      <c r="Y3753" s="194" t="s">
        <v>629</v>
      </c>
      <c r="AM3753" s="193"/>
      <c r="AN3753" s="193"/>
      <c r="AO3753" s="193"/>
      <c r="AP3753" s="193"/>
      <c r="AQ3753" s="193"/>
      <c r="AR3753" s="193"/>
      <c r="AS3753" s="193"/>
      <c r="AT3753" s="193"/>
      <c r="AU3753" s="193"/>
      <c r="AV3753" s="193"/>
      <c r="AW3753" s="193"/>
      <c r="AX3753" s="193"/>
    </row>
    <row r="3754" spans="14:50" ht="16.5" thickBot="1" x14ac:dyDescent="0.3">
      <c r="N3754" s="200" t="s">
        <v>194</v>
      </c>
      <c r="O3754" s="199" t="s">
        <v>386</v>
      </c>
      <c r="P3754" s="197" t="s">
        <v>630</v>
      </c>
      <c r="Q3754" s="199" t="s">
        <v>320</v>
      </c>
      <c r="R3754" s="199" t="s">
        <v>55</v>
      </c>
      <c r="S3754" s="195">
        <v>5.9259939832105859</v>
      </c>
      <c r="T3754" s="195">
        <v>0.63173157278246939</v>
      </c>
      <c r="U3754" s="195">
        <v>9.3805569303897123</v>
      </c>
      <c r="V3754" s="194">
        <v>0</v>
      </c>
      <c r="W3754" s="194">
        <v>0</v>
      </c>
      <c r="X3754" s="194">
        <v>0</v>
      </c>
      <c r="Y3754" s="194" t="s">
        <v>629</v>
      </c>
      <c r="AM3754" s="193"/>
      <c r="AN3754" s="193"/>
      <c r="AO3754" s="193"/>
      <c r="AP3754" s="193"/>
      <c r="AQ3754" s="193"/>
      <c r="AR3754" s="193"/>
      <c r="AS3754" s="193"/>
      <c r="AT3754" s="193"/>
      <c r="AU3754" s="193"/>
      <c r="AV3754" s="193"/>
      <c r="AW3754" s="193"/>
      <c r="AX3754" s="193"/>
    </row>
    <row r="3755" spans="14:50" ht="16.5" thickBot="1" x14ac:dyDescent="0.3">
      <c r="N3755" s="200" t="s">
        <v>194</v>
      </c>
      <c r="O3755" s="199" t="s">
        <v>386</v>
      </c>
      <c r="P3755" s="197" t="s">
        <v>630</v>
      </c>
      <c r="Q3755" s="199" t="s">
        <v>319</v>
      </c>
      <c r="R3755" s="199" t="s">
        <v>55</v>
      </c>
      <c r="S3755" s="195">
        <v>5.9259939832105859</v>
      </c>
      <c r="T3755" s="195">
        <v>0.63173157278246939</v>
      </c>
      <c r="U3755" s="195">
        <v>9.3805569303897123</v>
      </c>
      <c r="V3755" s="194">
        <v>0</v>
      </c>
      <c r="W3755" s="194">
        <v>0</v>
      </c>
      <c r="X3755" s="194">
        <v>0</v>
      </c>
      <c r="Y3755" s="194" t="s">
        <v>629</v>
      </c>
      <c r="AM3755" s="193"/>
      <c r="AN3755" s="193"/>
      <c r="AO3755" s="193"/>
      <c r="AP3755" s="193"/>
      <c r="AQ3755" s="193"/>
      <c r="AR3755" s="193"/>
      <c r="AS3755" s="193"/>
      <c r="AT3755" s="193"/>
      <c r="AU3755" s="193"/>
      <c r="AV3755" s="193"/>
      <c r="AW3755" s="193"/>
      <c r="AX3755" s="193"/>
    </row>
    <row r="3756" spans="14:50" ht="16.5" thickBot="1" x14ac:dyDescent="0.3">
      <c r="N3756" s="200" t="s">
        <v>194</v>
      </c>
      <c r="O3756" s="199" t="s">
        <v>386</v>
      </c>
      <c r="P3756" s="197" t="s">
        <v>630</v>
      </c>
      <c r="Q3756" s="199" t="s">
        <v>318</v>
      </c>
      <c r="R3756" s="199" t="s">
        <v>55</v>
      </c>
      <c r="S3756" s="195">
        <v>5.9259939832105859</v>
      </c>
      <c r="T3756" s="195">
        <v>0.63173157278246939</v>
      </c>
      <c r="U3756" s="195">
        <v>9.3805569303897123</v>
      </c>
      <c r="V3756" s="194">
        <v>0</v>
      </c>
      <c r="W3756" s="194">
        <v>0</v>
      </c>
      <c r="X3756" s="194">
        <v>0</v>
      </c>
      <c r="Y3756" s="194" t="s">
        <v>629</v>
      </c>
      <c r="AM3756" s="193"/>
      <c r="AN3756" s="193"/>
      <c r="AO3756" s="193"/>
      <c r="AP3756" s="193"/>
      <c r="AQ3756" s="193"/>
      <c r="AR3756" s="193"/>
      <c r="AS3756" s="193"/>
      <c r="AT3756" s="193"/>
      <c r="AU3756" s="193"/>
      <c r="AV3756" s="193"/>
      <c r="AW3756" s="193"/>
      <c r="AX3756" s="193"/>
    </row>
    <row r="3757" spans="14:50" ht="16.5" thickBot="1" x14ac:dyDescent="0.3">
      <c r="N3757" s="200" t="s">
        <v>194</v>
      </c>
      <c r="O3757" s="199" t="s">
        <v>386</v>
      </c>
      <c r="P3757" s="197" t="s">
        <v>630</v>
      </c>
      <c r="Q3757" s="199" t="s">
        <v>317</v>
      </c>
      <c r="R3757" s="199" t="s">
        <v>55</v>
      </c>
      <c r="S3757" s="195">
        <v>5.9259939832105859</v>
      </c>
      <c r="T3757" s="195">
        <v>0.63173157278246939</v>
      </c>
      <c r="U3757" s="195">
        <v>9.3805569303897123</v>
      </c>
      <c r="V3757" s="194">
        <v>0</v>
      </c>
      <c r="W3757" s="194">
        <v>0</v>
      </c>
      <c r="X3757" s="194">
        <v>0</v>
      </c>
      <c r="Y3757" s="194" t="s">
        <v>629</v>
      </c>
      <c r="AM3757" s="193"/>
      <c r="AN3757" s="193"/>
      <c r="AO3757" s="193"/>
      <c r="AP3757" s="193"/>
      <c r="AQ3757" s="193"/>
      <c r="AR3757" s="193"/>
      <c r="AS3757" s="193"/>
      <c r="AT3757" s="193"/>
      <c r="AU3757" s="193"/>
      <c r="AV3757" s="193"/>
      <c r="AW3757" s="193"/>
      <c r="AX3757" s="193"/>
    </row>
    <row r="3758" spans="14:50" ht="16.5" thickBot="1" x14ac:dyDescent="0.3">
      <c r="N3758" s="200" t="s">
        <v>194</v>
      </c>
      <c r="O3758" s="199" t="s">
        <v>386</v>
      </c>
      <c r="P3758" s="197" t="s">
        <v>630</v>
      </c>
      <c r="Q3758" s="199" t="s">
        <v>74</v>
      </c>
      <c r="R3758" s="199" t="s">
        <v>55</v>
      </c>
      <c r="S3758" s="195">
        <v>5.9259939832105859</v>
      </c>
      <c r="T3758" s="195">
        <v>0.63173157278246939</v>
      </c>
      <c r="U3758" s="195">
        <v>9.3805569303897123</v>
      </c>
      <c r="V3758" s="194">
        <v>0</v>
      </c>
      <c r="W3758" s="194">
        <v>0</v>
      </c>
      <c r="X3758" s="194">
        <v>0</v>
      </c>
      <c r="Y3758" s="194" t="s">
        <v>629</v>
      </c>
      <c r="AM3758" s="193"/>
      <c r="AN3758" s="193"/>
      <c r="AO3758" s="193"/>
      <c r="AP3758" s="193"/>
      <c r="AQ3758" s="193"/>
      <c r="AR3758" s="193"/>
      <c r="AS3758" s="193"/>
      <c r="AT3758" s="193"/>
      <c r="AU3758" s="193"/>
      <c r="AV3758" s="193"/>
      <c r="AW3758" s="193"/>
      <c r="AX3758" s="193"/>
    </row>
    <row r="3759" spans="14:50" ht="16.5" thickBot="1" x14ac:dyDescent="0.3">
      <c r="N3759" s="200" t="s">
        <v>194</v>
      </c>
      <c r="O3759" s="199" t="s">
        <v>386</v>
      </c>
      <c r="P3759" s="197" t="s">
        <v>630</v>
      </c>
      <c r="Q3759" s="199" t="s">
        <v>316</v>
      </c>
      <c r="R3759" s="199" t="s">
        <v>55</v>
      </c>
      <c r="S3759" s="195">
        <v>5.9259939832105859</v>
      </c>
      <c r="T3759" s="195">
        <v>0.63173157278246939</v>
      </c>
      <c r="U3759" s="195">
        <v>9.3805569303897123</v>
      </c>
      <c r="V3759" s="194">
        <v>0</v>
      </c>
      <c r="W3759" s="194">
        <v>0</v>
      </c>
      <c r="X3759" s="194">
        <v>0</v>
      </c>
      <c r="Y3759" s="194" t="s">
        <v>629</v>
      </c>
      <c r="AM3759" s="193"/>
      <c r="AN3759" s="193"/>
      <c r="AO3759" s="193"/>
      <c r="AP3759" s="193"/>
      <c r="AQ3759" s="193"/>
      <c r="AR3759" s="193"/>
      <c r="AS3759" s="193"/>
      <c r="AT3759" s="193"/>
      <c r="AU3759" s="193"/>
      <c r="AV3759" s="193"/>
      <c r="AW3759" s="193"/>
      <c r="AX3759" s="193"/>
    </row>
    <row r="3760" spans="14:50" ht="16.5" thickBot="1" x14ac:dyDescent="0.3">
      <c r="N3760" s="200" t="s">
        <v>194</v>
      </c>
      <c r="O3760" s="199" t="s">
        <v>386</v>
      </c>
      <c r="P3760" s="197" t="s">
        <v>630</v>
      </c>
      <c r="Q3760" s="199" t="s">
        <v>315</v>
      </c>
      <c r="R3760" s="199" t="s">
        <v>55</v>
      </c>
      <c r="S3760" s="195">
        <v>5.9259939832105859</v>
      </c>
      <c r="T3760" s="195">
        <v>0.63173157278246939</v>
      </c>
      <c r="U3760" s="195">
        <v>9.3805569303897123</v>
      </c>
      <c r="V3760" s="194">
        <v>0</v>
      </c>
      <c r="W3760" s="194">
        <v>0</v>
      </c>
      <c r="X3760" s="194">
        <v>0</v>
      </c>
      <c r="Y3760" s="194" t="s">
        <v>629</v>
      </c>
      <c r="AM3760" s="193"/>
      <c r="AN3760" s="193"/>
      <c r="AO3760" s="193"/>
      <c r="AP3760" s="193"/>
      <c r="AQ3760" s="193"/>
      <c r="AR3760" s="193"/>
      <c r="AS3760" s="193"/>
      <c r="AT3760" s="193"/>
      <c r="AU3760" s="193"/>
      <c r="AV3760" s="193"/>
      <c r="AW3760" s="193"/>
      <c r="AX3760" s="193"/>
    </row>
    <row r="3761" spans="14:50" ht="16.5" thickBot="1" x14ac:dyDescent="0.3">
      <c r="N3761" s="200" t="s">
        <v>194</v>
      </c>
      <c r="O3761" s="199" t="s">
        <v>386</v>
      </c>
      <c r="P3761" s="197" t="s">
        <v>630</v>
      </c>
      <c r="Q3761" s="199" t="s">
        <v>314</v>
      </c>
      <c r="R3761" s="199" t="s">
        <v>55</v>
      </c>
      <c r="S3761" s="195">
        <v>5.9259939832105859</v>
      </c>
      <c r="T3761" s="195">
        <v>0.63173157278246939</v>
      </c>
      <c r="U3761" s="195">
        <v>9.3805569303897123</v>
      </c>
      <c r="V3761" s="194">
        <v>0</v>
      </c>
      <c r="W3761" s="194">
        <v>0</v>
      </c>
      <c r="X3761" s="194">
        <v>0</v>
      </c>
      <c r="Y3761" s="194" t="s">
        <v>629</v>
      </c>
      <c r="AM3761" s="193"/>
      <c r="AN3761" s="193"/>
      <c r="AO3761" s="193"/>
      <c r="AP3761" s="193"/>
      <c r="AQ3761" s="193"/>
      <c r="AR3761" s="193"/>
      <c r="AS3761" s="193"/>
      <c r="AT3761" s="193"/>
      <c r="AU3761" s="193"/>
      <c r="AV3761" s="193"/>
      <c r="AW3761" s="193"/>
      <c r="AX3761" s="193"/>
    </row>
    <row r="3762" spans="14:50" ht="16.5" thickBot="1" x14ac:dyDescent="0.3">
      <c r="N3762" s="200" t="s">
        <v>194</v>
      </c>
      <c r="O3762" s="199" t="s">
        <v>386</v>
      </c>
      <c r="P3762" s="197" t="s">
        <v>630</v>
      </c>
      <c r="Q3762" s="199" t="s">
        <v>313</v>
      </c>
      <c r="R3762" s="199" t="s">
        <v>55</v>
      </c>
      <c r="S3762" s="195">
        <v>5.9259939832105859</v>
      </c>
      <c r="T3762" s="195">
        <v>0.63173157278246939</v>
      </c>
      <c r="U3762" s="195">
        <v>9.3805569303897123</v>
      </c>
      <c r="V3762" s="194">
        <v>0</v>
      </c>
      <c r="W3762" s="194">
        <v>0</v>
      </c>
      <c r="X3762" s="194">
        <v>0</v>
      </c>
      <c r="Y3762" s="194" t="s">
        <v>629</v>
      </c>
      <c r="AM3762" s="193"/>
      <c r="AN3762" s="193"/>
      <c r="AO3762" s="193"/>
      <c r="AP3762" s="193"/>
      <c r="AQ3762" s="193"/>
      <c r="AR3762" s="193"/>
      <c r="AS3762" s="193"/>
      <c r="AT3762" s="193"/>
      <c r="AU3762" s="193"/>
      <c r="AV3762" s="193"/>
      <c r="AW3762" s="193"/>
      <c r="AX3762" s="193"/>
    </row>
    <row r="3763" spans="14:50" ht="16.5" thickBot="1" x14ac:dyDescent="0.3">
      <c r="N3763" s="200" t="s">
        <v>194</v>
      </c>
      <c r="O3763" s="199" t="s">
        <v>386</v>
      </c>
      <c r="P3763" s="197" t="s">
        <v>630</v>
      </c>
      <c r="Q3763" s="199" t="s">
        <v>312</v>
      </c>
      <c r="R3763" s="199" t="s">
        <v>55</v>
      </c>
      <c r="S3763" s="195">
        <v>5.9259939832105859</v>
      </c>
      <c r="T3763" s="195">
        <v>0.63173157278246939</v>
      </c>
      <c r="U3763" s="195">
        <v>9.3805569303897123</v>
      </c>
      <c r="V3763" s="194">
        <v>0</v>
      </c>
      <c r="W3763" s="194">
        <v>0</v>
      </c>
      <c r="X3763" s="194">
        <v>0</v>
      </c>
      <c r="Y3763" s="194" t="s">
        <v>629</v>
      </c>
      <c r="AM3763" s="193"/>
      <c r="AN3763" s="193"/>
      <c r="AO3763" s="193"/>
      <c r="AP3763" s="193"/>
      <c r="AQ3763" s="193"/>
      <c r="AR3763" s="193"/>
      <c r="AS3763" s="193"/>
      <c r="AT3763" s="193"/>
      <c r="AU3763" s="193"/>
      <c r="AV3763" s="193"/>
      <c r="AW3763" s="193"/>
      <c r="AX3763" s="193"/>
    </row>
    <row r="3764" spans="14:50" ht="16.5" thickBot="1" x14ac:dyDescent="0.3">
      <c r="N3764" s="200" t="s">
        <v>194</v>
      </c>
      <c r="O3764" s="199" t="s">
        <v>386</v>
      </c>
      <c r="P3764" s="197" t="s">
        <v>630</v>
      </c>
      <c r="Q3764" s="199" t="s">
        <v>323</v>
      </c>
      <c r="R3764" s="199" t="s">
        <v>52</v>
      </c>
      <c r="S3764" s="195">
        <v>5.9259939832105859</v>
      </c>
      <c r="T3764" s="195">
        <v>0.63173157278246939</v>
      </c>
      <c r="U3764" s="195">
        <v>9.3805569303897123</v>
      </c>
      <c r="V3764" s="194">
        <v>0</v>
      </c>
      <c r="W3764" s="194">
        <v>0</v>
      </c>
      <c r="X3764" s="194">
        <v>0</v>
      </c>
      <c r="Y3764" s="194" t="s">
        <v>629</v>
      </c>
      <c r="AM3764" s="193"/>
      <c r="AN3764" s="193"/>
      <c r="AO3764" s="193"/>
      <c r="AP3764" s="193"/>
      <c r="AQ3764" s="193"/>
      <c r="AR3764" s="193"/>
      <c r="AS3764" s="193"/>
      <c r="AT3764" s="193"/>
      <c r="AU3764" s="193"/>
      <c r="AV3764" s="193"/>
      <c r="AW3764" s="193"/>
      <c r="AX3764" s="193"/>
    </row>
    <row r="3765" spans="14:50" ht="16.5" thickBot="1" x14ac:dyDescent="0.3">
      <c r="N3765" s="200" t="s">
        <v>194</v>
      </c>
      <c r="O3765" s="199" t="s">
        <v>386</v>
      </c>
      <c r="P3765" s="197" t="s">
        <v>630</v>
      </c>
      <c r="Q3765" s="199" t="s">
        <v>322</v>
      </c>
      <c r="R3765" s="199" t="s">
        <v>52</v>
      </c>
      <c r="S3765" s="195">
        <v>5.9259939832105859</v>
      </c>
      <c r="T3765" s="195">
        <v>0.63173157278246939</v>
      </c>
      <c r="U3765" s="195">
        <v>9.3805569303897123</v>
      </c>
      <c r="V3765" s="194">
        <v>0</v>
      </c>
      <c r="W3765" s="194">
        <v>0</v>
      </c>
      <c r="X3765" s="194">
        <v>0</v>
      </c>
      <c r="Y3765" s="194" t="s">
        <v>629</v>
      </c>
      <c r="AM3765" s="193"/>
      <c r="AN3765" s="193"/>
      <c r="AO3765" s="193"/>
      <c r="AP3765" s="193"/>
      <c r="AQ3765" s="193"/>
      <c r="AR3765" s="193"/>
      <c r="AS3765" s="193"/>
      <c r="AT3765" s="193"/>
      <c r="AU3765" s="193"/>
      <c r="AV3765" s="193"/>
      <c r="AW3765" s="193"/>
      <c r="AX3765" s="193"/>
    </row>
    <row r="3766" spans="14:50" ht="16.5" thickBot="1" x14ac:dyDescent="0.3">
      <c r="N3766" s="200" t="s">
        <v>194</v>
      </c>
      <c r="O3766" s="199" t="s">
        <v>386</v>
      </c>
      <c r="P3766" s="197" t="s">
        <v>630</v>
      </c>
      <c r="Q3766" s="199" t="s">
        <v>321</v>
      </c>
      <c r="R3766" s="199" t="s">
        <v>52</v>
      </c>
      <c r="S3766" s="195">
        <v>5.9259939832105859</v>
      </c>
      <c r="T3766" s="195">
        <v>0.63173157278246939</v>
      </c>
      <c r="U3766" s="195">
        <v>9.3805569303897123</v>
      </c>
      <c r="V3766" s="194">
        <v>0</v>
      </c>
      <c r="W3766" s="194">
        <v>0</v>
      </c>
      <c r="X3766" s="194">
        <v>0</v>
      </c>
      <c r="Y3766" s="194" t="s">
        <v>629</v>
      </c>
      <c r="AM3766" s="193"/>
      <c r="AN3766" s="193"/>
      <c r="AO3766" s="193"/>
      <c r="AP3766" s="193"/>
      <c r="AQ3766" s="193"/>
      <c r="AR3766" s="193"/>
      <c r="AS3766" s="193"/>
      <c r="AT3766" s="193"/>
      <c r="AU3766" s="193"/>
      <c r="AV3766" s="193"/>
      <c r="AW3766" s="193"/>
      <c r="AX3766" s="193"/>
    </row>
    <row r="3767" spans="14:50" ht="16.5" thickBot="1" x14ac:dyDescent="0.3">
      <c r="N3767" s="200" t="s">
        <v>194</v>
      </c>
      <c r="O3767" s="199" t="s">
        <v>386</v>
      </c>
      <c r="P3767" s="197" t="s">
        <v>630</v>
      </c>
      <c r="Q3767" s="199" t="s">
        <v>320</v>
      </c>
      <c r="R3767" s="199" t="s">
        <v>52</v>
      </c>
      <c r="S3767" s="195">
        <v>5.9259939832105859</v>
      </c>
      <c r="T3767" s="195">
        <v>0.63173157278246939</v>
      </c>
      <c r="U3767" s="195">
        <v>9.3805569303897123</v>
      </c>
      <c r="V3767" s="194">
        <v>0</v>
      </c>
      <c r="W3767" s="194">
        <v>0</v>
      </c>
      <c r="X3767" s="194">
        <v>0</v>
      </c>
      <c r="Y3767" s="194" t="s">
        <v>629</v>
      </c>
      <c r="AM3767" s="193"/>
      <c r="AN3767" s="193"/>
      <c r="AO3767" s="193"/>
      <c r="AP3767" s="193"/>
      <c r="AQ3767" s="193"/>
      <c r="AR3767" s="193"/>
      <c r="AS3767" s="193"/>
      <c r="AT3767" s="193"/>
      <c r="AU3767" s="193"/>
      <c r="AV3767" s="193"/>
      <c r="AW3767" s="193"/>
      <c r="AX3767" s="193"/>
    </row>
    <row r="3768" spans="14:50" ht="16.5" thickBot="1" x14ac:dyDescent="0.3">
      <c r="N3768" s="200" t="s">
        <v>194</v>
      </c>
      <c r="O3768" s="199" t="s">
        <v>386</v>
      </c>
      <c r="P3768" s="197" t="s">
        <v>630</v>
      </c>
      <c r="Q3768" s="199" t="s">
        <v>319</v>
      </c>
      <c r="R3768" s="199" t="s">
        <v>52</v>
      </c>
      <c r="S3768" s="195">
        <v>5.9259939832105859</v>
      </c>
      <c r="T3768" s="195">
        <v>0.63173157278246939</v>
      </c>
      <c r="U3768" s="195">
        <v>9.3805569303897123</v>
      </c>
      <c r="V3768" s="194">
        <v>0</v>
      </c>
      <c r="W3768" s="194">
        <v>0</v>
      </c>
      <c r="X3768" s="194">
        <v>0</v>
      </c>
      <c r="Y3768" s="194" t="s">
        <v>629</v>
      </c>
      <c r="AM3768" s="193"/>
      <c r="AN3768" s="193"/>
      <c r="AO3768" s="193"/>
      <c r="AP3768" s="193"/>
      <c r="AQ3768" s="193"/>
      <c r="AR3768" s="193"/>
      <c r="AS3768" s="193"/>
      <c r="AT3768" s="193"/>
      <c r="AU3768" s="193"/>
      <c r="AV3768" s="193"/>
      <c r="AW3768" s="193"/>
      <c r="AX3768" s="193"/>
    </row>
    <row r="3769" spans="14:50" ht="16.5" thickBot="1" x14ac:dyDescent="0.3">
      <c r="N3769" s="200" t="s">
        <v>194</v>
      </c>
      <c r="O3769" s="199" t="s">
        <v>386</v>
      </c>
      <c r="P3769" s="197" t="s">
        <v>630</v>
      </c>
      <c r="Q3769" s="199" t="s">
        <v>318</v>
      </c>
      <c r="R3769" s="199" t="s">
        <v>52</v>
      </c>
      <c r="S3769" s="195">
        <v>5.9259939832105859</v>
      </c>
      <c r="T3769" s="195">
        <v>0.63173157278246939</v>
      </c>
      <c r="U3769" s="195">
        <v>9.3805569303897123</v>
      </c>
      <c r="V3769" s="194">
        <v>0</v>
      </c>
      <c r="W3769" s="194">
        <v>0</v>
      </c>
      <c r="X3769" s="194">
        <v>0</v>
      </c>
      <c r="Y3769" s="194" t="s">
        <v>629</v>
      </c>
      <c r="AM3769" s="193"/>
      <c r="AN3769" s="193"/>
      <c r="AO3769" s="193"/>
      <c r="AP3769" s="193"/>
      <c r="AQ3769" s="193"/>
      <c r="AR3769" s="193"/>
      <c r="AS3769" s="193"/>
      <c r="AT3769" s="193"/>
      <c r="AU3769" s="193"/>
      <c r="AV3769" s="193"/>
      <c r="AW3769" s="193"/>
      <c r="AX3769" s="193"/>
    </row>
    <row r="3770" spans="14:50" ht="16.5" thickBot="1" x14ac:dyDescent="0.3">
      <c r="N3770" s="200" t="s">
        <v>194</v>
      </c>
      <c r="O3770" s="199" t="s">
        <v>386</v>
      </c>
      <c r="P3770" s="197" t="s">
        <v>630</v>
      </c>
      <c r="Q3770" s="199" t="s">
        <v>317</v>
      </c>
      <c r="R3770" s="199" t="s">
        <v>52</v>
      </c>
      <c r="S3770" s="195">
        <v>5.9259939832105859</v>
      </c>
      <c r="T3770" s="195">
        <v>0.63173157278246939</v>
      </c>
      <c r="U3770" s="195">
        <v>9.3805569303897123</v>
      </c>
      <c r="V3770" s="194">
        <v>0</v>
      </c>
      <c r="W3770" s="194">
        <v>0</v>
      </c>
      <c r="X3770" s="194">
        <v>0</v>
      </c>
      <c r="Y3770" s="194" t="s">
        <v>629</v>
      </c>
      <c r="AM3770" s="193"/>
      <c r="AN3770" s="193"/>
      <c r="AO3770" s="193"/>
      <c r="AP3770" s="193"/>
      <c r="AQ3770" s="193"/>
      <c r="AR3770" s="193"/>
      <c r="AS3770" s="193"/>
      <c r="AT3770" s="193"/>
      <c r="AU3770" s="193"/>
      <c r="AV3770" s="193"/>
      <c r="AW3770" s="193"/>
      <c r="AX3770" s="193"/>
    </row>
    <row r="3771" spans="14:50" ht="16.5" thickBot="1" x14ac:dyDescent="0.3">
      <c r="N3771" s="200" t="s">
        <v>194</v>
      </c>
      <c r="O3771" s="199" t="s">
        <v>386</v>
      </c>
      <c r="P3771" s="197" t="s">
        <v>630</v>
      </c>
      <c r="Q3771" s="199" t="s">
        <v>74</v>
      </c>
      <c r="R3771" s="199" t="s">
        <v>52</v>
      </c>
      <c r="S3771" s="195">
        <v>5.9259939832105859</v>
      </c>
      <c r="T3771" s="195">
        <v>0.63173157278246939</v>
      </c>
      <c r="U3771" s="195">
        <v>9.3805569303897123</v>
      </c>
      <c r="V3771" s="194">
        <v>0</v>
      </c>
      <c r="W3771" s="194">
        <v>0</v>
      </c>
      <c r="X3771" s="194">
        <v>0</v>
      </c>
      <c r="Y3771" s="194" t="s">
        <v>629</v>
      </c>
      <c r="AM3771" s="193"/>
      <c r="AN3771" s="193"/>
      <c r="AO3771" s="193"/>
      <c r="AP3771" s="193"/>
      <c r="AQ3771" s="193"/>
      <c r="AR3771" s="193"/>
      <c r="AS3771" s="193"/>
      <c r="AT3771" s="193"/>
      <c r="AU3771" s="193"/>
      <c r="AV3771" s="193"/>
      <c r="AW3771" s="193"/>
      <c r="AX3771" s="193"/>
    </row>
    <row r="3772" spans="14:50" ht="16.5" thickBot="1" x14ac:dyDescent="0.3">
      <c r="N3772" s="200" t="s">
        <v>194</v>
      </c>
      <c r="O3772" s="199" t="s">
        <v>386</v>
      </c>
      <c r="P3772" s="197" t="s">
        <v>630</v>
      </c>
      <c r="Q3772" s="199" t="s">
        <v>316</v>
      </c>
      <c r="R3772" s="199" t="s">
        <v>52</v>
      </c>
      <c r="S3772" s="195">
        <v>5.9259939832105859</v>
      </c>
      <c r="T3772" s="195">
        <v>0.63173157278246939</v>
      </c>
      <c r="U3772" s="195">
        <v>9.3805569303897123</v>
      </c>
      <c r="V3772" s="194">
        <v>0</v>
      </c>
      <c r="W3772" s="194">
        <v>0</v>
      </c>
      <c r="X3772" s="194">
        <v>0</v>
      </c>
      <c r="Y3772" s="194" t="s">
        <v>629</v>
      </c>
      <c r="AM3772" s="193"/>
      <c r="AN3772" s="193"/>
      <c r="AO3772" s="193"/>
      <c r="AP3772" s="193"/>
      <c r="AQ3772" s="193"/>
      <c r="AR3772" s="193"/>
      <c r="AS3772" s="193"/>
      <c r="AT3772" s="193"/>
      <c r="AU3772" s="193"/>
      <c r="AV3772" s="193"/>
      <c r="AW3772" s="193"/>
      <c r="AX3772" s="193"/>
    </row>
    <row r="3773" spans="14:50" ht="16.5" thickBot="1" x14ac:dyDescent="0.3">
      <c r="N3773" s="200" t="s">
        <v>194</v>
      </c>
      <c r="O3773" s="199" t="s">
        <v>386</v>
      </c>
      <c r="P3773" s="197" t="s">
        <v>630</v>
      </c>
      <c r="Q3773" s="199" t="s">
        <v>315</v>
      </c>
      <c r="R3773" s="199" t="s">
        <v>52</v>
      </c>
      <c r="S3773" s="195">
        <v>5.9259939832105859</v>
      </c>
      <c r="T3773" s="195">
        <v>0.63173157278246939</v>
      </c>
      <c r="U3773" s="195">
        <v>9.3805569303897123</v>
      </c>
      <c r="V3773" s="194">
        <v>0</v>
      </c>
      <c r="W3773" s="194">
        <v>0</v>
      </c>
      <c r="X3773" s="194">
        <v>0</v>
      </c>
      <c r="Y3773" s="194" t="s">
        <v>629</v>
      </c>
      <c r="AM3773" s="193"/>
      <c r="AN3773" s="193"/>
      <c r="AO3773" s="193"/>
      <c r="AP3773" s="193"/>
      <c r="AQ3773" s="193"/>
      <c r="AR3773" s="193"/>
      <c r="AS3773" s="193"/>
      <c r="AT3773" s="193"/>
      <c r="AU3773" s="193"/>
      <c r="AV3773" s="193"/>
      <c r="AW3773" s="193"/>
      <c r="AX3773" s="193"/>
    </row>
    <row r="3774" spans="14:50" ht="16.5" thickBot="1" x14ac:dyDescent="0.3">
      <c r="N3774" s="200" t="s">
        <v>194</v>
      </c>
      <c r="O3774" s="199" t="s">
        <v>386</v>
      </c>
      <c r="P3774" s="197" t="s">
        <v>630</v>
      </c>
      <c r="Q3774" s="199" t="s">
        <v>314</v>
      </c>
      <c r="R3774" s="199" t="s">
        <v>52</v>
      </c>
      <c r="S3774" s="195">
        <v>5.9259939832105859</v>
      </c>
      <c r="T3774" s="195">
        <v>0.63173157278246939</v>
      </c>
      <c r="U3774" s="195">
        <v>9.3805569303897123</v>
      </c>
      <c r="V3774" s="194">
        <v>0</v>
      </c>
      <c r="W3774" s="194">
        <v>0</v>
      </c>
      <c r="X3774" s="194">
        <v>0</v>
      </c>
      <c r="Y3774" s="194" t="s">
        <v>629</v>
      </c>
      <c r="AM3774" s="193"/>
      <c r="AN3774" s="193"/>
      <c r="AO3774" s="193"/>
      <c r="AP3774" s="193"/>
      <c r="AQ3774" s="193"/>
      <c r="AR3774" s="193"/>
      <c r="AS3774" s="193"/>
      <c r="AT3774" s="193"/>
      <c r="AU3774" s="193"/>
      <c r="AV3774" s="193"/>
      <c r="AW3774" s="193"/>
      <c r="AX3774" s="193"/>
    </row>
    <row r="3775" spans="14:50" ht="16.5" thickBot="1" x14ac:dyDescent="0.3">
      <c r="N3775" s="200" t="s">
        <v>194</v>
      </c>
      <c r="O3775" s="199" t="s">
        <v>386</v>
      </c>
      <c r="P3775" s="197" t="s">
        <v>630</v>
      </c>
      <c r="Q3775" s="199" t="s">
        <v>313</v>
      </c>
      <c r="R3775" s="199" t="s">
        <v>52</v>
      </c>
      <c r="S3775" s="195">
        <v>5.9259939832105859</v>
      </c>
      <c r="T3775" s="195">
        <v>0.63173157278246939</v>
      </c>
      <c r="U3775" s="195">
        <v>9.3805569303897123</v>
      </c>
      <c r="V3775" s="194">
        <v>0</v>
      </c>
      <c r="W3775" s="194">
        <v>0</v>
      </c>
      <c r="X3775" s="194">
        <v>0</v>
      </c>
      <c r="Y3775" s="194" t="s">
        <v>629</v>
      </c>
      <c r="AM3775" s="193"/>
      <c r="AN3775" s="193"/>
      <c r="AO3775" s="193"/>
      <c r="AP3775" s="193"/>
      <c r="AQ3775" s="193"/>
      <c r="AR3775" s="193"/>
      <c r="AS3775" s="193"/>
      <c r="AT3775" s="193"/>
      <c r="AU3775" s="193"/>
      <c r="AV3775" s="193"/>
      <c r="AW3775" s="193"/>
      <c r="AX3775" s="193"/>
    </row>
    <row r="3776" spans="14:50" ht="16.5" thickBot="1" x14ac:dyDescent="0.3">
      <c r="N3776" s="200" t="s">
        <v>194</v>
      </c>
      <c r="O3776" s="199" t="s">
        <v>386</v>
      </c>
      <c r="P3776" s="197" t="s">
        <v>630</v>
      </c>
      <c r="Q3776" s="199" t="s">
        <v>312</v>
      </c>
      <c r="R3776" s="199" t="s">
        <v>52</v>
      </c>
      <c r="S3776" s="195">
        <v>5.9259939832105859</v>
      </c>
      <c r="T3776" s="195">
        <v>0.63173157278246939</v>
      </c>
      <c r="U3776" s="195">
        <v>9.3805569303897123</v>
      </c>
      <c r="V3776" s="194">
        <v>0</v>
      </c>
      <c r="W3776" s="194">
        <v>0</v>
      </c>
      <c r="X3776" s="194">
        <v>0</v>
      </c>
      <c r="Y3776" s="194" t="s">
        <v>629</v>
      </c>
      <c r="AM3776" s="193"/>
      <c r="AN3776" s="193"/>
      <c r="AO3776" s="193"/>
      <c r="AP3776" s="193"/>
      <c r="AQ3776" s="193"/>
      <c r="AR3776" s="193"/>
      <c r="AS3776" s="193"/>
      <c r="AT3776" s="193"/>
      <c r="AU3776" s="193"/>
      <c r="AV3776" s="193"/>
      <c r="AW3776" s="193"/>
      <c r="AX3776" s="193"/>
    </row>
    <row r="3777" spans="14:50" ht="16.5" thickBot="1" x14ac:dyDescent="0.3">
      <c r="N3777" s="200" t="s">
        <v>194</v>
      </c>
      <c r="O3777" s="199" t="s">
        <v>330</v>
      </c>
      <c r="P3777" s="197" t="s">
        <v>630</v>
      </c>
      <c r="Q3777" s="199" t="s">
        <v>323</v>
      </c>
      <c r="R3777" s="199" t="s">
        <v>55</v>
      </c>
      <c r="S3777" s="195">
        <v>1.5932144229646699</v>
      </c>
      <c r="T3777" s="195">
        <v>0.61568491824262472</v>
      </c>
      <c r="U3777" s="195">
        <v>2.5877106548463922</v>
      </c>
      <c r="V3777" s="194">
        <v>0</v>
      </c>
      <c r="W3777" s="194">
        <v>0</v>
      </c>
      <c r="X3777" s="194">
        <v>0</v>
      </c>
      <c r="Y3777" s="194" t="s">
        <v>629</v>
      </c>
      <c r="AM3777" s="193"/>
      <c r="AN3777" s="193"/>
      <c r="AO3777" s="193"/>
      <c r="AP3777" s="193"/>
      <c r="AQ3777" s="193"/>
      <c r="AR3777" s="193"/>
      <c r="AS3777" s="193"/>
      <c r="AT3777" s="193"/>
      <c r="AU3777" s="193"/>
      <c r="AV3777" s="193"/>
      <c r="AW3777" s="193"/>
      <c r="AX3777" s="193"/>
    </row>
    <row r="3778" spans="14:50" ht="16.5" thickBot="1" x14ac:dyDescent="0.3">
      <c r="N3778" s="200" t="s">
        <v>194</v>
      </c>
      <c r="O3778" s="199" t="s">
        <v>330</v>
      </c>
      <c r="P3778" s="197" t="s">
        <v>630</v>
      </c>
      <c r="Q3778" s="199" t="s">
        <v>322</v>
      </c>
      <c r="R3778" s="199" t="s">
        <v>55</v>
      </c>
      <c r="S3778" s="195">
        <v>3.1718802806435096</v>
      </c>
      <c r="T3778" s="195">
        <v>0.61568491824262472</v>
      </c>
      <c r="U3778" s="195">
        <v>5.1517914223027264</v>
      </c>
      <c r="V3778" s="194">
        <v>0</v>
      </c>
      <c r="W3778" s="194">
        <v>0</v>
      </c>
      <c r="X3778" s="194">
        <v>0</v>
      </c>
      <c r="Y3778" s="194" t="s">
        <v>629</v>
      </c>
      <c r="AM3778" s="193"/>
      <c r="AN3778" s="193"/>
      <c r="AO3778" s="193"/>
      <c r="AP3778" s="193"/>
      <c r="AQ3778" s="193"/>
      <c r="AR3778" s="193"/>
      <c r="AS3778" s="193"/>
      <c r="AT3778" s="193"/>
      <c r="AU3778" s="193"/>
      <c r="AV3778" s="193"/>
      <c r="AW3778" s="193"/>
      <c r="AX3778" s="193"/>
    </row>
    <row r="3779" spans="14:50" ht="16.5" thickBot="1" x14ac:dyDescent="0.3">
      <c r="N3779" s="200" t="s">
        <v>194</v>
      </c>
      <c r="O3779" s="199" t="s">
        <v>330</v>
      </c>
      <c r="P3779" s="197" t="s">
        <v>630</v>
      </c>
      <c r="Q3779" s="199" t="s">
        <v>321</v>
      </c>
      <c r="R3779" s="199" t="s">
        <v>55</v>
      </c>
      <c r="S3779" s="195">
        <v>0.72373301218953645</v>
      </c>
      <c r="T3779" s="195">
        <v>0.61568491824262461</v>
      </c>
      <c r="U3779" s="195">
        <v>1.1754925136956709</v>
      </c>
      <c r="V3779" s="194">
        <v>0</v>
      </c>
      <c r="W3779" s="194">
        <v>0</v>
      </c>
      <c r="X3779" s="194">
        <v>0</v>
      </c>
      <c r="Y3779" s="194" t="s">
        <v>629</v>
      </c>
      <c r="AM3779" s="193"/>
      <c r="AN3779" s="193"/>
      <c r="AO3779" s="193"/>
      <c r="AP3779" s="193"/>
      <c r="AQ3779" s="193"/>
      <c r="AR3779" s="193"/>
      <c r="AS3779" s="193"/>
      <c r="AT3779" s="193"/>
      <c r="AU3779" s="193"/>
      <c r="AV3779" s="193"/>
      <c r="AW3779" s="193"/>
      <c r="AX3779" s="193"/>
    </row>
    <row r="3780" spans="14:50" ht="16.5" thickBot="1" x14ac:dyDescent="0.3">
      <c r="N3780" s="200" t="s">
        <v>194</v>
      </c>
      <c r="O3780" s="199" t="s">
        <v>330</v>
      </c>
      <c r="P3780" s="197" t="s">
        <v>630</v>
      </c>
      <c r="Q3780" s="199" t="s">
        <v>320</v>
      </c>
      <c r="R3780" s="199" t="s">
        <v>55</v>
      </c>
      <c r="S3780" s="195">
        <v>3.0906195591422589</v>
      </c>
      <c r="T3780" s="195">
        <v>0.61568491824262461</v>
      </c>
      <c r="U3780" s="195">
        <v>5.019807157147758</v>
      </c>
      <c r="V3780" s="194">
        <v>0</v>
      </c>
      <c r="W3780" s="194">
        <v>0</v>
      </c>
      <c r="X3780" s="194">
        <v>0</v>
      </c>
      <c r="Y3780" s="194" t="s">
        <v>629</v>
      </c>
      <c r="AM3780" s="193"/>
      <c r="AN3780" s="193"/>
      <c r="AO3780" s="193"/>
      <c r="AP3780" s="193"/>
      <c r="AQ3780" s="193"/>
      <c r="AR3780" s="193"/>
      <c r="AS3780" s="193"/>
      <c r="AT3780" s="193"/>
      <c r="AU3780" s="193"/>
      <c r="AV3780" s="193"/>
      <c r="AW3780" s="193"/>
      <c r="AX3780" s="193"/>
    </row>
    <row r="3781" spans="14:50" ht="16.5" thickBot="1" x14ac:dyDescent="0.3">
      <c r="N3781" s="200" t="s">
        <v>194</v>
      </c>
      <c r="O3781" s="199" t="s">
        <v>330</v>
      </c>
      <c r="P3781" s="197" t="s">
        <v>630</v>
      </c>
      <c r="Q3781" s="199" t="s">
        <v>319</v>
      </c>
      <c r="R3781" s="199" t="s">
        <v>55</v>
      </c>
      <c r="S3781" s="195">
        <v>4.6005385033383144</v>
      </c>
      <c r="T3781" s="195">
        <v>0.6156849182426245</v>
      </c>
      <c r="U3781" s="195">
        <v>7.4722286790292447</v>
      </c>
      <c r="V3781" s="194">
        <v>0</v>
      </c>
      <c r="W3781" s="194">
        <v>0</v>
      </c>
      <c r="X3781" s="194">
        <v>0</v>
      </c>
      <c r="Y3781" s="194" t="s">
        <v>629</v>
      </c>
      <c r="AM3781" s="193"/>
      <c r="AN3781" s="193"/>
      <c r="AO3781" s="193"/>
      <c r="AP3781" s="193"/>
      <c r="AQ3781" s="193"/>
      <c r="AR3781" s="193"/>
      <c r="AS3781" s="193"/>
      <c r="AT3781" s="193"/>
      <c r="AU3781" s="193"/>
      <c r="AV3781" s="193"/>
      <c r="AW3781" s="193"/>
      <c r="AX3781" s="193"/>
    </row>
    <row r="3782" spans="14:50" ht="16.5" thickBot="1" x14ac:dyDescent="0.3">
      <c r="N3782" s="200" t="s">
        <v>194</v>
      </c>
      <c r="O3782" s="199" t="s">
        <v>330</v>
      </c>
      <c r="P3782" s="197" t="s">
        <v>630</v>
      </c>
      <c r="Q3782" s="199" t="s">
        <v>318</v>
      </c>
      <c r="R3782" s="199" t="s">
        <v>55</v>
      </c>
      <c r="S3782" s="195">
        <v>3.1688837066096185</v>
      </c>
      <c r="T3782" s="195">
        <v>0.61568491824262472</v>
      </c>
      <c r="U3782" s="195">
        <v>5.1469243645835858</v>
      </c>
      <c r="V3782" s="194">
        <v>0</v>
      </c>
      <c r="W3782" s="194">
        <v>0</v>
      </c>
      <c r="X3782" s="194">
        <v>0</v>
      </c>
      <c r="Y3782" s="194" t="s">
        <v>629</v>
      </c>
      <c r="AM3782" s="193"/>
      <c r="AN3782" s="193"/>
      <c r="AO3782" s="193"/>
      <c r="AP3782" s="193"/>
      <c r="AQ3782" s="193"/>
      <c r="AR3782" s="193"/>
      <c r="AS3782" s="193"/>
      <c r="AT3782" s="193"/>
      <c r="AU3782" s="193"/>
      <c r="AV3782" s="193"/>
      <c r="AW3782" s="193"/>
      <c r="AX3782" s="193"/>
    </row>
    <row r="3783" spans="14:50" ht="16.5" thickBot="1" x14ac:dyDescent="0.3">
      <c r="N3783" s="200" t="s">
        <v>194</v>
      </c>
      <c r="O3783" s="199" t="s">
        <v>330</v>
      </c>
      <c r="P3783" s="197" t="s">
        <v>630</v>
      </c>
      <c r="Q3783" s="199" t="s">
        <v>317</v>
      </c>
      <c r="R3783" s="199" t="s">
        <v>55</v>
      </c>
      <c r="S3783" s="195">
        <v>2.5963085361656217</v>
      </c>
      <c r="T3783" s="195">
        <v>0.61568491824262472</v>
      </c>
      <c r="U3783" s="195">
        <v>4.2169435359507812</v>
      </c>
      <c r="V3783" s="194">
        <v>0</v>
      </c>
      <c r="W3783" s="194">
        <v>0</v>
      </c>
      <c r="X3783" s="194">
        <v>0</v>
      </c>
      <c r="Y3783" s="194" t="s">
        <v>629</v>
      </c>
      <c r="AM3783" s="193"/>
      <c r="AN3783" s="193"/>
      <c r="AO3783" s="193"/>
      <c r="AP3783" s="193"/>
      <c r="AQ3783" s="193"/>
      <c r="AR3783" s="193"/>
      <c r="AS3783" s="193"/>
      <c r="AT3783" s="193"/>
      <c r="AU3783" s="193"/>
      <c r="AV3783" s="193"/>
      <c r="AW3783" s="193"/>
      <c r="AX3783" s="193"/>
    </row>
    <row r="3784" spans="14:50" ht="16.5" thickBot="1" x14ac:dyDescent="0.3">
      <c r="N3784" s="200" t="s">
        <v>194</v>
      </c>
      <c r="O3784" s="199" t="s">
        <v>330</v>
      </c>
      <c r="P3784" s="197" t="s">
        <v>630</v>
      </c>
      <c r="Q3784" s="199" t="s">
        <v>74</v>
      </c>
      <c r="R3784" s="199" t="s">
        <v>55</v>
      </c>
      <c r="S3784" s="195">
        <v>2.3552682352928298</v>
      </c>
      <c r="T3784" s="195">
        <v>0.61568491824262472</v>
      </c>
      <c r="U3784" s="195">
        <v>3.8254440956838294</v>
      </c>
      <c r="V3784" s="194">
        <v>0</v>
      </c>
      <c r="W3784" s="194">
        <v>0</v>
      </c>
      <c r="X3784" s="194">
        <v>0</v>
      </c>
      <c r="Y3784" s="194" t="s">
        <v>629</v>
      </c>
      <c r="AM3784" s="193"/>
      <c r="AN3784" s="193"/>
      <c r="AO3784" s="193"/>
      <c r="AP3784" s="193"/>
      <c r="AQ3784" s="193"/>
      <c r="AR3784" s="193"/>
      <c r="AS3784" s="193"/>
      <c r="AT3784" s="193"/>
      <c r="AU3784" s="193"/>
      <c r="AV3784" s="193"/>
      <c r="AW3784" s="193"/>
      <c r="AX3784" s="193"/>
    </row>
    <row r="3785" spans="14:50" ht="16.5" thickBot="1" x14ac:dyDescent="0.3">
      <c r="N3785" s="200" t="s">
        <v>194</v>
      </c>
      <c r="O3785" s="199" t="s">
        <v>330</v>
      </c>
      <c r="P3785" s="197" t="s">
        <v>630</v>
      </c>
      <c r="Q3785" s="199" t="s">
        <v>316</v>
      </c>
      <c r="R3785" s="199" t="s">
        <v>55</v>
      </c>
      <c r="S3785" s="195">
        <v>2.4676449000356637</v>
      </c>
      <c r="T3785" s="195">
        <v>0.61568491824262472</v>
      </c>
      <c r="U3785" s="195">
        <v>4.0079671060957054</v>
      </c>
      <c r="V3785" s="194">
        <v>0</v>
      </c>
      <c r="W3785" s="194">
        <v>0</v>
      </c>
      <c r="X3785" s="194">
        <v>0</v>
      </c>
      <c r="Y3785" s="194" t="s">
        <v>629</v>
      </c>
      <c r="AM3785" s="193"/>
      <c r="AN3785" s="193"/>
      <c r="AO3785" s="193"/>
      <c r="AP3785" s="193"/>
      <c r="AQ3785" s="193"/>
      <c r="AR3785" s="193"/>
      <c r="AS3785" s="193"/>
      <c r="AT3785" s="193"/>
      <c r="AU3785" s="193"/>
      <c r="AV3785" s="193"/>
      <c r="AW3785" s="193"/>
      <c r="AX3785" s="193"/>
    </row>
    <row r="3786" spans="14:50" ht="16.5" thickBot="1" x14ac:dyDescent="0.3">
      <c r="N3786" s="200" t="s">
        <v>194</v>
      </c>
      <c r="O3786" s="199" t="s">
        <v>330</v>
      </c>
      <c r="P3786" s="197" t="s">
        <v>630</v>
      </c>
      <c r="Q3786" s="199" t="s">
        <v>315</v>
      </c>
      <c r="R3786" s="199" t="s">
        <v>55</v>
      </c>
      <c r="S3786" s="195">
        <v>0.78027330824299057</v>
      </c>
      <c r="T3786" s="195">
        <v>0.61568491824262472</v>
      </c>
      <c r="U3786" s="195">
        <v>1.2673256809183462</v>
      </c>
      <c r="V3786" s="194">
        <v>0</v>
      </c>
      <c r="W3786" s="194">
        <v>0</v>
      </c>
      <c r="X3786" s="194">
        <v>0</v>
      </c>
      <c r="Y3786" s="194" t="s">
        <v>629</v>
      </c>
      <c r="AM3786" s="193"/>
      <c r="AN3786" s="193"/>
      <c r="AO3786" s="193"/>
      <c r="AP3786" s="193"/>
      <c r="AQ3786" s="193"/>
      <c r="AR3786" s="193"/>
      <c r="AS3786" s="193"/>
      <c r="AT3786" s="193"/>
      <c r="AU3786" s="193"/>
      <c r="AV3786" s="193"/>
      <c r="AW3786" s="193"/>
      <c r="AX3786" s="193"/>
    </row>
    <row r="3787" spans="14:50" ht="16.5" thickBot="1" x14ac:dyDescent="0.3">
      <c r="N3787" s="200" t="s">
        <v>194</v>
      </c>
      <c r="O3787" s="199" t="s">
        <v>330</v>
      </c>
      <c r="P3787" s="197" t="s">
        <v>630</v>
      </c>
      <c r="Q3787" s="199" t="s">
        <v>314</v>
      </c>
      <c r="R3787" s="199" t="s">
        <v>55</v>
      </c>
      <c r="S3787" s="195">
        <v>1.7457686091555715</v>
      </c>
      <c r="T3787" s="195">
        <v>0.61568491824262472</v>
      </c>
      <c r="U3787" s="195">
        <v>2.8354902928897334</v>
      </c>
      <c r="V3787" s="194">
        <v>0</v>
      </c>
      <c r="W3787" s="194">
        <v>0</v>
      </c>
      <c r="X3787" s="194">
        <v>0</v>
      </c>
      <c r="Y3787" s="194" t="s">
        <v>629</v>
      </c>
      <c r="AM3787" s="193"/>
      <c r="AN3787" s="193"/>
      <c r="AO3787" s="193"/>
      <c r="AP3787" s="193"/>
      <c r="AQ3787" s="193"/>
      <c r="AR3787" s="193"/>
      <c r="AS3787" s="193"/>
      <c r="AT3787" s="193"/>
      <c r="AU3787" s="193"/>
      <c r="AV3787" s="193"/>
      <c r="AW3787" s="193"/>
      <c r="AX3787" s="193"/>
    </row>
    <row r="3788" spans="14:50" ht="16.5" thickBot="1" x14ac:dyDescent="0.3">
      <c r="N3788" s="200" t="s">
        <v>194</v>
      </c>
      <c r="O3788" s="199" t="s">
        <v>330</v>
      </c>
      <c r="P3788" s="197" t="s">
        <v>630</v>
      </c>
      <c r="Q3788" s="199" t="s">
        <v>313</v>
      </c>
      <c r="R3788" s="199" t="s">
        <v>55</v>
      </c>
      <c r="S3788" s="195">
        <v>3.2620502051854863</v>
      </c>
      <c r="T3788" s="195">
        <v>0.61568491824262461</v>
      </c>
      <c r="U3788" s="195">
        <v>5.2982460809605234</v>
      </c>
      <c r="V3788" s="194">
        <v>0</v>
      </c>
      <c r="W3788" s="194">
        <v>0</v>
      </c>
      <c r="X3788" s="194">
        <v>0</v>
      </c>
      <c r="Y3788" s="194" t="s">
        <v>629</v>
      </c>
      <c r="AM3788" s="193"/>
      <c r="AN3788" s="193"/>
      <c r="AO3788" s="193"/>
      <c r="AP3788" s="193"/>
      <c r="AQ3788" s="193"/>
      <c r="AR3788" s="193"/>
      <c r="AS3788" s="193"/>
      <c r="AT3788" s="193"/>
      <c r="AU3788" s="193"/>
      <c r="AV3788" s="193"/>
      <c r="AW3788" s="193"/>
      <c r="AX3788" s="193"/>
    </row>
    <row r="3789" spans="14:50" ht="16.5" thickBot="1" x14ac:dyDescent="0.3">
      <c r="N3789" s="200" t="s">
        <v>194</v>
      </c>
      <c r="O3789" s="199" t="s">
        <v>330</v>
      </c>
      <c r="P3789" s="197" t="s">
        <v>630</v>
      </c>
      <c r="Q3789" s="199" t="s">
        <v>312</v>
      </c>
      <c r="R3789" s="199" t="s">
        <v>55</v>
      </c>
      <c r="S3789" s="195">
        <v>0.64810664162514875</v>
      </c>
      <c r="T3789" s="195">
        <v>0.6156849182426245</v>
      </c>
      <c r="U3789" s="195">
        <v>1.0526596030240061</v>
      </c>
      <c r="V3789" s="194">
        <v>0</v>
      </c>
      <c r="W3789" s="194">
        <v>0</v>
      </c>
      <c r="X3789" s="194">
        <v>0</v>
      </c>
      <c r="Y3789" s="194" t="s">
        <v>629</v>
      </c>
      <c r="AM3789" s="193"/>
      <c r="AN3789" s="193"/>
      <c r="AO3789" s="193"/>
      <c r="AP3789" s="193"/>
      <c r="AQ3789" s="193"/>
      <c r="AR3789" s="193"/>
      <c r="AS3789" s="193"/>
      <c r="AT3789" s="193"/>
      <c r="AU3789" s="193"/>
      <c r="AV3789" s="193"/>
      <c r="AW3789" s="193"/>
      <c r="AX3789" s="193"/>
    </row>
    <row r="3790" spans="14:50" ht="16.5" thickBot="1" x14ac:dyDescent="0.3">
      <c r="N3790" s="200" t="s">
        <v>194</v>
      </c>
      <c r="O3790" s="199" t="s">
        <v>330</v>
      </c>
      <c r="P3790" s="197" t="s">
        <v>630</v>
      </c>
      <c r="Q3790" s="199" t="s">
        <v>323</v>
      </c>
      <c r="R3790" s="199" t="s">
        <v>52</v>
      </c>
      <c r="S3790" s="195">
        <v>1.5932144229646699</v>
      </c>
      <c r="T3790" s="195">
        <v>0.61568491824262472</v>
      </c>
      <c r="U3790" s="195">
        <v>2.5877106548463922</v>
      </c>
      <c r="V3790" s="194">
        <v>0</v>
      </c>
      <c r="W3790" s="194">
        <v>0</v>
      </c>
      <c r="X3790" s="194">
        <v>0</v>
      </c>
      <c r="Y3790" s="194" t="s">
        <v>629</v>
      </c>
      <c r="AM3790" s="193"/>
      <c r="AN3790" s="193"/>
      <c r="AO3790" s="193"/>
      <c r="AP3790" s="193"/>
      <c r="AQ3790" s="193"/>
      <c r="AR3790" s="193"/>
      <c r="AS3790" s="193"/>
      <c r="AT3790" s="193"/>
      <c r="AU3790" s="193"/>
      <c r="AV3790" s="193"/>
      <c r="AW3790" s="193"/>
      <c r="AX3790" s="193"/>
    </row>
    <row r="3791" spans="14:50" ht="16.5" thickBot="1" x14ac:dyDescent="0.3">
      <c r="N3791" s="200" t="s">
        <v>194</v>
      </c>
      <c r="O3791" s="199" t="s">
        <v>330</v>
      </c>
      <c r="P3791" s="197" t="s">
        <v>630</v>
      </c>
      <c r="Q3791" s="199" t="s">
        <v>322</v>
      </c>
      <c r="R3791" s="199" t="s">
        <v>52</v>
      </c>
      <c r="S3791" s="195">
        <v>3.1718802806435096</v>
      </c>
      <c r="T3791" s="195">
        <v>0.61568491824262472</v>
      </c>
      <c r="U3791" s="195">
        <v>5.1517914223027264</v>
      </c>
      <c r="V3791" s="194">
        <v>0</v>
      </c>
      <c r="W3791" s="194">
        <v>0</v>
      </c>
      <c r="X3791" s="194">
        <v>0</v>
      </c>
      <c r="Y3791" s="194" t="s">
        <v>629</v>
      </c>
      <c r="AM3791" s="193"/>
      <c r="AN3791" s="193"/>
      <c r="AO3791" s="193"/>
      <c r="AP3791" s="193"/>
      <c r="AQ3791" s="193"/>
      <c r="AR3791" s="193"/>
      <c r="AS3791" s="193"/>
      <c r="AT3791" s="193"/>
      <c r="AU3791" s="193"/>
      <c r="AV3791" s="193"/>
      <c r="AW3791" s="193"/>
      <c r="AX3791" s="193"/>
    </row>
    <row r="3792" spans="14:50" ht="16.5" thickBot="1" x14ac:dyDescent="0.3">
      <c r="N3792" s="200" t="s">
        <v>194</v>
      </c>
      <c r="O3792" s="199" t="s">
        <v>330</v>
      </c>
      <c r="P3792" s="197" t="s">
        <v>630</v>
      </c>
      <c r="Q3792" s="199" t="s">
        <v>321</v>
      </c>
      <c r="R3792" s="199" t="s">
        <v>52</v>
      </c>
      <c r="S3792" s="195">
        <v>0.72373301218953645</v>
      </c>
      <c r="T3792" s="195">
        <v>0.61568491824262461</v>
      </c>
      <c r="U3792" s="195">
        <v>1.1754925136956709</v>
      </c>
      <c r="V3792" s="194">
        <v>0</v>
      </c>
      <c r="W3792" s="194">
        <v>0</v>
      </c>
      <c r="X3792" s="194">
        <v>0</v>
      </c>
      <c r="Y3792" s="194" t="s">
        <v>629</v>
      </c>
      <c r="AM3792" s="193"/>
      <c r="AN3792" s="193"/>
      <c r="AO3792" s="193"/>
      <c r="AP3792" s="193"/>
      <c r="AQ3792" s="193"/>
      <c r="AR3792" s="193"/>
      <c r="AS3792" s="193"/>
      <c r="AT3792" s="193"/>
      <c r="AU3792" s="193"/>
      <c r="AV3792" s="193"/>
      <c r="AW3792" s="193"/>
      <c r="AX3792" s="193"/>
    </row>
    <row r="3793" spans="14:50" ht="16.5" thickBot="1" x14ac:dyDescent="0.3">
      <c r="N3793" s="200" t="s">
        <v>194</v>
      </c>
      <c r="O3793" s="199" t="s">
        <v>330</v>
      </c>
      <c r="P3793" s="197" t="s">
        <v>630</v>
      </c>
      <c r="Q3793" s="199" t="s">
        <v>320</v>
      </c>
      <c r="R3793" s="199" t="s">
        <v>52</v>
      </c>
      <c r="S3793" s="195">
        <v>3.0906195591422589</v>
      </c>
      <c r="T3793" s="195">
        <v>0.61568491824262461</v>
      </c>
      <c r="U3793" s="195">
        <v>5.019807157147758</v>
      </c>
      <c r="V3793" s="194">
        <v>0</v>
      </c>
      <c r="W3793" s="194">
        <v>0</v>
      </c>
      <c r="X3793" s="194">
        <v>0</v>
      </c>
      <c r="Y3793" s="194" t="s">
        <v>629</v>
      </c>
      <c r="AM3793" s="193"/>
      <c r="AN3793" s="193"/>
      <c r="AO3793" s="193"/>
      <c r="AP3793" s="193"/>
      <c r="AQ3793" s="193"/>
      <c r="AR3793" s="193"/>
      <c r="AS3793" s="193"/>
      <c r="AT3793" s="193"/>
      <c r="AU3793" s="193"/>
      <c r="AV3793" s="193"/>
      <c r="AW3793" s="193"/>
      <c r="AX3793" s="193"/>
    </row>
    <row r="3794" spans="14:50" ht="16.5" thickBot="1" x14ac:dyDescent="0.3">
      <c r="N3794" s="200" t="s">
        <v>194</v>
      </c>
      <c r="O3794" s="199" t="s">
        <v>330</v>
      </c>
      <c r="P3794" s="197" t="s">
        <v>630</v>
      </c>
      <c r="Q3794" s="199" t="s">
        <v>319</v>
      </c>
      <c r="R3794" s="199" t="s">
        <v>52</v>
      </c>
      <c r="S3794" s="195">
        <v>4.6005385033383144</v>
      </c>
      <c r="T3794" s="195">
        <v>0.6156849182426245</v>
      </c>
      <c r="U3794" s="195">
        <v>7.4722286790292447</v>
      </c>
      <c r="V3794" s="194">
        <v>0</v>
      </c>
      <c r="W3794" s="194">
        <v>0</v>
      </c>
      <c r="X3794" s="194">
        <v>0</v>
      </c>
      <c r="Y3794" s="194" t="s">
        <v>629</v>
      </c>
      <c r="AM3794" s="193"/>
      <c r="AN3794" s="193"/>
      <c r="AO3794" s="193"/>
      <c r="AP3794" s="193"/>
      <c r="AQ3794" s="193"/>
      <c r="AR3794" s="193"/>
      <c r="AS3794" s="193"/>
      <c r="AT3794" s="193"/>
      <c r="AU3794" s="193"/>
      <c r="AV3794" s="193"/>
      <c r="AW3794" s="193"/>
      <c r="AX3794" s="193"/>
    </row>
    <row r="3795" spans="14:50" ht="16.5" thickBot="1" x14ac:dyDescent="0.3">
      <c r="N3795" s="200" t="s">
        <v>194</v>
      </c>
      <c r="O3795" s="199" t="s">
        <v>330</v>
      </c>
      <c r="P3795" s="197" t="s">
        <v>630</v>
      </c>
      <c r="Q3795" s="199" t="s">
        <v>318</v>
      </c>
      <c r="R3795" s="199" t="s">
        <v>52</v>
      </c>
      <c r="S3795" s="195">
        <v>3.1688837066096185</v>
      </c>
      <c r="T3795" s="195">
        <v>0.61568491824262472</v>
      </c>
      <c r="U3795" s="195">
        <v>5.1469243645835858</v>
      </c>
      <c r="V3795" s="194">
        <v>0</v>
      </c>
      <c r="W3795" s="194">
        <v>0</v>
      </c>
      <c r="X3795" s="194">
        <v>0</v>
      </c>
      <c r="Y3795" s="194" t="s">
        <v>629</v>
      </c>
      <c r="AM3795" s="193"/>
      <c r="AN3795" s="193"/>
      <c r="AO3795" s="193"/>
      <c r="AP3795" s="193"/>
      <c r="AQ3795" s="193"/>
      <c r="AR3795" s="193"/>
      <c r="AS3795" s="193"/>
      <c r="AT3795" s="193"/>
      <c r="AU3795" s="193"/>
      <c r="AV3795" s="193"/>
      <c r="AW3795" s="193"/>
      <c r="AX3795" s="193"/>
    </row>
    <row r="3796" spans="14:50" ht="16.5" thickBot="1" x14ac:dyDescent="0.3">
      <c r="N3796" s="200" t="s">
        <v>194</v>
      </c>
      <c r="O3796" s="199" t="s">
        <v>330</v>
      </c>
      <c r="P3796" s="197" t="s">
        <v>630</v>
      </c>
      <c r="Q3796" s="199" t="s">
        <v>317</v>
      </c>
      <c r="R3796" s="199" t="s">
        <v>52</v>
      </c>
      <c r="S3796" s="195">
        <v>2.5963085361656217</v>
      </c>
      <c r="T3796" s="195">
        <v>0.61568491824262472</v>
      </c>
      <c r="U3796" s="195">
        <v>4.2169435359507812</v>
      </c>
      <c r="V3796" s="194">
        <v>0</v>
      </c>
      <c r="W3796" s="194">
        <v>0</v>
      </c>
      <c r="X3796" s="194">
        <v>0</v>
      </c>
      <c r="Y3796" s="194" t="s">
        <v>629</v>
      </c>
      <c r="AM3796" s="193"/>
      <c r="AN3796" s="193"/>
      <c r="AO3796" s="193"/>
      <c r="AP3796" s="193"/>
      <c r="AQ3796" s="193"/>
      <c r="AR3796" s="193"/>
      <c r="AS3796" s="193"/>
      <c r="AT3796" s="193"/>
      <c r="AU3796" s="193"/>
      <c r="AV3796" s="193"/>
      <c r="AW3796" s="193"/>
      <c r="AX3796" s="193"/>
    </row>
    <row r="3797" spans="14:50" ht="16.5" thickBot="1" x14ac:dyDescent="0.3">
      <c r="N3797" s="200" t="s">
        <v>194</v>
      </c>
      <c r="O3797" s="199" t="s">
        <v>330</v>
      </c>
      <c r="P3797" s="197" t="s">
        <v>630</v>
      </c>
      <c r="Q3797" s="199" t="s">
        <v>74</v>
      </c>
      <c r="R3797" s="199" t="s">
        <v>52</v>
      </c>
      <c r="S3797" s="195">
        <v>2.3552682352928298</v>
      </c>
      <c r="T3797" s="195">
        <v>0.61568491824262472</v>
      </c>
      <c r="U3797" s="195">
        <v>3.8254440956838294</v>
      </c>
      <c r="V3797" s="194">
        <v>0</v>
      </c>
      <c r="W3797" s="194">
        <v>0</v>
      </c>
      <c r="X3797" s="194">
        <v>0</v>
      </c>
      <c r="Y3797" s="194" t="s">
        <v>629</v>
      </c>
      <c r="AM3797" s="193"/>
      <c r="AN3797" s="193"/>
      <c r="AO3797" s="193"/>
      <c r="AP3797" s="193"/>
      <c r="AQ3797" s="193"/>
      <c r="AR3797" s="193"/>
      <c r="AS3797" s="193"/>
      <c r="AT3797" s="193"/>
      <c r="AU3797" s="193"/>
      <c r="AV3797" s="193"/>
      <c r="AW3797" s="193"/>
      <c r="AX3797" s="193"/>
    </row>
    <row r="3798" spans="14:50" ht="16.5" thickBot="1" x14ac:dyDescent="0.3">
      <c r="N3798" s="200" t="s">
        <v>194</v>
      </c>
      <c r="O3798" s="199" t="s">
        <v>330</v>
      </c>
      <c r="P3798" s="197" t="s">
        <v>630</v>
      </c>
      <c r="Q3798" s="199" t="s">
        <v>316</v>
      </c>
      <c r="R3798" s="199" t="s">
        <v>52</v>
      </c>
      <c r="S3798" s="195">
        <v>2.4676449000356637</v>
      </c>
      <c r="T3798" s="195">
        <v>0.61568491824262472</v>
      </c>
      <c r="U3798" s="195">
        <v>4.0079671060957054</v>
      </c>
      <c r="V3798" s="194">
        <v>0</v>
      </c>
      <c r="W3798" s="194">
        <v>0</v>
      </c>
      <c r="X3798" s="194">
        <v>0</v>
      </c>
      <c r="Y3798" s="194" t="s">
        <v>629</v>
      </c>
      <c r="AM3798" s="193"/>
      <c r="AN3798" s="193"/>
      <c r="AO3798" s="193"/>
      <c r="AP3798" s="193"/>
      <c r="AQ3798" s="193"/>
      <c r="AR3798" s="193"/>
      <c r="AS3798" s="193"/>
      <c r="AT3798" s="193"/>
      <c r="AU3798" s="193"/>
      <c r="AV3798" s="193"/>
      <c r="AW3798" s="193"/>
      <c r="AX3798" s="193"/>
    </row>
    <row r="3799" spans="14:50" ht="16.5" thickBot="1" x14ac:dyDescent="0.3">
      <c r="N3799" s="200" t="s">
        <v>194</v>
      </c>
      <c r="O3799" s="199" t="s">
        <v>330</v>
      </c>
      <c r="P3799" s="197" t="s">
        <v>630</v>
      </c>
      <c r="Q3799" s="199" t="s">
        <v>315</v>
      </c>
      <c r="R3799" s="199" t="s">
        <v>52</v>
      </c>
      <c r="S3799" s="195">
        <v>0.78027330824299057</v>
      </c>
      <c r="T3799" s="195">
        <v>0.61568491824262472</v>
      </c>
      <c r="U3799" s="195">
        <v>1.2673256809183462</v>
      </c>
      <c r="V3799" s="194">
        <v>0</v>
      </c>
      <c r="W3799" s="194">
        <v>0</v>
      </c>
      <c r="X3799" s="194">
        <v>0</v>
      </c>
      <c r="Y3799" s="194" t="s">
        <v>629</v>
      </c>
      <c r="AM3799" s="193"/>
      <c r="AN3799" s="193"/>
      <c r="AO3799" s="193"/>
      <c r="AP3799" s="193"/>
      <c r="AQ3799" s="193"/>
      <c r="AR3799" s="193"/>
      <c r="AS3799" s="193"/>
      <c r="AT3799" s="193"/>
      <c r="AU3799" s="193"/>
      <c r="AV3799" s="193"/>
      <c r="AW3799" s="193"/>
      <c r="AX3799" s="193"/>
    </row>
    <row r="3800" spans="14:50" ht="16.5" thickBot="1" x14ac:dyDescent="0.3">
      <c r="N3800" s="200" t="s">
        <v>194</v>
      </c>
      <c r="O3800" s="199" t="s">
        <v>330</v>
      </c>
      <c r="P3800" s="197" t="s">
        <v>630</v>
      </c>
      <c r="Q3800" s="199" t="s">
        <v>314</v>
      </c>
      <c r="R3800" s="199" t="s">
        <v>52</v>
      </c>
      <c r="S3800" s="195">
        <v>1.7457686091555715</v>
      </c>
      <c r="T3800" s="195">
        <v>0.61568491824262472</v>
      </c>
      <c r="U3800" s="195">
        <v>2.8354902928897334</v>
      </c>
      <c r="V3800" s="194">
        <v>0</v>
      </c>
      <c r="W3800" s="194">
        <v>0</v>
      </c>
      <c r="X3800" s="194">
        <v>0</v>
      </c>
      <c r="Y3800" s="194" t="s">
        <v>629</v>
      </c>
      <c r="AM3800" s="193"/>
      <c r="AN3800" s="193"/>
      <c r="AO3800" s="193"/>
      <c r="AP3800" s="193"/>
      <c r="AQ3800" s="193"/>
      <c r="AR3800" s="193"/>
      <c r="AS3800" s="193"/>
      <c r="AT3800" s="193"/>
      <c r="AU3800" s="193"/>
      <c r="AV3800" s="193"/>
      <c r="AW3800" s="193"/>
      <c r="AX3800" s="193"/>
    </row>
    <row r="3801" spans="14:50" ht="16.5" thickBot="1" x14ac:dyDescent="0.3">
      <c r="N3801" s="200" t="s">
        <v>194</v>
      </c>
      <c r="O3801" s="199" t="s">
        <v>330</v>
      </c>
      <c r="P3801" s="197" t="s">
        <v>630</v>
      </c>
      <c r="Q3801" s="199" t="s">
        <v>313</v>
      </c>
      <c r="R3801" s="199" t="s">
        <v>52</v>
      </c>
      <c r="S3801" s="195">
        <v>3.2620502051854863</v>
      </c>
      <c r="T3801" s="195">
        <v>0.61568491824262461</v>
      </c>
      <c r="U3801" s="195">
        <v>5.2982460809605234</v>
      </c>
      <c r="V3801" s="194">
        <v>0</v>
      </c>
      <c r="W3801" s="194">
        <v>0</v>
      </c>
      <c r="X3801" s="194">
        <v>0</v>
      </c>
      <c r="Y3801" s="194" t="s">
        <v>629</v>
      </c>
      <c r="AM3801" s="193"/>
      <c r="AN3801" s="193"/>
      <c r="AO3801" s="193"/>
      <c r="AP3801" s="193"/>
      <c r="AQ3801" s="193"/>
      <c r="AR3801" s="193"/>
      <c r="AS3801" s="193"/>
      <c r="AT3801" s="193"/>
      <c r="AU3801" s="193"/>
      <c r="AV3801" s="193"/>
      <c r="AW3801" s="193"/>
      <c r="AX3801" s="193"/>
    </row>
    <row r="3802" spans="14:50" ht="16.5" thickBot="1" x14ac:dyDescent="0.3">
      <c r="N3802" s="200" t="s">
        <v>194</v>
      </c>
      <c r="O3802" s="199" t="s">
        <v>330</v>
      </c>
      <c r="P3802" s="197" t="s">
        <v>630</v>
      </c>
      <c r="Q3802" s="199" t="s">
        <v>312</v>
      </c>
      <c r="R3802" s="199" t="s">
        <v>52</v>
      </c>
      <c r="S3802" s="195">
        <v>0.64810664162514875</v>
      </c>
      <c r="T3802" s="195">
        <v>0.6156849182426245</v>
      </c>
      <c r="U3802" s="195">
        <v>1.0526596030240061</v>
      </c>
      <c r="V3802" s="194">
        <v>0</v>
      </c>
      <c r="W3802" s="194">
        <v>0</v>
      </c>
      <c r="X3802" s="194">
        <v>0</v>
      </c>
      <c r="Y3802" s="194" t="s">
        <v>629</v>
      </c>
      <c r="AM3802" s="193"/>
      <c r="AN3802" s="193"/>
      <c r="AO3802" s="193"/>
      <c r="AP3802" s="193"/>
      <c r="AQ3802" s="193"/>
      <c r="AR3802" s="193"/>
      <c r="AS3802" s="193"/>
      <c r="AT3802" s="193"/>
      <c r="AU3802" s="193"/>
      <c r="AV3802" s="193"/>
      <c r="AW3802" s="193"/>
      <c r="AX3802" s="193"/>
    </row>
    <row r="3803" spans="14:50" ht="16.5" thickBot="1" x14ac:dyDescent="0.3">
      <c r="N3803" s="200" t="s">
        <v>194</v>
      </c>
      <c r="O3803" s="199" t="s">
        <v>382</v>
      </c>
      <c r="P3803" s="197" t="s">
        <v>630</v>
      </c>
      <c r="Q3803" s="199" t="s">
        <v>323</v>
      </c>
      <c r="R3803" s="199" t="s">
        <v>55</v>
      </c>
      <c r="S3803" s="195">
        <v>7.3648252209880098</v>
      </c>
      <c r="T3803" s="195">
        <v>0.62772330889856043</v>
      </c>
      <c r="U3803" s="195">
        <v>11.732597972044017</v>
      </c>
      <c r="V3803" s="194">
        <v>0</v>
      </c>
      <c r="W3803" s="194">
        <v>0</v>
      </c>
      <c r="X3803" s="194">
        <v>0</v>
      </c>
      <c r="Y3803" s="194" t="s">
        <v>629</v>
      </c>
      <c r="AM3803" s="193"/>
      <c r="AN3803" s="193"/>
      <c r="AO3803" s="193"/>
      <c r="AP3803" s="193"/>
      <c r="AQ3803" s="193"/>
      <c r="AR3803" s="193"/>
      <c r="AS3803" s="193"/>
      <c r="AT3803" s="193"/>
      <c r="AU3803" s="193"/>
      <c r="AV3803" s="193"/>
      <c r="AW3803" s="193"/>
      <c r="AX3803" s="193"/>
    </row>
    <row r="3804" spans="14:50" ht="16.5" thickBot="1" x14ac:dyDescent="0.3">
      <c r="N3804" s="200" t="s">
        <v>194</v>
      </c>
      <c r="O3804" s="199" t="s">
        <v>382</v>
      </c>
      <c r="P3804" s="197" t="s">
        <v>630</v>
      </c>
      <c r="Q3804" s="199" t="s">
        <v>322</v>
      </c>
      <c r="R3804" s="199" t="s">
        <v>55</v>
      </c>
      <c r="S3804" s="195">
        <v>7.3648252209880098</v>
      </c>
      <c r="T3804" s="195">
        <v>0.62772330889856043</v>
      </c>
      <c r="U3804" s="195">
        <v>11.732597972044017</v>
      </c>
      <c r="V3804" s="194">
        <v>0</v>
      </c>
      <c r="W3804" s="194">
        <v>0</v>
      </c>
      <c r="X3804" s="194">
        <v>0</v>
      </c>
      <c r="Y3804" s="194" t="s">
        <v>629</v>
      </c>
      <c r="AM3804" s="193"/>
      <c r="AN3804" s="193"/>
      <c r="AO3804" s="193"/>
      <c r="AP3804" s="193"/>
      <c r="AQ3804" s="193"/>
      <c r="AR3804" s="193"/>
      <c r="AS3804" s="193"/>
      <c r="AT3804" s="193"/>
      <c r="AU3804" s="193"/>
      <c r="AV3804" s="193"/>
      <c r="AW3804" s="193"/>
      <c r="AX3804" s="193"/>
    </row>
    <row r="3805" spans="14:50" ht="16.5" thickBot="1" x14ac:dyDescent="0.3">
      <c r="N3805" s="200" t="s">
        <v>194</v>
      </c>
      <c r="O3805" s="199" t="s">
        <v>382</v>
      </c>
      <c r="P3805" s="197" t="s">
        <v>630</v>
      </c>
      <c r="Q3805" s="199" t="s">
        <v>321</v>
      </c>
      <c r="R3805" s="199" t="s">
        <v>55</v>
      </c>
      <c r="S3805" s="195">
        <v>7.3648252209880098</v>
      </c>
      <c r="T3805" s="195">
        <v>0.62772330889856032</v>
      </c>
      <c r="U3805" s="195">
        <v>11.732597972044019</v>
      </c>
      <c r="V3805" s="194">
        <v>0</v>
      </c>
      <c r="W3805" s="194">
        <v>0</v>
      </c>
      <c r="X3805" s="194">
        <v>0</v>
      </c>
      <c r="Y3805" s="194" t="s">
        <v>629</v>
      </c>
      <c r="AM3805" s="193"/>
      <c r="AN3805" s="193"/>
      <c r="AO3805" s="193"/>
      <c r="AP3805" s="193"/>
      <c r="AQ3805" s="193"/>
      <c r="AR3805" s="193"/>
      <c r="AS3805" s="193"/>
      <c r="AT3805" s="193"/>
      <c r="AU3805" s="193"/>
      <c r="AV3805" s="193"/>
      <c r="AW3805" s="193"/>
      <c r="AX3805" s="193"/>
    </row>
    <row r="3806" spans="14:50" ht="16.5" thickBot="1" x14ac:dyDescent="0.3">
      <c r="N3806" s="200" t="s">
        <v>194</v>
      </c>
      <c r="O3806" s="199" t="s">
        <v>382</v>
      </c>
      <c r="P3806" s="197" t="s">
        <v>630</v>
      </c>
      <c r="Q3806" s="199" t="s">
        <v>320</v>
      </c>
      <c r="R3806" s="199" t="s">
        <v>55</v>
      </c>
      <c r="S3806" s="195">
        <v>7.3648252209880098</v>
      </c>
      <c r="T3806" s="195">
        <v>0.62772330889856032</v>
      </c>
      <c r="U3806" s="195">
        <v>11.732597972044017</v>
      </c>
      <c r="V3806" s="194">
        <v>0</v>
      </c>
      <c r="W3806" s="194">
        <v>0</v>
      </c>
      <c r="X3806" s="194">
        <v>0</v>
      </c>
      <c r="Y3806" s="194" t="s">
        <v>629</v>
      </c>
      <c r="AM3806" s="193"/>
      <c r="AN3806" s="193"/>
      <c r="AO3806" s="193"/>
      <c r="AP3806" s="193"/>
      <c r="AQ3806" s="193"/>
      <c r="AR3806" s="193"/>
      <c r="AS3806" s="193"/>
      <c r="AT3806" s="193"/>
      <c r="AU3806" s="193"/>
      <c r="AV3806" s="193"/>
      <c r="AW3806" s="193"/>
      <c r="AX3806" s="193"/>
    </row>
    <row r="3807" spans="14:50" ht="16.5" thickBot="1" x14ac:dyDescent="0.3">
      <c r="N3807" s="200" t="s">
        <v>194</v>
      </c>
      <c r="O3807" s="199" t="s">
        <v>382</v>
      </c>
      <c r="P3807" s="197" t="s">
        <v>630</v>
      </c>
      <c r="Q3807" s="199" t="s">
        <v>319</v>
      </c>
      <c r="R3807" s="199" t="s">
        <v>55</v>
      </c>
      <c r="S3807" s="195">
        <v>7.3648252209880098</v>
      </c>
      <c r="T3807" s="195">
        <v>0.62772330889856043</v>
      </c>
      <c r="U3807" s="195">
        <v>11.732597972044015</v>
      </c>
      <c r="V3807" s="194">
        <v>0</v>
      </c>
      <c r="W3807" s="194">
        <v>0</v>
      </c>
      <c r="X3807" s="194">
        <v>0</v>
      </c>
      <c r="Y3807" s="194" t="s">
        <v>629</v>
      </c>
      <c r="AM3807" s="193"/>
      <c r="AN3807" s="193"/>
      <c r="AO3807" s="193"/>
      <c r="AP3807" s="193"/>
      <c r="AQ3807" s="193"/>
      <c r="AR3807" s="193"/>
      <c r="AS3807" s="193"/>
      <c r="AT3807" s="193"/>
      <c r="AU3807" s="193"/>
      <c r="AV3807" s="193"/>
      <c r="AW3807" s="193"/>
      <c r="AX3807" s="193"/>
    </row>
    <row r="3808" spans="14:50" ht="16.5" thickBot="1" x14ac:dyDescent="0.3">
      <c r="N3808" s="200" t="s">
        <v>194</v>
      </c>
      <c r="O3808" s="199" t="s">
        <v>382</v>
      </c>
      <c r="P3808" s="197" t="s">
        <v>630</v>
      </c>
      <c r="Q3808" s="199" t="s">
        <v>318</v>
      </c>
      <c r="R3808" s="199" t="s">
        <v>55</v>
      </c>
      <c r="S3808" s="195">
        <v>7.364825220988009</v>
      </c>
      <c r="T3808" s="195">
        <v>0.62772330889856032</v>
      </c>
      <c r="U3808" s="195">
        <v>11.732597972044015</v>
      </c>
      <c r="V3808" s="194">
        <v>0</v>
      </c>
      <c r="W3808" s="194">
        <v>0</v>
      </c>
      <c r="X3808" s="194">
        <v>0</v>
      </c>
      <c r="Y3808" s="194" t="s">
        <v>629</v>
      </c>
      <c r="AM3808" s="193"/>
      <c r="AN3808" s="193"/>
      <c r="AO3808" s="193"/>
      <c r="AP3808" s="193"/>
      <c r="AQ3808" s="193"/>
      <c r="AR3808" s="193"/>
      <c r="AS3808" s="193"/>
      <c r="AT3808" s="193"/>
      <c r="AU3808" s="193"/>
      <c r="AV3808" s="193"/>
      <c r="AW3808" s="193"/>
      <c r="AX3808" s="193"/>
    </row>
    <row r="3809" spans="14:50" ht="16.5" thickBot="1" x14ac:dyDescent="0.3">
      <c r="N3809" s="200" t="s">
        <v>194</v>
      </c>
      <c r="O3809" s="199" t="s">
        <v>382</v>
      </c>
      <c r="P3809" s="197" t="s">
        <v>630</v>
      </c>
      <c r="Q3809" s="199" t="s">
        <v>317</v>
      </c>
      <c r="R3809" s="199" t="s">
        <v>55</v>
      </c>
      <c r="S3809" s="195">
        <v>7.364825220988009</v>
      </c>
      <c r="T3809" s="195">
        <v>0.62772330889856032</v>
      </c>
      <c r="U3809" s="195">
        <v>11.732597972044017</v>
      </c>
      <c r="V3809" s="194">
        <v>0</v>
      </c>
      <c r="W3809" s="194">
        <v>0</v>
      </c>
      <c r="X3809" s="194">
        <v>0</v>
      </c>
      <c r="Y3809" s="194" t="s">
        <v>629</v>
      </c>
      <c r="AM3809" s="193"/>
      <c r="AN3809" s="193"/>
      <c r="AO3809" s="193"/>
      <c r="AP3809" s="193"/>
      <c r="AQ3809" s="193"/>
      <c r="AR3809" s="193"/>
      <c r="AS3809" s="193"/>
      <c r="AT3809" s="193"/>
      <c r="AU3809" s="193"/>
      <c r="AV3809" s="193"/>
      <c r="AW3809" s="193"/>
      <c r="AX3809" s="193"/>
    </row>
    <row r="3810" spans="14:50" ht="16.5" thickBot="1" x14ac:dyDescent="0.3">
      <c r="N3810" s="200" t="s">
        <v>194</v>
      </c>
      <c r="O3810" s="199" t="s">
        <v>382</v>
      </c>
      <c r="P3810" s="197" t="s">
        <v>630</v>
      </c>
      <c r="Q3810" s="199" t="s">
        <v>74</v>
      </c>
      <c r="R3810" s="199" t="s">
        <v>55</v>
      </c>
      <c r="S3810" s="195">
        <v>7.3648252209880098</v>
      </c>
      <c r="T3810" s="195">
        <v>0.62772330889856032</v>
      </c>
      <c r="U3810" s="195">
        <v>11.732597972044019</v>
      </c>
      <c r="V3810" s="194">
        <v>0</v>
      </c>
      <c r="W3810" s="194">
        <v>0</v>
      </c>
      <c r="X3810" s="194">
        <v>0</v>
      </c>
      <c r="Y3810" s="194" t="s">
        <v>629</v>
      </c>
      <c r="AM3810" s="193"/>
      <c r="AN3810" s="193"/>
      <c r="AO3810" s="193"/>
      <c r="AP3810" s="193"/>
      <c r="AQ3810" s="193"/>
      <c r="AR3810" s="193"/>
      <c r="AS3810" s="193"/>
      <c r="AT3810" s="193"/>
      <c r="AU3810" s="193"/>
      <c r="AV3810" s="193"/>
      <c r="AW3810" s="193"/>
      <c r="AX3810" s="193"/>
    </row>
    <row r="3811" spans="14:50" ht="16.5" thickBot="1" x14ac:dyDescent="0.3">
      <c r="N3811" s="200" t="s">
        <v>194</v>
      </c>
      <c r="O3811" s="199" t="s">
        <v>382</v>
      </c>
      <c r="P3811" s="197" t="s">
        <v>630</v>
      </c>
      <c r="Q3811" s="199" t="s">
        <v>316</v>
      </c>
      <c r="R3811" s="199" t="s">
        <v>55</v>
      </c>
      <c r="S3811" s="195">
        <v>7.3648252209880098</v>
      </c>
      <c r="T3811" s="195">
        <v>0.62772330889856054</v>
      </c>
      <c r="U3811" s="195">
        <v>11.732597972044015</v>
      </c>
      <c r="V3811" s="194">
        <v>0</v>
      </c>
      <c r="W3811" s="194">
        <v>0</v>
      </c>
      <c r="X3811" s="194">
        <v>0</v>
      </c>
      <c r="Y3811" s="194" t="s">
        <v>629</v>
      </c>
      <c r="AM3811" s="193"/>
      <c r="AN3811" s="193"/>
      <c r="AO3811" s="193"/>
      <c r="AP3811" s="193"/>
      <c r="AQ3811" s="193"/>
      <c r="AR3811" s="193"/>
      <c r="AS3811" s="193"/>
      <c r="AT3811" s="193"/>
      <c r="AU3811" s="193"/>
      <c r="AV3811" s="193"/>
      <c r="AW3811" s="193"/>
      <c r="AX3811" s="193"/>
    </row>
    <row r="3812" spans="14:50" ht="16.5" thickBot="1" x14ac:dyDescent="0.3">
      <c r="N3812" s="200" t="s">
        <v>194</v>
      </c>
      <c r="O3812" s="199" t="s">
        <v>382</v>
      </c>
      <c r="P3812" s="197" t="s">
        <v>630</v>
      </c>
      <c r="Q3812" s="199" t="s">
        <v>315</v>
      </c>
      <c r="R3812" s="199" t="s">
        <v>55</v>
      </c>
      <c r="S3812" s="195">
        <v>7.364825220988009</v>
      </c>
      <c r="T3812" s="195">
        <v>0.62772330889856021</v>
      </c>
      <c r="U3812" s="195">
        <v>11.732597972044019</v>
      </c>
      <c r="V3812" s="194">
        <v>0</v>
      </c>
      <c r="W3812" s="194">
        <v>0</v>
      </c>
      <c r="X3812" s="194">
        <v>0</v>
      </c>
      <c r="Y3812" s="194" t="s">
        <v>629</v>
      </c>
      <c r="AM3812" s="193"/>
      <c r="AN3812" s="193"/>
      <c r="AO3812" s="193"/>
      <c r="AP3812" s="193"/>
      <c r="AQ3812" s="193"/>
      <c r="AR3812" s="193"/>
      <c r="AS3812" s="193"/>
      <c r="AT3812" s="193"/>
      <c r="AU3812" s="193"/>
      <c r="AV3812" s="193"/>
      <c r="AW3812" s="193"/>
      <c r="AX3812" s="193"/>
    </row>
    <row r="3813" spans="14:50" ht="16.5" thickBot="1" x14ac:dyDescent="0.3">
      <c r="N3813" s="200" t="s">
        <v>194</v>
      </c>
      <c r="O3813" s="199" t="s">
        <v>382</v>
      </c>
      <c r="P3813" s="197" t="s">
        <v>630</v>
      </c>
      <c r="Q3813" s="199" t="s">
        <v>314</v>
      </c>
      <c r="R3813" s="199" t="s">
        <v>55</v>
      </c>
      <c r="S3813" s="195">
        <v>7.364825220988009</v>
      </c>
      <c r="T3813" s="195">
        <v>0.62772330889856032</v>
      </c>
      <c r="U3813" s="195">
        <v>11.732597972044017</v>
      </c>
      <c r="V3813" s="194">
        <v>0</v>
      </c>
      <c r="W3813" s="194">
        <v>0</v>
      </c>
      <c r="X3813" s="194">
        <v>0</v>
      </c>
      <c r="Y3813" s="194" t="s">
        <v>629</v>
      </c>
      <c r="AM3813" s="193"/>
      <c r="AN3813" s="193"/>
      <c r="AO3813" s="193"/>
      <c r="AP3813" s="193"/>
      <c r="AQ3813" s="193"/>
      <c r="AR3813" s="193"/>
      <c r="AS3813" s="193"/>
      <c r="AT3813" s="193"/>
      <c r="AU3813" s="193"/>
      <c r="AV3813" s="193"/>
      <c r="AW3813" s="193"/>
      <c r="AX3813" s="193"/>
    </row>
    <row r="3814" spans="14:50" ht="16.5" thickBot="1" x14ac:dyDescent="0.3">
      <c r="N3814" s="200" t="s">
        <v>194</v>
      </c>
      <c r="O3814" s="199" t="s">
        <v>382</v>
      </c>
      <c r="P3814" s="197" t="s">
        <v>630</v>
      </c>
      <c r="Q3814" s="199" t="s">
        <v>313</v>
      </c>
      <c r="R3814" s="199" t="s">
        <v>55</v>
      </c>
      <c r="S3814" s="195">
        <v>7.364825220988009</v>
      </c>
      <c r="T3814" s="195">
        <v>0.62772330889856021</v>
      </c>
      <c r="U3814" s="195">
        <v>11.732597972044019</v>
      </c>
      <c r="V3814" s="194">
        <v>0</v>
      </c>
      <c r="W3814" s="194">
        <v>0</v>
      </c>
      <c r="X3814" s="194">
        <v>0</v>
      </c>
      <c r="Y3814" s="194" t="s">
        <v>629</v>
      </c>
      <c r="AM3814" s="193"/>
      <c r="AN3814" s="193"/>
      <c r="AO3814" s="193"/>
      <c r="AP3814" s="193"/>
      <c r="AQ3814" s="193"/>
      <c r="AR3814" s="193"/>
      <c r="AS3814" s="193"/>
      <c r="AT3814" s="193"/>
      <c r="AU3814" s="193"/>
      <c r="AV3814" s="193"/>
      <c r="AW3814" s="193"/>
      <c r="AX3814" s="193"/>
    </row>
    <row r="3815" spans="14:50" ht="16.5" thickBot="1" x14ac:dyDescent="0.3">
      <c r="N3815" s="200" t="s">
        <v>194</v>
      </c>
      <c r="O3815" s="199" t="s">
        <v>382</v>
      </c>
      <c r="P3815" s="197" t="s">
        <v>630</v>
      </c>
      <c r="Q3815" s="199" t="s">
        <v>312</v>
      </c>
      <c r="R3815" s="199" t="s">
        <v>55</v>
      </c>
      <c r="S3815" s="195">
        <v>7.3648252209880098</v>
      </c>
      <c r="T3815" s="195">
        <v>0.62772330889856032</v>
      </c>
      <c r="U3815" s="195">
        <v>11.732597972044019</v>
      </c>
      <c r="V3815" s="194">
        <v>0</v>
      </c>
      <c r="W3815" s="194">
        <v>0</v>
      </c>
      <c r="X3815" s="194">
        <v>0</v>
      </c>
      <c r="Y3815" s="194" t="s">
        <v>629</v>
      </c>
      <c r="AM3815" s="193"/>
      <c r="AN3815" s="193"/>
      <c r="AO3815" s="193"/>
      <c r="AP3815" s="193"/>
      <c r="AQ3815" s="193"/>
      <c r="AR3815" s="193"/>
      <c r="AS3815" s="193"/>
      <c r="AT3815" s="193"/>
      <c r="AU3815" s="193"/>
      <c r="AV3815" s="193"/>
      <c r="AW3815" s="193"/>
      <c r="AX3815" s="193"/>
    </row>
    <row r="3816" spans="14:50" ht="16.5" thickBot="1" x14ac:dyDescent="0.3">
      <c r="N3816" s="200" t="s">
        <v>194</v>
      </c>
      <c r="O3816" s="199" t="s">
        <v>382</v>
      </c>
      <c r="P3816" s="197" t="s">
        <v>630</v>
      </c>
      <c r="Q3816" s="199" t="s">
        <v>323</v>
      </c>
      <c r="R3816" s="199" t="s">
        <v>52</v>
      </c>
      <c r="S3816" s="195">
        <v>7.3648252209880098</v>
      </c>
      <c r="T3816" s="195">
        <v>0.62772330889856043</v>
      </c>
      <c r="U3816" s="195">
        <v>11.732597972044017</v>
      </c>
      <c r="V3816" s="194">
        <v>0</v>
      </c>
      <c r="W3816" s="194">
        <v>0</v>
      </c>
      <c r="X3816" s="194">
        <v>0</v>
      </c>
      <c r="Y3816" s="194" t="s">
        <v>629</v>
      </c>
      <c r="AM3816" s="193"/>
      <c r="AN3816" s="193"/>
      <c r="AO3816" s="193"/>
      <c r="AP3816" s="193"/>
      <c r="AQ3816" s="193"/>
      <c r="AR3816" s="193"/>
      <c r="AS3816" s="193"/>
      <c r="AT3816" s="193"/>
      <c r="AU3816" s="193"/>
      <c r="AV3816" s="193"/>
      <c r="AW3816" s="193"/>
      <c r="AX3816" s="193"/>
    </row>
    <row r="3817" spans="14:50" ht="16.5" thickBot="1" x14ac:dyDescent="0.3">
      <c r="N3817" s="200" t="s">
        <v>194</v>
      </c>
      <c r="O3817" s="199" t="s">
        <v>382</v>
      </c>
      <c r="P3817" s="197" t="s">
        <v>630</v>
      </c>
      <c r="Q3817" s="199" t="s">
        <v>322</v>
      </c>
      <c r="R3817" s="199" t="s">
        <v>52</v>
      </c>
      <c r="S3817" s="195">
        <v>7.3648252209880098</v>
      </c>
      <c r="T3817" s="195">
        <v>0.62772330889856043</v>
      </c>
      <c r="U3817" s="195">
        <v>11.732597972044017</v>
      </c>
      <c r="V3817" s="194">
        <v>0</v>
      </c>
      <c r="W3817" s="194">
        <v>0</v>
      </c>
      <c r="X3817" s="194">
        <v>0</v>
      </c>
      <c r="Y3817" s="194" t="s">
        <v>629</v>
      </c>
      <c r="AM3817" s="193"/>
      <c r="AN3817" s="193"/>
      <c r="AO3817" s="193"/>
      <c r="AP3817" s="193"/>
      <c r="AQ3817" s="193"/>
      <c r="AR3817" s="193"/>
      <c r="AS3817" s="193"/>
      <c r="AT3817" s="193"/>
      <c r="AU3817" s="193"/>
      <c r="AV3817" s="193"/>
      <c r="AW3817" s="193"/>
      <c r="AX3817" s="193"/>
    </row>
    <row r="3818" spans="14:50" ht="16.5" thickBot="1" x14ac:dyDescent="0.3">
      <c r="N3818" s="200" t="s">
        <v>194</v>
      </c>
      <c r="O3818" s="199" t="s">
        <v>382</v>
      </c>
      <c r="P3818" s="197" t="s">
        <v>630</v>
      </c>
      <c r="Q3818" s="199" t="s">
        <v>321</v>
      </c>
      <c r="R3818" s="199" t="s">
        <v>52</v>
      </c>
      <c r="S3818" s="195">
        <v>7.3648252209880098</v>
      </c>
      <c r="T3818" s="195">
        <v>0.62772330889856032</v>
      </c>
      <c r="U3818" s="195">
        <v>11.732597972044019</v>
      </c>
      <c r="V3818" s="194">
        <v>0</v>
      </c>
      <c r="W3818" s="194">
        <v>0</v>
      </c>
      <c r="X3818" s="194">
        <v>0</v>
      </c>
      <c r="Y3818" s="194" t="s">
        <v>629</v>
      </c>
      <c r="AM3818" s="193"/>
      <c r="AN3818" s="193"/>
      <c r="AO3818" s="193"/>
      <c r="AP3818" s="193"/>
      <c r="AQ3818" s="193"/>
      <c r="AR3818" s="193"/>
      <c r="AS3818" s="193"/>
      <c r="AT3818" s="193"/>
      <c r="AU3818" s="193"/>
      <c r="AV3818" s="193"/>
      <c r="AW3818" s="193"/>
      <c r="AX3818" s="193"/>
    </row>
    <row r="3819" spans="14:50" ht="16.5" thickBot="1" x14ac:dyDescent="0.3">
      <c r="N3819" s="200" t="s">
        <v>194</v>
      </c>
      <c r="O3819" s="199" t="s">
        <v>382</v>
      </c>
      <c r="P3819" s="197" t="s">
        <v>630</v>
      </c>
      <c r="Q3819" s="199" t="s">
        <v>320</v>
      </c>
      <c r="R3819" s="199" t="s">
        <v>52</v>
      </c>
      <c r="S3819" s="195">
        <v>7.3648252209880098</v>
      </c>
      <c r="T3819" s="195">
        <v>0.62772330889856032</v>
      </c>
      <c r="U3819" s="195">
        <v>11.732597972044017</v>
      </c>
      <c r="V3819" s="194">
        <v>0</v>
      </c>
      <c r="W3819" s="194">
        <v>0</v>
      </c>
      <c r="X3819" s="194">
        <v>0</v>
      </c>
      <c r="Y3819" s="194" t="s">
        <v>629</v>
      </c>
      <c r="AM3819" s="193"/>
      <c r="AN3819" s="193"/>
      <c r="AO3819" s="193"/>
      <c r="AP3819" s="193"/>
      <c r="AQ3819" s="193"/>
      <c r="AR3819" s="193"/>
      <c r="AS3819" s="193"/>
      <c r="AT3819" s="193"/>
      <c r="AU3819" s="193"/>
      <c r="AV3819" s="193"/>
      <c r="AW3819" s="193"/>
      <c r="AX3819" s="193"/>
    </row>
    <row r="3820" spans="14:50" ht="16.5" thickBot="1" x14ac:dyDescent="0.3">
      <c r="N3820" s="200" t="s">
        <v>194</v>
      </c>
      <c r="O3820" s="199" t="s">
        <v>382</v>
      </c>
      <c r="P3820" s="197" t="s">
        <v>630</v>
      </c>
      <c r="Q3820" s="199" t="s">
        <v>319</v>
      </c>
      <c r="R3820" s="199" t="s">
        <v>52</v>
      </c>
      <c r="S3820" s="195">
        <v>7.3648252209880098</v>
      </c>
      <c r="T3820" s="195">
        <v>0.62772330889856043</v>
      </c>
      <c r="U3820" s="195">
        <v>11.732597972044015</v>
      </c>
      <c r="V3820" s="194">
        <v>0</v>
      </c>
      <c r="W3820" s="194">
        <v>0</v>
      </c>
      <c r="X3820" s="194">
        <v>0</v>
      </c>
      <c r="Y3820" s="194" t="s">
        <v>629</v>
      </c>
      <c r="AM3820" s="193"/>
      <c r="AN3820" s="193"/>
      <c r="AO3820" s="193"/>
      <c r="AP3820" s="193"/>
      <c r="AQ3820" s="193"/>
      <c r="AR3820" s="193"/>
      <c r="AS3820" s="193"/>
      <c r="AT3820" s="193"/>
      <c r="AU3820" s="193"/>
      <c r="AV3820" s="193"/>
      <c r="AW3820" s="193"/>
      <c r="AX3820" s="193"/>
    </row>
    <row r="3821" spans="14:50" ht="16.5" thickBot="1" x14ac:dyDescent="0.3">
      <c r="N3821" s="200" t="s">
        <v>194</v>
      </c>
      <c r="O3821" s="199" t="s">
        <v>382</v>
      </c>
      <c r="P3821" s="197" t="s">
        <v>630</v>
      </c>
      <c r="Q3821" s="199" t="s">
        <v>318</v>
      </c>
      <c r="R3821" s="199" t="s">
        <v>52</v>
      </c>
      <c r="S3821" s="195">
        <v>7.364825220988009</v>
      </c>
      <c r="T3821" s="195">
        <v>0.62772330889856032</v>
      </c>
      <c r="U3821" s="195">
        <v>11.732597972044015</v>
      </c>
      <c r="V3821" s="194">
        <v>0</v>
      </c>
      <c r="W3821" s="194">
        <v>0</v>
      </c>
      <c r="X3821" s="194">
        <v>0</v>
      </c>
      <c r="Y3821" s="194" t="s">
        <v>629</v>
      </c>
      <c r="AM3821" s="193"/>
      <c r="AN3821" s="193"/>
      <c r="AO3821" s="193"/>
      <c r="AP3821" s="193"/>
      <c r="AQ3821" s="193"/>
      <c r="AR3821" s="193"/>
      <c r="AS3821" s="193"/>
      <c r="AT3821" s="193"/>
      <c r="AU3821" s="193"/>
      <c r="AV3821" s="193"/>
      <c r="AW3821" s="193"/>
      <c r="AX3821" s="193"/>
    </row>
    <row r="3822" spans="14:50" ht="16.5" thickBot="1" x14ac:dyDescent="0.3">
      <c r="N3822" s="200" t="s">
        <v>194</v>
      </c>
      <c r="O3822" s="199" t="s">
        <v>382</v>
      </c>
      <c r="P3822" s="197" t="s">
        <v>630</v>
      </c>
      <c r="Q3822" s="199" t="s">
        <v>317</v>
      </c>
      <c r="R3822" s="199" t="s">
        <v>52</v>
      </c>
      <c r="S3822" s="195">
        <v>7.364825220988009</v>
      </c>
      <c r="T3822" s="195">
        <v>0.62772330889856032</v>
      </c>
      <c r="U3822" s="195">
        <v>11.732597972044017</v>
      </c>
      <c r="V3822" s="194">
        <v>0</v>
      </c>
      <c r="W3822" s="194">
        <v>0</v>
      </c>
      <c r="X3822" s="194">
        <v>0</v>
      </c>
      <c r="Y3822" s="194" t="s">
        <v>629</v>
      </c>
      <c r="AM3822" s="193"/>
      <c r="AN3822" s="193"/>
      <c r="AO3822" s="193"/>
      <c r="AP3822" s="193"/>
      <c r="AQ3822" s="193"/>
      <c r="AR3822" s="193"/>
      <c r="AS3822" s="193"/>
      <c r="AT3822" s="193"/>
      <c r="AU3822" s="193"/>
      <c r="AV3822" s="193"/>
      <c r="AW3822" s="193"/>
      <c r="AX3822" s="193"/>
    </row>
    <row r="3823" spans="14:50" ht="16.5" thickBot="1" x14ac:dyDescent="0.3">
      <c r="N3823" s="200" t="s">
        <v>194</v>
      </c>
      <c r="O3823" s="199" t="s">
        <v>382</v>
      </c>
      <c r="P3823" s="197" t="s">
        <v>630</v>
      </c>
      <c r="Q3823" s="199" t="s">
        <v>74</v>
      </c>
      <c r="R3823" s="199" t="s">
        <v>52</v>
      </c>
      <c r="S3823" s="195">
        <v>7.3648252209880098</v>
      </c>
      <c r="T3823" s="195">
        <v>0.62772330889856032</v>
      </c>
      <c r="U3823" s="195">
        <v>11.732597972044019</v>
      </c>
      <c r="V3823" s="194">
        <v>0</v>
      </c>
      <c r="W3823" s="194">
        <v>0</v>
      </c>
      <c r="X3823" s="194">
        <v>0</v>
      </c>
      <c r="Y3823" s="194" t="s">
        <v>629</v>
      </c>
      <c r="AM3823" s="193"/>
      <c r="AN3823" s="193"/>
      <c r="AO3823" s="193"/>
      <c r="AP3823" s="193"/>
      <c r="AQ3823" s="193"/>
      <c r="AR3823" s="193"/>
      <c r="AS3823" s="193"/>
      <c r="AT3823" s="193"/>
      <c r="AU3823" s="193"/>
      <c r="AV3823" s="193"/>
      <c r="AW3823" s="193"/>
      <c r="AX3823" s="193"/>
    </row>
    <row r="3824" spans="14:50" ht="16.5" thickBot="1" x14ac:dyDescent="0.3">
      <c r="N3824" s="200" t="s">
        <v>194</v>
      </c>
      <c r="O3824" s="199" t="s">
        <v>382</v>
      </c>
      <c r="P3824" s="197" t="s">
        <v>630</v>
      </c>
      <c r="Q3824" s="199" t="s">
        <v>316</v>
      </c>
      <c r="R3824" s="199" t="s">
        <v>52</v>
      </c>
      <c r="S3824" s="195">
        <v>7.3648252209880098</v>
      </c>
      <c r="T3824" s="195">
        <v>0.62772330889856054</v>
      </c>
      <c r="U3824" s="195">
        <v>11.732597972044015</v>
      </c>
      <c r="V3824" s="194">
        <v>0</v>
      </c>
      <c r="W3824" s="194">
        <v>0</v>
      </c>
      <c r="X3824" s="194">
        <v>0</v>
      </c>
      <c r="Y3824" s="194" t="s">
        <v>629</v>
      </c>
      <c r="AM3824" s="193"/>
      <c r="AN3824" s="193"/>
      <c r="AO3824" s="193"/>
      <c r="AP3824" s="193"/>
      <c r="AQ3824" s="193"/>
      <c r="AR3824" s="193"/>
      <c r="AS3824" s="193"/>
      <c r="AT3824" s="193"/>
      <c r="AU3824" s="193"/>
      <c r="AV3824" s="193"/>
      <c r="AW3824" s="193"/>
      <c r="AX3824" s="193"/>
    </row>
    <row r="3825" spans="14:50" ht="16.5" thickBot="1" x14ac:dyDescent="0.3">
      <c r="N3825" s="200" t="s">
        <v>194</v>
      </c>
      <c r="O3825" s="199" t="s">
        <v>382</v>
      </c>
      <c r="P3825" s="197" t="s">
        <v>630</v>
      </c>
      <c r="Q3825" s="199" t="s">
        <v>315</v>
      </c>
      <c r="R3825" s="199" t="s">
        <v>52</v>
      </c>
      <c r="S3825" s="195">
        <v>7.364825220988009</v>
      </c>
      <c r="T3825" s="195">
        <v>0.62772330889856021</v>
      </c>
      <c r="U3825" s="195">
        <v>11.732597972044019</v>
      </c>
      <c r="V3825" s="194">
        <v>0</v>
      </c>
      <c r="W3825" s="194">
        <v>0</v>
      </c>
      <c r="X3825" s="194">
        <v>0</v>
      </c>
      <c r="Y3825" s="194" t="s">
        <v>629</v>
      </c>
      <c r="AM3825" s="193"/>
      <c r="AN3825" s="193"/>
      <c r="AO3825" s="193"/>
      <c r="AP3825" s="193"/>
      <c r="AQ3825" s="193"/>
      <c r="AR3825" s="193"/>
      <c r="AS3825" s="193"/>
      <c r="AT3825" s="193"/>
      <c r="AU3825" s="193"/>
      <c r="AV3825" s="193"/>
      <c r="AW3825" s="193"/>
      <c r="AX3825" s="193"/>
    </row>
    <row r="3826" spans="14:50" ht="16.5" thickBot="1" x14ac:dyDescent="0.3">
      <c r="N3826" s="200" t="s">
        <v>194</v>
      </c>
      <c r="O3826" s="199" t="s">
        <v>382</v>
      </c>
      <c r="P3826" s="197" t="s">
        <v>630</v>
      </c>
      <c r="Q3826" s="199" t="s">
        <v>314</v>
      </c>
      <c r="R3826" s="199" t="s">
        <v>52</v>
      </c>
      <c r="S3826" s="195">
        <v>7.364825220988009</v>
      </c>
      <c r="T3826" s="195">
        <v>0.62772330889856032</v>
      </c>
      <c r="U3826" s="195">
        <v>11.732597972044017</v>
      </c>
      <c r="V3826" s="194">
        <v>0</v>
      </c>
      <c r="W3826" s="194">
        <v>0</v>
      </c>
      <c r="X3826" s="194">
        <v>0</v>
      </c>
      <c r="Y3826" s="194" t="s">
        <v>629</v>
      </c>
      <c r="AM3826" s="193"/>
      <c r="AN3826" s="193"/>
      <c r="AO3826" s="193"/>
      <c r="AP3826" s="193"/>
      <c r="AQ3826" s="193"/>
      <c r="AR3826" s="193"/>
      <c r="AS3826" s="193"/>
      <c r="AT3826" s="193"/>
      <c r="AU3826" s="193"/>
      <c r="AV3826" s="193"/>
      <c r="AW3826" s="193"/>
      <c r="AX3826" s="193"/>
    </row>
    <row r="3827" spans="14:50" ht="16.5" thickBot="1" x14ac:dyDescent="0.3">
      <c r="N3827" s="200" t="s">
        <v>194</v>
      </c>
      <c r="O3827" s="199" t="s">
        <v>382</v>
      </c>
      <c r="P3827" s="197" t="s">
        <v>630</v>
      </c>
      <c r="Q3827" s="199" t="s">
        <v>313</v>
      </c>
      <c r="R3827" s="199" t="s">
        <v>52</v>
      </c>
      <c r="S3827" s="195">
        <v>7.364825220988009</v>
      </c>
      <c r="T3827" s="195">
        <v>0.62772330889856021</v>
      </c>
      <c r="U3827" s="195">
        <v>11.732597972044019</v>
      </c>
      <c r="V3827" s="194">
        <v>0</v>
      </c>
      <c r="W3827" s="194">
        <v>0</v>
      </c>
      <c r="X3827" s="194">
        <v>0</v>
      </c>
      <c r="Y3827" s="194" t="s">
        <v>629</v>
      </c>
      <c r="AM3827" s="193"/>
      <c r="AN3827" s="193"/>
      <c r="AO3827" s="193"/>
      <c r="AP3827" s="193"/>
      <c r="AQ3827" s="193"/>
      <c r="AR3827" s="193"/>
      <c r="AS3827" s="193"/>
      <c r="AT3827" s="193"/>
      <c r="AU3827" s="193"/>
      <c r="AV3827" s="193"/>
      <c r="AW3827" s="193"/>
      <c r="AX3827" s="193"/>
    </row>
    <row r="3828" spans="14:50" ht="16.5" thickBot="1" x14ac:dyDescent="0.3">
      <c r="N3828" s="200" t="s">
        <v>194</v>
      </c>
      <c r="O3828" s="199" t="s">
        <v>382</v>
      </c>
      <c r="P3828" s="197" t="s">
        <v>630</v>
      </c>
      <c r="Q3828" s="199" t="s">
        <v>312</v>
      </c>
      <c r="R3828" s="199" t="s">
        <v>52</v>
      </c>
      <c r="S3828" s="195">
        <v>7.3648252209880098</v>
      </c>
      <c r="T3828" s="195">
        <v>0.62772330889856032</v>
      </c>
      <c r="U3828" s="195">
        <v>11.732597972044019</v>
      </c>
      <c r="V3828" s="194">
        <v>0</v>
      </c>
      <c r="W3828" s="194">
        <v>0</v>
      </c>
      <c r="X3828" s="194">
        <v>0</v>
      </c>
      <c r="Y3828" s="194" t="s">
        <v>629</v>
      </c>
      <c r="AM3828" s="193"/>
      <c r="AN3828" s="193"/>
      <c r="AO3828" s="193"/>
      <c r="AP3828" s="193"/>
      <c r="AQ3828" s="193"/>
      <c r="AR3828" s="193"/>
      <c r="AS3828" s="193"/>
      <c r="AT3828" s="193"/>
      <c r="AU3828" s="193"/>
      <c r="AV3828" s="193"/>
      <c r="AW3828" s="193"/>
      <c r="AX3828" s="193"/>
    </row>
    <row r="3829" spans="14:50" ht="16.5" thickBot="1" x14ac:dyDescent="0.3">
      <c r="N3829" s="200" t="s">
        <v>194</v>
      </c>
      <c r="O3829" s="199" t="s">
        <v>329</v>
      </c>
      <c r="P3829" s="197" t="s">
        <v>630</v>
      </c>
      <c r="Q3829" s="199" t="s">
        <v>323</v>
      </c>
      <c r="R3829" s="199" t="s">
        <v>55</v>
      </c>
      <c r="S3829" s="195">
        <v>0.8988402988203773</v>
      </c>
      <c r="T3829" s="195">
        <v>0.59168457130333851</v>
      </c>
      <c r="U3829" s="195">
        <v>1.5191207315756918</v>
      </c>
      <c r="V3829" s="194">
        <v>0</v>
      </c>
      <c r="W3829" s="194">
        <v>0</v>
      </c>
      <c r="X3829" s="194">
        <v>0</v>
      </c>
      <c r="Y3829" s="194" t="s">
        <v>629</v>
      </c>
      <c r="AM3829" s="193"/>
      <c r="AN3829" s="193"/>
      <c r="AO3829" s="193"/>
      <c r="AP3829" s="193"/>
      <c r="AQ3829" s="193"/>
      <c r="AR3829" s="193"/>
      <c r="AS3829" s="193"/>
      <c r="AT3829" s="193"/>
      <c r="AU3829" s="193"/>
      <c r="AV3829" s="193"/>
      <c r="AW3829" s="193"/>
      <c r="AX3829" s="193"/>
    </row>
    <row r="3830" spans="14:50" ht="16.5" thickBot="1" x14ac:dyDescent="0.3">
      <c r="N3830" s="200" t="s">
        <v>194</v>
      </c>
      <c r="O3830" s="199" t="s">
        <v>329</v>
      </c>
      <c r="P3830" s="197" t="s">
        <v>630</v>
      </c>
      <c r="Q3830" s="199" t="s">
        <v>322</v>
      </c>
      <c r="R3830" s="199" t="s">
        <v>55</v>
      </c>
      <c r="S3830" s="195">
        <v>1.4560159557698742</v>
      </c>
      <c r="T3830" s="195">
        <v>0.61375031515054657</v>
      </c>
      <c r="U3830" s="195">
        <v>2.3723262046924223</v>
      </c>
      <c r="V3830" s="194">
        <v>0</v>
      </c>
      <c r="W3830" s="194">
        <v>0</v>
      </c>
      <c r="X3830" s="194">
        <v>0</v>
      </c>
      <c r="Y3830" s="194" t="s">
        <v>629</v>
      </c>
      <c r="AM3830" s="193"/>
      <c r="AN3830" s="193"/>
      <c r="AO3830" s="193"/>
      <c r="AP3830" s="193"/>
      <c r="AQ3830" s="193"/>
      <c r="AR3830" s="193"/>
      <c r="AS3830" s="193"/>
      <c r="AT3830" s="193"/>
      <c r="AU3830" s="193"/>
      <c r="AV3830" s="193"/>
      <c r="AW3830" s="193"/>
      <c r="AX3830" s="193"/>
    </row>
    <row r="3831" spans="14:50" ht="16.5" thickBot="1" x14ac:dyDescent="0.3">
      <c r="N3831" s="200" t="s">
        <v>194</v>
      </c>
      <c r="O3831" s="199" t="s">
        <v>329</v>
      </c>
      <c r="P3831" s="197" t="s">
        <v>630</v>
      </c>
      <c r="Q3831" s="199" t="s">
        <v>321</v>
      </c>
      <c r="R3831" s="199" t="s">
        <v>55</v>
      </c>
      <c r="S3831" s="195">
        <v>8.928344223196099</v>
      </c>
      <c r="T3831" s="195">
        <v>0.58702298222692639</v>
      </c>
      <c r="U3831" s="195">
        <v>15.209530961335778</v>
      </c>
      <c r="V3831" s="194">
        <v>0</v>
      </c>
      <c r="W3831" s="194">
        <v>0</v>
      </c>
      <c r="X3831" s="194">
        <v>0</v>
      </c>
      <c r="Y3831" s="194" t="s">
        <v>629</v>
      </c>
      <c r="AM3831" s="193"/>
      <c r="AN3831" s="193"/>
      <c r="AO3831" s="193"/>
      <c r="AP3831" s="193"/>
      <c r="AQ3831" s="193"/>
      <c r="AR3831" s="193"/>
      <c r="AS3831" s="193"/>
      <c r="AT3831" s="193"/>
      <c r="AU3831" s="193"/>
      <c r="AV3831" s="193"/>
      <c r="AW3831" s="193"/>
      <c r="AX3831" s="193"/>
    </row>
    <row r="3832" spans="14:50" ht="16.5" thickBot="1" x14ac:dyDescent="0.3">
      <c r="N3832" s="200" t="s">
        <v>194</v>
      </c>
      <c r="O3832" s="199" t="s">
        <v>329</v>
      </c>
      <c r="P3832" s="197" t="s">
        <v>630</v>
      </c>
      <c r="Q3832" s="199" t="s">
        <v>320</v>
      </c>
      <c r="R3832" s="199" t="s">
        <v>55</v>
      </c>
      <c r="S3832" s="195">
        <v>3.617117915312364</v>
      </c>
      <c r="T3832" s="195">
        <v>0.5916845713033384</v>
      </c>
      <c r="U3832" s="195">
        <v>6.1132537347470892</v>
      </c>
      <c r="V3832" s="194">
        <v>0</v>
      </c>
      <c r="W3832" s="194">
        <v>0</v>
      </c>
      <c r="X3832" s="194">
        <v>0</v>
      </c>
      <c r="Y3832" s="194" t="s">
        <v>629</v>
      </c>
      <c r="AM3832" s="193"/>
      <c r="AN3832" s="193"/>
      <c r="AO3832" s="193"/>
      <c r="AP3832" s="193"/>
      <c r="AQ3832" s="193"/>
      <c r="AR3832" s="193"/>
      <c r="AS3832" s="193"/>
      <c r="AT3832" s="193"/>
      <c r="AU3832" s="193"/>
      <c r="AV3832" s="193"/>
      <c r="AW3832" s="193"/>
      <c r="AX3832" s="193"/>
    </row>
    <row r="3833" spans="14:50" ht="16.5" thickBot="1" x14ac:dyDescent="0.3">
      <c r="N3833" s="200" t="s">
        <v>194</v>
      </c>
      <c r="O3833" s="199" t="s">
        <v>329</v>
      </c>
      <c r="P3833" s="197" t="s">
        <v>630</v>
      </c>
      <c r="Q3833" s="199" t="s">
        <v>319</v>
      </c>
      <c r="R3833" s="199" t="s">
        <v>55</v>
      </c>
      <c r="S3833" s="195">
        <v>3.8662892445092609</v>
      </c>
      <c r="T3833" s="195">
        <v>0.61375031515054657</v>
      </c>
      <c r="U3833" s="195">
        <v>6.299449709546626</v>
      </c>
      <c r="V3833" s="194">
        <v>0</v>
      </c>
      <c r="W3833" s="194">
        <v>0</v>
      </c>
      <c r="X3833" s="194">
        <v>0</v>
      </c>
      <c r="Y3833" s="194" t="s">
        <v>629</v>
      </c>
      <c r="AM3833" s="193"/>
      <c r="AN3833" s="193"/>
      <c r="AO3833" s="193"/>
      <c r="AP3833" s="193"/>
      <c r="AQ3833" s="193"/>
      <c r="AR3833" s="193"/>
      <c r="AS3833" s="193"/>
      <c r="AT3833" s="193"/>
      <c r="AU3833" s="193"/>
      <c r="AV3833" s="193"/>
      <c r="AW3833" s="193"/>
      <c r="AX3833" s="193"/>
    </row>
    <row r="3834" spans="14:50" ht="16.5" thickBot="1" x14ac:dyDescent="0.3">
      <c r="N3834" s="200" t="s">
        <v>194</v>
      </c>
      <c r="O3834" s="199" t="s">
        <v>329</v>
      </c>
      <c r="P3834" s="197" t="s">
        <v>630</v>
      </c>
      <c r="Q3834" s="199" t="s">
        <v>318</v>
      </c>
      <c r="R3834" s="199" t="s">
        <v>55</v>
      </c>
      <c r="S3834" s="195">
        <v>4.0781555557668474</v>
      </c>
      <c r="T3834" s="195">
        <v>0.59168457130333851</v>
      </c>
      <c r="U3834" s="195">
        <v>6.8924487024964227</v>
      </c>
      <c r="V3834" s="194">
        <v>0</v>
      </c>
      <c r="W3834" s="194">
        <v>0</v>
      </c>
      <c r="X3834" s="194">
        <v>0</v>
      </c>
      <c r="Y3834" s="194" t="s">
        <v>629</v>
      </c>
      <c r="AM3834" s="193"/>
      <c r="AN3834" s="193"/>
      <c r="AO3834" s="193"/>
      <c r="AP3834" s="193"/>
      <c r="AQ3834" s="193"/>
      <c r="AR3834" s="193"/>
      <c r="AS3834" s="193"/>
      <c r="AT3834" s="193"/>
      <c r="AU3834" s="193"/>
      <c r="AV3834" s="193"/>
      <c r="AW3834" s="193"/>
      <c r="AX3834" s="193"/>
    </row>
    <row r="3835" spans="14:50" ht="16.5" thickBot="1" x14ac:dyDescent="0.3">
      <c r="N3835" s="200" t="s">
        <v>194</v>
      </c>
      <c r="O3835" s="199" t="s">
        <v>329</v>
      </c>
      <c r="P3835" s="197" t="s">
        <v>630</v>
      </c>
      <c r="Q3835" s="199" t="s">
        <v>317</v>
      </c>
      <c r="R3835" s="199" t="s">
        <v>55</v>
      </c>
      <c r="S3835" s="195">
        <v>2.0598284990398881</v>
      </c>
      <c r="T3835" s="195">
        <v>0.58702298222692628</v>
      </c>
      <c r="U3835" s="195">
        <v>3.5089401290997788</v>
      </c>
      <c r="V3835" s="194">
        <v>0</v>
      </c>
      <c r="W3835" s="194">
        <v>0</v>
      </c>
      <c r="X3835" s="194">
        <v>0</v>
      </c>
      <c r="Y3835" s="194" t="s">
        <v>629</v>
      </c>
      <c r="AM3835" s="193"/>
      <c r="AN3835" s="193"/>
      <c r="AO3835" s="193"/>
      <c r="AP3835" s="193"/>
      <c r="AQ3835" s="193"/>
      <c r="AR3835" s="193"/>
      <c r="AS3835" s="193"/>
      <c r="AT3835" s="193"/>
      <c r="AU3835" s="193"/>
      <c r="AV3835" s="193"/>
      <c r="AW3835" s="193"/>
      <c r="AX3835" s="193"/>
    </row>
    <row r="3836" spans="14:50" ht="16.5" thickBot="1" x14ac:dyDescent="0.3">
      <c r="N3836" s="200" t="s">
        <v>194</v>
      </c>
      <c r="O3836" s="199" t="s">
        <v>329</v>
      </c>
      <c r="P3836" s="197" t="s">
        <v>630</v>
      </c>
      <c r="Q3836" s="199" t="s">
        <v>74</v>
      </c>
      <c r="R3836" s="199" t="s">
        <v>55</v>
      </c>
      <c r="S3836" s="195">
        <v>2.7852814204126441</v>
      </c>
      <c r="T3836" s="195">
        <v>0.59168457130333851</v>
      </c>
      <c r="U3836" s="195">
        <v>4.7073754420828324</v>
      </c>
      <c r="V3836" s="194">
        <v>0</v>
      </c>
      <c r="W3836" s="194">
        <v>0</v>
      </c>
      <c r="X3836" s="194">
        <v>0</v>
      </c>
      <c r="Y3836" s="194" t="s">
        <v>629</v>
      </c>
      <c r="AM3836" s="193"/>
      <c r="AN3836" s="193"/>
      <c r="AO3836" s="193"/>
      <c r="AP3836" s="193"/>
      <c r="AQ3836" s="193"/>
      <c r="AR3836" s="193"/>
      <c r="AS3836" s="193"/>
      <c r="AT3836" s="193"/>
      <c r="AU3836" s="193"/>
      <c r="AV3836" s="193"/>
      <c r="AW3836" s="193"/>
      <c r="AX3836" s="193"/>
    </row>
    <row r="3837" spans="14:50" ht="16.5" thickBot="1" x14ac:dyDescent="0.3">
      <c r="N3837" s="200" t="s">
        <v>194</v>
      </c>
      <c r="O3837" s="199" t="s">
        <v>329</v>
      </c>
      <c r="P3837" s="197" t="s">
        <v>630</v>
      </c>
      <c r="Q3837" s="199" t="s">
        <v>316</v>
      </c>
      <c r="R3837" s="199" t="s">
        <v>55</v>
      </c>
      <c r="S3837" s="195">
        <v>3.7321714756766893</v>
      </c>
      <c r="T3837" s="195">
        <v>0.5916845713033384</v>
      </c>
      <c r="U3837" s="195">
        <v>6.3077045721432548</v>
      </c>
      <c r="V3837" s="194">
        <v>0</v>
      </c>
      <c r="W3837" s="194">
        <v>0</v>
      </c>
      <c r="X3837" s="194">
        <v>0</v>
      </c>
      <c r="Y3837" s="194" t="s">
        <v>629</v>
      </c>
      <c r="AM3837" s="193"/>
      <c r="AN3837" s="193"/>
      <c r="AO3837" s="193"/>
      <c r="AP3837" s="193"/>
      <c r="AQ3837" s="193"/>
      <c r="AR3837" s="193"/>
      <c r="AS3837" s="193"/>
      <c r="AT3837" s="193"/>
      <c r="AU3837" s="193"/>
      <c r="AV3837" s="193"/>
      <c r="AW3837" s="193"/>
      <c r="AX3837" s="193"/>
    </row>
    <row r="3838" spans="14:50" ht="16.5" thickBot="1" x14ac:dyDescent="0.3">
      <c r="N3838" s="200" t="s">
        <v>194</v>
      </c>
      <c r="O3838" s="199" t="s">
        <v>329</v>
      </c>
      <c r="P3838" s="197" t="s">
        <v>630</v>
      </c>
      <c r="Q3838" s="199" t="s">
        <v>315</v>
      </c>
      <c r="R3838" s="199" t="s">
        <v>55</v>
      </c>
      <c r="S3838" s="195">
        <v>8.629242336479841</v>
      </c>
      <c r="T3838" s="195">
        <v>0.58702298222692639</v>
      </c>
      <c r="U3838" s="195">
        <v>14.700007661955592</v>
      </c>
      <c r="V3838" s="194">
        <v>0</v>
      </c>
      <c r="W3838" s="194">
        <v>0</v>
      </c>
      <c r="X3838" s="194">
        <v>0</v>
      </c>
      <c r="Y3838" s="194" t="s">
        <v>629</v>
      </c>
      <c r="AM3838" s="193"/>
      <c r="AN3838" s="193"/>
      <c r="AO3838" s="193"/>
      <c r="AP3838" s="193"/>
      <c r="AQ3838" s="193"/>
      <c r="AR3838" s="193"/>
      <c r="AS3838" s="193"/>
      <c r="AT3838" s="193"/>
      <c r="AU3838" s="193"/>
      <c r="AV3838" s="193"/>
      <c r="AW3838" s="193"/>
      <c r="AX3838" s="193"/>
    </row>
    <row r="3839" spans="14:50" ht="16.5" thickBot="1" x14ac:dyDescent="0.3">
      <c r="N3839" s="200" t="s">
        <v>194</v>
      </c>
      <c r="O3839" s="199" t="s">
        <v>329</v>
      </c>
      <c r="P3839" s="197" t="s">
        <v>630</v>
      </c>
      <c r="Q3839" s="199" t="s">
        <v>314</v>
      </c>
      <c r="R3839" s="199" t="s">
        <v>55</v>
      </c>
      <c r="S3839" s="195">
        <v>1.6730341903773438</v>
      </c>
      <c r="T3839" s="195">
        <v>0.58702298222692628</v>
      </c>
      <c r="U3839" s="195">
        <v>2.8500318403728131</v>
      </c>
      <c r="V3839" s="194">
        <v>0</v>
      </c>
      <c r="W3839" s="194">
        <v>0</v>
      </c>
      <c r="X3839" s="194">
        <v>0</v>
      </c>
      <c r="Y3839" s="194" t="s">
        <v>629</v>
      </c>
      <c r="AM3839" s="193"/>
      <c r="AN3839" s="193"/>
      <c r="AO3839" s="193"/>
      <c r="AP3839" s="193"/>
      <c r="AQ3839" s="193"/>
      <c r="AR3839" s="193"/>
      <c r="AS3839" s="193"/>
      <c r="AT3839" s="193"/>
      <c r="AU3839" s="193"/>
      <c r="AV3839" s="193"/>
      <c r="AW3839" s="193"/>
      <c r="AX3839" s="193"/>
    </row>
    <row r="3840" spans="14:50" ht="16.5" thickBot="1" x14ac:dyDescent="0.3">
      <c r="N3840" s="200" t="s">
        <v>194</v>
      </c>
      <c r="O3840" s="199" t="s">
        <v>329</v>
      </c>
      <c r="P3840" s="197" t="s">
        <v>630</v>
      </c>
      <c r="Q3840" s="199" t="s">
        <v>313</v>
      </c>
      <c r="R3840" s="199" t="s">
        <v>55</v>
      </c>
      <c r="S3840" s="195">
        <v>1.3621801946102394</v>
      </c>
      <c r="T3840" s="195">
        <v>0.59168457130333851</v>
      </c>
      <c r="U3840" s="195">
        <v>2.3022067173556424</v>
      </c>
      <c r="V3840" s="194">
        <v>0</v>
      </c>
      <c r="W3840" s="194">
        <v>0</v>
      </c>
      <c r="X3840" s="194">
        <v>0</v>
      </c>
      <c r="Y3840" s="194" t="s">
        <v>629</v>
      </c>
      <c r="AM3840" s="193"/>
      <c r="AN3840" s="193"/>
      <c r="AO3840" s="193"/>
      <c r="AP3840" s="193"/>
      <c r="AQ3840" s="193"/>
      <c r="AR3840" s="193"/>
      <c r="AS3840" s="193"/>
      <c r="AT3840" s="193"/>
      <c r="AU3840" s="193"/>
      <c r="AV3840" s="193"/>
      <c r="AW3840" s="193"/>
      <c r="AX3840" s="193"/>
    </row>
    <row r="3841" spans="14:50" ht="16.5" thickBot="1" x14ac:dyDescent="0.3">
      <c r="N3841" s="200" t="s">
        <v>194</v>
      </c>
      <c r="O3841" s="199" t="s">
        <v>329</v>
      </c>
      <c r="P3841" s="197" t="s">
        <v>630</v>
      </c>
      <c r="Q3841" s="199" t="s">
        <v>312</v>
      </c>
      <c r="R3841" s="199" t="s">
        <v>55</v>
      </c>
      <c r="S3841" s="195">
        <v>0.43855301863838192</v>
      </c>
      <c r="T3841" s="195">
        <v>0.59168457130333862</v>
      </c>
      <c r="U3841" s="195">
        <v>0.74119393999467531</v>
      </c>
      <c r="V3841" s="194">
        <v>0</v>
      </c>
      <c r="W3841" s="194">
        <v>0</v>
      </c>
      <c r="X3841" s="194">
        <v>0</v>
      </c>
      <c r="Y3841" s="194" t="s">
        <v>629</v>
      </c>
      <c r="AM3841" s="193"/>
      <c r="AN3841" s="193"/>
      <c r="AO3841" s="193"/>
      <c r="AP3841" s="193"/>
      <c r="AQ3841" s="193"/>
      <c r="AR3841" s="193"/>
      <c r="AS3841" s="193"/>
      <c r="AT3841" s="193"/>
      <c r="AU3841" s="193"/>
      <c r="AV3841" s="193"/>
      <c r="AW3841" s="193"/>
      <c r="AX3841" s="193"/>
    </row>
    <row r="3842" spans="14:50" ht="16.5" thickBot="1" x14ac:dyDescent="0.3">
      <c r="N3842" s="200" t="s">
        <v>194</v>
      </c>
      <c r="O3842" s="199" t="s">
        <v>329</v>
      </c>
      <c r="P3842" s="197" t="s">
        <v>630</v>
      </c>
      <c r="Q3842" s="199" t="s">
        <v>323</v>
      </c>
      <c r="R3842" s="199" t="s">
        <v>52</v>
      </c>
      <c r="S3842" s="195">
        <v>0.8988402988203773</v>
      </c>
      <c r="T3842" s="195">
        <v>0.59168457130333851</v>
      </c>
      <c r="U3842" s="195">
        <v>1.5191207315756918</v>
      </c>
      <c r="V3842" s="194">
        <v>0</v>
      </c>
      <c r="W3842" s="194">
        <v>0</v>
      </c>
      <c r="X3842" s="194">
        <v>0</v>
      </c>
      <c r="Y3842" s="194" t="s">
        <v>629</v>
      </c>
      <c r="AM3842" s="193"/>
      <c r="AN3842" s="193"/>
      <c r="AO3842" s="193"/>
      <c r="AP3842" s="193"/>
      <c r="AQ3842" s="193"/>
      <c r="AR3842" s="193"/>
      <c r="AS3842" s="193"/>
      <c r="AT3842" s="193"/>
      <c r="AU3842" s="193"/>
      <c r="AV3842" s="193"/>
      <c r="AW3842" s="193"/>
      <c r="AX3842" s="193"/>
    </row>
    <row r="3843" spans="14:50" ht="16.5" thickBot="1" x14ac:dyDescent="0.3">
      <c r="N3843" s="200" t="s">
        <v>194</v>
      </c>
      <c r="O3843" s="199" t="s">
        <v>329</v>
      </c>
      <c r="P3843" s="197" t="s">
        <v>630</v>
      </c>
      <c r="Q3843" s="199" t="s">
        <v>322</v>
      </c>
      <c r="R3843" s="199" t="s">
        <v>52</v>
      </c>
      <c r="S3843" s="195">
        <v>1.4560159557698742</v>
      </c>
      <c r="T3843" s="195">
        <v>0.61375031515054657</v>
      </c>
      <c r="U3843" s="195">
        <v>2.3723262046924223</v>
      </c>
      <c r="V3843" s="194">
        <v>0</v>
      </c>
      <c r="W3843" s="194">
        <v>0</v>
      </c>
      <c r="X3843" s="194">
        <v>0</v>
      </c>
      <c r="Y3843" s="194" t="s">
        <v>629</v>
      </c>
      <c r="AM3843" s="193"/>
      <c r="AN3843" s="193"/>
      <c r="AO3843" s="193"/>
      <c r="AP3843" s="193"/>
      <c r="AQ3843" s="193"/>
      <c r="AR3843" s="193"/>
      <c r="AS3843" s="193"/>
      <c r="AT3843" s="193"/>
      <c r="AU3843" s="193"/>
      <c r="AV3843" s="193"/>
      <c r="AW3843" s="193"/>
      <c r="AX3843" s="193"/>
    </row>
    <row r="3844" spans="14:50" ht="16.5" thickBot="1" x14ac:dyDescent="0.3">
      <c r="N3844" s="200" t="s">
        <v>194</v>
      </c>
      <c r="O3844" s="199" t="s">
        <v>329</v>
      </c>
      <c r="P3844" s="197" t="s">
        <v>630</v>
      </c>
      <c r="Q3844" s="199" t="s">
        <v>321</v>
      </c>
      <c r="R3844" s="199" t="s">
        <v>52</v>
      </c>
      <c r="S3844" s="195">
        <v>8.928344223196099</v>
      </c>
      <c r="T3844" s="195">
        <v>0.58702298222692639</v>
      </c>
      <c r="U3844" s="195">
        <v>15.209530961335778</v>
      </c>
      <c r="V3844" s="194">
        <v>0</v>
      </c>
      <c r="W3844" s="194">
        <v>0</v>
      </c>
      <c r="X3844" s="194">
        <v>0</v>
      </c>
      <c r="Y3844" s="194" t="s">
        <v>629</v>
      </c>
      <c r="AM3844" s="193"/>
      <c r="AN3844" s="193"/>
      <c r="AO3844" s="193"/>
      <c r="AP3844" s="193"/>
      <c r="AQ3844" s="193"/>
      <c r="AR3844" s="193"/>
      <c r="AS3844" s="193"/>
      <c r="AT3844" s="193"/>
      <c r="AU3844" s="193"/>
      <c r="AV3844" s="193"/>
      <c r="AW3844" s="193"/>
      <c r="AX3844" s="193"/>
    </row>
    <row r="3845" spans="14:50" ht="16.5" thickBot="1" x14ac:dyDescent="0.3">
      <c r="N3845" s="200" t="s">
        <v>194</v>
      </c>
      <c r="O3845" s="199" t="s">
        <v>329</v>
      </c>
      <c r="P3845" s="197" t="s">
        <v>630</v>
      </c>
      <c r="Q3845" s="199" t="s">
        <v>320</v>
      </c>
      <c r="R3845" s="199" t="s">
        <v>52</v>
      </c>
      <c r="S3845" s="195">
        <v>3.617117915312364</v>
      </c>
      <c r="T3845" s="195">
        <v>0.5916845713033384</v>
      </c>
      <c r="U3845" s="195">
        <v>6.1132537347470892</v>
      </c>
      <c r="V3845" s="194">
        <v>0</v>
      </c>
      <c r="W3845" s="194">
        <v>0</v>
      </c>
      <c r="X3845" s="194">
        <v>0</v>
      </c>
      <c r="Y3845" s="194" t="s">
        <v>629</v>
      </c>
      <c r="AM3845" s="193"/>
      <c r="AN3845" s="193"/>
      <c r="AO3845" s="193"/>
      <c r="AP3845" s="193"/>
      <c r="AQ3845" s="193"/>
      <c r="AR3845" s="193"/>
      <c r="AS3845" s="193"/>
      <c r="AT3845" s="193"/>
      <c r="AU3845" s="193"/>
      <c r="AV3845" s="193"/>
      <c r="AW3845" s="193"/>
      <c r="AX3845" s="193"/>
    </row>
    <row r="3846" spans="14:50" ht="16.5" thickBot="1" x14ac:dyDescent="0.3">
      <c r="N3846" s="200" t="s">
        <v>194</v>
      </c>
      <c r="O3846" s="199" t="s">
        <v>329</v>
      </c>
      <c r="P3846" s="197" t="s">
        <v>630</v>
      </c>
      <c r="Q3846" s="199" t="s">
        <v>319</v>
      </c>
      <c r="R3846" s="199" t="s">
        <v>52</v>
      </c>
      <c r="S3846" s="195">
        <v>3.8662892445092609</v>
      </c>
      <c r="T3846" s="195">
        <v>0.61375031515054657</v>
      </c>
      <c r="U3846" s="195">
        <v>6.299449709546626</v>
      </c>
      <c r="V3846" s="194">
        <v>0</v>
      </c>
      <c r="W3846" s="194">
        <v>0</v>
      </c>
      <c r="X3846" s="194">
        <v>0</v>
      </c>
      <c r="Y3846" s="194" t="s">
        <v>629</v>
      </c>
      <c r="AM3846" s="193"/>
      <c r="AN3846" s="193"/>
      <c r="AO3846" s="193"/>
      <c r="AP3846" s="193"/>
      <c r="AQ3846" s="193"/>
      <c r="AR3846" s="193"/>
      <c r="AS3846" s="193"/>
      <c r="AT3846" s="193"/>
      <c r="AU3846" s="193"/>
      <c r="AV3846" s="193"/>
      <c r="AW3846" s="193"/>
      <c r="AX3846" s="193"/>
    </row>
    <row r="3847" spans="14:50" ht="16.5" thickBot="1" x14ac:dyDescent="0.3">
      <c r="N3847" s="200" t="s">
        <v>194</v>
      </c>
      <c r="O3847" s="199" t="s">
        <v>329</v>
      </c>
      <c r="P3847" s="197" t="s">
        <v>630</v>
      </c>
      <c r="Q3847" s="199" t="s">
        <v>318</v>
      </c>
      <c r="R3847" s="199" t="s">
        <v>52</v>
      </c>
      <c r="S3847" s="195">
        <v>4.0781555557668474</v>
      </c>
      <c r="T3847" s="195">
        <v>0.59168457130333851</v>
      </c>
      <c r="U3847" s="195">
        <v>6.8924487024964227</v>
      </c>
      <c r="V3847" s="194">
        <v>0</v>
      </c>
      <c r="W3847" s="194">
        <v>0</v>
      </c>
      <c r="X3847" s="194">
        <v>0</v>
      </c>
      <c r="Y3847" s="194" t="s">
        <v>629</v>
      </c>
      <c r="AM3847" s="193"/>
      <c r="AN3847" s="193"/>
      <c r="AO3847" s="193"/>
      <c r="AP3847" s="193"/>
      <c r="AQ3847" s="193"/>
      <c r="AR3847" s="193"/>
      <c r="AS3847" s="193"/>
      <c r="AT3847" s="193"/>
      <c r="AU3847" s="193"/>
      <c r="AV3847" s="193"/>
      <c r="AW3847" s="193"/>
      <c r="AX3847" s="193"/>
    </row>
    <row r="3848" spans="14:50" ht="16.5" thickBot="1" x14ac:dyDescent="0.3">
      <c r="N3848" s="200" t="s">
        <v>194</v>
      </c>
      <c r="O3848" s="199" t="s">
        <v>329</v>
      </c>
      <c r="P3848" s="197" t="s">
        <v>630</v>
      </c>
      <c r="Q3848" s="199" t="s">
        <v>317</v>
      </c>
      <c r="R3848" s="199" t="s">
        <v>52</v>
      </c>
      <c r="S3848" s="195">
        <v>2.0598284990398881</v>
      </c>
      <c r="T3848" s="195">
        <v>0.58702298222692628</v>
      </c>
      <c r="U3848" s="195">
        <v>3.5089401290997788</v>
      </c>
      <c r="V3848" s="194">
        <v>0</v>
      </c>
      <c r="W3848" s="194">
        <v>0</v>
      </c>
      <c r="X3848" s="194">
        <v>0</v>
      </c>
      <c r="Y3848" s="194" t="s">
        <v>629</v>
      </c>
      <c r="AM3848" s="193"/>
      <c r="AN3848" s="193"/>
      <c r="AO3848" s="193"/>
      <c r="AP3848" s="193"/>
      <c r="AQ3848" s="193"/>
      <c r="AR3848" s="193"/>
      <c r="AS3848" s="193"/>
      <c r="AT3848" s="193"/>
      <c r="AU3848" s="193"/>
      <c r="AV3848" s="193"/>
      <c r="AW3848" s="193"/>
      <c r="AX3848" s="193"/>
    </row>
    <row r="3849" spans="14:50" ht="16.5" thickBot="1" x14ac:dyDescent="0.3">
      <c r="N3849" s="200" t="s">
        <v>194</v>
      </c>
      <c r="O3849" s="199" t="s">
        <v>329</v>
      </c>
      <c r="P3849" s="197" t="s">
        <v>630</v>
      </c>
      <c r="Q3849" s="199" t="s">
        <v>74</v>
      </c>
      <c r="R3849" s="199" t="s">
        <v>52</v>
      </c>
      <c r="S3849" s="195">
        <v>2.7852814204126441</v>
      </c>
      <c r="T3849" s="195">
        <v>0.59168457130333851</v>
      </c>
      <c r="U3849" s="195">
        <v>4.7073754420828324</v>
      </c>
      <c r="V3849" s="194">
        <v>0</v>
      </c>
      <c r="W3849" s="194">
        <v>0</v>
      </c>
      <c r="X3849" s="194">
        <v>0</v>
      </c>
      <c r="Y3849" s="194" t="s">
        <v>629</v>
      </c>
      <c r="AM3849" s="193"/>
      <c r="AN3849" s="193"/>
      <c r="AO3849" s="193"/>
      <c r="AP3849" s="193"/>
      <c r="AQ3849" s="193"/>
      <c r="AR3849" s="193"/>
      <c r="AS3849" s="193"/>
      <c r="AT3849" s="193"/>
      <c r="AU3849" s="193"/>
      <c r="AV3849" s="193"/>
      <c r="AW3849" s="193"/>
      <c r="AX3849" s="193"/>
    </row>
    <row r="3850" spans="14:50" ht="16.5" thickBot="1" x14ac:dyDescent="0.3">
      <c r="N3850" s="200" t="s">
        <v>194</v>
      </c>
      <c r="O3850" s="199" t="s">
        <v>329</v>
      </c>
      <c r="P3850" s="197" t="s">
        <v>630</v>
      </c>
      <c r="Q3850" s="199" t="s">
        <v>316</v>
      </c>
      <c r="R3850" s="199" t="s">
        <v>52</v>
      </c>
      <c r="S3850" s="195">
        <v>3.7321714756766893</v>
      </c>
      <c r="T3850" s="195">
        <v>0.5916845713033384</v>
      </c>
      <c r="U3850" s="195">
        <v>6.3077045721432548</v>
      </c>
      <c r="V3850" s="194">
        <v>0</v>
      </c>
      <c r="W3850" s="194">
        <v>0</v>
      </c>
      <c r="X3850" s="194">
        <v>0</v>
      </c>
      <c r="Y3850" s="194" t="s">
        <v>629</v>
      </c>
      <c r="AM3850" s="193"/>
      <c r="AN3850" s="193"/>
      <c r="AO3850" s="193"/>
      <c r="AP3850" s="193"/>
      <c r="AQ3850" s="193"/>
      <c r="AR3850" s="193"/>
      <c r="AS3850" s="193"/>
      <c r="AT3850" s="193"/>
      <c r="AU3850" s="193"/>
      <c r="AV3850" s="193"/>
      <c r="AW3850" s="193"/>
      <c r="AX3850" s="193"/>
    </row>
    <row r="3851" spans="14:50" ht="16.5" thickBot="1" x14ac:dyDescent="0.3">
      <c r="N3851" s="200" t="s">
        <v>194</v>
      </c>
      <c r="O3851" s="199" t="s">
        <v>329</v>
      </c>
      <c r="P3851" s="197" t="s">
        <v>630</v>
      </c>
      <c r="Q3851" s="199" t="s">
        <v>315</v>
      </c>
      <c r="R3851" s="199" t="s">
        <v>52</v>
      </c>
      <c r="S3851" s="195">
        <v>8.629242336479841</v>
      </c>
      <c r="T3851" s="195">
        <v>0.58702298222692639</v>
      </c>
      <c r="U3851" s="195">
        <v>14.700007661955592</v>
      </c>
      <c r="V3851" s="194">
        <v>0</v>
      </c>
      <c r="W3851" s="194">
        <v>0</v>
      </c>
      <c r="X3851" s="194">
        <v>0</v>
      </c>
      <c r="Y3851" s="194" t="s">
        <v>629</v>
      </c>
      <c r="AM3851" s="193"/>
      <c r="AN3851" s="193"/>
      <c r="AO3851" s="193"/>
      <c r="AP3851" s="193"/>
      <c r="AQ3851" s="193"/>
      <c r="AR3851" s="193"/>
      <c r="AS3851" s="193"/>
      <c r="AT3851" s="193"/>
      <c r="AU3851" s="193"/>
      <c r="AV3851" s="193"/>
      <c r="AW3851" s="193"/>
      <c r="AX3851" s="193"/>
    </row>
    <row r="3852" spans="14:50" ht="16.5" thickBot="1" x14ac:dyDescent="0.3">
      <c r="N3852" s="200" t="s">
        <v>194</v>
      </c>
      <c r="O3852" s="199" t="s">
        <v>329</v>
      </c>
      <c r="P3852" s="197" t="s">
        <v>630</v>
      </c>
      <c r="Q3852" s="199" t="s">
        <v>314</v>
      </c>
      <c r="R3852" s="199" t="s">
        <v>52</v>
      </c>
      <c r="S3852" s="195">
        <v>1.6730341903773438</v>
      </c>
      <c r="T3852" s="195">
        <v>0.58702298222692628</v>
      </c>
      <c r="U3852" s="195">
        <v>2.8500318403728131</v>
      </c>
      <c r="V3852" s="194">
        <v>0</v>
      </c>
      <c r="W3852" s="194">
        <v>0</v>
      </c>
      <c r="X3852" s="194">
        <v>0</v>
      </c>
      <c r="Y3852" s="194" t="s">
        <v>629</v>
      </c>
      <c r="AM3852" s="193"/>
      <c r="AN3852" s="193"/>
      <c r="AO3852" s="193"/>
      <c r="AP3852" s="193"/>
      <c r="AQ3852" s="193"/>
      <c r="AR3852" s="193"/>
      <c r="AS3852" s="193"/>
      <c r="AT3852" s="193"/>
      <c r="AU3852" s="193"/>
      <c r="AV3852" s="193"/>
      <c r="AW3852" s="193"/>
      <c r="AX3852" s="193"/>
    </row>
    <row r="3853" spans="14:50" ht="16.5" thickBot="1" x14ac:dyDescent="0.3">
      <c r="N3853" s="200" t="s">
        <v>194</v>
      </c>
      <c r="O3853" s="199" t="s">
        <v>329</v>
      </c>
      <c r="P3853" s="197" t="s">
        <v>630</v>
      </c>
      <c r="Q3853" s="199" t="s">
        <v>313</v>
      </c>
      <c r="R3853" s="199" t="s">
        <v>52</v>
      </c>
      <c r="S3853" s="195">
        <v>1.3621801946102394</v>
      </c>
      <c r="T3853" s="195">
        <v>0.59168457130333851</v>
      </c>
      <c r="U3853" s="195">
        <v>2.3022067173556424</v>
      </c>
      <c r="V3853" s="194">
        <v>0</v>
      </c>
      <c r="W3853" s="194">
        <v>0</v>
      </c>
      <c r="X3853" s="194">
        <v>0</v>
      </c>
      <c r="Y3853" s="194" t="s">
        <v>629</v>
      </c>
      <c r="AM3853" s="193"/>
      <c r="AN3853" s="193"/>
      <c r="AO3853" s="193"/>
      <c r="AP3853" s="193"/>
      <c r="AQ3853" s="193"/>
      <c r="AR3853" s="193"/>
      <c r="AS3853" s="193"/>
      <c r="AT3853" s="193"/>
      <c r="AU3853" s="193"/>
      <c r="AV3853" s="193"/>
      <c r="AW3853" s="193"/>
      <c r="AX3853" s="193"/>
    </row>
    <row r="3854" spans="14:50" ht="16.5" thickBot="1" x14ac:dyDescent="0.3">
      <c r="N3854" s="200" t="s">
        <v>194</v>
      </c>
      <c r="O3854" s="199" t="s">
        <v>329</v>
      </c>
      <c r="P3854" s="197" t="s">
        <v>630</v>
      </c>
      <c r="Q3854" s="199" t="s">
        <v>312</v>
      </c>
      <c r="R3854" s="199" t="s">
        <v>52</v>
      </c>
      <c r="S3854" s="195">
        <v>0.43855301863838192</v>
      </c>
      <c r="T3854" s="195">
        <v>0.59168457130333862</v>
      </c>
      <c r="U3854" s="195">
        <v>0.74119393999467531</v>
      </c>
      <c r="V3854" s="194">
        <v>0</v>
      </c>
      <c r="W3854" s="194">
        <v>0</v>
      </c>
      <c r="X3854" s="194">
        <v>0</v>
      </c>
      <c r="Y3854" s="194" t="s">
        <v>629</v>
      </c>
      <c r="AM3854" s="193"/>
      <c r="AN3854" s="193"/>
      <c r="AO3854" s="193"/>
      <c r="AP3854" s="193"/>
      <c r="AQ3854" s="193"/>
      <c r="AR3854" s="193"/>
      <c r="AS3854" s="193"/>
      <c r="AT3854" s="193"/>
      <c r="AU3854" s="193"/>
      <c r="AV3854" s="193"/>
      <c r="AW3854" s="193"/>
      <c r="AX3854" s="193"/>
    </row>
    <row r="3855" spans="14:50" ht="16.5" thickBot="1" x14ac:dyDescent="0.3">
      <c r="N3855" s="200" t="s">
        <v>244</v>
      </c>
      <c r="O3855" s="199" t="s">
        <v>358</v>
      </c>
      <c r="P3855" s="197" t="s">
        <v>630</v>
      </c>
      <c r="Q3855" s="199" t="s">
        <v>305</v>
      </c>
      <c r="R3855" s="199" t="s">
        <v>55</v>
      </c>
      <c r="S3855" s="195">
        <v>2.5690986013147268</v>
      </c>
      <c r="T3855" s="195">
        <v>0.7778955382862297</v>
      </c>
      <c r="U3855" s="195">
        <v>3.3026267344001874</v>
      </c>
      <c r="V3855" s="194">
        <v>0</v>
      </c>
      <c r="W3855" s="194">
        <v>0</v>
      </c>
      <c r="X3855" s="194">
        <v>0</v>
      </c>
      <c r="Y3855" s="194" t="s">
        <v>629</v>
      </c>
      <c r="AM3855" s="193"/>
      <c r="AN3855" s="193"/>
      <c r="AO3855" s="193"/>
      <c r="AP3855" s="193"/>
      <c r="AQ3855" s="193"/>
      <c r="AR3855" s="193"/>
      <c r="AS3855" s="193"/>
      <c r="AT3855" s="193"/>
      <c r="AU3855" s="193"/>
      <c r="AV3855" s="193"/>
      <c r="AW3855" s="193"/>
      <c r="AX3855" s="193"/>
    </row>
    <row r="3856" spans="14:50" ht="16.5" thickBot="1" x14ac:dyDescent="0.3">
      <c r="N3856" s="200" t="s">
        <v>244</v>
      </c>
      <c r="O3856" s="199" t="s">
        <v>358</v>
      </c>
      <c r="P3856" s="197" t="s">
        <v>630</v>
      </c>
      <c r="Q3856" s="199" t="s">
        <v>305</v>
      </c>
      <c r="R3856" s="199" t="s">
        <v>52</v>
      </c>
      <c r="S3856" s="195">
        <v>2.5690986013147268</v>
      </c>
      <c r="T3856" s="195">
        <v>0.7778955382862297</v>
      </c>
      <c r="U3856" s="195">
        <v>3.3026267344001874</v>
      </c>
      <c r="V3856" s="194">
        <v>0</v>
      </c>
      <c r="W3856" s="194">
        <v>0</v>
      </c>
      <c r="X3856" s="194">
        <v>0</v>
      </c>
      <c r="Y3856" s="194" t="s">
        <v>629</v>
      </c>
      <c r="AM3856" s="193"/>
      <c r="AN3856" s="193"/>
      <c r="AO3856" s="193"/>
      <c r="AP3856" s="193"/>
      <c r="AQ3856" s="193"/>
      <c r="AR3856" s="193"/>
      <c r="AS3856" s="193"/>
      <c r="AT3856" s="193"/>
      <c r="AU3856" s="193"/>
      <c r="AV3856" s="193"/>
      <c r="AW3856" s="193"/>
      <c r="AX3856" s="193"/>
    </row>
    <row r="3857" spans="14:50" ht="16.5" thickBot="1" x14ac:dyDescent="0.3">
      <c r="N3857" s="200" t="s">
        <v>244</v>
      </c>
      <c r="O3857" s="199" t="s">
        <v>357</v>
      </c>
      <c r="P3857" s="197" t="s">
        <v>630</v>
      </c>
      <c r="Q3857" s="199" t="s">
        <v>305</v>
      </c>
      <c r="R3857" s="199" t="s">
        <v>52</v>
      </c>
      <c r="S3857" s="195">
        <v>3.2290507002254625</v>
      </c>
      <c r="T3857" s="195">
        <v>0.79497623225845981</v>
      </c>
      <c r="U3857" s="195">
        <v>4.0618204283315542</v>
      </c>
      <c r="V3857" s="194">
        <v>0</v>
      </c>
      <c r="W3857" s="194">
        <v>0</v>
      </c>
      <c r="X3857" s="194">
        <v>0</v>
      </c>
      <c r="Y3857" s="194" t="s">
        <v>629</v>
      </c>
      <c r="AM3857" s="193"/>
      <c r="AN3857" s="193"/>
      <c r="AO3857" s="193"/>
      <c r="AP3857" s="193"/>
      <c r="AQ3857" s="193"/>
      <c r="AR3857" s="193"/>
      <c r="AS3857" s="193"/>
      <c r="AT3857" s="193"/>
      <c r="AU3857" s="193"/>
      <c r="AV3857" s="193"/>
      <c r="AW3857" s="193"/>
      <c r="AX3857" s="193"/>
    </row>
    <row r="3858" spans="14:50" ht="16.5" thickBot="1" x14ac:dyDescent="0.3">
      <c r="N3858" s="200" t="s">
        <v>244</v>
      </c>
      <c r="O3858" s="199" t="s">
        <v>357</v>
      </c>
      <c r="P3858" s="197" t="s">
        <v>630</v>
      </c>
      <c r="Q3858" s="199" t="s">
        <v>305</v>
      </c>
      <c r="R3858" s="199" t="s">
        <v>76</v>
      </c>
      <c r="S3858" s="195">
        <v>3.2290507002254625</v>
      </c>
      <c r="T3858" s="195">
        <v>0.79497623225845981</v>
      </c>
      <c r="U3858" s="195">
        <v>4.0618204283315542</v>
      </c>
      <c r="V3858" s="194">
        <v>0</v>
      </c>
      <c r="W3858" s="194">
        <v>0</v>
      </c>
      <c r="X3858" s="194">
        <v>0</v>
      </c>
      <c r="Y3858" s="194" t="s">
        <v>629</v>
      </c>
      <c r="AM3858" s="193"/>
      <c r="AN3858" s="193"/>
      <c r="AO3858" s="193"/>
      <c r="AP3858" s="193"/>
      <c r="AQ3858" s="193"/>
      <c r="AR3858" s="193"/>
      <c r="AS3858" s="193"/>
      <c r="AT3858" s="193"/>
      <c r="AU3858" s="193"/>
      <c r="AV3858" s="193"/>
      <c r="AW3858" s="193"/>
      <c r="AX3858" s="193"/>
    </row>
    <row r="3859" spans="14:50" ht="16.5" thickBot="1" x14ac:dyDescent="0.3">
      <c r="N3859" s="200" t="s">
        <v>244</v>
      </c>
      <c r="O3859" s="199" t="s">
        <v>356</v>
      </c>
      <c r="P3859" s="197" t="s">
        <v>630</v>
      </c>
      <c r="Q3859" s="199" t="s">
        <v>305</v>
      </c>
      <c r="R3859" s="199" t="s">
        <v>55</v>
      </c>
      <c r="S3859" s="195">
        <v>10.273312324256956</v>
      </c>
      <c r="T3859" s="195">
        <v>0.75637909343748644</v>
      </c>
      <c r="U3859" s="195">
        <v>13.582226707996696</v>
      </c>
      <c r="V3859" s="194">
        <v>0</v>
      </c>
      <c r="W3859" s="194">
        <v>0</v>
      </c>
      <c r="X3859" s="194">
        <v>0</v>
      </c>
      <c r="Y3859" s="194" t="s">
        <v>629</v>
      </c>
      <c r="AM3859" s="193"/>
      <c r="AN3859" s="193"/>
      <c r="AO3859" s="193"/>
      <c r="AP3859" s="193"/>
      <c r="AQ3859" s="193"/>
      <c r="AR3859" s="193"/>
      <c r="AS3859" s="193"/>
      <c r="AT3859" s="193"/>
      <c r="AU3859" s="193"/>
      <c r="AV3859" s="193"/>
      <c r="AW3859" s="193"/>
      <c r="AX3859" s="193"/>
    </row>
    <row r="3860" spans="14:50" ht="16.5" thickBot="1" x14ac:dyDescent="0.3">
      <c r="N3860" s="200" t="s">
        <v>244</v>
      </c>
      <c r="O3860" s="199" t="s">
        <v>356</v>
      </c>
      <c r="P3860" s="197" t="s">
        <v>630</v>
      </c>
      <c r="Q3860" s="199" t="s">
        <v>305</v>
      </c>
      <c r="R3860" s="199" t="s">
        <v>52</v>
      </c>
      <c r="S3860" s="195">
        <v>10.273312324256956</v>
      </c>
      <c r="T3860" s="195">
        <v>0.75637909343748644</v>
      </c>
      <c r="U3860" s="195">
        <v>13.582226707996696</v>
      </c>
      <c r="V3860" s="194">
        <v>0</v>
      </c>
      <c r="W3860" s="194">
        <v>0</v>
      </c>
      <c r="X3860" s="194">
        <v>0</v>
      </c>
      <c r="Y3860" s="194" t="s">
        <v>629</v>
      </c>
      <c r="AM3860" s="193"/>
      <c r="AN3860" s="193"/>
      <c r="AO3860" s="193"/>
      <c r="AP3860" s="193"/>
      <c r="AQ3860" s="193"/>
      <c r="AR3860" s="193"/>
      <c r="AS3860" s="193"/>
      <c r="AT3860" s="193"/>
      <c r="AU3860" s="193"/>
      <c r="AV3860" s="193"/>
      <c r="AW3860" s="193"/>
      <c r="AX3860" s="193"/>
    </row>
    <row r="3861" spans="14:50" ht="16.5" thickBot="1" x14ac:dyDescent="0.3">
      <c r="N3861" s="200" t="s">
        <v>244</v>
      </c>
      <c r="O3861" s="199" t="s">
        <v>355</v>
      </c>
      <c r="P3861" s="197" t="s">
        <v>630</v>
      </c>
      <c r="Q3861" s="199" t="s">
        <v>305</v>
      </c>
      <c r="R3861" s="199" t="s">
        <v>55</v>
      </c>
      <c r="S3861" s="195">
        <v>4.4264303679308217</v>
      </c>
      <c r="T3861" s="195">
        <v>0.75751165195191972</v>
      </c>
      <c r="U3861" s="195">
        <v>5.8433825493311007</v>
      </c>
      <c r="V3861" s="194">
        <v>0</v>
      </c>
      <c r="W3861" s="194">
        <v>0</v>
      </c>
      <c r="X3861" s="194">
        <v>0</v>
      </c>
      <c r="Y3861" s="194" t="s">
        <v>629</v>
      </c>
      <c r="AM3861" s="193"/>
      <c r="AN3861" s="193"/>
      <c r="AO3861" s="193"/>
      <c r="AP3861" s="193"/>
      <c r="AQ3861" s="193"/>
      <c r="AR3861" s="193"/>
      <c r="AS3861" s="193"/>
      <c r="AT3861" s="193"/>
      <c r="AU3861" s="193"/>
      <c r="AV3861" s="193"/>
      <c r="AW3861" s="193"/>
      <c r="AX3861" s="193"/>
    </row>
    <row r="3862" spans="14:50" ht="16.5" thickBot="1" x14ac:dyDescent="0.3">
      <c r="N3862" s="200" t="s">
        <v>244</v>
      </c>
      <c r="O3862" s="199" t="s">
        <v>355</v>
      </c>
      <c r="P3862" s="197" t="s">
        <v>630</v>
      </c>
      <c r="Q3862" s="199" t="s">
        <v>305</v>
      </c>
      <c r="R3862" s="199" t="s">
        <v>52</v>
      </c>
      <c r="S3862" s="195">
        <v>4.4264303679308217</v>
      </c>
      <c r="T3862" s="195">
        <v>0.75751165195191972</v>
      </c>
      <c r="U3862" s="195">
        <v>5.8433825493311007</v>
      </c>
      <c r="V3862" s="194">
        <v>0</v>
      </c>
      <c r="W3862" s="194">
        <v>0</v>
      </c>
      <c r="X3862" s="194">
        <v>0</v>
      </c>
      <c r="Y3862" s="194" t="s">
        <v>629</v>
      </c>
      <c r="AM3862" s="193"/>
      <c r="AN3862" s="193"/>
      <c r="AO3862" s="193"/>
      <c r="AP3862" s="193"/>
      <c r="AQ3862" s="193"/>
      <c r="AR3862" s="193"/>
      <c r="AS3862" s="193"/>
      <c r="AT3862" s="193"/>
      <c r="AU3862" s="193"/>
      <c r="AV3862" s="193"/>
      <c r="AW3862" s="193"/>
      <c r="AX3862" s="193"/>
    </row>
    <row r="3863" spans="14:50" ht="16.5" thickBot="1" x14ac:dyDescent="0.3">
      <c r="N3863" s="200" t="s">
        <v>244</v>
      </c>
      <c r="O3863" s="199" t="s">
        <v>354</v>
      </c>
      <c r="P3863" s="197" t="s">
        <v>630</v>
      </c>
      <c r="Q3863" s="199" t="s">
        <v>305</v>
      </c>
      <c r="R3863" s="199" t="s">
        <v>52</v>
      </c>
      <c r="S3863" s="195">
        <v>5.8895369470584917</v>
      </c>
      <c r="T3863" s="195">
        <v>1.0382809669404509</v>
      </c>
      <c r="U3863" s="195">
        <v>5.6723922855038502</v>
      </c>
      <c r="V3863" s="194">
        <v>0</v>
      </c>
      <c r="W3863" s="194">
        <v>0</v>
      </c>
      <c r="X3863" s="194">
        <v>0</v>
      </c>
      <c r="Y3863" s="194" t="s">
        <v>638</v>
      </c>
      <c r="AM3863" s="193"/>
      <c r="AN3863" s="193"/>
      <c r="AO3863" s="193"/>
      <c r="AP3863" s="193"/>
      <c r="AQ3863" s="193"/>
      <c r="AR3863" s="193"/>
      <c r="AS3863" s="193"/>
      <c r="AT3863" s="193"/>
      <c r="AU3863" s="193"/>
      <c r="AV3863" s="193"/>
      <c r="AW3863" s="193"/>
      <c r="AX3863" s="193"/>
    </row>
    <row r="3864" spans="14:50" ht="16.5" thickBot="1" x14ac:dyDescent="0.3">
      <c r="N3864" s="200" t="s">
        <v>244</v>
      </c>
      <c r="O3864" s="199" t="s">
        <v>354</v>
      </c>
      <c r="P3864" s="197" t="s">
        <v>630</v>
      </c>
      <c r="Q3864" s="199" t="s">
        <v>305</v>
      </c>
      <c r="R3864" s="199" t="s">
        <v>76</v>
      </c>
      <c r="S3864" s="195">
        <v>5.8895369470584917</v>
      </c>
      <c r="T3864" s="195">
        <v>1.0382809669404509</v>
      </c>
      <c r="U3864" s="195">
        <v>5.6723922855038502</v>
      </c>
      <c r="V3864" s="194">
        <v>0</v>
      </c>
      <c r="W3864" s="194">
        <v>0</v>
      </c>
      <c r="X3864" s="194">
        <v>0</v>
      </c>
      <c r="Y3864" s="194" t="s">
        <v>638</v>
      </c>
      <c r="AM3864" s="193"/>
      <c r="AN3864" s="193"/>
      <c r="AO3864" s="193"/>
      <c r="AP3864" s="193"/>
      <c r="AQ3864" s="193"/>
      <c r="AR3864" s="193"/>
      <c r="AS3864" s="193"/>
      <c r="AT3864" s="193"/>
      <c r="AU3864" s="193"/>
      <c r="AV3864" s="193"/>
      <c r="AW3864" s="193"/>
      <c r="AX3864" s="193"/>
    </row>
    <row r="3865" spans="14:50" ht="16.5" thickBot="1" x14ac:dyDescent="0.3">
      <c r="N3865" s="200" t="s">
        <v>244</v>
      </c>
      <c r="O3865" s="199" t="s">
        <v>369</v>
      </c>
      <c r="P3865" s="197" t="s">
        <v>630</v>
      </c>
      <c r="Q3865" s="199" t="s">
        <v>305</v>
      </c>
      <c r="R3865" s="199" t="s">
        <v>55</v>
      </c>
      <c r="S3865" s="195">
        <v>4.6231842295446439</v>
      </c>
      <c r="T3865" s="195">
        <v>0.78531592915685033</v>
      </c>
      <c r="U3865" s="195">
        <v>5.8870373793490947</v>
      </c>
      <c r="V3865" s="194">
        <v>0</v>
      </c>
      <c r="W3865" s="194">
        <v>0</v>
      </c>
      <c r="X3865" s="194">
        <v>0</v>
      </c>
      <c r="Y3865" s="194" t="s">
        <v>629</v>
      </c>
      <c r="AM3865" s="193"/>
      <c r="AN3865" s="193"/>
      <c r="AO3865" s="193"/>
      <c r="AP3865" s="193"/>
      <c r="AQ3865" s="193"/>
      <c r="AR3865" s="193"/>
      <c r="AS3865" s="193"/>
      <c r="AT3865" s="193"/>
      <c r="AU3865" s="193"/>
      <c r="AV3865" s="193"/>
      <c r="AW3865" s="193"/>
      <c r="AX3865" s="193"/>
    </row>
    <row r="3866" spans="14:50" ht="16.5" thickBot="1" x14ac:dyDescent="0.3">
      <c r="N3866" s="200" t="s">
        <v>244</v>
      </c>
      <c r="O3866" s="199" t="s">
        <v>369</v>
      </c>
      <c r="P3866" s="197" t="s">
        <v>630</v>
      </c>
      <c r="Q3866" s="199" t="s">
        <v>305</v>
      </c>
      <c r="R3866" s="199" t="s">
        <v>52</v>
      </c>
      <c r="S3866" s="195">
        <v>4.6231842295446439</v>
      </c>
      <c r="T3866" s="195">
        <v>0.78531592915685033</v>
      </c>
      <c r="U3866" s="195">
        <v>5.8870373793490947</v>
      </c>
      <c r="V3866" s="194">
        <v>0</v>
      </c>
      <c r="W3866" s="194">
        <v>0</v>
      </c>
      <c r="X3866" s="194">
        <v>0</v>
      </c>
      <c r="Y3866" s="194" t="s">
        <v>629</v>
      </c>
      <c r="AM3866" s="193"/>
      <c r="AN3866" s="193"/>
      <c r="AO3866" s="193"/>
      <c r="AP3866" s="193"/>
      <c r="AQ3866" s="193"/>
      <c r="AR3866" s="193"/>
      <c r="AS3866" s="193"/>
      <c r="AT3866" s="193"/>
      <c r="AU3866" s="193"/>
      <c r="AV3866" s="193"/>
      <c r="AW3866" s="193"/>
      <c r="AX3866" s="193"/>
    </row>
    <row r="3867" spans="14:50" ht="16.5" thickBot="1" x14ac:dyDescent="0.3">
      <c r="N3867" s="200" t="s">
        <v>244</v>
      </c>
      <c r="O3867" s="199" t="s">
        <v>380</v>
      </c>
      <c r="P3867" s="197" t="s">
        <v>630</v>
      </c>
      <c r="Q3867" s="199" t="s">
        <v>305</v>
      </c>
      <c r="R3867" s="199" t="s">
        <v>52</v>
      </c>
      <c r="S3867" s="195">
        <v>7.0329233222653835</v>
      </c>
      <c r="T3867" s="195">
        <v>0.80387751225167181</v>
      </c>
      <c r="U3867" s="195">
        <v>8.7487499215720934</v>
      </c>
      <c r="V3867" s="194">
        <v>0</v>
      </c>
      <c r="W3867" s="194">
        <v>0</v>
      </c>
      <c r="X3867" s="194">
        <v>0</v>
      </c>
      <c r="Y3867" s="194" t="s">
        <v>629</v>
      </c>
      <c r="AM3867" s="193"/>
      <c r="AN3867" s="193"/>
      <c r="AO3867" s="193"/>
      <c r="AP3867" s="193"/>
      <c r="AQ3867" s="193"/>
      <c r="AR3867" s="193"/>
      <c r="AS3867" s="193"/>
      <c r="AT3867" s="193"/>
      <c r="AU3867" s="193"/>
      <c r="AV3867" s="193"/>
      <c r="AW3867" s="193"/>
      <c r="AX3867" s="193"/>
    </row>
    <row r="3868" spans="14:50" ht="16.5" thickBot="1" x14ac:dyDescent="0.3">
      <c r="N3868" s="200" t="s">
        <v>244</v>
      </c>
      <c r="O3868" s="199" t="s">
        <v>380</v>
      </c>
      <c r="P3868" s="197" t="s">
        <v>630</v>
      </c>
      <c r="Q3868" s="199" t="s">
        <v>305</v>
      </c>
      <c r="R3868" s="199" t="s">
        <v>76</v>
      </c>
      <c r="S3868" s="195">
        <v>7.0329233222653835</v>
      </c>
      <c r="T3868" s="195">
        <v>0.80387751225167181</v>
      </c>
      <c r="U3868" s="195">
        <v>8.7487499215720934</v>
      </c>
      <c r="V3868" s="194">
        <v>0</v>
      </c>
      <c r="W3868" s="194">
        <v>0</v>
      </c>
      <c r="X3868" s="194">
        <v>0</v>
      </c>
      <c r="Y3868" s="194" t="s">
        <v>629</v>
      </c>
      <c r="AM3868" s="193"/>
      <c r="AN3868" s="193"/>
      <c r="AO3868" s="193"/>
      <c r="AP3868" s="193"/>
      <c r="AQ3868" s="193"/>
      <c r="AR3868" s="193"/>
      <c r="AS3868" s="193"/>
      <c r="AT3868" s="193"/>
      <c r="AU3868" s="193"/>
      <c r="AV3868" s="193"/>
      <c r="AW3868" s="193"/>
      <c r="AX3868" s="193"/>
    </row>
    <row r="3869" spans="14:50" ht="16.5" thickBot="1" x14ac:dyDescent="0.3">
      <c r="N3869" s="200" t="s">
        <v>244</v>
      </c>
      <c r="O3869" s="199" t="s">
        <v>353</v>
      </c>
      <c r="P3869" s="197" t="s">
        <v>630</v>
      </c>
      <c r="Q3869" s="199" t="s">
        <v>305</v>
      </c>
      <c r="R3869" s="199" t="s">
        <v>55</v>
      </c>
      <c r="S3869" s="195">
        <v>84.390655287277539</v>
      </c>
      <c r="T3869" s="195">
        <v>0.78531592915685033</v>
      </c>
      <c r="U3869" s="195">
        <v>107.46077107831374</v>
      </c>
      <c r="V3869" s="194">
        <v>0</v>
      </c>
      <c r="W3869" s="194">
        <v>0</v>
      </c>
      <c r="X3869" s="194">
        <v>0</v>
      </c>
      <c r="Y3869" s="194" t="s">
        <v>629</v>
      </c>
      <c r="AM3869" s="193"/>
      <c r="AN3869" s="193"/>
      <c r="AO3869" s="193"/>
      <c r="AP3869" s="193"/>
      <c r="AQ3869" s="193"/>
      <c r="AR3869" s="193"/>
      <c r="AS3869" s="193"/>
      <c r="AT3869" s="193"/>
      <c r="AU3869" s="193"/>
      <c r="AV3869" s="193"/>
      <c r="AW3869" s="193"/>
      <c r="AX3869" s="193"/>
    </row>
    <row r="3870" spans="14:50" ht="16.5" thickBot="1" x14ac:dyDescent="0.3">
      <c r="N3870" s="200" t="s">
        <v>244</v>
      </c>
      <c r="O3870" s="199" t="s">
        <v>353</v>
      </c>
      <c r="P3870" s="197" t="s">
        <v>630</v>
      </c>
      <c r="Q3870" s="199" t="s">
        <v>305</v>
      </c>
      <c r="R3870" s="199" t="s">
        <v>52</v>
      </c>
      <c r="S3870" s="195">
        <v>84.390655287277539</v>
      </c>
      <c r="T3870" s="195">
        <v>0.78531592915685033</v>
      </c>
      <c r="U3870" s="195">
        <v>107.46077107831374</v>
      </c>
      <c r="V3870" s="194">
        <v>0</v>
      </c>
      <c r="W3870" s="194">
        <v>0</v>
      </c>
      <c r="X3870" s="194">
        <v>0</v>
      </c>
      <c r="Y3870" s="194" t="s">
        <v>629</v>
      </c>
      <c r="AM3870" s="193"/>
      <c r="AN3870" s="193"/>
      <c r="AO3870" s="193"/>
      <c r="AP3870" s="193"/>
      <c r="AQ3870" s="193"/>
      <c r="AR3870" s="193"/>
      <c r="AS3870" s="193"/>
      <c r="AT3870" s="193"/>
      <c r="AU3870" s="193"/>
      <c r="AV3870" s="193"/>
      <c r="AW3870" s="193"/>
      <c r="AX3870" s="193"/>
    </row>
    <row r="3871" spans="14:50" ht="16.5" thickBot="1" x14ac:dyDescent="0.3">
      <c r="N3871" s="200" t="s">
        <v>244</v>
      </c>
      <c r="O3871" s="199" t="s">
        <v>311</v>
      </c>
      <c r="P3871" s="197" t="s">
        <v>630</v>
      </c>
      <c r="Q3871" s="199" t="s">
        <v>305</v>
      </c>
      <c r="R3871" s="199" t="s">
        <v>55</v>
      </c>
      <c r="S3871" s="195">
        <v>6.3248002926758993</v>
      </c>
      <c r="T3871" s="195">
        <v>0.74631111341391609</v>
      </c>
      <c r="U3871" s="195">
        <v>8.4747502469095135</v>
      </c>
      <c r="V3871" s="194">
        <v>0</v>
      </c>
      <c r="W3871" s="194">
        <v>0</v>
      </c>
      <c r="X3871" s="194">
        <v>0</v>
      </c>
      <c r="Y3871" s="194" t="s">
        <v>629</v>
      </c>
      <c r="AM3871" s="193"/>
      <c r="AN3871" s="193"/>
      <c r="AO3871" s="193"/>
      <c r="AP3871" s="193"/>
      <c r="AQ3871" s="193"/>
      <c r="AR3871" s="193"/>
      <c r="AS3871" s="193"/>
      <c r="AT3871" s="193"/>
      <c r="AU3871" s="193"/>
      <c r="AV3871" s="193"/>
      <c r="AW3871" s="193"/>
      <c r="AX3871" s="193"/>
    </row>
    <row r="3872" spans="14:50" ht="16.5" thickBot="1" x14ac:dyDescent="0.3">
      <c r="N3872" s="200" t="s">
        <v>244</v>
      </c>
      <c r="O3872" s="199" t="s">
        <v>311</v>
      </c>
      <c r="P3872" s="197" t="s">
        <v>630</v>
      </c>
      <c r="Q3872" s="199" t="s">
        <v>305</v>
      </c>
      <c r="R3872" s="199" t="s">
        <v>52</v>
      </c>
      <c r="S3872" s="195">
        <v>6.3248002926758993</v>
      </c>
      <c r="T3872" s="195">
        <v>0.74631111341391609</v>
      </c>
      <c r="U3872" s="195">
        <v>8.4747502469095135</v>
      </c>
      <c r="V3872" s="194">
        <v>0</v>
      </c>
      <c r="W3872" s="194">
        <v>0</v>
      </c>
      <c r="X3872" s="194">
        <v>0</v>
      </c>
      <c r="Y3872" s="194" t="s">
        <v>629</v>
      </c>
      <c r="AM3872" s="193"/>
      <c r="AN3872" s="193"/>
      <c r="AO3872" s="193"/>
      <c r="AP3872" s="193"/>
      <c r="AQ3872" s="193"/>
      <c r="AR3872" s="193"/>
      <c r="AS3872" s="193"/>
      <c r="AT3872" s="193"/>
      <c r="AU3872" s="193"/>
      <c r="AV3872" s="193"/>
      <c r="AW3872" s="193"/>
      <c r="AX3872" s="193"/>
    </row>
    <row r="3873" spans="14:50" ht="16.5" thickBot="1" x14ac:dyDescent="0.3">
      <c r="N3873" s="200" t="s">
        <v>244</v>
      </c>
      <c r="O3873" s="199" t="s">
        <v>546</v>
      </c>
      <c r="P3873" s="197" t="s">
        <v>630</v>
      </c>
      <c r="Q3873" s="199" t="s">
        <v>305</v>
      </c>
      <c r="R3873" s="199" t="s">
        <v>52</v>
      </c>
      <c r="S3873" s="195">
        <v>3.1740617650261482</v>
      </c>
      <c r="T3873" s="195">
        <v>0.77607947733021621</v>
      </c>
      <c r="U3873" s="195">
        <v>4.0898668986135398</v>
      </c>
      <c r="V3873" s="194">
        <v>0</v>
      </c>
      <c r="W3873" s="194">
        <v>0</v>
      </c>
      <c r="X3873" s="194">
        <v>0</v>
      </c>
      <c r="Y3873" s="194" t="s">
        <v>629</v>
      </c>
      <c r="AM3873" s="193"/>
      <c r="AN3873" s="193"/>
      <c r="AO3873" s="193"/>
      <c r="AP3873" s="193"/>
      <c r="AQ3873" s="193"/>
      <c r="AR3873" s="193"/>
      <c r="AS3873" s="193"/>
      <c r="AT3873" s="193"/>
      <c r="AU3873" s="193"/>
      <c r="AV3873" s="193"/>
      <c r="AW3873" s="193"/>
      <c r="AX3873" s="193"/>
    </row>
    <row r="3874" spans="14:50" ht="16.5" thickBot="1" x14ac:dyDescent="0.3">
      <c r="N3874" s="200" t="s">
        <v>244</v>
      </c>
      <c r="O3874" s="199" t="s">
        <v>546</v>
      </c>
      <c r="P3874" s="197" t="s">
        <v>630</v>
      </c>
      <c r="Q3874" s="199" t="s">
        <v>305</v>
      </c>
      <c r="R3874" s="199" t="s">
        <v>76</v>
      </c>
      <c r="S3874" s="195">
        <v>3.1740617650261482</v>
      </c>
      <c r="T3874" s="195">
        <v>0.77607947733021621</v>
      </c>
      <c r="U3874" s="195">
        <v>4.0898668986135398</v>
      </c>
      <c r="V3874" s="194">
        <v>0</v>
      </c>
      <c r="W3874" s="194">
        <v>0</v>
      </c>
      <c r="X3874" s="194">
        <v>0</v>
      </c>
      <c r="Y3874" s="194" t="s">
        <v>629</v>
      </c>
      <c r="AM3874" s="193"/>
      <c r="AN3874" s="193"/>
      <c r="AO3874" s="193"/>
      <c r="AP3874" s="193"/>
      <c r="AQ3874" s="193"/>
      <c r="AR3874" s="193"/>
      <c r="AS3874" s="193"/>
      <c r="AT3874" s="193"/>
      <c r="AU3874" s="193"/>
      <c r="AV3874" s="193"/>
      <c r="AW3874" s="193"/>
      <c r="AX3874" s="193"/>
    </row>
    <row r="3875" spans="14:50" ht="16.5" thickBot="1" x14ac:dyDescent="0.3">
      <c r="N3875" s="200" t="s">
        <v>244</v>
      </c>
      <c r="O3875" s="199" t="s">
        <v>545</v>
      </c>
      <c r="P3875" s="197" t="s">
        <v>630</v>
      </c>
      <c r="Q3875" s="199" t="s">
        <v>305</v>
      </c>
      <c r="R3875" s="199" t="s">
        <v>52</v>
      </c>
      <c r="S3875" s="195">
        <v>1.8113365791312566</v>
      </c>
      <c r="T3875" s="195">
        <v>0.78152728294198948</v>
      </c>
      <c r="U3875" s="195">
        <v>2.3176882223646014</v>
      </c>
      <c r="V3875" s="194">
        <v>0</v>
      </c>
      <c r="W3875" s="194">
        <v>0</v>
      </c>
      <c r="X3875" s="194">
        <v>0</v>
      </c>
      <c r="Y3875" s="194" t="s">
        <v>629</v>
      </c>
      <c r="AM3875" s="193"/>
      <c r="AN3875" s="193"/>
      <c r="AO3875" s="193"/>
      <c r="AP3875" s="193"/>
      <c r="AQ3875" s="193"/>
      <c r="AR3875" s="193"/>
      <c r="AS3875" s="193"/>
      <c r="AT3875" s="193"/>
      <c r="AU3875" s="193"/>
      <c r="AV3875" s="193"/>
      <c r="AW3875" s="193"/>
      <c r="AX3875" s="193"/>
    </row>
    <row r="3876" spans="14:50" ht="16.5" thickBot="1" x14ac:dyDescent="0.3">
      <c r="N3876" s="200" t="s">
        <v>244</v>
      </c>
      <c r="O3876" s="199" t="s">
        <v>545</v>
      </c>
      <c r="P3876" s="197" t="s">
        <v>630</v>
      </c>
      <c r="Q3876" s="199" t="s">
        <v>305</v>
      </c>
      <c r="R3876" s="199" t="s">
        <v>76</v>
      </c>
      <c r="S3876" s="195">
        <v>1.8113365791312566</v>
      </c>
      <c r="T3876" s="195">
        <v>0.78152728294198948</v>
      </c>
      <c r="U3876" s="195">
        <v>2.3176882223646014</v>
      </c>
      <c r="V3876" s="194">
        <v>0</v>
      </c>
      <c r="W3876" s="194">
        <v>0</v>
      </c>
      <c r="X3876" s="194">
        <v>0</v>
      </c>
      <c r="Y3876" s="194" t="s">
        <v>629</v>
      </c>
      <c r="AM3876" s="193"/>
      <c r="AN3876" s="193"/>
      <c r="AO3876" s="193"/>
      <c r="AP3876" s="193"/>
      <c r="AQ3876" s="193"/>
      <c r="AR3876" s="193"/>
      <c r="AS3876" s="193"/>
      <c r="AT3876" s="193"/>
      <c r="AU3876" s="193"/>
      <c r="AV3876" s="193"/>
      <c r="AW3876" s="193"/>
      <c r="AX3876" s="193"/>
    </row>
    <row r="3877" spans="14:50" ht="16.5" thickBot="1" x14ac:dyDescent="0.3">
      <c r="N3877" s="200" t="s">
        <v>244</v>
      </c>
      <c r="O3877" s="199" t="s">
        <v>368</v>
      </c>
      <c r="P3877" s="197" t="s">
        <v>630</v>
      </c>
      <c r="Q3877" s="199" t="s">
        <v>305</v>
      </c>
      <c r="R3877" s="199" t="s">
        <v>55</v>
      </c>
      <c r="S3877" s="195">
        <v>4.0359840274965455</v>
      </c>
      <c r="T3877" s="195">
        <v>0.74596597303131684</v>
      </c>
      <c r="U3877" s="195">
        <v>5.4104130394793604</v>
      </c>
      <c r="V3877" s="194">
        <v>0</v>
      </c>
      <c r="W3877" s="194">
        <v>0</v>
      </c>
      <c r="X3877" s="194">
        <v>0</v>
      </c>
      <c r="Y3877" s="194" t="s">
        <v>629</v>
      </c>
      <c r="AM3877" s="193"/>
      <c r="AN3877" s="193"/>
      <c r="AO3877" s="193"/>
      <c r="AP3877" s="193"/>
      <c r="AQ3877" s="193"/>
      <c r="AR3877" s="193"/>
      <c r="AS3877" s="193"/>
      <c r="AT3877" s="193"/>
      <c r="AU3877" s="193"/>
      <c r="AV3877" s="193"/>
      <c r="AW3877" s="193"/>
      <c r="AX3877" s="193"/>
    </row>
    <row r="3878" spans="14:50" ht="16.5" thickBot="1" x14ac:dyDescent="0.3">
      <c r="N3878" s="200" t="s">
        <v>244</v>
      </c>
      <c r="O3878" s="199" t="s">
        <v>368</v>
      </c>
      <c r="P3878" s="197" t="s">
        <v>630</v>
      </c>
      <c r="Q3878" s="199" t="s">
        <v>305</v>
      </c>
      <c r="R3878" s="199" t="s">
        <v>52</v>
      </c>
      <c r="S3878" s="195">
        <v>4.0359840274965455</v>
      </c>
      <c r="T3878" s="195">
        <v>0.74596597303131684</v>
      </c>
      <c r="U3878" s="195">
        <v>5.4104130394793604</v>
      </c>
      <c r="V3878" s="194">
        <v>0</v>
      </c>
      <c r="W3878" s="194">
        <v>0</v>
      </c>
      <c r="X3878" s="194">
        <v>0</v>
      </c>
      <c r="Y3878" s="194" t="s">
        <v>629</v>
      </c>
      <c r="AM3878" s="193"/>
      <c r="AN3878" s="193"/>
      <c r="AO3878" s="193"/>
      <c r="AP3878" s="193"/>
      <c r="AQ3878" s="193"/>
      <c r="AR3878" s="193"/>
      <c r="AS3878" s="193"/>
      <c r="AT3878" s="193"/>
      <c r="AU3878" s="193"/>
      <c r="AV3878" s="193"/>
      <c r="AW3878" s="193"/>
      <c r="AX3878" s="193"/>
    </row>
    <row r="3879" spans="14:50" ht="16.5" thickBot="1" x14ac:dyDescent="0.3">
      <c r="N3879" s="200" t="s">
        <v>244</v>
      </c>
      <c r="O3879" s="199" t="s">
        <v>366</v>
      </c>
      <c r="P3879" s="197" t="s">
        <v>630</v>
      </c>
      <c r="Q3879" s="199" t="s">
        <v>305</v>
      </c>
      <c r="R3879" s="199" t="s">
        <v>52</v>
      </c>
      <c r="S3879" s="195">
        <v>3.4425376154930025</v>
      </c>
      <c r="T3879" s="195">
        <v>0.79497623225845981</v>
      </c>
      <c r="U3879" s="195">
        <v>4.3303654572326602</v>
      </c>
      <c r="V3879" s="194">
        <v>0</v>
      </c>
      <c r="W3879" s="194">
        <v>0</v>
      </c>
      <c r="X3879" s="194">
        <v>0</v>
      </c>
      <c r="Y3879" s="194" t="s">
        <v>629</v>
      </c>
      <c r="AM3879" s="193"/>
      <c r="AN3879" s="193"/>
      <c r="AO3879" s="193"/>
      <c r="AP3879" s="193"/>
      <c r="AQ3879" s="193"/>
      <c r="AR3879" s="193"/>
      <c r="AS3879" s="193"/>
      <c r="AT3879" s="193"/>
      <c r="AU3879" s="193"/>
      <c r="AV3879" s="193"/>
      <c r="AW3879" s="193"/>
      <c r="AX3879" s="193"/>
    </row>
    <row r="3880" spans="14:50" ht="16.5" thickBot="1" x14ac:dyDescent="0.3">
      <c r="N3880" s="200" t="s">
        <v>244</v>
      </c>
      <c r="O3880" s="199" t="s">
        <v>366</v>
      </c>
      <c r="P3880" s="197" t="s">
        <v>630</v>
      </c>
      <c r="Q3880" s="199" t="s">
        <v>305</v>
      </c>
      <c r="R3880" s="199" t="s">
        <v>76</v>
      </c>
      <c r="S3880" s="195">
        <v>3.4425376154930025</v>
      </c>
      <c r="T3880" s="195">
        <v>0.79497623225845981</v>
      </c>
      <c r="U3880" s="195">
        <v>4.3303654572326602</v>
      </c>
      <c r="V3880" s="194">
        <v>0</v>
      </c>
      <c r="W3880" s="194">
        <v>0</v>
      </c>
      <c r="X3880" s="194">
        <v>0</v>
      </c>
      <c r="Y3880" s="194" t="s">
        <v>629</v>
      </c>
      <c r="AM3880" s="193"/>
      <c r="AN3880" s="193"/>
      <c r="AO3880" s="193"/>
      <c r="AP3880" s="193"/>
      <c r="AQ3880" s="193"/>
      <c r="AR3880" s="193"/>
      <c r="AS3880" s="193"/>
      <c r="AT3880" s="193"/>
      <c r="AU3880" s="193"/>
      <c r="AV3880" s="193"/>
      <c r="AW3880" s="193"/>
      <c r="AX3880" s="193"/>
    </row>
    <row r="3881" spans="14:50" ht="16.5" thickBot="1" x14ac:dyDescent="0.3">
      <c r="N3881" s="200" t="s">
        <v>244</v>
      </c>
      <c r="O3881" s="199" t="s">
        <v>351</v>
      </c>
      <c r="P3881" s="197" t="s">
        <v>630</v>
      </c>
      <c r="Q3881" s="199" t="s">
        <v>305</v>
      </c>
      <c r="R3881" s="199" t="s">
        <v>55</v>
      </c>
      <c r="S3881" s="195">
        <v>30.244570918828213</v>
      </c>
      <c r="T3881" s="195">
        <v>0.79497623225845981</v>
      </c>
      <c r="U3881" s="195">
        <v>38.044622834705336</v>
      </c>
      <c r="V3881" s="194">
        <v>0</v>
      </c>
      <c r="W3881" s="194">
        <v>0</v>
      </c>
      <c r="X3881" s="194">
        <v>0</v>
      </c>
      <c r="Y3881" s="194" t="s">
        <v>629</v>
      </c>
      <c r="AM3881" s="193"/>
      <c r="AN3881" s="193"/>
      <c r="AO3881" s="193"/>
      <c r="AP3881" s="193"/>
      <c r="AQ3881" s="193"/>
      <c r="AR3881" s="193"/>
      <c r="AS3881" s="193"/>
      <c r="AT3881" s="193"/>
      <c r="AU3881" s="193"/>
      <c r="AV3881" s="193"/>
      <c r="AW3881" s="193"/>
      <c r="AX3881" s="193"/>
    </row>
    <row r="3882" spans="14:50" ht="16.5" thickBot="1" x14ac:dyDescent="0.3">
      <c r="N3882" s="200" t="s">
        <v>244</v>
      </c>
      <c r="O3882" s="199" t="s">
        <v>351</v>
      </c>
      <c r="P3882" s="197" t="s">
        <v>630</v>
      </c>
      <c r="Q3882" s="199" t="s">
        <v>305</v>
      </c>
      <c r="R3882" s="199" t="s">
        <v>52</v>
      </c>
      <c r="S3882" s="195">
        <v>30.244570918828213</v>
      </c>
      <c r="T3882" s="195">
        <v>0.79497623225845981</v>
      </c>
      <c r="U3882" s="195">
        <v>38.044622834705336</v>
      </c>
      <c r="V3882" s="194">
        <v>0</v>
      </c>
      <c r="W3882" s="194">
        <v>0</v>
      </c>
      <c r="X3882" s="194">
        <v>0</v>
      </c>
      <c r="Y3882" s="194" t="s">
        <v>629</v>
      </c>
      <c r="AM3882" s="193"/>
      <c r="AN3882" s="193"/>
      <c r="AO3882" s="193"/>
      <c r="AP3882" s="193"/>
      <c r="AQ3882" s="193"/>
      <c r="AR3882" s="193"/>
      <c r="AS3882" s="193"/>
      <c r="AT3882" s="193"/>
      <c r="AU3882" s="193"/>
      <c r="AV3882" s="193"/>
      <c r="AW3882" s="193"/>
      <c r="AX3882" s="193"/>
    </row>
    <row r="3883" spans="14:50" ht="16.5" thickBot="1" x14ac:dyDescent="0.3">
      <c r="N3883" s="200" t="s">
        <v>244</v>
      </c>
      <c r="O3883" s="199" t="s">
        <v>359</v>
      </c>
      <c r="P3883" s="197" t="s">
        <v>630</v>
      </c>
      <c r="Q3883" s="199" t="s">
        <v>305</v>
      </c>
      <c r="R3883" s="199" t="s">
        <v>52</v>
      </c>
      <c r="S3883" s="195">
        <v>3.2192873715260366</v>
      </c>
      <c r="T3883" s="195">
        <v>0.75637909343748644</v>
      </c>
      <c r="U3883" s="195">
        <v>4.256182381899885</v>
      </c>
      <c r="V3883" s="194">
        <v>0</v>
      </c>
      <c r="W3883" s="194">
        <v>0</v>
      </c>
      <c r="X3883" s="194">
        <v>0</v>
      </c>
      <c r="Y3883" s="194" t="s">
        <v>629</v>
      </c>
      <c r="AM3883" s="193"/>
      <c r="AN3883" s="193"/>
      <c r="AO3883" s="193"/>
      <c r="AP3883" s="193"/>
      <c r="AQ3883" s="193"/>
      <c r="AR3883" s="193"/>
      <c r="AS3883" s="193"/>
      <c r="AT3883" s="193"/>
      <c r="AU3883" s="193"/>
      <c r="AV3883" s="193"/>
      <c r="AW3883" s="193"/>
      <c r="AX3883" s="193"/>
    </row>
    <row r="3884" spans="14:50" ht="16.5" thickBot="1" x14ac:dyDescent="0.3">
      <c r="N3884" s="200" t="s">
        <v>244</v>
      </c>
      <c r="O3884" s="199" t="s">
        <v>359</v>
      </c>
      <c r="P3884" s="197" t="s">
        <v>630</v>
      </c>
      <c r="Q3884" s="199" t="s">
        <v>305</v>
      </c>
      <c r="R3884" s="199" t="s">
        <v>76</v>
      </c>
      <c r="S3884" s="195">
        <v>3.2192873715260366</v>
      </c>
      <c r="T3884" s="195">
        <v>0.75637909343748644</v>
      </c>
      <c r="U3884" s="195">
        <v>4.256182381899885</v>
      </c>
      <c r="V3884" s="194">
        <v>0</v>
      </c>
      <c r="W3884" s="194">
        <v>0</v>
      </c>
      <c r="X3884" s="194">
        <v>0</v>
      </c>
      <c r="Y3884" s="194" t="s">
        <v>629</v>
      </c>
      <c r="AM3884" s="193"/>
      <c r="AN3884" s="193"/>
      <c r="AO3884" s="193"/>
      <c r="AP3884" s="193"/>
      <c r="AQ3884" s="193"/>
      <c r="AR3884" s="193"/>
      <c r="AS3884" s="193"/>
      <c r="AT3884" s="193"/>
      <c r="AU3884" s="193"/>
      <c r="AV3884" s="193"/>
      <c r="AW3884" s="193"/>
      <c r="AX3884" s="193"/>
    </row>
    <row r="3885" spans="14:50" ht="16.5" thickBot="1" x14ac:dyDescent="0.3">
      <c r="N3885" s="200" t="s">
        <v>244</v>
      </c>
      <c r="O3885" s="199" t="s">
        <v>349</v>
      </c>
      <c r="P3885" s="197" t="s">
        <v>630</v>
      </c>
      <c r="Q3885" s="199" t="s">
        <v>305</v>
      </c>
      <c r="R3885" s="199" t="s">
        <v>55</v>
      </c>
      <c r="S3885" s="195">
        <v>11.662113724756649</v>
      </c>
      <c r="T3885" s="195">
        <v>0.79497623225845981</v>
      </c>
      <c r="U3885" s="195">
        <v>14.669764014988948</v>
      </c>
      <c r="V3885" s="194">
        <v>0</v>
      </c>
      <c r="W3885" s="194">
        <v>0</v>
      </c>
      <c r="X3885" s="194">
        <v>0</v>
      </c>
      <c r="Y3885" s="194" t="s">
        <v>629</v>
      </c>
      <c r="AM3885" s="193"/>
      <c r="AN3885" s="193"/>
      <c r="AO3885" s="193"/>
      <c r="AP3885" s="193"/>
      <c r="AQ3885" s="193"/>
      <c r="AR3885" s="193"/>
      <c r="AS3885" s="193"/>
      <c r="AT3885" s="193"/>
      <c r="AU3885" s="193"/>
      <c r="AV3885" s="193"/>
      <c r="AW3885" s="193"/>
      <c r="AX3885" s="193"/>
    </row>
    <row r="3886" spans="14:50" ht="16.5" thickBot="1" x14ac:dyDescent="0.3">
      <c r="N3886" s="200" t="s">
        <v>244</v>
      </c>
      <c r="O3886" s="199" t="s">
        <v>349</v>
      </c>
      <c r="P3886" s="197" t="s">
        <v>630</v>
      </c>
      <c r="Q3886" s="199" t="s">
        <v>305</v>
      </c>
      <c r="R3886" s="199" t="s">
        <v>52</v>
      </c>
      <c r="S3886" s="195">
        <v>11.662113724756649</v>
      </c>
      <c r="T3886" s="195">
        <v>0.79497623225845981</v>
      </c>
      <c r="U3886" s="195">
        <v>14.669764014988948</v>
      </c>
      <c r="V3886" s="194">
        <v>0</v>
      </c>
      <c r="W3886" s="194">
        <v>0</v>
      </c>
      <c r="X3886" s="194">
        <v>0</v>
      </c>
      <c r="Y3886" s="194" t="s">
        <v>629</v>
      </c>
      <c r="AM3886" s="193"/>
      <c r="AN3886" s="193"/>
      <c r="AO3886" s="193"/>
      <c r="AP3886" s="193"/>
      <c r="AQ3886" s="193"/>
      <c r="AR3886" s="193"/>
      <c r="AS3886" s="193"/>
      <c r="AT3886" s="193"/>
      <c r="AU3886" s="193"/>
      <c r="AV3886" s="193"/>
      <c r="AW3886" s="193"/>
      <c r="AX3886" s="193"/>
    </row>
    <row r="3887" spans="14:50" ht="16.5" thickBot="1" x14ac:dyDescent="0.3">
      <c r="N3887" s="200" t="s">
        <v>244</v>
      </c>
      <c r="O3887" s="199" t="s">
        <v>310</v>
      </c>
      <c r="P3887" s="197" t="s">
        <v>630</v>
      </c>
      <c r="Q3887" s="199" t="s">
        <v>305</v>
      </c>
      <c r="R3887" s="199" t="s">
        <v>55</v>
      </c>
      <c r="S3887" s="195">
        <v>3.9663483045531023</v>
      </c>
      <c r="T3887" s="195">
        <v>0.75637909343748644</v>
      </c>
      <c r="U3887" s="195">
        <v>5.2438629504252878</v>
      </c>
      <c r="V3887" s="194">
        <v>0</v>
      </c>
      <c r="W3887" s="194">
        <v>0</v>
      </c>
      <c r="X3887" s="194">
        <v>0</v>
      </c>
      <c r="Y3887" s="194" t="s">
        <v>629</v>
      </c>
      <c r="AM3887" s="193"/>
      <c r="AN3887" s="193"/>
      <c r="AO3887" s="193"/>
      <c r="AP3887" s="193"/>
      <c r="AQ3887" s="193"/>
      <c r="AR3887" s="193"/>
      <c r="AS3887" s="193"/>
      <c r="AT3887" s="193"/>
      <c r="AU3887" s="193"/>
      <c r="AV3887" s="193"/>
      <c r="AW3887" s="193"/>
      <c r="AX3887" s="193"/>
    </row>
    <row r="3888" spans="14:50" ht="16.5" thickBot="1" x14ac:dyDescent="0.3">
      <c r="N3888" s="200" t="s">
        <v>244</v>
      </c>
      <c r="O3888" s="199" t="s">
        <v>310</v>
      </c>
      <c r="P3888" s="197" t="s">
        <v>630</v>
      </c>
      <c r="Q3888" s="199" t="s">
        <v>305</v>
      </c>
      <c r="R3888" s="199" t="s">
        <v>52</v>
      </c>
      <c r="S3888" s="195">
        <v>3.9663483045531023</v>
      </c>
      <c r="T3888" s="195">
        <v>0.75637909343748644</v>
      </c>
      <c r="U3888" s="195">
        <v>5.2438629504252878</v>
      </c>
      <c r="V3888" s="194">
        <v>0</v>
      </c>
      <c r="W3888" s="194">
        <v>0</v>
      </c>
      <c r="X3888" s="194">
        <v>0</v>
      </c>
      <c r="Y3888" s="194" t="s">
        <v>629</v>
      </c>
      <c r="AM3888" s="193"/>
      <c r="AN3888" s="193"/>
      <c r="AO3888" s="193"/>
      <c r="AP3888" s="193"/>
      <c r="AQ3888" s="193"/>
      <c r="AR3888" s="193"/>
      <c r="AS3888" s="193"/>
      <c r="AT3888" s="193"/>
      <c r="AU3888" s="193"/>
      <c r="AV3888" s="193"/>
      <c r="AW3888" s="193"/>
      <c r="AX3888" s="193"/>
    </row>
    <row r="3889" spans="14:50" ht="16.5" thickBot="1" x14ac:dyDescent="0.3">
      <c r="N3889" s="200" t="s">
        <v>244</v>
      </c>
      <c r="O3889" s="199" t="s">
        <v>364</v>
      </c>
      <c r="P3889" s="197" t="s">
        <v>630</v>
      </c>
      <c r="Q3889" s="199" t="s">
        <v>305</v>
      </c>
      <c r="R3889" s="199" t="s">
        <v>52</v>
      </c>
      <c r="S3889" s="195">
        <v>2.5051358063381342</v>
      </c>
      <c r="T3889" s="195">
        <v>0.79497623225845981</v>
      </c>
      <c r="U3889" s="195">
        <v>3.1512084320071518</v>
      </c>
      <c r="V3889" s="194">
        <v>0</v>
      </c>
      <c r="W3889" s="194">
        <v>0</v>
      </c>
      <c r="X3889" s="194">
        <v>0</v>
      </c>
      <c r="Y3889" s="194" t="s">
        <v>629</v>
      </c>
      <c r="AM3889" s="193"/>
      <c r="AN3889" s="193"/>
      <c r="AO3889" s="193"/>
      <c r="AP3889" s="193"/>
      <c r="AQ3889" s="193"/>
      <c r="AR3889" s="193"/>
      <c r="AS3889" s="193"/>
      <c r="AT3889" s="193"/>
      <c r="AU3889" s="193"/>
      <c r="AV3889" s="193"/>
      <c r="AW3889" s="193"/>
      <c r="AX3889" s="193"/>
    </row>
    <row r="3890" spans="14:50" ht="16.5" thickBot="1" x14ac:dyDescent="0.3">
      <c r="N3890" s="200" t="s">
        <v>244</v>
      </c>
      <c r="O3890" s="199" t="s">
        <v>364</v>
      </c>
      <c r="P3890" s="197" t="s">
        <v>630</v>
      </c>
      <c r="Q3890" s="199" t="s">
        <v>305</v>
      </c>
      <c r="R3890" s="199" t="s">
        <v>76</v>
      </c>
      <c r="S3890" s="195">
        <v>2.5051358063381342</v>
      </c>
      <c r="T3890" s="195">
        <v>0.79497623225845981</v>
      </c>
      <c r="U3890" s="195">
        <v>3.1512084320071518</v>
      </c>
      <c r="V3890" s="194">
        <v>0</v>
      </c>
      <c r="W3890" s="194">
        <v>0</v>
      </c>
      <c r="X3890" s="194">
        <v>0</v>
      </c>
      <c r="Y3890" s="194" t="s">
        <v>629</v>
      </c>
      <c r="AM3890" s="193"/>
      <c r="AN3890" s="193"/>
      <c r="AO3890" s="193"/>
      <c r="AP3890" s="193"/>
      <c r="AQ3890" s="193"/>
      <c r="AR3890" s="193"/>
      <c r="AS3890" s="193"/>
      <c r="AT3890" s="193"/>
      <c r="AU3890" s="193"/>
      <c r="AV3890" s="193"/>
      <c r="AW3890" s="193"/>
      <c r="AX3890" s="193"/>
    </row>
    <row r="3891" spans="14:50" ht="16.5" thickBot="1" x14ac:dyDescent="0.3">
      <c r="N3891" s="200" t="s">
        <v>244</v>
      </c>
      <c r="O3891" s="199" t="s">
        <v>348</v>
      </c>
      <c r="P3891" s="197" t="s">
        <v>630</v>
      </c>
      <c r="Q3891" s="199" t="s">
        <v>305</v>
      </c>
      <c r="R3891" s="199" t="s">
        <v>55</v>
      </c>
      <c r="S3891" s="195">
        <v>11.662113724756649</v>
      </c>
      <c r="T3891" s="195">
        <v>0.79497623225845981</v>
      </c>
      <c r="U3891" s="195">
        <v>14.669764014988948</v>
      </c>
      <c r="V3891" s="194">
        <v>0</v>
      </c>
      <c r="W3891" s="194">
        <v>0</v>
      </c>
      <c r="X3891" s="194">
        <v>0</v>
      </c>
      <c r="Y3891" s="194" t="s">
        <v>629</v>
      </c>
      <c r="AM3891" s="193"/>
      <c r="AN3891" s="193"/>
      <c r="AO3891" s="193"/>
      <c r="AP3891" s="193"/>
      <c r="AQ3891" s="193"/>
      <c r="AR3891" s="193"/>
      <c r="AS3891" s="193"/>
      <c r="AT3891" s="193"/>
      <c r="AU3891" s="193"/>
      <c r="AV3891" s="193"/>
      <c r="AW3891" s="193"/>
      <c r="AX3891" s="193"/>
    </row>
    <row r="3892" spans="14:50" ht="16.5" thickBot="1" x14ac:dyDescent="0.3">
      <c r="N3892" s="200" t="s">
        <v>244</v>
      </c>
      <c r="O3892" s="199" t="s">
        <v>348</v>
      </c>
      <c r="P3892" s="197" t="s">
        <v>630</v>
      </c>
      <c r="Q3892" s="199" t="s">
        <v>305</v>
      </c>
      <c r="R3892" s="199" t="s">
        <v>52</v>
      </c>
      <c r="S3892" s="195">
        <v>11.662113724756649</v>
      </c>
      <c r="T3892" s="195">
        <v>0.79497623225845981</v>
      </c>
      <c r="U3892" s="195">
        <v>14.669764014988948</v>
      </c>
      <c r="V3892" s="194">
        <v>0</v>
      </c>
      <c r="W3892" s="194">
        <v>0</v>
      </c>
      <c r="X3892" s="194">
        <v>0</v>
      </c>
      <c r="Y3892" s="194" t="s">
        <v>629</v>
      </c>
      <c r="AM3892" s="193"/>
      <c r="AN3892" s="193"/>
      <c r="AO3892" s="193"/>
      <c r="AP3892" s="193"/>
      <c r="AQ3892" s="193"/>
      <c r="AR3892" s="193"/>
      <c r="AS3892" s="193"/>
      <c r="AT3892" s="193"/>
      <c r="AU3892" s="193"/>
      <c r="AV3892" s="193"/>
      <c r="AW3892" s="193"/>
      <c r="AX3892" s="193"/>
    </row>
    <row r="3893" spans="14:50" ht="16.5" thickBot="1" x14ac:dyDescent="0.3">
      <c r="N3893" s="200" t="s">
        <v>244</v>
      </c>
      <c r="O3893" s="199" t="s">
        <v>347</v>
      </c>
      <c r="P3893" s="197" t="s">
        <v>630</v>
      </c>
      <c r="Q3893" s="199" t="s">
        <v>305</v>
      </c>
      <c r="R3893" s="199" t="s">
        <v>55</v>
      </c>
      <c r="S3893" s="195">
        <v>9.1993967951384459</v>
      </c>
      <c r="T3893" s="195">
        <v>0.75637909343748644</v>
      </c>
      <c r="U3893" s="195">
        <v>12.162415480483878</v>
      </c>
      <c r="V3893" s="194">
        <v>0</v>
      </c>
      <c r="W3893" s="194">
        <v>0</v>
      </c>
      <c r="X3893" s="194">
        <v>0</v>
      </c>
      <c r="Y3893" s="194" t="s">
        <v>629</v>
      </c>
      <c r="AM3893" s="193"/>
      <c r="AN3893" s="193"/>
      <c r="AO3893" s="193"/>
      <c r="AP3893" s="193"/>
      <c r="AQ3893" s="193"/>
      <c r="AR3893" s="193"/>
      <c r="AS3893" s="193"/>
      <c r="AT3893" s="193"/>
      <c r="AU3893" s="193"/>
      <c r="AV3893" s="193"/>
      <c r="AW3893" s="193"/>
      <c r="AX3893" s="193"/>
    </row>
    <row r="3894" spans="14:50" ht="16.5" thickBot="1" x14ac:dyDescent="0.3">
      <c r="N3894" s="200" t="s">
        <v>244</v>
      </c>
      <c r="O3894" s="199" t="s">
        <v>347</v>
      </c>
      <c r="P3894" s="197" t="s">
        <v>630</v>
      </c>
      <c r="Q3894" s="199" t="s">
        <v>305</v>
      </c>
      <c r="R3894" s="199" t="s">
        <v>52</v>
      </c>
      <c r="S3894" s="195">
        <v>9.1993967951384459</v>
      </c>
      <c r="T3894" s="195">
        <v>0.75637909343748644</v>
      </c>
      <c r="U3894" s="195">
        <v>12.162415480483878</v>
      </c>
      <c r="V3894" s="194">
        <v>0</v>
      </c>
      <c r="W3894" s="194">
        <v>0</v>
      </c>
      <c r="X3894" s="194">
        <v>0</v>
      </c>
      <c r="Y3894" s="194" t="s">
        <v>629</v>
      </c>
      <c r="AM3894" s="193"/>
      <c r="AN3894" s="193"/>
      <c r="AO3894" s="193"/>
      <c r="AP3894" s="193"/>
      <c r="AQ3894" s="193"/>
      <c r="AR3894" s="193"/>
      <c r="AS3894" s="193"/>
      <c r="AT3894" s="193"/>
      <c r="AU3894" s="193"/>
      <c r="AV3894" s="193"/>
      <c r="AW3894" s="193"/>
      <c r="AX3894" s="193"/>
    </row>
    <row r="3895" spans="14:50" ht="16.5" thickBot="1" x14ac:dyDescent="0.3">
      <c r="N3895" s="200" t="s">
        <v>244</v>
      </c>
      <c r="O3895" s="199" t="s">
        <v>308</v>
      </c>
      <c r="P3895" s="197" t="s">
        <v>630</v>
      </c>
      <c r="Q3895" s="199" t="s">
        <v>305</v>
      </c>
      <c r="R3895" s="199" t="s">
        <v>55</v>
      </c>
      <c r="S3895" s="195">
        <v>1.6788863818702859</v>
      </c>
      <c r="T3895" s="195">
        <v>0.79135636373274809</v>
      </c>
      <c r="U3895" s="195">
        <v>2.1215301459776583</v>
      </c>
      <c r="V3895" s="194">
        <v>0</v>
      </c>
      <c r="W3895" s="194">
        <v>0</v>
      </c>
      <c r="X3895" s="194">
        <v>0</v>
      </c>
      <c r="Y3895" s="194" t="s">
        <v>629</v>
      </c>
      <c r="AM3895" s="193"/>
      <c r="AN3895" s="193"/>
      <c r="AO3895" s="193"/>
      <c r="AP3895" s="193"/>
      <c r="AQ3895" s="193"/>
      <c r="AR3895" s="193"/>
      <c r="AS3895" s="193"/>
      <c r="AT3895" s="193"/>
      <c r="AU3895" s="193"/>
      <c r="AV3895" s="193"/>
      <c r="AW3895" s="193"/>
      <c r="AX3895" s="193"/>
    </row>
    <row r="3896" spans="14:50" ht="16.5" thickBot="1" x14ac:dyDescent="0.3">
      <c r="N3896" s="200" t="s">
        <v>244</v>
      </c>
      <c r="O3896" s="199" t="s">
        <v>308</v>
      </c>
      <c r="P3896" s="197" t="s">
        <v>630</v>
      </c>
      <c r="Q3896" s="199" t="s">
        <v>305</v>
      </c>
      <c r="R3896" s="199" t="s">
        <v>52</v>
      </c>
      <c r="S3896" s="195">
        <v>1.6788863818702859</v>
      </c>
      <c r="T3896" s="195">
        <v>0.79135636373274809</v>
      </c>
      <c r="U3896" s="195">
        <v>2.1215301459776583</v>
      </c>
      <c r="V3896" s="194">
        <v>0</v>
      </c>
      <c r="W3896" s="194">
        <v>0</v>
      </c>
      <c r="X3896" s="194">
        <v>0</v>
      </c>
      <c r="Y3896" s="194" t="s">
        <v>629</v>
      </c>
      <c r="AM3896" s="193"/>
      <c r="AN3896" s="193"/>
      <c r="AO3896" s="193"/>
      <c r="AP3896" s="193"/>
      <c r="AQ3896" s="193"/>
      <c r="AR3896" s="193"/>
      <c r="AS3896" s="193"/>
      <c r="AT3896" s="193"/>
      <c r="AU3896" s="193"/>
      <c r="AV3896" s="193"/>
      <c r="AW3896" s="193"/>
      <c r="AX3896" s="193"/>
    </row>
    <row r="3897" spans="14:50" ht="16.5" thickBot="1" x14ac:dyDescent="0.3">
      <c r="N3897" s="200" t="s">
        <v>244</v>
      </c>
      <c r="O3897" s="199" t="s">
        <v>375</v>
      </c>
      <c r="P3897" s="197" t="s">
        <v>630</v>
      </c>
      <c r="Q3897" s="199" t="s">
        <v>305</v>
      </c>
      <c r="R3897" s="199" t="s">
        <v>52</v>
      </c>
      <c r="S3897" s="195">
        <v>2.7746950786908946</v>
      </c>
      <c r="T3897" s="195">
        <v>0.75259745035047798</v>
      </c>
      <c r="U3897" s="195">
        <v>3.6868249784778615</v>
      </c>
      <c r="V3897" s="194">
        <v>0</v>
      </c>
      <c r="W3897" s="194">
        <v>0</v>
      </c>
      <c r="X3897" s="194">
        <v>0</v>
      </c>
      <c r="Y3897" s="194" t="s">
        <v>629</v>
      </c>
      <c r="AM3897" s="193"/>
      <c r="AN3897" s="193"/>
      <c r="AO3897" s="193"/>
      <c r="AP3897" s="193"/>
      <c r="AQ3897" s="193"/>
      <c r="AR3897" s="193"/>
      <c r="AS3897" s="193"/>
      <c r="AT3897" s="193"/>
      <c r="AU3897" s="193"/>
      <c r="AV3897" s="193"/>
      <c r="AW3897" s="193"/>
      <c r="AX3897" s="193"/>
    </row>
    <row r="3898" spans="14:50" ht="16.5" thickBot="1" x14ac:dyDescent="0.3">
      <c r="N3898" s="200" t="s">
        <v>244</v>
      </c>
      <c r="O3898" s="199" t="s">
        <v>375</v>
      </c>
      <c r="P3898" s="197" t="s">
        <v>630</v>
      </c>
      <c r="Q3898" s="199" t="s">
        <v>305</v>
      </c>
      <c r="R3898" s="199" t="s">
        <v>76</v>
      </c>
      <c r="S3898" s="195">
        <v>2.7746950786908946</v>
      </c>
      <c r="T3898" s="195">
        <v>0.75259745035047798</v>
      </c>
      <c r="U3898" s="195">
        <v>3.6868249784778615</v>
      </c>
      <c r="V3898" s="194">
        <v>0</v>
      </c>
      <c r="W3898" s="194">
        <v>0</v>
      </c>
      <c r="X3898" s="194">
        <v>0</v>
      </c>
      <c r="Y3898" s="194" t="s">
        <v>629</v>
      </c>
      <c r="AM3898" s="193"/>
      <c r="AN3898" s="193"/>
      <c r="AO3898" s="193"/>
      <c r="AP3898" s="193"/>
      <c r="AQ3898" s="193"/>
      <c r="AR3898" s="193"/>
      <c r="AS3898" s="193"/>
      <c r="AT3898" s="193"/>
      <c r="AU3898" s="193"/>
      <c r="AV3898" s="193"/>
      <c r="AW3898" s="193"/>
      <c r="AX3898" s="193"/>
    </row>
    <row r="3899" spans="14:50" ht="16.5" thickBot="1" x14ac:dyDescent="0.3">
      <c r="N3899" s="200" t="s">
        <v>244</v>
      </c>
      <c r="O3899" s="199" t="s">
        <v>309</v>
      </c>
      <c r="P3899" s="197" t="s">
        <v>630</v>
      </c>
      <c r="Q3899" s="199" t="s">
        <v>305</v>
      </c>
      <c r="R3899" s="199" t="s">
        <v>55</v>
      </c>
      <c r="S3899" s="195">
        <v>1.2040518530634314</v>
      </c>
      <c r="T3899" s="195">
        <v>0.73510970873513748</v>
      </c>
      <c r="U3899" s="195">
        <v>1.6379213044746435</v>
      </c>
      <c r="V3899" s="194">
        <v>0</v>
      </c>
      <c r="W3899" s="194">
        <v>0</v>
      </c>
      <c r="X3899" s="194">
        <v>0</v>
      </c>
      <c r="Y3899" s="194" t="s">
        <v>629</v>
      </c>
      <c r="AM3899" s="193"/>
      <c r="AN3899" s="193"/>
      <c r="AO3899" s="193"/>
      <c r="AP3899" s="193"/>
      <c r="AQ3899" s="193"/>
      <c r="AR3899" s="193"/>
      <c r="AS3899" s="193"/>
      <c r="AT3899" s="193"/>
      <c r="AU3899" s="193"/>
      <c r="AV3899" s="193"/>
      <c r="AW3899" s="193"/>
      <c r="AX3899" s="193"/>
    </row>
    <row r="3900" spans="14:50" ht="16.5" thickBot="1" x14ac:dyDescent="0.3">
      <c r="N3900" s="200" t="s">
        <v>244</v>
      </c>
      <c r="O3900" s="199" t="s">
        <v>309</v>
      </c>
      <c r="P3900" s="197" t="s">
        <v>630</v>
      </c>
      <c r="Q3900" s="199" t="s">
        <v>305</v>
      </c>
      <c r="R3900" s="199" t="s">
        <v>52</v>
      </c>
      <c r="S3900" s="195">
        <v>1.2040518530634314</v>
      </c>
      <c r="T3900" s="195">
        <v>0.73510970873513748</v>
      </c>
      <c r="U3900" s="195">
        <v>1.6379213044746435</v>
      </c>
      <c r="V3900" s="194">
        <v>0</v>
      </c>
      <c r="W3900" s="194">
        <v>0</v>
      </c>
      <c r="X3900" s="194">
        <v>0</v>
      </c>
      <c r="Y3900" s="194" t="s">
        <v>629</v>
      </c>
      <c r="AM3900" s="193"/>
      <c r="AN3900" s="193"/>
      <c r="AO3900" s="193"/>
      <c r="AP3900" s="193"/>
      <c r="AQ3900" s="193"/>
      <c r="AR3900" s="193"/>
      <c r="AS3900" s="193"/>
      <c r="AT3900" s="193"/>
      <c r="AU3900" s="193"/>
      <c r="AV3900" s="193"/>
      <c r="AW3900" s="193"/>
      <c r="AX3900" s="193"/>
    </row>
    <row r="3901" spans="14:50" ht="16.5" thickBot="1" x14ac:dyDescent="0.3">
      <c r="N3901" s="200" t="s">
        <v>244</v>
      </c>
      <c r="O3901" s="199" t="s">
        <v>307</v>
      </c>
      <c r="P3901" s="197" t="s">
        <v>630</v>
      </c>
      <c r="Q3901" s="199" t="s">
        <v>305</v>
      </c>
      <c r="R3901" s="199" t="s">
        <v>55</v>
      </c>
      <c r="S3901" s="195">
        <v>0.82999295350726698</v>
      </c>
      <c r="T3901" s="195">
        <v>0.79135636373274809</v>
      </c>
      <c r="U3901" s="195">
        <v>1.0488232502387091</v>
      </c>
      <c r="V3901" s="194">
        <v>0</v>
      </c>
      <c r="W3901" s="194">
        <v>0</v>
      </c>
      <c r="X3901" s="194">
        <v>0</v>
      </c>
      <c r="Y3901" s="194" t="s">
        <v>629</v>
      </c>
      <c r="AM3901" s="193"/>
      <c r="AN3901" s="193"/>
      <c r="AO3901" s="193"/>
      <c r="AP3901" s="193"/>
      <c r="AQ3901" s="193"/>
      <c r="AR3901" s="193"/>
      <c r="AS3901" s="193"/>
      <c r="AT3901" s="193"/>
      <c r="AU3901" s="193"/>
      <c r="AV3901" s="193"/>
      <c r="AW3901" s="193"/>
      <c r="AX3901" s="193"/>
    </row>
    <row r="3902" spans="14:50" ht="16.5" thickBot="1" x14ac:dyDescent="0.3">
      <c r="N3902" s="200" t="s">
        <v>244</v>
      </c>
      <c r="O3902" s="199" t="s">
        <v>307</v>
      </c>
      <c r="P3902" s="197" t="s">
        <v>630</v>
      </c>
      <c r="Q3902" s="199" t="s">
        <v>305</v>
      </c>
      <c r="R3902" s="199" t="s">
        <v>52</v>
      </c>
      <c r="S3902" s="195">
        <v>0.82999295350726698</v>
      </c>
      <c r="T3902" s="195">
        <v>0.79135636373274809</v>
      </c>
      <c r="U3902" s="195">
        <v>1.0488232502387091</v>
      </c>
      <c r="V3902" s="194">
        <v>0</v>
      </c>
      <c r="W3902" s="194">
        <v>0</v>
      </c>
      <c r="X3902" s="194">
        <v>0</v>
      </c>
      <c r="Y3902" s="194" t="s">
        <v>629</v>
      </c>
      <c r="AM3902" s="193"/>
      <c r="AN3902" s="193"/>
      <c r="AO3902" s="193"/>
      <c r="AP3902" s="193"/>
      <c r="AQ3902" s="193"/>
      <c r="AR3902" s="193"/>
      <c r="AS3902" s="193"/>
      <c r="AT3902" s="193"/>
      <c r="AU3902" s="193"/>
      <c r="AV3902" s="193"/>
      <c r="AW3902" s="193"/>
      <c r="AX3902" s="193"/>
    </row>
    <row r="3903" spans="14:50" ht="16.5" thickBot="1" x14ac:dyDescent="0.3">
      <c r="N3903" s="200" t="s">
        <v>244</v>
      </c>
      <c r="O3903" s="199" t="s">
        <v>306</v>
      </c>
      <c r="P3903" s="197" t="s">
        <v>630</v>
      </c>
      <c r="Q3903" s="199" t="s">
        <v>305</v>
      </c>
      <c r="R3903" s="199" t="s">
        <v>55</v>
      </c>
      <c r="S3903" s="195">
        <v>6.8626171721740459E-2</v>
      </c>
      <c r="T3903" s="195">
        <v>0.77098739666927074</v>
      </c>
      <c r="U3903" s="195">
        <v>8.9010756879050412E-2</v>
      </c>
      <c r="V3903" s="194">
        <v>0</v>
      </c>
      <c r="W3903" s="194">
        <v>0</v>
      </c>
      <c r="X3903" s="194">
        <v>0</v>
      </c>
      <c r="Y3903" s="194" t="s">
        <v>629</v>
      </c>
      <c r="AM3903" s="193"/>
      <c r="AN3903" s="193"/>
      <c r="AO3903" s="193"/>
      <c r="AP3903" s="193"/>
      <c r="AQ3903" s="193"/>
      <c r="AR3903" s="193"/>
      <c r="AS3903" s="193"/>
      <c r="AT3903" s="193"/>
      <c r="AU3903" s="193"/>
      <c r="AV3903" s="193"/>
      <c r="AW3903" s="193"/>
      <c r="AX3903" s="193"/>
    </row>
    <row r="3904" spans="14:50" ht="16.5" thickBot="1" x14ac:dyDescent="0.3">
      <c r="N3904" s="200" t="s">
        <v>244</v>
      </c>
      <c r="O3904" s="199" t="s">
        <v>306</v>
      </c>
      <c r="P3904" s="197" t="s">
        <v>630</v>
      </c>
      <c r="Q3904" s="199" t="s">
        <v>305</v>
      </c>
      <c r="R3904" s="199" t="s">
        <v>52</v>
      </c>
      <c r="S3904" s="195">
        <v>6.8626171721740459E-2</v>
      </c>
      <c r="T3904" s="195">
        <v>0.77098739666927074</v>
      </c>
      <c r="U3904" s="195">
        <v>8.9010756879050412E-2</v>
      </c>
      <c r="V3904" s="194">
        <v>0</v>
      </c>
      <c r="W3904" s="194">
        <v>0</v>
      </c>
      <c r="X3904" s="194">
        <v>0</v>
      </c>
      <c r="Y3904" s="194" t="s">
        <v>629</v>
      </c>
      <c r="AM3904" s="193"/>
      <c r="AN3904" s="193"/>
      <c r="AO3904" s="193"/>
      <c r="AP3904" s="193"/>
      <c r="AQ3904" s="193"/>
      <c r="AR3904" s="193"/>
      <c r="AS3904" s="193"/>
      <c r="AT3904" s="193"/>
      <c r="AU3904" s="193"/>
      <c r="AV3904" s="193"/>
      <c r="AW3904" s="193"/>
      <c r="AX3904" s="193"/>
    </row>
    <row r="3905" spans="14:50" ht="16.5" thickBot="1" x14ac:dyDescent="0.3">
      <c r="N3905" s="200" t="s">
        <v>244</v>
      </c>
      <c r="O3905" s="199" t="s">
        <v>346</v>
      </c>
      <c r="P3905" s="197" t="s">
        <v>630</v>
      </c>
      <c r="Q3905" s="199" t="s">
        <v>305</v>
      </c>
      <c r="R3905" s="199" t="s">
        <v>55</v>
      </c>
      <c r="S3905" s="195">
        <v>12.299389513344789</v>
      </c>
      <c r="T3905" s="195">
        <v>0.73341003169451879</v>
      </c>
      <c r="U3905" s="195">
        <v>16.770140824127356</v>
      </c>
      <c r="V3905" s="194">
        <v>0</v>
      </c>
      <c r="W3905" s="194">
        <v>0</v>
      </c>
      <c r="X3905" s="194">
        <v>0</v>
      </c>
      <c r="Y3905" s="194" t="s">
        <v>629</v>
      </c>
      <c r="AM3905" s="193"/>
      <c r="AN3905" s="193"/>
      <c r="AO3905" s="193"/>
      <c r="AP3905" s="193"/>
      <c r="AQ3905" s="193"/>
      <c r="AR3905" s="193"/>
      <c r="AS3905" s="193"/>
      <c r="AT3905" s="193"/>
      <c r="AU3905" s="193"/>
      <c r="AV3905" s="193"/>
      <c r="AW3905" s="193"/>
      <c r="AX3905" s="193"/>
    </row>
    <row r="3906" spans="14:50" ht="16.5" thickBot="1" x14ac:dyDescent="0.3">
      <c r="N3906" s="200" t="s">
        <v>244</v>
      </c>
      <c r="O3906" s="199" t="s">
        <v>346</v>
      </c>
      <c r="P3906" s="197" t="s">
        <v>630</v>
      </c>
      <c r="Q3906" s="199" t="s">
        <v>305</v>
      </c>
      <c r="R3906" s="199" t="s">
        <v>52</v>
      </c>
      <c r="S3906" s="195">
        <v>12.299389513344789</v>
      </c>
      <c r="T3906" s="195">
        <v>0.73341003169451879</v>
      </c>
      <c r="U3906" s="195">
        <v>16.770140824127356</v>
      </c>
      <c r="V3906" s="194">
        <v>0</v>
      </c>
      <c r="W3906" s="194">
        <v>0</v>
      </c>
      <c r="X3906" s="194">
        <v>0</v>
      </c>
      <c r="Y3906" s="194" t="s">
        <v>629</v>
      </c>
      <c r="AM3906" s="193"/>
      <c r="AN3906" s="193"/>
      <c r="AO3906" s="193"/>
      <c r="AP3906" s="193"/>
      <c r="AQ3906" s="193"/>
      <c r="AR3906" s="193"/>
      <c r="AS3906" s="193"/>
      <c r="AT3906" s="193"/>
      <c r="AU3906" s="193"/>
      <c r="AV3906" s="193"/>
      <c r="AW3906" s="193"/>
      <c r="AX3906" s="193"/>
    </row>
    <row r="3907" spans="14:50" ht="16.5" thickBot="1" x14ac:dyDescent="0.3">
      <c r="N3907" s="200" t="s">
        <v>244</v>
      </c>
      <c r="O3907" s="199" t="s">
        <v>358</v>
      </c>
      <c r="P3907" s="197" t="s">
        <v>630</v>
      </c>
      <c r="Q3907" s="199" t="s">
        <v>304</v>
      </c>
      <c r="R3907" s="199" t="s">
        <v>55</v>
      </c>
      <c r="S3907" s="195">
        <v>3.459992179141917</v>
      </c>
      <c r="T3907" s="195">
        <v>0.7778955382862297</v>
      </c>
      <c r="U3907" s="195">
        <v>4.4478879346249691</v>
      </c>
      <c r="V3907" s="194">
        <v>0</v>
      </c>
      <c r="W3907" s="194">
        <v>0</v>
      </c>
      <c r="X3907" s="194">
        <v>0</v>
      </c>
      <c r="Y3907" s="194" t="s">
        <v>629</v>
      </c>
      <c r="AM3907" s="193"/>
      <c r="AN3907" s="193"/>
      <c r="AO3907" s="193"/>
      <c r="AP3907" s="193"/>
      <c r="AQ3907" s="193"/>
      <c r="AR3907" s="193"/>
      <c r="AS3907" s="193"/>
      <c r="AT3907" s="193"/>
      <c r="AU3907" s="193"/>
      <c r="AV3907" s="193"/>
      <c r="AW3907" s="193"/>
      <c r="AX3907" s="193"/>
    </row>
    <row r="3908" spans="14:50" ht="16.5" thickBot="1" x14ac:dyDescent="0.3">
      <c r="N3908" s="200" t="s">
        <v>244</v>
      </c>
      <c r="O3908" s="199" t="s">
        <v>358</v>
      </c>
      <c r="P3908" s="197" t="s">
        <v>630</v>
      </c>
      <c r="Q3908" s="199" t="s">
        <v>304</v>
      </c>
      <c r="R3908" s="199" t="s">
        <v>52</v>
      </c>
      <c r="S3908" s="195">
        <v>3.459992179141917</v>
      </c>
      <c r="T3908" s="195">
        <v>0.7778955382862297</v>
      </c>
      <c r="U3908" s="195">
        <v>4.4478879346249691</v>
      </c>
      <c r="V3908" s="194">
        <v>0</v>
      </c>
      <c r="W3908" s="194">
        <v>0</v>
      </c>
      <c r="X3908" s="194">
        <v>0</v>
      </c>
      <c r="Y3908" s="194" t="s">
        <v>629</v>
      </c>
      <c r="AM3908" s="193"/>
      <c r="AN3908" s="193"/>
      <c r="AO3908" s="193"/>
      <c r="AP3908" s="193"/>
      <c r="AQ3908" s="193"/>
      <c r="AR3908" s="193"/>
      <c r="AS3908" s="193"/>
      <c r="AT3908" s="193"/>
      <c r="AU3908" s="193"/>
      <c r="AV3908" s="193"/>
      <c r="AW3908" s="193"/>
      <c r="AX3908" s="193"/>
    </row>
    <row r="3909" spans="14:50" ht="16.5" thickBot="1" x14ac:dyDescent="0.3">
      <c r="N3909" s="200" t="s">
        <v>244</v>
      </c>
      <c r="O3909" s="199" t="s">
        <v>357</v>
      </c>
      <c r="P3909" s="197" t="s">
        <v>630</v>
      </c>
      <c r="Q3909" s="199" t="s">
        <v>304</v>
      </c>
      <c r="R3909" s="199" t="s">
        <v>52</v>
      </c>
      <c r="S3909" s="195">
        <v>5.5144158554836089</v>
      </c>
      <c r="T3909" s="195">
        <v>0.79497623225845981</v>
      </c>
      <c r="U3909" s="195">
        <v>6.9365795249219255</v>
      </c>
      <c r="V3909" s="194">
        <v>0</v>
      </c>
      <c r="W3909" s="194">
        <v>0</v>
      </c>
      <c r="X3909" s="194">
        <v>0</v>
      </c>
      <c r="Y3909" s="194" t="s">
        <v>629</v>
      </c>
      <c r="AM3909" s="193"/>
      <c r="AN3909" s="193"/>
      <c r="AO3909" s="193"/>
      <c r="AP3909" s="193"/>
      <c r="AQ3909" s="193"/>
      <c r="AR3909" s="193"/>
      <c r="AS3909" s="193"/>
      <c r="AT3909" s="193"/>
      <c r="AU3909" s="193"/>
      <c r="AV3909" s="193"/>
      <c r="AW3909" s="193"/>
      <c r="AX3909" s="193"/>
    </row>
    <row r="3910" spans="14:50" ht="16.5" thickBot="1" x14ac:dyDescent="0.3">
      <c r="N3910" s="200" t="s">
        <v>244</v>
      </c>
      <c r="O3910" s="199" t="s">
        <v>357</v>
      </c>
      <c r="P3910" s="197" t="s">
        <v>630</v>
      </c>
      <c r="Q3910" s="199" t="s">
        <v>304</v>
      </c>
      <c r="R3910" s="199" t="s">
        <v>76</v>
      </c>
      <c r="S3910" s="195">
        <v>5.5144158554836089</v>
      </c>
      <c r="T3910" s="195">
        <v>0.79497623225845981</v>
      </c>
      <c r="U3910" s="195">
        <v>6.9365795249219255</v>
      </c>
      <c r="V3910" s="194">
        <v>0</v>
      </c>
      <c r="W3910" s="194">
        <v>0</v>
      </c>
      <c r="X3910" s="194">
        <v>0</v>
      </c>
      <c r="Y3910" s="194" t="s">
        <v>629</v>
      </c>
      <c r="AM3910" s="193"/>
      <c r="AN3910" s="193"/>
      <c r="AO3910" s="193"/>
      <c r="AP3910" s="193"/>
      <c r="AQ3910" s="193"/>
      <c r="AR3910" s="193"/>
      <c r="AS3910" s="193"/>
      <c r="AT3910" s="193"/>
      <c r="AU3910" s="193"/>
      <c r="AV3910" s="193"/>
      <c r="AW3910" s="193"/>
      <c r="AX3910" s="193"/>
    </row>
    <row r="3911" spans="14:50" ht="16.5" thickBot="1" x14ac:dyDescent="0.3">
      <c r="N3911" s="200" t="s">
        <v>244</v>
      </c>
      <c r="O3911" s="199" t="s">
        <v>356</v>
      </c>
      <c r="P3911" s="197" t="s">
        <v>630</v>
      </c>
      <c r="Q3911" s="199" t="s">
        <v>304</v>
      </c>
      <c r="R3911" s="199" t="s">
        <v>55</v>
      </c>
      <c r="S3911" s="195">
        <v>9.6158288253291886</v>
      </c>
      <c r="T3911" s="195">
        <v>0.75637909343748644</v>
      </c>
      <c r="U3911" s="195">
        <v>12.712975422983346</v>
      </c>
      <c r="V3911" s="194">
        <v>0</v>
      </c>
      <c r="W3911" s="194">
        <v>0</v>
      </c>
      <c r="X3911" s="194">
        <v>0</v>
      </c>
      <c r="Y3911" s="194" t="s">
        <v>629</v>
      </c>
      <c r="AM3911" s="193"/>
      <c r="AN3911" s="193"/>
      <c r="AO3911" s="193"/>
      <c r="AP3911" s="193"/>
      <c r="AQ3911" s="193"/>
      <c r="AR3911" s="193"/>
      <c r="AS3911" s="193"/>
      <c r="AT3911" s="193"/>
      <c r="AU3911" s="193"/>
      <c r="AV3911" s="193"/>
      <c r="AW3911" s="193"/>
      <c r="AX3911" s="193"/>
    </row>
    <row r="3912" spans="14:50" ht="16.5" thickBot="1" x14ac:dyDescent="0.3">
      <c r="N3912" s="200" t="s">
        <v>244</v>
      </c>
      <c r="O3912" s="199" t="s">
        <v>356</v>
      </c>
      <c r="P3912" s="197" t="s">
        <v>630</v>
      </c>
      <c r="Q3912" s="199" t="s">
        <v>304</v>
      </c>
      <c r="R3912" s="199" t="s">
        <v>52</v>
      </c>
      <c r="S3912" s="195">
        <v>9.6158288253291886</v>
      </c>
      <c r="T3912" s="195">
        <v>0.75637909343748644</v>
      </c>
      <c r="U3912" s="195">
        <v>12.712975422983346</v>
      </c>
      <c r="V3912" s="194">
        <v>0</v>
      </c>
      <c r="W3912" s="194">
        <v>0</v>
      </c>
      <c r="X3912" s="194">
        <v>0</v>
      </c>
      <c r="Y3912" s="194" t="s">
        <v>629</v>
      </c>
      <c r="AM3912" s="193"/>
      <c r="AN3912" s="193"/>
      <c r="AO3912" s="193"/>
      <c r="AP3912" s="193"/>
      <c r="AQ3912" s="193"/>
      <c r="AR3912" s="193"/>
      <c r="AS3912" s="193"/>
      <c r="AT3912" s="193"/>
      <c r="AU3912" s="193"/>
      <c r="AV3912" s="193"/>
      <c r="AW3912" s="193"/>
      <c r="AX3912" s="193"/>
    </row>
    <row r="3913" spans="14:50" ht="16.5" thickBot="1" x14ac:dyDescent="0.3">
      <c r="N3913" s="200" t="s">
        <v>244</v>
      </c>
      <c r="O3913" s="199" t="s">
        <v>355</v>
      </c>
      <c r="P3913" s="197" t="s">
        <v>630</v>
      </c>
      <c r="Q3913" s="199" t="s">
        <v>304</v>
      </c>
      <c r="R3913" s="199" t="s">
        <v>55</v>
      </c>
      <c r="S3913" s="195">
        <v>23.058678667108161</v>
      </c>
      <c r="T3913" s="195">
        <v>0.75751165195191972</v>
      </c>
      <c r="U3913" s="195">
        <v>30.440031658512002</v>
      </c>
      <c r="V3913" s="194">
        <v>0</v>
      </c>
      <c r="W3913" s="194">
        <v>0</v>
      </c>
      <c r="X3913" s="194">
        <v>0</v>
      </c>
      <c r="Y3913" s="194" t="s">
        <v>629</v>
      </c>
      <c r="AM3913" s="193"/>
      <c r="AN3913" s="193"/>
      <c r="AO3913" s="193"/>
      <c r="AP3913" s="193"/>
      <c r="AQ3913" s="193"/>
      <c r="AR3913" s="193"/>
      <c r="AS3913" s="193"/>
      <c r="AT3913" s="193"/>
      <c r="AU3913" s="193"/>
      <c r="AV3913" s="193"/>
      <c r="AW3913" s="193"/>
      <c r="AX3913" s="193"/>
    </row>
    <row r="3914" spans="14:50" ht="16.5" thickBot="1" x14ac:dyDescent="0.3">
      <c r="N3914" s="200" t="s">
        <v>244</v>
      </c>
      <c r="O3914" s="199" t="s">
        <v>355</v>
      </c>
      <c r="P3914" s="197" t="s">
        <v>630</v>
      </c>
      <c r="Q3914" s="199" t="s">
        <v>304</v>
      </c>
      <c r="R3914" s="199" t="s">
        <v>52</v>
      </c>
      <c r="S3914" s="195">
        <v>23.058678667108161</v>
      </c>
      <c r="T3914" s="195">
        <v>0.75751165195191972</v>
      </c>
      <c r="U3914" s="195">
        <v>30.440031658512002</v>
      </c>
      <c r="V3914" s="194">
        <v>0</v>
      </c>
      <c r="W3914" s="194">
        <v>0</v>
      </c>
      <c r="X3914" s="194">
        <v>0</v>
      </c>
      <c r="Y3914" s="194" t="s">
        <v>629</v>
      </c>
      <c r="AM3914" s="193"/>
      <c r="AN3914" s="193"/>
      <c r="AO3914" s="193"/>
      <c r="AP3914" s="193"/>
      <c r="AQ3914" s="193"/>
      <c r="AR3914" s="193"/>
      <c r="AS3914" s="193"/>
      <c r="AT3914" s="193"/>
      <c r="AU3914" s="193"/>
      <c r="AV3914" s="193"/>
      <c r="AW3914" s="193"/>
      <c r="AX3914" s="193"/>
    </row>
    <row r="3915" spans="14:50" ht="16.5" thickBot="1" x14ac:dyDescent="0.3">
      <c r="N3915" s="200" t="s">
        <v>244</v>
      </c>
      <c r="O3915" s="199" t="s">
        <v>354</v>
      </c>
      <c r="P3915" s="197" t="s">
        <v>630</v>
      </c>
      <c r="Q3915" s="199" t="s">
        <v>304</v>
      </c>
      <c r="R3915" s="199" t="s">
        <v>52</v>
      </c>
      <c r="S3915" s="195">
        <v>5.8895368991113219</v>
      </c>
      <c r="T3915" s="195">
        <v>1.0382809669404509</v>
      </c>
      <c r="U3915" s="195">
        <v>5.6723922393244717</v>
      </c>
      <c r="V3915" s="194">
        <v>0</v>
      </c>
      <c r="W3915" s="194">
        <v>0</v>
      </c>
      <c r="X3915" s="194">
        <v>0</v>
      </c>
      <c r="Y3915" s="194" t="s">
        <v>638</v>
      </c>
      <c r="AM3915" s="193"/>
      <c r="AN3915" s="193"/>
      <c r="AO3915" s="193"/>
      <c r="AP3915" s="193"/>
      <c r="AQ3915" s="193"/>
      <c r="AR3915" s="193"/>
      <c r="AS3915" s="193"/>
      <c r="AT3915" s="193"/>
      <c r="AU3915" s="193"/>
      <c r="AV3915" s="193"/>
      <c r="AW3915" s="193"/>
      <c r="AX3915" s="193"/>
    </row>
    <row r="3916" spans="14:50" ht="16.5" thickBot="1" x14ac:dyDescent="0.3">
      <c r="N3916" s="200" t="s">
        <v>244</v>
      </c>
      <c r="O3916" s="199" t="s">
        <v>354</v>
      </c>
      <c r="P3916" s="197" t="s">
        <v>630</v>
      </c>
      <c r="Q3916" s="199" t="s">
        <v>304</v>
      </c>
      <c r="R3916" s="199" t="s">
        <v>76</v>
      </c>
      <c r="S3916" s="195">
        <v>5.8895368991113219</v>
      </c>
      <c r="T3916" s="195">
        <v>1.0382809669404509</v>
      </c>
      <c r="U3916" s="195">
        <v>5.6723922393244717</v>
      </c>
      <c r="V3916" s="194">
        <v>0</v>
      </c>
      <c r="W3916" s="194">
        <v>0</v>
      </c>
      <c r="X3916" s="194">
        <v>0</v>
      </c>
      <c r="Y3916" s="194" t="s">
        <v>638</v>
      </c>
      <c r="AM3916" s="193"/>
      <c r="AN3916" s="193"/>
      <c r="AO3916" s="193"/>
      <c r="AP3916" s="193"/>
      <c r="AQ3916" s="193"/>
      <c r="AR3916" s="193"/>
      <c r="AS3916" s="193"/>
      <c r="AT3916" s="193"/>
      <c r="AU3916" s="193"/>
      <c r="AV3916" s="193"/>
      <c r="AW3916" s="193"/>
      <c r="AX3916" s="193"/>
    </row>
    <row r="3917" spans="14:50" ht="16.5" thickBot="1" x14ac:dyDescent="0.3">
      <c r="N3917" s="200" t="s">
        <v>244</v>
      </c>
      <c r="O3917" s="199" t="s">
        <v>369</v>
      </c>
      <c r="P3917" s="197" t="s">
        <v>630</v>
      </c>
      <c r="Q3917" s="199" t="s">
        <v>304</v>
      </c>
      <c r="R3917" s="199" t="s">
        <v>55</v>
      </c>
      <c r="S3917" s="195">
        <v>6.6712749716446913</v>
      </c>
      <c r="T3917" s="195">
        <v>0.78531592915685033</v>
      </c>
      <c r="U3917" s="195">
        <v>8.4950205693742458</v>
      </c>
      <c r="V3917" s="194">
        <v>0</v>
      </c>
      <c r="W3917" s="194">
        <v>0</v>
      </c>
      <c r="X3917" s="194">
        <v>0</v>
      </c>
      <c r="Y3917" s="194" t="s">
        <v>629</v>
      </c>
      <c r="AM3917" s="193"/>
      <c r="AN3917" s="193"/>
      <c r="AO3917" s="193"/>
      <c r="AP3917" s="193"/>
      <c r="AQ3917" s="193"/>
      <c r="AR3917" s="193"/>
      <c r="AS3917" s="193"/>
      <c r="AT3917" s="193"/>
      <c r="AU3917" s="193"/>
      <c r="AV3917" s="193"/>
      <c r="AW3917" s="193"/>
      <c r="AX3917" s="193"/>
    </row>
    <row r="3918" spans="14:50" ht="16.5" thickBot="1" x14ac:dyDescent="0.3">
      <c r="N3918" s="200" t="s">
        <v>244</v>
      </c>
      <c r="O3918" s="199" t="s">
        <v>369</v>
      </c>
      <c r="P3918" s="197" t="s">
        <v>630</v>
      </c>
      <c r="Q3918" s="199" t="s">
        <v>304</v>
      </c>
      <c r="R3918" s="199" t="s">
        <v>52</v>
      </c>
      <c r="S3918" s="195">
        <v>6.6712749716446913</v>
      </c>
      <c r="T3918" s="195">
        <v>0.78531592915685033</v>
      </c>
      <c r="U3918" s="195">
        <v>8.4950205693742458</v>
      </c>
      <c r="V3918" s="194">
        <v>0</v>
      </c>
      <c r="W3918" s="194">
        <v>0</v>
      </c>
      <c r="X3918" s="194">
        <v>0</v>
      </c>
      <c r="Y3918" s="194" t="s">
        <v>629</v>
      </c>
      <c r="AM3918" s="193"/>
      <c r="AN3918" s="193"/>
      <c r="AO3918" s="193"/>
      <c r="AP3918" s="193"/>
      <c r="AQ3918" s="193"/>
      <c r="AR3918" s="193"/>
      <c r="AS3918" s="193"/>
      <c r="AT3918" s="193"/>
      <c r="AU3918" s="193"/>
      <c r="AV3918" s="193"/>
      <c r="AW3918" s="193"/>
      <c r="AX3918" s="193"/>
    </row>
    <row r="3919" spans="14:50" ht="16.5" thickBot="1" x14ac:dyDescent="0.3">
      <c r="N3919" s="200" t="s">
        <v>244</v>
      </c>
      <c r="O3919" s="199" t="s">
        <v>380</v>
      </c>
      <c r="P3919" s="197" t="s">
        <v>630</v>
      </c>
      <c r="Q3919" s="199" t="s">
        <v>304</v>
      </c>
      <c r="R3919" s="199" t="s">
        <v>52</v>
      </c>
      <c r="S3919" s="195">
        <v>9.2032769088825432</v>
      </c>
      <c r="T3919" s="195">
        <v>0.80387751225167181</v>
      </c>
      <c r="U3919" s="195">
        <v>11.448605998573139</v>
      </c>
      <c r="V3919" s="194">
        <v>0</v>
      </c>
      <c r="W3919" s="194">
        <v>0</v>
      </c>
      <c r="X3919" s="194">
        <v>0</v>
      </c>
      <c r="Y3919" s="194" t="s">
        <v>629</v>
      </c>
      <c r="AM3919" s="193"/>
      <c r="AN3919" s="193"/>
      <c r="AO3919" s="193"/>
      <c r="AP3919" s="193"/>
      <c r="AQ3919" s="193"/>
      <c r="AR3919" s="193"/>
      <c r="AS3919" s="193"/>
      <c r="AT3919" s="193"/>
      <c r="AU3919" s="193"/>
      <c r="AV3919" s="193"/>
      <c r="AW3919" s="193"/>
      <c r="AX3919" s="193"/>
    </row>
    <row r="3920" spans="14:50" ht="16.5" thickBot="1" x14ac:dyDescent="0.3">
      <c r="N3920" s="200" t="s">
        <v>244</v>
      </c>
      <c r="O3920" s="199" t="s">
        <v>380</v>
      </c>
      <c r="P3920" s="197" t="s">
        <v>630</v>
      </c>
      <c r="Q3920" s="199" t="s">
        <v>304</v>
      </c>
      <c r="R3920" s="199" t="s">
        <v>76</v>
      </c>
      <c r="S3920" s="195">
        <v>9.2032769088825432</v>
      </c>
      <c r="T3920" s="195">
        <v>0.80387751225167181</v>
      </c>
      <c r="U3920" s="195">
        <v>11.448605998573139</v>
      </c>
      <c r="V3920" s="194">
        <v>0</v>
      </c>
      <c r="W3920" s="194">
        <v>0</v>
      </c>
      <c r="X3920" s="194">
        <v>0</v>
      </c>
      <c r="Y3920" s="194" t="s">
        <v>629</v>
      </c>
      <c r="AM3920" s="193"/>
      <c r="AN3920" s="193"/>
      <c r="AO3920" s="193"/>
      <c r="AP3920" s="193"/>
      <c r="AQ3920" s="193"/>
      <c r="AR3920" s="193"/>
      <c r="AS3920" s="193"/>
      <c r="AT3920" s="193"/>
      <c r="AU3920" s="193"/>
      <c r="AV3920" s="193"/>
      <c r="AW3920" s="193"/>
      <c r="AX3920" s="193"/>
    </row>
    <row r="3921" spans="14:50" ht="16.5" thickBot="1" x14ac:dyDescent="0.3">
      <c r="N3921" s="200" t="s">
        <v>244</v>
      </c>
      <c r="O3921" s="199" t="s">
        <v>353</v>
      </c>
      <c r="P3921" s="197" t="s">
        <v>630</v>
      </c>
      <c r="Q3921" s="199" t="s">
        <v>304</v>
      </c>
      <c r="R3921" s="199" t="s">
        <v>55</v>
      </c>
      <c r="S3921" s="195">
        <v>43.072823430364508</v>
      </c>
      <c r="T3921" s="195">
        <v>0.78531592915685033</v>
      </c>
      <c r="U3921" s="195">
        <v>54.847764869113732</v>
      </c>
      <c r="V3921" s="194">
        <v>0</v>
      </c>
      <c r="W3921" s="194">
        <v>0</v>
      </c>
      <c r="X3921" s="194">
        <v>0</v>
      </c>
      <c r="Y3921" s="194" t="s">
        <v>629</v>
      </c>
      <c r="AM3921" s="193"/>
      <c r="AN3921" s="193"/>
      <c r="AO3921" s="193"/>
      <c r="AP3921" s="193"/>
      <c r="AQ3921" s="193"/>
      <c r="AR3921" s="193"/>
      <c r="AS3921" s="193"/>
      <c r="AT3921" s="193"/>
      <c r="AU3921" s="193"/>
      <c r="AV3921" s="193"/>
      <c r="AW3921" s="193"/>
      <c r="AX3921" s="193"/>
    </row>
    <row r="3922" spans="14:50" ht="16.5" thickBot="1" x14ac:dyDescent="0.3">
      <c r="N3922" s="200" t="s">
        <v>244</v>
      </c>
      <c r="O3922" s="199" t="s">
        <v>353</v>
      </c>
      <c r="P3922" s="197" t="s">
        <v>630</v>
      </c>
      <c r="Q3922" s="199" t="s">
        <v>304</v>
      </c>
      <c r="R3922" s="199" t="s">
        <v>52</v>
      </c>
      <c r="S3922" s="195">
        <v>43.072823430364508</v>
      </c>
      <c r="T3922" s="195">
        <v>0.78531592915685033</v>
      </c>
      <c r="U3922" s="195">
        <v>54.847764869113732</v>
      </c>
      <c r="V3922" s="194">
        <v>0</v>
      </c>
      <c r="W3922" s="194">
        <v>0</v>
      </c>
      <c r="X3922" s="194">
        <v>0</v>
      </c>
      <c r="Y3922" s="194" t="s">
        <v>629</v>
      </c>
      <c r="AM3922" s="193"/>
      <c r="AN3922" s="193"/>
      <c r="AO3922" s="193"/>
      <c r="AP3922" s="193"/>
      <c r="AQ3922" s="193"/>
      <c r="AR3922" s="193"/>
      <c r="AS3922" s="193"/>
      <c r="AT3922" s="193"/>
      <c r="AU3922" s="193"/>
      <c r="AV3922" s="193"/>
      <c r="AW3922" s="193"/>
      <c r="AX3922" s="193"/>
    </row>
    <row r="3923" spans="14:50" ht="16.5" thickBot="1" x14ac:dyDescent="0.3">
      <c r="N3923" s="200" t="s">
        <v>244</v>
      </c>
      <c r="O3923" s="199" t="s">
        <v>546</v>
      </c>
      <c r="P3923" s="197" t="s">
        <v>630</v>
      </c>
      <c r="Q3923" s="199" t="s">
        <v>304</v>
      </c>
      <c r="R3923" s="199" t="s">
        <v>52</v>
      </c>
      <c r="S3923" s="195">
        <v>3.1740616554705428</v>
      </c>
      <c r="T3923" s="195">
        <v>0.77607947733021621</v>
      </c>
      <c r="U3923" s="195">
        <v>4.0898667574480934</v>
      </c>
      <c r="V3923" s="194">
        <v>0</v>
      </c>
      <c r="W3923" s="194">
        <v>0</v>
      </c>
      <c r="X3923" s="194">
        <v>0</v>
      </c>
      <c r="Y3923" s="194" t="s">
        <v>629</v>
      </c>
      <c r="AM3923" s="193"/>
      <c r="AN3923" s="193"/>
      <c r="AO3923" s="193"/>
      <c r="AP3923" s="193"/>
      <c r="AQ3923" s="193"/>
      <c r="AR3923" s="193"/>
      <c r="AS3923" s="193"/>
      <c r="AT3923" s="193"/>
      <c r="AU3923" s="193"/>
      <c r="AV3923" s="193"/>
      <c r="AW3923" s="193"/>
      <c r="AX3923" s="193"/>
    </row>
    <row r="3924" spans="14:50" ht="16.5" thickBot="1" x14ac:dyDescent="0.3">
      <c r="N3924" s="200" t="s">
        <v>244</v>
      </c>
      <c r="O3924" s="199" t="s">
        <v>546</v>
      </c>
      <c r="P3924" s="197" t="s">
        <v>630</v>
      </c>
      <c r="Q3924" s="199" t="s">
        <v>304</v>
      </c>
      <c r="R3924" s="199" t="s">
        <v>76</v>
      </c>
      <c r="S3924" s="195">
        <v>3.1740616554705428</v>
      </c>
      <c r="T3924" s="195">
        <v>0.77607947733021621</v>
      </c>
      <c r="U3924" s="195">
        <v>4.0898667574480934</v>
      </c>
      <c r="V3924" s="194">
        <v>0</v>
      </c>
      <c r="W3924" s="194">
        <v>0</v>
      </c>
      <c r="X3924" s="194">
        <v>0</v>
      </c>
      <c r="Y3924" s="194" t="s">
        <v>629</v>
      </c>
      <c r="AM3924" s="193"/>
      <c r="AN3924" s="193"/>
      <c r="AO3924" s="193"/>
      <c r="AP3924" s="193"/>
      <c r="AQ3924" s="193"/>
      <c r="AR3924" s="193"/>
      <c r="AS3924" s="193"/>
      <c r="AT3924" s="193"/>
      <c r="AU3924" s="193"/>
      <c r="AV3924" s="193"/>
      <c r="AW3924" s="193"/>
      <c r="AX3924" s="193"/>
    </row>
    <row r="3925" spans="14:50" ht="16.5" thickBot="1" x14ac:dyDescent="0.3">
      <c r="N3925" s="200" t="s">
        <v>244</v>
      </c>
      <c r="O3925" s="199" t="s">
        <v>545</v>
      </c>
      <c r="P3925" s="197" t="s">
        <v>630</v>
      </c>
      <c r="Q3925" s="199" t="s">
        <v>304</v>
      </c>
      <c r="R3925" s="199" t="s">
        <v>52</v>
      </c>
      <c r="S3925" s="195">
        <v>1.8113365960695393</v>
      </c>
      <c r="T3925" s="195">
        <v>0.78152728294198948</v>
      </c>
      <c r="U3925" s="195">
        <v>2.3176882440379112</v>
      </c>
      <c r="V3925" s="194">
        <v>0</v>
      </c>
      <c r="W3925" s="194">
        <v>0</v>
      </c>
      <c r="X3925" s="194">
        <v>0</v>
      </c>
      <c r="Y3925" s="194" t="s">
        <v>629</v>
      </c>
      <c r="AM3925" s="193"/>
      <c r="AN3925" s="193"/>
      <c r="AO3925" s="193"/>
      <c r="AP3925" s="193"/>
      <c r="AQ3925" s="193"/>
      <c r="AR3925" s="193"/>
      <c r="AS3925" s="193"/>
      <c r="AT3925" s="193"/>
      <c r="AU3925" s="193"/>
      <c r="AV3925" s="193"/>
      <c r="AW3925" s="193"/>
      <c r="AX3925" s="193"/>
    </row>
    <row r="3926" spans="14:50" ht="16.5" thickBot="1" x14ac:dyDescent="0.3">
      <c r="N3926" s="200" t="s">
        <v>244</v>
      </c>
      <c r="O3926" s="199" t="s">
        <v>545</v>
      </c>
      <c r="P3926" s="197" t="s">
        <v>630</v>
      </c>
      <c r="Q3926" s="199" t="s">
        <v>304</v>
      </c>
      <c r="R3926" s="199" t="s">
        <v>76</v>
      </c>
      <c r="S3926" s="195">
        <v>1.8113365960695393</v>
      </c>
      <c r="T3926" s="195">
        <v>0.78152728294198948</v>
      </c>
      <c r="U3926" s="195">
        <v>2.3176882440379112</v>
      </c>
      <c r="V3926" s="194">
        <v>0</v>
      </c>
      <c r="W3926" s="194">
        <v>0</v>
      </c>
      <c r="X3926" s="194">
        <v>0</v>
      </c>
      <c r="Y3926" s="194" t="s">
        <v>629</v>
      </c>
      <c r="AM3926" s="193"/>
      <c r="AN3926" s="193"/>
      <c r="AO3926" s="193"/>
      <c r="AP3926" s="193"/>
      <c r="AQ3926" s="193"/>
      <c r="AR3926" s="193"/>
      <c r="AS3926" s="193"/>
      <c r="AT3926" s="193"/>
      <c r="AU3926" s="193"/>
      <c r="AV3926" s="193"/>
      <c r="AW3926" s="193"/>
      <c r="AX3926" s="193"/>
    </row>
    <row r="3927" spans="14:50" ht="16.5" thickBot="1" x14ac:dyDescent="0.3">
      <c r="N3927" s="200" t="s">
        <v>244</v>
      </c>
      <c r="O3927" s="199" t="s">
        <v>368</v>
      </c>
      <c r="P3927" s="197" t="s">
        <v>630</v>
      </c>
      <c r="Q3927" s="199" t="s">
        <v>304</v>
      </c>
      <c r="R3927" s="199" t="s">
        <v>55</v>
      </c>
      <c r="S3927" s="195">
        <v>3.6036506988924959</v>
      </c>
      <c r="T3927" s="195">
        <v>0.74596597303131684</v>
      </c>
      <c r="U3927" s="195">
        <v>4.8308513111511706</v>
      </c>
      <c r="V3927" s="194">
        <v>0</v>
      </c>
      <c r="W3927" s="194">
        <v>0</v>
      </c>
      <c r="X3927" s="194">
        <v>0</v>
      </c>
      <c r="Y3927" s="194" t="s">
        <v>629</v>
      </c>
      <c r="AM3927" s="193"/>
      <c r="AN3927" s="193"/>
      <c r="AO3927" s="193"/>
      <c r="AP3927" s="193"/>
      <c r="AQ3927" s="193"/>
      <c r="AR3927" s="193"/>
      <c r="AS3927" s="193"/>
      <c r="AT3927" s="193"/>
      <c r="AU3927" s="193"/>
      <c r="AV3927" s="193"/>
      <c r="AW3927" s="193"/>
      <c r="AX3927" s="193"/>
    </row>
    <row r="3928" spans="14:50" ht="16.5" thickBot="1" x14ac:dyDescent="0.3">
      <c r="N3928" s="200" t="s">
        <v>244</v>
      </c>
      <c r="O3928" s="199" t="s">
        <v>368</v>
      </c>
      <c r="P3928" s="197" t="s">
        <v>630</v>
      </c>
      <c r="Q3928" s="199" t="s">
        <v>304</v>
      </c>
      <c r="R3928" s="199" t="s">
        <v>52</v>
      </c>
      <c r="S3928" s="195">
        <v>3.6036506988924959</v>
      </c>
      <c r="T3928" s="195">
        <v>0.74596597303131684</v>
      </c>
      <c r="U3928" s="195">
        <v>4.8308513111511706</v>
      </c>
      <c r="V3928" s="194">
        <v>0</v>
      </c>
      <c r="W3928" s="194">
        <v>0</v>
      </c>
      <c r="X3928" s="194">
        <v>0</v>
      </c>
      <c r="Y3928" s="194" t="s">
        <v>629</v>
      </c>
      <c r="AM3928" s="193"/>
      <c r="AN3928" s="193"/>
      <c r="AO3928" s="193"/>
      <c r="AP3928" s="193"/>
      <c r="AQ3928" s="193"/>
      <c r="AR3928" s="193"/>
      <c r="AS3928" s="193"/>
      <c r="AT3928" s="193"/>
      <c r="AU3928" s="193"/>
      <c r="AV3928" s="193"/>
      <c r="AW3928" s="193"/>
      <c r="AX3928" s="193"/>
    </row>
    <row r="3929" spans="14:50" ht="16.5" thickBot="1" x14ac:dyDescent="0.3">
      <c r="N3929" s="200" t="s">
        <v>244</v>
      </c>
      <c r="O3929" s="199" t="s">
        <v>366</v>
      </c>
      <c r="P3929" s="197" t="s">
        <v>630</v>
      </c>
      <c r="Q3929" s="199" t="s">
        <v>304</v>
      </c>
      <c r="R3929" s="199" t="s">
        <v>52</v>
      </c>
      <c r="S3929" s="195">
        <v>3.2765827677174926</v>
      </c>
      <c r="T3929" s="195">
        <v>0.79497623225845981</v>
      </c>
      <c r="U3929" s="195">
        <v>4.1216109800025089</v>
      </c>
      <c r="V3929" s="194">
        <v>0</v>
      </c>
      <c r="W3929" s="194">
        <v>0</v>
      </c>
      <c r="X3929" s="194">
        <v>0</v>
      </c>
      <c r="Y3929" s="194" t="s">
        <v>629</v>
      </c>
      <c r="AM3929" s="193"/>
      <c r="AN3929" s="193"/>
      <c r="AO3929" s="193"/>
      <c r="AP3929" s="193"/>
      <c r="AQ3929" s="193"/>
      <c r="AR3929" s="193"/>
      <c r="AS3929" s="193"/>
      <c r="AT3929" s="193"/>
      <c r="AU3929" s="193"/>
      <c r="AV3929" s="193"/>
      <c r="AW3929" s="193"/>
      <c r="AX3929" s="193"/>
    </row>
    <row r="3930" spans="14:50" ht="16.5" thickBot="1" x14ac:dyDescent="0.3">
      <c r="N3930" s="200" t="s">
        <v>244</v>
      </c>
      <c r="O3930" s="199" t="s">
        <v>366</v>
      </c>
      <c r="P3930" s="197" t="s">
        <v>630</v>
      </c>
      <c r="Q3930" s="199" t="s">
        <v>304</v>
      </c>
      <c r="R3930" s="199" t="s">
        <v>76</v>
      </c>
      <c r="S3930" s="195">
        <v>3.2765827677174926</v>
      </c>
      <c r="T3930" s="195">
        <v>0.79497623225845981</v>
      </c>
      <c r="U3930" s="195">
        <v>4.1216109800025089</v>
      </c>
      <c r="V3930" s="194">
        <v>0</v>
      </c>
      <c r="W3930" s="194">
        <v>0</v>
      </c>
      <c r="X3930" s="194">
        <v>0</v>
      </c>
      <c r="Y3930" s="194" t="s">
        <v>629</v>
      </c>
      <c r="AM3930" s="193"/>
      <c r="AN3930" s="193"/>
      <c r="AO3930" s="193"/>
      <c r="AP3930" s="193"/>
      <c r="AQ3930" s="193"/>
      <c r="AR3930" s="193"/>
      <c r="AS3930" s="193"/>
      <c r="AT3930" s="193"/>
      <c r="AU3930" s="193"/>
      <c r="AV3930" s="193"/>
      <c r="AW3930" s="193"/>
      <c r="AX3930" s="193"/>
    </row>
    <row r="3931" spans="14:50" ht="16.5" thickBot="1" x14ac:dyDescent="0.3">
      <c r="N3931" s="200" t="s">
        <v>244</v>
      </c>
      <c r="O3931" s="199" t="s">
        <v>351</v>
      </c>
      <c r="P3931" s="197" t="s">
        <v>630</v>
      </c>
      <c r="Q3931" s="199" t="s">
        <v>304</v>
      </c>
      <c r="R3931" s="199" t="s">
        <v>55</v>
      </c>
      <c r="S3931" s="195">
        <v>30.244570918828213</v>
      </c>
      <c r="T3931" s="195">
        <v>0.79497623225845981</v>
      </c>
      <c r="U3931" s="195">
        <v>38.044622834705336</v>
      </c>
      <c r="V3931" s="194">
        <v>0</v>
      </c>
      <c r="W3931" s="194">
        <v>0</v>
      </c>
      <c r="X3931" s="194">
        <v>0</v>
      </c>
      <c r="Y3931" s="194" t="s">
        <v>629</v>
      </c>
      <c r="AM3931" s="193"/>
      <c r="AN3931" s="193"/>
      <c r="AO3931" s="193"/>
      <c r="AP3931" s="193"/>
      <c r="AQ3931" s="193"/>
      <c r="AR3931" s="193"/>
      <c r="AS3931" s="193"/>
      <c r="AT3931" s="193"/>
      <c r="AU3931" s="193"/>
      <c r="AV3931" s="193"/>
      <c r="AW3931" s="193"/>
      <c r="AX3931" s="193"/>
    </row>
    <row r="3932" spans="14:50" ht="16.5" thickBot="1" x14ac:dyDescent="0.3">
      <c r="N3932" s="200" t="s">
        <v>244</v>
      </c>
      <c r="O3932" s="199" t="s">
        <v>351</v>
      </c>
      <c r="P3932" s="197" t="s">
        <v>630</v>
      </c>
      <c r="Q3932" s="199" t="s">
        <v>304</v>
      </c>
      <c r="R3932" s="199" t="s">
        <v>52</v>
      </c>
      <c r="S3932" s="195">
        <v>30.244570918828213</v>
      </c>
      <c r="T3932" s="195">
        <v>0.79497623225845981</v>
      </c>
      <c r="U3932" s="195">
        <v>38.044622834705336</v>
      </c>
      <c r="V3932" s="194">
        <v>0</v>
      </c>
      <c r="W3932" s="194">
        <v>0</v>
      </c>
      <c r="X3932" s="194">
        <v>0</v>
      </c>
      <c r="Y3932" s="194" t="s">
        <v>629</v>
      </c>
      <c r="AM3932" s="193"/>
      <c r="AN3932" s="193"/>
      <c r="AO3932" s="193"/>
      <c r="AP3932" s="193"/>
      <c r="AQ3932" s="193"/>
      <c r="AR3932" s="193"/>
      <c r="AS3932" s="193"/>
      <c r="AT3932" s="193"/>
      <c r="AU3932" s="193"/>
      <c r="AV3932" s="193"/>
      <c r="AW3932" s="193"/>
      <c r="AX3932" s="193"/>
    </row>
    <row r="3933" spans="14:50" ht="16.5" thickBot="1" x14ac:dyDescent="0.3">
      <c r="N3933" s="200" t="s">
        <v>244</v>
      </c>
      <c r="O3933" s="199" t="s">
        <v>350</v>
      </c>
      <c r="P3933" s="197" t="s">
        <v>630</v>
      </c>
      <c r="Q3933" s="199" t="s">
        <v>304</v>
      </c>
      <c r="R3933" s="199" t="s">
        <v>55</v>
      </c>
      <c r="S3933" s="195">
        <v>6.2131252666622681</v>
      </c>
      <c r="T3933" s="195">
        <v>0.75637909343748644</v>
      </c>
      <c r="U3933" s="195">
        <v>8.2143006338603595</v>
      </c>
      <c r="V3933" s="194">
        <v>0</v>
      </c>
      <c r="W3933" s="194">
        <v>0</v>
      </c>
      <c r="X3933" s="194">
        <v>0</v>
      </c>
      <c r="Y3933" s="194" t="s">
        <v>629</v>
      </c>
      <c r="AM3933" s="193"/>
      <c r="AN3933" s="193"/>
      <c r="AO3933" s="193"/>
      <c r="AP3933" s="193"/>
      <c r="AQ3933" s="193"/>
      <c r="AR3933" s="193"/>
      <c r="AS3933" s="193"/>
      <c r="AT3933" s="193"/>
      <c r="AU3933" s="193"/>
      <c r="AV3933" s="193"/>
      <c r="AW3933" s="193"/>
      <c r="AX3933" s="193"/>
    </row>
    <row r="3934" spans="14:50" ht="16.5" thickBot="1" x14ac:dyDescent="0.3">
      <c r="N3934" s="200" t="s">
        <v>244</v>
      </c>
      <c r="O3934" s="199" t="s">
        <v>350</v>
      </c>
      <c r="P3934" s="197" t="s">
        <v>630</v>
      </c>
      <c r="Q3934" s="199" t="s">
        <v>304</v>
      </c>
      <c r="R3934" s="199" t="s">
        <v>52</v>
      </c>
      <c r="S3934" s="195">
        <v>6.2131252666622681</v>
      </c>
      <c r="T3934" s="195">
        <v>0.75637909343748644</v>
      </c>
      <c r="U3934" s="195">
        <v>8.2143006338603595</v>
      </c>
      <c r="V3934" s="194">
        <v>0</v>
      </c>
      <c r="W3934" s="194">
        <v>0</v>
      </c>
      <c r="X3934" s="194">
        <v>0</v>
      </c>
      <c r="Y3934" s="194" t="s">
        <v>629</v>
      </c>
      <c r="AM3934" s="193"/>
      <c r="AN3934" s="193"/>
      <c r="AO3934" s="193"/>
      <c r="AP3934" s="193"/>
      <c r="AQ3934" s="193"/>
      <c r="AR3934" s="193"/>
      <c r="AS3934" s="193"/>
      <c r="AT3934" s="193"/>
      <c r="AU3934" s="193"/>
      <c r="AV3934" s="193"/>
      <c r="AW3934" s="193"/>
      <c r="AX3934" s="193"/>
    </row>
    <row r="3935" spans="14:50" ht="16.5" thickBot="1" x14ac:dyDescent="0.3">
      <c r="N3935" s="200" t="s">
        <v>244</v>
      </c>
      <c r="O3935" s="199" t="s">
        <v>359</v>
      </c>
      <c r="P3935" s="197" t="s">
        <v>630</v>
      </c>
      <c r="Q3935" s="199" t="s">
        <v>304</v>
      </c>
      <c r="R3935" s="199" t="s">
        <v>52</v>
      </c>
      <c r="S3935" s="195">
        <v>2.3772419435701568</v>
      </c>
      <c r="T3935" s="195">
        <v>0.75637909343748644</v>
      </c>
      <c r="U3935" s="195">
        <v>3.1429239176434645</v>
      </c>
      <c r="V3935" s="194">
        <v>0</v>
      </c>
      <c r="W3935" s="194">
        <v>0</v>
      </c>
      <c r="X3935" s="194">
        <v>0</v>
      </c>
      <c r="Y3935" s="194" t="s">
        <v>629</v>
      </c>
      <c r="AM3935" s="193"/>
      <c r="AN3935" s="193"/>
      <c r="AO3935" s="193"/>
      <c r="AP3935" s="193"/>
      <c r="AQ3935" s="193"/>
      <c r="AR3935" s="193"/>
      <c r="AS3935" s="193"/>
      <c r="AT3935" s="193"/>
      <c r="AU3935" s="193"/>
      <c r="AV3935" s="193"/>
      <c r="AW3935" s="193"/>
      <c r="AX3935" s="193"/>
    </row>
    <row r="3936" spans="14:50" ht="16.5" thickBot="1" x14ac:dyDescent="0.3">
      <c r="N3936" s="200" t="s">
        <v>244</v>
      </c>
      <c r="O3936" s="199" t="s">
        <v>359</v>
      </c>
      <c r="P3936" s="197" t="s">
        <v>630</v>
      </c>
      <c r="Q3936" s="199" t="s">
        <v>304</v>
      </c>
      <c r="R3936" s="199" t="s">
        <v>76</v>
      </c>
      <c r="S3936" s="195">
        <v>2.3772419435701568</v>
      </c>
      <c r="T3936" s="195">
        <v>0.75637909343748644</v>
      </c>
      <c r="U3936" s="195">
        <v>3.1429239176434645</v>
      </c>
      <c r="V3936" s="194">
        <v>0</v>
      </c>
      <c r="W3936" s="194">
        <v>0</v>
      </c>
      <c r="X3936" s="194">
        <v>0</v>
      </c>
      <c r="Y3936" s="194" t="s">
        <v>629</v>
      </c>
      <c r="AM3936" s="193"/>
      <c r="AN3936" s="193"/>
      <c r="AO3936" s="193"/>
      <c r="AP3936" s="193"/>
      <c r="AQ3936" s="193"/>
      <c r="AR3936" s="193"/>
      <c r="AS3936" s="193"/>
      <c r="AT3936" s="193"/>
      <c r="AU3936" s="193"/>
      <c r="AV3936" s="193"/>
      <c r="AW3936" s="193"/>
      <c r="AX3936" s="193"/>
    </row>
    <row r="3937" spans="14:50" ht="16.5" thickBot="1" x14ac:dyDescent="0.3">
      <c r="N3937" s="200" t="s">
        <v>244</v>
      </c>
      <c r="O3937" s="199" t="s">
        <v>349</v>
      </c>
      <c r="P3937" s="197" t="s">
        <v>630</v>
      </c>
      <c r="Q3937" s="199" t="s">
        <v>304</v>
      </c>
      <c r="R3937" s="199" t="s">
        <v>55</v>
      </c>
      <c r="S3937" s="195">
        <v>7.0207998531979809</v>
      </c>
      <c r="T3937" s="195">
        <v>0.79497623225845981</v>
      </c>
      <c r="U3937" s="195">
        <v>8.8314588138723167</v>
      </c>
      <c r="V3937" s="194">
        <v>0</v>
      </c>
      <c r="W3937" s="194">
        <v>0</v>
      </c>
      <c r="X3937" s="194">
        <v>0</v>
      </c>
      <c r="Y3937" s="194" t="s">
        <v>629</v>
      </c>
      <c r="AM3937" s="193"/>
      <c r="AN3937" s="193"/>
      <c r="AO3937" s="193"/>
      <c r="AP3937" s="193"/>
      <c r="AQ3937" s="193"/>
      <c r="AR3937" s="193"/>
      <c r="AS3937" s="193"/>
      <c r="AT3937" s="193"/>
      <c r="AU3937" s="193"/>
      <c r="AV3937" s="193"/>
      <c r="AW3937" s="193"/>
      <c r="AX3937" s="193"/>
    </row>
    <row r="3938" spans="14:50" ht="16.5" thickBot="1" x14ac:dyDescent="0.3">
      <c r="N3938" s="200" t="s">
        <v>244</v>
      </c>
      <c r="O3938" s="199" t="s">
        <v>349</v>
      </c>
      <c r="P3938" s="197" t="s">
        <v>630</v>
      </c>
      <c r="Q3938" s="199" t="s">
        <v>304</v>
      </c>
      <c r="R3938" s="199" t="s">
        <v>52</v>
      </c>
      <c r="S3938" s="195">
        <v>7.0207998531979809</v>
      </c>
      <c r="T3938" s="195">
        <v>0.79497623225845981</v>
      </c>
      <c r="U3938" s="195">
        <v>8.8314588138723167</v>
      </c>
      <c r="V3938" s="194">
        <v>0</v>
      </c>
      <c r="W3938" s="194">
        <v>0</v>
      </c>
      <c r="X3938" s="194">
        <v>0</v>
      </c>
      <c r="Y3938" s="194" t="s">
        <v>629</v>
      </c>
      <c r="AM3938" s="193"/>
      <c r="AN3938" s="193"/>
      <c r="AO3938" s="193"/>
      <c r="AP3938" s="193"/>
      <c r="AQ3938" s="193"/>
      <c r="AR3938" s="193"/>
      <c r="AS3938" s="193"/>
      <c r="AT3938" s="193"/>
      <c r="AU3938" s="193"/>
      <c r="AV3938" s="193"/>
      <c r="AW3938" s="193"/>
      <c r="AX3938" s="193"/>
    </row>
    <row r="3939" spans="14:50" ht="16.5" thickBot="1" x14ac:dyDescent="0.3">
      <c r="N3939" s="200" t="s">
        <v>244</v>
      </c>
      <c r="O3939" s="199" t="s">
        <v>310</v>
      </c>
      <c r="P3939" s="197" t="s">
        <v>630</v>
      </c>
      <c r="Q3939" s="199" t="s">
        <v>304</v>
      </c>
      <c r="R3939" s="199" t="s">
        <v>55</v>
      </c>
      <c r="S3939" s="195">
        <v>5.4642468326970404</v>
      </c>
      <c r="T3939" s="195">
        <v>0.75637909343748644</v>
      </c>
      <c r="U3939" s="195">
        <v>7.2242171684887433</v>
      </c>
      <c r="V3939" s="194">
        <v>0</v>
      </c>
      <c r="W3939" s="194">
        <v>0</v>
      </c>
      <c r="X3939" s="194">
        <v>0</v>
      </c>
      <c r="Y3939" s="194" t="s">
        <v>629</v>
      </c>
      <c r="AM3939" s="193"/>
      <c r="AN3939" s="193"/>
      <c r="AO3939" s="193"/>
      <c r="AP3939" s="193"/>
      <c r="AQ3939" s="193"/>
      <c r="AR3939" s="193"/>
      <c r="AS3939" s="193"/>
      <c r="AT3939" s="193"/>
      <c r="AU3939" s="193"/>
      <c r="AV3939" s="193"/>
      <c r="AW3939" s="193"/>
      <c r="AX3939" s="193"/>
    </row>
    <row r="3940" spans="14:50" ht="16.5" thickBot="1" x14ac:dyDescent="0.3">
      <c r="N3940" s="200" t="s">
        <v>244</v>
      </c>
      <c r="O3940" s="199" t="s">
        <v>310</v>
      </c>
      <c r="P3940" s="197" t="s">
        <v>630</v>
      </c>
      <c r="Q3940" s="199" t="s">
        <v>304</v>
      </c>
      <c r="R3940" s="199" t="s">
        <v>52</v>
      </c>
      <c r="S3940" s="195">
        <v>5.4642468326970404</v>
      </c>
      <c r="T3940" s="195">
        <v>0.75637909343748644</v>
      </c>
      <c r="U3940" s="195">
        <v>7.2242171684887433</v>
      </c>
      <c r="V3940" s="194">
        <v>0</v>
      </c>
      <c r="W3940" s="194">
        <v>0</v>
      </c>
      <c r="X3940" s="194">
        <v>0</v>
      </c>
      <c r="Y3940" s="194" t="s">
        <v>629</v>
      </c>
      <c r="AM3940" s="193"/>
      <c r="AN3940" s="193"/>
      <c r="AO3940" s="193"/>
      <c r="AP3940" s="193"/>
      <c r="AQ3940" s="193"/>
      <c r="AR3940" s="193"/>
      <c r="AS3940" s="193"/>
      <c r="AT3940" s="193"/>
      <c r="AU3940" s="193"/>
      <c r="AV3940" s="193"/>
      <c r="AW3940" s="193"/>
      <c r="AX3940" s="193"/>
    </row>
    <row r="3941" spans="14:50" ht="16.5" thickBot="1" x14ac:dyDescent="0.3">
      <c r="N3941" s="200" t="s">
        <v>244</v>
      </c>
      <c r="O3941" s="199" t="s">
        <v>364</v>
      </c>
      <c r="P3941" s="197" t="s">
        <v>630</v>
      </c>
      <c r="Q3941" s="199" t="s">
        <v>304</v>
      </c>
      <c r="R3941" s="199" t="s">
        <v>52</v>
      </c>
      <c r="S3941" s="195">
        <v>3.2810730882694084</v>
      </c>
      <c r="T3941" s="195">
        <v>0.79497623225845981</v>
      </c>
      <c r="U3941" s="195">
        <v>4.1272593508212934</v>
      </c>
      <c r="V3941" s="194">
        <v>0</v>
      </c>
      <c r="W3941" s="194">
        <v>0</v>
      </c>
      <c r="X3941" s="194">
        <v>0</v>
      </c>
      <c r="Y3941" s="194" t="s">
        <v>629</v>
      </c>
      <c r="AM3941" s="193"/>
      <c r="AN3941" s="193"/>
      <c r="AO3941" s="193"/>
      <c r="AP3941" s="193"/>
      <c r="AQ3941" s="193"/>
      <c r="AR3941" s="193"/>
      <c r="AS3941" s="193"/>
      <c r="AT3941" s="193"/>
      <c r="AU3941" s="193"/>
      <c r="AV3941" s="193"/>
      <c r="AW3941" s="193"/>
      <c r="AX3941" s="193"/>
    </row>
    <row r="3942" spans="14:50" ht="16.5" thickBot="1" x14ac:dyDescent="0.3">
      <c r="N3942" s="200" t="s">
        <v>244</v>
      </c>
      <c r="O3942" s="199" t="s">
        <v>364</v>
      </c>
      <c r="P3942" s="197" t="s">
        <v>630</v>
      </c>
      <c r="Q3942" s="199" t="s">
        <v>304</v>
      </c>
      <c r="R3942" s="199" t="s">
        <v>76</v>
      </c>
      <c r="S3942" s="195">
        <v>3.2810730882694084</v>
      </c>
      <c r="T3942" s="195">
        <v>0.79497623225845981</v>
      </c>
      <c r="U3942" s="195">
        <v>4.1272593508212934</v>
      </c>
      <c r="V3942" s="194">
        <v>0</v>
      </c>
      <c r="W3942" s="194">
        <v>0</v>
      </c>
      <c r="X3942" s="194">
        <v>0</v>
      </c>
      <c r="Y3942" s="194" t="s">
        <v>629</v>
      </c>
      <c r="AM3942" s="193"/>
      <c r="AN3942" s="193"/>
      <c r="AO3942" s="193"/>
      <c r="AP3942" s="193"/>
      <c r="AQ3942" s="193"/>
      <c r="AR3942" s="193"/>
      <c r="AS3942" s="193"/>
      <c r="AT3942" s="193"/>
      <c r="AU3942" s="193"/>
      <c r="AV3942" s="193"/>
      <c r="AW3942" s="193"/>
      <c r="AX3942" s="193"/>
    </row>
    <row r="3943" spans="14:50" ht="16.5" thickBot="1" x14ac:dyDescent="0.3">
      <c r="N3943" s="200" t="s">
        <v>244</v>
      </c>
      <c r="O3943" s="199" t="s">
        <v>348</v>
      </c>
      <c r="P3943" s="197" t="s">
        <v>630</v>
      </c>
      <c r="Q3943" s="199" t="s">
        <v>304</v>
      </c>
      <c r="R3943" s="199" t="s">
        <v>55</v>
      </c>
      <c r="S3943" s="195">
        <v>11.662113724756649</v>
      </c>
      <c r="T3943" s="195">
        <v>0.79497623225845981</v>
      </c>
      <c r="U3943" s="195">
        <v>14.669764014988948</v>
      </c>
      <c r="V3943" s="194">
        <v>0</v>
      </c>
      <c r="W3943" s="194">
        <v>0</v>
      </c>
      <c r="X3943" s="194">
        <v>0</v>
      </c>
      <c r="Y3943" s="194" t="s">
        <v>629</v>
      </c>
      <c r="AM3943" s="193"/>
      <c r="AN3943" s="193"/>
      <c r="AO3943" s="193"/>
      <c r="AP3943" s="193"/>
      <c r="AQ3943" s="193"/>
      <c r="AR3943" s="193"/>
      <c r="AS3943" s="193"/>
      <c r="AT3943" s="193"/>
      <c r="AU3943" s="193"/>
      <c r="AV3943" s="193"/>
      <c r="AW3943" s="193"/>
      <c r="AX3943" s="193"/>
    </row>
    <row r="3944" spans="14:50" ht="16.5" thickBot="1" x14ac:dyDescent="0.3">
      <c r="N3944" s="200" t="s">
        <v>244</v>
      </c>
      <c r="O3944" s="199" t="s">
        <v>348</v>
      </c>
      <c r="P3944" s="197" t="s">
        <v>630</v>
      </c>
      <c r="Q3944" s="199" t="s">
        <v>304</v>
      </c>
      <c r="R3944" s="199" t="s">
        <v>52</v>
      </c>
      <c r="S3944" s="195">
        <v>11.662113724756649</v>
      </c>
      <c r="T3944" s="195">
        <v>0.79497623225845981</v>
      </c>
      <c r="U3944" s="195">
        <v>14.669764014988948</v>
      </c>
      <c r="V3944" s="194">
        <v>0</v>
      </c>
      <c r="W3944" s="194">
        <v>0</v>
      </c>
      <c r="X3944" s="194">
        <v>0</v>
      </c>
      <c r="Y3944" s="194" t="s">
        <v>629</v>
      </c>
      <c r="AM3944" s="193"/>
      <c r="AN3944" s="193"/>
      <c r="AO3944" s="193"/>
      <c r="AP3944" s="193"/>
      <c r="AQ3944" s="193"/>
      <c r="AR3944" s="193"/>
      <c r="AS3944" s="193"/>
      <c r="AT3944" s="193"/>
      <c r="AU3944" s="193"/>
      <c r="AV3944" s="193"/>
      <c r="AW3944" s="193"/>
      <c r="AX3944" s="193"/>
    </row>
    <row r="3945" spans="14:50" ht="16.5" thickBot="1" x14ac:dyDescent="0.3">
      <c r="N3945" s="200" t="s">
        <v>244</v>
      </c>
      <c r="O3945" s="199" t="s">
        <v>347</v>
      </c>
      <c r="P3945" s="197" t="s">
        <v>630</v>
      </c>
      <c r="Q3945" s="199" t="s">
        <v>304</v>
      </c>
      <c r="R3945" s="199" t="s">
        <v>55</v>
      </c>
      <c r="S3945" s="195">
        <v>5.2730417078142064</v>
      </c>
      <c r="T3945" s="195">
        <v>0.75637909343748644</v>
      </c>
      <c r="U3945" s="195">
        <v>6.9714270972906194</v>
      </c>
      <c r="V3945" s="194">
        <v>0</v>
      </c>
      <c r="W3945" s="194">
        <v>0</v>
      </c>
      <c r="X3945" s="194">
        <v>0</v>
      </c>
      <c r="Y3945" s="194" t="s">
        <v>629</v>
      </c>
      <c r="AM3945" s="193"/>
      <c r="AN3945" s="193"/>
      <c r="AO3945" s="193"/>
      <c r="AP3945" s="193"/>
      <c r="AQ3945" s="193"/>
      <c r="AR3945" s="193"/>
      <c r="AS3945" s="193"/>
      <c r="AT3945" s="193"/>
      <c r="AU3945" s="193"/>
      <c r="AV3945" s="193"/>
      <c r="AW3945" s="193"/>
      <c r="AX3945" s="193"/>
    </row>
    <row r="3946" spans="14:50" ht="16.5" thickBot="1" x14ac:dyDescent="0.3">
      <c r="N3946" s="200" t="s">
        <v>244</v>
      </c>
      <c r="O3946" s="199" t="s">
        <v>347</v>
      </c>
      <c r="P3946" s="197" t="s">
        <v>630</v>
      </c>
      <c r="Q3946" s="199" t="s">
        <v>304</v>
      </c>
      <c r="R3946" s="199" t="s">
        <v>52</v>
      </c>
      <c r="S3946" s="195">
        <v>5.2730417078142064</v>
      </c>
      <c r="T3946" s="195">
        <v>0.75637909343748644</v>
      </c>
      <c r="U3946" s="195">
        <v>6.9714270972906194</v>
      </c>
      <c r="V3946" s="194">
        <v>0</v>
      </c>
      <c r="W3946" s="194">
        <v>0</v>
      </c>
      <c r="X3946" s="194">
        <v>0</v>
      </c>
      <c r="Y3946" s="194" t="s">
        <v>629</v>
      </c>
      <c r="AM3946" s="193"/>
      <c r="AN3946" s="193"/>
      <c r="AO3946" s="193"/>
      <c r="AP3946" s="193"/>
      <c r="AQ3946" s="193"/>
      <c r="AR3946" s="193"/>
      <c r="AS3946" s="193"/>
      <c r="AT3946" s="193"/>
      <c r="AU3946" s="193"/>
      <c r="AV3946" s="193"/>
      <c r="AW3946" s="193"/>
      <c r="AX3946" s="193"/>
    </row>
    <row r="3947" spans="14:50" ht="16.5" thickBot="1" x14ac:dyDescent="0.3">
      <c r="N3947" s="200" t="s">
        <v>244</v>
      </c>
      <c r="O3947" s="199" t="s">
        <v>308</v>
      </c>
      <c r="P3947" s="197" t="s">
        <v>630</v>
      </c>
      <c r="Q3947" s="199" t="s">
        <v>304</v>
      </c>
      <c r="R3947" s="199" t="s">
        <v>55</v>
      </c>
      <c r="S3947" s="195">
        <v>2.3407892413869562</v>
      </c>
      <c r="T3947" s="195">
        <v>0.79135636373274809</v>
      </c>
      <c r="U3947" s="195">
        <v>2.9579458113481132</v>
      </c>
      <c r="V3947" s="194">
        <v>0</v>
      </c>
      <c r="W3947" s="194">
        <v>0</v>
      </c>
      <c r="X3947" s="194">
        <v>0</v>
      </c>
      <c r="Y3947" s="194" t="s">
        <v>629</v>
      </c>
      <c r="AM3947" s="193"/>
      <c r="AN3947" s="193"/>
      <c r="AO3947" s="193"/>
      <c r="AP3947" s="193"/>
      <c r="AQ3947" s="193"/>
      <c r="AR3947" s="193"/>
      <c r="AS3947" s="193"/>
      <c r="AT3947" s="193"/>
      <c r="AU3947" s="193"/>
      <c r="AV3947" s="193"/>
      <c r="AW3947" s="193"/>
      <c r="AX3947" s="193"/>
    </row>
    <row r="3948" spans="14:50" ht="16.5" thickBot="1" x14ac:dyDescent="0.3">
      <c r="N3948" s="200" t="s">
        <v>244</v>
      </c>
      <c r="O3948" s="199" t="s">
        <v>308</v>
      </c>
      <c r="P3948" s="197" t="s">
        <v>630</v>
      </c>
      <c r="Q3948" s="199" t="s">
        <v>304</v>
      </c>
      <c r="R3948" s="199" t="s">
        <v>52</v>
      </c>
      <c r="S3948" s="195">
        <v>2.3407892413869562</v>
      </c>
      <c r="T3948" s="195">
        <v>0.79135636373274809</v>
      </c>
      <c r="U3948" s="195">
        <v>2.9579458113481132</v>
      </c>
      <c r="V3948" s="194">
        <v>0</v>
      </c>
      <c r="W3948" s="194">
        <v>0</v>
      </c>
      <c r="X3948" s="194">
        <v>0</v>
      </c>
      <c r="Y3948" s="194" t="s">
        <v>629</v>
      </c>
      <c r="AM3948" s="193"/>
      <c r="AN3948" s="193"/>
      <c r="AO3948" s="193"/>
      <c r="AP3948" s="193"/>
      <c r="AQ3948" s="193"/>
      <c r="AR3948" s="193"/>
      <c r="AS3948" s="193"/>
      <c r="AT3948" s="193"/>
      <c r="AU3948" s="193"/>
      <c r="AV3948" s="193"/>
      <c r="AW3948" s="193"/>
      <c r="AX3948" s="193"/>
    </row>
    <row r="3949" spans="14:50" ht="16.5" thickBot="1" x14ac:dyDescent="0.3">
      <c r="N3949" s="200" t="s">
        <v>244</v>
      </c>
      <c r="O3949" s="199" t="s">
        <v>375</v>
      </c>
      <c r="P3949" s="197" t="s">
        <v>630</v>
      </c>
      <c r="Q3949" s="199" t="s">
        <v>304</v>
      </c>
      <c r="R3949" s="199" t="s">
        <v>52</v>
      </c>
      <c r="S3949" s="195">
        <v>3.0612048818790667</v>
      </c>
      <c r="T3949" s="195">
        <v>0.75259745035047798</v>
      </c>
      <c r="U3949" s="195">
        <v>4.06751960221695</v>
      </c>
      <c r="V3949" s="194">
        <v>0</v>
      </c>
      <c r="W3949" s="194">
        <v>0</v>
      </c>
      <c r="X3949" s="194">
        <v>0</v>
      </c>
      <c r="Y3949" s="194" t="s">
        <v>629</v>
      </c>
      <c r="AM3949" s="193"/>
      <c r="AN3949" s="193"/>
      <c r="AO3949" s="193"/>
      <c r="AP3949" s="193"/>
      <c r="AQ3949" s="193"/>
      <c r="AR3949" s="193"/>
      <c r="AS3949" s="193"/>
      <c r="AT3949" s="193"/>
      <c r="AU3949" s="193"/>
      <c r="AV3949" s="193"/>
      <c r="AW3949" s="193"/>
      <c r="AX3949" s="193"/>
    </row>
    <row r="3950" spans="14:50" ht="16.5" thickBot="1" x14ac:dyDescent="0.3">
      <c r="N3950" s="200" t="s">
        <v>244</v>
      </c>
      <c r="O3950" s="199" t="s">
        <v>375</v>
      </c>
      <c r="P3950" s="197" t="s">
        <v>630</v>
      </c>
      <c r="Q3950" s="199" t="s">
        <v>304</v>
      </c>
      <c r="R3950" s="199" t="s">
        <v>76</v>
      </c>
      <c r="S3950" s="195">
        <v>3.0612048818790667</v>
      </c>
      <c r="T3950" s="195">
        <v>0.75259745035047798</v>
      </c>
      <c r="U3950" s="195">
        <v>4.06751960221695</v>
      </c>
      <c r="V3950" s="194">
        <v>0</v>
      </c>
      <c r="W3950" s="194">
        <v>0</v>
      </c>
      <c r="X3950" s="194">
        <v>0</v>
      </c>
      <c r="Y3950" s="194" t="s">
        <v>629</v>
      </c>
      <c r="AM3950" s="193"/>
      <c r="AN3950" s="193"/>
      <c r="AO3950" s="193"/>
      <c r="AP3950" s="193"/>
      <c r="AQ3950" s="193"/>
      <c r="AR3950" s="193"/>
      <c r="AS3950" s="193"/>
      <c r="AT3950" s="193"/>
      <c r="AU3950" s="193"/>
      <c r="AV3950" s="193"/>
      <c r="AW3950" s="193"/>
      <c r="AX3950" s="193"/>
    </row>
    <row r="3951" spans="14:50" ht="16.5" thickBot="1" x14ac:dyDescent="0.3">
      <c r="N3951" s="200" t="s">
        <v>244</v>
      </c>
      <c r="O3951" s="199" t="s">
        <v>309</v>
      </c>
      <c r="P3951" s="197" t="s">
        <v>630</v>
      </c>
      <c r="Q3951" s="199" t="s">
        <v>304</v>
      </c>
      <c r="R3951" s="199" t="s">
        <v>55</v>
      </c>
      <c r="S3951" s="195">
        <v>12.091676487014496</v>
      </c>
      <c r="T3951" s="195">
        <v>0.73510970873513748</v>
      </c>
      <c r="U3951" s="195">
        <v>16.448805318895836</v>
      </c>
      <c r="V3951" s="194">
        <v>0</v>
      </c>
      <c r="W3951" s="194">
        <v>0</v>
      </c>
      <c r="X3951" s="194">
        <v>0</v>
      </c>
      <c r="Y3951" s="194" t="s">
        <v>629</v>
      </c>
      <c r="AM3951" s="193"/>
      <c r="AN3951" s="193"/>
      <c r="AO3951" s="193"/>
      <c r="AP3951" s="193"/>
      <c r="AQ3951" s="193"/>
      <c r="AR3951" s="193"/>
      <c r="AS3951" s="193"/>
      <c r="AT3951" s="193"/>
      <c r="AU3951" s="193"/>
      <c r="AV3951" s="193"/>
      <c r="AW3951" s="193"/>
      <c r="AX3951" s="193"/>
    </row>
    <row r="3952" spans="14:50" ht="16.5" thickBot="1" x14ac:dyDescent="0.3">
      <c r="N3952" s="200" t="s">
        <v>244</v>
      </c>
      <c r="O3952" s="199" t="s">
        <v>309</v>
      </c>
      <c r="P3952" s="197" t="s">
        <v>630</v>
      </c>
      <c r="Q3952" s="199" t="s">
        <v>304</v>
      </c>
      <c r="R3952" s="199" t="s">
        <v>52</v>
      </c>
      <c r="S3952" s="195">
        <v>12.091676487014496</v>
      </c>
      <c r="T3952" s="195">
        <v>0.73510970873513748</v>
      </c>
      <c r="U3952" s="195">
        <v>16.448805318895836</v>
      </c>
      <c r="V3952" s="194">
        <v>0</v>
      </c>
      <c r="W3952" s="194">
        <v>0</v>
      </c>
      <c r="X3952" s="194">
        <v>0</v>
      </c>
      <c r="Y3952" s="194" t="s">
        <v>629</v>
      </c>
      <c r="AM3952" s="193"/>
      <c r="AN3952" s="193"/>
      <c r="AO3952" s="193"/>
      <c r="AP3952" s="193"/>
      <c r="AQ3952" s="193"/>
      <c r="AR3952" s="193"/>
      <c r="AS3952" s="193"/>
      <c r="AT3952" s="193"/>
      <c r="AU3952" s="193"/>
      <c r="AV3952" s="193"/>
      <c r="AW3952" s="193"/>
      <c r="AX3952" s="193"/>
    </row>
    <row r="3953" spans="14:50" ht="16.5" thickBot="1" x14ac:dyDescent="0.3">
      <c r="N3953" s="200" t="s">
        <v>244</v>
      </c>
      <c r="O3953" s="199" t="s">
        <v>361</v>
      </c>
      <c r="P3953" s="197" t="s">
        <v>630</v>
      </c>
      <c r="Q3953" s="199" t="s">
        <v>304</v>
      </c>
      <c r="R3953" s="199" t="s">
        <v>52</v>
      </c>
      <c r="S3953" s="195">
        <v>2.1985287560162856</v>
      </c>
      <c r="T3953" s="195">
        <v>0.75259745035047798</v>
      </c>
      <c r="U3953" s="195">
        <v>2.921254589677988</v>
      </c>
      <c r="V3953" s="194">
        <v>0</v>
      </c>
      <c r="W3953" s="194">
        <v>0</v>
      </c>
      <c r="X3953" s="194">
        <v>0</v>
      </c>
      <c r="Y3953" s="194" t="s">
        <v>629</v>
      </c>
      <c r="AM3953" s="193"/>
      <c r="AN3953" s="193"/>
      <c r="AO3953" s="193"/>
      <c r="AP3953" s="193"/>
      <c r="AQ3953" s="193"/>
      <c r="AR3953" s="193"/>
      <c r="AS3953" s="193"/>
      <c r="AT3953" s="193"/>
      <c r="AU3953" s="193"/>
      <c r="AV3953" s="193"/>
      <c r="AW3953" s="193"/>
      <c r="AX3953" s="193"/>
    </row>
    <row r="3954" spans="14:50" ht="16.5" thickBot="1" x14ac:dyDescent="0.3">
      <c r="N3954" s="200" t="s">
        <v>244</v>
      </c>
      <c r="O3954" s="199" t="s">
        <v>361</v>
      </c>
      <c r="P3954" s="197" t="s">
        <v>630</v>
      </c>
      <c r="Q3954" s="199" t="s">
        <v>304</v>
      </c>
      <c r="R3954" s="199" t="s">
        <v>76</v>
      </c>
      <c r="S3954" s="195">
        <v>2.1985287560162856</v>
      </c>
      <c r="T3954" s="195">
        <v>0.75259745035047798</v>
      </c>
      <c r="U3954" s="195">
        <v>2.921254589677988</v>
      </c>
      <c r="V3954" s="194">
        <v>0</v>
      </c>
      <c r="W3954" s="194">
        <v>0</v>
      </c>
      <c r="X3954" s="194">
        <v>0</v>
      </c>
      <c r="Y3954" s="194" t="s">
        <v>629</v>
      </c>
      <c r="AM3954" s="193"/>
      <c r="AN3954" s="193"/>
      <c r="AO3954" s="193"/>
      <c r="AP3954" s="193"/>
      <c r="AQ3954" s="193"/>
      <c r="AR3954" s="193"/>
      <c r="AS3954" s="193"/>
      <c r="AT3954" s="193"/>
      <c r="AU3954" s="193"/>
      <c r="AV3954" s="193"/>
      <c r="AW3954" s="193"/>
      <c r="AX3954" s="193"/>
    </row>
    <row r="3955" spans="14:50" ht="16.5" thickBot="1" x14ac:dyDescent="0.3">
      <c r="N3955" s="200" t="s">
        <v>244</v>
      </c>
      <c r="O3955" s="199" t="s">
        <v>307</v>
      </c>
      <c r="P3955" s="197" t="s">
        <v>630</v>
      </c>
      <c r="Q3955" s="199" t="s">
        <v>304</v>
      </c>
      <c r="R3955" s="199" t="s">
        <v>55</v>
      </c>
      <c r="S3955" s="195">
        <v>1.2151740822152235</v>
      </c>
      <c r="T3955" s="195">
        <v>0.79135636373274809</v>
      </c>
      <c r="U3955" s="195">
        <v>1.5355586154426939</v>
      </c>
      <c r="V3955" s="194">
        <v>0</v>
      </c>
      <c r="W3955" s="194">
        <v>0</v>
      </c>
      <c r="X3955" s="194">
        <v>0</v>
      </c>
      <c r="Y3955" s="194" t="s">
        <v>629</v>
      </c>
      <c r="AM3955" s="193"/>
      <c r="AN3955" s="193"/>
      <c r="AO3955" s="193"/>
      <c r="AP3955" s="193"/>
      <c r="AQ3955" s="193"/>
      <c r="AR3955" s="193"/>
      <c r="AS3955" s="193"/>
      <c r="AT3955" s="193"/>
      <c r="AU3955" s="193"/>
      <c r="AV3955" s="193"/>
      <c r="AW3955" s="193"/>
      <c r="AX3955" s="193"/>
    </row>
    <row r="3956" spans="14:50" ht="16.5" thickBot="1" x14ac:dyDescent="0.3">
      <c r="N3956" s="200" t="s">
        <v>244</v>
      </c>
      <c r="O3956" s="199" t="s">
        <v>307</v>
      </c>
      <c r="P3956" s="197" t="s">
        <v>630</v>
      </c>
      <c r="Q3956" s="199" t="s">
        <v>304</v>
      </c>
      <c r="R3956" s="199" t="s">
        <v>52</v>
      </c>
      <c r="S3956" s="195">
        <v>1.2151740822152235</v>
      </c>
      <c r="T3956" s="195">
        <v>0.79135636373274809</v>
      </c>
      <c r="U3956" s="195">
        <v>1.5355586154426939</v>
      </c>
      <c r="V3956" s="194">
        <v>0</v>
      </c>
      <c r="W3956" s="194">
        <v>0</v>
      </c>
      <c r="X3956" s="194">
        <v>0</v>
      </c>
      <c r="Y3956" s="194" t="s">
        <v>629</v>
      </c>
      <c r="AM3956" s="193"/>
      <c r="AN3956" s="193"/>
      <c r="AO3956" s="193"/>
      <c r="AP3956" s="193"/>
      <c r="AQ3956" s="193"/>
      <c r="AR3956" s="193"/>
      <c r="AS3956" s="193"/>
      <c r="AT3956" s="193"/>
      <c r="AU3956" s="193"/>
      <c r="AV3956" s="193"/>
      <c r="AW3956" s="193"/>
      <c r="AX3956" s="193"/>
    </row>
    <row r="3957" spans="14:50" ht="16.5" thickBot="1" x14ac:dyDescent="0.3">
      <c r="N3957" s="200" t="s">
        <v>244</v>
      </c>
      <c r="O3957" s="199" t="s">
        <v>306</v>
      </c>
      <c r="P3957" s="197" t="s">
        <v>630</v>
      </c>
      <c r="Q3957" s="199" t="s">
        <v>304</v>
      </c>
      <c r="R3957" s="199" t="s">
        <v>55</v>
      </c>
      <c r="S3957" s="195">
        <v>0.32331393188690649</v>
      </c>
      <c r="T3957" s="195">
        <v>0.77098739666927074</v>
      </c>
      <c r="U3957" s="195">
        <v>0.41935047613443416</v>
      </c>
      <c r="V3957" s="194">
        <v>0</v>
      </c>
      <c r="W3957" s="194">
        <v>0</v>
      </c>
      <c r="X3957" s="194">
        <v>0</v>
      </c>
      <c r="Y3957" s="194" t="s">
        <v>629</v>
      </c>
      <c r="AM3957" s="193"/>
      <c r="AN3957" s="193"/>
      <c r="AO3957" s="193"/>
      <c r="AP3957" s="193"/>
      <c r="AQ3957" s="193"/>
      <c r="AR3957" s="193"/>
      <c r="AS3957" s="193"/>
      <c r="AT3957" s="193"/>
      <c r="AU3957" s="193"/>
      <c r="AV3957" s="193"/>
      <c r="AW3957" s="193"/>
      <c r="AX3957" s="193"/>
    </row>
    <row r="3958" spans="14:50" ht="16.5" thickBot="1" x14ac:dyDescent="0.3">
      <c r="N3958" s="200" t="s">
        <v>244</v>
      </c>
      <c r="O3958" s="199" t="s">
        <v>306</v>
      </c>
      <c r="P3958" s="197" t="s">
        <v>630</v>
      </c>
      <c r="Q3958" s="199" t="s">
        <v>304</v>
      </c>
      <c r="R3958" s="199" t="s">
        <v>52</v>
      </c>
      <c r="S3958" s="195">
        <v>0.32331393188690649</v>
      </c>
      <c r="T3958" s="195">
        <v>0.77098739666927074</v>
      </c>
      <c r="U3958" s="195">
        <v>0.41935047613443416</v>
      </c>
      <c r="V3958" s="194">
        <v>0</v>
      </c>
      <c r="W3958" s="194">
        <v>0</v>
      </c>
      <c r="X3958" s="194">
        <v>0</v>
      </c>
      <c r="Y3958" s="194" t="s">
        <v>629</v>
      </c>
      <c r="AM3958" s="193"/>
      <c r="AN3958" s="193"/>
      <c r="AO3958" s="193"/>
      <c r="AP3958" s="193"/>
      <c r="AQ3958" s="193"/>
      <c r="AR3958" s="193"/>
      <c r="AS3958" s="193"/>
      <c r="AT3958" s="193"/>
      <c r="AU3958" s="193"/>
      <c r="AV3958" s="193"/>
      <c r="AW3958" s="193"/>
      <c r="AX3958" s="193"/>
    </row>
    <row r="3959" spans="14:50" ht="16.5" thickBot="1" x14ac:dyDescent="0.3">
      <c r="N3959" s="200" t="s">
        <v>244</v>
      </c>
      <c r="O3959" s="199" t="s">
        <v>346</v>
      </c>
      <c r="P3959" s="197" t="s">
        <v>630</v>
      </c>
      <c r="Q3959" s="199" t="s">
        <v>304</v>
      </c>
      <c r="R3959" s="199" t="s">
        <v>55</v>
      </c>
      <c r="S3959" s="195">
        <v>12.299389513344789</v>
      </c>
      <c r="T3959" s="195">
        <v>0.73341003169451879</v>
      </c>
      <c r="U3959" s="195">
        <v>16.770140824127356</v>
      </c>
      <c r="V3959" s="194">
        <v>0</v>
      </c>
      <c r="W3959" s="194">
        <v>0</v>
      </c>
      <c r="X3959" s="194">
        <v>0</v>
      </c>
      <c r="Y3959" s="194" t="s">
        <v>629</v>
      </c>
      <c r="AM3959" s="193"/>
      <c r="AN3959" s="193"/>
      <c r="AO3959" s="193"/>
      <c r="AP3959" s="193"/>
      <c r="AQ3959" s="193"/>
      <c r="AR3959" s="193"/>
      <c r="AS3959" s="193"/>
      <c r="AT3959" s="193"/>
      <c r="AU3959" s="193"/>
      <c r="AV3959" s="193"/>
      <c r="AW3959" s="193"/>
      <c r="AX3959" s="193"/>
    </row>
    <row r="3960" spans="14:50" ht="16.5" thickBot="1" x14ac:dyDescent="0.3">
      <c r="N3960" s="200" t="s">
        <v>244</v>
      </c>
      <c r="O3960" s="199" t="s">
        <v>346</v>
      </c>
      <c r="P3960" s="197" t="s">
        <v>630</v>
      </c>
      <c r="Q3960" s="199" t="s">
        <v>304</v>
      </c>
      <c r="R3960" s="199" t="s">
        <v>52</v>
      </c>
      <c r="S3960" s="195">
        <v>12.299389513344789</v>
      </c>
      <c r="T3960" s="195">
        <v>0.73341003169451879</v>
      </c>
      <c r="U3960" s="195">
        <v>16.770140824127356</v>
      </c>
      <c r="V3960" s="194">
        <v>0</v>
      </c>
      <c r="W3960" s="194">
        <v>0</v>
      </c>
      <c r="X3960" s="194">
        <v>0</v>
      </c>
      <c r="Y3960" s="194" t="s">
        <v>629</v>
      </c>
      <c r="AM3960" s="193"/>
      <c r="AN3960" s="193"/>
      <c r="AO3960" s="193"/>
      <c r="AP3960" s="193"/>
      <c r="AQ3960" s="193"/>
      <c r="AR3960" s="193"/>
      <c r="AS3960" s="193"/>
      <c r="AT3960" s="193"/>
      <c r="AU3960" s="193"/>
      <c r="AV3960" s="193"/>
      <c r="AW3960" s="193"/>
      <c r="AX3960" s="193"/>
    </row>
    <row r="3961" spans="14:50" ht="16.5" thickBot="1" x14ac:dyDescent="0.3">
      <c r="N3961" s="200" t="s">
        <v>244</v>
      </c>
      <c r="O3961" s="199" t="s">
        <v>358</v>
      </c>
      <c r="P3961" s="197" t="s">
        <v>630</v>
      </c>
      <c r="Q3961" s="199" t="s">
        <v>303</v>
      </c>
      <c r="R3961" s="199" t="s">
        <v>55</v>
      </c>
      <c r="S3961" s="195">
        <v>11.391347063597701</v>
      </c>
      <c r="T3961" s="195">
        <v>0.7778955382862297</v>
      </c>
      <c r="U3961" s="195">
        <v>14.643800488551216</v>
      </c>
      <c r="V3961" s="194">
        <v>0</v>
      </c>
      <c r="W3961" s="194">
        <v>0</v>
      </c>
      <c r="X3961" s="194">
        <v>0</v>
      </c>
      <c r="Y3961" s="194" t="s">
        <v>629</v>
      </c>
      <c r="AM3961" s="193"/>
      <c r="AN3961" s="193"/>
      <c r="AO3961" s="193"/>
      <c r="AP3961" s="193"/>
      <c r="AQ3961" s="193"/>
      <c r="AR3961" s="193"/>
      <c r="AS3961" s="193"/>
      <c r="AT3961" s="193"/>
      <c r="AU3961" s="193"/>
      <c r="AV3961" s="193"/>
      <c r="AW3961" s="193"/>
      <c r="AX3961" s="193"/>
    </row>
    <row r="3962" spans="14:50" ht="16.5" thickBot="1" x14ac:dyDescent="0.3">
      <c r="N3962" s="200" t="s">
        <v>244</v>
      </c>
      <c r="O3962" s="199" t="s">
        <v>358</v>
      </c>
      <c r="P3962" s="197" t="s">
        <v>630</v>
      </c>
      <c r="Q3962" s="199" t="s">
        <v>303</v>
      </c>
      <c r="R3962" s="199" t="s">
        <v>52</v>
      </c>
      <c r="S3962" s="195">
        <v>11.391347063597701</v>
      </c>
      <c r="T3962" s="195">
        <v>0.7778955382862297</v>
      </c>
      <c r="U3962" s="195">
        <v>14.643800488551216</v>
      </c>
      <c r="V3962" s="194">
        <v>0</v>
      </c>
      <c r="W3962" s="194">
        <v>0</v>
      </c>
      <c r="X3962" s="194">
        <v>0</v>
      </c>
      <c r="Y3962" s="194" t="s">
        <v>629</v>
      </c>
      <c r="AM3962" s="193"/>
      <c r="AN3962" s="193"/>
      <c r="AO3962" s="193"/>
      <c r="AP3962" s="193"/>
      <c r="AQ3962" s="193"/>
      <c r="AR3962" s="193"/>
      <c r="AS3962" s="193"/>
      <c r="AT3962" s="193"/>
      <c r="AU3962" s="193"/>
      <c r="AV3962" s="193"/>
      <c r="AW3962" s="193"/>
      <c r="AX3962" s="193"/>
    </row>
    <row r="3963" spans="14:50" ht="16.5" thickBot="1" x14ac:dyDescent="0.3">
      <c r="N3963" s="200" t="s">
        <v>244</v>
      </c>
      <c r="O3963" s="199" t="s">
        <v>357</v>
      </c>
      <c r="P3963" s="197" t="s">
        <v>630</v>
      </c>
      <c r="Q3963" s="199" t="s">
        <v>303</v>
      </c>
      <c r="R3963" s="199" t="s">
        <v>52</v>
      </c>
      <c r="S3963" s="195">
        <v>7.1862787156432715</v>
      </c>
      <c r="T3963" s="195">
        <v>0.79497623225845981</v>
      </c>
      <c r="U3963" s="195">
        <v>9.0396145495163616</v>
      </c>
      <c r="V3963" s="194">
        <v>0</v>
      </c>
      <c r="W3963" s="194">
        <v>0</v>
      </c>
      <c r="X3963" s="194">
        <v>0</v>
      </c>
      <c r="Y3963" s="194" t="s">
        <v>629</v>
      </c>
      <c r="AM3963" s="193"/>
      <c r="AN3963" s="193"/>
      <c r="AO3963" s="193"/>
      <c r="AP3963" s="193"/>
      <c r="AQ3963" s="193"/>
      <c r="AR3963" s="193"/>
      <c r="AS3963" s="193"/>
      <c r="AT3963" s="193"/>
      <c r="AU3963" s="193"/>
      <c r="AV3963" s="193"/>
      <c r="AW3963" s="193"/>
      <c r="AX3963" s="193"/>
    </row>
    <row r="3964" spans="14:50" ht="16.5" thickBot="1" x14ac:dyDescent="0.3">
      <c r="N3964" s="200" t="s">
        <v>244</v>
      </c>
      <c r="O3964" s="199" t="s">
        <v>357</v>
      </c>
      <c r="P3964" s="197" t="s">
        <v>630</v>
      </c>
      <c r="Q3964" s="199" t="s">
        <v>303</v>
      </c>
      <c r="R3964" s="199" t="s">
        <v>76</v>
      </c>
      <c r="S3964" s="195">
        <v>7.1862787156432715</v>
      </c>
      <c r="T3964" s="195">
        <v>0.79497623225845981</v>
      </c>
      <c r="U3964" s="195">
        <v>9.0396145495163616</v>
      </c>
      <c r="V3964" s="194">
        <v>0</v>
      </c>
      <c r="W3964" s="194">
        <v>0</v>
      </c>
      <c r="X3964" s="194">
        <v>0</v>
      </c>
      <c r="Y3964" s="194" t="s">
        <v>629</v>
      </c>
      <c r="AM3964" s="193"/>
      <c r="AN3964" s="193"/>
      <c r="AO3964" s="193"/>
      <c r="AP3964" s="193"/>
      <c r="AQ3964" s="193"/>
      <c r="AR3964" s="193"/>
      <c r="AS3964" s="193"/>
      <c r="AT3964" s="193"/>
      <c r="AU3964" s="193"/>
      <c r="AV3964" s="193"/>
      <c r="AW3964" s="193"/>
      <c r="AX3964" s="193"/>
    </row>
    <row r="3965" spans="14:50" ht="16.5" thickBot="1" x14ac:dyDescent="0.3">
      <c r="N3965" s="200" t="s">
        <v>244</v>
      </c>
      <c r="O3965" s="199" t="s">
        <v>356</v>
      </c>
      <c r="P3965" s="197" t="s">
        <v>630</v>
      </c>
      <c r="Q3965" s="199" t="s">
        <v>303</v>
      </c>
      <c r="R3965" s="199" t="s">
        <v>55</v>
      </c>
      <c r="S3965" s="195">
        <v>9.4452634288078396</v>
      </c>
      <c r="T3965" s="195">
        <v>0.75637909343748644</v>
      </c>
      <c r="U3965" s="195">
        <v>12.487472896537001</v>
      </c>
      <c r="V3965" s="194">
        <v>0</v>
      </c>
      <c r="W3965" s="194">
        <v>0</v>
      </c>
      <c r="X3965" s="194">
        <v>0</v>
      </c>
      <c r="Y3965" s="194" t="s">
        <v>629</v>
      </c>
      <c r="AM3965" s="193"/>
      <c r="AN3965" s="193"/>
      <c r="AO3965" s="193"/>
      <c r="AP3965" s="193"/>
      <c r="AQ3965" s="193"/>
      <c r="AR3965" s="193"/>
      <c r="AS3965" s="193"/>
      <c r="AT3965" s="193"/>
      <c r="AU3965" s="193"/>
      <c r="AV3965" s="193"/>
      <c r="AW3965" s="193"/>
      <c r="AX3965" s="193"/>
    </row>
    <row r="3966" spans="14:50" ht="16.5" thickBot="1" x14ac:dyDescent="0.3">
      <c r="N3966" s="200" t="s">
        <v>244</v>
      </c>
      <c r="O3966" s="199" t="s">
        <v>356</v>
      </c>
      <c r="P3966" s="197" t="s">
        <v>630</v>
      </c>
      <c r="Q3966" s="199" t="s">
        <v>303</v>
      </c>
      <c r="R3966" s="199" t="s">
        <v>52</v>
      </c>
      <c r="S3966" s="195">
        <v>9.4452634288078396</v>
      </c>
      <c r="T3966" s="195">
        <v>0.75637909343748644</v>
      </c>
      <c r="U3966" s="195">
        <v>12.487472896537001</v>
      </c>
      <c r="V3966" s="194">
        <v>0</v>
      </c>
      <c r="W3966" s="194">
        <v>0</v>
      </c>
      <c r="X3966" s="194">
        <v>0</v>
      </c>
      <c r="Y3966" s="194" t="s">
        <v>629</v>
      </c>
      <c r="AM3966" s="193"/>
      <c r="AN3966" s="193"/>
      <c r="AO3966" s="193"/>
      <c r="AP3966" s="193"/>
      <c r="AQ3966" s="193"/>
      <c r="AR3966" s="193"/>
      <c r="AS3966" s="193"/>
      <c r="AT3966" s="193"/>
      <c r="AU3966" s="193"/>
      <c r="AV3966" s="193"/>
      <c r="AW3966" s="193"/>
      <c r="AX3966" s="193"/>
    </row>
    <row r="3967" spans="14:50" ht="16.5" thickBot="1" x14ac:dyDescent="0.3">
      <c r="N3967" s="200" t="s">
        <v>244</v>
      </c>
      <c r="O3967" s="199" t="s">
        <v>355</v>
      </c>
      <c r="P3967" s="197" t="s">
        <v>630</v>
      </c>
      <c r="Q3967" s="199" t="s">
        <v>303</v>
      </c>
      <c r="R3967" s="199" t="s">
        <v>55</v>
      </c>
      <c r="S3967" s="195">
        <v>23.058678667108161</v>
      </c>
      <c r="T3967" s="195">
        <v>0.75751165195191972</v>
      </c>
      <c r="U3967" s="195">
        <v>30.440031658512002</v>
      </c>
      <c r="V3967" s="194">
        <v>0</v>
      </c>
      <c r="W3967" s="194">
        <v>0</v>
      </c>
      <c r="X3967" s="194">
        <v>0</v>
      </c>
      <c r="Y3967" s="194" t="s">
        <v>629</v>
      </c>
      <c r="AM3967" s="193"/>
      <c r="AN3967" s="193"/>
      <c r="AO3967" s="193"/>
      <c r="AP3967" s="193"/>
      <c r="AQ3967" s="193"/>
      <c r="AR3967" s="193"/>
      <c r="AS3967" s="193"/>
      <c r="AT3967" s="193"/>
      <c r="AU3967" s="193"/>
      <c r="AV3967" s="193"/>
      <c r="AW3967" s="193"/>
      <c r="AX3967" s="193"/>
    </row>
    <row r="3968" spans="14:50" ht="16.5" thickBot="1" x14ac:dyDescent="0.3">
      <c r="N3968" s="200" t="s">
        <v>244</v>
      </c>
      <c r="O3968" s="199" t="s">
        <v>355</v>
      </c>
      <c r="P3968" s="197" t="s">
        <v>630</v>
      </c>
      <c r="Q3968" s="199" t="s">
        <v>303</v>
      </c>
      <c r="R3968" s="199" t="s">
        <v>52</v>
      </c>
      <c r="S3968" s="195">
        <v>23.058678667108161</v>
      </c>
      <c r="T3968" s="195">
        <v>0.75751165195191972</v>
      </c>
      <c r="U3968" s="195">
        <v>30.440031658512002</v>
      </c>
      <c r="V3968" s="194">
        <v>0</v>
      </c>
      <c r="W3968" s="194">
        <v>0</v>
      </c>
      <c r="X3968" s="194">
        <v>0</v>
      </c>
      <c r="Y3968" s="194" t="s">
        <v>629</v>
      </c>
      <c r="AM3968" s="193"/>
      <c r="AN3968" s="193"/>
      <c r="AO3968" s="193"/>
      <c r="AP3968" s="193"/>
      <c r="AQ3968" s="193"/>
      <c r="AR3968" s="193"/>
      <c r="AS3968" s="193"/>
      <c r="AT3968" s="193"/>
      <c r="AU3968" s="193"/>
      <c r="AV3968" s="193"/>
      <c r="AW3968" s="193"/>
      <c r="AX3968" s="193"/>
    </row>
    <row r="3969" spans="14:50" ht="16.5" thickBot="1" x14ac:dyDescent="0.3">
      <c r="N3969" s="200" t="s">
        <v>244</v>
      </c>
      <c r="O3969" s="199" t="s">
        <v>354</v>
      </c>
      <c r="P3969" s="197" t="s">
        <v>630</v>
      </c>
      <c r="Q3969" s="199" t="s">
        <v>303</v>
      </c>
      <c r="R3969" s="199" t="s">
        <v>52</v>
      </c>
      <c r="S3969" s="195">
        <v>5.8895369470584917</v>
      </c>
      <c r="T3969" s="195">
        <v>1.0382809669404509</v>
      </c>
      <c r="U3969" s="195">
        <v>5.6723922855038502</v>
      </c>
      <c r="V3969" s="194">
        <v>0</v>
      </c>
      <c r="W3969" s="194">
        <v>0</v>
      </c>
      <c r="X3969" s="194">
        <v>0</v>
      </c>
      <c r="Y3969" s="194" t="s">
        <v>638</v>
      </c>
      <c r="AM3969" s="193"/>
      <c r="AN3969" s="193"/>
      <c r="AO3969" s="193"/>
      <c r="AP3969" s="193"/>
      <c r="AQ3969" s="193"/>
      <c r="AR3969" s="193"/>
      <c r="AS3969" s="193"/>
      <c r="AT3969" s="193"/>
      <c r="AU3969" s="193"/>
      <c r="AV3969" s="193"/>
      <c r="AW3969" s="193"/>
      <c r="AX3969" s="193"/>
    </row>
    <row r="3970" spans="14:50" ht="16.5" thickBot="1" x14ac:dyDescent="0.3">
      <c r="N3970" s="200" t="s">
        <v>244</v>
      </c>
      <c r="O3970" s="199" t="s">
        <v>354</v>
      </c>
      <c r="P3970" s="197" t="s">
        <v>630</v>
      </c>
      <c r="Q3970" s="199" t="s">
        <v>303</v>
      </c>
      <c r="R3970" s="199" t="s">
        <v>76</v>
      </c>
      <c r="S3970" s="195">
        <v>5.8895369470584917</v>
      </c>
      <c r="T3970" s="195">
        <v>1.0382809669404509</v>
      </c>
      <c r="U3970" s="195">
        <v>5.6723922855038502</v>
      </c>
      <c r="V3970" s="194">
        <v>0</v>
      </c>
      <c r="W3970" s="194">
        <v>0</v>
      </c>
      <c r="X3970" s="194">
        <v>0</v>
      </c>
      <c r="Y3970" s="194" t="s">
        <v>638</v>
      </c>
      <c r="AM3970" s="193"/>
      <c r="AN3970" s="193"/>
      <c r="AO3970" s="193"/>
      <c r="AP3970" s="193"/>
      <c r="AQ3970" s="193"/>
      <c r="AR3970" s="193"/>
      <c r="AS3970" s="193"/>
      <c r="AT3970" s="193"/>
      <c r="AU3970" s="193"/>
      <c r="AV3970" s="193"/>
      <c r="AW3970" s="193"/>
      <c r="AX3970" s="193"/>
    </row>
    <row r="3971" spans="14:50" ht="16.5" thickBot="1" x14ac:dyDescent="0.3">
      <c r="N3971" s="200" t="s">
        <v>244</v>
      </c>
      <c r="O3971" s="199" t="s">
        <v>369</v>
      </c>
      <c r="P3971" s="197" t="s">
        <v>630</v>
      </c>
      <c r="Q3971" s="199" t="s">
        <v>303</v>
      </c>
      <c r="R3971" s="199" t="s">
        <v>55</v>
      </c>
      <c r="S3971" s="195">
        <v>5.1644392599505666</v>
      </c>
      <c r="T3971" s="195">
        <v>0.78531592915685033</v>
      </c>
      <c r="U3971" s="195">
        <v>6.5762568518065523</v>
      </c>
      <c r="V3971" s="194">
        <v>0</v>
      </c>
      <c r="W3971" s="194">
        <v>0</v>
      </c>
      <c r="X3971" s="194">
        <v>0</v>
      </c>
      <c r="Y3971" s="194" t="s">
        <v>629</v>
      </c>
      <c r="AM3971" s="193"/>
      <c r="AN3971" s="193"/>
      <c r="AO3971" s="193"/>
      <c r="AP3971" s="193"/>
      <c r="AQ3971" s="193"/>
      <c r="AR3971" s="193"/>
      <c r="AS3971" s="193"/>
      <c r="AT3971" s="193"/>
      <c r="AU3971" s="193"/>
      <c r="AV3971" s="193"/>
      <c r="AW3971" s="193"/>
      <c r="AX3971" s="193"/>
    </row>
    <row r="3972" spans="14:50" ht="16.5" thickBot="1" x14ac:dyDescent="0.3">
      <c r="N3972" s="200" t="s">
        <v>244</v>
      </c>
      <c r="O3972" s="199" t="s">
        <v>369</v>
      </c>
      <c r="P3972" s="197" t="s">
        <v>630</v>
      </c>
      <c r="Q3972" s="199" t="s">
        <v>303</v>
      </c>
      <c r="R3972" s="199" t="s">
        <v>52</v>
      </c>
      <c r="S3972" s="195">
        <v>5.1644392599505666</v>
      </c>
      <c r="T3972" s="195">
        <v>0.78531592915685033</v>
      </c>
      <c r="U3972" s="195">
        <v>6.5762568518065523</v>
      </c>
      <c r="V3972" s="194">
        <v>0</v>
      </c>
      <c r="W3972" s="194">
        <v>0</v>
      </c>
      <c r="X3972" s="194">
        <v>0</v>
      </c>
      <c r="Y3972" s="194" t="s">
        <v>629</v>
      </c>
      <c r="AM3972" s="193"/>
      <c r="AN3972" s="193"/>
      <c r="AO3972" s="193"/>
      <c r="AP3972" s="193"/>
      <c r="AQ3972" s="193"/>
      <c r="AR3972" s="193"/>
      <c r="AS3972" s="193"/>
      <c r="AT3972" s="193"/>
      <c r="AU3972" s="193"/>
      <c r="AV3972" s="193"/>
      <c r="AW3972" s="193"/>
      <c r="AX3972" s="193"/>
    </row>
    <row r="3973" spans="14:50" ht="16.5" thickBot="1" x14ac:dyDescent="0.3">
      <c r="N3973" s="200" t="s">
        <v>244</v>
      </c>
      <c r="O3973" s="199" t="s">
        <v>380</v>
      </c>
      <c r="P3973" s="197" t="s">
        <v>630</v>
      </c>
      <c r="Q3973" s="199" t="s">
        <v>303</v>
      </c>
      <c r="R3973" s="199" t="s">
        <v>52</v>
      </c>
      <c r="S3973" s="195">
        <v>6.3768623631675228</v>
      </c>
      <c r="T3973" s="195">
        <v>0.80387751225167181</v>
      </c>
      <c r="U3973" s="195">
        <v>7.9326293694991472</v>
      </c>
      <c r="V3973" s="194">
        <v>0</v>
      </c>
      <c r="W3973" s="194">
        <v>0</v>
      </c>
      <c r="X3973" s="194">
        <v>0</v>
      </c>
      <c r="Y3973" s="194" t="s">
        <v>629</v>
      </c>
      <c r="AM3973" s="193"/>
      <c r="AN3973" s="193"/>
      <c r="AO3973" s="193"/>
      <c r="AP3973" s="193"/>
      <c r="AQ3973" s="193"/>
      <c r="AR3973" s="193"/>
      <c r="AS3973" s="193"/>
      <c r="AT3973" s="193"/>
      <c r="AU3973" s="193"/>
      <c r="AV3973" s="193"/>
      <c r="AW3973" s="193"/>
      <c r="AX3973" s="193"/>
    </row>
    <row r="3974" spans="14:50" ht="16.5" thickBot="1" x14ac:dyDescent="0.3">
      <c r="N3974" s="200" t="s">
        <v>244</v>
      </c>
      <c r="O3974" s="199" t="s">
        <v>380</v>
      </c>
      <c r="P3974" s="197" t="s">
        <v>630</v>
      </c>
      <c r="Q3974" s="199" t="s">
        <v>303</v>
      </c>
      <c r="R3974" s="199" t="s">
        <v>76</v>
      </c>
      <c r="S3974" s="195">
        <v>6.3768623631675228</v>
      </c>
      <c r="T3974" s="195">
        <v>0.80387751225167181</v>
      </c>
      <c r="U3974" s="195">
        <v>7.9326293694991472</v>
      </c>
      <c r="V3974" s="194">
        <v>0</v>
      </c>
      <c r="W3974" s="194">
        <v>0</v>
      </c>
      <c r="X3974" s="194">
        <v>0</v>
      </c>
      <c r="Y3974" s="194" t="s">
        <v>629</v>
      </c>
      <c r="AM3974" s="193"/>
      <c r="AN3974" s="193"/>
      <c r="AO3974" s="193"/>
      <c r="AP3974" s="193"/>
      <c r="AQ3974" s="193"/>
      <c r="AR3974" s="193"/>
      <c r="AS3974" s="193"/>
      <c r="AT3974" s="193"/>
      <c r="AU3974" s="193"/>
      <c r="AV3974" s="193"/>
      <c r="AW3974" s="193"/>
      <c r="AX3974" s="193"/>
    </row>
    <row r="3975" spans="14:50" ht="16.5" thickBot="1" x14ac:dyDescent="0.3">
      <c r="N3975" s="200" t="s">
        <v>244</v>
      </c>
      <c r="O3975" s="199" t="s">
        <v>353</v>
      </c>
      <c r="P3975" s="197" t="s">
        <v>630</v>
      </c>
      <c r="Q3975" s="199" t="s">
        <v>303</v>
      </c>
      <c r="R3975" s="199" t="s">
        <v>55</v>
      </c>
      <c r="S3975" s="195">
        <v>14.77020903667955</v>
      </c>
      <c r="T3975" s="195">
        <v>0.78531592915685033</v>
      </c>
      <c r="U3975" s="195">
        <v>18.807983498485115</v>
      </c>
      <c r="V3975" s="194">
        <v>0</v>
      </c>
      <c r="W3975" s="194">
        <v>0</v>
      </c>
      <c r="X3975" s="194">
        <v>0</v>
      </c>
      <c r="Y3975" s="194" t="s">
        <v>629</v>
      </c>
      <c r="AM3975" s="193"/>
      <c r="AN3975" s="193"/>
      <c r="AO3975" s="193"/>
      <c r="AP3975" s="193"/>
      <c r="AQ3975" s="193"/>
      <c r="AR3975" s="193"/>
      <c r="AS3975" s="193"/>
      <c r="AT3975" s="193"/>
      <c r="AU3975" s="193"/>
      <c r="AV3975" s="193"/>
      <c r="AW3975" s="193"/>
      <c r="AX3975" s="193"/>
    </row>
    <row r="3976" spans="14:50" ht="16.5" thickBot="1" x14ac:dyDescent="0.3">
      <c r="N3976" s="200" t="s">
        <v>244</v>
      </c>
      <c r="O3976" s="199" t="s">
        <v>353</v>
      </c>
      <c r="P3976" s="197" t="s">
        <v>630</v>
      </c>
      <c r="Q3976" s="199" t="s">
        <v>303</v>
      </c>
      <c r="R3976" s="199" t="s">
        <v>52</v>
      </c>
      <c r="S3976" s="195">
        <v>14.77020903667955</v>
      </c>
      <c r="T3976" s="195">
        <v>0.78531592915685033</v>
      </c>
      <c r="U3976" s="195">
        <v>18.807983498485115</v>
      </c>
      <c r="V3976" s="194">
        <v>0</v>
      </c>
      <c r="W3976" s="194">
        <v>0</v>
      </c>
      <c r="X3976" s="194">
        <v>0</v>
      </c>
      <c r="Y3976" s="194" t="s">
        <v>629</v>
      </c>
      <c r="AM3976" s="193"/>
      <c r="AN3976" s="193"/>
      <c r="AO3976" s="193"/>
      <c r="AP3976" s="193"/>
      <c r="AQ3976" s="193"/>
      <c r="AR3976" s="193"/>
      <c r="AS3976" s="193"/>
      <c r="AT3976" s="193"/>
      <c r="AU3976" s="193"/>
      <c r="AV3976" s="193"/>
      <c r="AW3976" s="193"/>
      <c r="AX3976" s="193"/>
    </row>
    <row r="3977" spans="14:50" ht="16.5" thickBot="1" x14ac:dyDescent="0.3">
      <c r="N3977" s="200" t="s">
        <v>244</v>
      </c>
      <c r="O3977" s="199" t="s">
        <v>311</v>
      </c>
      <c r="P3977" s="197" t="s">
        <v>630</v>
      </c>
      <c r="Q3977" s="199" t="s">
        <v>303</v>
      </c>
      <c r="R3977" s="199" t="s">
        <v>55</v>
      </c>
      <c r="S3977" s="195">
        <v>2.2087300776024263</v>
      </c>
      <c r="T3977" s="195">
        <v>0.74631111341391609</v>
      </c>
      <c r="U3977" s="195">
        <v>2.9595299304854779</v>
      </c>
      <c r="V3977" s="194">
        <v>0</v>
      </c>
      <c r="W3977" s="194">
        <v>0</v>
      </c>
      <c r="X3977" s="194">
        <v>0</v>
      </c>
      <c r="Y3977" s="194" t="s">
        <v>629</v>
      </c>
      <c r="AM3977" s="193"/>
      <c r="AN3977" s="193"/>
      <c r="AO3977" s="193"/>
      <c r="AP3977" s="193"/>
      <c r="AQ3977" s="193"/>
      <c r="AR3977" s="193"/>
      <c r="AS3977" s="193"/>
      <c r="AT3977" s="193"/>
      <c r="AU3977" s="193"/>
      <c r="AV3977" s="193"/>
      <c r="AW3977" s="193"/>
      <c r="AX3977" s="193"/>
    </row>
    <row r="3978" spans="14:50" ht="16.5" thickBot="1" x14ac:dyDescent="0.3">
      <c r="N3978" s="200" t="s">
        <v>244</v>
      </c>
      <c r="O3978" s="199" t="s">
        <v>311</v>
      </c>
      <c r="P3978" s="197" t="s">
        <v>630</v>
      </c>
      <c r="Q3978" s="199" t="s">
        <v>303</v>
      </c>
      <c r="R3978" s="199" t="s">
        <v>52</v>
      </c>
      <c r="S3978" s="195">
        <v>2.2087300776024263</v>
      </c>
      <c r="T3978" s="195">
        <v>0.74631111341391609</v>
      </c>
      <c r="U3978" s="195">
        <v>2.9595299304854779</v>
      </c>
      <c r="V3978" s="194">
        <v>0</v>
      </c>
      <c r="W3978" s="194">
        <v>0</v>
      </c>
      <c r="X3978" s="194">
        <v>0</v>
      </c>
      <c r="Y3978" s="194" t="s">
        <v>629</v>
      </c>
      <c r="AM3978" s="193"/>
      <c r="AN3978" s="193"/>
      <c r="AO3978" s="193"/>
      <c r="AP3978" s="193"/>
      <c r="AQ3978" s="193"/>
      <c r="AR3978" s="193"/>
      <c r="AS3978" s="193"/>
      <c r="AT3978" s="193"/>
      <c r="AU3978" s="193"/>
      <c r="AV3978" s="193"/>
      <c r="AW3978" s="193"/>
      <c r="AX3978" s="193"/>
    </row>
    <row r="3979" spans="14:50" ht="16.5" thickBot="1" x14ac:dyDescent="0.3">
      <c r="N3979" s="200" t="s">
        <v>244</v>
      </c>
      <c r="O3979" s="199" t="s">
        <v>546</v>
      </c>
      <c r="P3979" s="197" t="s">
        <v>630</v>
      </c>
      <c r="Q3979" s="199" t="s">
        <v>303</v>
      </c>
      <c r="R3979" s="199" t="s">
        <v>52</v>
      </c>
      <c r="S3979" s="195">
        <v>3.1740617650261482</v>
      </c>
      <c r="T3979" s="195">
        <v>0.77607947733021621</v>
      </c>
      <c r="U3979" s="195">
        <v>4.0898668986135398</v>
      </c>
      <c r="V3979" s="194">
        <v>0</v>
      </c>
      <c r="W3979" s="194">
        <v>0</v>
      </c>
      <c r="X3979" s="194">
        <v>0</v>
      </c>
      <c r="Y3979" s="194" t="s">
        <v>629</v>
      </c>
      <c r="AM3979" s="193"/>
      <c r="AN3979" s="193"/>
      <c r="AO3979" s="193"/>
      <c r="AP3979" s="193"/>
      <c r="AQ3979" s="193"/>
      <c r="AR3979" s="193"/>
      <c r="AS3979" s="193"/>
      <c r="AT3979" s="193"/>
      <c r="AU3979" s="193"/>
      <c r="AV3979" s="193"/>
      <c r="AW3979" s="193"/>
      <c r="AX3979" s="193"/>
    </row>
    <row r="3980" spans="14:50" ht="16.5" thickBot="1" x14ac:dyDescent="0.3">
      <c r="N3980" s="200" t="s">
        <v>244</v>
      </c>
      <c r="O3980" s="199" t="s">
        <v>546</v>
      </c>
      <c r="P3980" s="197" t="s">
        <v>630</v>
      </c>
      <c r="Q3980" s="199" t="s">
        <v>303</v>
      </c>
      <c r="R3980" s="199" t="s">
        <v>76</v>
      </c>
      <c r="S3980" s="195">
        <v>3.1740617650261482</v>
      </c>
      <c r="T3980" s="195">
        <v>0.77607947733021621</v>
      </c>
      <c r="U3980" s="195">
        <v>4.0898668986135398</v>
      </c>
      <c r="V3980" s="194">
        <v>0</v>
      </c>
      <c r="W3980" s="194">
        <v>0</v>
      </c>
      <c r="X3980" s="194">
        <v>0</v>
      </c>
      <c r="Y3980" s="194" t="s">
        <v>629</v>
      </c>
      <c r="AM3980" s="193"/>
      <c r="AN3980" s="193"/>
      <c r="AO3980" s="193"/>
      <c r="AP3980" s="193"/>
      <c r="AQ3980" s="193"/>
      <c r="AR3980" s="193"/>
      <c r="AS3980" s="193"/>
      <c r="AT3980" s="193"/>
      <c r="AU3980" s="193"/>
      <c r="AV3980" s="193"/>
      <c r="AW3980" s="193"/>
      <c r="AX3980" s="193"/>
    </row>
    <row r="3981" spans="14:50" ht="16.5" thickBot="1" x14ac:dyDescent="0.3">
      <c r="N3981" s="200" t="s">
        <v>244</v>
      </c>
      <c r="O3981" s="199" t="s">
        <v>545</v>
      </c>
      <c r="P3981" s="197" t="s">
        <v>630</v>
      </c>
      <c r="Q3981" s="199" t="s">
        <v>303</v>
      </c>
      <c r="R3981" s="199" t="s">
        <v>52</v>
      </c>
      <c r="S3981" s="195">
        <v>1.8113365791312566</v>
      </c>
      <c r="T3981" s="195">
        <v>0.78152728294198948</v>
      </c>
      <c r="U3981" s="195">
        <v>2.3176882223646014</v>
      </c>
      <c r="V3981" s="194">
        <v>0</v>
      </c>
      <c r="W3981" s="194">
        <v>0</v>
      </c>
      <c r="X3981" s="194">
        <v>0</v>
      </c>
      <c r="Y3981" s="194" t="s">
        <v>629</v>
      </c>
      <c r="AM3981" s="193"/>
      <c r="AN3981" s="193"/>
      <c r="AO3981" s="193"/>
      <c r="AP3981" s="193"/>
      <c r="AQ3981" s="193"/>
      <c r="AR3981" s="193"/>
      <c r="AS3981" s="193"/>
      <c r="AT3981" s="193"/>
      <c r="AU3981" s="193"/>
      <c r="AV3981" s="193"/>
      <c r="AW3981" s="193"/>
      <c r="AX3981" s="193"/>
    </row>
    <row r="3982" spans="14:50" ht="16.5" thickBot="1" x14ac:dyDescent="0.3">
      <c r="N3982" s="200" t="s">
        <v>244</v>
      </c>
      <c r="O3982" s="199" t="s">
        <v>545</v>
      </c>
      <c r="P3982" s="197" t="s">
        <v>630</v>
      </c>
      <c r="Q3982" s="199" t="s">
        <v>303</v>
      </c>
      <c r="R3982" s="199" t="s">
        <v>76</v>
      </c>
      <c r="S3982" s="195">
        <v>1.8113365791312566</v>
      </c>
      <c r="T3982" s="195">
        <v>0.78152728294198948</v>
      </c>
      <c r="U3982" s="195">
        <v>2.3176882223646014</v>
      </c>
      <c r="V3982" s="194">
        <v>0</v>
      </c>
      <c r="W3982" s="194">
        <v>0</v>
      </c>
      <c r="X3982" s="194">
        <v>0</v>
      </c>
      <c r="Y3982" s="194" t="s">
        <v>629</v>
      </c>
      <c r="AM3982" s="193"/>
      <c r="AN3982" s="193"/>
      <c r="AO3982" s="193"/>
      <c r="AP3982" s="193"/>
      <c r="AQ3982" s="193"/>
      <c r="AR3982" s="193"/>
      <c r="AS3982" s="193"/>
      <c r="AT3982" s="193"/>
      <c r="AU3982" s="193"/>
      <c r="AV3982" s="193"/>
      <c r="AW3982" s="193"/>
      <c r="AX3982" s="193"/>
    </row>
    <row r="3983" spans="14:50" ht="16.5" thickBot="1" x14ac:dyDescent="0.3">
      <c r="N3983" s="200" t="s">
        <v>244</v>
      </c>
      <c r="O3983" s="199" t="s">
        <v>368</v>
      </c>
      <c r="P3983" s="197" t="s">
        <v>630</v>
      </c>
      <c r="Q3983" s="199" t="s">
        <v>303</v>
      </c>
      <c r="R3983" s="199" t="s">
        <v>55</v>
      </c>
      <c r="S3983" s="195">
        <v>3.6472482183615202</v>
      </c>
      <c r="T3983" s="195">
        <v>0.74596597303131684</v>
      </c>
      <c r="U3983" s="195">
        <v>4.8892956920548478</v>
      </c>
      <c r="V3983" s="194">
        <v>0</v>
      </c>
      <c r="W3983" s="194">
        <v>0</v>
      </c>
      <c r="X3983" s="194">
        <v>0</v>
      </c>
      <c r="Y3983" s="194" t="s">
        <v>629</v>
      </c>
      <c r="AM3983" s="193"/>
      <c r="AN3983" s="193"/>
      <c r="AO3983" s="193"/>
      <c r="AP3983" s="193"/>
      <c r="AQ3983" s="193"/>
      <c r="AR3983" s="193"/>
      <c r="AS3983" s="193"/>
      <c r="AT3983" s="193"/>
      <c r="AU3983" s="193"/>
      <c r="AV3983" s="193"/>
      <c r="AW3983" s="193"/>
      <c r="AX3983" s="193"/>
    </row>
    <row r="3984" spans="14:50" ht="16.5" thickBot="1" x14ac:dyDescent="0.3">
      <c r="N3984" s="200" t="s">
        <v>244</v>
      </c>
      <c r="O3984" s="199" t="s">
        <v>368</v>
      </c>
      <c r="P3984" s="197" t="s">
        <v>630</v>
      </c>
      <c r="Q3984" s="199" t="s">
        <v>303</v>
      </c>
      <c r="R3984" s="199" t="s">
        <v>52</v>
      </c>
      <c r="S3984" s="195">
        <v>3.6472482183615202</v>
      </c>
      <c r="T3984" s="195">
        <v>0.74596597303131684</v>
      </c>
      <c r="U3984" s="195">
        <v>4.8892956920548478</v>
      </c>
      <c r="V3984" s="194">
        <v>0</v>
      </c>
      <c r="W3984" s="194">
        <v>0</v>
      </c>
      <c r="X3984" s="194">
        <v>0</v>
      </c>
      <c r="Y3984" s="194" t="s">
        <v>629</v>
      </c>
      <c r="AM3984" s="193"/>
      <c r="AN3984" s="193"/>
      <c r="AO3984" s="193"/>
      <c r="AP3984" s="193"/>
      <c r="AQ3984" s="193"/>
      <c r="AR3984" s="193"/>
      <c r="AS3984" s="193"/>
      <c r="AT3984" s="193"/>
      <c r="AU3984" s="193"/>
      <c r="AV3984" s="193"/>
      <c r="AW3984" s="193"/>
      <c r="AX3984" s="193"/>
    </row>
    <row r="3985" spans="14:50" ht="16.5" thickBot="1" x14ac:dyDescent="0.3">
      <c r="N3985" s="200" t="s">
        <v>244</v>
      </c>
      <c r="O3985" s="199" t="s">
        <v>366</v>
      </c>
      <c r="P3985" s="197" t="s">
        <v>630</v>
      </c>
      <c r="Q3985" s="199" t="s">
        <v>303</v>
      </c>
      <c r="R3985" s="199" t="s">
        <v>52</v>
      </c>
      <c r="S3985" s="195">
        <v>4.0795322699710814</v>
      </c>
      <c r="T3985" s="195">
        <v>0.79497623225845981</v>
      </c>
      <c r="U3985" s="195">
        <v>5.1316405502859856</v>
      </c>
      <c r="V3985" s="194">
        <v>0</v>
      </c>
      <c r="W3985" s="194">
        <v>0</v>
      </c>
      <c r="X3985" s="194">
        <v>0</v>
      </c>
      <c r="Y3985" s="194" t="s">
        <v>629</v>
      </c>
      <c r="AM3985" s="193"/>
      <c r="AN3985" s="193"/>
      <c r="AO3985" s="193"/>
      <c r="AP3985" s="193"/>
      <c r="AQ3985" s="193"/>
      <c r="AR3985" s="193"/>
      <c r="AS3985" s="193"/>
      <c r="AT3985" s="193"/>
      <c r="AU3985" s="193"/>
      <c r="AV3985" s="193"/>
      <c r="AW3985" s="193"/>
      <c r="AX3985" s="193"/>
    </row>
    <row r="3986" spans="14:50" ht="16.5" thickBot="1" x14ac:dyDescent="0.3">
      <c r="N3986" s="200" t="s">
        <v>244</v>
      </c>
      <c r="O3986" s="199" t="s">
        <v>366</v>
      </c>
      <c r="P3986" s="197" t="s">
        <v>630</v>
      </c>
      <c r="Q3986" s="199" t="s">
        <v>303</v>
      </c>
      <c r="R3986" s="199" t="s">
        <v>76</v>
      </c>
      <c r="S3986" s="195">
        <v>4.0795322699710814</v>
      </c>
      <c r="T3986" s="195">
        <v>0.79497623225845981</v>
      </c>
      <c r="U3986" s="195">
        <v>5.1316405502859856</v>
      </c>
      <c r="V3986" s="194">
        <v>0</v>
      </c>
      <c r="W3986" s="194">
        <v>0</v>
      </c>
      <c r="X3986" s="194">
        <v>0</v>
      </c>
      <c r="Y3986" s="194" t="s">
        <v>629</v>
      </c>
      <c r="AM3986" s="193"/>
      <c r="AN3986" s="193"/>
      <c r="AO3986" s="193"/>
      <c r="AP3986" s="193"/>
      <c r="AQ3986" s="193"/>
      <c r="AR3986" s="193"/>
      <c r="AS3986" s="193"/>
      <c r="AT3986" s="193"/>
      <c r="AU3986" s="193"/>
      <c r="AV3986" s="193"/>
      <c r="AW3986" s="193"/>
      <c r="AX3986" s="193"/>
    </row>
    <row r="3987" spans="14:50" ht="16.5" thickBot="1" x14ac:dyDescent="0.3">
      <c r="N3987" s="200" t="s">
        <v>244</v>
      </c>
      <c r="O3987" s="199" t="s">
        <v>351</v>
      </c>
      <c r="P3987" s="197" t="s">
        <v>630</v>
      </c>
      <c r="Q3987" s="199" t="s">
        <v>303</v>
      </c>
      <c r="R3987" s="199" t="s">
        <v>55</v>
      </c>
      <c r="S3987" s="195">
        <v>22.325374139002697</v>
      </c>
      <c r="T3987" s="195">
        <v>0.79497623225845981</v>
      </c>
      <c r="U3987" s="195">
        <v>28.083071207774616</v>
      </c>
      <c r="V3987" s="194">
        <v>0</v>
      </c>
      <c r="W3987" s="194">
        <v>0</v>
      </c>
      <c r="X3987" s="194">
        <v>0</v>
      </c>
      <c r="Y3987" s="194" t="s">
        <v>629</v>
      </c>
      <c r="AM3987" s="193"/>
      <c r="AN3987" s="193"/>
      <c r="AO3987" s="193"/>
      <c r="AP3987" s="193"/>
      <c r="AQ3987" s="193"/>
      <c r="AR3987" s="193"/>
      <c r="AS3987" s="193"/>
      <c r="AT3987" s="193"/>
      <c r="AU3987" s="193"/>
      <c r="AV3987" s="193"/>
      <c r="AW3987" s="193"/>
      <c r="AX3987" s="193"/>
    </row>
    <row r="3988" spans="14:50" ht="16.5" thickBot="1" x14ac:dyDescent="0.3">
      <c r="N3988" s="200" t="s">
        <v>244</v>
      </c>
      <c r="O3988" s="199" t="s">
        <v>351</v>
      </c>
      <c r="P3988" s="197" t="s">
        <v>630</v>
      </c>
      <c r="Q3988" s="199" t="s">
        <v>303</v>
      </c>
      <c r="R3988" s="199" t="s">
        <v>52</v>
      </c>
      <c r="S3988" s="195">
        <v>22.325374139002697</v>
      </c>
      <c r="T3988" s="195">
        <v>0.79497623225845981</v>
      </c>
      <c r="U3988" s="195">
        <v>28.083071207774616</v>
      </c>
      <c r="V3988" s="194">
        <v>0</v>
      </c>
      <c r="W3988" s="194">
        <v>0</v>
      </c>
      <c r="X3988" s="194">
        <v>0</v>
      </c>
      <c r="Y3988" s="194" t="s">
        <v>629</v>
      </c>
      <c r="AM3988" s="193"/>
      <c r="AN3988" s="193"/>
      <c r="AO3988" s="193"/>
      <c r="AP3988" s="193"/>
      <c r="AQ3988" s="193"/>
      <c r="AR3988" s="193"/>
      <c r="AS3988" s="193"/>
      <c r="AT3988" s="193"/>
      <c r="AU3988" s="193"/>
      <c r="AV3988" s="193"/>
      <c r="AW3988" s="193"/>
      <c r="AX3988" s="193"/>
    </row>
    <row r="3989" spans="14:50" ht="16.5" thickBot="1" x14ac:dyDescent="0.3">
      <c r="N3989" s="200" t="s">
        <v>244</v>
      </c>
      <c r="O3989" s="199" t="s">
        <v>350</v>
      </c>
      <c r="P3989" s="197" t="s">
        <v>630</v>
      </c>
      <c r="Q3989" s="199" t="s">
        <v>303</v>
      </c>
      <c r="R3989" s="199" t="s">
        <v>55</v>
      </c>
      <c r="S3989" s="195">
        <v>14.433937951261981</v>
      </c>
      <c r="T3989" s="195">
        <v>0.75637909343748644</v>
      </c>
      <c r="U3989" s="195">
        <v>19.082941446285393</v>
      </c>
      <c r="V3989" s="194">
        <v>0</v>
      </c>
      <c r="W3989" s="194">
        <v>0</v>
      </c>
      <c r="X3989" s="194">
        <v>0</v>
      </c>
      <c r="Y3989" s="194" t="s">
        <v>629</v>
      </c>
      <c r="AM3989" s="193"/>
      <c r="AN3989" s="193"/>
      <c r="AO3989" s="193"/>
      <c r="AP3989" s="193"/>
      <c r="AQ3989" s="193"/>
      <c r="AR3989" s="193"/>
      <c r="AS3989" s="193"/>
      <c r="AT3989" s="193"/>
      <c r="AU3989" s="193"/>
      <c r="AV3989" s="193"/>
      <c r="AW3989" s="193"/>
      <c r="AX3989" s="193"/>
    </row>
    <row r="3990" spans="14:50" ht="16.5" thickBot="1" x14ac:dyDescent="0.3">
      <c r="N3990" s="200" t="s">
        <v>244</v>
      </c>
      <c r="O3990" s="199" t="s">
        <v>350</v>
      </c>
      <c r="P3990" s="197" t="s">
        <v>630</v>
      </c>
      <c r="Q3990" s="199" t="s">
        <v>303</v>
      </c>
      <c r="R3990" s="199" t="s">
        <v>52</v>
      </c>
      <c r="S3990" s="195">
        <v>14.433937951261981</v>
      </c>
      <c r="T3990" s="195">
        <v>0.75637909343748644</v>
      </c>
      <c r="U3990" s="195">
        <v>19.082941446285393</v>
      </c>
      <c r="V3990" s="194">
        <v>0</v>
      </c>
      <c r="W3990" s="194">
        <v>0</v>
      </c>
      <c r="X3990" s="194">
        <v>0</v>
      </c>
      <c r="Y3990" s="194" t="s">
        <v>629</v>
      </c>
      <c r="AM3990" s="193"/>
      <c r="AN3990" s="193"/>
      <c r="AO3990" s="193"/>
      <c r="AP3990" s="193"/>
      <c r="AQ3990" s="193"/>
      <c r="AR3990" s="193"/>
      <c r="AS3990" s="193"/>
      <c r="AT3990" s="193"/>
      <c r="AU3990" s="193"/>
      <c r="AV3990" s="193"/>
      <c r="AW3990" s="193"/>
      <c r="AX3990" s="193"/>
    </row>
    <row r="3991" spans="14:50" ht="16.5" thickBot="1" x14ac:dyDescent="0.3">
      <c r="N3991" s="200" t="s">
        <v>244</v>
      </c>
      <c r="O3991" s="199" t="s">
        <v>359</v>
      </c>
      <c r="P3991" s="197" t="s">
        <v>630</v>
      </c>
      <c r="Q3991" s="199" t="s">
        <v>303</v>
      </c>
      <c r="R3991" s="199" t="s">
        <v>52</v>
      </c>
      <c r="S3991" s="195">
        <v>3.0579080454635239</v>
      </c>
      <c r="T3991" s="195">
        <v>0.75637909343748644</v>
      </c>
      <c r="U3991" s="195">
        <v>4.0428246523398323</v>
      </c>
      <c r="V3991" s="194">
        <v>0</v>
      </c>
      <c r="W3991" s="194">
        <v>0</v>
      </c>
      <c r="X3991" s="194">
        <v>0</v>
      </c>
      <c r="Y3991" s="194" t="s">
        <v>629</v>
      </c>
      <c r="AM3991" s="193"/>
      <c r="AN3991" s="193"/>
      <c r="AO3991" s="193"/>
      <c r="AP3991" s="193"/>
      <c r="AQ3991" s="193"/>
      <c r="AR3991" s="193"/>
      <c r="AS3991" s="193"/>
      <c r="AT3991" s="193"/>
      <c r="AU3991" s="193"/>
      <c r="AV3991" s="193"/>
      <c r="AW3991" s="193"/>
      <c r="AX3991" s="193"/>
    </row>
    <row r="3992" spans="14:50" ht="16.5" thickBot="1" x14ac:dyDescent="0.3">
      <c r="N3992" s="200" t="s">
        <v>244</v>
      </c>
      <c r="O3992" s="199" t="s">
        <v>359</v>
      </c>
      <c r="P3992" s="197" t="s">
        <v>630</v>
      </c>
      <c r="Q3992" s="199" t="s">
        <v>303</v>
      </c>
      <c r="R3992" s="199" t="s">
        <v>76</v>
      </c>
      <c r="S3992" s="195">
        <v>3.0579080454635239</v>
      </c>
      <c r="T3992" s="195">
        <v>0.75637909343748644</v>
      </c>
      <c r="U3992" s="195">
        <v>4.0428246523398323</v>
      </c>
      <c r="V3992" s="194">
        <v>0</v>
      </c>
      <c r="W3992" s="194">
        <v>0</v>
      </c>
      <c r="X3992" s="194">
        <v>0</v>
      </c>
      <c r="Y3992" s="194" t="s">
        <v>629</v>
      </c>
      <c r="AM3992" s="193"/>
      <c r="AN3992" s="193"/>
      <c r="AO3992" s="193"/>
      <c r="AP3992" s="193"/>
      <c r="AQ3992" s="193"/>
      <c r="AR3992" s="193"/>
      <c r="AS3992" s="193"/>
      <c r="AT3992" s="193"/>
      <c r="AU3992" s="193"/>
      <c r="AV3992" s="193"/>
      <c r="AW3992" s="193"/>
      <c r="AX3992" s="193"/>
    </row>
    <row r="3993" spans="14:50" ht="16.5" thickBot="1" x14ac:dyDescent="0.3">
      <c r="N3993" s="200" t="s">
        <v>244</v>
      </c>
      <c r="O3993" s="199" t="s">
        <v>349</v>
      </c>
      <c r="P3993" s="197" t="s">
        <v>630</v>
      </c>
      <c r="Q3993" s="199" t="s">
        <v>303</v>
      </c>
      <c r="R3993" s="199" t="s">
        <v>55</v>
      </c>
      <c r="S3993" s="195">
        <v>7.174963351926742</v>
      </c>
      <c r="T3993" s="195">
        <v>0.79497623225845981</v>
      </c>
      <c r="U3993" s="195">
        <v>9.0253809620738998</v>
      </c>
      <c r="V3993" s="194">
        <v>0</v>
      </c>
      <c r="W3993" s="194">
        <v>0</v>
      </c>
      <c r="X3993" s="194">
        <v>0</v>
      </c>
      <c r="Y3993" s="194" t="s">
        <v>629</v>
      </c>
      <c r="AM3993" s="193"/>
      <c r="AN3993" s="193"/>
      <c r="AO3993" s="193"/>
      <c r="AP3993" s="193"/>
      <c r="AQ3993" s="193"/>
      <c r="AR3993" s="193"/>
      <c r="AS3993" s="193"/>
      <c r="AT3993" s="193"/>
      <c r="AU3993" s="193"/>
      <c r="AV3993" s="193"/>
      <c r="AW3993" s="193"/>
      <c r="AX3993" s="193"/>
    </row>
    <row r="3994" spans="14:50" ht="16.5" thickBot="1" x14ac:dyDescent="0.3">
      <c r="N3994" s="200" t="s">
        <v>244</v>
      </c>
      <c r="O3994" s="199" t="s">
        <v>349</v>
      </c>
      <c r="P3994" s="197" t="s">
        <v>630</v>
      </c>
      <c r="Q3994" s="199" t="s">
        <v>303</v>
      </c>
      <c r="R3994" s="199" t="s">
        <v>52</v>
      </c>
      <c r="S3994" s="195">
        <v>7.174963351926742</v>
      </c>
      <c r="T3994" s="195">
        <v>0.79497623225845981</v>
      </c>
      <c r="U3994" s="195">
        <v>9.0253809620738998</v>
      </c>
      <c r="V3994" s="194">
        <v>0</v>
      </c>
      <c r="W3994" s="194">
        <v>0</v>
      </c>
      <c r="X3994" s="194">
        <v>0</v>
      </c>
      <c r="Y3994" s="194" t="s">
        <v>629</v>
      </c>
      <c r="AM3994" s="193"/>
      <c r="AN3994" s="193"/>
      <c r="AO3994" s="193"/>
      <c r="AP3994" s="193"/>
      <c r="AQ3994" s="193"/>
      <c r="AR3994" s="193"/>
      <c r="AS3994" s="193"/>
      <c r="AT3994" s="193"/>
      <c r="AU3994" s="193"/>
      <c r="AV3994" s="193"/>
      <c r="AW3994" s="193"/>
      <c r="AX3994" s="193"/>
    </row>
    <row r="3995" spans="14:50" ht="16.5" thickBot="1" x14ac:dyDescent="0.3">
      <c r="N3995" s="200" t="s">
        <v>244</v>
      </c>
      <c r="O3995" s="199" t="s">
        <v>310</v>
      </c>
      <c r="P3995" s="197" t="s">
        <v>630</v>
      </c>
      <c r="Q3995" s="199" t="s">
        <v>303</v>
      </c>
      <c r="R3995" s="199" t="s">
        <v>55</v>
      </c>
      <c r="S3995" s="195">
        <v>1.11772032498431</v>
      </c>
      <c r="T3995" s="195">
        <v>0.75637909343748644</v>
      </c>
      <c r="U3995" s="195">
        <v>1.4777250385182517</v>
      </c>
      <c r="V3995" s="194">
        <v>0</v>
      </c>
      <c r="W3995" s="194">
        <v>0</v>
      </c>
      <c r="X3995" s="194">
        <v>0</v>
      </c>
      <c r="Y3995" s="194" t="s">
        <v>629</v>
      </c>
      <c r="AM3995" s="193"/>
      <c r="AN3995" s="193"/>
      <c r="AO3995" s="193"/>
      <c r="AP3995" s="193"/>
      <c r="AQ3995" s="193"/>
      <c r="AR3995" s="193"/>
      <c r="AS3995" s="193"/>
      <c r="AT3995" s="193"/>
      <c r="AU3995" s="193"/>
      <c r="AV3995" s="193"/>
      <c r="AW3995" s="193"/>
      <c r="AX3995" s="193"/>
    </row>
    <row r="3996" spans="14:50" ht="16.5" thickBot="1" x14ac:dyDescent="0.3">
      <c r="N3996" s="200" t="s">
        <v>244</v>
      </c>
      <c r="O3996" s="199" t="s">
        <v>310</v>
      </c>
      <c r="P3996" s="197" t="s">
        <v>630</v>
      </c>
      <c r="Q3996" s="199" t="s">
        <v>303</v>
      </c>
      <c r="R3996" s="199" t="s">
        <v>52</v>
      </c>
      <c r="S3996" s="195">
        <v>1.11772032498431</v>
      </c>
      <c r="T3996" s="195">
        <v>0.75637909343748644</v>
      </c>
      <c r="U3996" s="195">
        <v>1.4777250385182517</v>
      </c>
      <c r="V3996" s="194">
        <v>0</v>
      </c>
      <c r="W3996" s="194">
        <v>0</v>
      </c>
      <c r="X3996" s="194">
        <v>0</v>
      </c>
      <c r="Y3996" s="194" t="s">
        <v>629</v>
      </c>
      <c r="AM3996" s="193"/>
      <c r="AN3996" s="193"/>
      <c r="AO3996" s="193"/>
      <c r="AP3996" s="193"/>
      <c r="AQ3996" s="193"/>
      <c r="AR3996" s="193"/>
      <c r="AS3996" s="193"/>
      <c r="AT3996" s="193"/>
      <c r="AU3996" s="193"/>
      <c r="AV3996" s="193"/>
      <c r="AW3996" s="193"/>
      <c r="AX3996" s="193"/>
    </row>
    <row r="3997" spans="14:50" ht="16.5" thickBot="1" x14ac:dyDescent="0.3">
      <c r="N3997" s="200" t="s">
        <v>244</v>
      </c>
      <c r="O3997" s="199" t="s">
        <v>364</v>
      </c>
      <c r="P3997" s="197" t="s">
        <v>630</v>
      </c>
      <c r="Q3997" s="199" t="s">
        <v>303</v>
      </c>
      <c r="R3997" s="199" t="s">
        <v>52</v>
      </c>
      <c r="S3997" s="195">
        <v>5.5881735408040916</v>
      </c>
      <c r="T3997" s="195">
        <v>0.79497623225845981</v>
      </c>
      <c r="U3997" s="195">
        <v>7.0293592613813951</v>
      </c>
      <c r="V3997" s="194">
        <v>0</v>
      </c>
      <c r="W3997" s="194">
        <v>0</v>
      </c>
      <c r="X3997" s="194">
        <v>0</v>
      </c>
      <c r="Y3997" s="194" t="s">
        <v>629</v>
      </c>
      <c r="AM3997" s="193"/>
      <c r="AN3997" s="193"/>
      <c r="AO3997" s="193"/>
      <c r="AP3997" s="193"/>
      <c r="AQ3997" s="193"/>
      <c r="AR3997" s="193"/>
      <c r="AS3997" s="193"/>
      <c r="AT3997" s="193"/>
      <c r="AU3997" s="193"/>
      <c r="AV3997" s="193"/>
      <c r="AW3997" s="193"/>
      <c r="AX3997" s="193"/>
    </row>
    <row r="3998" spans="14:50" ht="16.5" thickBot="1" x14ac:dyDescent="0.3">
      <c r="N3998" s="200" t="s">
        <v>244</v>
      </c>
      <c r="O3998" s="199" t="s">
        <v>364</v>
      </c>
      <c r="P3998" s="197" t="s">
        <v>630</v>
      </c>
      <c r="Q3998" s="199" t="s">
        <v>303</v>
      </c>
      <c r="R3998" s="199" t="s">
        <v>76</v>
      </c>
      <c r="S3998" s="195">
        <v>5.5881735408040916</v>
      </c>
      <c r="T3998" s="195">
        <v>0.79497623225845981</v>
      </c>
      <c r="U3998" s="195">
        <v>7.0293592613813951</v>
      </c>
      <c r="V3998" s="194">
        <v>0</v>
      </c>
      <c r="W3998" s="194">
        <v>0</v>
      </c>
      <c r="X3998" s="194">
        <v>0</v>
      </c>
      <c r="Y3998" s="194" t="s">
        <v>629</v>
      </c>
      <c r="AM3998" s="193"/>
      <c r="AN3998" s="193"/>
      <c r="AO3998" s="193"/>
      <c r="AP3998" s="193"/>
      <c r="AQ3998" s="193"/>
      <c r="AR3998" s="193"/>
      <c r="AS3998" s="193"/>
      <c r="AT3998" s="193"/>
      <c r="AU3998" s="193"/>
      <c r="AV3998" s="193"/>
      <c r="AW3998" s="193"/>
      <c r="AX3998" s="193"/>
    </row>
    <row r="3999" spans="14:50" ht="16.5" thickBot="1" x14ac:dyDescent="0.3">
      <c r="N3999" s="200" t="s">
        <v>244</v>
      </c>
      <c r="O3999" s="199" t="s">
        <v>348</v>
      </c>
      <c r="P3999" s="197" t="s">
        <v>630</v>
      </c>
      <c r="Q3999" s="199" t="s">
        <v>303</v>
      </c>
      <c r="R3999" s="199" t="s">
        <v>55</v>
      </c>
      <c r="S3999" s="195">
        <v>11.662113724756649</v>
      </c>
      <c r="T3999" s="195">
        <v>0.79497623225845981</v>
      </c>
      <c r="U3999" s="195">
        <v>14.669764014988948</v>
      </c>
      <c r="V3999" s="194">
        <v>0</v>
      </c>
      <c r="W3999" s="194">
        <v>0</v>
      </c>
      <c r="X3999" s="194">
        <v>0</v>
      </c>
      <c r="Y3999" s="194" t="s">
        <v>629</v>
      </c>
      <c r="AM3999" s="193"/>
      <c r="AN3999" s="193"/>
      <c r="AO3999" s="193"/>
      <c r="AP3999" s="193"/>
      <c r="AQ3999" s="193"/>
      <c r="AR3999" s="193"/>
      <c r="AS3999" s="193"/>
      <c r="AT3999" s="193"/>
      <c r="AU3999" s="193"/>
      <c r="AV3999" s="193"/>
      <c r="AW3999" s="193"/>
      <c r="AX3999" s="193"/>
    </row>
    <row r="4000" spans="14:50" ht="16.5" thickBot="1" x14ac:dyDescent="0.3">
      <c r="N4000" s="200" t="s">
        <v>244</v>
      </c>
      <c r="O4000" s="199" t="s">
        <v>348</v>
      </c>
      <c r="P4000" s="197" t="s">
        <v>630</v>
      </c>
      <c r="Q4000" s="199" t="s">
        <v>303</v>
      </c>
      <c r="R4000" s="199" t="s">
        <v>52</v>
      </c>
      <c r="S4000" s="195">
        <v>11.662113724756649</v>
      </c>
      <c r="T4000" s="195">
        <v>0.79497623225845981</v>
      </c>
      <c r="U4000" s="195">
        <v>14.669764014988948</v>
      </c>
      <c r="V4000" s="194">
        <v>0</v>
      </c>
      <c r="W4000" s="194">
        <v>0</v>
      </c>
      <c r="X4000" s="194">
        <v>0</v>
      </c>
      <c r="Y4000" s="194" t="s">
        <v>629</v>
      </c>
      <c r="AM4000" s="193"/>
      <c r="AN4000" s="193"/>
      <c r="AO4000" s="193"/>
      <c r="AP4000" s="193"/>
      <c r="AQ4000" s="193"/>
      <c r="AR4000" s="193"/>
      <c r="AS4000" s="193"/>
      <c r="AT4000" s="193"/>
      <c r="AU4000" s="193"/>
      <c r="AV4000" s="193"/>
      <c r="AW4000" s="193"/>
      <c r="AX4000" s="193"/>
    </row>
    <row r="4001" spans="14:50" ht="16.5" thickBot="1" x14ac:dyDescent="0.3">
      <c r="N4001" s="200" t="s">
        <v>244</v>
      </c>
      <c r="O4001" s="199" t="s">
        <v>347</v>
      </c>
      <c r="P4001" s="197" t="s">
        <v>630</v>
      </c>
      <c r="Q4001" s="199" t="s">
        <v>303</v>
      </c>
      <c r="R4001" s="199" t="s">
        <v>55</v>
      </c>
      <c r="S4001" s="195">
        <v>7.6819207067506445</v>
      </c>
      <c r="T4001" s="195">
        <v>0.75637909343748644</v>
      </c>
      <c r="U4001" s="195">
        <v>10.156177997780082</v>
      </c>
      <c r="V4001" s="194">
        <v>0</v>
      </c>
      <c r="W4001" s="194">
        <v>0</v>
      </c>
      <c r="X4001" s="194">
        <v>0</v>
      </c>
      <c r="Y4001" s="194" t="s">
        <v>629</v>
      </c>
      <c r="AM4001" s="193"/>
      <c r="AN4001" s="193"/>
      <c r="AO4001" s="193"/>
      <c r="AP4001" s="193"/>
      <c r="AQ4001" s="193"/>
      <c r="AR4001" s="193"/>
      <c r="AS4001" s="193"/>
      <c r="AT4001" s="193"/>
      <c r="AU4001" s="193"/>
      <c r="AV4001" s="193"/>
      <c r="AW4001" s="193"/>
      <c r="AX4001" s="193"/>
    </row>
    <row r="4002" spans="14:50" ht="16.5" thickBot="1" x14ac:dyDescent="0.3">
      <c r="N4002" s="200" t="s">
        <v>244</v>
      </c>
      <c r="O4002" s="199" t="s">
        <v>347</v>
      </c>
      <c r="P4002" s="197" t="s">
        <v>630</v>
      </c>
      <c r="Q4002" s="199" t="s">
        <v>303</v>
      </c>
      <c r="R4002" s="199" t="s">
        <v>52</v>
      </c>
      <c r="S4002" s="195">
        <v>7.6819207067506445</v>
      </c>
      <c r="T4002" s="195">
        <v>0.75637909343748644</v>
      </c>
      <c r="U4002" s="195">
        <v>10.156177997780082</v>
      </c>
      <c r="V4002" s="194">
        <v>0</v>
      </c>
      <c r="W4002" s="194">
        <v>0</v>
      </c>
      <c r="X4002" s="194">
        <v>0</v>
      </c>
      <c r="Y4002" s="194" t="s">
        <v>629</v>
      </c>
      <c r="AM4002" s="193"/>
      <c r="AN4002" s="193"/>
      <c r="AO4002" s="193"/>
      <c r="AP4002" s="193"/>
      <c r="AQ4002" s="193"/>
      <c r="AR4002" s="193"/>
      <c r="AS4002" s="193"/>
      <c r="AT4002" s="193"/>
      <c r="AU4002" s="193"/>
      <c r="AV4002" s="193"/>
      <c r="AW4002" s="193"/>
      <c r="AX4002" s="193"/>
    </row>
    <row r="4003" spans="14:50" ht="16.5" thickBot="1" x14ac:dyDescent="0.3">
      <c r="N4003" s="200" t="s">
        <v>244</v>
      </c>
      <c r="O4003" s="199" t="s">
        <v>308</v>
      </c>
      <c r="P4003" s="197" t="s">
        <v>630</v>
      </c>
      <c r="Q4003" s="199" t="s">
        <v>303</v>
      </c>
      <c r="R4003" s="199" t="s">
        <v>55</v>
      </c>
      <c r="S4003" s="195">
        <v>11.229689625063815</v>
      </c>
      <c r="T4003" s="195">
        <v>0.79135636373274809</v>
      </c>
      <c r="U4003" s="195">
        <v>14.190433210260043</v>
      </c>
      <c r="V4003" s="194">
        <v>0</v>
      </c>
      <c r="W4003" s="194">
        <v>0</v>
      </c>
      <c r="X4003" s="194">
        <v>0</v>
      </c>
      <c r="Y4003" s="194" t="s">
        <v>629</v>
      </c>
      <c r="AM4003" s="193"/>
      <c r="AN4003" s="193"/>
      <c r="AO4003" s="193"/>
      <c r="AP4003" s="193"/>
      <c r="AQ4003" s="193"/>
      <c r="AR4003" s="193"/>
      <c r="AS4003" s="193"/>
      <c r="AT4003" s="193"/>
      <c r="AU4003" s="193"/>
      <c r="AV4003" s="193"/>
      <c r="AW4003" s="193"/>
      <c r="AX4003" s="193"/>
    </row>
    <row r="4004" spans="14:50" ht="16.5" thickBot="1" x14ac:dyDescent="0.3">
      <c r="N4004" s="200" t="s">
        <v>244</v>
      </c>
      <c r="O4004" s="199" t="s">
        <v>308</v>
      </c>
      <c r="P4004" s="197" t="s">
        <v>630</v>
      </c>
      <c r="Q4004" s="199" t="s">
        <v>303</v>
      </c>
      <c r="R4004" s="199" t="s">
        <v>52</v>
      </c>
      <c r="S4004" s="195">
        <v>11.229689625063815</v>
      </c>
      <c r="T4004" s="195">
        <v>0.79135636373274809</v>
      </c>
      <c r="U4004" s="195">
        <v>14.190433210260043</v>
      </c>
      <c r="V4004" s="194">
        <v>0</v>
      </c>
      <c r="W4004" s="194">
        <v>0</v>
      </c>
      <c r="X4004" s="194">
        <v>0</v>
      </c>
      <c r="Y4004" s="194" t="s">
        <v>629</v>
      </c>
      <c r="AM4004" s="193"/>
      <c r="AN4004" s="193"/>
      <c r="AO4004" s="193"/>
      <c r="AP4004" s="193"/>
      <c r="AQ4004" s="193"/>
      <c r="AR4004" s="193"/>
      <c r="AS4004" s="193"/>
      <c r="AT4004" s="193"/>
      <c r="AU4004" s="193"/>
      <c r="AV4004" s="193"/>
      <c r="AW4004" s="193"/>
      <c r="AX4004" s="193"/>
    </row>
    <row r="4005" spans="14:50" ht="16.5" thickBot="1" x14ac:dyDescent="0.3">
      <c r="N4005" s="200" t="s">
        <v>244</v>
      </c>
      <c r="O4005" s="199" t="s">
        <v>375</v>
      </c>
      <c r="P4005" s="197" t="s">
        <v>630</v>
      </c>
      <c r="Q4005" s="199" t="s">
        <v>303</v>
      </c>
      <c r="R4005" s="199" t="s">
        <v>52</v>
      </c>
      <c r="S4005" s="195">
        <v>2.4675345749234165</v>
      </c>
      <c r="T4005" s="195">
        <v>0.75259745035047798</v>
      </c>
      <c r="U4005" s="195">
        <v>3.278691116710942</v>
      </c>
      <c r="V4005" s="194">
        <v>0</v>
      </c>
      <c r="W4005" s="194">
        <v>0</v>
      </c>
      <c r="X4005" s="194">
        <v>0</v>
      </c>
      <c r="Y4005" s="194" t="s">
        <v>629</v>
      </c>
      <c r="AM4005" s="193"/>
      <c r="AN4005" s="193"/>
      <c r="AO4005" s="193"/>
      <c r="AP4005" s="193"/>
      <c r="AQ4005" s="193"/>
      <c r="AR4005" s="193"/>
      <c r="AS4005" s="193"/>
      <c r="AT4005" s="193"/>
      <c r="AU4005" s="193"/>
      <c r="AV4005" s="193"/>
      <c r="AW4005" s="193"/>
      <c r="AX4005" s="193"/>
    </row>
    <row r="4006" spans="14:50" ht="16.5" thickBot="1" x14ac:dyDescent="0.3">
      <c r="N4006" s="200" t="s">
        <v>244</v>
      </c>
      <c r="O4006" s="199" t="s">
        <v>375</v>
      </c>
      <c r="P4006" s="197" t="s">
        <v>630</v>
      </c>
      <c r="Q4006" s="199" t="s">
        <v>303</v>
      </c>
      <c r="R4006" s="199" t="s">
        <v>76</v>
      </c>
      <c r="S4006" s="195">
        <v>2.4675345749234165</v>
      </c>
      <c r="T4006" s="195">
        <v>0.75259745035047798</v>
      </c>
      <c r="U4006" s="195">
        <v>3.278691116710942</v>
      </c>
      <c r="V4006" s="194">
        <v>0</v>
      </c>
      <c r="W4006" s="194">
        <v>0</v>
      </c>
      <c r="X4006" s="194">
        <v>0</v>
      </c>
      <c r="Y4006" s="194" t="s">
        <v>629</v>
      </c>
      <c r="AM4006" s="193"/>
      <c r="AN4006" s="193"/>
      <c r="AO4006" s="193"/>
      <c r="AP4006" s="193"/>
      <c r="AQ4006" s="193"/>
      <c r="AR4006" s="193"/>
      <c r="AS4006" s="193"/>
      <c r="AT4006" s="193"/>
      <c r="AU4006" s="193"/>
      <c r="AV4006" s="193"/>
      <c r="AW4006" s="193"/>
      <c r="AX4006" s="193"/>
    </row>
    <row r="4007" spans="14:50" ht="16.5" thickBot="1" x14ac:dyDescent="0.3">
      <c r="N4007" s="200" t="s">
        <v>244</v>
      </c>
      <c r="O4007" s="199" t="s">
        <v>309</v>
      </c>
      <c r="P4007" s="197" t="s">
        <v>630</v>
      </c>
      <c r="Q4007" s="199" t="s">
        <v>303</v>
      </c>
      <c r="R4007" s="199" t="s">
        <v>55</v>
      </c>
      <c r="S4007" s="195">
        <v>2.2345570780829287</v>
      </c>
      <c r="T4007" s="195">
        <v>0.73510970873513748</v>
      </c>
      <c r="U4007" s="195">
        <v>3.0397599862037019</v>
      </c>
      <c r="V4007" s="194">
        <v>0</v>
      </c>
      <c r="W4007" s="194">
        <v>0</v>
      </c>
      <c r="X4007" s="194">
        <v>0</v>
      </c>
      <c r="Y4007" s="194" t="s">
        <v>629</v>
      </c>
      <c r="AM4007" s="193"/>
      <c r="AN4007" s="193"/>
      <c r="AO4007" s="193"/>
      <c r="AP4007" s="193"/>
      <c r="AQ4007" s="193"/>
      <c r="AR4007" s="193"/>
      <c r="AS4007" s="193"/>
      <c r="AT4007" s="193"/>
      <c r="AU4007" s="193"/>
      <c r="AV4007" s="193"/>
      <c r="AW4007" s="193"/>
      <c r="AX4007" s="193"/>
    </row>
    <row r="4008" spans="14:50" ht="16.5" thickBot="1" x14ac:dyDescent="0.3">
      <c r="N4008" s="200" t="s">
        <v>244</v>
      </c>
      <c r="O4008" s="199" t="s">
        <v>309</v>
      </c>
      <c r="P4008" s="197" t="s">
        <v>630</v>
      </c>
      <c r="Q4008" s="199" t="s">
        <v>303</v>
      </c>
      <c r="R4008" s="199" t="s">
        <v>52</v>
      </c>
      <c r="S4008" s="195">
        <v>2.2345570780829287</v>
      </c>
      <c r="T4008" s="195">
        <v>0.73510970873513748</v>
      </c>
      <c r="U4008" s="195">
        <v>3.0397599862037019</v>
      </c>
      <c r="V4008" s="194">
        <v>0</v>
      </c>
      <c r="W4008" s="194">
        <v>0</v>
      </c>
      <c r="X4008" s="194">
        <v>0</v>
      </c>
      <c r="Y4008" s="194" t="s">
        <v>629</v>
      </c>
      <c r="AM4008" s="193"/>
      <c r="AN4008" s="193"/>
      <c r="AO4008" s="193"/>
      <c r="AP4008" s="193"/>
      <c r="AQ4008" s="193"/>
      <c r="AR4008" s="193"/>
      <c r="AS4008" s="193"/>
      <c r="AT4008" s="193"/>
      <c r="AU4008" s="193"/>
      <c r="AV4008" s="193"/>
      <c r="AW4008" s="193"/>
      <c r="AX4008" s="193"/>
    </row>
    <row r="4009" spans="14:50" ht="16.5" thickBot="1" x14ac:dyDescent="0.3">
      <c r="N4009" s="200" t="s">
        <v>244</v>
      </c>
      <c r="O4009" s="199" t="s">
        <v>307</v>
      </c>
      <c r="P4009" s="197" t="s">
        <v>630</v>
      </c>
      <c r="Q4009" s="199" t="s">
        <v>303</v>
      </c>
      <c r="R4009" s="199" t="s">
        <v>55</v>
      </c>
      <c r="S4009" s="195">
        <v>0.77345082692337996</v>
      </c>
      <c r="T4009" s="195">
        <v>0.79135636373274809</v>
      </c>
      <c r="U4009" s="195">
        <v>0.97737361114415056</v>
      </c>
      <c r="V4009" s="194">
        <v>0</v>
      </c>
      <c r="W4009" s="194">
        <v>0</v>
      </c>
      <c r="X4009" s="194">
        <v>0</v>
      </c>
      <c r="Y4009" s="194" t="s">
        <v>629</v>
      </c>
      <c r="AM4009" s="193"/>
      <c r="AN4009" s="193"/>
      <c r="AO4009" s="193"/>
      <c r="AP4009" s="193"/>
      <c r="AQ4009" s="193"/>
      <c r="AR4009" s="193"/>
      <c r="AS4009" s="193"/>
      <c r="AT4009" s="193"/>
      <c r="AU4009" s="193"/>
      <c r="AV4009" s="193"/>
      <c r="AW4009" s="193"/>
      <c r="AX4009" s="193"/>
    </row>
    <row r="4010" spans="14:50" ht="16.5" thickBot="1" x14ac:dyDescent="0.3">
      <c r="N4010" s="200" t="s">
        <v>244</v>
      </c>
      <c r="O4010" s="199" t="s">
        <v>307</v>
      </c>
      <c r="P4010" s="197" t="s">
        <v>630</v>
      </c>
      <c r="Q4010" s="199" t="s">
        <v>303</v>
      </c>
      <c r="R4010" s="199" t="s">
        <v>52</v>
      </c>
      <c r="S4010" s="195">
        <v>0.77345082692337996</v>
      </c>
      <c r="T4010" s="195">
        <v>0.79135636373274809</v>
      </c>
      <c r="U4010" s="195">
        <v>0.97737361114415056</v>
      </c>
      <c r="V4010" s="194">
        <v>0</v>
      </c>
      <c r="W4010" s="194">
        <v>0</v>
      </c>
      <c r="X4010" s="194">
        <v>0</v>
      </c>
      <c r="Y4010" s="194" t="s">
        <v>629</v>
      </c>
      <c r="AM4010" s="193"/>
      <c r="AN4010" s="193"/>
      <c r="AO4010" s="193"/>
      <c r="AP4010" s="193"/>
      <c r="AQ4010" s="193"/>
      <c r="AR4010" s="193"/>
      <c r="AS4010" s="193"/>
      <c r="AT4010" s="193"/>
      <c r="AU4010" s="193"/>
      <c r="AV4010" s="193"/>
      <c r="AW4010" s="193"/>
      <c r="AX4010" s="193"/>
    </row>
    <row r="4011" spans="14:50" ht="16.5" thickBot="1" x14ac:dyDescent="0.3">
      <c r="N4011" s="200" t="s">
        <v>244</v>
      </c>
      <c r="O4011" s="199" t="s">
        <v>306</v>
      </c>
      <c r="P4011" s="197" t="s">
        <v>630</v>
      </c>
      <c r="Q4011" s="199" t="s">
        <v>303</v>
      </c>
      <c r="R4011" s="199" t="s">
        <v>55</v>
      </c>
      <c r="S4011" s="195">
        <v>0.38342578127474164</v>
      </c>
      <c r="T4011" s="195">
        <v>0.77098739666927074</v>
      </c>
      <c r="U4011" s="195">
        <v>0.49731783286104636</v>
      </c>
      <c r="V4011" s="194">
        <v>0</v>
      </c>
      <c r="W4011" s="194">
        <v>0</v>
      </c>
      <c r="X4011" s="194">
        <v>0</v>
      </c>
      <c r="Y4011" s="194" t="s">
        <v>629</v>
      </c>
      <c r="AM4011" s="193"/>
      <c r="AN4011" s="193"/>
      <c r="AO4011" s="193"/>
      <c r="AP4011" s="193"/>
      <c r="AQ4011" s="193"/>
      <c r="AR4011" s="193"/>
      <c r="AS4011" s="193"/>
      <c r="AT4011" s="193"/>
      <c r="AU4011" s="193"/>
      <c r="AV4011" s="193"/>
      <c r="AW4011" s="193"/>
      <c r="AX4011" s="193"/>
    </row>
    <row r="4012" spans="14:50" ht="16.5" thickBot="1" x14ac:dyDescent="0.3">
      <c r="N4012" s="200" t="s">
        <v>244</v>
      </c>
      <c r="O4012" s="199" t="s">
        <v>306</v>
      </c>
      <c r="P4012" s="197" t="s">
        <v>630</v>
      </c>
      <c r="Q4012" s="199" t="s">
        <v>303</v>
      </c>
      <c r="R4012" s="199" t="s">
        <v>52</v>
      </c>
      <c r="S4012" s="195">
        <v>0.38342578127474164</v>
      </c>
      <c r="T4012" s="195">
        <v>0.77098739666927074</v>
      </c>
      <c r="U4012" s="195">
        <v>0.49731783286104636</v>
      </c>
      <c r="V4012" s="194">
        <v>0</v>
      </c>
      <c r="W4012" s="194">
        <v>0</v>
      </c>
      <c r="X4012" s="194">
        <v>0</v>
      </c>
      <c r="Y4012" s="194" t="s">
        <v>629</v>
      </c>
      <c r="AM4012" s="193"/>
      <c r="AN4012" s="193"/>
      <c r="AO4012" s="193"/>
      <c r="AP4012" s="193"/>
      <c r="AQ4012" s="193"/>
      <c r="AR4012" s="193"/>
      <c r="AS4012" s="193"/>
      <c r="AT4012" s="193"/>
      <c r="AU4012" s="193"/>
      <c r="AV4012" s="193"/>
      <c r="AW4012" s="193"/>
      <c r="AX4012" s="193"/>
    </row>
    <row r="4013" spans="14:50" ht="16.5" thickBot="1" x14ac:dyDescent="0.3">
      <c r="N4013" s="200" t="s">
        <v>244</v>
      </c>
      <c r="O4013" s="199" t="s">
        <v>346</v>
      </c>
      <c r="P4013" s="197" t="s">
        <v>630</v>
      </c>
      <c r="Q4013" s="199" t="s">
        <v>303</v>
      </c>
      <c r="R4013" s="199" t="s">
        <v>55</v>
      </c>
      <c r="S4013" s="195">
        <v>8.7136080991036966</v>
      </c>
      <c r="T4013" s="195">
        <v>0.73341003169451879</v>
      </c>
      <c r="U4013" s="195">
        <v>11.880950249577582</v>
      </c>
      <c r="V4013" s="194">
        <v>0</v>
      </c>
      <c r="W4013" s="194">
        <v>0</v>
      </c>
      <c r="X4013" s="194">
        <v>0</v>
      </c>
      <c r="Y4013" s="194" t="s">
        <v>629</v>
      </c>
      <c r="AM4013" s="193"/>
      <c r="AN4013" s="193"/>
      <c r="AO4013" s="193"/>
      <c r="AP4013" s="193"/>
      <c r="AQ4013" s="193"/>
      <c r="AR4013" s="193"/>
      <c r="AS4013" s="193"/>
      <c r="AT4013" s="193"/>
      <c r="AU4013" s="193"/>
      <c r="AV4013" s="193"/>
      <c r="AW4013" s="193"/>
      <c r="AX4013" s="193"/>
    </row>
    <row r="4014" spans="14:50" ht="16.5" thickBot="1" x14ac:dyDescent="0.3">
      <c r="N4014" s="200" t="s">
        <v>244</v>
      </c>
      <c r="O4014" s="199" t="s">
        <v>346</v>
      </c>
      <c r="P4014" s="197" t="s">
        <v>630</v>
      </c>
      <c r="Q4014" s="199" t="s">
        <v>303</v>
      </c>
      <c r="R4014" s="199" t="s">
        <v>52</v>
      </c>
      <c r="S4014" s="195">
        <v>8.7136080991036966</v>
      </c>
      <c r="T4014" s="195">
        <v>0.73341003169451879</v>
      </c>
      <c r="U4014" s="195">
        <v>11.880950249577582</v>
      </c>
      <c r="V4014" s="194">
        <v>0</v>
      </c>
      <c r="W4014" s="194">
        <v>0</v>
      </c>
      <c r="X4014" s="194">
        <v>0</v>
      </c>
      <c r="Y4014" s="194" t="s">
        <v>629</v>
      </c>
      <c r="AM4014" s="193"/>
      <c r="AN4014" s="193"/>
      <c r="AO4014" s="193"/>
      <c r="AP4014" s="193"/>
      <c r="AQ4014" s="193"/>
      <c r="AR4014" s="193"/>
      <c r="AS4014" s="193"/>
      <c r="AT4014" s="193"/>
      <c r="AU4014" s="193"/>
      <c r="AV4014" s="193"/>
      <c r="AW4014" s="193"/>
      <c r="AX4014" s="193"/>
    </row>
    <row r="4015" spans="14:50" ht="16.5" thickBot="1" x14ac:dyDescent="0.3">
      <c r="N4015" s="200" t="s">
        <v>244</v>
      </c>
      <c r="O4015" s="199" t="s">
        <v>358</v>
      </c>
      <c r="P4015" s="197" t="s">
        <v>630</v>
      </c>
      <c r="Q4015" s="199" t="s">
        <v>302</v>
      </c>
      <c r="R4015" s="199" t="s">
        <v>55</v>
      </c>
      <c r="S4015" s="195">
        <v>20.538516297050769</v>
      </c>
      <c r="T4015" s="195">
        <v>0.7778955382862297</v>
      </c>
      <c r="U4015" s="195">
        <v>26.402666278686823</v>
      </c>
      <c r="V4015" s="194">
        <v>0</v>
      </c>
      <c r="W4015" s="194">
        <v>0</v>
      </c>
      <c r="X4015" s="194">
        <v>0</v>
      </c>
      <c r="Y4015" s="194" t="s">
        <v>629</v>
      </c>
      <c r="AM4015" s="193"/>
      <c r="AN4015" s="193"/>
      <c r="AO4015" s="193"/>
      <c r="AP4015" s="193"/>
      <c r="AQ4015" s="193"/>
      <c r="AR4015" s="193"/>
      <c r="AS4015" s="193"/>
      <c r="AT4015" s="193"/>
      <c r="AU4015" s="193"/>
      <c r="AV4015" s="193"/>
      <c r="AW4015" s="193"/>
      <c r="AX4015" s="193"/>
    </row>
    <row r="4016" spans="14:50" ht="16.5" thickBot="1" x14ac:dyDescent="0.3">
      <c r="N4016" s="200" t="s">
        <v>244</v>
      </c>
      <c r="O4016" s="199" t="s">
        <v>358</v>
      </c>
      <c r="P4016" s="197" t="s">
        <v>630</v>
      </c>
      <c r="Q4016" s="199" t="s">
        <v>302</v>
      </c>
      <c r="R4016" s="199" t="s">
        <v>52</v>
      </c>
      <c r="S4016" s="195">
        <v>20.538516297050769</v>
      </c>
      <c r="T4016" s="195">
        <v>0.7778955382862297</v>
      </c>
      <c r="U4016" s="195">
        <v>26.402666278686823</v>
      </c>
      <c r="V4016" s="194">
        <v>0</v>
      </c>
      <c r="W4016" s="194">
        <v>0</v>
      </c>
      <c r="X4016" s="194">
        <v>0</v>
      </c>
      <c r="Y4016" s="194" t="s">
        <v>629</v>
      </c>
      <c r="AM4016" s="193"/>
      <c r="AN4016" s="193"/>
      <c r="AO4016" s="193"/>
      <c r="AP4016" s="193"/>
      <c r="AQ4016" s="193"/>
      <c r="AR4016" s="193"/>
      <c r="AS4016" s="193"/>
      <c r="AT4016" s="193"/>
      <c r="AU4016" s="193"/>
      <c r="AV4016" s="193"/>
      <c r="AW4016" s="193"/>
      <c r="AX4016" s="193"/>
    </row>
    <row r="4017" spans="14:50" ht="16.5" thickBot="1" x14ac:dyDescent="0.3">
      <c r="N4017" s="200" t="s">
        <v>244</v>
      </c>
      <c r="O4017" s="199" t="s">
        <v>357</v>
      </c>
      <c r="P4017" s="197" t="s">
        <v>630</v>
      </c>
      <c r="Q4017" s="199" t="s">
        <v>302</v>
      </c>
      <c r="R4017" s="199" t="s">
        <v>52</v>
      </c>
      <c r="S4017" s="195">
        <v>19.461294788122714</v>
      </c>
      <c r="T4017" s="195">
        <v>0.79497623225845981</v>
      </c>
      <c r="U4017" s="195">
        <v>24.480347963152095</v>
      </c>
      <c r="V4017" s="194">
        <v>0</v>
      </c>
      <c r="W4017" s="194">
        <v>0</v>
      </c>
      <c r="X4017" s="194">
        <v>0</v>
      </c>
      <c r="Y4017" s="194" t="s">
        <v>629</v>
      </c>
      <c r="AM4017" s="193"/>
      <c r="AN4017" s="193"/>
      <c r="AO4017" s="193"/>
      <c r="AP4017" s="193"/>
      <c r="AQ4017" s="193"/>
      <c r="AR4017" s="193"/>
      <c r="AS4017" s="193"/>
      <c r="AT4017" s="193"/>
      <c r="AU4017" s="193"/>
      <c r="AV4017" s="193"/>
      <c r="AW4017" s="193"/>
      <c r="AX4017" s="193"/>
    </row>
    <row r="4018" spans="14:50" ht="16.5" thickBot="1" x14ac:dyDescent="0.3">
      <c r="N4018" s="200" t="s">
        <v>244</v>
      </c>
      <c r="O4018" s="199" t="s">
        <v>357</v>
      </c>
      <c r="P4018" s="197" t="s">
        <v>630</v>
      </c>
      <c r="Q4018" s="199" t="s">
        <v>302</v>
      </c>
      <c r="R4018" s="199" t="s">
        <v>76</v>
      </c>
      <c r="S4018" s="195">
        <v>19.461294788122714</v>
      </c>
      <c r="T4018" s="195">
        <v>0.79497623225845981</v>
      </c>
      <c r="U4018" s="195">
        <v>24.480347963152095</v>
      </c>
      <c r="V4018" s="194">
        <v>0</v>
      </c>
      <c r="W4018" s="194">
        <v>0</v>
      </c>
      <c r="X4018" s="194">
        <v>0</v>
      </c>
      <c r="Y4018" s="194" t="s">
        <v>629</v>
      </c>
      <c r="AM4018" s="193"/>
      <c r="AN4018" s="193"/>
      <c r="AO4018" s="193"/>
      <c r="AP4018" s="193"/>
      <c r="AQ4018" s="193"/>
      <c r="AR4018" s="193"/>
      <c r="AS4018" s="193"/>
      <c r="AT4018" s="193"/>
      <c r="AU4018" s="193"/>
      <c r="AV4018" s="193"/>
      <c r="AW4018" s="193"/>
      <c r="AX4018" s="193"/>
    </row>
    <row r="4019" spans="14:50" ht="16.5" thickBot="1" x14ac:dyDescent="0.3">
      <c r="N4019" s="200" t="s">
        <v>244</v>
      </c>
      <c r="O4019" s="199" t="s">
        <v>356</v>
      </c>
      <c r="P4019" s="197" t="s">
        <v>630</v>
      </c>
      <c r="Q4019" s="199" t="s">
        <v>302</v>
      </c>
      <c r="R4019" s="199" t="s">
        <v>55</v>
      </c>
      <c r="S4019" s="195">
        <v>10.568465790186975</v>
      </c>
      <c r="T4019" s="195">
        <v>0.75637909343748644</v>
      </c>
      <c r="U4019" s="195">
        <v>13.972445671596875</v>
      </c>
      <c r="V4019" s="194">
        <v>0</v>
      </c>
      <c r="W4019" s="194">
        <v>0</v>
      </c>
      <c r="X4019" s="194">
        <v>0</v>
      </c>
      <c r="Y4019" s="194" t="s">
        <v>629</v>
      </c>
      <c r="AM4019" s="193"/>
      <c r="AN4019" s="193"/>
      <c r="AO4019" s="193"/>
      <c r="AP4019" s="193"/>
      <c r="AQ4019" s="193"/>
      <c r="AR4019" s="193"/>
      <c r="AS4019" s="193"/>
      <c r="AT4019" s="193"/>
      <c r="AU4019" s="193"/>
      <c r="AV4019" s="193"/>
      <c r="AW4019" s="193"/>
      <c r="AX4019" s="193"/>
    </row>
    <row r="4020" spans="14:50" ht="16.5" thickBot="1" x14ac:dyDescent="0.3">
      <c r="N4020" s="200" t="s">
        <v>244</v>
      </c>
      <c r="O4020" s="199" t="s">
        <v>356</v>
      </c>
      <c r="P4020" s="197" t="s">
        <v>630</v>
      </c>
      <c r="Q4020" s="199" t="s">
        <v>302</v>
      </c>
      <c r="R4020" s="199" t="s">
        <v>52</v>
      </c>
      <c r="S4020" s="195">
        <v>10.568465790186975</v>
      </c>
      <c r="T4020" s="195">
        <v>0.75637909343748644</v>
      </c>
      <c r="U4020" s="195">
        <v>13.972445671596875</v>
      </c>
      <c r="V4020" s="194">
        <v>0</v>
      </c>
      <c r="W4020" s="194">
        <v>0</v>
      </c>
      <c r="X4020" s="194">
        <v>0</v>
      </c>
      <c r="Y4020" s="194" t="s">
        <v>629</v>
      </c>
      <c r="AM4020" s="193"/>
      <c r="AN4020" s="193"/>
      <c r="AO4020" s="193"/>
      <c r="AP4020" s="193"/>
      <c r="AQ4020" s="193"/>
      <c r="AR4020" s="193"/>
      <c r="AS4020" s="193"/>
      <c r="AT4020" s="193"/>
      <c r="AU4020" s="193"/>
      <c r="AV4020" s="193"/>
      <c r="AW4020" s="193"/>
      <c r="AX4020" s="193"/>
    </row>
    <row r="4021" spans="14:50" ht="16.5" thickBot="1" x14ac:dyDescent="0.3">
      <c r="N4021" s="200" t="s">
        <v>244</v>
      </c>
      <c r="O4021" s="199" t="s">
        <v>355</v>
      </c>
      <c r="P4021" s="197" t="s">
        <v>630</v>
      </c>
      <c r="Q4021" s="199" t="s">
        <v>302</v>
      </c>
      <c r="R4021" s="199" t="s">
        <v>55</v>
      </c>
      <c r="S4021" s="195">
        <v>23.058678667108161</v>
      </c>
      <c r="T4021" s="195">
        <v>0.75751165195191972</v>
      </c>
      <c r="U4021" s="195">
        <v>30.440031658512002</v>
      </c>
      <c r="V4021" s="194">
        <v>0</v>
      </c>
      <c r="W4021" s="194">
        <v>0</v>
      </c>
      <c r="X4021" s="194">
        <v>0</v>
      </c>
      <c r="Y4021" s="194" t="s">
        <v>629</v>
      </c>
      <c r="AM4021" s="193"/>
      <c r="AN4021" s="193"/>
      <c r="AO4021" s="193"/>
      <c r="AP4021" s="193"/>
      <c r="AQ4021" s="193"/>
      <c r="AR4021" s="193"/>
      <c r="AS4021" s="193"/>
      <c r="AT4021" s="193"/>
      <c r="AU4021" s="193"/>
      <c r="AV4021" s="193"/>
      <c r="AW4021" s="193"/>
      <c r="AX4021" s="193"/>
    </row>
    <row r="4022" spans="14:50" ht="16.5" thickBot="1" x14ac:dyDescent="0.3">
      <c r="N4022" s="200" t="s">
        <v>244</v>
      </c>
      <c r="O4022" s="199" t="s">
        <v>355</v>
      </c>
      <c r="P4022" s="197" t="s">
        <v>630</v>
      </c>
      <c r="Q4022" s="199" t="s">
        <v>302</v>
      </c>
      <c r="R4022" s="199" t="s">
        <v>52</v>
      </c>
      <c r="S4022" s="195">
        <v>23.058678667108161</v>
      </c>
      <c r="T4022" s="195">
        <v>0.75751165195191972</v>
      </c>
      <c r="U4022" s="195">
        <v>30.440031658512002</v>
      </c>
      <c r="V4022" s="194">
        <v>0</v>
      </c>
      <c r="W4022" s="194">
        <v>0</v>
      </c>
      <c r="X4022" s="194">
        <v>0</v>
      </c>
      <c r="Y4022" s="194" t="s">
        <v>629</v>
      </c>
      <c r="AM4022" s="193"/>
      <c r="AN4022" s="193"/>
      <c r="AO4022" s="193"/>
      <c r="AP4022" s="193"/>
      <c r="AQ4022" s="193"/>
      <c r="AR4022" s="193"/>
      <c r="AS4022" s="193"/>
      <c r="AT4022" s="193"/>
      <c r="AU4022" s="193"/>
      <c r="AV4022" s="193"/>
      <c r="AW4022" s="193"/>
      <c r="AX4022" s="193"/>
    </row>
    <row r="4023" spans="14:50" ht="16.5" thickBot="1" x14ac:dyDescent="0.3">
      <c r="N4023" s="200" t="s">
        <v>244</v>
      </c>
      <c r="O4023" s="199" t="s">
        <v>354</v>
      </c>
      <c r="P4023" s="197" t="s">
        <v>630</v>
      </c>
      <c r="Q4023" s="199" t="s">
        <v>302</v>
      </c>
      <c r="R4023" s="199" t="s">
        <v>52</v>
      </c>
      <c r="S4023" s="195">
        <v>5.8895369470584917</v>
      </c>
      <c r="T4023" s="195">
        <v>1.0382809669404509</v>
      </c>
      <c r="U4023" s="195">
        <v>5.6723922855038502</v>
      </c>
      <c r="V4023" s="194">
        <v>0</v>
      </c>
      <c r="W4023" s="194">
        <v>0</v>
      </c>
      <c r="X4023" s="194">
        <v>0</v>
      </c>
      <c r="Y4023" s="194" t="s">
        <v>638</v>
      </c>
      <c r="AM4023" s="193"/>
      <c r="AN4023" s="193"/>
      <c r="AO4023" s="193"/>
      <c r="AP4023" s="193"/>
      <c r="AQ4023" s="193"/>
      <c r="AR4023" s="193"/>
      <c r="AS4023" s="193"/>
      <c r="AT4023" s="193"/>
      <c r="AU4023" s="193"/>
      <c r="AV4023" s="193"/>
      <c r="AW4023" s="193"/>
      <c r="AX4023" s="193"/>
    </row>
    <row r="4024" spans="14:50" ht="16.5" thickBot="1" x14ac:dyDescent="0.3">
      <c r="N4024" s="200" t="s">
        <v>244</v>
      </c>
      <c r="O4024" s="199" t="s">
        <v>354</v>
      </c>
      <c r="P4024" s="197" t="s">
        <v>630</v>
      </c>
      <c r="Q4024" s="199" t="s">
        <v>302</v>
      </c>
      <c r="R4024" s="199" t="s">
        <v>76</v>
      </c>
      <c r="S4024" s="195">
        <v>5.8895369470584917</v>
      </c>
      <c r="T4024" s="195">
        <v>1.0382809669404509</v>
      </c>
      <c r="U4024" s="195">
        <v>5.6723922855038502</v>
      </c>
      <c r="V4024" s="194">
        <v>0</v>
      </c>
      <c r="W4024" s="194">
        <v>0</v>
      </c>
      <c r="X4024" s="194">
        <v>0</v>
      </c>
      <c r="Y4024" s="194" t="s">
        <v>638</v>
      </c>
      <c r="AM4024" s="193"/>
      <c r="AN4024" s="193"/>
      <c r="AO4024" s="193"/>
      <c r="AP4024" s="193"/>
      <c r="AQ4024" s="193"/>
      <c r="AR4024" s="193"/>
      <c r="AS4024" s="193"/>
      <c r="AT4024" s="193"/>
      <c r="AU4024" s="193"/>
      <c r="AV4024" s="193"/>
      <c r="AW4024" s="193"/>
      <c r="AX4024" s="193"/>
    </row>
    <row r="4025" spans="14:50" ht="16.5" thickBot="1" x14ac:dyDescent="0.3">
      <c r="N4025" s="200" t="s">
        <v>244</v>
      </c>
      <c r="O4025" s="199" t="s">
        <v>369</v>
      </c>
      <c r="P4025" s="197" t="s">
        <v>630</v>
      </c>
      <c r="Q4025" s="199" t="s">
        <v>302</v>
      </c>
      <c r="R4025" s="199" t="s">
        <v>55</v>
      </c>
      <c r="S4025" s="195">
        <v>4.287917901922321</v>
      </c>
      <c r="T4025" s="195">
        <v>0.78531592915685033</v>
      </c>
      <c r="U4025" s="195">
        <v>5.4601183329185972</v>
      </c>
      <c r="V4025" s="194">
        <v>0</v>
      </c>
      <c r="W4025" s="194">
        <v>0</v>
      </c>
      <c r="X4025" s="194">
        <v>0</v>
      </c>
      <c r="Y4025" s="194" t="s">
        <v>629</v>
      </c>
      <c r="AM4025" s="193"/>
      <c r="AN4025" s="193"/>
      <c r="AO4025" s="193"/>
      <c r="AP4025" s="193"/>
      <c r="AQ4025" s="193"/>
      <c r="AR4025" s="193"/>
      <c r="AS4025" s="193"/>
      <c r="AT4025" s="193"/>
      <c r="AU4025" s="193"/>
      <c r="AV4025" s="193"/>
      <c r="AW4025" s="193"/>
      <c r="AX4025" s="193"/>
    </row>
    <row r="4026" spans="14:50" ht="16.5" thickBot="1" x14ac:dyDescent="0.3">
      <c r="N4026" s="200" t="s">
        <v>244</v>
      </c>
      <c r="O4026" s="199" t="s">
        <v>369</v>
      </c>
      <c r="P4026" s="197" t="s">
        <v>630</v>
      </c>
      <c r="Q4026" s="199" t="s">
        <v>302</v>
      </c>
      <c r="R4026" s="199" t="s">
        <v>52</v>
      </c>
      <c r="S4026" s="195">
        <v>4.287917901922321</v>
      </c>
      <c r="T4026" s="195">
        <v>0.78531592915685033</v>
      </c>
      <c r="U4026" s="195">
        <v>5.4601183329185972</v>
      </c>
      <c r="V4026" s="194">
        <v>0</v>
      </c>
      <c r="W4026" s="194">
        <v>0</v>
      </c>
      <c r="X4026" s="194">
        <v>0</v>
      </c>
      <c r="Y4026" s="194" t="s">
        <v>629</v>
      </c>
      <c r="AM4026" s="193"/>
      <c r="AN4026" s="193"/>
      <c r="AO4026" s="193"/>
      <c r="AP4026" s="193"/>
      <c r="AQ4026" s="193"/>
      <c r="AR4026" s="193"/>
      <c r="AS4026" s="193"/>
      <c r="AT4026" s="193"/>
      <c r="AU4026" s="193"/>
      <c r="AV4026" s="193"/>
      <c r="AW4026" s="193"/>
      <c r="AX4026" s="193"/>
    </row>
    <row r="4027" spans="14:50" ht="16.5" thickBot="1" x14ac:dyDescent="0.3">
      <c r="N4027" s="200" t="s">
        <v>244</v>
      </c>
      <c r="O4027" s="199" t="s">
        <v>380</v>
      </c>
      <c r="P4027" s="197" t="s">
        <v>630</v>
      </c>
      <c r="Q4027" s="199" t="s">
        <v>302</v>
      </c>
      <c r="R4027" s="199" t="s">
        <v>52</v>
      </c>
      <c r="S4027" s="195">
        <v>7.0329233222653835</v>
      </c>
      <c r="T4027" s="195">
        <v>0.80387751225167181</v>
      </c>
      <c r="U4027" s="195">
        <v>8.7487499215720934</v>
      </c>
      <c r="V4027" s="194">
        <v>0</v>
      </c>
      <c r="W4027" s="194">
        <v>0</v>
      </c>
      <c r="X4027" s="194">
        <v>0</v>
      </c>
      <c r="Y4027" s="194" t="s">
        <v>629</v>
      </c>
      <c r="AM4027" s="193"/>
      <c r="AN4027" s="193"/>
      <c r="AO4027" s="193"/>
      <c r="AP4027" s="193"/>
      <c r="AQ4027" s="193"/>
      <c r="AR4027" s="193"/>
      <c r="AS4027" s="193"/>
      <c r="AT4027" s="193"/>
      <c r="AU4027" s="193"/>
      <c r="AV4027" s="193"/>
      <c r="AW4027" s="193"/>
      <c r="AX4027" s="193"/>
    </row>
    <row r="4028" spans="14:50" ht="16.5" thickBot="1" x14ac:dyDescent="0.3">
      <c r="N4028" s="200" t="s">
        <v>244</v>
      </c>
      <c r="O4028" s="199" t="s">
        <v>380</v>
      </c>
      <c r="P4028" s="197" t="s">
        <v>630</v>
      </c>
      <c r="Q4028" s="199" t="s">
        <v>302</v>
      </c>
      <c r="R4028" s="199" t="s">
        <v>76</v>
      </c>
      <c r="S4028" s="195">
        <v>7.0329233222653835</v>
      </c>
      <c r="T4028" s="195">
        <v>0.80387751225167181</v>
      </c>
      <c r="U4028" s="195">
        <v>8.7487499215720934</v>
      </c>
      <c r="V4028" s="194">
        <v>0</v>
      </c>
      <c r="W4028" s="194">
        <v>0</v>
      </c>
      <c r="X4028" s="194">
        <v>0</v>
      </c>
      <c r="Y4028" s="194" t="s">
        <v>629</v>
      </c>
      <c r="AM4028" s="193"/>
      <c r="AN4028" s="193"/>
      <c r="AO4028" s="193"/>
      <c r="AP4028" s="193"/>
      <c r="AQ4028" s="193"/>
      <c r="AR4028" s="193"/>
      <c r="AS4028" s="193"/>
      <c r="AT4028" s="193"/>
      <c r="AU4028" s="193"/>
      <c r="AV4028" s="193"/>
      <c r="AW4028" s="193"/>
      <c r="AX4028" s="193"/>
    </row>
    <row r="4029" spans="14:50" ht="16.5" thickBot="1" x14ac:dyDescent="0.3">
      <c r="N4029" s="200" t="s">
        <v>244</v>
      </c>
      <c r="O4029" s="199" t="s">
        <v>353</v>
      </c>
      <c r="P4029" s="197" t="s">
        <v>630</v>
      </c>
      <c r="Q4029" s="199" t="s">
        <v>302</v>
      </c>
      <c r="R4029" s="199" t="s">
        <v>55</v>
      </c>
      <c r="S4029" s="195">
        <v>5.4834378391403655</v>
      </c>
      <c r="T4029" s="195">
        <v>0.78531592915685033</v>
      </c>
      <c r="U4029" s="195">
        <v>6.9824609886974081</v>
      </c>
      <c r="V4029" s="194">
        <v>0</v>
      </c>
      <c r="W4029" s="194">
        <v>0</v>
      </c>
      <c r="X4029" s="194">
        <v>0</v>
      </c>
      <c r="Y4029" s="194" t="s">
        <v>629</v>
      </c>
      <c r="AM4029" s="193"/>
      <c r="AN4029" s="193"/>
      <c r="AO4029" s="193"/>
      <c r="AP4029" s="193"/>
      <c r="AQ4029" s="193"/>
      <c r="AR4029" s="193"/>
      <c r="AS4029" s="193"/>
      <c r="AT4029" s="193"/>
      <c r="AU4029" s="193"/>
      <c r="AV4029" s="193"/>
      <c r="AW4029" s="193"/>
      <c r="AX4029" s="193"/>
    </row>
    <row r="4030" spans="14:50" ht="16.5" thickBot="1" x14ac:dyDescent="0.3">
      <c r="N4030" s="200" t="s">
        <v>244</v>
      </c>
      <c r="O4030" s="199" t="s">
        <v>353</v>
      </c>
      <c r="P4030" s="197" t="s">
        <v>630</v>
      </c>
      <c r="Q4030" s="199" t="s">
        <v>302</v>
      </c>
      <c r="R4030" s="199" t="s">
        <v>52</v>
      </c>
      <c r="S4030" s="195">
        <v>5.4834378391403655</v>
      </c>
      <c r="T4030" s="195">
        <v>0.78531592915685033</v>
      </c>
      <c r="U4030" s="195">
        <v>6.9824609886974081</v>
      </c>
      <c r="V4030" s="194">
        <v>0</v>
      </c>
      <c r="W4030" s="194">
        <v>0</v>
      </c>
      <c r="X4030" s="194">
        <v>0</v>
      </c>
      <c r="Y4030" s="194" t="s">
        <v>629</v>
      </c>
      <c r="AM4030" s="193"/>
      <c r="AN4030" s="193"/>
      <c r="AO4030" s="193"/>
      <c r="AP4030" s="193"/>
      <c r="AQ4030" s="193"/>
      <c r="AR4030" s="193"/>
      <c r="AS4030" s="193"/>
      <c r="AT4030" s="193"/>
      <c r="AU4030" s="193"/>
      <c r="AV4030" s="193"/>
      <c r="AW4030" s="193"/>
      <c r="AX4030" s="193"/>
    </row>
    <row r="4031" spans="14:50" ht="16.5" thickBot="1" x14ac:dyDescent="0.3">
      <c r="N4031" s="200" t="s">
        <v>244</v>
      </c>
      <c r="O4031" s="199" t="s">
        <v>311</v>
      </c>
      <c r="P4031" s="197" t="s">
        <v>630</v>
      </c>
      <c r="Q4031" s="199" t="s">
        <v>302</v>
      </c>
      <c r="R4031" s="199" t="s">
        <v>55</v>
      </c>
      <c r="S4031" s="195">
        <v>14.206254504958023</v>
      </c>
      <c r="T4031" s="195">
        <v>0.74631111341391609</v>
      </c>
      <c r="U4031" s="195">
        <v>19.035298080947921</v>
      </c>
      <c r="V4031" s="194">
        <v>0</v>
      </c>
      <c r="W4031" s="194">
        <v>0</v>
      </c>
      <c r="X4031" s="194">
        <v>0</v>
      </c>
      <c r="Y4031" s="194" t="s">
        <v>629</v>
      </c>
      <c r="AM4031" s="193"/>
      <c r="AN4031" s="193"/>
      <c r="AO4031" s="193"/>
      <c r="AP4031" s="193"/>
      <c r="AQ4031" s="193"/>
      <c r="AR4031" s="193"/>
      <c r="AS4031" s="193"/>
      <c r="AT4031" s="193"/>
      <c r="AU4031" s="193"/>
      <c r="AV4031" s="193"/>
      <c r="AW4031" s="193"/>
      <c r="AX4031" s="193"/>
    </row>
    <row r="4032" spans="14:50" ht="16.5" thickBot="1" x14ac:dyDescent="0.3">
      <c r="N4032" s="200" t="s">
        <v>244</v>
      </c>
      <c r="O4032" s="199" t="s">
        <v>311</v>
      </c>
      <c r="P4032" s="197" t="s">
        <v>630</v>
      </c>
      <c r="Q4032" s="199" t="s">
        <v>302</v>
      </c>
      <c r="R4032" s="199" t="s">
        <v>52</v>
      </c>
      <c r="S4032" s="195">
        <v>14.206254504958023</v>
      </c>
      <c r="T4032" s="195">
        <v>0.74631111341391609</v>
      </c>
      <c r="U4032" s="195">
        <v>19.035298080947921</v>
      </c>
      <c r="V4032" s="194">
        <v>0</v>
      </c>
      <c r="W4032" s="194">
        <v>0</v>
      </c>
      <c r="X4032" s="194">
        <v>0</v>
      </c>
      <c r="Y4032" s="194" t="s">
        <v>629</v>
      </c>
      <c r="AM4032" s="193"/>
      <c r="AN4032" s="193"/>
      <c r="AO4032" s="193"/>
      <c r="AP4032" s="193"/>
      <c r="AQ4032" s="193"/>
      <c r="AR4032" s="193"/>
      <c r="AS4032" s="193"/>
      <c r="AT4032" s="193"/>
      <c r="AU4032" s="193"/>
      <c r="AV4032" s="193"/>
      <c r="AW4032" s="193"/>
      <c r="AX4032" s="193"/>
    </row>
    <row r="4033" spans="14:50" ht="16.5" thickBot="1" x14ac:dyDescent="0.3">
      <c r="N4033" s="200" t="s">
        <v>244</v>
      </c>
      <c r="O4033" s="199" t="s">
        <v>546</v>
      </c>
      <c r="P4033" s="197" t="s">
        <v>630</v>
      </c>
      <c r="Q4033" s="199" t="s">
        <v>302</v>
      </c>
      <c r="R4033" s="199" t="s">
        <v>52</v>
      </c>
      <c r="S4033" s="195">
        <v>3.1740617650261482</v>
      </c>
      <c r="T4033" s="195">
        <v>0.77607947733021621</v>
      </c>
      <c r="U4033" s="195">
        <v>4.0898668986135398</v>
      </c>
      <c r="V4033" s="194">
        <v>0</v>
      </c>
      <c r="W4033" s="194">
        <v>0</v>
      </c>
      <c r="X4033" s="194">
        <v>0</v>
      </c>
      <c r="Y4033" s="194" t="s">
        <v>629</v>
      </c>
      <c r="AM4033" s="193"/>
      <c r="AN4033" s="193"/>
      <c r="AO4033" s="193"/>
      <c r="AP4033" s="193"/>
      <c r="AQ4033" s="193"/>
      <c r="AR4033" s="193"/>
      <c r="AS4033" s="193"/>
      <c r="AT4033" s="193"/>
      <c r="AU4033" s="193"/>
      <c r="AV4033" s="193"/>
      <c r="AW4033" s="193"/>
      <c r="AX4033" s="193"/>
    </row>
    <row r="4034" spans="14:50" ht="16.5" thickBot="1" x14ac:dyDescent="0.3">
      <c r="N4034" s="200" t="s">
        <v>244</v>
      </c>
      <c r="O4034" s="199" t="s">
        <v>546</v>
      </c>
      <c r="P4034" s="197" t="s">
        <v>630</v>
      </c>
      <c r="Q4034" s="199" t="s">
        <v>302</v>
      </c>
      <c r="R4034" s="199" t="s">
        <v>76</v>
      </c>
      <c r="S4034" s="195">
        <v>3.1740617650261482</v>
      </c>
      <c r="T4034" s="195">
        <v>0.77607947733021621</v>
      </c>
      <c r="U4034" s="195">
        <v>4.0898668986135398</v>
      </c>
      <c r="V4034" s="194">
        <v>0</v>
      </c>
      <c r="W4034" s="194">
        <v>0</v>
      </c>
      <c r="X4034" s="194">
        <v>0</v>
      </c>
      <c r="Y4034" s="194" t="s">
        <v>629</v>
      </c>
      <c r="AM4034" s="193"/>
      <c r="AN4034" s="193"/>
      <c r="AO4034" s="193"/>
      <c r="AP4034" s="193"/>
      <c r="AQ4034" s="193"/>
      <c r="AR4034" s="193"/>
      <c r="AS4034" s="193"/>
      <c r="AT4034" s="193"/>
      <c r="AU4034" s="193"/>
      <c r="AV4034" s="193"/>
      <c r="AW4034" s="193"/>
      <c r="AX4034" s="193"/>
    </row>
    <row r="4035" spans="14:50" ht="16.5" thickBot="1" x14ac:dyDescent="0.3">
      <c r="N4035" s="200" t="s">
        <v>244</v>
      </c>
      <c r="O4035" s="199" t="s">
        <v>545</v>
      </c>
      <c r="P4035" s="197" t="s">
        <v>630</v>
      </c>
      <c r="Q4035" s="199" t="s">
        <v>302</v>
      </c>
      <c r="R4035" s="199" t="s">
        <v>52</v>
      </c>
      <c r="S4035" s="195">
        <v>1.8113365791312566</v>
      </c>
      <c r="T4035" s="195">
        <v>0.78152728294198948</v>
      </c>
      <c r="U4035" s="195">
        <v>2.3176882223646014</v>
      </c>
      <c r="V4035" s="194">
        <v>0</v>
      </c>
      <c r="W4035" s="194">
        <v>0</v>
      </c>
      <c r="X4035" s="194">
        <v>0</v>
      </c>
      <c r="Y4035" s="194" t="s">
        <v>629</v>
      </c>
      <c r="AM4035" s="193"/>
      <c r="AN4035" s="193"/>
      <c r="AO4035" s="193"/>
      <c r="AP4035" s="193"/>
      <c r="AQ4035" s="193"/>
      <c r="AR4035" s="193"/>
      <c r="AS4035" s="193"/>
      <c r="AT4035" s="193"/>
      <c r="AU4035" s="193"/>
      <c r="AV4035" s="193"/>
      <c r="AW4035" s="193"/>
      <c r="AX4035" s="193"/>
    </row>
    <row r="4036" spans="14:50" ht="16.5" thickBot="1" x14ac:dyDescent="0.3">
      <c r="N4036" s="200" t="s">
        <v>244</v>
      </c>
      <c r="O4036" s="199" t="s">
        <v>545</v>
      </c>
      <c r="P4036" s="197" t="s">
        <v>630</v>
      </c>
      <c r="Q4036" s="199" t="s">
        <v>302</v>
      </c>
      <c r="R4036" s="199" t="s">
        <v>76</v>
      </c>
      <c r="S4036" s="195">
        <v>1.8113365791312566</v>
      </c>
      <c r="T4036" s="195">
        <v>0.78152728294198948</v>
      </c>
      <c r="U4036" s="195">
        <v>2.3176882223646014</v>
      </c>
      <c r="V4036" s="194">
        <v>0</v>
      </c>
      <c r="W4036" s="194">
        <v>0</v>
      </c>
      <c r="X4036" s="194">
        <v>0</v>
      </c>
      <c r="Y4036" s="194" t="s">
        <v>629</v>
      </c>
      <c r="AM4036" s="193"/>
      <c r="AN4036" s="193"/>
      <c r="AO4036" s="193"/>
      <c r="AP4036" s="193"/>
      <c r="AQ4036" s="193"/>
      <c r="AR4036" s="193"/>
      <c r="AS4036" s="193"/>
      <c r="AT4036" s="193"/>
      <c r="AU4036" s="193"/>
      <c r="AV4036" s="193"/>
      <c r="AW4036" s="193"/>
      <c r="AX4036" s="193"/>
    </row>
    <row r="4037" spans="14:50" ht="16.5" thickBot="1" x14ac:dyDescent="0.3">
      <c r="N4037" s="200" t="s">
        <v>244</v>
      </c>
      <c r="O4037" s="199" t="s">
        <v>368</v>
      </c>
      <c r="P4037" s="197" t="s">
        <v>630</v>
      </c>
      <c r="Q4037" s="199" t="s">
        <v>302</v>
      </c>
      <c r="R4037" s="199" t="s">
        <v>55</v>
      </c>
      <c r="S4037" s="195">
        <v>3.5319566418971515</v>
      </c>
      <c r="T4037" s="195">
        <v>0.74596597303131684</v>
      </c>
      <c r="U4037" s="195">
        <v>4.7347422933309513</v>
      </c>
      <c r="V4037" s="194">
        <v>0</v>
      </c>
      <c r="W4037" s="194">
        <v>0</v>
      </c>
      <c r="X4037" s="194">
        <v>0</v>
      </c>
      <c r="Y4037" s="194" t="s">
        <v>629</v>
      </c>
      <c r="AM4037" s="193"/>
      <c r="AN4037" s="193"/>
      <c r="AO4037" s="193"/>
      <c r="AP4037" s="193"/>
      <c r="AQ4037" s="193"/>
      <c r="AR4037" s="193"/>
      <c r="AS4037" s="193"/>
      <c r="AT4037" s="193"/>
      <c r="AU4037" s="193"/>
      <c r="AV4037" s="193"/>
      <c r="AW4037" s="193"/>
      <c r="AX4037" s="193"/>
    </row>
    <row r="4038" spans="14:50" ht="16.5" thickBot="1" x14ac:dyDescent="0.3">
      <c r="N4038" s="200" t="s">
        <v>244</v>
      </c>
      <c r="O4038" s="199" t="s">
        <v>368</v>
      </c>
      <c r="P4038" s="197" t="s">
        <v>630</v>
      </c>
      <c r="Q4038" s="199" t="s">
        <v>302</v>
      </c>
      <c r="R4038" s="199" t="s">
        <v>52</v>
      </c>
      <c r="S4038" s="195">
        <v>3.5319566418971515</v>
      </c>
      <c r="T4038" s="195">
        <v>0.74596597303131684</v>
      </c>
      <c r="U4038" s="195">
        <v>4.7347422933309513</v>
      </c>
      <c r="V4038" s="194">
        <v>0</v>
      </c>
      <c r="W4038" s="194">
        <v>0</v>
      </c>
      <c r="X4038" s="194">
        <v>0</v>
      </c>
      <c r="Y4038" s="194" t="s">
        <v>629</v>
      </c>
      <c r="AM4038" s="193"/>
      <c r="AN4038" s="193"/>
      <c r="AO4038" s="193"/>
      <c r="AP4038" s="193"/>
      <c r="AQ4038" s="193"/>
      <c r="AR4038" s="193"/>
      <c r="AS4038" s="193"/>
      <c r="AT4038" s="193"/>
      <c r="AU4038" s="193"/>
      <c r="AV4038" s="193"/>
      <c r="AW4038" s="193"/>
      <c r="AX4038" s="193"/>
    </row>
    <row r="4039" spans="14:50" ht="16.5" thickBot="1" x14ac:dyDescent="0.3">
      <c r="N4039" s="200" t="s">
        <v>244</v>
      </c>
      <c r="O4039" s="199" t="s">
        <v>351</v>
      </c>
      <c r="P4039" s="197" t="s">
        <v>630</v>
      </c>
      <c r="Q4039" s="199" t="s">
        <v>302</v>
      </c>
      <c r="R4039" s="199" t="s">
        <v>55</v>
      </c>
      <c r="S4039" s="195">
        <v>30.244570918828213</v>
      </c>
      <c r="T4039" s="195">
        <v>0.79497623225845981</v>
      </c>
      <c r="U4039" s="195">
        <v>38.044622834705336</v>
      </c>
      <c r="V4039" s="194">
        <v>0</v>
      </c>
      <c r="W4039" s="194">
        <v>0</v>
      </c>
      <c r="X4039" s="194">
        <v>0</v>
      </c>
      <c r="Y4039" s="194" t="s">
        <v>629</v>
      </c>
      <c r="AM4039" s="193"/>
      <c r="AN4039" s="193"/>
      <c r="AO4039" s="193"/>
      <c r="AP4039" s="193"/>
      <c r="AQ4039" s="193"/>
      <c r="AR4039" s="193"/>
      <c r="AS4039" s="193"/>
      <c r="AT4039" s="193"/>
      <c r="AU4039" s="193"/>
      <c r="AV4039" s="193"/>
      <c r="AW4039" s="193"/>
      <c r="AX4039" s="193"/>
    </row>
    <row r="4040" spans="14:50" ht="16.5" thickBot="1" x14ac:dyDescent="0.3">
      <c r="N4040" s="200" t="s">
        <v>244</v>
      </c>
      <c r="O4040" s="199" t="s">
        <v>351</v>
      </c>
      <c r="P4040" s="197" t="s">
        <v>630</v>
      </c>
      <c r="Q4040" s="199" t="s">
        <v>302</v>
      </c>
      <c r="R4040" s="199" t="s">
        <v>52</v>
      </c>
      <c r="S4040" s="195">
        <v>30.244570918828213</v>
      </c>
      <c r="T4040" s="195">
        <v>0.79497623225845981</v>
      </c>
      <c r="U4040" s="195">
        <v>38.044622834705336</v>
      </c>
      <c r="V4040" s="194">
        <v>0</v>
      </c>
      <c r="W4040" s="194">
        <v>0</v>
      </c>
      <c r="X4040" s="194">
        <v>0</v>
      </c>
      <c r="Y4040" s="194" t="s">
        <v>629</v>
      </c>
      <c r="AM4040" s="193"/>
      <c r="AN4040" s="193"/>
      <c r="AO4040" s="193"/>
      <c r="AP4040" s="193"/>
      <c r="AQ4040" s="193"/>
      <c r="AR4040" s="193"/>
      <c r="AS4040" s="193"/>
      <c r="AT4040" s="193"/>
      <c r="AU4040" s="193"/>
      <c r="AV4040" s="193"/>
      <c r="AW4040" s="193"/>
      <c r="AX4040" s="193"/>
    </row>
    <row r="4041" spans="14:50" ht="16.5" thickBot="1" x14ac:dyDescent="0.3">
      <c r="N4041" s="200" t="s">
        <v>244</v>
      </c>
      <c r="O4041" s="199" t="s">
        <v>359</v>
      </c>
      <c r="P4041" s="197" t="s">
        <v>630</v>
      </c>
      <c r="Q4041" s="199" t="s">
        <v>302</v>
      </c>
      <c r="R4041" s="199" t="s">
        <v>52</v>
      </c>
      <c r="S4041" s="195">
        <v>3.1006191631260647</v>
      </c>
      <c r="T4041" s="195">
        <v>0.75637909343748644</v>
      </c>
      <c r="U4041" s="195">
        <v>4.0992925241161844</v>
      </c>
      <c r="V4041" s="194">
        <v>0</v>
      </c>
      <c r="W4041" s="194">
        <v>0</v>
      </c>
      <c r="X4041" s="194">
        <v>0</v>
      </c>
      <c r="Y4041" s="194" t="s">
        <v>629</v>
      </c>
      <c r="AM4041" s="193"/>
      <c r="AN4041" s="193"/>
      <c r="AO4041" s="193"/>
      <c r="AP4041" s="193"/>
      <c r="AQ4041" s="193"/>
      <c r="AR4041" s="193"/>
      <c r="AS4041" s="193"/>
      <c r="AT4041" s="193"/>
      <c r="AU4041" s="193"/>
      <c r="AV4041" s="193"/>
      <c r="AW4041" s="193"/>
      <c r="AX4041" s="193"/>
    </row>
    <row r="4042" spans="14:50" ht="16.5" thickBot="1" x14ac:dyDescent="0.3">
      <c r="N4042" s="200" t="s">
        <v>244</v>
      </c>
      <c r="O4042" s="199" t="s">
        <v>359</v>
      </c>
      <c r="P4042" s="197" t="s">
        <v>630</v>
      </c>
      <c r="Q4042" s="199" t="s">
        <v>302</v>
      </c>
      <c r="R4042" s="199" t="s">
        <v>76</v>
      </c>
      <c r="S4042" s="195">
        <v>3.1006191631260647</v>
      </c>
      <c r="T4042" s="195">
        <v>0.75637909343748644</v>
      </c>
      <c r="U4042" s="195">
        <v>4.0992925241161844</v>
      </c>
      <c r="V4042" s="194">
        <v>0</v>
      </c>
      <c r="W4042" s="194">
        <v>0</v>
      </c>
      <c r="X4042" s="194">
        <v>0</v>
      </c>
      <c r="Y4042" s="194" t="s">
        <v>629</v>
      </c>
      <c r="AM4042" s="193"/>
      <c r="AN4042" s="193"/>
      <c r="AO4042" s="193"/>
      <c r="AP4042" s="193"/>
      <c r="AQ4042" s="193"/>
      <c r="AR4042" s="193"/>
      <c r="AS4042" s="193"/>
      <c r="AT4042" s="193"/>
      <c r="AU4042" s="193"/>
      <c r="AV4042" s="193"/>
      <c r="AW4042" s="193"/>
      <c r="AX4042" s="193"/>
    </row>
    <row r="4043" spans="14:50" ht="16.5" thickBot="1" x14ac:dyDescent="0.3">
      <c r="N4043" s="200" t="s">
        <v>244</v>
      </c>
      <c r="O4043" s="199" t="s">
        <v>349</v>
      </c>
      <c r="P4043" s="197" t="s">
        <v>630</v>
      </c>
      <c r="Q4043" s="199" t="s">
        <v>302</v>
      </c>
      <c r="R4043" s="199" t="s">
        <v>55</v>
      </c>
      <c r="S4043" s="195">
        <v>11.662113724756649</v>
      </c>
      <c r="T4043" s="195">
        <v>0.79497623225845981</v>
      </c>
      <c r="U4043" s="195">
        <v>14.669764014988948</v>
      </c>
      <c r="V4043" s="194">
        <v>0</v>
      </c>
      <c r="W4043" s="194">
        <v>0</v>
      </c>
      <c r="X4043" s="194">
        <v>0</v>
      </c>
      <c r="Y4043" s="194" t="s">
        <v>629</v>
      </c>
      <c r="AM4043" s="193"/>
      <c r="AN4043" s="193"/>
      <c r="AO4043" s="193"/>
      <c r="AP4043" s="193"/>
      <c r="AQ4043" s="193"/>
      <c r="AR4043" s="193"/>
      <c r="AS4043" s="193"/>
      <c r="AT4043" s="193"/>
      <c r="AU4043" s="193"/>
      <c r="AV4043" s="193"/>
      <c r="AW4043" s="193"/>
      <c r="AX4043" s="193"/>
    </row>
    <row r="4044" spans="14:50" ht="16.5" thickBot="1" x14ac:dyDescent="0.3">
      <c r="N4044" s="200" t="s">
        <v>244</v>
      </c>
      <c r="O4044" s="199" t="s">
        <v>349</v>
      </c>
      <c r="P4044" s="197" t="s">
        <v>630</v>
      </c>
      <c r="Q4044" s="199" t="s">
        <v>302</v>
      </c>
      <c r="R4044" s="199" t="s">
        <v>52</v>
      </c>
      <c r="S4044" s="195">
        <v>11.662113724756649</v>
      </c>
      <c r="T4044" s="195">
        <v>0.79497623225845981</v>
      </c>
      <c r="U4044" s="195">
        <v>14.669764014988948</v>
      </c>
      <c r="V4044" s="194">
        <v>0</v>
      </c>
      <c r="W4044" s="194">
        <v>0</v>
      </c>
      <c r="X4044" s="194">
        <v>0</v>
      </c>
      <c r="Y4044" s="194" t="s">
        <v>629</v>
      </c>
      <c r="AM4044" s="193"/>
      <c r="AN4044" s="193"/>
      <c r="AO4044" s="193"/>
      <c r="AP4044" s="193"/>
      <c r="AQ4044" s="193"/>
      <c r="AR4044" s="193"/>
      <c r="AS4044" s="193"/>
      <c r="AT4044" s="193"/>
      <c r="AU4044" s="193"/>
      <c r="AV4044" s="193"/>
      <c r="AW4044" s="193"/>
      <c r="AX4044" s="193"/>
    </row>
    <row r="4045" spans="14:50" ht="16.5" thickBot="1" x14ac:dyDescent="0.3">
      <c r="N4045" s="200" t="s">
        <v>244</v>
      </c>
      <c r="O4045" s="199" t="s">
        <v>310</v>
      </c>
      <c r="P4045" s="197" t="s">
        <v>630</v>
      </c>
      <c r="Q4045" s="199" t="s">
        <v>302</v>
      </c>
      <c r="R4045" s="199" t="s">
        <v>55</v>
      </c>
      <c r="S4045" s="195">
        <v>7.1844602395041095</v>
      </c>
      <c r="T4045" s="195">
        <v>0.75637909343748644</v>
      </c>
      <c r="U4045" s="195">
        <v>9.4984913013039201</v>
      </c>
      <c r="V4045" s="194">
        <v>0</v>
      </c>
      <c r="W4045" s="194">
        <v>0</v>
      </c>
      <c r="X4045" s="194">
        <v>0</v>
      </c>
      <c r="Y4045" s="194" t="s">
        <v>629</v>
      </c>
      <c r="AM4045" s="193"/>
      <c r="AN4045" s="193"/>
      <c r="AO4045" s="193"/>
      <c r="AP4045" s="193"/>
      <c r="AQ4045" s="193"/>
      <c r="AR4045" s="193"/>
      <c r="AS4045" s="193"/>
      <c r="AT4045" s="193"/>
      <c r="AU4045" s="193"/>
      <c r="AV4045" s="193"/>
      <c r="AW4045" s="193"/>
      <c r="AX4045" s="193"/>
    </row>
    <row r="4046" spans="14:50" ht="16.5" thickBot="1" x14ac:dyDescent="0.3">
      <c r="N4046" s="200" t="s">
        <v>244</v>
      </c>
      <c r="O4046" s="199" t="s">
        <v>310</v>
      </c>
      <c r="P4046" s="197" t="s">
        <v>630</v>
      </c>
      <c r="Q4046" s="199" t="s">
        <v>302</v>
      </c>
      <c r="R4046" s="199" t="s">
        <v>52</v>
      </c>
      <c r="S4046" s="195">
        <v>7.1844602395041095</v>
      </c>
      <c r="T4046" s="195">
        <v>0.75637909343748644</v>
      </c>
      <c r="U4046" s="195">
        <v>9.4984913013039201</v>
      </c>
      <c r="V4046" s="194">
        <v>0</v>
      </c>
      <c r="W4046" s="194">
        <v>0</v>
      </c>
      <c r="X4046" s="194">
        <v>0</v>
      </c>
      <c r="Y4046" s="194" t="s">
        <v>629</v>
      </c>
      <c r="AM4046" s="193"/>
      <c r="AN4046" s="193"/>
      <c r="AO4046" s="193"/>
      <c r="AP4046" s="193"/>
      <c r="AQ4046" s="193"/>
      <c r="AR4046" s="193"/>
      <c r="AS4046" s="193"/>
      <c r="AT4046" s="193"/>
      <c r="AU4046" s="193"/>
      <c r="AV4046" s="193"/>
      <c r="AW4046" s="193"/>
      <c r="AX4046" s="193"/>
    </row>
    <row r="4047" spans="14:50" ht="16.5" thickBot="1" x14ac:dyDescent="0.3">
      <c r="N4047" s="200" t="s">
        <v>244</v>
      </c>
      <c r="O4047" s="199" t="s">
        <v>348</v>
      </c>
      <c r="P4047" s="197" t="s">
        <v>630</v>
      </c>
      <c r="Q4047" s="199" t="s">
        <v>302</v>
      </c>
      <c r="R4047" s="199" t="s">
        <v>55</v>
      </c>
      <c r="S4047" s="195">
        <v>11.662113724756649</v>
      </c>
      <c r="T4047" s="195">
        <v>0.79497623225845981</v>
      </c>
      <c r="U4047" s="195">
        <v>14.669764014988948</v>
      </c>
      <c r="V4047" s="194">
        <v>0</v>
      </c>
      <c r="W4047" s="194">
        <v>0</v>
      </c>
      <c r="X4047" s="194">
        <v>0</v>
      </c>
      <c r="Y4047" s="194" t="s">
        <v>629</v>
      </c>
      <c r="AM4047" s="193"/>
      <c r="AN4047" s="193"/>
      <c r="AO4047" s="193"/>
      <c r="AP4047" s="193"/>
      <c r="AQ4047" s="193"/>
      <c r="AR4047" s="193"/>
      <c r="AS4047" s="193"/>
      <c r="AT4047" s="193"/>
      <c r="AU4047" s="193"/>
      <c r="AV4047" s="193"/>
      <c r="AW4047" s="193"/>
      <c r="AX4047" s="193"/>
    </row>
    <row r="4048" spans="14:50" ht="16.5" thickBot="1" x14ac:dyDescent="0.3">
      <c r="N4048" s="200" t="s">
        <v>244</v>
      </c>
      <c r="O4048" s="199" t="s">
        <v>348</v>
      </c>
      <c r="P4048" s="197" t="s">
        <v>630</v>
      </c>
      <c r="Q4048" s="199" t="s">
        <v>302</v>
      </c>
      <c r="R4048" s="199" t="s">
        <v>52</v>
      </c>
      <c r="S4048" s="195">
        <v>11.662113724756649</v>
      </c>
      <c r="T4048" s="195">
        <v>0.79497623225845981</v>
      </c>
      <c r="U4048" s="195">
        <v>14.669764014988948</v>
      </c>
      <c r="V4048" s="194">
        <v>0</v>
      </c>
      <c r="W4048" s="194">
        <v>0</v>
      </c>
      <c r="X4048" s="194">
        <v>0</v>
      </c>
      <c r="Y4048" s="194" t="s">
        <v>629</v>
      </c>
      <c r="AM4048" s="193"/>
      <c r="AN4048" s="193"/>
      <c r="AO4048" s="193"/>
      <c r="AP4048" s="193"/>
      <c r="AQ4048" s="193"/>
      <c r="AR4048" s="193"/>
      <c r="AS4048" s="193"/>
      <c r="AT4048" s="193"/>
      <c r="AU4048" s="193"/>
      <c r="AV4048" s="193"/>
      <c r="AW4048" s="193"/>
      <c r="AX4048" s="193"/>
    </row>
    <row r="4049" spans="14:50" ht="16.5" thickBot="1" x14ac:dyDescent="0.3">
      <c r="N4049" s="200" t="s">
        <v>244</v>
      </c>
      <c r="O4049" s="199" t="s">
        <v>308</v>
      </c>
      <c r="P4049" s="197" t="s">
        <v>630</v>
      </c>
      <c r="Q4049" s="199" t="s">
        <v>302</v>
      </c>
      <c r="R4049" s="199" t="s">
        <v>55</v>
      </c>
      <c r="S4049" s="195">
        <v>0.84643321098061697</v>
      </c>
      <c r="T4049" s="195">
        <v>0.79135636373274809</v>
      </c>
      <c r="U4049" s="195">
        <v>1.0695980341752442</v>
      </c>
      <c r="V4049" s="194">
        <v>0</v>
      </c>
      <c r="W4049" s="194">
        <v>0</v>
      </c>
      <c r="X4049" s="194">
        <v>0</v>
      </c>
      <c r="Y4049" s="194" t="s">
        <v>629</v>
      </c>
      <c r="AM4049" s="193"/>
      <c r="AN4049" s="193"/>
      <c r="AO4049" s="193"/>
      <c r="AP4049" s="193"/>
      <c r="AQ4049" s="193"/>
      <c r="AR4049" s="193"/>
      <c r="AS4049" s="193"/>
      <c r="AT4049" s="193"/>
      <c r="AU4049" s="193"/>
      <c r="AV4049" s="193"/>
      <c r="AW4049" s="193"/>
      <c r="AX4049" s="193"/>
    </row>
    <row r="4050" spans="14:50" ht="16.5" thickBot="1" x14ac:dyDescent="0.3">
      <c r="N4050" s="200" t="s">
        <v>244</v>
      </c>
      <c r="O4050" s="199" t="s">
        <v>308</v>
      </c>
      <c r="P4050" s="197" t="s">
        <v>630</v>
      </c>
      <c r="Q4050" s="199" t="s">
        <v>302</v>
      </c>
      <c r="R4050" s="199" t="s">
        <v>52</v>
      </c>
      <c r="S4050" s="195">
        <v>0.84643321098061697</v>
      </c>
      <c r="T4050" s="195">
        <v>0.79135636373274809</v>
      </c>
      <c r="U4050" s="195">
        <v>1.0695980341752442</v>
      </c>
      <c r="V4050" s="194">
        <v>0</v>
      </c>
      <c r="W4050" s="194">
        <v>0</v>
      </c>
      <c r="X4050" s="194">
        <v>0</v>
      </c>
      <c r="Y4050" s="194" t="s">
        <v>629</v>
      </c>
      <c r="AM4050" s="193"/>
      <c r="AN4050" s="193"/>
      <c r="AO4050" s="193"/>
      <c r="AP4050" s="193"/>
      <c r="AQ4050" s="193"/>
      <c r="AR4050" s="193"/>
      <c r="AS4050" s="193"/>
      <c r="AT4050" s="193"/>
      <c r="AU4050" s="193"/>
      <c r="AV4050" s="193"/>
      <c r="AW4050" s="193"/>
      <c r="AX4050" s="193"/>
    </row>
    <row r="4051" spans="14:50" ht="16.5" thickBot="1" x14ac:dyDescent="0.3">
      <c r="N4051" s="200" t="s">
        <v>244</v>
      </c>
      <c r="O4051" s="199" t="s">
        <v>375</v>
      </c>
      <c r="P4051" s="197" t="s">
        <v>630</v>
      </c>
      <c r="Q4051" s="199" t="s">
        <v>302</v>
      </c>
      <c r="R4051" s="199" t="s">
        <v>52</v>
      </c>
      <c r="S4051" s="195">
        <v>5.6559029901875366</v>
      </c>
      <c r="T4051" s="195">
        <v>0.75259745035047798</v>
      </c>
      <c r="U4051" s="195">
        <v>7.5151769216778934</v>
      </c>
      <c r="V4051" s="194">
        <v>0</v>
      </c>
      <c r="W4051" s="194">
        <v>0</v>
      </c>
      <c r="X4051" s="194">
        <v>0</v>
      </c>
      <c r="Y4051" s="194" t="s">
        <v>629</v>
      </c>
      <c r="AM4051" s="193"/>
      <c r="AN4051" s="193"/>
      <c r="AO4051" s="193"/>
      <c r="AP4051" s="193"/>
      <c r="AQ4051" s="193"/>
      <c r="AR4051" s="193"/>
      <c r="AS4051" s="193"/>
      <c r="AT4051" s="193"/>
      <c r="AU4051" s="193"/>
      <c r="AV4051" s="193"/>
      <c r="AW4051" s="193"/>
      <c r="AX4051" s="193"/>
    </row>
    <row r="4052" spans="14:50" ht="16.5" thickBot="1" x14ac:dyDescent="0.3">
      <c r="N4052" s="200" t="s">
        <v>244</v>
      </c>
      <c r="O4052" s="199" t="s">
        <v>375</v>
      </c>
      <c r="P4052" s="197" t="s">
        <v>630</v>
      </c>
      <c r="Q4052" s="199" t="s">
        <v>302</v>
      </c>
      <c r="R4052" s="199" t="s">
        <v>76</v>
      </c>
      <c r="S4052" s="195">
        <v>5.6559029901875366</v>
      </c>
      <c r="T4052" s="195">
        <v>0.75259745035047798</v>
      </c>
      <c r="U4052" s="195">
        <v>7.5151769216778934</v>
      </c>
      <c r="V4052" s="194">
        <v>0</v>
      </c>
      <c r="W4052" s="194">
        <v>0</v>
      </c>
      <c r="X4052" s="194">
        <v>0</v>
      </c>
      <c r="Y4052" s="194" t="s">
        <v>629</v>
      </c>
      <c r="AM4052" s="193"/>
      <c r="AN4052" s="193"/>
      <c r="AO4052" s="193"/>
      <c r="AP4052" s="193"/>
      <c r="AQ4052" s="193"/>
      <c r="AR4052" s="193"/>
      <c r="AS4052" s="193"/>
      <c r="AT4052" s="193"/>
      <c r="AU4052" s="193"/>
      <c r="AV4052" s="193"/>
      <c r="AW4052" s="193"/>
      <c r="AX4052" s="193"/>
    </row>
    <row r="4053" spans="14:50" ht="16.5" thickBot="1" x14ac:dyDescent="0.3">
      <c r="N4053" s="200" t="s">
        <v>244</v>
      </c>
      <c r="O4053" s="199" t="s">
        <v>309</v>
      </c>
      <c r="P4053" s="197" t="s">
        <v>630</v>
      </c>
      <c r="Q4053" s="199" t="s">
        <v>302</v>
      </c>
      <c r="R4053" s="199" t="s">
        <v>55</v>
      </c>
      <c r="S4053" s="195">
        <v>35.146105168564695</v>
      </c>
      <c r="T4053" s="195">
        <v>0.73510970873513748</v>
      </c>
      <c r="U4053" s="195">
        <v>47.810693765749129</v>
      </c>
      <c r="V4053" s="194">
        <v>0</v>
      </c>
      <c r="W4053" s="194">
        <v>0</v>
      </c>
      <c r="X4053" s="194">
        <v>0</v>
      </c>
      <c r="Y4053" s="194" t="s">
        <v>629</v>
      </c>
      <c r="AM4053" s="193"/>
      <c r="AN4053" s="193"/>
      <c r="AO4053" s="193"/>
      <c r="AP4053" s="193"/>
      <c r="AQ4053" s="193"/>
      <c r="AR4053" s="193"/>
      <c r="AS4053" s="193"/>
      <c r="AT4053" s="193"/>
      <c r="AU4053" s="193"/>
      <c r="AV4053" s="193"/>
      <c r="AW4053" s="193"/>
      <c r="AX4053" s="193"/>
    </row>
    <row r="4054" spans="14:50" ht="16.5" thickBot="1" x14ac:dyDescent="0.3">
      <c r="N4054" s="200" t="s">
        <v>244</v>
      </c>
      <c r="O4054" s="199" t="s">
        <v>309</v>
      </c>
      <c r="P4054" s="197" t="s">
        <v>630</v>
      </c>
      <c r="Q4054" s="199" t="s">
        <v>302</v>
      </c>
      <c r="R4054" s="199" t="s">
        <v>52</v>
      </c>
      <c r="S4054" s="195">
        <v>35.146105168564695</v>
      </c>
      <c r="T4054" s="195">
        <v>0.73510970873513748</v>
      </c>
      <c r="U4054" s="195">
        <v>47.810693765749129</v>
      </c>
      <c r="V4054" s="194">
        <v>0</v>
      </c>
      <c r="W4054" s="194">
        <v>0</v>
      </c>
      <c r="X4054" s="194">
        <v>0</v>
      </c>
      <c r="Y4054" s="194" t="s">
        <v>629</v>
      </c>
      <c r="AM4054" s="193"/>
      <c r="AN4054" s="193"/>
      <c r="AO4054" s="193"/>
      <c r="AP4054" s="193"/>
      <c r="AQ4054" s="193"/>
      <c r="AR4054" s="193"/>
      <c r="AS4054" s="193"/>
      <c r="AT4054" s="193"/>
      <c r="AU4054" s="193"/>
      <c r="AV4054" s="193"/>
      <c r="AW4054" s="193"/>
      <c r="AX4054" s="193"/>
    </row>
    <row r="4055" spans="14:50" ht="16.5" thickBot="1" x14ac:dyDescent="0.3">
      <c r="N4055" s="200" t="s">
        <v>244</v>
      </c>
      <c r="O4055" s="199" t="s">
        <v>307</v>
      </c>
      <c r="P4055" s="197" t="s">
        <v>630</v>
      </c>
      <c r="Q4055" s="199" t="s">
        <v>302</v>
      </c>
      <c r="R4055" s="199" t="s">
        <v>55</v>
      </c>
      <c r="S4055" s="195">
        <v>0.82999295350726698</v>
      </c>
      <c r="T4055" s="195">
        <v>0.79135636373274809</v>
      </c>
      <c r="U4055" s="195">
        <v>1.0488232502387091</v>
      </c>
      <c r="V4055" s="194">
        <v>0</v>
      </c>
      <c r="W4055" s="194">
        <v>0</v>
      </c>
      <c r="X4055" s="194">
        <v>0</v>
      </c>
      <c r="Y4055" s="194" t="s">
        <v>629</v>
      </c>
      <c r="AM4055" s="193"/>
      <c r="AN4055" s="193"/>
      <c r="AO4055" s="193"/>
      <c r="AP4055" s="193"/>
      <c r="AQ4055" s="193"/>
      <c r="AR4055" s="193"/>
      <c r="AS4055" s="193"/>
      <c r="AT4055" s="193"/>
      <c r="AU4055" s="193"/>
      <c r="AV4055" s="193"/>
      <c r="AW4055" s="193"/>
      <c r="AX4055" s="193"/>
    </row>
    <row r="4056" spans="14:50" ht="16.5" thickBot="1" x14ac:dyDescent="0.3">
      <c r="N4056" s="200" t="s">
        <v>244</v>
      </c>
      <c r="O4056" s="199" t="s">
        <v>307</v>
      </c>
      <c r="P4056" s="197" t="s">
        <v>630</v>
      </c>
      <c r="Q4056" s="199" t="s">
        <v>302</v>
      </c>
      <c r="R4056" s="199" t="s">
        <v>52</v>
      </c>
      <c r="S4056" s="195">
        <v>0.82999295350726698</v>
      </c>
      <c r="T4056" s="195">
        <v>0.79135636373274809</v>
      </c>
      <c r="U4056" s="195">
        <v>1.0488232502387091</v>
      </c>
      <c r="V4056" s="194">
        <v>0</v>
      </c>
      <c r="W4056" s="194">
        <v>0</v>
      </c>
      <c r="X4056" s="194">
        <v>0</v>
      </c>
      <c r="Y4056" s="194" t="s">
        <v>629</v>
      </c>
      <c r="AM4056" s="193"/>
      <c r="AN4056" s="193"/>
      <c r="AO4056" s="193"/>
      <c r="AP4056" s="193"/>
      <c r="AQ4056" s="193"/>
      <c r="AR4056" s="193"/>
      <c r="AS4056" s="193"/>
      <c r="AT4056" s="193"/>
      <c r="AU4056" s="193"/>
      <c r="AV4056" s="193"/>
      <c r="AW4056" s="193"/>
      <c r="AX4056" s="193"/>
    </row>
    <row r="4057" spans="14:50" ht="16.5" thickBot="1" x14ac:dyDescent="0.3">
      <c r="N4057" s="200" t="s">
        <v>244</v>
      </c>
      <c r="O4057" s="199" t="s">
        <v>306</v>
      </c>
      <c r="P4057" s="197" t="s">
        <v>630</v>
      </c>
      <c r="Q4057" s="199" t="s">
        <v>302</v>
      </c>
      <c r="R4057" s="199" t="s">
        <v>55</v>
      </c>
      <c r="S4057" s="195">
        <v>2.8041380716120701</v>
      </c>
      <c r="T4057" s="195">
        <v>0.77098739666927074</v>
      </c>
      <c r="U4057" s="195">
        <v>3.6370738143401287</v>
      </c>
      <c r="V4057" s="194">
        <v>0</v>
      </c>
      <c r="W4057" s="194">
        <v>0</v>
      </c>
      <c r="X4057" s="194">
        <v>0</v>
      </c>
      <c r="Y4057" s="194" t="s">
        <v>629</v>
      </c>
      <c r="AM4057" s="193"/>
      <c r="AN4057" s="193"/>
      <c r="AO4057" s="193"/>
      <c r="AP4057" s="193"/>
      <c r="AQ4057" s="193"/>
      <c r="AR4057" s="193"/>
      <c r="AS4057" s="193"/>
      <c r="AT4057" s="193"/>
      <c r="AU4057" s="193"/>
      <c r="AV4057" s="193"/>
      <c r="AW4057" s="193"/>
      <c r="AX4057" s="193"/>
    </row>
    <row r="4058" spans="14:50" ht="16.5" thickBot="1" x14ac:dyDescent="0.3">
      <c r="N4058" s="200" t="s">
        <v>244</v>
      </c>
      <c r="O4058" s="199" t="s">
        <v>306</v>
      </c>
      <c r="P4058" s="197" t="s">
        <v>630</v>
      </c>
      <c r="Q4058" s="199" t="s">
        <v>302</v>
      </c>
      <c r="R4058" s="199" t="s">
        <v>52</v>
      </c>
      <c r="S4058" s="195">
        <v>2.8041380716120701</v>
      </c>
      <c r="T4058" s="195">
        <v>0.77098739666927074</v>
      </c>
      <c r="U4058" s="195">
        <v>3.6370738143401287</v>
      </c>
      <c r="V4058" s="194">
        <v>0</v>
      </c>
      <c r="W4058" s="194">
        <v>0</v>
      </c>
      <c r="X4058" s="194">
        <v>0</v>
      </c>
      <c r="Y4058" s="194" t="s">
        <v>629</v>
      </c>
      <c r="AM4058" s="193"/>
      <c r="AN4058" s="193"/>
      <c r="AO4058" s="193"/>
      <c r="AP4058" s="193"/>
      <c r="AQ4058" s="193"/>
      <c r="AR4058" s="193"/>
      <c r="AS4058" s="193"/>
      <c r="AT4058" s="193"/>
      <c r="AU4058" s="193"/>
      <c r="AV4058" s="193"/>
      <c r="AW4058" s="193"/>
      <c r="AX4058" s="193"/>
    </row>
    <row r="4059" spans="14:50" ht="16.5" thickBot="1" x14ac:dyDescent="0.3">
      <c r="N4059" s="200" t="s">
        <v>244</v>
      </c>
      <c r="O4059" s="199" t="s">
        <v>346</v>
      </c>
      <c r="P4059" s="197" t="s">
        <v>630</v>
      </c>
      <c r="Q4059" s="199" t="s">
        <v>302</v>
      </c>
      <c r="R4059" s="199" t="s">
        <v>55</v>
      </c>
      <c r="S4059" s="195">
        <v>2.3790296599568777</v>
      </c>
      <c r="T4059" s="195">
        <v>0.73341003169451879</v>
      </c>
      <c r="U4059" s="195">
        <v>3.2437920905720512</v>
      </c>
      <c r="V4059" s="194">
        <v>0</v>
      </c>
      <c r="W4059" s="194">
        <v>0</v>
      </c>
      <c r="X4059" s="194">
        <v>0</v>
      </c>
      <c r="Y4059" s="194" t="s">
        <v>629</v>
      </c>
      <c r="AM4059" s="193"/>
      <c r="AN4059" s="193"/>
      <c r="AO4059" s="193"/>
      <c r="AP4059" s="193"/>
      <c r="AQ4059" s="193"/>
      <c r="AR4059" s="193"/>
      <c r="AS4059" s="193"/>
      <c r="AT4059" s="193"/>
      <c r="AU4059" s="193"/>
      <c r="AV4059" s="193"/>
      <c r="AW4059" s="193"/>
      <c r="AX4059" s="193"/>
    </row>
    <row r="4060" spans="14:50" ht="16.5" thickBot="1" x14ac:dyDescent="0.3">
      <c r="N4060" s="200" t="s">
        <v>244</v>
      </c>
      <c r="O4060" s="199" t="s">
        <v>346</v>
      </c>
      <c r="P4060" s="197" t="s">
        <v>630</v>
      </c>
      <c r="Q4060" s="199" t="s">
        <v>302</v>
      </c>
      <c r="R4060" s="199" t="s">
        <v>52</v>
      </c>
      <c r="S4060" s="195">
        <v>2.3790296599568777</v>
      </c>
      <c r="T4060" s="195">
        <v>0.73341003169451879</v>
      </c>
      <c r="U4060" s="195">
        <v>3.2437920905720512</v>
      </c>
      <c r="V4060" s="194">
        <v>0</v>
      </c>
      <c r="W4060" s="194">
        <v>0</v>
      </c>
      <c r="X4060" s="194">
        <v>0</v>
      </c>
      <c r="Y4060" s="194" t="s">
        <v>629</v>
      </c>
      <c r="AM4060" s="193"/>
      <c r="AN4060" s="193"/>
      <c r="AO4060" s="193"/>
      <c r="AP4060" s="193"/>
      <c r="AQ4060" s="193"/>
      <c r="AR4060" s="193"/>
      <c r="AS4060" s="193"/>
      <c r="AT4060" s="193"/>
      <c r="AU4060" s="193"/>
      <c r="AV4060" s="193"/>
      <c r="AW4060" s="193"/>
      <c r="AX4060" s="193"/>
    </row>
    <row r="4061" spans="14:50" ht="16.5" thickBot="1" x14ac:dyDescent="0.3">
      <c r="N4061" s="200" t="s">
        <v>244</v>
      </c>
      <c r="O4061" s="199" t="s">
        <v>358</v>
      </c>
      <c r="P4061" s="197" t="s">
        <v>630</v>
      </c>
      <c r="Q4061" s="199" t="s">
        <v>301</v>
      </c>
      <c r="R4061" s="199" t="s">
        <v>55</v>
      </c>
      <c r="S4061" s="195">
        <v>18.480538787591819</v>
      </c>
      <c r="T4061" s="195">
        <v>0.7778955382862297</v>
      </c>
      <c r="U4061" s="195">
        <v>23.757095751321604</v>
      </c>
      <c r="V4061" s="194">
        <v>0</v>
      </c>
      <c r="W4061" s="194">
        <v>0</v>
      </c>
      <c r="X4061" s="194">
        <v>0</v>
      </c>
      <c r="Y4061" s="194" t="s">
        <v>629</v>
      </c>
      <c r="AM4061" s="193"/>
      <c r="AN4061" s="193"/>
      <c r="AO4061" s="193"/>
      <c r="AP4061" s="193"/>
      <c r="AQ4061" s="193"/>
      <c r="AR4061" s="193"/>
      <c r="AS4061" s="193"/>
      <c r="AT4061" s="193"/>
      <c r="AU4061" s="193"/>
      <c r="AV4061" s="193"/>
      <c r="AW4061" s="193"/>
      <c r="AX4061" s="193"/>
    </row>
    <row r="4062" spans="14:50" ht="16.5" thickBot="1" x14ac:dyDescent="0.3">
      <c r="N4062" s="200" t="s">
        <v>244</v>
      </c>
      <c r="O4062" s="199" t="s">
        <v>358</v>
      </c>
      <c r="P4062" s="197" t="s">
        <v>630</v>
      </c>
      <c r="Q4062" s="199" t="s">
        <v>301</v>
      </c>
      <c r="R4062" s="199" t="s">
        <v>52</v>
      </c>
      <c r="S4062" s="195">
        <v>18.480538787591819</v>
      </c>
      <c r="T4062" s="195">
        <v>0.7778955382862297</v>
      </c>
      <c r="U4062" s="195">
        <v>23.757095751321604</v>
      </c>
      <c r="V4062" s="194">
        <v>0</v>
      </c>
      <c r="W4062" s="194">
        <v>0</v>
      </c>
      <c r="X4062" s="194">
        <v>0</v>
      </c>
      <c r="Y4062" s="194" t="s">
        <v>629</v>
      </c>
      <c r="AM4062" s="193"/>
      <c r="AN4062" s="193"/>
      <c r="AO4062" s="193"/>
      <c r="AP4062" s="193"/>
      <c r="AQ4062" s="193"/>
      <c r="AR4062" s="193"/>
      <c r="AS4062" s="193"/>
      <c r="AT4062" s="193"/>
      <c r="AU4062" s="193"/>
      <c r="AV4062" s="193"/>
      <c r="AW4062" s="193"/>
      <c r="AX4062" s="193"/>
    </row>
    <row r="4063" spans="14:50" ht="16.5" thickBot="1" x14ac:dyDescent="0.3">
      <c r="N4063" s="200" t="s">
        <v>244</v>
      </c>
      <c r="O4063" s="199" t="s">
        <v>357</v>
      </c>
      <c r="P4063" s="197" t="s">
        <v>630</v>
      </c>
      <c r="Q4063" s="199" t="s">
        <v>301</v>
      </c>
      <c r="R4063" s="199" t="s">
        <v>52</v>
      </c>
      <c r="S4063" s="195">
        <v>5.1121305335626355</v>
      </c>
      <c r="T4063" s="195">
        <v>0.79497623225845981</v>
      </c>
      <c r="U4063" s="195">
        <v>6.4305451233925677</v>
      </c>
      <c r="V4063" s="194">
        <v>0</v>
      </c>
      <c r="W4063" s="194">
        <v>0</v>
      </c>
      <c r="X4063" s="194">
        <v>0</v>
      </c>
      <c r="Y4063" s="194" t="s">
        <v>629</v>
      </c>
      <c r="AM4063" s="193"/>
      <c r="AN4063" s="193"/>
      <c r="AO4063" s="193"/>
      <c r="AP4063" s="193"/>
      <c r="AQ4063" s="193"/>
      <c r="AR4063" s="193"/>
      <c r="AS4063" s="193"/>
      <c r="AT4063" s="193"/>
      <c r="AU4063" s="193"/>
      <c r="AV4063" s="193"/>
      <c r="AW4063" s="193"/>
      <c r="AX4063" s="193"/>
    </row>
    <row r="4064" spans="14:50" ht="16.5" thickBot="1" x14ac:dyDescent="0.3">
      <c r="N4064" s="200" t="s">
        <v>244</v>
      </c>
      <c r="O4064" s="199" t="s">
        <v>357</v>
      </c>
      <c r="P4064" s="197" t="s">
        <v>630</v>
      </c>
      <c r="Q4064" s="199" t="s">
        <v>301</v>
      </c>
      <c r="R4064" s="199" t="s">
        <v>76</v>
      </c>
      <c r="S4064" s="195">
        <v>5.1121305335626355</v>
      </c>
      <c r="T4064" s="195">
        <v>0.79497623225845981</v>
      </c>
      <c r="U4064" s="195">
        <v>6.4305451233925677</v>
      </c>
      <c r="V4064" s="194">
        <v>0</v>
      </c>
      <c r="W4064" s="194">
        <v>0</v>
      </c>
      <c r="X4064" s="194">
        <v>0</v>
      </c>
      <c r="Y4064" s="194" t="s">
        <v>629</v>
      </c>
      <c r="AM4064" s="193"/>
      <c r="AN4064" s="193"/>
      <c r="AO4064" s="193"/>
      <c r="AP4064" s="193"/>
      <c r="AQ4064" s="193"/>
      <c r="AR4064" s="193"/>
      <c r="AS4064" s="193"/>
      <c r="AT4064" s="193"/>
      <c r="AU4064" s="193"/>
      <c r="AV4064" s="193"/>
      <c r="AW4064" s="193"/>
      <c r="AX4064" s="193"/>
    </row>
    <row r="4065" spans="14:50" ht="16.5" thickBot="1" x14ac:dyDescent="0.3">
      <c r="N4065" s="200" t="s">
        <v>244</v>
      </c>
      <c r="O4065" s="199" t="s">
        <v>356</v>
      </c>
      <c r="P4065" s="197" t="s">
        <v>630</v>
      </c>
      <c r="Q4065" s="199" t="s">
        <v>301</v>
      </c>
      <c r="R4065" s="199" t="s">
        <v>55</v>
      </c>
      <c r="S4065" s="195">
        <v>10.38669434535953</v>
      </c>
      <c r="T4065" s="195">
        <v>0.75637909343748644</v>
      </c>
      <c r="U4065" s="195">
        <v>13.732127759052048</v>
      </c>
      <c r="V4065" s="194">
        <v>0</v>
      </c>
      <c r="W4065" s="194">
        <v>0</v>
      </c>
      <c r="X4065" s="194">
        <v>0</v>
      </c>
      <c r="Y4065" s="194" t="s">
        <v>629</v>
      </c>
      <c r="AM4065" s="193"/>
      <c r="AN4065" s="193"/>
      <c r="AO4065" s="193"/>
      <c r="AP4065" s="193"/>
      <c r="AQ4065" s="193"/>
      <c r="AR4065" s="193"/>
      <c r="AS4065" s="193"/>
      <c r="AT4065" s="193"/>
      <c r="AU4065" s="193"/>
      <c r="AV4065" s="193"/>
      <c r="AW4065" s="193"/>
      <c r="AX4065" s="193"/>
    </row>
    <row r="4066" spans="14:50" ht="16.5" thickBot="1" x14ac:dyDescent="0.3">
      <c r="N4066" s="200" t="s">
        <v>244</v>
      </c>
      <c r="O4066" s="199" t="s">
        <v>356</v>
      </c>
      <c r="P4066" s="197" t="s">
        <v>630</v>
      </c>
      <c r="Q4066" s="199" t="s">
        <v>301</v>
      </c>
      <c r="R4066" s="199" t="s">
        <v>52</v>
      </c>
      <c r="S4066" s="195">
        <v>10.38669434535953</v>
      </c>
      <c r="T4066" s="195">
        <v>0.75637909343748644</v>
      </c>
      <c r="U4066" s="195">
        <v>13.732127759052048</v>
      </c>
      <c r="V4066" s="194">
        <v>0</v>
      </c>
      <c r="W4066" s="194">
        <v>0</v>
      </c>
      <c r="X4066" s="194">
        <v>0</v>
      </c>
      <c r="Y4066" s="194" t="s">
        <v>629</v>
      </c>
      <c r="AM4066" s="193"/>
      <c r="AN4066" s="193"/>
      <c r="AO4066" s="193"/>
      <c r="AP4066" s="193"/>
      <c r="AQ4066" s="193"/>
      <c r="AR4066" s="193"/>
      <c r="AS4066" s="193"/>
      <c r="AT4066" s="193"/>
      <c r="AU4066" s="193"/>
      <c r="AV4066" s="193"/>
      <c r="AW4066" s="193"/>
      <c r="AX4066" s="193"/>
    </row>
    <row r="4067" spans="14:50" ht="16.5" thickBot="1" x14ac:dyDescent="0.3">
      <c r="N4067" s="200" t="s">
        <v>244</v>
      </c>
      <c r="O4067" s="199" t="s">
        <v>355</v>
      </c>
      <c r="P4067" s="197" t="s">
        <v>630</v>
      </c>
      <c r="Q4067" s="199" t="s">
        <v>301</v>
      </c>
      <c r="R4067" s="199" t="s">
        <v>55</v>
      </c>
      <c r="S4067" s="195">
        <v>4.4264305044996295</v>
      </c>
      <c r="T4067" s="195">
        <v>0.75751165195191972</v>
      </c>
      <c r="U4067" s="195">
        <v>5.8433827296171827</v>
      </c>
      <c r="V4067" s="194">
        <v>0</v>
      </c>
      <c r="W4067" s="194">
        <v>0</v>
      </c>
      <c r="X4067" s="194">
        <v>0</v>
      </c>
      <c r="Y4067" s="194" t="s">
        <v>629</v>
      </c>
      <c r="AM4067" s="193"/>
      <c r="AN4067" s="193"/>
      <c r="AO4067" s="193"/>
      <c r="AP4067" s="193"/>
      <c r="AQ4067" s="193"/>
      <c r="AR4067" s="193"/>
      <c r="AS4067" s="193"/>
      <c r="AT4067" s="193"/>
      <c r="AU4067" s="193"/>
      <c r="AV4067" s="193"/>
      <c r="AW4067" s="193"/>
      <c r="AX4067" s="193"/>
    </row>
    <row r="4068" spans="14:50" ht="16.5" thickBot="1" x14ac:dyDescent="0.3">
      <c r="N4068" s="200" t="s">
        <v>244</v>
      </c>
      <c r="O4068" s="199" t="s">
        <v>355</v>
      </c>
      <c r="P4068" s="197" t="s">
        <v>630</v>
      </c>
      <c r="Q4068" s="199" t="s">
        <v>301</v>
      </c>
      <c r="R4068" s="199" t="s">
        <v>52</v>
      </c>
      <c r="S4068" s="195">
        <v>4.4264305044996295</v>
      </c>
      <c r="T4068" s="195">
        <v>0.75751165195191972</v>
      </c>
      <c r="U4068" s="195">
        <v>5.8433827296171827</v>
      </c>
      <c r="V4068" s="194">
        <v>0</v>
      </c>
      <c r="W4068" s="194">
        <v>0</v>
      </c>
      <c r="X4068" s="194">
        <v>0</v>
      </c>
      <c r="Y4068" s="194" t="s">
        <v>629</v>
      </c>
      <c r="AM4068" s="193"/>
      <c r="AN4068" s="193"/>
      <c r="AO4068" s="193"/>
      <c r="AP4068" s="193"/>
      <c r="AQ4068" s="193"/>
      <c r="AR4068" s="193"/>
      <c r="AS4068" s="193"/>
      <c r="AT4068" s="193"/>
      <c r="AU4068" s="193"/>
      <c r="AV4068" s="193"/>
      <c r="AW4068" s="193"/>
      <c r="AX4068" s="193"/>
    </row>
    <row r="4069" spans="14:50" ht="16.5" thickBot="1" x14ac:dyDescent="0.3">
      <c r="N4069" s="200" t="s">
        <v>244</v>
      </c>
      <c r="O4069" s="199" t="s">
        <v>354</v>
      </c>
      <c r="P4069" s="197" t="s">
        <v>630</v>
      </c>
      <c r="Q4069" s="199" t="s">
        <v>301</v>
      </c>
      <c r="R4069" s="199" t="s">
        <v>52</v>
      </c>
      <c r="S4069" s="195">
        <v>5.8895369470584917</v>
      </c>
      <c r="T4069" s="195">
        <v>1.0382809669404509</v>
      </c>
      <c r="U4069" s="195">
        <v>5.6723922855038502</v>
      </c>
      <c r="V4069" s="194">
        <v>0</v>
      </c>
      <c r="W4069" s="194">
        <v>0</v>
      </c>
      <c r="X4069" s="194">
        <v>0</v>
      </c>
      <c r="Y4069" s="194" t="s">
        <v>638</v>
      </c>
      <c r="AM4069" s="193"/>
      <c r="AN4069" s="193"/>
      <c r="AO4069" s="193"/>
      <c r="AP4069" s="193"/>
      <c r="AQ4069" s="193"/>
      <c r="AR4069" s="193"/>
      <c r="AS4069" s="193"/>
      <c r="AT4069" s="193"/>
      <c r="AU4069" s="193"/>
      <c r="AV4069" s="193"/>
      <c r="AW4069" s="193"/>
      <c r="AX4069" s="193"/>
    </row>
    <row r="4070" spans="14:50" ht="16.5" thickBot="1" x14ac:dyDescent="0.3">
      <c r="N4070" s="200" t="s">
        <v>244</v>
      </c>
      <c r="O4070" s="199" t="s">
        <v>354</v>
      </c>
      <c r="P4070" s="197" t="s">
        <v>630</v>
      </c>
      <c r="Q4070" s="199" t="s">
        <v>301</v>
      </c>
      <c r="R4070" s="199" t="s">
        <v>76</v>
      </c>
      <c r="S4070" s="195">
        <v>5.8895369470584917</v>
      </c>
      <c r="T4070" s="195">
        <v>1.0382809669404509</v>
      </c>
      <c r="U4070" s="195">
        <v>5.6723922855038502</v>
      </c>
      <c r="V4070" s="194">
        <v>0</v>
      </c>
      <c r="W4070" s="194">
        <v>0</v>
      </c>
      <c r="X4070" s="194">
        <v>0</v>
      </c>
      <c r="Y4070" s="194" t="s">
        <v>638</v>
      </c>
      <c r="AM4070" s="193"/>
      <c r="AN4070" s="193"/>
      <c r="AO4070" s="193"/>
      <c r="AP4070" s="193"/>
      <c r="AQ4070" s="193"/>
      <c r="AR4070" s="193"/>
      <c r="AS4070" s="193"/>
      <c r="AT4070" s="193"/>
      <c r="AU4070" s="193"/>
      <c r="AV4070" s="193"/>
      <c r="AW4070" s="193"/>
      <c r="AX4070" s="193"/>
    </row>
    <row r="4071" spans="14:50" ht="16.5" thickBot="1" x14ac:dyDescent="0.3">
      <c r="N4071" s="200" t="s">
        <v>244</v>
      </c>
      <c r="O4071" s="199" t="s">
        <v>380</v>
      </c>
      <c r="P4071" s="197" t="s">
        <v>630</v>
      </c>
      <c r="Q4071" s="199" t="s">
        <v>301</v>
      </c>
      <c r="R4071" s="199" t="s">
        <v>52</v>
      </c>
      <c r="S4071" s="195">
        <v>7.0329229013910757</v>
      </c>
      <c r="T4071" s="195">
        <v>0.80387751225167181</v>
      </c>
      <c r="U4071" s="195">
        <v>8.7487493980168232</v>
      </c>
      <c r="V4071" s="194">
        <v>0</v>
      </c>
      <c r="W4071" s="194">
        <v>0</v>
      </c>
      <c r="X4071" s="194">
        <v>0</v>
      </c>
      <c r="Y4071" s="194" t="s">
        <v>629</v>
      </c>
      <c r="AM4071" s="193"/>
      <c r="AN4071" s="193"/>
      <c r="AO4071" s="193"/>
      <c r="AP4071" s="193"/>
      <c r="AQ4071" s="193"/>
      <c r="AR4071" s="193"/>
      <c r="AS4071" s="193"/>
      <c r="AT4071" s="193"/>
      <c r="AU4071" s="193"/>
      <c r="AV4071" s="193"/>
      <c r="AW4071" s="193"/>
      <c r="AX4071" s="193"/>
    </row>
    <row r="4072" spans="14:50" ht="16.5" thickBot="1" x14ac:dyDescent="0.3">
      <c r="N4072" s="200" t="s">
        <v>244</v>
      </c>
      <c r="O4072" s="199" t="s">
        <v>380</v>
      </c>
      <c r="P4072" s="197" t="s">
        <v>630</v>
      </c>
      <c r="Q4072" s="199" t="s">
        <v>301</v>
      </c>
      <c r="R4072" s="199" t="s">
        <v>76</v>
      </c>
      <c r="S4072" s="195">
        <v>7.0329229013910757</v>
      </c>
      <c r="T4072" s="195">
        <v>0.80387751225167181</v>
      </c>
      <c r="U4072" s="195">
        <v>8.7487493980168232</v>
      </c>
      <c r="V4072" s="194">
        <v>0</v>
      </c>
      <c r="W4072" s="194">
        <v>0</v>
      </c>
      <c r="X4072" s="194">
        <v>0</v>
      </c>
      <c r="Y4072" s="194" t="s">
        <v>629</v>
      </c>
      <c r="AM4072" s="193"/>
      <c r="AN4072" s="193"/>
      <c r="AO4072" s="193"/>
      <c r="AP4072" s="193"/>
      <c r="AQ4072" s="193"/>
      <c r="AR4072" s="193"/>
      <c r="AS4072" s="193"/>
      <c r="AT4072" s="193"/>
      <c r="AU4072" s="193"/>
      <c r="AV4072" s="193"/>
      <c r="AW4072" s="193"/>
      <c r="AX4072" s="193"/>
    </row>
    <row r="4073" spans="14:50" ht="16.5" thickBot="1" x14ac:dyDescent="0.3">
      <c r="N4073" s="200" t="s">
        <v>244</v>
      </c>
      <c r="O4073" s="199" t="s">
        <v>353</v>
      </c>
      <c r="P4073" s="197" t="s">
        <v>630</v>
      </c>
      <c r="Q4073" s="199" t="s">
        <v>301</v>
      </c>
      <c r="R4073" s="199" t="s">
        <v>55</v>
      </c>
      <c r="S4073" s="195">
        <v>43.38381779977027</v>
      </c>
      <c r="T4073" s="195">
        <v>0.78531592915685033</v>
      </c>
      <c r="U4073" s="195">
        <v>55.24377666240521</v>
      </c>
      <c r="V4073" s="194">
        <v>0</v>
      </c>
      <c r="W4073" s="194">
        <v>0</v>
      </c>
      <c r="X4073" s="194">
        <v>0</v>
      </c>
      <c r="Y4073" s="194" t="s">
        <v>629</v>
      </c>
      <c r="AM4073" s="193"/>
      <c r="AN4073" s="193"/>
      <c r="AO4073" s="193"/>
      <c r="AP4073" s="193"/>
      <c r="AQ4073" s="193"/>
      <c r="AR4073" s="193"/>
      <c r="AS4073" s="193"/>
      <c r="AT4073" s="193"/>
      <c r="AU4073" s="193"/>
      <c r="AV4073" s="193"/>
      <c r="AW4073" s="193"/>
      <c r="AX4073" s="193"/>
    </row>
    <row r="4074" spans="14:50" ht="16.5" thickBot="1" x14ac:dyDescent="0.3">
      <c r="N4074" s="200" t="s">
        <v>244</v>
      </c>
      <c r="O4074" s="199" t="s">
        <v>353</v>
      </c>
      <c r="P4074" s="197" t="s">
        <v>630</v>
      </c>
      <c r="Q4074" s="199" t="s">
        <v>301</v>
      </c>
      <c r="R4074" s="199" t="s">
        <v>52</v>
      </c>
      <c r="S4074" s="195">
        <v>43.38381779977027</v>
      </c>
      <c r="T4074" s="195">
        <v>0.78531592915685033</v>
      </c>
      <c r="U4074" s="195">
        <v>55.24377666240521</v>
      </c>
      <c r="V4074" s="194">
        <v>0</v>
      </c>
      <c r="W4074" s="194">
        <v>0</v>
      </c>
      <c r="X4074" s="194">
        <v>0</v>
      </c>
      <c r="Y4074" s="194" t="s">
        <v>629</v>
      </c>
      <c r="AM4074" s="193"/>
      <c r="AN4074" s="193"/>
      <c r="AO4074" s="193"/>
      <c r="AP4074" s="193"/>
      <c r="AQ4074" s="193"/>
      <c r="AR4074" s="193"/>
      <c r="AS4074" s="193"/>
      <c r="AT4074" s="193"/>
      <c r="AU4074" s="193"/>
      <c r="AV4074" s="193"/>
      <c r="AW4074" s="193"/>
      <c r="AX4074" s="193"/>
    </row>
    <row r="4075" spans="14:50" ht="16.5" thickBot="1" x14ac:dyDescent="0.3">
      <c r="N4075" s="200" t="s">
        <v>244</v>
      </c>
      <c r="O4075" s="199" t="s">
        <v>546</v>
      </c>
      <c r="P4075" s="197" t="s">
        <v>630</v>
      </c>
      <c r="Q4075" s="199" t="s">
        <v>301</v>
      </c>
      <c r="R4075" s="199" t="s">
        <v>52</v>
      </c>
      <c r="S4075" s="195">
        <v>3.1740617650261482</v>
      </c>
      <c r="T4075" s="195">
        <v>0.77607947733021621</v>
      </c>
      <c r="U4075" s="195">
        <v>4.0898668986135398</v>
      </c>
      <c r="V4075" s="194">
        <v>0</v>
      </c>
      <c r="W4075" s="194">
        <v>0</v>
      </c>
      <c r="X4075" s="194">
        <v>0</v>
      </c>
      <c r="Y4075" s="194" t="s">
        <v>629</v>
      </c>
      <c r="AM4075" s="193"/>
      <c r="AN4075" s="193"/>
      <c r="AO4075" s="193"/>
      <c r="AP4075" s="193"/>
      <c r="AQ4075" s="193"/>
      <c r="AR4075" s="193"/>
      <c r="AS4075" s="193"/>
      <c r="AT4075" s="193"/>
      <c r="AU4075" s="193"/>
      <c r="AV4075" s="193"/>
      <c r="AW4075" s="193"/>
      <c r="AX4075" s="193"/>
    </row>
    <row r="4076" spans="14:50" ht="16.5" thickBot="1" x14ac:dyDescent="0.3">
      <c r="N4076" s="200" t="s">
        <v>244</v>
      </c>
      <c r="O4076" s="199" t="s">
        <v>546</v>
      </c>
      <c r="P4076" s="197" t="s">
        <v>630</v>
      </c>
      <c r="Q4076" s="199" t="s">
        <v>301</v>
      </c>
      <c r="R4076" s="199" t="s">
        <v>76</v>
      </c>
      <c r="S4076" s="195">
        <v>3.1740617650261482</v>
      </c>
      <c r="T4076" s="195">
        <v>0.77607947733021621</v>
      </c>
      <c r="U4076" s="195">
        <v>4.0898668986135398</v>
      </c>
      <c r="V4076" s="194">
        <v>0</v>
      </c>
      <c r="W4076" s="194">
        <v>0</v>
      </c>
      <c r="X4076" s="194">
        <v>0</v>
      </c>
      <c r="Y4076" s="194" t="s">
        <v>629</v>
      </c>
      <c r="AM4076" s="193"/>
      <c r="AN4076" s="193"/>
      <c r="AO4076" s="193"/>
      <c r="AP4076" s="193"/>
      <c r="AQ4076" s="193"/>
      <c r="AR4076" s="193"/>
      <c r="AS4076" s="193"/>
      <c r="AT4076" s="193"/>
      <c r="AU4076" s="193"/>
      <c r="AV4076" s="193"/>
      <c r="AW4076" s="193"/>
      <c r="AX4076" s="193"/>
    </row>
    <row r="4077" spans="14:50" ht="16.5" thickBot="1" x14ac:dyDescent="0.3">
      <c r="N4077" s="200" t="s">
        <v>244</v>
      </c>
      <c r="O4077" s="199" t="s">
        <v>545</v>
      </c>
      <c r="P4077" s="197" t="s">
        <v>630</v>
      </c>
      <c r="Q4077" s="199" t="s">
        <v>301</v>
      </c>
      <c r="R4077" s="199" t="s">
        <v>52</v>
      </c>
      <c r="S4077" s="195">
        <v>1.8113365791312566</v>
      </c>
      <c r="T4077" s="195">
        <v>0.78152728294198948</v>
      </c>
      <c r="U4077" s="195">
        <v>2.3176882223646014</v>
      </c>
      <c r="V4077" s="194">
        <v>0</v>
      </c>
      <c r="W4077" s="194">
        <v>0</v>
      </c>
      <c r="X4077" s="194">
        <v>0</v>
      </c>
      <c r="Y4077" s="194" t="s">
        <v>629</v>
      </c>
      <c r="AM4077" s="193"/>
      <c r="AN4077" s="193"/>
      <c r="AO4077" s="193"/>
      <c r="AP4077" s="193"/>
      <c r="AQ4077" s="193"/>
      <c r="AR4077" s="193"/>
      <c r="AS4077" s="193"/>
      <c r="AT4077" s="193"/>
      <c r="AU4077" s="193"/>
      <c r="AV4077" s="193"/>
      <c r="AW4077" s="193"/>
      <c r="AX4077" s="193"/>
    </row>
    <row r="4078" spans="14:50" ht="16.5" thickBot="1" x14ac:dyDescent="0.3">
      <c r="N4078" s="200" t="s">
        <v>244</v>
      </c>
      <c r="O4078" s="199" t="s">
        <v>545</v>
      </c>
      <c r="P4078" s="197" t="s">
        <v>630</v>
      </c>
      <c r="Q4078" s="199" t="s">
        <v>301</v>
      </c>
      <c r="R4078" s="199" t="s">
        <v>76</v>
      </c>
      <c r="S4078" s="195">
        <v>1.8113365791312566</v>
      </c>
      <c r="T4078" s="195">
        <v>0.78152728294198948</v>
      </c>
      <c r="U4078" s="195">
        <v>2.3176882223646014</v>
      </c>
      <c r="V4078" s="194">
        <v>0</v>
      </c>
      <c r="W4078" s="194">
        <v>0</v>
      </c>
      <c r="X4078" s="194">
        <v>0</v>
      </c>
      <c r="Y4078" s="194" t="s">
        <v>629</v>
      </c>
      <c r="AM4078" s="193"/>
      <c r="AN4078" s="193"/>
      <c r="AO4078" s="193"/>
      <c r="AP4078" s="193"/>
      <c r="AQ4078" s="193"/>
      <c r="AR4078" s="193"/>
      <c r="AS4078" s="193"/>
      <c r="AT4078" s="193"/>
      <c r="AU4078" s="193"/>
      <c r="AV4078" s="193"/>
      <c r="AW4078" s="193"/>
      <c r="AX4078" s="193"/>
    </row>
    <row r="4079" spans="14:50" ht="16.5" thickBot="1" x14ac:dyDescent="0.3">
      <c r="N4079" s="200" t="s">
        <v>244</v>
      </c>
      <c r="O4079" s="199" t="s">
        <v>368</v>
      </c>
      <c r="P4079" s="197" t="s">
        <v>630</v>
      </c>
      <c r="Q4079" s="199" t="s">
        <v>301</v>
      </c>
      <c r="R4079" s="199" t="s">
        <v>55</v>
      </c>
      <c r="S4079" s="195">
        <v>2.9241885500349625</v>
      </c>
      <c r="T4079" s="195">
        <v>0.74596597303131684</v>
      </c>
      <c r="U4079" s="195">
        <v>3.9200025949604544</v>
      </c>
      <c r="V4079" s="194">
        <v>0</v>
      </c>
      <c r="W4079" s="194">
        <v>0</v>
      </c>
      <c r="X4079" s="194">
        <v>0</v>
      </c>
      <c r="Y4079" s="194" t="s">
        <v>629</v>
      </c>
      <c r="AM4079" s="193"/>
      <c r="AN4079" s="193"/>
      <c r="AO4079" s="193"/>
      <c r="AP4079" s="193"/>
      <c r="AQ4079" s="193"/>
      <c r="AR4079" s="193"/>
      <c r="AS4079" s="193"/>
      <c r="AT4079" s="193"/>
      <c r="AU4079" s="193"/>
      <c r="AV4079" s="193"/>
      <c r="AW4079" s="193"/>
      <c r="AX4079" s="193"/>
    </row>
    <row r="4080" spans="14:50" ht="16.5" thickBot="1" x14ac:dyDescent="0.3">
      <c r="N4080" s="200" t="s">
        <v>244</v>
      </c>
      <c r="O4080" s="199" t="s">
        <v>368</v>
      </c>
      <c r="P4080" s="197" t="s">
        <v>630</v>
      </c>
      <c r="Q4080" s="199" t="s">
        <v>301</v>
      </c>
      <c r="R4080" s="199" t="s">
        <v>52</v>
      </c>
      <c r="S4080" s="195">
        <v>2.9241885500349625</v>
      </c>
      <c r="T4080" s="195">
        <v>0.74596597303131684</v>
      </c>
      <c r="U4080" s="195">
        <v>3.9200025949604544</v>
      </c>
      <c r="V4080" s="194">
        <v>0</v>
      </c>
      <c r="W4080" s="194">
        <v>0</v>
      </c>
      <c r="X4080" s="194">
        <v>0</v>
      </c>
      <c r="Y4080" s="194" t="s">
        <v>629</v>
      </c>
      <c r="AM4080" s="193"/>
      <c r="AN4080" s="193"/>
      <c r="AO4080" s="193"/>
      <c r="AP4080" s="193"/>
      <c r="AQ4080" s="193"/>
      <c r="AR4080" s="193"/>
      <c r="AS4080" s="193"/>
      <c r="AT4080" s="193"/>
      <c r="AU4080" s="193"/>
      <c r="AV4080" s="193"/>
      <c r="AW4080" s="193"/>
      <c r="AX4080" s="193"/>
    </row>
    <row r="4081" spans="14:50" ht="16.5" thickBot="1" x14ac:dyDescent="0.3">
      <c r="N4081" s="200" t="s">
        <v>244</v>
      </c>
      <c r="O4081" s="199" t="s">
        <v>366</v>
      </c>
      <c r="P4081" s="197" t="s">
        <v>630</v>
      </c>
      <c r="Q4081" s="199" t="s">
        <v>301</v>
      </c>
      <c r="R4081" s="199" t="s">
        <v>52</v>
      </c>
      <c r="S4081" s="195">
        <v>3.2139968549250604</v>
      </c>
      <c r="T4081" s="195">
        <v>0.79497623225845981</v>
      </c>
      <c r="U4081" s="195">
        <v>4.0428842077383482</v>
      </c>
      <c r="V4081" s="194">
        <v>0</v>
      </c>
      <c r="W4081" s="194">
        <v>0</v>
      </c>
      <c r="X4081" s="194">
        <v>0</v>
      </c>
      <c r="Y4081" s="194" t="s">
        <v>629</v>
      </c>
      <c r="AM4081" s="193"/>
      <c r="AN4081" s="193"/>
      <c r="AO4081" s="193"/>
      <c r="AP4081" s="193"/>
      <c r="AQ4081" s="193"/>
      <c r="AR4081" s="193"/>
      <c r="AS4081" s="193"/>
      <c r="AT4081" s="193"/>
      <c r="AU4081" s="193"/>
      <c r="AV4081" s="193"/>
      <c r="AW4081" s="193"/>
      <c r="AX4081" s="193"/>
    </row>
    <row r="4082" spans="14:50" ht="16.5" thickBot="1" x14ac:dyDescent="0.3">
      <c r="N4082" s="200" t="s">
        <v>244</v>
      </c>
      <c r="O4082" s="199" t="s">
        <v>366</v>
      </c>
      <c r="P4082" s="197" t="s">
        <v>630</v>
      </c>
      <c r="Q4082" s="199" t="s">
        <v>301</v>
      </c>
      <c r="R4082" s="199" t="s">
        <v>76</v>
      </c>
      <c r="S4082" s="195">
        <v>3.2139968549250604</v>
      </c>
      <c r="T4082" s="195">
        <v>0.79497623225845981</v>
      </c>
      <c r="U4082" s="195">
        <v>4.0428842077383482</v>
      </c>
      <c r="V4082" s="194">
        <v>0</v>
      </c>
      <c r="W4082" s="194">
        <v>0</v>
      </c>
      <c r="X4082" s="194">
        <v>0</v>
      </c>
      <c r="Y4082" s="194" t="s">
        <v>629</v>
      </c>
      <c r="AM4082" s="193"/>
      <c r="AN4082" s="193"/>
      <c r="AO4082" s="193"/>
      <c r="AP4082" s="193"/>
      <c r="AQ4082" s="193"/>
      <c r="AR4082" s="193"/>
      <c r="AS4082" s="193"/>
      <c r="AT4082" s="193"/>
      <c r="AU4082" s="193"/>
      <c r="AV4082" s="193"/>
      <c r="AW4082" s="193"/>
      <c r="AX4082" s="193"/>
    </row>
    <row r="4083" spans="14:50" ht="16.5" thickBot="1" x14ac:dyDescent="0.3">
      <c r="N4083" s="200" t="s">
        <v>244</v>
      </c>
      <c r="O4083" s="199" t="s">
        <v>351</v>
      </c>
      <c r="P4083" s="197" t="s">
        <v>630</v>
      </c>
      <c r="Q4083" s="199" t="s">
        <v>301</v>
      </c>
      <c r="R4083" s="199" t="s">
        <v>55</v>
      </c>
      <c r="S4083" s="195">
        <v>30.244572636182184</v>
      </c>
      <c r="T4083" s="195">
        <v>0.79497623225845981</v>
      </c>
      <c r="U4083" s="195">
        <v>38.044624994963598</v>
      </c>
      <c r="V4083" s="194">
        <v>0</v>
      </c>
      <c r="W4083" s="194">
        <v>0</v>
      </c>
      <c r="X4083" s="194">
        <v>0</v>
      </c>
      <c r="Y4083" s="194" t="s">
        <v>629</v>
      </c>
      <c r="AM4083" s="193"/>
      <c r="AN4083" s="193"/>
      <c r="AO4083" s="193"/>
      <c r="AP4083" s="193"/>
      <c r="AQ4083" s="193"/>
      <c r="AR4083" s="193"/>
      <c r="AS4083" s="193"/>
      <c r="AT4083" s="193"/>
      <c r="AU4083" s="193"/>
      <c r="AV4083" s="193"/>
      <c r="AW4083" s="193"/>
      <c r="AX4083" s="193"/>
    </row>
    <row r="4084" spans="14:50" ht="16.5" thickBot="1" x14ac:dyDescent="0.3">
      <c r="N4084" s="200" t="s">
        <v>244</v>
      </c>
      <c r="O4084" s="199" t="s">
        <v>351</v>
      </c>
      <c r="P4084" s="197" t="s">
        <v>630</v>
      </c>
      <c r="Q4084" s="199" t="s">
        <v>301</v>
      </c>
      <c r="R4084" s="199" t="s">
        <v>52</v>
      </c>
      <c r="S4084" s="195">
        <v>30.244572636182184</v>
      </c>
      <c r="T4084" s="195">
        <v>0.79497623225845981</v>
      </c>
      <c r="U4084" s="195">
        <v>38.044624994963598</v>
      </c>
      <c r="V4084" s="194">
        <v>0</v>
      </c>
      <c r="W4084" s="194">
        <v>0</v>
      </c>
      <c r="X4084" s="194">
        <v>0</v>
      </c>
      <c r="Y4084" s="194" t="s">
        <v>629</v>
      </c>
      <c r="AM4084" s="193"/>
      <c r="AN4084" s="193"/>
      <c r="AO4084" s="193"/>
      <c r="AP4084" s="193"/>
      <c r="AQ4084" s="193"/>
      <c r="AR4084" s="193"/>
      <c r="AS4084" s="193"/>
      <c r="AT4084" s="193"/>
      <c r="AU4084" s="193"/>
      <c r="AV4084" s="193"/>
      <c r="AW4084" s="193"/>
      <c r="AX4084" s="193"/>
    </row>
    <row r="4085" spans="14:50" ht="16.5" thickBot="1" x14ac:dyDescent="0.3">
      <c r="N4085" s="200" t="s">
        <v>244</v>
      </c>
      <c r="O4085" s="199" t="s">
        <v>350</v>
      </c>
      <c r="P4085" s="197" t="s">
        <v>630</v>
      </c>
      <c r="Q4085" s="199" t="s">
        <v>301</v>
      </c>
      <c r="R4085" s="199" t="s">
        <v>55</v>
      </c>
      <c r="S4085" s="195">
        <v>14.539825596198387</v>
      </c>
      <c r="T4085" s="195">
        <v>0.75637909343748644</v>
      </c>
      <c r="U4085" s="195">
        <v>19.222934269798248</v>
      </c>
      <c r="V4085" s="194">
        <v>0</v>
      </c>
      <c r="W4085" s="194">
        <v>0</v>
      </c>
      <c r="X4085" s="194">
        <v>0</v>
      </c>
      <c r="Y4085" s="194" t="s">
        <v>629</v>
      </c>
      <c r="AM4085" s="193"/>
      <c r="AN4085" s="193"/>
      <c r="AO4085" s="193"/>
      <c r="AP4085" s="193"/>
      <c r="AQ4085" s="193"/>
      <c r="AR4085" s="193"/>
      <c r="AS4085" s="193"/>
      <c r="AT4085" s="193"/>
      <c r="AU4085" s="193"/>
      <c r="AV4085" s="193"/>
      <c r="AW4085" s="193"/>
      <c r="AX4085" s="193"/>
    </row>
    <row r="4086" spans="14:50" ht="16.5" thickBot="1" x14ac:dyDescent="0.3">
      <c r="N4086" s="200" t="s">
        <v>244</v>
      </c>
      <c r="O4086" s="199" t="s">
        <v>350</v>
      </c>
      <c r="P4086" s="197" t="s">
        <v>630</v>
      </c>
      <c r="Q4086" s="199" t="s">
        <v>301</v>
      </c>
      <c r="R4086" s="199" t="s">
        <v>52</v>
      </c>
      <c r="S4086" s="195">
        <v>14.539825596198387</v>
      </c>
      <c r="T4086" s="195">
        <v>0.75637909343748644</v>
      </c>
      <c r="U4086" s="195">
        <v>19.222934269798248</v>
      </c>
      <c r="V4086" s="194">
        <v>0</v>
      </c>
      <c r="W4086" s="194">
        <v>0</v>
      </c>
      <c r="X4086" s="194">
        <v>0</v>
      </c>
      <c r="Y4086" s="194" t="s">
        <v>629</v>
      </c>
      <c r="AM4086" s="193"/>
      <c r="AN4086" s="193"/>
      <c r="AO4086" s="193"/>
      <c r="AP4086" s="193"/>
      <c r="AQ4086" s="193"/>
      <c r="AR4086" s="193"/>
      <c r="AS4086" s="193"/>
      <c r="AT4086" s="193"/>
      <c r="AU4086" s="193"/>
      <c r="AV4086" s="193"/>
      <c r="AW4086" s="193"/>
      <c r="AX4086" s="193"/>
    </row>
    <row r="4087" spans="14:50" ht="16.5" thickBot="1" x14ac:dyDescent="0.3">
      <c r="N4087" s="200" t="s">
        <v>244</v>
      </c>
      <c r="O4087" s="199" t="s">
        <v>359</v>
      </c>
      <c r="P4087" s="197" t="s">
        <v>630</v>
      </c>
      <c r="Q4087" s="199" t="s">
        <v>301</v>
      </c>
      <c r="R4087" s="199" t="s">
        <v>52</v>
      </c>
      <c r="S4087" s="195">
        <v>7.7683871292433979</v>
      </c>
      <c r="T4087" s="195">
        <v>0.75637909343748644</v>
      </c>
      <c r="U4087" s="195">
        <v>10.270494249039478</v>
      </c>
      <c r="V4087" s="194">
        <v>0</v>
      </c>
      <c r="W4087" s="194">
        <v>0</v>
      </c>
      <c r="X4087" s="194">
        <v>0</v>
      </c>
      <c r="Y4087" s="194" t="s">
        <v>629</v>
      </c>
      <c r="AM4087" s="193"/>
      <c r="AN4087" s="193"/>
      <c r="AO4087" s="193"/>
      <c r="AP4087" s="193"/>
      <c r="AQ4087" s="193"/>
      <c r="AR4087" s="193"/>
      <c r="AS4087" s="193"/>
      <c r="AT4087" s="193"/>
      <c r="AU4087" s="193"/>
      <c r="AV4087" s="193"/>
      <c r="AW4087" s="193"/>
      <c r="AX4087" s="193"/>
    </row>
    <row r="4088" spans="14:50" ht="16.5" thickBot="1" x14ac:dyDescent="0.3">
      <c r="N4088" s="200" t="s">
        <v>244</v>
      </c>
      <c r="O4088" s="199" t="s">
        <v>359</v>
      </c>
      <c r="P4088" s="197" t="s">
        <v>630</v>
      </c>
      <c r="Q4088" s="199" t="s">
        <v>301</v>
      </c>
      <c r="R4088" s="199" t="s">
        <v>76</v>
      </c>
      <c r="S4088" s="195">
        <v>7.7683871292433979</v>
      </c>
      <c r="T4088" s="195">
        <v>0.75637909343748644</v>
      </c>
      <c r="U4088" s="195">
        <v>10.270494249039478</v>
      </c>
      <c r="V4088" s="194">
        <v>0</v>
      </c>
      <c r="W4088" s="194">
        <v>0</v>
      </c>
      <c r="X4088" s="194">
        <v>0</v>
      </c>
      <c r="Y4088" s="194" t="s">
        <v>629</v>
      </c>
      <c r="AM4088" s="193"/>
      <c r="AN4088" s="193"/>
      <c r="AO4088" s="193"/>
      <c r="AP4088" s="193"/>
      <c r="AQ4088" s="193"/>
      <c r="AR4088" s="193"/>
      <c r="AS4088" s="193"/>
      <c r="AT4088" s="193"/>
      <c r="AU4088" s="193"/>
      <c r="AV4088" s="193"/>
      <c r="AW4088" s="193"/>
      <c r="AX4088" s="193"/>
    </row>
    <row r="4089" spans="14:50" ht="16.5" thickBot="1" x14ac:dyDescent="0.3">
      <c r="N4089" s="200" t="s">
        <v>244</v>
      </c>
      <c r="O4089" s="199" t="s">
        <v>349</v>
      </c>
      <c r="P4089" s="197" t="s">
        <v>630</v>
      </c>
      <c r="Q4089" s="199" t="s">
        <v>301</v>
      </c>
      <c r="R4089" s="199" t="s">
        <v>55</v>
      </c>
      <c r="S4089" s="195">
        <v>15.118856037622361</v>
      </c>
      <c r="T4089" s="195">
        <v>0.79497623225845981</v>
      </c>
      <c r="U4089" s="195">
        <v>19.017997550280189</v>
      </c>
      <c r="V4089" s="194">
        <v>0</v>
      </c>
      <c r="W4089" s="194">
        <v>0</v>
      </c>
      <c r="X4089" s="194">
        <v>0</v>
      </c>
      <c r="Y4089" s="194" t="s">
        <v>629</v>
      </c>
      <c r="AM4089" s="193"/>
      <c r="AN4089" s="193"/>
      <c r="AO4089" s="193"/>
      <c r="AP4089" s="193"/>
      <c r="AQ4089" s="193"/>
      <c r="AR4089" s="193"/>
      <c r="AS4089" s="193"/>
      <c r="AT4089" s="193"/>
      <c r="AU4089" s="193"/>
      <c r="AV4089" s="193"/>
      <c r="AW4089" s="193"/>
      <c r="AX4089" s="193"/>
    </row>
    <row r="4090" spans="14:50" ht="16.5" thickBot="1" x14ac:dyDescent="0.3">
      <c r="N4090" s="200" t="s">
        <v>244</v>
      </c>
      <c r="O4090" s="199" t="s">
        <v>349</v>
      </c>
      <c r="P4090" s="197" t="s">
        <v>630</v>
      </c>
      <c r="Q4090" s="199" t="s">
        <v>301</v>
      </c>
      <c r="R4090" s="199" t="s">
        <v>52</v>
      </c>
      <c r="S4090" s="195">
        <v>15.118856037622361</v>
      </c>
      <c r="T4090" s="195">
        <v>0.79497623225845981</v>
      </c>
      <c r="U4090" s="195">
        <v>19.017997550280189</v>
      </c>
      <c r="V4090" s="194">
        <v>0</v>
      </c>
      <c r="W4090" s="194">
        <v>0</v>
      </c>
      <c r="X4090" s="194">
        <v>0</v>
      </c>
      <c r="Y4090" s="194" t="s">
        <v>629</v>
      </c>
      <c r="AM4090" s="193"/>
      <c r="AN4090" s="193"/>
      <c r="AO4090" s="193"/>
      <c r="AP4090" s="193"/>
      <c r="AQ4090" s="193"/>
      <c r="AR4090" s="193"/>
      <c r="AS4090" s="193"/>
      <c r="AT4090" s="193"/>
      <c r="AU4090" s="193"/>
      <c r="AV4090" s="193"/>
      <c r="AW4090" s="193"/>
      <c r="AX4090" s="193"/>
    </row>
    <row r="4091" spans="14:50" ht="16.5" thickBot="1" x14ac:dyDescent="0.3">
      <c r="N4091" s="200" t="s">
        <v>244</v>
      </c>
      <c r="O4091" s="199" t="s">
        <v>310</v>
      </c>
      <c r="P4091" s="197" t="s">
        <v>630</v>
      </c>
      <c r="Q4091" s="199" t="s">
        <v>301</v>
      </c>
      <c r="R4091" s="199" t="s">
        <v>55</v>
      </c>
      <c r="S4091" s="195">
        <v>6.4737052802543147</v>
      </c>
      <c r="T4091" s="195">
        <v>0.75637909343748644</v>
      </c>
      <c r="U4091" s="195">
        <v>8.5588104383392203</v>
      </c>
      <c r="V4091" s="194">
        <v>0</v>
      </c>
      <c r="W4091" s="194">
        <v>0</v>
      </c>
      <c r="X4091" s="194">
        <v>0</v>
      </c>
      <c r="Y4091" s="194" t="s">
        <v>629</v>
      </c>
      <c r="AM4091" s="193"/>
      <c r="AN4091" s="193"/>
      <c r="AO4091" s="193"/>
      <c r="AP4091" s="193"/>
      <c r="AQ4091" s="193"/>
      <c r="AR4091" s="193"/>
      <c r="AS4091" s="193"/>
      <c r="AT4091" s="193"/>
      <c r="AU4091" s="193"/>
      <c r="AV4091" s="193"/>
      <c r="AW4091" s="193"/>
      <c r="AX4091" s="193"/>
    </row>
    <row r="4092" spans="14:50" ht="16.5" thickBot="1" x14ac:dyDescent="0.3">
      <c r="N4092" s="200" t="s">
        <v>244</v>
      </c>
      <c r="O4092" s="199" t="s">
        <v>310</v>
      </c>
      <c r="P4092" s="197" t="s">
        <v>630</v>
      </c>
      <c r="Q4092" s="199" t="s">
        <v>301</v>
      </c>
      <c r="R4092" s="199" t="s">
        <v>52</v>
      </c>
      <c r="S4092" s="195">
        <v>6.4737052802543147</v>
      </c>
      <c r="T4092" s="195">
        <v>0.75637909343748644</v>
      </c>
      <c r="U4092" s="195">
        <v>8.5588104383392203</v>
      </c>
      <c r="V4092" s="194">
        <v>0</v>
      </c>
      <c r="W4092" s="194">
        <v>0</v>
      </c>
      <c r="X4092" s="194">
        <v>0</v>
      </c>
      <c r="Y4092" s="194" t="s">
        <v>629</v>
      </c>
      <c r="AM4092" s="193"/>
      <c r="AN4092" s="193"/>
      <c r="AO4092" s="193"/>
      <c r="AP4092" s="193"/>
      <c r="AQ4092" s="193"/>
      <c r="AR4092" s="193"/>
      <c r="AS4092" s="193"/>
      <c r="AT4092" s="193"/>
      <c r="AU4092" s="193"/>
      <c r="AV4092" s="193"/>
      <c r="AW4092" s="193"/>
      <c r="AX4092" s="193"/>
    </row>
    <row r="4093" spans="14:50" ht="16.5" thickBot="1" x14ac:dyDescent="0.3">
      <c r="N4093" s="200" t="s">
        <v>244</v>
      </c>
      <c r="O4093" s="199" t="s">
        <v>364</v>
      </c>
      <c r="P4093" s="197" t="s">
        <v>630</v>
      </c>
      <c r="Q4093" s="199" t="s">
        <v>301</v>
      </c>
      <c r="R4093" s="199" t="s">
        <v>52</v>
      </c>
      <c r="S4093" s="195">
        <v>2.3541725631287047</v>
      </c>
      <c r="T4093" s="195">
        <v>0.79497623225845981</v>
      </c>
      <c r="U4093" s="195">
        <v>2.9613118827976792</v>
      </c>
      <c r="V4093" s="194">
        <v>0</v>
      </c>
      <c r="W4093" s="194">
        <v>0</v>
      </c>
      <c r="X4093" s="194">
        <v>0</v>
      </c>
      <c r="Y4093" s="194" t="s">
        <v>629</v>
      </c>
      <c r="AM4093" s="193"/>
      <c r="AN4093" s="193"/>
      <c r="AO4093" s="193"/>
      <c r="AP4093" s="193"/>
      <c r="AQ4093" s="193"/>
      <c r="AR4093" s="193"/>
      <c r="AS4093" s="193"/>
      <c r="AT4093" s="193"/>
      <c r="AU4093" s="193"/>
      <c r="AV4093" s="193"/>
      <c r="AW4093" s="193"/>
      <c r="AX4093" s="193"/>
    </row>
    <row r="4094" spans="14:50" ht="16.5" thickBot="1" x14ac:dyDescent="0.3">
      <c r="N4094" s="200" t="s">
        <v>244</v>
      </c>
      <c r="O4094" s="199" t="s">
        <v>364</v>
      </c>
      <c r="P4094" s="197" t="s">
        <v>630</v>
      </c>
      <c r="Q4094" s="199" t="s">
        <v>301</v>
      </c>
      <c r="R4094" s="199" t="s">
        <v>76</v>
      </c>
      <c r="S4094" s="195">
        <v>2.3541725631287047</v>
      </c>
      <c r="T4094" s="195">
        <v>0.79497623225845981</v>
      </c>
      <c r="U4094" s="195">
        <v>2.9613118827976792</v>
      </c>
      <c r="V4094" s="194">
        <v>0</v>
      </c>
      <c r="W4094" s="194">
        <v>0</v>
      </c>
      <c r="X4094" s="194">
        <v>0</v>
      </c>
      <c r="Y4094" s="194" t="s">
        <v>629</v>
      </c>
      <c r="AM4094" s="193"/>
      <c r="AN4094" s="193"/>
      <c r="AO4094" s="193"/>
      <c r="AP4094" s="193"/>
      <c r="AQ4094" s="193"/>
      <c r="AR4094" s="193"/>
      <c r="AS4094" s="193"/>
      <c r="AT4094" s="193"/>
      <c r="AU4094" s="193"/>
      <c r="AV4094" s="193"/>
      <c r="AW4094" s="193"/>
      <c r="AX4094" s="193"/>
    </row>
    <row r="4095" spans="14:50" ht="16.5" thickBot="1" x14ac:dyDescent="0.3">
      <c r="N4095" s="200" t="s">
        <v>244</v>
      </c>
      <c r="O4095" s="199" t="s">
        <v>348</v>
      </c>
      <c r="P4095" s="197" t="s">
        <v>630</v>
      </c>
      <c r="Q4095" s="199" t="s">
        <v>301</v>
      </c>
      <c r="R4095" s="199" t="s">
        <v>55</v>
      </c>
      <c r="S4095" s="195">
        <v>11.662113724756649</v>
      </c>
      <c r="T4095" s="195">
        <v>0.79497623225845981</v>
      </c>
      <c r="U4095" s="195">
        <v>14.669764014988948</v>
      </c>
      <c r="V4095" s="194">
        <v>0</v>
      </c>
      <c r="W4095" s="194">
        <v>0</v>
      </c>
      <c r="X4095" s="194">
        <v>0</v>
      </c>
      <c r="Y4095" s="194" t="s">
        <v>629</v>
      </c>
      <c r="AM4095" s="193"/>
      <c r="AN4095" s="193"/>
      <c r="AO4095" s="193"/>
      <c r="AP4095" s="193"/>
      <c r="AQ4095" s="193"/>
      <c r="AR4095" s="193"/>
      <c r="AS4095" s="193"/>
      <c r="AT4095" s="193"/>
      <c r="AU4095" s="193"/>
      <c r="AV4095" s="193"/>
      <c r="AW4095" s="193"/>
      <c r="AX4095" s="193"/>
    </row>
    <row r="4096" spans="14:50" ht="16.5" thickBot="1" x14ac:dyDescent="0.3">
      <c r="N4096" s="200" t="s">
        <v>244</v>
      </c>
      <c r="O4096" s="199" t="s">
        <v>348</v>
      </c>
      <c r="P4096" s="197" t="s">
        <v>630</v>
      </c>
      <c r="Q4096" s="199" t="s">
        <v>301</v>
      </c>
      <c r="R4096" s="199" t="s">
        <v>52</v>
      </c>
      <c r="S4096" s="195">
        <v>11.662113724756649</v>
      </c>
      <c r="T4096" s="195">
        <v>0.79497623225845981</v>
      </c>
      <c r="U4096" s="195">
        <v>14.669764014988948</v>
      </c>
      <c r="V4096" s="194">
        <v>0</v>
      </c>
      <c r="W4096" s="194">
        <v>0</v>
      </c>
      <c r="X4096" s="194">
        <v>0</v>
      </c>
      <c r="Y4096" s="194" t="s">
        <v>629</v>
      </c>
      <c r="AM4096" s="193"/>
      <c r="AN4096" s="193"/>
      <c r="AO4096" s="193"/>
      <c r="AP4096" s="193"/>
      <c r="AQ4096" s="193"/>
      <c r="AR4096" s="193"/>
      <c r="AS4096" s="193"/>
      <c r="AT4096" s="193"/>
      <c r="AU4096" s="193"/>
      <c r="AV4096" s="193"/>
      <c r="AW4096" s="193"/>
      <c r="AX4096" s="193"/>
    </row>
    <row r="4097" spans="14:50" ht="16.5" thickBot="1" x14ac:dyDescent="0.3">
      <c r="N4097" s="200" t="s">
        <v>244</v>
      </c>
      <c r="O4097" s="199" t="s">
        <v>347</v>
      </c>
      <c r="P4097" s="197" t="s">
        <v>630</v>
      </c>
      <c r="Q4097" s="199" t="s">
        <v>301</v>
      </c>
      <c r="R4097" s="199" t="s">
        <v>55</v>
      </c>
      <c r="S4097" s="195">
        <v>2.0145298780326089</v>
      </c>
      <c r="T4097" s="195">
        <v>0.75637909343748644</v>
      </c>
      <c r="U4097" s="195">
        <v>2.6633865154538503</v>
      </c>
      <c r="V4097" s="194">
        <v>0</v>
      </c>
      <c r="W4097" s="194">
        <v>0</v>
      </c>
      <c r="X4097" s="194">
        <v>0</v>
      </c>
      <c r="Y4097" s="194" t="s">
        <v>629</v>
      </c>
      <c r="AM4097" s="193"/>
      <c r="AN4097" s="193"/>
      <c r="AO4097" s="193"/>
      <c r="AP4097" s="193"/>
      <c r="AQ4097" s="193"/>
      <c r="AR4097" s="193"/>
      <c r="AS4097" s="193"/>
      <c r="AT4097" s="193"/>
      <c r="AU4097" s="193"/>
      <c r="AV4097" s="193"/>
      <c r="AW4097" s="193"/>
      <c r="AX4097" s="193"/>
    </row>
    <row r="4098" spans="14:50" ht="16.5" thickBot="1" x14ac:dyDescent="0.3">
      <c r="N4098" s="200" t="s">
        <v>244</v>
      </c>
      <c r="O4098" s="199" t="s">
        <v>347</v>
      </c>
      <c r="P4098" s="197" t="s">
        <v>630</v>
      </c>
      <c r="Q4098" s="199" t="s">
        <v>301</v>
      </c>
      <c r="R4098" s="199" t="s">
        <v>52</v>
      </c>
      <c r="S4098" s="195">
        <v>2.0145298780326089</v>
      </c>
      <c r="T4098" s="195">
        <v>0.75637909343748644</v>
      </c>
      <c r="U4098" s="195">
        <v>2.6633865154538503</v>
      </c>
      <c r="V4098" s="194">
        <v>0</v>
      </c>
      <c r="W4098" s="194">
        <v>0</v>
      </c>
      <c r="X4098" s="194">
        <v>0</v>
      </c>
      <c r="Y4098" s="194" t="s">
        <v>629</v>
      </c>
      <c r="AM4098" s="193"/>
      <c r="AN4098" s="193"/>
      <c r="AO4098" s="193"/>
      <c r="AP4098" s="193"/>
      <c r="AQ4098" s="193"/>
      <c r="AR4098" s="193"/>
      <c r="AS4098" s="193"/>
      <c r="AT4098" s="193"/>
      <c r="AU4098" s="193"/>
      <c r="AV4098" s="193"/>
      <c r="AW4098" s="193"/>
      <c r="AX4098" s="193"/>
    </row>
    <row r="4099" spans="14:50" ht="16.5" thickBot="1" x14ac:dyDescent="0.3">
      <c r="N4099" s="200" t="s">
        <v>244</v>
      </c>
      <c r="O4099" s="199" t="s">
        <v>308</v>
      </c>
      <c r="P4099" s="197" t="s">
        <v>630</v>
      </c>
      <c r="Q4099" s="199" t="s">
        <v>301</v>
      </c>
      <c r="R4099" s="199" t="s">
        <v>55</v>
      </c>
      <c r="S4099" s="195">
        <v>0.8464331679823085</v>
      </c>
      <c r="T4099" s="195">
        <v>0.79135636373274809</v>
      </c>
      <c r="U4099" s="195">
        <v>1.0695979798402944</v>
      </c>
      <c r="V4099" s="194">
        <v>0</v>
      </c>
      <c r="W4099" s="194">
        <v>0</v>
      </c>
      <c r="X4099" s="194">
        <v>0</v>
      </c>
      <c r="Y4099" s="194" t="s">
        <v>629</v>
      </c>
      <c r="AM4099" s="193"/>
      <c r="AN4099" s="193"/>
      <c r="AO4099" s="193"/>
      <c r="AP4099" s="193"/>
      <c r="AQ4099" s="193"/>
      <c r="AR4099" s="193"/>
      <c r="AS4099" s="193"/>
      <c r="AT4099" s="193"/>
      <c r="AU4099" s="193"/>
      <c r="AV4099" s="193"/>
      <c r="AW4099" s="193"/>
      <c r="AX4099" s="193"/>
    </row>
    <row r="4100" spans="14:50" ht="16.5" thickBot="1" x14ac:dyDescent="0.3">
      <c r="N4100" s="200" t="s">
        <v>244</v>
      </c>
      <c r="O4100" s="199" t="s">
        <v>308</v>
      </c>
      <c r="P4100" s="197" t="s">
        <v>630</v>
      </c>
      <c r="Q4100" s="199" t="s">
        <v>301</v>
      </c>
      <c r="R4100" s="199" t="s">
        <v>52</v>
      </c>
      <c r="S4100" s="195">
        <v>0.8464331679823085</v>
      </c>
      <c r="T4100" s="195">
        <v>0.79135636373274809</v>
      </c>
      <c r="U4100" s="195">
        <v>1.0695979798402944</v>
      </c>
      <c r="V4100" s="194">
        <v>0</v>
      </c>
      <c r="W4100" s="194">
        <v>0</v>
      </c>
      <c r="X4100" s="194">
        <v>0</v>
      </c>
      <c r="Y4100" s="194" t="s">
        <v>629</v>
      </c>
      <c r="AM4100" s="193"/>
      <c r="AN4100" s="193"/>
      <c r="AO4100" s="193"/>
      <c r="AP4100" s="193"/>
      <c r="AQ4100" s="193"/>
      <c r="AR4100" s="193"/>
      <c r="AS4100" s="193"/>
      <c r="AT4100" s="193"/>
      <c r="AU4100" s="193"/>
      <c r="AV4100" s="193"/>
      <c r="AW4100" s="193"/>
      <c r="AX4100" s="193"/>
    </row>
    <row r="4101" spans="14:50" ht="16.5" thickBot="1" x14ac:dyDescent="0.3">
      <c r="N4101" s="200" t="s">
        <v>244</v>
      </c>
      <c r="O4101" s="199" t="s">
        <v>375</v>
      </c>
      <c r="P4101" s="197" t="s">
        <v>630</v>
      </c>
      <c r="Q4101" s="199" t="s">
        <v>301</v>
      </c>
      <c r="R4101" s="199" t="s">
        <v>52</v>
      </c>
      <c r="S4101" s="195">
        <v>2.1308135317103076</v>
      </c>
      <c r="T4101" s="195">
        <v>0.75259745035047798</v>
      </c>
      <c r="U4101" s="195">
        <v>2.8312792326336034</v>
      </c>
      <c r="V4101" s="194">
        <v>0</v>
      </c>
      <c r="W4101" s="194">
        <v>0</v>
      </c>
      <c r="X4101" s="194">
        <v>0</v>
      </c>
      <c r="Y4101" s="194" t="s">
        <v>629</v>
      </c>
      <c r="AM4101" s="193"/>
      <c r="AN4101" s="193"/>
      <c r="AO4101" s="193"/>
      <c r="AP4101" s="193"/>
      <c r="AQ4101" s="193"/>
      <c r="AR4101" s="193"/>
      <c r="AS4101" s="193"/>
      <c r="AT4101" s="193"/>
      <c r="AU4101" s="193"/>
      <c r="AV4101" s="193"/>
      <c r="AW4101" s="193"/>
      <c r="AX4101" s="193"/>
    </row>
    <row r="4102" spans="14:50" ht="16.5" thickBot="1" x14ac:dyDescent="0.3">
      <c r="N4102" s="200" t="s">
        <v>244</v>
      </c>
      <c r="O4102" s="199" t="s">
        <v>375</v>
      </c>
      <c r="P4102" s="197" t="s">
        <v>630</v>
      </c>
      <c r="Q4102" s="199" t="s">
        <v>301</v>
      </c>
      <c r="R4102" s="199" t="s">
        <v>76</v>
      </c>
      <c r="S4102" s="195">
        <v>2.1308135317103076</v>
      </c>
      <c r="T4102" s="195">
        <v>0.75259745035047798</v>
      </c>
      <c r="U4102" s="195">
        <v>2.8312792326336034</v>
      </c>
      <c r="V4102" s="194">
        <v>0</v>
      </c>
      <c r="W4102" s="194">
        <v>0</v>
      </c>
      <c r="X4102" s="194">
        <v>0</v>
      </c>
      <c r="Y4102" s="194" t="s">
        <v>629</v>
      </c>
      <c r="AM4102" s="193"/>
      <c r="AN4102" s="193"/>
      <c r="AO4102" s="193"/>
      <c r="AP4102" s="193"/>
      <c r="AQ4102" s="193"/>
      <c r="AR4102" s="193"/>
      <c r="AS4102" s="193"/>
      <c r="AT4102" s="193"/>
      <c r="AU4102" s="193"/>
      <c r="AV4102" s="193"/>
      <c r="AW4102" s="193"/>
      <c r="AX4102" s="193"/>
    </row>
    <row r="4103" spans="14:50" ht="16.5" thickBot="1" x14ac:dyDescent="0.3">
      <c r="N4103" s="200" t="s">
        <v>244</v>
      </c>
      <c r="O4103" s="199" t="s">
        <v>307</v>
      </c>
      <c r="P4103" s="197" t="s">
        <v>630</v>
      </c>
      <c r="Q4103" s="199" t="s">
        <v>301</v>
      </c>
      <c r="R4103" s="199" t="s">
        <v>55</v>
      </c>
      <c r="S4103" s="195">
        <v>0.82999295350726698</v>
      </c>
      <c r="T4103" s="195">
        <v>0.79135636373274809</v>
      </c>
      <c r="U4103" s="195">
        <v>1.0488232502387091</v>
      </c>
      <c r="V4103" s="194">
        <v>0</v>
      </c>
      <c r="W4103" s="194">
        <v>0</v>
      </c>
      <c r="X4103" s="194">
        <v>0</v>
      </c>
      <c r="Y4103" s="194" t="s">
        <v>629</v>
      </c>
      <c r="AM4103" s="193"/>
      <c r="AN4103" s="193"/>
      <c r="AO4103" s="193"/>
      <c r="AP4103" s="193"/>
      <c r="AQ4103" s="193"/>
      <c r="AR4103" s="193"/>
      <c r="AS4103" s="193"/>
      <c r="AT4103" s="193"/>
      <c r="AU4103" s="193"/>
      <c r="AV4103" s="193"/>
      <c r="AW4103" s="193"/>
      <c r="AX4103" s="193"/>
    </row>
    <row r="4104" spans="14:50" ht="16.5" thickBot="1" x14ac:dyDescent="0.3">
      <c r="N4104" s="200" t="s">
        <v>244</v>
      </c>
      <c r="O4104" s="199" t="s">
        <v>307</v>
      </c>
      <c r="P4104" s="197" t="s">
        <v>630</v>
      </c>
      <c r="Q4104" s="199" t="s">
        <v>301</v>
      </c>
      <c r="R4104" s="199" t="s">
        <v>52</v>
      </c>
      <c r="S4104" s="195">
        <v>0.82999295350726698</v>
      </c>
      <c r="T4104" s="195">
        <v>0.79135636373274809</v>
      </c>
      <c r="U4104" s="195">
        <v>1.0488232502387091</v>
      </c>
      <c r="V4104" s="194">
        <v>0</v>
      </c>
      <c r="W4104" s="194">
        <v>0</v>
      </c>
      <c r="X4104" s="194">
        <v>0</v>
      </c>
      <c r="Y4104" s="194" t="s">
        <v>629</v>
      </c>
      <c r="AM4104" s="193"/>
      <c r="AN4104" s="193"/>
      <c r="AO4104" s="193"/>
      <c r="AP4104" s="193"/>
      <c r="AQ4104" s="193"/>
      <c r="AR4104" s="193"/>
      <c r="AS4104" s="193"/>
      <c r="AT4104" s="193"/>
      <c r="AU4104" s="193"/>
      <c r="AV4104" s="193"/>
      <c r="AW4104" s="193"/>
      <c r="AX4104" s="193"/>
    </row>
    <row r="4105" spans="14:50" ht="16.5" thickBot="1" x14ac:dyDescent="0.3">
      <c r="N4105" s="200" t="s">
        <v>244</v>
      </c>
      <c r="O4105" s="199" t="s">
        <v>306</v>
      </c>
      <c r="P4105" s="197" t="s">
        <v>630</v>
      </c>
      <c r="Q4105" s="199" t="s">
        <v>301</v>
      </c>
      <c r="R4105" s="199" t="s">
        <v>55</v>
      </c>
      <c r="S4105" s="195">
        <v>0.41678727462568815</v>
      </c>
      <c r="T4105" s="195">
        <v>0.77098739666927074</v>
      </c>
      <c r="U4105" s="195">
        <v>0.54058895959420816</v>
      </c>
      <c r="V4105" s="194">
        <v>0</v>
      </c>
      <c r="W4105" s="194">
        <v>0</v>
      </c>
      <c r="X4105" s="194">
        <v>0</v>
      </c>
      <c r="Y4105" s="194" t="s">
        <v>629</v>
      </c>
      <c r="AM4105" s="193"/>
      <c r="AN4105" s="193"/>
      <c r="AO4105" s="193"/>
      <c r="AP4105" s="193"/>
      <c r="AQ4105" s="193"/>
      <c r="AR4105" s="193"/>
      <c r="AS4105" s="193"/>
      <c r="AT4105" s="193"/>
      <c r="AU4105" s="193"/>
      <c r="AV4105" s="193"/>
      <c r="AW4105" s="193"/>
      <c r="AX4105" s="193"/>
    </row>
    <row r="4106" spans="14:50" ht="16.5" thickBot="1" x14ac:dyDescent="0.3">
      <c r="N4106" s="200" t="s">
        <v>244</v>
      </c>
      <c r="O4106" s="199" t="s">
        <v>306</v>
      </c>
      <c r="P4106" s="197" t="s">
        <v>630</v>
      </c>
      <c r="Q4106" s="199" t="s">
        <v>301</v>
      </c>
      <c r="R4106" s="199" t="s">
        <v>52</v>
      </c>
      <c r="S4106" s="195">
        <v>0.41678727462568815</v>
      </c>
      <c r="T4106" s="195">
        <v>0.77098739666927074</v>
      </c>
      <c r="U4106" s="195">
        <v>0.54058895959420816</v>
      </c>
      <c r="V4106" s="194">
        <v>0</v>
      </c>
      <c r="W4106" s="194">
        <v>0</v>
      </c>
      <c r="X4106" s="194">
        <v>0</v>
      </c>
      <c r="Y4106" s="194" t="s">
        <v>629</v>
      </c>
      <c r="AM4106" s="193"/>
      <c r="AN4106" s="193"/>
      <c r="AO4106" s="193"/>
      <c r="AP4106" s="193"/>
      <c r="AQ4106" s="193"/>
      <c r="AR4106" s="193"/>
      <c r="AS4106" s="193"/>
      <c r="AT4106" s="193"/>
      <c r="AU4106" s="193"/>
      <c r="AV4106" s="193"/>
      <c r="AW4106" s="193"/>
      <c r="AX4106" s="193"/>
    </row>
    <row r="4107" spans="14:50" ht="16.5" thickBot="1" x14ac:dyDescent="0.3">
      <c r="N4107" s="200" t="s">
        <v>244</v>
      </c>
      <c r="O4107" s="199" t="s">
        <v>373</v>
      </c>
      <c r="P4107" s="197" t="s">
        <v>630</v>
      </c>
      <c r="Q4107" s="199" t="s">
        <v>301</v>
      </c>
      <c r="R4107" s="199" t="s">
        <v>52</v>
      </c>
      <c r="S4107" s="195">
        <v>5.830723396055757</v>
      </c>
      <c r="T4107" s="195">
        <v>0.75259745035047798</v>
      </c>
      <c r="U4107" s="195">
        <v>7.7474663159441217</v>
      </c>
      <c r="V4107" s="194">
        <v>0</v>
      </c>
      <c r="W4107" s="194">
        <v>0</v>
      </c>
      <c r="X4107" s="194">
        <v>0</v>
      </c>
      <c r="Y4107" s="194" t="s">
        <v>629</v>
      </c>
      <c r="AM4107" s="193"/>
      <c r="AN4107" s="193"/>
      <c r="AO4107" s="193"/>
      <c r="AP4107" s="193"/>
      <c r="AQ4107" s="193"/>
      <c r="AR4107" s="193"/>
      <c r="AS4107" s="193"/>
      <c r="AT4107" s="193"/>
      <c r="AU4107" s="193"/>
      <c r="AV4107" s="193"/>
      <c r="AW4107" s="193"/>
      <c r="AX4107" s="193"/>
    </row>
    <row r="4108" spans="14:50" ht="16.5" thickBot="1" x14ac:dyDescent="0.3">
      <c r="N4108" s="200" t="s">
        <v>244</v>
      </c>
      <c r="O4108" s="199" t="s">
        <v>373</v>
      </c>
      <c r="P4108" s="197" t="s">
        <v>630</v>
      </c>
      <c r="Q4108" s="199" t="s">
        <v>301</v>
      </c>
      <c r="R4108" s="199" t="s">
        <v>76</v>
      </c>
      <c r="S4108" s="195">
        <v>5.830723396055757</v>
      </c>
      <c r="T4108" s="195">
        <v>0.75259745035047798</v>
      </c>
      <c r="U4108" s="195">
        <v>7.7474663159441217</v>
      </c>
      <c r="V4108" s="194">
        <v>0</v>
      </c>
      <c r="W4108" s="194">
        <v>0</v>
      </c>
      <c r="X4108" s="194">
        <v>0</v>
      </c>
      <c r="Y4108" s="194" t="s">
        <v>629</v>
      </c>
      <c r="AM4108" s="193"/>
      <c r="AN4108" s="193"/>
      <c r="AO4108" s="193"/>
      <c r="AP4108" s="193"/>
      <c r="AQ4108" s="193"/>
      <c r="AR4108" s="193"/>
      <c r="AS4108" s="193"/>
      <c r="AT4108" s="193"/>
      <c r="AU4108" s="193"/>
      <c r="AV4108" s="193"/>
      <c r="AW4108" s="193"/>
      <c r="AX4108" s="193"/>
    </row>
    <row r="4109" spans="14:50" ht="16.5" thickBot="1" x14ac:dyDescent="0.3">
      <c r="N4109" s="200" t="s">
        <v>244</v>
      </c>
      <c r="O4109" s="199" t="s">
        <v>346</v>
      </c>
      <c r="P4109" s="197" t="s">
        <v>630</v>
      </c>
      <c r="Q4109" s="199" t="s">
        <v>301</v>
      </c>
      <c r="R4109" s="199" t="s">
        <v>55</v>
      </c>
      <c r="S4109" s="195">
        <v>2.4181337454746825</v>
      </c>
      <c r="T4109" s="195">
        <v>0.73341003169451879</v>
      </c>
      <c r="U4109" s="195">
        <v>3.2971102670734771</v>
      </c>
      <c r="V4109" s="194">
        <v>0</v>
      </c>
      <c r="W4109" s="194">
        <v>0</v>
      </c>
      <c r="X4109" s="194">
        <v>0</v>
      </c>
      <c r="Y4109" s="194" t="s">
        <v>629</v>
      </c>
      <c r="AM4109" s="193"/>
      <c r="AN4109" s="193"/>
      <c r="AO4109" s="193"/>
      <c r="AP4109" s="193"/>
      <c r="AQ4109" s="193"/>
      <c r="AR4109" s="193"/>
      <c r="AS4109" s="193"/>
      <c r="AT4109" s="193"/>
      <c r="AU4109" s="193"/>
      <c r="AV4109" s="193"/>
      <c r="AW4109" s="193"/>
      <c r="AX4109" s="193"/>
    </row>
    <row r="4110" spans="14:50" ht="16.5" thickBot="1" x14ac:dyDescent="0.3">
      <c r="N4110" s="200" t="s">
        <v>244</v>
      </c>
      <c r="O4110" s="199" t="s">
        <v>346</v>
      </c>
      <c r="P4110" s="197" t="s">
        <v>630</v>
      </c>
      <c r="Q4110" s="199" t="s">
        <v>301</v>
      </c>
      <c r="R4110" s="199" t="s">
        <v>52</v>
      </c>
      <c r="S4110" s="195">
        <v>2.4181337454746825</v>
      </c>
      <c r="T4110" s="195">
        <v>0.73341003169451879</v>
      </c>
      <c r="U4110" s="195">
        <v>3.2971102670734771</v>
      </c>
      <c r="V4110" s="194">
        <v>0</v>
      </c>
      <c r="W4110" s="194">
        <v>0</v>
      </c>
      <c r="X4110" s="194">
        <v>0</v>
      </c>
      <c r="Y4110" s="194" t="s">
        <v>629</v>
      </c>
      <c r="AM4110" s="193"/>
      <c r="AN4110" s="193"/>
      <c r="AO4110" s="193"/>
      <c r="AP4110" s="193"/>
      <c r="AQ4110" s="193"/>
      <c r="AR4110" s="193"/>
      <c r="AS4110" s="193"/>
      <c r="AT4110" s="193"/>
      <c r="AU4110" s="193"/>
      <c r="AV4110" s="193"/>
      <c r="AW4110" s="193"/>
      <c r="AX4110" s="193"/>
    </row>
    <row r="4111" spans="14:50" ht="16.5" thickBot="1" x14ac:dyDescent="0.3">
      <c r="N4111" s="200" t="s">
        <v>244</v>
      </c>
      <c r="O4111" s="199" t="s">
        <v>358</v>
      </c>
      <c r="P4111" s="197" t="s">
        <v>630</v>
      </c>
      <c r="Q4111" s="199" t="s">
        <v>300</v>
      </c>
      <c r="R4111" s="199" t="s">
        <v>55</v>
      </c>
      <c r="S4111" s="195">
        <v>12.516374074402664</v>
      </c>
      <c r="T4111" s="195">
        <v>0.7778955382862297</v>
      </c>
      <c r="U4111" s="195">
        <v>16.090044817556489</v>
      </c>
      <c r="V4111" s="194">
        <v>0</v>
      </c>
      <c r="W4111" s="194">
        <v>0</v>
      </c>
      <c r="X4111" s="194">
        <v>0</v>
      </c>
      <c r="Y4111" s="194" t="s">
        <v>629</v>
      </c>
      <c r="AM4111" s="193"/>
      <c r="AN4111" s="193"/>
      <c r="AO4111" s="193"/>
      <c r="AP4111" s="193"/>
      <c r="AQ4111" s="193"/>
      <c r="AR4111" s="193"/>
      <c r="AS4111" s="193"/>
      <c r="AT4111" s="193"/>
      <c r="AU4111" s="193"/>
      <c r="AV4111" s="193"/>
      <c r="AW4111" s="193"/>
      <c r="AX4111" s="193"/>
    </row>
    <row r="4112" spans="14:50" ht="16.5" thickBot="1" x14ac:dyDescent="0.3">
      <c r="N4112" s="200" t="s">
        <v>244</v>
      </c>
      <c r="O4112" s="199" t="s">
        <v>358</v>
      </c>
      <c r="P4112" s="197" t="s">
        <v>630</v>
      </c>
      <c r="Q4112" s="199" t="s">
        <v>300</v>
      </c>
      <c r="R4112" s="199" t="s">
        <v>52</v>
      </c>
      <c r="S4112" s="195">
        <v>12.516374074402664</v>
      </c>
      <c r="T4112" s="195">
        <v>0.7778955382862297</v>
      </c>
      <c r="U4112" s="195">
        <v>16.090044817556489</v>
      </c>
      <c r="V4112" s="194">
        <v>0</v>
      </c>
      <c r="W4112" s="194">
        <v>0</v>
      </c>
      <c r="X4112" s="194">
        <v>0</v>
      </c>
      <c r="Y4112" s="194" t="s">
        <v>629</v>
      </c>
      <c r="AM4112" s="193"/>
      <c r="AN4112" s="193"/>
      <c r="AO4112" s="193"/>
      <c r="AP4112" s="193"/>
      <c r="AQ4112" s="193"/>
      <c r="AR4112" s="193"/>
      <c r="AS4112" s="193"/>
      <c r="AT4112" s="193"/>
      <c r="AU4112" s="193"/>
      <c r="AV4112" s="193"/>
      <c r="AW4112" s="193"/>
      <c r="AX4112" s="193"/>
    </row>
    <row r="4113" spans="14:50" ht="16.5" thickBot="1" x14ac:dyDescent="0.3">
      <c r="N4113" s="200" t="s">
        <v>244</v>
      </c>
      <c r="O4113" s="199" t="s">
        <v>357</v>
      </c>
      <c r="P4113" s="197" t="s">
        <v>630</v>
      </c>
      <c r="Q4113" s="199" t="s">
        <v>300</v>
      </c>
      <c r="R4113" s="199" t="s">
        <v>52</v>
      </c>
      <c r="S4113" s="195">
        <v>7.540400058706787</v>
      </c>
      <c r="T4113" s="195">
        <v>0.79497623225845981</v>
      </c>
      <c r="U4113" s="195">
        <v>9.4850635185471557</v>
      </c>
      <c r="V4113" s="194">
        <v>0</v>
      </c>
      <c r="W4113" s="194">
        <v>0</v>
      </c>
      <c r="X4113" s="194">
        <v>0</v>
      </c>
      <c r="Y4113" s="194" t="s">
        <v>629</v>
      </c>
      <c r="AM4113" s="193"/>
      <c r="AN4113" s="193"/>
      <c r="AO4113" s="193"/>
      <c r="AP4113" s="193"/>
      <c r="AQ4113" s="193"/>
      <c r="AR4113" s="193"/>
      <c r="AS4113" s="193"/>
      <c r="AT4113" s="193"/>
      <c r="AU4113" s="193"/>
      <c r="AV4113" s="193"/>
      <c r="AW4113" s="193"/>
      <c r="AX4113" s="193"/>
    </row>
    <row r="4114" spans="14:50" ht="16.5" thickBot="1" x14ac:dyDescent="0.3">
      <c r="N4114" s="200" t="s">
        <v>244</v>
      </c>
      <c r="O4114" s="199" t="s">
        <v>357</v>
      </c>
      <c r="P4114" s="197" t="s">
        <v>630</v>
      </c>
      <c r="Q4114" s="199" t="s">
        <v>300</v>
      </c>
      <c r="R4114" s="199" t="s">
        <v>76</v>
      </c>
      <c r="S4114" s="195">
        <v>7.540400058706787</v>
      </c>
      <c r="T4114" s="195">
        <v>0.79497623225845981</v>
      </c>
      <c r="U4114" s="195">
        <v>9.4850635185471557</v>
      </c>
      <c r="V4114" s="194">
        <v>0</v>
      </c>
      <c r="W4114" s="194">
        <v>0</v>
      </c>
      <c r="X4114" s="194">
        <v>0</v>
      </c>
      <c r="Y4114" s="194" t="s">
        <v>629</v>
      </c>
      <c r="AM4114" s="193"/>
      <c r="AN4114" s="193"/>
      <c r="AO4114" s="193"/>
      <c r="AP4114" s="193"/>
      <c r="AQ4114" s="193"/>
      <c r="AR4114" s="193"/>
      <c r="AS4114" s="193"/>
      <c r="AT4114" s="193"/>
      <c r="AU4114" s="193"/>
      <c r="AV4114" s="193"/>
      <c r="AW4114" s="193"/>
      <c r="AX4114" s="193"/>
    </row>
    <row r="4115" spans="14:50" ht="16.5" thickBot="1" x14ac:dyDescent="0.3">
      <c r="N4115" s="200" t="s">
        <v>244</v>
      </c>
      <c r="O4115" s="199" t="s">
        <v>356</v>
      </c>
      <c r="P4115" s="197" t="s">
        <v>630</v>
      </c>
      <c r="Q4115" s="199" t="s">
        <v>300</v>
      </c>
      <c r="R4115" s="199" t="s">
        <v>55</v>
      </c>
      <c r="S4115" s="195">
        <v>10.70352468711433</v>
      </c>
      <c r="T4115" s="195">
        <v>0.75637909343748644</v>
      </c>
      <c r="U4115" s="195">
        <v>14.151005467999441</v>
      </c>
      <c r="V4115" s="194">
        <v>0</v>
      </c>
      <c r="W4115" s="194">
        <v>0</v>
      </c>
      <c r="X4115" s="194">
        <v>0</v>
      </c>
      <c r="Y4115" s="194" t="s">
        <v>629</v>
      </c>
      <c r="AM4115" s="193"/>
      <c r="AN4115" s="193"/>
      <c r="AO4115" s="193"/>
      <c r="AP4115" s="193"/>
      <c r="AQ4115" s="193"/>
      <c r="AR4115" s="193"/>
      <c r="AS4115" s="193"/>
      <c r="AT4115" s="193"/>
      <c r="AU4115" s="193"/>
      <c r="AV4115" s="193"/>
      <c r="AW4115" s="193"/>
      <c r="AX4115" s="193"/>
    </row>
    <row r="4116" spans="14:50" ht="16.5" thickBot="1" x14ac:dyDescent="0.3">
      <c r="N4116" s="200" t="s">
        <v>244</v>
      </c>
      <c r="O4116" s="199" t="s">
        <v>356</v>
      </c>
      <c r="P4116" s="197" t="s">
        <v>630</v>
      </c>
      <c r="Q4116" s="199" t="s">
        <v>300</v>
      </c>
      <c r="R4116" s="199" t="s">
        <v>52</v>
      </c>
      <c r="S4116" s="195">
        <v>10.70352468711433</v>
      </c>
      <c r="T4116" s="195">
        <v>0.75637909343748644</v>
      </c>
      <c r="U4116" s="195">
        <v>14.151005467999441</v>
      </c>
      <c r="V4116" s="194">
        <v>0</v>
      </c>
      <c r="W4116" s="194">
        <v>0</v>
      </c>
      <c r="X4116" s="194">
        <v>0</v>
      </c>
      <c r="Y4116" s="194" t="s">
        <v>629</v>
      </c>
      <c r="AM4116" s="193"/>
      <c r="AN4116" s="193"/>
      <c r="AO4116" s="193"/>
      <c r="AP4116" s="193"/>
      <c r="AQ4116" s="193"/>
      <c r="AR4116" s="193"/>
      <c r="AS4116" s="193"/>
      <c r="AT4116" s="193"/>
      <c r="AU4116" s="193"/>
      <c r="AV4116" s="193"/>
      <c r="AW4116" s="193"/>
      <c r="AX4116" s="193"/>
    </row>
    <row r="4117" spans="14:50" ht="16.5" thickBot="1" x14ac:dyDescent="0.3">
      <c r="N4117" s="200" t="s">
        <v>244</v>
      </c>
      <c r="O4117" s="199" t="s">
        <v>355</v>
      </c>
      <c r="P4117" s="197" t="s">
        <v>630</v>
      </c>
      <c r="Q4117" s="199" t="s">
        <v>300</v>
      </c>
      <c r="R4117" s="199" t="s">
        <v>55</v>
      </c>
      <c r="S4117" s="195">
        <v>4.8215927260369371</v>
      </c>
      <c r="T4117" s="195">
        <v>0.75751165195191972</v>
      </c>
      <c r="U4117" s="195">
        <v>6.3650410044688925</v>
      </c>
      <c r="V4117" s="194">
        <v>0</v>
      </c>
      <c r="W4117" s="194">
        <v>0</v>
      </c>
      <c r="X4117" s="194">
        <v>0</v>
      </c>
      <c r="Y4117" s="194" t="s">
        <v>629</v>
      </c>
      <c r="AM4117" s="193"/>
      <c r="AN4117" s="193"/>
      <c r="AO4117" s="193"/>
      <c r="AP4117" s="193"/>
      <c r="AQ4117" s="193"/>
      <c r="AR4117" s="193"/>
      <c r="AS4117" s="193"/>
      <c r="AT4117" s="193"/>
      <c r="AU4117" s="193"/>
      <c r="AV4117" s="193"/>
      <c r="AW4117" s="193"/>
      <c r="AX4117" s="193"/>
    </row>
    <row r="4118" spans="14:50" ht="16.5" thickBot="1" x14ac:dyDescent="0.3">
      <c r="N4118" s="200" t="s">
        <v>244</v>
      </c>
      <c r="O4118" s="199" t="s">
        <v>355</v>
      </c>
      <c r="P4118" s="197" t="s">
        <v>630</v>
      </c>
      <c r="Q4118" s="199" t="s">
        <v>300</v>
      </c>
      <c r="R4118" s="199" t="s">
        <v>52</v>
      </c>
      <c r="S4118" s="195">
        <v>4.8215927260369371</v>
      </c>
      <c r="T4118" s="195">
        <v>0.75751165195191972</v>
      </c>
      <c r="U4118" s="195">
        <v>6.3650410044688925</v>
      </c>
      <c r="V4118" s="194">
        <v>0</v>
      </c>
      <c r="W4118" s="194">
        <v>0</v>
      </c>
      <c r="X4118" s="194">
        <v>0</v>
      </c>
      <c r="Y4118" s="194" t="s">
        <v>629</v>
      </c>
      <c r="AM4118" s="193"/>
      <c r="AN4118" s="193"/>
      <c r="AO4118" s="193"/>
      <c r="AP4118" s="193"/>
      <c r="AQ4118" s="193"/>
      <c r="AR4118" s="193"/>
      <c r="AS4118" s="193"/>
      <c r="AT4118" s="193"/>
      <c r="AU4118" s="193"/>
      <c r="AV4118" s="193"/>
      <c r="AW4118" s="193"/>
      <c r="AX4118" s="193"/>
    </row>
    <row r="4119" spans="14:50" ht="16.5" thickBot="1" x14ac:dyDescent="0.3">
      <c r="N4119" s="200" t="s">
        <v>244</v>
      </c>
      <c r="O4119" s="199" t="s">
        <v>354</v>
      </c>
      <c r="P4119" s="197" t="s">
        <v>630</v>
      </c>
      <c r="Q4119" s="199" t="s">
        <v>300</v>
      </c>
      <c r="R4119" s="199" t="s">
        <v>52</v>
      </c>
      <c r="S4119" s="195">
        <v>5.8895369470584917</v>
      </c>
      <c r="T4119" s="195">
        <v>1.0382809669404509</v>
      </c>
      <c r="U4119" s="195">
        <v>5.6723922855038502</v>
      </c>
      <c r="V4119" s="194">
        <v>0</v>
      </c>
      <c r="W4119" s="194">
        <v>0</v>
      </c>
      <c r="X4119" s="194">
        <v>0</v>
      </c>
      <c r="Y4119" s="194" t="s">
        <v>638</v>
      </c>
      <c r="AM4119" s="193"/>
      <c r="AN4119" s="193"/>
      <c r="AO4119" s="193"/>
      <c r="AP4119" s="193"/>
      <c r="AQ4119" s="193"/>
      <c r="AR4119" s="193"/>
      <c r="AS4119" s="193"/>
      <c r="AT4119" s="193"/>
      <c r="AU4119" s="193"/>
      <c r="AV4119" s="193"/>
      <c r="AW4119" s="193"/>
      <c r="AX4119" s="193"/>
    </row>
    <row r="4120" spans="14:50" ht="16.5" thickBot="1" x14ac:dyDescent="0.3">
      <c r="N4120" s="200" t="s">
        <v>244</v>
      </c>
      <c r="O4120" s="199" t="s">
        <v>354</v>
      </c>
      <c r="P4120" s="197" t="s">
        <v>630</v>
      </c>
      <c r="Q4120" s="199" t="s">
        <v>300</v>
      </c>
      <c r="R4120" s="199" t="s">
        <v>76</v>
      </c>
      <c r="S4120" s="195">
        <v>5.8895369470584917</v>
      </c>
      <c r="T4120" s="195">
        <v>1.0382809669404509</v>
      </c>
      <c r="U4120" s="195">
        <v>5.6723922855038502</v>
      </c>
      <c r="V4120" s="194">
        <v>0</v>
      </c>
      <c r="W4120" s="194">
        <v>0</v>
      </c>
      <c r="X4120" s="194">
        <v>0</v>
      </c>
      <c r="Y4120" s="194" t="s">
        <v>638</v>
      </c>
      <c r="AM4120" s="193"/>
      <c r="AN4120" s="193"/>
      <c r="AO4120" s="193"/>
      <c r="AP4120" s="193"/>
      <c r="AQ4120" s="193"/>
      <c r="AR4120" s="193"/>
      <c r="AS4120" s="193"/>
      <c r="AT4120" s="193"/>
      <c r="AU4120" s="193"/>
      <c r="AV4120" s="193"/>
      <c r="AW4120" s="193"/>
      <c r="AX4120" s="193"/>
    </row>
    <row r="4121" spans="14:50" ht="16.5" thickBot="1" x14ac:dyDescent="0.3">
      <c r="N4121" s="200" t="s">
        <v>244</v>
      </c>
      <c r="O4121" s="199" t="s">
        <v>369</v>
      </c>
      <c r="P4121" s="197" t="s">
        <v>630</v>
      </c>
      <c r="Q4121" s="199" t="s">
        <v>300</v>
      </c>
      <c r="R4121" s="199" t="s">
        <v>55</v>
      </c>
      <c r="S4121" s="195">
        <v>5.7838360054574549</v>
      </c>
      <c r="T4121" s="195">
        <v>0.78531592915685033</v>
      </c>
      <c r="U4121" s="195">
        <v>7.3649798644314197</v>
      </c>
      <c r="V4121" s="194">
        <v>0</v>
      </c>
      <c r="W4121" s="194">
        <v>0</v>
      </c>
      <c r="X4121" s="194">
        <v>0</v>
      </c>
      <c r="Y4121" s="194" t="s">
        <v>629</v>
      </c>
      <c r="AM4121" s="193"/>
      <c r="AN4121" s="193"/>
      <c r="AO4121" s="193"/>
      <c r="AP4121" s="193"/>
      <c r="AQ4121" s="193"/>
      <c r="AR4121" s="193"/>
      <c r="AS4121" s="193"/>
      <c r="AT4121" s="193"/>
      <c r="AU4121" s="193"/>
      <c r="AV4121" s="193"/>
      <c r="AW4121" s="193"/>
      <c r="AX4121" s="193"/>
    </row>
    <row r="4122" spans="14:50" ht="16.5" thickBot="1" x14ac:dyDescent="0.3">
      <c r="N4122" s="200" t="s">
        <v>244</v>
      </c>
      <c r="O4122" s="199" t="s">
        <v>369</v>
      </c>
      <c r="P4122" s="197" t="s">
        <v>630</v>
      </c>
      <c r="Q4122" s="199" t="s">
        <v>300</v>
      </c>
      <c r="R4122" s="199" t="s">
        <v>52</v>
      </c>
      <c r="S4122" s="195">
        <v>5.7838360054574549</v>
      </c>
      <c r="T4122" s="195">
        <v>0.78531592915685033</v>
      </c>
      <c r="U4122" s="195">
        <v>7.3649798644314197</v>
      </c>
      <c r="V4122" s="194">
        <v>0</v>
      </c>
      <c r="W4122" s="194">
        <v>0</v>
      </c>
      <c r="X4122" s="194">
        <v>0</v>
      </c>
      <c r="Y4122" s="194" t="s">
        <v>629</v>
      </c>
      <c r="AM4122" s="193"/>
      <c r="AN4122" s="193"/>
      <c r="AO4122" s="193"/>
      <c r="AP4122" s="193"/>
      <c r="AQ4122" s="193"/>
      <c r="AR4122" s="193"/>
      <c r="AS4122" s="193"/>
      <c r="AT4122" s="193"/>
      <c r="AU4122" s="193"/>
      <c r="AV4122" s="193"/>
      <c r="AW4122" s="193"/>
      <c r="AX4122" s="193"/>
    </row>
    <row r="4123" spans="14:50" ht="16.5" thickBot="1" x14ac:dyDescent="0.3">
      <c r="N4123" s="200" t="s">
        <v>244</v>
      </c>
      <c r="O4123" s="199" t="s">
        <v>380</v>
      </c>
      <c r="P4123" s="197" t="s">
        <v>630</v>
      </c>
      <c r="Q4123" s="199" t="s">
        <v>300</v>
      </c>
      <c r="R4123" s="199" t="s">
        <v>52</v>
      </c>
      <c r="S4123" s="195">
        <v>5.8919906651987208</v>
      </c>
      <c r="T4123" s="195">
        <v>0.80387751225167181</v>
      </c>
      <c r="U4123" s="195">
        <v>7.3294632271714812</v>
      </c>
      <c r="V4123" s="194">
        <v>0</v>
      </c>
      <c r="W4123" s="194">
        <v>0</v>
      </c>
      <c r="X4123" s="194">
        <v>0</v>
      </c>
      <c r="Y4123" s="194" t="s">
        <v>629</v>
      </c>
      <c r="AM4123" s="193"/>
      <c r="AN4123" s="193"/>
      <c r="AO4123" s="193"/>
      <c r="AP4123" s="193"/>
      <c r="AQ4123" s="193"/>
      <c r="AR4123" s="193"/>
      <c r="AS4123" s="193"/>
      <c r="AT4123" s="193"/>
      <c r="AU4123" s="193"/>
      <c r="AV4123" s="193"/>
      <c r="AW4123" s="193"/>
      <c r="AX4123" s="193"/>
    </row>
    <row r="4124" spans="14:50" ht="16.5" thickBot="1" x14ac:dyDescent="0.3">
      <c r="N4124" s="200" t="s">
        <v>244</v>
      </c>
      <c r="O4124" s="199" t="s">
        <v>380</v>
      </c>
      <c r="P4124" s="197" t="s">
        <v>630</v>
      </c>
      <c r="Q4124" s="199" t="s">
        <v>300</v>
      </c>
      <c r="R4124" s="199" t="s">
        <v>76</v>
      </c>
      <c r="S4124" s="195">
        <v>5.8919906651987208</v>
      </c>
      <c r="T4124" s="195">
        <v>0.80387751225167181</v>
      </c>
      <c r="U4124" s="195">
        <v>7.3294632271714812</v>
      </c>
      <c r="V4124" s="194">
        <v>0</v>
      </c>
      <c r="W4124" s="194">
        <v>0</v>
      </c>
      <c r="X4124" s="194">
        <v>0</v>
      </c>
      <c r="Y4124" s="194" t="s">
        <v>629</v>
      </c>
      <c r="AM4124" s="193"/>
      <c r="AN4124" s="193"/>
      <c r="AO4124" s="193"/>
      <c r="AP4124" s="193"/>
      <c r="AQ4124" s="193"/>
      <c r="AR4124" s="193"/>
      <c r="AS4124" s="193"/>
      <c r="AT4124" s="193"/>
      <c r="AU4124" s="193"/>
      <c r="AV4124" s="193"/>
      <c r="AW4124" s="193"/>
      <c r="AX4124" s="193"/>
    </row>
    <row r="4125" spans="14:50" ht="16.5" thickBot="1" x14ac:dyDescent="0.3">
      <c r="N4125" s="200" t="s">
        <v>244</v>
      </c>
      <c r="O4125" s="199" t="s">
        <v>353</v>
      </c>
      <c r="P4125" s="197" t="s">
        <v>630</v>
      </c>
      <c r="Q4125" s="199" t="s">
        <v>300</v>
      </c>
      <c r="R4125" s="199" t="s">
        <v>55</v>
      </c>
      <c r="S4125" s="195">
        <v>12.725477246213474</v>
      </c>
      <c r="T4125" s="195">
        <v>0.78531592915685033</v>
      </c>
      <c r="U4125" s="195">
        <v>16.204277506348436</v>
      </c>
      <c r="V4125" s="194">
        <v>0</v>
      </c>
      <c r="W4125" s="194">
        <v>0</v>
      </c>
      <c r="X4125" s="194">
        <v>0</v>
      </c>
      <c r="Y4125" s="194" t="s">
        <v>629</v>
      </c>
      <c r="AM4125" s="193"/>
      <c r="AN4125" s="193"/>
      <c r="AO4125" s="193"/>
      <c r="AP4125" s="193"/>
      <c r="AQ4125" s="193"/>
      <c r="AR4125" s="193"/>
      <c r="AS4125" s="193"/>
      <c r="AT4125" s="193"/>
      <c r="AU4125" s="193"/>
      <c r="AV4125" s="193"/>
      <c r="AW4125" s="193"/>
      <c r="AX4125" s="193"/>
    </row>
    <row r="4126" spans="14:50" ht="16.5" thickBot="1" x14ac:dyDescent="0.3">
      <c r="N4126" s="200" t="s">
        <v>244</v>
      </c>
      <c r="O4126" s="199" t="s">
        <v>353</v>
      </c>
      <c r="P4126" s="197" t="s">
        <v>630</v>
      </c>
      <c r="Q4126" s="199" t="s">
        <v>300</v>
      </c>
      <c r="R4126" s="199" t="s">
        <v>52</v>
      </c>
      <c r="S4126" s="195">
        <v>12.725477246213474</v>
      </c>
      <c r="T4126" s="195">
        <v>0.78531592915685033</v>
      </c>
      <c r="U4126" s="195">
        <v>16.204277506348436</v>
      </c>
      <c r="V4126" s="194">
        <v>0</v>
      </c>
      <c r="W4126" s="194">
        <v>0</v>
      </c>
      <c r="X4126" s="194">
        <v>0</v>
      </c>
      <c r="Y4126" s="194" t="s">
        <v>629</v>
      </c>
      <c r="AM4126" s="193"/>
      <c r="AN4126" s="193"/>
      <c r="AO4126" s="193"/>
      <c r="AP4126" s="193"/>
      <c r="AQ4126" s="193"/>
      <c r="AR4126" s="193"/>
      <c r="AS4126" s="193"/>
      <c r="AT4126" s="193"/>
      <c r="AU4126" s="193"/>
      <c r="AV4126" s="193"/>
      <c r="AW4126" s="193"/>
      <c r="AX4126" s="193"/>
    </row>
    <row r="4127" spans="14:50" ht="16.5" thickBot="1" x14ac:dyDescent="0.3">
      <c r="N4127" s="200" t="s">
        <v>244</v>
      </c>
      <c r="O4127" s="199" t="s">
        <v>311</v>
      </c>
      <c r="P4127" s="197" t="s">
        <v>630</v>
      </c>
      <c r="Q4127" s="199" t="s">
        <v>300</v>
      </c>
      <c r="R4127" s="199" t="s">
        <v>55</v>
      </c>
      <c r="S4127" s="195">
        <v>0.43813858842746789</v>
      </c>
      <c r="T4127" s="195">
        <v>0.74631111341391609</v>
      </c>
      <c r="U4127" s="195">
        <v>0.58707230878989902</v>
      </c>
      <c r="V4127" s="194">
        <v>0</v>
      </c>
      <c r="W4127" s="194">
        <v>0</v>
      </c>
      <c r="X4127" s="194">
        <v>0</v>
      </c>
      <c r="Y4127" s="194" t="s">
        <v>629</v>
      </c>
      <c r="AM4127" s="193"/>
      <c r="AN4127" s="193"/>
      <c r="AO4127" s="193"/>
      <c r="AP4127" s="193"/>
      <c r="AQ4127" s="193"/>
      <c r="AR4127" s="193"/>
      <c r="AS4127" s="193"/>
      <c r="AT4127" s="193"/>
      <c r="AU4127" s="193"/>
      <c r="AV4127" s="193"/>
      <c r="AW4127" s="193"/>
      <c r="AX4127" s="193"/>
    </row>
    <row r="4128" spans="14:50" ht="16.5" thickBot="1" x14ac:dyDescent="0.3">
      <c r="N4128" s="200" t="s">
        <v>244</v>
      </c>
      <c r="O4128" s="199" t="s">
        <v>311</v>
      </c>
      <c r="P4128" s="197" t="s">
        <v>630</v>
      </c>
      <c r="Q4128" s="199" t="s">
        <v>300</v>
      </c>
      <c r="R4128" s="199" t="s">
        <v>52</v>
      </c>
      <c r="S4128" s="195">
        <v>0.43813858842746789</v>
      </c>
      <c r="T4128" s="195">
        <v>0.74631111341391609</v>
      </c>
      <c r="U4128" s="195">
        <v>0.58707230878989902</v>
      </c>
      <c r="V4128" s="194">
        <v>0</v>
      </c>
      <c r="W4128" s="194">
        <v>0</v>
      </c>
      <c r="X4128" s="194">
        <v>0</v>
      </c>
      <c r="Y4128" s="194" t="s">
        <v>629</v>
      </c>
      <c r="AM4128" s="193"/>
      <c r="AN4128" s="193"/>
      <c r="AO4128" s="193"/>
      <c r="AP4128" s="193"/>
      <c r="AQ4128" s="193"/>
      <c r="AR4128" s="193"/>
      <c r="AS4128" s="193"/>
      <c r="AT4128" s="193"/>
      <c r="AU4128" s="193"/>
      <c r="AV4128" s="193"/>
      <c r="AW4128" s="193"/>
      <c r="AX4128" s="193"/>
    </row>
    <row r="4129" spans="14:50" ht="16.5" thickBot="1" x14ac:dyDescent="0.3">
      <c r="N4129" s="200" t="s">
        <v>244</v>
      </c>
      <c r="O4129" s="199" t="s">
        <v>546</v>
      </c>
      <c r="P4129" s="197" t="s">
        <v>630</v>
      </c>
      <c r="Q4129" s="199" t="s">
        <v>300</v>
      </c>
      <c r="R4129" s="199" t="s">
        <v>52</v>
      </c>
      <c r="S4129" s="195">
        <v>3.1740618198039541</v>
      </c>
      <c r="T4129" s="195">
        <v>0.77607947733021621</v>
      </c>
      <c r="U4129" s="195">
        <v>4.0898669691962661</v>
      </c>
      <c r="V4129" s="194">
        <v>0</v>
      </c>
      <c r="W4129" s="194">
        <v>0</v>
      </c>
      <c r="X4129" s="194">
        <v>0</v>
      </c>
      <c r="Y4129" s="194" t="s">
        <v>629</v>
      </c>
      <c r="AM4129" s="193"/>
      <c r="AN4129" s="193"/>
      <c r="AO4129" s="193"/>
      <c r="AP4129" s="193"/>
      <c r="AQ4129" s="193"/>
      <c r="AR4129" s="193"/>
      <c r="AS4129" s="193"/>
      <c r="AT4129" s="193"/>
      <c r="AU4129" s="193"/>
      <c r="AV4129" s="193"/>
      <c r="AW4129" s="193"/>
      <c r="AX4129" s="193"/>
    </row>
    <row r="4130" spans="14:50" ht="16.5" thickBot="1" x14ac:dyDescent="0.3">
      <c r="N4130" s="200" t="s">
        <v>244</v>
      </c>
      <c r="O4130" s="199" t="s">
        <v>546</v>
      </c>
      <c r="P4130" s="197" t="s">
        <v>630</v>
      </c>
      <c r="Q4130" s="199" t="s">
        <v>300</v>
      </c>
      <c r="R4130" s="199" t="s">
        <v>76</v>
      </c>
      <c r="S4130" s="195">
        <v>3.1740618198039541</v>
      </c>
      <c r="T4130" s="195">
        <v>0.77607947733021621</v>
      </c>
      <c r="U4130" s="195">
        <v>4.0898669691962661</v>
      </c>
      <c r="V4130" s="194">
        <v>0</v>
      </c>
      <c r="W4130" s="194">
        <v>0</v>
      </c>
      <c r="X4130" s="194">
        <v>0</v>
      </c>
      <c r="Y4130" s="194" t="s">
        <v>629</v>
      </c>
      <c r="AM4130" s="193"/>
      <c r="AN4130" s="193"/>
      <c r="AO4130" s="193"/>
      <c r="AP4130" s="193"/>
      <c r="AQ4130" s="193"/>
      <c r="AR4130" s="193"/>
      <c r="AS4130" s="193"/>
      <c r="AT4130" s="193"/>
      <c r="AU4130" s="193"/>
      <c r="AV4130" s="193"/>
      <c r="AW4130" s="193"/>
      <c r="AX4130" s="193"/>
    </row>
    <row r="4131" spans="14:50" ht="16.5" thickBot="1" x14ac:dyDescent="0.3">
      <c r="N4131" s="200" t="s">
        <v>244</v>
      </c>
      <c r="O4131" s="199" t="s">
        <v>545</v>
      </c>
      <c r="P4131" s="197" t="s">
        <v>630</v>
      </c>
      <c r="Q4131" s="199" t="s">
        <v>300</v>
      </c>
      <c r="R4131" s="199" t="s">
        <v>52</v>
      </c>
      <c r="S4131" s="195">
        <v>1.8113365452546921</v>
      </c>
      <c r="T4131" s="195">
        <v>0.78152728294198948</v>
      </c>
      <c r="U4131" s="195">
        <v>2.3176881790179835</v>
      </c>
      <c r="V4131" s="194">
        <v>0</v>
      </c>
      <c r="W4131" s="194">
        <v>0</v>
      </c>
      <c r="X4131" s="194">
        <v>0</v>
      </c>
      <c r="Y4131" s="194" t="s">
        <v>629</v>
      </c>
      <c r="AM4131" s="193"/>
      <c r="AN4131" s="193"/>
      <c r="AO4131" s="193"/>
      <c r="AP4131" s="193"/>
      <c r="AQ4131" s="193"/>
      <c r="AR4131" s="193"/>
      <c r="AS4131" s="193"/>
      <c r="AT4131" s="193"/>
      <c r="AU4131" s="193"/>
      <c r="AV4131" s="193"/>
      <c r="AW4131" s="193"/>
      <c r="AX4131" s="193"/>
    </row>
    <row r="4132" spans="14:50" ht="16.5" thickBot="1" x14ac:dyDescent="0.3">
      <c r="N4132" s="200" t="s">
        <v>244</v>
      </c>
      <c r="O4132" s="199" t="s">
        <v>545</v>
      </c>
      <c r="P4132" s="197" t="s">
        <v>630</v>
      </c>
      <c r="Q4132" s="199" t="s">
        <v>300</v>
      </c>
      <c r="R4132" s="199" t="s">
        <v>76</v>
      </c>
      <c r="S4132" s="195">
        <v>1.8113365452546921</v>
      </c>
      <c r="T4132" s="195">
        <v>0.78152728294198948</v>
      </c>
      <c r="U4132" s="195">
        <v>2.3176881790179835</v>
      </c>
      <c r="V4132" s="194">
        <v>0</v>
      </c>
      <c r="W4132" s="194">
        <v>0</v>
      </c>
      <c r="X4132" s="194">
        <v>0</v>
      </c>
      <c r="Y4132" s="194" t="s">
        <v>629</v>
      </c>
      <c r="AM4132" s="193"/>
      <c r="AN4132" s="193"/>
      <c r="AO4132" s="193"/>
      <c r="AP4132" s="193"/>
      <c r="AQ4132" s="193"/>
      <c r="AR4132" s="193"/>
      <c r="AS4132" s="193"/>
      <c r="AT4132" s="193"/>
      <c r="AU4132" s="193"/>
      <c r="AV4132" s="193"/>
      <c r="AW4132" s="193"/>
      <c r="AX4132" s="193"/>
    </row>
    <row r="4133" spans="14:50" ht="16.5" thickBot="1" x14ac:dyDescent="0.3">
      <c r="N4133" s="200" t="s">
        <v>244</v>
      </c>
      <c r="O4133" s="199" t="s">
        <v>368</v>
      </c>
      <c r="P4133" s="197" t="s">
        <v>630</v>
      </c>
      <c r="Q4133" s="199" t="s">
        <v>300</v>
      </c>
      <c r="R4133" s="199" t="s">
        <v>55</v>
      </c>
      <c r="S4133" s="195">
        <v>3.2061888576032715</v>
      </c>
      <c r="T4133" s="195">
        <v>0.74596597303131684</v>
      </c>
      <c r="U4133" s="195">
        <v>4.2980363361274527</v>
      </c>
      <c r="V4133" s="194">
        <v>0</v>
      </c>
      <c r="W4133" s="194">
        <v>0</v>
      </c>
      <c r="X4133" s="194">
        <v>0</v>
      </c>
      <c r="Y4133" s="194" t="s">
        <v>629</v>
      </c>
      <c r="AM4133" s="193"/>
      <c r="AN4133" s="193"/>
      <c r="AO4133" s="193"/>
      <c r="AP4133" s="193"/>
      <c r="AQ4133" s="193"/>
      <c r="AR4133" s="193"/>
      <c r="AS4133" s="193"/>
      <c r="AT4133" s="193"/>
      <c r="AU4133" s="193"/>
      <c r="AV4133" s="193"/>
      <c r="AW4133" s="193"/>
      <c r="AX4133" s="193"/>
    </row>
    <row r="4134" spans="14:50" ht="16.5" thickBot="1" x14ac:dyDescent="0.3">
      <c r="N4134" s="200" t="s">
        <v>244</v>
      </c>
      <c r="O4134" s="199" t="s">
        <v>368</v>
      </c>
      <c r="P4134" s="197" t="s">
        <v>630</v>
      </c>
      <c r="Q4134" s="199" t="s">
        <v>300</v>
      </c>
      <c r="R4134" s="199" t="s">
        <v>52</v>
      </c>
      <c r="S4134" s="195">
        <v>3.2061888576032715</v>
      </c>
      <c r="T4134" s="195">
        <v>0.74596597303131684</v>
      </c>
      <c r="U4134" s="195">
        <v>4.2980363361274527</v>
      </c>
      <c r="V4134" s="194">
        <v>0</v>
      </c>
      <c r="W4134" s="194">
        <v>0</v>
      </c>
      <c r="X4134" s="194">
        <v>0</v>
      </c>
      <c r="Y4134" s="194" t="s">
        <v>629</v>
      </c>
      <c r="AM4134" s="193"/>
      <c r="AN4134" s="193"/>
      <c r="AO4134" s="193"/>
      <c r="AP4134" s="193"/>
      <c r="AQ4134" s="193"/>
      <c r="AR4134" s="193"/>
      <c r="AS4134" s="193"/>
      <c r="AT4134" s="193"/>
      <c r="AU4134" s="193"/>
      <c r="AV4134" s="193"/>
      <c r="AW4134" s="193"/>
      <c r="AX4134" s="193"/>
    </row>
    <row r="4135" spans="14:50" ht="16.5" thickBot="1" x14ac:dyDescent="0.3">
      <c r="N4135" s="200" t="s">
        <v>244</v>
      </c>
      <c r="O4135" s="199" t="s">
        <v>366</v>
      </c>
      <c r="P4135" s="197" t="s">
        <v>630</v>
      </c>
      <c r="Q4135" s="199" t="s">
        <v>300</v>
      </c>
      <c r="R4135" s="199" t="s">
        <v>52</v>
      </c>
      <c r="S4135" s="195">
        <v>5.0647785357254023</v>
      </c>
      <c r="T4135" s="195">
        <v>0.79497623225845981</v>
      </c>
      <c r="U4135" s="195">
        <v>6.3709810812038965</v>
      </c>
      <c r="V4135" s="194">
        <v>0</v>
      </c>
      <c r="W4135" s="194">
        <v>0</v>
      </c>
      <c r="X4135" s="194">
        <v>0</v>
      </c>
      <c r="Y4135" s="194" t="s">
        <v>629</v>
      </c>
      <c r="AM4135" s="193"/>
      <c r="AN4135" s="193"/>
      <c r="AO4135" s="193"/>
      <c r="AP4135" s="193"/>
      <c r="AQ4135" s="193"/>
      <c r="AR4135" s="193"/>
      <c r="AS4135" s="193"/>
      <c r="AT4135" s="193"/>
      <c r="AU4135" s="193"/>
      <c r="AV4135" s="193"/>
      <c r="AW4135" s="193"/>
      <c r="AX4135" s="193"/>
    </row>
    <row r="4136" spans="14:50" ht="16.5" thickBot="1" x14ac:dyDescent="0.3">
      <c r="N4136" s="200" t="s">
        <v>244</v>
      </c>
      <c r="O4136" s="199" t="s">
        <v>366</v>
      </c>
      <c r="P4136" s="197" t="s">
        <v>630</v>
      </c>
      <c r="Q4136" s="199" t="s">
        <v>300</v>
      </c>
      <c r="R4136" s="199" t="s">
        <v>76</v>
      </c>
      <c r="S4136" s="195">
        <v>5.0647785357254023</v>
      </c>
      <c r="T4136" s="195">
        <v>0.79497623225845981</v>
      </c>
      <c r="U4136" s="195">
        <v>6.3709810812038965</v>
      </c>
      <c r="V4136" s="194">
        <v>0</v>
      </c>
      <c r="W4136" s="194">
        <v>0</v>
      </c>
      <c r="X4136" s="194">
        <v>0</v>
      </c>
      <c r="Y4136" s="194" t="s">
        <v>629</v>
      </c>
      <c r="AM4136" s="193"/>
      <c r="AN4136" s="193"/>
      <c r="AO4136" s="193"/>
      <c r="AP4136" s="193"/>
      <c r="AQ4136" s="193"/>
      <c r="AR4136" s="193"/>
      <c r="AS4136" s="193"/>
      <c r="AT4136" s="193"/>
      <c r="AU4136" s="193"/>
      <c r="AV4136" s="193"/>
      <c r="AW4136" s="193"/>
      <c r="AX4136" s="193"/>
    </row>
    <row r="4137" spans="14:50" ht="16.5" thickBot="1" x14ac:dyDescent="0.3">
      <c r="N4137" s="200" t="s">
        <v>244</v>
      </c>
      <c r="O4137" s="199" t="s">
        <v>351</v>
      </c>
      <c r="P4137" s="197" t="s">
        <v>630</v>
      </c>
      <c r="Q4137" s="199" t="s">
        <v>300</v>
      </c>
      <c r="R4137" s="199" t="s">
        <v>55</v>
      </c>
      <c r="S4137" s="195">
        <v>30.244571491279515</v>
      </c>
      <c r="T4137" s="195">
        <v>0.79497623225845981</v>
      </c>
      <c r="U4137" s="195">
        <v>38.0446235547914</v>
      </c>
      <c r="V4137" s="194">
        <v>0</v>
      </c>
      <c r="W4137" s="194">
        <v>0</v>
      </c>
      <c r="X4137" s="194">
        <v>0</v>
      </c>
      <c r="Y4137" s="194" t="s">
        <v>629</v>
      </c>
      <c r="AM4137" s="193"/>
      <c r="AN4137" s="193"/>
      <c r="AO4137" s="193"/>
      <c r="AP4137" s="193"/>
      <c r="AQ4137" s="193"/>
      <c r="AR4137" s="193"/>
      <c r="AS4137" s="193"/>
      <c r="AT4137" s="193"/>
      <c r="AU4137" s="193"/>
      <c r="AV4137" s="193"/>
      <c r="AW4137" s="193"/>
      <c r="AX4137" s="193"/>
    </row>
    <row r="4138" spans="14:50" ht="16.5" thickBot="1" x14ac:dyDescent="0.3">
      <c r="N4138" s="200" t="s">
        <v>244</v>
      </c>
      <c r="O4138" s="199" t="s">
        <v>351</v>
      </c>
      <c r="P4138" s="197" t="s">
        <v>630</v>
      </c>
      <c r="Q4138" s="199" t="s">
        <v>300</v>
      </c>
      <c r="R4138" s="199" t="s">
        <v>52</v>
      </c>
      <c r="S4138" s="195">
        <v>30.244571491279515</v>
      </c>
      <c r="T4138" s="195">
        <v>0.79497623225845981</v>
      </c>
      <c r="U4138" s="195">
        <v>38.0446235547914</v>
      </c>
      <c r="V4138" s="194">
        <v>0</v>
      </c>
      <c r="W4138" s="194">
        <v>0</v>
      </c>
      <c r="X4138" s="194">
        <v>0</v>
      </c>
      <c r="Y4138" s="194" t="s">
        <v>629</v>
      </c>
      <c r="AM4138" s="193"/>
      <c r="AN4138" s="193"/>
      <c r="AO4138" s="193"/>
      <c r="AP4138" s="193"/>
      <c r="AQ4138" s="193"/>
      <c r="AR4138" s="193"/>
      <c r="AS4138" s="193"/>
      <c r="AT4138" s="193"/>
      <c r="AU4138" s="193"/>
      <c r="AV4138" s="193"/>
      <c r="AW4138" s="193"/>
      <c r="AX4138" s="193"/>
    </row>
    <row r="4139" spans="14:50" ht="16.5" thickBot="1" x14ac:dyDescent="0.3">
      <c r="N4139" s="200" t="s">
        <v>244</v>
      </c>
      <c r="O4139" s="199" t="s">
        <v>350</v>
      </c>
      <c r="P4139" s="197" t="s">
        <v>630</v>
      </c>
      <c r="Q4139" s="199" t="s">
        <v>300</v>
      </c>
      <c r="R4139" s="199" t="s">
        <v>55</v>
      </c>
      <c r="S4139" s="195">
        <v>24.730468630543477</v>
      </c>
      <c r="T4139" s="195">
        <v>0.75637909343748644</v>
      </c>
      <c r="U4139" s="195">
        <v>32.695864871346309</v>
      </c>
      <c r="V4139" s="194">
        <v>0</v>
      </c>
      <c r="W4139" s="194">
        <v>0</v>
      </c>
      <c r="X4139" s="194">
        <v>0</v>
      </c>
      <c r="Y4139" s="194" t="s">
        <v>629</v>
      </c>
      <c r="AM4139" s="193"/>
      <c r="AN4139" s="193"/>
      <c r="AO4139" s="193"/>
      <c r="AP4139" s="193"/>
      <c r="AQ4139" s="193"/>
      <c r="AR4139" s="193"/>
      <c r="AS4139" s="193"/>
      <c r="AT4139" s="193"/>
      <c r="AU4139" s="193"/>
      <c r="AV4139" s="193"/>
      <c r="AW4139" s="193"/>
      <c r="AX4139" s="193"/>
    </row>
    <row r="4140" spans="14:50" ht="16.5" thickBot="1" x14ac:dyDescent="0.3">
      <c r="N4140" s="200" t="s">
        <v>244</v>
      </c>
      <c r="O4140" s="199" t="s">
        <v>350</v>
      </c>
      <c r="P4140" s="197" t="s">
        <v>630</v>
      </c>
      <c r="Q4140" s="199" t="s">
        <v>300</v>
      </c>
      <c r="R4140" s="199" t="s">
        <v>52</v>
      </c>
      <c r="S4140" s="195">
        <v>24.730468630543477</v>
      </c>
      <c r="T4140" s="195">
        <v>0.75637909343748644</v>
      </c>
      <c r="U4140" s="195">
        <v>32.695864871346309</v>
      </c>
      <c r="V4140" s="194">
        <v>0</v>
      </c>
      <c r="W4140" s="194">
        <v>0</v>
      </c>
      <c r="X4140" s="194">
        <v>0</v>
      </c>
      <c r="Y4140" s="194" t="s">
        <v>629</v>
      </c>
      <c r="AM4140" s="193"/>
      <c r="AN4140" s="193"/>
      <c r="AO4140" s="193"/>
      <c r="AP4140" s="193"/>
      <c r="AQ4140" s="193"/>
      <c r="AR4140" s="193"/>
      <c r="AS4140" s="193"/>
      <c r="AT4140" s="193"/>
      <c r="AU4140" s="193"/>
      <c r="AV4140" s="193"/>
      <c r="AW4140" s="193"/>
      <c r="AX4140" s="193"/>
    </row>
    <row r="4141" spans="14:50" ht="16.5" thickBot="1" x14ac:dyDescent="0.3">
      <c r="N4141" s="200" t="s">
        <v>244</v>
      </c>
      <c r="O4141" s="199" t="s">
        <v>359</v>
      </c>
      <c r="P4141" s="197" t="s">
        <v>630</v>
      </c>
      <c r="Q4141" s="199" t="s">
        <v>300</v>
      </c>
      <c r="R4141" s="199" t="s">
        <v>52</v>
      </c>
      <c r="S4141" s="195">
        <v>2.7831085422080206</v>
      </c>
      <c r="T4141" s="195">
        <v>0.75637909343748644</v>
      </c>
      <c r="U4141" s="195">
        <v>3.6795154260011822</v>
      </c>
      <c r="V4141" s="194">
        <v>0</v>
      </c>
      <c r="W4141" s="194">
        <v>0</v>
      </c>
      <c r="X4141" s="194">
        <v>0</v>
      </c>
      <c r="Y4141" s="194" t="s">
        <v>629</v>
      </c>
      <c r="AM4141" s="193"/>
      <c r="AN4141" s="193"/>
      <c r="AO4141" s="193"/>
      <c r="AP4141" s="193"/>
      <c r="AQ4141" s="193"/>
      <c r="AR4141" s="193"/>
      <c r="AS4141" s="193"/>
      <c r="AT4141" s="193"/>
      <c r="AU4141" s="193"/>
      <c r="AV4141" s="193"/>
      <c r="AW4141" s="193"/>
      <c r="AX4141" s="193"/>
    </row>
    <row r="4142" spans="14:50" ht="16.5" thickBot="1" x14ac:dyDescent="0.3">
      <c r="N4142" s="200" t="s">
        <v>244</v>
      </c>
      <c r="O4142" s="199" t="s">
        <v>359</v>
      </c>
      <c r="P4142" s="197" t="s">
        <v>630</v>
      </c>
      <c r="Q4142" s="199" t="s">
        <v>300</v>
      </c>
      <c r="R4142" s="199" t="s">
        <v>76</v>
      </c>
      <c r="S4142" s="195">
        <v>2.7831085422080206</v>
      </c>
      <c r="T4142" s="195">
        <v>0.75637909343748644</v>
      </c>
      <c r="U4142" s="195">
        <v>3.6795154260011822</v>
      </c>
      <c r="V4142" s="194">
        <v>0</v>
      </c>
      <c r="W4142" s="194">
        <v>0</v>
      </c>
      <c r="X4142" s="194">
        <v>0</v>
      </c>
      <c r="Y4142" s="194" t="s">
        <v>629</v>
      </c>
      <c r="AM4142" s="193"/>
      <c r="AN4142" s="193"/>
      <c r="AO4142" s="193"/>
      <c r="AP4142" s="193"/>
      <c r="AQ4142" s="193"/>
      <c r="AR4142" s="193"/>
      <c r="AS4142" s="193"/>
      <c r="AT4142" s="193"/>
      <c r="AU4142" s="193"/>
      <c r="AV4142" s="193"/>
      <c r="AW4142" s="193"/>
      <c r="AX4142" s="193"/>
    </row>
    <row r="4143" spans="14:50" ht="16.5" thickBot="1" x14ac:dyDescent="0.3">
      <c r="N4143" s="200" t="s">
        <v>244</v>
      </c>
      <c r="O4143" s="199" t="s">
        <v>349</v>
      </c>
      <c r="P4143" s="197" t="s">
        <v>630</v>
      </c>
      <c r="Q4143" s="199" t="s">
        <v>300</v>
      </c>
      <c r="R4143" s="199" t="s">
        <v>55</v>
      </c>
      <c r="S4143" s="195">
        <v>16.412562176966766</v>
      </c>
      <c r="T4143" s="195">
        <v>0.79497623225845981</v>
      </c>
      <c r="U4143" s="195">
        <v>20.645349522387701</v>
      </c>
      <c r="V4143" s="194">
        <v>0</v>
      </c>
      <c r="W4143" s="194">
        <v>0</v>
      </c>
      <c r="X4143" s="194">
        <v>0</v>
      </c>
      <c r="Y4143" s="194" t="s">
        <v>629</v>
      </c>
      <c r="AM4143" s="193"/>
      <c r="AN4143" s="193"/>
      <c r="AO4143" s="193"/>
      <c r="AP4143" s="193"/>
      <c r="AQ4143" s="193"/>
      <c r="AR4143" s="193"/>
      <c r="AS4143" s="193"/>
      <c r="AT4143" s="193"/>
      <c r="AU4143" s="193"/>
      <c r="AV4143" s="193"/>
      <c r="AW4143" s="193"/>
      <c r="AX4143" s="193"/>
    </row>
    <row r="4144" spans="14:50" ht="16.5" thickBot="1" x14ac:dyDescent="0.3">
      <c r="N4144" s="200" t="s">
        <v>244</v>
      </c>
      <c r="O4144" s="199" t="s">
        <v>349</v>
      </c>
      <c r="P4144" s="197" t="s">
        <v>630</v>
      </c>
      <c r="Q4144" s="199" t="s">
        <v>300</v>
      </c>
      <c r="R4144" s="199" t="s">
        <v>52</v>
      </c>
      <c r="S4144" s="195">
        <v>16.412562176966766</v>
      </c>
      <c r="T4144" s="195">
        <v>0.79497623225845981</v>
      </c>
      <c r="U4144" s="195">
        <v>20.645349522387701</v>
      </c>
      <c r="V4144" s="194">
        <v>0</v>
      </c>
      <c r="W4144" s="194">
        <v>0</v>
      </c>
      <c r="X4144" s="194">
        <v>0</v>
      </c>
      <c r="Y4144" s="194" t="s">
        <v>629</v>
      </c>
      <c r="AM4144" s="193"/>
      <c r="AN4144" s="193"/>
      <c r="AO4144" s="193"/>
      <c r="AP4144" s="193"/>
      <c r="AQ4144" s="193"/>
      <c r="AR4144" s="193"/>
      <c r="AS4144" s="193"/>
      <c r="AT4144" s="193"/>
      <c r="AU4144" s="193"/>
      <c r="AV4144" s="193"/>
      <c r="AW4144" s="193"/>
      <c r="AX4144" s="193"/>
    </row>
    <row r="4145" spans="14:50" ht="16.5" thickBot="1" x14ac:dyDescent="0.3">
      <c r="N4145" s="200" t="s">
        <v>244</v>
      </c>
      <c r="O4145" s="199" t="s">
        <v>310</v>
      </c>
      <c r="P4145" s="197" t="s">
        <v>630</v>
      </c>
      <c r="Q4145" s="199" t="s">
        <v>300</v>
      </c>
      <c r="R4145" s="199" t="s">
        <v>55</v>
      </c>
      <c r="S4145" s="195">
        <v>6.2871870669630203</v>
      </c>
      <c r="T4145" s="195">
        <v>0.75637909343748644</v>
      </c>
      <c r="U4145" s="195">
        <v>8.3122168784304815</v>
      </c>
      <c r="V4145" s="194">
        <v>0</v>
      </c>
      <c r="W4145" s="194">
        <v>0</v>
      </c>
      <c r="X4145" s="194">
        <v>0</v>
      </c>
      <c r="Y4145" s="194" t="s">
        <v>629</v>
      </c>
      <c r="AM4145" s="193"/>
      <c r="AN4145" s="193"/>
      <c r="AO4145" s="193"/>
      <c r="AP4145" s="193"/>
      <c r="AQ4145" s="193"/>
      <c r="AR4145" s="193"/>
      <c r="AS4145" s="193"/>
      <c r="AT4145" s="193"/>
      <c r="AU4145" s="193"/>
      <c r="AV4145" s="193"/>
      <c r="AW4145" s="193"/>
      <c r="AX4145" s="193"/>
    </row>
    <row r="4146" spans="14:50" ht="16.5" thickBot="1" x14ac:dyDescent="0.3">
      <c r="N4146" s="200" t="s">
        <v>244</v>
      </c>
      <c r="O4146" s="199" t="s">
        <v>310</v>
      </c>
      <c r="P4146" s="197" t="s">
        <v>630</v>
      </c>
      <c r="Q4146" s="199" t="s">
        <v>300</v>
      </c>
      <c r="R4146" s="199" t="s">
        <v>52</v>
      </c>
      <c r="S4146" s="195">
        <v>6.2871870669630203</v>
      </c>
      <c r="T4146" s="195">
        <v>0.75637909343748644</v>
      </c>
      <c r="U4146" s="195">
        <v>8.3122168784304815</v>
      </c>
      <c r="V4146" s="194">
        <v>0</v>
      </c>
      <c r="W4146" s="194">
        <v>0</v>
      </c>
      <c r="X4146" s="194">
        <v>0</v>
      </c>
      <c r="Y4146" s="194" t="s">
        <v>629</v>
      </c>
      <c r="AM4146" s="193"/>
      <c r="AN4146" s="193"/>
      <c r="AO4146" s="193"/>
      <c r="AP4146" s="193"/>
      <c r="AQ4146" s="193"/>
      <c r="AR4146" s="193"/>
      <c r="AS4146" s="193"/>
      <c r="AT4146" s="193"/>
      <c r="AU4146" s="193"/>
      <c r="AV4146" s="193"/>
      <c r="AW4146" s="193"/>
      <c r="AX4146" s="193"/>
    </row>
    <row r="4147" spans="14:50" ht="16.5" thickBot="1" x14ac:dyDescent="0.3">
      <c r="N4147" s="200" t="s">
        <v>244</v>
      </c>
      <c r="O4147" s="199" t="s">
        <v>364</v>
      </c>
      <c r="P4147" s="197" t="s">
        <v>630</v>
      </c>
      <c r="Q4147" s="199" t="s">
        <v>300</v>
      </c>
      <c r="R4147" s="199" t="s">
        <v>52</v>
      </c>
      <c r="S4147" s="195">
        <v>5.0647785357254023</v>
      </c>
      <c r="T4147" s="195">
        <v>0.79497623225845981</v>
      </c>
      <c r="U4147" s="195">
        <v>6.3709810812038965</v>
      </c>
      <c r="V4147" s="194">
        <v>0</v>
      </c>
      <c r="W4147" s="194">
        <v>0</v>
      </c>
      <c r="X4147" s="194">
        <v>0</v>
      </c>
      <c r="Y4147" s="194" t="s">
        <v>629</v>
      </c>
      <c r="AM4147" s="193"/>
      <c r="AN4147" s="193"/>
      <c r="AO4147" s="193"/>
      <c r="AP4147" s="193"/>
      <c r="AQ4147" s="193"/>
      <c r="AR4147" s="193"/>
      <c r="AS4147" s="193"/>
      <c r="AT4147" s="193"/>
      <c r="AU4147" s="193"/>
      <c r="AV4147" s="193"/>
      <c r="AW4147" s="193"/>
      <c r="AX4147" s="193"/>
    </row>
    <row r="4148" spans="14:50" ht="16.5" thickBot="1" x14ac:dyDescent="0.3">
      <c r="N4148" s="200" t="s">
        <v>244</v>
      </c>
      <c r="O4148" s="199" t="s">
        <v>364</v>
      </c>
      <c r="P4148" s="197" t="s">
        <v>630</v>
      </c>
      <c r="Q4148" s="199" t="s">
        <v>300</v>
      </c>
      <c r="R4148" s="199" t="s">
        <v>76</v>
      </c>
      <c r="S4148" s="195">
        <v>5.0647785357254023</v>
      </c>
      <c r="T4148" s="195">
        <v>0.79497623225845981</v>
      </c>
      <c r="U4148" s="195">
        <v>6.3709810812038965</v>
      </c>
      <c r="V4148" s="194">
        <v>0</v>
      </c>
      <c r="W4148" s="194">
        <v>0</v>
      </c>
      <c r="X4148" s="194">
        <v>0</v>
      </c>
      <c r="Y4148" s="194" t="s">
        <v>629</v>
      </c>
      <c r="AM4148" s="193"/>
      <c r="AN4148" s="193"/>
      <c r="AO4148" s="193"/>
      <c r="AP4148" s="193"/>
      <c r="AQ4148" s="193"/>
      <c r="AR4148" s="193"/>
      <c r="AS4148" s="193"/>
      <c r="AT4148" s="193"/>
      <c r="AU4148" s="193"/>
      <c r="AV4148" s="193"/>
      <c r="AW4148" s="193"/>
      <c r="AX4148" s="193"/>
    </row>
    <row r="4149" spans="14:50" ht="16.5" thickBot="1" x14ac:dyDescent="0.3">
      <c r="N4149" s="200" t="s">
        <v>244</v>
      </c>
      <c r="O4149" s="199" t="s">
        <v>348</v>
      </c>
      <c r="P4149" s="197" t="s">
        <v>630</v>
      </c>
      <c r="Q4149" s="199" t="s">
        <v>300</v>
      </c>
      <c r="R4149" s="199" t="s">
        <v>55</v>
      </c>
      <c r="S4149" s="195">
        <v>11.662113894983566</v>
      </c>
      <c r="T4149" s="195">
        <v>0.79497623225845981</v>
      </c>
      <c r="U4149" s="195">
        <v>14.669764229117257</v>
      </c>
      <c r="V4149" s="194">
        <v>0</v>
      </c>
      <c r="W4149" s="194">
        <v>0</v>
      </c>
      <c r="X4149" s="194">
        <v>0</v>
      </c>
      <c r="Y4149" s="194" t="s">
        <v>629</v>
      </c>
      <c r="AM4149" s="193"/>
      <c r="AN4149" s="193"/>
      <c r="AO4149" s="193"/>
      <c r="AP4149" s="193"/>
      <c r="AQ4149" s="193"/>
      <c r="AR4149" s="193"/>
      <c r="AS4149" s="193"/>
      <c r="AT4149" s="193"/>
      <c r="AU4149" s="193"/>
      <c r="AV4149" s="193"/>
      <c r="AW4149" s="193"/>
      <c r="AX4149" s="193"/>
    </row>
    <row r="4150" spans="14:50" ht="16.5" thickBot="1" x14ac:dyDescent="0.3">
      <c r="N4150" s="200" t="s">
        <v>244</v>
      </c>
      <c r="O4150" s="199" t="s">
        <v>348</v>
      </c>
      <c r="P4150" s="197" t="s">
        <v>630</v>
      </c>
      <c r="Q4150" s="199" t="s">
        <v>300</v>
      </c>
      <c r="R4150" s="199" t="s">
        <v>52</v>
      </c>
      <c r="S4150" s="195">
        <v>11.662113894983566</v>
      </c>
      <c r="T4150" s="195">
        <v>0.79497623225845981</v>
      </c>
      <c r="U4150" s="195">
        <v>14.669764229117257</v>
      </c>
      <c r="V4150" s="194">
        <v>0</v>
      </c>
      <c r="W4150" s="194">
        <v>0</v>
      </c>
      <c r="X4150" s="194">
        <v>0</v>
      </c>
      <c r="Y4150" s="194" t="s">
        <v>629</v>
      </c>
      <c r="AM4150" s="193"/>
      <c r="AN4150" s="193"/>
      <c r="AO4150" s="193"/>
      <c r="AP4150" s="193"/>
      <c r="AQ4150" s="193"/>
      <c r="AR4150" s="193"/>
      <c r="AS4150" s="193"/>
      <c r="AT4150" s="193"/>
      <c r="AU4150" s="193"/>
      <c r="AV4150" s="193"/>
      <c r="AW4150" s="193"/>
      <c r="AX4150" s="193"/>
    </row>
    <row r="4151" spans="14:50" ht="16.5" thickBot="1" x14ac:dyDescent="0.3">
      <c r="N4151" s="200" t="s">
        <v>244</v>
      </c>
      <c r="O4151" s="199" t="s">
        <v>347</v>
      </c>
      <c r="P4151" s="197" t="s">
        <v>630</v>
      </c>
      <c r="Q4151" s="199" t="s">
        <v>300</v>
      </c>
      <c r="R4151" s="199" t="s">
        <v>55</v>
      </c>
      <c r="S4151" s="195">
        <v>17.454577540793494</v>
      </c>
      <c r="T4151" s="195">
        <v>0.75637909343748644</v>
      </c>
      <c r="U4151" s="195">
        <v>23.076493906604902</v>
      </c>
      <c r="V4151" s="194">
        <v>0</v>
      </c>
      <c r="W4151" s="194">
        <v>0</v>
      </c>
      <c r="X4151" s="194">
        <v>0</v>
      </c>
      <c r="Y4151" s="194" t="s">
        <v>629</v>
      </c>
      <c r="AM4151" s="193"/>
      <c r="AN4151" s="193"/>
      <c r="AO4151" s="193"/>
      <c r="AP4151" s="193"/>
      <c r="AQ4151" s="193"/>
      <c r="AR4151" s="193"/>
      <c r="AS4151" s="193"/>
      <c r="AT4151" s="193"/>
      <c r="AU4151" s="193"/>
      <c r="AV4151" s="193"/>
      <c r="AW4151" s="193"/>
      <c r="AX4151" s="193"/>
    </row>
    <row r="4152" spans="14:50" ht="16.5" thickBot="1" x14ac:dyDescent="0.3">
      <c r="N4152" s="200" t="s">
        <v>244</v>
      </c>
      <c r="O4152" s="199" t="s">
        <v>347</v>
      </c>
      <c r="P4152" s="197" t="s">
        <v>630</v>
      </c>
      <c r="Q4152" s="199" t="s">
        <v>300</v>
      </c>
      <c r="R4152" s="199" t="s">
        <v>52</v>
      </c>
      <c r="S4152" s="195">
        <v>17.454577540793494</v>
      </c>
      <c r="T4152" s="195">
        <v>0.75637909343748644</v>
      </c>
      <c r="U4152" s="195">
        <v>23.076493906604902</v>
      </c>
      <c r="V4152" s="194">
        <v>0</v>
      </c>
      <c r="W4152" s="194">
        <v>0</v>
      </c>
      <c r="X4152" s="194">
        <v>0</v>
      </c>
      <c r="Y4152" s="194" t="s">
        <v>629</v>
      </c>
      <c r="AM4152" s="193"/>
      <c r="AN4152" s="193"/>
      <c r="AO4152" s="193"/>
      <c r="AP4152" s="193"/>
      <c r="AQ4152" s="193"/>
      <c r="AR4152" s="193"/>
      <c r="AS4152" s="193"/>
      <c r="AT4152" s="193"/>
      <c r="AU4152" s="193"/>
      <c r="AV4152" s="193"/>
      <c r="AW4152" s="193"/>
      <c r="AX4152" s="193"/>
    </row>
    <row r="4153" spans="14:50" ht="16.5" thickBot="1" x14ac:dyDescent="0.3">
      <c r="N4153" s="200" t="s">
        <v>244</v>
      </c>
      <c r="O4153" s="199" t="s">
        <v>308</v>
      </c>
      <c r="P4153" s="197" t="s">
        <v>630</v>
      </c>
      <c r="Q4153" s="199" t="s">
        <v>300</v>
      </c>
      <c r="R4153" s="199" t="s">
        <v>55</v>
      </c>
      <c r="S4153" s="195">
        <v>1.2518100373582299</v>
      </c>
      <c r="T4153" s="195">
        <v>0.79135636373274809</v>
      </c>
      <c r="U4153" s="195">
        <v>1.5818537573307281</v>
      </c>
      <c r="V4153" s="194">
        <v>0</v>
      </c>
      <c r="W4153" s="194">
        <v>0</v>
      </c>
      <c r="X4153" s="194">
        <v>0</v>
      </c>
      <c r="Y4153" s="194" t="s">
        <v>629</v>
      </c>
      <c r="AM4153" s="193"/>
      <c r="AN4153" s="193"/>
      <c r="AO4153" s="193"/>
      <c r="AP4153" s="193"/>
      <c r="AQ4153" s="193"/>
      <c r="AR4153" s="193"/>
      <c r="AS4153" s="193"/>
      <c r="AT4153" s="193"/>
      <c r="AU4153" s="193"/>
      <c r="AV4153" s="193"/>
      <c r="AW4153" s="193"/>
      <c r="AX4153" s="193"/>
    </row>
    <row r="4154" spans="14:50" ht="16.5" thickBot="1" x14ac:dyDescent="0.3">
      <c r="N4154" s="200" t="s">
        <v>244</v>
      </c>
      <c r="O4154" s="199" t="s">
        <v>308</v>
      </c>
      <c r="P4154" s="197" t="s">
        <v>630</v>
      </c>
      <c r="Q4154" s="199" t="s">
        <v>300</v>
      </c>
      <c r="R4154" s="199" t="s">
        <v>52</v>
      </c>
      <c r="S4154" s="195">
        <v>1.2518100373582299</v>
      </c>
      <c r="T4154" s="195">
        <v>0.79135636373274809</v>
      </c>
      <c r="U4154" s="195">
        <v>1.5818537573307281</v>
      </c>
      <c r="V4154" s="194">
        <v>0</v>
      </c>
      <c r="W4154" s="194">
        <v>0</v>
      </c>
      <c r="X4154" s="194">
        <v>0</v>
      </c>
      <c r="Y4154" s="194" t="s">
        <v>629</v>
      </c>
      <c r="AM4154" s="193"/>
      <c r="AN4154" s="193"/>
      <c r="AO4154" s="193"/>
      <c r="AP4154" s="193"/>
      <c r="AQ4154" s="193"/>
      <c r="AR4154" s="193"/>
      <c r="AS4154" s="193"/>
      <c r="AT4154" s="193"/>
      <c r="AU4154" s="193"/>
      <c r="AV4154" s="193"/>
      <c r="AW4154" s="193"/>
      <c r="AX4154" s="193"/>
    </row>
    <row r="4155" spans="14:50" ht="16.5" thickBot="1" x14ac:dyDescent="0.3">
      <c r="N4155" s="200" t="s">
        <v>244</v>
      </c>
      <c r="O4155" s="199" t="s">
        <v>375</v>
      </c>
      <c r="P4155" s="197" t="s">
        <v>630</v>
      </c>
      <c r="Q4155" s="199" t="s">
        <v>300</v>
      </c>
      <c r="R4155" s="199" t="s">
        <v>52</v>
      </c>
      <c r="S4155" s="195">
        <v>2.6081522796324261</v>
      </c>
      <c r="T4155" s="195">
        <v>0.75259745035047798</v>
      </c>
      <c r="U4155" s="195">
        <v>3.4655343017941829</v>
      </c>
      <c r="V4155" s="194">
        <v>0</v>
      </c>
      <c r="W4155" s="194">
        <v>0</v>
      </c>
      <c r="X4155" s="194">
        <v>0</v>
      </c>
      <c r="Y4155" s="194" t="s">
        <v>629</v>
      </c>
      <c r="AM4155" s="193"/>
      <c r="AN4155" s="193"/>
      <c r="AO4155" s="193"/>
      <c r="AP4155" s="193"/>
      <c r="AQ4155" s="193"/>
      <c r="AR4155" s="193"/>
      <c r="AS4155" s="193"/>
      <c r="AT4155" s="193"/>
      <c r="AU4155" s="193"/>
      <c r="AV4155" s="193"/>
      <c r="AW4155" s="193"/>
      <c r="AX4155" s="193"/>
    </row>
    <row r="4156" spans="14:50" ht="16.5" thickBot="1" x14ac:dyDescent="0.3">
      <c r="N4156" s="200" t="s">
        <v>244</v>
      </c>
      <c r="O4156" s="199" t="s">
        <v>375</v>
      </c>
      <c r="P4156" s="197" t="s">
        <v>630</v>
      </c>
      <c r="Q4156" s="199" t="s">
        <v>300</v>
      </c>
      <c r="R4156" s="199" t="s">
        <v>76</v>
      </c>
      <c r="S4156" s="195">
        <v>2.6081522796324261</v>
      </c>
      <c r="T4156" s="195">
        <v>0.75259745035047798</v>
      </c>
      <c r="U4156" s="195">
        <v>3.4655343017941829</v>
      </c>
      <c r="V4156" s="194">
        <v>0</v>
      </c>
      <c r="W4156" s="194">
        <v>0</v>
      </c>
      <c r="X4156" s="194">
        <v>0</v>
      </c>
      <c r="Y4156" s="194" t="s">
        <v>629</v>
      </c>
      <c r="AM4156" s="193"/>
      <c r="AN4156" s="193"/>
      <c r="AO4156" s="193"/>
      <c r="AP4156" s="193"/>
      <c r="AQ4156" s="193"/>
      <c r="AR4156" s="193"/>
      <c r="AS4156" s="193"/>
      <c r="AT4156" s="193"/>
      <c r="AU4156" s="193"/>
      <c r="AV4156" s="193"/>
      <c r="AW4156" s="193"/>
      <c r="AX4156" s="193"/>
    </row>
    <row r="4157" spans="14:50" ht="16.5" thickBot="1" x14ac:dyDescent="0.3">
      <c r="N4157" s="200" t="s">
        <v>244</v>
      </c>
      <c r="O4157" s="199" t="s">
        <v>309</v>
      </c>
      <c r="P4157" s="197" t="s">
        <v>630</v>
      </c>
      <c r="Q4157" s="199" t="s">
        <v>300</v>
      </c>
      <c r="R4157" s="199" t="s">
        <v>55</v>
      </c>
      <c r="S4157" s="195">
        <v>45.376036216294857</v>
      </c>
      <c r="T4157" s="195">
        <v>0.73510970873513748</v>
      </c>
      <c r="U4157" s="195">
        <v>61.726890118715595</v>
      </c>
      <c r="V4157" s="194">
        <v>0</v>
      </c>
      <c r="W4157" s="194">
        <v>0</v>
      </c>
      <c r="X4157" s="194">
        <v>0</v>
      </c>
      <c r="Y4157" s="194" t="s">
        <v>629</v>
      </c>
      <c r="AM4157" s="193"/>
      <c r="AN4157" s="193"/>
      <c r="AO4157" s="193"/>
      <c r="AP4157" s="193"/>
      <c r="AQ4157" s="193"/>
      <c r="AR4157" s="193"/>
      <c r="AS4157" s="193"/>
      <c r="AT4157" s="193"/>
      <c r="AU4157" s="193"/>
      <c r="AV4157" s="193"/>
      <c r="AW4157" s="193"/>
      <c r="AX4157" s="193"/>
    </row>
    <row r="4158" spans="14:50" ht="16.5" thickBot="1" x14ac:dyDescent="0.3">
      <c r="N4158" s="200" t="s">
        <v>244</v>
      </c>
      <c r="O4158" s="199" t="s">
        <v>309</v>
      </c>
      <c r="P4158" s="197" t="s">
        <v>630</v>
      </c>
      <c r="Q4158" s="199" t="s">
        <v>300</v>
      </c>
      <c r="R4158" s="199" t="s">
        <v>52</v>
      </c>
      <c r="S4158" s="195">
        <v>45.376036216294857</v>
      </c>
      <c r="T4158" s="195">
        <v>0.73510970873513748</v>
      </c>
      <c r="U4158" s="195">
        <v>61.726890118715595</v>
      </c>
      <c r="V4158" s="194">
        <v>0</v>
      </c>
      <c r="W4158" s="194">
        <v>0</v>
      </c>
      <c r="X4158" s="194">
        <v>0</v>
      </c>
      <c r="Y4158" s="194" t="s">
        <v>629</v>
      </c>
      <c r="AM4158" s="193"/>
      <c r="AN4158" s="193"/>
      <c r="AO4158" s="193"/>
      <c r="AP4158" s="193"/>
      <c r="AQ4158" s="193"/>
      <c r="AR4158" s="193"/>
      <c r="AS4158" s="193"/>
      <c r="AT4158" s="193"/>
      <c r="AU4158" s="193"/>
      <c r="AV4158" s="193"/>
      <c r="AW4158" s="193"/>
      <c r="AX4158" s="193"/>
    </row>
    <row r="4159" spans="14:50" ht="16.5" thickBot="1" x14ac:dyDescent="0.3">
      <c r="N4159" s="200" t="s">
        <v>244</v>
      </c>
      <c r="O4159" s="199" t="s">
        <v>361</v>
      </c>
      <c r="P4159" s="197" t="s">
        <v>630</v>
      </c>
      <c r="Q4159" s="199" t="s">
        <v>300</v>
      </c>
      <c r="R4159" s="199" t="s">
        <v>52</v>
      </c>
      <c r="S4159" s="195">
        <v>4.9885751583604021</v>
      </c>
      <c r="T4159" s="195">
        <v>0.75259745035047798</v>
      </c>
      <c r="U4159" s="195">
        <v>6.628477356702799</v>
      </c>
      <c r="V4159" s="194">
        <v>0</v>
      </c>
      <c r="W4159" s="194">
        <v>0</v>
      </c>
      <c r="X4159" s="194">
        <v>0</v>
      </c>
      <c r="Y4159" s="194" t="s">
        <v>629</v>
      </c>
      <c r="AM4159" s="193"/>
      <c r="AN4159" s="193"/>
      <c r="AO4159" s="193"/>
      <c r="AP4159" s="193"/>
      <c r="AQ4159" s="193"/>
      <c r="AR4159" s="193"/>
      <c r="AS4159" s="193"/>
      <c r="AT4159" s="193"/>
      <c r="AU4159" s="193"/>
      <c r="AV4159" s="193"/>
      <c r="AW4159" s="193"/>
      <c r="AX4159" s="193"/>
    </row>
    <row r="4160" spans="14:50" ht="16.5" thickBot="1" x14ac:dyDescent="0.3">
      <c r="N4160" s="200" t="s">
        <v>244</v>
      </c>
      <c r="O4160" s="199" t="s">
        <v>361</v>
      </c>
      <c r="P4160" s="197" t="s">
        <v>630</v>
      </c>
      <c r="Q4160" s="199" t="s">
        <v>300</v>
      </c>
      <c r="R4160" s="199" t="s">
        <v>76</v>
      </c>
      <c r="S4160" s="195">
        <v>4.9885751583604021</v>
      </c>
      <c r="T4160" s="195">
        <v>0.75259745035047798</v>
      </c>
      <c r="U4160" s="195">
        <v>6.628477356702799</v>
      </c>
      <c r="V4160" s="194">
        <v>0</v>
      </c>
      <c r="W4160" s="194">
        <v>0</v>
      </c>
      <c r="X4160" s="194">
        <v>0</v>
      </c>
      <c r="Y4160" s="194" t="s">
        <v>629</v>
      </c>
      <c r="AM4160" s="193"/>
      <c r="AN4160" s="193"/>
      <c r="AO4160" s="193"/>
      <c r="AP4160" s="193"/>
      <c r="AQ4160" s="193"/>
      <c r="AR4160" s="193"/>
      <c r="AS4160" s="193"/>
      <c r="AT4160" s="193"/>
      <c r="AU4160" s="193"/>
      <c r="AV4160" s="193"/>
      <c r="AW4160" s="193"/>
      <c r="AX4160" s="193"/>
    </row>
    <row r="4161" spans="14:50" ht="16.5" thickBot="1" x14ac:dyDescent="0.3">
      <c r="N4161" s="200" t="s">
        <v>244</v>
      </c>
      <c r="O4161" s="199" t="s">
        <v>307</v>
      </c>
      <c r="P4161" s="197" t="s">
        <v>630</v>
      </c>
      <c r="Q4161" s="199" t="s">
        <v>300</v>
      </c>
      <c r="R4161" s="199" t="s">
        <v>55</v>
      </c>
      <c r="S4161" s="195">
        <v>0.82796459658479316</v>
      </c>
      <c r="T4161" s="195">
        <v>0.79135636373274809</v>
      </c>
      <c r="U4161" s="195">
        <v>1.0462601105263976</v>
      </c>
      <c r="V4161" s="194">
        <v>0</v>
      </c>
      <c r="W4161" s="194">
        <v>0</v>
      </c>
      <c r="X4161" s="194">
        <v>0</v>
      </c>
      <c r="Y4161" s="194" t="s">
        <v>629</v>
      </c>
      <c r="AM4161" s="193"/>
      <c r="AN4161" s="193"/>
      <c r="AO4161" s="193"/>
      <c r="AP4161" s="193"/>
      <c r="AQ4161" s="193"/>
      <c r="AR4161" s="193"/>
      <c r="AS4161" s="193"/>
      <c r="AT4161" s="193"/>
      <c r="AU4161" s="193"/>
      <c r="AV4161" s="193"/>
      <c r="AW4161" s="193"/>
      <c r="AX4161" s="193"/>
    </row>
    <row r="4162" spans="14:50" ht="16.5" thickBot="1" x14ac:dyDescent="0.3">
      <c r="N4162" s="200" t="s">
        <v>244</v>
      </c>
      <c r="O4162" s="199" t="s">
        <v>307</v>
      </c>
      <c r="P4162" s="197" t="s">
        <v>630</v>
      </c>
      <c r="Q4162" s="199" t="s">
        <v>300</v>
      </c>
      <c r="R4162" s="199" t="s">
        <v>52</v>
      </c>
      <c r="S4162" s="195">
        <v>0.82796459658479316</v>
      </c>
      <c r="T4162" s="195">
        <v>0.79135636373274809</v>
      </c>
      <c r="U4162" s="195">
        <v>1.0462601105263976</v>
      </c>
      <c r="V4162" s="194">
        <v>0</v>
      </c>
      <c r="W4162" s="194">
        <v>0</v>
      </c>
      <c r="X4162" s="194">
        <v>0</v>
      </c>
      <c r="Y4162" s="194" t="s">
        <v>629</v>
      </c>
      <c r="AM4162" s="193"/>
      <c r="AN4162" s="193"/>
      <c r="AO4162" s="193"/>
      <c r="AP4162" s="193"/>
      <c r="AQ4162" s="193"/>
      <c r="AR4162" s="193"/>
      <c r="AS4162" s="193"/>
      <c r="AT4162" s="193"/>
      <c r="AU4162" s="193"/>
      <c r="AV4162" s="193"/>
      <c r="AW4162" s="193"/>
      <c r="AX4162" s="193"/>
    </row>
    <row r="4163" spans="14:50" ht="16.5" thickBot="1" x14ac:dyDescent="0.3">
      <c r="N4163" s="200" t="s">
        <v>244</v>
      </c>
      <c r="O4163" s="199" t="s">
        <v>306</v>
      </c>
      <c r="P4163" s="197" t="s">
        <v>630</v>
      </c>
      <c r="Q4163" s="199" t="s">
        <v>300</v>
      </c>
      <c r="R4163" s="199" t="s">
        <v>55</v>
      </c>
      <c r="S4163" s="195">
        <v>0.61633522296138543</v>
      </c>
      <c r="T4163" s="195">
        <v>0.77098739666927074</v>
      </c>
      <c r="U4163" s="195">
        <v>0.79941024408959804</v>
      </c>
      <c r="V4163" s="194">
        <v>0</v>
      </c>
      <c r="W4163" s="194">
        <v>0</v>
      </c>
      <c r="X4163" s="194">
        <v>0</v>
      </c>
      <c r="Y4163" s="194" t="s">
        <v>629</v>
      </c>
      <c r="AM4163" s="193"/>
      <c r="AN4163" s="193"/>
      <c r="AO4163" s="193"/>
      <c r="AP4163" s="193"/>
      <c r="AQ4163" s="193"/>
      <c r="AR4163" s="193"/>
      <c r="AS4163" s="193"/>
      <c r="AT4163" s="193"/>
      <c r="AU4163" s="193"/>
      <c r="AV4163" s="193"/>
      <c r="AW4163" s="193"/>
      <c r="AX4163" s="193"/>
    </row>
    <row r="4164" spans="14:50" ht="16.5" thickBot="1" x14ac:dyDescent="0.3">
      <c r="N4164" s="200" t="s">
        <v>244</v>
      </c>
      <c r="O4164" s="199" t="s">
        <v>306</v>
      </c>
      <c r="P4164" s="197" t="s">
        <v>630</v>
      </c>
      <c r="Q4164" s="199" t="s">
        <v>300</v>
      </c>
      <c r="R4164" s="199" t="s">
        <v>52</v>
      </c>
      <c r="S4164" s="195">
        <v>0.61633522296138543</v>
      </c>
      <c r="T4164" s="195">
        <v>0.77098739666927074</v>
      </c>
      <c r="U4164" s="195">
        <v>0.79941024408959804</v>
      </c>
      <c r="V4164" s="194">
        <v>0</v>
      </c>
      <c r="W4164" s="194">
        <v>0</v>
      </c>
      <c r="X4164" s="194">
        <v>0</v>
      </c>
      <c r="Y4164" s="194" t="s">
        <v>629</v>
      </c>
      <c r="AM4164" s="193"/>
      <c r="AN4164" s="193"/>
      <c r="AO4164" s="193"/>
      <c r="AP4164" s="193"/>
      <c r="AQ4164" s="193"/>
      <c r="AR4164" s="193"/>
      <c r="AS4164" s="193"/>
      <c r="AT4164" s="193"/>
      <c r="AU4164" s="193"/>
      <c r="AV4164" s="193"/>
      <c r="AW4164" s="193"/>
      <c r="AX4164" s="193"/>
    </row>
    <row r="4165" spans="14:50" ht="16.5" thickBot="1" x14ac:dyDescent="0.3">
      <c r="N4165" s="200" t="s">
        <v>244</v>
      </c>
      <c r="O4165" s="199" t="s">
        <v>346</v>
      </c>
      <c r="P4165" s="197" t="s">
        <v>630</v>
      </c>
      <c r="Q4165" s="199" t="s">
        <v>300</v>
      </c>
      <c r="R4165" s="199" t="s">
        <v>55</v>
      </c>
      <c r="S4165" s="195">
        <v>1.6070980761491809</v>
      </c>
      <c r="T4165" s="195">
        <v>0.73341003169451879</v>
      </c>
      <c r="U4165" s="195">
        <v>2.1912681947314461</v>
      </c>
      <c r="V4165" s="194">
        <v>0</v>
      </c>
      <c r="W4165" s="194">
        <v>0</v>
      </c>
      <c r="X4165" s="194">
        <v>0</v>
      </c>
      <c r="Y4165" s="194" t="s">
        <v>629</v>
      </c>
      <c r="AM4165" s="193"/>
      <c r="AN4165" s="193"/>
      <c r="AO4165" s="193"/>
      <c r="AP4165" s="193"/>
      <c r="AQ4165" s="193"/>
      <c r="AR4165" s="193"/>
      <c r="AS4165" s="193"/>
      <c r="AT4165" s="193"/>
      <c r="AU4165" s="193"/>
      <c r="AV4165" s="193"/>
      <c r="AW4165" s="193"/>
      <c r="AX4165" s="193"/>
    </row>
    <row r="4166" spans="14:50" ht="16.5" thickBot="1" x14ac:dyDescent="0.3">
      <c r="N4166" s="200" t="s">
        <v>244</v>
      </c>
      <c r="O4166" s="199" t="s">
        <v>346</v>
      </c>
      <c r="P4166" s="197" t="s">
        <v>630</v>
      </c>
      <c r="Q4166" s="199" t="s">
        <v>300</v>
      </c>
      <c r="R4166" s="199" t="s">
        <v>52</v>
      </c>
      <c r="S4166" s="195">
        <v>1.6070980761491809</v>
      </c>
      <c r="T4166" s="195">
        <v>0.73341003169451879</v>
      </c>
      <c r="U4166" s="195">
        <v>2.1912681947314461</v>
      </c>
      <c r="V4166" s="194">
        <v>0</v>
      </c>
      <c r="W4166" s="194">
        <v>0</v>
      </c>
      <c r="X4166" s="194">
        <v>0</v>
      </c>
      <c r="Y4166" s="194" t="s">
        <v>629</v>
      </c>
      <c r="AM4166" s="193"/>
      <c r="AN4166" s="193"/>
      <c r="AO4166" s="193"/>
      <c r="AP4166" s="193"/>
      <c r="AQ4166" s="193"/>
      <c r="AR4166" s="193"/>
      <c r="AS4166" s="193"/>
      <c r="AT4166" s="193"/>
      <c r="AU4166" s="193"/>
      <c r="AV4166" s="193"/>
      <c r="AW4166" s="193"/>
      <c r="AX4166" s="193"/>
    </row>
    <row r="4167" spans="14:50" ht="16.5" thickBot="1" x14ac:dyDescent="0.3">
      <c r="N4167" s="200" t="s">
        <v>244</v>
      </c>
      <c r="O4167" s="199" t="s">
        <v>358</v>
      </c>
      <c r="P4167" s="197" t="s">
        <v>630</v>
      </c>
      <c r="Q4167" s="199" t="s">
        <v>299</v>
      </c>
      <c r="R4167" s="199" t="s">
        <v>55</v>
      </c>
      <c r="S4167" s="195">
        <v>96.94130692160914</v>
      </c>
      <c r="T4167" s="195">
        <v>0.7778955382862297</v>
      </c>
      <c r="U4167" s="195">
        <v>124.61995493016855</v>
      </c>
      <c r="V4167" s="194">
        <v>0</v>
      </c>
      <c r="W4167" s="194">
        <v>0</v>
      </c>
      <c r="X4167" s="194">
        <v>0</v>
      </c>
      <c r="Y4167" s="194" t="s">
        <v>629</v>
      </c>
      <c r="AM4167" s="193"/>
      <c r="AN4167" s="193"/>
      <c r="AO4167" s="193"/>
      <c r="AP4167" s="193"/>
      <c r="AQ4167" s="193"/>
      <c r="AR4167" s="193"/>
      <c r="AS4167" s="193"/>
      <c r="AT4167" s="193"/>
      <c r="AU4167" s="193"/>
      <c r="AV4167" s="193"/>
      <c r="AW4167" s="193"/>
      <c r="AX4167" s="193"/>
    </row>
    <row r="4168" spans="14:50" ht="16.5" thickBot="1" x14ac:dyDescent="0.3">
      <c r="N4168" s="200" t="s">
        <v>244</v>
      </c>
      <c r="O4168" s="199" t="s">
        <v>358</v>
      </c>
      <c r="P4168" s="197" t="s">
        <v>630</v>
      </c>
      <c r="Q4168" s="199" t="s">
        <v>299</v>
      </c>
      <c r="R4168" s="199" t="s">
        <v>52</v>
      </c>
      <c r="S4168" s="195">
        <v>96.94130692160914</v>
      </c>
      <c r="T4168" s="195">
        <v>0.7778955382862297</v>
      </c>
      <c r="U4168" s="195">
        <v>124.61995493016855</v>
      </c>
      <c r="V4168" s="194">
        <v>0</v>
      </c>
      <c r="W4168" s="194">
        <v>0</v>
      </c>
      <c r="X4168" s="194">
        <v>0</v>
      </c>
      <c r="Y4168" s="194" t="s">
        <v>629</v>
      </c>
      <c r="AM4168" s="193"/>
      <c r="AN4168" s="193"/>
      <c r="AO4168" s="193"/>
      <c r="AP4168" s="193"/>
      <c r="AQ4168" s="193"/>
      <c r="AR4168" s="193"/>
      <c r="AS4168" s="193"/>
      <c r="AT4168" s="193"/>
      <c r="AU4168" s="193"/>
      <c r="AV4168" s="193"/>
      <c r="AW4168" s="193"/>
      <c r="AX4168" s="193"/>
    </row>
    <row r="4169" spans="14:50" ht="16.5" thickBot="1" x14ac:dyDescent="0.3">
      <c r="N4169" s="200" t="s">
        <v>244</v>
      </c>
      <c r="O4169" s="199" t="s">
        <v>357</v>
      </c>
      <c r="P4169" s="197" t="s">
        <v>630</v>
      </c>
      <c r="Q4169" s="199" t="s">
        <v>299</v>
      </c>
      <c r="R4169" s="199" t="s">
        <v>52</v>
      </c>
      <c r="S4169" s="195">
        <v>51.61872455576588</v>
      </c>
      <c r="T4169" s="195">
        <v>0.79497623225845981</v>
      </c>
      <c r="U4169" s="195">
        <v>64.931154493916736</v>
      </c>
      <c r="V4169" s="194">
        <v>0</v>
      </c>
      <c r="W4169" s="194">
        <v>0</v>
      </c>
      <c r="X4169" s="194">
        <v>0</v>
      </c>
      <c r="Y4169" s="194" t="s">
        <v>629</v>
      </c>
      <c r="AM4169" s="193"/>
      <c r="AN4169" s="193"/>
      <c r="AO4169" s="193"/>
      <c r="AP4169" s="193"/>
      <c r="AQ4169" s="193"/>
      <c r="AR4169" s="193"/>
      <c r="AS4169" s="193"/>
      <c r="AT4169" s="193"/>
      <c r="AU4169" s="193"/>
      <c r="AV4169" s="193"/>
      <c r="AW4169" s="193"/>
      <c r="AX4169" s="193"/>
    </row>
    <row r="4170" spans="14:50" ht="16.5" thickBot="1" x14ac:dyDescent="0.3">
      <c r="N4170" s="200" t="s">
        <v>244</v>
      </c>
      <c r="O4170" s="199" t="s">
        <v>357</v>
      </c>
      <c r="P4170" s="197" t="s">
        <v>630</v>
      </c>
      <c r="Q4170" s="199" t="s">
        <v>299</v>
      </c>
      <c r="R4170" s="199" t="s">
        <v>76</v>
      </c>
      <c r="S4170" s="195">
        <v>51.61872455576588</v>
      </c>
      <c r="T4170" s="195">
        <v>0.79497623225845981</v>
      </c>
      <c r="U4170" s="195">
        <v>64.931154493916736</v>
      </c>
      <c r="V4170" s="194">
        <v>0</v>
      </c>
      <c r="W4170" s="194">
        <v>0</v>
      </c>
      <c r="X4170" s="194">
        <v>0</v>
      </c>
      <c r="Y4170" s="194" t="s">
        <v>629</v>
      </c>
      <c r="AM4170" s="193"/>
      <c r="AN4170" s="193"/>
      <c r="AO4170" s="193"/>
      <c r="AP4170" s="193"/>
      <c r="AQ4170" s="193"/>
      <c r="AR4170" s="193"/>
      <c r="AS4170" s="193"/>
      <c r="AT4170" s="193"/>
      <c r="AU4170" s="193"/>
      <c r="AV4170" s="193"/>
      <c r="AW4170" s="193"/>
      <c r="AX4170" s="193"/>
    </row>
    <row r="4171" spans="14:50" ht="16.5" thickBot="1" x14ac:dyDescent="0.3">
      <c r="N4171" s="200" t="s">
        <v>244</v>
      </c>
      <c r="O4171" s="199" t="s">
        <v>356</v>
      </c>
      <c r="P4171" s="197" t="s">
        <v>630</v>
      </c>
      <c r="Q4171" s="199" t="s">
        <v>299</v>
      </c>
      <c r="R4171" s="199" t="s">
        <v>55</v>
      </c>
      <c r="S4171" s="195">
        <v>6.8956330998755764</v>
      </c>
      <c r="T4171" s="195">
        <v>0.75637909343748644</v>
      </c>
      <c r="U4171" s="195">
        <v>9.1166363001088033</v>
      </c>
      <c r="V4171" s="194">
        <v>0</v>
      </c>
      <c r="W4171" s="194">
        <v>0</v>
      </c>
      <c r="X4171" s="194">
        <v>0</v>
      </c>
      <c r="Y4171" s="194" t="s">
        <v>629</v>
      </c>
      <c r="AM4171" s="193"/>
      <c r="AN4171" s="193"/>
      <c r="AO4171" s="193"/>
      <c r="AP4171" s="193"/>
      <c r="AQ4171" s="193"/>
      <c r="AR4171" s="193"/>
      <c r="AS4171" s="193"/>
      <c r="AT4171" s="193"/>
      <c r="AU4171" s="193"/>
      <c r="AV4171" s="193"/>
      <c r="AW4171" s="193"/>
      <c r="AX4171" s="193"/>
    </row>
    <row r="4172" spans="14:50" ht="16.5" thickBot="1" x14ac:dyDescent="0.3">
      <c r="N4172" s="200" t="s">
        <v>244</v>
      </c>
      <c r="O4172" s="199" t="s">
        <v>356</v>
      </c>
      <c r="P4172" s="197" t="s">
        <v>630</v>
      </c>
      <c r="Q4172" s="199" t="s">
        <v>299</v>
      </c>
      <c r="R4172" s="199" t="s">
        <v>52</v>
      </c>
      <c r="S4172" s="195">
        <v>6.8956330998755764</v>
      </c>
      <c r="T4172" s="195">
        <v>0.75637909343748644</v>
      </c>
      <c r="U4172" s="195">
        <v>9.1166363001088033</v>
      </c>
      <c r="V4172" s="194">
        <v>0</v>
      </c>
      <c r="W4172" s="194">
        <v>0</v>
      </c>
      <c r="X4172" s="194">
        <v>0</v>
      </c>
      <c r="Y4172" s="194" t="s">
        <v>629</v>
      </c>
      <c r="AM4172" s="193"/>
      <c r="AN4172" s="193"/>
      <c r="AO4172" s="193"/>
      <c r="AP4172" s="193"/>
      <c r="AQ4172" s="193"/>
      <c r="AR4172" s="193"/>
      <c r="AS4172" s="193"/>
      <c r="AT4172" s="193"/>
      <c r="AU4172" s="193"/>
      <c r="AV4172" s="193"/>
      <c r="AW4172" s="193"/>
      <c r="AX4172" s="193"/>
    </row>
    <row r="4173" spans="14:50" ht="16.5" thickBot="1" x14ac:dyDescent="0.3">
      <c r="N4173" s="200" t="s">
        <v>244</v>
      </c>
      <c r="O4173" s="199" t="s">
        <v>355</v>
      </c>
      <c r="P4173" s="197" t="s">
        <v>630</v>
      </c>
      <c r="Q4173" s="199" t="s">
        <v>299</v>
      </c>
      <c r="R4173" s="199" t="s">
        <v>55</v>
      </c>
      <c r="S4173" s="195">
        <v>23.058678667108161</v>
      </c>
      <c r="T4173" s="195">
        <v>0.75751165195191972</v>
      </c>
      <c r="U4173" s="195">
        <v>30.440031658512002</v>
      </c>
      <c r="V4173" s="194">
        <v>0</v>
      </c>
      <c r="W4173" s="194">
        <v>0</v>
      </c>
      <c r="X4173" s="194">
        <v>0</v>
      </c>
      <c r="Y4173" s="194" t="s">
        <v>629</v>
      </c>
      <c r="AM4173" s="193"/>
      <c r="AN4173" s="193"/>
      <c r="AO4173" s="193"/>
      <c r="AP4173" s="193"/>
      <c r="AQ4173" s="193"/>
      <c r="AR4173" s="193"/>
      <c r="AS4173" s="193"/>
      <c r="AT4173" s="193"/>
      <c r="AU4173" s="193"/>
      <c r="AV4173" s="193"/>
      <c r="AW4173" s="193"/>
      <c r="AX4173" s="193"/>
    </row>
    <row r="4174" spans="14:50" ht="16.5" thickBot="1" x14ac:dyDescent="0.3">
      <c r="N4174" s="200" t="s">
        <v>244</v>
      </c>
      <c r="O4174" s="199" t="s">
        <v>355</v>
      </c>
      <c r="P4174" s="197" t="s">
        <v>630</v>
      </c>
      <c r="Q4174" s="199" t="s">
        <v>299</v>
      </c>
      <c r="R4174" s="199" t="s">
        <v>52</v>
      </c>
      <c r="S4174" s="195">
        <v>23.058678667108161</v>
      </c>
      <c r="T4174" s="195">
        <v>0.75751165195191972</v>
      </c>
      <c r="U4174" s="195">
        <v>30.440031658512002</v>
      </c>
      <c r="V4174" s="194">
        <v>0</v>
      </c>
      <c r="W4174" s="194">
        <v>0</v>
      </c>
      <c r="X4174" s="194">
        <v>0</v>
      </c>
      <c r="Y4174" s="194" t="s">
        <v>629</v>
      </c>
      <c r="AM4174" s="193"/>
      <c r="AN4174" s="193"/>
      <c r="AO4174" s="193"/>
      <c r="AP4174" s="193"/>
      <c r="AQ4174" s="193"/>
      <c r="AR4174" s="193"/>
      <c r="AS4174" s="193"/>
      <c r="AT4174" s="193"/>
      <c r="AU4174" s="193"/>
      <c r="AV4174" s="193"/>
      <c r="AW4174" s="193"/>
      <c r="AX4174" s="193"/>
    </row>
    <row r="4175" spans="14:50" ht="16.5" thickBot="1" x14ac:dyDescent="0.3">
      <c r="N4175" s="200" t="s">
        <v>244</v>
      </c>
      <c r="O4175" s="199" t="s">
        <v>354</v>
      </c>
      <c r="P4175" s="197" t="s">
        <v>630</v>
      </c>
      <c r="Q4175" s="199" t="s">
        <v>299</v>
      </c>
      <c r="R4175" s="199" t="s">
        <v>52</v>
      </c>
      <c r="S4175" s="195">
        <v>5.8895369470584917</v>
      </c>
      <c r="T4175" s="195">
        <v>1.0382809669404509</v>
      </c>
      <c r="U4175" s="195">
        <v>5.6723922855038502</v>
      </c>
      <c r="V4175" s="194">
        <v>0</v>
      </c>
      <c r="W4175" s="194">
        <v>0</v>
      </c>
      <c r="X4175" s="194">
        <v>0</v>
      </c>
      <c r="Y4175" s="194" t="s">
        <v>638</v>
      </c>
      <c r="AM4175" s="193"/>
      <c r="AN4175" s="193"/>
      <c r="AO4175" s="193"/>
      <c r="AP4175" s="193"/>
      <c r="AQ4175" s="193"/>
      <c r="AR4175" s="193"/>
      <c r="AS4175" s="193"/>
      <c r="AT4175" s="193"/>
      <c r="AU4175" s="193"/>
      <c r="AV4175" s="193"/>
      <c r="AW4175" s="193"/>
      <c r="AX4175" s="193"/>
    </row>
    <row r="4176" spans="14:50" ht="16.5" thickBot="1" x14ac:dyDescent="0.3">
      <c r="N4176" s="200" t="s">
        <v>244</v>
      </c>
      <c r="O4176" s="199" t="s">
        <v>354</v>
      </c>
      <c r="P4176" s="197" t="s">
        <v>630</v>
      </c>
      <c r="Q4176" s="199" t="s">
        <v>299</v>
      </c>
      <c r="R4176" s="199" t="s">
        <v>76</v>
      </c>
      <c r="S4176" s="195">
        <v>5.8895369470584917</v>
      </c>
      <c r="T4176" s="195">
        <v>1.0382809669404509</v>
      </c>
      <c r="U4176" s="195">
        <v>5.6723922855038502</v>
      </c>
      <c r="V4176" s="194">
        <v>0</v>
      </c>
      <c r="W4176" s="194">
        <v>0</v>
      </c>
      <c r="X4176" s="194">
        <v>0</v>
      </c>
      <c r="Y4176" s="194" t="s">
        <v>638</v>
      </c>
      <c r="AM4176" s="193"/>
      <c r="AN4176" s="193"/>
      <c r="AO4176" s="193"/>
      <c r="AP4176" s="193"/>
      <c r="AQ4176" s="193"/>
      <c r="AR4176" s="193"/>
      <c r="AS4176" s="193"/>
      <c r="AT4176" s="193"/>
      <c r="AU4176" s="193"/>
      <c r="AV4176" s="193"/>
      <c r="AW4176" s="193"/>
      <c r="AX4176" s="193"/>
    </row>
    <row r="4177" spans="14:50" ht="16.5" thickBot="1" x14ac:dyDescent="0.3">
      <c r="N4177" s="200" t="s">
        <v>244</v>
      </c>
      <c r="O4177" s="199" t="s">
        <v>370</v>
      </c>
      <c r="P4177" s="197" t="s">
        <v>630</v>
      </c>
      <c r="Q4177" s="199" t="s">
        <v>299</v>
      </c>
      <c r="R4177" s="199" t="s">
        <v>55</v>
      </c>
      <c r="S4177" s="195">
        <v>4.5493030588521872</v>
      </c>
      <c r="T4177" s="195">
        <v>1.0173985996884725</v>
      </c>
      <c r="U4177" s="195">
        <v>4.4715051310717202</v>
      </c>
      <c r="V4177" s="194">
        <v>0</v>
      </c>
      <c r="W4177" s="194">
        <v>0</v>
      </c>
      <c r="X4177" s="194">
        <v>0</v>
      </c>
      <c r="Y4177" s="194" t="s">
        <v>638</v>
      </c>
      <c r="AM4177" s="193"/>
      <c r="AN4177" s="193"/>
      <c r="AO4177" s="193"/>
      <c r="AP4177" s="193"/>
      <c r="AQ4177" s="193"/>
      <c r="AR4177" s="193"/>
      <c r="AS4177" s="193"/>
      <c r="AT4177" s="193"/>
      <c r="AU4177" s="193"/>
      <c r="AV4177" s="193"/>
      <c r="AW4177" s="193"/>
      <c r="AX4177" s="193"/>
    </row>
    <row r="4178" spans="14:50" ht="16.5" thickBot="1" x14ac:dyDescent="0.3">
      <c r="N4178" s="200" t="s">
        <v>244</v>
      </c>
      <c r="O4178" s="199" t="s">
        <v>370</v>
      </c>
      <c r="P4178" s="197" t="s">
        <v>630</v>
      </c>
      <c r="Q4178" s="199" t="s">
        <v>299</v>
      </c>
      <c r="R4178" s="199" t="s">
        <v>52</v>
      </c>
      <c r="S4178" s="195">
        <v>4.5493030588521872</v>
      </c>
      <c r="T4178" s="195">
        <v>1.0173985996884725</v>
      </c>
      <c r="U4178" s="195">
        <v>4.4715051310717202</v>
      </c>
      <c r="V4178" s="194">
        <v>0</v>
      </c>
      <c r="W4178" s="194">
        <v>0</v>
      </c>
      <c r="X4178" s="194">
        <v>0</v>
      </c>
      <c r="Y4178" s="194" t="s">
        <v>638</v>
      </c>
      <c r="AM4178" s="193"/>
      <c r="AN4178" s="193"/>
      <c r="AO4178" s="193"/>
      <c r="AP4178" s="193"/>
      <c r="AQ4178" s="193"/>
      <c r="AR4178" s="193"/>
      <c r="AS4178" s="193"/>
      <c r="AT4178" s="193"/>
      <c r="AU4178" s="193"/>
      <c r="AV4178" s="193"/>
      <c r="AW4178" s="193"/>
      <c r="AX4178" s="193"/>
    </row>
    <row r="4179" spans="14:50" ht="16.5" thickBot="1" x14ac:dyDescent="0.3">
      <c r="N4179" s="200" t="s">
        <v>244</v>
      </c>
      <c r="O4179" s="199" t="s">
        <v>369</v>
      </c>
      <c r="P4179" s="197" t="s">
        <v>630</v>
      </c>
      <c r="Q4179" s="199" t="s">
        <v>299</v>
      </c>
      <c r="R4179" s="199" t="s">
        <v>55</v>
      </c>
      <c r="S4179" s="195">
        <v>7.4698393411463231</v>
      </c>
      <c r="T4179" s="195">
        <v>0.78531592915685033</v>
      </c>
      <c r="U4179" s="195">
        <v>9.511890773903275</v>
      </c>
      <c r="V4179" s="194">
        <v>0</v>
      </c>
      <c r="W4179" s="194">
        <v>0</v>
      </c>
      <c r="X4179" s="194">
        <v>0</v>
      </c>
      <c r="Y4179" s="194" t="s">
        <v>629</v>
      </c>
      <c r="AM4179" s="193"/>
      <c r="AN4179" s="193"/>
      <c r="AO4179" s="193"/>
      <c r="AP4179" s="193"/>
      <c r="AQ4179" s="193"/>
      <c r="AR4179" s="193"/>
      <c r="AS4179" s="193"/>
      <c r="AT4179" s="193"/>
      <c r="AU4179" s="193"/>
      <c r="AV4179" s="193"/>
      <c r="AW4179" s="193"/>
      <c r="AX4179" s="193"/>
    </row>
    <row r="4180" spans="14:50" ht="16.5" thickBot="1" x14ac:dyDescent="0.3">
      <c r="N4180" s="200" t="s">
        <v>244</v>
      </c>
      <c r="O4180" s="199" t="s">
        <v>369</v>
      </c>
      <c r="P4180" s="197" t="s">
        <v>630</v>
      </c>
      <c r="Q4180" s="199" t="s">
        <v>299</v>
      </c>
      <c r="R4180" s="199" t="s">
        <v>52</v>
      </c>
      <c r="S4180" s="195">
        <v>7.4698393411463231</v>
      </c>
      <c r="T4180" s="195">
        <v>0.78531592915685033</v>
      </c>
      <c r="U4180" s="195">
        <v>9.511890773903275</v>
      </c>
      <c r="V4180" s="194">
        <v>0</v>
      </c>
      <c r="W4180" s="194">
        <v>0</v>
      </c>
      <c r="X4180" s="194">
        <v>0</v>
      </c>
      <c r="Y4180" s="194" t="s">
        <v>629</v>
      </c>
      <c r="AM4180" s="193"/>
      <c r="AN4180" s="193"/>
      <c r="AO4180" s="193"/>
      <c r="AP4180" s="193"/>
      <c r="AQ4180" s="193"/>
      <c r="AR4180" s="193"/>
      <c r="AS4180" s="193"/>
      <c r="AT4180" s="193"/>
      <c r="AU4180" s="193"/>
      <c r="AV4180" s="193"/>
      <c r="AW4180" s="193"/>
      <c r="AX4180" s="193"/>
    </row>
    <row r="4181" spans="14:50" ht="16.5" thickBot="1" x14ac:dyDescent="0.3">
      <c r="N4181" s="200" t="s">
        <v>244</v>
      </c>
      <c r="O4181" s="199" t="s">
        <v>380</v>
      </c>
      <c r="P4181" s="197" t="s">
        <v>630</v>
      </c>
      <c r="Q4181" s="199" t="s">
        <v>299</v>
      </c>
      <c r="R4181" s="199" t="s">
        <v>52</v>
      </c>
      <c r="S4181" s="195">
        <v>2.6946804137791589</v>
      </c>
      <c r="T4181" s="195">
        <v>0.80387751225167181</v>
      </c>
      <c r="U4181" s="195">
        <v>3.3521032404940927</v>
      </c>
      <c r="V4181" s="194">
        <v>0</v>
      </c>
      <c r="W4181" s="194">
        <v>0</v>
      </c>
      <c r="X4181" s="194">
        <v>0</v>
      </c>
      <c r="Y4181" s="194" t="s">
        <v>629</v>
      </c>
      <c r="AM4181" s="193"/>
      <c r="AN4181" s="193"/>
      <c r="AO4181" s="193"/>
      <c r="AP4181" s="193"/>
      <c r="AQ4181" s="193"/>
      <c r="AR4181" s="193"/>
      <c r="AS4181" s="193"/>
      <c r="AT4181" s="193"/>
      <c r="AU4181" s="193"/>
      <c r="AV4181" s="193"/>
      <c r="AW4181" s="193"/>
      <c r="AX4181" s="193"/>
    </row>
    <row r="4182" spans="14:50" ht="16.5" thickBot="1" x14ac:dyDescent="0.3">
      <c r="N4182" s="200" t="s">
        <v>244</v>
      </c>
      <c r="O4182" s="199" t="s">
        <v>380</v>
      </c>
      <c r="P4182" s="197" t="s">
        <v>630</v>
      </c>
      <c r="Q4182" s="199" t="s">
        <v>299</v>
      </c>
      <c r="R4182" s="199" t="s">
        <v>76</v>
      </c>
      <c r="S4182" s="195">
        <v>2.6946804137791589</v>
      </c>
      <c r="T4182" s="195">
        <v>0.80387751225167181</v>
      </c>
      <c r="U4182" s="195">
        <v>3.3521032404940927</v>
      </c>
      <c r="V4182" s="194">
        <v>0</v>
      </c>
      <c r="W4182" s="194">
        <v>0</v>
      </c>
      <c r="X4182" s="194">
        <v>0</v>
      </c>
      <c r="Y4182" s="194" t="s">
        <v>629</v>
      </c>
      <c r="AM4182" s="193"/>
      <c r="AN4182" s="193"/>
      <c r="AO4182" s="193"/>
      <c r="AP4182" s="193"/>
      <c r="AQ4182" s="193"/>
      <c r="AR4182" s="193"/>
      <c r="AS4182" s="193"/>
      <c r="AT4182" s="193"/>
      <c r="AU4182" s="193"/>
      <c r="AV4182" s="193"/>
      <c r="AW4182" s="193"/>
      <c r="AX4182" s="193"/>
    </row>
    <row r="4183" spans="14:50" ht="16.5" thickBot="1" x14ac:dyDescent="0.3">
      <c r="N4183" s="200" t="s">
        <v>244</v>
      </c>
      <c r="O4183" s="199" t="s">
        <v>353</v>
      </c>
      <c r="P4183" s="197" t="s">
        <v>630</v>
      </c>
      <c r="Q4183" s="199" t="s">
        <v>299</v>
      </c>
      <c r="R4183" s="199" t="s">
        <v>55</v>
      </c>
      <c r="S4183" s="195">
        <v>119.53053400143044</v>
      </c>
      <c r="T4183" s="195">
        <v>0.78531592915685033</v>
      </c>
      <c r="U4183" s="195">
        <v>152.20693935211992</v>
      </c>
      <c r="V4183" s="194">
        <v>0</v>
      </c>
      <c r="W4183" s="194">
        <v>0</v>
      </c>
      <c r="X4183" s="194">
        <v>0</v>
      </c>
      <c r="Y4183" s="194" t="s">
        <v>629</v>
      </c>
      <c r="AM4183" s="193"/>
      <c r="AN4183" s="193"/>
      <c r="AO4183" s="193"/>
      <c r="AP4183" s="193"/>
      <c r="AQ4183" s="193"/>
      <c r="AR4183" s="193"/>
      <c r="AS4183" s="193"/>
      <c r="AT4183" s="193"/>
      <c r="AU4183" s="193"/>
      <c r="AV4183" s="193"/>
      <c r="AW4183" s="193"/>
      <c r="AX4183" s="193"/>
    </row>
    <row r="4184" spans="14:50" ht="16.5" thickBot="1" x14ac:dyDescent="0.3">
      <c r="N4184" s="200" t="s">
        <v>244</v>
      </c>
      <c r="O4184" s="199" t="s">
        <v>353</v>
      </c>
      <c r="P4184" s="197" t="s">
        <v>630</v>
      </c>
      <c r="Q4184" s="199" t="s">
        <v>299</v>
      </c>
      <c r="R4184" s="199" t="s">
        <v>52</v>
      </c>
      <c r="S4184" s="195">
        <v>119.53053400143044</v>
      </c>
      <c r="T4184" s="195">
        <v>0.78531592915685033</v>
      </c>
      <c r="U4184" s="195">
        <v>152.20693935211992</v>
      </c>
      <c r="V4184" s="194">
        <v>0</v>
      </c>
      <c r="W4184" s="194">
        <v>0</v>
      </c>
      <c r="X4184" s="194">
        <v>0</v>
      </c>
      <c r="Y4184" s="194" t="s">
        <v>629</v>
      </c>
      <c r="AM4184" s="193"/>
      <c r="AN4184" s="193"/>
      <c r="AO4184" s="193"/>
      <c r="AP4184" s="193"/>
      <c r="AQ4184" s="193"/>
      <c r="AR4184" s="193"/>
      <c r="AS4184" s="193"/>
      <c r="AT4184" s="193"/>
      <c r="AU4184" s="193"/>
      <c r="AV4184" s="193"/>
      <c r="AW4184" s="193"/>
      <c r="AX4184" s="193"/>
    </row>
    <row r="4185" spans="14:50" ht="16.5" thickBot="1" x14ac:dyDescent="0.3">
      <c r="N4185" s="200" t="s">
        <v>244</v>
      </c>
      <c r="O4185" s="199" t="s">
        <v>546</v>
      </c>
      <c r="P4185" s="197" t="s">
        <v>630</v>
      </c>
      <c r="Q4185" s="199" t="s">
        <v>299</v>
      </c>
      <c r="R4185" s="199" t="s">
        <v>52</v>
      </c>
      <c r="S4185" s="195">
        <v>3.1740617650261482</v>
      </c>
      <c r="T4185" s="195">
        <v>0.77607947733021621</v>
      </c>
      <c r="U4185" s="195">
        <v>4.0898668986135398</v>
      </c>
      <c r="V4185" s="194">
        <v>0</v>
      </c>
      <c r="W4185" s="194">
        <v>0</v>
      </c>
      <c r="X4185" s="194">
        <v>0</v>
      </c>
      <c r="Y4185" s="194" t="s">
        <v>629</v>
      </c>
      <c r="AM4185" s="193"/>
      <c r="AN4185" s="193"/>
      <c r="AO4185" s="193"/>
      <c r="AP4185" s="193"/>
      <c r="AQ4185" s="193"/>
      <c r="AR4185" s="193"/>
      <c r="AS4185" s="193"/>
      <c r="AT4185" s="193"/>
      <c r="AU4185" s="193"/>
      <c r="AV4185" s="193"/>
      <c r="AW4185" s="193"/>
      <c r="AX4185" s="193"/>
    </row>
    <row r="4186" spans="14:50" ht="16.5" thickBot="1" x14ac:dyDescent="0.3">
      <c r="N4186" s="200" t="s">
        <v>244</v>
      </c>
      <c r="O4186" s="199" t="s">
        <v>546</v>
      </c>
      <c r="P4186" s="197" t="s">
        <v>630</v>
      </c>
      <c r="Q4186" s="199" t="s">
        <v>299</v>
      </c>
      <c r="R4186" s="199" t="s">
        <v>76</v>
      </c>
      <c r="S4186" s="195">
        <v>3.1740617650261482</v>
      </c>
      <c r="T4186" s="195">
        <v>0.77607947733021621</v>
      </c>
      <c r="U4186" s="195">
        <v>4.0898668986135398</v>
      </c>
      <c r="V4186" s="194">
        <v>0</v>
      </c>
      <c r="W4186" s="194">
        <v>0</v>
      </c>
      <c r="X4186" s="194">
        <v>0</v>
      </c>
      <c r="Y4186" s="194" t="s">
        <v>629</v>
      </c>
      <c r="AM4186" s="193"/>
      <c r="AN4186" s="193"/>
      <c r="AO4186" s="193"/>
      <c r="AP4186" s="193"/>
      <c r="AQ4186" s="193"/>
      <c r="AR4186" s="193"/>
      <c r="AS4186" s="193"/>
      <c r="AT4186" s="193"/>
      <c r="AU4186" s="193"/>
      <c r="AV4186" s="193"/>
      <c r="AW4186" s="193"/>
      <c r="AX4186" s="193"/>
    </row>
    <row r="4187" spans="14:50" ht="16.5" thickBot="1" x14ac:dyDescent="0.3">
      <c r="N4187" s="200" t="s">
        <v>244</v>
      </c>
      <c r="O4187" s="199" t="s">
        <v>545</v>
      </c>
      <c r="P4187" s="197" t="s">
        <v>630</v>
      </c>
      <c r="Q4187" s="199" t="s">
        <v>299</v>
      </c>
      <c r="R4187" s="199" t="s">
        <v>52</v>
      </c>
      <c r="S4187" s="195">
        <v>1.8113365791312566</v>
      </c>
      <c r="T4187" s="195">
        <v>0.78152728294198948</v>
      </c>
      <c r="U4187" s="195">
        <v>2.3176882223646014</v>
      </c>
      <c r="V4187" s="194">
        <v>0</v>
      </c>
      <c r="W4187" s="194">
        <v>0</v>
      </c>
      <c r="X4187" s="194">
        <v>0</v>
      </c>
      <c r="Y4187" s="194" t="s">
        <v>629</v>
      </c>
      <c r="AM4187" s="193"/>
      <c r="AN4187" s="193"/>
      <c r="AO4187" s="193"/>
      <c r="AP4187" s="193"/>
      <c r="AQ4187" s="193"/>
      <c r="AR4187" s="193"/>
      <c r="AS4187" s="193"/>
      <c r="AT4187" s="193"/>
      <c r="AU4187" s="193"/>
      <c r="AV4187" s="193"/>
      <c r="AW4187" s="193"/>
      <c r="AX4187" s="193"/>
    </row>
    <row r="4188" spans="14:50" ht="16.5" thickBot="1" x14ac:dyDescent="0.3">
      <c r="N4188" s="200" t="s">
        <v>244</v>
      </c>
      <c r="O4188" s="199" t="s">
        <v>545</v>
      </c>
      <c r="P4188" s="197" t="s">
        <v>630</v>
      </c>
      <c r="Q4188" s="199" t="s">
        <v>299</v>
      </c>
      <c r="R4188" s="199" t="s">
        <v>76</v>
      </c>
      <c r="S4188" s="195">
        <v>1.8113365791312566</v>
      </c>
      <c r="T4188" s="195">
        <v>0.78152728294198948</v>
      </c>
      <c r="U4188" s="195">
        <v>2.3176882223646014</v>
      </c>
      <c r="V4188" s="194">
        <v>0</v>
      </c>
      <c r="W4188" s="194">
        <v>0</v>
      </c>
      <c r="X4188" s="194">
        <v>0</v>
      </c>
      <c r="Y4188" s="194" t="s">
        <v>629</v>
      </c>
      <c r="AM4188" s="193"/>
      <c r="AN4188" s="193"/>
      <c r="AO4188" s="193"/>
      <c r="AP4188" s="193"/>
      <c r="AQ4188" s="193"/>
      <c r="AR4188" s="193"/>
      <c r="AS4188" s="193"/>
      <c r="AT4188" s="193"/>
      <c r="AU4188" s="193"/>
      <c r="AV4188" s="193"/>
      <c r="AW4188" s="193"/>
      <c r="AX4188" s="193"/>
    </row>
    <row r="4189" spans="14:50" ht="16.5" thickBot="1" x14ac:dyDescent="0.3">
      <c r="N4189" s="200" t="s">
        <v>244</v>
      </c>
      <c r="O4189" s="199" t="s">
        <v>368</v>
      </c>
      <c r="P4189" s="197" t="s">
        <v>630</v>
      </c>
      <c r="Q4189" s="199" t="s">
        <v>299</v>
      </c>
      <c r="R4189" s="199" t="s">
        <v>55</v>
      </c>
      <c r="S4189" s="195">
        <v>4.5206130722693603</v>
      </c>
      <c r="T4189" s="195">
        <v>0.74596597303131684</v>
      </c>
      <c r="U4189" s="195">
        <v>6.0600794616667821</v>
      </c>
      <c r="V4189" s="194">
        <v>0</v>
      </c>
      <c r="W4189" s="194">
        <v>0</v>
      </c>
      <c r="X4189" s="194">
        <v>0</v>
      </c>
      <c r="Y4189" s="194" t="s">
        <v>629</v>
      </c>
      <c r="AM4189" s="193"/>
      <c r="AN4189" s="193"/>
      <c r="AO4189" s="193"/>
      <c r="AP4189" s="193"/>
      <c r="AQ4189" s="193"/>
      <c r="AR4189" s="193"/>
      <c r="AS4189" s="193"/>
      <c r="AT4189" s="193"/>
      <c r="AU4189" s="193"/>
      <c r="AV4189" s="193"/>
      <c r="AW4189" s="193"/>
      <c r="AX4189" s="193"/>
    </row>
    <row r="4190" spans="14:50" ht="16.5" thickBot="1" x14ac:dyDescent="0.3">
      <c r="N4190" s="200" t="s">
        <v>244</v>
      </c>
      <c r="O4190" s="199" t="s">
        <v>368</v>
      </c>
      <c r="P4190" s="197" t="s">
        <v>630</v>
      </c>
      <c r="Q4190" s="199" t="s">
        <v>299</v>
      </c>
      <c r="R4190" s="199" t="s">
        <v>52</v>
      </c>
      <c r="S4190" s="195">
        <v>4.5206130722693603</v>
      </c>
      <c r="T4190" s="195">
        <v>0.74596597303131684</v>
      </c>
      <c r="U4190" s="195">
        <v>6.0600794616667821</v>
      </c>
      <c r="V4190" s="194">
        <v>0</v>
      </c>
      <c r="W4190" s="194">
        <v>0</v>
      </c>
      <c r="X4190" s="194">
        <v>0</v>
      </c>
      <c r="Y4190" s="194" t="s">
        <v>629</v>
      </c>
      <c r="AM4190" s="193"/>
      <c r="AN4190" s="193"/>
      <c r="AO4190" s="193"/>
      <c r="AP4190" s="193"/>
      <c r="AQ4190" s="193"/>
      <c r="AR4190" s="193"/>
      <c r="AS4190" s="193"/>
      <c r="AT4190" s="193"/>
      <c r="AU4190" s="193"/>
      <c r="AV4190" s="193"/>
      <c r="AW4190" s="193"/>
      <c r="AX4190" s="193"/>
    </row>
    <row r="4191" spans="14:50" ht="16.5" thickBot="1" x14ac:dyDescent="0.3">
      <c r="N4191" s="200" t="s">
        <v>244</v>
      </c>
      <c r="O4191" s="199" t="s">
        <v>366</v>
      </c>
      <c r="P4191" s="197" t="s">
        <v>630</v>
      </c>
      <c r="Q4191" s="199" t="s">
        <v>299</v>
      </c>
      <c r="R4191" s="199" t="s">
        <v>52</v>
      </c>
      <c r="S4191" s="195">
        <v>4.0795322699710814</v>
      </c>
      <c r="T4191" s="195">
        <v>0.79497623225845981</v>
      </c>
      <c r="U4191" s="195">
        <v>5.1316405502859856</v>
      </c>
      <c r="V4191" s="194">
        <v>0</v>
      </c>
      <c r="W4191" s="194">
        <v>0</v>
      </c>
      <c r="X4191" s="194">
        <v>0</v>
      </c>
      <c r="Y4191" s="194" t="s">
        <v>629</v>
      </c>
      <c r="AM4191" s="193"/>
      <c r="AN4191" s="193"/>
      <c r="AO4191" s="193"/>
      <c r="AP4191" s="193"/>
      <c r="AQ4191" s="193"/>
      <c r="AR4191" s="193"/>
      <c r="AS4191" s="193"/>
      <c r="AT4191" s="193"/>
      <c r="AU4191" s="193"/>
      <c r="AV4191" s="193"/>
      <c r="AW4191" s="193"/>
      <c r="AX4191" s="193"/>
    </row>
    <row r="4192" spans="14:50" ht="16.5" thickBot="1" x14ac:dyDescent="0.3">
      <c r="N4192" s="200" t="s">
        <v>244</v>
      </c>
      <c r="O4192" s="199" t="s">
        <v>366</v>
      </c>
      <c r="P4192" s="197" t="s">
        <v>630</v>
      </c>
      <c r="Q4192" s="199" t="s">
        <v>299</v>
      </c>
      <c r="R4192" s="199" t="s">
        <v>76</v>
      </c>
      <c r="S4192" s="195">
        <v>4.0795322699710814</v>
      </c>
      <c r="T4192" s="195">
        <v>0.79497623225845981</v>
      </c>
      <c r="U4192" s="195">
        <v>5.1316405502859856</v>
      </c>
      <c r="V4192" s="194">
        <v>0</v>
      </c>
      <c r="W4192" s="194">
        <v>0</v>
      </c>
      <c r="X4192" s="194">
        <v>0</v>
      </c>
      <c r="Y4192" s="194" t="s">
        <v>629</v>
      </c>
      <c r="AM4192" s="193"/>
      <c r="AN4192" s="193"/>
      <c r="AO4192" s="193"/>
      <c r="AP4192" s="193"/>
      <c r="AQ4192" s="193"/>
      <c r="AR4192" s="193"/>
      <c r="AS4192" s="193"/>
      <c r="AT4192" s="193"/>
      <c r="AU4192" s="193"/>
      <c r="AV4192" s="193"/>
      <c r="AW4192" s="193"/>
      <c r="AX4192" s="193"/>
    </row>
    <row r="4193" spans="14:50" ht="16.5" thickBot="1" x14ac:dyDescent="0.3">
      <c r="N4193" s="200" t="s">
        <v>244</v>
      </c>
      <c r="O4193" s="199" t="s">
        <v>351</v>
      </c>
      <c r="P4193" s="197" t="s">
        <v>630</v>
      </c>
      <c r="Q4193" s="199" t="s">
        <v>299</v>
      </c>
      <c r="R4193" s="199" t="s">
        <v>55</v>
      </c>
      <c r="S4193" s="195">
        <v>30.244570918828213</v>
      </c>
      <c r="T4193" s="195">
        <v>0.79497623225845981</v>
      </c>
      <c r="U4193" s="195">
        <v>38.044622834705336</v>
      </c>
      <c r="V4193" s="194">
        <v>0</v>
      </c>
      <c r="W4193" s="194">
        <v>0</v>
      </c>
      <c r="X4193" s="194">
        <v>0</v>
      </c>
      <c r="Y4193" s="194" t="s">
        <v>629</v>
      </c>
      <c r="AM4193" s="193"/>
      <c r="AN4193" s="193"/>
      <c r="AO4193" s="193"/>
      <c r="AP4193" s="193"/>
      <c r="AQ4193" s="193"/>
      <c r="AR4193" s="193"/>
      <c r="AS4193" s="193"/>
      <c r="AT4193" s="193"/>
      <c r="AU4193" s="193"/>
      <c r="AV4193" s="193"/>
      <c r="AW4193" s="193"/>
      <c r="AX4193" s="193"/>
    </row>
    <row r="4194" spans="14:50" ht="16.5" thickBot="1" x14ac:dyDescent="0.3">
      <c r="N4194" s="200" t="s">
        <v>244</v>
      </c>
      <c r="O4194" s="199" t="s">
        <v>351</v>
      </c>
      <c r="P4194" s="197" t="s">
        <v>630</v>
      </c>
      <c r="Q4194" s="199" t="s">
        <v>299</v>
      </c>
      <c r="R4194" s="199" t="s">
        <v>52</v>
      </c>
      <c r="S4194" s="195">
        <v>30.244570918828213</v>
      </c>
      <c r="T4194" s="195">
        <v>0.79497623225845981</v>
      </c>
      <c r="U4194" s="195">
        <v>38.044622834705336</v>
      </c>
      <c r="V4194" s="194">
        <v>0</v>
      </c>
      <c r="W4194" s="194">
        <v>0</v>
      </c>
      <c r="X4194" s="194">
        <v>0</v>
      </c>
      <c r="Y4194" s="194" t="s">
        <v>629</v>
      </c>
      <c r="AM4194" s="193"/>
      <c r="AN4194" s="193"/>
      <c r="AO4194" s="193"/>
      <c r="AP4194" s="193"/>
      <c r="AQ4194" s="193"/>
      <c r="AR4194" s="193"/>
      <c r="AS4194" s="193"/>
      <c r="AT4194" s="193"/>
      <c r="AU4194" s="193"/>
      <c r="AV4194" s="193"/>
      <c r="AW4194" s="193"/>
      <c r="AX4194" s="193"/>
    </row>
    <row r="4195" spans="14:50" ht="16.5" thickBot="1" x14ac:dyDescent="0.3">
      <c r="N4195" s="200" t="s">
        <v>244</v>
      </c>
      <c r="O4195" s="199" t="s">
        <v>359</v>
      </c>
      <c r="P4195" s="197" t="s">
        <v>630</v>
      </c>
      <c r="Q4195" s="199" t="s">
        <v>299</v>
      </c>
      <c r="R4195" s="199" t="s">
        <v>52</v>
      </c>
      <c r="S4195" s="195">
        <v>2.3425477516034521</v>
      </c>
      <c r="T4195" s="195">
        <v>0.75637909343748644</v>
      </c>
      <c r="U4195" s="195">
        <v>3.0970551300636391</v>
      </c>
      <c r="V4195" s="194">
        <v>0</v>
      </c>
      <c r="W4195" s="194">
        <v>0</v>
      </c>
      <c r="X4195" s="194">
        <v>0</v>
      </c>
      <c r="Y4195" s="194" t="s">
        <v>629</v>
      </c>
      <c r="AM4195" s="193"/>
      <c r="AN4195" s="193"/>
      <c r="AO4195" s="193"/>
      <c r="AP4195" s="193"/>
      <c r="AQ4195" s="193"/>
      <c r="AR4195" s="193"/>
      <c r="AS4195" s="193"/>
      <c r="AT4195" s="193"/>
      <c r="AU4195" s="193"/>
      <c r="AV4195" s="193"/>
      <c r="AW4195" s="193"/>
      <c r="AX4195" s="193"/>
    </row>
    <row r="4196" spans="14:50" ht="16.5" thickBot="1" x14ac:dyDescent="0.3">
      <c r="N4196" s="200" t="s">
        <v>244</v>
      </c>
      <c r="O4196" s="199" t="s">
        <v>359</v>
      </c>
      <c r="P4196" s="197" t="s">
        <v>630</v>
      </c>
      <c r="Q4196" s="199" t="s">
        <v>299</v>
      </c>
      <c r="R4196" s="199" t="s">
        <v>76</v>
      </c>
      <c r="S4196" s="195">
        <v>2.3425477516034521</v>
      </c>
      <c r="T4196" s="195">
        <v>0.75637909343748644</v>
      </c>
      <c r="U4196" s="195">
        <v>3.0970551300636391</v>
      </c>
      <c r="V4196" s="194">
        <v>0</v>
      </c>
      <c r="W4196" s="194">
        <v>0</v>
      </c>
      <c r="X4196" s="194">
        <v>0</v>
      </c>
      <c r="Y4196" s="194" t="s">
        <v>629</v>
      </c>
      <c r="AM4196" s="193"/>
      <c r="AN4196" s="193"/>
      <c r="AO4196" s="193"/>
      <c r="AP4196" s="193"/>
      <c r="AQ4196" s="193"/>
      <c r="AR4196" s="193"/>
      <c r="AS4196" s="193"/>
      <c r="AT4196" s="193"/>
      <c r="AU4196" s="193"/>
      <c r="AV4196" s="193"/>
      <c r="AW4196" s="193"/>
      <c r="AX4196" s="193"/>
    </row>
    <row r="4197" spans="14:50" ht="16.5" thickBot="1" x14ac:dyDescent="0.3">
      <c r="N4197" s="200" t="s">
        <v>244</v>
      </c>
      <c r="O4197" s="199" t="s">
        <v>349</v>
      </c>
      <c r="P4197" s="197" t="s">
        <v>630</v>
      </c>
      <c r="Q4197" s="199" t="s">
        <v>299</v>
      </c>
      <c r="R4197" s="199" t="s">
        <v>55</v>
      </c>
      <c r="S4197" s="195">
        <v>11.662113724756649</v>
      </c>
      <c r="T4197" s="195">
        <v>0.79497623225845981</v>
      </c>
      <c r="U4197" s="195">
        <v>14.669764014988948</v>
      </c>
      <c r="V4197" s="194">
        <v>0</v>
      </c>
      <c r="W4197" s="194">
        <v>0</v>
      </c>
      <c r="X4197" s="194">
        <v>0</v>
      </c>
      <c r="Y4197" s="194" t="s">
        <v>629</v>
      </c>
      <c r="AM4197" s="193"/>
      <c r="AN4197" s="193"/>
      <c r="AO4197" s="193"/>
      <c r="AP4197" s="193"/>
      <c r="AQ4197" s="193"/>
      <c r="AR4197" s="193"/>
      <c r="AS4197" s="193"/>
      <c r="AT4197" s="193"/>
      <c r="AU4197" s="193"/>
      <c r="AV4197" s="193"/>
      <c r="AW4197" s="193"/>
      <c r="AX4197" s="193"/>
    </row>
    <row r="4198" spans="14:50" ht="16.5" thickBot="1" x14ac:dyDescent="0.3">
      <c r="N4198" s="200" t="s">
        <v>244</v>
      </c>
      <c r="O4198" s="199" t="s">
        <v>349</v>
      </c>
      <c r="P4198" s="197" t="s">
        <v>630</v>
      </c>
      <c r="Q4198" s="199" t="s">
        <v>299</v>
      </c>
      <c r="R4198" s="199" t="s">
        <v>52</v>
      </c>
      <c r="S4198" s="195">
        <v>11.662113724756649</v>
      </c>
      <c r="T4198" s="195">
        <v>0.79497623225845981</v>
      </c>
      <c r="U4198" s="195">
        <v>14.669764014988948</v>
      </c>
      <c r="V4198" s="194">
        <v>0</v>
      </c>
      <c r="W4198" s="194">
        <v>0</v>
      </c>
      <c r="X4198" s="194">
        <v>0</v>
      </c>
      <c r="Y4198" s="194" t="s">
        <v>629</v>
      </c>
      <c r="AM4198" s="193"/>
      <c r="AN4198" s="193"/>
      <c r="AO4198" s="193"/>
      <c r="AP4198" s="193"/>
      <c r="AQ4198" s="193"/>
      <c r="AR4198" s="193"/>
      <c r="AS4198" s="193"/>
      <c r="AT4198" s="193"/>
      <c r="AU4198" s="193"/>
      <c r="AV4198" s="193"/>
      <c r="AW4198" s="193"/>
      <c r="AX4198" s="193"/>
    </row>
    <row r="4199" spans="14:50" ht="16.5" thickBot="1" x14ac:dyDescent="0.3">
      <c r="N4199" s="200" t="s">
        <v>244</v>
      </c>
      <c r="O4199" s="199" t="s">
        <v>310</v>
      </c>
      <c r="P4199" s="197" t="s">
        <v>630</v>
      </c>
      <c r="Q4199" s="199" t="s">
        <v>299</v>
      </c>
      <c r="R4199" s="199" t="s">
        <v>55</v>
      </c>
      <c r="S4199" s="195">
        <v>0.82289337909787852</v>
      </c>
      <c r="T4199" s="195">
        <v>0.75637909343748644</v>
      </c>
      <c r="U4199" s="195">
        <v>1.0879377632690868</v>
      </c>
      <c r="V4199" s="194">
        <v>0</v>
      </c>
      <c r="W4199" s="194">
        <v>0</v>
      </c>
      <c r="X4199" s="194">
        <v>0</v>
      </c>
      <c r="Y4199" s="194" t="s">
        <v>629</v>
      </c>
      <c r="AM4199" s="193"/>
      <c r="AN4199" s="193"/>
      <c r="AO4199" s="193"/>
      <c r="AP4199" s="193"/>
      <c r="AQ4199" s="193"/>
      <c r="AR4199" s="193"/>
      <c r="AS4199" s="193"/>
      <c r="AT4199" s="193"/>
      <c r="AU4199" s="193"/>
      <c r="AV4199" s="193"/>
      <c r="AW4199" s="193"/>
      <c r="AX4199" s="193"/>
    </row>
    <row r="4200" spans="14:50" ht="16.5" thickBot="1" x14ac:dyDescent="0.3">
      <c r="N4200" s="200" t="s">
        <v>244</v>
      </c>
      <c r="O4200" s="199" t="s">
        <v>310</v>
      </c>
      <c r="P4200" s="197" t="s">
        <v>630</v>
      </c>
      <c r="Q4200" s="199" t="s">
        <v>299</v>
      </c>
      <c r="R4200" s="199" t="s">
        <v>52</v>
      </c>
      <c r="S4200" s="195">
        <v>0.82289337909787852</v>
      </c>
      <c r="T4200" s="195">
        <v>0.75637909343748644</v>
      </c>
      <c r="U4200" s="195">
        <v>1.0879377632690868</v>
      </c>
      <c r="V4200" s="194">
        <v>0</v>
      </c>
      <c r="W4200" s="194">
        <v>0</v>
      </c>
      <c r="X4200" s="194">
        <v>0</v>
      </c>
      <c r="Y4200" s="194" t="s">
        <v>629</v>
      </c>
      <c r="AM4200" s="193"/>
      <c r="AN4200" s="193"/>
      <c r="AO4200" s="193"/>
      <c r="AP4200" s="193"/>
      <c r="AQ4200" s="193"/>
      <c r="AR4200" s="193"/>
      <c r="AS4200" s="193"/>
      <c r="AT4200" s="193"/>
      <c r="AU4200" s="193"/>
      <c r="AV4200" s="193"/>
      <c r="AW4200" s="193"/>
      <c r="AX4200" s="193"/>
    </row>
    <row r="4201" spans="14:50" ht="16.5" thickBot="1" x14ac:dyDescent="0.3">
      <c r="N4201" s="200" t="s">
        <v>244</v>
      </c>
      <c r="O4201" s="199" t="s">
        <v>364</v>
      </c>
      <c r="P4201" s="197" t="s">
        <v>630</v>
      </c>
      <c r="Q4201" s="199" t="s">
        <v>299</v>
      </c>
      <c r="R4201" s="199" t="s">
        <v>52</v>
      </c>
      <c r="S4201" s="195">
        <v>5.5881735408040916</v>
      </c>
      <c r="T4201" s="195">
        <v>0.79497623225845981</v>
      </c>
      <c r="U4201" s="195">
        <v>7.0293592613813951</v>
      </c>
      <c r="V4201" s="194">
        <v>0</v>
      </c>
      <c r="W4201" s="194">
        <v>0</v>
      </c>
      <c r="X4201" s="194">
        <v>0</v>
      </c>
      <c r="Y4201" s="194" t="s">
        <v>629</v>
      </c>
      <c r="AM4201" s="193"/>
      <c r="AN4201" s="193"/>
      <c r="AO4201" s="193"/>
      <c r="AP4201" s="193"/>
      <c r="AQ4201" s="193"/>
      <c r="AR4201" s="193"/>
      <c r="AS4201" s="193"/>
      <c r="AT4201" s="193"/>
      <c r="AU4201" s="193"/>
      <c r="AV4201" s="193"/>
      <c r="AW4201" s="193"/>
      <c r="AX4201" s="193"/>
    </row>
    <row r="4202" spans="14:50" ht="16.5" thickBot="1" x14ac:dyDescent="0.3">
      <c r="N4202" s="200" t="s">
        <v>244</v>
      </c>
      <c r="O4202" s="199" t="s">
        <v>364</v>
      </c>
      <c r="P4202" s="197" t="s">
        <v>630</v>
      </c>
      <c r="Q4202" s="199" t="s">
        <v>299</v>
      </c>
      <c r="R4202" s="199" t="s">
        <v>76</v>
      </c>
      <c r="S4202" s="195">
        <v>5.5881735408040916</v>
      </c>
      <c r="T4202" s="195">
        <v>0.79497623225845981</v>
      </c>
      <c r="U4202" s="195">
        <v>7.0293592613813951</v>
      </c>
      <c r="V4202" s="194">
        <v>0</v>
      </c>
      <c r="W4202" s="194">
        <v>0</v>
      </c>
      <c r="X4202" s="194">
        <v>0</v>
      </c>
      <c r="Y4202" s="194" t="s">
        <v>629</v>
      </c>
      <c r="AM4202" s="193"/>
      <c r="AN4202" s="193"/>
      <c r="AO4202" s="193"/>
      <c r="AP4202" s="193"/>
      <c r="AQ4202" s="193"/>
      <c r="AR4202" s="193"/>
      <c r="AS4202" s="193"/>
      <c r="AT4202" s="193"/>
      <c r="AU4202" s="193"/>
      <c r="AV4202" s="193"/>
      <c r="AW4202" s="193"/>
      <c r="AX4202" s="193"/>
    </row>
    <row r="4203" spans="14:50" ht="16.5" thickBot="1" x14ac:dyDescent="0.3">
      <c r="N4203" s="200" t="s">
        <v>244</v>
      </c>
      <c r="O4203" s="199" t="s">
        <v>348</v>
      </c>
      <c r="P4203" s="197" t="s">
        <v>630</v>
      </c>
      <c r="Q4203" s="199" t="s">
        <v>299</v>
      </c>
      <c r="R4203" s="199" t="s">
        <v>55</v>
      </c>
      <c r="S4203" s="195">
        <v>11.662113724756649</v>
      </c>
      <c r="T4203" s="195">
        <v>0.79497623225845981</v>
      </c>
      <c r="U4203" s="195">
        <v>14.669764014988948</v>
      </c>
      <c r="V4203" s="194">
        <v>0</v>
      </c>
      <c r="W4203" s="194">
        <v>0</v>
      </c>
      <c r="X4203" s="194">
        <v>0</v>
      </c>
      <c r="Y4203" s="194" t="s">
        <v>629</v>
      </c>
      <c r="AM4203" s="193"/>
      <c r="AN4203" s="193"/>
      <c r="AO4203" s="193"/>
      <c r="AP4203" s="193"/>
      <c r="AQ4203" s="193"/>
      <c r="AR4203" s="193"/>
      <c r="AS4203" s="193"/>
      <c r="AT4203" s="193"/>
      <c r="AU4203" s="193"/>
      <c r="AV4203" s="193"/>
      <c r="AW4203" s="193"/>
      <c r="AX4203" s="193"/>
    </row>
    <row r="4204" spans="14:50" ht="16.5" thickBot="1" x14ac:dyDescent="0.3">
      <c r="N4204" s="200" t="s">
        <v>244</v>
      </c>
      <c r="O4204" s="199" t="s">
        <v>348</v>
      </c>
      <c r="P4204" s="197" t="s">
        <v>630</v>
      </c>
      <c r="Q4204" s="199" t="s">
        <v>299</v>
      </c>
      <c r="R4204" s="199" t="s">
        <v>52</v>
      </c>
      <c r="S4204" s="195">
        <v>11.662113724756649</v>
      </c>
      <c r="T4204" s="195">
        <v>0.79497623225845981</v>
      </c>
      <c r="U4204" s="195">
        <v>14.669764014988948</v>
      </c>
      <c r="V4204" s="194">
        <v>0</v>
      </c>
      <c r="W4204" s="194">
        <v>0</v>
      </c>
      <c r="X4204" s="194">
        <v>0</v>
      </c>
      <c r="Y4204" s="194" t="s">
        <v>629</v>
      </c>
      <c r="AM4204" s="193"/>
      <c r="AN4204" s="193"/>
      <c r="AO4204" s="193"/>
      <c r="AP4204" s="193"/>
      <c r="AQ4204" s="193"/>
      <c r="AR4204" s="193"/>
      <c r="AS4204" s="193"/>
      <c r="AT4204" s="193"/>
      <c r="AU4204" s="193"/>
      <c r="AV4204" s="193"/>
      <c r="AW4204" s="193"/>
      <c r="AX4204" s="193"/>
    </row>
    <row r="4205" spans="14:50" ht="16.5" thickBot="1" x14ac:dyDescent="0.3">
      <c r="N4205" s="200" t="s">
        <v>244</v>
      </c>
      <c r="O4205" s="199" t="s">
        <v>347</v>
      </c>
      <c r="P4205" s="197" t="s">
        <v>630</v>
      </c>
      <c r="Q4205" s="199" t="s">
        <v>299</v>
      </c>
      <c r="R4205" s="199" t="s">
        <v>55</v>
      </c>
      <c r="S4205" s="195">
        <v>3.6245156207162941</v>
      </c>
      <c r="T4205" s="195">
        <v>0.75637909343748644</v>
      </c>
      <c r="U4205" s="195">
        <v>4.7919299358792431</v>
      </c>
      <c r="V4205" s="194">
        <v>0</v>
      </c>
      <c r="W4205" s="194">
        <v>0</v>
      </c>
      <c r="X4205" s="194">
        <v>0</v>
      </c>
      <c r="Y4205" s="194" t="s">
        <v>629</v>
      </c>
      <c r="AM4205" s="193"/>
      <c r="AN4205" s="193"/>
      <c r="AO4205" s="193"/>
      <c r="AP4205" s="193"/>
      <c r="AQ4205" s="193"/>
      <c r="AR4205" s="193"/>
      <c r="AS4205" s="193"/>
      <c r="AT4205" s="193"/>
      <c r="AU4205" s="193"/>
      <c r="AV4205" s="193"/>
      <c r="AW4205" s="193"/>
      <c r="AX4205" s="193"/>
    </row>
    <row r="4206" spans="14:50" ht="16.5" thickBot="1" x14ac:dyDescent="0.3">
      <c r="N4206" s="200" t="s">
        <v>244</v>
      </c>
      <c r="O4206" s="199" t="s">
        <v>347</v>
      </c>
      <c r="P4206" s="197" t="s">
        <v>630</v>
      </c>
      <c r="Q4206" s="199" t="s">
        <v>299</v>
      </c>
      <c r="R4206" s="199" t="s">
        <v>52</v>
      </c>
      <c r="S4206" s="195">
        <v>3.6245156207162941</v>
      </c>
      <c r="T4206" s="195">
        <v>0.75637909343748644</v>
      </c>
      <c r="U4206" s="195">
        <v>4.7919299358792431</v>
      </c>
      <c r="V4206" s="194">
        <v>0</v>
      </c>
      <c r="W4206" s="194">
        <v>0</v>
      </c>
      <c r="X4206" s="194">
        <v>0</v>
      </c>
      <c r="Y4206" s="194" t="s">
        <v>629</v>
      </c>
      <c r="AM4206" s="193"/>
      <c r="AN4206" s="193"/>
      <c r="AO4206" s="193"/>
      <c r="AP4206" s="193"/>
      <c r="AQ4206" s="193"/>
      <c r="AR4206" s="193"/>
      <c r="AS4206" s="193"/>
      <c r="AT4206" s="193"/>
      <c r="AU4206" s="193"/>
      <c r="AV4206" s="193"/>
      <c r="AW4206" s="193"/>
      <c r="AX4206" s="193"/>
    </row>
    <row r="4207" spans="14:50" ht="16.5" thickBot="1" x14ac:dyDescent="0.3">
      <c r="N4207" s="200" t="s">
        <v>244</v>
      </c>
      <c r="O4207" s="199" t="s">
        <v>308</v>
      </c>
      <c r="P4207" s="197" t="s">
        <v>630</v>
      </c>
      <c r="Q4207" s="199" t="s">
        <v>299</v>
      </c>
      <c r="R4207" s="199" t="s">
        <v>55</v>
      </c>
      <c r="S4207" s="195">
        <v>0.84643321098061697</v>
      </c>
      <c r="T4207" s="195">
        <v>0.79135636373274809</v>
      </c>
      <c r="U4207" s="195">
        <v>1.0695980341752442</v>
      </c>
      <c r="V4207" s="194">
        <v>0</v>
      </c>
      <c r="W4207" s="194">
        <v>0</v>
      </c>
      <c r="X4207" s="194">
        <v>0</v>
      </c>
      <c r="Y4207" s="194" t="s">
        <v>629</v>
      </c>
      <c r="AM4207" s="193"/>
      <c r="AN4207" s="193"/>
      <c r="AO4207" s="193"/>
      <c r="AP4207" s="193"/>
      <c r="AQ4207" s="193"/>
      <c r="AR4207" s="193"/>
      <c r="AS4207" s="193"/>
      <c r="AT4207" s="193"/>
      <c r="AU4207" s="193"/>
      <c r="AV4207" s="193"/>
      <c r="AW4207" s="193"/>
      <c r="AX4207" s="193"/>
    </row>
    <row r="4208" spans="14:50" ht="16.5" thickBot="1" x14ac:dyDescent="0.3">
      <c r="N4208" s="200" t="s">
        <v>244</v>
      </c>
      <c r="O4208" s="199" t="s">
        <v>308</v>
      </c>
      <c r="P4208" s="197" t="s">
        <v>630</v>
      </c>
      <c r="Q4208" s="199" t="s">
        <v>299</v>
      </c>
      <c r="R4208" s="199" t="s">
        <v>52</v>
      </c>
      <c r="S4208" s="195">
        <v>0.84643321098061697</v>
      </c>
      <c r="T4208" s="195">
        <v>0.79135636373274809</v>
      </c>
      <c r="U4208" s="195">
        <v>1.0695980341752442</v>
      </c>
      <c r="V4208" s="194">
        <v>0</v>
      </c>
      <c r="W4208" s="194">
        <v>0</v>
      </c>
      <c r="X4208" s="194">
        <v>0</v>
      </c>
      <c r="Y4208" s="194" t="s">
        <v>629</v>
      </c>
      <c r="AM4208" s="193"/>
      <c r="AN4208" s="193"/>
      <c r="AO4208" s="193"/>
      <c r="AP4208" s="193"/>
      <c r="AQ4208" s="193"/>
      <c r="AR4208" s="193"/>
      <c r="AS4208" s="193"/>
      <c r="AT4208" s="193"/>
      <c r="AU4208" s="193"/>
      <c r="AV4208" s="193"/>
      <c r="AW4208" s="193"/>
      <c r="AX4208" s="193"/>
    </row>
    <row r="4209" spans="14:50" ht="16.5" thickBot="1" x14ac:dyDescent="0.3">
      <c r="N4209" s="200" t="s">
        <v>244</v>
      </c>
      <c r="O4209" s="199" t="s">
        <v>375</v>
      </c>
      <c r="P4209" s="197" t="s">
        <v>630</v>
      </c>
      <c r="Q4209" s="199" t="s">
        <v>299</v>
      </c>
      <c r="R4209" s="199" t="s">
        <v>52</v>
      </c>
      <c r="S4209" s="195">
        <v>2.1529575788786599</v>
      </c>
      <c r="T4209" s="195">
        <v>0.75259745035047798</v>
      </c>
      <c r="U4209" s="195">
        <v>2.8607027274355588</v>
      </c>
      <c r="V4209" s="194">
        <v>0</v>
      </c>
      <c r="W4209" s="194">
        <v>0</v>
      </c>
      <c r="X4209" s="194">
        <v>0</v>
      </c>
      <c r="Y4209" s="194" t="s">
        <v>629</v>
      </c>
      <c r="AM4209" s="193"/>
      <c r="AN4209" s="193"/>
      <c r="AO4209" s="193"/>
      <c r="AP4209" s="193"/>
      <c r="AQ4209" s="193"/>
      <c r="AR4209" s="193"/>
      <c r="AS4209" s="193"/>
      <c r="AT4209" s="193"/>
      <c r="AU4209" s="193"/>
      <c r="AV4209" s="193"/>
      <c r="AW4209" s="193"/>
      <c r="AX4209" s="193"/>
    </row>
    <row r="4210" spans="14:50" ht="16.5" thickBot="1" x14ac:dyDescent="0.3">
      <c r="N4210" s="200" t="s">
        <v>244</v>
      </c>
      <c r="O4210" s="199" t="s">
        <v>375</v>
      </c>
      <c r="P4210" s="197" t="s">
        <v>630</v>
      </c>
      <c r="Q4210" s="199" t="s">
        <v>299</v>
      </c>
      <c r="R4210" s="199" t="s">
        <v>76</v>
      </c>
      <c r="S4210" s="195">
        <v>2.1529575788786599</v>
      </c>
      <c r="T4210" s="195">
        <v>0.75259745035047798</v>
      </c>
      <c r="U4210" s="195">
        <v>2.8607027274355588</v>
      </c>
      <c r="V4210" s="194">
        <v>0</v>
      </c>
      <c r="W4210" s="194">
        <v>0</v>
      </c>
      <c r="X4210" s="194">
        <v>0</v>
      </c>
      <c r="Y4210" s="194" t="s">
        <v>629</v>
      </c>
      <c r="AM4210" s="193"/>
      <c r="AN4210" s="193"/>
      <c r="AO4210" s="193"/>
      <c r="AP4210" s="193"/>
      <c r="AQ4210" s="193"/>
      <c r="AR4210" s="193"/>
      <c r="AS4210" s="193"/>
      <c r="AT4210" s="193"/>
      <c r="AU4210" s="193"/>
      <c r="AV4210" s="193"/>
      <c r="AW4210" s="193"/>
      <c r="AX4210" s="193"/>
    </row>
    <row r="4211" spans="14:50" ht="16.5" thickBot="1" x14ac:dyDescent="0.3">
      <c r="N4211" s="200" t="s">
        <v>244</v>
      </c>
      <c r="O4211" s="199" t="s">
        <v>309</v>
      </c>
      <c r="P4211" s="197" t="s">
        <v>630</v>
      </c>
      <c r="Q4211" s="199" t="s">
        <v>299</v>
      </c>
      <c r="R4211" s="199" t="s">
        <v>55</v>
      </c>
      <c r="S4211" s="195">
        <v>0.79278420205537636</v>
      </c>
      <c r="T4211" s="195">
        <v>0.73510970873513748</v>
      </c>
      <c r="U4211" s="195">
        <v>1.0784569876236245</v>
      </c>
      <c r="V4211" s="194">
        <v>0</v>
      </c>
      <c r="W4211" s="194">
        <v>0</v>
      </c>
      <c r="X4211" s="194">
        <v>0</v>
      </c>
      <c r="Y4211" s="194" t="s">
        <v>629</v>
      </c>
      <c r="AM4211" s="193"/>
      <c r="AN4211" s="193"/>
      <c r="AO4211" s="193"/>
      <c r="AP4211" s="193"/>
      <c r="AQ4211" s="193"/>
      <c r="AR4211" s="193"/>
      <c r="AS4211" s="193"/>
      <c r="AT4211" s="193"/>
      <c r="AU4211" s="193"/>
      <c r="AV4211" s="193"/>
      <c r="AW4211" s="193"/>
      <c r="AX4211" s="193"/>
    </row>
    <row r="4212" spans="14:50" ht="16.5" thickBot="1" x14ac:dyDescent="0.3">
      <c r="N4212" s="200" t="s">
        <v>244</v>
      </c>
      <c r="O4212" s="199" t="s">
        <v>309</v>
      </c>
      <c r="P4212" s="197" t="s">
        <v>630</v>
      </c>
      <c r="Q4212" s="199" t="s">
        <v>299</v>
      </c>
      <c r="R4212" s="199" t="s">
        <v>52</v>
      </c>
      <c r="S4212" s="195">
        <v>0.79278420205537636</v>
      </c>
      <c r="T4212" s="195">
        <v>0.73510970873513748</v>
      </c>
      <c r="U4212" s="195">
        <v>1.0784569876236245</v>
      </c>
      <c r="V4212" s="194">
        <v>0</v>
      </c>
      <c r="W4212" s="194">
        <v>0</v>
      </c>
      <c r="X4212" s="194">
        <v>0</v>
      </c>
      <c r="Y4212" s="194" t="s">
        <v>629</v>
      </c>
      <c r="AM4212" s="193"/>
      <c r="AN4212" s="193"/>
      <c r="AO4212" s="193"/>
      <c r="AP4212" s="193"/>
      <c r="AQ4212" s="193"/>
      <c r="AR4212" s="193"/>
      <c r="AS4212" s="193"/>
      <c r="AT4212" s="193"/>
      <c r="AU4212" s="193"/>
      <c r="AV4212" s="193"/>
      <c r="AW4212" s="193"/>
      <c r="AX4212" s="193"/>
    </row>
    <row r="4213" spans="14:50" ht="16.5" thickBot="1" x14ac:dyDescent="0.3">
      <c r="N4213" s="200" t="s">
        <v>244</v>
      </c>
      <c r="O4213" s="199" t="s">
        <v>307</v>
      </c>
      <c r="P4213" s="197" t="s">
        <v>630</v>
      </c>
      <c r="Q4213" s="199" t="s">
        <v>299</v>
      </c>
      <c r="R4213" s="199" t="s">
        <v>55</v>
      </c>
      <c r="S4213" s="195">
        <v>0.82999295350726698</v>
      </c>
      <c r="T4213" s="195">
        <v>0.79135636373274809</v>
      </c>
      <c r="U4213" s="195">
        <v>1.0488232502387091</v>
      </c>
      <c r="V4213" s="194">
        <v>0</v>
      </c>
      <c r="W4213" s="194">
        <v>0</v>
      </c>
      <c r="X4213" s="194">
        <v>0</v>
      </c>
      <c r="Y4213" s="194" t="s">
        <v>629</v>
      </c>
      <c r="AM4213" s="193"/>
      <c r="AN4213" s="193"/>
      <c r="AO4213" s="193"/>
      <c r="AP4213" s="193"/>
      <c r="AQ4213" s="193"/>
      <c r="AR4213" s="193"/>
      <c r="AS4213" s="193"/>
      <c r="AT4213" s="193"/>
      <c r="AU4213" s="193"/>
      <c r="AV4213" s="193"/>
      <c r="AW4213" s="193"/>
      <c r="AX4213" s="193"/>
    </row>
    <row r="4214" spans="14:50" ht="16.5" thickBot="1" x14ac:dyDescent="0.3">
      <c r="N4214" s="200" t="s">
        <v>244</v>
      </c>
      <c r="O4214" s="199" t="s">
        <v>307</v>
      </c>
      <c r="P4214" s="197" t="s">
        <v>630</v>
      </c>
      <c r="Q4214" s="199" t="s">
        <v>299</v>
      </c>
      <c r="R4214" s="199" t="s">
        <v>52</v>
      </c>
      <c r="S4214" s="195">
        <v>0.82999295350726698</v>
      </c>
      <c r="T4214" s="195">
        <v>0.79135636373274809</v>
      </c>
      <c r="U4214" s="195">
        <v>1.0488232502387091</v>
      </c>
      <c r="V4214" s="194">
        <v>0</v>
      </c>
      <c r="W4214" s="194">
        <v>0</v>
      </c>
      <c r="X4214" s="194">
        <v>0</v>
      </c>
      <c r="Y4214" s="194" t="s">
        <v>629</v>
      </c>
      <c r="AM4214" s="193"/>
      <c r="AN4214" s="193"/>
      <c r="AO4214" s="193"/>
      <c r="AP4214" s="193"/>
      <c r="AQ4214" s="193"/>
      <c r="AR4214" s="193"/>
      <c r="AS4214" s="193"/>
      <c r="AT4214" s="193"/>
      <c r="AU4214" s="193"/>
      <c r="AV4214" s="193"/>
      <c r="AW4214" s="193"/>
      <c r="AX4214" s="193"/>
    </row>
    <row r="4215" spans="14:50" ht="16.5" thickBot="1" x14ac:dyDescent="0.3">
      <c r="N4215" s="200" t="s">
        <v>244</v>
      </c>
      <c r="O4215" s="199" t="s">
        <v>306</v>
      </c>
      <c r="P4215" s="197" t="s">
        <v>630</v>
      </c>
      <c r="Q4215" s="199" t="s">
        <v>299</v>
      </c>
      <c r="R4215" s="199" t="s">
        <v>55</v>
      </c>
      <c r="S4215" s="195">
        <v>0.76729731304208548</v>
      </c>
      <c r="T4215" s="195">
        <v>0.77098739666927074</v>
      </c>
      <c r="U4215" s="195">
        <v>0.99521382107784551</v>
      </c>
      <c r="V4215" s="194">
        <v>0</v>
      </c>
      <c r="W4215" s="194">
        <v>0</v>
      </c>
      <c r="X4215" s="194">
        <v>0</v>
      </c>
      <c r="Y4215" s="194" t="s">
        <v>629</v>
      </c>
      <c r="AM4215" s="193"/>
      <c r="AN4215" s="193"/>
      <c r="AO4215" s="193"/>
      <c r="AP4215" s="193"/>
      <c r="AQ4215" s="193"/>
      <c r="AR4215" s="193"/>
      <c r="AS4215" s="193"/>
      <c r="AT4215" s="193"/>
      <c r="AU4215" s="193"/>
      <c r="AV4215" s="193"/>
      <c r="AW4215" s="193"/>
      <c r="AX4215" s="193"/>
    </row>
    <row r="4216" spans="14:50" ht="16.5" thickBot="1" x14ac:dyDescent="0.3">
      <c r="N4216" s="200" t="s">
        <v>244</v>
      </c>
      <c r="O4216" s="199" t="s">
        <v>306</v>
      </c>
      <c r="P4216" s="197" t="s">
        <v>630</v>
      </c>
      <c r="Q4216" s="199" t="s">
        <v>299</v>
      </c>
      <c r="R4216" s="199" t="s">
        <v>52</v>
      </c>
      <c r="S4216" s="195">
        <v>0.76729731304208548</v>
      </c>
      <c r="T4216" s="195">
        <v>0.77098739666927074</v>
      </c>
      <c r="U4216" s="195">
        <v>0.99521382107784551</v>
      </c>
      <c r="V4216" s="194">
        <v>0</v>
      </c>
      <c r="W4216" s="194">
        <v>0</v>
      </c>
      <c r="X4216" s="194">
        <v>0</v>
      </c>
      <c r="Y4216" s="194" t="s">
        <v>629</v>
      </c>
      <c r="AM4216" s="193"/>
      <c r="AN4216" s="193"/>
      <c r="AO4216" s="193"/>
      <c r="AP4216" s="193"/>
      <c r="AQ4216" s="193"/>
      <c r="AR4216" s="193"/>
      <c r="AS4216" s="193"/>
      <c r="AT4216" s="193"/>
      <c r="AU4216" s="193"/>
      <c r="AV4216" s="193"/>
      <c r="AW4216" s="193"/>
      <c r="AX4216" s="193"/>
    </row>
    <row r="4217" spans="14:50" ht="16.5" thickBot="1" x14ac:dyDescent="0.3">
      <c r="N4217" s="200" t="s">
        <v>244</v>
      </c>
      <c r="O4217" s="199" t="s">
        <v>346</v>
      </c>
      <c r="P4217" s="197" t="s">
        <v>630</v>
      </c>
      <c r="Q4217" s="199" t="s">
        <v>299</v>
      </c>
      <c r="R4217" s="199" t="s">
        <v>55</v>
      </c>
      <c r="S4217" s="195">
        <v>12.299389513344789</v>
      </c>
      <c r="T4217" s="195">
        <v>0.73341003169451879</v>
      </c>
      <c r="U4217" s="195">
        <v>16.770140824127356</v>
      </c>
      <c r="V4217" s="194">
        <v>0</v>
      </c>
      <c r="W4217" s="194">
        <v>0</v>
      </c>
      <c r="X4217" s="194">
        <v>0</v>
      </c>
      <c r="Y4217" s="194" t="s">
        <v>629</v>
      </c>
      <c r="AM4217" s="193"/>
      <c r="AN4217" s="193"/>
      <c r="AO4217" s="193"/>
      <c r="AP4217" s="193"/>
      <c r="AQ4217" s="193"/>
      <c r="AR4217" s="193"/>
      <c r="AS4217" s="193"/>
      <c r="AT4217" s="193"/>
      <c r="AU4217" s="193"/>
      <c r="AV4217" s="193"/>
      <c r="AW4217" s="193"/>
      <c r="AX4217" s="193"/>
    </row>
    <row r="4218" spans="14:50" ht="16.5" thickBot="1" x14ac:dyDescent="0.3">
      <c r="N4218" s="200" t="s">
        <v>244</v>
      </c>
      <c r="O4218" s="199" t="s">
        <v>346</v>
      </c>
      <c r="P4218" s="197" t="s">
        <v>630</v>
      </c>
      <c r="Q4218" s="199" t="s">
        <v>299</v>
      </c>
      <c r="R4218" s="199" t="s">
        <v>52</v>
      </c>
      <c r="S4218" s="195">
        <v>12.299389513344789</v>
      </c>
      <c r="T4218" s="195">
        <v>0.73341003169451879</v>
      </c>
      <c r="U4218" s="195">
        <v>16.770140824127356</v>
      </c>
      <c r="V4218" s="194">
        <v>0</v>
      </c>
      <c r="W4218" s="194">
        <v>0</v>
      </c>
      <c r="X4218" s="194">
        <v>0</v>
      </c>
      <c r="Y4218" s="194" t="s">
        <v>629</v>
      </c>
      <c r="AM4218" s="193"/>
      <c r="AN4218" s="193"/>
      <c r="AO4218" s="193"/>
      <c r="AP4218" s="193"/>
      <c r="AQ4218" s="193"/>
      <c r="AR4218" s="193"/>
      <c r="AS4218" s="193"/>
      <c r="AT4218" s="193"/>
      <c r="AU4218" s="193"/>
      <c r="AV4218" s="193"/>
      <c r="AW4218" s="193"/>
      <c r="AX4218" s="193"/>
    </row>
    <row r="4219" spans="14:50" ht="16.5" thickBot="1" x14ac:dyDescent="0.3">
      <c r="N4219" s="200" t="s">
        <v>244</v>
      </c>
      <c r="O4219" s="199" t="s">
        <v>358</v>
      </c>
      <c r="P4219" s="197" t="s">
        <v>630</v>
      </c>
      <c r="Q4219" s="199" t="s">
        <v>298</v>
      </c>
      <c r="R4219" s="199" t="s">
        <v>55</v>
      </c>
      <c r="S4219" s="195">
        <v>13.835035091540432</v>
      </c>
      <c r="T4219" s="195">
        <v>0.7778955382862297</v>
      </c>
      <c r="U4219" s="195">
        <v>17.785209466582359</v>
      </c>
      <c r="V4219" s="194">
        <v>0</v>
      </c>
      <c r="W4219" s="194">
        <v>0</v>
      </c>
      <c r="X4219" s="194">
        <v>0</v>
      </c>
      <c r="Y4219" s="194" t="s">
        <v>629</v>
      </c>
      <c r="AM4219" s="193"/>
      <c r="AN4219" s="193"/>
      <c r="AO4219" s="193"/>
      <c r="AP4219" s="193"/>
      <c r="AQ4219" s="193"/>
      <c r="AR4219" s="193"/>
      <c r="AS4219" s="193"/>
      <c r="AT4219" s="193"/>
      <c r="AU4219" s="193"/>
      <c r="AV4219" s="193"/>
      <c r="AW4219" s="193"/>
      <c r="AX4219" s="193"/>
    </row>
    <row r="4220" spans="14:50" ht="16.5" thickBot="1" x14ac:dyDescent="0.3">
      <c r="N4220" s="200" t="s">
        <v>244</v>
      </c>
      <c r="O4220" s="199" t="s">
        <v>358</v>
      </c>
      <c r="P4220" s="197" t="s">
        <v>630</v>
      </c>
      <c r="Q4220" s="199" t="s">
        <v>298</v>
      </c>
      <c r="R4220" s="199" t="s">
        <v>52</v>
      </c>
      <c r="S4220" s="195">
        <v>13.835035091540432</v>
      </c>
      <c r="T4220" s="195">
        <v>0.7778955382862297</v>
      </c>
      <c r="U4220" s="195">
        <v>17.785209466582359</v>
      </c>
      <c r="V4220" s="194">
        <v>0</v>
      </c>
      <c r="W4220" s="194">
        <v>0</v>
      </c>
      <c r="X4220" s="194">
        <v>0</v>
      </c>
      <c r="Y4220" s="194" t="s">
        <v>629</v>
      </c>
      <c r="AM4220" s="193"/>
      <c r="AN4220" s="193"/>
      <c r="AO4220" s="193"/>
      <c r="AP4220" s="193"/>
      <c r="AQ4220" s="193"/>
      <c r="AR4220" s="193"/>
      <c r="AS4220" s="193"/>
      <c r="AT4220" s="193"/>
      <c r="AU4220" s="193"/>
      <c r="AV4220" s="193"/>
      <c r="AW4220" s="193"/>
      <c r="AX4220" s="193"/>
    </row>
    <row r="4221" spans="14:50" ht="16.5" thickBot="1" x14ac:dyDescent="0.3">
      <c r="N4221" s="200" t="s">
        <v>244</v>
      </c>
      <c r="O4221" s="199" t="s">
        <v>357</v>
      </c>
      <c r="P4221" s="197" t="s">
        <v>630</v>
      </c>
      <c r="Q4221" s="199" t="s">
        <v>298</v>
      </c>
      <c r="R4221" s="199" t="s">
        <v>52</v>
      </c>
      <c r="S4221" s="195">
        <v>6.1561236412111446</v>
      </c>
      <c r="T4221" s="195">
        <v>0.79497623225845981</v>
      </c>
      <c r="U4221" s="195">
        <v>7.7437832622015899</v>
      </c>
      <c r="V4221" s="194">
        <v>0</v>
      </c>
      <c r="W4221" s="194">
        <v>0</v>
      </c>
      <c r="X4221" s="194">
        <v>0</v>
      </c>
      <c r="Y4221" s="194" t="s">
        <v>629</v>
      </c>
      <c r="AM4221" s="193"/>
      <c r="AN4221" s="193"/>
      <c r="AO4221" s="193"/>
      <c r="AP4221" s="193"/>
      <c r="AQ4221" s="193"/>
      <c r="AR4221" s="193"/>
      <c r="AS4221" s="193"/>
      <c r="AT4221" s="193"/>
      <c r="AU4221" s="193"/>
      <c r="AV4221" s="193"/>
      <c r="AW4221" s="193"/>
      <c r="AX4221" s="193"/>
    </row>
    <row r="4222" spans="14:50" ht="16.5" thickBot="1" x14ac:dyDescent="0.3">
      <c r="N4222" s="200" t="s">
        <v>244</v>
      </c>
      <c r="O4222" s="199" t="s">
        <v>357</v>
      </c>
      <c r="P4222" s="197" t="s">
        <v>630</v>
      </c>
      <c r="Q4222" s="199" t="s">
        <v>298</v>
      </c>
      <c r="R4222" s="199" t="s">
        <v>76</v>
      </c>
      <c r="S4222" s="195">
        <v>6.1561236412111446</v>
      </c>
      <c r="T4222" s="195">
        <v>0.79497623225845981</v>
      </c>
      <c r="U4222" s="195">
        <v>7.7437832622015899</v>
      </c>
      <c r="V4222" s="194">
        <v>0</v>
      </c>
      <c r="W4222" s="194">
        <v>0</v>
      </c>
      <c r="X4222" s="194">
        <v>0</v>
      </c>
      <c r="Y4222" s="194" t="s">
        <v>629</v>
      </c>
      <c r="AM4222" s="193"/>
      <c r="AN4222" s="193"/>
      <c r="AO4222" s="193"/>
      <c r="AP4222" s="193"/>
      <c r="AQ4222" s="193"/>
      <c r="AR4222" s="193"/>
      <c r="AS4222" s="193"/>
      <c r="AT4222" s="193"/>
      <c r="AU4222" s="193"/>
      <c r="AV4222" s="193"/>
      <c r="AW4222" s="193"/>
      <c r="AX4222" s="193"/>
    </row>
    <row r="4223" spans="14:50" ht="16.5" thickBot="1" x14ac:dyDescent="0.3">
      <c r="N4223" s="200" t="s">
        <v>244</v>
      </c>
      <c r="O4223" s="199" t="s">
        <v>356</v>
      </c>
      <c r="P4223" s="197" t="s">
        <v>630</v>
      </c>
      <c r="Q4223" s="199" t="s">
        <v>298</v>
      </c>
      <c r="R4223" s="199" t="s">
        <v>55</v>
      </c>
      <c r="S4223" s="195">
        <v>11.143384176605728</v>
      </c>
      <c r="T4223" s="195">
        <v>0.75637909343748644</v>
      </c>
      <c r="U4223" s="195">
        <v>14.732538581893937</v>
      </c>
      <c r="V4223" s="194">
        <v>0</v>
      </c>
      <c r="W4223" s="194">
        <v>0</v>
      </c>
      <c r="X4223" s="194">
        <v>0</v>
      </c>
      <c r="Y4223" s="194" t="s">
        <v>629</v>
      </c>
      <c r="AM4223" s="193"/>
      <c r="AN4223" s="193"/>
      <c r="AO4223" s="193"/>
      <c r="AP4223" s="193"/>
      <c r="AQ4223" s="193"/>
      <c r="AR4223" s="193"/>
      <c r="AS4223" s="193"/>
      <c r="AT4223" s="193"/>
      <c r="AU4223" s="193"/>
      <c r="AV4223" s="193"/>
      <c r="AW4223" s="193"/>
      <c r="AX4223" s="193"/>
    </row>
    <row r="4224" spans="14:50" ht="16.5" thickBot="1" x14ac:dyDescent="0.3">
      <c r="N4224" s="200" t="s">
        <v>244</v>
      </c>
      <c r="O4224" s="199" t="s">
        <v>356</v>
      </c>
      <c r="P4224" s="197" t="s">
        <v>630</v>
      </c>
      <c r="Q4224" s="199" t="s">
        <v>298</v>
      </c>
      <c r="R4224" s="199" t="s">
        <v>52</v>
      </c>
      <c r="S4224" s="195">
        <v>11.143384176605728</v>
      </c>
      <c r="T4224" s="195">
        <v>0.75637909343748644</v>
      </c>
      <c r="U4224" s="195">
        <v>14.732538581893937</v>
      </c>
      <c r="V4224" s="194">
        <v>0</v>
      </c>
      <c r="W4224" s="194">
        <v>0</v>
      </c>
      <c r="X4224" s="194">
        <v>0</v>
      </c>
      <c r="Y4224" s="194" t="s">
        <v>629</v>
      </c>
      <c r="AM4224" s="193"/>
      <c r="AN4224" s="193"/>
      <c r="AO4224" s="193"/>
      <c r="AP4224" s="193"/>
      <c r="AQ4224" s="193"/>
      <c r="AR4224" s="193"/>
      <c r="AS4224" s="193"/>
      <c r="AT4224" s="193"/>
      <c r="AU4224" s="193"/>
      <c r="AV4224" s="193"/>
      <c r="AW4224" s="193"/>
      <c r="AX4224" s="193"/>
    </row>
    <row r="4225" spans="14:50" ht="16.5" thickBot="1" x14ac:dyDescent="0.3">
      <c r="N4225" s="200" t="s">
        <v>244</v>
      </c>
      <c r="O4225" s="199" t="s">
        <v>355</v>
      </c>
      <c r="P4225" s="197" t="s">
        <v>630</v>
      </c>
      <c r="Q4225" s="199" t="s">
        <v>298</v>
      </c>
      <c r="R4225" s="199" t="s">
        <v>55</v>
      </c>
      <c r="S4225" s="195">
        <v>23.058678667108161</v>
      </c>
      <c r="T4225" s="195">
        <v>0.75751165195191972</v>
      </c>
      <c r="U4225" s="195">
        <v>30.440031658512002</v>
      </c>
      <c r="V4225" s="194">
        <v>0</v>
      </c>
      <c r="W4225" s="194">
        <v>0</v>
      </c>
      <c r="X4225" s="194">
        <v>0</v>
      </c>
      <c r="Y4225" s="194" t="s">
        <v>629</v>
      </c>
      <c r="AM4225" s="193"/>
      <c r="AN4225" s="193"/>
      <c r="AO4225" s="193"/>
      <c r="AP4225" s="193"/>
      <c r="AQ4225" s="193"/>
      <c r="AR4225" s="193"/>
      <c r="AS4225" s="193"/>
      <c r="AT4225" s="193"/>
      <c r="AU4225" s="193"/>
      <c r="AV4225" s="193"/>
      <c r="AW4225" s="193"/>
      <c r="AX4225" s="193"/>
    </row>
    <row r="4226" spans="14:50" ht="16.5" thickBot="1" x14ac:dyDescent="0.3">
      <c r="N4226" s="200" t="s">
        <v>244</v>
      </c>
      <c r="O4226" s="199" t="s">
        <v>355</v>
      </c>
      <c r="P4226" s="197" t="s">
        <v>630</v>
      </c>
      <c r="Q4226" s="199" t="s">
        <v>298</v>
      </c>
      <c r="R4226" s="199" t="s">
        <v>52</v>
      </c>
      <c r="S4226" s="195">
        <v>23.058678667108161</v>
      </c>
      <c r="T4226" s="195">
        <v>0.75751165195191972</v>
      </c>
      <c r="U4226" s="195">
        <v>30.440031658512002</v>
      </c>
      <c r="V4226" s="194">
        <v>0</v>
      </c>
      <c r="W4226" s="194">
        <v>0</v>
      </c>
      <c r="X4226" s="194">
        <v>0</v>
      </c>
      <c r="Y4226" s="194" t="s">
        <v>629</v>
      </c>
      <c r="AM4226" s="193"/>
      <c r="AN4226" s="193"/>
      <c r="AO4226" s="193"/>
      <c r="AP4226" s="193"/>
      <c r="AQ4226" s="193"/>
      <c r="AR4226" s="193"/>
      <c r="AS4226" s="193"/>
      <c r="AT4226" s="193"/>
      <c r="AU4226" s="193"/>
      <c r="AV4226" s="193"/>
      <c r="AW4226" s="193"/>
      <c r="AX4226" s="193"/>
    </row>
    <row r="4227" spans="14:50" ht="16.5" thickBot="1" x14ac:dyDescent="0.3">
      <c r="N4227" s="200" t="s">
        <v>244</v>
      </c>
      <c r="O4227" s="199" t="s">
        <v>354</v>
      </c>
      <c r="P4227" s="197" t="s">
        <v>630</v>
      </c>
      <c r="Q4227" s="199" t="s">
        <v>298</v>
      </c>
      <c r="R4227" s="199" t="s">
        <v>52</v>
      </c>
      <c r="S4227" s="195">
        <v>5.8895369470584917</v>
      </c>
      <c r="T4227" s="195">
        <v>1.0382809669404509</v>
      </c>
      <c r="U4227" s="195">
        <v>5.6723922855038502</v>
      </c>
      <c r="V4227" s="194">
        <v>0</v>
      </c>
      <c r="W4227" s="194">
        <v>0</v>
      </c>
      <c r="X4227" s="194">
        <v>0</v>
      </c>
      <c r="Y4227" s="194" t="s">
        <v>638</v>
      </c>
      <c r="AM4227" s="193"/>
      <c r="AN4227" s="193"/>
      <c r="AO4227" s="193"/>
      <c r="AP4227" s="193"/>
      <c r="AQ4227" s="193"/>
      <c r="AR4227" s="193"/>
      <c r="AS4227" s="193"/>
      <c r="AT4227" s="193"/>
      <c r="AU4227" s="193"/>
      <c r="AV4227" s="193"/>
      <c r="AW4227" s="193"/>
      <c r="AX4227" s="193"/>
    </row>
    <row r="4228" spans="14:50" ht="16.5" thickBot="1" x14ac:dyDescent="0.3">
      <c r="N4228" s="200" t="s">
        <v>244</v>
      </c>
      <c r="O4228" s="199" t="s">
        <v>354</v>
      </c>
      <c r="P4228" s="197" t="s">
        <v>630</v>
      </c>
      <c r="Q4228" s="199" t="s">
        <v>298</v>
      </c>
      <c r="R4228" s="199" t="s">
        <v>76</v>
      </c>
      <c r="S4228" s="195">
        <v>5.8895369470584917</v>
      </c>
      <c r="T4228" s="195">
        <v>1.0382809669404509</v>
      </c>
      <c r="U4228" s="195">
        <v>5.6723922855038502</v>
      </c>
      <c r="V4228" s="194">
        <v>0</v>
      </c>
      <c r="W4228" s="194">
        <v>0</v>
      </c>
      <c r="X4228" s="194">
        <v>0</v>
      </c>
      <c r="Y4228" s="194" t="s">
        <v>638</v>
      </c>
      <c r="AM4228" s="193"/>
      <c r="AN4228" s="193"/>
      <c r="AO4228" s="193"/>
      <c r="AP4228" s="193"/>
      <c r="AQ4228" s="193"/>
      <c r="AR4228" s="193"/>
      <c r="AS4228" s="193"/>
      <c r="AT4228" s="193"/>
      <c r="AU4228" s="193"/>
      <c r="AV4228" s="193"/>
      <c r="AW4228" s="193"/>
      <c r="AX4228" s="193"/>
    </row>
    <row r="4229" spans="14:50" ht="16.5" thickBot="1" x14ac:dyDescent="0.3">
      <c r="N4229" s="200" t="s">
        <v>244</v>
      </c>
      <c r="O4229" s="199" t="s">
        <v>369</v>
      </c>
      <c r="P4229" s="197" t="s">
        <v>630</v>
      </c>
      <c r="Q4229" s="199" t="s">
        <v>298</v>
      </c>
      <c r="R4229" s="199" t="s">
        <v>55</v>
      </c>
      <c r="S4229" s="195">
        <v>5.7390053581926725</v>
      </c>
      <c r="T4229" s="195">
        <v>0.78531592915685033</v>
      </c>
      <c r="U4229" s="195">
        <v>7.3078937343781121</v>
      </c>
      <c r="V4229" s="194">
        <v>0</v>
      </c>
      <c r="W4229" s="194">
        <v>0</v>
      </c>
      <c r="X4229" s="194">
        <v>0</v>
      </c>
      <c r="Y4229" s="194" t="s">
        <v>629</v>
      </c>
      <c r="AM4229" s="193"/>
      <c r="AN4229" s="193"/>
      <c r="AO4229" s="193"/>
      <c r="AP4229" s="193"/>
      <c r="AQ4229" s="193"/>
      <c r="AR4229" s="193"/>
      <c r="AS4229" s="193"/>
      <c r="AT4229" s="193"/>
      <c r="AU4229" s="193"/>
      <c r="AV4229" s="193"/>
      <c r="AW4229" s="193"/>
      <c r="AX4229" s="193"/>
    </row>
    <row r="4230" spans="14:50" ht="16.5" thickBot="1" x14ac:dyDescent="0.3">
      <c r="N4230" s="200" t="s">
        <v>244</v>
      </c>
      <c r="O4230" s="199" t="s">
        <v>369</v>
      </c>
      <c r="P4230" s="197" t="s">
        <v>630</v>
      </c>
      <c r="Q4230" s="199" t="s">
        <v>298</v>
      </c>
      <c r="R4230" s="199" t="s">
        <v>52</v>
      </c>
      <c r="S4230" s="195">
        <v>5.7390053581926725</v>
      </c>
      <c r="T4230" s="195">
        <v>0.78531592915685033</v>
      </c>
      <c r="U4230" s="195">
        <v>7.3078937343781121</v>
      </c>
      <c r="V4230" s="194">
        <v>0</v>
      </c>
      <c r="W4230" s="194">
        <v>0</v>
      </c>
      <c r="X4230" s="194">
        <v>0</v>
      </c>
      <c r="Y4230" s="194" t="s">
        <v>629</v>
      </c>
      <c r="AM4230" s="193"/>
      <c r="AN4230" s="193"/>
      <c r="AO4230" s="193"/>
      <c r="AP4230" s="193"/>
      <c r="AQ4230" s="193"/>
      <c r="AR4230" s="193"/>
      <c r="AS4230" s="193"/>
      <c r="AT4230" s="193"/>
      <c r="AU4230" s="193"/>
      <c r="AV4230" s="193"/>
      <c r="AW4230" s="193"/>
      <c r="AX4230" s="193"/>
    </row>
    <row r="4231" spans="14:50" ht="16.5" thickBot="1" x14ac:dyDescent="0.3">
      <c r="N4231" s="200" t="s">
        <v>244</v>
      </c>
      <c r="O4231" s="199" t="s">
        <v>380</v>
      </c>
      <c r="P4231" s="197" t="s">
        <v>630</v>
      </c>
      <c r="Q4231" s="199" t="s">
        <v>298</v>
      </c>
      <c r="R4231" s="199" t="s">
        <v>52</v>
      </c>
      <c r="S4231" s="195">
        <v>3.6549478330388441</v>
      </c>
      <c r="T4231" s="195">
        <v>0.80387751225167181</v>
      </c>
      <c r="U4231" s="195">
        <v>4.5466476886525724</v>
      </c>
      <c r="V4231" s="194">
        <v>0</v>
      </c>
      <c r="W4231" s="194">
        <v>0</v>
      </c>
      <c r="X4231" s="194">
        <v>0</v>
      </c>
      <c r="Y4231" s="194" t="s">
        <v>629</v>
      </c>
      <c r="AM4231" s="193"/>
      <c r="AN4231" s="193"/>
      <c r="AO4231" s="193"/>
      <c r="AP4231" s="193"/>
      <c r="AQ4231" s="193"/>
      <c r="AR4231" s="193"/>
      <c r="AS4231" s="193"/>
      <c r="AT4231" s="193"/>
      <c r="AU4231" s="193"/>
      <c r="AV4231" s="193"/>
      <c r="AW4231" s="193"/>
      <c r="AX4231" s="193"/>
    </row>
    <row r="4232" spans="14:50" ht="16.5" thickBot="1" x14ac:dyDescent="0.3">
      <c r="N4232" s="200" t="s">
        <v>244</v>
      </c>
      <c r="O4232" s="199" t="s">
        <v>380</v>
      </c>
      <c r="P4232" s="197" t="s">
        <v>630</v>
      </c>
      <c r="Q4232" s="199" t="s">
        <v>298</v>
      </c>
      <c r="R4232" s="199" t="s">
        <v>76</v>
      </c>
      <c r="S4232" s="195">
        <v>3.6549478330388441</v>
      </c>
      <c r="T4232" s="195">
        <v>0.80387751225167181</v>
      </c>
      <c r="U4232" s="195">
        <v>4.5466476886525724</v>
      </c>
      <c r="V4232" s="194">
        <v>0</v>
      </c>
      <c r="W4232" s="194">
        <v>0</v>
      </c>
      <c r="X4232" s="194">
        <v>0</v>
      </c>
      <c r="Y4232" s="194" t="s">
        <v>629</v>
      </c>
      <c r="AM4232" s="193"/>
      <c r="AN4232" s="193"/>
      <c r="AO4232" s="193"/>
      <c r="AP4232" s="193"/>
      <c r="AQ4232" s="193"/>
      <c r="AR4232" s="193"/>
      <c r="AS4232" s="193"/>
      <c r="AT4232" s="193"/>
      <c r="AU4232" s="193"/>
      <c r="AV4232" s="193"/>
      <c r="AW4232" s="193"/>
      <c r="AX4232" s="193"/>
    </row>
    <row r="4233" spans="14:50" ht="16.5" thickBot="1" x14ac:dyDescent="0.3">
      <c r="N4233" s="200" t="s">
        <v>244</v>
      </c>
      <c r="O4233" s="199" t="s">
        <v>353</v>
      </c>
      <c r="P4233" s="197" t="s">
        <v>630</v>
      </c>
      <c r="Q4233" s="199" t="s">
        <v>298</v>
      </c>
      <c r="R4233" s="199" t="s">
        <v>55</v>
      </c>
      <c r="S4233" s="195">
        <v>23.932970577841342</v>
      </c>
      <c r="T4233" s="195">
        <v>0.78531592915685033</v>
      </c>
      <c r="U4233" s="195">
        <v>30.475595475997576</v>
      </c>
      <c r="V4233" s="194">
        <v>0</v>
      </c>
      <c r="W4233" s="194">
        <v>0</v>
      </c>
      <c r="X4233" s="194">
        <v>0</v>
      </c>
      <c r="Y4233" s="194" t="s">
        <v>629</v>
      </c>
      <c r="AM4233" s="193"/>
      <c r="AN4233" s="193"/>
      <c r="AO4233" s="193"/>
      <c r="AP4233" s="193"/>
      <c r="AQ4233" s="193"/>
      <c r="AR4233" s="193"/>
      <c r="AS4233" s="193"/>
      <c r="AT4233" s="193"/>
      <c r="AU4233" s="193"/>
      <c r="AV4233" s="193"/>
      <c r="AW4233" s="193"/>
      <c r="AX4233" s="193"/>
    </row>
    <row r="4234" spans="14:50" ht="16.5" thickBot="1" x14ac:dyDescent="0.3">
      <c r="N4234" s="200" t="s">
        <v>244</v>
      </c>
      <c r="O4234" s="199" t="s">
        <v>353</v>
      </c>
      <c r="P4234" s="197" t="s">
        <v>630</v>
      </c>
      <c r="Q4234" s="199" t="s">
        <v>298</v>
      </c>
      <c r="R4234" s="199" t="s">
        <v>52</v>
      </c>
      <c r="S4234" s="195">
        <v>23.932970577841342</v>
      </c>
      <c r="T4234" s="195">
        <v>0.78531592915685033</v>
      </c>
      <c r="U4234" s="195">
        <v>30.475595475997576</v>
      </c>
      <c r="V4234" s="194">
        <v>0</v>
      </c>
      <c r="W4234" s="194">
        <v>0</v>
      </c>
      <c r="X4234" s="194">
        <v>0</v>
      </c>
      <c r="Y4234" s="194" t="s">
        <v>629</v>
      </c>
      <c r="AM4234" s="193"/>
      <c r="AN4234" s="193"/>
      <c r="AO4234" s="193"/>
      <c r="AP4234" s="193"/>
      <c r="AQ4234" s="193"/>
      <c r="AR4234" s="193"/>
      <c r="AS4234" s="193"/>
      <c r="AT4234" s="193"/>
      <c r="AU4234" s="193"/>
      <c r="AV4234" s="193"/>
      <c r="AW4234" s="193"/>
      <c r="AX4234" s="193"/>
    </row>
    <row r="4235" spans="14:50" ht="16.5" thickBot="1" x14ac:dyDescent="0.3">
      <c r="N4235" s="200" t="s">
        <v>244</v>
      </c>
      <c r="O4235" s="199" t="s">
        <v>546</v>
      </c>
      <c r="P4235" s="197" t="s">
        <v>630</v>
      </c>
      <c r="Q4235" s="199" t="s">
        <v>298</v>
      </c>
      <c r="R4235" s="199" t="s">
        <v>52</v>
      </c>
      <c r="S4235" s="195">
        <v>3.1740617650261482</v>
      </c>
      <c r="T4235" s="195">
        <v>0.77607947733021621</v>
      </c>
      <c r="U4235" s="195">
        <v>4.0898668986135398</v>
      </c>
      <c r="V4235" s="194">
        <v>0</v>
      </c>
      <c r="W4235" s="194">
        <v>0</v>
      </c>
      <c r="X4235" s="194">
        <v>0</v>
      </c>
      <c r="Y4235" s="194" t="s">
        <v>629</v>
      </c>
      <c r="AM4235" s="193"/>
      <c r="AN4235" s="193"/>
      <c r="AO4235" s="193"/>
      <c r="AP4235" s="193"/>
      <c r="AQ4235" s="193"/>
      <c r="AR4235" s="193"/>
      <c r="AS4235" s="193"/>
      <c r="AT4235" s="193"/>
      <c r="AU4235" s="193"/>
      <c r="AV4235" s="193"/>
      <c r="AW4235" s="193"/>
      <c r="AX4235" s="193"/>
    </row>
    <row r="4236" spans="14:50" ht="16.5" thickBot="1" x14ac:dyDescent="0.3">
      <c r="N4236" s="200" t="s">
        <v>244</v>
      </c>
      <c r="O4236" s="199" t="s">
        <v>546</v>
      </c>
      <c r="P4236" s="197" t="s">
        <v>630</v>
      </c>
      <c r="Q4236" s="199" t="s">
        <v>298</v>
      </c>
      <c r="R4236" s="199" t="s">
        <v>76</v>
      </c>
      <c r="S4236" s="195">
        <v>3.1740617650261482</v>
      </c>
      <c r="T4236" s="195">
        <v>0.77607947733021621</v>
      </c>
      <c r="U4236" s="195">
        <v>4.0898668986135398</v>
      </c>
      <c r="V4236" s="194">
        <v>0</v>
      </c>
      <c r="W4236" s="194">
        <v>0</v>
      </c>
      <c r="X4236" s="194">
        <v>0</v>
      </c>
      <c r="Y4236" s="194" t="s">
        <v>629</v>
      </c>
      <c r="AM4236" s="193"/>
      <c r="AN4236" s="193"/>
      <c r="AO4236" s="193"/>
      <c r="AP4236" s="193"/>
      <c r="AQ4236" s="193"/>
      <c r="AR4236" s="193"/>
      <c r="AS4236" s="193"/>
      <c r="AT4236" s="193"/>
      <c r="AU4236" s="193"/>
      <c r="AV4236" s="193"/>
      <c r="AW4236" s="193"/>
      <c r="AX4236" s="193"/>
    </row>
    <row r="4237" spans="14:50" ht="16.5" thickBot="1" x14ac:dyDescent="0.3">
      <c r="N4237" s="200" t="s">
        <v>244</v>
      </c>
      <c r="O4237" s="199" t="s">
        <v>545</v>
      </c>
      <c r="P4237" s="197" t="s">
        <v>630</v>
      </c>
      <c r="Q4237" s="199" t="s">
        <v>298</v>
      </c>
      <c r="R4237" s="199" t="s">
        <v>52</v>
      </c>
      <c r="S4237" s="195">
        <v>1.8113365791312566</v>
      </c>
      <c r="T4237" s="195">
        <v>0.78152728294198948</v>
      </c>
      <c r="U4237" s="195">
        <v>2.3176882223646014</v>
      </c>
      <c r="V4237" s="194">
        <v>0</v>
      </c>
      <c r="W4237" s="194">
        <v>0</v>
      </c>
      <c r="X4237" s="194">
        <v>0</v>
      </c>
      <c r="Y4237" s="194" t="s">
        <v>629</v>
      </c>
      <c r="AM4237" s="193"/>
      <c r="AN4237" s="193"/>
      <c r="AO4237" s="193"/>
      <c r="AP4237" s="193"/>
      <c r="AQ4237" s="193"/>
      <c r="AR4237" s="193"/>
      <c r="AS4237" s="193"/>
      <c r="AT4237" s="193"/>
      <c r="AU4237" s="193"/>
      <c r="AV4237" s="193"/>
      <c r="AW4237" s="193"/>
      <c r="AX4237" s="193"/>
    </row>
    <row r="4238" spans="14:50" ht="16.5" thickBot="1" x14ac:dyDescent="0.3">
      <c r="N4238" s="200" t="s">
        <v>244</v>
      </c>
      <c r="O4238" s="199" t="s">
        <v>545</v>
      </c>
      <c r="P4238" s="197" t="s">
        <v>630</v>
      </c>
      <c r="Q4238" s="199" t="s">
        <v>298</v>
      </c>
      <c r="R4238" s="199" t="s">
        <v>76</v>
      </c>
      <c r="S4238" s="195">
        <v>1.8113365791312566</v>
      </c>
      <c r="T4238" s="195">
        <v>0.78152728294198948</v>
      </c>
      <c r="U4238" s="195">
        <v>2.3176882223646014</v>
      </c>
      <c r="V4238" s="194">
        <v>0</v>
      </c>
      <c r="W4238" s="194">
        <v>0</v>
      </c>
      <c r="X4238" s="194">
        <v>0</v>
      </c>
      <c r="Y4238" s="194" t="s">
        <v>629</v>
      </c>
      <c r="AM4238" s="193"/>
      <c r="AN4238" s="193"/>
      <c r="AO4238" s="193"/>
      <c r="AP4238" s="193"/>
      <c r="AQ4238" s="193"/>
      <c r="AR4238" s="193"/>
      <c r="AS4238" s="193"/>
      <c r="AT4238" s="193"/>
      <c r="AU4238" s="193"/>
      <c r="AV4238" s="193"/>
      <c r="AW4238" s="193"/>
      <c r="AX4238" s="193"/>
    </row>
    <row r="4239" spans="14:50" ht="16.5" thickBot="1" x14ac:dyDescent="0.3">
      <c r="N4239" s="200" t="s">
        <v>244</v>
      </c>
      <c r="O4239" s="199" t="s">
        <v>368</v>
      </c>
      <c r="P4239" s="197" t="s">
        <v>630</v>
      </c>
      <c r="Q4239" s="199" t="s">
        <v>298</v>
      </c>
      <c r="R4239" s="199" t="s">
        <v>55</v>
      </c>
      <c r="S4239" s="195">
        <v>3.4717670722955094</v>
      </c>
      <c r="T4239" s="195">
        <v>0.74596597303131684</v>
      </c>
      <c r="U4239" s="195">
        <v>4.6540555438307631</v>
      </c>
      <c r="V4239" s="194">
        <v>0</v>
      </c>
      <c r="W4239" s="194">
        <v>0</v>
      </c>
      <c r="X4239" s="194">
        <v>0</v>
      </c>
      <c r="Y4239" s="194" t="s">
        <v>629</v>
      </c>
      <c r="AM4239" s="193"/>
      <c r="AN4239" s="193"/>
      <c r="AO4239" s="193"/>
      <c r="AP4239" s="193"/>
      <c r="AQ4239" s="193"/>
      <c r="AR4239" s="193"/>
      <c r="AS4239" s="193"/>
      <c r="AT4239" s="193"/>
      <c r="AU4239" s="193"/>
      <c r="AV4239" s="193"/>
      <c r="AW4239" s="193"/>
      <c r="AX4239" s="193"/>
    </row>
    <row r="4240" spans="14:50" ht="16.5" thickBot="1" x14ac:dyDescent="0.3">
      <c r="N4240" s="200" t="s">
        <v>244</v>
      </c>
      <c r="O4240" s="199" t="s">
        <v>368</v>
      </c>
      <c r="P4240" s="197" t="s">
        <v>630</v>
      </c>
      <c r="Q4240" s="199" t="s">
        <v>298</v>
      </c>
      <c r="R4240" s="199" t="s">
        <v>52</v>
      </c>
      <c r="S4240" s="195">
        <v>3.4717670722955094</v>
      </c>
      <c r="T4240" s="195">
        <v>0.74596597303131684</v>
      </c>
      <c r="U4240" s="195">
        <v>4.6540555438307631</v>
      </c>
      <c r="V4240" s="194">
        <v>0</v>
      </c>
      <c r="W4240" s="194">
        <v>0</v>
      </c>
      <c r="X4240" s="194">
        <v>0</v>
      </c>
      <c r="Y4240" s="194" t="s">
        <v>629</v>
      </c>
      <c r="AM4240" s="193"/>
      <c r="AN4240" s="193"/>
      <c r="AO4240" s="193"/>
      <c r="AP4240" s="193"/>
      <c r="AQ4240" s="193"/>
      <c r="AR4240" s="193"/>
      <c r="AS4240" s="193"/>
      <c r="AT4240" s="193"/>
      <c r="AU4240" s="193"/>
      <c r="AV4240" s="193"/>
      <c r="AW4240" s="193"/>
      <c r="AX4240" s="193"/>
    </row>
    <row r="4241" spans="14:50" ht="16.5" thickBot="1" x14ac:dyDescent="0.3">
      <c r="N4241" s="200" t="s">
        <v>244</v>
      </c>
      <c r="O4241" s="199" t="s">
        <v>366</v>
      </c>
      <c r="P4241" s="197" t="s">
        <v>630</v>
      </c>
      <c r="Q4241" s="199" t="s">
        <v>298</v>
      </c>
      <c r="R4241" s="199" t="s">
        <v>52</v>
      </c>
      <c r="S4241" s="195">
        <v>6.6890049336106978</v>
      </c>
      <c r="T4241" s="195">
        <v>0.79497623225845981</v>
      </c>
      <c r="U4241" s="195">
        <v>8.4140942360098041</v>
      </c>
      <c r="V4241" s="194">
        <v>0</v>
      </c>
      <c r="W4241" s="194">
        <v>0</v>
      </c>
      <c r="X4241" s="194">
        <v>0</v>
      </c>
      <c r="Y4241" s="194" t="s">
        <v>629</v>
      </c>
      <c r="AM4241" s="193"/>
      <c r="AN4241" s="193"/>
      <c r="AO4241" s="193"/>
      <c r="AP4241" s="193"/>
      <c r="AQ4241" s="193"/>
      <c r="AR4241" s="193"/>
      <c r="AS4241" s="193"/>
      <c r="AT4241" s="193"/>
      <c r="AU4241" s="193"/>
      <c r="AV4241" s="193"/>
      <c r="AW4241" s="193"/>
      <c r="AX4241" s="193"/>
    </row>
    <row r="4242" spans="14:50" ht="16.5" thickBot="1" x14ac:dyDescent="0.3">
      <c r="N4242" s="200" t="s">
        <v>244</v>
      </c>
      <c r="O4242" s="199" t="s">
        <v>366</v>
      </c>
      <c r="P4242" s="197" t="s">
        <v>630</v>
      </c>
      <c r="Q4242" s="199" t="s">
        <v>298</v>
      </c>
      <c r="R4242" s="199" t="s">
        <v>76</v>
      </c>
      <c r="S4242" s="195">
        <v>6.6890049336106978</v>
      </c>
      <c r="T4242" s="195">
        <v>0.79497623225845981</v>
      </c>
      <c r="U4242" s="195">
        <v>8.4140942360098041</v>
      </c>
      <c r="V4242" s="194">
        <v>0</v>
      </c>
      <c r="W4242" s="194">
        <v>0</v>
      </c>
      <c r="X4242" s="194">
        <v>0</v>
      </c>
      <c r="Y4242" s="194" t="s">
        <v>629</v>
      </c>
      <c r="AM4242" s="193"/>
      <c r="AN4242" s="193"/>
      <c r="AO4242" s="193"/>
      <c r="AP4242" s="193"/>
      <c r="AQ4242" s="193"/>
      <c r="AR4242" s="193"/>
      <c r="AS4242" s="193"/>
      <c r="AT4242" s="193"/>
      <c r="AU4242" s="193"/>
      <c r="AV4242" s="193"/>
      <c r="AW4242" s="193"/>
      <c r="AX4242" s="193"/>
    </row>
    <row r="4243" spans="14:50" ht="16.5" thickBot="1" x14ac:dyDescent="0.3">
      <c r="N4243" s="200" t="s">
        <v>244</v>
      </c>
      <c r="O4243" s="199" t="s">
        <v>351</v>
      </c>
      <c r="P4243" s="197" t="s">
        <v>630</v>
      </c>
      <c r="Q4243" s="199" t="s">
        <v>298</v>
      </c>
      <c r="R4243" s="199" t="s">
        <v>55</v>
      </c>
      <c r="S4243" s="195">
        <v>30.244570918828213</v>
      </c>
      <c r="T4243" s="195">
        <v>0.79497623225845981</v>
      </c>
      <c r="U4243" s="195">
        <v>38.044622834705336</v>
      </c>
      <c r="V4243" s="194">
        <v>0</v>
      </c>
      <c r="W4243" s="194">
        <v>0</v>
      </c>
      <c r="X4243" s="194">
        <v>0</v>
      </c>
      <c r="Y4243" s="194" t="s">
        <v>629</v>
      </c>
      <c r="AM4243" s="193"/>
      <c r="AN4243" s="193"/>
      <c r="AO4243" s="193"/>
      <c r="AP4243" s="193"/>
      <c r="AQ4243" s="193"/>
      <c r="AR4243" s="193"/>
      <c r="AS4243" s="193"/>
      <c r="AT4243" s="193"/>
      <c r="AU4243" s="193"/>
      <c r="AV4243" s="193"/>
      <c r="AW4243" s="193"/>
      <c r="AX4243" s="193"/>
    </row>
    <row r="4244" spans="14:50" ht="16.5" thickBot="1" x14ac:dyDescent="0.3">
      <c r="N4244" s="200" t="s">
        <v>244</v>
      </c>
      <c r="O4244" s="199" t="s">
        <v>351</v>
      </c>
      <c r="P4244" s="197" t="s">
        <v>630</v>
      </c>
      <c r="Q4244" s="199" t="s">
        <v>298</v>
      </c>
      <c r="R4244" s="199" t="s">
        <v>52</v>
      </c>
      <c r="S4244" s="195">
        <v>30.244570918828213</v>
      </c>
      <c r="T4244" s="195">
        <v>0.79497623225845981</v>
      </c>
      <c r="U4244" s="195">
        <v>38.044622834705336</v>
      </c>
      <c r="V4244" s="194">
        <v>0</v>
      </c>
      <c r="W4244" s="194">
        <v>0</v>
      </c>
      <c r="X4244" s="194">
        <v>0</v>
      </c>
      <c r="Y4244" s="194" t="s">
        <v>629</v>
      </c>
      <c r="AM4244" s="193"/>
      <c r="AN4244" s="193"/>
      <c r="AO4244" s="193"/>
      <c r="AP4244" s="193"/>
      <c r="AQ4244" s="193"/>
      <c r="AR4244" s="193"/>
      <c r="AS4244" s="193"/>
      <c r="AT4244" s="193"/>
      <c r="AU4244" s="193"/>
      <c r="AV4244" s="193"/>
      <c r="AW4244" s="193"/>
      <c r="AX4244" s="193"/>
    </row>
    <row r="4245" spans="14:50" ht="16.5" thickBot="1" x14ac:dyDescent="0.3">
      <c r="N4245" s="200" t="s">
        <v>244</v>
      </c>
      <c r="O4245" s="199" t="s">
        <v>350</v>
      </c>
      <c r="P4245" s="197" t="s">
        <v>630</v>
      </c>
      <c r="Q4245" s="199" t="s">
        <v>298</v>
      </c>
      <c r="R4245" s="199" t="s">
        <v>55</v>
      </c>
      <c r="S4245" s="195">
        <v>156.59936080878001</v>
      </c>
      <c r="T4245" s="195">
        <v>0.75637909343748644</v>
      </c>
      <c r="U4245" s="195">
        <v>207.03819310643428</v>
      </c>
      <c r="V4245" s="194">
        <v>0</v>
      </c>
      <c r="W4245" s="194">
        <v>0</v>
      </c>
      <c r="X4245" s="194">
        <v>0</v>
      </c>
      <c r="Y4245" s="194" t="s">
        <v>629</v>
      </c>
      <c r="AM4245" s="193"/>
      <c r="AN4245" s="193"/>
      <c r="AO4245" s="193"/>
      <c r="AP4245" s="193"/>
      <c r="AQ4245" s="193"/>
      <c r="AR4245" s="193"/>
      <c r="AS4245" s="193"/>
      <c r="AT4245" s="193"/>
      <c r="AU4245" s="193"/>
      <c r="AV4245" s="193"/>
      <c r="AW4245" s="193"/>
      <c r="AX4245" s="193"/>
    </row>
    <row r="4246" spans="14:50" ht="16.5" thickBot="1" x14ac:dyDescent="0.3">
      <c r="N4246" s="200" t="s">
        <v>244</v>
      </c>
      <c r="O4246" s="199" t="s">
        <v>350</v>
      </c>
      <c r="P4246" s="197" t="s">
        <v>630</v>
      </c>
      <c r="Q4246" s="199" t="s">
        <v>298</v>
      </c>
      <c r="R4246" s="199" t="s">
        <v>52</v>
      </c>
      <c r="S4246" s="195">
        <v>156.59936080878001</v>
      </c>
      <c r="T4246" s="195">
        <v>0.75637909343748644</v>
      </c>
      <c r="U4246" s="195">
        <v>207.03819310643428</v>
      </c>
      <c r="V4246" s="194">
        <v>0</v>
      </c>
      <c r="W4246" s="194">
        <v>0</v>
      </c>
      <c r="X4246" s="194">
        <v>0</v>
      </c>
      <c r="Y4246" s="194" t="s">
        <v>629</v>
      </c>
      <c r="AM4246" s="193"/>
      <c r="AN4246" s="193"/>
      <c r="AO4246" s="193"/>
      <c r="AP4246" s="193"/>
      <c r="AQ4246" s="193"/>
      <c r="AR4246" s="193"/>
      <c r="AS4246" s="193"/>
      <c r="AT4246" s="193"/>
      <c r="AU4246" s="193"/>
      <c r="AV4246" s="193"/>
      <c r="AW4246" s="193"/>
      <c r="AX4246" s="193"/>
    </row>
    <row r="4247" spans="14:50" ht="16.5" thickBot="1" x14ac:dyDescent="0.3">
      <c r="N4247" s="200" t="s">
        <v>244</v>
      </c>
      <c r="O4247" s="199" t="s">
        <v>359</v>
      </c>
      <c r="P4247" s="197" t="s">
        <v>630</v>
      </c>
      <c r="Q4247" s="199" t="s">
        <v>298</v>
      </c>
      <c r="R4247" s="199" t="s">
        <v>52</v>
      </c>
      <c r="S4247" s="195">
        <v>2.9506914821757517</v>
      </c>
      <c r="T4247" s="195">
        <v>0.75637909343748644</v>
      </c>
      <c r="U4247" s="195">
        <v>3.9010748813347815</v>
      </c>
      <c r="V4247" s="194">
        <v>0</v>
      </c>
      <c r="W4247" s="194">
        <v>0</v>
      </c>
      <c r="X4247" s="194">
        <v>0</v>
      </c>
      <c r="Y4247" s="194" t="s">
        <v>629</v>
      </c>
      <c r="AM4247" s="193"/>
      <c r="AN4247" s="193"/>
      <c r="AO4247" s="193"/>
      <c r="AP4247" s="193"/>
      <c r="AQ4247" s="193"/>
      <c r="AR4247" s="193"/>
      <c r="AS4247" s="193"/>
      <c r="AT4247" s="193"/>
      <c r="AU4247" s="193"/>
      <c r="AV4247" s="193"/>
      <c r="AW4247" s="193"/>
      <c r="AX4247" s="193"/>
    </row>
    <row r="4248" spans="14:50" ht="16.5" thickBot="1" x14ac:dyDescent="0.3">
      <c r="N4248" s="200" t="s">
        <v>244</v>
      </c>
      <c r="O4248" s="199" t="s">
        <v>359</v>
      </c>
      <c r="P4248" s="197" t="s">
        <v>630</v>
      </c>
      <c r="Q4248" s="199" t="s">
        <v>298</v>
      </c>
      <c r="R4248" s="199" t="s">
        <v>76</v>
      </c>
      <c r="S4248" s="195">
        <v>2.9506914821757517</v>
      </c>
      <c r="T4248" s="195">
        <v>0.75637909343748644</v>
      </c>
      <c r="U4248" s="195">
        <v>3.9010748813347815</v>
      </c>
      <c r="V4248" s="194">
        <v>0</v>
      </c>
      <c r="W4248" s="194">
        <v>0</v>
      </c>
      <c r="X4248" s="194">
        <v>0</v>
      </c>
      <c r="Y4248" s="194" t="s">
        <v>629</v>
      </c>
      <c r="AM4248" s="193"/>
      <c r="AN4248" s="193"/>
      <c r="AO4248" s="193"/>
      <c r="AP4248" s="193"/>
      <c r="AQ4248" s="193"/>
      <c r="AR4248" s="193"/>
      <c r="AS4248" s="193"/>
      <c r="AT4248" s="193"/>
      <c r="AU4248" s="193"/>
      <c r="AV4248" s="193"/>
      <c r="AW4248" s="193"/>
      <c r="AX4248" s="193"/>
    </row>
    <row r="4249" spans="14:50" ht="16.5" thickBot="1" x14ac:dyDescent="0.3">
      <c r="N4249" s="200" t="s">
        <v>244</v>
      </c>
      <c r="O4249" s="199" t="s">
        <v>349</v>
      </c>
      <c r="P4249" s="197" t="s">
        <v>630</v>
      </c>
      <c r="Q4249" s="199" t="s">
        <v>298</v>
      </c>
      <c r="R4249" s="199" t="s">
        <v>55</v>
      </c>
      <c r="S4249" s="195">
        <v>11.662113724756649</v>
      </c>
      <c r="T4249" s="195">
        <v>0.79497623225845981</v>
      </c>
      <c r="U4249" s="195">
        <v>14.669764014988948</v>
      </c>
      <c r="V4249" s="194">
        <v>0</v>
      </c>
      <c r="W4249" s="194">
        <v>0</v>
      </c>
      <c r="X4249" s="194">
        <v>0</v>
      </c>
      <c r="Y4249" s="194" t="s">
        <v>629</v>
      </c>
      <c r="AM4249" s="193"/>
      <c r="AN4249" s="193"/>
      <c r="AO4249" s="193"/>
      <c r="AP4249" s="193"/>
      <c r="AQ4249" s="193"/>
      <c r="AR4249" s="193"/>
      <c r="AS4249" s="193"/>
      <c r="AT4249" s="193"/>
      <c r="AU4249" s="193"/>
      <c r="AV4249" s="193"/>
      <c r="AW4249" s="193"/>
      <c r="AX4249" s="193"/>
    </row>
    <row r="4250" spans="14:50" ht="16.5" thickBot="1" x14ac:dyDescent="0.3">
      <c r="N4250" s="200" t="s">
        <v>244</v>
      </c>
      <c r="O4250" s="199" t="s">
        <v>349</v>
      </c>
      <c r="P4250" s="197" t="s">
        <v>630</v>
      </c>
      <c r="Q4250" s="199" t="s">
        <v>298</v>
      </c>
      <c r="R4250" s="199" t="s">
        <v>52</v>
      </c>
      <c r="S4250" s="195">
        <v>11.662113724756649</v>
      </c>
      <c r="T4250" s="195">
        <v>0.79497623225845981</v>
      </c>
      <c r="U4250" s="195">
        <v>14.669764014988948</v>
      </c>
      <c r="V4250" s="194">
        <v>0</v>
      </c>
      <c r="W4250" s="194">
        <v>0</v>
      </c>
      <c r="X4250" s="194">
        <v>0</v>
      </c>
      <c r="Y4250" s="194" t="s">
        <v>629</v>
      </c>
      <c r="AM4250" s="193"/>
      <c r="AN4250" s="193"/>
      <c r="AO4250" s="193"/>
      <c r="AP4250" s="193"/>
      <c r="AQ4250" s="193"/>
      <c r="AR4250" s="193"/>
      <c r="AS4250" s="193"/>
      <c r="AT4250" s="193"/>
      <c r="AU4250" s="193"/>
      <c r="AV4250" s="193"/>
      <c r="AW4250" s="193"/>
      <c r="AX4250" s="193"/>
    </row>
    <row r="4251" spans="14:50" ht="16.5" thickBot="1" x14ac:dyDescent="0.3">
      <c r="N4251" s="200" t="s">
        <v>244</v>
      </c>
      <c r="O4251" s="199" t="s">
        <v>310</v>
      </c>
      <c r="P4251" s="197" t="s">
        <v>630</v>
      </c>
      <c r="Q4251" s="199" t="s">
        <v>298</v>
      </c>
      <c r="R4251" s="199" t="s">
        <v>55</v>
      </c>
      <c r="S4251" s="195">
        <v>8.2879719522714197</v>
      </c>
      <c r="T4251" s="195">
        <v>0.75637909343748644</v>
      </c>
      <c r="U4251" s="195">
        <v>10.957431298907798</v>
      </c>
      <c r="V4251" s="194">
        <v>0</v>
      </c>
      <c r="W4251" s="194">
        <v>0</v>
      </c>
      <c r="X4251" s="194">
        <v>0</v>
      </c>
      <c r="Y4251" s="194" t="s">
        <v>629</v>
      </c>
      <c r="AM4251" s="193"/>
      <c r="AN4251" s="193"/>
      <c r="AO4251" s="193"/>
      <c r="AP4251" s="193"/>
      <c r="AQ4251" s="193"/>
      <c r="AR4251" s="193"/>
      <c r="AS4251" s="193"/>
      <c r="AT4251" s="193"/>
      <c r="AU4251" s="193"/>
      <c r="AV4251" s="193"/>
      <c r="AW4251" s="193"/>
      <c r="AX4251" s="193"/>
    </row>
    <row r="4252" spans="14:50" ht="16.5" thickBot="1" x14ac:dyDescent="0.3">
      <c r="N4252" s="200" t="s">
        <v>244</v>
      </c>
      <c r="O4252" s="199" t="s">
        <v>310</v>
      </c>
      <c r="P4252" s="197" t="s">
        <v>630</v>
      </c>
      <c r="Q4252" s="199" t="s">
        <v>298</v>
      </c>
      <c r="R4252" s="199" t="s">
        <v>52</v>
      </c>
      <c r="S4252" s="195">
        <v>8.2879719522714197</v>
      </c>
      <c r="T4252" s="195">
        <v>0.75637909343748644</v>
      </c>
      <c r="U4252" s="195">
        <v>10.957431298907798</v>
      </c>
      <c r="V4252" s="194">
        <v>0</v>
      </c>
      <c r="W4252" s="194">
        <v>0</v>
      </c>
      <c r="X4252" s="194">
        <v>0</v>
      </c>
      <c r="Y4252" s="194" t="s">
        <v>629</v>
      </c>
      <c r="AM4252" s="193"/>
      <c r="AN4252" s="193"/>
      <c r="AO4252" s="193"/>
      <c r="AP4252" s="193"/>
      <c r="AQ4252" s="193"/>
      <c r="AR4252" s="193"/>
      <c r="AS4252" s="193"/>
      <c r="AT4252" s="193"/>
      <c r="AU4252" s="193"/>
      <c r="AV4252" s="193"/>
      <c r="AW4252" s="193"/>
      <c r="AX4252" s="193"/>
    </row>
    <row r="4253" spans="14:50" ht="16.5" thickBot="1" x14ac:dyDescent="0.3">
      <c r="N4253" s="200" t="s">
        <v>244</v>
      </c>
      <c r="O4253" s="199" t="s">
        <v>364</v>
      </c>
      <c r="P4253" s="197" t="s">
        <v>630</v>
      </c>
      <c r="Q4253" s="199" t="s">
        <v>298</v>
      </c>
      <c r="R4253" s="199" t="s">
        <v>52</v>
      </c>
      <c r="S4253" s="195">
        <v>6.6890049336106978</v>
      </c>
      <c r="T4253" s="195">
        <v>0.79497623225845981</v>
      </c>
      <c r="U4253" s="195">
        <v>8.4140942360098041</v>
      </c>
      <c r="V4253" s="194">
        <v>0</v>
      </c>
      <c r="W4253" s="194">
        <v>0</v>
      </c>
      <c r="X4253" s="194">
        <v>0</v>
      </c>
      <c r="Y4253" s="194" t="s">
        <v>629</v>
      </c>
      <c r="AM4253" s="193"/>
      <c r="AN4253" s="193"/>
      <c r="AO4253" s="193"/>
      <c r="AP4253" s="193"/>
      <c r="AQ4253" s="193"/>
      <c r="AR4253" s="193"/>
      <c r="AS4253" s="193"/>
      <c r="AT4253" s="193"/>
      <c r="AU4253" s="193"/>
      <c r="AV4253" s="193"/>
      <c r="AW4253" s="193"/>
      <c r="AX4253" s="193"/>
    </row>
    <row r="4254" spans="14:50" ht="16.5" thickBot="1" x14ac:dyDescent="0.3">
      <c r="N4254" s="200" t="s">
        <v>244</v>
      </c>
      <c r="O4254" s="199" t="s">
        <v>364</v>
      </c>
      <c r="P4254" s="197" t="s">
        <v>630</v>
      </c>
      <c r="Q4254" s="199" t="s">
        <v>298</v>
      </c>
      <c r="R4254" s="199" t="s">
        <v>76</v>
      </c>
      <c r="S4254" s="195">
        <v>6.6890049336106978</v>
      </c>
      <c r="T4254" s="195">
        <v>0.79497623225845981</v>
      </c>
      <c r="U4254" s="195">
        <v>8.4140942360098041</v>
      </c>
      <c r="V4254" s="194">
        <v>0</v>
      </c>
      <c r="W4254" s="194">
        <v>0</v>
      </c>
      <c r="X4254" s="194">
        <v>0</v>
      </c>
      <c r="Y4254" s="194" t="s">
        <v>629</v>
      </c>
      <c r="AM4254" s="193"/>
      <c r="AN4254" s="193"/>
      <c r="AO4254" s="193"/>
      <c r="AP4254" s="193"/>
      <c r="AQ4254" s="193"/>
      <c r="AR4254" s="193"/>
      <c r="AS4254" s="193"/>
      <c r="AT4254" s="193"/>
      <c r="AU4254" s="193"/>
      <c r="AV4254" s="193"/>
      <c r="AW4254" s="193"/>
      <c r="AX4254" s="193"/>
    </row>
    <row r="4255" spans="14:50" ht="16.5" thickBot="1" x14ac:dyDescent="0.3">
      <c r="N4255" s="200" t="s">
        <v>244</v>
      </c>
      <c r="O4255" s="199" t="s">
        <v>348</v>
      </c>
      <c r="P4255" s="197" t="s">
        <v>630</v>
      </c>
      <c r="Q4255" s="199" t="s">
        <v>298</v>
      </c>
      <c r="R4255" s="199" t="s">
        <v>55</v>
      </c>
      <c r="S4255" s="195">
        <v>11.662113724756649</v>
      </c>
      <c r="T4255" s="195">
        <v>0.79497623225845981</v>
      </c>
      <c r="U4255" s="195">
        <v>14.669764014988948</v>
      </c>
      <c r="V4255" s="194">
        <v>0</v>
      </c>
      <c r="W4255" s="194">
        <v>0</v>
      </c>
      <c r="X4255" s="194">
        <v>0</v>
      </c>
      <c r="Y4255" s="194" t="s">
        <v>629</v>
      </c>
      <c r="AM4255" s="193"/>
      <c r="AN4255" s="193"/>
      <c r="AO4255" s="193"/>
      <c r="AP4255" s="193"/>
      <c r="AQ4255" s="193"/>
      <c r="AR4255" s="193"/>
      <c r="AS4255" s="193"/>
      <c r="AT4255" s="193"/>
      <c r="AU4255" s="193"/>
      <c r="AV4255" s="193"/>
      <c r="AW4255" s="193"/>
      <c r="AX4255" s="193"/>
    </row>
    <row r="4256" spans="14:50" ht="16.5" thickBot="1" x14ac:dyDescent="0.3">
      <c r="N4256" s="200" t="s">
        <v>244</v>
      </c>
      <c r="O4256" s="199" t="s">
        <v>348</v>
      </c>
      <c r="P4256" s="197" t="s">
        <v>630</v>
      </c>
      <c r="Q4256" s="199" t="s">
        <v>298</v>
      </c>
      <c r="R4256" s="199" t="s">
        <v>52</v>
      </c>
      <c r="S4256" s="195">
        <v>11.662113724756649</v>
      </c>
      <c r="T4256" s="195">
        <v>0.79497623225845981</v>
      </c>
      <c r="U4256" s="195">
        <v>14.669764014988948</v>
      </c>
      <c r="V4256" s="194">
        <v>0</v>
      </c>
      <c r="W4256" s="194">
        <v>0</v>
      </c>
      <c r="X4256" s="194">
        <v>0</v>
      </c>
      <c r="Y4256" s="194" t="s">
        <v>629</v>
      </c>
      <c r="AM4256" s="193"/>
      <c r="AN4256" s="193"/>
      <c r="AO4256" s="193"/>
      <c r="AP4256" s="193"/>
      <c r="AQ4256" s="193"/>
      <c r="AR4256" s="193"/>
      <c r="AS4256" s="193"/>
      <c r="AT4256" s="193"/>
      <c r="AU4256" s="193"/>
      <c r="AV4256" s="193"/>
      <c r="AW4256" s="193"/>
      <c r="AX4256" s="193"/>
    </row>
    <row r="4257" spans="14:50" ht="16.5" thickBot="1" x14ac:dyDescent="0.3">
      <c r="N4257" s="200" t="s">
        <v>244</v>
      </c>
      <c r="O4257" s="199" t="s">
        <v>347</v>
      </c>
      <c r="P4257" s="197" t="s">
        <v>630</v>
      </c>
      <c r="Q4257" s="199" t="s">
        <v>298</v>
      </c>
      <c r="R4257" s="199" t="s">
        <v>55</v>
      </c>
      <c r="S4257" s="195">
        <v>60.853132353142229</v>
      </c>
      <c r="T4257" s="195">
        <v>0.75637909343748644</v>
      </c>
      <c r="U4257" s="195">
        <v>80.453218341328537</v>
      </c>
      <c r="V4257" s="194">
        <v>0</v>
      </c>
      <c r="W4257" s="194">
        <v>0</v>
      </c>
      <c r="X4257" s="194">
        <v>0</v>
      </c>
      <c r="Y4257" s="194" t="s">
        <v>629</v>
      </c>
      <c r="AM4257" s="193"/>
      <c r="AN4257" s="193"/>
      <c r="AO4257" s="193"/>
      <c r="AP4257" s="193"/>
      <c r="AQ4257" s="193"/>
      <c r="AR4257" s="193"/>
      <c r="AS4257" s="193"/>
      <c r="AT4257" s="193"/>
      <c r="AU4257" s="193"/>
      <c r="AV4257" s="193"/>
      <c r="AW4257" s="193"/>
      <c r="AX4257" s="193"/>
    </row>
    <row r="4258" spans="14:50" ht="16.5" thickBot="1" x14ac:dyDescent="0.3">
      <c r="N4258" s="200" t="s">
        <v>244</v>
      </c>
      <c r="O4258" s="199" t="s">
        <v>347</v>
      </c>
      <c r="P4258" s="197" t="s">
        <v>630</v>
      </c>
      <c r="Q4258" s="199" t="s">
        <v>298</v>
      </c>
      <c r="R4258" s="199" t="s">
        <v>52</v>
      </c>
      <c r="S4258" s="195">
        <v>60.853132353142229</v>
      </c>
      <c r="T4258" s="195">
        <v>0.75637909343748644</v>
      </c>
      <c r="U4258" s="195">
        <v>80.453218341328537</v>
      </c>
      <c r="V4258" s="194">
        <v>0</v>
      </c>
      <c r="W4258" s="194">
        <v>0</v>
      </c>
      <c r="X4258" s="194">
        <v>0</v>
      </c>
      <c r="Y4258" s="194" t="s">
        <v>629</v>
      </c>
      <c r="AM4258" s="193"/>
      <c r="AN4258" s="193"/>
      <c r="AO4258" s="193"/>
      <c r="AP4258" s="193"/>
      <c r="AQ4258" s="193"/>
      <c r="AR4258" s="193"/>
      <c r="AS4258" s="193"/>
      <c r="AT4258" s="193"/>
      <c r="AU4258" s="193"/>
      <c r="AV4258" s="193"/>
      <c r="AW4258" s="193"/>
      <c r="AX4258" s="193"/>
    </row>
    <row r="4259" spans="14:50" ht="16.5" thickBot="1" x14ac:dyDescent="0.3">
      <c r="N4259" s="200" t="s">
        <v>244</v>
      </c>
      <c r="O4259" s="199" t="s">
        <v>308</v>
      </c>
      <c r="P4259" s="197" t="s">
        <v>630</v>
      </c>
      <c r="Q4259" s="199" t="s">
        <v>298</v>
      </c>
      <c r="R4259" s="199" t="s">
        <v>55</v>
      </c>
      <c r="S4259" s="195">
        <v>0.84643321098061697</v>
      </c>
      <c r="T4259" s="195">
        <v>0.79135636373274809</v>
      </c>
      <c r="U4259" s="195">
        <v>1.0695980341752442</v>
      </c>
      <c r="V4259" s="194">
        <v>0</v>
      </c>
      <c r="W4259" s="194">
        <v>0</v>
      </c>
      <c r="X4259" s="194">
        <v>0</v>
      </c>
      <c r="Y4259" s="194" t="s">
        <v>629</v>
      </c>
      <c r="AM4259" s="193"/>
      <c r="AN4259" s="193"/>
      <c r="AO4259" s="193"/>
      <c r="AP4259" s="193"/>
      <c r="AQ4259" s="193"/>
      <c r="AR4259" s="193"/>
      <c r="AS4259" s="193"/>
      <c r="AT4259" s="193"/>
      <c r="AU4259" s="193"/>
      <c r="AV4259" s="193"/>
      <c r="AW4259" s="193"/>
      <c r="AX4259" s="193"/>
    </row>
    <row r="4260" spans="14:50" ht="16.5" thickBot="1" x14ac:dyDescent="0.3">
      <c r="N4260" s="200" t="s">
        <v>244</v>
      </c>
      <c r="O4260" s="199" t="s">
        <v>308</v>
      </c>
      <c r="P4260" s="197" t="s">
        <v>630</v>
      </c>
      <c r="Q4260" s="199" t="s">
        <v>298</v>
      </c>
      <c r="R4260" s="199" t="s">
        <v>52</v>
      </c>
      <c r="S4260" s="195">
        <v>0.84643321098061697</v>
      </c>
      <c r="T4260" s="195">
        <v>0.79135636373274809</v>
      </c>
      <c r="U4260" s="195">
        <v>1.0695980341752442</v>
      </c>
      <c r="V4260" s="194">
        <v>0</v>
      </c>
      <c r="W4260" s="194">
        <v>0</v>
      </c>
      <c r="X4260" s="194">
        <v>0</v>
      </c>
      <c r="Y4260" s="194" t="s">
        <v>629</v>
      </c>
      <c r="AM4260" s="193"/>
      <c r="AN4260" s="193"/>
      <c r="AO4260" s="193"/>
      <c r="AP4260" s="193"/>
      <c r="AQ4260" s="193"/>
      <c r="AR4260" s="193"/>
      <c r="AS4260" s="193"/>
      <c r="AT4260" s="193"/>
      <c r="AU4260" s="193"/>
      <c r="AV4260" s="193"/>
      <c r="AW4260" s="193"/>
      <c r="AX4260" s="193"/>
    </row>
    <row r="4261" spans="14:50" ht="16.5" thickBot="1" x14ac:dyDescent="0.3">
      <c r="N4261" s="200" t="s">
        <v>244</v>
      </c>
      <c r="O4261" s="199" t="s">
        <v>375</v>
      </c>
      <c r="P4261" s="197" t="s">
        <v>630</v>
      </c>
      <c r="Q4261" s="199" t="s">
        <v>298</v>
      </c>
      <c r="R4261" s="199" t="s">
        <v>52</v>
      </c>
      <c r="S4261" s="195">
        <v>3.4694393118521081</v>
      </c>
      <c r="T4261" s="195">
        <v>0.75259745035047798</v>
      </c>
      <c r="U4261" s="195">
        <v>4.6099535817407045</v>
      </c>
      <c r="V4261" s="194">
        <v>0</v>
      </c>
      <c r="W4261" s="194">
        <v>0</v>
      </c>
      <c r="X4261" s="194">
        <v>0</v>
      </c>
      <c r="Y4261" s="194" t="s">
        <v>629</v>
      </c>
      <c r="AM4261" s="193"/>
      <c r="AN4261" s="193"/>
      <c r="AO4261" s="193"/>
      <c r="AP4261" s="193"/>
      <c r="AQ4261" s="193"/>
      <c r="AR4261" s="193"/>
      <c r="AS4261" s="193"/>
      <c r="AT4261" s="193"/>
      <c r="AU4261" s="193"/>
      <c r="AV4261" s="193"/>
      <c r="AW4261" s="193"/>
      <c r="AX4261" s="193"/>
    </row>
    <row r="4262" spans="14:50" ht="16.5" thickBot="1" x14ac:dyDescent="0.3">
      <c r="N4262" s="200" t="s">
        <v>244</v>
      </c>
      <c r="O4262" s="199" t="s">
        <v>375</v>
      </c>
      <c r="P4262" s="197" t="s">
        <v>630</v>
      </c>
      <c r="Q4262" s="199" t="s">
        <v>298</v>
      </c>
      <c r="R4262" s="199" t="s">
        <v>76</v>
      </c>
      <c r="S4262" s="195">
        <v>3.4694393118521081</v>
      </c>
      <c r="T4262" s="195">
        <v>0.75259745035047798</v>
      </c>
      <c r="U4262" s="195">
        <v>4.6099535817407045</v>
      </c>
      <c r="V4262" s="194">
        <v>0</v>
      </c>
      <c r="W4262" s="194">
        <v>0</v>
      </c>
      <c r="X4262" s="194">
        <v>0</v>
      </c>
      <c r="Y4262" s="194" t="s">
        <v>629</v>
      </c>
      <c r="AM4262" s="193"/>
      <c r="AN4262" s="193"/>
      <c r="AO4262" s="193"/>
      <c r="AP4262" s="193"/>
      <c r="AQ4262" s="193"/>
      <c r="AR4262" s="193"/>
      <c r="AS4262" s="193"/>
      <c r="AT4262" s="193"/>
      <c r="AU4262" s="193"/>
      <c r="AV4262" s="193"/>
      <c r="AW4262" s="193"/>
      <c r="AX4262" s="193"/>
    </row>
    <row r="4263" spans="14:50" ht="16.5" thickBot="1" x14ac:dyDescent="0.3">
      <c r="N4263" s="200" t="s">
        <v>244</v>
      </c>
      <c r="O4263" s="199" t="s">
        <v>309</v>
      </c>
      <c r="P4263" s="197" t="s">
        <v>630</v>
      </c>
      <c r="Q4263" s="199" t="s">
        <v>298</v>
      </c>
      <c r="R4263" s="199" t="s">
        <v>55</v>
      </c>
      <c r="S4263" s="195">
        <v>45.376036216294857</v>
      </c>
      <c r="T4263" s="195">
        <v>0.73510970873513748</v>
      </c>
      <c r="U4263" s="195">
        <v>61.726890118715595</v>
      </c>
      <c r="V4263" s="194">
        <v>0</v>
      </c>
      <c r="W4263" s="194">
        <v>0</v>
      </c>
      <c r="X4263" s="194">
        <v>0</v>
      </c>
      <c r="Y4263" s="194" t="s">
        <v>629</v>
      </c>
      <c r="AM4263" s="193"/>
      <c r="AN4263" s="193"/>
      <c r="AO4263" s="193"/>
      <c r="AP4263" s="193"/>
      <c r="AQ4263" s="193"/>
      <c r="AR4263" s="193"/>
      <c r="AS4263" s="193"/>
      <c r="AT4263" s="193"/>
      <c r="AU4263" s="193"/>
      <c r="AV4263" s="193"/>
      <c r="AW4263" s="193"/>
      <c r="AX4263" s="193"/>
    </row>
    <row r="4264" spans="14:50" ht="16.5" thickBot="1" x14ac:dyDescent="0.3">
      <c r="N4264" s="200" t="s">
        <v>244</v>
      </c>
      <c r="O4264" s="199" t="s">
        <v>309</v>
      </c>
      <c r="P4264" s="197" t="s">
        <v>630</v>
      </c>
      <c r="Q4264" s="199" t="s">
        <v>298</v>
      </c>
      <c r="R4264" s="199" t="s">
        <v>52</v>
      </c>
      <c r="S4264" s="195">
        <v>45.376036216294857</v>
      </c>
      <c r="T4264" s="195">
        <v>0.73510970873513748</v>
      </c>
      <c r="U4264" s="195">
        <v>61.726890118715595</v>
      </c>
      <c r="V4264" s="194">
        <v>0</v>
      </c>
      <c r="W4264" s="194">
        <v>0</v>
      </c>
      <c r="X4264" s="194">
        <v>0</v>
      </c>
      <c r="Y4264" s="194" t="s">
        <v>629</v>
      </c>
      <c r="AM4264" s="193"/>
      <c r="AN4264" s="193"/>
      <c r="AO4264" s="193"/>
      <c r="AP4264" s="193"/>
      <c r="AQ4264" s="193"/>
      <c r="AR4264" s="193"/>
      <c r="AS4264" s="193"/>
      <c r="AT4264" s="193"/>
      <c r="AU4264" s="193"/>
      <c r="AV4264" s="193"/>
      <c r="AW4264" s="193"/>
      <c r="AX4264" s="193"/>
    </row>
    <row r="4265" spans="14:50" ht="16.5" thickBot="1" x14ac:dyDescent="0.3">
      <c r="N4265" s="200" t="s">
        <v>244</v>
      </c>
      <c r="O4265" s="199" t="s">
        <v>307</v>
      </c>
      <c r="P4265" s="197" t="s">
        <v>630</v>
      </c>
      <c r="Q4265" s="199" t="s">
        <v>298</v>
      </c>
      <c r="R4265" s="199" t="s">
        <v>55</v>
      </c>
      <c r="S4265" s="195">
        <v>0.82999295350726698</v>
      </c>
      <c r="T4265" s="195">
        <v>0.79135636373274809</v>
      </c>
      <c r="U4265" s="195">
        <v>1.0488232502387091</v>
      </c>
      <c r="V4265" s="194">
        <v>0</v>
      </c>
      <c r="W4265" s="194">
        <v>0</v>
      </c>
      <c r="X4265" s="194">
        <v>0</v>
      </c>
      <c r="Y4265" s="194" t="s">
        <v>629</v>
      </c>
      <c r="AM4265" s="193"/>
      <c r="AN4265" s="193"/>
      <c r="AO4265" s="193"/>
      <c r="AP4265" s="193"/>
      <c r="AQ4265" s="193"/>
      <c r="AR4265" s="193"/>
      <c r="AS4265" s="193"/>
      <c r="AT4265" s="193"/>
      <c r="AU4265" s="193"/>
      <c r="AV4265" s="193"/>
      <c r="AW4265" s="193"/>
      <c r="AX4265" s="193"/>
    </row>
    <row r="4266" spans="14:50" ht="16.5" thickBot="1" x14ac:dyDescent="0.3">
      <c r="N4266" s="200" t="s">
        <v>244</v>
      </c>
      <c r="O4266" s="199" t="s">
        <v>307</v>
      </c>
      <c r="P4266" s="197" t="s">
        <v>630</v>
      </c>
      <c r="Q4266" s="199" t="s">
        <v>298</v>
      </c>
      <c r="R4266" s="199" t="s">
        <v>52</v>
      </c>
      <c r="S4266" s="195">
        <v>0.82999295350726698</v>
      </c>
      <c r="T4266" s="195">
        <v>0.79135636373274809</v>
      </c>
      <c r="U4266" s="195">
        <v>1.0488232502387091</v>
      </c>
      <c r="V4266" s="194">
        <v>0</v>
      </c>
      <c r="W4266" s="194">
        <v>0</v>
      </c>
      <c r="X4266" s="194">
        <v>0</v>
      </c>
      <c r="Y4266" s="194" t="s">
        <v>629</v>
      </c>
      <c r="AM4266" s="193"/>
      <c r="AN4266" s="193"/>
      <c r="AO4266" s="193"/>
      <c r="AP4266" s="193"/>
      <c r="AQ4266" s="193"/>
      <c r="AR4266" s="193"/>
      <c r="AS4266" s="193"/>
      <c r="AT4266" s="193"/>
      <c r="AU4266" s="193"/>
      <c r="AV4266" s="193"/>
      <c r="AW4266" s="193"/>
      <c r="AX4266" s="193"/>
    </row>
    <row r="4267" spans="14:50" ht="16.5" thickBot="1" x14ac:dyDescent="0.3">
      <c r="N4267" s="200" t="s">
        <v>244</v>
      </c>
      <c r="O4267" s="199" t="s">
        <v>306</v>
      </c>
      <c r="P4267" s="197" t="s">
        <v>630</v>
      </c>
      <c r="Q4267" s="199" t="s">
        <v>298</v>
      </c>
      <c r="R4267" s="199" t="s">
        <v>55</v>
      </c>
      <c r="S4267" s="195">
        <v>0.68491412453074108</v>
      </c>
      <c r="T4267" s="195">
        <v>0.77098739666927074</v>
      </c>
      <c r="U4267" s="195">
        <v>0.88835968978173541</v>
      </c>
      <c r="V4267" s="194">
        <v>0</v>
      </c>
      <c r="W4267" s="194">
        <v>0</v>
      </c>
      <c r="X4267" s="194">
        <v>0</v>
      </c>
      <c r="Y4267" s="194" t="s">
        <v>629</v>
      </c>
      <c r="AM4267" s="193"/>
      <c r="AN4267" s="193"/>
      <c r="AO4267" s="193"/>
      <c r="AP4267" s="193"/>
      <c r="AQ4267" s="193"/>
      <c r="AR4267" s="193"/>
      <c r="AS4267" s="193"/>
      <c r="AT4267" s="193"/>
      <c r="AU4267" s="193"/>
      <c r="AV4267" s="193"/>
      <c r="AW4267" s="193"/>
      <c r="AX4267" s="193"/>
    </row>
    <row r="4268" spans="14:50" ht="16.5" thickBot="1" x14ac:dyDescent="0.3">
      <c r="N4268" s="200" t="s">
        <v>244</v>
      </c>
      <c r="O4268" s="199" t="s">
        <v>306</v>
      </c>
      <c r="P4268" s="197" t="s">
        <v>630</v>
      </c>
      <c r="Q4268" s="199" t="s">
        <v>298</v>
      </c>
      <c r="R4268" s="199" t="s">
        <v>52</v>
      </c>
      <c r="S4268" s="195">
        <v>0.68491412453074108</v>
      </c>
      <c r="T4268" s="195">
        <v>0.77098739666927074</v>
      </c>
      <c r="U4268" s="195">
        <v>0.88835968978173541</v>
      </c>
      <c r="V4268" s="194">
        <v>0</v>
      </c>
      <c r="W4268" s="194">
        <v>0</v>
      </c>
      <c r="X4268" s="194">
        <v>0</v>
      </c>
      <c r="Y4268" s="194" t="s">
        <v>629</v>
      </c>
      <c r="AM4268" s="193"/>
      <c r="AN4268" s="193"/>
      <c r="AO4268" s="193"/>
      <c r="AP4268" s="193"/>
      <c r="AQ4268" s="193"/>
      <c r="AR4268" s="193"/>
      <c r="AS4268" s="193"/>
      <c r="AT4268" s="193"/>
      <c r="AU4268" s="193"/>
      <c r="AV4268" s="193"/>
      <c r="AW4268" s="193"/>
      <c r="AX4268" s="193"/>
    </row>
    <row r="4269" spans="14:50" ht="16.5" thickBot="1" x14ac:dyDescent="0.3">
      <c r="N4269" s="200" t="s">
        <v>244</v>
      </c>
      <c r="O4269" s="199" t="s">
        <v>346</v>
      </c>
      <c r="P4269" s="197" t="s">
        <v>630</v>
      </c>
      <c r="Q4269" s="199" t="s">
        <v>298</v>
      </c>
      <c r="R4269" s="199" t="s">
        <v>55</v>
      </c>
      <c r="S4269" s="195">
        <v>1.4787575325584734</v>
      </c>
      <c r="T4269" s="195">
        <v>0.73341003169451879</v>
      </c>
      <c r="U4269" s="195">
        <v>2.0162766646944474</v>
      </c>
      <c r="V4269" s="194">
        <v>0</v>
      </c>
      <c r="W4269" s="194">
        <v>0</v>
      </c>
      <c r="X4269" s="194">
        <v>0</v>
      </c>
      <c r="Y4269" s="194" t="s">
        <v>629</v>
      </c>
      <c r="AM4269" s="193"/>
      <c r="AN4269" s="193"/>
      <c r="AO4269" s="193"/>
      <c r="AP4269" s="193"/>
      <c r="AQ4269" s="193"/>
      <c r="AR4269" s="193"/>
      <c r="AS4269" s="193"/>
      <c r="AT4269" s="193"/>
      <c r="AU4269" s="193"/>
      <c r="AV4269" s="193"/>
      <c r="AW4269" s="193"/>
      <c r="AX4269" s="193"/>
    </row>
    <row r="4270" spans="14:50" ht="16.5" thickBot="1" x14ac:dyDescent="0.3">
      <c r="N4270" s="200" t="s">
        <v>244</v>
      </c>
      <c r="O4270" s="199" t="s">
        <v>346</v>
      </c>
      <c r="P4270" s="197" t="s">
        <v>630</v>
      </c>
      <c r="Q4270" s="199" t="s">
        <v>298</v>
      </c>
      <c r="R4270" s="199" t="s">
        <v>52</v>
      </c>
      <c r="S4270" s="195">
        <v>1.4787575325584734</v>
      </c>
      <c r="T4270" s="195">
        <v>0.73341003169451879</v>
      </c>
      <c r="U4270" s="195">
        <v>2.0162766646944474</v>
      </c>
      <c r="V4270" s="194">
        <v>0</v>
      </c>
      <c r="W4270" s="194">
        <v>0</v>
      </c>
      <c r="X4270" s="194">
        <v>0</v>
      </c>
      <c r="Y4270" s="194" t="s">
        <v>629</v>
      </c>
      <c r="AM4270" s="193"/>
      <c r="AN4270" s="193"/>
      <c r="AO4270" s="193"/>
      <c r="AP4270" s="193"/>
      <c r="AQ4270" s="193"/>
      <c r="AR4270" s="193"/>
      <c r="AS4270" s="193"/>
      <c r="AT4270" s="193"/>
      <c r="AU4270" s="193"/>
      <c r="AV4270" s="193"/>
      <c r="AW4270" s="193"/>
      <c r="AX4270" s="193"/>
    </row>
    <row r="4271" spans="14:50" ht="16.5" thickBot="1" x14ac:dyDescent="0.3">
      <c r="N4271" s="200" t="s">
        <v>244</v>
      </c>
      <c r="O4271" s="199" t="s">
        <v>358</v>
      </c>
      <c r="P4271" s="197" t="s">
        <v>630</v>
      </c>
      <c r="Q4271" s="199" t="s">
        <v>297</v>
      </c>
      <c r="R4271" s="199" t="s">
        <v>55</v>
      </c>
      <c r="S4271" s="195">
        <v>11.793515139642629</v>
      </c>
      <c r="T4271" s="195">
        <v>0.7778955382862297</v>
      </c>
      <c r="U4271" s="195">
        <v>15.160795452850586</v>
      </c>
      <c r="V4271" s="194">
        <v>0</v>
      </c>
      <c r="W4271" s="194">
        <v>0</v>
      </c>
      <c r="X4271" s="194">
        <v>0</v>
      </c>
      <c r="Y4271" s="194" t="s">
        <v>629</v>
      </c>
      <c r="AM4271" s="193"/>
      <c r="AN4271" s="193"/>
      <c r="AO4271" s="193"/>
      <c r="AP4271" s="193"/>
      <c r="AQ4271" s="193"/>
      <c r="AR4271" s="193"/>
      <c r="AS4271" s="193"/>
      <c r="AT4271" s="193"/>
      <c r="AU4271" s="193"/>
      <c r="AV4271" s="193"/>
      <c r="AW4271" s="193"/>
      <c r="AX4271" s="193"/>
    </row>
    <row r="4272" spans="14:50" ht="16.5" thickBot="1" x14ac:dyDescent="0.3">
      <c r="N4272" s="200" t="s">
        <v>244</v>
      </c>
      <c r="O4272" s="199" t="s">
        <v>358</v>
      </c>
      <c r="P4272" s="197" t="s">
        <v>630</v>
      </c>
      <c r="Q4272" s="199" t="s">
        <v>297</v>
      </c>
      <c r="R4272" s="199" t="s">
        <v>52</v>
      </c>
      <c r="S4272" s="195">
        <v>11.793515139642629</v>
      </c>
      <c r="T4272" s="195">
        <v>0.7778955382862297</v>
      </c>
      <c r="U4272" s="195">
        <v>15.160795452850586</v>
      </c>
      <c r="V4272" s="194">
        <v>0</v>
      </c>
      <c r="W4272" s="194">
        <v>0</v>
      </c>
      <c r="X4272" s="194">
        <v>0</v>
      </c>
      <c r="Y4272" s="194" t="s">
        <v>629</v>
      </c>
      <c r="AM4272" s="193"/>
      <c r="AN4272" s="193"/>
      <c r="AO4272" s="193"/>
      <c r="AP4272" s="193"/>
      <c r="AQ4272" s="193"/>
      <c r="AR4272" s="193"/>
      <c r="AS4272" s="193"/>
      <c r="AT4272" s="193"/>
      <c r="AU4272" s="193"/>
      <c r="AV4272" s="193"/>
      <c r="AW4272" s="193"/>
      <c r="AX4272" s="193"/>
    </row>
    <row r="4273" spans="14:50" ht="16.5" thickBot="1" x14ac:dyDescent="0.3">
      <c r="N4273" s="200" t="s">
        <v>244</v>
      </c>
      <c r="O4273" s="199" t="s">
        <v>357</v>
      </c>
      <c r="P4273" s="197" t="s">
        <v>630</v>
      </c>
      <c r="Q4273" s="199" t="s">
        <v>297</v>
      </c>
      <c r="R4273" s="199" t="s">
        <v>52</v>
      </c>
      <c r="S4273" s="195">
        <v>3.3612068398305186</v>
      </c>
      <c r="T4273" s="195">
        <v>0.79497623225845981</v>
      </c>
      <c r="U4273" s="195">
        <v>4.2280595361720641</v>
      </c>
      <c r="V4273" s="194">
        <v>0</v>
      </c>
      <c r="W4273" s="194">
        <v>0</v>
      </c>
      <c r="X4273" s="194">
        <v>0</v>
      </c>
      <c r="Y4273" s="194" t="s">
        <v>629</v>
      </c>
      <c r="AM4273" s="193"/>
      <c r="AN4273" s="193"/>
      <c r="AO4273" s="193"/>
      <c r="AP4273" s="193"/>
      <c r="AQ4273" s="193"/>
      <c r="AR4273" s="193"/>
      <c r="AS4273" s="193"/>
      <c r="AT4273" s="193"/>
      <c r="AU4273" s="193"/>
      <c r="AV4273" s="193"/>
      <c r="AW4273" s="193"/>
      <c r="AX4273" s="193"/>
    </row>
    <row r="4274" spans="14:50" ht="16.5" thickBot="1" x14ac:dyDescent="0.3">
      <c r="N4274" s="200" t="s">
        <v>244</v>
      </c>
      <c r="O4274" s="199" t="s">
        <v>357</v>
      </c>
      <c r="P4274" s="197" t="s">
        <v>630</v>
      </c>
      <c r="Q4274" s="199" t="s">
        <v>297</v>
      </c>
      <c r="R4274" s="199" t="s">
        <v>76</v>
      </c>
      <c r="S4274" s="195">
        <v>3.3612068398305186</v>
      </c>
      <c r="T4274" s="195">
        <v>0.79497623225845981</v>
      </c>
      <c r="U4274" s="195">
        <v>4.2280595361720641</v>
      </c>
      <c r="V4274" s="194">
        <v>0</v>
      </c>
      <c r="W4274" s="194">
        <v>0</v>
      </c>
      <c r="X4274" s="194">
        <v>0</v>
      </c>
      <c r="Y4274" s="194" t="s">
        <v>629</v>
      </c>
      <c r="AM4274" s="193"/>
      <c r="AN4274" s="193"/>
      <c r="AO4274" s="193"/>
      <c r="AP4274" s="193"/>
      <c r="AQ4274" s="193"/>
      <c r="AR4274" s="193"/>
      <c r="AS4274" s="193"/>
      <c r="AT4274" s="193"/>
      <c r="AU4274" s="193"/>
      <c r="AV4274" s="193"/>
      <c r="AW4274" s="193"/>
      <c r="AX4274" s="193"/>
    </row>
    <row r="4275" spans="14:50" ht="16.5" thickBot="1" x14ac:dyDescent="0.3">
      <c r="N4275" s="200" t="s">
        <v>244</v>
      </c>
      <c r="O4275" s="199" t="s">
        <v>356</v>
      </c>
      <c r="P4275" s="197" t="s">
        <v>630</v>
      </c>
      <c r="Q4275" s="199" t="s">
        <v>297</v>
      </c>
      <c r="R4275" s="199" t="s">
        <v>55</v>
      </c>
      <c r="S4275" s="195">
        <v>8.2786760905942192</v>
      </c>
      <c r="T4275" s="195">
        <v>0.75637909343748644</v>
      </c>
      <c r="U4275" s="195">
        <v>10.945141348328976</v>
      </c>
      <c r="V4275" s="194">
        <v>0</v>
      </c>
      <c r="W4275" s="194">
        <v>0</v>
      </c>
      <c r="X4275" s="194">
        <v>0</v>
      </c>
      <c r="Y4275" s="194" t="s">
        <v>629</v>
      </c>
      <c r="AM4275" s="193"/>
      <c r="AN4275" s="193"/>
      <c r="AO4275" s="193"/>
      <c r="AP4275" s="193"/>
      <c r="AQ4275" s="193"/>
      <c r="AR4275" s="193"/>
      <c r="AS4275" s="193"/>
      <c r="AT4275" s="193"/>
      <c r="AU4275" s="193"/>
      <c r="AV4275" s="193"/>
      <c r="AW4275" s="193"/>
      <c r="AX4275" s="193"/>
    </row>
    <row r="4276" spans="14:50" ht="16.5" thickBot="1" x14ac:dyDescent="0.3">
      <c r="N4276" s="200" t="s">
        <v>244</v>
      </c>
      <c r="O4276" s="199" t="s">
        <v>356</v>
      </c>
      <c r="P4276" s="197" t="s">
        <v>630</v>
      </c>
      <c r="Q4276" s="199" t="s">
        <v>297</v>
      </c>
      <c r="R4276" s="199" t="s">
        <v>52</v>
      </c>
      <c r="S4276" s="195">
        <v>8.2786760905942192</v>
      </c>
      <c r="T4276" s="195">
        <v>0.75637909343748644</v>
      </c>
      <c r="U4276" s="195">
        <v>10.945141348328976</v>
      </c>
      <c r="V4276" s="194">
        <v>0</v>
      </c>
      <c r="W4276" s="194">
        <v>0</v>
      </c>
      <c r="X4276" s="194">
        <v>0</v>
      </c>
      <c r="Y4276" s="194" t="s">
        <v>629</v>
      </c>
      <c r="AM4276" s="193"/>
      <c r="AN4276" s="193"/>
      <c r="AO4276" s="193"/>
      <c r="AP4276" s="193"/>
      <c r="AQ4276" s="193"/>
      <c r="AR4276" s="193"/>
      <c r="AS4276" s="193"/>
      <c r="AT4276" s="193"/>
      <c r="AU4276" s="193"/>
      <c r="AV4276" s="193"/>
      <c r="AW4276" s="193"/>
      <c r="AX4276" s="193"/>
    </row>
    <row r="4277" spans="14:50" ht="16.5" thickBot="1" x14ac:dyDescent="0.3">
      <c r="N4277" s="200" t="s">
        <v>244</v>
      </c>
      <c r="O4277" s="199" t="s">
        <v>355</v>
      </c>
      <c r="P4277" s="197" t="s">
        <v>630</v>
      </c>
      <c r="Q4277" s="199" t="s">
        <v>297</v>
      </c>
      <c r="R4277" s="199" t="s">
        <v>55</v>
      </c>
      <c r="S4277" s="195">
        <v>23.058678667108161</v>
      </c>
      <c r="T4277" s="195">
        <v>0.75751165195191972</v>
      </c>
      <c r="U4277" s="195">
        <v>30.440031658512002</v>
      </c>
      <c r="V4277" s="194">
        <v>0</v>
      </c>
      <c r="W4277" s="194">
        <v>0</v>
      </c>
      <c r="X4277" s="194">
        <v>0</v>
      </c>
      <c r="Y4277" s="194" t="s">
        <v>629</v>
      </c>
      <c r="AM4277" s="193"/>
      <c r="AN4277" s="193"/>
      <c r="AO4277" s="193"/>
      <c r="AP4277" s="193"/>
      <c r="AQ4277" s="193"/>
      <c r="AR4277" s="193"/>
      <c r="AS4277" s="193"/>
      <c r="AT4277" s="193"/>
      <c r="AU4277" s="193"/>
      <c r="AV4277" s="193"/>
      <c r="AW4277" s="193"/>
      <c r="AX4277" s="193"/>
    </row>
    <row r="4278" spans="14:50" ht="16.5" thickBot="1" x14ac:dyDescent="0.3">
      <c r="N4278" s="200" t="s">
        <v>244</v>
      </c>
      <c r="O4278" s="199" t="s">
        <v>355</v>
      </c>
      <c r="P4278" s="197" t="s">
        <v>630</v>
      </c>
      <c r="Q4278" s="199" t="s">
        <v>297</v>
      </c>
      <c r="R4278" s="199" t="s">
        <v>52</v>
      </c>
      <c r="S4278" s="195">
        <v>23.058678667108161</v>
      </c>
      <c r="T4278" s="195">
        <v>0.75751165195191972</v>
      </c>
      <c r="U4278" s="195">
        <v>30.440031658512002</v>
      </c>
      <c r="V4278" s="194">
        <v>0</v>
      </c>
      <c r="W4278" s="194">
        <v>0</v>
      </c>
      <c r="X4278" s="194">
        <v>0</v>
      </c>
      <c r="Y4278" s="194" t="s">
        <v>629</v>
      </c>
      <c r="AM4278" s="193"/>
      <c r="AN4278" s="193"/>
      <c r="AO4278" s="193"/>
      <c r="AP4278" s="193"/>
      <c r="AQ4278" s="193"/>
      <c r="AR4278" s="193"/>
      <c r="AS4278" s="193"/>
      <c r="AT4278" s="193"/>
      <c r="AU4278" s="193"/>
      <c r="AV4278" s="193"/>
      <c r="AW4278" s="193"/>
      <c r="AX4278" s="193"/>
    </row>
    <row r="4279" spans="14:50" ht="16.5" thickBot="1" x14ac:dyDescent="0.3">
      <c r="N4279" s="200" t="s">
        <v>244</v>
      </c>
      <c r="O4279" s="199" t="s">
        <v>354</v>
      </c>
      <c r="P4279" s="197" t="s">
        <v>630</v>
      </c>
      <c r="Q4279" s="199" t="s">
        <v>297</v>
      </c>
      <c r="R4279" s="199" t="s">
        <v>52</v>
      </c>
      <c r="S4279" s="195">
        <v>5.8895369470584917</v>
      </c>
      <c r="T4279" s="195">
        <v>1.0382809669404509</v>
      </c>
      <c r="U4279" s="195">
        <v>5.6723922855038502</v>
      </c>
      <c r="V4279" s="194">
        <v>0</v>
      </c>
      <c r="W4279" s="194">
        <v>0</v>
      </c>
      <c r="X4279" s="194">
        <v>0</v>
      </c>
      <c r="Y4279" s="194" t="s">
        <v>638</v>
      </c>
      <c r="AM4279" s="193"/>
      <c r="AN4279" s="193"/>
      <c r="AO4279" s="193"/>
      <c r="AP4279" s="193"/>
      <c r="AQ4279" s="193"/>
      <c r="AR4279" s="193"/>
      <c r="AS4279" s="193"/>
      <c r="AT4279" s="193"/>
      <c r="AU4279" s="193"/>
      <c r="AV4279" s="193"/>
      <c r="AW4279" s="193"/>
      <c r="AX4279" s="193"/>
    </row>
    <row r="4280" spans="14:50" ht="16.5" thickBot="1" x14ac:dyDescent="0.3">
      <c r="N4280" s="200" t="s">
        <v>244</v>
      </c>
      <c r="O4280" s="199" t="s">
        <v>354</v>
      </c>
      <c r="P4280" s="197" t="s">
        <v>630</v>
      </c>
      <c r="Q4280" s="199" t="s">
        <v>297</v>
      </c>
      <c r="R4280" s="199" t="s">
        <v>76</v>
      </c>
      <c r="S4280" s="195">
        <v>5.8895369470584917</v>
      </c>
      <c r="T4280" s="195">
        <v>1.0382809669404509</v>
      </c>
      <c r="U4280" s="195">
        <v>5.6723922855038502</v>
      </c>
      <c r="V4280" s="194">
        <v>0</v>
      </c>
      <c r="W4280" s="194">
        <v>0</v>
      </c>
      <c r="X4280" s="194">
        <v>0</v>
      </c>
      <c r="Y4280" s="194" t="s">
        <v>638</v>
      </c>
      <c r="AM4280" s="193"/>
      <c r="AN4280" s="193"/>
      <c r="AO4280" s="193"/>
      <c r="AP4280" s="193"/>
      <c r="AQ4280" s="193"/>
      <c r="AR4280" s="193"/>
      <c r="AS4280" s="193"/>
      <c r="AT4280" s="193"/>
      <c r="AU4280" s="193"/>
      <c r="AV4280" s="193"/>
      <c r="AW4280" s="193"/>
      <c r="AX4280" s="193"/>
    </row>
    <row r="4281" spans="14:50" ht="16.5" thickBot="1" x14ac:dyDescent="0.3">
      <c r="N4281" s="200" t="s">
        <v>244</v>
      </c>
      <c r="O4281" s="199" t="s">
        <v>369</v>
      </c>
      <c r="P4281" s="197" t="s">
        <v>630</v>
      </c>
      <c r="Q4281" s="199" t="s">
        <v>297</v>
      </c>
      <c r="R4281" s="199" t="s">
        <v>55</v>
      </c>
      <c r="S4281" s="195">
        <v>4.8159573463245753</v>
      </c>
      <c r="T4281" s="195">
        <v>0.78531592915685033</v>
      </c>
      <c r="U4281" s="195">
        <v>6.1325094366737192</v>
      </c>
      <c r="V4281" s="194">
        <v>0</v>
      </c>
      <c r="W4281" s="194">
        <v>0</v>
      </c>
      <c r="X4281" s="194">
        <v>0</v>
      </c>
      <c r="Y4281" s="194" t="s">
        <v>629</v>
      </c>
      <c r="AM4281" s="193"/>
      <c r="AN4281" s="193"/>
      <c r="AO4281" s="193"/>
      <c r="AP4281" s="193"/>
      <c r="AQ4281" s="193"/>
      <c r="AR4281" s="193"/>
      <c r="AS4281" s="193"/>
      <c r="AT4281" s="193"/>
      <c r="AU4281" s="193"/>
      <c r="AV4281" s="193"/>
      <c r="AW4281" s="193"/>
      <c r="AX4281" s="193"/>
    </row>
    <row r="4282" spans="14:50" ht="16.5" thickBot="1" x14ac:dyDescent="0.3">
      <c r="N4282" s="200" t="s">
        <v>244</v>
      </c>
      <c r="O4282" s="199" t="s">
        <v>369</v>
      </c>
      <c r="P4282" s="197" t="s">
        <v>630</v>
      </c>
      <c r="Q4282" s="199" t="s">
        <v>297</v>
      </c>
      <c r="R4282" s="199" t="s">
        <v>52</v>
      </c>
      <c r="S4282" s="195">
        <v>4.8159573463245753</v>
      </c>
      <c r="T4282" s="195">
        <v>0.78531592915685033</v>
      </c>
      <c r="U4282" s="195">
        <v>6.1325094366737192</v>
      </c>
      <c r="V4282" s="194">
        <v>0</v>
      </c>
      <c r="W4282" s="194">
        <v>0</v>
      </c>
      <c r="X4282" s="194">
        <v>0</v>
      </c>
      <c r="Y4282" s="194" t="s">
        <v>629</v>
      </c>
      <c r="AM4282" s="193"/>
      <c r="AN4282" s="193"/>
      <c r="AO4282" s="193"/>
      <c r="AP4282" s="193"/>
      <c r="AQ4282" s="193"/>
      <c r="AR4282" s="193"/>
      <c r="AS4282" s="193"/>
      <c r="AT4282" s="193"/>
      <c r="AU4282" s="193"/>
      <c r="AV4282" s="193"/>
      <c r="AW4282" s="193"/>
      <c r="AX4282" s="193"/>
    </row>
    <row r="4283" spans="14:50" ht="16.5" thickBot="1" x14ac:dyDescent="0.3">
      <c r="N4283" s="200" t="s">
        <v>244</v>
      </c>
      <c r="O4283" s="199" t="s">
        <v>380</v>
      </c>
      <c r="P4283" s="197" t="s">
        <v>630</v>
      </c>
      <c r="Q4283" s="199" t="s">
        <v>297</v>
      </c>
      <c r="R4283" s="199" t="s">
        <v>52</v>
      </c>
      <c r="S4283" s="195">
        <v>7.0329233222653835</v>
      </c>
      <c r="T4283" s="195">
        <v>0.80387751225167181</v>
      </c>
      <c r="U4283" s="195">
        <v>8.7487499215720934</v>
      </c>
      <c r="V4283" s="194">
        <v>0</v>
      </c>
      <c r="W4283" s="194">
        <v>0</v>
      </c>
      <c r="X4283" s="194">
        <v>0</v>
      </c>
      <c r="Y4283" s="194" t="s">
        <v>629</v>
      </c>
      <c r="AM4283" s="193"/>
      <c r="AN4283" s="193"/>
      <c r="AO4283" s="193"/>
      <c r="AP4283" s="193"/>
      <c r="AQ4283" s="193"/>
      <c r="AR4283" s="193"/>
      <c r="AS4283" s="193"/>
      <c r="AT4283" s="193"/>
      <c r="AU4283" s="193"/>
      <c r="AV4283" s="193"/>
      <c r="AW4283" s="193"/>
      <c r="AX4283" s="193"/>
    </row>
    <row r="4284" spans="14:50" ht="16.5" thickBot="1" x14ac:dyDescent="0.3">
      <c r="N4284" s="200" t="s">
        <v>244</v>
      </c>
      <c r="O4284" s="199" t="s">
        <v>380</v>
      </c>
      <c r="P4284" s="197" t="s">
        <v>630</v>
      </c>
      <c r="Q4284" s="199" t="s">
        <v>297</v>
      </c>
      <c r="R4284" s="199" t="s">
        <v>76</v>
      </c>
      <c r="S4284" s="195">
        <v>7.0329233222653835</v>
      </c>
      <c r="T4284" s="195">
        <v>0.80387751225167181</v>
      </c>
      <c r="U4284" s="195">
        <v>8.7487499215720934</v>
      </c>
      <c r="V4284" s="194">
        <v>0</v>
      </c>
      <c r="W4284" s="194">
        <v>0</v>
      </c>
      <c r="X4284" s="194">
        <v>0</v>
      </c>
      <c r="Y4284" s="194" t="s">
        <v>629</v>
      </c>
      <c r="AM4284" s="193"/>
      <c r="AN4284" s="193"/>
      <c r="AO4284" s="193"/>
      <c r="AP4284" s="193"/>
      <c r="AQ4284" s="193"/>
      <c r="AR4284" s="193"/>
      <c r="AS4284" s="193"/>
      <c r="AT4284" s="193"/>
      <c r="AU4284" s="193"/>
      <c r="AV4284" s="193"/>
      <c r="AW4284" s="193"/>
      <c r="AX4284" s="193"/>
    </row>
    <row r="4285" spans="14:50" ht="16.5" thickBot="1" x14ac:dyDescent="0.3">
      <c r="N4285" s="200" t="s">
        <v>244</v>
      </c>
      <c r="O4285" s="199" t="s">
        <v>353</v>
      </c>
      <c r="P4285" s="197" t="s">
        <v>630</v>
      </c>
      <c r="Q4285" s="199" t="s">
        <v>297</v>
      </c>
      <c r="R4285" s="199" t="s">
        <v>55</v>
      </c>
      <c r="S4285" s="195">
        <v>18.312593067343805</v>
      </c>
      <c r="T4285" s="195">
        <v>0.78531592915685033</v>
      </c>
      <c r="U4285" s="195">
        <v>23.318759224717379</v>
      </c>
      <c r="V4285" s="194">
        <v>0</v>
      </c>
      <c r="W4285" s="194">
        <v>0</v>
      </c>
      <c r="X4285" s="194">
        <v>0</v>
      </c>
      <c r="Y4285" s="194" t="s">
        <v>629</v>
      </c>
      <c r="AM4285" s="193"/>
      <c r="AN4285" s="193"/>
      <c r="AO4285" s="193"/>
      <c r="AP4285" s="193"/>
      <c r="AQ4285" s="193"/>
      <c r="AR4285" s="193"/>
      <c r="AS4285" s="193"/>
      <c r="AT4285" s="193"/>
      <c r="AU4285" s="193"/>
      <c r="AV4285" s="193"/>
      <c r="AW4285" s="193"/>
      <c r="AX4285" s="193"/>
    </row>
    <row r="4286" spans="14:50" ht="16.5" thickBot="1" x14ac:dyDescent="0.3">
      <c r="N4286" s="200" t="s">
        <v>244</v>
      </c>
      <c r="O4286" s="199" t="s">
        <v>353</v>
      </c>
      <c r="P4286" s="197" t="s">
        <v>630</v>
      </c>
      <c r="Q4286" s="199" t="s">
        <v>297</v>
      </c>
      <c r="R4286" s="199" t="s">
        <v>52</v>
      </c>
      <c r="S4286" s="195">
        <v>18.312593067343805</v>
      </c>
      <c r="T4286" s="195">
        <v>0.78531592915685033</v>
      </c>
      <c r="U4286" s="195">
        <v>23.318759224717379</v>
      </c>
      <c r="V4286" s="194">
        <v>0</v>
      </c>
      <c r="W4286" s="194">
        <v>0</v>
      </c>
      <c r="X4286" s="194">
        <v>0</v>
      </c>
      <c r="Y4286" s="194" t="s">
        <v>629</v>
      </c>
      <c r="AM4286" s="193"/>
      <c r="AN4286" s="193"/>
      <c r="AO4286" s="193"/>
      <c r="AP4286" s="193"/>
      <c r="AQ4286" s="193"/>
      <c r="AR4286" s="193"/>
      <c r="AS4286" s="193"/>
      <c r="AT4286" s="193"/>
      <c r="AU4286" s="193"/>
      <c r="AV4286" s="193"/>
      <c r="AW4286" s="193"/>
      <c r="AX4286" s="193"/>
    </row>
    <row r="4287" spans="14:50" ht="16.5" thickBot="1" x14ac:dyDescent="0.3">
      <c r="N4287" s="200" t="s">
        <v>244</v>
      </c>
      <c r="O4287" s="199" t="s">
        <v>546</v>
      </c>
      <c r="P4287" s="197" t="s">
        <v>630</v>
      </c>
      <c r="Q4287" s="199" t="s">
        <v>297</v>
      </c>
      <c r="R4287" s="199" t="s">
        <v>52</v>
      </c>
      <c r="S4287" s="195">
        <v>3.1740617650261482</v>
      </c>
      <c r="T4287" s="195">
        <v>0.77607947733021621</v>
      </c>
      <c r="U4287" s="195">
        <v>4.0898668986135398</v>
      </c>
      <c r="V4287" s="194">
        <v>0</v>
      </c>
      <c r="W4287" s="194">
        <v>0</v>
      </c>
      <c r="X4287" s="194">
        <v>0</v>
      </c>
      <c r="Y4287" s="194" t="s">
        <v>629</v>
      </c>
      <c r="AM4287" s="193"/>
      <c r="AN4287" s="193"/>
      <c r="AO4287" s="193"/>
      <c r="AP4287" s="193"/>
      <c r="AQ4287" s="193"/>
      <c r="AR4287" s="193"/>
      <c r="AS4287" s="193"/>
      <c r="AT4287" s="193"/>
      <c r="AU4287" s="193"/>
      <c r="AV4287" s="193"/>
      <c r="AW4287" s="193"/>
      <c r="AX4287" s="193"/>
    </row>
    <row r="4288" spans="14:50" ht="16.5" thickBot="1" x14ac:dyDescent="0.3">
      <c r="N4288" s="200" t="s">
        <v>244</v>
      </c>
      <c r="O4288" s="199" t="s">
        <v>546</v>
      </c>
      <c r="P4288" s="197" t="s">
        <v>630</v>
      </c>
      <c r="Q4288" s="199" t="s">
        <v>297</v>
      </c>
      <c r="R4288" s="199" t="s">
        <v>76</v>
      </c>
      <c r="S4288" s="195">
        <v>3.1740617650261482</v>
      </c>
      <c r="T4288" s="195">
        <v>0.77607947733021621</v>
      </c>
      <c r="U4288" s="195">
        <v>4.0898668986135398</v>
      </c>
      <c r="V4288" s="194">
        <v>0</v>
      </c>
      <c r="W4288" s="194">
        <v>0</v>
      </c>
      <c r="X4288" s="194">
        <v>0</v>
      </c>
      <c r="Y4288" s="194" t="s">
        <v>629</v>
      </c>
      <c r="AM4288" s="193"/>
      <c r="AN4288" s="193"/>
      <c r="AO4288" s="193"/>
      <c r="AP4288" s="193"/>
      <c r="AQ4288" s="193"/>
      <c r="AR4288" s="193"/>
      <c r="AS4288" s="193"/>
      <c r="AT4288" s="193"/>
      <c r="AU4288" s="193"/>
      <c r="AV4288" s="193"/>
      <c r="AW4288" s="193"/>
      <c r="AX4288" s="193"/>
    </row>
    <row r="4289" spans="14:50" ht="16.5" thickBot="1" x14ac:dyDescent="0.3">
      <c r="N4289" s="200" t="s">
        <v>244</v>
      </c>
      <c r="O4289" s="199" t="s">
        <v>545</v>
      </c>
      <c r="P4289" s="197" t="s">
        <v>630</v>
      </c>
      <c r="Q4289" s="199" t="s">
        <v>297</v>
      </c>
      <c r="R4289" s="199" t="s">
        <v>52</v>
      </c>
      <c r="S4289" s="195">
        <v>1.8113365791312566</v>
      </c>
      <c r="T4289" s="195">
        <v>0.78152728294198948</v>
      </c>
      <c r="U4289" s="195">
        <v>2.3176882223646014</v>
      </c>
      <c r="V4289" s="194">
        <v>0</v>
      </c>
      <c r="W4289" s="194">
        <v>0</v>
      </c>
      <c r="X4289" s="194">
        <v>0</v>
      </c>
      <c r="Y4289" s="194" t="s">
        <v>629</v>
      </c>
      <c r="AM4289" s="193"/>
      <c r="AN4289" s="193"/>
      <c r="AO4289" s="193"/>
      <c r="AP4289" s="193"/>
      <c r="AQ4289" s="193"/>
      <c r="AR4289" s="193"/>
      <c r="AS4289" s="193"/>
      <c r="AT4289" s="193"/>
      <c r="AU4289" s="193"/>
      <c r="AV4289" s="193"/>
      <c r="AW4289" s="193"/>
      <c r="AX4289" s="193"/>
    </row>
    <row r="4290" spans="14:50" ht="16.5" thickBot="1" x14ac:dyDescent="0.3">
      <c r="N4290" s="200" t="s">
        <v>244</v>
      </c>
      <c r="O4290" s="199" t="s">
        <v>545</v>
      </c>
      <c r="P4290" s="197" t="s">
        <v>630</v>
      </c>
      <c r="Q4290" s="199" t="s">
        <v>297</v>
      </c>
      <c r="R4290" s="199" t="s">
        <v>76</v>
      </c>
      <c r="S4290" s="195">
        <v>1.8113365791312566</v>
      </c>
      <c r="T4290" s="195">
        <v>0.78152728294198948</v>
      </c>
      <c r="U4290" s="195">
        <v>2.3176882223646014</v>
      </c>
      <c r="V4290" s="194">
        <v>0</v>
      </c>
      <c r="W4290" s="194">
        <v>0</v>
      </c>
      <c r="X4290" s="194">
        <v>0</v>
      </c>
      <c r="Y4290" s="194" t="s">
        <v>629</v>
      </c>
      <c r="AM4290" s="193"/>
      <c r="AN4290" s="193"/>
      <c r="AO4290" s="193"/>
      <c r="AP4290" s="193"/>
      <c r="AQ4290" s="193"/>
      <c r="AR4290" s="193"/>
      <c r="AS4290" s="193"/>
      <c r="AT4290" s="193"/>
      <c r="AU4290" s="193"/>
      <c r="AV4290" s="193"/>
      <c r="AW4290" s="193"/>
      <c r="AX4290" s="193"/>
    </row>
    <row r="4291" spans="14:50" ht="16.5" thickBot="1" x14ac:dyDescent="0.3">
      <c r="N4291" s="200" t="s">
        <v>244</v>
      </c>
      <c r="O4291" s="199" t="s">
        <v>368</v>
      </c>
      <c r="P4291" s="197" t="s">
        <v>630</v>
      </c>
      <c r="Q4291" s="199" t="s">
        <v>297</v>
      </c>
      <c r="R4291" s="199" t="s">
        <v>55</v>
      </c>
      <c r="S4291" s="195">
        <v>3.404641407610312</v>
      </c>
      <c r="T4291" s="195">
        <v>0.74596597303131684</v>
      </c>
      <c r="U4291" s="195">
        <v>4.5640706556294628</v>
      </c>
      <c r="V4291" s="194">
        <v>0</v>
      </c>
      <c r="W4291" s="194">
        <v>0</v>
      </c>
      <c r="X4291" s="194">
        <v>0</v>
      </c>
      <c r="Y4291" s="194" t="s">
        <v>629</v>
      </c>
      <c r="AM4291" s="193"/>
      <c r="AN4291" s="193"/>
      <c r="AO4291" s="193"/>
      <c r="AP4291" s="193"/>
      <c r="AQ4291" s="193"/>
      <c r="AR4291" s="193"/>
      <c r="AS4291" s="193"/>
      <c r="AT4291" s="193"/>
      <c r="AU4291" s="193"/>
      <c r="AV4291" s="193"/>
      <c r="AW4291" s="193"/>
      <c r="AX4291" s="193"/>
    </row>
    <row r="4292" spans="14:50" ht="16.5" thickBot="1" x14ac:dyDescent="0.3">
      <c r="N4292" s="200" t="s">
        <v>244</v>
      </c>
      <c r="O4292" s="199" t="s">
        <v>368</v>
      </c>
      <c r="P4292" s="197" t="s">
        <v>630</v>
      </c>
      <c r="Q4292" s="199" t="s">
        <v>297</v>
      </c>
      <c r="R4292" s="199" t="s">
        <v>52</v>
      </c>
      <c r="S4292" s="195">
        <v>3.404641407610312</v>
      </c>
      <c r="T4292" s="195">
        <v>0.74596597303131684</v>
      </c>
      <c r="U4292" s="195">
        <v>4.5640706556294628</v>
      </c>
      <c r="V4292" s="194">
        <v>0</v>
      </c>
      <c r="W4292" s="194">
        <v>0</v>
      </c>
      <c r="X4292" s="194">
        <v>0</v>
      </c>
      <c r="Y4292" s="194" t="s">
        <v>629</v>
      </c>
      <c r="AM4292" s="193"/>
      <c r="AN4292" s="193"/>
      <c r="AO4292" s="193"/>
      <c r="AP4292" s="193"/>
      <c r="AQ4292" s="193"/>
      <c r="AR4292" s="193"/>
      <c r="AS4292" s="193"/>
      <c r="AT4292" s="193"/>
      <c r="AU4292" s="193"/>
      <c r="AV4292" s="193"/>
      <c r="AW4292" s="193"/>
      <c r="AX4292" s="193"/>
    </row>
    <row r="4293" spans="14:50" ht="16.5" thickBot="1" x14ac:dyDescent="0.3">
      <c r="N4293" s="200" t="s">
        <v>244</v>
      </c>
      <c r="O4293" s="199" t="s">
        <v>366</v>
      </c>
      <c r="P4293" s="197" t="s">
        <v>630</v>
      </c>
      <c r="Q4293" s="199" t="s">
        <v>297</v>
      </c>
      <c r="R4293" s="199" t="s">
        <v>52</v>
      </c>
      <c r="S4293" s="195">
        <v>4.0795322699710814</v>
      </c>
      <c r="T4293" s="195">
        <v>0.79497623225845981</v>
      </c>
      <c r="U4293" s="195">
        <v>5.1316405502859856</v>
      </c>
      <c r="V4293" s="194">
        <v>0</v>
      </c>
      <c r="W4293" s="194">
        <v>0</v>
      </c>
      <c r="X4293" s="194">
        <v>0</v>
      </c>
      <c r="Y4293" s="194" t="s">
        <v>629</v>
      </c>
      <c r="AM4293" s="193"/>
      <c r="AN4293" s="193"/>
      <c r="AO4293" s="193"/>
      <c r="AP4293" s="193"/>
      <c r="AQ4293" s="193"/>
      <c r="AR4293" s="193"/>
      <c r="AS4293" s="193"/>
      <c r="AT4293" s="193"/>
      <c r="AU4293" s="193"/>
      <c r="AV4293" s="193"/>
      <c r="AW4293" s="193"/>
      <c r="AX4293" s="193"/>
    </row>
    <row r="4294" spans="14:50" ht="16.5" thickBot="1" x14ac:dyDescent="0.3">
      <c r="N4294" s="200" t="s">
        <v>244</v>
      </c>
      <c r="O4294" s="199" t="s">
        <v>366</v>
      </c>
      <c r="P4294" s="197" t="s">
        <v>630</v>
      </c>
      <c r="Q4294" s="199" t="s">
        <v>297</v>
      </c>
      <c r="R4294" s="199" t="s">
        <v>76</v>
      </c>
      <c r="S4294" s="195">
        <v>4.0795322699710814</v>
      </c>
      <c r="T4294" s="195">
        <v>0.79497623225845981</v>
      </c>
      <c r="U4294" s="195">
        <v>5.1316405502859856</v>
      </c>
      <c r="V4294" s="194">
        <v>0</v>
      </c>
      <c r="W4294" s="194">
        <v>0</v>
      </c>
      <c r="X4294" s="194">
        <v>0</v>
      </c>
      <c r="Y4294" s="194" t="s">
        <v>629</v>
      </c>
      <c r="AM4294" s="193"/>
      <c r="AN4294" s="193"/>
      <c r="AO4294" s="193"/>
      <c r="AP4294" s="193"/>
      <c r="AQ4294" s="193"/>
      <c r="AR4294" s="193"/>
      <c r="AS4294" s="193"/>
      <c r="AT4294" s="193"/>
      <c r="AU4294" s="193"/>
      <c r="AV4294" s="193"/>
      <c r="AW4294" s="193"/>
      <c r="AX4294" s="193"/>
    </row>
    <row r="4295" spans="14:50" ht="16.5" thickBot="1" x14ac:dyDescent="0.3">
      <c r="N4295" s="200" t="s">
        <v>244</v>
      </c>
      <c r="O4295" s="199" t="s">
        <v>351</v>
      </c>
      <c r="P4295" s="197" t="s">
        <v>630</v>
      </c>
      <c r="Q4295" s="199" t="s">
        <v>297</v>
      </c>
      <c r="R4295" s="199" t="s">
        <v>55</v>
      </c>
      <c r="S4295" s="195">
        <v>30.244570918828213</v>
      </c>
      <c r="T4295" s="195">
        <v>0.79497623225845981</v>
      </c>
      <c r="U4295" s="195">
        <v>38.044622834705336</v>
      </c>
      <c r="V4295" s="194">
        <v>0</v>
      </c>
      <c r="W4295" s="194">
        <v>0</v>
      </c>
      <c r="X4295" s="194">
        <v>0</v>
      </c>
      <c r="Y4295" s="194" t="s">
        <v>629</v>
      </c>
      <c r="AM4295" s="193"/>
      <c r="AN4295" s="193"/>
      <c r="AO4295" s="193"/>
      <c r="AP4295" s="193"/>
      <c r="AQ4295" s="193"/>
      <c r="AR4295" s="193"/>
      <c r="AS4295" s="193"/>
      <c r="AT4295" s="193"/>
      <c r="AU4295" s="193"/>
      <c r="AV4295" s="193"/>
      <c r="AW4295" s="193"/>
      <c r="AX4295" s="193"/>
    </row>
    <row r="4296" spans="14:50" ht="16.5" thickBot="1" x14ac:dyDescent="0.3">
      <c r="N4296" s="200" t="s">
        <v>244</v>
      </c>
      <c r="O4296" s="199" t="s">
        <v>351</v>
      </c>
      <c r="P4296" s="197" t="s">
        <v>630</v>
      </c>
      <c r="Q4296" s="199" t="s">
        <v>297</v>
      </c>
      <c r="R4296" s="199" t="s">
        <v>52</v>
      </c>
      <c r="S4296" s="195">
        <v>30.244570918828213</v>
      </c>
      <c r="T4296" s="195">
        <v>0.79497623225845981</v>
      </c>
      <c r="U4296" s="195">
        <v>38.044622834705336</v>
      </c>
      <c r="V4296" s="194">
        <v>0</v>
      </c>
      <c r="W4296" s="194">
        <v>0</v>
      </c>
      <c r="X4296" s="194">
        <v>0</v>
      </c>
      <c r="Y4296" s="194" t="s">
        <v>629</v>
      </c>
      <c r="AM4296" s="193"/>
      <c r="AN4296" s="193"/>
      <c r="AO4296" s="193"/>
      <c r="AP4296" s="193"/>
      <c r="AQ4296" s="193"/>
      <c r="AR4296" s="193"/>
      <c r="AS4296" s="193"/>
      <c r="AT4296" s="193"/>
      <c r="AU4296" s="193"/>
      <c r="AV4296" s="193"/>
      <c r="AW4296" s="193"/>
      <c r="AX4296" s="193"/>
    </row>
    <row r="4297" spans="14:50" ht="16.5" thickBot="1" x14ac:dyDescent="0.3">
      <c r="N4297" s="200" t="s">
        <v>244</v>
      </c>
      <c r="O4297" s="199" t="s">
        <v>359</v>
      </c>
      <c r="P4297" s="197" t="s">
        <v>630</v>
      </c>
      <c r="Q4297" s="199" t="s">
        <v>297</v>
      </c>
      <c r="R4297" s="199" t="s">
        <v>52</v>
      </c>
      <c r="S4297" s="195">
        <v>8.3272325708087127</v>
      </c>
      <c r="T4297" s="195">
        <v>0.75637909343748644</v>
      </c>
      <c r="U4297" s="195">
        <v>11.009337305932485</v>
      </c>
      <c r="V4297" s="194">
        <v>0</v>
      </c>
      <c r="W4297" s="194">
        <v>0</v>
      </c>
      <c r="X4297" s="194">
        <v>0</v>
      </c>
      <c r="Y4297" s="194" t="s">
        <v>629</v>
      </c>
      <c r="AM4297" s="193"/>
      <c r="AN4297" s="193"/>
      <c r="AO4297" s="193"/>
      <c r="AP4297" s="193"/>
      <c r="AQ4297" s="193"/>
      <c r="AR4297" s="193"/>
      <c r="AS4297" s="193"/>
      <c r="AT4297" s="193"/>
      <c r="AU4297" s="193"/>
      <c r="AV4297" s="193"/>
      <c r="AW4297" s="193"/>
      <c r="AX4297" s="193"/>
    </row>
    <row r="4298" spans="14:50" ht="16.5" thickBot="1" x14ac:dyDescent="0.3">
      <c r="N4298" s="200" t="s">
        <v>244</v>
      </c>
      <c r="O4298" s="199" t="s">
        <v>359</v>
      </c>
      <c r="P4298" s="197" t="s">
        <v>630</v>
      </c>
      <c r="Q4298" s="199" t="s">
        <v>297</v>
      </c>
      <c r="R4298" s="199" t="s">
        <v>76</v>
      </c>
      <c r="S4298" s="195">
        <v>8.3272325708087127</v>
      </c>
      <c r="T4298" s="195">
        <v>0.75637909343748644</v>
      </c>
      <c r="U4298" s="195">
        <v>11.009337305932485</v>
      </c>
      <c r="V4298" s="194">
        <v>0</v>
      </c>
      <c r="W4298" s="194">
        <v>0</v>
      </c>
      <c r="X4298" s="194">
        <v>0</v>
      </c>
      <c r="Y4298" s="194" t="s">
        <v>629</v>
      </c>
      <c r="AM4298" s="193"/>
      <c r="AN4298" s="193"/>
      <c r="AO4298" s="193"/>
      <c r="AP4298" s="193"/>
      <c r="AQ4298" s="193"/>
      <c r="AR4298" s="193"/>
      <c r="AS4298" s="193"/>
      <c r="AT4298" s="193"/>
      <c r="AU4298" s="193"/>
      <c r="AV4298" s="193"/>
      <c r="AW4298" s="193"/>
      <c r="AX4298" s="193"/>
    </row>
    <row r="4299" spans="14:50" ht="16.5" thickBot="1" x14ac:dyDescent="0.3">
      <c r="N4299" s="200" t="s">
        <v>244</v>
      </c>
      <c r="O4299" s="199" t="s">
        <v>349</v>
      </c>
      <c r="P4299" s="197" t="s">
        <v>630</v>
      </c>
      <c r="Q4299" s="199" t="s">
        <v>297</v>
      </c>
      <c r="R4299" s="199" t="s">
        <v>55</v>
      </c>
      <c r="S4299" s="195">
        <v>11.662113724756649</v>
      </c>
      <c r="T4299" s="195">
        <v>0.79497623225845981</v>
      </c>
      <c r="U4299" s="195">
        <v>14.669764014988948</v>
      </c>
      <c r="V4299" s="194">
        <v>0</v>
      </c>
      <c r="W4299" s="194">
        <v>0</v>
      </c>
      <c r="X4299" s="194">
        <v>0</v>
      </c>
      <c r="Y4299" s="194" t="s">
        <v>629</v>
      </c>
      <c r="AM4299" s="193"/>
      <c r="AN4299" s="193"/>
      <c r="AO4299" s="193"/>
      <c r="AP4299" s="193"/>
      <c r="AQ4299" s="193"/>
      <c r="AR4299" s="193"/>
      <c r="AS4299" s="193"/>
      <c r="AT4299" s="193"/>
      <c r="AU4299" s="193"/>
      <c r="AV4299" s="193"/>
      <c r="AW4299" s="193"/>
      <c r="AX4299" s="193"/>
    </row>
    <row r="4300" spans="14:50" ht="16.5" thickBot="1" x14ac:dyDescent="0.3">
      <c r="N4300" s="200" t="s">
        <v>244</v>
      </c>
      <c r="O4300" s="199" t="s">
        <v>349</v>
      </c>
      <c r="P4300" s="197" t="s">
        <v>630</v>
      </c>
      <c r="Q4300" s="199" t="s">
        <v>297</v>
      </c>
      <c r="R4300" s="199" t="s">
        <v>52</v>
      </c>
      <c r="S4300" s="195">
        <v>11.662113724756649</v>
      </c>
      <c r="T4300" s="195">
        <v>0.79497623225845981</v>
      </c>
      <c r="U4300" s="195">
        <v>14.669764014988948</v>
      </c>
      <c r="V4300" s="194">
        <v>0</v>
      </c>
      <c r="W4300" s="194">
        <v>0</v>
      </c>
      <c r="X4300" s="194">
        <v>0</v>
      </c>
      <c r="Y4300" s="194" t="s">
        <v>629</v>
      </c>
      <c r="AM4300" s="193"/>
      <c r="AN4300" s="193"/>
      <c r="AO4300" s="193"/>
      <c r="AP4300" s="193"/>
      <c r="AQ4300" s="193"/>
      <c r="AR4300" s="193"/>
      <c r="AS4300" s="193"/>
      <c r="AT4300" s="193"/>
      <c r="AU4300" s="193"/>
      <c r="AV4300" s="193"/>
      <c r="AW4300" s="193"/>
      <c r="AX4300" s="193"/>
    </row>
    <row r="4301" spans="14:50" ht="16.5" thickBot="1" x14ac:dyDescent="0.3">
      <c r="N4301" s="200" t="s">
        <v>244</v>
      </c>
      <c r="O4301" s="199" t="s">
        <v>310</v>
      </c>
      <c r="P4301" s="197" t="s">
        <v>630</v>
      </c>
      <c r="Q4301" s="199" t="s">
        <v>297</v>
      </c>
      <c r="R4301" s="199" t="s">
        <v>55</v>
      </c>
      <c r="S4301" s="195">
        <v>7.8047633318772718</v>
      </c>
      <c r="T4301" s="195">
        <v>0.75637909343748644</v>
      </c>
      <c r="U4301" s="195">
        <v>10.31858680335448</v>
      </c>
      <c r="V4301" s="194">
        <v>0</v>
      </c>
      <c r="W4301" s="194">
        <v>0</v>
      </c>
      <c r="X4301" s="194">
        <v>0</v>
      </c>
      <c r="Y4301" s="194" t="s">
        <v>629</v>
      </c>
      <c r="AM4301" s="193"/>
      <c r="AN4301" s="193"/>
      <c r="AO4301" s="193"/>
      <c r="AP4301" s="193"/>
      <c r="AQ4301" s="193"/>
      <c r="AR4301" s="193"/>
      <c r="AS4301" s="193"/>
      <c r="AT4301" s="193"/>
      <c r="AU4301" s="193"/>
      <c r="AV4301" s="193"/>
      <c r="AW4301" s="193"/>
      <c r="AX4301" s="193"/>
    </row>
    <row r="4302" spans="14:50" ht="16.5" thickBot="1" x14ac:dyDescent="0.3">
      <c r="N4302" s="200" t="s">
        <v>244</v>
      </c>
      <c r="O4302" s="199" t="s">
        <v>310</v>
      </c>
      <c r="P4302" s="197" t="s">
        <v>630</v>
      </c>
      <c r="Q4302" s="199" t="s">
        <v>297</v>
      </c>
      <c r="R4302" s="199" t="s">
        <v>52</v>
      </c>
      <c r="S4302" s="195">
        <v>7.8047633318772718</v>
      </c>
      <c r="T4302" s="195">
        <v>0.75637909343748644</v>
      </c>
      <c r="U4302" s="195">
        <v>10.31858680335448</v>
      </c>
      <c r="V4302" s="194">
        <v>0</v>
      </c>
      <c r="W4302" s="194">
        <v>0</v>
      </c>
      <c r="X4302" s="194">
        <v>0</v>
      </c>
      <c r="Y4302" s="194" t="s">
        <v>629</v>
      </c>
      <c r="AM4302" s="193"/>
      <c r="AN4302" s="193"/>
      <c r="AO4302" s="193"/>
      <c r="AP4302" s="193"/>
      <c r="AQ4302" s="193"/>
      <c r="AR4302" s="193"/>
      <c r="AS4302" s="193"/>
      <c r="AT4302" s="193"/>
      <c r="AU4302" s="193"/>
      <c r="AV4302" s="193"/>
      <c r="AW4302" s="193"/>
      <c r="AX4302" s="193"/>
    </row>
    <row r="4303" spans="14:50" ht="16.5" thickBot="1" x14ac:dyDescent="0.3">
      <c r="N4303" s="200" t="s">
        <v>244</v>
      </c>
      <c r="O4303" s="199" t="s">
        <v>364</v>
      </c>
      <c r="P4303" s="197" t="s">
        <v>630</v>
      </c>
      <c r="Q4303" s="199" t="s">
        <v>297</v>
      </c>
      <c r="R4303" s="199" t="s">
        <v>52</v>
      </c>
      <c r="S4303" s="195">
        <v>4.0795322699710814</v>
      </c>
      <c r="T4303" s="195">
        <v>0.79497623225845981</v>
      </c>
      <c r="U4303" s="195">
        <v>5.1316405502859856</v>
      </c>
      <c r="V4303" s="194">
        <v>0</v>
      </c>
      <c r="W4303" s="194">
        <v>0</v>
      </c>
      <c r="X4303" s="194">
        <v>0</v>
      </c>
      <c r="Y4303" s="194" t="s">
        <v>629</v>
      </c>
      <c r="AM4303" s="193"/>
      <c r="AN4303" s="193"/>
      <c r="AO4303" s="193"/>
      <c r="AP4303" s="193"/>
      <c r="AQ4303" s="193"/>
      <c r="AR4303" s="193"/>
      <c r="AS4303" s="193"/>
      <c r="AT4303" s="193"/>
      <c r="AU4303" s="193"/>
      <c r="AV4303" s="193"/>
      <c r="AW4303" s="193"/>
      <c r="AX4303" s="193"/>
    </row>
    <row r="4304" spans="14:50" ht="16.5" thickBot="1" x14ac:dyDescent="0.3">
      <c r="N4304" s="200" t="s">
        <v>244</v>
      </c>
      <c r="O4304" s="199" t="s">
        <v>364</v>
      </c>
      <c r="P4304" s="197" t="s">
        <v>630</v>
      </c>
      <c r="Q4304" s="199" t="s">
        <v>297</v>
      </c>
      <c r="R4304" s="199" t="s">
        <v>76</v>
      </c>
      <c r="S4304" s="195">
        <v>4.0795322699710814</v>
      </c>
      <c r="T4304" s="195">
        <v>0.79497623225845981</v>
      </c>
      <c r="U4304" s="195">
        <v>5.1316405502859856</v>
      </c>
      <c r="V4304" s="194">
        <v>0</v>
      </c>
      <c r="W4304" s="194">
        <v>0</v>
      </c>
      <c r="X4304" s="194">
        <v>0</v>
      </c>
      <c r="Y4304" s="194" t="s">
        <v>629</v>
      </c>
      <c r="AM4304" s="193"/>
      <c r="AN4304" s="193"/>
      <c r="AO4304" s="193"/>
      <c r="AP4304" s="193"/>
      <c r="AQ4304" s="193"/>
      <c r="AR4304" s="193"/>
      <c r="AS4304" s="193"/>
      <c r="AT4304" s="193"/>
      <c r="AU4304" s="193"/>
      <c r="AV4304" s="193"/>
      <c r="AW4304" s="193"/>
      <c r="AX4304" s="193"/>
    </row>
    <row r="4305" spans="14:50" ht="16.5" thickBot="1" x14ac:dyDescent="0.3">
      <c r="N4305" s="200" t="s">
        <v>244</v>
      </c>
      <c r="O4305" s="199" t="s">
        <v>348</v>
      </c>
      <c r="P4305" s="197" t="s">
        <v>630</v>
      </c>
      <c r="Q4305" s="199" t="s">
        <v>297</v>
      </c>
      <c r="R4305" s="199" t="s">
        <v>55</v>
      </c>
      <c r="S4305" s="195">
        <v>11.662113724756649</v>
      </c>
      <c r="T4305" s="195">
        <v>0.79497623225845981</v>
      </c>
      <c r="U4305" s="195">
        <v>14.669764014988948</v>
      </c>
      <c r="V4305" s="194">
        <v>0</v>
      </c>
      <c r="W4305" s="194">
        <v>0</v>
      </c>
      <c r="X4305" s="194">
        <v>0</v>
      </c>
      <c r="Y4305" s="194" t="s">
        <v>629</v>
      </c>
      <c r="AM4305" s="193"/>
      <c r="AN4305" s="193"/>
      <c r="AO4305" s="193"/>
      <c r="AP4305" s="193"/>
      <c r="AQ4305" s="193"/>
      <c r="AR4305" s="193"/>
      <c r="AS4305" s="193"/>
      <c r="AT4305" s="193"/>
      <c r="AU4305" s="193"/>
      <c r="AV4305" s="193"/>
      <c r="AW4305" s="193"/>
      <c r="AX4305" s="193"/>
    </row>
    <row r="4306" spans="14:50" ht="16.5" thickBot="1" x14ac:dyDescent="0.3">
      <c r="N4306" s="200" t="s">
        <v>244</v>
      </c>
      <c r="O4306" s="199" t="s">
        <v>348</v>
      </c>
      <c r="P4306" s="197" t="s">
        <v>630</v>
      </c>
      <c r="Q4306" s="199" t="s">
        <v>297</v>
      </c>
      <c r="R4306" s="199" t="s">
        <v>52</v>
      </c>
      <c r="S4306" s="195">
        <v>11.662113724756649</v>
      </c>
      <c r="T4306" s="195">
        <v>0.79497623225845981</v>
      </c>
      <c r="U4306" s="195">
        <v>14.669764014988948</v>
      </c>
      <c r="V4306" s="194">
        <v>0</v>
      </c>
      <c r="W4306" s="194">
        <v>0</v>
      </c>
      <c r="X4306" s="194">
        <v>0</v>
      </c>
      <c r="Y4306" s="194" t="s">
        <v>629</v>
      </c>
      <c r="AM4306" s="193"/>
      <c r="AN4306" s="193"/>
      <c r="AO4306" s="193"/>
      <c r="AP4306" s="193"/>
      <c r="AQ4306" s="193"/>
      <c r="AR4306" s="193"/>
      <c r="AS4306" s="193"/>
      <c r="AT4306" s="193"/>
      <c r="AU4306" s="193"/>
      <c r="AV4306" s="193"/>
      <c r="AW4306" s="193"/>
      <c r="AX4306" s="193"/>
    </row>
    <row r="4307" spans="14:50" ht="16.5" thickBot="1" x14ac:dyDescent="0.3">
      <c r="N4307" s="200" t="s">
        <v>244</v>
      </c>
      <c r="O4307" s="199" t="s">
        <v>347</v>
      </c>
      <c r="P4307" s="197" t="s">
        <v>630</v>
      </c>
      <c r="Q4307" s="199" t="s">
        <v>297</v>
      </c>
      <c r="R4307" s="199" t="s">
        <v>55</v>
      </c>
      <c r="S4307" s="195">
        <v>56.15883626673682</v>
      </c>
      <c r="T4307" s="195">
        <v>0.75637909343748644</v>
      </c>
      <c r="U4307" s="195">
        <v>74.246944097190678</v>
      </c>
      <c r="V4307" s="194">
        <v>0</v>
      </c>
      <c r="W4307" s="194">
        <v>0</v>
      </c>
      <c r="X4307" s="194">
        <v>0</v>
      </c>
      <c r="Y4307" s="194" t="s">
        <v>629</v>
      </c>
      <c r="AM4307" s="193"/>
      <c r="AN4307" s="193"/>
      <c r="AO4307" s="193"/>
      <c r="AP4307" s="193"/>
      <c r="AQ4307" s="193"/>
      <c r="AR4307" s="193"/>
      <c r="AS4307" s="193"/>
      <c r="AT4307" s="193"/>
      <c r="AU4307" s="193"/>
      <c r="AV4307" s="193"/>
      <c r="AW4307" s="193"/>
      <c r="AX4307" s="193"/>
    </row>
    <row r="4308" spans="14:50" ht="16.5" thickBot="1" x14ac:dyDescent="0.3">
      <c r="N4308" s="200" t="s">
        <v>244</v>
      </c>
      <c r="O4308" s="199" t="s">
        <v>347</v>
      </c>
      <c r="P4308" s="197" t="s">
        <v>630</v>
      </c>
      <c r="Q4308" s="199" t="s">
        <v>297</v>
      </c>
      <c r="R4308" s="199" t="s">
        <v>52</v>
      </c>
      <c r="S4308" s="195">
        <v>56.15883626673682</v>
      </c>
      <c r="T4308" s="195">
        <v>0.75637909343748644</v>
      </c>
      <c r="U4308" s="195">
        <v>74.246944097190678</v>
      </c>
      <c r="V4308" s="194">
        <v>0</v>
      </c>
      <c r="W4308" s="194">
        <v>0</v>
      </c>
      <c r="X4308" s="194">
        <v>0</v>
      </c>
      <c r="Y4308" s="194" t="s">
        <v>629</v>
      </c>
      <c r="AM4308" s="193"/>
      <c r="AN4308" s="193"/>
      <c r="AO4308" s="193"/>
      <c r="AP4308" s="193"/>
      <c r="AQ4308" s="193"/>
      <c r="AR4308" s="193"/>
      <c r="AS4308" s="193"/>
      <c r="AT4308" s="193"/>
      <c r="AU4308" s="193"/>
      <c r="AV4308" s="193"/>
      <c r="AW4308" s="193"/>
      <c r="AX4308" s="193"/>
    </row>
    <row r="4309" spans="14:50" ht="16.5" thickBot="1" x14ac:dyDescent="0.3">
      <c r="N4309" s="200" t="s">
        <v>244</v>
      </c>
      <c r="O4309" s="199" t="s">
        <v>308</v>
      </c>
      <c r="P4309" s="197" t="s">
        <v>630</v>
      </c>
      <c r="Q4309" s="199" t="s">
        <v>297</v>
      </c>
      <c r="R4309" s="199" t="s">
        <v>55</v>
      </c>
      <c r="S4309" s="195">
        <v>0.84643321098061697</v>
      </c>
      <c r="T4309" s="195">
        <v>0.79135636373274809</v>
      </c>
      <c r="U4309" s="195">
        <v>1.0695980341752442</v>
      </c>
      <c r="V4309" s="194">
        <v>0</v>
      </c>
      <c r="W4309" s="194">
        <v>0</v>
      </c>
      <c r="X4309" s="194">
        <v>0</v>
      </c>
      <c r="Y4309" s="194" t="s">
        <v>629</v>
      </c>
      <c r="AM4309" s="193"/>
      <c r="AN4309" s="193"/>
      <c r="AO4309" s="193"/>
      <c r="AP4309" s="193"/>
      <c r="AQ4309" s="193"/>
      <c r="AR4309" s="193"/>
      <c r="AS4309" s="193"/>
      <c r="AT4309" s="193"/>
      <c r="AU4309" s="193"/>
      <c r="AV4309" s="193"/>
      <c r="AW4309" s="193"/>
      <c r="AX4309" s="193"/>
    </row>
    <row r="4310" spans="14:50" ht="16.5" thickBot="1" x14ac:dyDescent="0.3">
      <c r="N4310" s="200" t="s">
        <v>244</v>
      </c>
      <c r="O4310" s="199" t="s">
        <v>308</v>
      </c>
      <c r="P4310" s="197" t="s">
        <v>630</v>
      </c>
      <c r="Q4310" s="199" t="s">
        <v>297</v>
      </c>
      <c r="R4310" s="199" t="s">
        <v>52</v>
      </c>
      <c r="S4310" s="195">
        <v>0.84643321098061697</v>
      </c>
      <c r="T4310" s="195">
        <v>0.79135636373274809</v>
      </c>
      <c r="U4310" s="195">
        <v>1.0695980341752442</v>
      </c>
      <c r="V4310" s="194">
        <v>0</v>
      </c>
      <c r="W4310" s="194">
        <v>0</v>
      </c>
      <c r="X4310" s="194">
        <v>0</v>
      </c>
      <c r="Y4310" s="194" t="s">
        <v>629</v>
      </c>
      <c r="AM4310" s="193"/>
      <c r="AN4310" s="193"/>
      <c r="AO4310" s="193"/>
      <c r="AP4310" s="193"/>
      <c r="AQ4310" s="193"/>
      <c r="AR4310" s="193"/>
      <c r="AS4310" s="193"/>
      <c r="AT4310" s="193"/>
      <c r="AU4310" s="193"/>
      <c r="AV4310" s="193"/>
      <c r="AW4310" s="193"/>
      <c r="AX4310" s="193"/>
    </row>
    <row r="4311" spans="14:50" ht="16.5" thickBot="1" x14ac:dyDescent="0.3">
      <c r="N4311" s="200" t="s">
        <v>244</v>
      </c>
      <c r="O4311" s="199" t="s">
        <v>375</v>
      </c>
      <c r="P4311" s="197" t="s">
        <v>630</v>
      </c>
      <c r="Q4311" s="199" t="s">
        <v>297</v>
      </c>
      <c r="R4311" s="199" t="s">
        <v>52</v>
      </c>
      <c r="S4311" s="195">
        <v>1.9799542518488016</v>
      </c>
      <c r="T4311" s="195">
        <v>0.75259745035047798</v>
      </c>
      <c r="U4311" s="195">
        <v>2.6308277432068823</v>
      </c>
      <c r="V4311" s="194">
        <v>0</v>
      </c>
      <c r="W4311" s="194">
        <v>0</v>
      </c>
      <c r="X4311" s="194">
        <v>0</v>
      </c>
      <c r="Y4311" s="194" t="s">
        <v>629</v>
      </c>
      <c r="AM4311" s="193"/>
      <c r="AN4311" s="193"/>
      <c r="AO4311" s="193"/>
      <c r="AP4311" s="193"/>
      <c r="AQ4311" s="193"/>
      <c r="AR4311" s="193"/>
      <c r="AS4311" s="193"/>
      <c r="AT4311" s="193"/>
      <c r="AU4311" s="193"/>
      <c r="AV4311" s="193"/>
      <c r="AW4311" s="193"/>
      <c r="AX4311" s="193"/>
    </row>
    <row r="4312" spans="14:50" ht="16.5" thickBot="1" x14ac:dyDescent="0.3">
      <c r="N4312" s="200" t="s">
        <v>244</v>
      </c>
      <c r="O4312" s="199" t="s">
        <v>375</v>
      </c>
      <c r="P4312" s="197" t="s">
        <v>630</v>
      </c>
      <c r="Q4312" s="199" t="s">
        <v>297</v>
      </c>
      <c r="R4312" s="199" t="s">
        <v>76</v>
      </c>
      <c r="S4312" s="195">
        <v>1.9799542518488016</v>
      </c>
      <c r="T4312" s="195">
        <v>0.75259745035047798</v>
      </c>
      <c r="U4312" s="195">
        <v>2.6308277432068823</v>
      </c>
      <c r="V4312" s="194">
        <v>0</v>
      </c>
      <c r="W4312" s="194">
        <v>0</v>
      </c>
      <c r="X4312" s="194">
        <v>0</v>
      </c>
      <c r="Y4312" s="194" t="s">
        <v>629</v>
      </c>
      <c r="AM4312" s="193"/>
      <c r="AN4312" s="193"/>
      <c r="AO4312" s="193"/>
      <c r="AP4312" s="193"/>
      <c r="AQ4312" s="193"/>
      <c r="AR4312" s="193"/>
      <c r="AS4312" s="193"/>
      <c r="AT4312" s="193"/>
      <c r="AU4312" s="193"/>
      <c r="AV4312" s="193"/>
      <c r="AW4312" s="193"/>
      <c r="AX4312" s="193"/>
    </row>
    <row r="4313" spans="14:50" ht="16.5" thickBot="1" x14ac:dyDescent="0.3">
      <c r="N4313" s="200" t="s">
        <v>244</v>
      </c>
      <c r="O4313" s="199" t="s">
        <v>361</v>
      </c>
      <c r="P4313" s="197" t="s">
        <v>630</v>
      </c>
      <c r="Q4313" s="199" t="s">
        <v>297</v>
      </c>
      <c r="R4313" s="199" t="s">
        <v>52</v>
      </c>
      <c r="S4313" s="195">
        <v>2.1985287560162856</v>
      </c>
      <c r="T4313" s="195">
        <v>0.75259745035047798</v>
      </c>
      <c r="U4313" s="195">
        <v>2.921254589677988</v>
      </c>
      <c r="V4313" s="194">
        <v>0</v>
      </c>
      <c r="W4313" s="194">
        <v>0</v>
      </c>
      <c r="X4313" s="194">
        <v>0</v>
      </c>
      <c r="Y4313" s="194" t="s">
        <v>629</v>
      </c>
      <c r="AM4313" s="193"/>
      <c r="AN4313" s="193"/>
      <c r="AO4313" s="193"/>
      <c r="AP4313" s="193"/>
      <c r="AQ4313" s="193"/>
      <c r="AR4313" s="193"/>
      <c r="AS4313" s="193"/>
      <c r="AT4313" s="193"/>
      <c r="AU4313" s="193"/>
      <c r="AV4313" s="193"/>
      <c r="AW4313" s="193"/>
      <c r="AX4313" s="193"/>
    </row>
    <row r="4314" spans="14:50" ht="16.5" thickBot="1" x14ac:dyDescent="0.3">
      <c r="N4314" s="200" t="s">
        <v>244</v>
      </c>
      <c r="O4314" s="199" t="s">
        <v>361</v>
      </c>
      <c r="P4314" s="197" t="s">
        <v>630</v>
      </c>
      <c r="Q4314" s="199" t="s">
        <v>297</v>
      </c>
      <c r="R4314" s="199" t="s">
        <v>76</v>
      </c>
      <c r="S4314" s="195">
        <v>2.1985287560162856</v>
      </c>
      <c r="T4314" s="195">
        <v>0.75259745035047798</v>
      </c>
      <c r="U4314" s="195">
        <v>2.921254589677988</v>
      </c>
      <c r="V4314" s="194">
        <v>0</v>
      </c>
      <c r="W4314" s="194">
        <v>0</v>
      </c>
      <c r="X4314" s="194">
        <v>0</v>
      </c>
      <c r="Y4314" s="194" t="s">
        <v>629</v>
      </c>
      <c r="AM4314" s="193"/>
      <c r="AN4314" s="193"/>
      <c r="AO4314" s="193"/>
      <c r="AP4314" s="193"/>
      <c r="AQ4314" s="193"/>
      <c r="AR4314" s="193"/>
      <c r="AS4314" s="193"/>
      <c r="AT4314" s="193"/>
      <c r="AU4314" s="193"/>
      <c r="AV4314" s="193"/>
      <c r="AW4314" s="193"/>
      <c r="AX4314" s="193"/>
    </row>
    <row r="4315" spans="14:50" ht="16.5" thickBot="1" x14ac:dyDescent="0.3">
      <c r="N4315" s="200" t="s">
        <v>244</v>
      </c>
      <c r="O4315" s="199" t="s">
        <v>307</v>
      </c>
      <c r="P4315" s="197" t="s">
        <v>630</v>
      </c>
      <c r="Q4315" s="199" t="s">
        <v>297</v>
      </c>
      <c r="R4315" s="199" t="s">
        <v>55</v>
      </c>
      <c r="S4315" s="195">
        <v>0.82999295350726698</v>
      </c>
      <c r="T4315" s="195">
        <v>0.79135636373274809</v>
      </c>
      <c r="U4315" s="195">
        <v>1.0488232502387091</v>
      </c>
      <c r="V4315" s="194">
        <v>0</v>
      </c>
      <c r="W4315" s="194">
        <v>0</v>
      </c>
      <c r="X4315" s="194">
        <v>0</v>
      </c>
      <c r="Y4315" s="194" t="s">
        <v>629</v>
      </c>
      <c r="AM4315" s="193"/>
      <c r="AN4315" s="193"/>
      <c r="AO4315" s="193"/>
      <c r="AP4315" s="193"/>
      <c r="AQ4315" s="193"/>
      <c r="AR4315" s="193"/>
      <c r="AS4315" s="193"/>
      <c r="AT4315" s="193"/>
      <c r="AU4315" s="193"/>
      <c r="AV4315" s="193"/>
      <c r="AW4315" s="193"/>
      <c r="AX4315" s="193"/>
    </row>
    <row r="4316" spans="14:50" ht="16.5" thickBot="1" x14ac:dyDescent="0.3">
      <c r="N4316" s="200" t="s">
        <v>244</v>
      </c>
      <c r="O4316" s="199" t="s">
        <v>307</v>
      </c>
      <c r="P4316" s="197" t="s">
        <v>630</v>
      </c>
      <c r="Q4316" s="199" t="s">
        <v>297</v>
      </c>
      <c r="R4316" s="199" t="s">
        <v>52</v>
      </c>
      <c r="S4316" s="195">
        <v>0.82999295350726698</v>
      </c>
      <c r="T4316" s="195">
        <v>0.79135636373274809</v>
      </c>
      <c r="U4316" s="195">
        <v>1.0488232502387091</v>
      </c>
      <c r="V4316" s="194">
        <v>0</v>
      </c>
      <c r="W4316" s="194">
        <v>0</v>
      </c>
      <c r="X4316" s="194">
        <v>0</v>
      </c>
      <c r="Y4316" s="194" t="s">
        <v>629</v>
      </c>
      <c r="AM4316" s="193"/>
      <c r="AN4316" s="193"/>
      <c r="AO4316" s="193"/>
      <c r="AP4316" s="193"/>
      <c r="AQ4316" s="193"/>
      <c r="AR4316" s="193"/>
      <c r="AS4316" s="193"/>
      <c r="AT4316" s="193"/>
      <c r="AU4316" s="193"/>
      <c r="AV4316" s="193"/>
      <c r="AW4316" s="193"/>
      <c r="AX4316" s="193"/>
    </row>
    <row r="4317" spans="14:50" ht="16.5" thickBot="1" x14ac:dyDescent="0.3">
      <c r="N4317" s="200" t="s">
        <v>244</v>
      </c>
      <c r="O4317" s="199" t="s">
        <v>306</v>
      </c>
      <c r="P4317" s="197" t="s">
        <v>630</v>
      </c>
      <c r="Q4317" s="199" t="s">
        <v>297</v>
      </c>
      <c r="R4317" s="199" t="s">
        <v>55</v>
      </c>
      <c r="S4317" s="195">
        <v>0.36466721209959047</v>
      </c>
      <c r="T4317" s="195">
        <v>0.77098739666927074</v>
      </c>
      <c r="U4317" s="195">
        <v>0.4729872546230755</v>
      </c>
      <c r="V4317" s="194">
        <v>0</v>
      </c>
      <c r="W4317" s="194">
        <v>0</v>
      </c>
      <c r="X4317" s="194">
        <v>0</v>
      </c>
      <c r="Y4317" s="194" t="s">
        <v>629</v>
      </c>
      <c r="AM4317" s="193"/>
      <c r="AN4317" s="193"/>
      <c r="AO4317" s="193"/>
      <c r="AP4317" s="193"/>
      <c r="AQ4317" s="193"/>
      <c r="AR4317" s="193"/>
      <c r="AS4317" s="193"/>
      <c r="AT4317" s="193"/>
      <c r="AU4317" s="193"/>
      <c r="AV4317" s="193"/>
      <c r="AW4317" s="193"/>
      <c r="AX4317" s="193"/>
    </row>
    <row r="4318" spans="14:50" ht="16.5" thickBot="1" x14ac:dyDescent="0.3">
      <c r="N4318" s="200" t="s">
        <v>244</v>
      </c>
      <c r="O4318" s="199" t="s">
        <v>306</v>
      </c>
      <c r="P4318" s="197" t="s">
        <v>630</v>
      </c>
      <c r="Q4318" s="199" t="s">
        <v>297</v>
      </c>
      <c r="R4318" s="199" t="s">
        <v>52</v>
      </c>
      <c r="S4318" s="195">
        <v>0.36466721209959047</v>
      </c>
      <c r="T4318" s="195">
        <v>0.77098739666927074</v>
      </c>
      <c r="U4318" s="195">
        <v>0.4729872546230755</v>
      </c>
      <c r="V4318" s="194">
        <v>0</v>
      </c>
      <c r="W4318" s="194">
        <v>0</v>
      </c>
      <c r="X4318" s="194">
        <v>0</v>
      </c>
      <c r="Y4318" s="194" t="s">
        <v>629</v>
      </c>
      <c r="AM4318" s="193"/>
      <c r="AN4318" s="193"/>
      <c r="AO4318" s="193"/>
      <c r="AP4318" s="193"/>
      <c r="AQ4318" s="193"/>
      <c r="AR4318" s="193"/>
      <c r="AS4318" s="193"/>
      <c r="AT4318" s="193"/>
      <c r="AU4318" s="193"/>
      <c r="AV4318" s="193"/>
      <c r="AW4318" s="193"/>
      <c r="AX4318" s="193"/>
    </row>
    <row r="4319" spans="14:50" ht="16.5" thickBot="1" x14ac:dyDescent="0.3">
      <c r="N4319" s="200" t="s">
        <v>244</v>
      </c>
      <c r="O4319" s="199" t="s">
        <v>346</v>
      </c>
      <c r="P4319" s="197" t="s">
        <v>630</v>
      </c>
      <c r="Q4319" s="199" t="s">
        <v>297</v>
      </c>
      <c r="R4319" s="199" t="s">
        <v>55</v>
      </c>
      <c r="S4319" s="195">
        <v>12.299389513344789</v>
      </c>
      <c r="T4319" s="195">
        <v>0.73341003169451879</v>
      </c>
      <c r="U4319" s="195">
        <v>16.770140824127356</v>
      </c>
      <c r="V4319" s="194">
        <v>0</v>
      </c>
      <c r="W4319" s="194">
        <v>0</v>
      </c>
      <c r="X4319" s="194">
        <v>0</v>
      </c>
      <c r="Y4319" s="194" t="s">
        <v>629</v>
      </c>
      <c r="AM4319" s="193"/>
      <c r="AN4319" s="193"/>
      <c r="AO4319" s="193"/>
      <c r="AP4319" s="193"/>
      <c r="AQ4319" s="193"/>
      <c r="AR4319" s="193"/>
      <c r="AS4319" s="193"/>
      <c r="AT4319" s="193"/>
      <c r="AU4319" s="193"/>
      <c r="AV4319" s="193"/>
      <c r="AW4319" s="193"/>
      <c r="AX4319" s="193"/>
    </row>
    <row r="4320" spans="14:50" ht="16.5" thickBot="1" x14ac:dyDescent="0.3">
      <c r="N4320" s="200" t="s">
        <v>244</v>
      </c>
      <c r="O4320" s="199" t="s">
        <v>346</v>
      </c>
      <c r="P4320" s="197" t="s">
        <v>630</v>
      </c>
      <c r="Q4320" s="199" t="s">
        <v>297</v>
      </c>
      <c r="R4320" s="199" t="s">
        <v>52</v>
      </c>
      <c r="S4320" s="195">
        <v>12.299389513344789</v>
      </c>
      <c r="T4320" s="195">
        <v>0.73341003169451879</v>
      </c>
      <c r="U4320" s="195">
        <v>16.770140824127356</v>
      </c>
      <c r="V4320" s="194">
        <v>0</v>
      </c>
      <c r="W4320" s="194">
        <v>0</v>
      </c>
      <c r="X4320" s="194">
        <v>0</v>
      </c>
      <c r="Y4320" s="194" t="s">
        <v>629</v>
      </c>
      <c r="AM4320" s="193"/>
      <c r="AN4320" s="193"/>
      <c r="AO4320" s="193"/>
      <c r="AP4320" s="193"/>
      <c r="AQ4320" s="193"/>
      <c r="AR4320" s="193"/>
      <c r="AS4320" s="193"/>
      <c r="AT4320" s="193"/>
      <c r="AU4320" s="193"/>
      <c r="AV4320" s="193"/>
      <c r="AW4320" s="193"/>
      <c r="AX4320" s="193"/>
    </row>
    <row r="4321" spans="14:50" ht="16.5" thickBot="1" x14ac:dyDescent="0.3">
      <c r="N4321" s="200" t="s">
        <v>244</v>
      </c>
      <c r="O4321" s="199" t="s">
        <v>358</v>
      </c>
      <c r="P4321" s="197" t="s">
        <v>630</v>
      </c>
      <c r="Q4321" s="199" t="s">
        <v>296</v>
      </c>
      <c r="R4321" s="199" t="s">
        <v>55</v>
      </c>
      <c r="S4321" s="195">
        <v>11.477040854784136</v>
      </c>
      <c r="T4321" s="195">
        <v>0.7778955382862297</v>
      </c>
      <c r="U4321" s="195">
        <v>14.753961540991785</v>
      </c>
      <c r="V4321" s="194">
        <v>0</v>
      </c>
      <c r="W4321" s="194">
        <v>0</v>
      </c>
      <c r="X4321" s="194">
        <v>0</v>
      </c>
      <c r="Y4321" s="194" t="s">
        <v>629</v>
      </c>
      <c r="AM4321" s="193"/>
      <c r="AN4321" s="193"/>
      <c r="AO4321" s="193"/>
      <c r="AP4321" s="193"/>
      <c r="AQ4321" s="193"/>
      <c r="AR4321" s="193"/>
      <c r="AS4321" s="193"/>
      <c r="AT4321" s="193"/>
      <c r="AU4321" s="193"/>
      <c r="AV4321" s="193"/>
      <c r="AW4321" s="193"/>
      <c r="AX4321" s="193"/>
    </row>
    <row r="4322" spans="14:50" ht="16.5" thickBot="1" x14ac:dyDescent="0.3">
      <c r="N4322" s="200" t="s">
        <v>244</v>
      </c>
      <c r="O4322" s="199" t="s">
        <v>358</v>
      </c>
      <c r="P4322" s="197" t="s">
        <v>630</v>
      </c>
      <c r="Q4322" s="199" t="s">
        <v>296</v>
      </c>
      <c r="R4322" s="199" t="s">
        <v>52</v>
      </c>
      <c r="S4322" s="195">
        <v>11.477040854784136</v>
      </c>
      <c r="T4322" s="195">
        <v>0.7778955382862297</v>
      </c>
      <c r="U4322" s="195">
        <v>14.753961540991785</v>
      </c>
      <c r="V4322" s="194">
        <v>0</v>
      </c>
      <c r="W4322" s="194">
        <v>0</v>
      </c>
      <c r="X4322" s="194">
        <v>0</v>
      </c>
      <c r="Y4322" s="194" t="s">
        <v>629</v>
      </c>
      <c r="AM4322" s="193"/>
      <c r="AN4322" s="193"/>
      <c r="AO4322" s="193"/>
      <c r="AP4322" s="193"/>
      <c r="AQ4322" s="193"/>
      <c r="AR4322" s="193"/>
      <c r="AS4322" s="193"/>
      <c r="AT4322" s="193"/>
      <c r="AU4322" s="193"/>
      <c r="AV4322" s="193"/>
      <c r="AW4322" s="193"/>
      <c r="AX4322" s="193"/>
    </row>
    <row r="4323" spans="14:50" ht="16.5" thickBot="1" x14ac:dyDescent="0.3">
      <c r="N4323" s="200" t="s">
        <v>244</v>
      </c>
      <c r="O4323" s="199" t="s">
        <v>357</v>
      </c>
      <c r="P4323" s="197" t="s">
        <v>630</v>
      </c>
      <c r="Q4323" s="199" t="s">
        <v>296</v>
      </c>
      <c r="R4323" s="199" t="s">
        <v>52</v>
      </c>
      <c r="S4323" s="195">
        <v>5.9098919703909463</v>
      </c>
      <c r="T4323" s="195">
        <v>0.79497623225845981</v>
      </c>
      <c r="U4323" s="195">
        <v>7.4340486301099169</v>
      </c>
      <c r="V4323" s="194">
        <v>0</v>
      </c>
      <c r="W4323" s="194">
        <v>0</v>
      </c>
      <c r="X4323" s="194">
        <v>0</v>
      </c>
      <c r="Y4323" s="194" t="s">
        <v>629</v>
      </c>
      <c r="AM4323" s="193"/>
      <c r="AN4323" s="193"/>
      <c r="AO4323" s="193"/>
      <c r="AP4323" s="193"/>
      <c r="AQ4323" s="193"/>
      <c r="AR4323" s="193"/>
      <c r="AS4323" s="193"/>
      <c r="AT4323" s="193"/>
      <c r="AU4323" s="193"/>
      <c r="AV4323" s="193"/>
      <c r="AW4323" s="193"/>
      <c r="AX4323" s="193"/>
    </row>
    <row r="4324" spans="14:50" ht="16.5" thickBot="1" x14ac:dyDescent="0.3">
      <c r="N4324" s="200" t="s">
        <v>244</v>
      </c>
      <c r="O4324" s="199" t="s">
        <v>357</v>
      </c>
      <c r="P4324" s="197" t="s">
        <v>630</v>
      </c>
      <c r="Q4324" s="199" t="s">
        <v>296</v>
      </c>
      <c r="R4324" s="199" t="s">
        <v>76</v>
      </c>
      <c r="S4324" s="195">
        <v>5.9098919703909463</v>
      </c>
      <c r="T4324" s="195">
        <v>0.79497623225845981</v>
      </c>
      <c r="U4324" s="195">
        <v>7.4340486301099169</v>
      </c>
      <c r="V4324" s="194">
        <v>0</v>
      </c>
      <c r="W4324" s="194">
        <v>0</v>
      </c>
      <c r="X4324" s="194">
        <v>0</v>
      </c>
      <c r="Y4324" s="194" t="s">
        <v>629</v>
      </c>
      <c r="AM4324" s="193"/>
      <c r="AN4324" s="193"/>
      <c r="AO4324" s="193"/>
      <c r="AP4324" s="193"/>
      <c r="AQ4324" s="193"/>
      <c r="AR4324" s="193"/>
      <c r="AS4324" s="193"/>
      <c r="AT4324" s="193"/>
      <c r="AU4324" s="193"/>
      <c r="AV4324" s="193"/>
      <c r="AW4324" s="193"/>
      <c r="AX4324" s="193"/>
    </row>
    <row r="4325" spans="14:50" ht="16.5" thickBot="1" x14ac:dyDescent="0.3">
      <c r="N4325" s="200" t="s">
        <v>244</v>
      </c>
      <c r="O4325" s="199" t="s">
        <v>356</v>
      </c>
      <c r="P4325" s="197" t="s">
        <v>630</v>
      </c>
      <c r="Q4325" s="199" t="s">
        <v>296</v>
      </c>
      <c r="R4325" s="199" t="s">
        <v>55</v>
      </c>
      <c r="S4325" s="195">
        <v>10.199925723923425</v>
      </c>
      <c r="T4325" s="195">
        <v>0.75637909343748644</v>
      </c>
      <c r="U4325" s="195">
        <v>13.48520313744821</v>
      </c>
      <c r="V4325" s="194">
        <v>0</v>
      </c>
      <c r="W4325" s="194">
        <v>0</v>
      </c>
      <c r="X4325" s="194">
        <v>0</v>
      </c>
      <c r="Y4325" s="194" t="s">
        <v>629</v>
      </c>
      <c r="AM4325" s="193"/>
      <c r="AN4325" s="193"/>
      <c r="AO4325" s="193"/>
      <c r="AP4325" s="193"/>
      <c r="AQ4325" s="193"/>
      <c r="AR4325" s="193"/>
      <c r="AS4325" s="193"/>
      <c r="AT4325" s="193"/>
      <c r="AU4325" s="193"/>
      <c r="AV4325" s="193"/>
      <c r="AW4325" s="193"/>
      <c r="AX4325" s="193"/>
    </row>
    <row r="4326" spans="14:50" ht="16.5" thickBot="1" x14ac:dyDescent="0.3">
      <c r="N4326" s="200" t="s">
        <v>244</v>
      </c>
      <c r="O4326" s="199" t="s">
        <v>356</v>
      </c>
      <c r="P4326" s="197" t="s">
        <v>630</v>
      </c>
      <c r="Q4326" s="199" t="s">
        <v>296</v>
      </c>
      <c r="R4326" s="199" t="s">
        <v>52</v>
      </c>
      <c r="S4326" s="195">
        <v>10.199925723923425</v>
      </c>
      <c r="T4326" s="195">
        <v>0.75637909343748644</v>
      </c>
      <c r="U4326" s="195">
        <v>13.48520313744821</v>
      </c>
      <c r="V4326" s="194">
        <v>0</v>
      </c>
      <c r="W4326" s="194">
        <v>0</v>
      </c>
      <c r="X4326" s="194">
        <v>0</v>
      </c>
      <c r="Y4326" s="194" t="s">
        <v>629</v>
      </c>
      <c r="AM4326" s="193"/>
      <c r="AN4326" s="193"/>
      <c r="AO4326" s="193"/>
      <c r="AP4326" s="193"/>
      <c r="AQ4326" s="193"/>
      <c r="AR4326" s="193"/>
      <c r="AS4326" s="193"/>
      <c r="AT4326" s="193"/>
      <c r="AU4326" s="193"/>
      <c r="AV4326" s="193"/>
      <c r="AW4326" s="193"/>
      <c r="AX4326" s="193"/>
    </row>
    <row r="4327" spans="14:50" ht="16.5" thickBot="1" x14ac:dyDescent="0.3">
      <c r="N4327" s="200" t="s">
        <v>244</v>
      </c>
      <c r="O4327" s="199" t="s">
        <v>354</v>
      </c>
      <c r="P4327" s="197" t="s">
        <v>630</v>
      </c>
      <c r="Q4327" s="199" t="s">
        <v>296</v>
      </c>
      <c r="R4327" s="199" t="s">
        <v>52</v>
      </c>
      <c r="S4327" s="195">
        <v>5.8895369470584917</v>
      </c>
      <c r="T4327" s="195">
        <v>1.0382809669404509</v>
      </c>
      <c r="U4327" s="195">
        <v>5.6723922855038502</v>
      </c>
      <c r="V4327" s="194">
        <v>0</v>
      </c>
      <c r="W4327" s="194">
        <v>0</v>
      </c>
      <c r="X4327" s="194">
        <v>0</v>
      </c>
      <c r="Y4327" s="194" t="s">
        <v>638</v>
      </c>
      <c r="AM4327" s="193"/>
      <c r="AN4327" s="193"/>
      <c r="AO4327" s="193"/>
      <c r="AP4327" s="193"/>
      <c r="AQ4327" s="193"/>
      <c r="AR4327" s="193"/>
      <c r="AS4327" s="193"/>
      <c r="AT4327" s="193"/>
      <c r="AU4327" s="193"/>
      <c r="AV4327" s="193"/>
      <c r="AW4327" s="193"/>
      <c r="AX4327" s="193"/>
    </row>
    <row r="4328" spans="14:50" ht="16.5" thickBot="1" x14ac:dyDescent="0.3">
      <c r="N4328" s="200" t="s">
        <v>244</v>
      </c>
      <c r="O4328" s="199" t="s">
        <v>354</v>
      </c>
      <c r="P4328" s="197" t="s">
        <v>630</v>
      </c>
      <c r="Q4328" s="199" t="s">
        <v>296</v>
      </c>
      <c r="R4328" s="199" t="s">
        <v>76</v>
      </c>
      <c r="S4328" s="195">
        <v>5.8895369470584917</v>
      </c>
      <c r="T4328" s="195">
        <v>1.0382809669404509</v>
      </c>
      <c r="U4328" s="195">
        <v>5.6723922855038502</v>
      </c>
      <c r="V4328" s="194">
        <v>0</v>
      </c>
      <c r="W4328" s="194">
        <v>0</v>
      </c>
      <c r="X4328" s="194">
        <v>0</v>
      </c>
      <c r="Y4328" s="194" t="s">
        <v>638</v>
      </c>
      <c r="AM4328" s="193"/>
      <c r="AN4328" s="193"/>
      <c r="AO4328" s="193"/>
      <c r="AP4328" s="193"/>
      <c r="AQ4328" s="193"/>
      <c r="AR4328" s="193"/>
      <c r="AS4328" s="193"/>
      <c r="AT4328" s="193"/>
      <c r="AU4328" s="193"/>
      <c r="AV4328" s="193"/>
      <c r="AW4328" s="193"/>
      <c r="AX4328" s="193"/>
    </row>
    <row r="4329" spans="14:50" ht="16.5" thickBot="1" x14ac:dyDescent="0.3">
      <c r="N4329" s="200" t="s">
        <v>244</v>
      </c>
      <c r="O4329" s="199" t="s">
        <v>369</v>
      </c>
      <c r="P4329" s="197" t="s">
        <v>630</v>
      </c>
      <c r="Q4329" s="199" t="s">
        <v>296</v>
      </c>
      <c r="R4329" s="199" t="s">
        <v>55</v>
      </c>
      <c r="S4329" s="195">
        <v>2.6477269006805901</v>
      </c>
      <c r="T4329" s="195">
        <v>0.78531592915685033</v>
      </c>
      <c r="U4329" s="195">
        <v>3.3715436073266791</v>
      </c>
      <c r="V4329" s="194">
        <v>0</v>
      </c>
      <c r="W4329" s="194">
        <v>0</v>
      </c>
      <c r="X4329" s="194">
        <v>0</v>
      </c>
      <c r="Y4329" s="194" t="s">
        <v>629</v>
      </c>
      <c r="AM4329" s="193"/>
      <c r="AN4329" s="193"/>
      <c r="AO4329" s="193"/>
      <c r="AP4329" s="193"/>
      <c r="AQ4329" s="193"/>
      <c r="AR4329" s="193"/>
      <c r="AS4329" s="193"/>
      <c r="AT4329" s="193"/>
      <c r="AU4329" s="193"/>
      <c r="AV4329" s="193"/>
      <c r="AW4329" s="193"/>
      <c r="AX4329" s="193"/>
    </row>
    <row r="4330" spans="14:50" ht="16.5" thickBot="1" x14ac:dyDescent="0.3">
      <c r="N4330" s="200" t="s">
        <v>244</v>
      </c>
      <c r="O4330" s="199" t="s">
        <v>369</v>
      </c>
      <c r="P4330" s="197" t="s">
        <v>630</v>
      </c>
      <c r="Q4330" s="199" t="s">
        <v>296</v>
      </c>
      <c r="R4330" s="199" t="s">
        <v>52</v>
      </c>
      <c r="S4330" s="195">
        <v>2.6477269006805901</v>
      </c>
      <c r="T4330" s="195">
        <v>0.78531592915685033</v>
      </c>
      <c r="U4330" s="195">
        <v>3.3715436073266791</v>
      </c>
      <c r="V4330" s="194">
        <v>0</v>
      </c>
      <c r="W4330" s="194">
        <v>0</v>
      </c>
      <c r="X4330" s="194">
        <v>0</v>
      </c>
      <c r="Y4330" s="194" t="s">
        <v>629</v>
      </c>
      <c r="AM4330" s="193"/>
      <c r="AN4330" s="193"/>
      <c r="AO4330" s="193"/>
      <c r="AP4330" s="193"/>
      <c r="AQ4330" s="193"/>
      <c r="AR4330" s="193"/>
      <c r="AS4330" s="193"/>
      <c r="AT4330" s="193"/>
      <c r="AU4330" s="193"/>
      <c r="AV4330" s="193"/>
      <c r="AW4330" s="193"/>
      <c r="AX4330" s="193"/>
    </row>
    <row r="4331" spans="14:50" ht="16.5" thickBot="1" x14ac:dyDescent="0.3">
      <c r="N4331" s="200" t="s">
        <v>244</v>
      </c>
      <c r="O4331" s="199" t="s">
        <v>380</v>
      </c>
      <c r="P4331" s="197" t="s">
        <v>630</v>
      </c>
      <c r="Q4331" s="199" t="s">
        <v>296</v>
      </c>
      <c r="R4331" s="199" t="s">
        <v>52</v>
      </c>
      <c r="S4331" s="195">
        <v>6.8596119210086828</v>
      </c>
      <c r="T4331" s="195">
        <v>0.80387751225167181</v>
      </c>
      <c r="U4331" s="195">
        <v>8.533155631875827</v>
      </c>
      <c r="V4331" s="194">
        <v>0</v>
      </c>
      <c r="W4331" s="194">
        <v>0</v>
      </c>
      <c r="X4331" s="194">
        <v>0</v>
      </c>
      <c r="Y4331" s="194" t="s">
        <v>629</v>
      </c>
      <c r="AM4331" s="193"/>
      <c r="AN4331" s="193"/>
      <c r="AO4331" s="193"/>
      <c r="AP4331" s="193"/>
      <c r="AQ4331" s="193"/>
      <c r="AR4331" s="193"/>
      <c r="AS4331" s="193"/>
      <c r="AT4331" s="193"/>
      <c r="AU4331" s="193"/>
      <c r="AV4331" s="193"/>
      <c r="AW4331" s="193"/>
      <c r="AX4331" s="193"/>
    </row>
    <row r="4332" spans="14:50" ht="16.5" thickBot="1" x14ac:dyDescent="0.3">
      <c r="N4332" s="200" t="s">
        <v>244</v>
      </c>
      <c r="O4332" s="199" t="s">
        <v>380</v>
      </c>
      <c r="P4332" s="197" t="s">
        <v>630</v>
      </c>
      <c r="Q4332" s="199" t="s">
        <v>296</v>
      </c>
      <c r="R4332" s="199" t="s">
        <v>76</v>
      </c>
      <c r="S4332" s="195">
        <v>6.8596119210086828</v>
      </c>
      <c r="T4332" s="195">
        <v>0.80387751225167181</v>
      </c>
      <c r="U4332" s="195">
        <v>8.533155631875827</v>
      </c>
      <c r="V4332" s="194">
        <v>0</v>
      </c>
      <c r="W4332" s="194">
        <v>0</v>
      </c>
      <c r="X4332" s="194">
        <v>0</v>
      </c>
      <c r="Y4332" s="194" t="s">
        <v>629</v>
      </c>
      <c r="AM4332" s="193"/>
      <c r="AN4332" s="193"/>
      <c r="AO4332" s="193"/>
      <c r="AP4332" s="193"/>
      <c r="AQ4332" s="193"/>
      <c r="AR4332" s="193"/>
      <c r="AS4332" s="193"/>
      <c r="AT4332" s="193"/>
      <c r="AU4332" s="193"/>
      <c r="AV4332" s="193"/>
      <c r="AW4332" s="193"/>
      <c r="AX4332" s="193"/>
    </row>
    <row r="4333" spans="14:50" ht="16.5" thickBot="1" x14ac:dyDescent="0.3">
      <c r="N4333" s="200" t="s">
        <v>244</v>
      </c>
      <c r="O4333" s="199" t="s">
        <v>353</v>
      </c>
      <c r="P4333" s="197" t="s">
        <v>630</v>
      </c>
      <c r="Q4333" s="199" t="s">
        <v>296</v>
      </c>
      <c r="R4333" s="199" t="s">
        <v>55</v>
      </c>
      <c r="S4333" s="195">
        <v>227.73274044849194</v>
      </c>
      <c r="T4333" s="195">
        <v>0.78531592915685033</v>
      </c>
      <c r="U4333" s="195">
        <v>289.98869371336423</v>
      </c>
      <c r="V4333" s="194">
        <v>0</v>
      </c>
      <c r="W4333" s="194">
        <v>0</v>
      </c>
      <c r="X4333" s="194">
        <v>0</v>
      </c>
      <c r="Y4333" s="194" t="s">
        <v>629</v>
      </c>
      <c r="AM4333" s="193"/>
      <c r="AN4333" s="193"/>
      <c r="AO4333" s="193"/>
      <c r="AP4333" s="193"/>
      <c r="AQ4333" s="193"/>
      <c r="AR4333" s="193"/>
      <c r="AS4333" s="193"/>
      <c r="AT4333" s="193"/>
      <c r="AU4333" s="193"/>
      <c r="AV4333" s="193"/>
      <c r="AW4333" s="193"/>
      <c r="AX4333" s="193"/>
    </row>
    <row r="4334" spans="14:50" ht="16.5" thickBot="1" x14ac:dyDescent="0.3">
      <c r="N4334" s="200" t="s">
        <v>244</v>
      </c>
      <c r="O4334" s="199" t="s">
        <v>353</v>
      </c>
      <c r="P4334" s="197" t="s">
        <v>630</v>
      </c>
      <c r="Q4334" s="199" t="s">
        <v>296</v>
      </c>
      <c r="R4334" s="199" t="s">
        <v>52</v>
      </c>
      <c r="S4334" s="195">
        <v>227.73274044849194</v>
      </c>
      <c r="T4334" s="195">
        <v>0.78531592915685033</v>
      </c>
      <c r="U4334" s="195">
        <v>289.98869371336423</v>
      </c>
      <c r="V4334" s="194">
        <v>0</v>
      </c>
      <c r="W4334" s="194">
        <v>0</v>
      </c>
      <c r="X4334" s="194">
        <v>0</v>
      </c>
      <c r="Y4334" s="194" t="s">
        <v>629</v>
      </c>
      <c r="AM4334" s="193"/>
      <c r="AN4334" s="193"/>
      <c r="AO4334" s="193"/>
      <c r="AP4334" s="193"/>
      <c r="AQ4334" s="193"/>
      <c r="AR4334" s="193"/>
      <c r="AS4334" s="193"/>
      <c r="AT4334" s="193"/>
      <c r="AU4334" s="193"/>
      <c r="AV4334" s="193"/>
      <c r="AW4334" s="193"/>
      <c r="AX4334" s="193"/>
    </row>
    <row r="4335" spans="14:50" ht="16.5" thickBot="1" x14ac:dyDescent="0.3">
      <c r="N4335" s="200" t="s">
        <v>244</v>
      </c>
      <c r="O4335" s="199" t="s">
        <v>311</v>
      </c>
      <c r="P4335" s="197" t="s">
        <v>630</v>
      </c>
      <c r="Q4335" s="199" t="s">
        <v>296</v>
      </c>
      <c r="R4335" s="199" t="s">
        <v>55</v>
      </c>
      <c r="S4335" s="195">
        <v>8.5968750429269445</v>
      </c>
      <c r="T4335" s="195">
        <v>0.74631111341391609</v>
      </c>
      <c r="U4335" s="195">
        <v>11.51915720992216</v>
      </c>
      <c r="V4335" s="194">
        <v>0</v>
      </c>
      <c r="W4335" s="194">
        <v>0</v>
      </c>
      <c r="X4335" s="194">
        <v>0</v>
      </c>
      <c r="Y4335" s="194" t="s">
        <v>629</v>
      </c>
      <c r="AM4335" s="193"/>
      <c r="AN4335" s="193"/>
      <c r="AO4335" s="193"/>
      <c r="AP4335" s="193"/>
      <c r="AQ4335" s="193"/>
      <c r="AR4335" s="193"/>
      <c r="AS4335" s="193"/>
      <c r="AT4335" s="193"/>
      <c r="AU4335" s="193"/>
      <c r="AV4335" s="193"/>
      <c r="AW4335" s="193"/>
      <c r="AX4335" s="193"/>
    </row>
    <row r="4336" spans="14:50" ht="16.5" thickBot="1" x14ac:dyDescent="0.3">
      <c r="N4336" s="200" t="s">
        <v>244</v>
      </c>
      <c r="O4336" s="199" t="s">
        <v>311</v>
      </c>
      <c r="P4336" s="197" t="s">
        <v>630</v>
      </c>
      <c r="Q4336" s="199" t="s">
        <v>296</v>
      </c>
      <c r="R4336" s="199" t="s">
        <v>52</v>
      </c>
      <c r="S4336" s="195">
        <v>8.5968750429269445</v>
      </c>
      <c r="T4336" s="195">
        <v>0.74631111341391609</v>
      </c>
      <c r="U4336" s="195">
        <v>11.51915720992216</v>
      </c>
      <c r="V4336" s="194">
        <v>0</v>
      </c>
      <c r="W4336" s="194">
        <v>0</v>
      </c>
      <c r="X4336" s="194">
        <v>0</v>
      </c>
      <c r="Y4336" s="194" t="s">
        <v>629</v>
      </c>
      <c r="AM4336" s="193"/>
      <c r="AN4336" s="193"/>
      <c r="AO4336" s="193"/>
      <c r="AP4336" s="193"/>
      <c r="AQ4336" s="193"/>
      <c r="AR4336" s="193"/>
      <c r="AS4336" s="193"/>
      <c r="AT4336" s="193"/>
      <c r="AU4336" s="193"/>
      <c r="AV4336" s="193"/>
      <c r="AW4336" s="193"/>
      <c r="AX4336" s="193"/>
    </row>
    <row r="4337" spans="14:50" ht="16.5" thickBot="1" x14ac:dyDescent="0.3">
      <c r="N4337" s="200" t="s">
        <v>244</v>
      </c>
      <c r="O4337" s="199" t="s">
        <v>546</v>
      </c>
      <c r="P4337" s="197" t="s">
        <v>630</v>
      </c>
      <c r="Q4337" s="199" t="s">
        <v>296</v>
      </c>
      <c r="R4337" s="199" t="s">
        <v>52</v>
      </c>
      <c r="S4337" s="195">
        <v>3.1740617650261482</v>
      </c>
      <c r="T4337" s="195">
        <v>0.77607947733021621</v>
      </c>
      <c r="U4337" s="195">
        <v>4.0898668986135398</v>
      </c>
      <c r="V4337" s="194">
        <v>0</v>
      </c>
      <c r="W4337" s="194">
        <v>0</v>
      </c>
      <c r="X4337" s="194">
        <v>0</v>
      </c>
      <c r="Y4337" s="194" t="s">
        <v>629</v>
      </c>
      <c r="AM4337" s="193"/>
      <c r="AN4337" s="193"/>
      <c r="AO4337" s="193"/>
      <c r="AP4337" s="193"/>
      <c r="AQ4337" s="193"/>
      <c r="AR4337" s="193"/>
      <c r="AS4337" s="193"/>
      <c r="AT4337" s="193"/>
      <c r="AU4337" s="193"/>
      <c r="AV4337" s="193"/>
      <c r="AW4337" s="193"/>
      <c r="AX4337" s="193"/>
    </row>
    <row r="4338" spans="14:50" ht="16.5" thickBot="1" x14ac:dyDescent="0.3">
      <c r="N4338" s="200" t="s">
        <v>244</v>
      </c>
      <c r="O4338" s="199" t="s">
        <v>546</v>
      </c>
      <c r="P4338" s="197" t="s">
        <v>630</v>
      </c>
      <c r="Q4338" s="199" t="s">
        <v>296</v>
      </c>
      <c r="R4338" s="199" t="s">
        <v>76</v>
      </c>
      <c r="S4338" s="195">
        <v>3.1740617650261482</v>
      </c>
      <c r="T4338" s="195">
        <v>0.77607947733021621</v>
      </c>
      <c r="U4338" s="195">
        <v>4.0898668986135398</v>
      </c>
      <c r="V4338" s="194">
        <v>0</v>
      </c>
      <c r="W4338" s="194">
        <v>0</v>
      </c>
      <c r="X4338" s="194">
        <v>0</v>
      </c>
      <c r="Y4338" s="194" t="s">
        <v>629</v>
      </c>
      <c r="AM4338" s="193"/>
      <c r="AN4338" s="193"/>
      <c r="AO4338" s="193"/>
      <c r="AP4338" s="193"/>
      <c r="AQ4338" s="193"/>
      <c r="AR4338" s="193"/>
      <c r="AS4338" s="193"/>
      <c r="AT4338" s="193"/>
      <c r="AU4338" s="193"/>
      <c r="AV4338" s="193"/>
      <c r="AW4338" s="193"/>
      <c r="AX4338" s="193"/>
    </row>
    <row r="4339" spans="14:50" ht="16.5" thickBot="1" x14ac:dyDescent="0.3">
      <c r="N4339" s="200" t="s">
        <v>244</v>
      </c>
      <c r="O4339" s="199" t="s">
        <v>545</v>
      </c>
      <c r="P4339" s="197" t="s">
        <v>630</v>
      </c>
      <c r="Q4339" s="199" t="s">
        <v>296</v>
      </c>
      <c r="R4339" s="199" t="s">
        <v>52</v>
      </c>
      <c r="S4339" s="195">
        <v>1.8113365791312566</v>
      </c>
      <c r="T4339" s="195">
        <v>0.78152728294198948</v>
      </c>
      <c r="U4339" s="195">
        <v>2.3176882223646014</v>
      </c>
      <c r="V4339" s="194">
        <v>0</v>
      </c>
      <c r="W4339" s="194">
        <v>0</v>
      </c>
      <c r="X4339" s="194">
        <v>0</v>
      </c>
      <c r="Y4339" s="194" t="s">
        <v>629</v>
      </c>
      <c r="AM4339" s="193"/>
      <c r="AN4339" s="193"/>
      <c r="AO4339" s="193"/>
      <c r="AP4339" s="193"/>
      <c r="AQ4339" s="193"/>
      <c r="AR4339" s="193"/>
      <c r="AS4339" s="193"/>
      <c r="AT4339" s="193"/>
      <c r="AU4339" s="193"/>
      <c r="AV4339" s="193"/>
      <c r="AW4339" s="193"/>
      <c r="AX4339" s="193"/>
    </row>
    <row r="4340" spans="14:50" ht="16.5" thickBot="1" x14ac:dyDescent="0.3">
      <c r="N4340" s="200" t="s">
        <v>244</v>
      </c>
      <c r="O4340" s="199" t="s">
        <v>545</v>
      </c>
      <c r="P4340" s="197" t="s">
        <v>630</v>
      </c>
      <c r="Q4340" s="199" t="s">
        <v>296</v>
      </c>
      <c r="R4340" s="199" t="s">
        <v>76</v>
      </c>
      <c r="S4340" s="195">
        <v>1.8113365791312566</v>
      </c>
      <c r="T4340" s="195">
        <v>0.78152728294198948</v>
      </c>
      <c r="U4340" s="195">
        <v>2.3176882223646014</v>
      </c>
      <c r="V4340" s="194">
        <v>0</v>
      </c>
      <c r="W4340" s="194">
        <v>0</v>
      </c>
      <c r="X4340" s="194">
        <v>0</v>
      </c>
      <c r="Y4340" s="194" t="s">
        <v>629</v>
      </c>
      <c r="AM4340" s="193"/>
      <c r="AN4340" s="193"/>
      <c r="AO4340" s="193"/>
      <c r="AP4340" s="193"/>
      <c r="AQ4340" s="193"/>
      <c r="AR4340" s="193"/>
      <c r="AS4340" s="193"/>
      <c r="AT4340" s="193"/>
      <c r="AU4340" s="193"/>
      <c r="AV4340" s="193"/>
      <c r="AW4340" s="193"/>
      <c r="AX4340" s="193"/>
    </row>
    <row r="4341" spans="14:50" ht="16.5" thickBot="1" x14ac:dyDescent="0.3">
      <c r="N4341" s="200" t="s">
        <v>244</v>
      </c>
      <c r="O4341" s="199" t="s">
        <v>368</v>
      </c>
      <c r="P4341" s="197" t="s">
        <v>630</v>
      </c>
      <c r="Q4341" s="199" t="s">
        <v>296</v>
      </c>
      <c r="R4341" s="199" t="s">
        <v>55</v>
      </c>
      <c r="S4341" s="195">
        <v>3.97445291479568</v>
      </c>
      <c r="T4341" s="195">
        <v>0.74596597303131684</v>
      </c>
      <c r="U4341" s="195">
        <v>5.3279278928032632</v>
      </c>
      <c r="V4341" s="194">
        <v>0</v>
      </c>
      <c r="W4341" s="194">
        <v>0</v>
      </c>
      <c r="X4341" s="194">
        <v>0</v>
      </c>
      <c r="Y4341" s="194" t="s">
        <v>629</v>
      </c>
      <c r="AM4341" s="193"/>
      <c r="AN4341" s="193"/>
      <c r="AO4341" s="193"/>
      <c r="AP4341" s="193"/>
      <c r="AQ4341" s="193"/>
      <c r="AR4341" s="193"/>
      <c r="AS4341" s="193"/>
      <c r="AT4341" s="193"/>
      <c r="AU4341" s="193"/>
      <c r="AV4341" s="193"/>
      <c r="AW4341" s="193"/>
      <c r="AX4341" s="193"/>
    </row>
    <row r="4342" spans="14:50" ht="16.5" thickBot="1" x14ac:dyDescent="0.3">
      <c r="N4342" s="200" t="s">
        <v>244</v>
      </c>
      <c r="O4342" s="199" t="s">
        <v>368</v>
      </c>
      <c r="P4342" s="197" t="s">
        <v>630</v>
      </c>
      <c r="Q4342" s="199" t="s">
        <v>296</v>
      </c>
      <c r="R4342" s="199" t="s">
        <v>52</v>
      </c>
      <c r="S4342" s="195">
        <v>3.97445291479568</v>
      </c>
      <c r="T4342" s="195">
        <v>0.74596597303131684</v>
      </c>
      <c r="U4342" s="195">
        <v>5.3279278928032632</v>
      </c>
      <c r="V4342" s="194">
        <v>0</v>
      </c>
      <c r="W4342" s="194">
        <v>0</v>
      </c>
      <c r="X4342" s="194">
        <v>0</v>
      </c>
      <c r="Y4342" s="194" t="s">
        <v>629</v>
      </c>
      <c r="AM4342" s="193"/>
      <c r="AN4342" s="193"/>
      <c r="AO4342" s="193"/>
      <c r="AP4342" s="193"/>
      <c r="AQ4342" s="193"/>
      <c r="AR4342" s="193"/>
      <c r="AS4342" s="193"/>
      <c r="AT4342" s="193"/>
      <c r="AU4342" s="193"/>
      <c r="AV4342" s="193"/>
      <c r="AW4342" s="193"/>
      <c r="AX4342" s="193"/>
    </row>
    <row r="4343" spans="14:50" ht="16.5" thickBot="1" x14ac:dyDescent="0.3">
      <c r="N4343" s="200" t="s">
        <v>244</v>
      </c>
      <c r="O4343" s="199" t="s">
        <v>366</v>
      </c>
      <c r="P4343" s="197" t="s">
        <v>630</v>
      </c>
      <c r="Q4343" s="199" t="s">
        <v>296</v>
      </c>
      <c r="R4343" s="199" t="s">
        <v>52</v>
      </c>
      <c r="S4343" s="195">
        <v>5.8185814649890721</v>
      </c>
      <c r="T4343" s="195">
        <v>0.79497623225845981</v>
      </c>
      <c r="U4343" s="195">
        <v>7.31918921457435</v>
      </c>
      <c r="V4343" s="194">
        <v>0</v>
      </c>
      <c r="W4343" s="194">
        <v>0</v>
      </c>
      <c r="X4343" s="194">
        <v>0</v>
      </c>
      <c r="Y4343" s="194" t="s">
        <v>629</v>
      </c>
      <c r="AM4343" s="193"/>
      <c r="AN4343" s="193"/>
      <c r="AO4343" s="193"/>
      <c r="AP4343" s="193"/>
      <c r="AQ4343" s="193"/>
      <c r="AR4343" s="193"/>
      <c r="AS4343" s="193"/>
      <c r="AT4343" s="193"/>
      <c r="AU4343" s="193"/>
      <c r="AV4343" s="193"/>
      <c r="AW4343" s="193"/>
      <c r="AX4343" s="193"/>
    </row>
    <row r="4344" spans="14:50" ht="16.5" thickBot="1" x14ac:dyDescent="0.3">
      <c r="N4344" s="200" t="s">
        <v>244</v>
      </c>
      <c r="O4344" s="199" t="s">
        <v>366</v>
      </c>
      <c r="P4344" s="197" t="s">
        <v>630</v>
      </c>
      <c r="Q4344" s="199" t="s">
        <v>296</v>
      </c>
      <c r="R4344" s="199" t="s">
        <v>76</v>
      </c>
      <c r="S4344" s="195">
        <v>5.8185814649890721</v>
      </c>
      <c r="T4344" s="195">
        <v>0.79497623225845981</v>
      </c>
      <c r="U4344" s="195">
        <v>7.31918921457435</v>
      </c>
      <c r="V4344" s="194">
        <v>0</v>
      </c>
      <c r="W4344" s="194">
        <v>0</v>
      </c>
      <c r="X4344" s="194">
        <v>0</v>
      </c>
      <c r="Y4344" s="194" t="s">
        <v>629</v>
      </c>
      <c r="AM4344" s="193"/>
      <c r="AN4344" s="193"/>
      <c r="AO4344" s="193"/>
      <c r="AP4344" s="193"/>
      <c r="AQ4344" s="193"/>
      <c r="AR4344" s="193"/>
      <c r="AS4344" s="193"/>
      <c r="AT4344" s="193"/>
      <c r="AU4344" s="193"/>
      <c r="AV4344" s="193"/>
      <c r="AW4344" s="193"/>
      <c r="AX4344" s="193"/>
    </row>
    <row r="4345" spans="14:50" ht="16.5" thickBot="1" x14ac:dyDescent="0.3">
      <c r="N4345" s="200" t="s">
        <v>244</v>
      </c>
      <c r="O4345" s="199" t="s">
        <v>351</v>
      </c>
      <c r="P4345" s="197" t="s">
        <v>630</v>
      </c>
      <c r="Q4345" s="199" t="s">
        <v>296</v>
      </c>
      <c r="R4345" s="199" t="s">
        <v>55</v>
      </c>
      <c r="S4345" s="195">
        <v>30.244570918828213</v>
      </c>
      <c r="T4345" s="195">
        <v>0.79497623225845981</v>
      </c>
      <c r="U4345" s="195">
        <v>38.044622834705336</v>
      </c>
      <c r="V4345" s="194">
        <v>0</v>
      </c>
      <c r="W4345" s="194">
        <v>0</v>
      </c>
      <c r="X4345" s="194">
        <v>0</v>
      </c>
      <c r="Y4345" s="194" t="s">
        <v>629</v>
      </c>
      <c r="AM4345" s="193"/>
      <c r="AN4345" s="193"/>
      <c r="AO4345" s="193"/>
      <c r="AP4345" s="193"/>
      <c r="AQ4345" s="193"/>
      <c r="AR4345" s="193"/>
      <c r="AS4345" s="193"/>
      <c r="AT4345" s="193"/>
      <c r="AU4345" s="193"/>
      <c r="AV4345" s="193"/>
      <c r="AW4345" s="193"/>
      <c r="AX4345" s="193"/>
    </row>
    <row r="4346" spans="14:50" ht="16.5" thickBot="1" x14ac:dyDescent="0.3">
      <c r="N4346" s="200" t="s">
        <v>244</v>
      </c>
      <c r="O4346" s="199" t="s">
        <v>351</v>
      </c>
      <c r="P4346" s="197" t="s">
        <v>630</v>
      </c>
      <c r="Q4346" s="199" t="s">
        <v>296</v>
      </c>
      <c r="R4346" s="199" t="s">
        <v>52</v>
      </c>
      <c r="S4346" s="195">
        <v>30.244570918828213</v>
      </c>
      <c r="T4346" s="195">
        <v>0.79497623225845981</v>
      </c>
      <c r="U4346" s="195">
        <v>38.044622834705336</v>
      </c>
      <c r="V4346" s="194">
        <v>0</v>
      </c>
      <c r="W4346" s="194">
        <v>0</v>
      </c>
      <c r="X4346" s="194">
        <v>0</v>
      </c>
      <c r="Y4346" s="194" t="s">
        <v>629</v>
      </c>
      <c r="AM4346" s="193"/>
      <c r="AN4346" s="193"/>
      <c r="AO4346" s="193"/>
      <c r="AP4346" s="193"/>
      <c r="AQ4346" s="193"/>
      <c r="AR4346" s="193"/>
      <c r="AS4346" s="193"/>
      <c r="AT4346" s="193"/>
      <c r="AU4346" s="193"/>
      <c r="AV4346" s="193"/>
      <c r="AW4346" s="193"/>
      <c r="AX4346" s="193"/>
    </row>
    <row r="4347" spans="14:50" ht="16.5" thickBot="1" x14ac:dyDescent="0.3">
      <c r="N4347" s="200" t="s">
        <v>244</v>
      </c>
      <c r="O4347" s="199" t="s">
        <v>359</v>
      </c>
      <c r="P4347" s="197" t="s">
        <v>630</v>
      </c>
      <c r="Q4347" s="199" t="s">
        <v>296</v>
      </c>
      <c r="R4347" s="199" t="s">
        <v>52</v>
      </c>
      <c r="S4347" s="195">
        <v>3.6235216649337376</v>
      </c>
      <c r="T4347" s="195">
        <v>0.75637909343748644</v>
      </c>
      <c r="U4347" s="195">
        <v>4.790615838502438</v>
      </c>
      <c r="V4347" s="194">
        <v>0</v>
      </c>
      <c r="W4347" s="194">
        <v>0</v>
      </c>
      <c r="X4347" s="194">
        <v>0</v>
      </c>
      <c r="Y4347" s="194" t="s">
        <v>629</v>
      </c>
      <c r="AM4347" s="193"/>
      <c r="AN4347" s="193"/>
      <c r="AO4347" s="193"/>
      <c r="AP4347" s="193"/>
      <c r="AQ4347" s="193"/>
      <c r="AR4347" s="193"/>
      <c r="AS4347" s="193"/>
      <c r="AT4347" s="193"/>
      <c r="AU4347" s="193"/>
      <c r="AV4347" s="193"/>
      <c r="AW4347" s="193"/>
      <c r="AX4347" s="193"/>
    </row>
    <row r="4348" spans="14:50" ht="16.5" thickBot="1" x14ac:dyDescent="0.3">
      <c r="N4348" s="200" t="s">
        <v>244</v>
      </c>
      <c r="O4348" s="199" t="s">
        <v>359</v>
      </c>
      <c r="P4348" s="197" t="s">
        <v>630</v>
      </c>
      <c r="Q4348" s="199" t="s">
        <v>296</v>
      </c>
      <c r="R4348" s="199" t="s">
        <v>76</v>
      </c>
      <c r="S4348" s="195">
        <v>3.6235216649337376</v>
      </c>
      <c r="T4348" s="195">
        <v>0.75637909343748644</v>
      </c>
      <c r="U4348" s="195">
        <v>4.790615838502438</v>
      </c>
      <c r="V4348" s="194">
        <v>0</v>
      </c>
      <c r="W4348" s="194">
        <v>0</v>
      </c>
      <c r="X4348" s="194">
        <v>0</v>
      </c>
      <c r="Y4348" s="194" t="s">
        <v>629</v>
      </c>
      <c r="AM4348" s="193"/>
      <c r="AN4348" s="193"/>
      <c r="AO4348" s="193"/>
      <c r="AP4348" s="193"/>
      <c r="AQ4348" s="193"/>
      <c r="AR4348" s="193"/>
      <c r="AS4348" s="193"/>
      <c r="AT4348" s="193"/>
      <c r="AU4348" s="193"/>
      <c r="AV4348" s="193"/>
      <c r="AW4348" s="193"/>
      <c r="AX4348" s="193"/>
    </row>
    <row r="4349" spans="14:50" ht="16.5" thickBot="1" x14ac:dyDescent="0.3">
      <c r="N4349" s="200" t="s">
        <v>244</v>
      </c>
      <c r="O4349" s="199" t="s">
        <v>349</v>
      </c>
      <c r="P4349" s="197" t="s">
        <v>630</v>
      </c>
      <c r="Q4349" s="199" t="s">
        <v>296</v>
      </c>
      <c r="R4349" s="199" t="s">
        <v>55</v>
      </c>
      <c r="S4349" s="195">
        <v>11.662113724756649</v>
      </c>
      <c r="T4349" s="195">
        <v>0.79497623225845981</v>
      </c>
      <c r="U4349" s="195">
        <v>14.669764014988948</v>
      </c>
      <c r="V4349" s="194">
        <v>0</v>
      </c>
      <c r="W4349" s="194">
        <v>0</v>
      </c>
      <c r="X4349" s="194">
        <v>0</v>
      </c>
      <c r="Y4349" s="194" t="s">
        <v>629</v>
      </c>
      <c r="AM4349" s="193"/>
      <c r="AN4349" s="193"/>
      <c r="AO4349" s="193"/>
      <c r="AP4349" s="193"/>
      <c r="AQ4349" s="193"/>
      <c r="AR4349" s="193"/>
      <c r="AS4349" s="193"/>
      <c r="AT4349" s="193"/>
      <c r="AU4349" s="193"/>
      <c r="AV4349" s="193"/>
      <c r="AW4349" s="193"/>
      <c r="AX4349" s="193"/>
    </row>
    <row r="4350" spans="14:50" ht="16.5" thickBot="1" x14ac:dyDescent="0.3">
      <c r="N4350" s="200" t="s">
        <v>244</v>
      </c>
      <c r="O4350" s="199" t="s">
        <v>349</v>
      </c>
      <c r="P4350" s="197" t="s">
        <v>630</v>
      </c>
      <c r="Q4350" s="199" t="s">
        <v>296</v>
      </c>
      <c r="R4350" s="199" t="s">
        <v>52</v>
      </c>
      <c r="S4350" s="195">
        <v>11.662113724756649</v>
      </c>
      <c r="T4350" s="195">
        <v>0.79497623225845981</v>
      </c>
      <c r="U4350" s="195">
        <v>14.669764014988948</v>
      </c>
      <c r="V4350" s="194">
        <v>0</v>
      </c>
      <c r="W4350" s="194">
        <v>0</v>
      </c>
      <c r="X4350" s="194">
        <v>0</v>
      </c>
      <c r="Y4350" s="194" t="s">
        <v>629</v>
      </c>
      <c r="AM4350" s="193"/>
      <c r="AN4350" s="193"/>
      <c r="AO4350" s="193"/>
      <c r="AP4350" s="193"/>
      <c r="AQ4350" s="193"/>
      <c r="AR4350" s="193"/>
      <c r="AS4350" s="193"/>
      <c r="AT4350" s="193"/>
      <c r="AU4350" s="193"/>
      <c r="AV4350" s="193"/>
      <c r="AW4350" s="193"/>
      <c r="AX4350" s="193"/>
    </row>
    <row r="4351" spans="14:50" ht="16.5" thickBot="1" x14ac:dyDescent="0.3">
      <c r="N4351" s="200" t="s">
        <v>244</v>
      </c>
      <c r="O4351" s="199" t="s">
        <v>310</v>
      </c>
      <c r="P4351" s="197" t="s">
        <v>630</v>
      </c>
      <c r="Q4351" s="199" t="s">
        <v>296</v>
      </c>
      <c r="R4351" s="199" t="s">
        <v>55</v>
      </c>
      <c r="S4351" s="195">
        <v>1.6645436877858277</v>
      </c>
      <c r="T4351" s="195">
        <v>0.75637909343748644</v>
      </c>
      <c r="U4351" s="195">
        <v>2.2006738449380472</v>
      </c>
      <c r="V4351" s="194">
        <v>0</v>
      </c>
      <c r="W4351" s="194">
        <v>0</v>
      </c>
      <c r="X4351" s="194">
        <v>0</v>
      </c>
      <c r="Y4351" s="194" t="s">
        <v>629</v>
      </c>
      <c r="AM4351" s="193"/>
      <c r="AN4351" s="193"/>
      <c r="AO4351" s="193"/>
      <c r="AP4351" s="193"/>
      <c r="AQ4351" s="193"/>
      <c r="AR4351" s="193"/>
      <c r="AS4351" s="193"/>
      <c r="AT4351" s="193"/>
      <c r="AU4351" s="193"/>
      <c r="AV4351" s="193"/>
      <c r="AW4351" s="193"/>
      <c r="AX4351" s="193"/>
    </row>
    <row r="4352" spans="14:50" ht="16.5" thickBot="1" x14ac:dyDescent="0.3">
      <c r="N4352" s="200" t="s">
        <v>244</v>
      </c>
      <c r="O4352" s="199" t="s">
        <v>310</v>
      </c>
      <c r="P4352" s="197" t="s">
        <v>630</v>
      </c>
      <c r="Q4352" s="199" t="s">
        <v>296</v>
      </c>
      <c r="R4352" s="199" t="s">
        <v>52</v>
      </c>
      <c r="S4352" s="195">
        <v>1.6645436877858277</v>
      </c>
      <c r="T4352" s="195">
        <v>0.75637909343748644</v>
      </c>
      <c r="U4352" s="195">
        <v>2.2006738449380472</v>
      </c>
      <c r="V4352" s="194">
        <v>0</v>
      </c>
      <c r="W4352" s="194">
        <v>0</v>
      </c>
      <c r="X4352" s="194">
        <v>0</v>
      </c>
      <c r="Y4352" s="194" t="s">
        <v>629</v>
      </c>
      <c r="AM4352" s="193"/>
      <c r="AN4352" s="193"/>
      <c r="AO4352" s="193"/>
      <c r="AP4352" s="193"/>
      <c r="AQ4352" s="193"/>
      <c r="AR4352" s="193"/>
      <c r="AS4352" s="193"/>
      <c r="AT4352" s="193"/>
      <c r="AU4352" s="193"/>
      <c r="AV4352" s="193"/>
      <c r="AW4352" s="193"/>
      <c r="AX4352" s="193"/>
    </row>
    <row r="4353" spans="14:50" ht="16.5" thickBot="1" x14ac:dyDescent="0.3">
      <c r="N4353" s="200" t="s">
        <v>244</v>
      </c>
      <c r="O4353" s="199" t="s">
        <v>364</v>
      </c>
      <c r="P4353" s="197" t="s">
        <v>630</v>
      </c>
      <c r="Q4353" s="199" t="s">
        <v>296</v>
      </c>
      <c r="R4353" s="199" t="s">
        <v>52</v>
      </c>
      <c r="S4353" s="195">
        <v>5.8185814649890721</v>
      </c>
      <c r="T4353" s="195">
        <v>0.79497623225845981</v>
      </c>
      <c r="U4353" s="195">
        <v>7.31918921457435</v>
      </c>
      <c r="V4353" s="194">
        <v>0</v>
      </c>
      <c r="W4353" s="194">
        <v>0</v>
      </c>
      <c r="X4353" s="194">
        <v>0</v>
      </c>
      <c r="Y4353" s="194" t="s">
        <v>629</v>
      </c>
      <c r="AM4353" s="193"/>
      <c r="AN4353" s="193"/>
      <c r="AO4353" s="193"/>
      <c r="AP4353" s="193"/>
      <c r="AQ4353" s="193"/>
      <c r="AR4353" s="193"/>
      <c r="AS4353" s="193"/>
      <c r="AT4353" s="193"/>
      <c r="AU4353" s="193"/>
      <c r="AV4353" s="193"/>
      <c r="AW4353" s="193"/>
      <c r="AX4353" s="193"/>
    </row>
    <row r="4354" spans="14:50" ht="16.5" thickBot="1" x14ac:dyDescent="0.3">
      <c r="N4354" s="200" t="s">
        <v>244</v>
      </c>
      <c r="O4354" s="199" t="s">
        <v>364</v>
      </c>
      <c r="P4354" s="197" t="s">
        <v>630</v>
      </c>
      <c r="Q4354" s="199" t="s">
        <v>296</v>
      </c>
      <c r="R4354" s="199" t="s">
        <v>76</v>
      </c>
      <c r="S4354" s="195">
        <v>5.8185814649890721</v>
      </c>
      <c r="T4354" s="195">
        <v>0.79497623225845981</v>
      </c>
      <c r="U4354" s="195">
        <v>7.31918921457435</v>
      </c>
      <c r="V4354" s="194">
        <v>0</v>
      </c>
      <c r="W4354" s="194">
        <v>0</v>
      </c>
      <c r="X4354" s="194">
        <v>0</v>
      </c>
      <c r="Y4354" s="194" t="s">
        <v>629</v>
      </c>
      <c r="AM4354" s="193"/>
      <c r="AN4354" s="193"/>
      <c r="AO4354" s="193"/>
      <c r="AP4354" s="193"/>
      <c r="AQ4354" s="193"/>
      <c r="AR4354" s="193"/>
      <c r="AS4354" s="193"/>
      <c r="AT4354" s="193"/>
      <c r="AU4354" s="193"/>
      <c r="AV4354" s="193"/>
      <c r="AW4354" s="193"/>
      <c r="AX4354" s="193"/>
    </row>
    <row r="4355" spans="14:50" ht="16.5" thickBot="1" x14ac:dyDescent="0.3">
      <c r="N4355" s="200" t="s">
        <v>244</v>
      </c>
      <c r="O4355" s="199" t="s">
        <v>348</v>
      </c>
      <c r="P4355" s="197" t="s">
        <v>630</v>
      </c>
      <c r="Q4355" s="199" t="s">
        <v>296</v>
      </c>
      <c r="R4355" s="199" t="s">
        <v>55</v>
      </c>
      <c r="S4355" s="195">
        <v>11.662113724756649</v>
      </c>
      <c r="T4355" s="195">
        <v>0.79497623225845981</v>
      </c>
      <c r="U4355" s="195">
        <v>14.669764014988948</v>
      </c>
      <c r="V4355" s="194">
        <v>0</v>
      </c>
      <c r="W4355" s="194">
        <v>0</v>
      </c>
      <c r="X4355" s="194">
        <v>0</v>
      </c>
      <c r="Y4355" s="194" t="s">
        <v>629</v>
      </c>
      <c r="AM4355" s="193"/>
      <c r="AN4355" s="193"/>
      <c r="AO4355" s="193"/>
      <c r="AP4355" s="193"/>
      <c r="AQ4355" s="193"/>
      <c r="AR4355" s="193"/>
      <c r="AS4355" s="193"/>
      <c r="AT4355" s="193"/>
      <c r="AU4355" s="193"/>
      <c r="AV4355" s="193"/>
      <c r="AW4355" s="193"/>
      <c r="AX4355" s="193"/>
    </row>
    <row r="4356" spans="14:50" ht="16.5" thickBot="1" x14ac:dyDescent="0.3">
      <c r="N4356" s="200" t="s">
        <v>244</v>
      </c>
      <c r="O4356" s="199" t="s">
        <v>348</v>
      </c>
      <c r="P4356" s="197" t="s">
        <v>630</v>
      </c>
      <c r="Q4356" s="199" t="s">
        <v>296</v>
      </c>
      <c r="R4356" s="199" t="s">
        <v>52</v>
      </c>
      <c r="S4356" s="195">
        <v>11.662113724756649</v>
      </c>
      <c r="T4356" s="195">
        <v>0.79497623225845981</v>
      </c>
      <c r="U4356" s="195">
        <v>14.669764014988948</v>
      </c>
      <c r="V4356" s="194">
        <v>0</v>
      </c>
      <c r="W4356" s="194">
        <v>0</v>
      </c>
      <c r="X4356" s="194">
        <v>0</v>
      </c>
      <c r="Y4356" s="194" t="s">
        <v>629</v>
      </c>
      <c r="AM4356" s="193"/>
      <c r="AN4356" s="193"/>
      <c r="AO4356" s="193"/>
      <c r="AP4356" s="193"/>
      <c r="AQ4356" s="193"/>
      <c r="AR4356" s="193"/>
      <c r="AS4356" s="193"/>
      <c r="AT4356" s="193"/>
      <c r="AU4356" s="193"/>
      <c r="AV4356" s="193"/>
      <c r="AW4356" s="193"/>
      <c r="AX4356" s="193"/>
    </row>
    <row r="4357" spans="14:50" ht="16.5" thickBot="1" x14ac:dyDescent="0.3">
      <c r="N4357" s="200" t="s">
        <v>244</v>
      </c>
      <c r="O4357" s="199" t="s">
        <v>308</v>
      </c>
      <c r="P4357" s="197" t="s">
        <v>630</v>
      </c>
      <c r="Q4357" s="199" t="s">
        <v>296</v>
      </c>
      <c r="R4357" s="199" t="s">
        <v>55</v>
      </c>
      <c r="S4357" s="195">
        <v>0.84643321098061697</v>
      </c>
      <c r="T4357" s="195">
        <v>0.79135636373274809</v>
      </c>
      <c r="U4357" s="195">
        <v>1.0695980341752442</v>
      </c>
      <c r="V4357" s="194">
        <v>0</v>
      </c>
      <c r="W4357" s="194">
        <v>0</v>
      </c>
      <c r="X4357" s="194">
        <v>0</v>
      </c>
      <c r="Y4357" s="194" t="s">
        <v>629</v>
      </c>
      <c r="AM4357" s="193"/>
      <c r="AN4357" s="193"/>
      <c r="AO4357" s="193"/>
      <c r="AP4357" s="193"/>
      <c r="AQ4357" s="193"/>
      <c r="AR4357" s="193"/>
      <c r="AS4357" s="193"/>
      <c r="AT4357" s="193"/>
      <c r="AU4357" s="193"/>
      <c r="AV4357" s="193"/>
      <c r="AW4357" s="193"/>
      <c r="AX4357" s="193"/>
    </row>
    <row r="4358" spans="14:50" ht="16.5" thickBot="1" x14ac:dyDescent="0.3">
      <c r="N4358" s="200" t="s">
        <v>244</v>
      </c>
      <c r="O4358" s="199" t="s">
        <v>308</v>
      </c>
      <c r="P4358" s="197" t="s">
        <v>630</v>
      </c>
      <c r="Q4358" s="199" t="s">
        <v>296</v>
      </c>
      <c r="R4358" s="199" t="s">
        <v>52</v>
      </c>
      <c r="S4358" s="195">
        <v>0.84643321098061697</v>
      </c>
      <c r="T4358" s="195">
        <v>0.79135636373274809</v>
      </c>
      <c r="U4358" s="195">
        <v>1.0695980341752442</v>
      </c>
      <c r="V4358" s="194">
        <v>0</v>
      </c>
      <c r="W4358" s="194">
        <v>0</v>
      </c>
      <c r="X4358" s="194">
        <v>0</v>
      </c>
      <c r="Y4358" s="194" t="s">
        <v>629</v>
      </c>
      <c r="AM4358" s="193"/>
      <c r="AN4358" s="193"/>
      <c r="AO4358" s="193"/>
      <c r="AP4358" s="193"/>
      <c r="AQ4358" s="193"/>
      <c r="AR4358" s="193"/>
      <c r="AS4358" s="193"/>
      <c r="AT4358" s="193"/>
      <c r="AU4358" s="193"/>
      <c r="AV4358" s="193"/>
      <c r="AW4358" s="193"/>
      <c r="AX4358" s="193"/>
    </row>
    <row r="4359" spans="14:50" ht="16.5" thickBot="1" x14ac:dyDescent="0.3">
      <c r="N4359" s="200" t="s">
        <v>244</v>
      </c>
      <c r="O4359" s="199" t="s">
        <v>375</v>
      </c>
      <c r="P4359" s="197" t="s">
        <v>630</v>
      </c>
      <c r="Q4359" s="199" t="s">
        <v>296</v>
      </c>
      <c r="R4359" s="199" t="s">
        <v>52</v>
      </c>
      <c r="S4359" s="195">
        <v>3.0982646117245416</v>
      </c>
      <c r="T4359" s="195">
        <v>0.75259745035047798</v>
      </c>
      <c r="U4359" s="195">
        <v>4.1167620356429682</v>
      </c>
      <c r="V4359" s="194">
        <v>0</v>
      </c>
      <c r="W4359" s="194">
        <v>0</v>
      </c>
      <c r="X4359" s="194">
        <v>0</v>
      </c>
      <c r="Y4359" s="194" t="s">
        <v>629</v>
      </c>
      <c r="AM4359" s="193"/>
      <c r="AN4359" s="193"/>
      <c r="AO4359" s="193"/>
      <c r="AP4359" s="193"/>
      <c r="AQ4359" s="193"/>
      <c r="AR4359" s="193"/>
      <c r="AS4359" s="193"/>
      <c r="AT4359" s="193"/>
      <c r="AU4359" s="193"/>
      <c r="AV4359" s="193"/>
      <c r="AW4359" s="193"/>
      <c r="AX4359" s="193"/>
    </row>
    <row r="4360" spans="14:50" ht="16.5" thickBot="1" x14ac:dyDescent="0.3">
      <c r="N4360" s="200" t="s">
        <v>244</v>
      </c>
      <c r="O4360" s="199" t="s">
        <v>375</v>
      </c>
      <c r="P4360" s="197" t="s">
        <v>630</v>
      </c>
      <c r="Q4360" s="199" t="s">
        <v>296</v>
      </c>
      <c r="R4360" s="199" t="s">
        <v>76</v>
      </c>
      <c r="S4360" s="195">
        <v>3.0982646117245416</v>
      </c>
      <c r="T4360" s="195">
        <v>0.75259745035047798</v>
      </c>
      <c r="U4360" s="195">
        <v>4.1167620356429682</v>
      </c>
      <c r="V4360" s="194">
        <v>0</v>
      </c>
      <c r="W4360" s="194">
        <v>0</v>
      </c>
      <c r="X4360" s="194">
        <v>0</v>
      </c>
      <c r="Y4360" s="194" t="s">
        <v>629</v>
      </c>
      <c r="AM4360" s="193"/>
      <c r="AN4360" s="193"/>
      <c r="AO4360" s="193"/>
      <c r="AP4360" s="193"/>
      <c r="AQ4360" s="193"/>
      <c r="AR4360" s="193"/>
      <c r="AS4360" s="193"/>
      <c r="AT4360" s="193"/>
      <c r="AU4360" s="193"/>
      <c r="AV4360" s="193"/>
      <c r="AW4360" s="193"/>
      <c r="AX4360" s="193"/>
    </row>
    <row r="4361" spans="14:50" ht="16.5" thickBot="1" x14ac:dyDescent="0.3">
      <c r="N4361" s="200" t="s">
        <v>244</v>
      </c>
      <c r="O4361" s="199" t="s">
        <v>361</v>
      </c>
      <c r="P4361" s="197" t="s">
        <v>630</v>
      </c>
      <c r="Q4361" s="199" t="s">
        <v>296</v>
      </c>
      <c r="R4361" s="199" t="s">
        <v>52</v>
      </c>
      <c r="S4361" s="195">
        <v>13.653754373630202</v>
      </c>
      <c r="T4361" s="195">
        <v>0.75259745035047798</v>
      </c>
      <c r="U4361" s="195">
        <v>18.142174634357009</v>
      </c>
      <c r="V4361" s="194">
        <v>0</v>
      </c>
      <c r="W4361" s="194">
        <v>0</v>
      </c>
      <c r="X4361" s="194">
        <v>0</v>
      </c>
      <c r="Y4361" s="194" t="s">
        <v>629</v>
      </c>
      <c r="AM4361" s="193"/>
      <c r="AN4361" s="193"/>
      <c r="AO4361" s="193"/>
      <c r="AP4361" s="193"/>
      <c r="AQ4361" s="193"/>
      <c r="AR4361" s="193"/>
      <c r="AS4361" s="193"/>
      <c r="AT4361" s="193"/>
      <c r="AU4361" s="193"/>
      <c r="AV4361" s="193"/>
      <c r="AW4361" s="193"/>
      <c r="AX4361" s="193"/>
    </row>
    <row r="4362" spans="14:50" ht="16.5" thickBot="1" x14ac:dyDescent="0.3">
      <c r="N4362" s="200" t="s">
        <v>244</v>
      </c>
      <c r="O4362" s="199" t="s">
        <v>361</v>
      </c>
      <c r="P4362" s="197" t="s">
        <v>630</v>
      </c>
      <c r="Q4362" s="199" t="s">
        <v>296</v>
      </c>
      <c r="R4362" s="199" t="s">
        <v>76</v>
      </c>
      <c r="S4362" s="195">
        <v>13.653754373630202</v>
      </c>
      <c r="T4362" s="195">
        <v>0.75259745035047798</v>
      </c>
      <c r="U4362" s="195">
        <v>18.142174634357009</v>
      </c>
      <c r="V4362" s="194">
        <v>0</v>
      </c>
      <c r="W4362" s="194">
        <v>0</v>
      </c>
      <c r="X4362" s="194">
        <v>0</v>
      </c>
      <c r="Y4362" s="194" t="s">
        <v>629</v>
      </c>
      <c r="AM4362" s="193"/>
      <c r="AN4362" s="193"/>
      <c r="AO4362" s="193"/>
      <c r="AP4362" s="193"/>
      <c r="AQ4362" s="193"/>
      <c r="AR4362" s="193"/>
      <c r="AS4362" s="193"/>
      <c r="AT4362" s="193"/>
      <c r="AU4362" s="193"/>
      <c r="AV4362" s="193"/>
      <c r="AW4362" s="193"/>
      <c r="AX4362" s="193"/>
    </row>
    <row r="4363" spans="14:50" ht="16.5" thickBot="1" x14ac:dyDescent="0.3">
      <c r="N4363" s="200" t="s">
        <v>244</v>
      </c>
      <c r="O4363" s="199" t="s">
        <v>306</v>
      </c>
      <c r="P4363" s="197" t="s">
        <v>630</v>
      </c>
      <c r="Q4363" s="199" t="s">
        <v>296</v>
      </c>
      <c r="R4363" s="199" t="s">
        <v>55</v>
      </c>
      <c r="S4363" s="195">
        <v>0.11222482580420685</v>
      </c>
      <c r="T4363" s="195">
        <v>0.77098739666927074</v>
      </c>
      <c r="U4363" s="195">
        <v>0.14555987074370783</v>
      </c>
      <c r="V4363" s="194">
        <v>0</v>
      </c>
      <c r="W4363" s="194">
        <v>0</v>
      </c>
      <c r="X4363" s="194">
        <v>0</v>
      </c>
      <c r="Y4363" s="194" t="s">
        <v>629</v>
      </c>
      <c r="AM4363" s="193"/>
      <c r="AN4363" s="193"/>
      <c r="AO4363" s="193"/>
      <c r="AP4363" s="193"/>
      <c r="AQ4363" s="193"/>
      <c r="AR4363" s="193"/>
      <c r="AS4363" s="193"/>
      <c r="AT4363" s="193"/>
      <c r="AU4363" s="193"/>
      <c r="AV4363" s="193"/>
      <c r="AW4363" s="193"/>
      <c r="AX4363" s="193"/>
    </row>
    <row r="4364" spans="14:50" ht="16.5" thickBot="1" x14ac:dyDescent="0.3">
      <c r="N4364" s="200" t="s">
        <v>244</v>
      </c>
      <c r="O4364" s="199" t="s">
        <v>306</v>
      </c>
      <c r="P4364" s="197" t="s">
        <v>630</v>
      </c>
      <c r="Q4364" s="199" t="s">
        <v>296</v>
      </c>
      <c r="R4364" s="199" t="s">
        <v>52</v>
      </c>
      <c r="S4364" s="195">
        <v>0.11222482580420685</v>
      </c>
      <c r="T4364" s="195">
        <v>0.77098739666927074</v>
      </c>
      <c r="U4364" s="195">
        <v>0.14555987074370783</v>
      </c>
      <c r="V4364" s="194">
        <v>0</v>
      </c>
      <c r="W4364" s="194">
        <v>0</v>
      </c>
      <c r="X4364" s="194">
        <v>0</v>
      </c>
      <c r="Y4364" s="194" t="s">
        <v>629</v>
      </c>
      <c r="AM4364" s="193"/>
      <c r="AN4364" s="193"/>
      <c r="AO4364" s="193"/>
      <c r="AP4364" s="193"/>
      <c r="AQ4364" s="193"/>
      <c r="AR4364" s="193"/>
      <c r="AS4364" s="193"/>
      <c r="AT4364" s="193"/>
      <c r="AU4364" s="193"/>
      <c r="AV4364" s="193"/>
      <c r="AW4364" s="193"/>
      <c r="AX4364" s="193"/>
    </row>
    <row r="4365" spans="14:50" ht="16.5" thickBot="1" x14ac:dyDescent="0.3">
      <c r="N4365" s="200" t="s">
        <v>244</v>
      </c>
      <c r="O4365" s="199" t="s">
        <v>346</v>
      </c>
      <c r="P4365" s="197" t="s">
        <v>630</v>
      </c>
      <c r="Q4365" s="199" t="s">
        <v>296</v>
      </c>
      <c r="R4365" s="199" t="s">
        <v>55</v>
      </c>
      <c r="S4365" s="195">
        <v>5.2183877267326979</v>
      </c>
      <c r="T4365" s="195">
        <v>0.73341003169451879</v>
      </c>
      <c r="U4365" s="195">
        <v>7.1152390903023113</v>
      </c>
      <c r="V4365" s="194">
        <v>0</v>
      </c>
      <c r="W4365" s="194">
        <v>0</v>
      </c>
      <c r="X4365" s="194">
        <v>0</v>
      </c>
      <c r="Y4365" s="194" t="s">
        <v>629</v>
      </c>
      <c r="AM4365" s="193"/>
      <c r="AN4365" s="193"/>
      <c r="AO4365" s="193"/>
      <c r="AP4365" s="193"/>
      <c r="AQ4365" s="193"/>
      <c r="AR4365" s="193"/>
      <c r="AS4365" s="193"/>
      <c r="AT4365" s="193"/>
      <c r="AU4365" s="193"/>
      <c r="AV4365" s="193"/>
      <c r="AW4365" s="193"/>
      <c r="AX4365" s="193"/>
    </row>
    <row r="4366" spans="14:50" ht="16.5" thickBot="1" x14ac:dyDescent="0.3">
      <c r="N4366" s="200" t="s">
        <v>244</v>
      </c>
      <c r="O4366" s="199" t="s">
        <v>346</v>
      </c>
      <c r="P4366" s="197" t="s">
        <v>630</v>
      </c>
      <c r="Q4366" s="199" t="s">
        <v>296</v>
      </c>
      <c r="R4366" s="199" t="s">
        <v>52</v>
      </c>
      <c r="S4366" s="195">
        <v>5.2183877267326979</v>
      </c>
      <c r="T4366" s="195">
        <v>0.73341003169451879</v>
      </c>
      <c r="U4366" s="195">
        <v>7.1152390903023113</v>
      </c>
      <c r="V4366" s="194">
        <v>0</v>
      </c>
      <c r="W4366" s="194">
        <v>0</v>
      </c>
      <c r="X4366" s="194">
        <v>0</v>
      </c>
      <c r="Y4366" s="194" t="s">
        <v>629</v>
      </c>
      <c r="AM4366" s="193"/>
      <c r="AN4366" s="193"/>
      <c r="AO4366" s="193"/>
      <c r="AP4366" s="193"/>
      <c r="AQ4366" s="193"/>
      <c r="AR4366" s="193"/>
      <c r="AS4366" s="193"/>
      <c r="AT4366" s="193"/>
      <c r="AU4366" s="193"/>
      <c r="AV4366" s="193"/>
      <c r="AW4366" s="193"/>
      <c r="AX4366" s="193"/>
    </row>
    <row r="4367" spans="14:50" ht="16.5" thickBot="1" x14ac:dyDescent="0.3">
      <c r="N4367" s="200" t="s">
        <v>244</v>
      </c>
      <c r="O4367" s="199" t="s">
        <v>358</v>
      </c>
      <c r="P4367" s="197" t="s">
        <v>630</v>
      </c>
      <c r="Q4367" s="199" t="s">
        <v>295</v>
      </c>
      <c r="R4367" s="199" t="s">
        <v>55</v>
      </c>
      <c r="S4367" s="195">
        <v>9.2536012028808301</v>
      </c>
      <c r="T4367" s="195">
        <v>0.7778955382862297</v>
      </c>
      <c r="U4367" s="195">
        <v>11.895686178207558</v>
      </c>
      <c r="V4367" s="194">
        <v>0</v>
      </c>
      <c r="W4367" s="194">
        <v>0</v>
      </c>
      <c r="X4367" s="194">
        <v>0</v>
      </c>
      <c r="Y4367" s="194" t="s">
        <v>629</v>
      </c>
      <c r="AM4367" s="193"/>
      <c r="AN4367" s="193"/>
      <c r="AO4367" s="193"/>
      <c r="AP4367" s="193"/>
      <c r="AQ4367" s="193"/>
      <c r="AR4367" s="193"/>
      <c r="AS4367" s="193"/>
      <c r="AT4367" s="193"/>
      <c r="AU4367" s="193"/>
      <c r="AV4367" s="193"/>
      <c r="AW4367" s="193"/>
      <c r="AX4367" s="193"/>
    </row>
    <row r="4368" spans="14:50" ht="16.5" thickBot="1" x14ac:dyDescent="0.3">
      <c r="N4368" s="200" t="s">
        <v>244</v>
      </c>
      <c r="O4368" s="199" t="s">
        <v>358</v>
      </c>
      <c r="P4368" s="197" t="s">
        <v>630</v>
      </c>
      <c r="Q4368" s="199" t="s">
        <v>295</v>
      </c>
      <c r="R4368" s="199" t="s">
        <v>52</v>
      </c>
      <c r="S4368" s="195">
        <v>9.2536012028808301</v>
      </c>
      <c r="T4368" s="195">
        <v>0.7778955382862297</v>
      </c>
      <c r="U4368" s="195">
        <v>11.895686178207558</v>
      </c>
      <c r="V4368" s="194">
        <v>0</v>
      </c>
      <c r="W4368" s="194">
        <v>0</v>
      </c>
      <c r="X4368" s="194">
        <v>0</v>
      </c>
      <c r="Y4368" s="194" t="s">
        <v>629</v>
      </c>
      <c r="AM4368" s="193"/>
      <c r="AN4368" s="193"/>
      <c r="AO4368" s="193"/>
      <c r="AP4368" s="193"/>
      <c r="AQ4368" s="193"/>
      <c r="AR4368" s="193"/>
      <c r="AS4368" s="193"/>
      <c r="AT4368" s="193"/>
      <c r="AU4368" s="193"/>
      <c r="AV4368" s="193"/>
      <c r="AW4368" s="193"/>
      <c r="AX4368" s="193"/>
    </row>
    <row r="4369" spans="14:50" ht="16.5" thickBot="1" x14ac:dyDescent="0.3">
      <c r="N4369" s="200" t="s">
        <v>244</v>
      </c>
      <c r="O4369" s="199" t="s">
        <v>357</v>
      </c>
      <c r="P4369" s="197" t="s">
        <v>630</v>
      </c>
      <c r="Q4369" s="199" t="s">
        <v>295</v>
      </c>
      <c r="R4369" s="199" t="s">
        <v>52</v>
      </c>
      <c r="S4369" s="195">
        <v>8.5860424037093672</v>
      </c>
      <c r="T4369" s="195">
        <v>0.79497623225845981</v>
      </c>
      <c r="U4369" s="195">
        <v>10.800376231773813</v>
      </c>
      <c r="V4369" s="194">
        <v>0</v>
      </c>
      <c r="W4369" s="194">
        <v>0</v>
      </c>
      <c r="X4369" s="194">
        <v>0</v>
      </c>
      <c r="Y4369" s="194" t="s">
        <v>629</v>
      </c>
      <c r="AM4369" s="193"/>
      <c r="AN4369" s="193"/>
      <c r="AO4369" s="193"/>
      <c r="AP4369" s="193"/>
      <c r="AQ4369" s="193"/>
      <c r="AR4369" s="193"/>
      <c r="AS4369" s="193"/>
      <c r="AT4369" s="193"/>
      <c r="AU4369" s="193"/>
      <c r="AV4369" s="193"/>
      <c r="AW4369" s="193"/>
      <c r="AX4369" s="193"/>
    </row>
    <row r="4370" spans="14:50" ht="16.5" thickBot="1" x14ac:dyDescent="0.3">
      <c r="N4370" s="200" t="s">
        <v>244</v>
      </c>
      <c r="O4370" s="199" t="s">
        <v>357</v>
      </c>
      <c r="P4370" s="197" t="s">
        <v>630</v>
      </c>
      <c r="Q4370" s="199" t="s">
        <v>295</v>
      </c>
      <c r="R4370" s="199" t="s">
        <v>76</v>
      </c>
      <c r="S4370" s="195">
        <v>8.5860424037093672</v>
      </c>
      <c r="T4370" s="195">
        <v>0.79497623225845981</v>
      </c>
      <c r="U4370" s="195">
        <v>10.800376231773813</v>
      </c>
      <c r="V4370" s="194">
        <v>0</v>
      </c>
      <c r="W4370" s="194">
        <v>0</v>
      </c>
      <c r="X4370" s="194">
        <v>0</v>
      </c>
      <c r="Y4370" s="194" t="s">
        <v>629</v>
      </c>
      <c r="AM4370" s="193"/>
      <c r="AN4370" s="193"/>
      <c r="AO4370" s="193"/>
      <c r="AP4370" s="193"/>
      <c r="AQ4370" s="193"/>
      <c r="AR4370" s="193"/>
      <c r="AS4370" s="193"/>
      <c r="AT4370" s="193"/>
      <c r="AU4370" s="193"/>
      <c r="AV4370" s="193"/>
      <c r="AW4370" s="193"/>
      <c r="AX4370" s="193"/>
    </row>
    <row r="4371" spans="14:50" ht="16.5" thickBot="1" x14ac:dyDescent="0.3">
      <c r="N4371" s="200" t="s">
        <v>244</v>
      </c>
      <c r="O4371" s="199" t="s">
        <v>356</v>
      </c>
      <c r="P4371" s="197" t="s">
        <v>630</v>
      </c>
      <c r="Q4371" s="199" t="s">
        <v>295</v>
      </c>
      <c r="R4371" s="199" t="s">
        <v>55</v>
      </c>
      <c r="S4371" s="195">
        <v>8.3469482162668012</v>
      </c>
      <c r="T4371" s="195">
        <v>0.75637909343748644</v>
      </c>
      <c r="U4371" s="195">
        <v>11.03540313142812</v>
      </c>
      <c r="V4371" s="194">
        <v>0</v>
      </c>
      <c r="W4371" s="194">
        <v>0</v>
      </c>
      <c r="X4371" s="194">
        <v>0</v>
      </c>
      <c r="Y4371" s="194" t="s">
        <v>629</v>
      </c>
      <c r="AM4371" s="193"/>
      <c r="AN4371" s="193"/>
      <c r="AO4371" s="193"/>
      <c r="AP4371" s="193"/>
      <c r="AQ4371" s="193"/>
      <c r="AR4371" s="193"/>
      <c r="AS4371" s="193"/>
      <c r="AT4371" s="193"/>
      <c r="AU4371" s="193"/>
      <c r="AV4371" s="193"/>
      <c r="AW4371" s="193"/>
      <c r="AX4371" s="193"/>
    </row>
    <row r="4372" spans="14:50" ht="16.5" thickBot="1" x14ac:dyDescent="0.3">
      <c r="N4372" s="200" t="s">
        <v>244</v>
      </c>
      <c r="O4372" s="199" t="s">
        <v>356</v>
      </c>
      <c r="P4372" s="197" t="s">
        <v>630</v>
      </c>
      <c r="Q4372" s="199" t="s">
        <v>295</v>
      </c>
      <c r="R4372" s="199" t="s">
        <v>52</v>
      </c>
      <c r="S4372" s="195">
        <v>8.3469482162668012</v>
      </c>
      <c r="T4372" s="195">
        <v>0.75637909343748644</v>
      </c>
      <c r="U4372" s="195">
        <v>11.03540313142812</v>
      </c>
      <c r="V4372" s="194">
        <v>0</v>
      </c>
      <c r="W4372" s="194">
        <v>0</v>
      </c>
      <c r="X4372" s="194">
        <v>0</v>
      </c>
      <c r="Y4372" s="194" t="s">
        <v>629</v>
      </c>
      <c r="AM4372" s="193"/>
      <c r="AN4372" s="193"/>
      <c r="AO4372" s="193"/>
      <c r="AP4372" s="193"/>
      <c r="AQ4372" s="193"/>
      <c r="AR4372" s="193"/>
      <c r="AS4372" s="193"/>
      <c r="AT4372" s="193"/>
      <c r="AU4372" s="193"/>
      <c r="AV4372" s="193"/>
      <c r="AW4372" s="193"/>
      <c r="AX4372" s="193"/>
    </row>
    <row r="4373" spans="14:50" ht="16.5" thickBot="1" x14ac:dyDescent="0.3">
      <c r="N4373" s="200" t="s">
        <v>244</v>
      </c>
      <c r="O4373" s="199" t="s">
        <v>355</v>
      </c>
      <c r="P4373" s="197" t="s">
        <v>630</v>
      </c>
      <c r="Q4373" s="199" t="s">
        <v>295</v>
      </c>
      <c r="R4373" s="199" t="s">
        <v>55</v>
      </c>
      <c r="S4373" s="195">
        <v>23.058678667108161</v>
      </c>
      <c r="T4373" s="195">
        <v>0.75751165195191972</v>
      </c>
      <c r="U4373" s="195">
        <v>30.440031658512002</v>
      </c>
      <c r="V4373" s="194">
        <v>0</v>
      </c>
      <c r="W4373" s="194">
        <v>0</v>
      </c>
      <c r="X4373" s="194">
        <v>0</v>
      </c>
      <c r="Y4373" s="194" t="s">
        <v>629</v>
      </c>
      <c r="AM4373" s="193"/>
      <c r="AN4373" s="193"/>
      <c r="AO4373" s="193"/>
      <c r="AP4373" s="193"/>
      <c r="AQ4373" s="193"/>
      <c r="AR4373" s="193"/>
      <c r="AS4373" s="193"/>
      <c r="AT4373" s="193"/>
      <c r="AU4373" s="193"/>
      <c r="AV4373" s="193"/>
      <c r="AW4373" s="193"/>
      <c r="AX4373" s="193"/>
    </row>
    <row r="4374" spans="14:50" ht="16.5" thickBot="1" x14ac:dyDescent="0.3">
      <c r="N4374" s="200" t="s">
        <v>244</v>
      </c>
      <c r="O4374" s="199" t="s">
        <v>355</v>
      </c>
      <c r="P4374" s="197" t="s">
        <v>630</v>
      </c>
      <c r="Q4374" s="199" t="s">
        <v>295</v>
      </c>
      <c r="R4374" s="199" t="s">
        <v>52</v>
      </c>
      <c r="S4374" s="195">
        <v>23.058678667108161</v>
      </c>
      <c r="T4374" s="195">
        <v>0.75751165195191972</v>
      </c>
      <c r="U4374" s="195">
        <v>30.440031658512002</v>
      </c>
      <c r="V4374" s="194">
        <v>0</v>
      </c>
      <c r="W4374" s="194">
        <v>0</v>
      </c>
      <c r="X4374" s="194">
        <v>0</v>
      </c>
      <c r="Y4374" s="194" t="s">
        <v>629</v>
      </c>
      <c r="AM4374" s="193"/>
      <c r="AN4374" s="193"/>
      <c r="AO4374" s="193"/>
      <c r="AP4374" s="193"/>
      <c r="AQ4374" s="193"/>
      <c r="AR4374" s="193"/>
      <c r="AS4374" s="193"/>
      <c r="AT4374" s="193"/>
      <c r="AU4374" s="193"/>
      <c r="AV4374" s="193"/>
      <c r="AW4374" s="193"/>
      <c r="AX4374" s="193"/>
    </row>
    <row r="4375" spans="14:50" ht="16.5" thickBot="1" x14ac:dyDescent="0.3">
      <c r="N4375" s="200" t="s">
        <v>244</v>
      </c>
      <c r="O4375" s="199" t="s">
        <v>354</v>
      </c>
      <c r="P4375" s="197" t="s">
        <v>630</v>
      </c>
      <c r="Q4375" s="199" t="s">
        <v>295</v>
      </c>
      <c r="R4375" s="199" t="s">
        <v>52</v>
      </c>
      <c r="S4375" s="195">
        <v>5.8895369470584917</v>
      </c>
      <c r="T4375" s="195">
        <v>1.0382809669404509</v>
      </c>
      <c r="U4375" s="195">
        <v>5.6723922855038502</v>
      </c>
      <c r="V4375" s="194">
        <v>0</v>
      </c>
      <c r="W4375" s="194">
        <v>0</v>
      </c>
      <c r="X4375" s="194">
        <v>0</v>
      </c>
      <c r="Y4375" s="194" t="s">
        <v>638</v>
      </c>
      <c r="AM4375" s="193"/>
      <c r="AN4375" s="193"/>
      <c r="AO4375" s="193"/>
      <c r="AP4375" s="193"/>
      <c r="AQ4375" s="193"/>
      <c r="AR4375" s="193"/>
      <c r="AS4375" s="193"/>
      <c r="AT4375" s="193"/>
      <c r="AU4375" s="193"/>
      <c r="AV4375" s="193"/>
      <c r="AW4375" s="193"/>
      <c r="AX4375" s="193"/>
    </row>
    <row r="4376" spans="14:50" ht="16.5" thickBot="1" x14ac:dyDescent="0.3">
      <c r="N4376" s="200" t="s">
        <v>244</v>
      </c>
      <c r="O4376" s="199" t="s">
        <v>354</v>
      </c>
      <c r="P4376" s="197" t="s">
        <v>630</v>
      </c>
      <c r="Q4376" s="199" t="s">
        <v>295</v>
      </c>
      <c r="R4376" s="199" t="s">
        <v>76</v>
      </c>
      <c r="S4376" s="195">
        <v>5.8895369470584917</v>
      </c>
      <c r="T4376" s="195">
        <v>1.0382809669404509</v>
      </c>
      <c r="U4376" s="195">
        <v>5.6723922855038502</v>
      </c>
      <c r="V4376" s="194">
        <v>0</v>
      </c>
      <c r="W4376" s="194">
        <v>0</v>
      </c>
      <c r="X4376" s="194">
        <v>0</v>
      </c>
      <c r="Y4376" s="194" t="s">
        <v>638</v>
      </c>
      <c r="AM4376" s="193"/>
      <c r="AN4376" s="193"/>
      <c r="AO4376" s="193"/>
      <c r="AP4376" s="193"/>
      <c r="AQ4376" s="193"/>
      <c r="AR4376" s="193"/>
      <c r="AS4376" s="193"/>
      <c r="AT4376" s="193"/>
      <c r="AU4376" s="193"/>
      <c r="AV4376" s="193"/>
      <c r="AW4376" s="193"/>
      <c r="AX4376" s="193"/>
    </row>
    <row r="4377" spans="14:50" ht="16.5" thickBot="1" x14ac:dyDescent="0.3">
      <c r="N4377" s="200" t="s">
        <v>244</v>
      </c>
      <c r="O4377" s="199" t="s">
        <v>369</v>
      </c>
      <c r="P4377" s="197" t="s">
        <v>630</v>
      </c>
      <c r="Q4377" s="199" t="s">
        <v>295</v>
      </c>
      <c r="R4377" s="199" t="s">
        <v>55</v>
      </c>
      <c r="S4377" s="195">
        <v>5.504174021819515</v>
      </c>
      <c r="T4377" s="195">
        <v>0.78531592915685033</v>
      </c>
      <c r="U4377" s="195">
        <v>7.0088658811862352</v>
      </c>
      <c r="V4377" s="194">
        <v>0</v>
      </c>
      <c r="W4377" s="194">
        <v>0</v>
      </c>
      <c r="X4377" s="194">
        <v>0</v>
      </c>
      <c r="Y4377" s="194" t="s">
        <v>629</v>
      </c>
      <c r="AM4377" s="193"/>
      <c r="AN4377" s="193"/>
      <c r="AO4377" s="193"/>
      <c r="AP4377" s="193"/>
      <c r="AQ4377" s="193"/>
      <c r="AR4377" s="193"/>
      <c r="AS4377" s="193"/>
      <c r="AT4377" s="193"/>
      <c r="AU4377" s="193"/>
      <c r="AV4377" s="193"/>
      <c r="AW4377" s="193"/>
      <c r="AX4377" s="193"/>
    </row>
    <row r="4378" spans="14:50" ht="16.5" thickBot="1" x14ac:dyDescent="0.3">
      <c r="N4378" s="200" t="s">
        <v>244</v>
      </c>
      <c r="O4378" s="199" t="s">
        <v>369</v>
      </c>
      <c r="P4378" s="197" t="s">
        <v>630</v>
      </c>
      <c r="Q4378" s="199" t="s">
        <v>295</v>
      </c>
      <c r="R4378" s="199" t="s">
        <v>52</v>
      </c>
      <c r="S4378" s="195">
        <v>5.504174021819515</v>
      </c>
      <c r="T4378" s="195">
        <v>0.78531592915685033</v>
      </c>
      <c r="U4378" s="195">
        <v>7.0088658811862352</v>
      </c>
      <c r="V4378" s="194">
        <v>0</v>
      </c>
      <c r="W4378" s="194">
        <v>0</v>
      </c>
      <c r="X4378" s="194">
        <v>0</v>
      </c>
      <c r="Y4378" s="194" t="s">
        <v>629</v>
      </c>
      <c r="AM4378" s="193"/>
      <c r="AN4378" s="193"/>
      <c r="AO4378" s="193"/>
      <c r="AP4378" s="193"/>
      <c r="AQ4378" s="193"/>
      <c r="AR4378" s="193"/>
      <c r="AS4378" s="193"/>
      <c r="AT4378" s="193"/>
      <c r="AU4378" s="193"/>
      <c r="AV4378" s="193"/>
      <c r="AW4378" s="193"/>
      <c r="AX4378" s="193"/>
    </row>
    <row r="4379" spans="14:50" ht="16.5" thickBot="1" x14ac:dyDescent="0.3">
      <c r="N4379" s="200" t="s">
        <v>244</v>
      </c>
      <c r="O4379" s="199" t="s">
        <v>380</v>
      </c>
      <c r="P4379" s="197" t="s">
        <v>630</v>
      </c>
      <c r="Q4379" s="199" t="s">
        <v>295</v>
      </c>
      <c r="R4379" s="199" t="s">
        <v>52</v>
      </c>
      <c r="S4379" s="195">
        <v>7.0329233222653835</v>
      </c>
      <c r="T4379" s="195">
        <v>0.80387751225167181</v>
      </c>
      <c r="U4379" s="195">
        <v>8.7487499215720934</v>
      </c>
      <c r="V4379" s="194">
        <v>0</v>
      </c>
      <c r="W4379" s="194">
        <v>0</v>
      </c>
      <c r="X4379" s="194">
        <v>0</v>
      </c>
      <c r="Y4379" s="194" t="s">
        <v>629</v>
      </c>
      <c r="AM4379" s="193"/>
      <c r="AN4379" s="193"/>
      <c r="AO4379" s="193"/>
      <c r="AP4379" s="193"/>
      <c r="AQ4379" s="193"/>
      <c r="AR4379" s="193"/>
      <c r="AS4379" s="193"/>
      <c r="AT4379" s="193"/>
      <c r="AU4379" s="193"/>
      <c r="AV4379" s="193"/>
      <c r="AW4379" s="193"/>
      <c r="AX4379" s="193"/>
    </row>
    <row r="4380" spans="14:50" ht="16.5" thickBot="1" x14ac:dyDescent="0.3">
      <c r="N4380" s="200" t="s">
        <v>244</v>
      </c>
      <c r="O4380" s="199" t="s">
        <v>380</v>
      </c>
      <c r="P4380" s="197" t="s">
        <v>630</v>
      </c>
      <c r="Q4380" s="199" t="s">
        <v>295</v>
      </c>
      <c r="R4380" s="199" t="s">
        <v>76</v>
      </c>
      <c r="S4380" s="195">
        <v>7.0329233222653835</v>
      </c>
      <c r="T4380" s="195">
        <v>0.80387751225167181</v>
      </c>
      <c r="U4380" s="195">
        <v>8.7487499215720934</v>
      </c>
      <c r="V4380" s="194">
        <v>0</v>
      </c>
      <c r="W4380" s="194">
        <v>0</v>
      </c>
      <c r="X4380" s="194">
        <v>0</v>
      </c>
      <c r="Y4380" s="194" t="s">
        <v>629</v>
      </c>
      <c r="AM4380" s="193"/>
      <c r="AN4380" s="193"/>
      <c r="AO4380" s="193"/>
      <c r="AP4380" s="193"/>
      <c r="AQ4380" s="193"/>
      <c r="AR4380" s="193"/>
      <c r="AS4380" s="193"/>
      <c r="AT4380" s="193"/>
      <c r="AU4380" s="193"/>
      <c r="AV4380" s="193"/>
      <c r="AW4380" s="193"/>
      <c r="AX4380" s="193"/>
    </row>
    <row r="4381" spans="14:50" ht="16.5" thickBot="1" x14ac:dyDescent="0.3">
      <c r="N4381" s="200" t="s">
        <v>244</v>
      </c>
      <c r="O4381" s="199" t="s">
        <v>353</v>
      </c>
      <c r="P4381" s="197" t="s">
        <v>630</v>
      </c>
      <c r="Q4381" s="199" t="s">
        <v>295</v>
      </c>
      <c r="R4381" s="199" t="s">
        <v>55</v>
      </c>
      <c r="S4381" s="195">
        <v>49.531088928639193</v>
      </c>
      <c r="T4381" s="195">
        <v>0.78531592915685033</v>
      </c>
      <c r="U4381" s="195">
        <v>63.071544953656982</v>
      </c>
      <c r="V4381" s="194">
        <v>0</v>
      </c>
      <c r="W4381" s="194">
        <v>0</v>
      </c>
      <c r="X4381" s="194">
        <v>0</v>
      </c>
      <c r="Y4381" s="194" t="s">
        <v>629</v>
      </c>
      <c r="AM4381" s="193"/>
      <c r="AN4381" s="193"/>
      <c r="AO4381" s="193"/>
      <c r="AP4381" s="193"/>
      <c r="AQ4381" s="193"/>
      <c r="AR4381" s="193"/>
      <c r="AS4381" s="193"/>
      <c r="AT4381" s="193"/>
      <c r="AU4381" s="193"/>
      <c r="AV4381" s="193"/>
      <c r="AW4381" s="193"/>
      <c r="AX4381" s="193"/>
    </row>
    <row r="4382" spans="14:50" ht="16.5" thickBot="1" x14ac:dyDescent="0.3">
      <c r="N4382" s="200" t="s">
        <v>244</v>
      </c>
      <c r="O4382" s="199" t="s">
        <v>353</v>
      </c>
      <c r="P4382" s="197" t="s">
        <v>630</v>
      </c>
      <c r="Q4382" s="199" t="s">
        <v>295</v>
      </c>
      <c r="R4382" s="199" t="s">
        <v>52</v>
      </c>
      <c r="S4382" s="195">
        <v>49.531088928639193</v>
      </c>
      <c r="T4382" s="195">
        <v>0.78531592915685033</v>
      </c>
      <c r="U4382" s="195">
        <v>63.071544953656982</v>
      </c>
      <c r="V4382" s="194">
        <v>0</v>
      </c>
      <c r="W4382" s="194">
        <v>0</v>
      </c>
      <c r="X4382" s="194">
        <v>0</v>
      </c>
      <c r="Y4382" s="194" t="s">
        <v>629</v>
      </c>
      <c r="AM4382" s="193"/>
      <c r="AN4382" s="193"/>
      <c r="AO4382" s="193"/>
      <c r="AP4382" s="193"/>
      <c r="AQ4382" s="193"/>
      <c r="AR4382" s="193"/>
      <c r="AS4382" s="193"/>
      <c r="AT4382" s="193"/>
      <c r="AU4382" s="193"/>
      <c r="AV4382" s="193"/>
      <c r="AW4382" s="193"/>
      <c r="AX4382" s="193"/>
    </row>
    <row r="4383" spans="14:50" ht="16.5" thickBot="1" x14ac:dyDescent="0.3">
      <c r="N4383" s="200" t="s">
        <v>244</v>
      </c>
      <c r="O4383" s="199" t="s">
        <v>311</v>
      </c>
      <c r="P4383" s="197" t="s">
        <v>630</v>
      </c>
      <c r="Q4383" s="199" t="s">
        <v>295</v>
      </c>
      <c r="R4383" s="199" t="s">
        <v>55</v>
      </c>
      <c r="S4383" s="195">
        <v>2.1916210299316821</v>
      </c>
      <c r="T4383" s="195">
        <v>0.74631111341391609</v>
      </c>
      <c r="U4383" s="195">
        <v>2.9366051108449378</v>
      </c>
      <c r="V4383" s="194">
        <v>0</v>
      </c>
      <c r="W4383" s="194">
        <v>0</v>
      </c>
      <c r="X4383" s="194">
        <v>0</v>
      </c>
      <c r="Y4383" s="194" t="s">
        <v>629</v>
      </c>
      <c r="AM4383" s="193"/>
      <c r="AN4383" s="193"/>
      <c r="AO4383" s="193"/>
      <c r="AP4383" s="193"/>
      <c r="AQ4383" s="193"/>
      <c r="AR4383" s="193"/>
      <c r="AS4383" s="193"/>
      <c r="AT4383" s="193"/>
      <c r="AU4383" s="193"/>
      <c r="AV4383" s="193"/>
      <c r="AW4383" s="193"/>
      <c r="AX4383" s="193"/>
    </row>
    <row r="4384" spans="14:50" ht="16.5" thickBot="1" x14ac:dyDescent="0.3">
      <c r="N4384" s="200" t="s">
        <v>244</v>
      </c>
      <c r="O4384" s="199" t="s">
        <v>311</v>
      </c>
      <c r="P4384" s="197" t="s">
        <v>630</v>
      </c>
      <c r="Q4384" s="199" t="s">
        <v>295</v>
      </c>
      <c r="R4384" s="199" t="s">
        <v>52</v>
      </c>
      <c r="S4384" s="195">
        <v>2.1916210299316821</v>
      </c>
      <c r="T4384" s="195">
        <v>0.74631111341391609</v>
      </c>
      <c r="U4384" s="195">
        <v>2.9366051108449378</v>
      </c>
      <c r="V4384" s="194">
        <v>0</v>
      </c>
      <c r="W4384" s="194">
        <v>0</v>
      </c>
      <c r="X4384" s="194">
        <v>0</v>
      </c>
      <c r="Y4384" s="194" t="s">
        <v>629</v>
      </c>
      <c r="AM4384" s="193"/>
      <c r="AN4384" s="193"/>
      <c r="AO4384" s="193"/>
      <c r="AP4384" s="193"/>
      <c r="AQ4384" s="193"/>
      <c r="AR4384" s="193"/>
      <c r="AS4384" s="193"/>
      <c r="AT4384" s="193"/>
      <c r="AU4384" s="193"/>
      <c r="AV4384" s="193"/>
      <c r="AW4384" s="193"/>
      <c r="AX4384" s="193"/>
    </row>
    <row r="4385" spans="14:50" ht="16.5" thickBot="1" x14ac:dyDescent="0.3">
      <c r="N4385" s="200" t="s">
        <v>244</v>
      </c>
      <c r="O4385" s="199" t="s">
        <v>546</v>
      </c>
      <c r="P4385" s="197" t="s">
        <v>630</v>
      </c>
      <c r="Q4385" s="199" t="s">
        <v>295</v>
      </c>
      <c r="R4385" s="199" t="s">
        <v>52</v>
      </c>
      <c r="S4385" s="195">
        <v>3.1740617650261482</v>
      </c>
      <c r="T4385" s="195">
        <v>0.77607947733021621</v>
      </c>
      <c r="U4385" s="195">
        <v>4.0898668986135398</v>
      </c>
      <c r="V4385" s="194">
        <v>0</v>
      </c>
      <c r="W4385" s="194">
        <v>0</v>
      </c>
      <c r="X4385" s="194">
        <v>0</v>
      </c>
      <c r="Y4385" s="194" t="s">
        <v>629</v>
      </c>
      <c r="AM4385" s="193"/>
      <c r="AN4385" s="193"/>
      <c r="AO4385" s="193"/>
      <c r="AP4385" s="193"/>
      <c r="AQ4385" s="193"/>
      <c r="AR4385" s="193"/>
      <c r="AS4385" s="193"/>
      <c r="AT4385" s="193"/>
      <c r="AU4385" s="193"/>
      <c r="AV4385" s="193"/>
      <c r="AW4385" s="193"/>
      <c r="AX4385" s="193"/>
    </row>
    <row r="4386" spans="14:50" ht="16.5" thickBot="1" x14ac:dyDescent="0.3">
      <c r="N4386" s="200" t="s">
        <v>244</v>
      </c>
      <c r="O4386" s="199" t="s">
        <v>546</v>
      </c>
      <c r="P4386" s="197" t="s">
        <v>630</v>
      </c>
      <c r="Q4386" s="199" t="s">
        <v>295</v>
      </c>
      <c r="R4386" s="199" t="s">
        <v>76</v>
      </c>
      <c r="S4386" s="195">
        <v>3.1740617650261482</v>
      </c>
      <c r="T4386" s="195">
        <v>0.77607947733021621</v>
      </c>
      <c r="U4386" s="195">
        <v>4.0898668986135398</v>
      </c>
      <c r="V4386" s="194">
        <v>0</v>
      </c>
      <c r="W4386" s="194">
        <v>0</v>
      </c>
      <c r="X4386" s="194">
        <v>0</v>
      </c>
      <c r="Y4386" s="194" t="s">
        <v>629</v>
      </c>
      <c r="AM4386" s="193"/>
      <c r="AN4386" s="193"/>
      <c r="AO4386" s="193"/>
      <c r="AP4386" s="193"/>
      <c r="AQ4386" s="193"/>
      <c r="AR4386" s="193"/>
      <c r="AS4386" s="193"/>
      <c r="AT4386" s="193"/>
      <c r="AU4386" s="193"/>
      <c r="AV4386" s="193"/>
      <c r="AW4386" s="193"/>
      <c r="AX4386" s="193"/>
    </row>
    <row r="4387" spans="14:50" ht="16.5" thickBot="1" x14ac:dyDescent="0.3">
      <c r="N4387" s="200" t="s">
        <v>244</v>
      </c>
      <c r="O4387" s="199" t="s">
        <v>545</v>
      </c>
      <c r="P4387" s="197" t="s">
        <v>630</v>
      </c>
      <c r="Q4387" s="199" t="s">
        <v>295</v>
      </c>
      <c r="R4387" s="199" t="s">
        <v>52</v>
      </c>
      <c r="S4387" s="195">
        <v>1.8113365791312566</v>
      </c>
      <c r="T4387" s="195">
        <v>0.78152728294198948</v>
      </c>
      <c r="U4387" s="195">
        <v>2.3176882223646014</v>
      </c>
      <c r="V4387" s="194">
        <v>0</v>
      </c>
      <c r="W4387" s="194">
        <v>0</v>
      </c>
      <c r="X4387" s="194">
        <v>0</v>
      </c>
      <c r="Y4387" s="194" t="s">
        <v>629</v>
      </c>
      <c r="AM4387" s="193"/>
      <c r="AN4387" s="193"/>
      <c r="AO4387" s="193"/>
      <c r="AP4387" s="193"/>
      <c r="AQ4387" s="193"/>
      <c r="AR4387" s="193"/>
      <c r="AS4387" s="193"/>
      <c r="AT4387" s="193"/>
      <c r="AU4387" s="193"/>
      <c r="AV4387" s="193"/>
      <c r="AW4387" s="193"/>
      <c r="AX4387" s="193"/>
    </row>
    <row r="4388" spans="14:50" ht="16.5" thickBot="1" x14ac:dyDescent="0.3">
      <c r="N4388" s="200" t="s">
        <v>244</v>
      </c>
      <c r="O4388" s="199" t="s">
        <v>545</v>
      </c>
      <c r="P4388" s="197" t="s">
        <v>630</v>
      </c>
      <c r="Q4388" s="199" t="s">
        <v>295</v>
      </c>
      <c r="R4388" s="199" t="s">
        <v>76</v>
      </c>
      <c r="S4388" s="195">
        <v>1.8113365791312566</v>
      </c>
      <c r="T4388" s="195">
        <v>0.78152728294198948</v>
      </c>
      <c r="U4388" s="195">
        <v>2.3176882223646014</v>
      </c>
      <c r="V4388" s="194">
        <v>0</v>
      </c>
      <c r="W4388" s="194">
        <v>0</v>
      </c>
      <c r="X4388" s="194">
        <v>0</v>
      </c>
      <c r="Y4388" s="194" t="s">
        <v>629</v>
      </c>
      <c r="AM4388" s="193"/>
      <c r="AN4388" s="193"/>
      <c r="AO4388" s="193"/>
      <c r="AP4388" s="193"/>
      <c r="AQ4388" s="193"/>
      <c r="AR4388" s="193"/>
      <c r="AS4388" s="193"/>
      <c r="AT4388" s="193"/>
      <c r="AU4388" s="193"/>
      <c r="AV4388" s="193"/>
      <c r="AW4388" s="193"/>
      <c r="AX4388" s="193"/>
    </row>
    <row r="4389" spans="14:50" ht="16.5" thickBot="1" x14ac:dyDescent="0.3">
      <c r="N4389" s="200" t="s">
        <v>244</v>
      </c>
      <c r="O4389" s="199" t="s">
        <v>368</v>
      </c>
      <c r="P4389" s="197" t="s">
        <v>630</v>
      </c>
      <c r="Q4389" s="199" t="s">
        <v>295</v>
      </c>
      <c r="R4389" s="199" t="s">
        <v>55</v>
      </c>
      <c r="S4389" s="195">
        <v>3.8823005670598718</v>
      </c>
      <c r="T4389" s="195">
        <v>0.74596597303131684</v>
      </c>
      <c r="U4389" s="195">
        <v>5.2043936418221675</v>
      </c>
      <c r="V4389" s="194">
        <v>0</v>
      </c>
      <c r="W4389" s="194">
        <v>0</v>
      </c>
      <c r="X4389" s="194">
        <v>0</v>
      </c>
      <c r="Y4389" s="194" t="s">
        <v>629</v>
      </c>
      <c r="AM4389" s="193"/>
      <c r="AN4389" s="193"/>
      <c r="AO4389" s="193"/>
      <c r="AP4389" s="193"/>
      <c r="AQ4389" s="193"/>
      <c r="AR4389" s="193"/>
      <c r="AS4389" s="193"/>
      <c r="AT4389" s="193"/>
      <c r="AU4389" s="193"/>
      <c r="AV4389" s="193"/>
      <c r="AW4389" s="193"/>
      <c r="AX4389" s="193"/>
    </row>
    <row r="4390" spans="14:50" ht="16.5" thickBot="1" x14ac:dyDescent="0.3">
      <c r="N4390" s="200" t="s">
        <v>244</v>
      </c>
      <c r="O4390" s="199" t="s">
        <v>368</v>
      </c>
      <c r="P4390" s="197" t="s">
        <v>630</v>
      </c>
      <c r="Q4390" s="199" t="s">
        <v>295</v>
      </c>
      <c r="R4390" s="199" t="s">
        <v>52</v>
      </c>
      <c r="S4390" s="195">
        <v>3.8823005670598718</v>
      </c>
      <c r="T4390" s="195">
        <v>0.74596597303131684</v>
      </c>
      <c r="U4390" s="195">
        <v>5.2043936418221675</v>
      </c>
      <c r="V4390" s="194">
        <v>0</v>
      </c>
      <c r="W4390" s="194">
        <v>0</v>
      </c>
      <c r="X4390" s="194">
        <v>0</v>
      </c>
      <c r="Y4390" s="194" t="s">
        <v>629</v>
      </c>
      <c r="AM4390" s="193"/>
      <c r="AN4390" s="193"/>
      <c r="AO4390" s="193"/>
      <c r="AP4390" s="193"/>
      <c r="AQ4390" s="193"/>
      <c r="AR4390" s="193"/>
      <c r="AS4390" s="193"/>
      <c r="AT4390" s="193"/>
      <c r="AU4390" s="193"/>
      <c r="AV4390" s="193"/>
      <c r="AW4390" s="193"/>
      <c r="AX4390" s="193"/>
    </row>
    <row r="4391" spans="14:50" ht="16.5" thickBot="1" x14ac:dyDescent="0.3">
      <c r="N4391" s="200" t="s">
        <v>244</v>
      </c>
      <c r="O4391" s="199" t="s">
        <v>366</v>
      </c>
      <c r="P4391" s="197" t="s">
        <v>630</v>
      </c>
      <c r="Q4391" s="199" t="s">
        <v>295</v>
      </c>
      <c r="R4391" s="199" t="s">
        <v>52</v>
      </c>
      <c r="S4391" s="195">
        <v>2.9320342892676372</v>
      </c>
      <c r="T4391" s="195">
        <v>0.79497623225845981</v>
      </c>
      <c r="U4391" s="195">
        <v>3.6882037101134171</v>
      </c>
      <c r="V4391" s="194">
        <v>0</v>
      </c>
      <c r="W4391" s="194">
        <v>0</v>
      </c>
      <c r="X4391" s="194">
        <v>0</v>
      </c>
      <c r="Y4391" s="194" t="s">
        <v>629</v>
      </c>
      <c r="AM4391" s="193"/>
      <c r="AN4391" s="193"/>
      <c r="AO4391" s="193"/>
      <c r="AP4391" s="193"/>
      <c r="AQ4391" s="193"/>
      <c r="AR4391" s="193"/>
      <c r="AS4391" s="193"/>
      <c r="AT4391" s="193"/>
      <c r="AU4391" s="193"/>
      <c r="AV4391" s="193"/>
      <c r="AW4391" s="193"/>
      <c r="AX4391" s="193"/>
    </row>
    <row r="4392" spans="14:50" ht="16.5" thickBot="1" x14ac:dyDescent="0.3">
      <c r="N4392" s="200" t="s">
        <v>244</v>
      </c>
      <c r="O4392" s="199" t="s">
        <v>366</v>
      </c>
      <c r="P4392" s="197" t="s">
        <v>630</v>
      </c>
      <c r="Q4392" s="199" t="s">
        <v>295</v>
      </c>
      <c r="R4392" s="199" t="s">
        <v>76</v>
      </c>
      <c r="S4392" s="195">
        <v>2.9320342892676372</v>
      </c>
      <c r="T4392" s="195">
        <v>0.79497623225845981</v>
      </c>
      <c r="U4392" s="195">
        <v>3.6882037101134171</v>
      </c>
      <c r="V4392" s="194">
        <v>0</v>
      </c>
      <c r="W4392" s="194">
        <v>0</v>
      </c>
      <c r="X4392" s="194">
        <v>0</v>
      </c>
      <c r="Y4392" s="194" t="s">
        <v>629</v>
      </c>
      <c r="AM4392" s="193"/>
      <c r="AN4392" s="193"/>
      <c r="AO4392" s="193"/>
      <c r="AP4392" s="193"/>
      <c r="AQ4392" s="193"/>
      <c r="AR4392" s="193"/>
      <c r="AS4392" s="193"/>
      <c r="AT4392" s="193"/>
      <c r="AU4392" s="193"/>
      <c r="AV4392" s="193"/>
      <c r="AW4392" s="193"/>
      <c r="AX4392" s="193"/>
    </row>
    <row r="4393" spans="14:50" ht="16.5" thickBot="1" x14ac:dyDescent="0.3">
      <c r="N4393" s="200" t="s">
        <v>244</v>
      </c>
      <c r="O4393" s="199" t="s">
        <v>351</v>
      </c>
      <c r="P4393" s="197" t="s">
        <v>630</v>
      </c>
      <c r="Q4393" s="199" t="s">
        <v>295</v>
      </c>
      <c r="R4393" s="199" t="s">
        <v>55</v>
      </c>
      <c r="S4393" s="195">
        <v>75.478402238992089</v>
      </c>
      <c r="T4393" s="195">
        <v>0.79497623225845981</v>
      </c>
      <c r="U4393" s="195">
        <v>94.944224967033776</v>
      </c>
      <c r="V4393" s="194">
        <v>0</v>
      </c>
      <c r="W4393" s="194">
        <v>0</v>
      </c>
      <c r="X4393" s="194">
        <v>0</v>
      </c>
      <c r="Y4393" s="194" t="s">
        <v>629</v>
      </c>
      <c r="AM4393" s="193"/>
      <c r="AN4393" s="193"/>
      <c r="AO4393" s="193"/>
      <c r="AP4393" s="193"/>
      <c r="AQ4393" s="193"/>
      <c r="AR4393" s="193"/>
      <c r="AS4393" s="193"/>
      <c r="AT4393" s="193"/>
      <c r="AU4393" s="193"/>
      <c r="AV4393" s="193"/>
      <c r="AW4393" s="193"/>
      <c r="AX4393" s="193"/>
    </row>
    <row r="4394" spans="14:50" ht="16.5" thickBot="1" x14ac:dyDescent="0.3">
      <c r="N4394" s="200" t="s">
        <v>244</v>
      </c>
      <c r="O4394" s="199" t="s">
        <v>351</v>
      </c>
      <c r="P4394" s="197" t="s">
        <v>630</v>
      </c>
      <c r="Q4394" s="199" t="s">
        <v>295</v>
      </c>
      <c r="R4394" s="199" t="s">
        <v>52</v>
      </c>
      <c r="S4394" s="195">
        <v>75.478402238992089</v>
      </c>
      <c r="T4394" s="195">
        <v>0.79497623225845981</v>
      </c>
      <c r="U4394" s="195">
        <v>94.944224967033776</v>
      </c>
      <c r="V4394" s="194">
        <v>0</v>
      </c>
      <c r="W4394" s="194">
        <v>0</v>
      </c>
      <c r="X4394" s="194">
        <v>0</v>
      </c>
      <c r="Y4394" s="194" t="s">
        <v>629</v>
      </c>
      <c r="AM4394" s="193"/>
      <c r="AN4394" s="193"/>
      <c r="AO4394" s="193"/>
      <c r="AP4394" s="193"/>
      <c r="AQ4394" s="193"/>
      <c r="AR4394" s="193"/>
      <c r="AS4394" s="193"/>
      <c r="AT4394" s="193"/>
      <c r="AU4394" s="193"/>
      <c r="AV4394" s="193"/>
      <c r="AW4394" s="193"/>
      <c r="AX4394" s="193"/>
    </row>
    <row r="4395" spans="14:50" ht="16.5" thickBot="1" x14ac:dyDescent="0.3">
      <c r="N4395" s="200" t="s">
        <v>244</v>
      </c>
      <c r="O4395" s="199" t="s">
        <v>350</v>
      </c>
      <c r="P4395" s="197" t="s">
        <v>630</v>
      </c>
      <c r="Q4395" s="199" t="s">
        <v>295</v>
      </c>
      <c r="R4395" s="199" t="s">
        <v>55</v>
      </c>
      <c r="S4395" s="195">
        <v>14.539825596198387</v>
      </c>
      <c r="T4395" s="195">
        <v>0.75637909343748644</v>
      </c>
      <c r="U4395" s="195">
        <v>19.222934269798248</v>
      </c>
      <c r="V4395" s="194">
        <v>0</v>
      </c>
      <c r="W4395" s="194">
        <v>0</v>
      </c>
      <c r="X4395" s="194">
        <v>0</v>
      </c>
      <c r="Y4395" s="194" t="s">
        <v>629</v>
      </c>
      <c r="AM4395" s="193"/>
      <c r="AN4395" s="193"/>
      <c r="AO4395" s="193"/>
      <c r="AP4395" s="193"/>
      <c r="AQ4395" s="193"/>
      <c r="AR4395" s="193"/>
      <c r="AS4395" s="193"/>
      <c r="AT4395" s="193"/>
      <c r="AU4395" s="193"/>
      <c r="AV4395" s="193"/>
      <c r="AW4395" s="193"/>
      <c r="AX4395" s="193"/>
    </row>
    <row r="4396" spans="14:50" ht="16.5" thickBot="1" x14ac:dyDescent="0.3">
      <c r="N4396" s="200" t="s">
        <v>244</v>
      </c>
      <c r="O4396" s="199" t="s">
        <v>350</v>
      </c>
      <c r="P4396" s="197" t="s">
        <v>630</v>
      </c>
      <c r="Q4396" s="199" t="s">
        <v>295</v>
      </c>
      <c r="R4396" s="199" t="s">
        <v>52</v>
      </c>
      <c r="S4396" s="195">
        <v>14.539825596198387</v>
      </c>
      <c r="T4396" s="195">
        <v>0.75637909343748644</v>
      </c>
      <c r="U4396" s="195">
        <v>19.222934269798248</v>
      </c>
      <c r="V4396" s="194">
        <v>0</v>
      </c>
      <c r="W4396" s="194">
        <v>0</v>
      </c>
      <c r="X4396" s="194">
        <v>0</v>
      </c>
      <c r="Y4396" s="194" t="s">
        <v>629</v>
      </c>
      <c r="AM4396" s="193"/>
      <c r="AN4396" s="193"/>
      <c r="AO4396" s="193"/>
      <c r="AP4396" s="193"/>
      <c r="AQ4396" s="193"/>
      <c r="AR4396" s="193"/>
      <c r="AS4396" s="193"/>
      <c r="AT4396" s="193"/>
      <c r="AU4396" s="193"/>
      <c r="AV4396" s="193"/>
      <c r="AW4396" s="193"/>
      <c r="AX4396" s="193"/>
    </row>
    <row r="4397" spans="14:50" ht="16.5" thickBot="1" x14ac:dyDescent="0.3">
      <c r="N4397" s="200" t="s">
        <v>244</v>
      </c>
      <c r="O4397" s="199" t="s">
        <v>359</v>
      </c>
      <c r="P4397" s="197" t="s">
        <v>630</v>
      </c>
      <c r="Q4397" s="199" t="s">
        <v>295</v>
      </c>
      <c r="R4397" s="199" t="s">
        <v>52</v>
      </c>
      <c r="S4397" s="195">
        <v>16.206275020108734</v>
      </c>
      <c r="T4397" s="195">
        <v>0.75637909343748644</v>
      </c>
      <c r="U4397" s="195">
        <v>21.426127666295894</v>
      </c>
      <c r="V4397" s="194">
        <v>0</v>
      </c>
      <c r="W4397" s="194">
        <v>0</v>
      </c>
      <c r="X4397" s="194">
        <v>0</v>
      </c>
      <c r="Y4397" s="194" t="s">
        <v>629</v>
      </c>
      <c r="AM4397" s="193"/>
      <c r="AN4397" s="193"/>
      <c r="AO4397" s="193"/>
      <c r="AP4397" s="193"/>
      <c r="AQ4397" s="193"/>
      <c r="AR4397" s="193"/>
      <c r="AS4397" s="193"/>
      <c r="AT4397" s="193"/>
      <c r="AU4397" s="193"/>
      <c r="AV4397" s="193"/>
      <c r="AW4397" s="193"/>
      <c r="AX4397" s="193"/>
    </row>
    <row r="4398" spans="14:50" ht="16.5" thickBot="1" x14ac:dyDescent="0.3">
      <c r="N4398" s="200" t="s">
        <v>244</v>
      </c>
      <c r="O4398" s="199" t="s">
        <v>359</v>
      </c>
      <c r="P4398" s="197" t="s">
        <v>630</v>
      </c>
      <c r="Q4398" s="199" t="s">
        <v>295</v>
      </c>
      <c r="R4398" s="199" t="s">
        <v>76</v>
      </c>
      <c r="S4398" s="195">
        <v>16.206275020108734</v>
      </c>
      <c r="T4398" s="195">
        <v>0.75637909343748644</v>
      </c>
      <c r="U4398" s="195">
        <v>21.426127666295894</v>
      </c>
      <c r="V4398" s="194">
        <v>0</v>
      </c>
      <c r="W4398" s="194">
        <v>0</v>
      </c>
      <c r="X4398" s="194">
        <v>0</v>
      </c>
      <c r="Y4398" s="194" t="s">
        <v>629</v>
      </c>
      <c r="AM4398" s="193"/>
      <c r="AN4398" s="193"/>
      <c r="AO4398" s="193"/>
      <c r="AP4398" s="193"/>
      <c r="AQ4398" s="193"/>
      <c r="AR4398" s="193"/>
      <c r="AS4398" s="193"/>
      <c r="AT4398" s="193"/>
      <c r="AU4398" s="193"/>
      <c r="AV4398" s="193"/>
      <c r="AW4398" s="193"/>
      <c r="AX4398" s="193"/>
    </row>
    <row r="4399" spans="14:50" ht="16.5" thickBot="1" x14ac:dyDescent="0.3">
      <c r="N4399" s="200" t="s">
        <v>244</v>
      </c>
      <c r="O4399" s="199" t="s">
        <v>349</v>
      </c>
      <c r="P4399" s="197" t="s">
        <v>630</v>
      </c>
      <c r="Q4399" s="199" t="s">
        <v>295</v>
      </c>
      <c r="R4399" s="199" t="s">
        <v>55</v>
      </c>
      <c r="S4399" s="195">
        <v>11.662113724756649</v>
      </c>
      <c r="T4399" s="195">
        <v>0.79497623225845981</v>
      </c>
      <c r="U4399" s="195">
        <v>14.669764014988948</v>
      </c>
      <c r="V4399" s="194">
        <v>0</v>
      </c>
      <c r="W4399" s="194">
        <v>0</v>
      </c>
      <c r="X4399" s="194">
        <v>0</v>
      </c>
      <c r="Y4399" s="194" t="s">
        <v>629</v>
      </c>
      <c r="AM4399" s="193"/>
      <c r="AN4399" s="193"/>
      <c r="AO4399" s="193"/>
      <c r="AP4399" s="193"/>
      <c r="AQ4399" s="193"/>
      <c r="AR4399" s="193"/>
      <c r="AS4399" s="193"/>
      <c r="AT4399" s="193"/>
      <c r="AU4399" s="193"/>
      <c r="AV4399" s="193"/>
      <c r="AW4399" s="193"/>
      <c r="AX4399" s="193"/>
    </row>
    <row r="4400" spans="14:50" ht="16.5" thickBot="1" x14ac:dyDescent="0.3">
      <c r="N4400" s="200" t="s">
        <v>244</v>
      </c>
      <c r="O4400" s="199" t="s">
        <v>349</v>
      </c>
      <c r="P4400" s="197" t="s">
        <v>630</v>
      </c>
      <c r="Q4400" s="199" t="s">
        <v>295</v>
      </c>
      <c r="R4400" s="199" t="s">
        <v>52</v>
      </c>
      <c r="S4400" s="195">
        <v>11.662113724756649</v>
      </c>
      <c r="T4400" s="195">
        <v>0.79497623225845981</v>
      </c>
      <c r="U4400" s="195">
        <v>14.669764014988948</v>
      </c>
      <c r="V4400" s="194">
        <v>0</v>
      </c>
      <c r="W4400" s="194">
        <v>0</v>
      </c>
      <c r="X4400" s="194">
        <v>0</v>
      </c>
      <c r="Y4400" s="194" t="s">
        <v>629</v>
      </c>
      <c r="AM4400" s="193"/>
      <c r="AN4400" s="193"/>
      <c r="AO4400" s="193"/>
      <c r="AP4400" s="193"/>
      <c r="AQ4400" s="193"/>
      <c r="AR4400" s="193"/>
      <c r="AS4400" s="193"/>
      <c r="AT4400" s="193"/>
      <c r="AU4400" s="193"/>
      <c r="AV4400" s="193"/>
      <c r="AW4400" s="193"/>
      <c r="AX4400" s="193"/>
    </row>
    <row r="4401" spans="14:50" ht="16.5" thickBot="1" x14ac:dyDescent="0.3">
      <c r="N4401" s="200" t="s">
        <v>244</v>
      </c>
      <c r="O4401" s="199" t="s">
        <v>310</v>
      </c>
      <c r="P4401" s="197" t="s">
        <v>630</v>
      </c>
      <c r="Q4401" s="199" t="s">
        <v>295</v>
      </c>
      <c r="R4401" s="199" t="s">
        <v>55</v>
      </c>
      <c r="S4401" s="195">
        <v>6.08519051157091</v>
      </c>
      <c r="T4401" s="195">
        <v>0.75637909343748644</v>
      </c>
      <c r="U4401" s="195">
        <v>8.0451595824995419</v>
      </c>
      <c r="V4401" s="194">
        <v>0</v>
      </c>
      <c r="W4401" s="194">
        <v>0</v>
      </c>
      <c r="X4401" s="194">
        <v>0</v>
      </c>
      <c r="Y4401" s="194" t="s">
        <v>629</v>
      </c>
      <c r="AM4401" s="193"/>
      <c r="AN4401" s="193"/>
      <c r="AO4401" s="193"/>
      <c r="AP4401" s="193"/>
      <c r="AQ4401" s="193"/>
      <c r="AR4401" s="193"/>
      <c r="AS4401" s="193"/>
      <c r="AT4401" s="193"/>
      <c r="AU4401" s="193"/>
      <c r="AV4401" s="193"/>
      <c r="AW4401" s="193"/>
      <c r="AX4401" s="193"/>
    </row>
    <row r="4402" spans="14:50" ht="16.5" thickBot="1" x14ac:dyDescent="0.3">
      <c r="N4402" s="200" t="s">
        <v>244</v>
      </c>
      <c r="O4402" s="199" t="s">
        <v>310</v>
      </c>
      <c r="P4402" s="197" t="s">
        <v>630</v>
      </c>
      <c r="Q4402" s="199" t="s">
        <v>295</v>
      </c>
      <c r="R4402" s="199" t="s">
        <v>52</v>
      </c>
      <c r="S4402" s="195">
        <v>6.08519051157091</v>
      </c>
      <c r="T4402" s="195">
        <v>0.75637909343748644</v>
      </c>
      <c r="U4402" s="195">
        <v>8.0451595824995419</v>
      </c>
      <c r="V4402" s="194">
        <v>0</v>
      </c>
      <c r="W4402" s="194">
        <v>0</v>
      </c>
      <c r="X4402" s="194">
        <v>0</v>
      </c>
      <c r="Y4402" s="194" t="s">
        <v>629</v>
      </c>
      <c r="AM4402" s="193"/>
      <c r="AN4402" s="193"/>
      <c r="AO4402" s="193"/>
      <c r="AP4402" s="193"/>
      <c r="AQ4402" s="193"/>
      <c r="AR4402" s="193"/>
      <c r="AS4402" s="193"/>
      <c r="AT4402" s="193"/>
      <c r="AU4402" s="193"/>
      <c r="AV4402" s="193"/>
      <c r="AW4402" s="193"/>
      <c r="AX4402" s="193"/>
    </row>
    <row r="4403" spans="14:50" ht="16.5" thickBot="1" x14ac:dyDescent="0.3">
      <c r="N4403" s="200" t="s">
        <v>244</v>
      </c>
      <c r="O4403" s="199" t="s">
        <v>364</v>
      </c>
      <c r="P4403" s="197" t="s">
        <v>630</v>
      </c>
      <c r="Q4403" s="199" t="s">
        <v>295</v>
      </c>
      <c r="R4403" s="199" t="s">
        <v>52</v>
      </c>
      <c r="S4403" s="195">
        <v>2.9320342892676372</v>
      </c>
      <c r="T4403" s="195">
        <v>0.79497623225845981</v>
      </c>
      <c r="U4403" s="195">
        <v>3.6882037101134171</v>
      </c>
      <c r="V4403" s="194">
        <v>0</v>
      </c>
      <c r="W4403" s="194">
        <v>0</v>
      </c>
      <c r="X4403" s="194">
        <v>0</v>
      </c>
      <c r="Y4403" s="194" t="s">
        <v>629</v>
      </c>
      <c r="AM4403" s="193"/>
      <c r="AN4403" s="193"/>
      <c r="AO4403" s="193"/>
      <c r="AP4403" s="193"/>
      <c r="AQ4403" s="193"/>
      <c r="AR4403" s="193"/>
      <c r="AS4403" s="193"/>
      <c r="AT4403" s="193"/>
      <c r="AU4403" s="193"/>
      <c r="AV4403" s="193"/>
      <c r="AW4403" s="193"/>
      <c r="AX4403" s="193"/>
    </row>
    <row r="4404" spans="14:50" ht="16.5" thickBot="1" x14ac:dyDescent="0.3">
      <c r="N4404" s="200" t="s">
        <v>244</v>
      </c>
      <c r="O4404" s="199" t="s">
        <v>364</v>
      </c>
      <c r="P4404" s="197" t="s">
        <v>630</v>
      </c>
      <c r="Q4404" s="199" t="s">
        <v>295</v>
      </c>
      <c r="R4404" s="199" t="s">
        <v>76</v>
      </c>
      <c r="S4404" s="195">
        <v>2.9320342892676372</v>
      </c>
      <c r="T4404" s="195">
        <v>0.79497623225845981</v>
      </c>
      <c r="U4404" s="195">
        <v>3.6882037101134171</v>
      </c>
      <c r="V4404" s="194">
        <v>0</v>
      </c>
      <c r="W4404" s="194">
        <v>0</v>
      </c>
      <c r="X4404" s="194">
        <v>0</v>
      </c>
      <c r="Y4404" s="194" t="s">
        <v>629</v>
      </c>
      <c r="AM4404" s="193"/>
      <c r="AN4404" s="193"/>
      <c r="AO4404" s="193"/>
      <c r="AP4404" s="193"/>
      <c r="AQ4404" s="193"/>
      <c r="AR4404" s="193"/>
      <c r="AS4404" s="193"/>
      <c r="AT4404" s="193"/>
      <c r="AU4404" s="193"/>
      <c r="AV4404" s="193"/>
      <c r="AW4404" s="193"/>
      <c r="AX4404" s="193"/>
    </row>
    <row r="4405" spans="14:50" ht="16.5" thickBot="1" x14ac:dyDescent="0.3">
      <c r="N4405" s="200" t="s">
        <v>244</v>
      </c>
      <c r="O4405" s="199" t="s">
        <v>348</v>
      </c>
      <c r="P4405" s="197" t="s">
        <v>630</v>
      </c>
      <c r="Q4405" s="199" t="s">
        <v>295</v>
      </c>
      <c r="R4405" s="199" t="s">
        <v>55</v>
      </c>
      <c r="S4405" s="195">
        <v>11.662113724756649</v>
      </c>
      <c r="T4405" s="195">
        <v>0.79497623225845981</v>
      </c>
      <c r="U4405" s="195">
        <v>14.669764014988948</v>
      </c>
      <c r="V4405" s="194">
        <v>0</v>
      </c>
      <c r="W4405" s="194">
        <v>0</v>
      </c>
      <c r="X4405" s="194">
        <v>0</v>
      </c>
      <c r="Y4405" s="194" t="s">
        <v>629</v>
      </c>
      <c r="AM4405" s="193"/>
      <c r="AN4405" s="193"/>
      <c r="AO4405" s="193"/>
      <c r="AP4405" s="193"/>
      <c r="AQ4405" s="193"/>
      <c r="AR4405" s="193"/>
      <c r="AS4405" s="193"/>
      <c r="AT4405" s="193"/>
      <c r="AU4405" s="193"/>
      <c r="AV4405" s="193"/>
      <c r="AW4405" s="193"/>
      <c r="AX4405" s="193"/>
    </row>
    <row r="4406" spans="14:50" ht="16.5" thickBot="1" x14ac:dyDescent="0.3">
      <c r="N4406" s="200" t="s">
        <v>244</v>
      </c>
      <c r="O4406" s="199" t="s">
        <v>348</v>
      </c>
      <c r="P4406" s="197" t="s">
        <v>630</v>
      </c>
      <c r="Q4406" s="199" t="s">
        <v>295</v>
      </c>
      <c r="R4406" s="199" t="s">
        <v>52</v>
      </c>
      <c r="S4406" s="195">
        <v>11.662113724756649</v>
      </c>
      <c r="T4406" s="195">
        <v>0.79497623225845981</v>
      </c>
      <c r="U4406" s="195">
        <v>14.669764014988948</v>
      </c>
      <c r="V4406" s="194">
        <v>0</v>
      </c>
      <c r="W4406" s="194">
        <v>0</v>
      </c>
      <c r="X4406" s="194">
        <v>0</v>
      </c>
      <c r="Y4406" s="194" t="s">
        <v>629</v>
      </c>
      <c r="AM4406" s="193"/>
      <c r="AN4406" s="193"/>
      <c r="AO4406" s="193"/>
      <c r="AP4406" s="193"/>
      <c r="AQ4406" s="193"/>
      <c r="AR4406" s="193"/>
      <c r="AS4406" s="193"/>
      <c r="AT4406" s="193"/>
      <c r="AU4406" s="193"/>
      <c r="AV4406" s="193"/>
      <c r="AW4406" s="193"/>
      <c r="AX4406" s="193"/>
    </row>
    <row r="4407" spans="14:50" ht="16.5" thickBot="1" x14ac:dyDescent="0.3">
      <c r="N4407" s="200" t="s">
        <v>244</v>
      </c>
      <c r="O4407" s="199" t="s">
        <v>347</v>
      </c>
      <c r="P4407" s="197" t="s">
        <v>630</v>
      </c>
      <c r="Q4407" s="199" t="s">
        <v>295</v>
      </c>
      <c r="R4407" s="199" t="s">
        <v>55</v>
      </c>
      <c r="S4407" s="195">
        <v>6.5081046158108169</v>
      </c>
      <c r="T4407" s="195">
        <v>0.75637909343748644</v>
      </c>
      <c r="U4407" s="195">
        <v>8.6042893996893675</v>
      </c>
      <c r="V4407" s="194">
        <v>0</v>
      </c>
      <c r="W4407" s="194">
        <v>0</v>
      </c>
      <c r="X4407" s="194">
        <v>0</v>
      </c>
      <c r="Y4407" s="194" t="s">
        <v>629</v>
      </c>
      <c r="AM4407" s="193"/>
      <c r="AN4407" s="193"/>
      <c r="AO4407" s="193"/>
      <c r="AP4407" s="193"/>
      <c r="AQ4407" s="193"/>
      <c r="AR4407" s="193"/>
      <c r="AS4407" s="193"/>
      <c r="AT4407" s="193"/>
      <c r="AU4407" s="193"/>
      <c r="AV4407" s="193"/>
      <c r="AW4407" s="193"/>
      <c r="AX4407" s="193"/>
    </row>
    <row r="4408" spans="14:50" ht="16.5" thickBot="1" x14ac:dyDescent="0.3">
      <c r="N4408" s="200" t="s">
        <v>244</v>
      </c>
      <c r="O4408" s="199" t="s">
        <v>347</v>
      </c>
      <c r="P4408" s="197" t="s">
        <v>630</v>
      </c>
      <c r="Q4408" s="199" t="s">
        <v>295</v>
      </c>
      <c r="R4408" s="199" t="s">
        <v>52</v>
      </c>
      <c r="S4408" s="195">
        <v>6.5081046158108169</v>
      </c>
      <c r="T4408" s="195">
        <v>0.75637909343748644</v>
      </c>
      <c r="U4408" s="195">
        <v>8.6042893996893675</v>
      </c>
      <c r="V4408" s="194">
        <v>0</v>
      </c>
      <c r="W4408" s="194">
        <v>0</v>
      </c>
      <c r="X4408" s="194">
        <v>0</v>
      </c>
      <c r="Y4408" s="194" t="s">
        <v>629</v>
      </c>
      <c r="AM4408" s="193"/>
      <c r="AN4408" s="193"/>
      <c r="AO4408" s="193"/>
      <c r="AP4408" s="193"/>
      <c r="AQ4408" s="193"/>
      <c r="AR4408" s="193"/>
      <c r="AS4408" s="193"/>
      <c r="AT4408" s="193"/>
      <c r="AU4408" s="193"/>
      <c r="AV4408" s="193"/>
      <c r="AW4408" s="193"/>
      <c r="AX4408" s="193"/>
    </row>
    <row r="4409" spans="14:50" ht="16.5" thickBot="1" x14ac:dyDescent="0.3">
      <c r="N4409" s="200" t="s">
        <v>244</v>
      </c>
      <c r="O4409" s="199" t="s">
        <v>308</v>
      </c>
      <c r="P4409" s="197" t="s">
        <v>630</v>
      </c>
      <c r="Q4409" s="199" t="s">
        <v>295</v>
      </c>
      <c r="R4409" s="199" t="s">
        <v>55</v>
      </c>
      <c r="S4409" s="195">
        <v>0.84643321098061697</v>
      </c>
      <c r="T4409" s="195">
        <v>0.79135636373274809</v>
      </c>
      <c r="U4409" s="195">
        <v>1.0695980341752442</v>
      </c>
      <c r="V4409" s="194">
        <v>0</v>
      </c>
      <c r="W4409" s="194">
        <v>0</v>
      </c>
      <c r="X4409" s="194">
        <v>0</v>
      </c>
      <c r="Y4409" s="194" t="s">
        <v>629</v>
      </c>
      <c r="AM4409" s="193"/>
      <c r="AN4409" s="193"/>
      <c r="AO4409" s="193"/>
      <c r="AP4409" s="193"/>
      <c r="AQ4409" s="193"/>
      <c r="AR4409" s="193"/>
      <c r="AS4409" s="193"/>
      <c r="AT4409" s="193"/>
      <c r="AU4409" s="193"/>
      <c r="AV4409" s="193"/>
      <c r="AW4409" s="193"/>
      <c r="AX4409" s="193"/>
    </row>
    <row r="4410" spans="14:50" ht="16.5" thickBot="1" x14ac:dyDescent="0.3">
      <c r="N4410" s="200" t="s">
        <v>244</v>
      </c>
      <c r="O4410" s="199" t="s">
        <v>308</v>
      </c>
      <c r="P4410" s="197" t="s">
        <v>630</v>
      </c>
      <c r="Q4410" s="199" t="s">
        <v>295</v>
      </c>
      <c r="R4410" s="199" t="s">
        <v>52</v>
      </c>
      <c r="S4410" s="195">
        <v>0.84643321098061697</v>
      </c>
      <c r="T4410" s="195">
        <v>0.79135636373274809</v>
      </c>
      <c r="U4410" s="195">
        <v>1.0695980341752442</v>
      </c>
      <c r="V4410" s="194">
        <v>0</v>
      </c>
      <c r="W4410" s="194">
        <v>0</v>
      </c>
      <c r="X4410" s="194">
        <v>0</v>
      </c>
      <c r="Y4410" s="194" t="s">
        <v>629</v>
      </c>
      <c r="AM4410" s="193"/>
      <c r="AN4410" s="193"/>
      <c r="AO4410" s="193"/>
      <c r="AP4410" s="193"/>
      <c r="AQ4410" s="193"/>
      <c r="AR4410" s="193"/>
      <c r="AS4410" s="193"/>
      <c r="AT4410" s="193"/>
      <c r="AU4410" s="193"/>
      <c r="AV4410" s="193"/>
      <c r="AW4410" s="193"/>
      <c r="AX4410" s="193"/>
    </row>
    <row r="4411" spans="14:50" ht="16.5" thickBot="1" x14ac:dyDescent="0.3">
      <c r="N4411" s="200" t="s">
        <v>244</v>
      </c>
      <c r="O4411" s="199" t="s">
        <v>375</v>
      </c>
      <c r="P4411" s="197" t="s">
        <v>630</v>
      </c>
      <c r="Q4411" s="199" t="s">
        <v>295</v>
      </c>
      <c r="R4411" s="199" t="s">
        <v>52</v>
      </c>
      <c r="S4411" s="195">
        <v>4.1683706284346558</v>
      </c>
      <c r="T4411" s="195">
        <v>0.75259745035047798</v>
      </c>
      <c r="U4411" s="195">
        <v>5.5386456949774177</v>
      </c>
      <c r="V4411" s="194">
        <v>0</v>
      </c>
      <c r="W4411" s="194">
        <v>0</v>
      </c>
      <c r="X4411" s="194">
        <v>0</v>
      </c>
      <c r="Y4411" s="194" t="s">
        <v>629</v>
      </c>
      <c r="AM4411" s="193"/>
      <c r="AN4411" s="193"/>
      <c r="AO4411" s="193"/>
      <c r="AP4411" s="193"/>
      <c r="AQ4411" s="193"/>
      <c r="AR4411" s="193"/>
      <c r="AS4411" s="193"/>
      <c r="AT4411" s="193"/>
      <c r="AU4411" s="193"/>
      <c r="AV4411" s="193"/>
      <c r="AW4411" s="193"/>
      <c r="AX4411" s="193"/>
    </row>
    <row r="4412" spans="14:50" ht="16.5" thickBot="1" x14ac:dyDescent="0.3">
      <c r="N4412" s="200" t="s">
        <v>244</v>
      </c>
      <c r="O4412" s="199" t="s">
        <v>375</v>
      </c>
      <c r="P4412" s="197" t="s">
        <v>630</v>
      </c>
      <c r="Q4412" s="199" t="s">
        <v>295</v>
      </c>
      <c r="R4412" s="199" t="s">
        <v>76</v>
      </c>
      <c r="S4412" s="195">
        <v>4.1683706284346558</v>
      </c>
      <c r="T4412" s="195">
        <v>0.75259745035047798</v>
      </c>
      <c r="U4412" s="195">
        <v>5.5386456949774177</v>
      </c>
      <c r="V4412" s="194">
        <v>0</v>
      </c>
      <c r="W4412" s="194">
        <v>0</v>
      </c>
      <c r="X4412" s="194">
        <v>0</v>
      </c>
      <c r="Y4412" s="194" t="s">
        <v>629</v>
      </c>
      <c r="AM4412" s="193"/>
      <c r="AN4412" s="193"/>
      <c r="AO4412" s="193"/>
      <c r="AP4412" s="193"/>
      <c r="AQ4412" s="193"/>
      <c r="AR4412" s="193"/>
      <c r="AS4412" s="193"/>
      <c r="AT4412" s="193"/>
      <c r="AU4412" s="193"/>
      <c r="AV4412" s="193"/>
      <c r="AW4412" s="193"/>
      <c r="AX4412" s="193"/>
    </row>
    <row r="4413" spans="14:50" ht="16.5" thickBot="1" x14ac:dyDescent="0.3">
      <c r="N4413" s="200" t="s">
        <v>244</v>
      </c>
      <c r="O4413" s="199" t="s">
        <v>307</v>
      </c>
      <c r="P4413" s="197" t="s">
        <v>630</v>
      </c>
      <c r="Q4413" s="199" t="s">
        <v>295</v>
      </c>
      <c r="R4413" s="199" t="s">
        <v>55</v>
      </c>
      <c r="S4413" s="195">
        <v>0.82999295350726698</v>
      </c>
      <c r="T4413" s="195">
        <v>0.79135636373274809</v>
      </c>
      <c r="U4413" s="195">
        <v>1.0488232502387091</v>
      </c>
      <c r="V4413" s="194">
        <v>0</v>
      </c>
      <c r="W4413" s="194">
        <v>0</v>
      </c>
      <c r="X4413" s="194">
        <v>0</v>
      </c>
      <c r="Y4413" s="194" t="s">
        <v>629</v>
      </c>
      <c r="AM4413" s="193"/>
      <c r="AN4413" s="193"/>
      <c r="AO4413" s="193"/>
      <c r="AP4413" s="193"/>
      <c r="AQ4413" s="193"/>
      <c r="AR4413" s="193"/>
      <c r="AS4413" s="193"/>
      <c r="AT4413" s="193"/>
      <c r="AU4413" s="193"/>
      <c r="AV4413" s="193"/>
      <c r="AW4413" s="193"/>
      <c r="AX4413" s="193"/>
    </row>
    <row r="4414" spans="14:50" ht="16.5" thickBot="1" x14ac:dyDescent="0.3">
      <c r="N4414" s="200" t="s">
        <v>244</v>
      </c>
      <c r="O4414" s="199" t="s">
        <v>307</v>
      </c>
      <c r="P4414" s="197" t="s">
        <v>630</v>
      </c>
      <c r="Q4414" s="199" t="s">
        <v>295</v>
      </c>
      <c r="R4414" s="199" t="s">
        <v>52</v>
      </c>
      <c r="S4414" s="195">
        <v>0.82999295350726698</v>
      </c>
      <c r="T4414" s="195">
        <v>0.79135636373274809</v>
      </c>
      <c r="U4414" s="195">
        <v>1.0488232502387091</v>
      </c>
      <c r="V4414" s="194">
        <v>0</v>
      </c>
      <c r="W4414" s="194">
        <v>0</v>
      </c>
      <c r="X4414" s="194">
        <v>0</v>
      </c>
      <c r="Y4414" s="194" t="s">
        <v>629</v>
      </c>
      <c r="AM4414" s="193"/>
      <c r="AN4414" s="193"/>
      <c r="AO4414" s="193"/>
      <c r="AP4414" s="193"/>
      <c r="AQ4414" s="193"/>
      <c r="AR4414" s="193"/>
      <c r="AS4414" s="193"/>
      <c r="AT4414" s="193"/>
      <c r="AU4414" s="193"/>
      <c r="AV4414" s="193"/>
      <c r="AW4414" s="193"/>
      <c r="AX4414" s="193"/>
    </row>
    <row r="4415" spans="14:50" ht="16.5" thickBot="1" x14ac:dyDescent="0.3">
      <c r="N4415" s="200" t="s">
        <v>244</v>
      </c>
      <c r="O4415" s="199" t="s">
        <v>306</v>
      </c>
      <c r="P4415" s="197" t="s">
        <v>630</v>
      </c>
      <c r="Q4415" s="199" t="s">
        <v>295</v>
      </c>
      <c r="R4415" s="199" t="s">
        <v>55</v>
      </c>
      <c r="S4415" s="195">
        <v>1.2809956363127566</v>
      </c>
      <c r="T4415" s="195">
        <v>0.77098739666927074</v>
      </c>
      <c r="U4415" s="195">
        <v>1.6615000995434732</v>
      </c>
      <c r="V4415" s="194">
        <v>0</v>
      </c>
      <c r="W4415" s="194">
        <v>0</v>
      </c>
      <c r="X4415" s="194">
        <v>0</v>
      </c>
      <c r="Y4415" s="194" t="s">
        <v>629</v>
      </c>
      <c r="AM4415" s="193"/>
      <c r="AN4415" s="193"/>
      <c r="AO4415" s="193"/>
      <c r="AP4415" s="193"/>
      <c r="AQ4415" s="193"/>
      <c r="AR4415" s="193"/>
      <c r="AS4415" s="193"/>
      <c r="AT4415" s="193"/>
      <c r="AU4415" s="193"/>
      <c r="AV4415" s="193"/>
      <c r="AW4415" s="193"/>
      <c r="AX4415" s="193"/>
    </row>
    <row r="4416" spans="14:50" ht="16.5" thickBot="1" x14ac:dyDescent="0.3">
      <c r="N4416" s="200" t="s">
        <v>244</v>
      </c>
      <c r="O4416" s="199" t="s">
        <v>306</v>
      </c>
      <c r="P4416" s="197" t="s">
        <v>630</v>
      </c>
      <c r="Q4416" s="199" t="s">
        <v>295</v>
      </c>
      <c r="R4416" s="199" t="s">
        <v>52</v>
      </c>
      <c r="S4416" s="195">
        <v>1.2809956363127566</v>
      </c>
      <c r="T4416" s="195">
        <v>0.77098739666927074</v>
      </c>
      <c r="U4416" s="195">
        <v>1.6615000995434732</v>
      </c>
      <c r="V4416" s="194">
        <v>0</v>
      </c>
      <c r="W4416" s="194">
        <v>0</v>
      </c>
      <c r="X4416" s="194">
        <v>0</v>
      </c>
      <c r="Y4416" s="194" t="s">
        <v>629</v>
      </c>
      <c r="AM4416" s="193"/>
      <c r="AN4416" s="193"/>
      <c r="AO4416" s="193"/>
      <c r="AP4416" s="193"/>
      <c r="AQ4416" s="193"/>
      <c r="AR4416" s="193"/>
      <c r="AS4416" s="193"/>
      <c r="AT4416" s="193"/>
      <c r="AU4416" s="193"/>
      <c r="AV4416" s="193"/>
      <c r="AW4416" s="193"/>
      <c r="AX4416" s="193"/>
    </row>
    <row r="4417" spans="14:50" ht="16.5" thickBot="1" x14ac:dyDescent="0.3">
      <c r="N4417" s="200" t="s">
        <v>244</v>
      </c>
      <c r="O4417" s="199" t="s">
        <v>346</v>
      </c>
      <c r="P4417" s="197" t="s">
        <v>630</v>
      </c>
      <c r="Q4417" s="199" t="s">
        <v>295</v>
      </c>
      <c r="R4417" s="199" t="s">
        <v>55</v>
      </c>
      <c r="S4417" s="195">
        <v>12.299389513344789</v>
      </c>
      <c r="T4417" s="195">
        <v>0.73341003169451879</v>
      </c>
      <c r="U4417" s="195">
        <v>16.770140824127356</v>
      </c>
      <c r="V4417" s="194">
        <v>0</v>
      </c>
      <c r="W4417" s="194">
        <v>0</v>
      </c>
      <c r="X4417" s="194">
        <v>0</v>
      </c>
      <c r="Y4417" s="194" t="s">
        <v>629</v>
      </c>
      <c r="AM4417" s="193"/>
      <c r="AN4417" s="193"/>
      <c r="AO4417" s="193"/>
      <c r="AP4417" s="193"/>
      <c r="AQ4417" s="193"/>
      <c r="AR4417" s="193"/>
      <c r="AS4417" s="193"/>
      <c r="AT4417" s="193"/>
      <c r="AU4417" s="193"/>
      <c r="AV4417" s="193"/>
      <c r="AW4417" s="193"/>
      <c r="AX4417" s="193"/>
    </row>
    <row r="4418" spans="14:50" ht="16.5" thickBot="1" x14ac:dyDescent="0.3">
      <c r="N4418" s="200" t="s">
        <v>244</v>
      </c>
      <c r="O4418" s="199" t="s">
        <v>346</v>
      </c>
      <c r="P4418" s="197" t="s">
        <v>630</v>
      </c>
      <c r="Q4418" s="199" t="s">
        <v>295</v>
      </c>
      <c r="R4418" s="199" t="s">
        <v>52</v>
      </c>
      <c r="S4418" s="195">
        <v>12.299389513344789</v>
      </c>
      <c r="T4418" s="195">
        <v>0.73341003169451879</v>
      </c>
      <c r="U4418" s="195">
        <v>16.770140824127356</v>
      </c>
      <c r="V4418" s="194">
        <v>0</v>
      </c>
      <c r="W4418" s="194">
        <v>0</v>
      </c>
      <c r="X4418" s="194">
        <v>0</v>
      </c>
      <c r="Y4418" s="194" t="s">
        <v>629</v>
      </c>
      <c r="AM4418" s="193"/>
      <c r="AN4418" s="193"/>
      <c r="AO4418" s="193"/>
      <c r="AP4418" s="193"/>
      <c r="AQ4418" s="193"/>
      <c r="AR4418" s="193"/>
      <c r="AS4418" s="193"/>
      <c r="AT4418" s="193"/>
      <c r="AU4418" s="193"/>
      <c r="AV4418" s="193"/>
      <c r="AW4418" s="193"/>
      <c r="AX4418" s="193"/>
    </row>
    <row r="4419" spans="14:50" ht="16.5" thickBot="1" x14ac:dyDescent="0.3">
      <c r="N4419" s="200" t="s">
        <v>244</v>
      </c>
      <c r="O4419" s="199" t="s">
        <v>358</v>
      </c>
      <c r="P4419" s="197" t="s">
        <v>630</v>
      </c>
      <c r="Q4419" s="199" t="s">
        <v>275</v>
      </c>
      <c r="R4419" s="199" t="s">
        <v>55</v>
      </c>
      <c r="S4419" s="195">
        <v>11.391347063597701</v>
      </c>
      <c r="T4419" s="195">
        <v>0.7778955382862297</v>
      </c>
      <c r="U4419" s="195">
        <v>14.643800488551216</v>
      </c>
      <c r="V4419" s="194">
        <v>0</v>
      </c>
      <c r="W4419" s="194">
        <v>0</v>
      </c>
      <c r="X4419" s="194">
        <v>0</v>
      </c>
      <c r="Y4419" s="194" t="s">
        <v>629</v>
      </c>
      <c r="AM4419" s="193"/>
      <c r="AN4419" s="193"/>
      <c r="AO4419" s="193"/>
      <c r="AP4419" s="193"/>
      <c r="AQ4419" s="193"/>
      <c r="AR4419" s="193"/>
      <c r="AS4419" s="193"/>
      <c r="AT4419" s="193"/>
      <c r="AU4419" s="193"/>
      <c r="AV4419" s="193"/>
      <c r="AW4419" s="193"/>
      <c r="AX4419" s="193"/>
    </row>
    <row r="4420" spans="14:50" ht="16.5" thickBot="1" x14ac:dyDescent="0.3">
      <c r="N4420" s="200" t="s">
        <v>244</v>
      </c>
      <c r="O4420" s="199" t="s">
        <v>358</v>
      </c>
      <c r="P4420" s="197" t="s">
        <v>630</v>
      </c>
      <c r="Q4420" s="199" t="s">
        <v>275</v>
      </c>
      <c r="R4420" s="199" t="s">
        <v>52</v>
      </c>
      <c r="S4420" s="195">
        <v>11.391347063597701</v>
      </c>
      <c r="T4420" s="195">
        <v>0.7778955382862297</v>
      </c>
      <c r="U4420" s="195">
        <v>14.643800488551216</v>
      </c>
      <c r="V4420" s="194">
        <v>0</v>
      </c>
      <c r="W4420" s="194">
        <v>0</v>
      </c>
      <c r="X4420" s="194">
        <v>0</v>
      </c>
      <c r="Y4420" s="194" t="s">
        <v>629</v>
      </c>
      <c r="AM4420" s="193"/>
      <c r="AN4420" s="193"/>
      <c r="AO4420" s="193"/>
      <c r="AP4420" s="193"/>
      <c r="AQ4420" s="193"/>
      <c r="AR4420" s="193"/>
      <c r="AS4420" s="193"/>
      <c r="AT4420" s="193"/>
      <c r="AU4420" s="193"/>
      <c r="AV4420" s="193"/>
      <c r="AW4420" s="193"/>
      <c r="AX4420" s="193"/>
    </row>
    <row r="4421" spans="14:50" ht="16.5" thickBot="1" x14ac:dyDescent="0.3">
      <c r="N4421" s="200" t="s">
        <v>244</v>
      </c>
      <c r="O4421" s="199" t="s">
        <v>357</v>
      </c>
      <c r="P4421" s="197" t="s">
        <v>630</v>
      </c>
      <c r="Q4421" s="199" t="s">
        <v>275</v>
      </c>
      <c r="R4421" s="199" t="s">
        <v>52</v>
      </c>
      <c r="S4421" s="195">
        <v>7.1862787156432715</v>
      </c>
      <c r="T4421" s="195">
        <v>0.79497623225845981</v>
      </c>
      <c r="U4421" s="195">
        <v>9.0396145495163616</v>
      </c>
      <c r="V4421" s="194">
        <v>0</v>
      </c>
      <c r="W4421" s="194">
        <v>0</v>
      </c>
      <c r="X4421" s="194">
        <v>0</v>
      </c>
      <c r="Y4421" s="194" t="s">
        <v>629</v>
      </c>
      <c r="AM4421" s="193"/>
      <c r="AN4421" s="193"/>
      <c r="AO4421" s="193"/>
      <c r="AP4421" s="193"/>
      <c r="AQ4421" s="193"/>
      <c r="AR4421" s="193"/>
      <c r="AS4421" s="193"/>
      <c r="AT4421" s="193"/>
      <c r="AU4421" s="193"/>
      <c r="AV4421" s="193"/>
      <c r="AW4421" s="193"/>
      <c r="AX4421" s="193"/>
    </row>
    <row r="4422" spans="14:50" ht="16.5" thickBot="1" x14ac:dyDescent="0.3">
      <c r="N4422" s="200" t="s">
        <v>244</v>
      </c>
      <c r="O4422" s="199" t="s">
        <v>357</v>
      </c>
      <c r="P4422" s="197" t="s">
        <v>630</v>
      </c>
      <c r="Q4422" s="199" t="s">
        <v>275</v>
      </c>
      <c r="R4422" s="199" t="s">
        <v>76</v>
      </c>
      <c r="S4422" s="195">
        <v>7.1862787156432715</v>
      </c>
      <c r="T4422" s="195">
        <v>0.79497623225845981</v>
      </c>
      <c r="U4422" s="195">
        <v>9.0396145495163616</v>
      </c>
      <c r="V4422" s="194">
        <v>0</v>
      </c>
      <c r="W4422" s="194">
        <v>0</v>
      </c>
      <c r="X4422" s="194">
        <v>0</v>
      </c>
      <c r="Y4422" s="194" t="s">
        <v>629</v>
      </c>
      <c r="AM4422" s="193"/>
      <c r="AN4422" s="193"/>
      <c r="AO4422" s="193"/>
      <c r="AP4422" s="193"/>
      <c r="AQ4422" s="193"/>
      <c r="AR4422" s="193"/>
      <c r="AS4422" s="193"/>
      <c r="AT4422" s="193"/>
      <c r="AU4422" s="193"/>
      <c r="AV4422" s="193"/>
      <c r="AW4422" s="193"/>
      <c r="AX4422" s="193"/>
    </row>
    <row r="4423" spans="14:50" ht="16.5" thickBot="1" x14ac:dyDescent="0.3">
      <c r="N4423" s="200" t="s">
        <v>244</v>
      </c>
      <c r="O4423" s="199" t="s">
        <v>356</v>
      </c>
      <c r="P4423" s="197" t="s">
        <v>630</v>
      </c>
      <c r="Q4423" s="199" t="s">
        <v>275</v>
      </c>
      <c r="R4423" s="199" t="s">
        <v>55</v>
      </c>
      <c r="S4423" s="195">
        <v>9.4452634288078396</v>
      </c>
      <c r="T4423" s="195">
        <v>0.75637909343748644</v>
      </c>
      <c r="U4423" s="195">
        <v>12.487472896537001</v>
      </c>
      <c r="V4423" s="194">
        <v>0</v>
      </c>
      <c r="W4423" s="194">
        <v>0</v>
      </c>
      <c r="X4423" s="194">
        <v>0</v>
      </c>
      <c r="Y4423" s="194" t="s">
        <v>629</v>
      </c>
      <c r="AM4423" s="193"/>
      <c r="AN4423" s="193"/>
      <c r="AO4423" s="193"/>
      <c r="AP4423" s="193"/>
      <c r="AQ4423" s="193"/>
      <c r="AR4423" s="193"/>
      <c r="AS4423" s="193"/>
      <c r="AT4423" s="193"/>
      <c r="AU4423" s="193"/>
      <c r="AV4423" s="193"/>
      <c r="AW4423" s="193"/>
      <c r="AX4423" s="193"/>
    </row>
    <row r="4424" spans="14:50" ht="16.5" thickBot="1" x14ac:dyDescent="0.3">
      <c r="N4424" s="200" t="s">
        <v>244</v>
      </c>
      <c r="O4424" s="199" t="s">
        <v>356</v>
      </c>
      <c r="P4424" s="197" t="s">
        <v>630</v>
      </c>
      <c r="Q4424" s="199" t="s">
        <v>275</v>
      </c>
      <c r="R4424" s="199" t="s">
        <v>52</v>
      </c>
      <c r="S4424" s="195">
        <v>9.4452634288078396</v>
      </c>
      <c r="T4424" s="195">
        <v>0.75637909343748644</v>
      </c>
      <c r="U4424" s="195">
        <v>12.487472896537001</v>
      </c>
      <c r="V4424" s="194">
        <v>0</v>
      </c>
      <c r="W4424" s="194">
        <v>0</v>
      </c>
      <c r="X4424" s="194">
        <v>0</v>
      </c>
      <c r="Y4424" s="194" t="s">
        <v>629</v>
      </c>
      <c r="AM4424" s="193"/>
      <c r="AN4424" s="193"/>
      <c r="AO4424" s="193"/>
      <c r="AP4424" s="193"/>
      <c r="AQ4424" s="193"/>
      <c r="AR4424" s="193"/>
      <c r="AS4424" s="193"/>
      <c r="AT4424" s="193"/>
      <c r="AU4424" s="193"/>
      <c r="AV4424" s="193"/>
      <c r="AW4424" s="193"/>
      <c r="AX4424" s="193"/>
    </row>
    <row r="4425" spans="14:50" ht="16.5" thickBot="1" x14ac:dyDescent="0.3">
      <c r="N4425" s="200" t="s">
        <v>244</v>
      </c>
      <c r="O4425" s="199" t="s">
        <v>355</v>
      </c>
      <c r="P4425" s="197" t="s">
        <v>630</v>
      </c>
      <c r="Q4425" s="199" t="s">
        <v>275</v>
      </c>
      <c r="R4425" s="199" t="s">
        <v>55</v>
      </c>
      <c r="S4425" s="195">
        <v>23.058678667108161</v>
      </c>
      <c r="T4425" s="195">
        <v>0.75751165195191972</v>
      </c>
      <c r="U4425" s="195">
        <v>30.440031658512002</v>
      </c>
      <c r="V4425" s="194">
        <v>0</v>
      </c>
      <c r="W4425" s="194">
        <v>0</v>
      </c>
      <c r="X4425" s="194">
        <v>0</v>
      </c>
      <c r="Y4425" s="194" t="s">
        <v>629</v>
      </c>
      <c r="AM4425" s="193"/>
      <c r="AN4425" s="193"/>
      <c r="AO4425" s="193"/>
      <c r="AP4425" s="193"/>
      <c r="AQ4425" s="193"/>
      <c r="AR4425" s="193"/>
      <c r="AS4425" s="193"/>
      <c r="AT4425" s="193"/>
      <c r="AU4425" s="193"/>
      <c r="AV4425" s="193"/>
      <c r="AW4425" s="193"/>
      <c r="AX4425" s="193"/>
    </row>
    <row r="4426" spans="14:50" ht="16.5" thickBot="1" x14ac:dyDescent="0.3">
      <c r="N4426" s="200" t="s">
        <v>244</v>
      </c>
      <c r="O4426" s="199" t="s">
        <v>355</v>
      </c>
      <c r="P4426" s="197" t="s">
        <v>630</v>
      </c>
      <c r="Q4426" s="199" t="s">
        <v>275</v>
      </c>
      <c r="R4426" s="199" t="s">
        <v>52</v>
      </c>
      <c r="S4426" s="195">
        <v>23.058678667108161</v>
      </c>
      <c r="T4426" s="195">
        <v>0.75751165195191972</v>
      </c>
      <c r="U4426" s="195">
        <v>30.440031658512002</v>
      </c>
      <c r="V4426" s="194">
        <v>0</v>
      </c>
      <c r="W4426" s="194">
        <v>0</v>
      </c>
      <c r="X4426" s="194">
        <v>0</v>
      </c>
      <c r="Y4426" s="194" t="s">
        <v>629</v>
      </c>
      <c r="AM4426" s="193"/>
      <c r="AN4426" s="193"/>
      <c r="AO4426" s="193"/>
      <c r="AP4426" s="193"/>
      <c r="AQ4426" s="193"/>
      <c r="AR4426" s="193"/>
      <c r="AS4426" s="193"/>
      <c r="AT4426" s="193"/>
      <c r="AU4426" s="193"/>
      <c r="AV4426" s="193"/>
      <c r="AW4426" s="193"/>
      <c r="AX4426" s="193"/>
    </row>
    <row r="4427" spans="14:50" ht="16.5" thickBot="1" x14ac:dyDescent="0.3">
      <c r="N4427" s="200" t="s">
        <v>244</v>
      </c>
      <c r="O4427" s="199" t="s">
        <v>354</v>
      </c>
      <c r="P4427" s="197" t="s">
        <v>630</v>
      </c>
      <c r="Q4427" s="199" t="s">
        <v>275</v>
      </c>
      <c r="R4427" s="199" t="s">
        <v>52</v>
      </c>
      <c r="S4427" s="195">
        <v>5.8895369470584917</v>
      </c>
      <c r="T4427" s="195">
        <v>1.0382809669404509</v>
      </c>
      <c r="U4427" s="195">
        <v>5.6723922855038502</v>
      </c>
      <c r="V4427" s="194">
        <v>0</v>
      </c>
      <c r="W4427" s="194">
        <v>0</v>
      </c>
      <c r="X4427" s="194">
        <v>0</v>
      </c>
      <c r="Y4427" s="194" t="s">
        <v>638</v>
      </c>
      <c r="AM4427" s="193"/>
      <c r="AN4427" s="193"/>
      <c r="AO4427" s="193"/>
      <c r="AP4427" s="193"/>
      <c r="AQ4427" s="193"/>
      <c r="AR4427" s="193"/>
      <c r="AS4427" s="193"/>
      <c r="AT4427" s="193"/>
      <c r="AU4427" s="193"/>
      <c r="AV4427" s="193"/>
      <c r="AW4427" s="193"/>
      <c r="AX4427" s="193"/>
    </row>
    <row r="4428" spans="14:50" ht="16.5" thickBot="1" x14ac:dyDescent="0.3">
      <c r="N4428" s="200" t="s">
        <v>244</v>
      </c>
      <c r="O4428" s="199" t="s">
        <v>354</v>
      </c>
      <c r="P4428" s="197" t="s">
        <v>630</v>
      </c>
      <c r="Q4428" s="199" t="s">
        <v>275</v>
      </c>
      <c r="R4428" s="199" t="s">
        <v>76</v>
      </c>
      <c r="S4428" s="195">
        <v>5.8895369470584917</v>
      </c>
      <c r="T4428" s="195">
        <v>1.0382809669404509</v>
      </c>
      <c r="U4428" s="195">
        <v>5.6723922855038502</v>
      </c>
      <c r="V4428" s="194">
        <v>0</v>
      </c>
      <c r="W4428" s="194">
        <v>0</v>
      </c>
      <c r="X4428" s="194">
        <v>0</v>
      </c>
      <c r="Y4428" s="194" t="s">
        <v>638</v>
      </c>
      <c r="AM4428" s="193"/>
      <c r="AN4428" s="193"/>
      <c r="AO4428" s="193"/>
      <c r="AP4428" s="193"/>
      <c r="AQ4428" s="193"/>
      <c r="AR4428" s="193"/>
      <c r="AS4428" s="193"/>
      <c r="AT4428" s="193"/>
      <c r="AU4428" s="193"/>
      <c r="AV4428" s="193"/>
      <c r="AW4428" s="193"/>
      <c r="AX4428" s="193"/>
    </row>
    <row r="4429" spans="14:50" ht="16.5" thickBot="1" x14ac:dyDescent="0.3">
      <c r="N4429" s="200" t="s">
        <v>244</v>
      </c>
      <c r="O4429" s="199" t="s">
        <v>369</v>
      </c>
      <c r="P4429" s="197" t="s">
        <v>630</v>
      </c>
      <c r="Q4429" s="199" t="s">
        <v>275</v>
      </c>
      <c r="R4429" s="199" t="s">
        <v>55</v>
      </c>
      <c r="S4429" s="195">
        <v>5.1644392599505666</v>
      </c>
      <c r="T4429" s="195">
        <v>0.78531592915685033</v>
      </c>
      <c r="U4429" s="195">
        <v>6.5762568518065523</v>
      </c>
      <c r="V4429" s="194">
        <v>0</v>
      </c>
      <c r="W4429" s="194">
        <v>0</v>
      </c>
      <c r="X4429" s="194">
        <v>0</v>
      </c>
      <c r="Y4429" s="194" t="s">
        <v>629</v>
      </c>
      <c r="AM4429" s="193"/>
      <c r="AN4429" s="193"/>
      <c r="AO4429" s="193"/>
      <c r="AP4429" s="193"/>
      <c r="AQ4429" s="193"/>
      <c r="AR4429" s="193"/>
      <c r="AS4429" s="193"/>
      <c r="AT4429" s="193"/>
      <c r="AU4429" s="193"/>
      <c r="AV4429" s="193"/>
      <c r="AW4429" s="193"/>
      <c r="AX4429" s="193"/>
    </row>
    <row r="4430" spans="14:50" ht="16.5" thickBot="1" x14ac:dyDescent="0.3">
      <c r="N4430" s="200" t="s">
        <v>244</v>
      </c>
      <c r="O4430" s="199" t="s">
        <v>369</v>
      </c>
      <c r="P4430" s="197" t="s">
        <v>630</v>
      </c>
      <c r="Q4430" s="199" t="s">
        <v>275</v>
      </c>
      <c r="R4430" s="199" t="s">
        <v>52</v>
      </c>
      <c r="S4430" s="195">
        <v>5.1644392599505666</v>
      </c>
      <c r="T4430" s="195">
        <v>0.78531592915685033</v>
      </c>
      <c r="U4430" s="195">
        <v>6.5762568518065523</v>
      </c>
      <c r="V4430" s="194">
        <v>0</v>
      </c>
      <c r="W4430" s="194">
        <v>0</v>
      </c>
      <c r="X4430" s="194">
        <v>0</v>
      </c>
      <c r="Y4430" s="194" t="s">
        <v>629</v>
      </c>
      <c r="AM4430" s="193"/>
      <c r="AN4430" s="193"/>
      <c r="AO4430" s="193"/>
      <c r="AP4430" s="193"/>
      <c r="AQ4430" s="193"/>
      <c r="AR4430" s="193"/>
      <c r="AS4430" s="193"/>
      <c r="AT4430" s="193"/>
      <c r="AU4430" s="193"/>
      <c r="AV4430" s="193"/>
      <c r="AW4430" s="193"/>
      <c r="AX4430" s="193"/>
    </row>
    <row r="4431" spans="14:50" ht="16.5" thickBot="1" x14ac:dyDescent="0.3">
      <c r="N4431" s="200" t="s">
        <v>244</v>
      </c>
      <c r="O4431" s="199" t="s">
        <v>380</v>
      </c>
      <c r="P4431" s="197" t="s">
        <v>630</v>
      </c>
      <c r="Q4431" s="199" t="s">
        <v>275</v>
      </c>
      <c r="R4431" s="199" t="s">
        <v>52</v>
      </c>
      <c r="S4431" s="195">
        <v>6.3768623631675228</v>
      </c>
      <c r="T4431" s="195">
        <v>0.80387751225167181</v>
      </c>
      <c r="U4431" s="195">
        <v>7.9326293694991472</v>
      </c>
      <c r="V4431" s="194">
        <v>0</v>
      </c>
      <c r="W4431" s="194">
        <v>0</v>
      </c>
      <c r="X4431" s="194">
        <v>0</v>
      </c>
      <c r="Y4431" s="194" t="s">
        <v>629</v>
      </c>
      <c r="AM4431" s="193"/>
      <c r="AN4431" s="193"/>
      <c r="AO4431" s="193"/>
      <c r="AP4431" s="193"/>
      <c r="AQ4431" s="193"/>
      <c r="AR4431" s="193"/>
      <c r="AS4431" s="193"/>
      <c r="AT4431" s="193"/>
      <c r="AU4431" s="193"/>
      <c r="AV4431" s="193"/>
      <c r="AW4431" s="193"/>
      <c r="AX4431" s="193"/>
    </row>
    <row r="4432" spans="14:50" ht="16.5" thickBot="1" x14ac:dyDescent="0.3">
      <c r="N4432" s="200" t="s">
        <v>244</v>
      </c>
      <c r="O4432" s="199" t="s">
        <v>380</v>
      </c>
      <c r="P4432" s="197" t="s">
        <v>630</v>
      </c>
      <c r="Q4432" s="199" t="s">
        <v>275</v>
      </c>
      <c r="R4432" s="199" t="s">
        <v>76</v>
      </c>
      <c r="S4432" s="195">
        <v>6.3768623631675228</v>
      </c>
      <c r="T4432" s="195">
        <v>0.80387751225167181</v>
      </c>
      <c r="U4432" s="195">
        <v>7.9326293694991472</v>
      </c>
      <c r="V4432" s="194">
        <v>0</v>
      </c>
      <c r="W4432" s="194">
        <v>0</v>
      </c>
      <c r="X4432" s="194">
        <v>0</v>
      </c>
      <c r="Y4432" s="194" t="s">
        <v>629</v>
      </c>
      <c r="AM4432" s="193"/>
      <c r="AN4432" s="193"/>
      <c r="AO4432" s="193"/>
      <c r="AP4432" s="193"/>
      <c r="AQ4432" s="193"/>
      <c r="AR4432" s="193"/>
      <c r="AS4432" s="193"/>
      <c r="AT4432" s="193"/>
      <c r="AU4432" s="193"/>
      <c r="AV4432" s="193"/>
      <c r="AW4432" s="193"/>
      <c r="AX4432" s="193"/>
    </row>
    <row r="4433" spans="14:50" ht="16.5" thickBot="1" x14ac:dyDescent="0.3">
      <c r="N4433" s="200" t="s">
        <v>244</v>
      </c>
      <c r="O4433" s="199" t="s">
        <v>353</v>
      </c>
      <c r="P4433" s="197" t="s">
        <v>630</v>
      </c>
      <c r="Q4433" s="199" t="s">
        <v>275</v>
      </c>
      <c r="R4433" s="199" t="s">
        <v>55</v>
      </c>
      <c r="S4433" s="195">
        <v>14.77020903667955</v>
      </c>
      <c r="T4433" s="195">
        <v>0.78531592915685033</v>
      </c>
      <c r="U4433" s="195">
        <v>18.807983498485115</v>
      </c>
      <c r="V4433" s="194">
        <v>0</v>
      </c>
      <c r="W4433" s="194">
        <v>0</v>
      </c>
      <c r="X4433" s="194">
        <v>0</v>
      </c>
      <c r="Y4433" s="194" t="s">
        <v>629</v>
      </c>
      <c r="AM4433" s="193"/>
      <c r="AN4433" s="193"/>
      <c r="AO4433" s="193"/>
      <c r="AP4433" s="193"/>
      <c r="AQ4433" s="193"/>
      <c r="AR4433" s="193"/>
      <c r="AS4433" s="193"/>
      <c r="AT4433" s="193"/>
      <c r="AU4433" s="193"/>
      <c r="AV4433" s="193"/>
      <c r="AW4433" s="193"/>
      <c r="AX4433" s="193"/>
    </row>
    <row r="4434" spans="14:50" ht="16.5" thickBot="1" x14ac:dyDescent="0.3">
      <c r="N4434" s="200" t="s">
        <v>244</v>
      </c>
      <c r="O4434" s="199" t="s">
        <v>353</v>
      </c>
      <c r="P4434" s="197" t="s">
        <v>630</v>
      </c>
      <c r="Q4434" s="199" t="s">
        <v>275</v>
      </c>
      <c r="R4434" s="199" t="s">
        <v>52</v>
      </c>
      <c r="S4434" s="195">
        <v>14.77020903667955</v>
      </c>
      <c r="T4434" s="195">
        <v>0.78531592915685033</v>
      </c>
      <c r="U4434" s="195">
        <v>18.807983498485115</v>
      </c>
      <c r="V4434" s="194">
        <v>0</v>
      </c>
      <c r="W4434" s="194">
        <v>0</v>
      </c>
      <c r="X4434" s="194">
        <v>0</v>
      </c>
      <c r="Y4434" s="194" t="s">
        <v>629</v>
      </c>
      <c r="AM4434" s="193"/>
      <c r="AN4434" s="193"/>
      <c r="AO4434" s="193"/>
      <c r="AP4434" s="193"/>
      <c r="AQ4434" s="193"/>
      <c r="AR4434" s="193"/>
      <c r="AS4434" s="193"/>
      <c r="AT4434" s="193"/>
      <c r="AU4434" s="193"/>
      <c r="AV4434" s="193"/>
      <c r="AW4434" s="193"/>
      <c r="AX4434" s="193"/>
    </row>
    <row r="4435" spans="14:50" ht="16.5" thickBot="1" x14ac:dyDescent="0.3">
      <c r="N4435" s="200" t="s">
        <v>244</v>
      </c>
      <c r="O4435" s="199" t="s">
        <v>311</v>
      </c>
      <c r="P4435" s="197" t="s">
        <v>630</v>
      </c>
      <c r="Q4435" s="199" t="s">
        <v>275</v>
      </c>
      <c r="R4435" s="199" t="s">
        <v>55</v>
      </c>
      <c r="S4435" s="195">
        <v>2.2087300776024263</v>
      </c>
      <c r="T4435" s="195">
        <v>0.74631111341391609</v>
      </c>
      <c r="U4435" s="195">
        <v>2.9595299304854779</v>
      </c>
      <c r="V4435" s="194">
        <v>0</v>
      </c>
      <c r="W4435" s="194">
        <v>0</v>
      </c>
      <c r="X4435" s="194">
        <v>0</v>
      </c>
      <c r="Y4435" s="194" t="s">
        <v>629</v>
      </c>
      <c r="AM4435" s="193"/>
      <c r="AN4435" s="193"/>
      <c r="AO4435" s="193"/>
      <c r="AP4435" s="193"/>
      <c r="AQ4435" s="193"/>
      <c r="AR4435" s="193"/>
      <c r="AS4435" s="193"/>
      <c r="AT4435" s="193"/>
      <c r="AU4435" s="193"/>
      <c r="AV4435" s="193"/>
      <c r="AW4435" s="193"/>
      <c r="AX4435" s="193"/>
    </row>
    <row r="4436" spans="14:50" ht="16.5" thickBot="1" x14ac:dyDescent="0.3">
      <c r="N4436" s="200" t="s">
        <v>244</v>
      </c>
      <c r="O4436" s="199" t="s">
        <v>311</v>
      </c>
      <c r="P4436" s="197" t="s">
        <v>630</v>
      </c>
      <c r="Q4436" s="199" t="s">
        <v>275</v>
      </c>
      <c r="R4436" s="199" t="s">
        <v>52</v>
      </c>
      <c r="S4436" s="195">
        <v>2.2087300776024263</v>
      </c>
      <c r="T4436" s="195">
        <v>0.74631111341391609</v>
      </c>
      <c r="U4436" s="195">
        <v>2.9595299304854779</v>
      </c>
      <c r="V4436" s="194">
        <v>0</v>
      </c>
      <c r="W4436" s="194">
        <v>0</v>
      </c>
      <c r="X4436" s="194">
        <v>0</v>
      </c>
      <c r="Y4436" s="194" t="s">
        <v>629</v>
      </c>
      <c r="AM4436" s="193"/>
      <c r="AN4436" s="193"/>
      <c r="AO4436" s="193"/>
      <c r="AP4436" s="193"/>
      <c r="AQ4436" s="193"/>
      <c r="AR4436" s="193"/>
      <c r="AS4436" s="193"/>
      <c r="AT4436" s="193"/>
      <c r="AU4436" s="193"/>
      <c r="AV4436" s="193"/>
      <c r="AW4436" s="193"/>
      <c r="AX4436" s="193"/>
    </row>
    <row r="4437" spans="14:50" ht="16.5" thickBot="1" x14ac:dyDescent="0.3">
      <c r="N4437" s="200" t="s">
        <v>244</v>
      </c>
      <c r="O4437" s="199" t="s">
        <v>546</v>
      </c>
      <c r="P4437" s="197" t="s">
        <v>630</v>
      </c>
      <c r="Q4437" s="199" t="s">
        <v>275</v>
      </c>
      <c r="R4437" s="199" t="s">
        <v>52</v>
      </c>
      <c r="S4437" s="195">
        <v>3.1740617650261482</v>
      </c>
      <c r="T4437" s="195">
        <v>0.77607947733021621</v>
      </c>
      <c r="U4437" s="195">
        <v>4.0898668986135398</v>
      </c>
      <c r="V4437" s="194">
        <v>0</v>
      </c>
      <c r="W4437" s="194">
        <v>0</v>
      </c>
      <c r="X4437" s="194">
        <v>0</v>
      </c>
      <c r="Y4437" s="194" t="s">
        <v>629</v>
      </c>
      <c r="AM4437" s="193"/>
      <c r="AN4437" s="193"/>
      <c r="AO4437" s="193"/>
      <c r="AP4437" s="193"/>
      <c r="AQ4437" s="193"/>
      <c r="AR4437" s="193"/>
      <c r="AS4437" s="193"/>
      <c r="AT4437" s="193"/>
      <c r="AU4437" s="193"/>
      <c r="AV4437" s="193"/>
      <c r="AW4437" s="193"/>
      <c r="AX4437" s="193"/>
    </row>
    <row r="4438" spans="14:50" ht="16.5" thickBot="1" x14ac:dyDescent="0.3">
      <c r="N4438" s="200" t="s">
        <v>244</v>
      </c>
      <c r="O4438" s="199" t="s">
        <v>546</v>
      </c>
      <c r="P4438" s="197" t="s">
        <v>630</v>
      </c>
      <c r="Q4438" s="199" t="s">
        <v>275</v>
      </c>
      <c r="R4438" s="199" t="s">
        <v>76</v>
      </c>
      <c r="S4438" s="195">
        <v>3.1740617650261482</v>
      </c>
      <c r="T4438" s="195">
        <v>0.77607947733021621</v>
      </c>
      <c r="U4438" s="195">
        <v>4.0898668986135398</v>
      </c>
      <c r="V4438" s="194">
        <v>0</v>
      </c>
      <c r="W4438" s="194">
        <v>0</v>
      </c>
      <c r="X4438" s="194">
        <v>0</v>
      </c>
      <c r="Y4438" s="194" t="s">
        <v>629</v>
      </c>
      <c r="AM4438" s="193"/>
      <c r="AN4438" s="193"/>
      <c r="AO4438" s="193"/>
      <c r="AP4438" s="193"/>
      <c r="AQ4438" s="193"/>
      <c r="AR4438" s="193"/>
      <c r="AS4438" s="193"/>
      <c r="AT4438" s="193"/>
      <c r="AU4438" s="193"/>
      <c r="AV4438" s="193"/>
      <c r="AW4438" s="193"/>
      <c r="AX4438" s="193"/>
    </row>
    <row r="4439" spans="14:50" ht="16.5" thickBot="1" x14ac:dyDescent="0.3">
      <c r="N4439" s="200" t="s">
        <v>244</v>
      </c>
      <c r="O4439" s="199" t="s">
        <v>545</v>
      </c>
      <c r="P4439" s="197" t="s">
        <v>630</v>
      </c>
      <c r="Q4439" s="199" t="s">
        <v>275</v>
      </c>
      <c r="R4439" s="199" t="s">
        <v>52</v>
      </c>
      <c r="S4439" s="195">
        <v>1.8113365791312566</v>
      </c>
      <c r="T4439" s="195">
        <v>0.78152728294198948</v>
      </c>
      <c r="U4439" s="195">
        <v>2.3176882223646014</v>
      </c>
      <c r="V4439" s="194">
        <v>0</v>
      </c>
      <c r="W4439" s="194">
        <v>0</v>
      </c>
      <c r="X4439" s="194">
        <v>0</v>
      </c>
      <c r="Y4439" s="194" t="s">
        <v>629</v>
      </c>
      <c r="AM4439" s="193"/>
      <c r="AN4439" s="193"/>
      <c r="AO4439" s="193"/>
      <c r="AP4439" s="193"/>
      <c r="AQ4439" s="193"/>
      <c r="AR4439" s="193"/>
      <c r="AS4439" s="193"/>
      <c r="AT4439" s="193"/>
      <c r="AU4439" s="193"/>
      <c r="AV4439" s="193"/>
      <c r="AW4439" s="193"/>
      <c r="AX4439" s="193"/>
    </row>
    <row r="4440" spans="14:50" ht="16.5" thickBot="1" x14ac:dyDescent="0.3">
      <c r="N4440" s="200" t="s">
        <v>244</v>
      </c>
      <c r="O4440" s="199" t="s">
        <v>545</v>
      </c>
      <c r="P4440" s="197" t="s">
        <v>630</v>
      </c>
      <c r="Q4440" s="199" t="s">
        <v>275</v>
      </c>
      <c r="R4440" s="199" t="s">
        <v>76</v>
      </c>
      <c r="S4440" s="195">
        <v>1.8113365791312566</v>
      </c>
      <c r="T4440" s="195">
        <v>0.78152728294198948</v>
      </c>
      <c r="U4440" s="195">
        <v>2.3176882223646014</v>
      </c>
      <c r="V4440" s="194">
        <v>0</v>
      </c>
      <c r="W4440" s="194">
        <v>0</v>
      </c>
      <c r="X4440" s="194">
        <v>0</v>
      </c>
      <c r="Y4440" s="194" t="s">
        <v>629</v>
      </c>
      <c r="AM4440" s="193"/>
      <c r="AN4440" s="193"/>
      <c r="AO4440" s="193"/>
      <c r="AP4440" s="193"/>
      <c r="AQ4440" s="193"/>
      <c r="AR4440" s="193"/>
      <c r="AS4440" s="193"/>
      <c r="AT4440" s="193"/>
      <c r="AU4440" s="193"/>
      <c r="AV4440" s="193"/>
      <c r="AW4440" s="193"/>
      <c r="AX4440" s="193"/>
    </row>
    <row r="4441" spans="14:50" ht="16.5" thickBot="1" x14ac:dyDescent="0.3">
      <c r="N4441" s="200" t="s">
        <v>244</v>
      </c>
      <c r="O4441" s="199" t="s">
        <v>368</v>
      </c>
      <c r="P4441" s="197" t="s">
        <v>630</v>
      </c>
      <c r="Q4441" s="199" t="s">
        <v>275</v>
      </c>
      <c r="R4441" s="199" t="s">
        <v>55</v>
      </c>
      <c r="S4441" s="195">
        <v>3.6472482183615202</v>
      </c>
      <c r="T4441" s="195">
        <v>0.74596597303131684</v>
      </c>
      <c r="U4441" s="195">
        <v>4.8892956920548478</v>
      </c>
      <c r="V4441" s="194">
        <v>0</v>
      </c>
      <c r="W4441" s="194">
        <v>0</v>
      </c>
      <c r="X4441" s="194">
        <v>0</v>
      </c>
      <c r="Y4441" s="194" t="s">
        <v>629</v>
      </c>
      <c r="AM4441" s="193"/>
      <c r="AN4441" s="193"/>
      <c r="AO4441" s="193"/>
      <c r="AP4441" s="193"/>
      <c r="AQ4441" s="193"/>
      <c r="AR4441" s="193"/>
      <c r="AS4441" s="193"/>
      <c r="AT4441" s="193"/>
      <c r="AU4441" s="193"/>
      <c r="AV4441" s="193"/>
      <c r="AW4441" s="193"/>
      <c r="AX4441" s="193"/>
    </row>
    <row r="4442" spans="14:50" ht="16.5" thickBot="1" x14ac:dyDescent="0.3">
      <c r="N4442" s="200" t="s">
        <v>244</v>
      </c>
      <c r="O4442" s="199" t="s">
        <v>368</v>
      </c>
      <c r="P4442" s="197" t="s">
        <v>630</v>
      </c>
      <c r="Q4442" s="199" t="s">
        <v>275</v>
      </c>
      <c r="R4442" s="199" t="s">
        <v>52</v>
      </c>
      <c r="S4442" s="195">
        <v>3.6472482183615202</v>
      </c>
      <c r="T4442" s="195">
        <v>0.74596597303131684</v>
      </c>
      <c r="U4442" s="195">
        <v>4.8892956920548478</v>
      </c>
      <c r="V4442" s="194">
        <v>0</v>
      </c>
      <c r="W4442" s="194">
        <v>0</v>
      </c>
      <c r="X4442" s="194">
        <v>0</v>
      </c>
      <c r="Y4442" s="194" t="s">
        <v>629</v>
      </c>
      <c r="AM4442" s="193"/>
      <c r="AN4442" s="193"/>
      <c r="AO4442" s="193"/>
      <c r="AP4442" s="193"/>
      <c r="AQ4442" s="193"/>
      <c r="AR4442" s="193"/>
      <c r="AS4442" s="193"/>
      <c r="AT4442" s="193"/>
      <c r="AU4442" s="193"/>
      <c r="AV4442" s="193"/>
      <c r="AW4442" s="193"/>
      <c r="AX4442" s="193"/>
    </row>
    <row r="4443" spans="14:50" ht="16.5" thickBot="1" x14ac:dyDescent="0.3">
      <c r="N4443" s="200" t="s">
        <v>244</v>
      </c>
      <c r="O4443" s="199" t="s">
        <v>366</v>
      </c>
      <c r="P4443" s="197" t="s">
        <v>630</v>
      </c>
      <c r="Q4443" s="199" t="s">
        <v>275</v>
      </c>
      <c r="R4443" s="199" t="s">
        <v>52</v>
      </c>
      <c r="S4443" s="195">
        <v>4.0795322699710814</v>
      </c>
      <c r="T4443" s="195">
        <v>0.79497623225845981</v>
      </c>
      <c r="U4443" s="195">
        <v>5.1316405502859856</v>
      </c>
      <c r="V4443" s="194">
        <v>0</v>
      </c>
      <c r="W4443" s="194">
        <v>0</v>
      </c>
      <c r="X4443" s="194">
        <v>0</v>
      </c>
      <c r="Y4443" s="194" t="s">
        <v>629</v>
      </c>
      <c r="AM4443" s="193"/>
      <c r="AN4443" s="193"/>
      <c r="AO4443" s="193"/>
      <c r="AP4443" s="193"/>
      <c r="AQ4443" s="193"/>
      <c r="AR4443" s="193"/>
      <c r="AS4443" s="193"/>
      <c r="AT4443" s="193"/>
      <c r="AU4443" s="193"/>
      <c r="AV4443" s="193"/>
      <c r="AW4443" s="193"/>
      <c r="AX4443" s="193"/>
    </row>
    <row r="4444" spans="14:50" ht="16.5" thickBot="1" x14ac:dyDescent="0.3">
      <c r="N4444" s="200" t="s">
        <v>244</v>
      </c>
      <c r="O4444" s="199" t="s">
        <v>366</v>
      </c>
      <c r="P4444" s="197" t="s">
        <v>630</v>
      </c>
      <c r="Q4444" s="199" t="s">
        <v>275</v>
      </c>
      <c r="R4444" s="199" t="s">
        <v>76</v>
      </c>
      <c r="S4444" s="195">
        <v>4.0795322699710814</v>
      </c>
      <c r="T4444" s="195">
        <v>0.79497623225845981</v>
      </c>
      <c r="U4444" s="195">
        <v>5.1316405502859856</v>
      </c>
      <c r="V4444" s="194">
        <v>0</v>
      </c>
      <c r="W4444" s="194">
        <v>0</v>
      </c>
      <c r="X4444" s="194">
        <v>0</v>
      </c>
      <c r="Y4444" s="194" t="s">
        <v>629</v>
      </c>
      <c r="AM4444" s="193"/>
      <c r="AN4444" s="193"/>
      <c r="AO4444" s="193"/>
      <c r="AP4444" s="193"/>
      <c r="AQ4444" s="193"/>
      <c r="AR4444" s="193"/>
      <c r="AS4444" s="193"/>
      <c r="AT4444" s="193"/>
      <c r="AU4444" s="193"/>
      <c r="AV4444" s="193"/>
      <c r="AW4444" s="193"/>
      <c r="AX4444" s="193"/>
    </row>
    <row r="4445" spans="14:50" ht="16.5" thickBot="1" x14ac:dyDescent="0.3">
      <c r="N4445" s="200" t="s">
        <v>244</v>
      </c>
      <c r="O4445" s="199" t="s">
        <v>351</v>
      </c>
      <c r="P4445" s="197" t="s">
        <v>630</v>
      </c>
      <c r="Q4445" s="199" t="s">
        <v>275</v>
      </c>
      <c r="R4445" s="199" t="s">
        <v>55</v>
      </c>
      <c r="S4445" s="195">
        <v>22.325374139002697</v>
      </c>
      <c r="T4445" s="195">
        <v>0.79497623225845981</v>
      </c>
      <c r="U4445" s="195">
        <v>28.083071207774616</v>
      </c>
      <c r="V4445" s="194">
        <v>0</v>
      </c>
      <c r="W4445" s="194">
        <v>0</v>
      </c>
      <c r="X4445" s="194">
        <v>0</v>
      </c>
      <c r="Y4445" s="194" t="s">
        <v>629</v>
      </c>
      <c r="AM4445" s="193"/>
      <c r="AN4445" s="193"/>
      <c r="AO4445" s="193"/>
      <c r="AP4445" s="193"/>
      <c r="AQ4445" s="193"/>
      <c r="AR4445" s="193"/>
      <c r="AS4445" s="193"/>
      <c r="AT4445" s="193"/>
      <c r="AU4445" s="193"/>
      <c r="AV4445" s="193"/>
      <c r="AW4445" s="193"/>
      <c r="AX4445" s="193"/>
    </row>
    <row r="4446" spans="14:50" ht="16.5" thickBot="1" x14ac:dyDescent="0.3">
      <c r="N4446" s="200" t="s">
        <v>244</v>
      </c>
      <c r="O4446" s="199" t="s">
        <v>351</v>
      </c>
      <c r="P4446" s="197" t="s">
        <v>630</v>
      </c>
      <c r="Q4446" s="199" t="s">
        <v>275</v>
      </c>
      <c r="R4446" s="199" t="s">
        <v>52</v>
      </c>
      <c r="S4446" s="195">
        <v>22.325374139002697</v>
      </c>
      <c r="T4446" s="195">
        <v>0.79497623225845981</v>
      </c>
      <c r="U4446" s="195">
        <v>28.083071207774616</v>
      </c>
      <c r="V4446" s="194">
        <v>0</v>
      </c>
      <c r="W4446" s="194">
        <v>0</v>
      </c>
      <c r="X4446" s="194">
        <v>0</v>
      </c>
      <c r="Y4446" s="194" t="s">
        <v>629</v>
      </c>
      <c r="AM4446" s="193"/>
      <c r="AN4446" s="193"/>
      <c r="AO4446" s="193"/>
      <c r="AP4446" s="193"/>
      <c r="AQ4446" s="193"/>
      <c r="AR4446" s="193"/>
      <c r="AS4446" s="193"/>
      <c r="AT4446" s="193"/>
      <c r="AU4446" s="193"/>
      <c r="AV4446" s="193"/>
      <c r="AW4446" s="193"/>
      <c r="AX4446" s="193"/>
    </row>
    <row r="4447" spans="14:50" ht="16.5" thickBot="1" x14ac:dyDescent="0.3">
      <c r="N4447" s="200" t="s">
        <v>244</v>
      </c>
      <c r="O4447" s="199" t="s">
        <v>350</v>
      </c>
      <c r="P4447" s="197" t="s">
        <v>630</v>
      </c>
      <c r="Q4447" s="199" t="s">
        <v>275</v>
      </c>
      <c r="R4447" s="199" t="s">
        <v>55</v>
      </c>
      <c r="S4447" s="195">
        <v>14.433937951261981</v>
      </c>
      <c r="T4447" s="195">
        <v>0.75637909343748644</v>
      </c>
      <c r="U4447" s="195">
        <v>19.082941446285393</v>
      </c>
      <c r="V4447" s="194">
        <v>0</v>
      </c>
      <c r="W4447" s="194">
        <v>0</v>
      </c>
      <c r="X4447" s="194">
        <v>0</v>
      </c>
      <c r="Y4447" s="194" t="s">
        <v>629</v>
      </c>
      <c r="AM4447" s="193"/>
      <c r="AN4447" s="193"/>
      <c r="AO4447" s="193"/>
      <c r="AP4447" s="193"/>
      <c r="AQ4447" s="193"/>
      <c r="AR4447" s="193"/>
      <c r="AS4447" s="193"/>
      <c r="AT4447" s="193"/>
      <c r="AU4447" s="193"/>
      <c r="AV4447" s="193"/>
      <c r="AW4447" s="193"/>
      <c r="AX4447" s="193"/>
    </row>
    <row r="4448" spans="14:50" ht="16.5" thickBot="1" x14ac:dyDescent="0.3">
      <c r="N4448" s="200" t="s">
        <v>244</v>
      </c>
      <c r="O4448" s="199" t="s">
        <v>350</v>
      </c>
      <c r="P4448" s="197" t="s">
        <v>630</v>
      </c>
      <c r="Q4448" s="199" t="s">
        <v>275</v>
      </c>
      <c r="R4448" s="199" t="s">
        <v>52</v>
      </c>
      <c r="S4448" s="195">
        <v>14.433937951261981</v>
      </c>
      <c r="T4448" s="195">
        <v>0.75637909343748644</v>
      </c>
      <c r="U4448" s="195">
        <v>19.082941446285393</v>
      </c>
      <c r="V4448" s="194">
        <v>0</v>
      </c>
      <c r="W4448" s="194">
        <v>0</v>
      </c>
      <c r="X4448" s="194">
        <v>0</v>
      </c>
      <c r="Y4448" s="194" t="s">
        <v>629</v>
      </c>
      <c r="AM4448" s="193"/>
      <c r="AN4448" s="193"/>
      <c r="AO4448" s="193"/>
      <c r="AP4448" s="193"/>
      <c r="AQ4448" s="193"/>
      <c r="AR4448" s="193"/>
      <c r="AS4448" s="193"/>
      <c r="AT4448" s="193"/>
      <c r="AU4448" s="193"/>
      <c r="AV4448" s="193"/>
      <c r="AW4448" s="193"/>
      <c r="AX4448" s="193"/>
    </row>
    <row r="4449" spans="14:50" ht="16.5" thickBot="1" x14ac:dyDescent="0.3">
      <c r="N4449" s="200" t="s">
        <v>244</v>
      </c>
      <c r="O4449" s="199" t="s">
        <v>359</v>
      </c>
      <c r="P4449" s="197" t="s">
        <v>630</v>
      </c>
      <c r="Q4449" s="199" t="s">
        <v>275</v>
      </c>
      <c r="R4449" s="199" t="s">
        <v>52</v>
      </c>
      <c r="S4449" s="195">
        <v>3.0579080454635239</v>
      </c>
      <c r="T4449" s="195">
        <v>0.75637909343748644</v>
      </c>
      <c r="U4449" s="195">
        <v>4.0428246523398323</v>
      </c>
      <c r="V4449" s="194">
        <v>0</v>
      </c>
      <c r="W4449" s="194">
        <v>0</v>
      </c>
      <c r="X4449" s="194">
        <v>0</v>
      </c>
      <c r="Y4449" s="194" t="s">
        <v>629</v>
      </c>
      <c r="AM4449" s="193"/>
      <c r="AN4449" s="193"/>
      <c r="AO4449" s="193"/>
      <c r="AP4449" s="193"/>
      <c r="AQ4449" s="193"/>
      <c r="AR4449" s="193"/>
      <c r="AS4449" s="193"/>
      <c r="AT4449" s="193"/>
      <c r="AU4449" s="193"/>
      <c r="AV4449" s="193"/>
      <c r="AW4449" s="193"/>
      <c r="AX4449" s="193"/>
    </row>
    <row r="4450" spans="14:50" ht="16.5" thickBot="1" x14ac:dyDescent="0.3">
      <c r="N4450" s="200" t="s">
        <v>244</v>
      </c>
      <c r="O4450" s="199" t="s">
        <v>359</v>
      </c>
      <c r="P4450" s="197" t="s">
        <v>630</v>
      </c>
      <c r="Q4450" s="199" t="s">
        <v>275</v>
      </c>
      <c r="R4450" s="199" t="s">
        <v>76</v>
      </c>
      <c r="S4450" s="195">
        <v>3.0579080454635239</v>
      </c>
      <c r="T4450" s="195">
        <v>0.75637909343748644</v>
      </c>
      <c r="U4450" s="195">
        <v>4.0428246523398323</v>
      </c>
      <c r="V4450" s="194">
        <v>0</v>
      </c>
      <c r="W4450" s="194">
        <v>0</v>
      </c>
      <c r="X4450" s="194">
        <v>0</v>
      </c>
      <c r="Y4450" s="194" t="s">
        <v>629</v>
      </c>
      <c r="AM4450" s="193"/>
      <c r="AN4450" s="193"/>
      <c r="AO4450" s="193"/>
      <c r="AP4450" s="193"/>
      <c r="AQ4450" s="193"/>
      <c r="AR4450" s="193"/>
      <c r="AS4450" s="193"/>
      <c r="AT4450" s="193"/>
      <c r="AU4450" s="193"/>
      <c r="AV4450" s="193"/>
      <c r="AW4450" s="193"/>
      <c r="AX4450" s="193"/>
    </row>
    <row r="4451" spans="14:50" ht="16.5" thickBot="1" x14ac:dyDescent="0.3">
      <c r="N4451" s="200" t="s">
        <v>244</v>
      </c>
      <c r="O4451" s="199" t="s">
        <v>349</v>
      </c>
      <c r="P4451" s="197" t="s">
        <v>630</v>
      </c>
      <c r="Q4451" s="199" t="s">
        <v>275</v>
      </c>
      <c r="R4451" s="199" t="s">
        <v>55</v>
      </c>
      <c r="S4451" s="195">
        <v>7.174963351926742</v>
      </c>
      <c r="T4451" s="195">
        <v>0.79497623225845981</v>
      </c>
      <c r="U4451" s="195">
        <v>9.0253809620738998</v>
      </c>
      <c r="V4451" s="194">
        <v>0</v>
      </c>
      <c r="W4451" s="194">
        <v>0</v>
      </c>
      <c r="X4451" s="194">
        <v>0</v>
      </c>
      <c r="Y4451" s="194" t="s">
        <v>629</v>
      </c>
      <c r="AM4451" s="193"/>
      <c r="AN4451" s="193"/>
      <c r="AO4451" s="193"/>
      <c r="AP4451" s="193"/>
      <c r="AQ4451" s="193"/>
      <c r="AR4451" s="193"/>
      <c r="AS4451" s="193"/>
      <c r="AT4451" s="193"/>
      <c r="AU4451" s="193"/>
      <c r="AV4451" s="193"/>
      <c r="AW4451" s="193"/>
      <c r="AX4451" s="193"/>
    </row>
    <row r="4452" spans="14:50" ht="16.5" thickBot="1" x14ac:dyDescent="0.3">
      <c r="N4452" s="200" t="s">
        <v>244</v>
      </c>
      <c r="O4452" s="199" t="s">
        <v>349</v>
      </c>
      <c r="P4452" s="197" t="s">
        <v>630</v>
      </c>
      <c r="Q4452" s="199" t="s">
        <v>275</v>
      </c>
      <c r="R4452" s="199" t="s">
        <v>52</v>
      </c>
      <c r="S4452" s="195">
        <v>7.174963351926742</v>
      </c>
      <c r="T4452" s="195">
        <v>0.79497623225845981</v>
      </c>
      <c r="U4452" s="195">
        <v>9.0253809620738998</v>
      </c>
      <c r="V4452" s="194">
        <v>0</v>
      </c>
      <c r="W4452" s="194">
        <v>0</v>
      </c>
      <c r="X4452" s="194">
        <v>0</v>
      </c>
      <c r="Y4452" s="194" t="s">
        <v>629</v>
      </c>
      <c r="AM4452" s="193"/>
      <c r="AN4452" s="193"/>
      <c r="AO4452" s="193"/>
      <c r="AP4452" s="193"/>
      <c r="AQ4452" s="193"/>
      <c r="AR4452" s="193"/>
      <c r="AS4452" s="193"/>
      <c r="AT4452" s="193"/>
      <c r="AU4452" s="193"/>
      <c r="AV4452" s="193"/>
      <c r="AW4452" s="193"/>
      <c r="AX4452" s="193"/>
    </row>
    <row r="4453" spans="14:50" ht="16.5" thickBot="1" x14ac:dyDescent="0.3">
      <c r="N4453" s="200" t="s">
        <v>244</v>
      </c>
      <c r="O4453" s="199" t="s">
        <v>310</v>
      </c>
      <c r="P4453" s="197" t="s">
        <v>630</v>
      </c>
      <c r="Q4453" s="199" t="s">
        <v>275</v>
      </c>
      <c r="R4453" s="199" t="s">
        <v>55</v>
      </c>
      <c r="S4453" s="195">
        <v>1.11772032498431</v>
      </c>
      <c r="T4453" s="195">
        <v>0.75637909343748644</v>
      </c>
      <c r="U4453" s="195">
        <v>1.4777250385182517</v>
      </c>
      <c r="V4453" s="194">
        <v>0</v>
      </c>
      <c r="W4453" s="194">
        <v>0</v>
      </c>
      <c r="X4453" s="194">
        <v>0</v>
      </c>
      <c r="Y4453" s="194" t="s">
        <v>629</v>
      </c>
      <c r="AM4453" s="193"/>
      <c r="AN4453" s="193"/>
      <c r="AO4453" s="193"/>
      <c r="AP4453" s="193"/>
      <c r="AQ4453" s="193"/>
      <c r="AR4453" s="193"/>
      <c r="AS4453" s="193"/>
      <c r="AT4453" s="193"/>
      <c r="AU4453" s="193"/>
      <c r="AV4453" s="193"/>
      <c r="AW4453" s="193"/>
      <c r="AX4453" s="193"/>
    </row>
    <row r="4454" spans="14:50" ht="16.5" thickBot="1" x14ac:dyDescent="0.3">
      <c r="N4454" s="200" t="s">
        <v>244</v>
      </c>
      <c r="O4454" s="199" t="s">
        <v>310</v>
      </c>
      <c r="P4454" s="197" t="s">
        <v>630</v>
      </c>
      <c r="Q4454" s="199" t="s">
        <v>275</v>
      </c>
      <c r="R4454" s="199" t="s">
        <v>52</v>
      </c>
      <c r="S4454" s="195">
        <v>1.11772032498431</v>
      </c>
      <c r="T4454" s="195">
        <v>0.75637909343748644</v>
      </c>
      <c r="U4454" s="195">
        <v>1.4777250385182517</v>
      </c>
      <c r="V4454" s="194">
        <v>0</v>
      </c>
      <c r="W4454" s="194">
        <v>0</v>
      </c>
      <c r="X4454" s="194">
        <v>0</v>
      </c>
      <c r="Y4454" s="194" t="s">
        <v>629</v>
      </c>
      <c r="AM4454" s="193"/>
      <c r="AN4454" s="193"/>
      <c r="AO4454" s="193"/>
      <c r="AP4454" s="193"/>
      <c r="AQ4454" s="193"/>
      <c r="AR4454" s="193"/>
      <c r="AS4454" s="193"/>
      <c r="AT4454" s="193"/>
      <c r="AU4454" s="193"/>
      <c r="AV4454" s="193"/>
      <c r="AW4454" s="193"/>
      <c r="AX4454" s="193"/>
    </row>
    <row r="4455" spans="14:50" ht="16.5" thickBot="1" x14ac:dyDescent="0.3">
      <c r="N4455" s="200" t="s">
        <v>244</v>
      </c>
      <c r="O4455" s="199" t="s">
        <v>364</v>
      </c>
      <c r="P4455" s="197" t="s">
        <v>630</v>
      </c>
      <c r="Q4455" s="199" t="s">
        <v>275</v>
      </c>
      <c r="R4455" s="199" t="s">
        <v>52</v>
      </c>
      <c r="S4455" s="195">
        <v>5.5881735408040916</v>
      </c>
      <c r="T4455" s="195">
        <v>0.79497623225845981</v>
      </c>
      <c r="U4455" s="195">
        <v>7.0293592613813951</v>
      </c>
      <c r="V4455" s="194">
        <v>0</v>
      </c>
      <c r="W4455" s="194">
        <v>0</v>
      </c>
      <c r="X4455" s="194">
        <v>0</v>
      </c>
      <c r="Y4455" s="194" t="s">
        <v>629</v>
      </c>
      <c r="AM4455" s="193"/>
      <c r="AN4455" s="193"/>
      <c r="AO4455" s="193"/>
      <c r="AP4455" s="193"/>
      <c r="AQ4455" s="193"/>
      <c r="AR4455" s="193"/>
      <c r="AS4455" s="193"/>
      <c r="AT4455" s="193"/>
      <c r="AU4455" s="193"/>
      <c r="AV4455" s="193"/>
      <c r="AW4455" s="193"/>
      <c r="AX4455" s="193"/>
    </row>
    <row r="4456" spans="14:50" ht="16.5" thickBot="1" x14ac:dyDescent="0.3">
      <c r="N4456" s="200" t="s">
        <v>244</v>
      </c>
      <c r="O4456" s="199" t="s">
        <v>364</v>
      </c>
      <c r="P4456" s="197" t="s">
        <v>630</v>
      </c>
      <c r="Q4456" s="199" t="s">
        <v>275</v>
      </c>
      <c r="R4456" s="199" t="s">
        <v>76</v>
      </c>
      <c r="S4456" s="195">
        <v>5.5881735408040916</v>
      </c>
      <c r="T4456" s="195">
        <v>0.79497623225845981</v>
      </c>
      <c r="U4456" s="195">
        <v>7.0293592613813951</v>
      </c>
      <c r="V4456" s="194">
        <v>0</v>
      </c>
      <c r="W4456" s="194">
        <v>0</v>
      </c>
      <c r="X4456" s="194">
        <v>0</v>
      </c>
      <c r="Y4456" s="194" t="s">
        <v>629</v>
      </c>
      <c r="AM4456" s="193"/>
      <c r="AN4456" s="193"/>
      <c r="AO4456" s="193"/>
      <c r="AP4456" s="193"/>
      <c r="AQ4456" s="193"/>
      <c r="AR4456" s="193"/>
      <c r="AS4456" s="193"/>
      <c r="AT4456" s="193"/>
      <c r="AU4456" s="193"/>
      <c r="AV4456" s="193"/>
      <c r="AW4456" s="193"/>
      <c r="AX4456" s="193"/>
    </row>
    <row r="4457" spans="14:50" ht="16.5" thickBot="1" x14ac:dyDescent="0.3">
      <c r="N4457" s="200" t="s">
        <v>244</v>
      </c>
      <c r="O4457" s="199" t="s">
        <v>348</v>
      </c>
      <c r="P4457" s="197" t="s">
        <v>630</v>
      </c>
      <c r="Q4457" s="199" t="s">
        <v>275</v>
      </c>
      <c r="R4457" s="199" t="s">
        <v>55</v>
      </c>
      <c r="S4457" s="195">
        <v>11.662113724756649</v>
      </c>
      <c r="T4457" s="195">
        <v>0.79497623225845981</v>
      </c>
      <c r="U4457" s="195">
        <v>14.669764014988948</v>
      </c>
      <c r="V4457" s="194">
        <v>0</v>
      </c>
      <c r="W4457" s="194">
        <v>0</v>
      </c>
      <c r="X4457" s="194">
        <v>0</v>
      </c>
      <c r="Y4457" s="194" t="s">
        <v>629</v>
      </c>
      <c r="AM4457" s="193"/>
      <c r="AN4457" s="193"/>
      <c r="AO4457" s="193"/>
      <c r="AP4457" s="193"/>
      <c r="AQ4457" s="193"/>
      <c r="AR4457" s="193"/>
      <c r="AS4457" s="193"/>
      <c r="AT4457" s="193"/>
      <c r="AU4457" s="193"/>
      <c r="AV4457" s="193"/>
      <c r="AW4457" s="193"/>
      <c r="AX4457" s="193"/>
    </row>
    <row r="4458" spans="14:50" ht="16.5" thickBot="1" x14ac:dyDescent="0.3">
      <c r="N4458" s="200" t="s">
        <v>244</v>
      </c>
      <c r="O4458" s="199" t="s">
        <v>348</v>
      </c>
      <c r="P4458" s="197" t="s">
        <v>630</v>
      </c>
      <c r="Q4458" s="199" t="s">
        <v>275</v>
      </c>
      <c r="R4458" s="199" t="s">
        <v>52</v>
      </c>
      <c r="S4458" s="195">
        <v>11.662113724756649</v>
      </c>
      <c r="T4458" s="195">
        <v>0.79497623225845981</v>
      </c>
      <c r="U4458" s="195">
        <v>14.669764014988948</v>
      </c>
      <c r="V4458" s="194">
        <v>0</v>
      </c>
      <c r="W4458" s="194">
        <v>0</v>
      </c>
      <c r="X4458" s="194">
        <v>0</v>
      </c>
      <c r="Y4458" s="194" t="s">
        <v>629</v>
      </c>
      <c r="AM4458" s="193"/>
      <c r="AN4458" s="193"/>
      <c r="AO4458" s="193"/>
      <c r="AP4458" s="193"/>
      <c r="AQ4458" s="193"/>
      <c r="AR4458" s="193"/>
      <c r="AS4458" s="193"/>
      <c r="AT4458" s="193"/>
      <c r="AU4458" s="193"/>
      <c r="AV4458" s="193"/>
      <c r="AW4458" s="193"/>
      <c r="AX4458" s="193"/>
    </row>
    <row r="4459" spans="14:50" ht="16.5" thickBot="1" x14ac:dyDescent="0.3">
      <c r="N4459" s="200" t="s">
        <v>244</v>
      </c>
      <c r="O4459" s="199" t="s">
        <v>347</v>
      </c>
      <c r="P4459" s="197" t="s">
        <v>630</v>
      </c>
      <c r="Q4459" s="199" t="s">
        <v>275</v>
      </c>
      <c r="R4459" s="199" t="s">
        <v>55</v>
      </c>
      <c r="S4459" s="195">
        <v>7.6819207067506445</v>
      </c>
      <c r="T4459" s="195">
        <v>0.75637909343748644</v>
      </c>
      <c r="U4459" s="195">
        <v>10.156177997780082</v>
      </c>
      <c r="V4459" s="194">
        <v>0</v>
      </c>
      <c r="W4459" s="194">
        <v>0</v>
      </c>
      <c r="X4459" s="194">
        <v>0</v>
      </c>
      <c r="Y4459" s="194" t="s">
        <v>629</v>
      </c>
      <c r="AM4459" s="193"/>
      <c r="AN4459" s="193"/>
      <c r="AO4459" s="193"/>
      <c r="AP4459" s="193"/>
      <c r="AQ4459" s="193"/>
      <c r="AR4459" s="193"/>
      <c r="AS4459" s="193"/>
      <c r="AT4459" s="193"/>
      <c r="AU4459" s="193"/>
      <c r="AV4459" s="193"/>
      <c r="AW4459" s="193"/>
      <c r="AX4459" s="193"/>
    </row>
    <row r="4460" spans="14:50" ht="16.5" thickBot="1" x14ac:dyDescent="0.3">
      <c r="N4460" s="200" t="s">
        <v>244</v>
      </c>
      <c r="O4460" s="199" t="s">
        <v>347</v>
      </c>
      <c r="P4460" s="197" t="s">
        <v>630</v>
      </c>
      <c r="Q4460" s="199" t="s">
        <v>275</v>
      </c>
      <c r="R4460" s="199" t="s">
        <v>52</v>
      </c>
      <c r="S4460" s="195">
        <v>7.6819207067506445</v>
      </c>
      <c r="T4460" s="195">
        <v>0.75637909343748644</v>
      </c>
      <c r="U4460" s="195">
        <v>10.156177997780082</v>
      </c>
      <c r="V4460" s="194">
        <v>0</v>
      </c>
      <c r="W4460" s="194">
        <v>0</v>
      </c>
      <c r="X4460" s="194">
        <v>0</v>
      </c>
      <c r="Y4460" s="194" t="s">
        <v>629</v>
      </c>
      <c r="AM4460" s="193"/>
      <c r="AN4460" s="193"/>
      <c r="AO4460" s="193"/>
      <c r="AP4460" s="193"/>
      <c r="AQ4460" s="193"/>
      <c r="AR4460" s="193"/>
      <c r="AS4460" s="193"/>
      <c r="AT4460" s="193"/>
      <c r="AU4460" s="193"/>
      <c r="AV4460" s="193"/>
      <c r="AW4460" s="193"/>
      <c r="AX4460" s="193"/>
    </row>
    <row r="4461" spans="14:50" ht="16.5" thickBot="1" x14ac:dyDescent="0.3">
      <c r="N4461" s="200" t="s">
        <v>244</v>
      </c>
      <c r="O4461" s="199" t="s">
        <v>308</v>
      </c>
      <c r="P4461" s="197" t="s">
        <v>630</v>
      </c>
      <c r="Q4461" s="199" t="s">
        <v>275</v>
      </c>
      <c r="R4461" s="199" t="s">
        <v>55</v>
      </c>
      <c r="S4461" s="195">
        <v>11.229689625063815</v>
      </c>
      <c r="T4461" s="195">
        <v>0.79135636373274809</v>
      </c>
      <c r="U4461" s="195">
        <v>14.190433210260043</v>
      </c>
      <c r="V4461" s="194">
        <v>0</v>
      </c>
      <c r="W4461" s="194">
        <v>0</v>
      </c>
      <c r="X4461" s="194">
        <v>0</v>
      </c>
      <c r="Y4461" s="194" t="s">
        <v>629</v>
      </c>
      <c r="AM4461" s="193"/>
      <c r="AN4461" s="193"/>
      <c r="AO4461" s="193"/>
      <c r="AP4461" s="193"/>
      <c r="AQ4461" s="193"/>
      <c r="AR4461" s="193"/>
      <c r="AS4461" s="193"/>
      <c r="AT4461" s="193"/>
      <c r="AU4461" s="193"/>
      <c r="AV4461" s="193"/>
      <c r="AW4461" s="193"/>
      <c r="AX4461" s="193"/>
    </row>
    <row r="4462" spans="14:50" ht="16.5" thickBot="1" x14ac:dyDescent="0.3">
      <c r="N4462" s="200" t="s">
        <v>244</v>
      </c>
      <c r="O4462" s="199" t="s">
        <v>308</v>
      </c>
      <c r="P4462" s="197" t="s">
        <v>630</v>
      </c>
      <c r="Q4462" s="199" t="s">
        <v>275</v>
      </c>
      <c r="R4462" s="199" t="s">
        <v>52</v>
      </c>
      <c r="S4462" s="195">
        <v>11.229689625063815</v>
      </c>
      <c r="T4462" s="195">
        <v>0.79135636373274809</v>
      </c>
      <c r="U4462" s="195">
        <v>14.190433210260043</v>
      </c>
      <c r="V4462" s="194">
        <v>0</v>
      </c>
      <c r="W4462" s="194">
        <v>0</v>
      </c>
      <c r="X4462" s="194">
        <v>0</v>
      </c>
      <c r="Y4462" s="194" t="s">
        <v>629</v>
      </c>
      <c r="AM4462" s="193"/>
      <c r="AN4462" s="193"/>
      <c r="AO4462" s="193"/>
      <c r="AP4462" s="193"/>
      <c r="AQ4462" s="193"/>
      <c r="AR4462" s="193"/>
      <c r="AS4462" s="193"/>
      <c r="AT4462" s="193"/>
      <c r="AU4462" s="193"/>
      <c r="AV4462" s="193"/>
      <c r="AW4462" s="193"/>
      <c r="AX4462" s="193"/>
    </row>
    <row r="4463" spans="14:50" ht="16.5" thickBot="1" x14ac:dyDescent="0.3">
      <c r="N4463" s="200" t="s">
        <v>244</v>
      </c>
      <c r="O4463" s="199" t="s">
        <v>375</v>
      </c>
      <c r="P4463" s="197" t="s">
        <v>630</v>
      </c>
      <c r="Q4463" s="199" t="s">
        <v>275</v>
      </c>
      <c r="R4463" s="199" t="s">
        <v>52</v>
      </c>
      <c r="S4463" s="195">
        <v>2.4675345749234165</v>
      </c>
      <c r="T4463" s="195">
        <v>0.75259745035047798</v>
      </c>
      <c r="U4463" s="195">
        <v>3.278691116710942</v>
      </c>
      <c r="V4463" s="194">
        <v>0</v>
      </c>
      <c r="W4463" s="194">
        <v>0</v>
      </c>
      <c r="X4463" s="194">
        <v>0</v>
      </c>
      <c r="Y4463" s="194" t="s">
        <v>629</v>
      </c>
      <c r="AM4463" s="193"/>
      <c r="AN4463" s="193"/>
      <c r="AO4463" s="193"/>
      <c r="AP4463" s="193"/>
      <c r="AQ4463" s="193"/>
      <c r="AR4463" s="193"/>
      <c r="AS4463" s="193"/>
      <c r="AT4463" s="193"/>
      <c r="AU4463" s="193"/>
      <c r="AV4463" s="193"/>
      <c r="AW4463" s="193"/>
      <c r="AX4463" s="193"/>
    </row>
    <row r="4464" spans="14:50" ht="16.5" thickBot="1" x14ac:dyDescent="0.3">
      <c r="N4464" s="200" t="s">
        <v>244</v>
      </c>
      <c r="O4464" s="199" t="s">
        <v>375</v>
      </c>
      <c r="P4464" s="197" t="s">
        <v>630</v>
      </c>
      <c r="Q4464" s="199" t="s">
        <v>275</v>
      </c>
      <c r="R4464" s="199" t="s">
        <v>76</v>
      </c>
      <c r="S4464" s="195">
        <v>2.4675345749234165</v>
      </c>
      <c r="T4464" s="195">
        <v>0.75259745035047798</v>
      </c>
      <c r="U4464" s="195">
        <v>3.278691116710942</v>
      </c>
      <c r="V4464" s="194">
        <v>0</v>
      </c>
      <c r="W4464" s="194">
        <v>0</v>
      </c>
      <c r="X4464" s="194">
        <v>0</v>
      </c>
      <c r="Y4464" s="194" t="s">
        <v>629</v>
      </c>
      <c r="AM4464" s="193"/>
      <c r="AN4464" s="193"/>
      <c r="AO4464" s="193"/>
      <c r="AP4464" s="193"/>
      <c r="AQ4464" s="193"/>
      <c r="AR4464" s="193"/>
      <c r="AS4464" s="193"/>
      <c r="AT4464" s="193"/>
      <c r="AU4464" s="193"/>
      <c r="AV4464" s="193"/>
      <c r="AW4464" s="193"/>
      <c r="AX4464" s="193"/>
    </row>
    <row r="4465" spans="14:50" ht="16.5" thickBot="1" x14ac:dyDescent="0.3">
      <c r="N4465" s="200" t="s">
        <v>244</v>
      </c>
      <c r="O4465" s="199" t="s">
        <v>309</v>
      </c>
      <c r="P4465" s="197" t="s">
        <v>630</v>
      </c>
      <c r="Q4465" s="199" t="s">
        <v>275</v>
      </c>
      <c r="R4465" s="199" t="s">
        <v>55</v>
      </c>
      <c r="S4465" s="195">
        <v>2.2345570780829287</v>
      </c>
      <c r="T4465" s="195">
        <v>0.73510970873513748</v>
      </c>
      <c r="U4465" s="195">
        <v>3.0397599862037019</v>
      </c>
      <c r="V4465" s="194">
        <v>0</v>
      </c>
      <c r="W4465" s="194">
        <v>0</v>
      </c>
      <c r="X4465" s="194">
        <v>0</v>
      </c>
      <c r="Y4465" s="194" t="s">
        <v>629</v>
      </c>
      <c r="AM4465" s="193"/>
      <c r="AN4465" s="193"/>
      <c r="AO4465" s="193"/>
      <c r="AP4465" s="193"/>
      <c r="AQ4465" s="193"/>
      <c r="AR4465" s="193"/>
      <c r="AS4465" s="193"/>
      <c r="AT4465" s="193"/>
      <c r="AU4465" s="193"/>
      <c r="AV4465" s="193"/>
      <c r="AW4465" s="193"/>
      <c r="AX4465" s="193"/>
    </row>
    <row r="4466" spans="14:50" ht="16.5" thickBot="1" x14ac:dyDescent="0.3">
      <c r="N4466" s="200" t="s">
        <v>244</v>
      </c>
      <c r="O4466" s="199" t="s">
        <v>309</v>
      </c>
      <c r="P4466" s="197" t="s">
        <v>630</v>
      </c>
      <c r="Q4466" s="199" t="s">
        <v>275</v>
      </c>
      <c r="R4466" s="199" t="s">
        <v>52</v>
      </c>
      <c r="S4466" s="195">
        <v>2.2345570780829287</v>
      </c>
      <c r="T4466" s="195">
        <v>0.73510970873513748</v>
      </c>
      <c r="U4466" s="195">
        <v>3.0397599862037019</v>
      </c>
      <c r="V4466" s="194">
        <v>0</v>
      </c>
      <c r="W4466" s="194">
        <v>0</v>
      </c>
      <c r="X4466" s="194">
        <v>0</v>
      </c>
      <c r="Y4466" s="194" t="s">
        <v>629</v>
      </c>
      <c r="AM4466" s="193"/>
      <c r="AN4466" s="193"/>
      <c r="AO4466" s="193"/>
      <c r="AP4466" s="193"/>
      <c r="AQ4466" s="193"/>
      <c r="AR4466" s="193"/>
      <c r="AS4466" s="193"/>
      <c r="AT4466" s="193"/>
      <c r="AU4466" s="193"/>
      <c r="AV4466" s="193"/>
      <c r="AW4466" s="193"/>
      <c r="AX4466" s="193"/>
    </row>
    <row r="4467" spans="14:50" ht="16.5" thickBot="1" x14ac:dyDescent="0.3">
      <c r="N4467" s="200" t="s">
        <v>244</v>
      </c>
      <c r="O4467" s="199" t="s">
        <v>307</v>
      </c>
      <c r="P4467" s="197" t="s">
        <v>630</v>
      </c>
      <c r="Q4467" s="199" t="s">
        <v>275</v>
      </c>
      <c r="R4467" s="199" t="s">
        <v>55</v>
      </c>
      <c r="S4467" s="195">
        <v>0.77345082692337996</v>
      </c>
      <c r="T4467" s="195">
        <v>0.79135636373274809</v>
      </c>
      <c r="U4467" s="195">
        <v>0.97737361114415056</v>
      </c>
      <c r="V4467" s="194">
        <v>0</v>
      </c>
      <c r="W4467" s="194">
        <v>0</v>
      </c>
      <c r="X4467" s="194">
        <v>0</v>
      </c>
      <c r="Y4467" s="194" t="s">
        <v>629</v>
      </c>
      <c r="AM4467" s="193"/>
      <c r="AN4467" s="193"/>
      <c r="AO4467" s="193"/>
      <c r="AP4467" s="193"/>
      <c r="AQ4467" s="193"/>
      <c r="AR4467" s="193"/>
      <c r="AS4467" s="193"/>
      <c r="AT4467" s="193"/>
      <c r="AU4467" s="193"/>
      <c r="AV4467" s="193"/>
      <c r="AW4467" s="193"/>
      <c r="AX4467" s="193"/>
    </row>
    <row r="4468" spans="14:50" ht="16.5" thickBot="1" x14ac:dyDescent="0.3">
      <c r="N4468" s="200" t="s">
        <v>244</v>
      </c>
      <c r="O4468" s="199" t="s">
        <v>307</v>
      </c>
      <c r="P4468" s="197" t="s">
        <v>630</v>
      </c>
      <c r="Q4468" s="199" t="s">
        <v>275</v>
      </c>
      <c r="R4468" s="199" t="s">
        <v>52</v>
      </c>
      <c r="S4468" s="195">
        <v>0.77345082692337996</v>
      </c>
      <c r="T4468" s="195">
        <v>0.79135636373274809</v>
      </c>
      <c r="U4468" s="195">
        <v>0.97737361114415056</v>
      </c>
      <c r="V4468" s="194">
        <v>0</v>
      </c>
      <c r="W4468" s="194">
        <v>0</v>
      </c>
      <c r="X4468" s="194">
        <v>0</v>
      </c>
      <c r="Y4468" s="194" t="s">
        <v>629</v>
      </c>
      <c r="AM4468" s="193"/>
      <c r="AN4468" s="193"/>
      <c r="AO4468" s="193"/>
      <c r="AP4468" s="193"/>
      <c r="AQ4468" s="193"/>
      <c r="AR4468" s="193"/>
      <c r="AS4468" s="193"/>
      <c r="AT4468" s="193"/>
      <c r="AU4468" s="193"/>
      <c r="AV4468" s="193"/>
      <c r="AW4468" s="193"/>
      <c r="AX4468" s="193"/>
    </row>
    <row r="4469" spans="14:50" ht="16.5" thickBot="1" x14ac:dyDescent="0.3">
      <c r="N4469" s="200" t="s">
        <v>244</v>
      </c>
      <c r="O4469" s="199" t="s">
        <v>306</v>
      </c>
      <c r="P4469" s="197" t="s">
        <v>630</v>
      </c>
      <c r="Q4469" s="199" t="s">
        <v>275</v>
      </c>
      <c r="R4469" s="199" t="s">
        <v>55</v>
      </c>
      <c r="S4469" s="195">
        <v>0.38342578127474164</v>
      </c>
      <c r="T4469" s="195">
        <v>0.77098739666927074</v>
      </c>
      <c r="U4469" s="195">
        <v>0.49731783286104636</v>
      </c>
      <c r="V4469" s="194">
        <v>0</v>
      </c>
      <c r="W4469" s="194">
        <v>0</v>
      </c>
      <c r="X4469" s="194">
        <v>0</v>
      </c>
      <c r="Y4469" s="194" t="s">
        <v>629</v>
      </c>
      <c r="AM4469" s="193"/>
      <c r="AN4469" s="193"/>
      <c r="AO4469" s="193"/>
      <c r="AP4469" s="193"/>
      <c r="AQ4469" s="193"/>
      <c r="AR4469" s="193"/>
      <c r="AS4469" s="193"/>
      <c r="AT4469" s="193"/>
      <c r="AU4469" s="193"/>
      <c r="AV4469" s="193"/>
      <c r="AW4469" s="193"/>
      <c r="AX4469" s="193"/>
    </row>
    <row r="4470" spans="14:50" ht="16.5" thickBot="1" x14ac:dyDescent="0.3">
      <c r="N4470" s="200" t="s">
        <v>244</v>
      </c>
      <c r="O4470" s="199" t="s">
        <v>306</v>
      </c>
      <c r="P4470" s="197" t="s">
        <v>630</v>
      </c>
      <c r="Q4470" s="199" t="s">
        <v>275</v>
      </c>
      <c r="R4470" s="199" t="s">
        <v>52</v>
      </c>
      <c r="S4470" s="195">
        <v>0.38342578127474164</v>
      </c>
      <c r="T4470" s="195">
        <v>0.77098739666927074</v>
      </c>
      <c r="U4470" s="195">
        <v>0.49731783286104636</v>
      </c>
      <c r="V4470" s="194">
        <v>0</v>
      </c>
      <c r="W4470" s="194">
        <v>0</v>
      </c>
      <c r="X4470" s="194">
        <v>0</v>
      </c>
      <c r="Y4470" s="194" t="s">
        <v>629</v>
      </c>
      <c r="AM4470" s="193"/>
      <c r="AN4470" s="193"/>
      <c r="AO4470" s="193"/>
      <c r="AP4470" s="193"/>
      <c r="AQ4470" s="193"/>
      <c r="AR4470" s="193"/>
      <c r="AS4470" s="193"/>
      <c r="AT4470" s="193"/>
      <c r="AU4470" s="193"/>
      <c r="AV4470" s="193"/>
      <c r="AW4470" s="193"/>
      <c r="AX4470" s="193"/>
    </row>
    <row r="4471" spans="14:50" ht="16.5" thickBot="1" x14ac:dyDescent="0.3">
      <c r="N4471" s="200" t="s">
        <v>244</v>
      </c>
      <c r="O4471" s="199" t="s">
        <v>346</v>
      </c>
      <c r="P4471" s="197" t="s">
        <v>630</v>
      </c>
      <c r="Q4471" s="199" t="s">
        <v>275</v>
      </c>
      <c r="R4471" s="199" t="s">
        <v>55</v>
      </c>
      <c r="S4471" s="195">
        <v>8.7136080991036966</v>
      </c>
      <c r="T4471" s="195">
        <v>0.73341003169451879</v>
      </c>
      <c r="U4471" s="195">
        <v>11.880950249577582</v>
      </c>
      <c r="V4471" s="194">
        <v>0</v>
      </c>
      <c r="W4471" s="194">
        <v>0</v>
      </c>
      <c r="X4471" s="194">
        <v>0</v>
      </c>
      <c r="Y4471" s="194" t="s">
        <v>629</v>
      </c>
      <c r="AM4471" s="193"/>
      <c r="AN4471" s="193"/>
      <c r="AO4471" s="193"/>
      <c r="AP4471" s="193"/>
      <c r="AQ4471" s="193"/>
      <c r="AR4471" s="193"/>
      <c r="AS4471" s="193"/>
      <c r="AT4471" s="193"/>
      <c r="AU4471" s="193"/>
      <c r="AV4471" s="193"/>
      <c r="AW4471" s="193"/>
      <c r="AX4471" s="193"/>
    </row>
    <row r="4472" spans="14:50" ht="16.5" thickBot="1" x14ac:dyDescent="0.3">
      <c r="N4472" s="200" t="s">
        <v>244</v>
      </c>
      <c r="O4472" s="199" t="s">
        <v>346</v>
      </c>
      <c r="P4472" s="197" t="s">
        <v>630</v>
      </c>
      <c r="Q4472" s="199" t="s">
        <v>275</v>
      </c>
      <c r="R4472" s="199" t="s">
        <v>52</v>
      </c>
      <c r="S4472" s="195">
        <v>8.7136080991036966</v>
      </c>
      <c r="T4472" s="195">
        <v>0.73341003169451879</v>
      </c>
      <c r="U4472" s="195">
        <v>11.880950249577582</v>
      </c>
      <c r="V4472" s="194">
        <v>0</v>
      </c>
      <c r="W4472" s="194">
        <v>0</v>
      </c>
      <c r="X4472" s="194">
        <v>0</v>
      </c>
      <c r="Y4472" s="194" t="s">
        <v>629</v>
      </c>
      <c r="AM4472" s="193"/>
      <c r="AN4472" s="193"/>
      <c r="AO4472" s="193"/>
      <c r="AP4472" s="193"/>
      <c r="AQ4472" s="193"/>
      <c r="AR4472" s="193"/>
      <c r="AS4472" s="193"/>
      <c r="AT4472" s="193"/>
      <c r="AU4472" s="193"/>
      <c r="AV4472" s="193"/>
      <c r="AW4472" s="193"/>
      <c r="AX4472" s="193"/>
    </row>
    <row r="4473" spans="14:50" ht="16.5" thickBot="1" x14ac:dyDescent="0.3">
      <c r="N4473" s="200" t="s">
        <v>1</v>
      </c>
      <c r="O4473" s="199" t="s">
        <v>599</v>
      </c>
      <c r="P4473" s="197" t="s">
        <v>631</v>
      </c>
      <c r="Q4473" s="199" t="s">
        <v>49</v>
      </c>
      <c r="R4473" s="199" t="s">
        <v>52</v>
      </c>
      <c r="S4473" s="195">
        <v>0.48292891889154999</v>
      </c>
      <c r="T4473" s="195">
        <v>0.60891841806736058</v>
      </c>
      <c r="U4473" s="195">
        <v>0.79309297364384657</v>
      </c>
      <c r="V4473" s="194">
        <v>0</v>
      </c>
      <c r="W4473" s="194">
        <v>0</v>
      </c>
      <c r="X4473" s="194">
        <v>0</v>
      </c>
      <c r="Y4473" s="194" t="s">
        <v>629</v>
      </c>
      <c r="AM4473" s="193"/>
      <c r="AN4473" s="193"/>
      <c r="AO4473" s="193"/>
      <c r="AP4473" s="193"/>
      <c r="AQ4473" s="193"/>
      <c r="AR4473" s="193"/>
      <c r="AS4473" s="193"/>
      <c r="AT4473" s="193"/>
      <c r="AU4473" s="193"/>
      <c r="AV4473" s="193"/>
      <c r="AW4473" s="193"/>
      <c r="AX4473" s="193"/>
    </row>
    <row r="4474" spans="14:50" ht="16.5" thickBot="1" x14ac:dyDescent="0.3">
      <c r="N4474" s="200" t="s">
        <v>1</v>
      </c>
      <c r="O4474" s="199" t="s">
        <v>599</v>
      </c>
      <c r="P4474" s="197" t="s">
        <v>631</v>
      </c>
      <c r="Q4474" s="199" t="s">
        <v>100</v>
      </c>
      <c r="R4474" s="199" t="s">
        <v>52</v>
      </c>
      <c r="S4474" s="195">
        <v>0.48292891889154999</v>
      </c>
      <c r="T4474" s="195">
        <v>0.60891841806736058</v>
      </c>
      <c r="U4474" s="195">
        <v>0.79309297364384657</v>
      </c>
      <c r="V4474" s="194">
        <v>0</v>
      </c>
      <c r="W4474" s="194">
        <v>0</v>
      </c>
      <c r="X4474" s="194">
        <v>0</v>
      </c>
      <c r="Y4474" s="194" t="s">
        <v>629</v>
      </c>
      <c r="AM4474" s="193"/>
      <c r="AN4474" s="193"/>
      <c r="AO4474" s="193"/>
      <c r="AP4474" s="193"/>
      <c r="AQ4474" s="193"/>
      <c r="AR4474" s="193"/>
      <c r="AS4474" s="193"/>
      <c r="AT4474" s="193"/>
      <c r="AU4474" s="193"/>
      <c r="AV4474" s="193"/>
      <c r="AW4474" s="193"/>
      <c r="AX4474" s="193"/>
    </row>
    <row r="4475" spans="14:50" ht="16.5" thickBot="1" x14ac:dyDescent="0.3">
      <c r="N4475" s="200" t="s">
        <v>1</v>
      </c>
      <c r="O4475" s="199" t="s">
        <v>597</v>
      </c>
      <c r="P4475" s="197" t="s">
        <v>631</v>
      </c>
      <c r="Q4475" s="199" t="s">
        <v>1</v>
      </c>
      <c r="R4475" s="199" t="s">
        <v>52</v>
      </c>
      <c r="S4475" s="195">
        <v>6.4014818537141158E-4</v>
      </c>
      <c r="T4475" s="195">
        <v>999</v>
      </c>
      <c r="U4475" s="195">
        <v>6.4014818537141158E-4</v>
      </c>
      <c r="V4475" s="194">
        <v>0</v>
      </c>
      <c r="W4475" s="194">
        <v>0</v>
      </c>
      <c r="X4475" s="194">
        <v>0</v>
      </c>
      <c r="Y4475" s="194" t="s">
        <v>637</v>
      </c>
      <c r="AM4475" s="193"/>
      <c r="AN4475" s="193"/>
      <c r="AO4475" s="193"/>
      <c r="AP4475" s="193"/>
      <c r="AQ4475" s="193"/>
      <c r="AR4475" s="193"/>
      <c r="AS4475" s="193"/>
      <c r="AT4475" s="193"/>
      <c r="AU4475" s="193"/>
      <c r="AV4475" s="193"/>
      <c r="AW4475" s="193"/>
      <c r="AX4475" s="193"/>
    </row>
    <row r="4476" spans="14:50" ht="16.5" thickBot="1" x14ac:dyDescent="0.3">
      <c r="N4476" s="198" t="s">
        <v>194</v>
      </c>
      <c r="O4476" s="196" t="s">
        <v>636</v>
      </c>
      <c r="P4476" s="197" t="s">
        <v>631</v>
      </c>
      <c r="Q4476" s="196" t="s">
        <v>323</v>
      </c>
      <c r="R4476" s="196" t="s">
        <v>52</v>
      </c>
      <c r="S4476" s="195">
        <v>0.72080318550812128</v>
      </c>
      <c r="T4476" s="195">
        <v>0.65109298156189899</v>
      </c>
      <c r="U4476" s="195">
        <v>1.1070664343194045</v>
      </c>
      <c r="V4476" s="194">
        <v>0</v>
      </c>
      <c r="W4476" s="194">
        <v>0</v>
      </c>
      <c r="X4476" s="194">
        <v>0</v>
      </c>
      <c r="Y4476" s="194" t="s">
        <v>629</v>
      </c>
      <c r="AM4476" s="193"/>
      <c r="AN4476" s="193"/>
      <c r="AO4476" s="193"/>
      <c r="AP4476" s="193"/>
      <c r="AQ4476" s="193"/>
      <c r="AR4476" s="193"/>
      <c r="AS4476" s="193"/>
      <c r="AT4476" s="193"/>
      <c r="AU4476" s="193"/>
      <c r="AV4476" s="193"/>
      <c r="AW4476" s="193"/>
      <c r="AX4476" s="193"/>
    </row>
    <row r="4477" spans="14:50" ht="32.25" thickBot="1" x14ac:dyDescent="0.3">
      <c r="N4477" s="198" t="s">
        <v>194</v>
      </c>
      <c r="O4477" s="196" t="s">
        <v>636</v>
      </c>
      <c r="P4477" s="197" t="s">
        <v>631</v>
      </c>
      <c r="Q4477" s="196" t="s">
        <v>322</v>
      </c>
      <c r="R4477" s="196" t="s">
        <v>52</v>
      </c>
      <c r="S4477" s="195">
        <v>0.72080318550812128</v>
      </c>
      <c r="T4477" s="195">
        <v>0.65109298156189899</v>
      </c>
      <c r="U4477" s="195">
        <v>1.1070664343194045</v>
      </c>
      <c r="V4477" s="194">
        <v>0</v>
      </c>
      <c r="W4477" s="194">
        <v>0</v>
      </c>
      <c r="X4477" s="194">
        <v>0</v>
      </c>
      <c r="Y4477" s="194" t="s">
        <v>629</v>
      </c>
      <c r="AM4477" s="193"/>
      <c r="AN4477" s="193"/>
      <c r="AO4477" s="193"/>
      <c r="AP4477" s="193"/>
      <c r="AQ4477" s="193"/>
      <c r="AR4477" s="193"/>
      <c r="AS4477" s="193"/>
      <c r="AT4477" s="193"/>
      <c r="AU4477" s="193"/>
      <c r="AV4477" s="193"/>
      <c r="AW4477" s="193"/>
      <c r="AX4477" s="193"/>
    </row>
    <row r="4478" spans="14:50" ht="16.5" thickBot="1" x14ac:dyDescent="0.3">
      <c r="N4478" s="198" t="s">
        <v>194</v>
      </c>
      <c r="O4478" s="196" t="s">
        <v>636</v>
      </c>
      <c r="P4478" s="197" t="s">
        <v>631</v>
      </c>
      <c r="Q4478" s="196" t="s">
        <v>321</v>
      </c>
      <c r="R4478" s="196" t="s">
        <v>52</v>
      </c>
      <c r="S4478" s="195">
        <v>0.72080318550812128</v>
      </c>
      <c r="T4478" s="195">
        <v>0.65109298156189899</v>
      </c>
      <c r="U4478" s="195">
        <v>1.1070664343194045</v>
      </c>
      <c r="V4478" s="194">
        <v>0</v>
      </c>
      <c r="W4478" s="194">
        <v>0</v>
      </c>
      <c r="X4478" s="194">
        <v>0</v>
      </c>
      <c r="Y4478" s="194" t="s">
        <v>629</v>
      </c>
      <c r="AM4478" s="193"/>
      <c r="AN4478" s="193"/>
      <c r="AO4478" s="193"/>
      <c r="AP4478" s="193"/>
      <c r="AQ4478" s="193"/>
      <c r="AR4478" s="193"/>
      <c r="AS4478" s="193"/>
      <c r="AT4478" s="193"/>
      <c r="AU4478" s="193"/>
      <c r="AV4478" s="193"/>
      <c r="AW4478" s="193"/>
      <c r="AX4478" s="193"/>
    </row>
    <row r="4479" spans="14:50" ht="16.5" thickBot="1" x14ac:dyDescent="0.3">
      <c r="N4479" s="198" t="s">
        <v>194</v>
      </c>
      <c r="O4479" s="196" t="s">
        <v>636</v>
      </c>
      <c r="P4479" s="197" t="s">
        <v>631</v>
      </c>
      <c r="Q4479" s="196" t="s">
        <v>320</v>
      </c>
      <c r="R4479" s="196" t="s">
        <v>52</v>
      </c>
      <c r="S4479" s="195">
        <v>0.72080318550812128</v>
      </c>
      <c r="T4479" s="195">
        <v>0.65109298156189899</v>
      </c>
      <c r="U4479" s="195">
        <v>1.1070664343194045</v>
      </c>
      <c r="V4479" s="194">
        <v>0</v>
      </c>
      <c r="W4479" s="194">
        <v>0</v>
      </c>
      <c r="X4479" s="194">
        <v>0</v>
      </c>
      <c r="Y4479" s="194" t="s">
        <v>629</v>
      </c>
      <c r="AM4479" s="193"/>
      <c r="AN4479" s="193"/>
      <c r="AO4479" s="193"/>
      <c r="AP4479" s="193"/>
      <c r="AQ4479" s="193"/>
      <c r="AR4479" s="193"/>
      <c r="AS4479" s="193"/>
      <c r="AT4479" s="193"/>
      <c r="AU4479" s="193"/>
      <c r="AV4479" s="193"/>
      <c r="AW4479" s="193"/>
      <c r="AX4479" s="193"/>
    </row>
    <row r="4480" spans="14:50" ht="16.5" thickBot="1" x14ac:dyDescent="0.3">
      <c r="N4480" s="198" t="s">
        <v>194</v>
      </c>
      <c r="O4480" s="196" t="s">
        <v>636</v>
      </c>
      <c r="P4480" s="197" t="s">
        <v>631</v>
      </c>
      <c r="Q4480" s="196" t="s">
        <v>319</v>
      </c>
      <c r="R4480" s="196" t="s">
        <v>52</v>
      </c>
      <c r="S4480" s="195">
        <v>0.72080318550812128</v>
      </c>
      <c r="T4480" s="195">
        <v>0.65109298156189899</v>
      </c>
      <c r="U4480" s="195">
        <v>1.1070664343194045</v>
      </c>
      <c r="V4480" s="194">
        <v>0</v>
      </c>
      <c r="W4480" s="194">
        <v>0</v>
      </c>
      <c r="X4480" s="194">
        <v>0</v>
      </c>
      <c r="Y4480" s="194" t="s">
        <v>629</v>
      </c>
      <c r="AM4480" s="193"/>
      <c r="AN4480" s="193"/>
      <c r="AO4480" s="193"/>
      <c r="AP4480" s="193"/>
      <c r="AQ4480" s="193"/>
      <c r="AR4480" s="193"/>
      <c r="AS4480" s="193"/>
      <c r="AT4480" s="193"/>
      <c r="AU4480" s="193"/>
      <c r="AV4480" s="193"/>
      <c r="AW4480" s="193"/>
      <c r="AX4480" s="193"/>
    </row>
    <row r="4481" spans="14:50" ht="16.5" thickBot="1" x14ac:dyDescent="0.3">
      <c r="N4481" s="198" t="s">
        <v>194</v>
      </c>
      <c r="O4481" s="196" t="s">
        <v>636</v>
      </c>
      <c r="P4481" s="197" t="s">
        <v>631</v>
      </c>
      <c r="Q4481" s="196" t="s">
        <v>318</v>
      </c>
      <c r="R4481" s="196" t="s">
        <v>52</v>
      </c>
      <c r="S4481" s="195">
        <v>0.72080318550812128</v>
      </c>
      <c r="T4481" s="195">
        <v>0.65109298156189899</v>
      </c>
      <c r="U4481" s="195">
        <v>1.1070664343194045</v>
      </c>
      <c r="V4481" s="194">
        <v>0</v>
      </c>
      <c r="W4481" s="194">
        <v>0</v>
      </c>
      <c r="X4481" s="194">
        <v>0</v>
      </c>
      <c r="Y4481" s="194" t="s">
        <v>629</v>
      </c>
      <c r="AM4481" s="193"/>
      <c r="AN4481" s="193"/>
      <c r="AO4481" s="193"/>
      <c r="AP4481" s="193"/>
      <c r="AQ4481" s="193"/>
      <c r="AR4481" s="193"/>
      <c r="AS4481" s="193"/>
      <c r="AT4481" s="193"/>
      <c r="AU4481" s="193"/>
      <c r="AV4481" s="193"/>
      <c r="AW4481" s="193"/>
      <c r="AX4481" s="193"/>
    </row>
    <row r="4482" spans="14:50" ht="16.5" thickBot="1" x14ac:dyDescent="0.3">
      <c r="N4482" s="198" t="s">
        <v>194</v>
      </c>
      <c r="O4482" s="196" t="s">
        <v>636</v>
      </c>
      <c r="P4482" s="197" t="s">
        <v>631</v>
      </c>
      <c r="Q4482" s="196" t="s">
        <v>317</v>
      </c>
      <c r="R4482" s="196" t="s">
        <v>52</v>
      </c>
      <c r="S4482" s="195">
        <v>0.72080318550812128</v>
      </c>
      <c r="T4482" s="195">
        <v>0.65109298156189899</v>
      </c>
      <c r="U4482" s="195">
        <v>1.1070664343194045</v>
      </c>
      <c r="V4482" s="194">
        <v>0</v>
      </c>
      <c r="W4482" s="194">
        <v>0</v>
      </c>
      <c r="X4482" s="194">
        <v>0</v>
      </c>
      <c r="Y4482" s="194" t="s">
        <v>629</v>
      </c>
      <c r="AM4482" s="193"/>
      <c r="AN4482" s="193"/>
      <c r="AO4482" s="193"/>
      <c r="AP4482" s="193"/>
      <c r="AQ4482" s="193"/>
      <c r="AR4482" s="193"/>
      <c r="AS4482" s="193"/>
      <c r="AT4482" s="193"/>
      <c r="AU4482" s="193"/>
      <c r="AV4482" s="193"/>
      <c r="AW4482" s="193"/>
      <c r="AX4482" s="193"/>
    </row>
    <row r="4483" spans="14:50" ht="16.5" thickBot="1" x14ac:dyDescent="0.3">
      <c r="N4483" s="198" t="s">
        <v>194</v>
      </c>
      <c r="O4483" s="196" t="s">
        <v>636</v>
      </c>
      <c r="P4483" s="197" t="s">
        <v>631</v>
      </c>
      <c r="Q4483" s="196" t="s">
        <v>74</v>
      </c>
      <c r="R4483" s="196" t="s">
        <v>52</v>
      </c>
      <c r="S4483" s="195">
        <v>0.72080318550812128</v>
      </c>
      <c r="T4483" s="195">
        <v>0.65109298156189899</v>
      </c>
      <c r="U4483" s="195">
        <v>1.1070664343194045</v>
      </c>
      <c r="V4483" s="194">
        <v>0</v>
      </c>
      <c r="W4483" s="194">
        <v>0</v>
      </c>
      <c r="X4483" s="194">
        <v>0</v>
      </c>
      <c r="Y4483" s="194" t="s">
        <v>629</v>
      </c>
      <c r="AM4483" s="193"/>
      <c r="AN4483" s="193"/>
      <c r="AO4483" s="193"/>
      <c r="AP4483" s="193"/>
      <c r="AQ4483" s="193"/>
      <c r="AR4483" s="193"/>
      <c r="AS4483" s="193"/>
      <c r="AT4483" s="193"/>
      <c r="AU4483" s="193"/>
      <c r="AV4483" s="193"/>
      <c r="AW4483" s="193"/>
      <c r="AX4483" s="193"/>
    </row>
    <row r="4484" spans="14:50" ht="16.5" thickBot="1" x14ac:dyDescent="0.3">
      <c r="N4484" s="198" t="s">
        <v>194</v>
      </c>
      <c r="O4484" s="196" t="s">
        <v>636</v>
      </c>
      <c r="P4484" s="197" t="s">
        <v>631</v>
      </c>
      <c r="Q4484" s="196" t="s">
        <v>316</v>
      </c>
      <c r="R4484" s="196" t="s">
        <v>52</v>
      </c>
      <c r="S4484" s="195">
        <v>0.72080318550812128</v>
      </c>
      <c r="T4484" s="195">
        <v>0.65109298156189899</v>
      </c>
      <c r="U4484" s="195">
        <v>1.1070664343194045</v>
      </c>
      <c r="V4484" s="194">
        <v>0</v>
      </c>
      <c r="W4484" s="194">
        <v>0</v>
      </c>
      <c r="X4484" s="194">
        <v>0</v>
      </c>
      <c r="Y4484" s="194" t="s">
        <v>629</v>
      </c>
      <c r="AM4484" s="193"/>
      <c r="AN4484" s="193"/>
      <c r="AO4484" s="193"/>
      <c r="AP4484" s="193"/>
      <c r="AQ4484" s="193"/>
      <c r="AR4484" s="193"/>
      <c r="AS4484" s="193"/>
      <c r="AT4484" s="193"/>
      <c r="AU4484" s="193"/>
      <c r="AV4484" s="193"/>
      <c r="AW4484" s="193"/>
      <c r="AX4484" s="193"/>
    </row>
    <row r="4485" spans="14:50" ht="16.5" thickBot="1" x14ac:dyDescent="0.3">
      <c r="N4485" s="198" t="s">
        <v>194</v>
      </c>
      <c r="O4485" s="196" t="s">
        <v>636</v>
      </c>
      <c r="P4485" s="197" t="s">
        <v>631</v>
      </c>
      <c r="Q4485" s="196" t="s">
        <v>315</v>
      </c>
      <c r="R4485" s="196" t="s">
        <v>52</v>
      </c>
      <c r="S4485" s="195">
        <v>0.72080318550812128</v>
      </c>
      <c r="T4485" s="195">
        <v>0.65109298156189899</v>
      </c>
      <c r="U4485" s="195">
        <v>1.1070664343194045</v>
      </c>
      <c r="V4485" s="194">
        <v>0</v>
      </c>
      <c r="W4485" s="194">
        <v>0</v>
      </c>
      <c r="X4485" s="194">
        <v>0</v>
      </c>
      <c r="Y4485" s="194" t="s">
        <v>629</v>
      </c>
      <c r="AM4485" s="193"/>
      <c r="AN4485" s="193"/>
      <c r="AO4485" s="193"/>
      <c r="AP4485" s="193"/>
      <c r="AQ4485" s="193"/>
      <c r="AR4485" s="193"/>
      <c r="AS4485" s="193"/>
      <c r="AT4485" s="193"/>
      <c r="AU4485" s="193"/>
      <c r="AV4485" s="193"/>
      <c r="AW4485" s="193"/>
      <c r="AX4485" s="193"/>
    </row>
    <row r="4486" spans="14:50" ht="16.5" thickBot="1" x14ac:dyDescent="0.3">
      <c r="N4486" s="198" t="s">
        <v>194</v>
      </c>
      <c r="O4486" s="196" t="s">
        <v>636</v>
      </c>
      <c r="P4486" s="197" t="s">
        <v>631</v>
      </c>
      <c r="Q4486" s="196" t="s">
        <v>314</v>
      </c>
      <c r="R4486" s="196" t="s">
        <v>52</v>
      </c>
      <c r="S4486" s="195">
        <v>0.72080318550812128</v>
      </c>
      <c r="T4486" s="195">
        <v>0.65109298156189899</v>
      </c>
      <c r="U4486" s="195">
        <v>1.1070664343194045</v>
      </c>
      <c r="V4486" s="194">
        <v>0</v>
      </c>
      <c r="W4486" s="194">
        <v>0</v>
      </c>
      <c r="X4486" s="194">
        <v>0</v>
      </c>
      <c r="Y4486" s="194" t="s">
        <v>629</v>
      </c>
      <c r="AM4486" s="193"/>
      <c r="AN4486" s="193"/>
      <c r="AO4486" s="193"/>
      <c r="AP4486" s="193"/>
      <c r="AQ4486" s="193"/>
      <c r="AR4486" s="193"/>
      <c r="AS4486" s="193"/>
      <c r="AT4486" s="193"/>
      <c r="AU4486" s="193"/>
      <c r="AV4486" s="193"/>
      <c r="AW4486" s="193"/>
      <c r="AX4486" s="193"/>
    </row>
    <row r="4487" spans="14:50" ht="16.5" thickBot="1" x14ac:dyDescent="0.3">
      <c r="N4487" s="198" t="s">
        <v>194</v>
      </c>
      <c r="O4487" s="196" t="s">
        <v>636</v>
      </c>
      <c r="P4487" s="197" t="s">
        <v>631</v>
      </c>
      <c r="Q4487" s="196" t="s">
        <v>313</v>
      </c>
      <c r="R4487" s="196" t="s">
        <v>52</v>
      </c>
      <c r="S4487" s="195">
        <v>0.72080318550812128</v>
      </c>
      <c r="T4487" s="195">
        <v>0.65109298156189899</v>
      </c>
      <c r="U4487" s="195">
        <v>1.1070664343194045</v>
      </c>
      <c r="V4487" s="194">
        <v>0</v>
      </c>
      <c r="W4487" s="194">
        <v>0</v>
      </c>
      <c r="X4487" s="194">
        <v>0</v>
      </c>
      <c r="Y4487" s="194" t="s">
        <v>629</v>
      </c>
      <c r="AM4487" s="193"/>
      <c r="AN4487" s="193"/>
      <c r="AO4487" s="193"/>
      <c r="AP4487" s="193"/>
      <c r="AQ4487" s="193"/>
      <c r="AR4487" s="193"/>
      <c r="AS4487" s="193"/>
      <c r="AT4487" s="193"/>
      <c r="AU4487" s="193"/>
      <c r="AV4487" s="193"/>
      <c r="AW4487" s="193"/>
      <c r="AX4487" s="193"/>
    </row>
    <row r="4488" spans="14:50" ht="16.5" thickBot="1" x14ac:dyDescent="0.3">
      <c r="N4488" s="198" t="s">
        <v>194</v>
      </c>
      <c r="O4488" s="196" t="s">
        <v>636</v>
      </c>
      <c r="P4488" s="197" t="s">
        <v>631</v>
      </c>
      <c r="Q4488" s="196" t="s">
        <v>312</v>
      </c>
      <c r="R4488" s="196" t="s">
        <v>52</v>
      </c>
      <c r="S4488" s="195">
        <v>0.72080318550812128</v>
      </c>
      <c r="T4488" s="195">
        <v>0.65109298156189899</v>
      </c>
      <c r="U4488" s="195">
        <v>1.1070664343194045</v>
      </c>
      <c r="V4488" s="194">
        <v>0</v>
      </c>
      <c r="W4488" s="194">
        <v>0</v>
      </c>
      <c r="X4488" s="194">
        <v>0</v>
      </c>
      <c r="Y4488" s="194" t="s">
        <v>629</v>
      </c>
      <c r="AM4488" s="193"/>
      <c r="AN4488" s="193"/>
      <c r="AO4488" s="193"/>
      <c r="AP4488" s="193"/>
      <c r="AQ4488" s="193"/>
      <c r="AR4488" s="193"/>
      <c r="AS4488" s="193"/>
      <c r="AT4488" s="193"/>
      <c r="AU4488" s="193"/>
      <c r="AV4488" s="193"/>
      <c r="AW4488" s="193"/>
      <c r="AX4488" s="193"/>
    </row>
    <row r="4489" spans="14:50" ht="16.5" thickBot="1" x14ac:dyDescent="0.3">
      <c r="N4489" s="198" t="s">
        <v>194</v>
      </c>
      <c r="O4489" s="199" t="s">
        <v>635</v>
      </c>
      <c r="P4489" s="197" t="s">
        <v>631</v>
      </c>
      <c r="Q4489" s="196" t="s">
        <v>502</v>
      </c>
      <c r="R4489" s="196" t="s">
        <v>52</v>
      </c>
      <c r="S4489" s="195">
        <v>2.8217571261904459E-3</v>
      </c>
      <c r="T4489" s="195">
        <v>2.8217571261904459E-3</v>
      </c>
      <c r="U4489" s="195">
        <v>2.8217571261904459E-3</v>
      </c>
      <c r="V4489" s="194">
        <v>0</v>
      </c>
      <c r="W4489" s="194">
        <v>0</v>
      </c>
      <c r="X4489" s="194">
        <v>0</v>
      </c>
      <c r="Y4489" s="194" t="s">
        <v>629</v>
      </c>
      <c r="AM4489" s="193"/>
      <c r="AN4489" s="193"/>
      <c r="AO4489" s="193"/>
      <c r="AP4489" s="193"/>
      <c r="AQ4489" s="193"/>
      <c r="AR4489" s="193"/>
      <c r="AS4489" s="193"/>
      <c r="AT4489" s="193"/>
      <c r="AU4489" s="193"/>
      <c r="AV4489" s="193"/>
      <c r="AW4489" s="193"/>
      <c r="AX4489" s="193"/>
    </row>
    <row r="4490" spans="14:50" ht="16.5" thickBot="1" x14ac:dyDescent="0.3">
      <c r="N4490" s="198" t="s">
        <v>194</v>
      </c>
      <c r="O4490" s="199" t="s">
        <v>634</v>
      </c>
      <c r="P4490" s="197" t="s">
        <v>631</v>
      </c>
      <c r="Q4490" s="196" t="s">
        <v>502</v>
      </c>
      <c r="R4490" s="196" t="s">
        <v>52</v>
      </c>
      <c r="S4490" s="195">
        <v>2.8217571261904459E-3</v>
      </c>
      <c r="T4490" s="195">
        <v>2.8217571261904459E-3</v>
      </c>
      <c r="U4490" s="195">
        <v>2.8217571261904459E-3</v>
      </c>
      <c r="V4490" s="194">
        <v>0</v>
      </c>
      <c r="W4490" s="194">
        <v>0</v>
      </c>
      <c r="X4490" s="194">
        <v>0</v>
      </c>
      <c r="Y4490" s="194" t="s">
        <v>629</v>
      </c>
      <c r="AM4490" s="193"/>
      <c r="AN4490" s="193"/>
      <c r="AO4490" s="193"/>
      <c r="AP4490" s="193"/>
      <c r="AQ4490" s="193"/>
      <c r="AR4490" s="193"/>
      <c r="AS4490" s="193"/>
      <c r="AT4490" s="193"/>
      <c r="AU4490" s="193"/>
      <c r="AV4490" s="193"/>
      <c r="AW4490" s="193"/>
      <c r="AX4490" s="193"/>
    </row>
    <row r="4491" spans="14:50" ht="16.5" thickBot="1" x14ac:dyDescent="0.3">
      <c r="N4491" s="198" t="s">
        <v>194</v>
      </c>
      <c r="O4491" s="199" t="s">
        <v>633</v>
      </c>
      <c r="P4491" s="197" t="s">
        <v>631</v>
      </c>
      <c r="Q4491" s="196" t="s">
        <v>502</v>
      </c>
      <c r="R4491" s="196" t="s">
        <v>52</v>
      </c>
      <c r="S4491" s="195">
        <v>2.8217571261904459E-3</v>
      </c>
      <c r="T4491" s="195">
        <v>2.8217571261904459E-3</v>
      </c>
      <c r="U4491" s="195">
        <v>2.8217571261904459E-3</v>
      </c>
      <c r="V4491" s="194">
        <v>0</v>
      </c>
      <c r="W4491" s="194">
        <v>0</v>
      </c>
      <c r="X4491" s="194">
        <v>0</v>
      </c>
      <c r="Y4491" s="194" t="s">
        <v>629</v>
      </c>
      <c r="AM4491" s="193"/>
      <c r="AN4491" s="193"/>
      <c r="AO4491" s="193"/>
      <c r="AP4491" s="193"/>
      <c r="AQ4491" s="193"/>
      <c r="AR4491" s="193"/>
      <c r="AS4491" s="193"/>
      <c r="AT4491" s="193"/>
      <c r="AU4491" s="193"/>
      <c r="AV4491" s="193"/>
      <c r="AW4491" s="193"/>
      <c r="AX4491" s="193"/>
    </row>
    <row r="4492" spans="14:50" ht="16.5" thickBot="1" x14ac:dyDescent="0.3">
      <c r="N4492" s="198" t="s">
        <v>194</v>
      </c>
      <c r="O4492" s="199" t="s">
        <v>632</v>
      </c>
      <c r="P4492" s="197" t="s">
        <v>631</v>
      </c>
      <c r="Q4492" s="196" t="s">
        <v>502</v>
      </c>
      <c r="R4492" s="196" t="s">
        <v>52</v>
      </c>
      <c r="S4492" s="195">
        <v>2.8217571261904459E-3</v>
      </c>
      <c r="T4492" s="195">
        <v>2.8217571261904459E-3</v>
      </c>
      <c r="U4492" s="195">
        <v>2.8217571261904459E-3</v>
      </c>
      <c r="V4492" s="194">
        <v>0</v>
      </c>
      <c r="W4492" s="194">
        <v>0</v>
      </c>
      <c r="X4492" s="194">
        <v>0</v>
      </c>
      <c r="Y4492" s="194" t="s">
        <v>629</v>
      </c>
      <c r="AM4492" s="193"/>
      <c r="AN4492" s="193"/>
      <c r="AO4492" s="193"/>
      <c r="AP4492" s="193"/>
      <c r="AQ4492" s="193"/>
      <c r="AR4492" s="193"/>
      <c r="AS4492" s="193"/>
      <c r="AT4492" s="193"/>
      <c r="AU4492" s="193"/>
      <c r="AV4492" s="193"/>
      <c r="AW4492" s="193"/>
      <c r="AX4492" s="193"/>
    </row>
    <row r="4493" spans="14:50" ht="16.5" thickBot="1" x14ac:dyDescent="0.3">
      <c r="N4493" s="198" t="s">
        <v>194</v>
      </c>
      <c r="O4493" s="199" t="s">
        <v>292</v>
      </c>
      <c r="P4493" s="197" t="s">
        <v>630</v>
      </c>
      <c r="Q4493" s="196" t="s">
        <v>502</v>
      </c>
      <c r="R4493" s="196" t="s">
        <v>52</v>
      </c>
      <c r="S4493" s="195">
        <v>0.38006156216562575</v>
      </c>
      <c r="T4493" s="195">
        <v>0.66948667530644035</v>
      </c>
      <c r="U4493" s="195">
        <v>0.5676910029488822</v>
      </c>
      <c r="V4493" s="194">
        <v>0</v>
      </c>
      <c r="W4493" s="194">
        <v>0</v>
      </c>
      <c r="X4493" s="194">
        <v>0</v>
      </c>
      <c r="Y4493" s="194" t="s">
        <v>629</v>
      </c>
      <c r="AM4493" s="193"/>
      <c r="AN4493" s="193"/>
      <c r="AO4493" s="193"/>
      <c r="AP4493" s="193"/>
      <c r="AQ4493" s="193"/>
      <c r="AR4493" s="193"/>
      <c r="AS4493" s="193"/>
      <c r="AT4493" s="193"/>
      <c r="AU4493" s="193"/>
      <c r="AV4493" s="193"/>
      <c r="AW4493" s="193"/>
      <c r="AX4493" s="193"/>
    </row>
    <row r="4494" spans="14:50" ht="16.5" thickBot="1" x14ac:dyDescent="0.3">
      <c r="N4494" s="198" t="s">
        <v>194</v>
      </c>
      <c r="O4494" s="199" t="s">
        <v>291</v>
      </c>
      <c r="P4494" s="197" t="s">
        <v>630</v>
      </c>
      <c r="Q4494" s="196" t="s">
        <v>502</v>
      </c>
      <c r="R4494" s="196" t="s">
        <v>52</v>
      </c>
      <c r="S4494" s="195">
        <v>0.37314722498317182</v>
      </c>
      <c r="T4494" s="195">
        <v>0.66948667530644035</v>
      </c>
      <c r="U4494" s="195">
        <v>0.55736318398327089</v>
      </c>
      <c r="V4494" s="194">
        <v>0</v>
      </c>
      <c r="W4494" s="194">
        <v>0</v>
      </c>
      <c r="X4494" s="194">
        <v>0</v>
      </c>
      <c r="Y4494" s="194" t="s">
        <v>629</v>
      </c>
      <c r="AM4494" s="193"/>
      <c r="AN4494" s="193"/>
      <c r="AO4494" s="193"/>
      <c r="AP4494" s="193"/>
      <c r="AQ4494" s="193"/>
      <c r="AR4494" s="193"/>
      <c r="AS4494" s="193"/>
      <c r="AT4494" s="193"/>
      <c r="AU4494" s="193"/>
      <c r="AV4494" s="193"/>
      <c r="AW4494" s="193"/>
      <c r="AX4494" s="193"/>
    </row>
    <row r="4495" spans="14:50" ht="16.5" thickBot="1" x14ac:dyDescent="0.3">
      <c r="N4495" s="198" t="s">
        <v>194</v>
      </c>
      <c r="O4495" s="199" t="s">
        <v>290</v>
      </c>
      <c r="P4495" s="197" t="s">
        <v>630</v>
      </c>
      <c r="Q4495" s="196" t="s">
        <v>502</v>
      </c>
      <c r="R4495" s="196" t="s">
        <v>52</v>
      </c>
      <c r="S4495" s="195">
        <v>0.36611229225014219</v>
      </c>
      <c r="T4495" s="195">
        <v>0.66948667530644035</v>
      </c>
      <c r="U4495" s="195">
        <v>0.54685523364981636</v>
      </c>
      <c r="V4495" s="194">
        <v>0</v>
      </c>
      <c r="W4495" s="194">
        <v>0</v>
      </c>
      <c r="X4495" s="194">
        <v>0</v>
      </c>
      <c r="Y4495" s="194" t="s">
        <v>629</v>
      </c>
      <c r="AM4495" s="193"/>
      <c r="AN4495" s="193"/>
      <c r="AO4495" s="193"/>
      <c r="AP4495" s="193"/>
      <c r="AQ4495" s="193"/>
      <c r="AR4495" s="193"/>
      <c r="AS4495" s="193"/>
      <c r="AT4495" s="193"/>
      <c r="AU4495" s="193"/>
      <c r="AV4495" s="193"/>
      <c r="AW4495" s="193"/>
      <c r="AX4495" s="193"/>
    </row>
    <row r="4496" spans="14:50" ht="16.5" thickBot="1" x14ac:dyDescent="0.3">
      <c r="N4496" s="198" t="s">
        <v>194</v>
      </c>
      <c r="O4496" s="199" t="s">
        <v>289</v>
      </c>
      <c r="P4496" s="197" t="s">
        <v>630</v>
      </c>
      <c r="Q4496" s="196" t="s">
        <v>502</v>
      </c>
      <c r="R4496" s="196" t="s">
        <v>52</v>
      </c>
      <c r="S4496" s="195">
        <v>0.48185495627866903</v>
      </c>
      <c r="T4496" s="195">
        <v>0.68884514167194832</v>
      </c>
      <c r="U4496" s="195">
        <v>0.69951129379982602</v>
      </c>
      <c r="V4496" s="194">
        <v>0</v>
      </c>
      <c r="W4496" s="194">
        <v>0</v>
      </c>
      <c r="X4496" s="194">
        <v>0</v>
      </c>
      <c r="Y4496" s="194" t="s">
        <v>629</v>
      </c>
      <c r="AM4496" s="193"/>
      <c r="AN4496" s="193"/>
      <c r="AO4496" s="193"/>
      <c r="AP4496" s="193"/>
      <c r="AQ4496" s="193"/>
      <c r="AR4496" s="193"/>
      <c r="AS4496" s="193"/>
      <c r="AT4496" s="193"/>
      <c r="AU4496" s="193"/>
      <c r="AV4496" s="193"/>
      <c r="AW4496" s="193"/>
      <c r="AX4496" s="193"/>
    </row>
    <row r="4497" spans="14:50" ht="16.5" thickBot="1" x14ac:dyDescent="0.3">
      <c r="N4497" s="198" t="s">
        <v>194</v>
      </c>
      <c r="O4497" s="199" t="s">
        <v>287</v>
      </c>
      <c r="P4497" s="197" t="s">
        <v>630</v>
      </c>
      <c r="Q4497" s="196" t="s">
        <v>502</v>
      </c>
      <c r="R4497" s="196" t="s">
        <v>52</v>
      </c>
      <c r="S4497" s="195">
        <v>0.47797021717107274</v>
      </c>
      <c r="T4497" s="195">
        <v>0.68884514167194832</v>
      </c>
      <c r="U4497" s="195">
        <v>0.69387179825490952</v>
      </c>
      <c r="V4497" s="194">
        <v>0</v>
      </c>
      <c r="W4497" s="194">
        <v>0</v>
      </c>
      <c r="X4497" s="194">
        <v>0</v>
      </c>
      <c r="Y4497" s="194" t="s">
        <v>629</v>
      </c>
      <c r="AM4497" s="193"/>
      <c r="AN4497" s="193"/>
      <c r="AO4497" s="193"/>
      <c r="AP4497" s="193"/>
      <c r="AQ4497" s="193"/>
      <c r="AR4497" s="193"/>
      <c r="AS4497" s="193"/>
      <c r="AT4497" s="193"/>
      <c r="AU4497" s="193"/>
      <c r="AV4497" s="193"/>
      <c r="AW4497" s="193"/>
      <c r="AX4497" s="193"/>
    </row>
    <row r="4498" spans="14:50" ht="16.5" thickBot="1" x14ac:dyDescent="0.3">
      <c r="N4498" s="198" t="s">
        <v>194</v>
      </c>
      <c r="O4498" s="199" t="s">
        <v>286</v>
      </c>
      <c r="P4498" s="197" t="s">
        <v>630</v>
      </c>
      <c r="Q4498" s="196" t="s">
        <v>502</v>
      </c>
      <c r="R4498" s="196" t="s">
        <v>52</v>
      </c>
      <c r="S4498" s="195">
        <v>0.40047549290109963</v>
      </c>
      <c r="T4498" s="195">
        <v>0.61196536018649317</v>
      </c>
      <c r="U4498" s="195">
        <v>0.65440876061850439</v>
      </c>
      <c r="V4498" s="194">
        <v>0</v>
      </c>
      <c r="W4498" s="194">
        <v>0</v>
      </c>
      <c r="X4498" s="194">
        <v>0</v>
      </c>
      <c r="Y4498" s="194" t="s">
        <v>629</v>
      </c>
      <c r="AM4498" s="193"/>
      <c r="AN4498" s="193"/>
      <c r="AO4498" s="193"/>
      <c r="AP4498" s="193"/>
      <c r="AQ4498" s="193"/>
      <c r="AR4498" s="193"/>
      <c r="AS4498" s="193"/>
      <c r="AT4498" s="193"/>
      <c r="AU4498" s="193"/>
      <c r="AV4498" s="193"/>
      <c r="AW4498" s="193"/>
      <c r="AX4498" s="193"/>
    </row>
    <row r="4499" spans="14:50" ht="16.5" thickBot="1" x14ac:dyDescent="0.3">
      <c r="N4499" s="198" t="s">
        <v>194</v>
      </c>
      <c r="O4499" s="199" t="s">
        <v>284</v>
      </c>
      <c r="P4499" s="197" t="s">
        <v>630</v>
      </c>
      <c r="Q4499" s="196" t="s">
        <v>502</v>
      </c>
      <c r="R4499" s="196" t="s">
        <v>52</v>
      </c>
      <c r="S4499" s="195">
        <v>0.42348885486865695</v>
      </c>
      <c r="T4499" s="195">
        <v>0.68884514167194832</v>
      </c>
      <c r="U4499" s="195">
        <v>0.6147809271627801</v>
      </c>
      <c r="V4499" s="194">
        <v>0</v>
      </c>
      <c r="W4499" s="194">
        <v>0</v>
      </c>
      <c r="X4499" s="194">
        <v>0</v>
      </c>
      <c r="Y4499" s="194" t="s">
        <v>629</v>
      </c>
      <c r="AM4499" s="193"/>
      <c r="AN4499" s="193"/>
      <c r="AO4499" s="193"/>
      <c r="AP4499" s="193"/>
      <c r="AQ4499" s="193"/>
      <c r="AR4499" s="193"/>
      <c r="AS4499" s="193"/>
      <c r="AT4499" s="193"/>
      <c r="AU4499" s="193"/>
      <c r="AV4499" s="193"/>
      <c r="AW4499" s="193"/>
      <c r="AX4499" s="193"/>
    </row>
    <row r="4500" spans="14:50" ht="16.5" thickBot="1" x14ac:dyDescent="0.3">
      <c r="N4500" s="198" t="s">
        <v>194</v>
      </c>
      <c r="O4500" s="199" t="s">
        <v>282</v>
      </c>
      <c r="P4500" s="197" t="s">
        <v>630</v>
      </c>
      <c r="Q4500" s="196" t="s">
        <v>502</v>
      </c>
      <c r="R4500" s="196" t="s">
        <v>52</v>
      </c>
      <c r="S4500" s="195">
        <v>0.31007739186655414</v>
      </c>
      <c r="T4500" s="195">
        <v>0.61196536018649317</v>
      </c>
      <c r="U4500" s="195">
        <v>0.50669108423401565</v>
      </c>
      <c r="V4500" s="194">
        <v>0</v>
      </c>
      <c r="W4500" s="194">
        <v>0</v>
      </c>
      <c r="X4500" s="194">
        <v>0</v>
      </c>
      <c r="Y4500" s="194" t="s">
        <v>629</v>
      </c>
      <c r="AM4500" s="193"/>
      <c r="AN4500" s="193"/>
      <c r="AO4500" s="193"/>
      <c r="AP4500" s="193"/>
      <c r="AQ4500" s="193"/>
      <c r="AR4500" s="193"/>
      <c r="AS4500" s="193"/>
      <c r="AT4500" s="193"/>
      <c r="AU4500" s="193"/>
      <c r="AV4500" s="193"/>
      <c r="AW4500" s="193"/>
      <c r="AX4500" s="193"/>
    </row>
    <row r="4501" spans="14:50" ht="16.5" thickBot="1" x14ac:dyDescent="0.3">
      <c r="N4501" s="198" t="s">
        <v>194</v>
      </c>
      <c r="O4501" s="199" t="s">
        <v>281</v>
      </c>
      <c r="P4501" s="197" t="s">
        <v>630</v>
      </c>
      <c r="Q4501" s="196" t="s">
        <v>502</v>
      </c>
      <c r="R4501" s="196" t="s">
        <v>52</v>
      </c>
      <c r="S4501" s="195">
        <v>0.3679230252558755</v>
      </c>
      <c r="T4501" s="195">
        <v>0.6888451416719481</v>
      </c>
      <c r="U4501" s="195">
        <v>0.53411572935371465</v>
      </c>
      <c r="V4501" s="194">
        <v>0</v>
      </c>
      <c r="W4501" s="194">
        <v>0</v>
      </c>
      <c r="X4501" s="194">
        <v>0</v>
      </c>
      <c r="Y4501" s="194" t="s">
        <v>629</v>
      </c>
      <c r="AM4501" s="193"/>
      <c r="AN4501" s="193"/>
      <c r="AO4501" s="193"/>
      <c r="AP4501" s="193"/>
      <c r="AQ4501" s="193"/>
      <c r="AR4501" s="193"/>
      <c r="AS4501" s="193"/>
      <c r="AT4501" s="193"/>
      <c r="AU4501" s="193"/>
      <c r="AV4501" s="193"/>
      <c r="AW4501" s="193"/>
      <c r="AX4501" s="193"/>
    </row>
    <row r="4502" spans="14:50" ht="16.5" thickBot="1" x14ac:dyDescent="0.3">
      <c r="N4502" s="198" t="s">
        <v>194</v>
      </c>
      <c r="O4502" s="199" t="s">
        <v>280</v>
      </c>
      <c r="P4502" s="197" t="s">
        <v>630</v>
      </c>
      <c r="Q4502" s="196" t="s">
        <v>502</v>
      </c>
      <c r="R4502" s="196" t="s">
        <v>52</v>
      </c>
      <c r="S4502" s="195">
        <v>0.17672528685779354</v>
      </c>
      <c r="T4502" s="195">
        <v>0.61196536018649328</v>
      </c>
      <c r="U4502" s="195">
        <v>0.28878315400717691</v>
      </c>
      <c r="V4502" s="194">
        <v>0</v>
      </c>
      <c r="W4502" s="194">
        <v>0</v>
      </c>
      <c r="X4502" s="194">
        <v>0</v>
      </c>
      <c r="Y4502" s="194" t="s">
        <v>629</v>
      </c>
      <c r="AM4502" s="193"/>
      <c r="AN4502" s="193"/>
      <c r="AO4502" s="193"/>
      <c r="AP4502" s="193"/>
      <c r="AQ4502" s="193"/>
      <c r="AR4502" s="193"/>
      <c r="AS4502" s="193"/>
      <c r="AT4502" s="193"/>
      <c r="AU4502" s="193"/>
      <c r="AV4502" s="193"/>
      <c r="AW4502" s="193"/>
      <c r="AX4502" s="193"/>
    </row>
    <row r="4503" spans="14:50" ht="16.5" thickBot="1" x14ac:dyDescent="0.3">
      <c r="N4503" s="198" t="s">
        <v>194</v>
      </c>
      <c r="O4503" s="199" t="s">
        <v>279</v>
      </c>
      <c r="P4503" s="197" t="s">
        <v>630</v>
      </c>
      <c r="Q4503" s="196" t="s">
        <v>502</v>
      </c>
      <c r="R4503" s="196" t="s">
        <v>52</v>
      </c>
      <c r="S4503" s="195">
        <v>0.19887859554708948</v>
      </c>
      <c r="T4503" s="195">
        <v>0.61096361324939619</v>
      </c>
      <c r="U4503" s="195">
        <v>0.32551626845559289</v>
      </c>
      <c r="V4503" s="194">
        <v>0</v>
      </c>
      <c r="W4503" s="194">
        <v>0</v>
      </c>
      <c r="X4503" s="194">
        <v>0</v>
      </c>
      <c r="Y4503" s="194" t="s">
        <v>629</v>
      </c>
      <c r="AM4503" s="193"/>
      <c r="AN4503" s="193"/>
      <c r="AO4503" s="193"/>
      <c r="AP4503" s="193"/>
      <c r="AQ4503" s="193"/>
      <c r="AR4503" s="193"/>
      <c r="AS4503" s="193"/>
      <c r="AT4503" s="193"/>
      <c r="AU4503" s="193"/>
      <c r="AV4503" s="193"/>
      <c r="AW4503" s="193"/>
      <c r="AX4503" s="193"/>
    </row>
    <row r="4504" spans="14:50" ht="16.5" thickBot="1" x14ac:dyDescent="0.3">
      <c r="N4504" s="198" t="s">
        <v>194</v>
      </c>
      <c r="O4504" s="199" t="s">
        <v>278</v>
      </c>
      <c r="P4504" s="197" t="s">
        <v>630</v>
      </c>
      <c r="Q4504" s="196" t="s">
        <v>502</v>
      </c>
      <c r="R4504" s="196" t="s">
        <v>52</v>
      </c>
      <c r="S4504" s="195">
        <v>0.3509238548447754</v>
      </c>
      <c r="T4504" s="195">
        <v>0.6888451416719481</v>
      </c>
      <c r="U4504" s="195">
        <v>0.50943794710233647</v>
      </c>
      <c r="V4504" s="194">
        <v>0</v>
      </c>
      <c r="W4504" s="194">
        <v>0</v>
      </c>
      <c r="X4504" s="194">
        <v>0</v>
      </c>
      <c r="Y4504" s="194" t="s">
        <v>629</v>
      </c>
      <c r="AM4504" s="193"/>
      <c r="AN4504" s="193"/>
      <c r="AO4504" s="193"/>
      <c r="AP4504" s="193"/>
      <c r="AQ4504" s="193"/>
      <c r="AR4504" s="193"/>
      <c r="AS4504" s="193"/>
      <c r="AT4504" s="193"/>
      <c r="AU4504" s="193"/>
      <c r="AV4504" s="193"/>
      <c r="AW4504" s="193"/>
      <c r="AX4504" s="193"/>
    </row>
    <row r="4505" spans="14:50" ht="16.5" thickBot="1" x14ac:dyDescent="0.3">
      <c r="N4505" s="198" t="s">
        <v>194</v>
      </c>
      <c r="O4505" s="199" t="s">
        <v>277</v>
      </c>
      <c r="P4505" s="197" t="s">
        <v>630</v>
      </c>
      <c r="Q4505" s="196" t="s">
        <v>502</v>
      </c>
      <c r="R4505" s="196" t="s">
        <v>52</v>
      </c>
      <c r="S4505" s="195">
        <v>0.19412476678911025</v>
      </c>
      <c r="T4505" s="195">
        <v>0.61096361324939619</v>
      </c>
      <c r="U4505" s="195">
        <v>0.31773539795056216</v>
      </c>
      <c r="V4505" s="194">
        <v>0</v>
      </c>
      <c r="W4505" s="194">
        <v>0</v>
      </c>
      <c r="X4505" s="194">
        <v>0</v>
      </c>
      <c r="Y4505" s="194" t="s">
        <v>629</v>
      </c>
      <c r="AM4505" s="193"/>
      <c r="AN4505" s="193"/>
      <c r="AO4505" s="193"/>
      <c r="AP4505" s="193"/>
      <c r="AQ4505" s="193"/>
      <c r="AR4505" s="193"/>
      <c r="AS4505" s="193"/>
      <c r="AT4505" s="193"/>
      <c r="AU4505" s="193"/>
      <c r="AV4505" s="193"/>
      <c r="AW4505" s="193"/>
      <c r="AX4505" s="193"/>
    </row>
    <row r="4506" spans="14:50" ht="16.5" thickBot="1" x14ac:dyDescent="0.3">
      <c r="N4506" s="198" t="s">
        <v>194</v>
      </c>
      <c r="O4506" s="199" t="s">
        <v>274</v>
      </c>
      <c r="P4506" s="197" t="s">
        <v>630</v>
      </c>
      <c r="Q4506" s="196" t="s">
        <v>502</v>
      </c>
      <c r="R4506" s="196" t="s">
        <v>52</v>
      </c>
      <c r="S4506" s="195">
        <v>0.18784442641262933</v>
      </c>
      <c r="T4506" s="195">
        <v>0.61096361324939619</v>
      </c>
      <c r="U4506" s="195">
        <v>0.30745599629670745</v>
      </c>
      <c r="V4506" s="194">
        <v>0</v>
      </c>
      <c r="W4506" s="194">
        <v>0</v>
      </c>
      <c r="X4506" s="194">
        <v>0</v>
      </c>
      <c r="Y4506" s="194" t="s">
        <v>629</v>
      </c>
      <c r="AM4506" s="193"/>
      <c r="AN4506" s="193"/>
      <c r="AO4506" s="193"/>
      <c r="AP4506" s="193"/>
      <c r="AQ4506" s="193"/>
      <c r="AR4506" s="193"/>
      <c r="AS4506" s="193"/>
      <c r="AT4506" s="193"/>
      <c r="AU4506" s="193"/>
      <c r="AV4506" s="193"/>
      <c r="AW4506" s="193"/>
      <c r="AX4506" s="193"/>
    </row>
    <row r="4507" spans="14:50" ht="32.25" thickBot="1" x14ac:dyDescent="0.3">
      <c r="N4507" s="198" t="s">
        <v>244</v>
      </c>
      <c r="O4507" s="196" t="s">
        <v>294</v>
      </c>
      <c r="P4507" s="197" t="s">
        <v>630</v>
      </c>
      <c r="Q4507" s="196" t="s">
        <v>502</v>
      </c>
      <c r="R4507" s="196" t="s">
        <v>52</v>
      </c>
      <c r="S4507" s="195">
        <v>0.54572567301719033</v>
      </c>
      <c r="T4507" s="195">
        <v>0.86293859623825453</v>
      </c>
      <c r="U4507" s="195">
        <v>0.63240382965385089</v>
      </c>
      <c r="V4507" s="194">
        <v>0</v>
      </c>
      <c r="W4507" s="194">
        <v>0</v>
      </c>
      <c r="X4507" s="194">
        <v>0</v>
      </c>
      <c r="Y4507" s="194" t="s">
        <v>629</v>
      </c>
      <c r="AM4507" s="193"/>
      <c r="AN4507" s="193"/>
      <c r="AO4507" s="193"/>
      <c r="AP4507" s="193"/>
      <c r="AQ4507" s="193"/>
      <c r="AR4507" s="193"/>
      <c r="AS4507" s="193"/>
      <c r="AT4507" s="193"/>
      <c r="AU4507" s="193"/>
      <c r="AV4507" s="193"/>
      <c r="AW4507" s="193"/>
      <c r="AX4507" s="193"/>
    </row>
    <row r="4508" spans="14:50" ht="32.25" thickBot="1" x14ac:dyDescent="0.3">
      <c r="N4508" s="198" t="s">
        <v>244</v>
      </c>
      <c r="O4508" s="196" t="s">
        <v>293</v>
      </c>
      <c r="P4508" s="197" t="s">
        <v>630</v>
      </c>
      <c r="Q4508" s="196" t="s">
        <v>502</v>
      </c>
      <c r="R4508" s="196" t="s">
        <v>52</v>
      </c>
      <c r="S4508" s="195">
        <v>0.51229759846974432</v>
      </c>
      <c r="T4508" s="195">
        <v>0.86293859623825464</v>
      </c>
      <c r="U4508" s="195">
        <v>0.59366634045917743</v>
      </c>
      <c r="V4508" s="194">
        <v>0</v>
      </c>
      <c r="W4508" s="194">
        <v>0</v>
      </c>
      <c r="X4508" s="194">
        <v>0</v>
      </c>
      <c r="Y4508" s="194" t="s">
        <v>629</v>
      </c>
      <c r="AM4508" s="193"/>
      <c r="AN4508" s="193"/>
      <c r="AO4508" s="193"/>
      <c r="AP4508" s="193"/>
      <c r="AQ4508" s="193"/>
      <c r="AR4508" s="193"/>
      <c r="AS4508" s="193"/>
      <c r="AT4508" s="193"/>
      <c r="AU4508" s="193"/>
      <c r="AV4508" s="193"/>
      <c r="AW4508" s="193"/>
      <c r="AX4508" s="193"/>
    </row>
    <row r="4509" spans="14:50" ht="16.5" thickBot="1" x14ac:dyDescent="0.3">
      <c r="N4509" s="198" t="s">
        <v>244</v>
      </c>
      <c r="O4509" s="196" t="s">
        <v>292</v>
      </c>
      <c r="P4509" s="197" t="s">
        <v>630</v>
      </c>
      <c r="Q4509" s="196" t="s">
        <v>502</v>
      </c>
      <c r="R4509" s="196" t="s">
        <v>52</v>
      </c>
      <c r="S4509" s="195">
        <v>0.38006156216562575</v>
      </c>
      <c r="T4509" s="195">
        <v>0.81825550193685337</v>
      </c>
      <c r="U4509" s="195">
        <v>0.46447785718030649</v>
      </c>
      <c r="V4509" s="194">
        <v>0</v>
      </c>
      <c r="W4509" s="194">
        <v>0</v>
      </c>
      <c r="X4509" s="194">
        <v>0</v>
      </c>
      <c r="Y4509" s="194" t="s">
        <v>629</v>
      </c>
      <c r="AM4509" s="193"/>
      <c r="AN4509" s="193"/>
      <c r="AO4509" s="193"/>
      <c r="AP4509" s="193"/>
      <c r="AQ4509" s="193"/>
      <c r="AR4509" s="193"/>
      <c r="AS4509" s="193"/>
      <c r="AT4509" s="193"/>
      <c r="AU4509" s="193"/>
      <c r="AV4509" s="193"/>
      <c r="AW4509" s="193"/>
      <c r="AX4509" s="193"/>
    </row>
    <row r="4510" spans="14:50" ht="16.5" thickBot="1" x14ac:dyDescent="0.3">
      <c r="N4510" s="198" t="s">
        <v>244</v>
      </c>
      <c r="O4510" s="196" t="s">
        <v>291</v>
      </c>
      <c r="P4510" s="197" t="s">
        <v>630</v>
      </c>
      <c r="Q4510" s="196" t="s">
        <v>502</v>
      </c>
      <c r="R4510" s="196" t="s">
        <v>52</v>
      </c>
      <c r="S4510" s="195">
        <v>0.37314722498317182</v>
      </c>
      <c r="T4510" s="195">
        <v>0.81825550193685359</v>
      </c>
      <c r="U4510" s="195">
        <v>0.45602776162202741</v>
      </c>
      <c r="V4510" s="194">
        <v>0</v>
      </c>
      <c r="W4510" s="194">
        <v>0</v>
      </c>
      <c r="X4510" s="194">
        <v>0</v>
      </c>
      <c r="Y4510" s="194" t="s">
        <v>629</v>
      </c>
      <c r="AM4510" s="193"/>
      <c r="AN4510" s="193"/>
      <c r="AO4510" s="193"/>
      <c r="AP4510" s="193"/>
      <c r="AQ4510" s="193"/>
      <c r="AR4510" s="193"/>
      <c r="AS4510" s="193"/>
      <c r="AT4510" s="193"/>
      <c r="AU4510" s="193"/>
      <c r="AV4510" s="193"/>
      <c r="AW4510" s="193"/>
      <c r="AX4510" s="193"/>
    </row>
    <row r="4511" spans="14:50" ht="16.5" thickBot="1" x14ac:dyDescent="0.3">
      <c r="N4511" s="198" t="s">
        <v>244</v>
      </c>
      <c r="O4511" s="196" t="s">
        <v>290</v>
      </c>
      <c r="P4511" s="197" t="s">
        <v>630</v>
      </c>
      <c r="Q4511" s="196" t="s">
        <v>502</v>
      </c>
      <c r="R4511" s="196" t="s">
        <v>52</v>
      </c>
      <c r="S4511" s="195">
        <v>0.36611229225014219</v>
      </c>
      <c r="T4511" s="195">
        <v>0.81825550193685348</v>
      </c>
      <c r="U4511" s="195">
        <v>0.44743028477478641</v>
      </c>
      <c r="V4511" s="194">
        <v>0</v>
      </c>
      <c r="W4511" s="194">
        <v>0</v>
      </c>
      <c r="X4511" s="194">
        <v>0</v>
      </c>
      <c r="Y4511" s="194" t="s">
        <v>629</v>
      </c>
      <c r="AM4511" s="193"/>
      <c r="AN4511" s="193"/>
      <c r="AO4511" s="193"/>
      <c r="AP4511" s="193"/>
      <c r="AQ4511" s="193"/>
      <c r="AR4511" s="193"/>
      <c r="AS4511" s="193"/>
      <c r="AT4511" s="193"/>
      <c r="AU4511" s="193"/>
      <c r="AV4511" s="193"/>
      <c r="AW4511" s="193"/>
      <c r="AX4511" s="193"/>
    </row>
    <row r="4512" spans="14:50" ht="16.5" thickBot="1" x14ac:dyDescent="0.3">
      <c r="N4512" s="198" t="s">
        <v>244</v>
      </c>
      <c r="O4512" s="196" t="s">
        <v>289</v>
      </c>
      <c r="P4512" s="197" t="s">
        <v>630</v>
      </c>
      <c r="Q4512" s="196" t="s">
        <v>502</v>
      </c>
      <c r="R4512" s="196" t="s">
        <v>52</v>
      </c>
      <c r="S4512" s="195">
        <v>0.48185495627866903</v>
      </c>
      <c r="T4512" s="195">
        <v>0.67646083244113253</v>
      </c>
      <c r="U4512" s="195">
        <v>0.71231759943854756</v>
      </c>
      <c r="V4512" s="194">
        <v>0</v>
      </c>
      <c r="W4512" s="194">
        <v>0</v>
      </c>
      <c r="X4512" s="194">
        <v>0</v>
      </c>
      <c r="Y4512" s="194" t="s">
        <v>629</v>
      </c>
      <c r="AM4512" s="193"/>
      <c r="AN4512" s="193"/>
      <c r="AO4512" s="193"/>
      <c r="AP4512" s="193"/>
      <c r="AQ4512" s="193"/>
      <c r="AR4512" s="193"/>
      <c r="AS4512" s="193"/>
      <c r="AT4512" s="193"/>
      <c r="AU4512" s="193"/>
      <c r="AV4512" s="193"/>
      <c r="AW4512" s="193"/>
      <c r="AX4512" s="193"/>
    </row>
    <row r="4513" spans="14:50" ht="32.25" thickBot="1" x14ac:dyDescent="0.3">
      <c r="N4513" s="198" t="s">
        <v>244</v>
      </c>
      <c r="O4513" s="196" t="s">
        <v>288</v>
      </c>
      <c r="P4513" s="197" t="s">
        <v>630</v>
      </c>
      <c r="Q4513" s="196" t="s">
        <v>502</v>
      </c>
      <c r="R4513" s="196" t="s">
        <v>52</v>
      </c>
      <c r="S4513" s="195">
        <v>0.55370174814035533</v>
      </c>
      <c r="T4513" s="195">
        <v>0.86293859623825442</v>
      </c>
      <c r="U4513" s="195">
        <v>0.64164675279801731</v>
      </c>
      <c r="V4513" s="194">
        <v>0</v>
      </c>
      <c r="W4513" s="194">
        <v>0</v>
      </c>
      <c r="X4513" s="194">
        <v>0</v>
      </c>
      <c r="Y4513" s="194" t="s">
        <v>629</v>
      </c>
      <c r="AM4513" s="193"/>
      <c r="AN4513" s="193"/>
      <c r="AO4513" s="193"/>
      <c r="AP4513" s="193"/>
      <c r="AQ4513" s="193"/>
      <c r="AR4513" s="193"/>
      <c r="AS4513" s="193"/>
      <c r="AT4513" s="193"/>
      <c r="AU4513" s="193"/>
      <c r="AV4513" s="193"/>
      <c r="AW4513" s="193"/>
      <c r="AX4513" s="193"/>
    </row>
    <row r="4514" spans="14:50" ht="16.5" thickBot="1" x14ac:dyDescent="0.3">
      <c r="N4514" s="198" t="s">
        <v>244</v>
      </c>
      <c r="O4514" s="196" t="s">
        <v>287</v>
      </c>
      <c r="P4514" s="197" t="s">
        <v>630</v>
      </c>
      <c r="Q4514" s="196" t="s">
        <v>502</v>
      </c>
      <c r="R4514" s="196" t="s">
        <v>52</v>
      </c>
      <c r="S4514" s="195">
        <v>0.47797021717107274</v>
      </c>
      <c r="T4514" s="195">
        <v>0.67646083244113242</v>
      </c>
      <c r="U4514" s="195">
        <v>0.70657485880775972</v>
      </c>
      <c r="V4514" s="194">
        <v>0</v>
      </c>
      <c r="W4514" s="194">
        <v>0</v>
      </c>
      <c r="X4514" s="194">
        <v>0</v>
      </c>
      <c r="Y4514" s="194" t="s">
        <v>629</v>
      </c>
      <c r="AM4514" s="193"/>
      <c r="AN4514" s="193"/>
      <c r="AO4514" s="193"/>
      <c r="AP4514" s="193"/>
      <c r="AQ4514" s="193"/>
      <c r="AR4514" s="193"/>
      <c r="AS4514" s="193"/>
      <c r="AT4514" s="193"/>
      <c r="AU4514" s="193"/>
      <c r="AV4514" s="193"/>
      <c r="AW4514" s="193"/>
      <c r="AX4514" s="193"/>
    </row>
    <row r="4515" spans="14:50" ht="16.5" thickBot="1" x14ac:dyDescent="0.3">
      <c r="N4515" s="198" t="s">
        <v>244</v>
      </c>
      <c r="O4515" s="196" t="s">
        <v>286</v>
      </c>
      <c r="P4515" s="197" t="s">
        <v>630</v>
      </c>
      <c r="Q4515" s="196" t="s">
        <v>502</v>
      </c>
      <c r="R4515" s="196" t="s">
        <v>52</v>
      </c>
      <c r="S4515" s="195">
        <v>0.40047549290109963</v>
      </c>
      <c r="T4515" s="195">
        <v>0.7232806780735368</v>
      </c>
      <c r="U4515" s="195">
        <v>0.55369306140980967</v>
      </c>
      <c r="V4515" s="194">
        <v>0</v>
      </c>
      <c r="W4515" s="194">
        <v>0</v>
      </c>
      <c r="X4515" s="194">
        <v>0</v>
      </c>
      <c r="Y4515" s="194" t="s">
        <v>629</v>
      </c>
      <c r="AM4515" s="193"/>
      <c r="AN4515" s="193"/>
      <c r="AO4515" s="193"/>
      <c r="AP4515" s="193"/>
      <c r="AQ4515" s="193"/>
      <c r="AR4515" s="193"/>
      <c r="AS4515" s="193"/>
      <c r="AT4515" s="193"/>
      <c r="AU4515" s="193"/>
      <c r="AV4515" s="193"/>
      <c r="AW4515" s="193"/>
      <c r="AX4515" s="193"/>
    </row>
    <row r="4516" spans="14:50" ht="16.5" thickBot="1" x14ac:dyDescent="0.3">
      <c r="N4516" s="198" t="s">
        <v>244</v>
      </c>
      <c r="O4516" s="196" t="s">
        <v>285</v>
      </c>
      <c r="P4516" s="197" t="s">
        <v>630</v>
      </c>
      <c r="Q4516" s="196" t="s">
        <v>502</v>
      </c>
      <c r="R4516" s="196" t="s">
        <v>52</v>
      </c>
      <c r="S4516" s="195">
        <v>0.35756179915540903</v>
      </c>
      <c r="T4516" s="195">
        <v>0.72328067807353691</v>
      </c>
      <c r="U4516" s="195">
        <v>0.49436105511317874</v>
      </c>
      <c r="V4516" s="194">
        <v>0</v>
      </c>
      <c r="W4516" s="194">
        <v>0</v>
      </c>
      <c r="X4516" s="194">
        <v>0</v>
      </c>
      <c r="Y4516" s="194" t="s">
        <v>629</v>
      </c>
      <c r="AM4516" s="193"/>
      <c r="AN4516" s="193"/>
      <c r="AO4516" s="193"/>
      <c r="AP4516" s="193"/>
      <c r="AQ4516" s="193"/>
      <c r="AR4516" s="193"/>
      <c r="AS4516" s="193"/>
      <c r="AT4516" s="193"/>
      <c r="AU4516" s="193"/>
      <c r="AV4516" s="193"/>
      <c r="AW4516" s="193"/>
      <c r="AX4516" s="193"/>
    </row>
    <row r="4517" spans="14:50" ht="16.5" thickBot="1" x14ac:dyDescent="0.3">
      <c r="N4517" s="198" t="s">
        <v>244</v>
      </c>
      <c r="O4517" s="196" t="s">
        <v>284</v>
      </c>
      <c r="P4517" s="197" t="s">
        <v>630</v>
      </c>
      <c r="Q4517" s="196" t="s">
        <v>502</v>
      </c>
      <c r="R4517" s="196" t="s">
        <v>52</v>
      </c>
      <c r="S4517" s="195">
        <v>0.42348885486865695</v>
      </c>
      <c r="T4517" s="195">
        <v>0.67646083244113242</v>
      </c>
      <c r="U4517" s="195">
        <v>0.62603603129603258</v>
      </c>
      <c r="V4517" s="194">
        <v>0</v>
      </c>
      <c r="W4517" s="194">
        <v>0</v>
      </c>
      <c r="X4517" s="194">
        <v>0</v>
      </c>
      <c r="Y4517" s="194" t="s">
        <v>629</v>
      </c>
      <c r="AM4517" s="193"/>
      <c r="AN4517" s="193"/>
      <c r="AO4517" s="193"/>
      <c r="AP4517" s="193"/>
      <c r="AQ4517" s="193"/>
      <c r="AR4517" s="193"/>
      <c r="AS4517" s="193"/>
      <c r="AT4517" s="193"/>
      <c r="AU4517" s="193"/>
      <c r="AV4517" s="193"/>
      <c r="AW4517" s="193"/>
      <c r="AX4517" s="193"/>
    </row>
    <row r="4518" spans="14:50" ht="32.25" thickBot="1" x14ac:dyDescent="0.3">
      <c r="N4518" s="198" t="s">
        <v>244</v>
      </c>
      <c r="O4518" s="196" t="s">
        <v>283</v>
      </c>
      <c r="P4518" s="197" t="s">
        <v>630</v>
      </c>
      <c r="Q4518" s="196" t="s">
        <v>502</v>
      </c>
      <c r="R4518" s="196" t="s">
        <v>52</v>
      </c>
      <c r="S4518" s="195">
        <v>0.41192019796741114</v>
      </c>
      <c r="T4518" s="195">
        <v>0.67646083244113242</v>
      </c>
      <c r="U4518" s="195">
        <v>0.60893429185089976</v>
      </c>
      <c r="V4518" s="194">
        <v>0</v>
      </c>
      <c r="W4518" s="194">
        <v>0</v>
      </c>
      <c r="X4518" s="194">
        <v>0</v>
      </c>
      <c r="Y4518" s="194" t="s">
        <v>629</v>
      </c>
      <c r="AM4518" s="193"/>
      <c r="AN4518" s="193"/>
      <c r="AO4518" s="193"/>
      <c r="AP4518" s="193"/>
      <c r="AQ4518" s="193"/>
      <c r="AR4518" s="193"/>
      <c r="AS4518" s="193"/>
      <c r="AT4518" s="193"/>
      <c r="AU4518" s="193"/>
      <c r="AV4518" s="193"/>
      <c r="AW4518" s="193"/>
      <c r="AX4518" s="193"/>
    </row>
    <row r="4519" spans="14:50" ht="16.5" thickBot="1" x14ac:dyDescent="0.3">
      <c r="N4519" s="198" t="s">
        <v>244</v>
      </c>
      <c r="O4519" s="196" t="s">
        <v>282</v>
      </c>
      <c r="P4519" s="197" t="s">
        <v>630</v>
      </c>
      <c r="Q4519" s="196" t="s">
        <v>502</v>
      </c>
      <c r="R4519" s="196" t="s">
        <v>52</v>
      </c>
      <c r="S4519" s="195">
        <v>0.31007739186655414</v>
      </c>
      <c r="T4519" s="195">
        <v>0.72328067807353669</v>
      </c>
      <c r="U4519" s="195">
        <v>0.42870962997718609</v>
      </c>
      <c r="V4519" s="194">
        <v>0</v>
      </c>
      <c r="W4519" s="194">
        <v>0</v>
      </c>
      <c r="X4519" s="194">
        <v>0</v>
      </c>
      <c r="Y4519" s="194" t="s">
        <v>629</v>
      </c>
      <c r="AM4519" s="193"/>
      <c r="AN4519" s="193"/>
      <c r="AO4519" s="193"/>
      <c r="AP4519" s="193"/>
      <c r="AQ4519" s="193"/>
      <c r="AR4519" s="193"/>
      <c r="AS4519" s="193"/>
      <c r="AT4519" s="193"/>
      <c r="AU4519" s="193"/>
      <c r="AV4519" s="193"/>
      <c r="AW4519" s="193"/>
      <c r="AX4519" s="193"/>
    </row>
    <row r="4520" spans="14:50" ht="16.5" thickBot="1" x14ac:dyDescent="0.3">
      <c r="N4520" s="198" t="s">
        <v>244</v>
      </c>
      <c r="O4520" s="196" t="s">
        <v>281</v>
      </c>
      <c r="P4520" s="197" t="s">
        <v>630</v>
      </c>
      <c r="Q4520" s="196" t="s">
        <v>502</v>
      </c>
      <c r="R4520" s="196" t="s">
        <v>52</v>
      </c>
      <c r="S4520" s="195">
        <v>0.3679230252558755</v>
      </c>
      <c r="T4520" s="195">
        <v>0.67646083244113242</v>
      </c>
      <c r="U4520" s="195">
        <v>0.54389405507508559</v>
      </c>
      <c r="V4520" s="194">
        <v>0</v>
      </c>
      <c r="W4520" s="194">
        <v>0</v>
      </c>
      <c r="X4520" s="194">
        <v>0</v>
      </c>
      <c r="Y4520" s="194" t="s">
        <v>629</v>
      </c>
      <c r="AM4520" s="193"/>
      <c r="AN4520" s="193"/>
      <c r="AO4520" s="193"/>
      <c r="AP4520" s="193"/>
      <c r="AQ4520" s="193"/>
      <c r="AR4520" s="193"/>
      <c r="AS4520" s="193"/>
      <c r="AT4520" s="193"/>
      <c r="AU4520" s="193"/>
      <c r="AV4520" s="193"/>
      <c r="AW4520" s="193"/>
      <c r="AX4520" s="193"/>
    </row>
    <row r="4521" spans="14:50" ht="16.5" thickBot="1" x14ac:dyDescent="0.3">
      <c r="N4521" s="198" t="s">
        <v>244</v>
      </c>
      <c r="O4521" s="196" t="s">
        <v>280</v>
      </c>
      <c r="P4521" s="197" t="s">
        <v>630</v>
      </c>
      <c r="Q4521" s="196" t="s">
        <v>502</v>
      </c>
      <c r="R4521" s="196" t="s">
        <v>52</v>
      </c>
      <c r="S4521" s="195">
        <v>0.17672528685779354</v>
      </c>
      <c r="T4521" s="195">
        <v>0.7232806780735368</v>
      </c>
      <c r="U4521" s="195">
        <v>0.24433845976433743</v>
      </c>
      <c r="V4521" s="194">
        <v>0</v>
      </c>
      <c r="W4521" s="194">
        <v>0</v>
      </c>
      <c r="X4521" s="194">
        <v>0</v>
      </c>
      <c r="Y4521" s="194" t="s">
        <v>629</v>
      </c>
      <c r="AM4521" s="193"/>
      <c r="AN4521" s="193"/>
      <c r="AO4521" s="193"/>
      <c r="AP4521" s="193"/>
      <c r="AQ4521" s="193"/>
      <c r="AR4521" s="193"/>
      <c r="AS4521" s="193"/>
      <c r="AT4521" s="193"/>
      <c r="AU4521" s="193"/>
      <c r="AV4521" s="193"/>
      <c r="AW4521" s="193"/>
      <c r="AX4521" s="193"/>
    </row>
    <row r="4522" spans="14:50" ht="16.5" thickBot="1" x14ac:dyDescent="0.3">
      <c r="N4522" s="198" t="s">
        <v>244</v>
      </c>
      <c r="O4522" s="196" t="s">
        <v>279</v>
      </c>
      <c r="P4522" s="197" t="s">
        <v>630</v>
      </c>
      <c r="Q4522" s="196" t="s">
        <v>502</v>
      </c>
      <c r="R4522" s="196" t="s">
        <v>52</v>
      </c>
      <c r="S4522" s="195">
        <v>0.19887859554708948</v>
      </c>
      <c r="T4522" s="195">
        <v>0.64550841427503924</v>
      </c>
      <c r="U4522" s="195">
        <v>0.30809605444174892</v>
      </c>
      <c r="V4522" s="194">
        <v>0</v>
      </c>
      <c r="W4522" s="194">
        <v>0</v>
      </c>
      <c r="X4522" s="194">
        <v>0</v>
      </c>
      <c r="Y4522" s="194" t="s">
        <v>629</v>
      </c>
      <c r="AM4522" s="193"/>
      <c r="AN4522" s="193"/>
      <c r="AO4522" s="193"/>
      <c r="AP4522" s="193"/>
      <c r="AQ4522" s="193"/>
      <c r="AR4522" s="193"/>
      <c r="AS4522" s="193"/>
      <c r="AT4522" s="193"/>
      <c r="AU4522" s="193"/>
      <c r="AV4522" s="193"/>
      <c r="AW4522" s="193"/>
      <c r="AX4522" s="193"/>
    </row>
    <row r="4523" spans="14:50" ht="16.5" thickBot="1" x14ac:dyDescent="0.3">
      <c r="N4523" s="198" t="s">
        <v>244</v>
      </c>
      <c r="O4523" s="196" t="s">
        <v>278</v>
      </c>
      <c r="P4523" s="197" t="s">
        <v>630</v>
      </c>
      <c r="Q4523" s="196" t="s">
        <v>502</v>
      </c>
      <c r="R4523" s="196" t="s">
        <v>52</v>
      </c>
      <c r="S4523" s="195">
        <v>0.3509238548447754</v>
      </c>
      <c r="T4523" s="195">
        <v>0.67646083244113231</v>
      </c>
      <c r="U4523" s="195">
        <v>0.51876448423244648</v>
      </c>
      <c r="V4523" s="194">
        <v>0</v>
      </c>
      <c r="W4523" s="194">
        <v>0</v>
      </c>
      <c r="X4523" s="194">
        <v>0</v>
      </c>
      <c r="Y4523" s="194" t="s">
        <v>629</v>
      </c>
      <c r="AM4523" s="193"/>
      <c r="AN4523" s="193"/>
      <c r="AO4523" s="193"/>
      <c r="AP4523" s="193"/>
      <c r="AQ4523" s="193"/>
      <c r="AR4523" s="193"/>
      <c r="AS4523" s="193"/>
      <c r="AT4523" s="193"/>
      <c r="AU4523" s="193"/>
      <c r="AV4523" s="193"/>
      <c r="AW4523" s="193"/>
      <c r="AX4523" s="193"/>
    </row>
    <row r="4524" spans="14:50" ht="16.5" thickBot="1" x14ac:dyDescent="0.3">
      <c r="N4524" s="198" t="s">
        <v>244</v>
      </c>
      <c r="O4524" s="196" t="s">
        <v>277</v>
      </c>
      <c r="P4524" s="197" t="s">
        <v>630</v>
      </c>
      <c r="Q4524" s="196" t="s">
        <v>502</v>
      </c>
      <c r="R4524" s="196" t="s">
        <v>52</v>
      </c>
      <c r="S4524" s="195">
        <v>0.19412476678911025</v>
      </c>
      <c r="T4524" s="195">
        <v>0.64550841427503913</v>
      </c>
      <c r="U4524" s="195">
        <v>0.30073158226315128</v>
      </c>
      <c r="V4524" s="194">
        <v>0</v>
      </c>
      <c r="W4524" s="194">
        <v>0</v>
      </c>
      <c r="X4524" s="194">
        <v>0</v>
      </c>
      <c r="Y4524" s="194" t="s">
        <v>629</v>
      </c>
      <c r="AM4524" s="193"/>
      <c r="AN4524" s="193"/>
      <c r="AO4524" s="193"/>
      <c r="AP4524" s="193"/>
      <c r="AQ4524" s="193"/>
      <c r="AR4524" s="193"/>
      <c r="AS4524" s="193"/>
      <c r="AT4524" s="193"/>
      <c r="AU4524" s="193"/>
      <c r="AV4524" s="193"/>
      <c r="AW4524" s="193"/>
      <c r="AX4524" s="193"/>
    </row>
    <row r="4525" spans="14:50" ht="16.5" thickBot="1" x14ac:dyDescent="0.3">
      <c r="N4525" s="198" t="s">
        <v>244</v>
      </c>
      <c r="O4525" s="196" t="s">
        <v>276</v>
      </c>
      <c r="P4525" s="197" t="s">
        <v>630</v>
      </c>
      <c r="Q4525" s="196" t="s">
        <v>502</v>
      </c>
      <c r="R4525" s="196" t="s">
        <v>52</v>
      </c>
      <c r="S4525" s="195">
        <v>0.18850822131681361</v>
      </c>
      <c r="T4525" s="195">
        <v>0.64550841427503924</v>
      </c>
      <c r="U4525" s="195">
        <v>0.29203061826626125</v>
      </c>
      <c r="V4525" s="194">
        <v>0</v>
      </c>
      <c r="W4525" s="194">
        <v>0</v>
      </c>
      <c r="X4525" s="194">
        <v>0</v>
      </c>
      <c r="Y4525" s="194" t="s">
        <v>629</v>
      </c>
      <c r="AM4525" s="193"/>
      <c r="AN4525" s="193"/>
      <c r="AO4525" s="193"/>
      <c r="AP4525" s="193"/>
      <c r="AQ4525" s="193"/>
      <c r="AR4525" s="193"/>
      <c r="AS4525" s="193"/>
      <c r="AT4525" s="193"/>
      <c r="AU4525" s="193"/>
      <c r="AV4525" s="193"/>
      <c r="AW4525" s="193"/>
      <c r="AX4525" s="193"/>
    </row>
    <row r="4526" spans="14:50" ht="16.5" thickBot="1" x14ac:dyDescent="0.3">
      <c r="N4526" s="198" t="s">
        <v>244</v>
      </c>
      <c r="O4526" s="196" t="s">
        <v>274</v>
      </c>
      <c r="P4526" s="197" t="s">
        <v>630</v>
      </c>
      <c r="Q4526" s="196" t="s">
        <v>502</v>
      </c>
      <c r="R4526" s="196" t="s">
        <v>52</v>
      </c>
      <c r="S4526" s="195">
        <v>0.18784442641262933</v>
      </c>
      <c r="T4526" s="195">
        <v>0.64550841427503913</v>
      </c>
      <c r="U4526" s="195">
        <v>0.29100228944899909</v>
      </c>
      <c r="V4526" s="194">
        <v>0</v>
      </c>
      <c r="W4526" s="194">
        <v>0</v>
      </c>
      <c r="X4526" s="194">
        <v>0</v>
      </c>
      <c r="Y4526" s="194" t="s">
        <v>629</v>
      </c>
      <c r="AM4526" s="193"/>
      <c r="AN4526" s="193"/>
      <c r="AO4526" s="193"/>
      <c r="AP4526" s="193"/>
      <c r="AQ4526" s="193"/>
      <c r="AR4526" s="193"/>
      <c r="AS4526" s="193"/>
      <c r="AT4526" s="193"/>
      <c r="AU4526" s="193"/>
      <c r="AV4526" s="193"/>
      <c r="AW4526" s="193"/>
      <c r="AX4526" s="193"/>
    </row>
    <row r="4527" spans="14:50" x14ac:dyDescent="0.25">
      <c r="AM4527" s="193"/>
      <c r="AN4527" s="193"/>
      <c r="AO4527" s="193"/>
      <c r="AP4527" s="193"/>
      <c r="AQ4527" s="193"/>
      <c r="AR4527" s="193"/>
      <c r="AS4527" s="193"/>
      <c r="AT4527" s="193"/>
      <c r="AU4527" s="193"/>
      <c r="AV4527" s="193"/>
      <c r="AW4527" s="193"/>
      <c r="AX4527" s="193"/>
    </row>
  </sheetData>
  <mergeCells count="20">
    <mergeCell ref="AT9:AT10"/>
    <mergeCell ref="U9:U10"/>
    <mergeCell ref="AF9:AF10"/>
    <mergeCell ref="AG9:AG10"/>
    <mergeCell ref="AH9:AH10"/>
    <mergeCell ref="AR9:AR10"/>
    <mergeCell ref="G9:G10"/>
    <mergeCell ref="H9:H10"/>
    <mergeCell ref="I9:I10"/>
    <mergeCell ref="S9:S10"/>
    <mergeCell ref="T9:T10"/>
    <mergeCell ref="AS9:AS10"/>
    <mergeCell ref="B7:L7"/>
    <mergeCell ref="N7:Y7"/>
    <mergeCell ref="AA7:AK7"/>
    <mergeCell ref="AM7:AX7"/>
    <mergeCell ref="B8:L8"/>
    <mergeCell ref="N8:Y8"/>
    <mergeCell ref="AA8:AK8"/>
    <mergeCell ref="AM8:AX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8A0BD-DBF7-4F1E-AC7C-23F17A11026A}">
  <dimension ref="A1:AX4470"/>
  <sheetViews>
    <sheetView zoomScaleNormal="100" workbookViewId="0">
      <selection activeCell="A3" sqref="A3"/>
    </sheetView>
  </sheetViews>
  <sheetFormatPr defaultColWidth="8.85546875" defaultRowHeight="15" x14ac:dyDescent="0.25"/>
  <cols>
    <col min="1" max="1" width="4.7109375" customWidth="1"/>
    <col min="2" max="2" width="13.7109375" style="163" customWidth="1"/>
    <col min="3" max="3" width="27.5703125" style="163" customWidth="1"/>
    <col min="4" max="4" width="10.85546875" style="163" customWidth="1"/>
    <col min="5" max="5" width="25.85546875" style="163" customWidth="1"/>
    <col min="6" max="6" width="20.85546875" style="163" customWidth="1"/>
    <col min="7" max="12" width="8.85546875" style="163"/>
    <col min="14" max="14" width="15.85546875" style="223" customWidth="1"/>
    <col min="15" max="15" width="29.42578125" style="223" customWidth="1"/>
    <col min="16" max="16" width="10.5703125" style="224" customWidth="1"/>
    <col min="17" max="17" width="20.5703125" style="223" customWidth="1"/>
    <col min="18" max="24" width="8.85546875" style="223"/>
    <col min="25" max="25" width="17" style="223" customWidth="1"/>
    <col min="27" max="27" width="21.140625" style="163" customWidth="1"/>
    <col min="28" max="28" width="34.28515625" style="163" customWidth="1"/>
    <col min="29" max="29" width="17.7109375" style="163" customWidth="1"/>
    <col min="30" max="30" width="17.42578125" style="163" customWidth="1"/>
    <col min="31" max="31" width="14.28515625" style="163" customWidth="1"/>
    <col min="32" max="37" width="8.85546875" style="163"/>
    <col min="39" max="39" width="20.28515625" style="163" customWidth="1"/>
    <col min="40" max="40" width="39.28515625" style="163" customWidth="1"/>
    <col min="41" max="41" width="9.140625" style="163" customWidth="1"/>
    <col min="42" max="42" width="21.7109375" style="163" customWidth="1"/>
    <col min="43" max="43" width="17.5703125" style="163" customWidth="1"/>
    <col min="44" max="49" width="8.85546875" style="163"/>
    <col min="50" max="50" width="22.140625" style="163" customWidth="1"/>
  </cols>
  <sheetData>
    <row r="1" spans="1:50" ht="15.75" x14ac:dyDescent="0.25">
      <c r="A1" s="143"/>
      <c r="B1"/>
      <c r="C1"/>
      <c r="D1"/>
      <c r="E1"/>
      <c r="F1"/>
      <c r="G1"/>
      <c r="H1"/>
      <c r="I1"/>
      <c r="J1"/>
      <c r="K1"/>
      <c r="L1"/>
      <c r="N1"/>
      <c r="O1"/>
      <c r="P1" s="235"/>
      <c r="Q1"/>
      <c r="R1"/>
      <c r="S1"/>
      <c r="T1"/>
      <c r="U1"/>
      <c r="V1"/>
      <c r="W1"/>
      <c r="X1"/>
      <c r="Y1"/>
      <c r="AA1"/>
      <c r="AB1"/>
      <c r="AC1"/>
      <c r="AD1"/>
      <c r="AE1"/>
      <c r="AF1"/>
      <c r="AG1"/>
      <c r="AH1"/>
      <c r="AI1"/>
      <c r="AJ1"/>
      <c r="AK1"/>
      <c r="AM1"/>
      <c r="AN1"/>
      <c r="AO1"/>
      <c r="AP1"/>
      <c r="AQ1"/>
      <c r="AR1"/>
      <c r="AS1"/>
      <c r="AT1"/>
      <c r="AU1"/>
      <c r="AV1"/>
      <c r="AW1"/>
      <c r="AX1"/>
    </row>
    <row r="2" spans="1:50" ht="15.75" x14ac:dyDescent="0.25">
      <c r="A2" s="143"/>
      <c r="B2"/>
      <c r="C2"/>
      <c r="D2"/>
      <c r="E2"/>
      <c r="F2"/>
      <c r="G2"/>
      <c r="H2"/>
      <c r="I2"/>
      <c r="J2"/>
      <c r="K2"/>
      <c r="L2"/>
      <c r="N2"/>
      <c r="O2"/>
      <c r="P2" s="235"/>
      <c r="Q2"/>
      <c r="R2"/>
      <c r="S2"/>
      <c r="T2"/>
      <c r="U2"/>
      <c r="V2"/>
      <c r="W2"/>
      <c r="X2"/>
      <c r="Y2"/>
      <c r="AA2"/>
      <c r="AB2"/>
      <c r="AC2"/>
      <c r="AD2"/>
      <c r="AE2"/>
      <c r="AF2"/>
      <c r="AG2"/>
      <c r="AH2"/>
      <c r="AI2"/>
      <c r="AJ2"/>
      <c r="AK2"/>
      <c r="AM2"/>
      <c r="AN2"/>
      <c r="AO2"/>
      <c r="AP2"/>
      <c r="AQ2"/>
      <c r="AR2"/>
      <c r="AS2"/>
      <c r="AT2"/>
      <c r="AU2"/>
      <c r="AV2"/>
      <c r="AW2"/>
      <c r="AX2"/>
    </row>
    <row r="3" spans="1:50" ht="15.75" x14ac:dyDescent="0.25">
      <c r="A3" s="143"/>
      <c r="B3"/>
      <c r="C3"/>
      <c r="D3"/>
      <c r="E3"/>
      <c r="F3"/>
      <c r="G3"/>
      <c r="H3"/>
      <c r="I3"/>
      <c r="J3"/>
      <c r="K3"/>
      <c r="L3"/>
      <c r="N3"/>
      <c r="O3"/>
      <c r="P3" s="235"/>
      <c r="Q3"/>
      <c r="R3"/>
      <c r="S3"/>
      <c r="T3"/>
      <c r="U3"/>
      <c r="V3"/>
      <c r="W3"/>
      <c r="X3"/>
      <c r="Y3"/>
      <c r="AA3"/>
      <c r="AB3"/>
      <c r="AC3"/>
      <c r="AD3"/>
      <c r="AE3"/>
      <c r="AF3"/>
      <c r="AG3"/>
      <c r="AH3"/>
      <c r="AI3"/>
      <c r="AJ3"/>
      <c r="AK3"/>
      <c r="AM3"/>
      <c r="AN3"/>
      <c r="AO3"/>
      <c r="AP3"/>
      <c r="AQ3"/>
      <c r="AR3"/>
      <c r="AS3"/>
      <c r="AT3"/>
      <c r="AU3"/>
      <c r="AV3"/>
      <c r="AW3"/>
      <c r="AX3"/>
    </row>
    <row r="4" spans="1:50" x14ac:dyDescent="0.25">
      <c r="B4"/>
      <c r="C4"/>
      <c r="D4"/>
      <c r="E4"/>
      <c r="F4"/>
      <c r="G4"/>
      <c r="H4"/>
      <c r="I4"/>
      <c r="J4"/>
      <c r="K4"/>
      <c r="L4"/>
      <c r="N4"/>
      <c r="O4"/>
      <c r="P4" s="235"/>
      <c r="Q4"/>
      <c r="R4"/>
      <c r="S4"/>
      <c r="T4"/>
      <c r="U4"/>
      <c r="V4"/>
      <c r="W4"/>
      <c r="X4"/>
      <c r="Y4"/>
      <c r="AA4"/>
      <c r="AB4"/>
      <c r="AC4"/>
      <c r="AD4"/>
      <c r="AE4"/>
      <c r="AF4"/>
      <c r="AG4"/>
      <c r="AH4"/>
      <c r="AI4"/>
      <c r="AJ4"/>
      <c r="AK4"/>
      <c r="AM4"/>
      <c r="AN4"/>
      <c r="AO4"/>
      <c r="AP4"/>
      <c r="AQ4"/>
      <c r="AR4"/>
      <c r="AS4"/>
      <c r="AT4"/>
      <c r="AU4"/>
      <c r="AV4"/>
      <c r="AW4"/>
      <c r="AX4"/>
    </row>
    <row r="5" spans="1:50" x14ac:dyDescent="0.25">
      <c r="B5"/>
      <c r="C5"/>
      <c r="D5"/>
      <c r="E5"/>
      <c r="F5"/>
      <c r="G5"/>
      <c r="H5"/>
      <c r="I5"/>
      <c r="J5"/>
      <c r="K5"/>
      <c r="L5"/>
      <c r="N5" s="222"/>
      <c r="O5" s="222"/>
      <c r="P5" s="229"/>
      <c r="Q5" s="222"/>
      <c r="R5" s="222"/>
      <c r="S5" s="222"/>
      <c r="T5" s="222"/>
      <c r="U5" s="222"/>
      <c r="V5" s="222"/>
      <c r="W5" s="222"/>
      <c r="X5" s="222"/>
      <c r="Y5" s="222"/>
      <c r="AA5"/>
      <c r="AB5"/>
      <c r="AC5"/>
      <c r="AD5"/>
      <c r="AE5"/>
      <c r="AF5"/>
      <c r="AG5"/>
      <c r="AH5"/>
      <c r="AI5"/>
      <c r="AJ5"/>
      <c r="AK5"/>
      <c r="AM5" s="222"/>
      <c r="AN5" s="222"/>
      <c r="AO5" s="222"/>
      <c r="AP5" s="222"/>
      <c r="AQ5" s="222"/>
      <c r="AR5" s="222"/>
      <c r="AS5" s="222"/>
      <c r="AT5" s="222"/>
      <c r="AU5" s="222"/>
      <c r="AV5" s="222"/>
      <c r="AW5" s="222"/>
      <c r="AX5" s="222"/>
    </row>
    <row r="6" spans="1:50" s="147" customFormat="1" ht="15.75" thickBot="1" x14ac:dyDescent="0.3">
      <c r="B6" s="147" t="s">
        <v>663</v>
      </c>
      <c r="N6" s="220" t="s">
        <v>663</v>
      </c>
      <c r="O6" s="220"/>
      <c r="P6" s="234"/>
      <c r="Q6" s="220"/>
      <c r="R6" s="220"/>
      <c r="S6" s="220"/>
      <c r="T6" s="220"/>
      <c r="U6" s="220"/>
      <c r="V6" s="220"/>
      <c r="W6" s="220"/>
      <c r="X6" s="220"/>
      <c r="Y6" s="220"/>
      <c r="AA6" s="221" t="s">
        <v>662</v>
      </c>
      <c r="AB6" s="156"/>
      <c r="AC6" s="156"/>
      <c r="AD6" s="156"/>
      <c r="AE6" s="156"/>
      <c r="AF6" s="156"/>
      <c r="AG6" s="156"/>
      <c r="AH6" s="156"/>
      <c r="AI6" s="156"/>
      <c r="AJ6" s="156"/>
      <c r="AK6" s="156"/>
      <c r="AM6" s="220" t="s">
        <v>662</v>
      </c>
      <c r="AN6" s="220"/>
      <c r="AO6" s="220"/>
      <c r="AP6" s="220"/>
      <c r="AQ6" s="220"/>
      <c r="AR6" s="220"/>
      <c r="AS6" s="220"/>
      <c r="AT6" s="220"/>
      <c r="AU6" s="220"/>
      <c r="AV6" s="220"/>
      <c r="AW6" s="220"/>
      <c r="AX6" s="220"/>
    </row>
    <row r="7" spans="1:50" ht="16.5" thickBot="1" x14ac:dyDescent="0.3">
      <c r="B7" s="115" t="s">
        <v>653</v>
      </c>
      <c r="C7" s="116"/>
      <c r="D7" s="116"/>
      <c r="E7" s="116"/>
      <c r="F7" s="116"/>
      <c r="G7" s="116"/>
      <c r="H7" s="116"/>
      <c r="I7" s="116"/>
      <c r="J7" s="116"/>
      <c r="K7" s="116"/>
      <c r="L7" s="117"/>
      <c r="N7" s="219" t="s">
        <v>652</v>
      </c>
      <c r="O7" s="218"/>
      <c r="P7" s="218"/>
      <c r="Q7" s="218"/>
      <c r="R7" s="218"/>
      <c r="S7" s="218"/>
      <c r="T7" s="218"/>
      <c r="U7" s="218"/>
      <c r="V7" s="218"/>
      <c r="W7" s="218"/>
      <c r="X7" s="218"/>
      <c r="Y7" s="217"/>
      <c r="AA7" s="115" t="s">
        <v>653</v>
      </c>
      <c r="AB7" s="116"/>
      <c r="AC7" s="116"/>
      <c r="AD7" s="116"/>
      <c r="AE7" s="116"/>
      <c r="AF7" s="116"/>
      <c r="AG7" s="116"/>
      <c r="AH7" s="116"/>
      <c r="AI7" s="116"/>
      <c r="AJ7" s="116"/>
      <c r="AK7" s="117"/>
      <c r="AM7" s="219" t="s">
        <v>652</v>
      </c>
      <c r="AN7" s="218"/>
      <c r="AO7" s="218"/>
      <c r="AP7" s="218"/>
      <c r="AQ7" s="218"/>
      <c r="AR7" s="218"/>
      <c r="AS7" s="218"/>
      <c r="AT7" s="218"/>
      <c r="AU7" s="218"/>
      <c r="AV7" s="218"/>
      <c r="AW7" s="218"/>
      <c r="AX7" s="217"/>
    </row>
    <row r="8" spans="1:50" ht="16.5" thickBot="1" x14ac:dyDescent="0.3">
      <c r="B8" s="115" t="s">
        <v>661</v>
      </c>
      <c r="C8" s="116"/>
      <c r="D8" s="116"/>
      <c r="E8" s="116"/>
      <c r="F8" s="116"/>
      <c r="G8" s="116"/>
      <c r="H8" s="116"/>
      <c r="I8" s="116"/>
      <c r="J8" s="116"/>
      <c r="K8" s="116"/>
      <c r="L8" s="117"/>
      <c r="N8" s="219" t="s">
        <v>660</v>
      </c>
      <c r="O8" s="218"/>
      <c r="P8" s="218"/>
      <c r="Q8" s="218"/>
      <c r="R8" s="218"/>
      <c r="S8" s="218"/>
      <c r="T8" s="218"/>
      <c r="U8" s="218"/>
      <c r="V8" s="218"/>
      <c r="W8" s="218"/>
      <c r="X8" s="218"/>
      <c r="Y8" s="217"/>
      <c r="AA8" s="115" t="s">
        <v>659</v>
      </c>
      <c r="AB8" s="116"/>
      <c r="AC8" s="116"/>
      <c r="AD8" s="116"/>
      <c r="AE8" s="116"/>
      <c r="AF8" s="116"/>
      <c r="AG8" s="116"/>
      <c r="AH8" s="116"/>
      <c r="AI8" s="116"/>
      <c r="AJ8" s="116"/>
      <c r="AK8" s="117"/>
      <c r="AM8" s="233" t="s">
        <v>658</v>
      </c>
      <c r="AN8" s="232"/>
      <c r="AO8" s="232"/>
      <c r="AP8" s="232"/>
      <c r="AQ8" s="232"/>
      <c r="AR8" s="232"/>
      <c r="AS8" s="232"/>
      <c r="AT8" s="232"/>
      <c r="AU8" s="232"/>
      <c r="AV8" s="232"/>
      <c r="AW8" s="232"/>
      <c r="AX8" s="231"/>
    </row>
    <row r="9" spans="1:50" ht="15.75" x14ac:dyDescent="0.25">
      <c r="B9" s="102" t="s">
        <v>272</v>
      </c>
      <c r="C9" s="141" t="s">
        <v>271</v>
      </c>
      <c r="D9" s="216" t="s">
        <v>648</v>
      </c>
      <c r="E9" s="141" t="s">
        <v>42</v>
      </c>
      <c r="F9" s="141" t="s">
        <v>46</v>
      </c>
      <c r="G9" s="118" t="s">
        <v>38</v>
      </c>
      <c r="H9" s="118" t="s">
        <v>647</v>
      </c>
      <c r="I9" s="118" t="s">
        <v>646</v>
      </c>
      <c r="J9" s="141" t="s">
        <v>10</v>
      </c>
      <c r="K9" s="141" t="s">
        <v>12</v>
      </c>
      <c r="L9" s="141" t="s">
        <v>6</v>
      </c>
      <c r="N9" s="214" t="s">
        <v>272</v>
      </c>
      <c r="O9" s="212" t="s">
        <v>271</v>
      </c>
      <c r="P9" s="212" t="s">
        <v>648</v>
      </c>
      <c r="Q9" s="212" t="s">
        <v>42</v>
      </c>
      <c r="R9" s="212" t="s">
        <v>46</v>
      </c>
      <c r="S9" s="213" t="s">
        <v>38</v>
      </c>
      <c r="T9" s="213" t="s">
        <v>647</v>
      </c>
      <c r="U9" s="213" t="s">
        <v>646</v>
      </c>
      <c r="V9" s="212" t="s">
        <v>10</v>
      </c>
      <c r="W9" s="212" t="s">
        <v>12</v>
      </c>
      <c r="X9" s="212" t="s">
        <v>6</v>
      </c>
      <c r="Y9" s="212" t="s">
        <v>645</v>
      </c>
      <c r="AA9" s="102" t="s">
        <v>272</v>
      </c>
      <c r="AB9" s="141" t="s">
        <v>271</v>
      </c>
      <c r="AC9" s="141" t="s">
        <v>648</v>
      </c>
      <c r="AD9" s="141" t="s">
        <v>42</v>
      </c>
      <c r="AE9" s="141" t="s">
        <v>46</v>
      </c>
      <c r="AF9" s="118" t="s">
        <v>38</v>
      </c>
      <c r="AG9" s="118" t="s">
        <v>647</v>
      </c>
      <c r="AH9" s="118" t="s">
        <v>646</v>
      </c>
      <c r="AI9" s="141" t="s">
        <v>10</v>
      </c>
      <c r="AJ9" s="141" t="s">
        <v>12</v>
      </c>
      <c r="AK9" s="141" t="s">
        <v>6</v>
      </c>
      <c r="AM9" s="214" t="s">
        <v>272</v>
      </c>
      <c r="AN9" s="212" t="s">
        <v>271</v>
      </c>
      <c r="AO9" s="212" t="s">
        <v>648</v>
      </c>
      <c r="AP9" s="212" t="s">
        <v>42</v>
      </c>
      <c r="AQ9" s="212" t="s">
        <v>46</v>
      </c>
      <c r="AR9" s="213" t="s">
        <v>38</v>
      </c>
      <c r="AS9" s="213" t="s">
        <v>647</v>
      </c>
      <c r="AT9" s="213" t="s">
        <v>646</v>
      </c>
      <c r="AU9" s="212" t="s">
        <v>10</v>
      </c>
      <c r="AV9" s="212" t="s">
        <v>12</v>
      </c>
      <c r="AW9" s="212" t="s">
        <v>6</v>
      </c>
      <c r="AX9" s="212" t="s">
        <v>645</v>
      </c>
    </row>
    <row r="10" spans="1:50" ht="16.5" thickBot="1" x14ac:dyDescent="0.3">
      <c r="B10" s="103" t="s">
        <v>269</v>
      </c>
      <c r="C10" s="23" t="s">
        <v>39</v>
      </c>
      <c r="D10" s="211" t="s">
        <v>644</v>
      </c>
      <c r="E10" s="23"/>
      <c r="F10" s="23"/>
      <c r="G10" s="120"/>
      <c r="H10" s="120"/>
      <c r="I10" s="120"/>
      <c r="J10" s="23" t="s">
        <v>11</v>
      </c>
      <c r="K10" s="23" t="s">
        <v>11</v>
      </c>
      <c r="L10" s="23" t="s">
        <v>13</v>
      </c>
      <c r="N10" s="209" t="s">
        <v>269</v>
      </c>
      <c r="O10" s="197" t="s">
        <v>39</v>
      </c>
      <c r="P10" s="197" t="s">
        <v>644</v>
      </c>
      <c r="Q10" s="197"/>
      <c r="R10" s="197"/>
      <c r="S10" s="208"/>
      <c r="T10" s="208"/>
      <c r="U10" s="208"/>
      <c r="V10" s="197" t="s">
        <v>11</v>
      </c>
      <c r="W10" s="197" t="s">
        <v>11</v>
      </c>
      <c r="X10" s="197" t="s">
        <v>13</v>
      </c>
      <c r="Y10" s="197" t="s">
        <v>643</v>
      </c>
      <c r="AA10" s="103" t="s">
        <v>269</v>
      </c>
      <c r="AB10" s="23" t="s">
        <v>39</v>
      </c>
      <c r="AC10" s="23" t="s">
        <v>644</v>
      </c>
      <c r="AD10" s="23"/>
      <c r="AE10" s="23"/>
      <c r="AF10" s="120"/>
      <c r="AG10" s="120"/>
      <c r="AH10" s="120"/>
      <c r="AI10" s="23" t="s">
        <v>11</v>
      </c>
      <c r="AJ10" s="23" t="s">
        <v>11</v>
      </c>
      <c r="AK10" s="23" t="s">
        <v>13</v>
      </c>
      <c r="AM10" s="209" t="s">
        <v>269</v>
      </c>
      <c r="AN10" s="197" t="s">
        <v>39</v>
      </c>
      <c r="AO10" s="197" t="s">
        <v>644</v>
      </c>
      <c r="AP10" s="197"/>
      <c r="AQ10" s="197"/>
      <c r="AR10" s="208"/>
      <c r="AS10" s="208"/>
      <c r="AT10" s="208"/>
      <c r="AU10" s="197" t="s">
        <v>11</v>
      </c>
      <c r="AV10" s="197" t="s">
        <v>11</v>
      </c>
      <c r="AW10" s="197" t="s">
        <v>13</v>
      </c>
      <c r="AX10" s="197" t="s">
        <v>643</v>
      </c>
    </row>
    <row r="11" spans="1:50" ht="16.5" thickBot="1" x14ac:dyDescent="0.3">
      <c r="B11" s="169" t="s">
        <v>572</v>
      </c>
      <c r="C11" s="168" t="s">
        <v>579</v>
      </c>
      <c r="D11" s="211" t="s">
        <v>630</v>
      </c>
      <c r="E11" s="168" t="s">
        <v>576</v>
      </c>
      <c r="F11" s="168" t="s">
        <v>52</v>
      </c>
      <c r="G11" s="201">
        <v>1</v>
      </c>
      <c r="H11" s="201">
        <v>1</v>
      </c>
      <c r="I11" s="201" t="s">
        <v>215</v>
      </c>
      <c r="J11" s="207">
        <v>0</v>
      </c>
      <c r="K11" s="207">
        <v>0</v>
      </c>
      <c r="L11" s="207">
        <v>6.1074346374718062E-7</v>
      </c>
      <c r="N11" s="200" t="s">
        <v>244</v>
      </c>
      <c r="O11" s="199" t="s">
        <v>370</v>
      </c>
      <c r="P11" s="197" t="s">
        <v>630</v>
      </c>
      <c r="Q11" s="199" t="s">
        <v>305</v>
      </c>
      <c r="R11" s="199" t="s">
        <v>55</v>
      </c>
      <c r="S11" s="195">
        <v>3.4539383164592463</v>
      </c>
      <c r="T11" s="195">
        <v>0.95438880603260123</v>
      </c>
      <c r="U11" s="195">
        <v>4.0797736625953789</v>
      </c>
      <c r="V11" s="194">
        <v>0</v>
      </c>
      <c r="W11" s="194">
        <v>0</v>
      </c>
      <c r="X11" s="194">
        <v>0</v>
      </c>
      <c r="Y11" s="194" t="s">
        <v>629</v>
      </c>
      <c r="AA11" s="206" t="s">
        <v>1</v>
      </c>
      <c r="AB11" s="204" t="s">
        <v>90</v>
      </c>
      <c r="AC11" s="205" t="s">
        <v>630</v>
      </c>
      <c r="AD11" s="204" t="s">
        <v>49</v>
      </c>
      <c r="AE11" s="204" t="s">
        <v>76</v>
      </c>
      <c r="AF11" s="203">
        <v>1.3639040051823523</v>
      </c>
      <c r="AG11" s="203">
        <v>0.49912384370486806</v>
      </c>
      <c r="AH11" s="203">
        <v>3.0873255648360813</v>
      </c>
      <c r="AI11" s="202">
        <v>1.443238624256385</v>
      </c>
      <c r="AJ11" s="202">
        <v>1.5153114849556577</v>
      </c>
      <c r="AK11" s="202">
        <v>16.407664075905011</v>
      </c>
      <c r="AM11" s="200" t="s">
        <v>1</v>
      </c>
      <c r="AN11" s="199" t="s">
        <v>532</v>
      </c>
      <c r="AO11" s="197" t="s">
        <v>630</v>
      </c>
      <c r="AP11" s="199" t="s">
        <v>49</v>
      </c>
      <c r="AQ11" s="199" t="s">
        <v>76</v>
      </c>
      <c r="AR11" s="230">
        <v>0.97498839808960247</v>
      </c>
      <c r="AS11" s="230">
        <v>0.42602178699433024</v>
      </c>
      <c r="AT11" s="230">
        <v>2.63926988800347</v>
      </c>
      <c r="AU11" s="194">
        <v>0</v>
      </c>
      <c r="AV11" s="194">
        <v>0</v>
      </c>
      <c r="AW11" s="194">
        <v>0</v>
      </c>
      <c r="AX11" s="194" t="s">
        <v>639</v>
      </c>
    </row>
    <row r="12" spans="1:50" ht="16.5" thickBot="1" x14ac:dyDescent="0.3">
      <c r="B12" s="169" t="s">
        <v>572</v>
      </c>
      <c r="C12" s="168" t="s">
        <v>579</v>
      </c>
      <c r="D12" s="211" t="s">
        <v>630</v>
      </c>
      <c r="E12" s="168" t="s">
        <v>575</v>
      </c>
      <c r="F12" s="168" t="s">
        <v>52</v>
      </c>
      <c r="G12" s="201">
        <v>1</v>
      </c>
      <c r="H12" s="201">
        <v>1</v>
      </c>
      <c r="I12" s="201" t="s">
        <v>215</v>
      </c>
      <c r="J12" s="207">
        <v>0</v>
      </c>
      <c r="K12" s="207">
        <v>0</v>
      </c>
      <c r="L12" s="207">
        <v>6.1074346374718062E-7</v>
      </c>
      <c r="N12" s="200" t="s">
        <v>244</v>
      </c>
      <c r="O12" s="199" t="s">
        <v>370</v>
      </c>
      <c r="P12" s="197" t="s">
        <v>630</v>
      </c>
      <c r="Q12" s="199" t="s">
        <v>305</v>
      </c>
      <c r="R12" s="199" t="s">
        <v>52</v>
      </c>
      <c r="S12" s="195">
        <v>3.4539383164592463</v>
      </c>
      <c r="T12" s="195">
        <v>0.95438880603260123</v>
      </c>
      <c r="U12" s="195">
        <v>4.0797736625953789</v>
      </c>
      <c r="V12" s="194">
        <v>0</v>
      </c>
      <c r="W12" s="194">
        <v>0</v>
      </c>
      <c r="X12" s="194">
        <v>0</v>
      </c>
      <c r="Y12" s="194" t="s">
        <v>629</v>
      </c>
      <c r="AA12" s="206" t="s">
        <v>1</v>
      </c>
      <c r="AB12" s="204" t="s">
        <v>90</v>
      </c>
      <c r="AC12" s="205" t="s">
        <v>630</v>
      </c>
      <c r="AD12" s="204" t="s">
        <v>100</v>
      </c>
      <c r="AE12" s="204" t="s">
        <v>76</v>
      </c>
      <c r="AF12" s="203">
        <v>1.3639040051823523</v>
      </c>
      <c r="AG12" s="203">
        <v>0.49912384370486806</v>
      </c>
      <c r="AH12" s="203">
        <v>3.0873255648360813</v>
      </c>
      <c r="AI12" s="202">
        <v>0.21816397807175808</v>
      </c>
      <c r="AJ12" s="202">
        <v>0.22905871282795023</v>
      </c>
      <c r="AK12" s="202">
        <v>2.4802282903901967</v>
      </c>
      <c r="AM12" s="200" t="s">
        <v>1</v>
      </c>
      <c r="AN12" s="199" t="s">
        <v>532</v>
      </c>
      <c r="AO12" s="197" t="s">
        <v>630</v>
      </c>
      <c r="AP12" s="199" t="s">
        <v>100</v>
      </c>
      <c r="AQ12" s="199" t="s">
        <v>76</v>
      </c>
      <c r="AR12" s="230">
        <v>0.97498839808960247</v>
      </c>
      <c r="AS12" s="230">
        <v>0.42602178699433024</v>
      </c>
      <c r="AT12" s="230">
        <v>2.63926988800347</v>
      </c>
      <c r="AU12" s="194">
        <v>0</v>
      </c>
      <c r="AV12" s="194">
        <v>0</v>
      </c>
      <c r="AW12" s="194">
        <v>0</v>
      </c>
      <c r="AX12" s="194" t="s">
        <v>639</v>
      </c>
    </row>
    <row r="13" spans="1:50" ht="16.5" thickBot="1" x14ac:dyDescent="0.3">
      <c r="B13" s="169" t="s">
        <v>572</v>
      </c>
      <c r="C13" s="168" t="s">
        <v>579</v>
      </c>
      <c r="D13" s="211" t="s">
        <v>630</v>
      </c>
      <c r="E13" s="168" t="s">
        <v>574</v>
      </c>
      <c r="F13" s="168" t="s">
        <v>52</v>
      </c>
      <c r="G13" s="201">
        <v>1</v>
      </c>
      <c r="H13" s="201">
        <v>1</v>
      </c>
      <c r="I13" s="201" t="s">
        <v>215</v>
      </c>
      <c r="J13" s="207">
        <v>0</v>
      </c>
      <c r="K13" s="207">
        <v>0</v>
      </c>
      <c r="L13" s="207">
        <v>6.1074346374718062E-7</v>
      </c>
      <c r="N13" s="200" t="s">
        <v>244</v>
      </c>
      <c r="O13" s="199" t="s">
        <v>370</v>
      </c>
      <c r="P13" s="197" t="s">
        <v>630</v>
      </c>
      <c r="Q13" s="199" t="s">
        <v>304</v>
      </c>
      <c r="R13" s="199" t="s">
        <v>55</v>
      </c>
      <c r="S13" s="195">
        <v>3.1341828590922307</v>
      </c>
      <c r="T13" s="195">
        <v>0.92822167557173496</v>
      </c>
      <c r="U13" s="195">
        <v>3.7498692849205129</v>
      </c>
      <c r="V13" s="194">
        <v>0</v>
      </c>
      <c r="W13" s="194">
        <v>0</v>
      </c>
      <c r="X13" s="194">
        <v>0</v>
      </c>
      <c r="Y13" s="194" t="s">
        <v>629</v>
      </c>
      <c r="AA13" s="206" t="s">
        <v>1</v>
      </c>
      <c r="AB13" s="204" t="s">
        <v>90</v>
      </c>
      <c r="AC13" s="205" t="s">
        <v>630</v>
      </c>
      <c r="AD13" s="204" t="s">
        <v>115</v>
      </c>
      <c r="AE13" s="204" t="s">
        <v>76</v>
      </c>
      <c r="AF13" s="203">
        <v>1.3639040051823523</v>
      </c>
      <c r="AG13" s="203">
        <v>0.49912384370486806</v>
      </c>
      <c r="AH13" s="203">
        <v>3.0873255648360813</v>
      </c>
      <c r="AI13" s="202">
        <v>1.6781844467773272E-2</v>
      </c>
      <c r="AJ13" s="202">
        <v>1.7619900987516066E-2</v>
      </c>
      <c r="AK13" s="202">
        <v>0.19078679157660478</v>
      </c>
      <c r="AM13" s="200" t="s">
        <v>1</v>
      </c>
      <c r="AN13" s="199" t="s">
        <v>532</v>
      </c>
      <c r="AO13" s="197" t="s">
        <v>630</v>
      </c>
      <c r="AP13" s="199" t="s">
        <v>115</v>
      </c>
      <c r="AQ13" s="199" t="s">
        <v>76</v>
      </c>
      <c r="AR13" s="230">
        <v>0.97498839808960247</v>
      </c>
      <c r="AS13" s="230">
        <v>0.42602178699433024</v>
      </c>
      <c r="AT13" s="230">
        <v>2.63926988800347</v>
      </c>
      <c r="AU13" s="194">
        <v>0</v>
      </c>
      <c r="AV13" s="194">
        <v>0</v>
      </c>
      <c r="AW13" s="194">
        <v>0</v>
      </c>
      <c r="AX13" s="194" t="s">
        <v>639</v>
      </c>
    </row>
    <row r="14" spans="1:50" ht="16.5" thickBot="1" x14ac:dyDescent="0.3">
      <c r="B14" s="169" t="s">
        <v>572</v>
      </c>
      <c r="C14" s="168" t="s">
        <v>579</v>
      </c>
      <c r="D14" s="211" t="s">
        <v>630</v>
      </c>
      <c r="E14" s="168" t="s">
        <v>573</v>
      </c>
      <c r="F14" s="168" t="s">
        <v>642</v>
      </c>
      <c r="G14" s="201">
        <v>1</v>
      </c>
      <c r="H14" s="201">
        <v>1</v>
      </c>
      <c r="I14" s="201" t="s">
        <v>215</v>
      </c>
      <c r="J14" s="207">
        <v>0</v>
      </c>
      <c r="K14" s="207">
        <v>0</v>
      </c>
      <c r="L14" s="207">
        <v>6.1074346374718062E-7</v>
      </c>
      <c r="N14" s="200" t="s">
        <v>244</v>
      </c>
      <c r="O14" s="199" t="s">
        <v>370</v>
      </c>
      <c r="P14" s="197" t="s">
        <v>630</v>
      </c>
      <c r="Q14" s="199" t="s">
        <v>304</v>
      </c>
      <c r="R14" s="199" t="s">
        <v>52</v>
      </c>
      <c r="S14" s="195">
        <v>3.1341828590922307</v>
      </c>
      <c r="T14" s="195">
        <v>0.92822167557173496</v>
      </c>
      <c r="U14" s="195">
        <v>3.7498692849205129</v>
      </c>
      <c r="V14" s="194">
        <v>0</v>
      </c>
      <c r="W14" s="194">
        <v>0</v>
      </c>
      <c r="X14" s="194">
        <v>0</v>
      </c>
      <c r="Y14" s="194" t="s">
        <v>629</v>
      </c>
      <c r="AA14" s="206" t="s">
        <v>1</v>
      </c>
      <c r="AB14" s="204" t="s">
        <v>90</v>
      </c>
      <c r="AC14" s="205" t="s">
        <v>630</v>
      </c>
      <c r="AD14" s="204" t="s">
        <v>49</v>
      </c>
      <c r="AE14" s="204" t="s">
        <v>52</v>
      </c>
      <c r="AF14" s="203">
        <v>1.3639040051823523</v>
      </c>
      <c r="AG14" s="203">
        <v>0.49912384370486806</v>
      </c>
      <c r="AH14" s="203">
        <v>3.0873255648360813</v>
      </c>
      <c r="AI14" s="202">
        <v>0.20434148518972831</v>
      </c>
      <c r="AJ14" s="202">
        <v>0.21454594836694546</v>
      </c>
      <c r="AK14" s="202">
        <v>2.3230853092585861</v>
      </c>
      <c r="AM14" s="200" t="s">
        <v>1</v>
      </c>
      <c r="AN14" s="199" t="s">
        <v>532</v>
      </c>
      <c r="AO14" s="197" t="s">
        <v>630</v>
      </c>
      <c r="AP14" s="199" t="s">
        <v>49</v>
      </c>
      <c r="AQ14" s="199" t="s">
        <v>52</v>
      </c>
      <c r="AR14" s="230">
        <v>0.97498839808960247</v>
      </c>
      <c r="AS14" s="230">
        <v>0.42602178699433024</v>
      </c>
      <c r="AT14" s="230">
        <v>2.63926988800347</v>
      </c>
      <c r="AU14" s="194">
        <v>0</v>
      </c>
      <c r="AV14" s="194">
        <v>0</v>
      </c>
      <c r="AW14" s="194">
        <v>0</v>
      </c>
      <c r="AX14" s="194" t="s">
        <v>639</v>
      </c>
    </row>
    <row r="15" spans="1:50" ht="16.5" thickBot="1" x14ac:dyDescent="0.3">
      <c r="B15" s="169" t="s">
        <v>572</v>
      </c>
      <c r="C15" s="168" t="s">
        <v>578</v>
      </c>
      <c r="D15" s="211" t="s">
        <v>630</v>
      </c>
      <c r="E15" s="168" t="s">
        <v>576</v>
      </c>
      <c r="F15" s="168" t="s">
        <v>52</v>
      </c>
      <c r="G15" s="201">
        <v>1</v>
      </c>
      <c r="H15" s="201">
        <v>1</v>
      </c>
      <c r="I15" s="201" t="s">
        <v>215</v>
      </c>
      <c r="J15" s="207">
        <v>0</v>
      </c>
      <c r="K15" s="207">
        <v>0</v>
      </c>
      <c r="L15" s="207">
        <v>6.1074346374718062E-7</v>
      </c>
      <c r="N15" s="200" t="s">
        <v>244</v>
      </c>
      <c r="O15" s="199" t="s">
        <v>370</v>
      </c>
      <c r="P15" s="197" t="s">
        <v>630</v>
      </c>
      <c r="Q15" s="199" t="s">
        <v>303</v>
      </c>
      <c r="R15" s="199" t="s">
        <v>55</v>
      </c>
      <c r="S15" s="195">
        <v>3.1668992064903101</v>
      </c>
      <c r="T15" s="195">
        <v>0.93107033436830411</v>
      </c>
      <c r="U15" s="195">
        <v>3.7831376257515039</v>
      </c>
      <c r="V15" s="194">
        <v>0</v>
      </c>
      <c r="W15" s="194">
        <v>0</v>
      </c>
      <c r="X15" s="194">
        <v>0</v>
      </c>
      <c r="Y15" s="194" t="s">
        <v>629</v>
      </c>
      <c r="AA15" s="206" t="s">
        <v>1</v>
      </c>
      <c r="AB15" s="204" t="s">
        <v>90</v>
      </c>
      <c r="AC15" s="205" t="s">
        <v>630</v>
      </c>
      <c r="AD15" s="204" t="s">
        <v>100</v>
      </c>
      <c r="AE15" s="204" t="s">
        <v>52</v>
      </c>
      <c r="AF15" s="203">
        <v>1.3639040051823523</v>
      </c>
      <c r="AG15" s="203">
        <v>0.49912384370486806</v>
      </c>
      <c r="AH15" s="203">
        <v>3.0873255648360813</v>
      </c>
      <c r="AI15" s="202">
        <v>3.0888829157145227E-2</v>
      </c>
      <c r="AJ15" s="202">
        <v>3.2431364288612909E-2</v>
      </c>
      <c r="AK15" s="202">
        <v>0.35116405838264608</v>
      </c>
      <c r="AM15" s="200" t="s">
        <v>1</v>
      </c>
      <c r="AN15" s="199" t="s">
        <v>532</v>
      </c>
      <c r="AO15" s="197" t="s">
        <v>630</v>
      </c>
      <c r="AP15" s="199" t="s">
        <v>100</v>
      </c>
      <c r="AQ15" s="199" t="s">
        <v>52</v>
      </c>
      <c r="AR15" s="230">
        <v>0.97498839808960247</v>
      </c>
      <c r="AS15" s="230">
        <v>0.42602178699433024</v>
      </c>
      <c r="AT15" s="230">
        <v>2.63926988800347</v>
      </c>
      <c r="AU15" s="194">
        <v>0</v>
      </c>
      <c r="AV15" s="194">
        <v>0</v>
      </c>
      <c r="AW15" s="194">
        <v>0</v>
      </c>
      <c r="AX15" s="194" t="s">
        <v>639</v>
      </c>
    </row>
    <row r="16" spans="1:50" ht="16.5" thickBot="1" x14ac:dyDescent="0.3">
      <c r="B16" s="169" t="s">
        <v>572</v>
      </c>
      <c r="C16" s="168" t="s">
        <v>578</v>
      </c>
      <c r="D16" s="211" t="s">
        <v>630</v>
      </c>
      <c r="E16" s="168" t="s">
        <v>575</v>
      </c>
      <c r="F16" s="168" t="s">
        <v>52</v>
      </c>
      <c r="G16" s="201">
        <v>1</v>
      </c>
      <c r="H16" s="201">
        <v>1</v>
      </c>
      <c r="I16" s="201" t="s">
        <v>215</v>
      </c>
      <c r="J16" s="207">
        <v>0</v>
      </c>
      <c r="K16" s="207">
        <v>0</v>
      </c>
      <c r="L16" s="207">
        <v>6.1074346374718062E-7</v>
      </c>
      <c r="N16" s="200" t="s">
        <v>244</v>
      </c>
      <c r="O16" s="199" t="s">
        <v>370</v>
      </c>
      <c r="P16" s="197" t="s">
        <v>630</v>
      </c>
      <c r="Q16" s="199" t="s">
        <v>303</v>
      </c>
      <c r="R16" s="199" t="s">
        <v>52</v>
      </c>
      <c r="S16" s="195">
        <v>3.1668992064903101</v>
      </c>
      <c r="T16" s="195">
        <v>0.93107033436830411</v>
      </c>
      <c r="U16" s="195">
        <v>3.7831376257515039</v>
      </c>
      <c r="V16" s="194">
        <v>0</v>
      </c>
      <c r="W16" s="194">
        <v>0</v>
      </c>
      <c r="X16" s="194">
        <v>0</v>
      </c>
      <c r="Y16" s="194" t="s">
        <v>629</v>
      </c>
      <c r="AA16" s="206" t="s">
        <v>1</v>
      </c>
      <c r="AB16" s="204" t="s">
        <v>90</v>
      </c>
      <c r="AC16" s="205" t="s">
        <v>630</v>
      </c>
      <c r="AD16" s="204" t="s">
        <v>115</v>
      </c>
      <c r="AE16" s="204" t="s">
        <v>52</v>
      </c>
      <c r="AF16" s="203">
        <v>1.3639040051823523</v>
      </c>
      <c r="AG16" s="203">
        <v>0.49912384370486806</v>
      </c>
      <c r="AH16" s="203">
        <v>3.0873255648360813</v>
      </c>
      <c r="AI16" s="202">
        <v>2.376063781360569E-3</v>
      </c>
      <c r="AJ16" s="202">
        <v>2.4947203299370891E-3</v>
      </c>
      <c r="AK16" s="202">
        <v>2.7012619876062294E-2</v>
      </c>
      <c r="AM16" s="200" t="s">
        <v>1</v>
      </c>
      <c r="AN16" s="199" t="s">
        <v>532</v>
      </c>
      <c r="AO16" s="197" t="s">
        <v>630</v>
      </c>
      <c r="AP16" s="199" t="s">
        <v>115</v>
      </c>
      <c r="AQ16" s="199" t="s">
        <v>52</v>
      </c>
      <c r="AR16" s="230">
        <v>0.97498839808960247</v>
      </c>
      <c r="AS16" s="230">
        <v>0.42602178699433024</v>
      </c>
      <c r="AT16" s="230">
        <v>2.63926988800347</v>
      </c>
      <c r="AU16" s="194">
        <v>0</v>
      </c>
      <c r="AV16" s="194">
        <v>0</v>
      </c>
      <c r="AW16" s="194">
        <v>0</v>
      </c>
      <c r="AX16" s="194" t="s">
        <v>639</v>
      </c>
    </row>
    <row r="17" spans="2:50" ht="16.5" thickBot="1" x14ac:dyDescent="0.3">
      <c r="B17" s="169" t="s">
        <v>572</v>
      </c>
      <c r="C17" s="168" t="s">
        <v>578</v>
      </c>
      <c r="D17" s="211" t="s">
        <v>630</v>
      </c>
      <c r="E17" s="168" t="s">
        <v>574</v>
      </c>
      <c r="F17" s="168" t="s">
        <v>52</v>
      </c>
      <c r="G17" s="201">
        <v>1</v>
      </c>
      <c r="H17" s="201">
        <v>1</v>
      </c>
      <c r="I17" s="201" t="s">
        <v>215</v>
      </c>
      <c r="J17" s="207">
        <v>0</v>
      </c>
      <c r="K17" s="207">
        <v>0</v>
      </c>
      <c r="L17" s="207">
        <v>6.1074346374718062E-7</v>
      </c>
      <c r="N17" s="200" t="s">
        <v>244</v>
      </c>
      <c r="O17" s="199" t="s">
        <v>370</v>
      </c>
      <c r="P17" s="197" t="s">
        <v>630</v>
      </c>
      <c r="Q17" s="199" t="s">
        <v>302</v>
      </c>
      <c r="R17" s="199" t="s">
        <v>55</v>
      </c>
      <c r="S17" s="195">
        <v>3.0801480654154783</v>
      </c>
      <c r="T17" s="195">
        <v>0.92342400484427811</v>
      </c>
      <c r="U17" s="195">
        <v>3.6951610732441074</v>
      </c>
      <c r="V17" s="194">
        <v>0</v>
      </c>
      <c r="W17" s="194">
        <v>0</v>
      </c>
      <c r="X17" s="194">
        <v>0</v>
      </c>
      <c r="Y17" s="194" t="s">
        <v>629</v>
      </c>
      <c r="AA17" s="206" t="s">
        <v>1</v>
      </c>
      <c r="AB17" s="204" t="s">
        <v>88</v>
      </c>
      <c r="AC17" s="205" t="s">
        <v>630</v>
      </c>
      <c r="AD17" s="204" t="s">
        <v>49</v>
      </c>
      <c r="AE17" s="204" t="s">
        <v>76</v>
      </c>
      <c r="AF17" s="203">
        <v>1.5467313545589503</v>
      </c>
      <c r="AG17" s="203">
        <v>0.5016321701988169</v>
      </c>
      <c r="AH17" s="203">
        <v>3.4599583596858299</v>
      </c>
      <c r="AI17" s="202">
        <v>2.9838496241786272</v>
      </c>
      <c r="AJ17" s="202">
        <v>3.1328579549540096</v>
      </c>
      <c r="AK17" s="202">
        <v>33.922319887858784</v>
      </c>
      <c r="AM17" s="200" t="s">
        <v>1</v>
      </c>
      <c r="AN17" s="199" t="s">
        <v>493</v>
      </c>
      <c r="AO17" s="197" t="s">
        <v>630</v>
      </c>
      <c r="AP17" s="199" t="s">
        <v>49</v>
      </c>
      <c r="AQ17" s="199" t="s">
        <v>76</v>
      </c>
      <c r="AR17" s="230">
        <v>0.82185207435502095</v>
      </c>
      <c r="AS17" s="230">
        <v>0.37919900035925308</v>
      </c>
      <c r="AT17" s="230">
        <v>2.4985972691895091</v>
      </c>
      <c r="AU17" s="194">
        <v>0</v>
      </c>
      <c r="AV17" s="194">
        <v>0</v>
      </c>
      <c r="AW17" s="194">
        <v>0</v>
      </c>
      <c r="AX17" s="194" t="s">
        <v>639</v>
      </c>
    </row>
    <row r="18" spans="2:50" ht="16.5" thickBot="1" x14ac:dyDescent="0.3">
      <c r="B18" s="169" t="s">
        <v>572</v>
      </c>
      <c r="C18" s="168" t="s">
        <v>578</v>
      </c>
      <c r="D18" s="211" t="s">
        <v>630</v>
      </c>
      <c r="E18" s="168" t="s">
        <v>573</v>
      </c>
      <c r="F18" s="168" t="s">
        <v>52</v>
      </c>
      <c r="G18" s="201">
        <v>1</v>
      </c>
      <c r="H18" s="201">
        <v>1</v>
      </c>
      <c r="I18" s="201" t="s">
        <v>215</v>
      </c>
      <c r="J18" s="207">
        <v>0</v>
      </c>
      <c r="K18" s="207">
        <v>0</v>
      </c>
      <c r="L18" s="207">
        <v>6.1074346374718062E-7</v>
      </c>
      <c r="N18" s="200" t="s">
        <v>244</v>
      </c>
      <c r="O18" s="199" t="s">
        <v>370</v>
      </c>
      <c r="P18" s="197" t="s">
        <v>630</v>
      </c>
      <c r="Q18" s="199" t="s">
        <v>302</v>
      </c>
      <c r="R18" s="199" t="s">
        <v>52</v>
      </c>
      <c r="S18" s="195">
        <v>3.0801480654154783</v>
      </c>
      <c r="T18" s="195">
        <v>0.92342400484427811</v>
      </c>
      <c r="U18" s="195">
        <v>3.6951610732441074</v>
      </c>
      <c r="V18" s="194">
        <v>0</v>
      </c>
      <c r="W18" s="194">
        <v>0</v>
      </c>
      <c r="X18" s="194">
        <v>0</v>
      </c>
      <c r="Y18" s="194" t="s">
        <v>629</v>
      </c>
      <c r="AA18" s="206" t="s">
        <v>1</v>
      </c>
      <c r="AB18" s="204" t="s">
        <v>88</v>
      </c>
      <c r="AC18" s="205" t="s">
        <v>630</v>
      </c>
      <c r="AD18" s="204" t="s">
        <v>100</v>
      </c>
      <c r="AE18" s="204" t="s">
        <v>76</v>
      </c>
      <c r="AF18" s="203">
        <v>1.5467313545589503</v>
      </c>
      <c r="AG18" s="203">
        <v>0.5016321701988169</v>
      </c>
      <c r="AH18" s="203">
        <v>3.4599583596858299</v>
      </c>
      <c r="AI18" s="202">
        <v>0.45104703619322067</v>
      </c>
      <c r="AJ18" s="202">
        <v>0.47357155130943956</v>
      </c>
      <c r="AK18" s="202">
        <v>5.1277925409625436</v>
      </c>
      <c r="AM18" s="200" t="s">
        <v>1</v>
      </c>
      <c r="AN18" s="199" t="s">
        <v>493</v>
      </c>
      <c r="AO18" s="197" t="s">
        <v>630</v>
      </c>
      <c r="AP18" s="199" t="s">
        <v>115</v>
      </c>
      <c r="AQ18" s="199" t="s">
        <v>76</v>
      </c>
      <c r="AR18" s="230">
        <v>0.82185207435502095</v>
      </c>
      <c r="AS18" s="230">
        <v>0.37919900035925308</v>
      </c>
      <c r="AT18" s="230">
        <v>2.4985972691895091</v>
      </c>
      <c r="AU18" s="194">
        <v>0</v>
      </c>
      <c r="AV18" s="194">
        <v>0</v>
      </c>
      <c r="AW18" s="194">
        <v>0</v>
      </c>
      <c r="AX18" s="194" t="s">
        <v>639</v>
      </c>
    </row>
    <row r="19" spans="2:50" ht="16.5" thickBot="1" x14ac:dyDescent="0.3">
      <c r="B19" s="169" t="s">
        <v>572</v>
      </c>
      <c r="C19" s="168" t="s">
        <v>577</v>
      </c>
      <c r="D19" s="211" t="s">
        <v>630</v>
      </c>
      <c r="E19" s="168" t="s">
        <v>576</v>
      </c>
      <c r="F19" s="168" t="s">
        <v>52</v>
      </c>
      <c r="G19" s="201">
        <v>1</v>
      </c>
      <c r="H19" s="201">
        <v>1</v>
      </c>
      <c r="I19" s="201" t="s">
        <v>215</v>
      </c>
      <c r="J19" s="207">
        <v>0</v>
      </c>
      <c r="K19" s="207">
        <v>0</v>
      </c>
      <c r="L19" s="207">
        <v>6.1074346374718062E-7</v>
      </c>
      <c r="N19" s="200" t="s">
        <v>244</v>
      </c>
      <c r="O19" s="199" t="s">
        <v>370</v>
      </c>
      <c r="P19" s="197" t="s">
        <v>630</v>
      </c>
      <c r="Q19" s="199" t="s">
        <v>301</v>
      </c>
      <c r="R19" s="199" t="s">
        <v>55</v>
      </c>
      <c r="S19" s="195">
        <v>2.6100485466881809</v>
      </c>
      <c r="T19" s="195">
        <v>0.87611623083014234</v>
      </c>
      <c r="U19" s="195">
        <v>3.2313861550256973</v>
      </c>
      <c r="V19" s="194">
        <v>0</v>
      </c>
      <c r="W19" s="194">
        <v>0</v>
      </c>
      <c r="X19" s="194">
        <v>0</v>
      </c>
      <c r="Y19" s="194" t="s">
        <v>629</v>
      </c>
      <c r="AA19" s="206" t="s">
        <v>1</v>
      </c>
      <c r="AB19" s="204" t="s">
        <v>88</v>
      </c>
      <c r="AC19" s="205" t="s">
        <v>630</v>
      </c>
      <c r="AD19" s="204" t="s">
        <v>115</v>
      </c>
      <c r="AE19" s="204" t="s">
        <v>76</v>
      </c>
      <c r="AF19" s="203">
        <v>1.5467313545589503</v>
      </c>
      <c r="AG19" s="203">
        <v>0.5016321701988169</v>
      </c>
      <c r="AH19" s="203">
        <v>3.4599583596858299</v>
      </c>
      <c r="AI19" s="202">
        <v>3.4695925861579123E-2</v>
      </c>
      <c r="AJ19" s="202">
        <v>3.6428580870547102E-2</v>
      </c>
      <c r="AK19" s="202">
        <v>0.39444558008043257</v>
      </c>
      <c r="AM19" s="200" t="s">
        <v>1</v>
      </c>
      <c r="AN19" s="199" t="s">
        <v>493</v>
      </c>
      <c r="AO19" s="197" t="s">
        <v>630</v>
      </c>
      <c r="AP19" s="199" t="s">
        <v>49</v>
      </c>
      <c r="AQ19" s="199" t="s">
        <v>52</v>
      </c>
      <c r="AR19" s="230">
        <v>0.82185207435502095</v>
      </c>
      <c r="AS19" s="230">
        <v>0.37919900035925308</v>
      </c>
      <c r="AT19" s="230">
        <v>2.4985972691895091</v>
      </c>
      <c r="AU19" s="194">
        <v>0</v>
      </c>
      <c r="AV19" s="194">
        <v>0</v>
      </c>
      <c r="AW19" s="194">
        <v>0</v>
      </c>
      <c r="AX19" s="194" t="s">
        <v>639</v>
      </c>
    </row>
    <row r="20" spans="2:50" ht="16.5" thickBot="1" x14ac:dyDescent="0.3">
      <c r="B20" s="169" t="s">
        <v>572</v>
      </c>
      <c r="C20" s="168" t="s">
        <v>577</v>
      </c>
      <c r="D20" s="211" t="s">
        <v>630</v>
      </c>
      <c r="E20" s="168" t="s">
        <v>575</v>
      </c>
      <c r="F20" s="168" t="s">
        <v>52</v>
      </c>
      <c r="G20" s="201">
        <v>1</v>
      </c>
      <c r="H20" s="201">
        <v>1</v>
      </c>
      <c r="I20" s="201" t="s">
        <v>215</v>
      </c>
      <c r="J20" s="207">
        <v>0</v>
      </c>
      <c r="K20" s="207">
        <v>0</v>
      </c>
      <c r="L20" s="207">
        <v>6.1074346374718062E-7</v>
      </c>
      <c r="N20" s="200" t="s">
        <v>244</v>
      </c>
      <c r="O20" s="199" t="s">
        <v>370</v>
      </c>
      <c r="P20" s="197" t="s">
        <v>630</v>
      </c>
      <c r="Q20" s="199" t="s">
        <v>301</v>
      </c>
      <c r="R20" s="199" t="s">
        <v>52</v>
      </c>
      <c r="S20" s="195">
        <v>2.6100485466881809</v>
      </c>
      <c r="T20" s="195">
        <v>0.87611623083014234</v>
      </c>
      <c r="U20" s="195">
        <v>3.2313861550256973</v>
      </c>
      <c r="V20" s="194">
        <v>0</v>
      </c>
      <c r="W20" s="194">
        <v>0</v>
      </c>
      <c r="X20" s="194">
        <v>0</v>
      </c>
      <c r="Y20" s="194" t="s">
        <v>629</v>
      </c>
      <c r="AA20" s="206" t="s">
        <v>1</v>
      </c>
      <c r="AB20" s="204" t="s">
        <v>88</v>
      </c>
      <c r="AC20" s="205" t="s">
        <v>630</v>
      </c>
      <c r="AD20" s="204" t="s">
        <v>49</v>
      </c>
      <c r="AE20" s="204" t="s">
        <v>52</v>
      </c>
      <c r="AF20" s="203">
        <v>1.5467313545589503</v>
      </c>
      <c r="AG20" s="203">
        <v>0.5016321701988169</v>
      </c>
      <c r="AH20" s="203">
        <v>3.4599583596858299</v>
      </c>
      <c r="AI20" s="202">
        <v>0.4214359709878388</v>
      </c>
      <c r="AJ20" s="202">
        <v>0.44248176031205344</v>
      </c>
      <c r="AK20" s="202">
        <v>4.7911549242482909</v>
      </c>
      <c r="AM20" s="200" t="s">
        <v>1</v>
      </c>
      <c r="AN20" s="199" t="s">
        <v>529</v>
      </c>
      <c r="AO20" s="197" t="s">
        <v>630</v>
      </c>
      <c r="AP20" s="199" t="s">
        <v>49</v>
      </c>
      <c r="AQ20" s="199" t="s">
        <v>76</v>
      </c>
      <c r="AR20" s="230">
        <v>0.83369877982842078</v>
      </c>
      <c r="AS20" s="230">
        <v>0.41570709083359131</v>
      </c>
      <c r="AT20" s="230">
        <v>2.206973134846137</v>
      </c>
      <c r="AU20" s="194">
        <v>0</v>
      </c>
      <c r="AV20" s="194">
        <v>0</v>
      </c>
      <c r="AW20" s="194">
        <v>0</v>
      </c>
      <c r="AX20" s="194" t="s">
        <v>639</v>
      </c>
    </row>
    <row r="21" spans="2:50" ht="16.5" thickBot="1" x14ac:dyDescent="0.3">
      <c r="B21" s="169" t="s">
        <v>572</v>
      </c>
      <c r="C21" s="168" t="s">
        <v>577</v>
      </c>
      <c r="D21" s="211" t="s">
        <v>630</v>
      </c>
      <c r="E21" s="168" t="s">
        <v>574</v>
      </c>
      <c r="F21" s="168" t="s">
        <v>52</v>
      </c>
      <c r="G21" s="201">
        <v>1</v>
      </c>
      <c r="H21" s="201">
        <v>1</v>
      </c>
      <c r="I21" s="201" t="s">
        <v>215</v>
      </c>
      <c r="J21" s="207">
        <v>0</v>
      </c>
      <c r="K21" s="207">
        <v>0</v>
      </c>
      <c r="L21" s="207">
        <v>6.1074346374718062E-7</v>
      </c>
      <c r="N21" s="200" t="s">
        <v>244</v>
      </c>
      <c r="O21" s="199" t="s">
        <v>370</v>
      </c>
      <c r="P21" s="197" t="s">
        <v>630</v>
      </c>
      <c r="Q21" s="199" t="s">
        <v>300</v>
      </c>
      <c r="R21" s="199" t="s">
        <v>55</v>
      </c>
      <c r="S21" s="195">
        <v>2.830889205727408</v>
      </c>
      <c r="T21" s="195">
        <v>0.89967513138038613</v>
      </c>
      <c r="U21" s="195">
        <v>3.4465745983336333</v>
      </c>
      <c r="V21" s="194">
        <v>0</v>
      </c>
      <c r="W21" s="194">
        <v>0</v>
      </c>
      <c r="X21" s="194">
        <v>0</v>
      </c>
      <c r="Y21" s="194" t="s">
        <v>629</v>
      </c>
      <c r="AA21" s="206" t="s">
        <v>1</v>
      </c>
      <c r="AB21" s="204" t="s">
        <v>88</v>
      </c>
      <c r="AC21" s="205" t="s">
        <v>630</v>
      </c>
      <c r="AD21" s="204" t="s">
        <v>100</v>
      </c>
      <c r="AE21" s="204" t="s">
        <v>52</v>
      </c>
      <c r="AF21" s="203">
        <v>1.5467313545589503</v>
      </c>
      <c r="AG21" s="203">
        <v>0.5016321701988169</v>
      </c>
      <c r="AH21" s="203">
        <v>3.4599583596858299</v>
      </c>
      <c r="AI21" s="202">
        <v>6.37054374762277E-2</v>
      </c>
      <c r="AJ21" s="202">
        <v>6.6886777722977311E-2</v>
      </c>
      <c r="AK21" s="202">
        <v>0.72424434902930401</v>
      </c>
      <c r="AM21" s="200" t="s">
        <v>1</v>
      </c>
      <c r="AN21" s="199" t="s">
        <v>529</v>
      </c>
      <c r="AO21" s="197" t="s">
        <v>630</v>
      </c>
      <c r="AP21" s="199" t="s">
        <v>100</v>
      </c>
      <c r="AQ21" s="199" t="s">
        <v>76</v>
      </c>
      <c r="AR21" s="230">
        <v>0.83369877982842078</v>
      </c>
      <c r="AS21" s="230">
        <v>0.41570709083359131</v>
      </c>
      <c r="AT21" s="230">
        <v>2.206973134846137</v>
      </c>
      <c r="AU21" s="194">
        <v>0</v>
      </c>
      <c r="AV21" s="194">
        <v>0</v>
      </c>
      <c r="AW21" s="194">
        <v>0</v>
      </c>
      <c r="AX21" s="194" t="s">
        <v>639</v>
      </c>
    </row>
    <row r="22" spans="2:50" ht="16.5" thickBot="1" x14ac:dyDescent="0.3">
      <c r="B22" s="169" t="s">
        <v>572</v>
      </c>
      <c r="C22" s="168" t="s">
        <v>577</v>
      </c>
      <c r="D22" s="211" t="s">
        <v>630</v>
      </c>
      <c r="E22" s="168" t="s">
        <v>573</v>
      </c>
      <c r="F22" s="168" t="s">
        <v>641</v>
      </c>
      <c r="G22" s="201">
        <v>1</v>
      </c>
      <c r="H22" s="201">
        <v>1</v>
      </c>
      <c r="I22" s="201" t="s">
        <v>215</v>
      </c>
      <c r="J22" s="207">
        <v>0</v>
      </c>
      <c r="K22" s="207">
        <v>0</v>
      </c>
      <c r="L22" s="207">
        <v>6.1074346374718062E-7</v>
      </c>
      <c r="N22" s="200" t="s">
        <v>244</v>
      </c>
      <c r="O22" s="199" t="s">
        <v>370</v>
      </c>
      <c r="P22" s="197" t="s">
        <v>630</v>
      </c>
      <c r="Q22" s="199" t="s">
        <v>300</v>
      </c>
      <c r="R22" s="199" t="s">
        <v>52</v>
      </c>
      <c r="S22" s="195">
        <v>2.830889205727408</v>
      </c>
      <c r="T22" s="195">
        <v>0.89967513138038613</v>
      </c>
      <c r="U22" s="195">
        <v>3.4465745983336333</v>
      </c>
      <c r="V22" s="194">
        <v>0</v>
      </c>
      <c r="W22" s="194">
        <v>0</v>
      </c>
      <c r="X22" s="194">
        <v>0</v>
      </c>
      <c r="Y22" s="194" t="s">
        <v>629</v>
      </c>
      <c r="AA22" s="206" t="s">
        <v>1</v>
      </c>
      <c r="AB22" s="204" t="s">
        <v>88</v>
      </c>
      <c r="AC22" s="205" t="s">
        <v>630</v>
      </c>
      <c r="AD22" s="204" t="s">
        <v>115</v>
      </c>
      <c r="AE22" s="204" t="s">
        <v>52</v>
      </c>
      <c r="AF22" s="203">
        <v>1.5467313545589503</v>
      </c>
      <c r="AG22" s="203">
        <v>0.5016321701988169</v>
      </c>
      <c r="AH22" s="203">
        <v>3.4599583596858299</v>
      </c>
      <c r="AI22" s="202">
        <v>4.9004182672834559E-3</v>
      </c>
      <c r="AJ22" s="202">
        <v>5.1451367477967315E-3</v>
      </c>
      <c r="AK22" s="202">
        <v>5.5711103770135759E-2</v>
      </c>
      <c r="AM22" s="200" t="s">
        <v>1</v>
      </c>
      <c r="AN22" s="199" t="s">
        <v>529</v>
      </c>
      <c r="AO22" s="197" t="s">
        <v>630</v>
      </c>
      <c r="AP22" s="199" t="s">
        <v>115</v>
      </c>
      <c r="AQ22" s="199" t="s">
        <v>76</v>
      </c>
      <c r="AR22" s="230">
        <v>0.83369877982842078</v>
      </c>
      <c r="AS22" s="230">
        <v>0.41570709083359131</v>
      </c>
      <c r="AT22" s="230">
        <v>2.206973134846137</v>
      </c>
      <c r="AU22" s="194">
        <v>0</v>
      </c>
      <c r="AV22" s="194">
        <v>0</v>
      </c>
      <c r="AW22" s="194">
        <v>0</v>
      </c>
      <c r="AX22" s="194" t="s">
        <v>639</v>
      </c>
    </row>
    <row r="23" spans="2:50" ht="16.5" thickBot="1" x14ac:dyDescent="0.3">
      <c r="B23" s="169" t="s">
        <v>572</v>
      </c>
      <c r="C23" s="168" t="s">
        <v>571</v>
      </c>
      <c r="D23" s="211" t="s">
        <v>630</v>
      </c>
      <c r="E23" s="168" t="s">
        <v>576</v>
      </c>
      <c r="F23" s="168" t="s">
        <v>52</v>
      </c>
      <c r="G23" s="201">
        <v>1</v>
      </c>
      <c r="H23" s="201">
        <v>1</v>
      </c>
      <c r="I23" s="201" t="s">
        <v>215</v>
      </c>
      <c r="J23" s="207">
        <v>0</v>
      </c>
      <c r="K23" s="207">
        <v>0</v>
      </c>
      <c r="L23" s="207">
        <v>6.1074346374718062E-7</v>
      </c>
      <c r="N23" s="200" t="s">
        <v>244</v>
      </c>
      <c r="O23" s="199" t="s">
        <v>370</v>
      </c>
      <c r="P23" s="197" t="s">
        <v>630</v>
      </c>
      <c r="Q23" s="199" t="s">
        <v>298</v>
      </c>
      <c r="R23" s="199" t="s">
        <v>55</v>
      </c>
      <c r="S23" s="195">
        <v>3.034557525995754</v>
      </c>
      <c r="T23" s="195">
        <v>0.91928345168893733</v>
      </c>
      <c r="U23" s="195">
        <v>3.6492316914727252</v>
      </c>
      <c r="V23" s="194">
        <v>0</v>
      </c>
      <c r="W23" s="194">
        <v>0</v>
      </c>
      <c r="X23" s="194">
        <v>0</v>
      </c>
      <c r="Y23" s="194" t="s">
        <v>629</v>
      </c>
      <c r="AA23" s="206" t="s">
        <v>1</v>
      </c>
      <c r="AB23" s="204" t="s">
        <v>84</v>
      </c>
      <c r="AC23" s="205" t="s">
        <v>630</v>
      </c>
      <c r="AD23" s="204" t="s">
        <v>49</v>
      </c>
      <c r="AE23" s="204" t="s">
        <v>76</v>
      </c>
      <c r="AF23" s="203">
        <v>1.6279641285507112</v>
      </c>
      <c r="AG23" s="203">
        <v>0.50988357640321857</v>
      </c>
      <c r="AH23" s="203">
        <v>3.613965905046872</v>
      </c>
      <c r="AI23" s="202">
        <v>0.10635391615709384</v>
      </c>
      <c r="AJ23" s="202">
        <v>0.11166504825623776</v>
      </c>
      <c r="AK23" s="202">
        <v>1.2090996597057309</v>
      </c>
      <c r="AM23" s="200" t="s">
        <v>1</v>
      </c>
      <c r="AN23" s="199" t="s">
        <v>529</v>
      </c>
      <c r="AO23" s="197" t="s">
        <v>630</v>
      </c>
      <c r="AP23" s="199" t="s">
        <v>49</v>
      </c>
      <c r="AQ23" s="199" t="s">
        <v>52</v>
      </c>
      <c r="AR23" s="230">
        <v>0.83369877982842078</v>
      </c>
      <c r="AS23" s="230">
        <v>0.41570709083359131</v>
      </c>
      <c r="AT23" s="230">
        <v>2.206973134846137</v>
      </c>
      <c r="AU23" s="194">
        <v>0</v>
      </c>
      <c r="AV23" s="194">
        <v>0</v>
      </c>
      <c r="AW23" s="194">
        <v>0</v>
      </c>
      <c r="AX23" s="194" t="s">
        <v>639</v>
      </c>
    </row>
    <row r="24" spans="2:50" ht="16.5" thickBot="1" x14ac:dyDescent="0.3">
      <c r="B24" s="169" t="s">
        <v>572</v>
      </c>
      <c r="C24" s="168" t="s">
        <v>571</v>
      </c>
      <c r="D24" s="211" t="s">
        <v>630</v>
      </c>
      <c r="E24" s="168" t="s">
        <v>575</v>
      </c>
      <c r="F24" s="168" t="s">
        <v>52</v>
      </c>
      <c r="G24" s="201">
        <v>1</v>
      </c>
      <c r="H24" s="201">
        <v>1</v>
      </c>
      <c r="I24" s="201" t="s">
        <v>215</v>
      </c>
      <c r="J24" s="207">
        <v>0</v>
      </c>
      <c r="K24" s="207">
        <v>0</v>
      </c>
      <c r="L24" s="207">
        <v>6.1074346374718062E-7</v>
      </c>
      <c r="N24" s="200" t="s">
        <v>244</v>
      </c>
      <c r="O24" s="199" t="s">
        <v>370</v>
      </c>
      <c r="P24" s="197" t="s">
        <v>630</v>
      </c>
      <c r="Q24" s="199" t="s">
        <v>298</v>
      </c>
      <c r="R24" s="199" t="s">
        <v>52</v>
      </c>
      <c r="S24" s="195">
        <v>3.034557525995754</v>
      </c>
      <c r="T24" s="195">
        <v>0.91928345168893733</v>
      </c>
      <c r="U24" s="195">
        <v>3.6492316914727252</v>
      </c>
      <c r="V24" s="194">
        <v>0</v>
      </c>
      <c r="W24" s="194">
        <v>0</v>
      </c>
      <c r="X24" s="194">
        <v>0</v>
      </c>
      <c r="Y24" s="194" t="s">
        <v>629</v>
      </c>
      <c r="AA24" s="206" t="s">
        <v>1</v>
      </c>
      <c r="AB24" s="204" t="s">
        <v>84</v>
      </c>
      <c r="AC24" s="205" t="s">
        <v>630</v>
      </c>
      <c r="AD24" s="204" t="s">
        <v>100</v>
      </c>
      <c r="AE24" s="204" t="s">
        <v>76</v>
      </c>
      <c r="AF24" s="203">
        <v>1.6279641285507112</v>
      </c>
      <c r="AG24" s="203">
        <v>0.50988357640321857</v>
      </c>
      <c r="AH24" s="203">
        <v>3.613965905046872</v>
      </c>
      <c r="AI24" s="202">
        <v>1.6076754768486971E-2</v>
      </c>
      <c r="AJ24" s="202">
        <v>1.6879600318385233E-2</v>
      </c>
      <c r="AK24" s="202">
        <v>0.18277087879902701</v>
      </c>
      <c r="AM24" s="200" t="s">
        <v>1</v>
      </c>
      <c r="AN24" s="199" t="s">
        <v>529</v>
      </c>
      <c r="AO24" s="197" t="s">
        <v>630</v>
      </c>
      <c r="AP24" s="199" t="s">
        <v>100</v>
      </c>
      <c r="AQ24" s="199" t="s">
        <v>52</v>
      </c>
      <c r="AR24" s="230">
        <v>0.83369877982842078</v>
      </c>
      <c r="AS24" s="230">
        <v>0.41570709083359131</v>
      </c>
      <c r="AT24" s="230">
        <v>2.206973134846137</v>
      </c>
      <c r="AU24" s="194">
        <v>0</v>
      </c>
      <c r="AV24" s="194">
        <v>0</v>
      </c>
      <c r="AW24" s="194">
        <v>0</v>
      </c>
      <c r="AX24" s="194" t="s">
        <v>639</v>
      </c>
    </row>
    <row r="25" spans="2:50" ht="16.5" thickBot="1" x14ac:dyDescent="0.3">
      <c r="B25" s="169" t="s">
        <v>572</v>
      </c>
      <c r="C25" s="168" t="s">
        <v>571</v>
      </c>
      <c r="D25" s="211" t="s">
        <v>630</v>
      </c>
      <c r="E25" s="168" t="s">
        <v>574</v>
      </c>
      <c r="F25" s="168" t="s">
        <v>52</v>
      </c>
      <c r="G25" s="201">
        <v>1</v>
      </c>
      <c r="H25" s="201">
        <v>1</v>
      </c>
      <c r="I25" s="201" t="s">
        <v>215</v>
      </c>
      <c r="J25" s="207">
        <v>0</v>
      </c>
      <c r="K25" s="207">
        <v>0</v>
      </c>
      <c r="L25" s="207">
        <v>6.1074346374718062E-7</v>
      </c>
      <c r="N25" s="200" t="s">
        <v>244</v>
      </c>
      <c r="O25" s="199" t="s">
        <v>370</v>
      </c>
      <c r="P25" s="197" t="s">
        <v>630</v>
      </c>
      <c r="Q25" s="199" t="s">
        <v>297</v>
      </c>
      <c r="R25" s="199" t="s">
        <v>55</v>
      </c>
      <c r="S25" s="195">
        <v>2.9834675378720497</v>
      </c>
      <c r="T25" s="195">
        <v>0.91453916569071303</v>
      </c>
      <c r="U25" s="195">
        <v>3.5980095229078235</v>
      </c>
      <c r="V25" s="194">
        <v>0</v>
      </c>
      <c r="W25" s="194">
        <v>0</v>
      </c>
      <c r="X25" s="194">
        <v>0</v>
      </c>
      <c r="Y25" s="194" t="s">
        <v>629</v>
      </c>
      <c r="AA25" s="206" t="s">
        <v>1</v>
      </c>
      <c r="AB25" s="204" t="s">
        <v>84</v>
      </c>
      <c r="AC25" s="205" t="s">
        <v>630</v>
      </c>
      <c r="AD25" s="204" t="s">
        <v>115</v>
      </c>
      <c r="AE25" s="204" t="s">
        <v>76</v>
      </c>
      <c r="AF25" s="203">
        <v>1.6279641285507112</v>
      </c>
      <c r="AG25" s="203">
        <v>0.50988357640321857</v>
      </c>
      <c r="AH25" s="203">
        <v>3.613965905046872</v>
      </c>
      <c r="AI25" s="202">
        <v>1.236673443676608E-3</v>
      </c>
      <c r="AJ25" s="202">
        <v>1.2984307936661276E-3</v>
      </c>
      <c r="AK25" s="202">
        <v>1.4059298368551579E-2</v>
      </c>
      <c r="AM25" s="200" t="s">
        <v>1</v>
      </c>
      <c r="AN25" s="199" t="s">
        <v>529</v>
      </c>
      <c r="AO25" s="197" t="s">
        <v>630</v>
      </c>
      <c r="AP25" s="199" t="s">
        <v>115</v>
      </c>
      <c r="AQ25" s="199" t="s">
        <v>52</v>
      </c>
      <c r="AR25" s="230">
        <v>0.83369877982842078</v>
      </c>
      <c r="AS25" s="230">
        <v>0.41570709083359131</v>
      </c>
      <c r="AT25" s="230">
        <v>2.206973134846137</v>
      </c>
      <c r="AU25" s="194">
        <v>0</v>
      </c>
      <c r="AV25" s="194">
        <v>0</v>
      </c>
      <c r="AW25" s="194">
        <v>0</v>
      </c>
      <c r="AX25" s="194" t="s">
        <v>639</v>
      </c>
    </row>
    <row r="26" spans="2:50" ht="16.5" thickBot="1" x14ac:dyDescent="0.3">
      <c r="B26" s="169" t="s">
        <v>572</v>
      </c>
      <c r="C26" s="168" t="s">
        <v>571</v>
      </c>
      <c r="D26" s="211" t="s">
        <v>630</v>
      </c>
      <c r="E26" s="168" t="s">
        <v>573</v>
      </c>
      <c r="F26" s="168" t="s">
        <v>52</v>
      </c>
      <c r="G26" s="201">
        <v>1</v>
      </c>
      <c r="H26" s="201">
        <v>1</v>
      </c>
      <c r="I26" s="201" t="s">
        <v>215</v>
      </c>
      <c r="J26" s="207">
        <v>0</v>
      </c>
      <c r="K26" s="207">
        <v>0</v>
      </c>
      <c r="L26" s="207">
        <v>6.1074346374718062E-7</v>
      </c>
      <c r="N26" s="200" t="s">
        <v>244</v>
      </c>
      <c r="O26" s="199" t="s">
        <v>370</v>
      </c>
      <c r="P26" s="197" t="s">
        <v>630</v>
      </c>
      <c r="Q26" s="199" t="s">
        <v>297</v>
      </c>
      <c r="R26" s="199" t="s">
        <v>52</v>
      </c>
      <c r="S26" s="195">
        <v>2.9834675378720497</v>
      </c>
      <c r="T26" s="195">
        <v>0.91453916569071303</v>
      </c>
      <c r="U26" s="195">
        <v>3.5980095229078235</v>
      </c>
      <c r="V26" s="194">
        <v>0</v>
      </c>
      <c r="W26" s="194">
        <v>0</v>
      </c>
      <c r="X26" s="194">
        <v>0</v>
      </c>
      <c r="Y26" s="194" t="s">
        <v>629</v>
      </c>
      <c r="AA26" s="206" t="s">
        <v>1</v>
      </c>
      <c r="AB26" s="204" t="s">
        <v>84</v>
      </c>
      <c r="AC26" s="205" t="s">
        <v>630</v>
      </c>
      <c r="AD26" s="204" t="s">
        <v>49</v>
      </c>
      <c r="AE26" s="204" t="s">
        <v>52</v>
      </c>
      <c r="AF26" s="203">
        <v>1.6279641285507112</v>
      </c>
      <c r="AG26" s="203">
        <v>0.50988357640321857</v>
      </c>
      <c r="AH26" s="203">
        <v>3.613965905046872</v>
      </c>
      <c r="AI26" s="202">
        <v>1.951469127047856E-2</v>
      </c>
      <c r="AJ26" s="202">
        <v>2.0489221470743394E-2</v>
      </c>
      <c r="AK26" s="202">
        <v>0.22185555010072111</v>
      </c>
      <c r="AM26" s="200" t="s">
        <v>1</v>
      </c>
      <c r="AN26" s="199" t="s">
        <v>54</v>
      </c>
      <c r="AO26" s="197" t="s">
        <v>630</v>
      </c>
      <c r="AP26" s="199" t="s">
        <v>100</v>
      </c>
      <c r="AQ26" s="199" t="s">
        <v>55</v>
      </c>
      <c r="AR26" s="230">
        <v>0.90077096009005275</v>
      </c>
      <c r="AS26" s="230">
        <v>0.4032923621275033</v>
      </c>
      <c r="AT26" s="230">
        <v>2.69076492391584</v>
      </c>
      <c r="AU26" s="194">
        <v>0</v>
      </c>
      <c r="AV26" s="194">
        <v>0</v>
      </c>
      <c r="AW26" s="194">
        <v>0</v>
      </c>
      <c r="AX26" s="194" t="s">
        <v>639</v>
      </c>
    </row>
    <row r="27" spans="2:50" ht="16.5" thickBot="1" x14ac:dyDescent="0.3">
      <c r="B27"/>
      <c r="C27"/>
      <c r="D27"/>
      <c r="E27"/>
      <c r="F27"/>
      <c r="G27"/>
      <c r="H27"/>
      <c r="I27"/>
      <c r="J27"/>
      <c r="K27"/>
      <c r="L27"/>
      <c r="N27" s="200" t="s">
        <v>244</v>
      </c>
      <c r="O27" s="199" t="s">
        <v>370</v>
      </c>
      <c r="P27" s="197" t="s">
        <v>630</v>
      </c>
      <c r="Q27" s="199" t="s">
        <v>296</v>
      </c>
      <c r="R27" s="199" t="s">
        <v>55</v>
      </c>
      <c r="S27" s="195">
        <v>3.4090566232032775</v>
      </c>
      <c r="T27" s="195">
        <v>0.95092945941056195</v>
      </c>
      <c r="U27" s="195">
        <v>4.0328205777874935</v>
      </c>
      <c r="V27" s="194">
        <v>0</v>
      </c>
      <c r="W27" s="194">
        <v>0</v>
      </c>
      <c r="X27" s="194">
        <v>0</v>
      </c>
      <c r="Y27" s="194" t="s">
        <v>629</v>
      </c>
      <c r="AA27" s="206" t="s">
        <v>1</v>
      </c>
      <c r="AB27" s="204" t="s">
        <v>84</v>
      </c>
      <c r="AC27" s="205" t="s">
        <v>630</v>
      </c>
      <c r="AD27" s="204" t="s">
        <v>100</v>
      </c>
      <c r="AE27" s="204" t="s">
        <v>52</v>
      </c>
      <c r="AF27" s="203">
        <v>1.6279641285507112</v>
      </c>
      <c r="AG27" s="203">
        <v>0.50988357640321857</v>
      </c>
      <c r="AH27" s="203">
        <v>3.613965905046872</v>
      </c>
      <c r="AI27" s="202">
        <v>2.9498951919825832E-3</v>
      </c>
      <c r="AJ27" s="202">
        <v>3.0972078966704578E-3</v>
      </c>
      <c r="AK27" s="202">
        <v>3.353630408423669E-2</v>
      </c>
      <c r="AM27" s="200" t="s">
        <v>1</v>
      </c>
      <c r="AN27" s="199" t="s">
        <v>54</v>
      </c>
      <c r="AO27" s="197" t="s">
        <v>630</v>
      </c>
      <c r="AP27" s="199" t="s">
        <v>115</v>
      </c>
      <c r="AQ27" s="199" t="s">
        <v>55</v>
      </c>
      <c r="AR27" s="230">
        <v>0.8955206090298572</v>
      </c>
      <c r="AS27" s="230">
        <v>0.40223651783883968</v>
      </c>
      <c r="AT27" s="230">
        <v>2.6772862006432194</v>
      </c>
      <c r="AU27" s="194">
        <v>0</v>
      </c>
      <c r="AV27" s="194">
        <v>0</v>
      </c>
      <c r="AW27" s="194">
        <v>0</v>
      </c>
      <c r="AX27" s="194" t="s">
        <v>639</v>
      </c>
    </row>
    <row r="28" spans="2:50" ht="16.5" thickBot="1" x14ac:dyDescent="0.3">
      <c r="B28"/>
      <c r="C28"/>
      <c r="D28"/>
      <c r="E28"/>
      <c r="F28"/>
      <c r="G28"/>
      <c r="H28"/>
      <c r="I28"/>
      <c r="J28"/>
      <c r="K28"/>
      <c r="L28"/>
      <c r="N28" s="200" t="s">
        <v>244</v>
      </c>
      <c r="O28" s="199" t="s">
        <v>370</v>
      </c>
      <c r="P28" s="197" t="s">
        <v>630</v>
      </c>
      <c r="Q28" s="199" t="s">
        <v>296</v>
      </c>
      <c r="R28" s="199" t="s">
        <v>52</v>
      </c>
      <c r="S28" s="195">
        <v>3.4090566232032775</v>
      </c>
      <c r="T28" s="195">
        <v>0.95092945941056195</v>
      </c>
      <c r="U28" s="195">
        <v>4.0328205777874935</v>
      </c>
      <c r="V28" s="194">
        <v>0</v>
      </c>
      <c r="W28" s="194">
        <v>0</v>
      </c>
      <c r="X28" s="194">
        <v>0</v>
      </c>
      <c r="Y28" s="194" t="s">
        <v>629</v>
      </c>
      <c r="AA28" s="206" t="s">
        <v>1</v>
      </c>
      <c r="AB28" s="204" t="s">
        <v>84</v>
      </c>
      <c r="AC28" s="205" t="s">
        <v>630</v>
      </c>
      <c r="AD28" s="204" t="s">
        <v>115</v>
      </c>
      <c r="AE28" s="204" t="s">
        <v>52</v>
      </c>
      <c r="AF28" s="203">
        <v>1.6279641285507112</v>
      </c>
      <c r="AG28" s="203">
        <v>0.50988357640321857</v>
      </c>
      <c r="AH28" s="203">
        <v>3.613965905046872</v>
      </c>
      <c r="AI28" s="202">
        <v>2.2691501477522331E-4</v>
      </c>
      <c r="AJ28" s="202">
        <v>2.3824676129004135E-4</v>
      </c>
      <c r="AK28" s="202">
        <v>2.5797156988707957E-3</v>
      </c>
      <c r="AM28" s="200" t="s">
        <v>1</v>
      </c>
      <c r="AN28" s="199" t="s">
        <v>54</v>
      </c>
      <c r="AO28" s="197" t="s">
        <v>630</v>
      </c>
      <c r="AP28" s="199" t="s">
        <v>100</v>
      </c>
      <c r="AQ28" s="199" t="s">
        <v>52</v>
      </c>
      <c r="AR28" s="230">
        <v>0.90077096009005275</v>
      </c>
      <c r="AS28" s="230">
        <v>0.4032923621275033</v>
      </c>
      <c r="AT28" s="230">
        <v>2.69076492391584</v>
      </c>
      <c r="AU28" s="194">
        <v>0</v>
      </c>
      <c r="AV28" s="194">
        <v>0</v>
      </c>
      <c r="AW28" s="194">
        <v>0</v>
      </c>
      <c r="AX28" s="194" t="s">
        <v>639</v>
      </c>
    </row>
    <row r="29" spans="2:50" ht="16.5" thickBot="1" x14ac:dyDescent="0.3">
      <c r="B29"/>
      <c r="C29"/>
      <c r="D29"/>
      <c r="E29"/>
      <c r="F29"/>
      <c r="G29"/>
      <c r="H29"/>
      <c r="I29"/>
      <c r="J29"/>
      <c r="K29"/>
      <c r="L29"/>
      <c r="N29" s="200" t="s">
        <v>244</v>
      </c>
      <c r="O29" s="199" t="s">
        <v>370</v>
      </c>
      <c r="P29" s="197" t="s">
        <v>630</v>
      </c>
      <c r="Q29" s="199" t="s">
        <v>295</v>
      </c>
      <c r="R29" s="199" t="s">
        <v>55</v>
      </c>
      <c r="S29" s="195">
        <v>3.3414542268400176</v>
      </c>
      <c r="T29" s="195">
        <v>0.94559310141500885</v>
      </c>
      <c r="U29" s="195">
        <v>3.9625010791052566</v>
      </c>
      <c r="V29" s="194">
        <v>0</v>
      </c>
      <c r="W29" s="194">
        <v>0</v>
      </c>
      <c r="X29" s="194">
        <v>0</v>
      </c>
      <c r="Y29" s="194" t="s">
        <v>629</v>
      </c>
      <c r="AA29" s="206" t="s">
        <v>1</v>
      </c>
      <c r="AB29" s="204" t="s">
        <v>78</v>
      </c>
      <c r="AC29" s="205" t="s">
        <v>630</v>
      </c>
      <c r="AD29" s="204" t="s">
        <v>49</v>
      </c>
      <c r="AE29" s="204" t="s">
        <v>76</v>
      </c>
      <c r="AF29" s="203">
        <v>1.7074745173973502</v>
      </c>
      <c r="AG29" s="203">
        <v>0.52053475799726445</v>
      </c>
      <c r="AH29" s="203">
        <v>4.0472036434449947</v>
      </c>
      <c r="AI29" s="202">
        <v>0</v>
      </c>
      <c r="AJ29" s="202">
        <v>0</v>
      </c>
      <c r="AK29" s="202">
        <v>1.5012296905223974</v>
      </c>
      <c r="AM29" s="200" t="s">
        <v>1</v>
      </c>
      <c r="AN29" s="199" t="s">
        <v>54</v>
      </c>
      <c r="AO29" s="197" t="s">
        <v>630</v>
      </c>
      <c r="AP29" s="199" t="s">
        <v>115</v>
      </c>
      <c r="AQ29" s="199" t="s">
        <v>52</v>
      </c>
      <c r="AR29" s="230">
        <v>0.8955206090298572</v>
      </c>
      <c r="AS29" s="230">
        <v>0.40223651783883968</v>
      </c>
      <c r="AT29" s="230">
        <v>2.6772862006432194</v>
      </c>
      <c r="AU29" s="194">
        <v>0</v>
      </c>
      <c r="AV29" s="194">
        <v>0</v>
      </c>
      <c r="AW29" s="194">
        <v>0</v>
      </c>
      <c r="AX29" s="194" t="s">
        <v>639</v>
      </c>
    </row>
    <row r="30" spans="2:50" ht="16.5" thickBot="1" x14ac:dyDescent="0.3">
      <c r="B30"/>
      <c r="C30"/>
      <c r="D30"/>
      <c r="E30"/>
      <c r="F30"/>
      <c r="G30"/>
      <c r="H30"/>
      <c r="I30"/>
      <c r="J30"/>
      <c r="K30"/>
      <c r="L30"/>
      <c r="N30" s="200" t="s">
        <v>244</v>
      </c>
      <c r="O30" s="199" t="s">
        <v>370</v>
      </c>
      <c r="P30" s="197" t="s">
        <v>630</v>
      </c>
      <c r="Q30" s="199" t="s">
        <v>295</v>
      </c>
      <c r="R30" s="199" t="s">
        <v>52</v>
      </c>
      <c r="S30" s="195">
        <v>3.3414542268400176</v>
      </c>
      <c r="T30" s="195">
        <v>0.94559310141500885</v>
      </c>
      <c r="U30" s="195">
        <v>3.9625010791052566</v>
      </c>
      <c r="V30" s="194">
        <v>0</v>
      </c>
      <c r="W30" s="194">
        <v>0</v>
      </c>
      <c r="X30" s="194">
        <v>0</v>
      </c>
      <c r="Y30" s="194" t="s">
        <v>629</v>
      </c>
      <c r="AA30" s="206" t="s">
        <v>1</v>
      </c>
      <c r="AB30" s="204" t="s">
        <v>78</v>
      </c>
      <c r="AC30" s="205" t="s">
        <v>630</v>
      </c>
      <c r="AD30" s="204" t="s">
        <v>100</v>
      </c>
      <c r="AE30" s="204" t="s">
        <v>76</v>
      </c>
      <c r="AF30" s="203">
        <v>1.7074745173973502</v>
      </c>
      <c r="AG30" s="203">
        <v>0.52053475799726445</v>
      </c>
      <c r="AH30" s="203">
        <v>4.0472036434449947</v>
      </c>
      <c r="AI30" s="202">
        <v>0</v>
      </c>
      <c r="AJ30" s="202">
        <v>0</v>
      </c>
      <c r="AK30" s="202">
        <v>0</v>
      </c>
      <c r="AM30" s="200" t="s">
        <v>1</v>
      </c>
      <c r="AN30" s="199" t="s">
        <v>400</v>
      </c>
      <c r="AO30" s="197" t="s">
        <v>630</v>
      </c>
      <c r="AP30" s="199" t="s">
        <v>49</v>
      </c>
      <c r="AQ30" s="199" t="s">
        <v>55</v>
      </c>
      <c r="AR30" s="230">
        <v>0.86860313568171177</v>
      </c>
      <c r="AS30" s="230">
        <v>0.40933077470186285</v>
      </c>
      <c r="AT30" s="230">
        <v>2.3444728451977705</v>
      </c>
      <c r="AU30" s="194">
        <v>0</v>
      </c>
      <c r="AV30" s="194">
        <v>0</v>
      </c>
      <c r="AW30" s="194">
        <v>0</v>
      </c>
      <c r="AX30" s="194" t="s">
        <v>639</v>
      </c>
    </row>
    <row r="31" spans="2:50" ht="16.5" thickBot="1" x14ac:dyDescent="0.3">
      <c r="B31"/>
      <c r="C31"/>
      <c r="D31"/>
      <c r="E31"/>
      <c r="F31"/>
      <c r="G31"/>
      <c r="H31"/>
      <c r="I31"/>
      <c r="J31"/>
      <c r="K31"/>
      <c r="L31"/>
      <c r="N31" s="200" t="s">
        <v>244</v>
      </c>
      <c r="O31" s="199" t="s">
        <v>370</v>
      </c>
      <c r="P31" s="197" t="s">
        <v>630</v>
      </c>
      <c r="Q31" s="199" t="s">
        <v>275</v>
      </c>
      <c r="R31" s="199" t="s">
        <v>55</v>
      </c>
      <c r="S31" s="195">
        <v>3.1668992064903101</v>
      </c>
      <c r="T31" s="195">
        <v>0.93107033436830411</v>
      </c>
      <c r="U31" s="195">
        <v>3.7831376257515039</v>
      </c>
      <c r="V31" s="194">
        <v>0</v>
      </c>
      <c r="W31" s="194">
        <v>0</v>
      </c>
      <c r="X31" s="194">
        <v>0</v>
      </c>
      <c r="Y31" s="194" t="s">
        <v>629</v>
      </c>
      <c r="AA31" s="206" t="s">
        <v>1</v>
      </c>
      <c r="AB31" s="204" t="s">
        <v>78</v>
      </c>
      <c r="AC31" s="205" t="s">
        <v>630</v>
      </c>
      <c r="AD31" s="204" t="s">
        <v>115</v>
      </c>
      <c r="AE31" s="204" t="s">
        <v>76</v>
      </c>
      <c r="AF31" s="203">
        <v>1.7074745173973502</v>
      </c>
      <c r="AG31" s="203">
        <v>0.52053475799726445</v>
      </c>
      <c r="AH31" s="203">
        <v>4.0472036434449947</v>
      </c>
      <c r="AI31" s="202">
        <v>0</v>
      </c>
      <c r="AJ31" s="202">
        <v>0</v>
      </c>
      <c r="AK31" s="202">
        <v>0</v>
      </c>
      <c r="AM31" s="200" t="s">
        <v>1</v>
      </c>
      <c r="AN31" s="199" t="s">
        <v>400</v>
      </c>
      <c r="AO31" s="197" t="s">
        <v>630</v>
      </c>
      <c r="AP31" s="199" t="s">
        <v>49</v>
      </c>
      <c r="AQ31" s="199" t="s">
        <v>52</v>
      </c>
      <c r="AR31" s="230">
        <v>0.86860313568171177</v>
      </c>
      <c r="AS31" s="230">
        <v>0.40933077470186285</v>
      </c>
      <c r="AT31" s="230">
        <v>2.3444728451977705</v>
      </c>
      <c r="AU31" s="194">
        <v>0</v>
      </c>
      <c r="AV31" s="194">
        <v>0</v>
      </c>
      <c r="AW31" s="194">
        <v>0</v>
      </c>
      <c r="AX31" s="194" t="s">
        <v>639</v>
      </c>
    </row>
    <row r="32" spans="2:50" ht="16.5" thickBot="1" x14ac:dyDescent="0.3">
      <c r="B32"/>
      <c r="C32"/>
      <c r="D32"/>
      <c r="E32"/>
      <c r="F32"/>
      <c r="G32"/>
      <c r="H32"/>
      <c r="I32"/>
      <c r="J32"/>
      <c r="K32"/>
      <c r="L32"/>
      <c r="N32" s="200" t="s">
        <v>244</v>
      </c>
      <c r="O32" s="199" t="s">
        <v>370</v>
      </c>
      <c r="P32" s="197" t="s">
        <v>630</v>
      </c>
      <c r="Q32" s="199" t="s">
        <v>275</v>
      </c>
      <c r="R32" s="199" t="s">
        <v>52</v>
      </c>
      <c r="S32" s="195">
        <v>3.1668992064903101</v>
      </c>
      <c r="T32" s="195">
        <v>0.93107033436830411</v>
      </c>
      <c r="U32" s="195">
        <v>3.7831376257515039</v>
      </c>
      <c r="V32" s="194">
        <v>0</v>
      </c>
      <c r="W32" s="194">
        <v>0</v>
      </c>
      <c r="X32" s="194">
        <v>0</v>
      </c>
      <c r="Y32" s="194" t="s">
        <v>629</v>
      </c>
      <c r="AA32" s="206" t="s">
        <v>1</v>
      </c>
      <c r="AB32" s="204" t="s">
        <v>78</v>
      </c>
      <c r="AC32" s="205" t="s">
        <v>630</v>
      </c>
      <c r="AD32" s="204" t="s">
        <v>49</v>
      </c>
      <c r="AE32" s="204" t="s">
        <v>52</v>
      </c>
      <c r="AF32" s="203">
        <v>1.7074745173973502</v>
      </c>
      <c r="AG32" s="203">
        <v>0.52053475799726445</v>
      </c>
      <c r="AH32" s="203">
        <v>4.0472036434449947</v>
      </c>
      <c r="AI32" s="202">
        <v>0</v>
      </c>
      <c r="AJ32" s="202">
        <v>0</v>
      </c>
      <c r="AK32" s="202">
        <v>0.14989654808039138</v>
      </c>
      <c r="AM32" s="200" t="s">
        <v>1</v>
      </c>
      <c r="AN32" s="199" t="s">
        <v>65</v>
      </c>
      <c r="AO32" s="197" t="s">
        <v>630</v>
      </c>
      <c r="AP32" s="199" t="s">
        <v>100</v>
      </c>
      <c r="AQ32" s="199" t="s">
        <v>55</v>
      </c>
      <c r="AR32" s="230">
        <v>0.80561480432933841</v>
      </c>
      <c r="AS32" s="230">
        <v>0.39218901098218228</v>
      </c>
      <c r="AT32" s="230">
        <v>2.4461401670214755</v>
      </c>
      <c r="AU32" s="194">
        <v>0</v>
      </c>
      <c r="AV32" s="194">
        <v>0</v>
      </c>
      <c r="AW32" s="194">
        <v>0</v>
      </c>
      <c r="AX32" s="194" t="s">
        <v>639</v>
      </c>
    </row>
    <row r="33" spans="2:50" ht="16.5" thickBot="1" x14ac:dyDescent="0.3">
      <c r="B33"/>
      <c r="C33"/>
      <c r="D33"/>
      <c r="E33"/>
      <c r="F33"/>
      <c r="G33"/>
      <c r="H33"/>
      <c r="I33"/>
      <c r="J33"/>
      <c r="K33"/>
      <c r="L33"/>
      <c r="N33" s="200" t="s">
        <v>1</v>
      </c>
      <c r="O33" s="199" t="s">
        <v>501</v>
      </c>
      <c r="P33" s="197"/>
      <c r="Q33" s="199" t="s">
        <v>502</v>
      </c>
      <c r="R33" s="199" t="s">
        <v>52</v>
      </c>
      <c r="S33" s="195">
        <v>0.3241274624549863</v>
      </c>
      <c r="T33" s="195">
        <v>0.3241274624549863</v>
      </c>
      <c r="U33" s="195" t="s">
        <v>215</v>
      </c>
      <c r="V33" s="194">
        <v>0</v>
      </c>
      <c r="W33" s="194">
        <v>0</v>
      </c>
      <c r="X33" s="194">
        <v>0</v>
      </c>
      <c r="Y33" s="194" t="s">
        <v>657</v>
      </c>
      <c r="AA33" s="206" t="s">
        <v>1</v>
      </c>
      <c r="AB33" s="204" t="s">
        <v>78</v>
      </c>
      <c r="AC33" s="205" t="s">
        <v>630</v>
      </c>
      <c r="AD33" s="204" t="s">
        <v>100</v>
      </c>
      <c r="AE33" s="204" t="s">
        <v>52</v>
      </c>
      <c r="AF33" s="203">
        <v>1.7074745173973502</v>
      </c>
      <c r="AG33" s="203">
        <v>0.52053475799726445</v>
      </c>
      <c r="AH33" s="203">
        <v>4.0472036434449947</v>
      </c>
      <c r="AI33" s="202">
        <v>0</v>
      </c>
      <c r="AJ33" s="202">
        <v>0</v>
      </c>
      <c r="AK33" s="202">
        <v>0</v>
      </c>
      <c r="AM33" s="200" t="s">
        <v>1</v>
      </c>
      <c r="AN33" s="199" t="s">
        <v>60</v>
      </c>
      <c r="AO33" s="197" t="s">
        <v>630</v>
      </c>
      <c r="AP33" s="199" t="s">
        <v>100</v>
      </c>
      <c r="AQ33" s="199" t="s">
        <v>52</v>
      </c>
      <c r="AR33" s="230">
        <v>0.83984445613422642</v>
      </c>
      <c r="AS33" s="230">
        <v>0.38242855023868261</v>
      </c>
      <c r="AT33" s="230">
        <v>2.7273340883867623</v>
      </c>
      <c r="AU33" s="194">
        <v>0</v>
      </c>
      <c r="AV33" s="194">
        <v>0</v>
      </c>
      <c r="AW33" s="194">
        <v>0</v>
      </c>
      <c r="AX33" s="194" t="s">
        <v>639</v>
      </c>
    </row>
    <row r="34" spans="2:50" ht="16.5" thickBot="1" x14ac:dyDescent="0.3">
      <c r="B34"/>
      <c r="C34"/>
      <c r="D34"/>
      <c r="E34"/>
      <c r="F34"/>
      <c r="G34"/>
      <c r="H34"/>
      <c r="I34"/>
      <c r="J34"/>
      <c r="K34"/>
      <c r="L34"/>
      <c r="N34" s="200" t="s">
        <v>1</v>
      </c>
      <c r="O34" s="199" t="s">
        <v>499</v>
      </c>
      <c r="P34" s="197"/>
      <c r="Q34" s="199" t="s">
        <v>502</v>
      </c>
      <c r="R34" s="199" t="s">
        <v>52</v>
      </c>
      <c r="S34" s="195">
        <v>3.6877129987000719E-2</v>
      </c>
      <c r="T34" s="195">
        <v>3.6877129987000719E-2</v>
      </c>
      <c r="U34" s="195" t="s">
        <v>215</v>
      </c>
      <c r="V34" s="194">
        <v>0</v>
      </c>
      <c r="W34" s="194">
        <v>0</v>
      </c>
      <c r="X34" s="194">
        <v>0</v>
      </c>
      <c r="Y34" s="194" t="s">
        <v>657</v>
      </c>
      <c r="AA34" s="206" t="s">
        <v>1</v>
      </c>
      <c r="AB34" s="204" t="s">
        <v>78</v>
      </c>
      <c r="AC34" s="205" t="s">
        <v>630</v>
      </c>
      <c r="AD34" s="204" t="s">
        <v>115</v>
      </c>
      <c r="AE34" s="204" t="s">
        <v>52</v>
      </c>
      <c r="AF34" s="203">
        <v>1.7074745173973502</v>
      </c>
      <c r="AG34" s="203">
        <v>0.52053475799726445</v>
      </c>
      <c r="AH34" s="203">
        <v>4.0472036434449947</v>
      </c>
      <c r="AI34" s="202">
        <v>0</v>
      </c>
      <c r="AJ34" s="202">
        <v>0</v>
      </c>
      <c r="AK34" s="202">
        <v>0</v>
      </c>
      <c r="AM34" s="200" t="s">
        <v>1</v>
      </c>
      <c r="AN34" s="199" t="s">
        <v>371</v>
      </c>
      <c r="AO34" s="197" t="s">
        <v>630</v>
      </c>
      <c r="AP34" s="199" t="s">
        <v>49</v>
      </c>
      <c r="AQ34" s="199" t="s">
        <v>52</v>
      </c>
      <c r="AR34" s="230">
        <v>0.77612763592551626</v>
      </c>
      <c r="AS34" s="230">
        <v>0.36864745806829691</v>
      </c>
      <c r="AT34" s="230">
        <v>2.5442487401194542</v>
      </c>
      <c r="AU34" s="194">
        <v>0</v>
      </c>
      <c r="AV34" s="194">
        <v>0</v>
      </c>
      <c r="AW34" s="194">
        <v>0</v>
      </c>
      <c r="AX34" s="194" t="s">
        <v>639</v>
      </c>
    </row>
    <row r="35" spans="2:50" ht="16.5" thickBot="1" x14ac:dyDescent="0.3">
      <c r="B35"/>
      <c r="C35"/>
      <c r="D35"/>
      <c r="E35"/>
      <c r="F35"/>
      <c r="G35"/>
      <c r="H35"/>
      <c r="I35"/>
      <c r="J35"/>
      <c r="K35"/>
      <c r="L35"/>
      <c r="N35" s="200" t="s">
        <v>1</v>
      </c>
      <c r="O35" s="199" t="s">
        <v>497</v>
      </c>
      <c r="P35" s="197"/>
      <c r="Q35" s="199" t="s">
        <v>502</v>
      </c>
      <c r="R35" s="199" t="s">
        <v>52</v>
      </c>
      <c r="S35" s="195">
        <v>0.16571930411232383</v>
      </c>
      <c r="T35" s="195">
        <v>0.16571930411232383</v>
      </c>
      <c r="U35" s="195" t="s">
        <v>215</v>
      </c>
      <c r="V35" s="194">
        <v>0</v>
      </c>
      <c r="W35" s="194">
        <v>0</v>
      </c>
      <c r="X35" s="194">
        <v>0</v>
      </c>
      <c r="Y35" s="194" t="s">
        <v>657</v>
      </c>
      <c r="AA35" s="206" t="s">
        <v>1</v>
      </c>
      <c r="AB35" s="204" t="s">
        <v>54</v>
      </c>
      <c r="AC35" s="205" t="s">
        <v>630</v>
      </c>
      <c r="AD35" s="204" t="s">
        <v>49</v>
      </c>
      <c r="AE35" s="204" t="s">
        <v>55</v>
      </c>
      <c r="AF35" s="203">
        <v>1.0673669594819775</v>
      </c>
      <c r="AG35" s="203">
        <v>0.43359201922021079</v>
      </c>
      <c r="AH35" s="203">
        <v>3.1509195667818517</v>
      </c>
      <c r="AI35" s="202">
        <v>5.4871440553787669E-3</v>
      </c>
      <c r="AJ35" s="202">
        <v>1.1811625978080303E-2</v>
      </c>
      <c r="AK35" s="202">
        <v>6.0920301574882964E-2</v>
      </c>
      <c r="AM35" s="200" t="s">
        <v>1</v>
      </c>
      <c r="AN35" s="199" t="s">
        <v>371</v>
      </c>
      <c r="AO35" s="197" t="s">
        <v>630</v>
      </c>
      <c r="AP35" s="199" t="s">
        <v>115</v>
      </c>
      <c r="AQ35" s="199" t="s">
        <v>52</v>
      </c>
      <c r="AR35" s="230">
        <v>0.76394697819656254</v>
      </c>
      <c r="AS35" s="230">
        <v>0.36587656218077702</v>
      </c>
      <c r="AT35" s="230">
        <v>2.5105992263775452</v>
      </c>
      <c r="AU35" s="194">
        <v>0</v>
      </c>
      <c r="AV35" s="194">
        <v>0</v>
      </c>
      <c r="AW35" s="194">
        <v>0</v>
      </c>
      <c r="AX35" s="194" t="s">
        <v>639</v>
      </c>
    </row>
    <row r="36" spans="2:50" ht="16.5" thickBot="1" x14ac:dyDescent="0.3">
      <c r="B36"/>
      <c r="C36"/>
      <c r="D36"/>
      <c r="E36"/>
      <c r="F36"/>
      <c r="G36"/>
      <c r="H36"/>
      <c r="I36"/>
      <c r="J36"/>
      <c r="K36"/>
      <c r="L36"/>
      <c r="N36" s="200" t="s">
        <v>1</v>
      </c>
      <c r="O36" s="199" t="s">
        <v>496</v>
      </c>
      <c r="P36" s="197"/>
      <c r="Q36" s="199" t="s">
        <v>502</v>
      </c>
      <c r="R36" s="199" t="s">
        <v>52</v>
      </c>
      <c r="S36" s="195">
        <v>1.8438564993500359E-2</v>
      </c>
      <c r="T36" s="195">
        <v>1.8438564993500359E-2</v>
      </c>
      <c r="U36" s="195" t="s">
        <v>215</v>
      </c>
      <c r="V36" s="194">
        <v>0</v>
      </c>
      <c r="W36" s="194">
        <v>0</v>
      </c>
      <c r="X36" s="194">
        <v>0</v>
      </c>
      <c r="Y36" s="194" t="s">
        <v>657</v>
      </c>
      <c r="AA36" s="206" t="s">
        <v>1</v>
      </c>
      <c r="AB36" s="204" t="s">
        <v>54</v>
      </c>
      <c r="AC36" s="205" t="s">
        <v>630</v>
      </c>
      <c r="AD36" s="204" t="s">
        <v>49</v>
      </c>
      <c r="AE36" s="204" t="s">
        <v>52</v>
      </c>
      <c r="AF36" s="203">
        <v>1.0673669594819775</v>
      </c>
      <c r="AG36" s="203">
        <v>0.43359201922021079</v>
      </c>
      <c r="AH36" s="203">
        <v>3.1509195667818517</v>
      </c>
      <c r="AI36" s="202">
        <v>5.4238829159152539E-3</v>
      </c>
      <c r="AJ36" s="202">
        <v>1.1675450052908862E-2</v>
      </c>
      <c r="AK36" s="202">
        <v>6.0217953020663725E-2</v>
      </c>
      <c r="AM36" s="200" t="s">
        <v>194</v>
      </c>
      <c r="AN36" s="199" t="s">
        <v>446</v>
      </c>
      <c r="AO36" s="197" t="s">
        <v>630</v>
      </c>
      <c r="AP36" s="199" t="s">
        <v>312</v>
      </c>
      <c r="AQ36" s="199" t="s">
        <v>76</v>
      </c>
      <c r="AR36" s="230">
        <v>0.97514780227924658</v>
      </c>
      <c r="AS36" s="230">
        <v>0.44964339480740234</v>
      </c>
      <c r="AT36" s="230">
        <v>2.2308886293339008</v>
      </c>
      <c r="AU36" s="194">
        <v>0</v>
      </c>
      <c r="AV36" s="194">
        <v>0</v>
      </c>
      <c r="AW36" s="194">
        <v>0</v>
      </c>
      <c r="AX36" s="194" t="s">
        <v>639</v>
      </c>
    </row>
    <row r="37" spans="2:50" ht="16.5" thickBot="1" x14ac:dyDescent="0.3">
      <c r="B37"/>
      <c r="C37"/>
      <c r="D37"/>
      <c r="E37"/>
      <c r="F37"/>
      <c r="G37"/>
      <c r="H37"/>
      <c r="I37"/>
      <c r="J37"/>
      <c r="K37"/>
      <c r="L37"/>
      <c r="N37" s="200" t="s">
        <v>1</v>
      </c>
      <c r="O37" s="199" t="s">
        <v>507</v>
      </c>
      <c r="P37" s="197"/>
      <c r="Q37" s="199" t="s">
        <v>502</v>
      </c>
      <c r="R37" s="199" t="s">
        <v>52</v>
      </c>
      <c r="S37" s="195">
        <v>4.4795314587328106E-2</v>
      </c>
      <c r="T37" s="195">
        <v>4.4795314587328106E-2</v>
      </c>
      <c r="U37" s="195" t="s">
        <v>215</v>
      </c>
      <c r="V37" s="194">
        <v>0</v>
      </c>
      <c r="W37" s="194">
        <v>0</v>
      </c>
      <c r="X37" s="194">
        <v>0</v>
      </c>
      <c r="Y37" s="194" t="s">
        <v>657</v>
      </c>
      <c r="AA37" s="206" t="s">
        <v>1</v>
      </c>
      <c r="AB37" s="204" t="s">
        <v>40</v>
      </c>
      <c r="AC37" s="205" t="s">
        <v>631</v>
      </c>
      <c r="AD37" s="204" t="s">
        <v>49</v>
      </c>
      <c r="AE37" s="204" t="s">
        <v>55</v>
      </c>
      <c r="AF37" s="203">
        <v>1.9731509608119606</v>
      </c>
      <c r="AG37" s="203">
        <v>0.54419424886655388</v>
      </c>
      <c r="AH37" s="203">
        <v>5.2852267623661948</v>
      </c>
      <c r="AI37" s="202">
        <v>1.6646358641466485</v>
      </c>
      <c r="AJ37" s="202">
        <v>1.531762937328792</v>
      </c>
      <c r="AK37" s="202">
        <v>5.0735223392937385</v>
      </c>
      <c r="AM37" s="200" t="s">
        <v>194</v>
      </c>
      <c r="AN37" s="199" t="s">
        <v>446</v>
      </c>
      <c r="AO37" s="197" t="s">
        <v>630</v>
      </c>
      <c r="AP37" s="199" t="s">
        <v>312</v>
      </c>
      <c r="AQ37" s="199" t="s">
        <v>52</v>
      </c>
      <c r="AR37" s="230">
        <v>0.97514780227924658</v>
      </c>
      <c r="AS37" s="230">
        <v>0.44964339480740234</v>
      </c>
      <c r="AT37" s="230">
        <v>2.2308886293339008</v>
      </c>
      <c r="AU37" s="194">
        <v>0</v>
      </c>
      <c r="AV37" s="194">
        <v>0</v>
      </c>
      <c r="AW37" s="194">
        <v>0</v>
      </c>
      <c r="AX37" s="194" t="s">
        <v>639</v>
      </c>
    </row>
    <row r="38" spans="2:50" ht="16.5" thickBot="1" x14ac:dyDescent="0.3">
      <c r="B38"/>
      <c r="C38"/>
      <c r="D38"/>
      <c r="E38"/>
      <c r="F38"/>
      <c r="G38"/>
      <c r="H38"/>
      <c r="I38"/>
      <c r="J38"/>
      <c r="K38"/>
      <c r="L38"/>
      <c r="N38" s="200" t="s">
        <v>1</v>
      </c>
      <c r="O38" s="199" t="s">
        <v>506</v>
      </c>
      <c r="P38" s="197"/>
      <c r="Q38" s="199" t="s">
        <v>502</v>
      </c>
      <c r="R38" s="199" t="s">
        <v>52</v>
      </c>
      <c r="S38" s="195">
        <v>0.19790533613757064</v>
      </c>
      <c r="T38" s="195">
        <v>0.19790533613757064</v>
      </c>
      <c r="U38" s="195" t="s">
        <v>215</v>
      </c>
      <c r="V38" s="194">
        <v>0</v>
      </c>
      <c r="W38" s="194">
        <v>0</v>
      </c>
      <c r="X38" s="194">
        <v>0</v>
      </c>
      <c r="Y38" s="194" t="s">
        <v>657</v>
      </c>
      <c r="AA38" s="206" t="s">
        <v>1</v>
      </c>
      <c r="AB38" s="204" t="s">
        <v>40</v>
      </c>
      <c r="AC38" s="205" t="s">
        <v>631</v>
      </c>
      <c r="AD38" s="204" t="s">
        <v>100</v>
      </c>
      <c r="AE38" s="204" t="s">
        <v>55</v>
      </c>
      <c r="AF38" s="203">
        <v>1.60119354938923</v>
      </c>
      <c r="AG38" s="203">
        <v>0.5114279436175958</v>
      </c>
      <c r="AH38" s="203">
        <v>4.1072548347436397</v>
      </c>
      <c r="AI38" s="202">
        <v>0.31846505151369481</v>
      </c>
      <c r="AJ38" s="202">
        <v>0.37115061573756453</v>
      </c>
      <c r="AK38" s="202">
        <v>1.0616256533031845</v>
      </c>
      <c r="AM38" s="200" t="s">
        <v>194</v>
      </c>
      <c r="AN38" s="199" t="s">
        <v>428</v>
      </c>
      <c r="AO38" s="197" t="s">
        <v>630</v>
      </c>
      <c r="AP38" s="199" t="s">
        <v>315</v>
      </c>
      <c r="AQ38" s="199" t="s">
        <v>76</v>
      </c>
      <c r="AR38" s="230">
        <v>0.98431307092613285</v>
      </c>
      <c r="AS38" s="230">
        <v>0.44145805047446823</v>
      </c>
      <c r="AT38" s="230">
        <v>2.3006826563854479</v>
      </c>
      <c r="AU38" s="194">
        <v>0</v>
      </c>
      <c r="AV38" s="194">
        <v>0</v>
      </c>
      <c r="AW38" s="194">
        <v>0</v>
      </c>
      <c r="AX38" s="194" t="s">
        <v>639</v>
      </c>
    </row>
    <row r="39" spans="2:50" ht="16.5" thickBot="1" x14ac:dyDescent="0.3">
      <c r="B39"/>
      <c r="C39"/>
      <c r="D39"/>
      <c r="E39"/>
      <c r="F39"/>
      <c r="G39"/>
      <c r="H39"/>
      <c r="I39"/>
      <c r="J39"/>
      <c r="K39"/>
      <c r="L39"/>
      <c r="N39" s="200" t="s">
        <v>1</v>
      </c>
      <c r="O39" s="199" t="s">
        <v>505</v>
      </c>
      <c r="P39" s="197"/>
      <c r="Q39" s="199" t="s">
        <v>502</v>
      </c>
      <c r="R39" s="199" t="s">
        <v>52</v>
      </c>
      <c r="S39" s="195">
        <v>4.5769212212360424E-2</v>
      </c>
      <c r="T39" s="195">
        <v>4.5769212212360424E-2</v>
      </c>
      <c r="U39" s="195" t="s">
        <v>215</v>
      </c>
      <c r="V39" s="194">
        <v>0</v>
      </c>
      <c r="W39" s="194">
        <v>0</v>
      </c>
      <c r="X39" s="194">
        <v>0</v>
      </c>
      <c r="Y39" s="194" t="s">
        <v>657</v>
      </c>
      <c r="AA39" s="206" t="s">
        <v>1</v>
      </c>
      <c r="AB39" s="204" t="s">
        <v>40</v>
      </c>
      <c r="AC39" s="205" t="s">
        <v>631</v>
      </c>
      <c r="AD39" s="204" t="s">
        <v>115</v>
      </c>
      <c r="AE39" s="204" t="s">
        <v>55</v>
      </c>
      <c r="AF39" s="203">
        <v>1.5750938444914953</v>
      </c>
      <c r="AG39" s="203">
        <v>0.50873540619338176</v>
      </c>
      <c r="AH39" s="203">
        <v>4.0339445294968792</v>
      </c>
      <c r="AI39" s="202">
        <v>1.8074185370609206E-2</v>
      </c>
      <c r="AJ39" s="202">
        <v>2.7137923596379419E-2</v>
      </c>
      <c r="AK39" s="202">
        <v>6.583279563485403E-2</v>
      </c>
      <c r="AM39" s="200" t="s">
        <v>194</v>
      </c>
      <c r="AN39" s="199" t="s">
        <v>428</v>
      </c>
      <c r="AO39" s="197" t="s">
        <v>630</v>
      </c>
      <c r="AP39" s="199" t="s">
        <v>315</v>
      </c>
      <c r="AQ39" s="199" t="s">
        <v>52</v>
      </c>
      <c r="AR39" s="230">
        <v>0.98431307092613285</v>
      </c>
      <c r="AS39" s="230">
        <v>0.44145805047446823</v>
      </c>
      <c r="AT39" s="230">
        <v>2.3006826563854479</v>
      </c>
      <c r="AU39" s="194">
        <v>0</v>
      </c>
      <c r="AV39" s="194">
        <v>0</v>
      </c>
      <c r="AW39" s="194">
        <v>0</v>
      </c>
      <c r="AX39" s="194" t="s">
        <v>639</v>
      </c>
    </row>
    <row r="40" spans="2:50" ht="16.5" thickBot="1" x14ac:dyDescent="0.3">
      <c r="B40"/>
      <c r="C40"/>
      <c r="D40"/>
      <c r="E40"/>
      <c r="F40"/>
      <c r="G40"/>
      <c r="H40"/>
      <c r="I40"/>
      <c r="J40"/>
      <c r="K40"/>
      <c r="L40"/>
      <c r="N40" s="200" t="s">
        <v>1</v>
      </c>
      <c r="O40" s="199" t="s">
        <v>492</v>
      </c>
      <c r="P40" s="197"/>
      <c r="Q40" s="199" t="s">
        <v>502</v>
      </c>
      <c r="R40" s="199" t="s">
        <v>52</v>
      </c>
      <c r="S40" s="195">
        <v>0.16918247841062511</v>
      </c>
      <c r="T40" s="195">
        <v>0.13705288602240001</v>
      </c>
      <c r="U40" s="195" t="s">
        <v>215</v>
      </c>
      <c r="V40" s="194">
        <v>0</v>
      </c>
      <c r="W40" s="194">
        <v>0</v>
      </c>
      <c r="X40" s="194">
        <v>0</v>
      </c>
      <c r="Y40" s="194" t="s">
        <v>657</v>
      </c>
      <c r="AA40" s="206" t="s">
        <v>1</v>
      </c>
      <c r="AB40" s="204" t="s">
        <v>40</v>
      </c>
      <c r="AC40" s="205" t="s">
        <v>631</v>
      </c>
      <c r="AD40" s="204" t="s">
        <v>49</v>
      </c>
      <c r="AE40" s="204" t="s">
        <v>52</v>
      </c>
      <c r="AF40" s="203">
        <v>1.9731509608119606</v>
      </c>
      <c r="AG40" s="203">
        <v>0.54419424886655388</v>
      </c>
      <c r="AH40" s="203">
        <v>5.2852267623661948</v>
      </c>
      <c r="AI40" s="202">
        <v>0</v>
      </c>
      <c r="AJ40" s="202">
        <v>0</v>
      </c>
      <c r="AK40" s="202">
        <v>0</v>
      </c>
      <c r="AM40" s="200" t="s">
        <v>194</v>
      </c>
      <c r="AN40" s="199" t="s">
        <v>520</v>
      </c>
      <c r="AO40" s="197" t="s">
        <v>630</v>
      </c>
      <c r="AP40" s="199" t="s">
        <v>323</v>
      </c>
      <c r="AQ40" s="199" t="s">
        <v>76</v>
      </c>
      <c r="AR40" s="230">
        <v>0.97430683951402464</v>
      </c>
      <c r="AS40" s="230">
        <v>0.45272972205431988</v>
      </c>
      <c r="AT40" s="230">
        <v>2.2619031557132505</v>
      </c>
      <c r="AU40" s="194">
        <v>0</v>
      </c>
      <c r="AV40" s="194">
        <v>0</v>
      </c>
      <c r="AW40" s="194">
        <v>0</v>
      </c>
      <c r="AX40" s="194" t="s">
        <v>639</v>
      </c>
    </row>
    <row r="41" spans="2:50" ht="16.5" thickBot="1" x14ac:dyDescent="0.3">
      <c r="B41"/>
      <c r="C41"/>
      <c r="D41"/>
      <c r="E41"/>
      <c r="F41"/>
      <c r="G41"/>
      <c r="H41"/>
      <c r="I41"/>
      <c r="J41"/>
      <c r="K41"/>
      <c r="L41"/>
      <c r="N41" s="200" t="s">
        <v>1</v>
      </c>
      <c r="O41" s="199" t="s">
        <v>490</v>
      </c>
      <c r="P41" s="197"/>
      <c r="Q41" s="199" t="s">
        <v>502</v>
      </c>
      <c r="R41" s="199" t="s">
        <v>52</v>
      </c>
      <c r="S41" s="195">
        <v>0.17455702281336838</v>
      </c>
      <c r="T41" s="195">
        <v>0.17455702281336838</v>
      </c>
      <c r="U41" s="195" t="s">
        <v>215</v>
      </c>
      <c r="V41" s="194">
        <v>0</v>
      </c>
      <c r="W41" s="194">
        <v>0</v>
      </c>
      <c r="X41" s="194">
        <v>0</v>
      </c>
      <c r="Y41" s="194" t="s">
        <v>657</v>
      </c>
      <c r="AA41" s="206" t="s">
        <v>1</v>
      </c>
      <c r="AB41" s="204" t="s">
        <v>40</v>
      </c>
      <c r="AC41" s="205" t="s">
        <v>631</v>
      </c>
      <c r="AD41" s="204" t="s">
        <v>100</v>
      </c>
      <c r="AE41" s="204" t="s">
        <v>52</v>
      </c>
      <c r="AF41" s="203">
        <v>1.60119354938923</v>
      </c>
      <c r="AG41" s="203">
        <v>0.5114279436175958</v>
      </c>
      <c r="AH41" s="203">
        <v>4.1072548347436397</v>
      </c>
      <c r="AI41" s="202">
        <v>0</v>
      </c>
      <c r="AJ41" s="202">
        <v>0</v>
      </c>
      <c r="AK41" s="202">
        <v>0</v>
      </c>
      <c r="AM41" s="200" t="s">
        <v>194</v>
      </c>
      <c r="AN41" s="199" t="s">
        <v>520</v>
      </c>
      <c r="AO41" s="197" t="s">
        <v>630</v>
      </c>
      <c r="AP41" s="199" t="s">
        <v>322</v>
      </c>
      <c r="AQ41" s="199" t="s">
        <v>76</v>
      </c>
      <c r="AR41" s="230">
        <v>0.97430683951402464</v>
      </c>
      <c r="AS41" s="230">
        <v>0.45272972205431988</v>
      </c>
      <c r="AT41" s="230">
        <v>2.2619031557132505</v>
      </c>
      <c r="AU41" s="194">
        <v>0</v>
      </c>
      <c r="AV41" s="194">
        <v>0</v>
      </c>
      <c r="AW41" s="194">
        <v>0</v>
      </c>
      <c r="AX41" s="194" t="s">
        <v>639</v>
      </c>
    </row>
    <row r="42" spans="2:50" ht="16.5" thickBot="1" x14ac:dyDescent="0.3">
      <c r="B42"/>
      <c r="C42"/>
      <c r="D42"/>
      <c r="E42"/>
      <c r="F42"/>
      <c r="G42"/>
      <c r="H42"/>
      <c r="I42"/>
      <c r="J42"/>
      <c r="K42"/>
      <c r="L42"/>
      <c r="N42" s="200" t="s">
        <v>1</v>
      </c>
      <c r="O42" s="199" t="s">
        <v>483</v>
      </c>
      <c r="P42" s="197"/>
      <c r="Q42" s="199" t="s">
        <v>502</v>
      </c>
      <c r="R42" s="199" t="s">
        <v>52</v>
      </c>
      <c r="S42" s="195">
        <v>0.28159479193583908</v>
      </c>
      <c r="T42" s="195">
        <v>0.22920927263758936</v>
      </c>
      <c r="U42" s="195" t="s">
        <v>215</v>
      </c>
      <c r="V42" s="194">
        <v>0</v>
      </c>
      <c r="W42" s="194">
        <v>0</v>
      </c>
      <c r="X42" s="194">
        <v>0</v>
      </c>
      <c r="Y42" s="194" t="s">
        <v>657</v>
      </c>
      <c r="AA42" s="206" t="s">
        <v>1</v>
      </c>
      <c r="AB42" s="204" t="s">
        <v>40</v>
      </c>
      <c r="AC42" s="205" t="s">
        <v>631</v>
      </c>
      <c r="AD42" s="204" t="s">
        <v>115</v>
      </c>
      <c r="AE42" s="204" t="s">
        <v>52</v>
      </c>
      <c r="AF42" s="203">
        <v>1.5750938444914953</v>
      </c>
      <c r="AG42" s="203">
        <v>0.50873540619338176</v>
      </c>
      <c r="AH42" s="203">
        <v>4.0339445294968792</v>
      </c>
      <c r="AI42" s="202">
        <v>0</v>
      </c>
      <c r="AJ42" s="202">
        <v>0</v>
      </c>
      <c r="AK42" s="202">
        <v>0</v>
      </c>
      <c r="AM42" s="200" t="s">
        <v>194</v>
      </c>
      <c r="AN42" s="199" t="s">
        <v>520</v>
      </c>
      <c r="AO42" s="197" t="s">
        <v>630</v>
      </c>
      <c r="AP42" s="199" t="s">
        <v>321</v>
      </c>
      <c r="AQ42" s="199" t="s">
        <v>76</v>
      </c>
      <c r="AR42" s="230">
        <v>0.97430683951402464</v>
      </c>
      <c r="AS42" s="230">
        <v>0.45272972205431988</v>
      </c>
      <c r="AT42" s="230">
        <v>2.2619031557132505</v>
      </c>
      <c r="AU42" s="194">
        <v>0</v>
      </c>
      <c r="AV42" s="194">
        <v>0</v>
      </c>
      <c r="AW42" s="194">
        <v>0</v>
      </c>
      <c r="AX42" s="194" t="s">
        <v>639</v>
      </c>
    </row>
    <row r="43" spans="2:50" ht="16.5" thickBot="1" x14ac:dyDescent="0.3">
      <c r="B43"/>
      <c r="C43"/>
      <c r="D43"/>
      <c r="E43"/>
      <c r="F43"/>
      <c r="G43"/>
      <c r="H43"/>
      <c r="I43"/>
      <c r="J43"/>
      <c r="K43"/>
      <c r="L43"/>
      <c r="N43" s="200" t="s">
        <v>485</v>
      </c>
      <c r="O43" s="199" t="s">
        <v>501</v>
      </c>
      <c r="P43" s="197"/>
      <c r="Q43" s="199" t="s">
        <v>489</v>
      </c>
      <c r="R43" s="199" t="s">
        <v>52</v>
      </c>
      <c r="S43" s="195">
        <v>0.10037634132828979</v>
      </c>
      <c r="T43" s="195">
        <v>0.10037634132828979</v>
      </c>
      <c r="U43" s="195" t="s">
        <v>215</v>
      </c>
      <c r="V43" s="194">
        <v>0</v>
      </c>
      <c r="W43" s="194">
        <v>0</v>
      </c>
      <c r="X43" s="194">
        <v>0</v>
      </c>
      <c r="Y43" s="194" t="s">
        <v>657</v>
      </c>
      <c r="AA43" s="206" t="s">
        <v>1</v>
      </c>
      <c r="AB43" s="204" t="s">
        <v>65</v>
      </c>
      <c r="AC43" s="205" t="s">
        <v>630</v>
      </c>
      <c r="AD43" s="204" t="s">
        <v>49</v>
      </c>
      <c r="AE43" s="204" t="s">
        <v>55</v>
      </c>
      <c r="AF43" s="203">
        <v>1.0944478949072549</v>
      </c>
      <c r="AG43" s="203">
        <v>0.45321973270471788</v>
      </c>
      <c r="AH43" s="203">
        <v>3.2238866492709359</v>
      </c>
      <c r="AI43" s="202">
        <v>1.6957915750291246</v>
      </c>
      <c r="AJ43" s="202">
        <v>0.94073276494570013</v>
      </c>
      <c r="AK43" s="202">
        <v>3.8033525650904711</v>
      </c>
      <c r="AM43" s="200" t="s">
        <v>194</v>
      </c>
      <c r="AN43" s="199" t="s">
        <v>520</v>
      </c>
      <c r="AO43" s="197" t="s">
        <v>630</v>
      </c>
      <c r="AP43" s="199" t="s">
        <v>320</v>
      </c>
      <c r="AQ43" s="199" t="s">
        <v>76</v>
      </c>
      <c r="AR43" s="230">
        <v>0.97430683951402464</v>
      </c>
      <c r="AS43" s="230">
        <v>0.45272972205431988</v>
      </c>
      <c r="AT43" s="230">
        <v>2.2619031557132505</v>
      </c>
      <c r="AU43" s="194">
        <v>0</v>
      </c>
      <c r="AV43" s="194">
        <v>0</v>
      </c>
      <c r="AW43" s="194">
        <v>0</v>
      </c>
      <c r="AX43" s="194" t="s">
        <v>639</v>
      </c>
    </row>
    <row r="44" spans="2:50" ht="16.5" thickBot="1" x14ac:dyDescent="0.3">
      <c r="B44"/>
      <c r="C44"/>
      <c r="D44"/>
      <c r="E44"/>
      <c r="F44"/>
      <c r="G44"/>
      <c r="H44"/>
      <c r="I44"/>
      <c r="J44"/>
      <c r="K44"/>
      <c r="L44"/>
      <c r="N44" s="200" t="s">
        <v>485</v>
      </c>
      <c r="O44" s="199" t="s">
        <v>501</v>
      </c>
      <c r="P44" s="197"/>
      <c r="Q44" s="199" t="s">
        <v>487</v>
      </c>
      <c r="R44" s="199" t="s">
        <v>52</v>
      </c>
      <c r="S44" s="195">
        <v>0.45419449264171835</v>
      </c>
      <c r="T44" s="195">
        <v>0.45419449264171835</v>
      </c>
      <c r="U44" s="195" t="s">
        <v>215</v>
      </c>
      <c r="V44" s="194">
        <v>0</v>
      </c>
      <c r="W44" s="194">
        <v>0</v>
      </c>
      <c r="X44" s="194">
        <v>0</v>
      </c>
      <c r="Y44" s="194" t="s">
        <v>657</v>
      </c>
      <c r="AA44" s="206" t="s">
        <v>1</v>
      </c>
      <c r="AB44" s="204" t="s">
        <v>65</v>
      </c>
      <c r="AC44" s="205" t="s">
        <v>630</v>
      </c>
      <c r="AD44" s="204" t="s">
        <v>115</v>
      </c>
      <c r="AE44" s="204" t="s">
        <v>55</v>
      </c>
      <c r="AF44" s="203">
        <v>1.0628475744289729</v>
      </c>
      <c r="AG44" s="203">
        <v>0.44376691988228173</v>
      </c>
      <c r="AH44" s="203">
        <v>3.1754276786265425</v>
      </c>
      <c r="AI44" s="202">
        <v>9.1483553332055406E-2</v>
      </c>
      <c r="AJ44" s="202">
        <v>5.0763964608982047E-2</v>
      </c>
      <c r="AK44" s="202">
        <v>0.20519657793025764</v>
      </c>
      <c r="AM44" s="200" t="s">
        <v>194</v>
      </c>
      <c r="AN44" s="199" t="s">
        <v>520</v>
      </c>
      <c r="AO44" s="197" t="s">
        <v>630</v>
      </c>
      <c r="AP44" s="199" t="s">
        <v>319</v>
      </c>
      <c r="AQ44" s="199" t="s">
        <v>76</v>
      </c>
      <c r="AR44" s="230">
        <v>0.97430683951402464</v>
      </c>
      <c r="AS44" s="230">
        <v>0.45272972205431988</v>
      </c>
      <c r="AT44" s="230">
        <v>2.2619031557132505</v>
      </c>
      <c r="AU44" s="194">
        <v>0</v>
      </c>
      <c r="AV44" s="194">
        <v>0</v>
      </c>
      <c r="AW44" s="194">
        <v>0</v>
      </c>
      <c r="AX44" s="194" t="s">
        <v>639</v>
      </c>
    </row>
    <row r="45" spans="2:50" ht="16.5" thickBot="1" x14ac:dyDescent="0.3">
      <c r="B45"/>
      <c r="C45"/>
      <c r="D45"/>
      <c r="E45"/>
      <c r="F45"/>
      <c r="G45"/>
      <c r="H45"/>
      <c r="I45"/>
      <c r="J45"/>
      <c r="K45"/>
      <c r="L45"/>
      <c r="N45" s="200" t="s">
        <v>485</v>
      </c>
      <c r="O45" s="199" t="s">
        <v>501</v>
      </c>
      <c r="P45" s="197"/>
      <c r="Q45" s="199" t="s">
        <v>486</v>
      </c>
      <c r="R45" s="199" t="s">
        <v>52</v>
      </c>
      <c r="S45" s="195">
        <v>0.34679909160344574</v>
      </c>
      <c r="T45" s="195">
        <v>0.34679909160344574</v>
      </c>
      <c r="U45" s="195" t="s">
        <v>215</v>
      </c>
      <c r="V45" s="194">
        <v>0</v>
      </c>
      <c r="W45" s="194">
        <v>0</v>
      </c>
      <c r="X45" s="194">
        <v>0</v>
      </c>
      <c r="Y45" s="194" t="s">
        <v>657</v>
      </c>
      <c r="AA45" s="206" t="s">
        <v>1</v>
      </c>
      <c r="AB45" s="204" t="s">
        <v>63</v>
      </c>
      <c r="AC45" s="205" t="s">
        <v>630</v>
      </c>
      <c r="AD45" s="204" t="s">
        <v>49</v>
      </c>
      <c r="AE45" s="204" t="s">
        <v>55</v>
      </c>
      <c r="AF45" s="203">
        <v>1.1542053050693566</v>
      </c>
      <c r="AG45" s="203">
        <v>0.44489802044562377</v>
      </c>
      <c r="AH45" s="203">
        <v>3.0843950517082885</v>
      </c>
      <c r="AI45" s="202">
        <v>0.6516402312954136</v>
      </c>
      <c r="AJ45" s="202">
        <v>0.83532282627428522</v>
      </c>
      <c r="AK45" s="202">
        <v>4.3085747037603905</v>
      </c>
      <c r="AM45" s="200" t="s">
        <v>194</v>
      </c>
      <c r="AN45" s="199" t="s">
        <v>520</v>
      </c>
      <c r="AO45" s="197" t="s">
        <v>630</v>
      </c>
      <c r="AP45" s="199" t="s">
        <v>318</v>
      </c>
      <c r="AQ45" s="199" t="s">
        <v>76</v>
      </c>
      <c r="AR45" s="230">
        <v>0.97430683951402464</v>
      </c>
      <c r="AS45" s="230">
        <v>0.45272972205431988</v>
      </c>
      <c r="AT45" s="230">
        <v>2.2619031557132505</v>
      </c>
      <c r="AU45" s="194">
        <v>0</v>
      </c>
      <c r="AV45" s="194">
        <v>0</v>
      </c>
      <c r="AW45" s="194">
        <v>0</v>
      </c>
      <c r="AX45" s="194" t="s">
        <v>639</v>
      </c>
    </row>
    <row r="46" spans="2:50" ht="16.5" thickBot="1" x14ac:dyDescent="0.3">
      <c r="B46"/>
      <c r="C46"/>
      <c r="D46"/>
      <c r="E46"/>
      <c r="F46"/>
      <c r="G46"/>
      <c r="H46"/>
      <c r="I46"/>
      <c r="J46"/>
      <c r="K46"/>
      <c r="L46"/>
      <c r="N46" s="200" t="s">
        <v>485</v>
      </c>
      <c r="O46" s="199" t="s">
        <v>501</v>
      </c>
      <c r="P46" s="197"/>
      <c r="Q46" s="199" t="s">
        <v>484</v>
      </c>
      <c r="R46" s="199" t="s">
        <v>52</v>
      </c>
      <c r="S46" s="195">
        <v>0.9460307509740955</v>
      </c>
      <c r="T46" s="195">
        <v>0.9460307509740955</v>
      </c>
      <c r="U46" s="195" t="s">
        <v>215</v>
      </c>
      <c r="V46" s="194">
        <v>0</v>
      </c>
      <c r="W46" s="194">
        <v>0</v>
      </c>
      <c r="X46" s="194">
        <v>0</v>
      </c>
      <c r="Y46" s="194" t="s">
        <v>657</v>
      </c>
      <c r="AA46" s="206" t="s">
        <v>1</v>
      </c>
      <c r="AB46" s="204" t="s">
        <v>63</v>
      </c>
      <c r="AC46" s="205" t="s">
        <v>630</v>
      </c>
      <c r="AD46" s="204" t="s">
        <v>100</v>
      </c>
      <c r="AE46" s="204" t="s">
        <v>55</v>
      </c>
      <c r="AF46" s="203">
        <v>1.1542053050693566</v>
      </c>
      <c r="AG46" s="203">
        <v>0.44489802044562377</v>
      </c>
      <c r="AH46" s="203">
        <v>3.0843950517082885</v>
      </c>
      <c r="AI46" s="202">
        <v>0.20329261644132929</v>
      </c>
      <c r="AJ46" s="202">
        <v>0.14564081696398734</v>
      </c>
      <c r="AK46" s="202">
        <v>1.2240014968633748</v>
      </c>
      <c r="AM46" s="200" t="s">
        <v>194</v>
      </c>
      <c r="AN46" s="199" t="s">
        <v>520</v>
      </c>
      <c r="AO46" s="197" t="s">
        <v>630</v>
      </c>
      <c r="AP46" s="199" t="s">
        <v>317</v>
      </c>
      <c r="AQ46" s="199" t="s">
        <v>76</v>
      </c>
      <c r="AR46" s="230">
        <v>0.97430683951402464</v>
      </c>
      <c r="AS46" s="230">
        <v>0.45272972205431988</v>
      </c>
      <c r="AT46" s="230">
        <v>2.2619031557132505</v>
      </c>
      <c r="AU46" s="194">
        <v>0</v>
      </c>
      <c r="AV46" s="194">
        <v>0</v>
      </c>
      <c r="AW46" s="194">
        <v>0</v>
      </c>
      <c r="AX46" s="194" t="s">
        <v>639</v>
      </c>
    </row>
    <row r="47" spans="2:50" ht="16.5" thickBot="1" x14ac:dyDescent="0.3">
      <c r="B47"/>
      <c r="C47"/>
      <c r="D47"/>
      <c r="E47"/>
      <c r="F47"/>
      <c r="G47"/>
      <c r="H47"/>
      <c r="I47"/>
      <c r="J47"/>
      <c r="K47"/>
      <c r="L47"/>
      <c r="N47" s="200" t="s">
        <v>485</v>
      </c>
      <c r="O47" s="199" t="s">
        <v>499</v>
      </c>
      <c r="P47" s="197"/>
      <c r="Q47" s="199" t="s">
        <v>489</v>
      </c>
      <c r="R47" s="199" t="s">
        <v>52</v>
      </c>
      <c r="S47" s="195">
        <v>9.6888455299049218E-3</v>
      </c>
      <c r="T47" s="195">
        <v>9.6888455299049218E-3</v>
      </c>
      <c r="U47" s="195" t="s">
        <v>215</v>
      </c>
      <c r="V47" s="194">
        <v>0</v>
      </c>
      <c r="W47" s="194">
        <v>0</v>
      </c>
      <c r="X47" s="194">
        <v>0</v>
      </c>
      <c r="Y47" s="194" t="s">
        <v>657</v>
      </c>
      <c r="AA47" s="206" t="s">
        <v>1</v>
      </c>
      <c r="AB47" s="204" t="s">
        <v>63</v>
      </c>
      <c r="AC47" s="205" t="s">
        <v>630</v>
      </c>
      <c r="AD47" s="204" t="s">
        <v>115</v>
      </c>
      <c r="AE47" s="204" t="s">
        <v>55</v>
      </c>
      <c r="AF47" s="203">
        <v>1.1542053050693566</v>
      </c>
      <c r="AG47" s="203">
        <v>0.44489802044562377</v>
      </c>
      <c r="AH47" s="203">
        <v>3.0843950517082885</v>
      </c>
      <c r="AI47" s="202">
        <v>1.1383795106462419E-2</v>
      </c>
      <c r="AJ47" s="202">
        <v>7.0019430680342293E-3</v>
      </c>
      <c r="AK47" s="202">
        <v>6.733490578988241E-2</v>
      </c>
      <c r="AM47" s="200" t="s">
        <v>194</v>
      </c>
      <c r="AN47" s="199" t="s">
        <v>520</v>
      </c>
      <c r="AO47" s="197" t="s">
        <v>630</v>
      </c>
      <c r="AP47" s="199" t="s">
        <v>74</v>
      </c>
      <c r="AQ47" s="199" t="s">
        <v>76</v>
      </c>
      <c r="AR47" s="230">
        <v>0.97430683951402464</v>
      </c>
      <c r="AS47" s="230">
        <v>0.45272972205431988</v>
      </c>
      <c r="AT47" s="230">
        <v>2.2619031557132505</v>
      </c>
      <c r="AU47" s="194">
        <v>0</v>
      </c>
      <c r="AV47" s="194">
        <v>0</v>
      </c>
      <c r="AW47" s="194">
        <v>0</v>
      </c>
      <c r="AX47" s="194" t="s">
        <v>639</v>
      </c>
    </row>
    <row r="48" spans="2:50" ht="16.5" thickBot="1" x14ac:dyDescent="0.3">
      <c r="B48"/>
      <c r="C48"/>
      <c r="D48"/>
      <c r="E48"/>
      <c r="F48"/>
      <c r="G48"/>
      <c r="H48"/>
      <c r="I48"/>
      <c r="J48"/>
      <c r="K48"/>
      <c r="L48"/>
      <c r="N48" s="200" t="s">
        <v>485</v>
      </c>
      <c r="O48" s="199" t="s">
        <v>499</v>
      </c>
      <c r="P48" s="197"/>
      <c r="Q48" s="199" t="s">
        <v>487</v>
      </c>
      <c r="R48" s="199" t="s">
        <v>52</v>
      </c>
      <c r="S48" s="195">
        <v>2.5342191218053031E-2</v>
      </c>
      <c r="T48" s="195">
        <v>2.5342191218053031E-2</v>
      </c>
      <c r="U48" s="195" t="s">
        <v>215</v>
      </c>
      <c r="V48" s="194">
        <v>0</v>
      </c>
      <c r="W48" s="194">
        <v>0</v>
      </c>
      <c r="X48" s="194">
        <v>0</v>
      </c>
      <c r="Y48" s="194" t="s">
        <v>657</v>
      </c>
      <c r="AA48" s="206" t="s">
        <v>1</v>
      </c>
      <c r="AB48" s="204" t="s">
        <v>60</v>
      </c>
      <c r="AC48" s="205" t="s">
        <v>630</v>
      </c>
      <c r="AD48" s="204" t="s">
        <v>49</v>
      </c>
      <c r="AE48" s="204" t="s">
        <v>52</v>
      </c>
      <c r="AF48" s="203">
        <v>1.1082143454185285</v>
      </c>
      <c r="AG48" s="203">
        <v>0.42982589868799587</v>
      </c>
      <c r="AH48" s="203">
        <v>3.65630905329584</v>
      </c>
      <c r="AI48" s="202">
        <v>1.7868170963439341E-2</v>
      </c>
      <c r="AJ48" s="202">
        <v>0</v>
      </c>
      <c r="AK48" s="202">
        <v>1.55571634795934E-2</v>
      </c>
      <c r="AM48" s="200" t="s">
        <v>194</v>
      </c>
      <c r="AN48" s="199" t="s">
        <v>520</v>
      </c>
      <c r="AO48" s="197" t="s">
        <v>630</v>
      </c>
      <c r="AP48" s="199" t="s">
        <v>316</v>
      </c>
      <c r="AQ48" s="199" t="s">
        <v>76</v>
      </c>
      <c r="AR48" s="230">
        <v>0.97430683951402464</v>
      </c>
      <c r="AS48" s="230">
        <v>0.45272972205431988</v>
      </c>
      <c r="AT48" s="230">
        <v>2.2619031557132505</v>
      </c>
      <c r="AU48" s="194">
        <v>0</v>
      </c>
      <c r="AV48" s="194">
        <v>0</v>
      </c>
      <c r="AW48" s="194">
        <v>0</v>
      </c>
      <c r="AX48" s="194" t="s">
        <v>639</v>
      </c>
    </row>
    <row r="49" spans="2:50" ht="16.5" thickBot="1" x14ac:dyDescent="0.3">
      <c r="B49"/>
      <c r="C49"/>
      <c r="D49"/>
      <c r="E49"/>
      <c r="F49"/>
      <c r="G49"/>
      <c r="H49"/>
      <c r="I49"/>
      <c r="J49"/>
      <c r="K49"/>
      <c r="L49"/>
      <c r="N49" s="200" t="s">
        <v>485</v>
      </c>
      <c r="O49" s="199" t="s">
        <v>499</v>
      </c>
      <c r="P49" s="197"/>
      <c r="Q49" s="199" t="s">
        <v>486</v>
      </c>
      <c r="R49" s="199" t="s">
        <v>52</v>
      </c>
      <c r="S49" s="195">
        <v>4.0545776118381803E-2</v>
      </c>
      <c r="T49" s="195">
        <v>4.0545776118381803E-2</v>
      </c>
      <c r="U49" s="195" t="s">
        <v>215</v>
      </c>
      <c r="V49" s="194">
        <v>0</v>
      </c>
      <c r="W49" s="194">
        <v>0</v>
      </c>
      <c r="X49" s="194">
        <v>0</v>
      </c>
      <c r="Y49" s="194" t="s">
        <v>657</v>
      </c>
      <c r="AA49" s="206" t="s">
        <v>1</v>
      </c>
      <c r="AB49" s="204" t="s">
        <v>60</v>
      </c>
      <c r="AC49" s="205" t="s">
        <v>630</v>
      </c>
      <c r="AD49" s="204" t="s">
        <v>115</v>
      </c>
      <c r="AE49" s="204" t="s">
        <v>52</v>
      </c>
      <c r="AF49" s="203">
        <v>1.0937382908277293</v>
      </c>
      <c r="AG49" s="203">
        <v>0.42763069673431681</v>
      </c>
      <c r="AH49" s="203">
        <v>3.5984275050261481</v>
      </c>
      <c r="AI49" s="202">
        <v>1.1560160028324712E-3</v>
      </c>
      <c r="AJ49" s="202">
        <v>0</v>
      </c>
      <c r="AK49" s="202">
        <v>6.8452299774461351E-4</v>
      </c>
      <c r="AM49" s="200" t="s">
        <v>194</v>
      </c>
      <c r="AN49" s="199" t="s">
        <v>520</v>
      </c>
      <c r="AO49" s="197" t="s">
        <v>630</v>
      </c>
      <c r="AP49" s="199" t="s">
        <v>315</v>
      </c>
      <c r="AQ49" s="199" t="s">
        <v>76</v>
      </c>
      <c r="AR49" s="230">
        <v>0.97430683951402464</v>
      </c>
      <c r="AS49" s="230">
        <v>0.45272972205431988</v>
      </c>
      <c r="AT49" s="230">
        <v>2.2619031557132505</v>
      </c>
      <c r="AU49" s="194">
        <v>0</v>
      </c>
      <c r="AV49" s="194">
        <v>0</v>
      </c>
      <c r="AW49" s="194">
        <v>0</v>
      </c>
      <c r="AX49" s="194" t="s">
        <v>639</v>
      </c>
    </row>
    <row r="50" spans="2:50" ht="16.5" thickBot="1" x14ac:dyDescent="0.3">
      <c r="B50"/>
      <c r="C50"/>
      <c r="D50"/>
      <c r="E50"/>
      <c r="F50"/>
      <c r="G50"/>
      <c r="H50"/>
      <c r="I50"/>
      <c r="J50"/>
      <c r="K50"/>
      <c r="L50"/>
      <c r="N50" s="200" t="s">
        <v>485</v>
      </c>
      <c r="O50" s="199" t="s">
        <v>499</v>
      </c>
      <c r="P50" s="197"/>
      <c r="Q50" s="199" t="s">
        <v>484</v>
      </c>
      <c r="R50" s="199" t="s">
        <v>52</v>
      </c>
      <c r="S50" s="195">
        <v>6.2808159846841183E-2</v>
      </c>
      <c r="T50" s="195">
        <v>6.2808159846841183E-2</v>
      </c>
      <c r="U50" s="195" t="s">
        <v>215</v>
      </c>
      <c r="V50" s="194">
        <v>0</v>
      </c>
      <c r="W50" s="194">
        <v>0</v>
      </c>
      <c r="X50" s="194">
        <v>0</v>
      </c>
      <c r="Y50" s="194" t="s">
        <v>657</v>
      </c>
      <c r="AA50" s="206" t="s">
        <v>194</v>
      </c>
      <c r="AB50" s="204" t="s">
        <v>559</v>
      </c>
      <c r="AC50" s="205" t="s">
        <v>630</v>
      </c>
      <c r="AD50" s="204" t="s">
        <v>323</v>
      </c>
      <c r="AE50" s="204" t="s">
        <v>76</v>
      </c>
      <c r="AF50" s="203">
        <v>2.8719219076326521</v>
      </c>
      <c r="AG50" s="203">
        <v>0.61752806615348765</v>
      </c>
      <c r="AH50" s="203">
        <v>4.9801880965761045</v>
      </c>
      <c r="AI50" s="202">
        <v>0</v>
      </c>
      <c r="AJ50" s="202">
        <v>0</v>
      </c>
      <c r="AK50" s="202">
        <v>0</v>
      </c>
      <c r="AM50" s="200" t="s">
        <v>194</v>
      </c>
      <c r="AN50" s="199" t="s">
        <v>520</v>
      </c>
      <c r="AO50" s="197" t="s">
        <v>630</v>
      </c>
      <c r="AP50" s="199" t="s">
        <v>314</v>
      </c>
      <c r="AQ50" s="199" t="s">
        <v>76</v>
      </c>
      <c r="AR50" s="230">
        <v>0.97430683951402464</v>
      </c>
      <c r="AS50" s="230">
        <v>0.45272972205431988</v>
      </c>
      <c r="AT50" s="230">
        <v>2.2619031557132505</v>
      </c>
      <c r="AU50" s="194">
        <v>0</v>
      </c>
      <c r="AV50" s="194">
        <v>0</v>
      </c>
      <c r="AW50" s="194">
        <v>0</v>
      </c>
      <c r="AX50" s="194" t="s">
        <v>639</v>
      </c>
    </row>
    <row r="51" spans="2:50" ht="16.5" thickBot="1" x14ac:dyDescent="0.3">
      <c r="B51"/>
      <c r="C51"/>
      <c r="D51"/>
      <c r="E51"/>
      <c r="F51"/>
      <c r="G51"/>
      <c r="H51"/>
      <c r="I51"/>
      <c r="J51"/>
      <c r="K51"/>
      <c r="L51"/>
      <c r="N51" s="200" t="s">
        <v>485</v>
      </c>
      <c r="O51" s="199" t="s">
        <v>497</v>
      </c>
      <c r="P51" s="197"/>
      <c r="Q51" s="199" t="s">
        <v>489</v>
      </c>
      <c r="R51" s="199" t="s">
        <v>52</v>
      </c>
      <c r="S51" s="195">
        <v>5.0540387994694076E-2</v>
      </c>
      <c r="T51" s="195">
        <v>5.0540387994694076E-2</v>
      </c>
      <c r="U51" s="195" t="s">
        <v>215</v>
      </c>
      <c r="V51" s="194">
        <v>0</v>
      </c>
      <c r="W51" s="194">
        <v>0</v>
      </c>
      <c r="X51" s="194">
        <v>0</v>
      </c>
      <c r="Y51" s="194" t="s">
        <v>657</v>
      </c>
      <c r="AA51" s="206" t="s">
        <v>194</v>
      </c>
      <c r="AB51" s="204" t="s">
        <v>559</v>
      </c>
      <c r="AC51" s="205" t="s">
        <v>630</v>
      </c>
      <c r="AD51" s="204" t="s">
        <v>322</v>
      </c>
      <c r="AE51" s="204" t="s">
        <v>76</v>
      </c>
      <c r="AF51" s="203">
        <v>2.8719219076326521</v>
      </c>
      <c r="AG51" s="203">
        <v>0.61752806615348765</v>
      </c>
      <c r="AH51" s="203">
        <v>4.9801880965761045</v>
      </c>
      <c r="AI51" s="202">
        <v>3.9136704986125551E-2</v>
      </c>
      <c r="AJ51" s="202">
        <v>1.5361059226246936E-2</v>
      </c>
      <c r="AK51" s="202">
        <v>0.17901737232589257</v>
      </c>
      <c r="AM51" s="200" t="s">
        <v>194</v>
      </c>
      <c r="AN51" s="199" t="s">
        <v>520</v>
      </c>
      <c r="AO51" s="197" t="s">
        <v>630</v>
      </c>
      <c r="AP51" s="199" t="s">
        <v>313</v>
      </c>
      <c r="AQ51" s="199" t="s">
        <v>76</v>
      </c>
      <c r="AR51" s="230">
        <v>0.97430683951402464</v>
      </c>
      <c r="AS51" s="230">
        <v>0.45272972205431988</v>
      </c>
      <c r="AT51" s="230">
        <v>2.2619031557132505</v>
      </c>
      <c r="AU51" s="194">
        <v>0</v>
      </c>
      <c r="AV51" s="194">
        <v>0</v>
      </c>
      <c r="AW51" s="194">
        <v>0</v>
      </c>
      <c r="AX51" s="194" t="s">
        <v>639</v>
      </c>
    </row>
    <row r="52" spans="2:50" ht="16.5" thickBot="1" x14ac:dyDescent="0.3">
      <c r="B52"/>
      <c r="C52"/>
      <c r="D52"/>
      <c r="E52"/>
      <c r="F52"/>
      <c r="G52"/>
      <c r="H52"/>
      <c r="I52"/>
      <c r="J52"/>
      <c r="K52"/>
      <c r="L52"/>
      <c r="N52" s="200" t="s">
        <v>485</v>
      </c>
      <c r="O52" s="199" t="s">
        <v>497</v>
      </c>
      <c r="P52" s="197"/>
      <c r="Q52" s="199" t="s">
        <v>487</v>
      </c>
      <c r="R52" s="199" t="s">
        <v>52</v>
      </c>
      <c r="S52" s="195">
        <v>0.22865703088448089</v>
      </c>
      <c r="T52" s="195">
        <v>0.22865703088448089</v>
      </c>
      <c r="U52" s="195" t="s">
        <v>215</v>
      </c>
      <c r="V52" s="194">
        <v>0</v>
      </c>
      <c r="W52" s="194">
        <v>0</v>
      </c>
      <c r="X52" s="194">
        <v>0</v>
      </c>
      <c r="Y52" s="194" t="s">
        <v>657</v>
      </c>
      <c r="AA52" s="206" t="s">
        <v>194</v>
      </c>
      <c r="AB52" s="204" t="s">
        <v>559</v>
      </c>
      <c r="AC52" s="205" t="s">
        <v>630</v>
      </c>
      <c r="AD52" s="204" t="s">
        <v>321</v>
      </c>
      <c r="AE52" s="204" t="s">
        <v>76</v>
      </c>
      <c r="AF52" s="203">
        <v>2.8719219076326521</v>
      </c>
      <c r="AG52" s="203">
        <v>0.61752806615348765</v>
      </c>
      <c r="AH52" s="203">
        <v>4.9801880965761045</v>
      </c>
      <c r="AI52" s="202">
        <v>0</v>
      </c>
      <c r="AJ52" s="202">
        <v>0</v>
      </c>
      <c r="AK52" s="202">
        <v>0</v>
      </c>
      <c r="AM52" s="200" t="s">
        <v>194</v>
      </c>
      <c r="AN52" s="199" t="s">
        <v>520</v>
      </c>
      <c r="AO52" s="197" t="s">
        <v>630</v>
      </c>
      <c r="AP52" s="199" t="s">
        <v>312</v>
      </c>
      <c r="AQ52" s="199" t="s">
        <v>76</v>
      </c>
      <c r="AR52" s="230">
        <v>0.97430683951402464</v>
      </c>
      <c r="AS52" s="230">
        <v>0.45272972205431988</v>
      </c>
      <c r="AT52" s="230">
        <v>2.2619031557132505</v>
      </c>
      <c r="AU52" s="194">
        <v>0</v>
      </c>
      <c r="AV52" s="194">
        <v>0</v>
      </c>
      <c r="AW52" s="194">
        <v>0</v>
      </c>
      <c r="AX52" s="194" t="s">
        <v>639</v>
      </c>
    </row>
    <row r="53" spans="2:50" ht="16.5" thickBot="1" x14ac:dyDescent="0.3">
      <c r="B53"/>
      <c r="C53"/>
      <c r="D53"/>
      <c r="E53"/>
      <c r="F53"/>
      <c r="G53"/>
      <c r="H53"/>
      <c r="I53"/>
      <c r="J53"/>
      <c r="K53"/>
      <c r="L53"/>
      <c r="N53" s="200" t="s">
        <v>485</v>
      </c>
      <c r="O53" s="199" t="s">
        <v>497</v>
      </c>
      <c r="P53" s="197"/>
      <c r="Q53" s="199" t="s">
        <v>486</v>
      </c>
      <c r="R53" s="199" t="s">
        <v>52</v>
      </c>
      <c r="S53" s="195">
        <v>0.17446833650950602</v>
      </c>
      <c r="T53" s="195">
        <v>0.17446833650950602</v>
      </c>
      <c r="U53" s="195" t="s">
        <v>215</v>
      </c>
      <c r="V53" s="194">
        <v>0</v>
      </c>
      <c r="W53" s="194">
        <v>0</v>
      </c>
      <c r="X53" s="194">
        <v>0</v>
      </c>
      <c r="Y53" s="194" t="s">
        <v>657</v>
      </c>
      <c r="AA53" s="206" t="s">
        <v>194</v>
      </c>
      <c r="AB53" s="204" t="s">
        <v>559</v>
      </c>
      <c r="AC53" s="205" t="s">
        <v>630</v>
      </c>
      <c r="AD53" s="204" t="s">
        <v>320</v>
      </c>
      <c r="AE53" s="204" t="s">
        <v>76</v>
      </c>
      <c r="AF53" s="203">
        <v>2.8719219076326521</v>
      </c>
      <c r="AG53" s="203">
        <v>0.61752806615348765</v>
      </c>
      <c r="AH53" s="203">
        <v>4.9801880965761045</v>
      </c>
      <c r="AI53" s="202">
        <v>1.9626527448516888E-2</v>
      </c>
      <c r="AJ53" s="202">
        <v>7.7033631382383621E-3</v>
      </c>
      <c r="AK53" s="202">
        <v>8.9774787452369179E-2</v>
      </c>
      <c r="AM53" s="200" t="s">
        <v>194</v>
      </c>
      <c r="AN53" s="199" t="s">
        <v>520</v>
      </c>
      <c r="AO53" s="197" t="s">
        <v>630</v>
      </c>
      <c r="AP53" s="199" t="s">
        <v>323</v>
      </c>
      <c r="AQ53" s="199" t="s">
        <v>52</v>
      </c>
      <c r="AR53" s="230">
        <v>0.97430683951402464</v>
      </c>
      <c r="AS53" s="230">
        <v>0.45272972205431988</v>
      </c>
      <c r="AT53" s="230">
        <v>2.2619031557132505</v>
      </c>
      <c r="AU53" s="194">
        <v>0</v>
      </c>
      <c r="AV53" s="194">
        <v>0</v>
      </c>
      <c r="AW53" s="194">
        <v>0</v>
      </c>
      <c r="AX53" s="194" t="s">
        <v>639</v>
      </c>
    </row>
    <row r="54" spans="2:50" ht="16.5" thickBot="1" x14ac:dyDescent="0.3">
      <c r="B54"/>
      <c r="C54"/>
      <c r="D54"/>
      <c r="E54"/>
      <c r="F54"/>
      <c r="G54"/>
      <c r="H54"/>
      <c r="I54"/>
      <c r="J54"/>
      <c r="K54"/>
      <c r="L54"/>
      <c r="N54" s="200" t="s">
        <v>485</v>
      </c>
      <c r="O54" s="199" t="s">
        <v>497</v>
      </c>
      <c r="P54" s="197"/>
      <c r="Q54" s="199" t="s">
        <v>484</v>
      </c>
      <c r="R54" s="199" t="s">
        <v>52</v>
      </c>
      <c r="S54" s="195">
        <v>0.47631596642450136</v>
      </c>
      <c r="T54" s="195">
        <v>0.47631596642450136</v>
      </c>
      <c r="U54" s="195" t="s">
        <v>215</v>
      </c>
      <c r="V54" s="194">
        <v>0</v>
      </c>
      <c r="W54" s="194">
        <v>0</v>
      </c>
      <c r="X54" s="194">
        <v>0</v>
      </c>
      <c r="Y54" s="194" t="s">
        <v>657</v>
      </c>
      <c r="AA54" s="206" t="s">
        <v>194</v>
      </c>
      <c r="AB54" s="204" t="s">
        <v>559</v>
      </c>
      <c r="AC54" s="205" t="s">
        <v>630</v>
      </c>
      <c r="AD54" s="204" t="s">
        <v>319</v>
      </c>
      <c r="AE54" s="204" t="s">
        <v>76</v>
      </c>
      <c r="AF54" s="203">
        <v>2.8719219076326521</v>
      </c>
      <c r="AG54" s="203">
        <v>0.61752806615348765</v>
      </c>
      <c r="AH54" s="203">
        <v>4.9801880965761045</v>
      </c>
      <c r="AI54" s="202">
        <v>4.3882217381890375E-2</v>
      </c>
      <c r="AJ54" s="202">
        <v>1.722366102157117E-2</v>
      </c>
      <c r="AK54" s="202">
        <v>0.20072408370414829</v>
      </c>
      <c r="AM54" s="200" t="s">
        <v>194</v>
      </c>
      <c r="AN54" s="199" t="s">
        <v>520</v>
      </c>
      <c r="AO54" s="197" t="s">
        <v>630</v>
      </c>
      <c r="AP54" s="199" t="s">
        <v>322</v>
      </c>
      <c r="AQ54" s="199" t="s">
        <v>52</v>
      </c>
      <c r="AR54" s="230">
        <v>0.97430683951402464</v>
      </c>
      <c r="AS54" s="230">
        <v>0.45272972205431988</v>
      </c>
      <c r="AT54" s="230">
        <v>2.2619031557132505</v>
      </c>
      <c r="AU54" s="194">
        <v>0</v>
      </c>
      <c r="AV54" s="194">
        <v>0</v>
      </c>
      <c r="AW54" s="194">
        <v>0</v>
      </c>
      <c r="AX54" s="194" t="s">
        <v>639</v>
      </c>
    </row>
    <row r="55" spans="2:50" ht="16.5" thickBot="1" x14ac:dyDescent="0.3">
      <c r="B55"/>
      <c r="C55"/>
      <c r="D55"/>
      <c r="E55"/>
      <c r="F55"/>
      <c r="G55"/>
      <c r="H55"/>
      <c r="I55"/>
      <c r="J55"/>
      <c r="K55"/>
      <c r="L55"/>
      <c r="N55" s="200" t="s">
        <v>485</v>
      </c>
      <c r="O55" s="199" t="s">
        <v>496</v>
      </c>
      <c r="P55" s="197"/>
      <c r="Q55" s="199" t="s">
        <v>489</v>
      </c>
      <c r="R55" s="199" t="s">
        <v>52</v>
      </c>
      <c r="S55" s="195">
        <v>4.8444227649524609E-3</v>
      </c>
      <c r="T55" s="195">
        <v>4.8444227649524609E-3</v>
      </c>
      <c r="U55" s="195" t="s">
        <v>215</v>
      </c>
      <c r="V55" s="194">
        <v>0</v>
      </c>
      <c r="W55" s="194">
        <v>0</v>
      </c>
      <c r="X55" s="194">
        <v>0</v>
      </c>
      <c r="Y55" s="194" t="s">
        <v>657</v>
      </c>
      <c r="AA55" s="206" t="s">
        <v>194</v>
      </c>
      <c r="AB55" s="204" t="s">
        <v>559</v>
      </c>
      <c r="AC55" s="205" t="s">
        <v>630</v>
      </c>
      <c r="AD55" s="204" t="s">
        <v>318</v>
      </c>
      <c r="AE55" s="204" t="s">
        <v>76</v>
      </c>
      <c r="AF55" s="203">
        <v>2.8719219076326521</v>
      </c>
      <c r="AG55" s="203">
        <v>0.61752806615348765</v>
      </c>
      <c r="AH55" s="203">
        <v>4.9801880965761045</v>
      </c>
      <c r="AI55" s="202">
        <v>0</v>
      </c>
      <c r="AJ55" s="202">
        <v>0</v>
      </c>
      <c r="AK55" s="202">
        <v>0</v>
      </c>
      <c r="AM55" s="200" t="s">
        <v>194</v>
      </c>
      <c r="AN55" s="199" t="s">
        <v>520</v>
      </c>
      <c r="AO55" s="197" t="s">
        <v>630</v>
      </c>
      <c r="AP55" s="199" t="s">
        <v>321</v>
      </c>
      <c r="AQ55" s="199" t="s">
        <v>52</v>
      </c>
      <c r="AR55" s="230">
        <v>0.97430683951402464</v>
      </c>
      <c r="AS55" s="230">
        <v>0.45272972205431988</v>
      </c>
      <c r="AT55" s="230">
        <v>2.2619031557132505</v>
      </c>
      <c r="AU55" s="194">
        <v>0</v>
      </c>
      <c r="AV55" s="194">
        <v>0</v>
      </c>
      <c r="AW55" s="194">
        <v>0</v>
      </c>
      <c r="AX55" s="194" t="s">
        <v>639</v>
      </c>
    </row>
    <row r="56" spans="2:50" ht="16.5" thickBot="1" x14ac:dyDescent="0.3">
      <c r="B56"/>
      <c r="C56"/>
      <c r="D56"/>
      <c r="E56"/>
      <c r="F56"/>
      <c r="G56"/>
      <c r="H56"/>
      <c r="I56"/>
      <c r="J56"/>
      <c r="K56"/>
      <c r="L56"/>
      <c r="N56" s="200" t="s">
        <v>485</v>
      </c>
      <c r="O56" s="199" t="s">
        <v>496</v>
      </c>
      <c r="P56" s="197"/>
      <c r="Q56" s="199" t="s">
        <v>487</v>
      </c>
      <c r="R56" s="199" t="s">
        <v>52</v>
      </c>
      <c r="S56" s="195">
        <v>1.2671095609026515E-2</v>
      </c>
      <c r="T56" s="195">
        <v>1.2671095609026515E-2</v>
      </c>
      <c r="U56" s="195" t="s">
        <v>215</v>
      </c>
      <c r="V56" s="194">
        <v>0</v>
      </c>
      <c r="W56" s="194">
        <v>0</v>
      </c>
      <c r="X56" s="194">
        <v>0</v>
      </c>
      <c r="Y56" s="194" t="s">
        <v>657</v>
      </c>
      <c r="AA56" s="206" t="s">
        <v>194</v>
      </c>
      <c r="AB56" s="204" t="s">
        <v>559</v>
      </c>
      <c r="AC56" s="205" t="s">
        <v>630</v>
      </c>
      <c r="AD56" s="204" t="s">
        <v>317</v>
      </c>
      <c r="AE56" s="204" t="s">
        <v>76</v>
      </c>
      <c r="AF56" s="203">
        <v>2.8719219076326521</v>
      </c>
      <c r="AG56" s="203">
        <v>0.61752806615348765</v>
      </c>
      <c r="AH56" s="203">
        <v>4.9801880965761045</v>
      </c>
      <c r="AI56" s="202">
        <v>6.0855770918077881E-2</v>
      </c>
      <c r="AJ56" s="202">
        <v>2.3885738507186841E-2</v>
      </c>
      <c r="AK56" s="202">
        <v>0.2783637560822485</v>
      </c>
      <c r="AM56" s="200" t="s">
        <v>194</v>
      </c>
      <c r="AN56" s="199" t="s">
        <v>520</v>
      </c>
      <c r="AO56" s="197" t="s">
        <v>630</v>
      </c>
      <c r="AP56" s="199" t="s">
        <v>320</v>
      </c>
      <c r="AQ56" s="199" t="s">
        <v>52</v>
      </c>
      <c r="AR56" s="230">
        <v>0.97430683951402464</v>
      </c>
      <c r="AS56" s="230">
        <v>0.45272972205431988</v>
      </c>
      <c r="AT56" s="230">
        <v>2.2619031557132505</v>
      </c>
      <c r="AU56" s="194">
        <v>0</v>
      </c>
      <c r="AV56" s="194">
        <v>0</v>
      </c>
      <c r="AW56" s="194">
        <v>0</v>
      </c>
      <c r="AX56" s="194" t="s">
        <v>639</v>
      </c>
    </row>
    <row r="57" spans="2:50" ht="16.5" thickBot="1" x14ac:dyDescent="0.3">
      <c r="B57"/>
      <c r="C57"/>
      <c r="D57"/>
      <c r="E57"/>
      <c r="F57"/>
      <c r="G57"/>
      <c r="H57"/>
      <c r="I57"/>
      <c r="J57"/>
      <c r="K57"/>
      <c r="L57"/>
      <c r="N57" s="200" t="s">
        <v>485</v>
      </c>
      <c r="O57" s="199" t="s">
        <v>496</v>
      </c>
      <c r="P57" s="197"/>
      <c r="Q57" s="199" t="s">
        <v>486</v>
      </c>
      <c r="R57" s="199" t="s">
        <v>52</v>
      </c>
      <c r="S57" s="195">
        <v>2.0272888059190902E-2</v>
      </c>
      <c r="T57" s="195">
        <v>2.0272888059190902E-2</v>
      </c>
      <c r="U57" s="195" t="s">
        <v>215</v>
      </c>
      <c r="V57" s="194">
        <v>0</v>
      </c>
      <c r="W57" s="194">
        <v>0</v>
      </c>
      <c r="X57" s="194">
        <v>0</v>
      </c>
      <c r="Y57" s="194" t="s">
        <v>657</v>
      </c>
      <c r="AA57" s="206" t="s">
        <v>194</v>
      </c>
      <c r="AB57" s="204" t="s">
        <v>559</v>
      </c>
      <c r="AC57" s="205" t="s">
        <v>630</v>
      </c>
      <c r="AD57" s="204" t="s">
        <v>74</v>
      </c>
      <c r="AE57" s="204" t="s">
        <v>76</v>
      </c>
      <c r="AF57" s="203">
        <v>2.8719219076326521</v>
      </c>
      <c r="AG57" s="203">
        <v>0.61752806615348765</v>
      </c>
      <c r="AH57" s="203">
        <v>4.9801880965761045</v>
      </c>
      <c r="AI57" s="202">
        <v>0</v>
      </c>
      <c r="AJ57" s="202">
        <v>0</v>
      </c>
      <c r="AK57" s="202">
        <v>0</v>
      </c>
      <c r="AM57" s="200" t="s">
        <v>194</v>
      </c>
      <c r="AN57" s="199" t="s">
        <v>520</v>
      </c>
      <c r="AO57" s="197" t="s">
        <v>630</v>
      </c>
      <c r="AP57" s="199" t="s">
        <v>319</v>
      </c>
      <c r="AQ57" s="199" t="s">
        <v>52</v>
      </c>
      <c r="AR57" s="230">
        <v>0.97430683951402464</v>
      </c>
      <c r="AS57" s="230">
        <v>0.45272972205431988</v>
      </c>
      <c r="AT57" s="230">
        <v>2.2619031557132505</v>
      </c>
      <c r="AU57" s="194">
        <v>0</v>
      </c>
      <c r="AV57" s="194">
        <v>0</v>
      </c>
      <c r="AW57" s="194">
        <v>0</v>
      </c>
      <c r="AX57" s="194" t="s">
        <v>639</v>
      </c>
    </row>
    <row r="58" spans="2:50" ht="16.5" thickBot="1" x14ac:dyDescent="0.3">
      <c r="B58"/>
      <c r="C58"/>
      <c r="D58"/>
      <c r="E58"/>
      <c r="F58"/>
      <c r="G58"/>
      <c r="H58"/>
      <c r="I58"/>
      <c r="J58"/>
      <c r="K58"/>
      <c r="L58"/>
      <c r="N58" s="200" t="s">
        <v>485</v>
      </c>
      <c r="O58" s="199" t="s">
        <v>496</v>
      </c>
      <c r="P58" s="197"/>
      <c r="Q58" s="199" t="s">
        <v>484</v>
      </c>
      <c r="R58" s="199" t="s">
        <v>52</v>
      </c>
      <c r="S58" s="195">
        <v>3.1404079923420591E-2</v>
      </c>
      <c r="T58" s="195">
        <v>3.1404079923420591E-2</v>
      </c>
      <c r="U58" s="195" t="s">
        <v>215</v>
      </c>
      <c r="V58" s="194">
        <v>0</v>
      </c>
      <c r="W58" s="194">
        <v>0</v>
      </c>
      <c r="X58" s="194">
        <v>0</v>
      </c>
      <c r="Y58" s="194" t="s">
        <v>657</v>
      </c>
      <c r="AA58" s="206" t="s">
        <v>194</v>
      </c>
      <c r="AB58" s="204" t="s">
        <v>559</v>
      </c>
      <c r="AC58" s="205" t="s">
        <v>630</v>
      </c>
      <c r="AD58" s="204" t="s">
        <v>316</v>
      </c>
      <c r="AE58" s="204" t="s">
        <v>76</v>
      </c>
      <c r="AF58" s="203">
        <v>2.8719219076326521</v>
      </c>
      <c r="AG58" s="203">
        <v>0.61752806615348765</v>
      </c>
      <c r="AH58" s="203">
        <v>4.9801880965761045</v>
      </c>
      <c r="AI58" s="202">
        <v>0</v>
      </c>
      <c r="AJ58" s="202">
        <v>0</v>
      </c>
      <c r="AK58" s="202">
        <v>0</v>
      </c>
      <c r="AM58" s="200" t="s">
        <v>194</v>
      </c>
      <c r="AN58" s="199" t="s">
        <v>520</v>
      </c>
      <c r="AO58" s="197" t="s">
        <v>630</v>
      </c>
      <c r="AP58" s="199" t="s">
        <v>318</v>
      </c>
      <c r="AQ58" s="199" t="s">
        <v>52</v>
      </c>
      <c r="AR58" s="230">
        <v>0.97430683951402464</v>
      </c>
      <c r="AS58" s="230">
        <v>0.45272972205431988</v>
      </c>
      <c r="AT58" s="230">
        <v>2.2619031557132505</v>
      </c>
      <c r="AU58" s="194">
        <v>0</v>
      </c>
      <c r="AV58" s="194">
        <v>0</v>
      </c>
      <c r="AW58" s="194">
        <v>0</v>
      </c>
      <c r="AX58" s="194" t="s">
        <v>639</v>
      </c>
    </row>
    <row r="59" spans="2:50" ht="16.5" thickBot="1" x14ac:dyDescent="0.3">
      <c r="B59"/>
      <c r="C59"/>
      <c r="D59"/>
      <c r="E59"/>
      <c r="F59"/>
      <c r="G59"/>
      <c r="H59"/>
      <c r="I59"/>
      <c r="J59"/>
      <c r="K59"/>
      <c r="L59"/>
      <c r="N59" s="200" t="s">
        <v>485</v>
      </c>
      <c r="O59" s="199" t="s">
        <v>492</v>
      </c>
      <c r="P59" s="197"/>
      <c r="Q59" s="199" t="s">
        <v>489</v>
      </c>
      <c r="R59" s="199" t="s">
        <v>52</v>
      </c>
      <c r="S59" s="195">
        <v>5.2102526546776072E-2</v>
      </c>
      <c r="T59" s="195">
        <v>4.400569968546339E-2</v>
      </c>
      <c r="U59" s="195" t="s">
        <v>215</v>
      </c>
      <c r="V59" s="194">
        <v>0</v>
      </c>
      <c r="W59" s="194">
        <v>0</v>
      </c>
      <c r="X59" s="194">
        <v>0</v>
      </c>
      <c r="Y59" s="194" t="s">
        <v>657</v>
      </c>
      <c r="AA59" s="206" t="s">
        <v>194</v>
      </c>
      <c r="AB59" s="204" t="s">
        <v>559</v>
      </c>
      <c r="AC59" s="205" t="s">
        <v>630</v>
      </c>
      <c r="AD59" s="204" t="s">
        <v>315</v>
      </c>
      <c r="AE59" s="204" t="s">
        <v>76</v>
      </c>
      <c r="AF59" s="203">
        <v>2.8719219076326521</v>
      </c>
      <c r="AG59" s="203">
        <v>0.61752806615348765</v>
      </c>
      <c r="AH59" s="203">
        <v>4.9801880965761045</v>
      </c>
      <c r="AI59" s="202">
        <v>0.36268806121516994</v>
      </c>
      <c r="AJ59" s="202">
        <v>0.14235416065184808</v>
      </c>
      <c r="AK59" s="202">
        <v>1.6589915711026206</v>
      </c>
      <c r="AM59" s="200" t="s">
        <v>194</v>
      </c>
      <c r="AN59" s="199" t="s">
        <v>520</v>
      </c>
      <c r="AO59" s="197" t="s">
        <v>630</v>
      </c>
      <c r="AP59" s="199" t="s">
        <v>317</v>
      </c>
      <c r="AQ59" s="199" t="s">
        <v>52</v>
      </c>
      <c r="AR59" s="230">
        <v>0.97430683951402464</v>
      </c>
      <c r="AS59" s="230">
        <v>0.45272972205431988</v>
      </c>
      <c r="AT59" s="230">
        <v>2.2619031557132505</v>
      </c>
      <c r="AU59" s="194">
        <v>0</v>
      </c>
      <c r="AV59" s="194">
        <v>0</v>
      </c>
      <c r="AW59" s="194">
        <v>0</v>
      </c>
      <c r="AX59" s="194" t="s">
        <v>639</v>
      </c>
    </row>
    <row r="60" spans="2:50" ht="16.5" thickBot="1" x14ac:dyDescent="0.3">
      <c r="B60"/>
      <c r="C60"/>
      <c r="D60"/>
      <c r="E60"/>
      <c r="F60"/>
      <c r="G60"/>
      <c r="H60"/>
      <c r="I60"/>
      <c r="J60"/>
      <c r="K60"/>
      <c r="L60"/>
      <c r="N60" s="200" t="s">
        <v>485</v>
      </c>
      <c r="O60" s="199" t="s">
        <v>492</v>
      </c>
      <c r="P60" s="197"/>
      <c r="Q60" s="199" t="s">
        <v>487</v>
      </c>
      <c r="R60" s="199" t="s">
        <v>52</v>
      </c>
      <c r="S60" s="195">
        <v>0.22927712084914742</v>
      </c>
      <c r="T60" s="195">
        <v>0.1287770906695179</v>
      </c>
      <c r="U60" s="195" t="s">
        <v>215</v>
      </c>
      <c r="V60" s="194">
        <v>0</v>
      </c>
      <c r="W60" s="194">
        <v>0</v>
      </c>
      <c r="X60" s="194">
        <v>0</v>
      </c>
      <c r="Y60" s="194" t="s">
        <v>657</v>
      </c>
      <c r="AA60" s="206" t="s">
        <v>194</v>
      </c>
      <c r="AB60" s="204" t="s">
        <v>559</v>
      </c>
      <c r="AC60" s="205" t="s">
        <v>630</v>
      </c>
      <c r="AD60" s="204" t="s">
        <v>314</v>
      </c>
      <c r="AE60" s="204" t="s">
        <v>76</v>
      </c>
      <c r="AF60" s="203">
        <v>2.8719219076326521</v>
      </c>
      <c r="AG60" s="203">
        <v>0.61752806615348765</v>
      </c>
      <c r="AH60" s="203">
        <v>4.9801880965761045</v>
      </c>
      <c r="AI60" s="202">
        <v>0</v>
      </c>
      <c r="AJ60" s="202">
        <v>0</v>
      </c>
      <c r="AK60" s="202">
        <v>0</v>
      </c>
      <c r="AM60" s="200" t="s">
        <v>194</v>
      </c>
      <c r="AN60" s="199" t="s">
        <v>520</v>
      </c>
      <c r="AO60" s="197" t="s">
        <v>630</v>
      </c>
      <c r="AP60" s="199" t="s">
        <v>74</v>
      </c>
      <c r="AQ60" s="199" t="s">
        <v>52</v>
      </c>
      <c r="AR60" s="230">
        <v>0.97430683951402464</v>
      </c>
      <c r="AS60" s="230">
        <v>0.45272972205431988</v>
      </c>
      <c r="AT60" s="230">
        <v>2.2619031557132505</v>
      </c>
      <c r="AU60" s="194">
        <v>0</v>
      </c>
      <c r="AV60" s="194">
        <v>0</v>
      </c>
      <c r="AW60" s="194">
        <v>0</v>
      </c>
      <c r="AX60" s="194" t="s">
        <v>639</v>
      </c>
    </row>
    <row r="61" spans="2:50" ht="16.5" thickBot="1" x14ac:dyDescent="0.3">
      <c r="B61"/>
      <c r="C61"/>
      <c r="D61"/>
      <c r="E61"/>
      <c r="F61"/>
      <c r="G61"/>
      <c r="H61"/>
      <c r="I61"/>
      <c r="J61"/>
      <c r="K61"/>
      <c r="L61"/>
      <c r="N61" s="200" t="s">
        <v>485</v>
      </c>
      <c r="O61" s="199" t="s">
        <v>492</v>
      </c>
      <c r="P61" s="197"/>
      <c r="Q61" s="199" t="s">
        <v>486</v>
      </c>
      <c r="R61" s="199" t="s">
        <v>52</v>
      </c>
      <c r="S61" s="195">
        <v>0.17213168269476867</v>
      </c>
      <c r="T61" s="195">
        <v>7.8863150457953765E-2</v>
      </c>
      <c r="U61" s="195" t="s">
        <v>215</v>
      </c>
      <c r="V61" s="194">
        <v>0</v>
      </c>
      <c r="W61" s="194">
        <v>0</v>
      </c>
      <c r="X61" s="194">
        <v>0</v>
      </c>
      <c r="Y61" s="194" t="s">
        <v>657</v>
      </c>
      <c r="AA61" s="206" t="s">
        <v>194</v>
      </c>
      <c r="AB61" s="204" t="s">
        <v>559</v>
      </c>
      <c r="AC61" s="205" t="s">
        <v>630</v>
      </c>
      <c r="AD61" s="204" t="s">
        <v>313</v>
      </c>
      <c r="AE61" s="204" t="s">
        <v>76</v>
      </c>
      <c r="AF61" s="203">
        <v>2.8719219076326521</v>
      </c>
      <c r="AG61" s="203">
        <v>0.61752806615348765</v>
      </c>
      <c r="AH61" s="203">
        <v>4.9801880965761045</v>
      </c>
      <c r="AI61" s="202">
        <v>2.7909356325020535E-2</v>
      </c>
      <c r="AJ61" s="202">
        <v>1.095435284158581E-2</v>
      </c>
      <c r="AK61" s="202">
        <v>0.12766173428201075</v>
      </c>
      <c r="AM61" s="200" t="s">
        <v>194</v>
      </c>
      <c r="AN61" s="199" t="s">
        <v>520</v>
      </c>
      <c r="AO61" s="197" t="s">
        <v>630</v>
      </c>
      <c r="AP61" s="199" t="s">
        <v>316</v>
      </c>
      <c r="AQ61" s="199" t="s">
        <v>52</v>
      </c>
      <c r="AR61" s="230">
        <v>0.97430683951402464</v>
      </c>
      <c r="AS61" s="230">
        <v>0.45272972205431988</v>
      </c>
      <c r="AT61" s="230">
        <v>2.2619031557132505</v>
      </c>
      <c r="AU61" s="194">
        <v>0</v>
      </c>
      <c r="AV61" s="194">
        <v>0</v>
      </c>
      <c r="AW61" s="194">
        <v>0</v>
      </c>
      <c r="AX61" s="194" t="s">
        <v>639</v>
      </c>
    </row>
    <row r="62" spans="2:50" ht="16.5" thickBot="1" x14ac:dyDescent="0.3">
      <c r="B62"/>
      <c r="C62"/>
      <c r="D62"/>
      <c r="E62"/>
      <c r="F62"/>
      <c r="G62"/>
      <c r="H62"/>
      <c r="I62"/>
      <c r="J62"/>
      <c r="K62"/>
      <c r="L62"/>
      <c r="N62" s="200" t="s">
        <v>485</v>
      </c>
      <c r="O62" s="199" t="s">
        <v>492</v>
      </c>
      <c r="P62" s="197"/>
      <c r="Q62" s="199" t="s">
        <v>484</v>
      </c>
      <c r="R62" s="199" t="s">
        <v>52</v>
      </c>
      <c r="S62" s="195">
        <v>0.48402141433912643</v>
      </c>
      <c r="T62" s="195">
        <v>0.11985179721273928</v>
      </c>
      <c r="U62" s="195" t="s">
        <v>215</v>
      </c>
      <c r="V62" s="194">
        <v>0</v>
      </c>
      <c r="W62" s="194">
        <v>0</v>
      </c>
      <c r="X62" s="194">
        <v>0</v>
      </c>
      <c r="Y62" s="194" t="s">
        <v>657</v>
      </c>
      <c r="AA62" s="206" t="s">
        <v>194</v>
      </c>
      <c r="AB62" s="204" t="s">
        <v>559</v>
      </c>
      <c r="AC62" s="205" t="s">
        <v>630</v>
      </c>
      <c r="AD62" s="204" t="s">
        <v>312</v>
      </c>
      <c r="AE62" s="204" t="s">
        <v>76</v>
      </c>
      <c r="AF62" s="203">
        <v>2.8719219076326521</v>
      </c>
      <c r="AG62" s="203">
        <v>0.61752806615348765</v>
      </c>
      <c r="AH62" s="203">
        <v>4.9801880965761045</v>
      </c>
      <c r="AI62" s="202">
        <v>0</v>
      </c>
      <c r="AJ62" s="202">
        <v>0</v>
      </c>
      <c r="AK62" s="202">
        <v>0</v>
      </c>
      <c r="AM62" s="200" t="s">
        <v>194</v>
      </c>
      <c r="AN62" s="199" t="s">
        <v>520</v>
      </c>
      <c r="AO62" s="197" t="s">
        <v>630</v>
      </c>
      <c r="AP62" s="199" t="s">
        <v>315</v>
      </c>
      <c r="AQ62" s="199" t="s">
        <v>52</v>
      </c>
      <c r="AR62" s="230">
        <v>0.97430683951402464</v>
      </c>
      <c r="AS62" s="230">
        <v>0.45272972205431988</v>
      </c>
      <c r="AT62" s="230">
        <v>2.2619031557132505</v>
      </c>
      <c r="AU62" s="194">
        <v>0</v>
      </c>
      <c r="AV62" s="194">
        <v>0</v>
      </c>
      <c r="AW62" s="194">
        <v>0</v>
      </c>
      <c r="AX62" s="194" t="s">
        <v>639</v>
      </c>
    </row>
    <row r="63" spans="2:50" ht="16.5" thickBot="1" x14ac:dyDescent="0.3">
      <c r="B63"/>
      <c r="C63"/>
      <c r="D63"/>
      <c r="E63"/>
      <c r="F63"/>
      <c r="G63"/>
      <c r="H63"/>
      <c r="I63"/>
      <c r="J63"/>
      <c r="K63"/>
      <c r="L63"/>
      <c r="N63" s="200" t="s">
        <v>485</v>
      </c>
      <c r="O63" s="199" t="s">
        <v>490</v>
      </c>
      <c r="P63" s="197"/>
      <c r="Q63" s="199" t="s">
        <v>489</v>
      </c>
      <c r="R63" s="199" t="s">
        <v>52</v>
      </c>
      <c r="S63" s="195">
        <v>4.9823765652801291E-2</v>
      </c>
      <c r="T63" s="195">
        <v>4.9823765652801291E-2</v>
      </c>
      <c r="U63" s="195" t="s">
        <v>215</v>
      </c>
      <c r="V63" s="194">
        <v>0</v>
      </c>
      <c r="W63" s="194">
        <v>0</v>
      </c>
      <c r="X63" s="194">
        <v>0</v>
      </c>
      <c r="Y63" s="194" t="s">
        <v>657</v>
      </c>
      <c r="AA63" s="206" t="s">
        <v>194</v>
      </c>
      <c r="AB63" s="204" t="s">
        <v>559</v>
      </c>
      <c r="AC63" s="205" t="s">
        <v>630</v>
      </c>
      <c r="AD63" s="204" t="s">
        <v>323</v>
      </c>
      <c r="AE63" s="204" t="s">
        <v>52</v>
      </c>
      <c r="AF63" s="203">
        <v>2.8719219076326521</v>
      </c>
      <c r="AG63" s="203">
        <v>0.61752806615348765</v>
      </c>
      <c r="AH63" s="203">
        <v>4.9801880965761045</v>
      </c>
      <c r="AI63" s="202">
        <v>0</v>
      </c>
      <c r="AJ63" s="202">
        <v>0</v>
      </c>
      <c r="AK63" s="202">
        <v>0</v>
      </c>
      <c r="AM63" s="200" t="s">
        <v>194</v>
      </c>
      <c r="AN63" s="199" t="s">
        <v>520</v>
      </c>
      <c r="AO63" s="197" t="s">
        <v>630</v>
      </c>
      <c r="AP63" s="199" t="s">
        <v>314</v>
      </c>
      <c r="AQ63" s="199" t="s">
        <v>52</v>
      </c>
      <c r="AR63" s="230">
        <v>0.97430683951402464</v>
      </c>
      <c r="AS63" s="230">
        <v>0.45272972205431988</v>
      </c>
      <c r="AT63" s="230">
        <v>2.2619031557132505</v>
      </c>
      <c r="AU63" s="194">
        <v>0</v>
      </c>
      <c r="AV63" s="194">
        <v>0</v>
      </c>
      <c r="AW63" s="194">
        <v>0</v>
      </c>
      <c r="AX63" s="194" t="s">
        <v>639</v>
      </c>
    </row>
    <row r="64" spans="2:50" ht="16.5" thickBot="1" x14ac:dyDescent="0.3">
      <c r="B64"/>
      <c r="C64"/>
      <c r="D64"/>
      <c r="E64"/>
      <c r="F64"/>
      <c r="G64"/>
      <c r="H64"/>
      <c r="I64"/>
      <c r="J64"/>
      <c r="K64"/>
      <c r="L64"/>
      <c r="N64" s="200" t="s">
        <v>485</v>
      </c>
      <c r="O64" s="199" t="s">
        <v>490</v>
      </c>
      <c r="P64" s="197"/>
      <c r="Q64" s="199" t="s">
        <v>487</v>
      </c>
      <c r="R64" s="199" t="s">
        <v>52</v>
      </c>
      <c r="S64" s="195">
        <v>0.18193607650088356</v>
      </c>
      <c r="T64" s="195">
        <v>0.18193607650088356</v>
      </c>
      <c r="U64" s="195" t="s">
        <v>215</v>
      </c>
      <c r="V64" s="194">
        <v>0</v>
      </c>
      <c r="W64" s="194">
        <v>0</v>
      </c>
      <c r="X64" s="194">
        <v>0</v>
      </c>
      <c r="Y64" s="194" t="s">
        <v>657</v>
      </c>
      <c r="AA64" s="206" t="s">
        <v>194</v>
      </c>
      <c r="AB64" s="204" t="s">
        <v>559</v>
      </c>
      <c r="AC64" s="205" t="s">
        <v>630</v>
      </c>
      <c r="AD64" s="204" t="s">
        <v>322</v>
      </c>
      <c r="AE64" s="204" t="s">
        <v>52</v>
      </c>
      <c r="AF64" s="203">
        <v>2.8719219076326521</v>
      </c>
      <c r="AG64" s="203">
        <v>0.61752806615348765</v>
      </c>
      <c r="AH64" s="203">
        <v>4.9801880965761045</v>
      </c>
      <c r="AI64" s="202">
        <v>6.6114982245140154E-3</v>
      </c>
      <c r="AJ64" s="202">
        <v>2.5949965853535803E-3</v>
      </c>
      <c r="AK64" s="202">
        <v>3.0242020622568873E-2</v>
      </c>
      <c r="AM64" s="200" t="s">
        <v>194</v>
      </c>
      <c r="AN64" s="199" t="s">
        <v>520</v>
      </c>
      <c r="AO64" s="197" t="s">
        <v>630</v>
      </c>
      <c r="AP64" s="199" t="s">
        <v>313</v>
      </c>
      <c r="AQ64" s="199" t="s">
        <v>52</v>
      </c>
      <c r="AR64" s="230">
        <v>0.97430683951402464</v>
      </c>
      <c r="AS64" s="230">
        <v>0.45272972205431988</v>
      </c>
      <c r="AT64" s="230">
        <v>2.2619031557132505</v>
      </c>
      <c r="AU64" s="194">
        <v>0</v>
      </c>
      <c r="AV64" s="194">
        <v>0</v>
      </c>
      <c r="AW64" s="194">
        <v>0</v>
      </c>
      <c r="AX64" s="194" t="s">
        <v>639</v>
      </c>
    </row>
    <row r="65" spans="2:50" ht="16.5" thickBot="1" x14ac:dyDescent="0.3">
      <c r="B65"/>
      <c r="C65"/>
      <c r="D65"/>
      <c r="E65"/>
      <c r="F65"/>
      <c r="G65"/>
      <c r="H65"/>
      <c r="I65"/>
      <c r="J65"/>
      <c r="K65"/>
      <c r="L65"/>
      <c r="N65" s="200" t="s">
        <v>485</v>
      </c>
      <c r="O65" s="199" t="s">
        <v>490</v>
      </c>
      <c r="P65" s="197"/>
      <c r="Q65" s="199" t="s">
        <v>486</v>
      </c>
      <c r="R65" s="199" t="s">
        <v>52</v>
      </c>
      <c r="S65" s="195">
        <v>7.7557711539252949E-2</v>
      </c>
      <c r="T65" s="195">
        <v>7.7557711539252949E-2</v>
      </c>
      <c r="U65" s="195" t="s">
        <v>215</v>
      </c>
      <c r="V65" s="194">
        <v>0</v>
      </c>
      <c r="W65" s="194">
        <v>0</v>
      </c>
      <c r="X65" s="194">
        <v>0</v>
      </c>
      <c r="Y65" s="194" t="s">
        <v>657</v>
      </c>
      <c r="AA65" s="206" t="s">
        <v>194</v>
      </c>
      <c r="AB65" s="204" t="s">
        <v>559</v>
      </c>
      <c r="AC65" s="205" t="s">
        <v>630</v>
      </c>
      <c r="AD65" s="204" t="s">
        <v>321</v>
      </c>
      <c r="AE65" s="204" t="s">
        <v>52</v>
      </c>
      <c r="AF65" s="203">
        <v>2.8719219076326521</v>
      </c>
      <c r="AG65" s="203">
        <v>0.61752806615348765</v>
      </c>
      <c r="AH65" s="203">
        <v>4.9801880965761045</v>
      </c>
      <c r="AI65" s="202">
        <v>0</v>
      </c>
      <c r="AJ65" s="202">
        <v>0</v>
      </c>
      <c r="AK65" s="202">
        <v>0</v>
      </c>
      <c r="AM65" s="200" t="s">
        <v>194</v>
      </c>
      <c r="AN65" s="199" t="s">
        <v>520</v>
      </c>
      <c r="AO65" s="197" t="s">
        <v>630</v>
      </c>
      <c r="AP65" s="199" t="s">
        <v>312</v>
      </c>
      <c r="AQ65" s="199" t="s">
        <v>52</v>
      </c>
      <c r="AR65" s="230">
        <v>0.97430683951402464</v>
      </c>
      <c r="AS65" s="230">
        <v>0.45272972205431988</v>
      </c>
      <c r="AT65" s="230">
        <v>2.2619031557132505</v>
      </c>
      <c r="AU65" s="194">
        <v>0</v>
      </c>
      <c r="AV65" s="194">
        <v>0</v>
      </c>
      <c r="AW65" s="194">
        <v>0</v>
      </c>
      <c r="AX65" s="194" t="s">
        <v>639</v>
      </c>
    </row>
    <row r="66" spans="2:50" ht="16.5" thickBot="1" x14ac:dyDescent="0.3">
      <c r="B66"/>
      <c r="C66"/>
      <c r="D66"/>
      <c r="E66"/>
      <c r="F66"/>
      <c r="G66"/>
      <c r="H66"/>
      <c r="I66"/>
      <c r="J66"/>
      <c r="K66"/>
      <c r="L66"/>
      <c r="N66" s="200" t="s">
        <v>485</v>
      </c>
      <c r="O66" s="199" t="s">
        <v>490</v>
      </c>
      <c r="P66" s="197"/>
      <c r="Q66" s="199" t="s">
        <v>484</v>
      </c>
      <c r="R66" s="199" t="s">
        <v>52</v>
      </c>
      <c r="S66" s="195">
        <v>0.436897038994772</v>
      </c>
      <c r="T66" s="195">
        <v>0.436897038994772</v>
      </c>
      <c r="U66" s="195" t="s">
        <v>215</v>
      </c>
      <c r="V66" s="194">
        <v>0</v>
      </c>
      <c r="W66" s="194">
        <v>0</v>
      </c>
      <c r="X66" s="194">
        <v>0</v>
      </c>
      <c r="Y66" s="194" t="s">
        <v>657</v>
      </c>
      <c r="AA66" s="206" t="s">
        <v>194</v>
      </c>
      <c r="AB66" s="204" t="s">
        <v>559</v>
      </c>
      <c r="AC66" s="205" t="s">
        <v>630</v>
      </c>
      <c r="AD66" s="204" t="s">
        <v>320</v>
      </c>
      <c r="AE66" s="204" t="s">
        <v>52</v>
      </c>
      <c r="AF66" s="203">
        <v>2.8719219076326521</v>
      </c>
      <c r="AG66" s="203">
        <v>0.61752806615348765</v>
      </c>
      <c r="AH66" s="203">
        <v>4.9801880965761045</v>
      </c>
      <c r="AI66" s="202">
        <v>3.3155728172486656E-3</v>
      </c>
      <c r="AJ66" s="202">
        <v>1.3013540724173566E-3</v>
      </c>
      <c r="AK66" s="202">
        <v>1.516594546499078E-2</v>
      </c>
      <c r="AM66" s="200" t="s">
        <v>194</v>
      </c>
      <c r="AN66" s="199" t="s">
        <v>406</v>
      </c>
      <c r="AO66" s="197" t="s">
        <v>630</v>
      </c>
      <c r="AP66" s="199" t="s">
        <v>323</v>
      </c>
      <c r="AQ66" s="199" t="s">
        <v>55</v>
      </c>
      <c r="AR66" s="230">
        <v>0.998287912536303</v>
      </c>
      <c r="AS66" s="230">
        <v>0.43103793329240658</v>
      </c>
      <c r="AT66" s="230">
        <v>2.3575295803202718</v>
      </c>
      <c r="AU66" s="194">
        <v>0</v>
      </c>
      <c r="AV66" s="194">
        <v>0</v>
      </c>
      <c r="AW66" s="194">
        <v>0</v>
      </c>
      <c r="AX66" s="194" t="s">
        <v>639</v>
      </c>
    </row>
    <row r="67" spans="2:50" ht="16.5" thickBot="1" x14ac:dyDescent="0.3">
      <c r="B67"/>
      <c r="C67"/>
      <c r="D67"/>
      <c r="E67"/>
      <c r="F67"/>
      <c r="G67"/>
      <c r="H67"/>
      <c r="I67"/>
      <c r="J67"/>
      <c r="K67"/>
      <c r="L67"/>
      <c r="N67" s="200" t="s">
        <v>485</v>
      </c>
      <c r="O67" s="199" t="s">
        <v>483</v>
      </c>
      <c r="P67" s="197"/>
      <c r="Q67" s="199" t="s">
        <v>489</v>
      </c>
      <c r="R67" s="199" t="s">
        <v>52</v>
      </c>
      <c r="S67" s="195">
        <v>5.2102526546776072E-2</v>
      </c>
      <c r="T67" s="195">
        <v>4.4716466960807097E-2</v>
      </c>
      <c r="U67" s="195" t="s">
        <v>215</v>
      </c>
      <c r="V67" s="194">
        <v>0</v>
      </c>
      <c r="W67" s="194">
        <v>0</v>
      </c>
      <c r="X67" s="194">
        <v>0</v>
      </c>
      <c r="Y67" s="194" t="s">
        <v>657</v>
      </c>
      <c r="AA67" s="206" t="s">
        <v>194</v>
      </c>
      <c r="AB67" s="204" t="s">
        <v>559</v>
      </c>
      <c r="AC67" s="205" t="s">
        <v>630</v>
      </c>
      <c r="AD67" s="204" t="s">
        <v>319</v>
      </c>
      <c r="AE67" s="204" t="s">
        <v>52</v>
      </c>
      <c r="AF67" s="203">
        <v>2.8719219076326521</v>
      </c>
      <c r="AG67" s="203">
        <v>0.61752806615348765</v>
      </c>
      <c r="AH67" s="203">
        <v>4.9801880965761045</v>
      </c>
      <c r="AI67" s="202">
        <v>7.413165038972741E-3</v>
      </c>
      <c r="AJ67" s="202">
        <v>2.9096488132553115E-3</v>
      </c>
      <c r="AK67" s="202">
        <v>3.3908969249341281E-2</v>
      </c>
      <c r="AM67" s="200" t="s">
        <v>194</v>
      </c>
      <c r="AN67" s="199" t="s">
        <v>406</v>
      </c>
      <c r="AO67" s="197" t="s">
        <v>630</v>
      </c>
      <c r="AP67" s="199" t="s">
        <v>320</v>
      </c>
      <c r="AQ67" s="199" t="s">
        <v>55</v>
      </c>
      <c r="AR67" s="230">
        <v>0.998287912536303</v>
      </c>
      <c r="AS67" s="230">
        <v>0.43103793329240658</v>
      </c>
      <c r="AT67" s="230">
        <v>2.3575295803202718</v>
      </c>
      <c r="AU67" s="194">
        <v>0</v>
      </c>
      <c r="AV67" s="194">
        <v>0</v>
      </c>
      <c r="AW67" s="194">
        <v>0</v>
      </c>
      <c r="AX67" s="194" t="s">
        <v>639</v>
      </c>
    </row>
    <row r="68" spans="2:50" ht="16.5" thickBot="1" x14ac:dyDescent="0.3">
      <c r="B68"/>
      <c r="C68"/>
      <c r="D68"/>
      <c r="E68"/>
      <c r="F68"/>
      <c r="G68"/>
      <c r="H68"/>
      <c r="I68"/>
      <c r="J68"/>
      <c r="K68"/>
      <c r="L68"/>
      <c r="N68" s="200" t="s">
        <v>485</v>
      </c>
      <c r="O68" s="199" t="s">
        <v>483</v>
      </c>
      <c r="P68" s="197"/>
      <c r="Q68" s="199" t="s">
        <v>487</v>
      </c>
      <c r="R68" s="199" t="s">
        <v>52</v>
      </c>
      <c r="S68" s="195">
        <v>0.22927712084914742</v>
      </c>
      <c r="T68" s="195">
        <v>0.1300003310608184</v>
      </c>
      <c r="U68" s="195" t="s">
        <v>215</v>
      </c>
      <c r="V68" s="194">
        <v>0</v>
      </c>
      <c r="W68" s="194">
        <v>0</v>
      </c>
      <c r="X68" s="194">
        <v>0</v>
      </c>
      <c r="Y68" s="194" t="s">
        <v>657</v>
      </c>
      <c r="AA68" s="206" t="s">
        <v>194</v>
      </c>
      <c r="AB68" s="204" t="s">
        <v>559</v>
      </c>
      <c r="AC68" s="205" t="s">
        <v>630</v>
      </c>
      <c r="AD68" s="204" t="s">
        <v>318</v>
      </c>
      <c r="AE68" s="204" t="s">
        <v>52</v>
      </c>
      <c r="AF68" s="203">
        <v>2.8719219076326521</v>
      </c>
      <c r="AG68" s="203">
        <v>0.61752806615348765</v>
      </c>
      <c r="AH68" s="203">
        <v>4.9801880965761045</v>
      </c>
      <c r="AI68" s="202">
        <v>0</v>
      </c>
      <c r="AJ68" s="202">
        <v>0</v>
      </c>
      <c r="AK68" s="202">
        <v>0</v>
      </c>
      <c r="AM68" s="200" t="s">
        <v>194</v>
      </c>
      <c r="AN68" s="199" t="s">
        <v>406</v>
      </c>
      <c r="AO68" s="197" t="s">
        <v>630</v>
      </c>
      <c r="AP68" s="199" t="s">
        <v>318</v>
      </c>
      <c r="AQ68" s="199" t="s">
        <v>55</v>
      </c>
      <c r="AR68" s="230">
        <v>0.998287912536303</v>
      </c>
      <c r="AS68" s="230">
        <v>0.43103793329240653</v>
      </c>
      <c r="AT68" s="230">
        <v>2.3575295803202714</v>
      </c>
      <c r="AU68" s="194">
        <v>0</v>
      </c>
      <c r="AV68" s="194">
        <v>0</v>
      </c>
      <c r="AW68" s="194">
        <v>0</v>
      </c>
      <c r="AX68" s="194" t="s">
        <v>639</v>
      </c>
    </row>
    <row r="69" spans="2:50" ht="16.5" thickBot="1" x14ac:dyDescent="0.3">
      <c r="B69"/>
      <c r="C69"/>
      <c r="D69"/>
      <c r="E69"/>
      <c r="F69"/>
      <c r="G69"/>
      <c r="H69"/>
      <c r="I69"/>
      <c r="J69"/>
      <c r="K69"/>
      <c r="L69"/>
      <c r="N69" s="200" t="s">
        <v>485</v>
      </c>
      <c r="O69" s="199" t="s">
        <v>483</v>
      </c>
      <c r="P69" s="197"/>
      <c r="Q69" s="199" t="s">
        <v>486</v>
      </c>
      <c r="R69" s="199" t="s">
        <v>52</v>
      </c>
      <c r="S69" s="195">
        <v>0.17213168269476867</v>
      </c>
      <c r="T69" s="195">
        <v>8.0627218401416512E-2</v>
      </c>
      <c r="U69" s="195" t="s">
        <v>215</v>
      </c>
      <c r="V69" s="194">
        <v>0</v>
      </c>
      <c r="W69" s="194">
        <v>0</v>
      </c>
      <c r="X69" s="194">
        <v>0</v>
      </c>
      <c r="Y69" s="194" t="s">
        <v>657</v>
      </c>
      <c r="AA69" s="206" t="s">
        <v>194</v>
      </c>
      <c r="AB69" s="204" t="s">
        <v>559</v>
      </c>
      <c r="AC69" s="205" t="s">
        <v>630</v>
      </c>
      <c r="AD69" s="204" t="s">
        <v>317</v>
      </c>
      <c r="AE69" s="204" t="s">
        <v>52</v>
      </c>
      <c r="AF69" s="203">
        <v>2.8719219076326521</v>
      </c>
      <c r="AG69" s="203">
        <v>0.61752806615348765</v>
      </c>
      <c r="AH69" s="203">
        <v>4.9801880965761045</v>
      </c>
      <c r="AI69" s="202">
        <v>1.02805888559062E-2</v>
      </c>
      <c r="AJ69" s="202">
        <v>4.0351055192882042E-3</v>
      </c>
      <c r="AK69" s="202">
        <v>4.7025011523060725E-2</v>
      </c>
      <c r="AM69" s="200" t="s">
        <v>194</v>
      </c>
      <c r="AN69" s="199" t="s">
        <v>406</v>
      </c>
      <c r="AO69" s="197" t="s">
        <v>630</v>
      </c>
      <c r="AP69" s="199" t="s">
        <v>74</v>
      </c>
      <c r="AQ69" s="199" t="s">
        <v>55</v>
      </c>
      <c r="AR69" s="230">
        <v>0.99828791253630311</v>
      </c>
      <c r="AS69" s="230">
        <v>0.43103793329240658</v>
      </c>
      <c r="AT69" s="230">
        <v>2.3575295803202714</v>
      </c>
      <c r="AU69" s="194">
        <v>0</v>
      </c>
      <c r="AV69" s="194">
        <v>0</v>
      </c>
      <c r="AW69" s="194">
        <v>0</v>
      </c>
      <c r="AX69" s="194" t="s">
        <v>639</v>
      </c>
    </row>
    <row r="70" spans="2:50" ht="16.5" thickBot="1" x14ac:dyDescent="0.3">
      <c r="B70"/>
      <c r="C70"/>
      <c r="D70"/>
      <c r="E70"/>
      <c r="F70"/>
      <c r="G70"/>
      <c r="H70"/>
      <c r="I70"/>
      <c r="J70"/>
      <c r="K70"/>
      <c r="L70"/>
      <c r="N70" s="200" t="s">
        <v>485</v>
      </c>
      <c r="O70" s="199" t="s">
        <v>483</v>
      </c>
      <c r="P70" s="197"/>
      <c r="Q70" s="199" t="s">
        <v>484</v>
      </c>
      <c r="R70" s="199" t="s">
        <v>52</v>
      </c>
      <c r="S70" s="195">
        <v>0.48402141433912643</v>
      </c>
      <c r="T70" s="195">
        <v>0.12131592095233941</v>
      </c>
      <c r="U70" s="195" t="s">
        <v>215</v>
      </c>
      <c r="V70" s="194">
        <v>0</v>
      </c>
      <c r="W70" s="194">
        <v>0</v>
      </c>
      <c r="X70" s="194">
        <v>0</v>
      </c>
      <c r="Y70" s="194" t="s">
        <v>657</v>
      </c>
      <c r="AA70" s="206" t="s">
        <v>194</v>
      </c>
      <c r="AB70" s="204" t="s">
        <v>559</v>
      </c>
      <c r="AC70" s="205" t="s">
        <v>630</v>
      </c>
      <c r="AD70" s="204" t="s">
        <v>74</v>
      </c>
      <c r="AE70" s="204" t="s">
        <v>52</v>
      </c>
      <c r="AF70" s="203">
        <v>2.8719219076326521</v>
      </c>
      <c r="AG70" s="203">
        <v>0.61752806615348765</v>
      </c>
      <c r="AH70" s="203">
        <v>4.9801880965761045</v>
      </c>
      <c r="AI70" s="202">
        <v>0</v>
      </c>
      <c r="AJ70" s="202">
        <v>0</v>
      </c>
      <c r="AK70" s="202">
        <v>0</v>
      </c>
      <c r="AM70" s="200" t="s">
        <v>194</v>
      </c>
      <c r="AN70" s="199" t="s">
        <v>406</v>
      </c>
      <c r="AO70" s="197" t="s">
        <v>630</v>
      </c>
      <c r="AP70" s="199" t="s">
        <v>316</v>
      </c>
      <c r="AQ70" s="199" t="s">
        <v>55</v>
      </c>
      <c r="AR70" s="230">
        <v>0.99828791253630289</v>
      </c>
      <c r="AS70" s="230">
        <v>0.43103793329240664</v>
      </c>
      <c r="AT70" s="230">
        <v>2.3575295803202709</v>
      </c>
      <c r="AU70" s="194">
        <v>0</v>
      </c>
      <c r="AV70" s="194">
        <v>0</v>
      </c>
      <c r="AW70" s="194">
        <v>0</v>
      </c>
      <c r="AX70" s="194" t="s">
        <v>639</v>
      </c>
    </row>
    <row r="71" spans="2:50" ht="16.5" thickBot="1" x14ac:dyDescent="0.3">
      <c r="B71"/>
      <c r="C71"/>
      <c r="D71"/>
      <c r="E71"/>
      <c r="F71"/>
      <c r="G71"/>
      <c r="H71"/>
      <c r="I71"/>
      <c r="J71"/>
      <c r="K71"/>
      <c r="L71"/>
      <c r="N71" s="193"/>
      <c r="O71" s="193"/>
      <c r="P71" s="229"/>
      <c r="Q71" s="193"/>
      <c r="R71" s="193"/>
      <c r="S71" s="193"/>
      <c r="T71" s="193"/>
      <c r="U71" s="193"/>
      <c r="V71" s="193"/>
      <c r="W71" s="193"/>
      <c r="X71" s="193"/>
      <c r="Y71" s="193"/>
      <c r="AA71" s="206" t="s">
        <v>194</v>
      </c>
      <c r="AB71" s="204" t="s">
        <v>559</v>
      </c>
      <c r="AC71" s="205" t="s">
        <v>630</v>
      </c>
      <c r="AD71" s="204" t="s">
        <v>316</v>
      </c>
      <c r="AE71" s="204" t="s">
        <v>52</v>
      </c>
      <c r="AF71" s="203">
        <v>2.8719219076326521</v>
      </c>
      <c r="AG71" s="203">
        <v>0.61752806615348765</v>
      </c>
      <c r="AH71" s="203">
        <v>4.9801880965761045</v>
      </c>
      <c r="AI71" s="202">
        <v>0</v>
      </c>
      <c r="AJ71" s="202">
        <v>0</v>
      </c>
      <c r="AK71" s="202">
        <v>0</v>
      </c>
      <c r="AM71" s="200" t="s">
        <v>194</v>
      </c>
      <c r="AN71" s="199" t="s">
        <v>406</v>
      </c>
      <c r="AO71" s="197" t="s">
        <v>630</v>
      </c>
      <c r="AP71" s="199" t="s">
        <v>313</v>
      </c>
      <c r="AQ71" s="199" t="s">
        <v>55</v>
      </c>
      <c r="AR71" s="230">
        <v>0.998287912536303</v>
      </c>
      <c r="AS71" s="230">
        <v>0.43103793329240658</v>
      </c>
      <c r="AT71" s="230">
        <v>2.3575295803202718</v>
      </c>
      <c r="AU71" s="194">
        <v>0</v>
      </c>
      <c r="AV71" s="194">
        <v>0</v>
      </c>
      <c r="AW71" s="194">
        <v>0</v>
      </c>
      <c r="AX71" s="194" t="s">
        <v>639</v>
      </c>
    </row>
    <row r="72" spans="2:50" ht="16.5" thickBot="1" x14ac:dyDescent="0.3">
      <c r="B72"/>
      <c r="C72"/>
      <c r="D72"/>
      <c r="E72"/>
      <c r="F72"/>
      <c r="G72"/>
      <c r="H72"/>
      <c r="I72"/>
      <c r="J72"/>
      <c r="K72"/>
      <c r="L72"/>
      <c r="N72" s="193"/>
      <c r="O72" s="193"/>
      <c r="P72" s="229"/>
      <c r="Q72" s="193"/>
      <c r="R72" s="193"/>
      <c r="S72" s="193"/>
      <c r="T72" s="193"/>
      <c r="U72" s="193"/>
      <c r="V72" s="193"/>
      <c r="W72" s="193"/>
      <c r="X72" s="193"/>
      <c r="Y72" s="193"/>
      <c r="AA72" s="206" t="s">
        <v>194</v>
      </c>
      <c r="AB72" s="204" t="s">
        <v>559</v>
      </c>
      <c r="AC72" s="205" t="s">
        <v>630</v>
      </c>
      <c r="AD72" s="204" t="s">
        <v>315</v>
      </c>
      <c r="AE72" s="204" t="s">
        <v>52</v>
      </c>
      <c r="AF72" s="203">
        <v>2.8719219076326521</v>
      </c>
      <c r="AG72" s="203">
        <v>0.61752806615348765</v>
      </c>
      <c r="AH72" s="203">
        <v>4.9801880965761045</v>
      </c>
      <c r="AI72" s="202">
        <v>6.1270348634980633E-2</v>
      </c>
      <c r="AJ72" s="202">
        <v>2.4048459228450496E-2</v>
      </c>
      <c r="AK72" s="202">
        <v>0.28026009900460513</v>
      </c>
      <c r="AM72" s="200" t="s">
        <v>194</v>
      </c>
      <c r="AN72" s="199" t="s">
        <v>406</v>
      </c>
      <c r="AO72" s="197" t="s">
        <v>630</v>
      </c>
      <c r="AP72" s="199" t="s">
        <v>312</v>
      </c>
      <c r="AQ72" s="199" t="s">
        <v>55</v>
      </c>
      <c r="AR72" s="230">
        <v>0.998287912536303</v>
      </c>
      <c r="AS72" s="230">
        <v>0.43103793329240658</v>
      </c>
      <c r="AT72" s="230">
        <v>2.3575295803202718</v>
      </c>
      <c r="AU72" s="194">
        <v>0</v>
      </c>
      <c r="AV72" s="194">
        <v>0</v>
      </c>
      <c r="AW72" s="194">
        <v>0</v>
      </c>
      <c r="AX72" s="194" t="s">
        <v>639</v>
      </c>
    </row>
    <row r="73" spans="2:50" ht="16.5" thickBot="1" x14ac:dyDescent="0.3">
      <c r="B73"/>
      <c r="C73"/>
      <c r="D73"/>
      <c r="E73"/>
      <c r="F73"/>
      <c r="G73"/>
      <c r="H73"/>
      <c r="I73"/>
      <c r="J73"/>
      <c r="K73"/>
      <c r="L73"/>
      <c r="N73" s="193"/>
      <c r="O73" s="193"/>
      <c r="P73" s="229"/>
      <c r="Q73" s="193"/>
      <c r="R73" s="193"/>
      <c r="S73" s="193"/>
      <c r="T73" s="193"/>
      <c r="U73" s="193"/>
      <c r="V73" s="193"/>
      <c r="W73" s="193"/>
      <c r="X73" s="193"/>
      <c r="Y73" s="193"/>
      <c r="AA73" s="206" t="s">
        <v>194</v>
      </c>
      <c r="AB73" s="204" t="s">
        <v>559</v>
      </c>
      <c r="AC73" s="205" t="s">
        <v>630</v>
      </c>
      <c r="AD73" s="204" t="s">
        <v>314</v>
      </c>
      <c r="AE73" s="204" t="s">
        <v>52</v>
      </c>
      <c r="AF73" s="203">
        <v>2.8719219076326521</v>
      </c>
      <c r="AG73" s="203">
        <v>0.61752806615348765</v>
      </c>
      <c r="AH73" s="203">
        <v>4.9801880965761045</v>
      </c>
      <c r="AI73" s="202">
        <v>0</v>
      </c>
      <c r="AJ73" s="202">
        <v>0</v>
      </c>
      <c r="AK73" s="202">
        <v>0</v>
      </c>
      <c r="AM73" s="200" t="s">
        <v>194</v>
      </c>
      <c r="AN73" s="199" t="s">
        <v>406</v>
      </c>
      <c r="AO73" s="197" t="s">
        <v>630</v>
      </c>
      <c r="AP73" s="199" t="s">
        <v>323</v>
      </c>
      <c r="AQ73" s="199" t="s">
        <v>52</v>
      </c>
      <c r="AR73" s="230">
        <v>0.998287912536303</v>
      </c>
      <c r="AS73" s="230">
        <v>0.43103793329240658</v>
      </c>
      <c r="AT73" s="230">
        <v>2.3575295803202718</v>
      </c>
      <c r="AU73" s="194">
        <v>0</v>
      </c>
      <c r="AV73" s="194">
        <v>0</v>
      </c>
      <c r="AW73" s="194">
        <v>0</v>
      </c>
      <c r="AX73" s="194" t="s">
        <v>639</v>
      </c>
    </row>
    <row r="74" spans="2:50" ht="16.5" thickBot="1" x14ac:dyDescent="0.3">
      <c r="B74"/>
      <c r="C74"/>
      <c r="D74"/>
      <c r="E74"/>
      <c r="F74"/>
      <c r="G74"/>
      <c r="H74"/>
      <c r="I74"/>
      <c r="J74"/>
      <c r="K74"/>
      <c r="L74"/>
      <c r="N74" s="193"/>
      <c r="O74" s="193"/>
      <c r="P74" s="229"/>
      <c r="Q74" s="193"/>
      <c r="R74" s="193"/>
      <c r="S74" s="193"/>
      <c r="T74" s="193"/>
      <c r="U74" s="193"/>
      <c r="V74" s="193"/>
      <c r="W74" s="193"/>
      <c r="X74" s="193"/>
      <c r="Y74" s="193"/>
      <c r="AA74" s="206" t="s">
        <v>194</v>
      </c>
      <c r="AB74" s="204" t="s">
        <v>559</v>
      </c>
      <c r="AC74" s="205" t="s">
        <v>630</v>
      </c>
      <c r="AD74" s="204" t="s">
        <v>313</v>
      </c>
      <c r="AE74" s="204" t="s">
        <v>52</v>
      </c>
      <c r="AF74" s="203">
        <v>2.8719219076326521</v>
      </c>
      <c r="AG74" s="203">
        <v>0.61752806615348765</v>
      </c>
      <c r="AH74" s="203">
        <v>4.9801880965761045</v>
      </c>
      <c r="AI74" s="202">
        <v>4.7148235869396617E-3</v>
      </c>
      <c r="AJ74" s="202">
        <v>1.8505565142993411E-3</v>
      </c>
      <c r="AK74" s="202">
        <v>2.1566335996177976E-2</v>
      </c>
      <c r="AM74" s="200" t="s">
        <v>194</v>
      </c>
      <c r="AN74" s="199" t="s">
        <v>406</v>
      </c>
      <c r="AO74" s="197" t="s">
        <v>630</v>
      </c>
      <c r="AP74" s="199" t="s">
        <v>320</v>
      </c>
      <c r="AQ74" s="199" t="s">
        <v>52</v>
      </c>
      <c r="AR74" s="230">
        <v>0.998287912536303</v>
      </c>
      <c r="AS74" s="230">
        <v>0.43103793329240658</v>
      </c>
      <c r="AT74" s="230">
        <v>2.3575295803202718</v>
      </c>
      <c r="AU74" s="194">
        <v>0</v>
      </c>
      <c r="AV74" s="194">
        <v>0</v>
      </c>
      <c r="AW74" s="194">
        <v>0</v>
      </c>
      <c r="AX74" s="194" t="s">
        <v>639</v>
      </c>
    </row>
    <row r="75" spans="2:50" ht="16.5" thickBot="1" x14ac:dyDescent="0.3">
      <c r="B75"/>
      <c r="C75"/>
      <c r="D75"/>
      <c r="E75"/>
      <c r="F75"/>
      <c r="G75"/>
      <c r="H75"/>
      <c r="I75"/>
      <c r="J75"/>
      <c r="K75"/>
      <c r="L75"/>
      <c r="N75" s="193"/>
      <c r="O75" s="193"/>
      <c r="P75" s="229"/>
      <c r="Q75" s="193"/>
      <c r="R75" s="193"/>
      <c r="S75" s="193"/>
      <c r="T75" s="193"/>
      <c r="U75" s="193"/>
      <c r="V75" s="193"/>
      <c r="W75" s="193"/>
      <c r="X75" s="193"/>
      <c r="Y75" s="193"/>
      <c r="AA75" s="206" t="s">
        <v>194</v>
      </c>
      <c r="AB75" s="204" t="s">
        <v>559</v>
      </c>
      <c r="AC75" s="205" t="s">
        <v>630</v>
      </c>
      <c r="AD75" s="204" t="s">
        <v>312</v>
      </c>
      <c r="AE75" s="204" t="s">
        <v>52</v>
      </c>
      <c r="AF75" s="203">
        <v>2.8719219076326521</v>
      </c>
      <c r="AG75" s="203">
        <v>0.61752806615348765</v>
      </c>
      <c r="AH75" s="203">
        <v>4.9801880965761045</v>
      </c>
      <c r="AI75" s="202">
        <v>0</v>
      </c>
      <c r="AJ75" s="202">
        <v>0</v>
      </c>
      <c r="AK75" s="202">
        <v>0</v>
      </c>
      <c r="AM75" s="200" t="s">
        <v>194</v>
      </c>
      <c r="AN75" s="199" t="s">
        <v>406</v>
      </c>
      <c r="AO75" s="197" t="s">
        <v>630</v>
      </c>
      <c r="AP75" s="199" t="s">
        <v>318</v>
      </c>
      <c r="AQ75" s="199" t="s">
        <v>52</v>
      </c>
      <c r="AR75" s="230">
        <v>0.998287912536303</v>
      </c>
      <c r="AS75" s="230">
        <v>0.43103793329240653</v>
      </c>
      <c r="AT75" s="230">
        <v>2.3575295803202714</v>
      </c>
      <c r="AU75" s="194">
        <v>0</v>
      </c>
      <c r="AV75" s="194">
        <v>0</v>
      </c>
      <c r="AW75" s="194">
        <v>0</v>
      </c>
      <c r="AX75" s="194" t="s">
        <v>639</v>
      </c>
    </row>
    <row r="76" spans="2:50" ht="16.5" thickBot="1" x14ac:dyDescent="0.3">
      <c r="B76"/>
      <c r="C76"/>
      <c r="D76"/>
      <c r="E76"/>
      <c r="F76"/>
      <c r="G76"/>
      <c r="H76"/>
      <c r="I76"/>
      <c r="J76"/>
      <c r="K76"/>
      <c r="L76"/>
      <c r="N76" s="193"/>
      <c r="O76" s="193"/>
      <c r="P76" s="229"/>
      <c r="Q76" s="193"/>
      <c r="R76" s="193"/>
      <c r="S76" s="193"/>
      <c r="T76" s="193"/>
      <c r="U76" s="193"/>
      <c r="V76" s="193"/>
      <c r="W76" s="193"/>
      <c r="X76" s="193"/>
      <c r="Y76" s="193"/>
      <c r="AA76" s="206" t="s">
        <v>194</v>
      </c>
      <c r="AB76" s="204" t="s">
        <v>558</v>
      </c>
      <c r="AC76" s="205" t="s">
        <v>630</v>
      </c>
      <c r="AD76" s="204" t="s">
        <v>323</v>
      </c>
      <c r="AE76" s="204" t="s">
        <v>76</v>
      </c>
      <c r="AF76" s="203">
        <v>1.2782458800012069</v>
      </c>
      <c r="AG76" s="203">
        <v>0.49101606889294463</v>
      </c>
      <c r="AH76" s="203">
        <v>2.6793499543106809</v>
      </c>
      <c r="AI76" s="202">
        <v>0</v>
      </c>
      <c r="AJ76" s="202">
        <v>0</v>
      </c>
      <c r="AK76" s="202">
        <v>0</v>
      </c>
      <c r="AM76" s="200" t="s">
        <v>194</v>
      </c>
      <c r="AN76" s="199" t="s">
        <v>406</v>
      </c>
      <c r="AO76" s="197" t="s">
        <v>630</v>
      </c>
      <c r="AP76" s="199" t="s">
        <v>74</v>
      </c>
      <c r="AQ76" s="199" t="s">
        <v>52</v>
      </c>
      <c r="AR76" s="230">
        <v>0.99828791253630311</v>
      </c>
      <c r="AS76" s="230">
        <v>0.43103793329240658</v>
      </c>
      <c r="AT76" s="230">
        <v>2.3575295803202714</v>
      </c>
      <c r="AU76" s="194">
        <v>0</v>
      </c>
      <c r="AV76" s="194">
        <v>0</v>
      </c>
      <c r="AW76" s="194">
        <v>0</v>
      </c>
      <c r="AX76" s="194" t="s">
        <v>639</v>
      </c>
    </row>
    <row r="77" spans="2:50" ht="16.5" thickBot="1" x14ac:dyDescent="0.3">
      <c r="B77"/>
      <c r="C77"/>
      <c r="D77"/>
      <c r="E77"/>
      <c r="F77"/>
      <c r="G77"/>
      <c r="H77"/>
      <c r="I77"/>
      <c r="J77"/>
      <c r="K77"/>
      <c r="L77"/>
      <c r="N77" s="193"/>
      <c r="O77" s="193"/>
      <c r="P77" s="229"/>
      <c r="Q77" s="193"/>
      <c r="R77" s="193"/>
      <c r="S77" s="193"/>
      <c r="T77" s="193"/>
      <c r="U77" s="193"/>
      <c r="V77" s="193"/>
      <c r="W77" s="193"/>
      <c r="X77" s="193"/>
      <c r="Y77" s="193"/>
      <c r="AA77" s="206" t="s">
        <v>194</v>
      </c>
      <c r="AB77" s="204" t="s">
        <v>558</v>
      </c>
      <c r="AC77" s="205" t="s">
        <v>630</v>
      </c>
      <c r="AD77" s="204" t="s">
        <v>322</v>
      </c>
      <c r="AE77" s="204" t="s">
        <v>76</v>
      </c>
      <c r="AF77" s="203">
        <v>1.2782458800012069</v>
      </c>
      <c r="AG77" s="203">
        <v>0.49101606889294463</v>
      </c>
      <c r="AH77" s="203">
        <v>2.6793499543106809</v>
      </c>
      <c r="AI77" s="202">
        <v>0.11417331597244716</v>
      </c>
      <c r="AJ77" s="202">
        <v>5.5245151143773562E-2</v>
      </c>
      <c r="AK77" s="202">
        <v>0.61996108503478919</v>
      </c>
      <c r="AM77" s="200" t="s">
        <v>194</v>
      </c>
      <c r="AN77" s="199" t="s">
        <v>406</v>
      </c>
      <c r="AO77" s="197" t="s">
        <v>630</v>
      </c>
      <c r="AP77" s="199" t="s">
        <v>316</v>
      </c>
      <c r="AQ77" s="199" t="s">
        <v>52</v>
      </c>
      <c r="AR77" s="230">
        <v>0.99828791253630289</v>
      </c>
      <c r="AS77" s="230">
        <v>0.43103793329240664</v>
      </c>
      <c r="AT77" s="230">
        <v>2.3575295803202709</v>
      </c>
      <c r="AU77" s="194">
        <v>0</v>
      </c>
      <c r="AV77" s="194">
        <v>0</v>
      </c>
      <c r="AW77" s="194">
        <v>0</v>
      </c>
      <c r="AX77" s="194" t="s">
        <v>639</v>
      </c>
    </row>
    <row r="78" spans="2:50" ht="16.5" thickBot="1" x14ac:dyDescent="0.3">
      <c r="B78"/>
      <c r="C78"/>
      <c r="D78"/>
      <c r="E78"/>
      <c r="F78"/>
      <c r="G78"/>
      <c r="H78"/>
      <c r="I78"/>
      <c r="J78"/>
      <c r="K78"/>
      <c r="L78"/>
      <c r="N78" s="193"/>
      <c r="O78" s="193"/>
      <c r="P78" s="229"/>
      <c r="Q78" s="193"/>
      <c r="R78" s="193"/>
      <c r="S78" s="193"/>
      <c r="T78" s="193"/>
      <c r="U78" s="193"/>
      <c r="V78" s="193"/>
      <c r="W78" s="193"/>
      <c r="X78" s="193"/>
      <c r="Y78" s="193"/>
      <c r="AA78" s="206" t="s">
        <v>194</v>
      </c>
      <c r="AB78" s="204" t="s">
        <v>558</v>
      </c>
      <c r="AC78" s="205" t="s">
        <v>630</v>
      </c>
      <c r="AD78" s="204" t="s">
        <v>321</v>
      </c>
      <c r="AE78" s="204" t="s">
        <v>76</v>
      </c>
      <c r="AF78" s="203">
        <v>1.2782458800012069</v>
      </c>
      <c r="AG78" s="203">
        <v>0.49101606889294463</v>
      </c>
      <c r="AH78" s="203">
        <v>2.6793499543106809</v>
      </c>
      <c r="AI78" s="202">
        <v>0</v>
      </c>
      <c r="AJ78" s="202">
        <v>0</v>
      </c>
      <c r="AK78" s="202">
        <v>0</v>
      </c>
      <c r="AM78" s="200" t="s">
        <v>194</v>
      </c>
      <c r="AN78" s="199" t="s">
        <v>406</v>
      </c>
      <c r="AO78" s="197" t="s">
        <v>630</v>
      </c>
      <c r="AP78" s="199" t="s">
        <v>313</v>
      </c>
      <c r="AQ78" s="199" t="s">
        <v>52</v>
      </c>
      <c r="AR78" s="230">
        <v>0.998287912536303</v>
      </c>
      <c r="AS78" s="230">
        <v>0.43103793329240658</v>
      </c>
      <c r="AT78" s="230">
        <v>2.3575295803202718</v>
      </c>
      <c r="AU78" s="194">
        <v>0</v>
      </c>
      <c r="AV78" s="194">
        <v>0</v>
      </c>
      <c r="AW78" s="194">
        <v>0</v>
      </c>
      <c r="AX78" s="194" t="s">
        <v>639</v>
      </c>
    </row>
    <row r="79" spans="2:50" ht="16.5" thickBot="1" x14ac:dyDescent="0.3">
      <c r="B79"/>
      <c r="C79"/>
      <c r="D79"/>
      <c r="E79"/>
      <c r="F79"/>
      <c r="G79"/>
      <c r="H79"/>
      <c r="I79"/>
      <c r="J79"/>
      <c r="K79"/>
      <c r="L79"/>
      <c r="N79" s="193"/>
      <c r="O79" s="193"/>
      <c r="P79" s="229"/>
      <c r="Q79" s="193"/>
      <c r="R79" s="193"/>
      <c r="S79" s="193"/>
      <c r="T79" s="193"/>
      <c r="U79" s="193"/>
      <c r="V79" s="193"/>
      <c r="W79" s="193"/>
      <c r="X79" s="193"/>
      <c r="Y79" s="193"/>
      <c r="AA79" s="206" t="s">
        <v>194</v>
      </c>
      <c r="AB79" s="204" t="s">
        <v>558</v>
      </c>
      <c r="AC79" s="205" t="s">
        <v>630</v>
      </c>
      <c r="AD79" s="204" t="s">
        <v>320</v>
      </c>
      <c r="AE79" s="204" t="s">
        <v>76</v>
      </c>
      <c r="AF79" s="203">
        <v>1.2782458800012069</v>
      </c>
      <c r="AG79" s="203">
        <v>0.49101606889294463</v>
      </c>
      <c r="AH79" s="203">
        <v>2.6793499543106809</v>
      </c>
      <c r="AI79" s="202">
        <v>5.6964544393194955E-2</v>
      </c>
      <c r="AJ79" s="202">
        <v>2.7563488351321132E-2</v>
      </c>
      <c r="AK79" s="202">
        <v>0.30931746572938407</v>
      </c>
      <c r="AM79" s="200" t="s">
        <v>194</v>
      </c>
      <c r="AN79" s="199" t="s">
        <v>406</v>
      </c>
      <c r="AO79" s="197" t="s">
        <v>630</v>
      </c>
      <c r="AP79" s="199" t="s">
        <v>312</v>
      </c>
      <c r="AQ79" s="199" t="s">
        <v>52</v>
      </c>
      <c r="AR79" s="230">
        <v>0.998287912536303</v>
      </c>
      <c r="AS79" s="230">
        <v>0.43103793329240658</v>
      </c>
      <c r="AT79" s="230">
        <v>2.3575295803202718</v>
      </c>
      <c r="AU79" s="194">
        <v>0</v>
      </c>
      <c r="AV79" s="194">
        <v>0</v>
      </c>
      <c r="AW79" s="194">
        <v>0</v>
      </c>
      <c r="AX79" s="194" t="s">
        <v>639</v>
      </c>
    </row>
    <row r="80" spans="2:50" ht="16.5" thickBot="1" x14ac:dyDescent="0.3">
      <c r="B80"/>
      <c r="C80"/>
      <c r="D80"/>
      <c r="E80"/>
      <c r="F80"/>
      <c r="G80"/>
      <c r="H80"/>
      <c r="I80"/>
      <c r="J80"/>
      <c r="K80"/>
      <c r="L80"/>
      <c r="N80" s="193"/>
      <c r="O80" s="193"/>
      <c r="P80" s="229"/>
      <c r="Q80" s="193"/>
      <c r="R80" s="193"/>
      <c r="S80" s="193"/>
      <c r="T80" s="193"/>
      <c r="U80" s="193"/>
      <c r="V80" s="193"/>
      <c r="W80" s="193"/>
      <c r="X80" s="193"/>
      <c r="Y80" s="193"/>
      <c r="AA80" s="206" t="s">
        <v>194</v>
      </c>
      <c r="AB80" s="204" t="s">
        <v>558</v>
      </c>
      <c r="AC80" s="205" t="s">
        <v>630</v>
      </c>
      <c r="AD80" s="204" t="s">
        <v>319</v>
      </c>
      <c r="AE80" s="204" t="s">
        <v>76</v>
      </c>
      <c r="AF80" s="203">
        <v>1.2782458800012069</v>
      </c>
      <c r="AG80" s="203">
        <v>0.49101606889294463</v>
      </c>
      <c r="AH80" s="203">
        <v>2.6793499543106809</v>
      </c>
      <c r="AI80" s="202">
        <v>0.11808195738357018</v>
      </c>
      <c r="AJ80" s="202">
        <v>5.7136429186152686E-2</v>
      </c>
      <c r="AK80" s="202">
        <v>0.64118500718868809</v>
      </c>
      <c r="AM80" s="200" t="s">
        <v>194</v>
      </c>
      <c r="AN80" s="199" t="s">
        <v>395</v>
      </c>
      <c r="AO80" s="197" t="s">
        <v>630</v>
      </c>
      <c r="AP80" s="199" t="s">
        <v>312</v>
      </c>
      <c r="AQ80" s="199" t="s">
        <v>55</v>
      </c>
      <c r="AR80" s="230">
        <v>0.98191039159703897</v>
      </c>
      <c r="AS80" s="230">
        <v>0.44090558394782242</v>
      </c>
      <c r="AT80" s="230">
        <v>2.2988524294885813</v>
      </c>
      <c r="AU80" s="194">
        <v>0</v>
      </c>
      <c r="AV80" s="194">
        <v>0</v>
      </c>
      <c r="AW80" s="194">
        <v>0</v>
      </c>
      <c r="AX80" s="194" t="s">
        <v>639</v>
      </c>
    </row>
    <row r="81" spans="2:50" ht="16.5" thickBot="1" x14ac:dyDescent="0.3">
      <c r="B81"/>
      <c r="C81"/>
      <c r="D81"/>
      <c r="E81"/>
      <c r="F81"/>
      <c r="G81"/>
      <c r="H81"/>
      <c r="I81"/>
      <c r="J81"/>
      <c r="K81"/>
      <c r="L81"/>
      <c r="N81" s="193"/>
      <c r="O81" s="193"/>
      <c r="P81" s="229"/>
      <c r="Q81" s="193"/>
      <c r="R81" s="193"/>
      <c r="S81" s="193"/>
      <c r="T81" s="193"/>
      <c r="U81" s="193"/>
      <c r="V81" s="193"/>
      <c r="W81" s="193"/>
      <c r="X81" s="193"/>
      <c r="Y81" s="193"/>
      <c r="AA81" s="206" t="s">
        <v>194</v>
      </c>
      <c r="AB81" s="204" t="s">
        <v>558</v>
      </c>
      <c r="AC81" s="205" t="s">
        <v>630</v>
      </c>
      <c r="AD81" s="204" t="s">
        <v>318</v>
      </c>
      <c r="AE81" s="204" t="s">
        <v>76</v>
      </c>
      <c r="AF81" s="203">
        <v>1.2782458800012069</v>
      </c>
      <c r="AG81" s="203">
        <v>0.49101606889294463</v>
      </c>
      <c r="AH81" s="203">
        <v>2.6793499543106809</v>
      </c>
      <c r="AI81" s="202">
        <v>0</v>
      </c>
      <c r="AJ81" s="202">
        <v>0</v>
      </c>
      <c r="AK81" s="202">
        <v>0</v>
      </c>
      <c r="AM81" s="200" t="s">
        <v>194</v>
      </c>
      <c r="AN81" s="199" t="s">
        <v>395</v>
      </c>
      <c r="AO81" s="197" t="s">
        <v>630</v>
      </c>
      <c r="AP81" s="199" t="s">
        <v>312</v>
      </c>
      <c r="AQ81" s="199" t="s">
        <v>52</v>
      </c>
      <c r="AR81" s="230">
        <v>0.98191039159703897</v>
      </c>
      <c r="AS81" s="230">
        <v>0.44090558394782242</v>
      </c>
      <c r="AT81" s="230">
        <v>2.2988524294885813</v>
      </c>
      <c r="AU81" s="194">
        <v>0</v>
      </c>
      <c r="AV81" s="194">
        <v>0</v>
      </c>
      <c r="AW81" s="194">
        <v>0</v>
      </c>
      <c r="AX81" s="194" t="s">
        <v>639</v>
      </c>
    </row>
    <row r="82" spans="2:50" ht="16.5" thickBot="1" x14ac:dyDescent="0.3">
      <c r="B82"/>
      <c r="C82"/>
      <c r="D82"/>
      <c r="E82"/>
      <c r="F82"/>
      <c r="G82"/>
      <c r="H82"/>
      <c r="I82"/>
      <c r="J82"/>
      <c r="K82"/>
      <c r="L82"/>
      <c r="N82" s="193"/>
      <c r="O82" s="193"/>
      <c r="P82" s="229"/>
      <c r="Q82" s="193"/>
      <c r="R82" s="193"/>
      <c r="S82" s="193"/>
      <c r="T82" s="193"/>
      <c r="U82" s="193"/>
      <c r="V82" s="193"/>
      <c r="W82" s="193"/>
      <c r="X82" s="193"/>
      <c r="Y82" s="193"/>
      <c r="AA82" s="206" t="s">
        <v>194</v>
      </c>
      <c r="AB82" s="204" t="s">
        <v>558</v>
      </c>
      <c r="AC82" s="205" t="s">
        <v>630</v>
      </c>
      <c r="AD82" s="204" t="s">
        <v>317</v>
      </c>
      <c r="AE82" s="204" t="s">
        <v>76</v>
      </c>
      <c r="AF82" s="203">
        <v>1.2782458800012069</v>
      </c>
      <c r="AG82" s="203">
        <v>0.49101606889294463</v>
      </c>
      <c r="AH82" s="203">
        <v>2.6793499543106809</v>
      </c>
      <c r="AI82" s="202">
        <v>0.13728723535228513</v>
      </c>
      <c r="AJ82" s="202">
        <v>6.6429305328909963E-2</v>
      </c>
      <c r="AK82" s="202">
        <v>0.74546966307757023</v>
      </c>
      <c r="AM82" s="200" t="s">
        <v>194</v>
      </c>
      <c r="AN82" s="199" t="s">
        <v>378</v>
      </c>
      <c r="AO82" s="197" t="s">
        <v>630</v>
      </c>
      <c r="AP82" s="199" t="s">
        <v>317</v>
      </c>
      <c r="AQ82" s="199" t="s">
        <v>55</v>
      </c>
      <c r="AR82" s="230">
        <v>0.92238797902643399</v>
      </c>
      <c r="AS82" s="230">
        <v>0.48444780471481036</v>
      </c>
      <c r="AT82" s="230">
        <v>2.0570134879745661</v>
      </c>
      <c r="AU82" s="194">
        <v>0</v>
      </c>
      <c r="AV82" s="194">
        <v>0</v>
      </c>
      <c r="AW82" s="194">
        <v>0</v>
      </c>
      <c r="AX82" s="194" t="s">
        <v>639</v>
      </c>
    </row>
    <row r="83" spans="2:50" ht="16.5" thickBot="1" x14ac:dyDescent="0.3">
      <c r="B83"/>
      <c r="C83"/>
      <c r="D83"/>
      <c r="E83"/>
      <c r="F83"/>
      <c r="G83"/>
      <c r="H83"/>
      <c r="I83"/>
      <c r="J83"/>
      <c r="K83"/>
      <c r="L83"/>
      <c r="N83" s="193"/>
      <c r="O83" s="193"/>
      <c r="P83" s="229"/>
      <c r="Q83" s="193"/>
      <c r="R83" s="193"/>
      <c r="S83" s="193"/>
      <c r="T83" s="193"/>
      <c r="U83" s="193"/>
      <c r="V83" s="193"/>
      <c r="W83" s="193"/>
      <c r="X83" s="193"/>
      <c r="Y83" s="193"/>
      <c r="AA83" s="206" t="s">
        <v>194</v>
      </c>
      <c r="AB83" s="204" t="s">
        <v>558</v>
      </c>
      <c r="AC83" s="205" t="s">
        <v>630</v>
      </c>
      <c r="AD83" s="204" t="s">
        <v>74</v>
      </c>
      <c r="AE83" s="204" t="s">
        <v>76</v>
      </c>
      <c r="AF83" s="203">
        <v>1.2782458800012069</v>
      </c>
      <c r="AG83" s="203">
        <v>0.49101606889294463</v>
      </c>
      <c r="AH83" s="203">
        <v>2.6793499543106809</v>
      </c>
      <c r="AI83" s="202">
        <v>0</v>
      </c>
      <c r="AJ83" s="202">
        <v>0</v>
      </c>
      <c r="AK83" s="202">
        <v>0</v>
      </c>
      <c r="AM83" s="200" t="s">
        <v>194</v>
      </c>
      <c r="AN83" s="199" t="s">
        <v>378</v>
      </c>
      <c r="AO83" s="197" t="s">
        <v>630</v>
      </c>
      <c r="AP83" s="199" t="s">
        <v>315</v>
      </c>
      <c r="AQ83" s="199" t="s">
        <v>55</v>
      </c>
      <c r="AR83" s="230">
        <v>0.88438545332791274</v>
      </c>
      <c r="AS83" s="230">
        <v>0.4748237564257386</v>
      </c>
      <c r="AT83" s="230">
        <v>2.0057825192605621</v>
      </c>
      <c r="AU83" s="194">
        <v>0</v>
      </c>
      <c r="AV83" s="194">
        <v>0</v>
      </c>
      <c r="AW83" s="194">
        <v>0</v>
      </c>
      <c r="AX83" s="194" t="s">
        <v>639</v>
      </c>
    </row>
    <row r="84" spans="2:50" ht="16.5" thickBot="1" x14ac:dyDescent="0.3">
      <c r="B84"/>
      <c r="C84"/>
      <c r="D84"/>
      <c r="E84"/>
      <c r="F84"/>
      <c r="G84"/>
      <c r="H84"/>
      <c r="I84"/>
      <c r="J84"/>
      <c r="K84"/>
      <c r="L84"/>
      <c r="N84" s="193"/>
      <c r="O84" s="193"/>
      <c r="P84" s="229"/>
      <c r="Q84" s="193"/>
      <c r="R84" s="193"/>
      <c r="S84" s="193"/>
      <c r="T84" s="193"/>
      <c r="U84" s="193"/>
      <c r="V84" s="193"/>
      <c r="W84" s="193"/>
      <c r="X84" s="193"/>
      <c r="Y84" s="193"/>
      <c r="AA84" s="206" t="s">
        <v>194</v>
      </c>
      <c r="AB84" s="204" t="s">
        <v>558</v>
      </c>
      <c r="AC84" s="205" t="s">
        <v>630</v>
      </c>
      <c r="AD84" s="204" t="s">
        <v>316</v>
      </c>
      <c r="AE84" s="204" t="s">
        <v>76</v>
      </c>
      <c r="AF84" s="203">
        <v>1.2782458800012069</v>
      </c>
      <c r="AG84" s="203">
        <v>0.49101606889294463</v>
      </c>
      <c r="AH84" s="203">
        <v>2.6793499543106809</v>
      </c>
      <c r="AI84" s="202">
        <v>0</v>
      </c>
      <c r="AJ84" s="202">
        <v>0</v>
      </c>
      <c r="AK84" s="202">
        <v>0</v>
      </c>
      <c r="AM84" s="200" t="s">
        <v>194</v>
      </c>
      <c r="AN84" s="199" t="s">
        <v>378</v>
      </c>
      <c r="AO84" s="197" t="s">
        <v>630</v>
      </c>
      <c r="AP84" s="199" t="s">
        <v>317</v>
      </c>
      <c r="AQ84" s="199" t="s">
        <v>52</v>
      </c>
      <c r="AR84" s="230">
        <v>0.92238797902643399</v>
      </c>
      <c r="AS84" s="230">
        <v>0.48444780471481036</v>
      </c>
      <c r="AT84" s="230">
        <v>2.0570134879745661</v>
      </c>
      <c r="AU84" s="194">
        <v>0</v>
      </c>
      <c r="AV84" s="194">
        <v>0</v>
      </c>
      <c r="AW84" s="194">
        <v>0</v>
      </c>
      <c r="AX84" s="194" t="s">
        <v>639</v>
      </c>
    </row>
    <row r="85" spans="2:50" ht="16.5" thickBot="1" x14ac:dyDescent="0.3">
      <c r="B85"/>
      <c r="C85"/>
      <c r="D85"/>
      <c r="E85"/>
      <c r="F85"/>
      <c r="G85"/>
      <c r="H85"/>
      <c r="I85"/>
      <c r="J85"/>
      <c r="K85"/>
      <c r="L85"/>
      <c r="N85" s="193"/>
      <c r="O85" s="193"/>
      <c r="P85" s="229"/>
      <c r="Q85" s="193"/>
      <c r="R85" s="193"/>
      <c r="S85" s="193"/>
      <c r="T85" s="193"/>
      <c r="U85" s="193"/>
      <c r="V85" s="193"/>
      <c r="W85" s="193"/>
      <c r="X85" s="193"/>
      <c r="Y85" s="193"/>
      <c r="AA85" s="206" t="s">
        <v>194</v>
      </c>
      <c r="AB85" s="204" t="s">
        <v>558</v>
      </c>
      <c r="AC85" s="205" t="s">
        <v>630</v>
      </c>
      <c r="AD85" s="204" t="s">
        <v>315</v>
      </c>
      <c r="AE85" s="204" t="s">
        <v>76</v>
      </c>
      <c r="AF85" s="203">
        <v>1.2782458800012069</v>
      </c>
      <c r="AG85" s="203">
        <v>0.49101606889294463</v>
      </c>
      <c r="AH85" s="203">
        <v>2.6793499543106809</v>
      </c>
      <c r="AI85" s="202">
        <v>0.81821857487407368</v>
      </c>
      <c r="AJ85" s="202">
        <v>0.39591220113524345</v>
      </c>
      <c r="AK85" s="202">
        <v>4.4429267132520245</v>
      </c>
      <c r="AM85" s="200" t="s">
        <v>194</v>
      </c>
      <c r="AN85" s="199" t="s">
        <v>378</v>
      </c>
      <c r="AO85" s="197" t="s">
        <v>630</v>
      </c>
      <c r="AP85" s="199" t="s">
        <v>315</v>
      </c>
      <c r="AQ85" s="199" t="s">
        <v>52</v>
      </c>
      <c r="AR85" s="230">
        <v>0.88438545332791274</v>
      </c>
      <c r="AS85" s="230">
        <v>0.4748237564257386</v>
      </c>
      <c r="AT85" s="230">
        <v>2.0057825192605621</v>
      </c>
      <c r="AU85" s="194">
        <v>0</v>
      </c>
      <c r="AV85" s="194">
        <v>0</v>
      </c>
      <c r="AW85" s="194">
        <v>0</v>
      </c>
      <c r="AX85" s="194" t="s">
        <v>639</v>
      </c>
    </row>
    <row r="86" spans="2:50" ht="16.5" thickBot="1" x14ac:dyDescent="0.3">
      <c r="B86"/>
      <c r="C86"/>
      <c r="D86"/>
      <c r="E86"/>
      <c r="F86"/>
      <c r="G86"/>
      <c r="H86"/>
      <c r="I86"/>
      <c r="J86"/>
      <c r="K86"/>
      <c r="L86"/>
      <c r="N86" s="193"/>
      <c r="O86" s="193"/>
      <c r="P86" s="229"/>
      <c r="Q86" s="193"/>
      <c r="R86" s="193"/>
      <c r="S86" s="193"/>
      <c r="T86" s="193"/>
      <c r="U86" s="193"/>
      <c r="V86" s="193"/>
      <c r="W86" s="193"/>
      <c r="X86" s="193"/>
      <c r="Y86" s="193"/>
      <c r="AA86" s="206" t="s">
        <v>194</v>
      </c>
      <c r="AB86" s="204" t="s">
        <v>558</v>
      </c>
      <c r="AC86" s="205" t="s">
        <v>630</v>
      </c>
      <c r="AD86" s="204" t="s">
        <v>314</v>
      </c>
      <c r="AE86" s="204" t="s">
        <v>76</v>
      </c>
      <c r="AF86" s="203">
        <v>1.2782458800012069</v>
      </c>
      <c r="AG86" s="203">
        <v>0.49101606889294463</v>
      </c>
      <c r="AH86" s="203">
        <v>2.6793499543106809</v>
      </c>
      <c r="AI86" s="202">
        <v>0</v>
      </c>
      <c r="AJ86" s="202">
        <v>0</v>
      </c>
      <c r="AK86" s="202">
        <v>0</v>
      </c>
      <c r="AM86" s="200" t="s">
        <v>194</v>
      </c>
      <c r="AN86" s="199" t="s">
        <v>377</v>
      </c>
      <c r="AO86" s="197" t="s">
        <v>630</v>
      </c>
      <c r="AP86" s="199" t="s">
        <v>317</v>
      </c>
      <c r="AQ86" s="199" t="s">
        <v>55</v>
      </c>
      <c r="AR86" s="230">
        <v>0.89365771373055747</v>
      </c>
      <c r="AS86" s="230">
        <v>0.47640371464297182</v>
      </c>
      <c r="AT86" s="230">
        <v>2.0187190593577009</v>
      </c>
      <c r="AU86" s="194">
        <v>0</v>
      </c>
      <c r="AV86" s="194">
        <v>0</v>
      </c>
      <c r="AW86" s="194">
        <v>0</v>
      </c>
      <c r="AX86" s="194" t="s">
        <v>639</v>
      </c>
    </row>
    <row r="87" spans="2:50" ht="16.5" thickBot="1" x14ac:dyDescent="0.3">
      <c r="B87"/>
      <c r="C87"/>
      <c r="D87"/>
      <c r="E87"/>
      <c r="F87"/>
      <c r="G87"/>
      <c r="H87"/>
      <c r="I87"/>
      <c r="J87"/>
      <c r="K87"/>
      <c r="L87"/>
      <c r="N87" s="193"/>
      <c r="O87" s="193"/>
      <c r="P87" s="229"/>
      <c r="Q87" s="193"/>
      <c r="R87" s="193"/>
      <c r="S87" s="193"/>
      <c r="T87" s="193"/>
      <c r="U87" s="193"/>
      <c r="V87" s="193"/>
      <c r="W87" s="193"/>
      <c r="X87" s="193"/>
      <c r="Y87" s="193"/>
      <c r="AA87" s="206" t="s">
        <v>194</v>
      </c>
      <c r="AB87" s="204" t="s">
        <v>558</v>
      </c>
      <c r="AC87" s="205" t="s">
        <v>630</v>
      </c>
      <c r="AD87" s="204" t="s">
        <v>313</v>
      </c>
      <c r="AE87" s="204" t="s">
        <v>76</v>
      </c>
      <c r="AF87" s="203">
        <v>1.2782458800012069</v>
      </c>
      <c r="AG87" s="203">
        <v>0.49101606889294463</v>
      </c>
      <c r="AH87" s="203">
        <v>2.6793499543106809</v>
      </c>
      <c r="AI87" s="202">
        <v>8.1419827227382974E-2</v>
      </c>
      <c r="AJ87" s="202">
        <v>3.9396689348693288E-2</v>
      </c>
      <c r="AK87" s="202">
        <v>0.44210964708614392</v>
      </c>
      <c r="AM87" s="200" t="s">
        <v>194</v>
      </c>
      <c r="AN87" s="199" t="s">
        <v>377</v>
      </c>
      <c r="AO87" s="197" t="s">
        <v>630</v>
      </c>
      <c r="AP87" s="199" t="s">
        <v>317</v>
      </c>
      <c r="AQ87" s="199" t="s">
        <v>52</v>
      </c>
      <c r="AR87" s="230">
        <v>0.89365771373055747</v>
      </c>
      <c r="AS87" s="230">
        <v>0.47640371464297182</v>
      </c>
      <c r="AT87" s="230">
        <v>2.0187190593577009</v>
      </c>
      <c r="AU87" s="194">
        <v>0</v>
      </c>
      <c r="AV87" s="194">
        <v>0</v>
      </c>
      <c r="AW87" s="194">
        <v>0</v>
      </c>
      <c r="AX87" s="194" t="s">
        <v>639</v>
      </c>
    </row>
    <row r="88" spans="2:50" ht="16.5" thickBot="1" x14ac:dyDescent="0.3">
      <c r="B88"/>
      <c r="C88"/>
      <c r="D88"/>
      <c r="E88"/>
      <c r="F88"/>
      <c r="G88"/>
      <c r="H88"/>
      <c r="I88"/>
      <c r="J88"/>
      <c r="K88"/>
      <c r="L88"/>
      <c r="N88" s="193"/>
      <c r="O88" s="193"/>
      <c r="P88" s="229"/>
      <c r="Q88" s="193"/>
      <c r="R88" s="193"/>
      <c r="S88" s="193"/>
      <c r="T88" s="193"/>
      <c r="U88" s="193"/>
      <c r="V88" s="193"/>
      <c r="W88" s="193"/>
      <c r="X88" s="193"/>
      <c r="Y88" s="193"/>
      <c r="AA88" s="206" t="s">
        <v>194</v>
      </c>
      <c r="AB88" s="204" t="s">
        <v>558</v>
      </c>
      <c r="AC88" s="205" t="s">
        <v>630</v>
      </c>
      <c r="AD88" s="204" t="s">
        <v>312</v>
      </c>
      <c r="AE88" s="204" t="s">
        <v>76</v>
      </c>
      <c r="AF88" s="203">
        <v>1.2782458800012069</v>
      </c>
      <c r="AG88" s="203">
        <v>0.49101606889294463</v>
      </c>
      <c r="AH88" s="203">
        <v>2.6793499543106809</v>
      </c>
      <c r="AI88" s="202">
        <v>0</v>
      </c>
      <c r="AJ88" s="202">
        <v>0</v>
      </c>
      <c r="AK88" s="202">
        <v>0</v>
      </c>
      <c r="AM88" s="200" t="s">
        <v>194</v>
      </c>
      <c r="AN88" s="199" t="s">
        <v>374</v>
      </c>
      <c r="AO88" s="197" t="s">
        <v>630</v>
      </c>
      <c r="AP88" s="199" t="s">
        <v>323</v>
      </c>
      <c r="AQ88" s="199" t="s">
        <v>55</v>
      </c>
      <c r="AR88" s="230">
        <v>0.97107287326481406</v>
      </c>
      <c r="AS88" s="230">
        <v>0.44983835394643518</v>
      </c>
      <c r="AT88" s="230">
        <v>2.206688903050892</v>
      </c>
      <c r="AU88" s="194">
        <v>0</v>
      </c>
      <c r="AV88" s="194">
        <v>0</v>
      </c>
      <c r="AW88" s="194">
        <v>0</v>
      </c>
      <c r="AX88" s="194" t="s">
        <v>639</v>
      </c>
    </row>
    <row r="89" spans="2:50" ht="16.5" thickBot="1" x14ac:dyDescent="0.3">
      <c r="B89"/>
      <c r="C89"/>
      <c r="D89"/>
      <c r="E89"/>
      <c r="F89"/>
      <c r="G89"/>
      <c r="H89"/>
      <c r="I89"/>
      <c r="J89"/>
      <c r="K89"/>
      <c r="L89"/>
      <c r="N89" s="193"/>
      <c r="O89" s="193"/>
      <c r="P89" s="229"/>
      <c r="Q89" s="193"/>
      <c r="R89" s="193"/>
      <c r="S89" s="193"/>
      <c r="T89" s="193"/>
      <c r="U89" s="193"/>
      <c r="V89" s="193"/>
      <c r="W89" s="193"/>
      <c r="X89" s="193"/>
      <c r="Y89" s="193"/>
      <c r="AA89" s="206" t="s">
        <v>194</v>
      </c>
      <c r="AB89" s="204" t="s">
        <v>558</v>
      </c>
      <c r="AC89" s="205" t="s">
        <v>630</v>
      </c>
      <c r="AD89" s="204" t="s">
        <v>323</v>
      </c>
      <c r="AE89" s="204" t="s">
        <v>52</v>
      </c>
      <c r="AF89" s="203">
        <v>1.2782458800012069</v>
      </c>
      <c r="AG89" s="203">
        <v>0.49101606889294463</v>
      </c>
      <c r="AH89" s="203">
        <v>2.6793499543106809</v>
      </c>
      <c r="AI89" s="202">
        <v>0</v>
      </c>
      <c r="AJ89" s="202">
        <v>0</v>
      </c>
      <c r="AK89" s="202">
        <v>0</v>
      </c>
      <c r="AM89" s="200" t="s">
        <v>194</v>
      </c>
      <c r="AN89" s="199" t="s">
        <v>374</v>
      </c>
      <c r="AO89" s="197" t="s">
        <v>630</v>
      </c>
      <c r="AP89" s="199" t="s">
        <v>322</v>
      </c>
      <c r="AQ89" s="199" t="s">
        <v>55</v>
      </c>
      <c r="AR89" s="230">
        <v>0.97107287326481406</v>
      </c>
      <c r="AS89" s="230">
        <v>0.44983835394643518</v>
      </c>
      <c r="AT89" s="230">
        <v>2.206688903050892</v>
      </c>
      <c r="AU89" s="194">
        <v>0</v>
      </c>
      <c r="AV89" s="194">
        <v>0</v>
      </c>
      <c r="AW89" s="194">
        <v>0</v>
      </c>
      <c r="AX89" s="194" t="s">
        <v>639</v>
      </c>
    </row>
    <row r="90" spans="2:50" ht="16.5" thickBot="1" x14ac:dyDescent="0.3">
      <c r="B90"/>
      <c r="C90"/>
      <c r="D90"/>
      <c r="E90"/>
      <c r="F90"/>
      <c r="G90"/>
      <c r="H90"/>
      <c r="I90"/>
      <c r="J90"/>
      <c r="K90"/>
      <c r="L90"/>
      <c r="N90" s="193"/>
      <c r="O90" s="193"/>
      <c r="P90" s="229"/>
      <c r="Q90" s="193"/>
      <c r="R90" s="193"/>
      <c r="S90" s="193"/>
      <c r="T90" s="193"/>
      <c r="U90" s="193"/>
      <c r="V90" s="193"/>
      <c r="W90" s="193"/>
      <c r="X90" s="193"/>
      <c r="Y90" s="193"/>
      <c r="AA90" s="206" t="s">
        <v>194</v>
      </c>
      <c r="AB90" s="204" t="s">
        <v>558</v>
      </c>
      <c r="AC90" s="205" t="s">
        <v>630</v>
      </c>
      <c r="AD90" s="204" t="s">
        <v>322</v>
      </c>
      <c r="AE90" s="204" t="s">
        <v>52</v>
      </c>
      <c r="AF90" s="203">
        <v>1.2782458800012069</v>
      </c>
      <c r="AG90" s="203">
        <v>0.49101606889294463</v>
      </c>
      <c r="AH90" s="203">
        <v>2.6793499543106809</v>
      </c>
      <c r="AI90" s="202">
        <v>1.9287800064000271E-2</v>
      </c>
      <c r="AJ90" s="202">
        <v>9.3328061876010136E-3</v>
      </c>
      <c r="AK90" s="202">
        <v>0.104732750851323</v>
      </c>
      <c r="AM90" s="200" t="s">
        <v>194</v>
      </c>
      <c r="AN90" s="199" t="s">
        <v>374</v>
      </c>
      <c r="AO90" s="197" t="s">
        <v>630</v>
      </c>
      <c r="AP90" s="199" t="s">
        <v>321</v>
      </c>
      <c r="AQ90" s="199" t="s">
        <v>55</v>
      </c>
      <c r="AR90" s="230">
        <v>0.97107287326481406</v>
      </c>
      <c r="AS90" s="230">
        <v>0.44983835394643518</v>
      </c>
      <c r="AT90" s="230">
        <v>2.206688903050892</v>
      </c>
      <c r="AU90" s="194">
        <v>0</v>
      </c>
      <c r="AV90" s="194">
        <v>0</v>
      </c>
      <c r="AW90" s="194">
        <v>0</v>
      </c>
      <c r="AX90" s="194" t="s">
        <v>639</v>
      </c>
    </row>
    <row r="91" spans="2:50" ht="16.5" thickBot="1" x14ac:dyDescent="0.3">
      <c r="B91"/>
      <c r="C91"/>
      <c r="D91"/>
      <c r="E91"/>
      <c r="F91"/>
      <c r="G91"/>
      <c r="H91"/>
      <c r="I91"/>
      <c r="J91"/>
      <c r="K91"/>
      <c r="L91"/>
      <c r="N91" s="193"/>
      <c r="O91" s="193"/>
      <c r="P91" s="229"/>
      <c r="Q91" s="193"/>
      <c r="R91" s="193"/>
      <c r="S91" s="193"/>
      <c r="T91" s="193"/>
      <c r="U91" s="193"/>
      <c r="V91" s="193"/>
      <c r="W91" s="193"/>
      <c r="X91" s="193"/>
      <c r="Y91" s="193"/>
      <c r="AA91" s="206" t="s">
        <v>194</v>
      </c>
      <c r="AB91" s="204" t="s">
        <v>558</v>
      </c>
      <c r="AC91" s="205" t="s">
        <v>630</v>
      </c>
      <c r="AD91" s="204" t="s">
        <v>321</v>
      </c>
      <c r="AE91" s="204" t="s">
        <v>52</v>
      </c>
      <c r="AF91" s="203">
        <v>1.2782458800012069</v>
      </c>
      <c r="AG91" s="203">
        <v>0.49101606889294463</v>
      </c>
      <c r="AH91" s="203">
        <v>2.6793499543106809</v>
      </c>
      <c r="AI91" s="202">
        <v>0</v>
      </c>
      <c r="AJ91" s="202">
        <v>0</v>
      </c>
      <c r="AK91" s="202">
        <v>0</v>
      </c>
      <c r="AM91" s="200" t="s">
        <v>194</v>
      </c>
      <c r="AN91" s="199" t="s">
        <v>374</v>
      </c>
      <c r="AO91" s="197" t="s">
        <v>630</v>
      </c>
      <c r="AP91" s="199" t="s">
        <v>320</v>
      </c>
      <c r="AQ91" s="199" t="s">
        <v>55</v>
      </c>
      <c r="AR91" s="230">
        <v>0.97107287326481406</v>
      </c>
      <c r="AS91" s="230">
        <v>0.44983835394643518</v>
      </c>
      <c r="AT91" s="230">
        <v>2.206688903050892</v>
      </c>
      <c r="AU91" s="194">
        <v>0</v>
      </c>
      <c r="AV91" s="194">
        <v>0</v>
      </c>
      <c r="AW91" s="194">
        <v>0</v>
      </c>
      <c r="AX91" s="194" t="s">
        <v>639</v>
      </c>
    </row>
    <row r="92" spans="2:50" ht="16.5" thickBot="1" x14ac:dyDescent="0.3">
      <c r="B92"/>
      <c r="C92"/>
      <c r="D92"/>
      <c r="E92"/>
      <c r="F92"/>
      <c r="G92"/>
      <c r="H92"/>
      <c r="I92"/>
      <c r="J92"/>
      <c r="K92"/>
      <c r="L92"/>
      <c r="N92" s="193"/>
      <c r="O92" s="193"/>
      <c r="P92" s="229"/>
      <c r="Q92" s="193"/>
      <c r="R92" s="193"/>
      <c r="S92" s="193"/>
      <c r="T92" s="193"/>
      <c r="U92" s="193"/>
      <c r="V92" s="193"/>
      <c r="W92" s="193"/>
      <c r="X92" s="193"/>
      <c r="Y92" s="193"/>
      <c r="AA92" s="206" t="s">
        <v>194</v>
      </c>
      <c r="AB92" s="204" t="s">
        <v>558</v>
      </c>
      <c r="AC92" s="205" t="s">
        <v>630</v>
      </c>
      <c r="AD92" s="204" t="s">
        <v>320</v>
      </c>
      <c r="AE92" s="204" t="s">
        <v>52</v>
      </c>
      <c r="AF92" s="203">
        <v>1.2782458800012069</v>
      </c>
      <c r="AG92" s="203">
        <v>0.49101606889294463</v>
      </c>
      <c r="AH92" s="203">
        <v>2.6793499543106809</v>
      </c>
      <c r="AI92" s="202">
        <v>9.6232585348610157E-3</v>
      </c>
      <c r="AJ92" s="202">
        <v>4.6564152729198401E-3</v>
      </c>
      <c r="AK92" s="202">
        <v>5.2254292099937649E-2</v>
      </c>
      <c r="AM92" s="200" t="s">
        <v>194</v>
      </c>
      <c r="AN92" s="199" t="s">
        <v>374</v>
      </c>
      <c r="AO92" s="197" t="s">
        <v>630</v>
      </c>
      <c r="AP92" s="199" t="s">
        <v>319</v>
      </c>
      <c r="AQ92" s="199" t="s">
        <v>55</v>
      </c>
      <c r="AR92" s="230">
        <v>0.97107287326481406</v>
      </c>
      <c r="AS92" s="230">
        <v>0.44983835394643518</v>
      </c>
      <c r="AT92" s="230">
        <v>2.206688903050892</v>
      </c>
      <c r="AU92" s="194">
        <v>0</v>
      </c>
      <c r="AV92" s="194">
        <v>0</v>
      </c>
      <c r="AW92" s="194">
        <v>0</v>
      </c>
      <c r="AX92" s="194" t="s">
        <v>639</v>
      </c>
    </row>
    <row r="93" spans="2:50" ht="16.5" thickBot="1" x14ac:dyDescent="0.3">
      <c r="B93"/>
      <c r="C93"/>
      <c r="D93"/>
      <c r="E93"/>
      <c r="F93"/>
      <c r="G93"/>
      <c r="H93"/>
      <c r="I93"/>
      <c r="J93"/>
      <c r="K93"/>
      <c r="L93"/>
      <c r="N93" s="193"/>
      <c r="O93" s="193"/>
      <c r="P93" s="229"/>
      <c r="Q93" s="193"/>
      <c r="R93" s="193"/>
      <c r="S93" s="193"/>
      <c r="T93" s="193"/>
      <c r="U93" s="193"/>
      <c r="V93" s="193"/>
      <c r="W93" s="193"/>
      <c r="X93" s="193"/>
      <c r="Y93" s="193"/>
      <c r="AA93" s="206" t="s">
        <v>194</v>
      </c>
      <c r="AB93" s="204" t="s">
        <v>558</v>
      </c>
      <c r="AC93" s="205" t="s">
        <v>630</v>
      </c>
      <c r="AD93" s="204" t="s">
        <v>319</v>
      </c>
      <c r="AE93" s="204" t="s">
        <v>52</v>
      </c>
      <c r="AF93" s="203">
        <v>1.2782458800012069</v>
      </c>
      <c r="AG93" s="203">
        <v>0.49101606889294463</v>
      </c>
      <c r="AH93" s="203">
        <v>2.6793499543106809</v>
      </c>
      <c r="AI93" s="202">
        <v>1.9948087257717264E-2</v>
      </c>
      <c r="AJ93" s="202">
        <v>9.652299980914299E-3</v>
      </c>
      <c r="AK93" s="202">
        <v>0.10831811019351947</v>
      </c>
      <c r="AM93" s="200" t="s">
        <v>194</v>
      </c>
      <c r="AN93" s="199" t="s">
        <v>374</v>
      </c>
      <c r="AO93" s="197" t="s">
        <v>630</v>
      </c>
      <c r="AP93" s="199" t="s">
        <v>318</v>
      </c>
      <c r="AQ93" s="199" t="s">
        <v>55</v>
      </c>
      <c r="AR93" s="230">
        <v>0.97107287326481406</v>
      </c>
      <c r="AS93" s="230">
        <v>0.44983835394643518</v>
      </c>
      <c r="AT93" s="230">
        <v>2.206688903050892</v>
      </c>
      <c r="AU93" s="194">
        <v>0</v>
      </c>
      <c r="AV93" s="194">
        <v>0</v>
      </c>
      <c r="AW93" s="194">
        <v>0</v>
      </c>
      <c r="AX93" s="194" t="s">
        <v>639</v>
      </c>
    </row>
    <row r="94" spans="2:50" ht="16.5" thickBot="1" x14ac:dyDescent="0.3">
      <c r="B94"/>
      <c r="C94"/>
      <c r="D94"/>
      <c r="E94"/>
      <c r="F94"/>
      <c r="G94"/>
      <c r="H94"/>
      <c r="I94"/>
      <c r="J94"/>
      <c r="K94"/>
      <c r="L94"/>
      <c r="N94" s="193"/>
      <c r="O94" s="193"/>
      <c r="P94" s="229"/>
      <c r="Q94" s="193"/>
      <c r="R94" s="193"/>
      <c r="S94" s="193"/>
      <c r="T94" s="193"/>
      <c r="U94" s="193"/>
      <c r="V94" s="193"/>
      <c r="W94" s="193"/>
      <c r="X94" s="193"/>
      <c r="Y94" s="193"/>
      <c r="AA94" s="206" t="s">
        <v>194</v>
      </c>
      <c r="AB94" s="204" t="s">
        <v>558</v>
      </c>
      <c r="AC94" s="205" t="s">
        <v>630</v>
      </c>
      <c r="AD94" s="204" t="s">
        <v>318</v>
      </c>
      <c r="AE94" s="204" t="s">
        <v>52</v>
      </c>
      <c r="AF94" s="203">
        <v>1.2782458800012069</v>
      </c>
      <c r="AG94" s="203">
        <v>0.49101606889294463</v>
      </c>
      <c r="AH94" s="203">
        <v>2.6793499543106809</v>
      </c>
      <c r="AI94" s="202">
        <v>0</v>
      </c>
      <c r="AJ94" s="202">
        <v>0</v>
      </c>
      <c r="AK94" s="202">
        <v>0</v>
      </c>
      <c r="AM94" s="200" t="s">
        <v>194</v>
      </c>
      <c r="AN94" s="199" t="s">
        <v>374</v>
      </c>
      <c r="AO94" s="197" t="s">
        <v>630</v>
      </c>
      <c r="AP94" s="199" t="s">
        <v>74</v>
      </c>
      <c r="AQ94" s="199" t="s">
        <v>55</v>
      </c>
      <c r="AR94" s="230">
        <v>0.97717166159733249</v>
      </c>
      <c r="AS94" s="230">
        <v>0.45355775941209647</v>
      </c>
      <c r="AT94" s="230">
        <v>2.2022566782464712</v>
      </c>
      <c r="AU94" s="194">
        <v>0</v>
      </c>
      <c r="AV94" s="194">
        <v>0</v>
      </c>
      <c r="AW94" s="194">
        <v>0</v>
      </c>
      <c r="AX94" s="194" t="s">
        <v>639</v>
      </c>
    </row>
    <row r="95" spans="2:50" ht="16.5" thickBot="1" x14ac:dyDescent="0.3">
      <c r="B95"/>
      <c r="C95"/>
      <c r="D95"/>
      <c r="E95"/>
      <c r="F95"/>
      <c r="G95"/>
      <c r="H95"/>
      <c r="I95"/>
      <c r="J95"/>
      <c r="K95"/>
      <c r="L95"/>
      <c r="N95" s="193"/>
      <c r="O95" s="193"/>
      <c r="P95" s="229"/>
      <c r="Q95" s="193"/>
      <c r="R95" s="193"/>
      <c r="S95" s="193"/>
      <c r="T95" s="193"/>
      <c r="U95" s="193"/>
      <c r="V95" s="193"/>
      <c r="W95" s="193"/>
      <c r="X95" s="193"/>
      <c r="Y95" s="193"/>
      <c r="AA95" s="206" t="s">
        <v>194</v>
      </c>
      <c r="AB95" s="204" t="s">
        <v>558</v>
      </c>
      <c r="AC95" s="205" t="s">
        <v>630</v>
      </c>
      <c r="AD95" s="204" t="s">
        <v>317</v>
      </c>
      <c r="AE95" s="204" t="s">
        <v>52</v>
      </c>
      <c r="AF95" s="203">
        <v>1.2782458800012069</v>
      </c>
      <c r="AG95" s="203">
        <v>0.49101606889294463</v>
      </c>
      <c r="AH95" s="203">
        <v>2.6793499543106809</v>
      </c>
      <c r="AI95" s="202">
        <v>2.3192609816499111E-2</v>
      </c>
      <c r="AJ95" s="202">
        <v>1.1222230201672205E-2</v>
      </c>
      <c r="AK95" s="202">
        <v>0.12593586709958729</v>
      </c>
      <c r="AM95" s="200" t="s">
        <v>194</v>
      </c>
      <c r="AN95" s="199" t="s">
        <v>374</v>
      </c>
      <c r="AO95" s="197" t="s">
        <v>630</v>
      </c>
      <c r="AP95" s="199" t="s">
        <v>316</v>
      </c>
      <c r="AQ95" s="199" t="s">
        <v>55</v>
      </c>
      <c r="AR95" s="230">
        <v>0.97107287326481406</v>
      </c>
      <c r="AS95" s="230">
        <v>0.44983835394643518</v>
      </c>
      <c r="AT95" s="230">
        <v>2.206688903050892</v>
      </c>
      <c r="AU95" s="194">
        <v>0</v>
      </c>
      <c r="AV95" s="194">
        <v>0</v>
      </c>
      <c r="AW95" s="194">
        <v>0</v>
      </c>
      <c r="AX95" s="194" t="s">
        <v>639</v>
      </c>
    </row>
    <row r="96" spans="2:50" ht="16.5" thickBot="1" x14ac:dyDescent="0.3">
      <c r="B96"/>
      <c r="C96"/>
      <c r="D96"/>
      <c r="E96"/>
      <c r="F96"/>
      <c r="G96"/>
      <c r="H96"/>
      <c r="I96"/>
      <c r="J96"/>
      <c r="K96"/>
      <c r="L96"/>
      <c r="N96" s="193"/>
      <c r="O96" s="193"/>
      <c r="P96" s="229"/>
      <c r="Q96" s="193"/>
      <c r="R96" s="193"/>
      <c r="S96" s="193"/>
      <c r="T96" s="193"/>
      <c r="U96" s="193"/>
      <c r="V96" s="193"/>
      <c r="W96" s="193"/>
      <c r="X96" s="193"/>
      <c r="Y96" s="193"/>
      <c r="AA96" s="206" t="s">
        <v>194</v>
      </c>
      <c r="AB96" s="204" t="s">
        <v>558</v>
      </c>
      <c r="AC96" s="205" t="s">
        <v>630</v>
      </c>
      <c r="AD96" s="204" t="s">
        <v>74</v>
      </c>
      <c r="AE96" s="204" t="s">
        <v>52</v>
      </c>
      <c r="AF96" s="203">
        <v>1.2782458800012069</v>
      </c>
      <c r="AG96" s="203">
        <v>0.49101606889294463</v>
      </c>
      <c r="AH96" s="203">
        <v>2.6793499543106809</v>
      </c>
      <c r="AI96" s="202">
        <v>0</v>
      </c>
      <c r="AJ96" s="202">
        <v>0</v>
      </c>
      <c r="AK96" s="202">
        <v>0</v>
      </c>
      <c r="AM96" s="200" t="s">
        <v>194</v>
      </c>
      <c r="AN96" s="199" t="s">
        <v>374</v>
      </c>
      <c r="AO96" s="197" t="s">
        <v>630</v>
      </c>
      <c r="AP96" s="199" t="s">
        <v>315</v>
      </c>
      <c r="AQ96" s="199" t="s">
        <v>55</v>
      </c>
      <c r="AR96" s="230">
        <v>0.97107287326481406</v>
      </c>
      <c r="AS96" s="230">
        <v>0.44983835394643518</v>
      </c>
      <c r="AT96" s="230">
        <v>2.206688903050892</v>
      </c>
      <c r="AU96" s="194">
        <v>0</v>
      </c>
      <c r="AV96" s="194">
        <v>0</v>
      </c>
      <c r="AW96" s="194">
        <v>0</v>
      </c>
      <c r="AX96" s="194" t="s">
        <v>639</v>
      </c>
    </row>
    <row r="97" spans="2:50" ht="16.5" thickBot="1" x14ac:dyDescent="0.3">
      <c r="B97"/>
      <c r="C97"/>
      <c r="D97"/>
      <c r="E97"/>
      <c r="F97"/>
      <c r="G97"/>
      <c r="H97"/>
      <c r="I97"/>
      <c r="J97"/>
      <c r="K97"/>
      <c r="L97"/>
      <c r="N97" s="193"/>
      <c r="O97" s="193"/>
      <c r="P97" s="229"/>
      <c r="Q97" s="193"/>
      <c r="R97" s="193"/>
      <c r="S97" s="193"/>
      <c r="T97" s="193"/>
      <c r="U97" s="193"/>
      <c r="V97" s="193"/>
      <c r="W97" s="193"/>
      <c r="X97" s="193"/>
      <c r="Y97" s="193"/>
      <c r="AA97" s="206" t="s">
        <v>194</v>
      </c>
      <c r="AB97" s="204" t="s">
        <v>558</v>
      </c>
      <c r="AC97" s="205" t="s">
        <v>630</v>
      </c>
      <c r="AD97" s="204" t="s">
        <v>316</v>
      </c>
      <c r="AE97" s="204" t="s">
        <v>52</v>
      </c>
      <c r="AF97" s="203">
        <v>1.2782458800012069</v>
      </c>
      <c r="AG97" s="203">
        <v>0.49101606889294463</v>
      </c>
      <c r="AH97" s="203">
        <v>2.6793499543106809</v>
      </c>
      <c r="AI97" s="202">
        <v>0</v>
      </c>
      <c r="AJ97" s="202">
        <v>0</v>
      </c>
      <c r="AK97" s="202">
        <v>0</v>
      </c>
      <c r="AM97" s="200" t="s">
        <v>194</v>
      </c>
      <c r="AN97" s="199" t="s">
        <v>374</v>
      </c>
      <c r="AO97" s="197" t="s">
        <v>630</v>
      </c>
      <c r="AP97" s="199" t="s">
        <v>314</v>
      </c>
      <c r="AQ97" s="199" t="s">
        <v>55</v>
      </c>
      <c r="AR97" s="230">
        <v>0.97107287326481406</v>
      </c>
      <c r="AS97" s="230">
        <v>0.44983835394643518</v>
      </c>
      <c r="AT97" s="230">
        <v>2.206688903050892</v>
      </c>
      <c r="AU97" s="194">
        <v>0</v>
      </c>
      <c r="AV97" s="194">
        <v>0</v>
      </c>
      <c r="AW97" s="194">
        <v>0</v>
      </c>
      <c r="AX97" s="194" t="s">
        <v>639</v>
      </c>
    </row>
    <row r="98" spans="2:50" ht="16.5" thickBot="1" x14ac:dyDescent="0.3">
      <c r="B98"/>
      <c r="C98"/>
      <c r="D98"/>
      <c r="E98"/>
      <c r="F98"/>
      <c r="G98"/>
      <c r="H98"/>
      <c r="I98"/>
      <c r="J98"/>
      <c r="K98"/>
      <c r="L98"/>
      <c r="N98" s="193"/>
      <c r="O98" s="193"/>
      <c r="P98" s="229"/>
      <c r="Q98" s="193"/>
      <c r="R98" s="193"/>
      <c r="S98" s="193"/>
      <c r="T98" s="193"/>
      <c r="U98" s="193"/>
      <c r="V98" s="193"/>
      <c r="W98" s="193"/>
      <c r="X98" s="193"/>
      <c r="Y98" s="193"/>
      <c r="AA98" s="206" t="s">
        <v>194</v>
      </c>
      <c r="AB98" s="204" t="s">
        <v>558</v>
      </c>
      <c r="AC98" s="205" t="s">
        <v>630</v>
      </c>
      <c r="AD98" s="204" t="s">
        <v>315</v>
      </c>
      <c r="AE98" s="204" t="s">
        <v>52</v>
      </c>
      <c r="AF98" s="203">
        <v>1.2782458800012069</v>
      </c>
      <c r="AG98" s="203">
        <v>0.49101606889294463</v>
      </c>
      <c r="AH98" s="203">
        <v>2.6793499543106809</v>
      </c>
      <c r="AI98" s="202">
        <v>0.13822600657689565</v>
      </c>
      <c r="AJ98" s="202">
        <v>6.6883549455493366E-2</v>
      </c>
      <c r="AK98" s="202">
        <v>0.75056719065703925</v>
      </c>
      <c r="AM98" s="200" t="s">
        <v>194</v>
      </c>
      <c r="AN98" s="199" t="s">
        <v>374</v>
      </c>
      <c r="AO98" s="197" t="s">
        <v>630</v>
      </c>
      <c r="AP98" s="199" t="s">
        <v>313</v>
      </c>
      <c r="AQ98" s="199" t="s">
        <v>55</v>
      </c>
      <c r="AR98" s="230">
        <v>0.97107287326481406</v>
      </c>
      <c r="AS98" s="230">
        <v>0.44983835394643518</v>
      </c>
      <c r="AT98" s="230">
        <v>2.206688903050892</v>
      </c>
      <c r="AU98" s="194">
        <v>0</v>
      </c>
      <c r="AV98" s="194">
        <v>0</v>
      </c>
      <c r="AW98" s="194">
        <v>0</v>
      </c>
      <c r="AX98" s="194" t="s">
        <v>639</v>
      </c>
    </row>
    <row r="99" spans="2:50" ht="16.5" thickBot="1" x14ac:dyDescent="0.3">
      <c r="B99"/>
      <c r="C99"/>
      <c r="D99"/>
      <c r="E99"/>
      <c r="F99"/>
      <c r="G99"/>
      <c r="H99"/>
      <c r="I99"/>
      <c r="J99"/>
      <c r="K99"/>
      <c r="L99"/>
      <c r="N99" s="193"/>
      <c r="O99" s="193"/>
      <c r="P99" s="229"/>
      <c r="Q99" s="193"/>
      <c r="R99" s="193"/>
      <c r="S99" s="193"/>
      <c r="T99" s="193"/>
      <c r="U99" s="193"/>
      <c r="V99" s="193"/>
      <c r="W99" s="193"/>
      <c r="X99" s="193"/>
      <c r="Y99" s="193"/>
      <c r="AA99" s="206" t="s">
        <v>194</v>
      </c>
      <c r="AB99" s="204" t="s">
        <v>558</v>
      </c>
      <c r="AC99" s="205" t="s">
        <v>630</v>
      </c>
      <c r="AD99" s="204" t="s">
        <v>314</v>
      </c>
      <c r="AE99" s="204" t="s">
        <v>52</v>
      </c>
      <c r="AF99" s="203">
        <v>1.2782458800012069</v>
      </c>
      <c r="AG99" s="203">
        <v>0.49101606889294463</v>
      </c>
      <c r="AH99" s="203">
        <v>2.6793499543106809</v>
      </c>
      <c r="AI99" s="202">
        <v>0</v>
      </c>
      <c r="AJ99" s="202">
        <v>0</v>
      </c>
      <c r="AK99" s="202">
        <v>0</v>
      </c>
      <c r="AM99" s="200" t="s">
        <v>194</v>
      </c>
      <c r="AN99" s="199" t="s">
        <v>374</v>
      </c>
      <c r="AO99" s="197" t="s">
        <v>630</v>
      </c>
      <c r="AP99" s="199" t="s">
        <v>312</v>
      </c>
      <c r="AQ99" s="199" t="s">
        <v>55</v>
      </c>
      <c r="AR99" s="230">
        <v>0.97717166159733249</v>
      </c>
      <c r="AS99" s="230">
        <v>0.45355775941209647</v>
      </c>
      <c r="AT99" s="230">
        <v>2.2022566782464712</v>
      </c>
      <c r="AU99" s="194">
        <v>0</v>
      </c>
      <c r="AV99" s="194">
        <v>0</v>
      </c>
      <c r="AW99" s="194">
        <v>0</v>
      </c>
      <c r="AX99" s="194" t="s">
        <v>639</v>
      </c>
    </row>
    <row r="100" spans="2:50" ht="16.5" thickBot="1" x14ac:dyDescent="0.3">
      <c r="B100"/>
      <c r="C100"/>
      <c r="D100"/>
      <c r="E100"/>
      <c r="F100"/>
      <c r="G100"/>
      <c r="H100"/>
      <c r="I100"/>
      <c r="J100"/>
      <c r="K100"/>
      <c r="L100"/>
      <c r="N100" s="193"/>
      <c r="O100" s="193"/>
      <c r="P100" s="229"/>
      <c r="Q100" s="193"/>
      <c r="R100" s="193"/>
      <c r="S100" s="193"/>
      <c r="T100" s="193"/>
      <c r="U100" s="193"/>
      <c r="V100" s="193"/>
      <c r="W100" s="193"/>
      <c r="X100" s="193"/>
      <c r="Y100" s="193"/>
      <c r="AA100" s="206" t="s">
        <v>194</v>
      </c>
      <c r="AB100" s="204" t="s">
        <v>558</v>
      </c>
      <c r="AC100" s="205" t="s">
        <v>630</v>
      </c>
      <c r="AD100" s="204" t="s">
        <v>313</v>
      </c>
      <c r="AE100" s="204" t="s">
        <v>52</v>
      </c>
      <c r="AF100" s="203">
        <v>1.2782458800012069</v>
      </c>
      <c r="AG100" s="203">
        <v>0.49101606889294463</v>
      </c>
      <c r="AH100" s="203">
        <v>2.6793499543106809</v>
      </c>
      <c r="AI100" s="202">
        <v>1.375460926001092E-2</v>
      </c>
      <c r="AJ100" s="202">
        <v>6.6554558831962759E-3</v>
      </c>
      <c r="AK100" s="202">
        <v>7.468752578863333E-2</v>
      </c>
      <c r="AM100" s="200" t="s">
        <v>194</v>
      </c>
      <c r="AN100" s="199" t="s">
        <v>371</v>
      </c>
      <c r="AO100" s="197" t="s">
        <v>630</v>
      </c>
      <c r="AP100" s="199" t="s">
        <v>322</v>
      </c>
      <c r="AQ100" s="199" t="s">
        <v>55</v>
      </c>
      <c r="AR100" s="230">
        <v>0.94694314651021994</v>
      </c>
      <c r="AS100" s="230">
        <v>0.44406561740280204</v>
      </c>
      <c r="AT100" s="230">
        <v>2.2181809489073814</v>
      </c>
      <c r="AU100" s="194">
        <v>0</v>
      </c>
      <c r="AV100" s="194">
        <v>0</v>
      </c>
      <c r="AW100" s="194">
        <v>0</v>
      </c>
      <c r="AX100" s="194" t="s">
        <v>639</v>
      </c>
    </row>
    <row r="101" spans="2:50" ht="16.5" thickBot="1" x14ac:dyDescent="0.3">
      <c r="B101"/>
      <c r="C101"/>
      <c r="D101"/>
      <c r="E101"/>
      <c r="F101"/>
      <c r="G101"/>
      <c r="H101"/>
      <c r="I101"/>
      <c r="J101"/>
      <c r="K101"/>
      <c r="L101"/>
      <c r="N101" s="193"/>
      <c r="O101" s="193"/>
      <c r="P101" s="229"/>
      <c r="Q101" s="193"/>
      <c r="R101" s="193"/>
      <c r="S101" s="193"/>
      <c r="T101" s="193"/>
      <c r="U101" s="193"/>
      <c r="V101" s="193"/>
      <c r="W101" s="193"/>
      <c r="X101" s="193"/>
      <c r="Y101" s="193"/>
      <c r="AA101" s="206" t="s">
        <v>194</v>
      </c>
      <c r="AB101" s="204" t="s">
        <v>558</v>
      </c>
      <c r="AC101" s="205" t="s">
        <v>630</v>
      </c>
      <c r="AD101" s="204" t="s">
        <v>312</v>
      </c>
      <c r="AE101" s="204" t="s">
        <v>52</v>
      </c>
      <c r="AF101" s="203">
        <v>1.2782458800012069</v>
      </c>
      <c r="AG101" s="203">
        <v>0.49101606889294463</v>
      </c>
      <c r="AH101" s="203">
        <v>2.6793499543106809</v>
      </c>
      <c r="AI101" s="202">
        <v>0</v>
      </c>
      <c r="AJ101" s="202">
        <v>0</v>
      </c>
      <c r="AK101" s="202">
        <v>0</v>
      </c>
      <c r="AM101" s="200" t="s">
        <v>194</v>
      </c>
      <c r="AN101" s="199" t="s">
        <v>371</v>
      </c>
      <c r="AO101" s="197" t="s">
        <v>630</v>
      </c>
      <c r="AP101" s="199" t="s">
        <v>322</v>
      </c>
      <c r="AQ101" s="199" t="s">
        <v>52</v>
      </c>
      <c r="AR101" s="230">
        <v>0.94694314651021994</v>
      </c>
      <c r="AS101" s="230">
        <v>0.44406561740280204</v>
      </c>
      <c r="AT101" s="230">
        <v>2.2181809489073814</v>
      </c>
      <c r="AU101" s="194">
        <v>0</v>
      </c>
      <c r="AV101" s="194">
        <v>0</v>
      </c>
      <c r="AW101" s="194">
        <v>0</v>
      </c>
      <c r="AX101" s="194" t="s">
        <v>639</v>
      </c>
    </row>
    <row r="102" spans="2:50" ht="16.5" thickBot="1" x14ac:dyDescent="0.3">
      <c r="B102"/>
      <c r="C102"/>
      <c r="D102"/>
      <c r="E102"/>
      <c r="F102"/>
      <c r="G102"/>
      <c r="H102"/>
      <c r="I102"/>
      <c r="J102"/>
      <c r="K102"/>
      <c r="L102"/>
      <c r="N102" s="193"/>
      <c r="O102" s="193"/>
      <c r="P102" s="229"/>
      <c r="Q102" s="193"/>
      <c r="R102" s="193"/>
      <c r="S102" s="193"/>
      <c r="T102" s="193"/>
      <c r="U102" s="193"/>
      <c r="V102" s="193"/>
      <c r="W102" s="193"/>
      <c r="X102" s="193"/>
      <c r="Y102" s="193"/>
      <c r="AA102" s="206" t="s">
        <v>194</v>
      </c>
      <c r="AB102" s="204" t="s">
        <v>447</v>
      </c>
      <c r="AC102" s="205" t="s">
        <v>630</v>
      </c>
      <c r="AD102" s="204" t="s">
        <v>323</v>
      </c>
      <c r="AE102" s="204" t="s">
        <v>76</v>
      </c>
      <c r="AF102" s="203">
        <v>2.1573524355851372</v>
      </c>
      <c r="AG102" s="203">
        <v>0.57600736817965159</v>
      </c>
      <c r="AH102" s="203">
        <v>4.0305658739413754</v>
      </c>
      <c r="AI102" s="202">
        <v>5.9864178121996917E-2</v>
      </c>
      <c r="AJ102" s="202">
        <v>3.9816887039363424E-2</v>
      </c>
      <c r="AK102" s="202">
        <v>0.35423958835039981</v>
      </c>
      <c r="AM102" s="200" t="s">
        <v>194</v>
      </c>
      <c r="AN102" s="199" t="s">
        <v>344</v>
      </c>
      <c r="AO102" s="197" t="s">
        <v>630</v>
      </c>
      <c r="AP102" s="199" t="s">
        <v>323</v>
      </c>
      <c r="AQ102" s="199" t="s">
        <v>55</v>
      </c>
      <c r="AR102" s="230">
        <v>0.96324470077155788</v>
      </c>
      <c r="AS102" s="230">
        <v>0.43962192801668148</v>
      </c>
      <c r="AT102" s="230">
        <v>2.2592945712739527</v>
      </c>
      <c r="AU102" s="194">
        <v>0</v>
      </c>
      <c r="AV102" s="194">
        <v>0</v>
      </c>
      <c r="AW102" s="194">
        <v>0</v>
      </c>
      <c r="AX102" s="194" t="s">
        <v>639</v>
      </c>
    </row>
    <row r="103" spans="2:50" ht="16.5" thickBot="1" x14ac:dyDescent="0.3">
      <c r="B103"/>
      <c r="C103"/>
      <c r="D103"/>
      <c r="E103"/>
      <c r="F103"/>
      <c r="G103"/>
      <c r="H103"/>
      <c r="I103"/>
      <c r="J103"/>
      <c r="K103"/>
      <c r="L103"/>
      <c r="N103" s="193"/>
      <c r="O103" s="193"/>
      <c r="P103" s="229"/>
      <c r="Q103" s="193"/>
      <c r="R103" s="193"/>
      <c r="S103" s="193"/>
      <c r="T103" s="193"/>
      <c r="U103" s="193"/>
      <c r="V103" s="193"/>
      <c r="W103" s="193"/>
      <c r="X103" s="193"/>
      <c r="Y103" s="193"/>
      <c r="AA103" s="206" t="s">
        <v>194</v>
      </c>
      <c r="AB103" s="204" t="s">
        <v>447</v>
      </c>
      <c r="AC103" s="205" t="s">
        <v>630</v>
      </c>
      <c r="AD103" s="204" t="s">
        <v>323</v>
      </c>
      <c r="AE103" s="204" t="s">
        <v>52</v>
      </c>
      <c r="AF103" s="203">
        <v>2.1573524355851372</v>
      </c>
      <c r="AG103" s="203">
        <v>0.57600736817965159</v>
      </c>
      <c r="AH103" s="203">
        <v>4.0305658739413754</v>
      </c>
      <c r="AI103" s="202">
        <v>8.4345491200640797E-3</v>
      </c>
      <c r="AJ103" s="202">
        <v>5.6099908171653515E-3</v>
      </c>
      <c r="AK103" s="202">
        <v>4.9910502439769557E-2</v>
      </c>
      <c r="AM103" s="200" t="s">
        <v>194</v>
      </c>
      <c r="AN103" s="199" t="s">
        <v>344</v>
      </c>
      <c r="AO103" s="197" t="s">
        <v>630</v>
      </c>
      <c r="AP103" s="199" t="s">
        <v>323</v>
      </c>
      <c r="AQ103" s="199" t="s">
        <v>52</v>
      </c>
      <c r="AR103" s="230">
        <v>0.96324470077155788</v>
      </c>
      <c r="AS103" s="230">
        <v>0.43962192801668148</v>
      </c>
      <c r="AT103" s="230">
        <v>2.2592945712739527</v>
      </c>
      <c r="AU103" s="194">
        <v>0</v>
      </c>
      <c r="AV103" s="194">
        <v>0</v>
      </c>
      <c r="AW103" s="194">
        <v>0</v>
      </c>
      <c r="AX103" s="194" t="s">
        <v>639</v>
      </c>
    </row>
    <row r="104" spans="2:50" ht="16.5" thickBot="1" x14ac:dyDescent="0.3">
      <c r="B104"/>
      <c r="C104"/>
      <c r="D104"/>
      <c r="E104"/>
      <c r="F104"/>
      <c r="G104"/>
      <c r="H104"/>
      <c r="I104"/>
      <c r="J104"/>
      <c r="K104"/>
      <c r="L104"/>
      <c r="N104" s="193"/>
      <c r="O104" s="193"/>
      <c r="P104" s="229"/>
      <c r="Q104" s="193"/>
      <c r="R104" s="193"/>
      <c r="S104" s="193"/>
      <c r="T104" s="193"/>
      <c r="U104" s="193"/>
      <c r="V104" s="193"/>
      <c r="W104" s="193"/>
      <c r="X104" s="193"/>
      <c r="Y104" s="193"/>
      <c r="AA104" s="206" t="s">
        <v>194</v>
      </c>
      <c r="AB104" s="204" t="s">
        <v>444</v>
      </c>
      <c r="AC104" s="205" t="s">
        <v>630</v>
      </c>
      <c r="AD104" s="204" t="s">
        <v>322</v>
      </c>
      <c r="AE104" s="204" t="s">
        <v>76</v>
      </c>
      <c r="AF104" s="203">
        <v>1.2872419735250205</v>
      </c>
      <c r="AG104" s="203">
        <v>0.47170735455401974</v>
      </c>
      <c r="AH104" s="203">
        <v>2.800980220993357</v>
      </c>
      <c r="AI104" s="202">
        <v>2.4817066683918535E-2</v>
      </c>
      <c r="AJ104" s="202">
        <v>3.4841713962698237E-3</v>
      </c>
      <c r="AK104" s="202">
        <v>0.33203677802718667</v>
      </c>
      <c r="AM104" s="200" t="s">
        <v>1</v>
      </c>
      <c r="AN104" s="199" t="s">
        <v>501</v>
      </c>
      <c r="AO104" s="199"/>
      <c r="AP104" s="199" t="s">
        <v>502</v>
      </c>
      <c r="AQ104" s="199" t="s">
        <v>52</v>
      </c>
      <c r="AR104" s="195">
        <v>0.3241274624549863</v>
      </c>
      <c r="AS104" s="195">
        <v>0.3241274624549863</v>
      </c>
      <c r="AT104" s="195" t="s">
        <v>215</v>
      </c>
      <c r="AU104" s="194">
        <v>0</v>
      </c>
      <c r="AV104" s="194">
        <v>0</v>
      </c>
      <c r="AW104" s="194">
        <v>0</v>
      </c>
      <c r="AX104" s="194" t="s">
        <v>656</v>
      </c>
    </row>
    <row r="105" spans="2:50" ht="16.5" thickBot="1" x14ac:dyDescent="0.3">
      <c r="B105"/>
      <c r="C105"/>
      <c r="D105"/>
      <c r="E105"/>
      <c r="F105"/>
      <c r="G105"/>
      <c r="H105"/>
      <c r="I105"/>
      <c r="J105"/>
      <c r="K105"/>
      <c r="L105"/>
      <c r="N105" s="193"/>
      <c r="O105" s="193"/>
      <c r="P105" s="229"/>
      <c r="Q105" s="193"/>
      <c r="R105" s="193"/>
      <c r="S105" s="193"/>
      <c r="T105" s="193"/>
      <c r="U105" s="193"/>
      <c r="V105" s="193"/>
      <c r="W105" s="193"/>
      <c r="X105" s="193"/>
      <c r="Y105" s="193"/>
      <c r="AA105" s="206" t="s">
        <v>194</v>
      </c>
      <c r="AB105" s="204" t="s">
        <v>444</v>
      </c>
      <c r="AC105" s="205" t="s">
        <v>630</v>
      </c>
      <c r="AD105" s="204" t="s">
        <v>321</v>
      </c>
      <c r="AE105" s="204" t="s">
        <v>76</v>
      </c>
      <c r="AF105" s="203">
        <v>1.125214914352874</v>
      </c>
      <c r="AG105" s="203">
        <v>0.44806423366984238</v>
      </c>
      <c r="AH105" s="203">
        <v>2.5660697573855278</v>
      </c>
      <c r="AI105" s="202">
        <v>4.957674132471674E-2</v>
      </c>
      <c r="AJ105" s="202">
        <v>6.9602852844723086E-3</v>
      </c>
      <c r="AK105" s="202">
        <v>0.66330568653438615</v>
      </c>
      <c r="AM105" s="200" t="s">
        <v>1</v>
      </c>
      <c r="AN105" s="199" t="s">
        <v>499</v>
      </c>
      <c r="AO105" s="199"/>
      <c r="AP105" s="199" t="s">
        <v>502</v>
      </c>
      <c r="AQ105" s="199" t="s">
        <v>52</v>
      </c>
      <c r="AR105" s="195">
        <v>3.6877129987000719E-2</v>
      </c>
      <c r="AS105" s="195">
        <v>3.6877129987000719E-2</v>
      </c>
      <c r="AT105" s="195" t="s">
        <v>215</v>
      </c>
      <c r="AU105" s="194">
        <v>0</v>
      </c>
      <c r="AV105" s="194">
        <v>0</v>
      </c>
      <c r="AW105" s="194">
        <v>0</v>
      </c>
      <c r="AX105" s="194" t="s">
        <v>656</v>
      </c>
    </row>
    <row r="106" spans="2:50" ht="16.5" thickBot="1" x14ac:dyDescent="0.3">
      <c r="B106"/>
      <c r="C106"/>
      <c r="D106"/>
      <c r="E106"/>
      <c r="F106"/>
      <c r="G106"/>
      <c r="H106"/>
      <c r="I106"/>
      <c r="J106"/>
      <c r="K106"/>
      <c r="L106"/>
      <c r="N106" s="193"/>
      <c r="O106" s="193"/>
      <c r="P106" s="229"/>
      <c r="Q106" s="193"/>
      <c r="R106" s="193"/>
      <c r="S106" s="193"/>
      <c r="T106" s="193"/>
      <c r="U106" s="193"/>
      <c r="V106" s="193"/>
      <c r="W106" s="193"/>
      <c r="X106" s="193"/>
      <c r="Y106" s="193"/>
      <c r="AA106" s="206" t="s">
        <v>194</v>
      </c>
      <c r="AB106" s="204" t="s">
        <v>444</v>
      </c>
      <c r="AC106" s="205" t="s">
        <v>630</v>
      </c>
      <c r="AD106" s="204" t="s">
        <v>319</v>
      </c>
      <c r="AE106" s="204" t="s">
        <v>76</v>
      </c>
      <c r="AF106" s="203">
        <v>1.4947761625837497</v>
      </c>
      <c r="AG106" s="203">
        <v>0.49699313322507738</v>
      </c>
      <c r="AH106" s="203">
        <v>3.1054937849294317</v>
      </c>
      <c r="AI106" s="202">
        <v>3.1661467463525743E-3</v>
      </c>
      <c r="AJ106" s="202">
        <v>4.4450853400747618E-4</v>
      </c>
      <c r="AK106" s="202">
        <v>4.2361056518472301E-2</v>
      </c>
      <c r="AM106" s="200" t="s">
        <v>1</v>
      </c>
      <c r="AN106" s="199" t="s">
        <v>497</v>
      </c>
      <c r="AO106" s="199"/>
      <c r="AP106" s="199" t="s">
        <v>502</v>
      </c>
      <c r="AQ106" s="199" t="s">
        <v>52</v>
      </c>
      <c r="AR106" s="195">
        <v>0.16571930411232383</v>
      </c>
      <c r="AS106" s="195">
        <v>0.16571930411232383</v>
      </c>
      <c r="AT106" s="195" t="s">
        <v>215</v>
      </c>
      <c r="AU106" s="194">
        <v>0</v>
      </c>
      <c r="AV106" s="194">
        <v>0</v>
      </c>
      <c r="AW106" s="194">
        <v>0</v>
      </c>
      <c r="AX106" s="194" t="s">
        <v>656</v>
      </c>
    </row>
    <row r="107" spans="2:50" ht="16.5" thickBot="1" x14ac:dyDescent="0.3">
      <c r="B107"/>
      <c r="C107"/>
      <c r="D107"/>
      <c r="E107"/>
      <c r="F107"/>
      <c r="G107"/>
      <c r="H107"/>
      <c r="I107"/>
      <c r="J107"/>
      <c r="K107"/>
      <c r="L107"/>
      <c r="N107" s="193"/>
      <c r="O107" s="193"/>
      <c r="P107" s="229"/>
      <c r="Q107" s="193"/>
      <c r="R107" s="193"/>
      <c r="S107" s="193"/>
      <c r="T107" s="193"/>
      <c r="U107" s="193"/>
      <c r="V107" s="193"/>
      <c r="W107" s="193"/>
      <c r="X107" s="193"/>
      <c r="Y107" s="193"/>
      <c r="AA107" s="206" t="s">
        <v>194</v>
      </c>
      <c r="AB107" s="204" t="s">
        <v>444</v>
      </c>
      <c r="AC107" s="205" t="s">
        <v>630</v>
      </c>
      <c r="AD107" s="204" t="s">
        <v>318</v>
      </c>
      <c r="AE107" s="204" t="s">
        <v>76</v>
      </c>
      <c r="AF107" s="203">
        <v>1.7633295176420209</v>
      </c>
      <c r="AG107" s="203">
        <v>0.52350190435426636</v>
      </c>
      <c r="AH107" s="203">
        <v>3.5057116118168441</v>
      </c>
      <c r="AI107" s="202">
        <v>1.9718276424092367E-3</v>
      </c>
      <c r="AJ107" s="202">
        <v>2.7683309867190326E-4</v>
      </c>
      <c r="AK107" s="202">
        <v>2.6381816414861179E-2</v>
      </c>
      <c r="AM107" s="200" t="s">
        <v>1</v>
      </c>
      <c r="AN107" s="199" t="s">
        <v>496</v>
      </c>
      <c r="AO107" s="199"/>
      <c r="AP107" s="199" t="s">
        <v>502</v>
      </c>
      <c r="AQ107" s="199" t="s">
        <v>52</v>
      </c>
      <c r="AR107" s="195">
        <v>1.8438564993500359E-2</v>
      </c>
      <c r="AS107" s="195">
        <v>1.8438564993500359E-2</v>
      </c>
      <c r="AT107" s="195" t="s">
        <v>215</v>
      </c>
      <c r="AU107" s="194">
        <v>0</v>
      </c>
      <c r="AV107" s="194">
        <v>0</v>
      </c>
      <c r="AW107" s="194">
        <v>0</v>
      </c>
      <c r="AX107" s="194" t="s">
        <v>656</v>
      </c>
    </row>
    <row r="108" spans="2:50" ht="16.5" thickBot="1" x14ac:dyDescent="0.3">
      <c r="B108"/>
      <c r="C108"/>
      <c r="D108"/>
      <c r="E108"/>
      <c r="F108"/>
      <c r="G108"/>
      <c r="H108"/>
      <c r="I108"/>
      <c r="J108"/>
      <c r="K108"/>
      <c r="L108"/>
      <c r="N108" s="193"/>
      <c r="O108" s="193"/>
      <c r="P108" s="229"/>
      <c r="Q108" s="193"/>
      <c r="R108" s="193"/>
      <c r="S108" s="193"/>
      <c r="T108" s="193"/>
      <c r="U108" s="193"/>
      <c r="V108" s="193"/>
      <c r="W108" s="193"/>
      <c r="X108" s="193"/>
      <c r="Y108" s="193"/>
      <c r="AA108" s="206" t="s">
        <v>194</v>
      </c>
      <c r="AB108" s="204" t="s">
        <v>444</v>
      </c>
      <c r="AC108" s="205" t="s">
        <v>630</v>
      </c>
      <c r="AD108" s="204" t="s">
        <v>317</v>
      </c>
      <c r="AE108" s="204" t="s">
        <v>76</v>
      </c>
      <c r="AF108" s="203">
        <v>1.7633295176420212</v>
      </c>
      <c r="AG108" s="203">
        <v>0.52350190435426636</v>
      </c>
      <c r="AH108" s="203">
        <v>3.505711611816845</v>
      </c>
      <c r="AI108" s="202">
        <v>2.0164495534702023E-2</v>
      </c>
      <c r="AJ108" s="202">
        <v>2.8309775469050752E-3</v>
      </c>
      <c r="AK108" s="202">
        <v>0.26978829581920916</v>
      </c>
      <c r="AM108" s="200" t="s">
        <v>1</v>
      </c>
      <c r="AN108" s="199" t="s">
        <v>507</v>
      </c>
      <c r="AO108" s="199"/>
      <c r="AP108" s="199" t="s">
        <v>502</v>
      </c>
      <c r="AQ108" s="199" t="s">
        <v>52</v>
      </c>
      <c r="AR108" s="195">
        <v>4.4795314587328106E-2</v>
      </c>
      <c r="AS108" s="195">
        <v>4.4795314587328106E-2</v>
      </c>
      <c r="AT108" s="195" t="s">
        <v>215</v>
      </c>
      <c r="AU108" s="194">
        <v>0</v>
      </c>
      <c r="AV108" s="194">
        <v>0</v>
      </c>
      <c r="AW108" s="194">
        <v>0</v>
      </c>
      <c r="AX108" s="194" t="s">
        <v>656</v>
      </c>
    </row>
    <row r="109" spans="2:50" ht="16.5" thickBot="1" x14ac:dyDescent="0.3">
      <c r="B109"/>
      <c r="C109"/>
      <c r="D109"/>
      <c r="E109"/>
      <c r="F109"/>
      <c r="G109"/>
      <c r="H109"/>
      <c r="I109"/>
      <c r="J109"/>
      <c r="K109"/>
      <c r="L109"/>
      <c r="N109" s="193"/>
      <c r="O109" s="193"/>
      <c r="P109" s="229"/>
      <c r="Q109" s="193"/>
      <c r="R109" s="193"/>
      <c r="S109" s="193"/>
      <c r="T109" s="193"/>
      <c r="U109" s="193"/>
      <c r="V109" s="193"/>
      <c r="W109" s="193"/>
      <c r="X109" s="193"/>
      <c r="Y109" s="193"/>
      <c r="AA109" s="206" t="s">
        <v>194</v>
      </c>
      <c r="AB109" s="204" t="s">
        <v>444</v>
      </c>
      <c r="AC109" s="205" t="s">
        <v>630</v>
      </c>
      <c r="AD109" s="204" t="s">
        <v>74</v>
      </c>
      <c r="AE109" s="204" t="s">
        <v>76</v>
      </c>
      <c r="AF109" s="203">
        <v>1.6588054849943654</v>
      </c>
      <c r="AG109" s="203">
        <v>0.51388856145620543</v>
      </c>
      <c r="AH109" s="203">
        <v>3.3491046360782919</v>
      </c>
      <c r="AI109" s="202">
        <v>1.2121427439118856E-2</v>
      </c>
      <c r="AJ109" s="202">
        <v>1.7017777041597412E-3</v>
      </c>
      <c r="AK109" s="202">
        <v>0.16217709220983004</v>
      </c>
      <c r="AM109" s="200" t="s">
        <v>1</v>
      </c>
      <c r="AN109" s="199" t="s">
        <v>506</v>
      </c>
      <c r="AO109" s="199"/>
      <c r="AP109" s="199" t="s">
        <v>502</v>
      </c>
      <c r="AQ109" s="199" t="s">
        <v>52</v>
      </c>
      <c r="AR109" s="195">
        <v>0.19790533613757064</v>
      </c>
      <c r="AS109" s="195">
        <v>0.19790533613757064</v>
      </c>
      <c r="AT109" s="195" t="s">
        <v>215</v>
      </c>
      <c r="AU109" s="194">
        <v>0</v>
      </c>
      <c r="AV109" s="194">
        <v>0</v>
      </c>
      <c r="AW109" s="194">
        <v>0</v>
      </c>
      <c r="AX109" s="194" t="s">
        <v>656</v>
      </c>
    </row>
    <row r="110" spans="2:50" ht="16.5" thickBot="1" x14ac:dyDescent="0.3">
      <c r="B110"/>
      <c r="C110"/>
      <c r="D110"/>
      <c r="E110"/>
      <c r="F110"/>
      <c r="G110"/>
      <c r="H110"/>
      <c r="I110"/>
      <c r="J110"/>
      <c r="K110"/>
      <c r="L110"/>
      <c r="N110" s="193"/>
      <c r="O110" s="193"/>
      <c r="P110" s="229"/>
      <c r="Q110" s="193"/>
      <c r="R110" s="193"/>
      <c r="S110" s="193"/>
      <c r="T110" s="193"/>
      <c r="U110" s="193"/>
      <c r="V110" s="193"/>
      <c r="W110" s="193"/>
      <c r="X110" s="193"/>
      <c r="Y110" s="193"/>
      <c r="AA110" s="206" t="s">
        <v>194</v>
      </c>
      <c r="AB110" s="204" t="s">
        <v>444</v>
      </c>
      <c r="AC110" s="205" t="s">
        <v>630</v>
      </c>
      <c r="AD110" s="204" t="s">
        <v>316</v>
      </c>
      <c r="AE110" s="204" t="s">
        <v>76</v>
      </c>
      <c r="AF110" s="203">
        <v>1.5418214160856045</v>
      </c>
      <c r="AG110" s="203">
        <v>0.50208685021142296</v>
      </c>
      <c r="AH110" s="203">
        <v>3.1750968852576777</v>
      </c>
      <c r="AI110" s="202">
        <v>1.5353953068994217E-2</v>
      </c>
      <c r="AJ110" s="202">
        <v>2.1556054462038505E-3</v>
      </c>
      <c r="AK110" s="202">
        <v>0.20542625653309099</v>
      </c>
      <c r="AM110" s="200" t="s">
        <v>1</v>
      </c>
      <c r="AN110" s="199" t="s">
        <v>505</v>
      </c>
      <c r="AO110" s="199"/>
      <c r="AP110" s="199" t="s">
        <v>502</v>
      </c>
      <c r="AQ110" s="199" t="s">
        <v>52</v>
      </c>
      <c r="AR110" s="195">
        <v>4.5769212212360424E-2</v>
      </c>
      <c r="AS110" s="195">
        <v>4.5769212212360424E-2</v>
      </c>
      <c r="AT110" s="195" t="s">
        <v>215</v>
      </c>
      <c r="AU110" s="194">
        <v>0</v>
      </c>
      <c r="AV110" s="194">
        <v>0</v>
      </c>
      <c r="AW110" s="194">
        <v>0</v>
      </c>
      <c r="AX110" s="194" t="s">
        <v>656</v>
      </c>
    </row>
    <row r="111" spans="2:50" ht="16.5" thickBot="1" x14ac:dyDescent="0.3">
      <c r="B111"/>
      <c r="C111"/>
      <c r="D111"/>
      <c r="E111"/>
      <c r="F111"/>
      <c r="G111"/>
      <c r="H111"/>
      <c r="I111"/>
      <c r="J111"/>
      <c r="K111"/>
      <c r="L111"/>
      <c r="N111" s="193"/>
      <c r="O111" s="193"/>
      <c r="P111" s="229"/>
      <c r="Q111" s="193"/>
      <c r="R111" s="193"/>
      <c r="S111" s="193"/>
      <c r="T111" s="193"/>
      <c r="U111" s="193"/>
      <c r="V111" s="193"/>
      <c r="W111" s="193"/>
      <c r="X111" s="193"/>
      <c r="Y111" s="193"/>
      <c r="AA111" s="206" t="s">
        <v>194</v>
      </c>
      <c r="AB111" s="204" t="s">
        <v>444</v>
      </c>
      <c r="AC111" s="205" t="s">
        <v>630</v>
      </c>
      <c r="AD111" s="204" t="s">
        <v>314</v>
      </c>
      <c r="AE111" s="204" t="s">
        <v>76</v>
      </c>
      <c r="AF111" s="203">
        <v>1.1143526245865907</v>
      </c>
      <c r="AG111" s="203">
        <v>0.44633178109902183</v>
      </c>
      <c r="AH111" s="203">
        <v>2.5504090598116727</v>
      </c>
      <c r="AI111" s="202">
        <v>4.9822798358613127E-2</v>
      </c>
      <c r="AJ111" s="202">
        <v>6.9948302566993576E-3</v>
      </c>
      <c r="AK111" s="202">
        <v>0.66659777523231534</v>
      </c>
      <c r="AM111" s="200" t="s">
        <v>1</v>
      </c>
      <c r="AN111" s="199" t="s">
        <v>492</v>
      </c>
      <c r="AO111" s="199"/>
      <c r="AP111" s="199" t="s">
        <v>502</v>
      </c>
      <c r="AQ111" s="199" t="s">
        <v>52</v>
      </c>
      <c r="AR111" s="195">
        <v>0.16918247841062511</v>
      </c>
      <c r="AS111" s="195">
        <v>0.13705288602240001</v>
      </c>
      <c r="AT111" s="195" t="s">
        <v>215</v>
      </c>
      <c r="AU111" s="194">
        <v>0</v>
      </c>
      <c r="AV111" s="194">
        <v>0</v>
      </c>
      <c r="AW111" s="194">
        <v>0</v>
      </c>
      <c r="AX111" s="194" t="s">
        <v>656</v>
      </c>
    </row>
    <row r="112" spans="2:50" ht="16.5" thickBot="1" x14ac:dyDescent="0.3">
      <c r="B112"/>
      <c r="C112"/>
      <c r="D112"/>
      <c r="E112"/>
      <c r="F112"/>
      <c r="G112"/>
      <c r="H112"/>
      <c r="I112"/>
      <c r="J112"/>
      <c r="K112"/>
      <c r="L112"/>
      <c r="N112" s="193"/>
      <c r="O112" s="193"/>
      <c r="P112" s="229"/>
      <c r="Q112" s="193"/>
      <c r="R112" s="193"/>
      <c r="S112" s="193"/>
      <c r="T112" s="193"/>
      <c r="U112" s="193"/>
      <c r="V112" s="193"/>
      <c r="W112" s="193"/>
      <c r="X112" s="193"/>
      <c r="Y112" s="193"/>
      <c r="AA112" s="206" t="s">
        <v>194</v>
      </c>
      <c r="AB112" s="204" t="s">
        <v>444</v>
      </c>
      <c r="AC112" s="205" t="s">
        <v>630</v>
      </c>
      <c r="AD112" s="204" t="s">
        <v>312</v>
      </c>
      <c r="AE112" s="204" t="s">
        <v>76</v>
      </c>
      <c r="AF112" s="203">
        <v>1.125214914352874</v>
      </c>
      <c r="AG112" s="203">
        <v>0.44806423366984238</v>
      </c>
      <c r="AH112" s="203">
        <v>2.5660697573855278</v>
      </c>
      <c r="AI112" s="202">
        <v>1.0208734655862485E-2</v>
      </c>
      <c r="AJ112" s="202">
        <v>1.433246794759722E-3</v>
      </c>
      <c r="AK112" s="202">
        <v>0.13658646309974942</v>
      </c>
      <c r="AM112" s="200" t="s">
        <v>1</v>
      </c>
      <c r="AN112" s="199" t="s">
        <v>490</v>
      </c>
      <c r="AO112" s="199"/>
      <c r="AP112" s="199" t="s">
        <v>502</v>
      </c>
      <c r="AQ112" s="199" t="s">
        <v>52</v>
      </c>
      <c r="AR112" s="195">
        <v>0.17455702281336838</v>
      </c>
      <c r="AS112" s="195">
        <v>0.17455702281336838</v>
      </c>
      <c r="AT112" s="195" t="s">
        <v>215</v>
      </c>
      <c r="AU112" s="194">
        <v>0</v>
      </c>
      <c r="AV112" s="194">
        <v>0</v>
      </c>
      <c r="AW112" s="194">
        <v>0</v>
      </c>
      <c r="AX112" s="194" t="s">
        <v>656</v>
      </c>
    </row>
    <row r="113" spans="2:50" ht="16.5" thickBot="1" x14ac:dyDescent="0.3">
      <c r="B113"/>
      <c r="C113"/>
      <c r="D113"/>
      <c r="E113"/>
      <c r="F113"/>
      <c r="G113"/>
      <c r="H113"/>
      <c r="I113"/>
      <c r="J113"/>
      <c r="K113"/>
      <c r="L113"/>
      <c r="N113" s="193"/>
      <c r="O113" s="193"/>
      <c r="P113" s="229"/>
      <c r="Q113" s="193"/>
      <c r="R113" s="193"/>
      <c r="S113" s="193"/>
      <c r="T113" s="193"/>
      <c r="U113" s="193"/>
      <c r="V113" s="193"/>
      <c r="W113" s="193"/>
      <c r="X113" s="193"/>
      <c r="Y113" s="193"/>
      <c r="AA113" s="206" t="s">
        <v>194</v>
      </c>
      <c r="AB113" s="204" t="s">
        <v>444</v>
      </c>
      <c r="AC113" s="205" t="s">
        <v>630</v>
      </c>
      <c r="AD113" s="204" t="s">
        <v>322</v>
      </c>
      <c r="AE113" s="204" t="s">
        <v>52</v>
      </c>
      <c r="AF113" s="203">
        <v>1.2872419735250205</v>
      </c>
      <c r="AG113" s="203">
        <v>0.47170735455401974</v>
      </c>
      <c r="AH113" s="203">
        <v>2.800980220993357</v>
      </c>
      <c r="AI113" s="202">
        <v>3.4965941400775212E-3</v>
      </c>
      <c r="AJ113" s="202">
        <v>4.9090142047759379E-4</v>
      </c>
      <c r="AK113" s="202">
        <v>4.6782235270875439E-2</v>
      </c>
      <c r="AM113" s="200" t="s">
        <v>1</v>
      </c>
      <c r="AN113" s="199" t="s">
        <v>483</v>
      </c>
      <c r="AO113" s="199"/>
      <c r="AP113" s="199" t="s">
        <v>502</v>
      </c>
      <c r="AQ113" s="199" t="s">
        <v>52</v>
      </c>
      <c r="AR113" s="195">
        <v>0.28159479193583908</v>
      </c>
      <c r="AS113" s="195">
        <v>0.22920927263758936</v>
      </c>
      <c r="AT113" s="195" t="s">
        <v>215</v>
      </c>
      <c r="AU113" s="194">
        <v>0</v>
      </c>
      <c r="AV113" s="194">
        <v>0</v>
      </c>
      <c r="AW113" s="194">
        <v>0</v>
      </c>
      <c r="AX113" s="194" t="s">
        <v>656</v>
      </c>
    </row>
    <row r="114" spans="2:50" ht="16.5" thickBot="1" x14ac:dyDescent="0.3">
      <c r="B114"/>
      <c r="C114"/>
      <c r="D114"/>
      <c r="E114"/>
      <c r="F114"/>
      <c r="G114"/>
      <c r="H114"/>
      <c r="I114"/>
      <c r="J114"/>
      <c r="K114"/>
      <c r="L114"/>
      <c r="N114" s="193"/>
      <c r="O114" s="193"/>
      <c r="P114" s="229"/>
      <c r="Q114" s="193"/>
      <c r="R114" s="193"/>
      <c r="S114" s="193"/>
      <c r="T114" s="193"/>
      <c r="U114" s="193"/>
      <c r="V114" s="193"/>
      <c r="W114" s="193"/>
      <c r="X114" s="193"/>
      <c r="Y114" s="193"/>
      <c r="AA114" s="206" t="s">
        <v>194</v>
      </c>
      <c r="AB114" s="204" t="s">
        <v>444</v>
      </c>
      <c r="AC114" s="205" t="s">
        <v>630</v>
      </c>
      <c r="AD114" s="204" t="s">
        <v>321</v>
      </c>
      <c r="AE114" s="204" t="s">
        <v>52</v>
      </c>
      <c r="AF114" s="203">
        <v>1.125214914352874</v>
      </c>
      <c r="AG114" s="203">
        <v>0.44806423366984238</v>
      </c>
      <c r="AH114" s="203">
        <v>2.5660697573855278</v>
      </c>
      <c r="AI114" s="202">
        <v>6.9850993964443971E-3</v>
      </c>
      <c r="AJ114" s="202">
        <v>9.8066720886734525E-4</v>
      </c>
      <c r="AK114" s="202">
        <v>9.3456246353964031E-2</v>
      </c>
      <c r="AM114" s="200" t="s">
        <v>485</v>
      </c>
      <c r="AN114" s="199" t="s">
        <v>501</v>
      </c>
      <c r="AO114" s="199"/>
      <c r="AP114" s="199" t="s">
        <v>489</v>
      </c>
      <c r="AQ114" s="199" t="s">
        <v>52</v>
      </c>
      <c r="AR114" s="195">
        <v>0.10037634132828979</v>
      </c>
      <c r="AS114" s="195">
        <v>0.10037634132828979</v>
      </c>
      <c r="AT114" s="195" t="s">
        <v>215</v>
      </c>
      <c r="AU114" s="194">
        <v>0</v>
      </c>
      <c r="AV114" s="194">
        <v>0</v>
      </c>
      <c r="AW114" s="194">
        <v>0</v>
      </c>
      <c r="AX114" s="194" t="s">
        <v>656</v>
      </c>
    </row>
    <row r="115" spans="2:50" ht="16.5" thickBot="1" x14ac:dyDescent="0.3">
      <c r="B115"/>
      <c r="C115"/>
      <c r="D115"/>
      <c r="E115"/>
      <c r="F115"/>
      <c r="G115"/>
      <c r="H115"/>
      <c r="I115"/>
      <c r="J115"/>
      <c r="K115"/>
      <c r="L115"/>
      <c r="N115" s="193"/>
      <c r="O115" s="193"/>
      <c r="P115" s="229"/>
      <c r="Q115" s="193"/>
      <c r="R115" s="193"/>
      <c r="S115" s="193"/>
      <c r="T115" s="193"/>
      <c r="U115" s="193"/>
      <c r="V115" s="193"/>
      <c r="W115" s="193"/>
      <c r="X115" s="193"/>
      <c r="Y115" s="193"/>
      <c r="AA115" s="206" t="s">
        <v>194</v>
      </c>
      <c r="AB115" s="204" t="s">
        <v>444</v>
      </c>
      <c r="AC115" s="205" t="s">
        <v>630</v>
      </c>
      <c r="AD115" s="204" t="s">
        <v>319</v>
      </c>
      <c r="AE115" s="204" t="s">
        <v>52</v>
      </c>
      <c r="AF115" s="203">
        <v>1.4947761625837497</v>
      </c>
      <c r="AG115" s="203">
        <v>0.49699313322507738</v>
      </c>
      <c r="AH115" s="203">
        <v>3.1054937849294317</v>
      </c>
      <c r="AI115" s="202">
        <v>4.4609349086724545E-4</v>
      </c>
      <c r="AJ115" s="202">
        <v>6.2628923906989174E-5</v>
      </c>
      <c r="AK115" s="202">
        <v>5.9684509572777928E-3</v>
      </c>
      <c r="AM115" s="200" t="s">
        <v>485</v>
      </c>
      <c r="AN115" s="199" t="s">
        <v>501</v>
      </c>
      <c r="AO115" s="199"/>
      <c r="AP115" s="199" t="s">
        <v>487</v>
      </c>
      <c r="AQ115" s="199" t="s">
        <v>52</v>
      </c>
      <c r="AR115" s="195">
        <v>0.45419449264171835</v>
      </c>
      <c r="AS115" s="195">
        <v>0.45419449264171835</v>
      </c>
      <c r="AT115" s="195" t="s">
        <v>215</v>
      </c>
      <c r="AU115" s="194">
        <v>0</v>
      </c>
      <c r="AV115" s="194">
        <v>0</v>
      </c>
      <c r="AW115" s="194">
        <v>0</v>
      </c>
      <c r="AX115" s="194" t="s">
        <v>656</v>
      </c>
    </row>
    <row r="116" spans="2:50" ht="16.5" thickBot="1" x14ac:dyDescent="0.3">
      <c r="B116"/>
      <c r="C116"/>
      <c r="D116"/>
      <c r="E116"/>
      <c r="F116"/>
      <c r="G116"/>
      <c r="H116"/>
      <c r="I116"/>
      <c r="J116"/>
      <c r="K116"/>
      <c r="L116"/>
      <c r="N116" s="193"/>
      <c r="O116" s="193"/>
      <c r="P116" s="229"/>
      <c r="Q116" s="193"/>
      <c r="R116" s="193"/>
      <c r="S116" s="193"/>
      <c r="T116" s="193"/>
      <c r="U116" s="193"/>
      <c r="V116" s="193"/>
      <c r="W116" s="193"/>
      <c r="X116" s="193"/>
      <c r="Y116" s="193"/>
      <c r="AA116" s="206" t="s">
        <v>194</v>
      </c>
      <c r="AB116" s="204" t="s">
        <v>444</v>
      </c>
      <c r="AC116" s="205" t="s">
        <v>630</v>
      </c>
      <c r="AD116" s="204" t="s">
        <v>318</v>
      </c>
      <c r="AE116" s="204" t="s">
        <v>52</v>
      </c>
      <c r="AF116" s="203">
        <v>1.7633295176420209</v>
      </c>
      <c r="AG116" s="203">
        <v>0.52350190435426636</v>
      </c>
      <c r="AH116" s="203">
        <v>3.5057116118168441</v>
      </c>
      <c r="AI116" s="202">
        <v>2.778200520280349E-4</v>
      </c>
      <c r="AJ116" s="202">
        <v>3.9004314688549383E-5</v>
      </c>
      <c r="AK116" s="202">
        <v>3.7170579473242023E-3</v>
      </c>
      <c r="AM116" s="200" t="s">
        <v>485</v>
      </c>
      <c r="AN116" s="199" t="s">
        <v>501</v>
      </c>
      <c r="AO116" s="199"/>
      <c r="AP116" s="199" t="s">
        <v>486</v>
      </c>
      <c r="AQ116" s="199" t="s">
        <v>52</v>
      </c>
      <c r="AR116" s="195">
        <v>0.34679909160344574</v>
      </c>
      <c r="AS116" s="195">
        <v>0.34679909160344574</v>
      </c>
      <c r="AT116" s="195" t="s">
        <v>215</v>
      </c>
      <c r="AU116" s="194">
        <v>0</v>
      </c>
      <c r="AV116" s="194">
        <v>0</v>
      </c>
      <c r="AW116" s="194">
        <v>0</v>
      </c>
      <c r="AX116" s="194" t="s">
        <v>656</v>
      </c>
    </row>
    <row r="117" spans="2:50" ht="16.5" thickBot="1" x14ac:dyDescent="0.3">
      <c r="B117"/>
      <c r="C117"/>
      <c r="D117"/>
      <c r="E117"/>
      <c r="F117"/>
      <c r="G117"/>
      <c r="H117"/>
      <c r="I117"/>
      <c r="J117"/>
      <c r="K117"/>
      <c r="L117"/>
      <c r="N117" s="193"/>
      <c r="O117" s="193"/>
      <c r="P117" s="229"/>
      <c r="Q117" s="193"/>
      <c r="R117" s="193"/>
      <c r="S117" s="193"/>
      <c r="T117" s="193"/>
      <c r="U117" s="193"/>
      <c r="V117" s="193"/>
      <c r="W117" s="193"/>
      <c r="X117" s="193"/>
      <c r="Y117" s="193"/>
      <c r="AA117" s="206" t="s">
        <v>194</v>
      </c>
      <c r="AB117" s="204" t="s">
        <v>444</v>
      </c>
      <c r="AC117" s="205" t="s">
        <v>630</v>
      </c>
      <c r="AD117" s="204" t="s">
        <v>317</v>
      </c>
      <c r="AE117" s="204" t="s">
        <v>52</v>
      </c>
      <c r="AF117" s="203">
        <v>1.7633295176420212</v>
      </c>
      <c r="AG117" s="203">
        <v>0.52350190435426636</v>
      </c>
      <c r="AH117" s="203">
        <v>3.505711611816845</v>
      </c>
      <c r="AI117" s="202">
        <v>2.8410708596871125E-3</v>
      </c>
      <c r="AJ117" s="202">
        <v>3.9886977579473416E-4</v>
      </c>
      <c r="AK117" s="202">
        <v>3.8011745159580952E-2</v>
      </c>
      <c r="AM117" s="200" t="s">
        <v>485</v>
      </c>
      <c r="AN117" s="199" t="s">
        <v>501</v>
      </c>
      <c r="AO117" s="199"/>
      <c r="AP117" s="199" t="s">
        <v>484</v>
      </c>
      <c r="AQ117" s="199" t="s">
        <v>52</v>
      </c>
      <c r="AR117" s="195">
        <v>0.9460307509740955</v>
      </c>
      <c r="AS117" s="195">
        <v>0.9460307509740955</v>
      </c>
      <c r="AT117" s="195" t="s">
        <v>215</v>
      </c>
      <c r="AU117" s="194">
        <v>0</v>
      </c>
      <c r="AV117" s="194">
        <v>0</v>
      </c>
      <c r="AW117" s="194">
        <v>0</v>
      </c>
      <c r="AX117" s="194" t="s">
        <v>656</v>
      </c>
    </row>
    <row r="118" spans="2:50" ht="16.5" thickBot="1" x14ac:dyDescent="0.3">
      <c r="B118"/>
      <c r="C118"/>
      <c r="D118"/>
      <c r="E118"/>
      <c r="F118"/>
      <c r="G118"/>
      <c r="H118"/>
      <c r="I118"/>
      <c r="J118"/>
      <c r="K118"/>
      <c r="L118"/>
      <c r="N118" s="193"/>
      <c r="O118" s="193"/>
      <c r="P118" s="229"/>
      <c r="Q118" s="193"/>
      <c r="R118" s="193"/>
      <c r="S118" s="193"/>
      <c r="T118" s="193"/>
      <c r="U118" s="193"/>
      <c r="V118" s="193"/>
      <c r="W118" s="193"/>
      <c r="X118" s="193"/>
      <c r="Y118" s="193"/>
      <c r="AA118" s="206" t="s">
        <v>194</v>
      </c>
      <c r="AB118" s="204" t="s">
        <v>444</v>
      </c>
      <c r="AC118" s="205" t="s">
        <v>630</v>
      </c>
      <c r="AD118" s="204" t="s">
        <v>74</v>
      </c>
      <c r="AE118" s="204" t="s">
        <v>52</v>
      </c>
      <c r="AF118" s="203">
        <v>1.6588054849943654</v>
      </c>
      <c r="AG118" s="203">
        <v>0.51388856145620543</v>
      </c>
      <c r="AH118" s="203">
        <v>3.3491046360782919</v>
      </c>
      <c r="AI118" s="202">
        <v>1.7078450178118283E-3</v>
      </c>
      <c r="AJ118" s="202">
        <v>2.397714780763262E-4</v>
      </c>
      <c r="AK118" s="202">
        <v>2.2849894562739861E-2</v>
      </c>
      <c r="AM118" s="200" t="s">
        <v>485</v>
      </c>
      <c r="AN118" s="199" t="s">
        <v>499</v>
      </c>
      <c r="AO118" s="199"/>
      <c r="AP118" s="199" t="s">
        <v>489</v>
      </c>
      <c r="AQ118" s="199" t="s">
        <v>52</v>
      </c>
      <c r="AR118" s="195">
        <v>9.6888455299049218E-3</v>
      </c>
      <c r="AS118" s="195">
        <v>9.6888455299049218E-3</v>
      </c>
      <c r="AT118" s="195" t="s">
        <v>215</v>
      </c>
      <c r="AU118" s="194">
        <v>0</v>
      </c>
      <c r="AV118" s="194">
        <v>0</v>
      </c>
      <c r="AW118" s="194">
        <v>0</v>
      </c>
      <c r="AX118" s="194" t="s">
        <v>656</v>
      </c>
    </row>
    <row r="119" spans="2:50" ht="16.5" thickBot="1" x14ac:dyDescent="0.3">
      <c r="B119"/>
      <c r="C119"/>
      <c r="D119"/>
      <c r="E119"/>
      <c r="F119"/>
      <c r="G119"/>
      <c r="H119"/>
      <c r="I119"/>
      <c r="J119"/>
      <c r="K119"/>
      <c r="L119"/>
      <c r="N119" s="193"/>
      <c r="O119" s="193"/>
      <c r="P119" s="229"/>
      <c r="Q119" s="193"/>
      <c r="R119" s="193"/>
      <c r="S119" s="193"/>
      <c r="T119" s="193"/>
      <c r="U119" s="193"/>
      <c r="V119" s="193"/>
      <c r="W119" s="193"/>
      <c r="X119" s="193"/>
      <c r="Y119" s="193"/>
      <c r="AA119" s="206" t="s">
        <v>194</v>
      </c>
      <c r="AB119" s="204" t="s">
        <v>444</v>
      </c>
      <c r="AC119" s="205" t="s">
        <v>630</v>
      </c>
      <c r="AD119" s="204" t="s">
        <v>316</v>
      </c>
      <c r="AE119" s="204" t="s">
        <v>52</v>
      </c>
      <c r="AF119" s="203">
        <v>1.5418214160856045</v>
      </c>
      <c r="AG119" s="203">
        <v>0.50208685021142296</v>
      </c>
      <c r="AH119" s="203">
        <v>3.1750968852576777</v>
      </c>
      <c r="AI119" s="202">
        <v>2.1632910235393934E-3</v>
      </c>
      <c r="AJ119" s="202">
        <v>3.0371344051339399E-4</v>
      </c>
      <c r="AK119" s="202">
        <v>2.8943476299582521E-2</v>
      </c>
      <c r="AM119" s="200" t="s">
        <v>485</v>
      </c>
      <c r="AN119" s="199" t="s">
        <v>499</v>
      </c>
      <c r="AO119" s="199"/>
      <c r="AP119" s="199" t="s">
        <v>487</v>
      </c>
      <c r="AQ119" s="199" t="s">
        <v>52</v>
      </c>
      <c r="AR119" s="195">
        <v>2.5342191218053031E-2</v>
      </c>
      <c r="AS119" s="195">
        <v>2.5342191218053031E-2</v>
      </c>
      <c r="AT119" s="195" t="s">
        <v>215</v>
      </c>
      <c r="AU119" s="194">
        <v>0</v>
      </c>
      <c r="AV119" s="194">
        <v>0</v>
      </c>
      <c r="AW119" s="194">
        <v>0</v>
      </c>
      <c r="AX119" s="194" t="s">
        <v>656</v>
      </c>
    </row>
    <row r="120" spans="2:50" ht="16.5" thickBot="1" x14ac:dyDescent="0.3">
      <c r="B120"/>
      <c r="C120"/>
      <c r="D120"/>
      <c r="E120"/>
      <c r="F120"/>
      <c r="G120"/>
      <c r="H120"/>
      <c r="I120"/>
      <c r="J120"/>
      <c r="K120"/>
      <c r="L120"/>
      <c r="N120" s="193"/>
      <c r="O120" s="193"/>
      <c r="P120" s="229"/>
      <c r="Q120" s="193"/>
      <c r="R120" s="193"/>
      <c r="S120" s="193"/>
      <c r="T120" s="193"/>
      <c r="U120" s="193"/>
      <c r="V120" s="193"/>
      <c r="W120" s="193"/>
      <c r="X120" s="193"/>
      <c r="Y120" s="193"/>
      <c r="AA120" s="206" t="s">
        <v>194</v>
      </c>
      <c r="AB120" s="204" t="s">
        <v>444</v>
      </c>
      <c r="AC120" s="205" t="s">
        <v>630</v>
      </c>
      <c r="AD120" s="204" t="s">
        <v>314</v>
      </c>
      <c r="AE120" s="204" t="s">
        <v>52</v>
      </c>
      <c r="AF120" s="203">
        <v>1.1143526245865907</v>
      </c>
      <c r="AG120" s="203">
        <v>0.44633178109902183</v>
      </c>
      <c r="AH120" s="203">
        <v>2.5504090598116727</v>
      </c>
      <c r="AI120" s="202">
        <v>7.0197683342644573E-3</v>
      </c>
      <c r="AJ120" s="202">
        <v>9.8553452550190885E-4</v>
      </c>
      <c r="AK120" s="202">
        <v>9.3920094985150443E-2</v>
      </c>
      <c r="AM120" s="200" t="s">
        <v>485</v>
      </c>
      <c r="AN120" s="199" t="s">
        <v>499</v>
      </c>
      <c r="AO120" s="199"/>
      <c r="AP120" s="199" t="s">
        <v>486</v>
      </c>
      <c r="AQ120" s="199" t="s">
        <v>52</v>
      </c>
      <c r="AR120" s="195">
        <v>4.0545776118381803E-2</v>
      </c>
      <c r="AS120" s="195">
        <v>4.0545776118381803E-2</v>
      </c>
      <c r="AT120" s="195" t="s">
        <v>215</v>
      </c>
      <c r="AU120" s="194">
        <v>0</v>
      </c>
      <c r="AV120" s="194">
        <v>0</v>
      </c>
      <c r="AW120" s="194">
        <v>0</v>
      </c>
      <c r="AX120" s="194" t="s">
        <v>656</v>
      </c>
    </row>
    <row r="121" spans="2:50" ht="16.5" thickBot="1" x14ac:dyDescent="0.3">
      <c r="B121"/>
      <c r="C121"/>
      <c r="D121"/>
      <c r="E121"/>
      <c r="F121"/>
      <c r="G121"/>
      <c r="H121"/>
      <c r="I121"/>
      <c r="J121"/>
      <c r="K121"/>
      <c r="L121"/>
      <c r="N121" s="193"/>
      <c r="O121" s="193"/>
      <c r="P121" s="229"/>
      <c r="Q121" s="193"/>
      <c r="R121" s="193"/>
      <c r="S121" s="193"/>
      <c r="T121" s="193"/>
      <c r="U121" s="193"/>
      <c r="V121" s="193"/>
      <c r="W121" s="193"/>
      <c r="X121" s="193"/>
      <c r="Y121" s="193"/>
      <c r="AA121" s="206" t="s">
        <v>194</v>
      </c>
      <c r="AB121" s="204" t="s">
        <v>444</v>
      </c>
      <c r="AC121" s="205" t="s">
        <v>630</v>
      </c>
      <c r="AD121" s="204" t="s">
        <v>312</v>
      </c>
      <c r="AE121" s="204" t="s">
        <v>52</v>
      </c>
      <c r="AF121" s="203">
        <v>1.125214914352874</v>
      </c>
      <c r="AG121" s="203">
        <v>0.44806423366984238</v>
      </c>
      <c r="AH121" s="203">
        <v>2.5660697573855278</v>
      </c>
      <c r="AI121" s="202">
        <v>1.4383569033932998E-3</v>
      </c>
      <c r="AJ121" s="202">
        <v>2.0193691882520567E-4</v>
      </c>
      <c r="AK121" s="202">
        <v>1.924431271183832E-2</v>
      </c>
      <c r="AM121" s="200" t="s">
        <v>485</v>
      </c>
      <c r="AN121" s="199" t="s">
        <v>499</v>
      </c>
      <c r="AO121" s="199"/>
      <c r="AP121" s="199" t="s">
        <v>484</v>
      </c>
      <c r="AQ121" s="199" t="s">
        <v>52</v>
      </c>
      <c r="AR121" s="195">
        <v>6.2808159846841183E-2</v>
      </c>
      <c r="AS121" s="195">
        <v>6.2808159846841183E-2</v>
      </c>
      <c r="AT121" s="195" t="s">
        <v>215</v>
      </c>
      <c r="AU121" s="194">
        <v>0</v>
      </c>
      <c r="AV121" s="194">
        <v>0</v>
      </c>
      <c r="AW121" s="194">
        <v>0</v>
      </c>
      <c r="AX121" s="194" t="s">
        <v>656</v>
      </c>
    </row>
    <row r="122" spans="2:50" ht="16.5" thickBot="1" x14ac:dyDescent="0.3">
      <c r="B122"/>
      <c r="C122"/>
      <c r="D122"/>
      <c r="E122"/>
      <c r="F122"/>
      <c r="G122"/>
      <c r="H122"/>
      <c r="I122"/>
      <c r="J122"/>
      <c r="K122"/>
      <c r="L122"/>
      <c r="N122" s="193"/>
      <c r="O122" s="193"/>
      <c r="P122" s="229"/>
      <c r="Q122" s="193"/>
      <c r="R122" s="193"/>
      <c r="S122" s="193"/>
      <c r="T122" s="193"/>
      <c r="U122" s="193"/>
      <c r="V122" s="193"/>
      <c r="W122" s="193"/>
      <c r="X122" s="193"/>
      <c r="Y122" s="193"/>
      <c r="AA122" s="206" t="s">
        <v>194</v>
      </c>
      <c r="AB122" s="204" t="s">
        <v>557</v>
      </c>
      <c r="AC122" s="205" t="s">
        <v>630</v>
      </c>
      <c r="AD122" s="204" t="s">
        <v>323</v>
      </c>
      <c r="AE122" s="204" t="s">
        <v>76</v>
      </c>
      <c r="AF122" s="203">
        <v>1.519714723560998</v>
      </c>
      <c r="AG122" s="203">
        <v>0.51229543376756193</v>
      </c>
      <c r="AH122" s="203">
        <v>3.0759705415549865</v>
      </c>
      <c r="AI122" s="202">
        <v>0</v>
      </c>
      <c r="AJ122" s="202">
        <v>0</v>
      </c>
      <c r="AK122" s="202">
        <v>3.2195295059629175E-2</v>
      </c>
      <c r="AM122" s="200" t="s">
        <v>485</v>
      </c>
      <c r="AN122" s="199" t="s">
        <v>497</v>
      </c>
      <c r="AO122" s="199"/>
      <c r="AP122" s="199" t="s">
        <v>489</v>
      </c>
      <c r="AQ122" s="199" t="s">
        <v>52</v>
      </c>
      <c r="AR122" s="195">
        <v>5.0540387994694076E-2</v>
      </c>
      <c r="AS122" s="195">
        <v>5.0540387994694076E-2</v>
      </c>
      <c r="AT122" s="195" t="s">
        <v>215</v>
      </c>
      <c r="AU122" s="194">
        <v>0</v>
      </c>
      <c r="AV122" s="194">
        <v>0</v>
      </c>
      <c r="AW122" s="194">
        <v>0</v>
      </c>
      <c r="AX122" s="194" t="s">
        <v>656</v>
      </c>
    </row>
    <row r="123" spans="2:50" ht="16.5" thickBot="1" x14ac:dyDescent="0.3">
      <c r="B123"/>
      <c r="C123"/>
      <c r="D123"/>
      <c r="E123"/>
      <c r="F123"/>
      <c r="G123"/>
      <c r="H123"/>
      <c r="I123"/>
      <c r="J123"/>
      <c r="K123"/>
      <c r="L123"/>
      <c r="N123" s="193"/>
      <c r="O123" s="193"/>
      <c r="P123" s="229"/>
      <c r="Q123" s="193"/>
      <c r="R123" s="193"/>
      <c r="S123" s="193"/>
      <c r="T123" s="193"/>
      <c r="U123" s="193"/>
      <c r="V123" s="193"/>
      <c r="W123" s="193"/>
      <c r="X123" s="193"/>
      <c r="Y123" s="193"/>
      <c r="AA123" s="206" t="s">
        <v>194</v>
      </c>
      <c r="AB123" s="204" t="s">
        <v>557</v>
      </c>
      <c r="AC123" s="205" t="s">
        <v>630</v>
      </c>
      <c r="AD123" s="204" t="s">
        <v>322</v>
      </c>
      <c r="AE123" s="204" t="s">
        <v>76</v>
      </c>
      <c r="AF123" s="203">
        <v>1.519714723560998</v>
      </c>
      <c r="AG123" s="203">
        <v>0.51229543376756193</v>
      </c>
      <c r="AH123" s="203">
        <v>3.0759705415549865</v>
      </c>
      <c r="AI123" s="202">
        <v>0</v>
      </c>
      <c r="AJ123" s="202">
        <v>0</v>
      </c>
      <c r="AK123" s="202">
        <v>2.8555152764130579E-2</v>
      </c>
      <c r="AM123" s="200" t="s">
        <v>485</v>
      </c>
      <c r="AN123" s="199" t="s">
        <v>497</v>
      </c>
      <c r="AO123" s="199"/>
      <c r="AP123" s="199" t="s">
        <v>487</v>
      </c>
      <c r="AQ123" s="199" t="s">
        <v>52</v>
      </c>
      <c r="AR123" s="195">
        <v>0.22865703088448089</v>
      </c>
      <c r="AS123" s="195">
        <v>0.22865703088448089</v>
      </c>
      <c r="AT123" s="195" t="s">
        <v>215</v>
      </c>
      <c r="AU123" s="194">
        <v>0</v>
      </c>
      <c r="AV123" s="194">
        <v>0</v>
      </c>
      <c r="AW123" s="194">
        <v>0</v>
      </c>
      <c r="AX123" s="194" t="s">
        <v>656</v>
      </c>
    </row>
    <row r="124" spans="2:50" ht="16.5" thickBot="1" x14ac:dyDescent="0.3">
      <c r="B124"/>
      <c r="C124"/>
      <c r="D124"/>
      <c r="E124"/>
      <c r="F124"/>
      <c r="G124"/>
      <c r="H124"/>
      <c r="I124"/>
      <c r="J124"/>
      <c r="K124"/>
      <c r="L124"/>
      <c r="N124" s="193"/>
      <c r="O124" s="193"/>
      <c r="P124" s="229"/>
      <c r="Q124" s="193"/>
      <c r="R124" s="193"/>
      <c r="S124" s="193"/>
      <c r="T124" s="193"/>
      <c r="U124" s="193"/>
      <c r="V124" s="193"/>
      <c r="W124" s="193"/>
      <c r="X124" s="193"/>
      <c r="Y124" s="193"/>
      <c r="AA124" s="206" t="s">
        <v>194</v>
      </c>
      <c r="AB124" s="204" t="s">
        <v>557</v>
      </c>
      <c r="AC124" s="205" t="s">
        <v>630</v>
      </c>
      <c r="AD124" s="204" t="s">
        <v>321</v>
      </c>
      <c r="AE124" s="204" t="s">
        <v>76</v>
      </c>
      <c r="AF124" s="203">
        <v>1.519714723560998</v>
      </c>
      <c r="AG124" s="203">
        <v>0.51229543376756193</v>
      </c>
      <c r="AH124" s="203">
        <v>3.0759705415549865</v>
      </c>
      <c r="AI124" s="202">
        <v>0</v>
      </c>
      <c r="AJ124" s="202">
        <v>0</v>
      </c>
      <c r="AK124" s="202">
        <v>6.7205003923891074E-2</v>
      </c>
      <c r="AM124" s="200" t="s">
        <v>485</v>
      </c>
      <c r="AN124" s="199" t="s">
        <v>497</v>
      </c>
      <c r="AO124" s="199"/>
      <c r="AP124" s="199" t="s">
        <v>486</v>
      </c>
      <c r="AQ124" s="199" t="s">
        <v>52</v>
      </c>
      <c r="AR124" s="195">
        <v>0.17446833650950602</v>
      </c>
      <c r="AS124" s="195">
        <v>0.17446833650950602</v>
      </c>
      <c r="AT124" s="195" t="s">
        <v>215</v>
      </c>
      <c r="AU124" s="194">
        <v>0</v>
      </c>
      <c r="AV124" s="194">
        <v>0</v>
      </c>
      <c r="AW124" s="194">
        <v>0</v>
      </c>
      <c r="AX124" s="194" t="s">
        <v>656</v>
      </c>
    </row>
    <row r="125" spans="2:50" ht="16.5" thickBot="1" x14ac:dyDescent="0.3">
      <c r="B125"/>
      <c r="C125"/>
      <c r="D125"/>
      <c r="E125"/>
      <c r="F125"/>
      <c r="G125"/>
      <c r="H125"/>
      <c r="I125"/>
      <c r="J125"/>
      <c r="K125"/>
      <c r="L125"/>
      <c r="N125" s="193"/>
      <c r="O125" s="193"/>
      <c r="P125" s="229"/>
      <c r="Q125" s="193"/>
      <c r="R125" s="193"/>
      <c r="S125" s="193"/>
      <c r="T125" s="193"/>
      <c r="U125" s="193"/>
      <c r="V125" s="193"/>
      <c r="W125" s="193"/>
      <c r="X125" s="193"/>
      <c r="Y125" s="193"/>
      <c r="AA125" s="206" t="s">
        <v>194</v>
      </c>
      <c r="AB125" s="204" t="s">
        <v>557</v>
      </c>
      <c r="AC125" s="205" t="s">
        <v>630</v>
      </c>
      <c r="AD125" s="204" t="s">
        <v>320</v>
      </c>
      <c r="AE125" s="204" t="s">
        <v>76</v>
      </c>
      <c r="AF125" s="203">
        <v>1.519714723560998</v>
      </c>
      <c r="AG125" s="203">
        <v>0.51229543376756193</v>
      </c>
      <c r="AH125" s="203">
        <v>3.0759705415549865</v>
      </c>
      <c r="AI125" s="202">
        <v>0</v>
      </c>
      <c r="AJ125" s="202">
        <v>0</v>
      </c>
      <c r="AK125" s="202">
        <v>3.5703189896847212E-3</v>
      </c>
      <c r="AM125" s="200" t="s">
        <v>485</v>
      </c>
      <c r="AN125" s="199" t="s">
        <v>497</v>
      </c>
      <c r="AO125" s="199"/>
      <c r="AP125" s="199" t="s">
        <v>484</v>
      </c>
      <c r="AQ125" s="199" t="s">
        <v>52</v>
      </c>
      <c r="AR125" s="195">
        <v>0.47631596642450136</v>
      </c>
      <c r="AS125" s="195">
        <v>0.47631596642450136</v>
      </c>
      <c r="AT125" s="195" t="s">
        <v>215</v>
      </c>
      <c r="AU125" s="194">
        <v>0</v>
      </c>
      <c r="AV125" s="194">
        <v>0</v>
      </c>
      <c r="AW125" s="194">
        <v>0</v>
      </c>
      <c r="AX125" s="194" t="s">
        <v>656</v>
      </c>
    </row>
    <row r="126" spans="2:50" ht="16.5" thickBot="1" x14ac:dyDescent="0.3">
      <c r="B126"/>
      <c r="C126"/>
      <c r="D126"/>
      <c r="E126"/>
      <c r="F126"/>
      <c r="G126"/>
      <c r="H126"/>
      <c r="I126"/>
      <c r="J126"/>
      <c r="K126"/>
      <c r="L126"/>
      <c r="N126" s="193"/>
      <c r="O126" s="193"/>
      <c r="P126" s="229"/>
      <c r="Q126" s="193"/>
      <c r="R126" s="193"/>
      <c r="S126" s="193"/>
      <c r="T126" s="193"/>
      <c r="U126" s="193"/>
      <c r="V126" s="193"/>
      <c r="W126" s="193"/>
      <c r="X126" s="193"/>
      <c r="Y126" s="193"/>
      <c r="AA126" s="206" t="s">
        <v>194</v>
      </c>
      <c r="AB126" s="204" t="s">
        <v>557</v>
      </c>
      <c r="AC126" s="205" t="s">
        <v>630</v>
      </c>
      <c r="AD126" s="204" t="s">
        <v>319</v>
      </c>
      <c r="AE126" s="204" t="s">
        <v>76</v>
      </c>
      <c r="AF126" s="203">
        <v>1.519714723560998</v>
      </c>
      <c r="AG126" s="203">
        <v>0.51229543376756193</v>
      </c>
      <c r="AH126" s="203">
        <v>3.0759705415549865</v>
      </c>
      <c r="AI126" s="202">
        <v>0</v>
      </c>
      <c r="AJ126" s="202">
        <v>0</v>
      </c>
      <c r="AK126" s="202">
        <v>1.8251342672041943E-2</v>
      </c>
      <c r="AM126" s="200" t="s">
        <v>485</v>
      </c>
      <c r="AN126" s="199" t="s">
        <v>496</v>
      </c>
      <c r="AO126" s="199"/>
      <c r="AP126" s="199" t="s">
        <v>489</v>
      </c>
      <c r="AQ126" s="199" t="s">
        <v>52</v>
      </c>
      <c r="AR126" s="195">
        <v>4.8444227649524609E-3</v>
      </c>
      <c r="AS126" s="195">
        <v>4.8444227649524609E-3</v>
      </c>
      <c r="AT126" s="195" t="s">
        <v>215</v>
      </c>
      <c r="AU126" s="194">
        <v>0</v>
      </c>
      <c r="AV126" s="194">
        <v>0</v>
      </c>
      <c r="AW126" s="194">
        <v>0</v>
      </c>
      <c r="AX126" s="194" t="s">
        <v>656</v>
      </c>
    </row>
    <row r="127" spans="2:50" ht="16.5" thickBot="1" x14ac:dyDescent="0.3">
      <c r="B127"/>
      <c r="C127"/>
      <c r="D127"/>
      <c r="E127"/>
      <c r="F127"/>
      <c r="G127"/>
      <c r="H127"/>
      <c r="I127"/>
      <c r="J127"/>
      <c r="K127"/>
      <c r="L127"/>
      <c r="N127" s="193"/>
      <c r="O127" s="193"/>
      <c r="P127" s="229"/>
      <c r="Q127" s="193"/>
      <c r="R127" s="193"/>
      <c r="S127" s="193"/>
      <c r="T127" s="193"/>
      <c r="U127" s="193"/>
      <c r="V127" s="193"/>
      <c r="W127" s="193"/>
      <c r="X127" s="193"/>
      <c r="Y127" s="193"/>
      <c r="AA127" s="206" t="s">
        <v>194</v>
      </c>
      <c r="AB127" s="204" t="s">
        <v>557</v>
      </c>
      <c r="AC127" s="205" t="s">
        <v>630</v>
      </c>
      <c r="AD127" s="204" t="s">
        <v>318</v>
      </c>
      <c r="AE127" s="204" t="s">
        <v>76</v>
      </c>
      <c r="AF127" s="203">
        <v>1.519714723560998</v>
      </c>
      <c r="AG127" s="203">
        <v>0.51229543376756193</v>
      </c>
      <c r="AH127" s="203">
        <v>3.0759705415549865</v>
      </c>
      <c r="AI127" s="202">
        <v>0</v>
      </c>
      <c r="AJ127" s="202">
        <v>0</v>
      </c>
      <c r="AK127" s="202">
        <v>9.8676015481028185E-3</v>
      </c>
      <c r="AM127" s="200" t="s">
        <v>485</v>
      </c>
      <c r="AN127" s="199" t="s">
        <v>496</v>
      </c>
      <c r="AO127" s="199"/>
      <c r="AP127" s="199" t="s">
        <v>487</v>
      </c>
      <c r="AQ127" s="199" t="s">
        <v>52</v>
      </c>
      <c r="AR127" s="195">
        <v>1.2671095609026515E-2</v>
      </c>
      <c r="AS127" s="195">
        <v>1.2671095609026515E-2</v>
      </c>
      <c r="AT127" s="195" t="s">
        <v>215</v>
      </c>
      <c r="AU127" s="194">
        <v>0</v>
      </c>
      <c r="AV127" s="194">
        <v>0</v>
      </c>
      <c r="AW127" s="194">
        <v>0</v>
      </c>
      <c r="AX127" s="194" t="s">
        <v>656</v>
      </c>
    </row>
    <row r="128" spans="2:50" ht="16.5" thickBot="1" x14ac:dyDescent="0.3">
      <c r="B128"/>
      <c r="C128"/>
      <c r="D128"/>
      <c r="E128"/>
      <c r="F128"/>
      <c r="G128"/>
      <c r="H128"/>
      <c r="I128"/>
      <c r="J128"/>
      <c r="K128"/>
      <c r="L128"/>
      <c r="N128" s="193"/>
      <c r="O128" s="193"/>
      <c r="P128" s="229"/>
      <c r="Q128" s="193"/>
      <c r="R128" s="193"/>
      <c r="S128" s="193"/>
      <c r="T128" s="193"/>
      <c r="U128" s="193"/>
      <c r="V128" s="193"/>
      <c r="W128" s="193"/>
      <c r="X128" s="193"/>
      <c r="Y128" s="193"/>
      <c r="AA128" s="206" t="s">
        <v>194</v>
      </c>
      <c r="AB128" s="204" t="s">
        <v>557</v>
      </c>
      <c r="AC128" s="205" t="s">
        <v>630</v>
      </c>
      <c r="AD128" s="204" t="s">
        <v>317</v>
      </c>
      <c r="AE128" s="204" t="s">
        <v>76</v>
      </c>
      <c r="AF128" s="203">
        <v>1.519714723560998</v>
      </c>
      <c r="AG128" s="203">
        <v>0.51229543376756193</v>
      </c>
      <c r="AH128" s="203">
        <v>3.0759705415549865</v>
      </c>
      <c r="AI128" s="202">
        <v>0</v>
      </c>
      <c r="AJ128" s="202">
        <v>0</v>
      </c>
      <c r="AK128" s="202">
        <v>4.3119008116091803E-2</v>
      </c>
      <c r="AM128" s="200" t="s">
        <v>485</v>
      </c>
      <c r="AN128" s="199" t="s">
        <v>496</v>
      </c>
      <c r="AO128" s="199"/>
      <c r="AP128" s="199" t="s">
        <v>486</v>
      </c>
      <c r="AQ128" s="199" t="s">
        <v>52</v>
      </c>
      <c r="AR128" s="195">
        <v>2.0272888059190902E-2</v>
      </c>
      <c r="AS128" s="195">
        <v>2.0272888059190902E-2</v>
      </c>
      <c r="AT128" s="195" t="s">
        <v>215</v>
      </c>
      <c r="AU128" s="194">
        <v>0</v>
      </c>
      <c r="AV128" s="194">
        <v>0</v>
      </c>
      <c r="AW128" s="194">
        <v>0</v>
      </c>
      <c r="AX128" s="194" t="s">
        <v>656</v>
      </c>
    </row>
    <row r="129" spans="2:50" ht="16.5" thickBot="1" x14ac:dyDescent="0.3">
      <c r="B129"/>
      <c r="C129"/>
      <c r="D129"/>
      <c r="E129"/>
      <c r="F129"/>
      <c r="G129"/>
      <c r="H129"/>
      <c r="I129"/>
      <c r="J129"/>
      <c r="K129"/>
      <c r="L129"/>
      <c r="N129" s="193"/>
      <c r="O129" s="193"/>
      <c r="P129" s="229"/>
      <c r="Q129" s="193"/>
      <c r="R129" s="193"/>
      <c r="S129" s="193"/>
      <c r="T129" s="193"/>
      <c r="U129" s="193"/>
      <c r="V129" s="193"/>
      <c r="W129" s="193"/>
      <c r="X129" s="193"/>
      <c r="Y129" s="193"/>
      <c r="AA129" s="206" t="s">
        <v>194</v>
      </c>
      <c r="AB129" s="204" t="s">
        <v>557</v>
      </c>
      <c r="AC129" s="205" t="s">
        <v>630</v>
      </c>
      <c r="AD129" s="204" t="s">
        <v>74</v>
      </c>
      <c r="AE129" s="204" t="s">
        <v>76</v>
      </c>
      <c r="AF129" s="203">
        <v>1.519714723560998</v>
      </c>
      <c r="AG129" s="203">
        <v>0.51229543376756193</v>
      </c>
      <c r="AH129" s="203">
        <v>3.0759705415549865</v>
      </c>
      <c r="AI129" s="202">
        <v>0</v>
      </c>
      <c r="AJ129" s="202">
        <v>0</v>
      </c>
      <c r="AK129" s="202">
        <v>5.9619587468433252E-2</v>
      </c>
      <c r="AM129" s="200" t="s">
        <v>485</v>
      </c>
      <c r="AN129" s="199" t="s">
        <v>496</v>
      </c>
      <c r="AO129" s="199"/>
      <c r="AP129" s="199" t="s">
        <v>484</v>
      </c>
      <c r="AQ129" s="199" t="s">
        <v>52</v>
      </c>
      <c r="AR129" s="195">
        <v>3.1404079923420591E-2</v>
      </c>
      <c r="AS129" s="195">
        <v>3.1404079923420591E-2</v>
      </c>
      <c r="AT129" s="195" t="s">
        <v>215</v>
      </c>
      <c r="AU129" s="194">
        <v>0</v>
      </c>
      <c r="AV129" s="194">
        <v>0</v>
      </c>
      <c r="AW129" s="194">
        <v>0</v>
      </c>
      <c r="AX129" s="194" t="s">
        <v>656</v>
      </c>
    </row>
    <row r="130" spans="2:50" ht="16.5" thickBot="1" x14ac:dyDescent="0.3">
      <c r="B130"/>
      <c r="C130"/>
      <c r="D130"/>
      <c r="E130"/>
      <c r="F130"/>
      <c r="G130"/>
      <c r="H130"/>
      <c r="I130"/>
      <c r="J130"/>
      <c r="K130"/>
      <c r="L130"/>
      <c r="N130" s="193"/>
      <c r="O130" s="193"/>
      <c r="P130" s="229"/>
      <c r="Q130" s="193"/>
      <c r="R130" s="193"/>
      <c r="S130" s="193"/>
      <c r="T130" s="193"/>
      <c r="U130" s="193"/>
      <c r="V130" s="193"/>
      <c r="W130" s="193"/>
      <c r="X130" s="193"/>
      <c r="Y130" s="193"/>
      <c r="AA130" s="206" t="s">
        <v>194</v>
      </c>
      <c r="AB130" s="204" t="s">
        <v>557</v>
      </c>
      <c r="AC130" s="205" t="s">
        <v>630</v>
      </c>
      <c r="AD130" s="204" t="s">
        <v>316</v>
      </c>
      <c r="AE130" s="204" t="s">
        <v>76</v>
      </c>
      <c r="AF130" s="203">
        <v>1.519714723560998</v>
      </c>
      <c r="AG130" s="203">
        <v>0.51229543376756193</v>
      </c>
      <c r="AH130" s="203">
        <v>3.0759705415549865</v>
      </c>
      <c r="AI130" s="202">
        <v>0</v>
      </c>
      <c r="AJ130" s="202">
        <v>0</v>
      </c>
      <c r="AK130" s="202">
        <v>0.11654943593408724</v>
      </c>
      <c r="AM130" s="200" t="s">
        <v>485</v>
      </c>
      <c r="AN130" s="199" t="s">
        <v>492</v>
      </c>
      <c r="AO130" s="199"/>
      <c r="AP130" s="199" t="s">
        <v>489</v>
      </c>
      <c r="AQ130" s="199" t="s">
        <v>52</v>
      </c>
      <c r="AR130" s="195">
        <v>5.2102526546776072E-2</v>
      </c>
      <c r="AS130" s="195">
        <v>4.400569968546339E-2</v>
      </c>
      <c r="AT130" s="195" t="s">
        <v>215</v>
      </c>
      <c r="AU130" s="194">
        <v>0</v>
      </c>
      <c r="AV130" s="194">
        <v>0</v>
      </c>
      <c r="AW130" s="194">
        <v>0</v>
      </c>
      <c r="AX130" s="194" t="s">
        <v>656</v>
      </c>
    </row>
    <row r="131" spans="2:50" ht="16.5" thickBot="1" x14ac:dyDescent="0.3">
      <c r="B131"/>
      <c r="C131"/>
      <c r="D131"/>
      <c r="E131"/>
      <c r="F131"/>
      <c r="G131"/>
      <c r="H131"/>
      <c r="I131"/>
      <c r="J131"/>
      <c r="K131"/>
      <c r="L131"/>
      <c r="N131" s="193"/>
      <c r="O131" s="193"/>
      <c r="P131" s="229"/>
      <c r="Q131" s="193"/>
      <c r="R131" s="193"/>
      <c r="S131" s="193"/>
      <c r="T131" s="193"/>
      <c r="U131" s="193"/>
      <c r="V131" s="193"/>
      <c r="W131" s="193"/>
      <c r="X131" s="193"/>
      <c r="Y131" s="193"/>
      <c r="AA131" s="206" t="s">
        <v>194</v>
      </c>
      <c r="AB131" s="204" t="s">
        <v>557</v>
      </c>
      <c r="AC131" s="205" t="s">
        <v>630</v>
      </c>
      <c r="AD131" s="204" t="s">
        <v>315</v>
      </c>
      <c r="AE131" s="204" t="s">
        <v>76</v>
      </c>
      <c r="AF131" s="203">
        <v>1.519714723560998</v>
      </c>
      <c r="AG131" s="203">
        <v>0.51229543376756193</v>
      </c>
      <c r="AH131" s="203">
        <v>3.0759705415549865</v>
      </c>
      <c r="AI131" s="202">
        <v>0</v>
      </c>
      <c r="AJ131" s="202">
        <v>0</v>
      </c>
      <c r="AK131" s="202">
        <v>3.30361504254802E-2</v>
      </c>
      <c r="AM131" s="200" t="s">
        <v>485</v>
      </c>
      <c r="AN131" s="199" t="s">
        <v>492</v>
      </c>
      <c r="AO131" s="199"/>
      <c r="AP131" s="199" t="s">
        <v>487</v>
      </c>
      <c r="AQ131" s="199" t="s">
        <v>52</v>
      </c>
      <c r="AR131" s="195">
        <v>0.22927712084914742</v>
      </c>
      <c r="AS131" s="195">
        <v>0.1287770906695179</v>
      </c>
      <c r="AT131" s="195" t="s">
        <v>215</v>
      </c>
      <c r="AU131" s="194">
        <v>0</v>
      </c>
      <c r="AV131" s="194">
        <v>0</v>
      </c>
      <c r="AW131" s="194">
        <v>0</v>
      </c>
      <c r="AX131" s="194" t="s">
        <v>656</v>
      </c>
    </row>
    <row r="132" spans="2:50" ht="16.5" thickBot="1" x14ac:dyDescent="0.3">
      <c r="B132"/>
      <c r="C132"/>
      <c r="D132"/>
      <c r="E132"/>
      <c r="F132"/>
      <c r="G132"/>
      <c r="H132"/>
      <c r="I132"/>
      <c r="J132"/>
      <c r="K132"/>
      <c r="L132"/>
      <c r="N132" s="193"/>
      <c r="O132" s="193"/>
      <c r="P132" s="229"/>
      <c r="Q132" s="193"/>
      <c r="R132" s="193"/>
      <c r="S132" s="193"/>
      <c r="T132" s="193"/>
      <c r="U132" s="193"/>
      <c r="V132" s="193"/>
      <c r="W132" s="193"/>
      <c r="X132" s="193"/>
      <c r="Y132" s="193"/>
      <c r="AA132" s="206" t="s">
        <v>194</v>
      </c>
      <c r="AB132" s="204" t="s">
        <v>557</v>
      </c>
      <c r="AC132" s="205" t="s">
        <v>630</v>
      </c>
      <c r="AD132" s="204" t="s">
        <v>314</v>
      </c>
      <c r="AE132" s="204" t="s">
        <v>76</v>
      </c>
      <c r="AF132" s="203">
        <v>1.519714723560998</v>
      </c>
      <c r="AG132" s="203">
        <v>0.51229543376756193</v>
      </c>
      <c r="AH132" s="203">
        <v>3.0759705415549865</v>
      </c>
      <c r="AI132" s="202">
        <v>0</v>
      </c>
      <c r="AJ132" s="202">
        <v>0</v>
      </c>
      <c r="AK132" s="202">
        <v>4.927156075630524E-2</v>
      </c>
      <c r="AM132" s="200" t="s">
        <v>485</v>
      </c>
      <c r="AN132" s="199" t="s">
        <v>492</v>
      </c>
      <c r="AO132" s="199"/>
      <c r="AP132" s="199" t="s">
        <v>486</v>
      </c>
      <c r="AQ132" s="199" t="s">
        <v>52</v>
      </c>
      <c r="AR132" s="195">
        <v>0.17213168269476867</v>
      </c>
      <c r="AS132" s="195">
        <v>7.8863150457953765E-2</v>
      </c>
      <c r="AT132" s="195" t="s">
        <v>215</v>
      </c>
      <c r="AU132" s="194">
        <v>0</v>
      </c>
      <c r="AV132" s="194">
        <v>0</v>
      </c>
      <c r="AW132" s="194">
        <v>0</v>
      </c>
      <c r="AX132" s="194" t="s">
        <v>656</v>
      </c>
    </row>
    <row r="133" spans="2:50" ht="16.5" thickBot="1" x14ac:dyDescent="0.3">
      <c r="B133"/>
      <c r="C133"/>
      <c r="D133"/>
      <c r="E133"/>
      <c r="F133"/>
      <c r="G133"/>
      <c r="H133"/>
      <c r="I133"/>
      <c r="J133"/>
      <c r="K133"/>
      <c r="L133"/>
      <c r="N133" s="193"/>
      <c r="O133" s="193"/>
      <c r="P133" s="229"/>
      <c r="Q133" s="193"/>
      <c r="R133" s="193"/>
      <c r="S133" s="193"/>
      <c r="T133" s="193"/>
      <c r="U133" s="193"/>
      <c r="V133" s="193"/>
      <c r="W133" s="193"/>
      <c r="X133" s="193"/>
      <c r="Y133" s="193"/>
      <c r="AA133" s="206" t="s">
        <v>194</v>
      </c>
      <c r="AB133" s="204" t="s">
        <v>557</v>
      </c>
      <c r="AC133" s="205" t="s">
        <v>630</v>
      </c>
      <c r="AD133" s="204" t="s">
        <v>313</v>
      </c>
      <c r="AE133" s="204" t="s">
        <v>76</v>
      </c>
      <c r="AF133" s="203">
        <v>1.519714723560998</v>
      </c>
      <c r="AG133" s="203">
        <v>0.51229543376756193</v>
      </c>
      <c r="AH133" s="203">
        <v>3.0759705415549865</v>
      </c>
      <c r="AI133" s="202">
        <v>0</v>
      </c>
      <c r="AJ133" s="202">
        <v>0</v>
      </c>
      <c r="AK133" s="202">
        <v>2.1559103307747317E-2</v>
      </c>
      <c r="AM133" s="200" t="s">
        <v>485</v>
      </c>
      <c r="AN133" s="199" t="s">
        <v>492</v>
      </c>
      <c r="AO133" s="199"/>
      <c r="AP133" s="199" t="s">
        <v>484</v>
      </c>
      <c r="AQ133" s="199" t="s">
        <v>52</v>
      </c>
      <c r="AR133" s="195">
        <v>0.48402141433912643</v>
      </c>
      <c r="AS133" s="195">
        <v>0.11985179721273928</v>
      </c>
      <c r="AT133" s="195" t="s">
        <v>215</v>
      </c>
      <c r="AU133" s="194">
        <v>0</v>
      </c>
      <c r="AV133" s="194">
        <v>0</v>
      </c>
      <c r="AW133" s="194">
        <v>0</v>
      </c>
      <c r="AX133" s="194" t="s">
        <v>656</v>
      </c>
    </row>
    <row r="134" spans="2:50" ht="16.5" thickBot="1" x14ac:dyDescent="0.3">
      <c r="B134"/>
      <c r="C134"/>
      <c r="D134"/>
      <c r="E134"/>
      <c r="F134"/>
      <c r="G134"/>
      <c r="H134"/>
      <c r="I134"/>
      <c r="J134"/>
      <c r="K134"/>
      <c r="L134"/>
      <c r="N134" s="193"/>
      <c r="O134" s="193"/>
      <c r="P134" s="229"/>
      <c r="Q134" s="193"/>
      <c r="R134" s="193"/>
      <c r="S134" s="193"/>
      <c r="T134" s="193"/>
      <c r="U134" s="193"/>
      <c r="V134" s="193"/>
      <c r="W134" s="193"/>
      <c r="X134" s="193"/>
      <c r="Y134" s="193"/>
      <c r="AA134" s="206" t="s">
        <v>194</v>
      </c>
      <c r="AB134" s="204" t="s">
        <v>557</v>
      </c>
      <c r="AC134" s="205" t="s">
        <v>630</v>
      </c>
      <c r="AD134" s="204" t="s">
        <v>312</v>
      </c>
      <c r="AE134" s="204" t="s">
        <v>76</v>
      </c>
      <c r="AF134" s="203">
        <v>1.519714723560998</v>
      </c>
      <c r="AG134" s="203">
        <v>0.51229543376756193</v>
      </c>
      <c r="AH134" s="203">
        <v>3.0759705415549865</v>
      </c>
      <c r="AI134" s="202">
        <v>0</v>
      </c>
      <c r="AJ134" s="202">
        <v>0</v>
      </c>
      <c r="AK134" s="202">
        <v>7.4382433548222035E-2</v>
      </c>
      <c r="AM134" s="200" t="s">
        <v>485</v>
      </c>
      <c r="AN134" s="199" t="s">
        <v>490</v>
      </c>
      <c r="AO134" s="199"/>
      <c r="AP134" s="199" t="s">
        <v>489</v>
      </c>
      <c r="AQ134" s="199" t="s">
        <v>52</v>
      </c>
      <c r="AR134" s="195">
        <v>4.9823765652801291E-2</v>
      </c>
      <c r="AS134" s="195">
        <v>4.9823765652801291E-2</v>
      </c>
      <c r="AT134" s="195" t="s">
        <v>215</v>
      </c>
      <c r="AU134" s="194">
        <v>0</v>
      </c>
      <c r="AV134" s="194">
        <v>0</v>
      </c>
      <c r="AW134" s="194">
        <v>0</v>
      </c>
      <c r="AX134" s="194" t="s">
        <v>656</v>
      </c>
    </row>
    <row r="135" spans="2:50" ht="16.5" thickBot="1" x14ac:dyDescent="0.3">
      <c r="B135"/>
      <c r="C135"/>
      <c r="D135"/>
      <c r="E135"/>
      <c r="F135"/>
      <c r="G135"/>
      <c r="H135"/>
      <c r="I135"/>
      <c r="J135"/>
      <c r="K135"/>
      <c r="L135"/>
      <c r="N135" s="193"/>
      <c r="O135" s="193"/>
      <c r="P135" s="229"/>
      <c r="Q135" s="193"/>
      <c r="R135" s="193"/>
      <c r="S135" s="193"/>
      <c r="T135" s="193"/>
      <c r="U135" s="193"/>
      <c r="V135" s="193"/>
      <c r="W135" s="193"/>
      <c r="X135" s="193"/>
      <c r="Y135" s="193"/>
      <c r="AA135" s="206" t="s">
        <v>194</v>
      </c>
      <c r="AB135" s="204" t="s">
        <v>557</v>
      </c>
      <c r="AC135" s="205" t="s">
        <v>630</v>
      </c>
      <c r="AD135" s="204" t="s">
        <v>323</v>
      </c>
      <c r="AE135" s="204" t="s">
        <v>52</v>
      </c>
      <c r="AF135" s="203">
        <v>1.519714723560998</v>
      </c>
      <c r="AG135" s="203">
        <v>0.51229543376756193</v>
      </c>
      <c r="AH135" s="203">
        <v>3.0759705415549865</v>
      </c>
      <c r="AI135" s="202">
        <v>0</v>
      </c>
      <c r="AJ135" s="202">
        <v>0</v>
      </c>
      <c r="AK135" s="202">
        <v>0.1110265099567516</v>
      </c>
      <c r="AM135" s="200" t="s">
        <v>485</v>
      </c>
      <c r="AN135" s="199" t="s">
        <v>490</v>
      </c>
      <c r="AO135" s="199"/>
      <c r="AP135" s="199" t="s">
        <v>487</v>
      </c>
      <c r="AQ135" s="199" t="s">
        <v>52</v>
      </c>
      <c r="AR135" s="195">
        <v>0.18193607650088356</v>
      </c>
      <c r="AS135" s="195">
        <v>0.18193607650088356</v>
      </c>
      <c r="AT135" s="195" t="s">
        <v>215</v>
      </c>
      <c r="AU135" s="194">
        <v>0</v>
      </c>
      <c r="AV135" s="194">
        <v>0</v>
      </c>
      <c r="AW135" s="194">
        <v>0</v>
      </c>
      <c r="AX135" s="194" t="s">
        <v>656</v>
      </c>
    </row>
    <row r="136" spans="2:50" ht="16.5" thickBot="1" x14ac:dyDescent="0.3">
      <c r="B136"/>
      <c r="C136"/>
      <c r="D136"/>
      <c r="E136"/>
      <c r="F136"/>
      <c r="G136"/>
      <c r="H136"/>
      <c r="I136"/>
      <c r="J136"/>
      <c r="K136"/>
      <c r="L136"/>
      <c r="N136" s="193"/>
      <c r="O136" s="193"/>
      <c r="P136" s="229"/>
      <c r="Q136" s="193"/>
      <c r="R136" s="193"/>
      <c r="S136" s="193"/>
      <c r="T136" s="193"/>
      <c r="U136" s="193"/>
      <c r="V136" s="193"/>
      <c r="W136" s="193"/>
      <c r="X136" s="193"/>
      <c r="Y136" s="193"/>
      <c r="AA136" s="206" t="s">
        <v>194</v>
      </c>
      <c r="AB136" s="204" t="s">
        <v>557</v>
      </c>
      <c r="AC136" s="205" t="s">
        <v>630</v>
      </c>
      <c r="AD136" s="204" t="s">
        <v>322</v>
      </c>
      <c r="AE136" s="204" t="s">
        <v>52</v>
      </c>
      <c r="AF136" s="203">
        <v>1.519714723560998</v>
      </c>
      <c r="AG136" s="203">
        <v>0.51229543376756193</v>
      </c>
      <c r="AH136" s="203">
        <v>3.0759705415549865</v>
      </c>
      <c r="AI136" s="202">
        <v>0</v>
      </c>
      <c r="AJ136" s="202">
        <v>0</v>
      </c>
      <c r="AK136" s="202">
        <v>7.2470437182007236E-3</v>
      </c>
      <c r="AM136" s="200" t="s">
        <v>485</v>
      </c>
      <c r="AN136" s="199" t="s">
        <v>490</v>
      </c>
      <c r="AO136" s="199"/>
      <c r="AP136" s="199" t="s">
        <v>486</v>
      </c>
      <c r="AQ136" s="199" t="s">
        <v>52</v>
      </c>
      <c r="AR136" s="195">
        <v>7.7557711539252949E-2</v>
      </c>
      <c r="AS136" s="195">
        <v>7.7557711539252949E-2</v>
      </c>
      <c r="AT136" s="195" t="s">
        <v>215</v>
      </c>
      <c r="AU136" s="194">
        <v>0</v>
      </c>
      <c r="AV136" s="194">
        <v>0</v>
      </c>
      <c r="AW136" s="194">
        <v>0</v>
      </c>
      <c r="AX136" s="194" t="s">
        <v>656</v>
      </c>
    </row>
    <row r="137" spans="2:50" ht="16.5" thickBot="1" x14ac:dyDescent="0.3">
      <c r="B137"/>
      <c r="C137"/>
      <c r="D137"/>
      <c r="E137"/>
      <c r="F137"/>
      <c r="G137"/>
      <c r="H137"/>
      <c r="I137"/>
      <c r="J137"/>
      <c r="K137"/>
      <c r="L137"/>
      <c r="N137" s="193"/>
      <c r="O137" s="193"/>
      <c r="P137" s="229"/>
      <c r="Q137" s="193"/>
      <c r="R137" s="193"/>
      <c r="S137" s="193"/>
      <c r="T137" s="193"/>
      <c r="U137" s="193"/>
      <c r="V137" s="193"/>
      <c r="W137" s="193"/>
      <c r="X137" s="193"/>
      <c r="Y137" s="193"/>
      <c r="AA137" s="206" t="s">
        <v>194</v>
      </c>
      <c r="AB137" s="204" t="s">
        <v>557</v>
      </c>
      <c r="AC137" s="205" t="s">
        <v>630</v>
      </c>
      <c r="AD137" s="204" t="s">
        <v>321</v>
      </c>
      <c r="AE137" s="204" t="s">
        <v>52</v>
      </c>
      <c r="AF137" s="203">
        <v>1.519714723560998</v>
      </c>
      <c r="AG137" s="203">
        <v>0.51229543376756193</v>
      </c>
      <c r="AH137" s="203">
        <v>3.0759705415549865</v>
      </c>
      <c r="AI137" s="202">
        <v>0</v>
      </c>
      <c r="AJ137" s="202">
        <v>0</v>
      </c>
      <c r="AK137" s="202">
        <v>0.23179566808980925</v>
      </c>
      <c r="AM137" s="200" t="s">
        <v>485</v>
      </c>
      <c r="AN137" s="199" t="s">
        <v>490</v>
      </c>
      <c r="AO137" s="199"/>
      <c r="AP137" s="199" t="s">
        <v>484</v>
      </c>
      <c r="AQ137" s="199" t="s">
        <v>52</v>
      </c>
      <c r="AR137" s="195">
        <v>0.436897038994772</v>
      </c>
      <c r="AS137" s="195">
        <v>0.436897038994772</v>
      </c>
      <c r="AT137" s="195" t="s">
        <v>215</v>
      </c>
      <c r="AU137" s="194">
        <v>0</v>
      </c>
      <c r="AV137" s="194">
        <v>0</v>
      </c>
      <c r="AW137" s="194">
        <v>0</v>
      </c>
      <c r="AX137" s="194" t="s">
        <v>656</v>
      </c>
    </row>
    <row r="138" spans="2:50" ht="16.5" thickBot="1" x14ac:dyDescent="0.3">
      <c r="B138"/>
      <c r="C138"/>
      <c r="D138"/>
      <c r="E138"/>
      <c r="F138"/>
      <c r="G138"/>
      <c r="H138"/>
      <c r="I138"/>
      <c r="J138"/>
      <c r="K138"/>
      <c r="L138"/>
      <c r="N138" s="193"/>
      <c r="O138" s="193"/>
      <c r="P138" s="229"/>
      <c r="Q138" s="193"/>
      <c r="R138" s="193"/>
      <c r="S138" s="193"/>
      <c r="T138" s="193"/>
      <c r="U138" s="193"/>
      <c r="V138" s="193"/>
      <c r="W138" s="193"/>
      <c r="X138" s="193"/>
      <c r="Y138" s="193"/>
      <c r="AA138" s="206" t="s">
        <v>194</v>
      </c>
      <c r="AB138" s="204" t="s">
        <v>557</v>
      </c>
      <c r="AC138" s="205" t="s">
        <v>630</v>
      </c>
      <c r="AD138" s="204" t="s">
        <v>320</v>
      </c>
      <c r="AE138" s="204" t="s">
        <v>52</v>
      </c>
      <c r="AF138" s="203">
        <v>1.519714723560998</v>
      </c>
      <c r="AG138" s="203">
        <v>0.51229543376756193</v>
      </c>
      <c r="AH138" s="203">
        <v>3.0759705415549865</v>
      </c>
      <c r="AI138" s="202">
        <v>0</v>
      </c>
      <c r="AJ138" s="202">
        <v>0</v>
      </c>
      <c r="AK138" s="202">
        <v>9.0609602340265493E-4</v>
      </c>
      <c r="AM138" s="200" t="s">
        <v>485</v>
      </c>
      <c r="AN138" s="199" t="s">
        <v>483</v>
      </c>
      <c r="AO138" s="199"/>
      <c r="AP138" s="199" t="s">
        <v>489</v>
      </c>
      <c r="AQ138" s="199" t="s">
        <v>52</v>
      </c>
      <c r="AR138" s="195">
        <v>5.2102526546776072E-2</v>
      </c>
      <c r="AS138" s="195">
        <v>4.4716466960807097E-2</v>
      </c>
      <c r="AT138" s="195" t="s">
        <v>215</v>
      </c>
      <c r="AU138" s="194">
        <v>0</v>
      </c>
      <c r="AV138" s="194">
        <v>0</v>
      </c>
      <c r="AW138" s="194">
        <v>0</v>
      </c>
      <c r="AX138" s="194" t="s">
        <v>656</v>
      </c>
    </row>
    <row r="139" spans="2:50" ht="16.5" thickBot="1" x14ac:dyDescent="0.3">
      <c r="B139"/>
      <c r="C139"/>
      <c r="D139"/>
      <c r="E139"/>
      <c r="F139"/>
      <c r="G139"/>
      <c r="H139"/>
      <c r="I139"/>
      <c r="J139"/>
      <c r="K139"/>
      <c r="L139"/>
      <c r="N139" s="193"/>
      <c r="O139" s="193"/>
      <c r="P139" s="229"/>
      <c r="Q139" s="193"/>
      <c r="R139" s="193"/>
      <c r="S139" s="193"/>
      <c r="T139" s="193"/>
      <c r="U139" s="193"/>
      <c r="V139" s="193"/>
      <c r="W139" s="193"/>
      <c r="X139" s="193"/>
      <c r="Y139" s="193"/>
      <c r="AA139" s="206" t="s">
        <v>194</v>
      </c>
      <c r="AB139" s="204" t="s">
        <v>557</v>
      </c>
      <c r="AC139" s="205" t="s">
        <v>630</v>
      </c>
      <c r="AD139" s="204" t="s">
        <v>319</v>
      </c>
      <c r="AE139" s="204" t="s">
        <v>52</v>
      </c>
      <c r="AF139" s="203">
        <v>1.519714723560998</v>
      </c>
      <c r="AG139" s="203">
        <v>0.51229543376756193</v>
      </c>
      <c r="AH139" s="203">
        <v>3.0759705415549865</v>
      </c>
      <c r="AI139" s="202">
        <v>0</v>
      </c>
      <c r="AJ139" s="202">
        <v>0</v>
      </c>
      <c r="AK139" s="202">
        <v>6.2940378481581016E-2</v>
      </c>
      <c r="AM139" s="200" t="s">
        <v>485</v>
      </c>
      <c r="AN139" s="199" t="s">
        <v>483</v>
      </c>
      <c r="AO139" s="199"/>
      <c r="AP139" s="199" t="s">
        <v>487</v>
      </c>
      <c r="AQ139" s="199" t="s">
        <v>52</v>
      </c>
      <c r="AR139" s="195">
        <v>0.22927712084914742</v>
      </c>
      <c r="AS139" s="195">
        <v>0.1300003310608184</v>
      </c>
      <c r="AT139" s="195" t="s">
        <v>215</v>
      </c>
      <c r="AU139" s="194">
        <v>0</v>
      </c>
      <c r="AV139" s="194">
        <v>0</v>
      </c>
      <c r="AW139" s="194">
        <v>0</v>
      </c>
      <c r="AX139" s="194" t="s">
        <v>656</v>
      </c>
    </row>
    <row r="140" spans="2:50" ht="16.5" thickBot="1" x14ac:dyDescent="0.3">
      <c r="B140"/>
      <c r="C140"/>
      <c r="D140"/>
      <c r="E140"/>
      <c r="F140"/>
      <c r="G140"/>
      <c r="H140"/>
      <c r="I140"/>
      <c r="J140"/>
      <c r="K140"/>
      <c r="L140"/>
      <c r="N140" s="193"/>
      <c r="O140" s="193"/>
      <c r="P140" s="229"/>
      <c r="Q140" s="193"/>
      <c r="R140" s="193"/>
      <c r="S140" s="193"/>
      <c r="T140" s="193"/>
      <c r="U140" s="193"/>
      <c r="V140" s="193"/>
      <c r="W140" s="193"/>
      <c r="X140" s="193"/>
      <c r="Y140" s="193"/>
      <c r="AA140" s="206" t="s">
        <v>194</v>
      </c>
      <c r="AB140" s="204" t="s">
        <v>557</v>
      </c>
      <c r="AC140" s="205" t="s">
        <v>630</v>
      </c>
      <c r="AD140" s="204" t="s">
        <v>318</v>
      </c>
      <c r="AE140" s="204" t="s">
        <v>52</v>
      </c>
      <c r="AF140" s="203">
        <v>1.519714723560998</v>
      </c>
      <c r="AG140" s="203">
        <v>0.51229543376756193</v>
      </c>
      <c r="AH140" s="203">
        <v>3.0759705415549865</v>
      </c>
      <c r="AI140" s="202">
        <v>0</v>
      </c>
      <c r="AJ140" s="202">
        <v>0</v>
      </c>
      <c r="AK140" s="202">
        <v>2.5044264237250521E-3</v>
      </c>
      <c r="AM140" s="200" t="s">
        <v>485</v>
      </c>
      <c r="AN140" s="199" t="s">
        <v>483</v>
      </c>
      <c r="AO140" s="199"/>
      <c r="AP140" s="199" t="s">
        <v>486</v>
      </c>
      <c r="AQ140" s="199" t="s">
        <v>52</v>
      </c>
      <c r="AR140" s="195">
        <v>0.17213168269476867</v>
      </c>
      <c r="AS140" s="195">
        <v>8.0627218401416512E-2</v>
      </c>
      <c r="AT140" s="195" t="s">
        <v>215</v>
      </c>
      <c r="AU140" s="194">
        <v>0</v>
      </c>
      <c r="AV140" s="194">
        <v>0</v>
      </c>
      <c r="AW140" s="194">
        <v>0</v>
      </c>
      <c r="AX140" s="194" t="s">
        <v>656</v>
      </c>
    </row>
    <row r="141" spans="2:50" ht="16.5" thickBot="1" x14ac:dyDescent="0.3">
      <c r="B141"/>
      <c r="C141"/>
      <c r="D141"/>
      <c r="E141"/>
      <c r="F141"/>
      <c r="G141"/>
      <c r="H141"/>
      <c r="I141"/>
      <c r="J141"/>
      <c r="K141"/>
      <c r="L141"/>
      <c r="N141" s="193"/>
      <c r="O141" s="193"/>
      <c r="P141" s="229"/>
      <c r="Q141" s="193"/>
      <c r="R141" s="193"/>
      <c r="S141" s="193"/>
      <c r="T141" s="193"/>
      <c r="U141" s="193"/>
      <c r="V141" s="193"/>
      <c r="W141" s="193"/>
      <c r="X141" s="193"/>
      <c r="Y141" s="193"/>
      <c r="AA141" s="206" t="s">
        <v>194</v>
      </c>
      <c r="AB141" s="204" t="s">
        <v>557</v>
      </c>
      <c r="AC141" s="205" t="s">
        <v>630</v>
      </c>
      <c r="AD141" s="204" t="s">
        <v>317</v>
      </c>
      <c r="AE141" s="204" t="s">
        <v>52</v>
      </c>
      <c r="AF141" s="203">
        <v>1.519714723560998</v>
      </c>
      <c r="AG141" s="203">
        <v>0.51229543376756193</v>
      </c>
      <c r="AH141" s="203">
        <v>3.0759705415549865</v>
      </c>
      <c r="AI141" s="202">
        <v>0</v>
      </c>
      <c r="AJ141" s="202">
        <v>0</v>
      </c>
      <c r="AK141" s="202">
        <v>0.14871128620303717</v>
      </c>
      <c r="AM141" s="200" t="s">
        <v>485</v>
      </c>
      <c r="AN141" s="199" t="s">
        <v>483</v>
      </c>
      <c r="AO141" s="199"/>
      <c r="AP141" s="199" t="s">
        <v>484</v>
      </c>
      <c r="AQ141" s="199" t="s">
        <v>52</v>
      </c>
      <c r="AR141" s="195">
        <v>0.48402141433912643</v>
      </c>
      <c r="AS141" s="195">
        <v>0.12131592095233941</v>
      </c>
      <c r="AT141" s="195" t="s">
        <v>215</v>
      </c>
      <c r="AU141" s="194">
        <v>0</v>
      </c>
      <c r="AV141" s="194">
        <v>0</v>
      </c>
      <c r="AW141" s="194">
        <v>0</v>
      </c>
      <c r="AX141" s="194" t="s">
        <v>656</v>
      </c>
    </row>
    <row r="142" spans="2:50" ht="16.5" thickBot="1" x14ac:dyDescent="0.3">
      <c r="B142"/>
      <c r="C142"/>
      <c r="D142"/>
      <c r="E142"/>
      <c r="F142"/>
      <c r="G142"/>
      <c r="H142"/>
      <c r="I142"/>
      <c r="J142"/>
      <c r="K142"/>
      <c r="L142"/>
      <c r="N142" s="193"/>
      <c r="O142" s="193"/>
      <c r="P142" s="229"/>
      <c r="Q142" s="193"/>
      <c r="R142" s="193"/>
      <c r="S142" s="193"/>
      <c r="T142" s="193"/>
      <c r="U142" s="193"/>
      <c r="V142" s="193"/>
      <c r="W142" s="193"/>
      <c r="X142" s="193"/>
      <c r="Y142" s="193"/>
      <c r="AA142" s="206" t="s">
        <v>194</v>
      </c>
      <c r="AB142" s="204" t="s">
        <v>557</v>
      </c>
      <c r="AC142" s="205" t="s">
        <v>630</v>
      </c>
      <c r="AD142" s="204" t="s">
        <v>74</v>
      </c>
      <c r="AE142" s="204" t="s">
        <v>52</v>
      </c>
      <c r="AF142" s="203">
        <v>1.519714723560998</v>
      </c>
      <c r="AG142" s="203">
        <v>0.51229543376756193</v>
      </c>
      <c r="AH142" s="203">
        <v>3.0759705415549865</v>
      </c>
      <c r="AI142" s="202">
        <v>0</v>
      </c>
      <c r="AJ142" s="202">
        <v>0</v>
      </c>
      <c r="AK142" s="202">
        <v>1.5131348471014229E-2</v>
      </c>
      <c r="AM142" s="193"/>
      <c r="AN142" s="193"/>
      <c r="AO142" s="193"/>
      <c r="AP142" s="193"/>
      <c r="AQ142" s="193"/>
      <c r="AR142" s="193"/>
      <c r="AS142" s="193"/>
      <c r="AT142" s="193"/>
      <c r="AU142" s="193"/>
      <c r="AV142" s="193"/>
      <c r="AW142" s="193"/>
      <c r="AX142" s="193"/>
    </row>
    <row r="143" spans="2:50" ht="16.5" thickBot="1" x14ac:dyDescent="0.3">
      <c r="B143"/>
      <c r="C143"/>
      <c r="D143"/>
      <c r="E143"/>
      <c r="F143"/>
      <c r="G143"/>
      <c r="H143"/>
      <c r="I143"/>
      <c r="J143"/>
      <c r="K143"/>
      <c r="L143"/>
      <c r="N143" s="193"/>
      <c r="O143" s="193"/>
      <c r="P143" s="229"/>
      <c r="Q143" s="193"/>
      <c r="R143" s="193"/>
      <c r="S143" s="193"/>
      <c r="T143" s="193"/>
      <c r="U143" s="193"/>
      <c r="V143" s="193"/>
      <c r="W143" s="193"/>
      <c r="X143" s="193"/>
      <c r="Y143" s="193"/>
      <c r="AA143" s="206" t="s">
        <v>194</v>
      </c>
      <c r="AB143" s="204" t="s">
        <v>557</v>
      </c>
      <c r="AC143" s="205" t="s">
        <v>630</v>
      </c>
      <c r="AD143" s="204" t="s">
        <v>316</v>
      </c>
      <c r="AE143" s="204" t="s">
        <v>52</v>
      </c>
      <c r="AF143" s="203">
        <v>1.519714723560998</v>
      </c>
      <c r="AG143" s="203">
        <v>0.51229543376756193</v>
      </c>
      <c r="AH143" s="203">
        <v>3.0759705415549865</v>
      </c>
      <c r="AI143" s="202">
        <v>0</v>
      </c>
      <c r="AJ143" s="202">
        <v>0</v>
      </c>
      <c r="AK143" s="202">
        <v>0.40195262779848279</v>
      </c>
      <c r="AM143" s="193"/>
      <c r="AN143" s="193"/>
      <c r="AO143" s="193"/>
      <c r="AP143" s="193"/>
      <c r="AQ143" s="193"/>
      <c r="AR143" s="193"/>
      <c r="AS143" s="193"/>
      <c r="AT143" s="193"/>
      <c r="AU143" s="193"/>
      <c r="AV143" s="193"/>
      <c r="AW143" s="193"/>
      <c r="AX143" s="193"/>
    </row>
    <row r="144" spans="2:50" ht="16.5" thickBot="1" x14ac:dyDescent="0.3">
      <c r="B144"/>
      <c r="C144"/>
      <c r="D144"/>
      <c r="E144"/>
      <c r="F144"/>
      <c r="G144"/>
      <c r="H144"/>
      <c r="I144"/>
      <c r="J144"/>
      <c r="K144"/>
      <c r="L144"/>
      <c r="N144" s="193"/>
      <c r="O144" s="193"/>
      <c r="P144" s="229"/>
      <c r="Q144" s="193"/>
      <c r="R144" s="193"/>
      <c r="S144" s="193"/>
      <c r="T144" s="193"/>
      <c r="U144" s="193"/>
      <c r="V144" s="193"/>
      <c r="W144" s="193"/>
      <c r="X144" s="193"/>
      <c r="Y144" s="193"/>
      <c r="AA144" s="206" t="s">
        <v>194</v>
      </c>
      <c r="AB144" s="204" t="s">
        <v>557</v>
      </c>
      <c r="AC144" s="205" t="s">
        <v>630</v>
      </c>
      <c r="AD144" s="204" t="s">
        <v>315</v>
      </c>
      <c r="AE144" s="204" t="s">
        <v>52</v>
      </c>
      <c r="AF144" s="203">
        <v>1.519714723560998</v>
      </c>
      <c r="AG144" s="203">
        <v>0.51229543376756193</v>
      </c>
      <c r="AH144" s="203">
        <v>3.0759705415549865</v>
      </c>
      <c r="AI144" s="202">
        <v>0</v>
      </c>
      <c r="AJ144" s="202">
        <v>0</v>
      </c>
      <c r="AK144" s="202">
        <v>0.11394509183739093</v>
      </c>
      <c r="AM144" s="193"/>
      <c r="AN144" s="193"/>
      <c r="AO144" s="193"/>
      <c r="AP144" s="193"/>
      <c r="AQ144" s="193"/>
      <c r="AR144" s="193"/>
      <c r="AS144" s="193"/>
      <c r="AT144" s="193"/>
      <c r="AU144" s="193"/>
      <c r="AV144" s="193"/>
      <c r="AW144" s="193"/>
      <c r="AX144" s="193"/>
    </row>
    <row r="145" spans="2:50" ht="16.5" thickBot="1" x14ac:dyDescent="0.3">
      <c r="B145"/>
      <c r="C145"/>
      <c r="D145"/>
      <c r="E145"/>
      <c r="F145"/>
      <c r="G145"/>
      <c r="H145"/>
      <c r="I145"/>
      <c r="J145"/>
      <c r="K145"/>
      <c r="L145"/>
      <c r="N145" s="193"/>
      <c r="O145" s="193"/>
      <c r="P145" s="229"/>
      <c r="Q145" s="193"/>
      <c r="R145" s="193"/>
      <c r="S145" s="193"/>
      <c r="T145" s="193"/>
      <c r="U145" s="193"/>
      <c r="V145" s="193"/>
      <c r="W145" s="193"/>
      <c r="X145" s="193"/>
      <c r="Y145" s="193"/>
      <c r="AA145" s="206" t="s">
        <v>194</v>
      </c>
      <c r="AB145" s="204" t="s">
        <v>557</v>
      </c>
      <c r="AC145" s="205" t="s">
        <v>630</v>
      </c>
      <c r="AD145" s="204" t="s">
        <v>314</v>
      </c>
      <c r="AE145" s="204" t="s">
        <v>52</v>
      </c>
      <c r="AF145" s="203">
        <v>1.519714723560998</v>
      </c>
      <c r="AG145" s="203">
        <v>0.51229543376756193</v>
      </c>
      <c r="AH145" s="203">
        <v>3.0759705415549865</v>
      </c>
      <c r="AI145" s="202">
        <v>0</v>
      </c>
      <c r="AJ145" s="202">
        <v>0</v>
      </c>
      <c r="AK145" s="202">
        <v>0.16993547563976483</v>
      </c>
      <c r="AM145" s="193"/>
      <c r="AN145" s="193"/>
      <c r="AO145" s="193"/>
      <c r="AP145" s="193"/>
      <c r="AQ145" s="193"/>
      <c r="AR145" s="193"/>
      <c r="AS145" s="193"/>
      <c r="AT145" s="193"/>
      <c r="AU145" s="193"/>
      <c r="AV145" s="193"/>
      <c r="AW145" s="193"/>
      <c r="AX145" s="193"/>
    </row>
    <row r="146" spans="2:50" ht="16.5" thickBot="1" x14ac:dyDescent="0.3">
      <c r="B146"/>
      <c r="C146"/>
      <c r="D146"/>
      <c r="E146"/>
      <c r="F146"/>
      <c r="G146"/>
      <c r="H146"/>
      <c r="I146"/>
      <c r="J146"/>
      <c r="K146"/>
      <c r="L146"/>
      <c r="N146" s="193"/>
      <c r="O146" s="193"/>
      <c r="P146" s="229"/>
      <c r="Q146" s="193"/>
      <c r="R146" s="193"/>
      <c r="S146" s="193"/>
      <c r="T146" s="193"/>
      <c r="U146" s="193"/>
      <c r="V146" s="193"/>
      <c r="W146" s="193"/>
      <c r="X146" s="193"/>
      <c r="Y146" s="193"/>
      <c r="AA146" s="206" t="s">
        <v>194</v>
      </c>
      <c r="AB146" s="204" t="s">
        <v>557</v>
      </c>
      <c r="AC146" s="205" t="s">
        <v>630</v>
      </c>
      <c r="AD146" s="204" t="s">
        <v>313</v>
      </c>
      <c r="AE146" s="204" t="s">
        <v>52</v>
      </c>
      <c r="AF146" s="203">
        <v>1.519714723560998</v>
      </c>
      <c r="AG146" s="203">
        <v>0.51229543376756193</v>
      </c>
      <c r="AH146" s="203">
        <v>3.0759705415549865</v>
      </c>
      <c r="AI146" s="202">
        <v>0</v>
      </c>
      <c r="AJ146" s="202">
        <v>0</v>
      </c>
      <c r="AK146" s="202">
        <v>5.4715086090750585E-3</v>
      </c>
      <c r="AM146" s="193"/>
      <c r="AN146" s="193"/>
      <c r="AO146" s="193"/>
      <c r="AP146" s="193"/>
      <c r="AQ146" s="193"/>
      <c r="AR146" s="193"/>
      <c r="AS146" s="193"/>
      <c r="AT146" s="193"/>
      <c r="AU146" s="193"/>
      <c r="AV146" s="193"/>
      <c r="AW146" s="193"/>
      <c r="AX146" s="193"/>
    </row>
    <row r="147" spans="2:50" ht="16.5" thickBot="1" x14ac:dyDescent="0.3">
      <c r="B147"/>
      <c r="C147"/>
      <c r="D147"/>
      <c r="E147"/>
      <c r="F147"/>
      <c r="G147"/>
      <c r="H147"/>
      <c r="I147"/>
      <c r="J147"/>
      <c r="K147"/>
      <c r="L147"/>
      <c r="N147" s="193"/>
      <c r="O147" s="193"/>
      <c r="P147" s="229"/>
      <c r="Q147" s="193"/>
      <c r="R147" s="193"/>
      <c r="S147" s="193"/>
      <c r="T147" s="193"/>
      <c r="U147" s="193"/>
      <c r="V147" s="193"/>
      <c r="W147" s="193"/>
      <c r="X147" s="193"/>
      <c r="Y147" s="193"/>
      <c r="AA147" s="206" t="s">
        <v>194</v>
      </c>
      <c r="AB147" s="204" t="s">
        <v>557</v>
      </c>
      <c r="AC147" s="205" t="s">
        <v>630</v>
      </c>
      <c r="AD147" s="204" t="s">
        <v>312</v>
      </c>
      <c r="AE147" s="204" t="s">
        <v>52</v>
      </c>
      <c r="AF147" s="203">
        <v>1.519714723560998</v>
      </c>
      <c r="AG147" s="203">
        <v>0.51229543376756193</v>
      </c>
      <c r="AH147" s="203">
        <v>3.0759705415549865</v>
      </c>
      <c r="AI147" s="202">
        <v>0</v>
      </c>
      <c r="AJ147" s="202">
        <v>0</v>
      </c>
      <c r="AK147" s="202">
        <v>1.8877789826746073E-2</v>
      </c>
      <c r="AM147" s="193"/>
      <c r="AN147" s="193"/>
      <c r="AO147" s="193"/>
      <c r="AP147" s="193"/>
      <c r="AQ147" s="193"/>
      <c r="AR147" s="193"/>
      <c r="AS147" s="193"/>
      <c r="AT147" s="193"/>
      <c r="AU147" s="193"/>
      <c r="AV147" s="193"/>
      <c r="AW147" s="193"/>
      <c r="AX147" s="193"/>
    </row>
    <row r="148" spans="2:50" ht="16.5" thickBot="1" x14ac:dyDescent="0.3">
      <c r="B148"/>
      <c r="C148"/>
      <c r="D148"/>
      <c r="E148"/>
      <c r="F148"/>
      <c r="G148"/>
      <c r="H148"/>
      <c r="I148"/>
      <c r="J148"/>
      <c r="K148"/>
      <c r="L148"/>
      <c r="N148" s="193"/>
      <c r="O148" s="193"/>
      <c r="P148" s="229"/>
      <c r="Q148" s="193"/>
      <c r="R148" s="193"/>
      <c r="S148" s="193"/>
      <c r="T148" s="193"/>
      <c r="U148" s="193"/>
      <c r="V148" s="193"/>
      <c r="W148" s="193"/>
      <c r="X148" s="193"/>
      <c r="Y148" s="193"/>
      <c r="AA148" s="206" t="s">
        <v>194</v>
      </c>
      <c r="AB148" s="204" t="s">
        <v>556</v>
      </c>
      <c r="AC148" s="205" t="s">
        <v>630</v>
      </c>
      <c r="AD148" s="204" t="s">
        <v>323</v>
      </c>
      <c r="AE148" s="204" t="s">
        <v>76</v>
      </c>
      <c r="AF148" s="203">
        <v>1.6097487230290912</v>
      </c>
      <c r="AG148" s="203">
        <v>0.52213993639409484</v>
      </c>
      <c r="AH148" s="203">
        <v>3.2062368151313594</v>
      </c>
      <c r="AI148" s="202">
        <v>0</v>
      </c>
      <c r="AJ148" s="202">
        <v>0</v>
      </c>
      <c r="AK148" s="202">
        <v>0</v>
      </c>
      <c r="AM148" s="193"/>
      <c r="AN148" s="193"/>
      <c r="AO148" s="193"/>
      <c r="AP148" s="193"/>
      <c r="AQ148" s="193"/>
      <c r="AR148" s="193"/>
      <c r="AS148" s="193"/>
      <c r="AT148" s="193"/>
      <c r="AU148" s="193"/>
      <c r="AV148" s="193"/>
      <c r="AW148" s="193"/>
      <c r="AX148" s="193"/>
    </row>
    <row r="149" spans="2:50" ht="16.5" thickBot="1" x14ac:dyDescent="0.3">
      <c r="B149"/>
      <c r="C149"/>
      <c r="D149"/>
      <c r="E149"/>
      <c r="F149"/>
      <c r="G149"/>
      <c r="H149"/>
      <c r="I149"/>
      <c r="J149"/>
      <c r="K149"/>
      <c r="L149"/>
      <c r="N149" s="193"/>
      <c r="O149" s="193"/>
      <c r="P149" s="229"/>
      <c r="Q149" s="193"/>
      <c r="R149" s="193"/>
      <c r="S149" s="193"/>
      <c r="T149" s="193"/>
      <c r="U149" s="193"/>
      <c r="V149" s="193"/>
      <c r="W149" s="193"/>
      <c r="X149" s="193"/>
      <c r="Y149" s="193"/>
      <c r="AA149" s="206" t="s">
        <v>194</v>
      </c>
      <c r="AB149" s="204" t="s">
        <v>556</v>
      </c>
      <c r="AC149" s="205" t="s">
        <v>630</v>
      </c>
      <c r="AD149" s="204" t="s">
        <v>322</v>
      </c>
      <c r="AE149" s="204" t="s">
        <v>76</v>
      </c>
      <c r="AF149" s="203">
        <v>1.6097487230290912</v>
      </c>
      <c r="AG149" s="203">
        <v>0.52213993639409484</v>
      </c>
      <c r="AH149" s="203">
        <v>3.2062368151313594</v>
      </c>
      <c r="AI149" s="202">
        <v>0</v>
      </c>
      <c r="AJ149" s="202">
        <v>0</v>
      </c>
      <c r="AK149" s="202">
        <v>5.0076869219670584E-4</v>
      </c>
      <c r="AM149" s="193"/>
      <c r="AN149" s="193"/>
      <c r="AO149" s="193"/>
      <c r="AP149" s="193"/>
      <c r="AQ149" s="193"/>
      <c r="AR149" s="193"/>
      <c r="AS149" s="193"/>
      <c r="AT149" s="193"/>
      <c r="AU149" s="193"/>
      <c r="AV149" s="193"/>
      <c r="AW149" s="193"/>
      <c r="AX149" s="193"/>
    </row>
    <row r="150" spans="2:50" ht="16.5" thickBot="1" x14ac:dyDescent="0.3">
      <c r="B150"/>
      <c r="C150"/>
      <c r="D150"/>
      <c r="E150"/>
      <c r="F150"/>
      <c r="G150"/>
      <c r="H150"/>
      <c r="I150"/>
      <c r="J150"/>
      <c r="K150"/>
      <c r="L150"/>
      <c r="N150" s="193"/>
      <c r="O150" s="193"/>
      <c r="P150" s="229"/>
      <c r="Q150" s="193"/>
      <c r="R150" s="193"/>
      <c r="S150" s="193"/>
      <c r="T150" s="193"/>
      <c r="U150" s="193"/>
      <c r="V150" s="193"/>
      <c r="W150" s="193"/>
      <c r="X150" s="193"/>
      <c r="Y150" s="193"/>
      <c r="AA150" s="206" t="s">
        <v>194</v>
      </c>
      <c r="AB150" s="204" t="s">
        <v>556</v>
      </c>
      <c r="AC150" s="205" t="s">
        <v>630</v>
      </c>
      <c r="AD150" s="204" t="s">
        <v>321</v>
      </c>
      <c r="AE150" s="204" t="s">
        <v>76</v>
      </c>
      <c r="AF150" s="203">
        <v>1.6097487230290912</v>
      </c>
      <c r="AG150" s="203">
        <v>0.52213993639409484</v>
      </c>
      <c r="AH150" s="203">
        <v>3.2062368151313594</v>
      </c>
      <c r="AI150" s="202">
        <v>0</v>
      </c>
      <c r="AJ150" s="202">
        <v>0</v>
      </c>
      <c r="AK150" s="202">
        <v>9.5451865667165933E-4</v>
      </c>
      <c r="AM150" s="193"/>
      <c r="AN150" s="193"/>
      <c r="AO150" s="193"/>
      <c r="AP150" s="193"/>
      <c r="AQ150" s="193"/>
      <c r="AR150" s="193"/>
      <c r="AS150" s="193"/>
      <c r="AT150" s="193"/>
      <c r="AU150" s="193"/>
      <c r="AV150" s="193"/>
      <c r="AW150" s="193"/>
      <c r="AX150" s="193"/>
    </row>
    <row r="151" spans="2:50" ht="16.5" thickBot="1" x14ac:dyDescent="0.3">
      <c r="B151"/>
      <c r="C151"/>
      <c r="D151"/>
      <c r="E151"/>
      <c r="F151"/>
      <c r="G151"/>
      <c r="H151"/>
      <c r="I151"/>
      <c r="J151"/>
      <c r="K151"/>
      <c r="L151"/>
      <c r="N151" s="193"/>
      <c r="O151" s="193"/>
      <c r="P151" s="229"/>
      <c r="Q151" s="193"/>
      <c r="R151" s="193"/>
      <c r="S151" s="193"/>
      <c r="T151" s="193"/>
      <c r="U151" s="193"/>
      <c r="V151" s="193"/>
      <c r="W151" s="193"/>
      <c r="X151" s="193"/>
      <c r="Y151" s="193"/>
      <c r="AA151" s="206" t="s">
        <v>194</v>
      </c>
      <c r="AB151" s="204" t="s">
        <v>556</v>
      </c>
      <c r="AC151" s="205" t="s">
        <v>630</v>
      </c>
      <c r="AD151" s="204" t="s">
        <v>320</v>
      </c>
      <c r="AE151" s="204" t="s">
        <v>76</v>
      </c>
      <c r="AF151" s="203">
        <v>1.6097487230290912</v>
      </c>
      <c r="AG151" s="203">
        <v>0.52213993639409484</v>
      </c>
      <c r="AH151" s="203">
        <v>3.2062368151313594</v>
      </c>
      <c r="AI151" s="202">
        <v>0</v>
      </c>
      <c r="AJ151" s="202">
        <v>0</v>
      </c>
      <c r="AK151" s="202">
        <v>5.6920278451192859E-5</v>
      </c>
      <c r="AM151" s="193"/>
      <c r="AN151" s="193"/>
      <c r="AO151" s="193"/>
      <c r="AP151" s="193"/>
      <c r="AQ151" s="193"/>
      <c r="AR151" s="193"/>
      <c r="AS151" s="193"/>
      <c r="AT151" s="193"/>
      <c r="AU151" s="193"/>
      <c r="AV151" s="193"/>
      <c r="AW151" s="193"/>
      <c r="AX151" s="193"/>
    </row>
    <row r="152" spans="2:50" ht="16.5" thickBot="1" x14ac:dyDescent="0.3">
      <c r="B152"/>
      <c r="C152"/>
      <c r="D152"/>
      <c r="E152"/>
      <c r="F152"/>
      <c r="G152"/>
      <c r="H152"/>
      <c r="I152"/>
      <c r="J152"/>
      <c r="K152"/>
      <c r="L152"/>
      <c r="N152" s="193"/>
      <c r="O152" s="193"/>
      <c r="P152" s="229"/>
      <c r="Q152" s="193"/>
      <c r="R152" s="193"/>
      <c r="S152" s="193"/>
      <c r="T152" s="193"/>
      <c r="U152" s="193"/>
      <c r="V152" s="193"/>
      <c r="W152" s="193"/>
      <c r="X152" s="193"/>
      <c r="Y152" s="193"/>
      <c r="AA152" s="206" t="s">
        <v>194</v>
      </c>
      <c r="AB152" s="204" t="s">
        <v>556</v>
      </c>
      <c r="AC152" s="205" t="s">
        <v>630</v>
      </c>
      <c r="AD152" s="204" t="s">
        <v>319</v>
      </c>
      <c r="AE152" s="204" t="s">
        <v>76</v>
      </c>
      <c r="AF152" s="203">
        <v>1.6097487230290912</v>
      </c>
      <c r="AG152" s="203">
        <v>0.52213993639409484</v>
      </c>
      <c r="AH152" s="203">
        <v>3.2062368151313594</v>
      </c>
      <c r="AI152" s="202">
        <v>0</v>
      </c>
      <c r="AJ152" s="202">
        <v>0</v>
      </c>
      <c r="AK152" s="202">
        <v>1.7281696374565547E-4</v>
      </c>
      <c r="AM152" s="193"/>
      <c r="AN152" s="193"/>
      <c r="AO152" s="193"/>
      <c r="AP152" s="193"/>
      <c r="AQ152" s="193"/>
      <c r="AR152" s="193"/>
      <c r="AS152" s="193"/>
      <c r="AT152" s="193"/>
      <c r="AU152" s="193"/>
      <c r="AV152" s="193"/>
      <c r="AW152" s="193"/>
      <c r="AX152" s="193"/>
    </row>
    <row r="153" spans="2:50" ht="16.5" thickBot="1" x14ac:dyDescent="0.3">
      <c r="B153"/>
      <c r="C153"/>
      <c r="D153"/>
      <c r="E153"/>
      <c r="F153"/>
      <c r="G153"/>
      <c r="H153"/>
      <c r="I153"/>
      <c r="J153"/>
      <c r="K153"/>
      <c r="L153"/>
      <c r="N153" s="193"/>
      <c r="O153" s="193"/>
      <c r="P153" s="229"/>
      <c r="Q153" s="193"/>
      <c r="R153" s="193"/>
      <c r="S153" s="193"/>
      <c r="T153" s="193"/>
      <c r="U153" s="193"/>
      <c r="V153" s="193"/>
      <c r="W153" s="193"/>
      <c r="X153" s="193"/>
      <c r="Y153" s="193"/>
      <c r="AA153" s="206" t="s">
        <v>194</v>
      </c>
      <c r="AB153" s="204" t="s">
        <v>556</v>
      </c>
      <c r="AC153" s="205" t="s">
        <v>630</v>
      </c>
      <c r="AD153" s="204" t="s">
        <v>318</v>
      </c>
      <c r="AE153" s="204" t="s">
        <v>76</v>
      </c>
      <c r="AF153" s="203">
        <v>1.6097487230290912</v>
      </c>
      <c r="AG153" s="203">
        <v>0.52213993639409484</v>
      </c>
      <c r="AH153" s="203">
        <v>3.2062368151313594</v>
      </c>
      <c r="AI153" s="202">
        <v>0</v>
      </c>
      <c r="AJ153" s="202">
        <v>0</v>
      </c>
      <c r="AK153" s="202">
        <v>0</v>
      </c>
      <c r="AM153" s="193"/>
      <c r="AN153" s="193"/>
      <c r="AO153" s="193"/>
      <c r="AP153" s="193"/>
      <c r="AQ153" s="193"/>
      <c r="AR153" s="193"/>
      <c r="AS153" s="193"/>
      <c r="AT153" s="193"/>
      <c r="AU153" s="193"/>
      <c r="AV153" s="193"/>
      <c r="AW153" s="193"/>
      <c r="AX153" s="193"/>
    </row>
    <row r="154" spans="2:50" ht="16.5" thickBot="1" x14ac:dyDescent="0.3">
      <c r="B154"/>
      <c r="C154"/>
      <c r="D154"/>
      <c r="E154"/>
      <c r="F154"/>
      <c r="G154"/>
      <c r="H154"/>
      <c r="I154"/>
      <c r="J154"/>
      <c r="K154"/>
      <c r="L154"/>
      <c r="N154" s="193"/>
      <c r="O154" s="193"/>
      <c r="P154" s="229"/>
      <c r="Q154" s="193"/>
      <c r="R154" s="193"/>
      <c r="S154" s="193"/>
      <c r="T154" s="193"/>
      <c r="U154" s="193"/>
      <c r="V154" s="193"/>
      <c r="W154" s="193"/>
      <c r="X154" s="193"/>
      <c r="Y154" s="193"/>
      <c r="AA154" s="206" t="s">
        <v>194</v>
      </c>
      <c r="AB154" s="204" t="s">
        <v>556</v>
      </c>
      <c r="AC154" s="205" t="s">
        <v>630</v>
      </c>
      <c r="AD154" s="204" t="s">
        <v>317</v>
      </c>
      <c r="AE154" s="204" t="s">
        <v>76</v>
      </c>
      <c r="AF154" s="203">
        <v>1.6097487230290912</v>
      </c>
      <c r="AG154" s="203">
        <v>0.52213993639409484</v>
      </c>
      <c r="AH154" s="203">
        <v>3.2062368151313594</v>
      </c>
      <c r="AI154" s="202">
        <v>0</v>
      </c>
      <c r="AJ154" s="202">
        <v>0</v>
      </c>
      <c r="AK154" s="202">
        <v>0</v>
      </c>
      <c r="AM154" s="193"/>
      <c r="AN154" s="193"/>
      <c r="AO154" s="193"/>
      <c r="AP154" s="193"/>
      <c r="AQ154" s="193"/>
      <c r="AR154" s="193"/>
      <c r="AS154" s="193"/>
      <c r="AT154" s="193"/>
      <c r="AU154" s="193"/>
      <c r="AV154" s="193"/>
      <c r="AW154" s="193"/>
      <c r="AX154" s="193"/>
    </row>
    <row r="155" spans="2:50" ht="16.5" thickBot="1" x14ac:dyDescent="0.3">
      <c r="B155"/>
      <c r="C155"/>
      <c r="D155"/>
      <c r="E155"/>
      <c r="F155"/>
      <c r="G155"/>
      <c r="H155"/>
      <c r="I155"/>
      <c r="J155"/>
      <c r="K155"/>
      <c r="L155"/>
      <c r="N155" s="193"/>
      <c r="O155" s="193"/>
      <c r="P155" s="229"/>
      <c r="Q155" s="193"/>
      <c r="R155" s="193"/>
      <c r="S155" s="193"/>
      <c r="T155" s="193"/>
      <c r="U155" s="193"/>
      <c r="V155" s="193"/>
      <c r="W155" s="193"/>
      <c r="X155" s="193"/>
      <c r="Y155" s="193"/>
      <c r="AA155" s="206" t="s">
        <v>194</v>
      </c>
      <c r="AB155" s="204" t="s">
        <v>556</v>
      </c>
      <c r="AC155" s="205" t="s">
        <v>630</v>
      </c>
      <c r="AD155" s="204" t="s">
        <v>74</v>
      </c>
      <c r="AE155" s="204" t="s">
        <v>76</v>
      </c>
      <c r="AF155" s="203">
        <v>1.6097487230290912</v>
      </c>
      <c r="AG155" s="203">
        <v>0.52213993639409484</v>
      </c>
      <c r="AH155" s="203">
        <v>3.2062368151313594</v>
      </c>
      <c r="AI155" s="202">
        <v>0</v>
      </c>
      <c r="AJ155" s="202">
        <v>0</v>
      </c>
      <c r="AK155" s="202">
        <v>7.4681599726394965E-4</v>
      </c>
      <c r="AM155" s="193"/>
      <c r="AN155" s="193"/>
      <c r="AO155" s="193"/>
      <c r="AP155" s="193"/>
      <c r="AQ155" s="193"/>
      <c r="AR155" s="193"/>
      <c r="AS155" s="193"/>
      <c r="AT155" s="193"/>
      <c r="AU155" s="193"/>
      <c r="AV155" s="193"/>
      <c r="AW155" s="193"/>
      <c r="AX155" s="193"/>
    </row>
    <row r="156" spans="2:50" ht="16.5" thickBot="1" x14ac:dyDescent="0.3">
      <c r="B156"/>
      <c r="C156"/>
      <c r="D156"/>
      <c r="E156"/>
      <c r="F156"/>
      <c r="G156"/>
      <c r="H156"/>
      <c r="I156"/>
      <c r="J156"/>
      <c r="K156"/>
      <c r="L156"/>
      <c r="N156" s="193"/>
      <c r="O156" s="193"/>
      <c r="P156" s="229"/>
      <c r="Q156" s="193"/>
      <c r="R156" s="193"/>
      <c r="S156" s="193"/>
      <c r="T156" s="193"/>
      <c r="U156" s="193"/>
      <c r="V156" s="193"/>
      <c r="W156" s="193"/>
      <c r="X156" s="193"/>
      <c r="Y156" s="193"/>
      <c r="AA156" s="206" t="s">
        <v>194</v>
      </c>
      <c r="AB156" s="204" t="s">
        <v>556</v>
      </c>
      <c r="AC156" s="205" t="s">
        <v>630</v>
      </c>
      <c r="AD156" s="204" t="s">
        <v>316</v>
      </c>
      <c r="AE156" s="204" t="s">
        <v>76</v>
      </c>
      <c r="AF156" s="203">
        <v>1.6097487230290912</v>
      </c>
      <c r="AG156" s="203">
        <v>0.52213993639409484</v>
      </c>
      <c r="AH156" s="203">
        <v>3.2062368151313594</v>
      </c>
      <c r="AI156" s="202">
        <v>0</v>
      </c>
      <c r="AJ156" s="202">
        <v>0</v>
      </c>
      <c r="AK156" s="202">
        <v>1.6553620193217617E-3</v>
      </c>
      <c r="AM156" s="193"/>
      <c r="AN156" s="193"/>
      <c r="AO156" s="193"/>
      <c r="AP156" s="193"/>
      <c r="AQ156" s="193"/>
      <c r="AR156" s="193"/>
      <c r="AS156" s="193"/>
      <c r="AT156" s="193"/>
      <c r="AU156" s="193"/>
      <c r="AV156" s="193"/>
      <c r="AW156" s="193"/>
      <c r="AX156" s="193"/>
    </row>
    <row r="157" spans="2:50" ht="16.5" thickBot="1" x14ac:dyDescent="0.3">
      <c r="B157"/>
      <c r="C157"/>
      <c r="D157"/>
      <c r="E157"/>
      <c r="F157"/>
      <c r="G157"/>
      <c r="H157"/>
      <c r="I157"/>
      <c r="J157"/>
      <c r="K157"/>
      <c r="L157"/>
      <c r="N157" s="193"/>
      <c r="O157" s="193"/>
      <c r="P157" s="229"/>
      <c r="Q157" s="193"/>
      <c r="R157" s="193"/>
      <c r="S157" s="193"/>
      <c r="T157" s="193"/>
      <c r="U157" s="193"/>
      <c r="V157" s="193"/>
      <c r="W157" s="193"/>
      <c r="X157" s="193"/>
      <c r="Y157" s="193"/>
      <c r="AA157" s="206" t="s">
        <v>194</v>
      </c>
      <c r="AB157" s="204" t="s">
        <v>556</v>
      </c>
      <c r="AC157" s="205" t="s">
        <v>630</v>
      </c>
      <c r="AD157" s="204" t="s">
        <v>315</v>
      </c>
      <c r="AE157" s="204" t="s">
        <v>76</v>
      </c>
      <c r="AF157" s="203">
        <v>1.6097487230290912</v>
      </c>
      <c r="AG157" s="203">
        <v>0.52213993639409484</v>
      </c>
      <c r="AH157" s="203">
        <v>3.2062368151313594</v>
      </c>
      <c r="AI157" s="202">
        <v>0</v>
      </c>
      <c r="AJ157" s="202">
        <v>0</v>
      </c>
      <c r="AK157" s="202">
        <v>3.7537230961172077E-4</v>
      </c>
      <c r="AM157" s="193"/>
      <c r="AN157" s="193"/>
      <c r="AO157" s="193"/>
      <c r="AP157" s="193"/>
      <c r="AQ157" s="193"/>
      <c r="AR157" s="193"/>
      <c r="AS157" s="193"/>
      <c r="AT157" s="193"/>
      <c r="AU157" s="193"/>
      <c r="AV157" s="193"/>
      <c r="AW157" s="193"/>
      <c r="AX157" s="193"/>
    </row>
    <row r="158" spans="2:50" ht="16.5" thickBot="1" x14ac:dyDescent="0.3">
      <c r="B158"/>
      <c r="C158"/>
      <c r="D158"/>
      <c r="E158"/>
      <c r="F158"/>
      <c r="G158"/>
      <c r="H158"/>
      <c r="I158"/>
      <c r="J158"/>
      <c r="K158"/>
      <c r="L158"/>
      <c r="N158" s="193"/>
      <c r="O158" s="193"/>
      <c r="P158" s="229"/>
      <c r="Q158" s="193"/>
      <c r="R158" s="193"/>
      <c r="S158" s="193"/>
      <c r="T158" s="193"/>
      <c r="U158" s="193"/>
      <c r="V158" s="193"/>
      <c r="W158" s="193"/>
      <c r="X158" s="193"/>
      <c r="Y158" s="193"/>
      <c r="AA158" s="206" t="s">
        <v>194</v>
      </c>
      <c r="AB158" s="204" t="s">
        <v>556</v>
      </c>
      <c r="AC158" s="205" t="s">
        <v>630</v>
      </c>
      <c r="AD158" s="204" t="s">
        <v>314</v>
      </c>
      <c r="AE158" s="204" t="s">
        <v>76</v>
      </c>
      <c r="AF158" s="203">
        <v>1.6097487230290912</v>
      </c>
      <c r="AG158" s="203">
        <v>0.52213993639409484</v>
      </c>
      <c r="AH158" s="203">
        <v>3.2062368151313594</v>
      </c>
      <c r="AI158" s="202">
        <v>0</v>
      </c>
      <c r="AJ158" s="202">
        <v>0</v>
      </c>
      <c r="AK158" s="202">
        <v>0</v>
      </c>
      <c r="AM158" s="193"/>
      <c r="AN158" s="193"/>
      <c r="AO158" s="193"/>
      <c r="AP158" s="193"/>
      <c r="AQ158" s="193"/>
      <c r="AR158" s="193"/>
      <c r="AS158" s="193"/>
      <c r="AT158" s="193"/>
      <c r="AU158" s="193"/>
      <c r="AV158" s="193"/>
      <c r="AW158" s="193"/>
      <c r="AX158" s="193"/>
    </row>
    <row r="159" spans="2:50" ht="16.5" thickBot="1" x14ac:dyDescent="0.3">
      <c r="B159"/>
      <c r="C159"/>
      <c r="D159"/>
      <c r="E159"/>
      <c r="F159"/>
      <c r="G159"/>
      <c r="H159"/>
      <c r="I159"/>
      <c r="J159"/>
      <c r="K159"/>
      <c r="L159"/>
      <c r="N159" s="193"/>
      <c r="O159" s="193"/>
      <c r="P159" s="229"/>
      <c r="Q159" s="193"/>
      <c r="R159" s="193"/>
      <c r="S159" s="193"/>
      <c r="T159" s="193"/>
      <c r="U159" s="193"/>
      <c r="V159" s="193"/>
      <c r="W159" s="193"/>
      <c r="X159" s="193"/>
      <c r="Y159" s="193"/>
      <c r="AA159" s="206" t="s">
        <v>194</v>
      </c>
      <c r="AB159" s="204" t="s">
        <v>556</v>
      </c>
      <c r="AC159" s="205" t="s">
        <v>630</v>
      </c>
      <c r="AD159" s="204" t="s">
        <v>313</v>
      </c>
      <c r="AE159" s="204" t="s">
        <v>76</v>
      </c>
      <c r="AF159" s="203">
        <v>1.6097487230290912</v>
      </c>
      <c r="AG159" s="203">
        <v>0.52213993639409484</v>
      </c>
      <c r="AH159" s="203">
        <v>3.2062368151313594</v>
      </c>
      <c r="AI159" s="202">
        <v>0</v>
      </c>
      <c r="AJ159" s="202">
        <v>0</v>
      </c>
      <c r="AK159" s="202">
        <v>3.7807971324313385E-4</v>
      </c>
      <c r="AM159" s="193"/>
      <c r="AN159" s="193"/>
      <c r="AO159" s="193"/>
      <c r="AP159" s="193"/>
      <c r="AQ159" s="193"/>
      <c r="AR159" s="193"/>
      <c r="AS159" s="193"/>
      <c r="AT159" s="193"/>
      <c r="AU159" s="193"/>
      <c r="AV159" s="193"/>
      <c r="AW159" s="193"/>
      <c r="AX159" s="193"/>
    </row>
    <row r="160" spans="2:50" ht="16.5" thickBot="1" x14ac:dyDescent="0.3">
      <c r="B160"/>
      <c r="C160"/>
      <c r="D160"/>
      <c r="E160"/>
      <c r="F160"/>
      <c r="G160"/>
      <c r="H160"/>
      <c r="I160"/>
      <c r="J160"/>
      <c r="K160"/>
      <c r="L160"/>
      <c r="N160" s="193"/>
      <c r="O160" s="193"/>
      <c r="P160" s="229"/>
      <c r="Q160" s="193"/>
      <c r="R160" s="193"/>
      <c r="S160" s="193"/>
      <c r="T160" s="193"/>
      <c r="U160" s="193"/>
      <c r="V160" s="193"/>
      <c r="W160" s="193"/>
      <c r="X160" s="193"/>
      <c r="Y160" s="193"/>
      <c r="AA160" s="206" t="s">
        <v>194</v>
      </c>
      <c r="AB160" s="204" t="s">
        <v>556</v>
      </c>
      <c r="AC160" s="205" t="s">
        <v>630</v>
      </c>
      <c r="AD160" s="204" t="s">
        <v>312</v>
      </c>
      <c r="AE160" s="204" t="s">
        <v>76</v>
      </c>
      <c r="AF160" s="203">
        <v>1.6097487230290912</v>
      </c>
      <c r="AG160" s="203">
        <v>0.52213993639409484</v>
      </c>
      <c r="AH160" s="203">
        <v>3.2062368151313594</v>
      </c>
      <c r="AI160" s="202">
        <v>0</v>
      </c>
      <c r="AJ160" s="202">
        <v>0</v>
      </c>
      <c r="AK160" s="202">
        <v>1.1581931048706624E-3</v>
      </c>
      <c r="AM160" s="193"/>
      <c r="AN160" s="193"/>
      <c r="AO160" s="193"/>
      <c r="AP160" s="193"/>
      <c r="AQ160" s="193"/>
      <c r="AR160" s="193"/>
      <c r="AS160" s="193"/>
      <c r="AT160" s="193"/>
      <c r="AU160" s="193"/>
      <c r="AV160" s="193"/>
      <c r="AW160" s="193"/>
      <c r="AX160" s="193"/>
    </row>
    <row r="161" spans="2:50" ht="16.5" thickBot="1" x14ac:dyDescent="0.3">
      <c r="B161"/>
      <c r="C161"/>
      <c r="D161"/>
      <c r="E161"/>
      <c r="F161"/>
      <c r="G161"/>
      <c r="H161"/>
      <c r="I161"/>
      <c r="J161"/>
      <c r="K161"/>
      <c r="L161"/>
      <c r="N161" s="193"/>
      <c r="O161" s="193"/>
      <c r="P161" s="229"/>
      <c r="Q161" s="193"/>
      <c r="R161" s="193"/>
      <c r="S161" s="193"/>
      <c r="T161" s="193"/>
      <c r="U161" s="193"/>
      <c r="V161" s="193"/>
      <c r="W161" s="193"/>
      <c r="X161" s="193"/>
      <c r="Y161" s="193"/>
      <c r="AA161" s="206" t="s">
        <v>194</v>
      </c>
      <c r="AB161" s="204" t="s">
        <v>556</v>
      </c>
      <c r="AC161" s="205" t="s">
        <v>630</v>
      </c>
      <c r="AD161" s="204" t="s">
        <v>323</v>
      </c>
      <c r="AE161" s="204" t="s">
        <v>52</v>
      </c>
      <c r="AF161" s="203">
        <v>1.6097487230290912</v>
      </c>
      <c r="AG161" s="203">
        <v>0.52213993639409484</v>
      </c>
      <c r="AH161" s="203">
        <v>3.2062368151313594</v>
      </c>
      <c r="AI161" s="202">
        <v>0</v>
      </c>
      <c r="AJ161" s="202">
        <v>0</v>
      </c>
      <c r="AK161" s="202">
        <v>0</v>
      </c>
      <c r="AM161" s="193"/>
      <c r="AN161" s="193"/>
      <c r="AO161" s="193"/>
      <c r="AP161" s="193"/>
      <c r="AQ161" s="193"/>
      <c r="AR161" s="193"/>
      <c r="AS161" s="193"/>
      <c r="AT161" s="193"/>
      <c r="AU161" s="193"/>
      <c r="AV161" s="193"/>
      <c r="AW161" s="193"/>
      <c r="AX161" s="193"/>
    </row>
    <row r="162" spans="2:50" ht="16.5" thickBot="1" x14ac:dyDescent="0.3">
      <c r="B162"/>
      <c r="C162"/>
      <c r="D162"/>
      <c r="E162"/>
      <c r="F162"/>
      <c r="G162"/>
      <c r="H162"/>
      <c r="I162"/>
      <c r="J162"/>
      <c r="K162"/>
      <c r="L162"/>
      <c r="N162" s="193"/>
      <c r="O162" s="193"/>
      <c r="P162" s="229"/>
      <c r="Q162" s="193"/>
      <c r="R162" s="193"/>
      <c r="S162" s="193"/>
      <c r="T162" s="193"/>
      <c r="U162" s="193"/>
      <c r="V162" s="193"/>
      <c r="W162" s="193"/>
      <c r="X162" s="193"/>
      <c r="Y162" s="193"/>
      <c r="AA162" s="206" t="s">
        <v>194</v>
      </c>
      <c r="AB162" s="204" t="s">
        <v>556</v>
      </c>
      <c r="AC162" s="205" t="s">
        <v>630</v>
      </c>
      <c r="AD162" s="204" t="s">
        <v>322</v>
      </c>
      <c r="AE162" s="204" t="s">
        <v>52</v>
      </c>
      <c r="AF162" s="203">
        <v>1.6097487230290912</v>
      </c>
      <c r="AG162" s="203">
        <v>0.52213993639409484</v>
      </c>
      <c r="AH162" s="203">
        <v>3.2062368151313594</v>
      </c>
      <c r="AI162" s="202">
        <v>0</v>
      </c>
      <c r="AJ162" s="202">
        <v>0</v>
      </c>
      <c r="AK162" s="202">
        <v>9.6840038063489983E-5</v>
      </c>
      <c r="AM162" s="193"/>
      <c r="AN162" s="193"/>
      <c r="AO162" s="193"/>
      <c r="AP162" s="193"/>
      <c r="AQ162" s="193"/>
      <c r="AR162" s="193"/>
      <c r="AS162" s="193"/>
      <c r="AT162" s="193"/>
      <c r="AU162" s="193"/>
      <c r="AV162" s="193"/>
      <c r="AW162" s="193"/>
      <c r="AX162" s="193"/>
    </row>
    <row r="163" spans="2:50" ht="16.5" thickBot="1" x14ac:dyDescent="0.3">
      <c r="B163"/>
      <c r="C163"/>
      <c r="D163"/>
      <c r="E163"/>
      <c r="F163"/>
      <c r="G163"/>
      <c r="H163"/>
      <c r="I163"/>
      <c r="J163"/>
      <c r="K163"/>
      <c r="L163"/>
      <c r="N163" s="193"/>
      <c r="O163" s="193"/>
      <c r="P163" s="229"/>
      <c r="Q163" s="193"/>
      <c r="R163" s="193"/>
      <c r="S163" s="193"/>
      <c r="T163" s="193"/>
      <c r="U163" s="193"/>
      <c r="V163" s="193"/>
      <c r="W163" s="193"/>
      <c r="X163" s="193"/>
      <c r="Y163" s="193"/>
      <c r="AA163" s="206" t="s">
        <v>194</v>
      </c>
      <c r="AB163" s="204" t="s">
        <v>556</v>
      </c>
      <c r="AC163" s="205" t="s">
        <v>630</v>
      </c>
      <c r="AD163" s="204" t="s">
        <v>321</v>
      </c>
      <c r="AE163" s="204" t="s">
        <v>52</v>
      </c>
      <c r="AF163" s="203">
        <v>1.6097487230290912</v>
      </c>
      <c r="AG163" s="203">
        <v>0.52213993639409484</v>
      </c>
      <c r="AH163" s="203">
        <v>3.2062368151313594</v>
      </c>
      <c r="AI163" s="202">
        <v>0</v>
      </c>
      <c r="AJ163" s="202">
        <v>0</v>
      </c>
      <c r="AK163" s="202">
        <v>1.9997739619337818E-4</v>
      </c>
      <c r="AM163" s="193"/>
      <c r="AN163" s="193"/>
      <c r="AO163" s="193"/>
      <c r="AP163" s="193"/>
      <c r="AQ163" s="193"/>
      <c r="AR163" s="193"/>
      <c r="AS163" s="193"/>
      <c r="AT163" s="193"/>
      <c r="AU163" s="193"/>
      <c r="AV163" s="193"/>
      <c r="AW163" s="193"/>
      <c r="AX163" s="193"/>
    </row>
    <row r="164" spans="2:50" ht="16.5" thickBot="1" x14ac:dyDescent="0.3">
      <c r="B164"/>
      <c r="C164"/>
      <c r="D164"/>
      <c r="E164"/>
      <c r="F164"/>
      <c r="G164"/>
      <c r="H164"/>
      <c r="I164"/>
      <c r="J164"/>
      <c r="K164"/>
      <c r="L164"/>
      <c r="N164" s="193"/>
      <c r="O164" s="193"/>
      <c r="P164" s="229"/>
      <c r="Q164" s="193"/>
      <c r="R164" s="193"/>
      <c r="S164" s="193"/>
      <c r="T164" s="193"/>
      <c r="U164" s="193"/>
      <c r="V164" s="193"/>
      <c r="W164" s="193"/>
      <c r="X164" s="193"/>
      <c r="Y164" s="193"/>
      <c r="AA164" s="206" t="s">
        <v>194</v>
      </c>
      <c r="AB164" s="204" t="s">
        <v>556</v>
      </c>
      <c r="AC164" s="205" t="s">
        <v>630</v>
      </c>
      <c r="AD164" s="204" t="s">
        <v>320</v>
      </c>
      <c r="AE164" s="204" t="s">
        <v>52</v>
      </c>
      <c r="AF164" s="203">
        <v>1.6097487230290912</v>
      </c>
      <c r="AG164" s="203">
        <v>0.52213993639409484</v>
      </c>
      <c r="AH164" s="203">
        <v>3.2062368151313594</v>
      </c>
      <c r="AI164" s="202">
        <v>0</v>
      </c>
      <c r="AJ164" s="202">
        <v>0</v>
      </c>
      <c r="AK164" s="202">
        <v>1.1007240827473404E-5</v>
      </c>
      <c r="AM164" s="193"/>
      <c r="AN164" s="193"/>
      <c r="AO164" s="193"/>
      <c r="AP164" s="193"/>
      <c r="AQ164" s="193"/>
      <c r="AR164" s="193"/>
      <c r="AS164" s="193"/>
      <c r="AT164" s="193"/>
      <c r="AU164" s="193"/>
      <c r="AV164" s="193"/>
      <c r="AW164" s="193"/>
      <c r="AX164" s="193"/>
    </row>
    <row r="165" spans="2:50" ht="16.5" thickBot="1" x14ac:dyDescent="0.3">
      <c r="B165"/>
      <c r="C165"/>
      <c r="D165"/>
      <c r="E165"/>
      <c r="F165"/>
      <c r="G165"/>
      <c r="H165"/>
      <c r="I165"/>
      <c r="J165"/>
      <c r="K165"/>
      <c r="L165"/>
      <c r="N165" s="193"/>
      <c r="O165" s="193"/>
      <c r="P165" s="229"/>
      <c r="Q165" s="193"/>
      <c r="R165" s="193"/>
      <c r="S165" s="193"/>
      <c r="T165" s="193"/>
      <c r="U165" s="193"/>
      <c r="V165" s="193"/>
      <c r="W165" s="193"/>
      <c r="X165" s="193"/>
      <c r="Y165" s="193"/>
      <c r="AA165" s="206" t="s">
        <v>194</v>
      </c>
      <c r="AB165" s="204" t="s">
        <v>556</v>
      </c>
      <c r="AC165" s="205" t="s">
        <v>630</v>
      </c>
      <c r="AD165" s="204" t="s">
        <v>319</v>
      </c>
      <c r="AE165" s="204" t="s">
        <v>52</v>
      </c>
      <c r="AF165" s="203">
        <v>1.6097487230290912</v>
      </c>
      <c r="AG165" s="203">
        <v>0.52213993639409484</v>
      </c>
      <c r="AH165" s="203">
        <v>3.2062368151313594</v>
      </c>
      <c r="AI165" s="202">
        <v>0</v>
      </c>
      <c r="AJ165" s="202">
        <v>0</v>
      </c>
      <c r="AK165" s="202">
        <v>3.6204281210804894E-5</v>
      </c>
      <c r="AM165" s="193"/>
      <c r="AN165" s="193"/>
      <c r="AO165" s="193"/>
      <c r="AP165" s="193"/>
      <c r="AQ165" s="193"/>
      <c r="AR165" s="193"/>
      <c r="AS165" s="193"/>
      <c r="AT165" s="193"/>
      <c r="AU165" s="193"/>
      <c r="AV165" s="193"/>
      <c r="AW165" s="193"/>
      <c r="AX165" s="193"/>
    </row>
    <row r="166" spans="2:50" ht="16.5" thickBot="1" x14ac:dyDescent="0.3">
      <c r="B166"/>
      <c r="C166"/>
      <c r="D166"/>
      <c r="E166"/>
      <c r="F166"/>
      <c r="G166"/>
      <c r="H166"/>
      <c r="I166"/>
      <c r="J166"/>
      <c r="K166"/>
      <c r="L166"/>
      <c r="N166" s="193"/>
      <c r="O166" s="193"/>
      <c r="P166" s="229"/>
      <c r="Q166" s="193"/>
      <c r="R166" s="193"/>
      <c r="S166" s="193"/>
      <c r="T166" s="193"/>
      <c r="U166" s="193"/>
      <c r="V166" s="193"/>
      <c r="W166" s="193"/>
      <c r="X166" s="193"/>
      <c r="Y166" s="193"/>
      <c r="AA166" s="206" t="s">
        <v>194</v>
      </c>
      <c r="AB166" s="204" t="s">
        <v>556</v>
      </c>
      <c r="AC166" s="205" t="s">
        <v>630</v>
      </c>
      <c r="AD166" s="204" t="s">
        <v>318</v>
      </c>
      <c r="AE166" s="204" t="s">
        <v>52</v>
      </c>
      <c r="AF166" s="203">
        <v>1.6097487230290912</v>
      </c>
      <c r="AG166" s="203">
        <v>0.52213993639409484</v>
      </c>
      <c r="AH166" s="203">
        <v>3.2062368151313594</v>
      </c>
      <c r="AI166" s="202">
        <v>0</v>
      </c>
      <c r="AJ166" s="202">
        <v>0</v>
      </c>
      <c r="AK166" s="202">
        <v>0</v>
      </c>
      <c r="AM166" s="193"/>
      <c r="AN166" s="193"/>
      <c r="AO166" s="193"/>
      <c r="AP166" s="193"/>
      <c r="AQ166" s="193"/>
      <c r="AR166" s="193"/>
      <c r="AS166" s="193"/>
      <c r="AT166" s="193"/>
      <c r="AU166" s="193"/>
      <c r="AV166" s="193"/>
      <c r="AW166" s="193"/>
      <c r="AX166" s="193"/>
    </row>
    <row r="167" spans="2:50" ht="16.5" thickBot="1" x14ac:dyDescent="0.3">
      <c r="B167"/>
      <c r="C167"/>
      <c r="D167"/>
      <c r="E167"/>
      <c r="F167"/>
      <c r="G167"/>
      <c r="H167"/>
      <c r="I167"/>
      <c r="J167"/>
      <c r="K167"/>
      <c r="L167"/>
      <c r="N167" s="193"/>
      <c r="O167" s="193"/>
      <c r="P167" s="229"/>
      <c r="Q167" s="193"/>
      <c r="R167" s="193"/>
      <c r="S167" s="193"/>
      <c r="T167" s="193"/>
      <c r="U167" s="193"/>
      <c r="V167" s="193"/>
      <c r="W167" s="193"/>
      <c r="X167" s="193"/>
      <c r="Y167" s="193"/>
      <c r="AA167" s="206" t="s">
        <v>194</v>
      </c>
      <c r="AB167" s="204" t="s">
        <v>556</v>
      </c>
      <c r="AC167" s="205" t="s">
        <v>630</v>
      </c>
      <c r="AD167" s="204" t="s">
        <v>317</v>
      </c>
      <c r="AE167" s="204" t="s">
        <v>52</v>
      </c>
      <c r="AF167" s="203">
        <v>1.6097487230290912</v>
      </c>
      <c r="AG167" s="203">
        <v>0.52213993639409484</v>
      </c>
      <c r="AH167" s="203">
        <v>3.2062368151313594</v>
      </c>
      <c r="AI167" s="202">
        <v>0</v>
      </c>
      <c r="AJ167" s="202">
        <v>0</v>
      </c>
      <c r="AK167" s="202">
        <v>0</v>
      </c>
      <c r="AM167" s="193"/>
      <c r="AN167" s="193"/>
      <c r="AO167" s="193"/>
      <c r="AP167" s="193"/>
      <c r="AQ167" s="193"/>
      <c r="AR167" s="193"/>
      <c r="AS167" s="193"/>
      <c r="AT167" s="193"/>
      <c r="AU167" s="193"/>
      <c r="AV167" s="193"/>
      <c r="AW167" s="193"/>
      <c r="AX167" s="193"/>
    </row>
    <row r="168" spans="2:50" ht="16.5" thickBot="1" x14ac:dyDescent="0.3">
      <c r="B168"/>
      <c r="C168"/>
      <c r="D168"/>
      <c r="E168"/>
      <c r="F168"/>
      <c r="G168"/>
      <c r="H168"/>
      <c r="I168"/>
      <c r="J168"/>
      <c r="K168"/>
      <c r="L168"/>
      <c r="N168" s="193"/>
      <c r="O168" s="193"/>
      <c r="P168" s="229"/>
      <c r="Q168" s="193"/>
      <c r="R168" s="193"/>
      <c r="S168" s="193"/>
      <c r="T168" s="193"/>
      <c r="U168" s="193"/>
      <c r="V168" s="193"/>
      <c r="W168" s="193"/>
      <c r="X168" s="193"/>
      <c r="Y168" s="193"/>
      <c r="AA168" s="206" t="s">
        <v>194</v>
      </c>
      <c r="AB168" s="204" t="s">
        <v>556</v>
      </c>
      <c r="AC168" s="205" t="s">
        <v>630</v>
      </c>
      <c r="AD168" s="204" t="s">
        <v>74</v>
      </c>
      <c r="AE168" s="204" t="s">
        <v>52</v>
      </c>
      <c r="AF168" s="203">
        <v>1.6097487230290912</v>
      </c>
      <c r="AG168" s="203">
        <v>0.52213993639409484</v>
      </c>
      <c r="AH168" s="203">
        <v>3.2062368151313594</v>
      </c>
      <c r="AI168" s="202">
        <v>0</v>
      </c>
      <c r="AJ168" s="202">
        <v>0</v>
      </c>
      <c r="AK168" s="202">
        <v>1.4442415946396483E-4</v>
      </c>
      <c r="AM168" s="193"/>
      <c r="AN168" s="193"/>
      <c r="AO168" s="193"/>
      <c r="AP168" s="193"/>
      <c r="AQ168" s="193"/>
      <c r="AR168" s="193"/>
      <c r="AS168" s="193"/>
      <c r="AT168" s="193"/>
      <c r="AU168" s="193"/>
      <c r="AV168" s="193"/>
      <c r="AW168" s="193"/>
      <c r="AX168" s="193"/>
    </row>
    <row r="169" spans="2:50" ht="16.5" thickBot="1" x14ac:dyDescent="0.3">
      <c r="B169"/>
      <c r="C169"/>
      <c r="D169"/>
      <c r="E169"/>
      <c r="F169"/>
      <c r="G169"/>
      <c r="H169"/>
      <c r="I169"/>
      <c r="J169"/>
      <c r="K169"/>
      <c r="L169"/>
      <c r="N169" s="193"/>
      <c r="O169" s="193"/>
      <c r="P169" s="229"/>
      <c r="Q169" s="193"/>
      <c r="R169" s="193"/>
      <c r="S169" s="193"/>
      <c r="T169" s="193"/>
      <c r="U169" s="193"/>
      <c r="V169" s="193"/>
      <c r="W169" s="193"/>
      <c r="X169" s="193"/>
      <c r="Y169" s="193"/>
      <c r="AA169" s="206" t="s">
        <v>194</v>
      </c>
      <c r="AB169" s="204" t="s">
        <v>556</v>
      </c>
      <c r="AC169" s="205" t="s">
        <v>630</v>
      </c>
      <c r="AD169" s="204" t="s">
        <v>316</v>
      </c>
      <c r="AE169" s="204" t="s">
        <v>52</v>
      </c>
      <c r="AF169" s="203">
        <v>1.6097487230290912</v>
      </c>
      <c r="AG169" s="203">
        <v>0.52213993639409484</v>
      </c>
      <c r="AH169" s="203">
        <v>3.2062368151313594</v>
      </c>
      <c r="AI169" s="202">
        <v>0</v>
      </c>
      <c r="AJ169" s="202">
        <v>0</v>
      </c>
      <c r="AK169" s="202">
        <v>3.4679796829931213E-4</v>
      </c>
      <c r="AM169" s="193"/>
      <c r="AN169" s="193"/>
      <c r="AO169" s="193"/>
      <c r="AP169" s="193"/>
      <c r="AQ169" s="193"/>
      <c r="AR169" s="193"/>
      <c r="AS169" s="193"/>
      <c r="AT169" s="193"/>
      <c r="AU169" s="193"/>
      <c r="AV169" s="193"/>
      <c r="AW169" s="193"/>
      <c r="AX169" s="193"/>
    </row>
    <row r="170" spans="2:50" ht="16.5" thickBot="1" x14ac:dyDescent="0.3">
      <c r="B170"/>
      <c r="C170"/>
      <c r="D170"/>
      <c r="E170"/>
      <c r="F170"/>
      <c r="G170"/>
      <c r="H170"/>
      <c r="I170"/>
      <c r="J170"/>
      <c r="K170"/>
      <c r="L170"/>
      <c r="N170" s="193"/>
      <c r="O170" s="193"/>
      <c r="P170" s="229"/>
      <c r="Q170" s="193"/>
      <c r="R170" s="193"/>
      <c r="S170" s="193"/>
      <c r="T170" s="193"/>
      <c r="U170" s="193"/>
      <c r="V170" s="193"/>
      <c r="W170" s="193"/>
      <c r="X170" s="193"/>
      <c r="Y170" s="193"/>
      <c r="AA170" s="206" t="s">
        <v>194</v>
      </c>
      <c r="AB170" s="204" t="s">
        <v>556</v>
      </c>
      <c r="AC170" s="205" t="s">
        <v>630</v>
      </c>
      <c r="AD170" s="204" t="s">
        <v>315</v>
      </c>
      <c r="AE170" s="204" t="s">
        <v>52</v>
      </c>
      <c r="AF170" s="203">
        <v>1.6097487230290912</v>
      </c>
      <c r="AG170" s="203">
        <v>0.52213993639409484</v>
      </c>
      <c r="AH170" s="203">
        <v>3.2062368151313594</v>
      </c>
      <c r="AI170" s="202">
        <v>0</v>
      </c>
      <c r="AJ170" s="202">
        <v>0</v>
      </c>
      <c r="AK170" s="202">
        <v>7.8642904280722253E-5</v>
      </c>
      <c r="AM170" s="193"/>
      <c r="AN170" s="193"/>
      <c r="AO170" s="193"/>
      <c r="AP170" s="193"/>
      <c r="AQ170" s="193"/>
      <c r="AR170" s="193"/>
      <c r="AS170" s="193"/>
      <c r="AT170" s="193"/>
      <c r="AU170" s="193"/>
      <c r="AV170" s="193"/>
      <c r="AW170" s="193"/>
      <c r="AX170" s="193"/>
    </row>
    <row r="171" spans="2:50" ht="16.5" thickBot="1" x14ac:dyDescent="0.3">
      <c r="B171"/>
      <c r="C171"/>
      <c r="D171"/>
      <c r="E171"/>
      <c r="F171"/>
      <c r="G171"/>
      <c r="H171"/>
      <c r="I171"/>
      <c r="J171"/>
      <c r="K171"/>
      <c r="L171"/>
      <c r="N171" s="193"/>
      <c r="O171" s="193"/>
      <c r="P171" s="229"/>
      <c r="Q171" s="193"/>
      <c r="R171" s="193"/>
      <c r="S171" s="193"/>
      <c r="T171" s="193"/>
      <c r="U171" s="193"/>
      <c r="V171" s="193"/>
      <c r="W171" s="193"/>
      <c r="X171" s="193"/>
      <c r="Y171" s="193"/>
      <c r="AA171" s="206" t="s">
        <v>194</v>
      </c>
      <c r="AB171" s="204" t="s">
        <v>556</v>
      </c>
      <c r="AC171" s="205" t="s">
        <v>630</v>
      </c>
      <c r="AD171" s="204" t="s">
        <v>314</v>
      </c>
      <c r="AE171" s="204" t="s">
        <v>52</v>
      </c>
      <c r="AF171" s="203">
        <v>1.6097487230290912</v>
      </c>
      <c r="AG171" s="203">
        <v>0.52213993639409484</v>
      </c>
      <c r="AH171" s="203">
        <v>3.2062368151313594</v>
      </c>
      <c r="AI171" s="202">
        <v>0</v>
      </c>
      <c r="AJ171" s="202">
        <v>0</v>
      </c>
      <c r="AK171" s="202">
        <v>0</v>
      </c>
      <c r="AM171" s="193"/>
      <c r="AN171" s="193"/>
      <c r="AO171" s="193"/>
      <c r="AP171" s="193"/>
      <c r="AQ171" s="193"/>
      <c r="AR171" s="193"/>
      <c r="AS171" s="193"/>
      <c r="AT171" s="193"/>
      <c r="AU171" s="193"/>
      <c r="AV171" s="193"/>
      <c r="AW171" s="193"/>
      <c r="AX171" s="193"/>
    </row>
    <row r="172" spans="2:50" ht="16.5" thickBot="1" x14ac:dyDescent="0.3">
      <c r="B172"/>
      <c r="C172"/>
      <c r="D172"/>
      <c r="E172"/>
      <c r="F172"/>
      <c r="G172"/>
      <c r="H172"/>
      <c r="I172"/>
      <c r="J172"/>
      <c r="K172"/>
      <c r="L172"/>
      <c r="N172" s="193"/>
      <c r="O172" s="193"/>
      <c r="P172" s="229"/>
      <c r="Q172" s="193"/>
      <c r="R172" s="193"/>
      <c r="S172" s="193"/>
      <c r="T172" s="193"/>
      <c r="U172" s="193"/>
      <c r="V172" s="193"/>
      <c r="W172" s="193"/>
      <c r="X172" s="193"/>
      <c r="Y172" s="193"/>
      <c r="AA172" s="206" t="s">
        <v>194</v>
      </c>
      <c r="AB172" s="204" t="s">
        <v>556</v>
      </c>
      <c r="AC172" s="205" t="s">
        <v>630</v>
      </c>
      <c r="AD172" s="204" t="s">
        <v>313</v>
      </c>
      <c r="AE172" s="204" t="s">
        <v>52</v>
      </c>
      <c r="AF172" s="203">
        <v>1.6097487230290912</v>
      </c>
      <c r="AG172" s="203">
        <v>0.52213993639409484</v>
      </c>
      <c r="AH172" s="203">
        <v>3.2062368151313594</v>
      </c>
      <c r="AI172" s="202">
        <v>0</v>
      </c>
      <c r="AJ172" s="202">
        <v>0</v>
      </c>
      <c r="AK172" s="202">
        <v>7.3114103163514005E-5</v>
      </c>
      <c r="AM172" s="193"/>
      <c r="AN172" s="193"/>
      <c r="AO172" s="193"/>
      <c r="AP172" s="193"/>
      <c r="AQ172" s="193"/>
      <c r="AR172" s="193"/>
      <c r="AS172" s="193"/>
      <c r="AT172" s="193"/>
      <c r="AU172" s="193"/>
      <c r="AV172" s="193"/>
      <c r="AW172" s="193"/>
      <c r="AX172" s="193"/>
    </row>
    <row r="173" spans="2:50" ht="16.5" thickBot="1" x14ac:dyDescent="0.3">
      <c r="B173"/>
      <c r="C173"/>
      <c r="D173"/>
      <c r="E173"/>
      <c r="F173"/>
      <c r="G173"/>
      <c r="H173"/>
      <c r="I173"/>
      <c r="J173"/>
      <c r="K173"/>
      <c r="L173"/>
      <c r="N173" s="193"/>
      <c r="O173" s="193"/>
      <c r="P173" s="229"/>
      <c r="Q173" s="193"/>
      <c r="R173" s="193"/>
      <c r="S173" s="193"/>
      <c r="T173" s="193"/>
      <c r="U173" s="193"/>
      <c r="V173" s="193"/>
      <c r="W173" s="193"/>
      <c r="X173" s="193"/>
      <c r="Y173" s="193"/>
      <c r="AA173" s="206" t="s">
        <v>194</v>
      </c>
      <c r="AB173" s="204" t="s">
        <v>556</v>
      </c>
      <c r="AC173" s="205" t="s">
        <v>630</v>
      </c>
      <c r="AD173" s="204" t="s">
        <v>312</v>
      </c>
      <c r="AE173" s="204" t="s">
        <v>52</v>
      </c>
      <c r="AF173" s="203">
        <v>1.6097487230290912</v>
      </c>
      <c r="AG173" s="203">
        <v>0.52213993639409484</v>
      </c>
      <c r="AH173" s="203">
        <v>3.2062368151313594</v>
      </c>
      <c r="AI173" s="202">
        <v>0</v>
      </c>
      <c r="AJ173" s="202">
        <v>0</v>
      </c>
      <c r="AK173" s="202">
        <v>2.2397614622846019E-4</v>
      </c>
      <c r="AM173" s="193"/>
      <c r="AN173" s="193"/>
      <c r="AO173" s="193"/>
      <c r="AP173" s="193"/>
      <c r="AQ173" s="193"/>
      <c r="AR173" s="193"/>
      <c r="AS173" s="193"/>
      <c r="AT173" s="193"/>
      <c r="AU173" s="193"/>
      <c r="AV173" s="193"/>
      <c r="AW173" s="193"/>
      <c r="AX173" s="193"/>
    </row>
    <row r="174" spans="2:50" ht="16.5" thickBot="1" x14ac:dyDescent="0.3">
      <c r="B174"/>
      <c r="C174"/>
      <c r="D174"/>
      <c r="E174"/>
      <c r="F174"/>
      <c r="G174"/>
      <c r="H174"/>
      <c r="I174"/>
      <c r="J174"/>
      <c r="K174"/>
      <c r="L174"/>
      <c r="N174" s="193"/>
      <c r="O174" s="193"/>
      <c r="P174" s="229"/>
      <c r="Q174" s="193"/>
      <c r="R174" s="193"/>
      <c r="S174" s="193"/>
      <c r="T174" s="193"/>
      <c r="U174" s="193"/>
      <c r="V174" s="193"/>
      <c r="W174" s="193"/>
      <c r="X174" s="193"/>
      <c r="Y174" s="193"/>
      <c r="AA174" s="206" t="s">
        <v>194</v>
      </c>
      <c r="AB174" s="204" t="s">
        <v>438</v>
      </c>
      <c r="AC174" s="205" t="s">
        <v>630</v>
      </c>
      <c r="AD174" s="204" t="s">
        <v>323</v>
      </c>
      <c r="AE174" s="204" t="s">
        <v>76</v>
      </c>
      <c r="AF174" s="203">
        <v>1.3666036695012733</v>
      </c>
      <c r="AG174" s="203">
        <v>0.50918089962501056</v>
      </c>
      <c r="AH174" s="203">
        <v>2.7884772175565731</v>
      </c>
      <c r="AI174" s="202">
        <v>5.2615459789473053E-2</v>
      </c>
      <c r="AJ174" s="202">
        <v>5.9991757899463382E-3</v>
      </c>
      <c r="AK174" s="202">
        <v>0.20563614895683024</v>
      </c>
      <c r="AM174" s="193"/>
      <c r="AN174" s="193"/>
      <c r="AO174" s="193"/>
      <c r="AP174" s="193"/>
      <c r="AQ174" s="193"/>
      <c r="AR174" s="193"/>
      <c r="AS174" s="193"/>
      <c r="AT174" s="193"/>
      <c r="AU174" s="193"/>
      <c r="AV174" s="193"/>
      <c r="AW174" s="193"/>
      <c r="AX174" s="193"/>
    </row>
    <row r="175" spans="2:50" ht="16.5" thickBot="1" x14ac:dyDescent="0.3">
      <c r="B175"/>
      <c r="C175"/>
      <c r="D175"/>
      <c r="E175"/>
      <c r="F175"/>
      <c r="G175"/>
      <c r="H175"/>
      <c r="I175"/>
      <c r="J175"/>
      <c r="K175"/>
      <c r="L175"/>
      <c r="N175" s="193"/>
      <c r="O175" s="193"/>
      <c r="P175" s="229"/>
      <c r="Q175" s="193"/>
      <c r="R175" s="193"/>
      <c r="S175" s="193"/>
      <c r="T175" s="193"/>
      <c r="U175" s="193"/>
      <c r="V175" s="193"/>
      <c r="W175" s="193"/>
      <c r="X175" s="193"/>
      <c r="Y175" s="193"/>
      <c r="AA175" s="206" t="s">
        <v>194</v>
      </c>
      <c r="AB175" s="204" t="s">
        <v>438</v>
      </c>
      <c r="AC175" s="205" t="s">
        <v>630</v>
      </c>
      <c r="AD175" s="204" t="s">
        <v>322</v>
      </c>
      <c r="AE175" s="204" t="s">
        <v>76</v>
      </c>
      <c r="AF175" s="203">
        <v>1.5064894697846836</v>
      </c>
      <c r="AG175" s="203">
        <v>0.5274282773939466</v>
      </c>
      <c r="AH175" s="203">
        <v>2.9841560562027767</v>
      </c>
      <c r="AI175" s="202">
        <v>7.4008484185473067E-2</v>
      </c>
      <c r="AJ175" s="202">
        <v>8.4383926008178116E-3</v>
      </c>
      <c r="AK175" s="202">
        <v>0.28924615956844751</v>
      </c>
      <c r="AM175" s="193"/>
      <c r="AN175" s="193"/>
      <c r="AO175" s="193"/>
      <c r="AP175" s="193"/>
      <c r="AQ175" s="193"/>
      <c r="AR175" s="193"/>
      <c r="AS175" s="193"/>
      <c r="AT175" s="193"/>
      <c r="AU175" s="193"/>
      <c r="AV175" s="193"/>
      <c r="AW175" s="193"/>
      <c r="AX175" s="193"/>
    </row>
    <row r="176" spans="2:50" ht="16.5" thickBot="1" x14ac:dyDescent="0.3">
      <c r="B176"/>
      <c r="C176"/>
      <c r="D176"/>
      <c r="E176"/>
      <c r="F176"/>
      <c r="G176"/>
      <c r="H176"/>
      <c r="I176"/>
      <c r="J176"/>
      <c r="K176"/>
      <c r="L176"/>
      <c r="N176" s="193"/>
      <c r="O176" s="193"/>
      <c r="P176" s="229"/>
      <c r="Q176" s="193"/>
      <c r="R176" s="193"/>
      <c r="S176" s="193"/>
      <c r="T176" s="193"/>
      <c r="U176" s="193"/>
      <c r="V176" s="193"/>
      <c r="W176" s="193"/>
      <c r="X176" s="193"/>
      <c r="Y176" s="193"/>
      <c r="AA176" s="206" t="s">
        <v>194</v>
      </c>
      <c r="AB176" s="204" t="s">
        <v>438</v>
      </c>
      <c r="AC176" s="205" t="s">
        <v>630</v>
      </c>
      <c r="AD176" s="204" t="s">
        <v>320</v>
      </c>
      <c r="AE176" s="204" t="s">
        <v>76</v>
      </c>
      <c r="AF176" s="203">
        <v>2.782416951419509</v>
      </c>
      <c r="AG176" s="203">
        <v>0.62829964397391969</v>
      </c>
      <c r="AH176" s="203">
        <v>4.8916826371315176</v>
      </c>
      <c r="AI176" s="202">
        <v>0</v>
      </c>
      <c r="AJ176" s="202">
        <v>0</v>
      </c>
      <c r="AK176" s="202">
        <v>0</v>
      </c>
      <c r="AM176" s="193"/>
      <c r="AN176" s="193"/>
      <c r="AO176" s="193"/>
      <c r="AP176" s="193"/>
      <c r="AQ176" s="193"/>
      <c r="AR176" s="193"/>
      <c r="AS176" s="193"/>
      <c r="AT176" s="193"/>
      <c r="AU176" s="193"/>
      <c r="AV176" s="193"/>
      <c r="AW176" s="193"/>
      <c r="AX176" s="193"/>
    </row>
    <row r="177" spans="2:50" ht="16.5" thickBot="1" x14ac:dyDescent="0.3">
      <c r="B177"/>
      <c r="C177"/>
      <c r="D177"/>
      <c r="E177"/>
      <c r="F177"/>
      <c r="G177"/>
      <c r="H177"/>
      <c r="I177"/>
      <c r="J177"/>
      <c r="K177"/>
      <c r="L177"/>
      <c r="N177" s="193"/>
      <c r="O177" s="193"/>
      <c r="P177" s="229"/>
      <c r="Q177" s="193"/>
      <c r="R177" s="193"/>
      <c r="S177" s="193"/>
      <c r="T177" s="193"/>
      <c r="U177" s="193"/>
      <c r="V177" s="193"/>
      <c r="W177" s="193"/>
      <c r="X177" s="193"/>
      <c r="Y177" s="193"/>
      <c r="AA177" s="206" t="s">
        <v>194</v>
      </c>
      <c r="AB177" s="204" t="s">
        <v>438</v>
      </c>
      <c r="AC177" s="205" t="s">
        <v>630</v>
      </c>
      <c r="AD177" s="204" t="s">
        <v>319</v>
      </c>
      <c r="AE177" s="204" t="s">
        <v>76</v>
      </c>
      <c r="AF177" s="203">
        <v>2.6523149776780297</v>
      </c>
      <c r="AG177" s="203">
        <v>0.6214165107012064</v>
      </c>
      <c r="AH177" s="203">
        <v>4.6864251140760507</v>
      </c>
      <c r="AI177" s="202">
        <v>0.1185744285676522</v>
      </c>
      <c r="AJ177" s="202">
        <v>1.3519768600636698E-2</v>
      </c>
      <c r="AK177" s="202">
        <v>0.46342251788679001</v>
      </c>
      <c r="AM177" s="193"/>
      <c r="AN177" s="193"/>
      <c r="AO177" s="193"/>
      <c r="AP177" s="193"/>
      <c r="AQ177" s="193"/>
      <c r="AR177" s="193"/>
      <c r="AS177" s="193"/>
      <c r="AT177" s="193"/>
      <c r="AU177" s="193"/>
      <c r="AV177" s="193"/>
      <c r="AW177" s="193"/>
      <c r="AX177" s="193"/>
    </row>
    <row r="178" spans="2:50" ht="16.5" thickBot="1" x14ac:dyDescent="0.3">
      <c r="B178"/>
      <c r="C178"/>
      <c r="D178"/>
      <c r="E178"/>
      <c r="F178"/>
      <c r="G178"/>
      <c r="H178"/>
      <c r="I178"/>
      <c r="J178"/>
      <c r="K178"/>
      <c r="L178"/>
      <c r="N178" s="193"/>
      <c r="O178" s="193"/>
      <c r="P178" s="229"/>
      <c r="Q178" s="193"/>
      <c r="R178" s="193"/>
      <c r="S178" s="193"/>
      <c r="T178" s="193"/>
      <c r="U178" s="193"/>
      <c r="V178" s="193"/>
      <c r="W178" s="193"/>
      <c r="X178" s="193"/>
      <c r="Y178" s="193"/>
      <c r="AA178" s="206" t="s">
        <v>194</v>
      </c>
      <c r="AB178" s="204" t="s">
        <v>438</v>
      </c>
      <c r="AC178" s="205" t="s">
        <v>630</v>
      </c>
      <c r="AD178" s="204" t="s">
        <v>317</v>
      </c>
      <c r="AE178" s="204" t="s">
        <v>76</v>
      </c>
      <c r="AF178" s="203">
        <v>2.1745894723229204</v>
      </c>
      <c r="AG178" s="203">
        <v>0.59099754025391049</v>
      </c>
      <c r="AH178" s="203">
        <v>3.9543399485115862</v>
      </c>
      <c r="AI178" s="202">
        <v>1.6746438181932888E-2</v>
      </c>
      <c r="AJ178" s="202">
        <v>1.9094164892004817E-3</v>
      </c>
      <c r="AK178" s="202">
        <v>6.544983300070463E-2</v>
      </c>
      <c r="AM178" s="193"/>
      <c r="AN178" s="193"/>
      <c r="AO178" s="193"/>
      <c r="AP178" s="193"/>
      <c r="AQ178" s="193"/>
      <c r="AR178" s="193"/>
      <c r="AS178" s="193"/>
      <c r="AT178" s="193"/>
      <c r="AU178" s="193"/>
      <c r="AV178" s="193"/>
      <c r="AW178" s="193"/>
      <c r="AX178" s="193"/>
    </row>
    <row r="179" spans="2:50" ht="16.5" thickBot="1" x14ac:dyDescent="0.3">
      <c r="B179"/>
      <c r="C179"/>
      <c r="D179"/>
      <c r="E179"/>
      <c r="F179"/>
      <c r="G179"/>
      <c r="H179"/>
      <c r="I179"/>
      <c r="J179"/>
      <c r="K179"/>
      <c r="L179"/>
      <c r="N179" s="193"/>
      <c r="O179" s="193"/>
      <c r="P179" s="229"/>
      <c r="Q179" s="193"/>
      <c r="R179" s="193"/>
      <c r="S179" s="193"/>
      <c r="T179" s="193"/>
      <c r="U179" s="193"/>
      <c r="V179" s="193"/>
      <c r="W179" s="193"/>
      <c r="X179" s="193"/>
      <c r="Y179" s="193"/>
      <c r="AA179" s="206" t="s">
        <v>194</v>
      </c>
      <c r="AB179" s="204" t="s">
        <v>438</v>
      </c>
      <c r="AC179" s="205" t="s">
        <v>630</v>
      </c>
      <c r="AD179" s="204" t="s">
        <v>316</v>
      </c>
      <c r="AE179" s="204" t="s">
        <v>76</v>
      </c>
      <c r="AF179" s="203">
        <v>1.5268825512204967</v>
      </c>
      <c r="AG179" s="203">
        <v>0.52990611856851921</v>
      </c>
      <c r="AH179" s="203">
        <v>3.0128921094305396</v>
      </c>
      <c r="AI179" s="202">
        <v>0.13000575529935246</v>
      </c>
      <c r="AJ179" s="202">
        <v>1.4823160015444849E-2</v>
      </c>
      <c r="AK179" s="202">
        <v>0.5080993869283188</v>
      </c>
      <c r="AM179" s="193"/>
      <c r="AN179" s="193"/>
      <c r="AO179" s="193"/>
      <c r="AP179" s="193"/>
      <c r="AQ179" s="193"/>
      <c r="AR179" s="193"/>
      <c r="AS179" s="193"/>
      <c r="AT179" s="193"/>
      <c r="AU179" s="193"/>
      <c r="AV179" s="193"/>
      <c r="AW179" s="193"/>
      <c r="AX179" s="193"/>
    </row>
    <row r="180" spans="2:50" ht="16.5" thickBot="1" x14ac:dyDescent="0.3">
      <c r="B180"/>
      <c r="C180"/>
      <c r="D180"/>
      <c r="E180"/>
      <c r="F180"/>
      <c r="G180"/>
      <c r="H180"/>
      <c r="I180"/>
      <c r="J180"/>
      <c r="K180"/>
      <c r="L180"/>
      <c r="N180" s="193"/>
      <c r="O180" s="193"/>
      <c r="P180" s="229"/>
      <c r="Q180" s="193"/>
      <c r="R180" s="193"/>
      <c r="S180" s="193"/>
      <c r="T180" s="193"/>
      <c r="U180" s="193"/>
      <c r="V180" s="193"/>
      <c r="W180" s="193"/>
      <c r="X180" s="193"/>
      <c r="Y180" s="193"/>
      <c r="AA180" s="206" t="s">
        <v>194</v>
      </c>
      <c r="AB180" s="204" t="s">
        <v>438</v>
      </c>
      <c r="AC180" s="205" t="s">
        <v>630</v>
      </c>
      <c r="AD180" s="204" t="s">
        <v>315</v>
      </c>
      <c r="AE180" s="204" t="s">
        <v>76</v>
      </c>
      <c r="AF180" s="203">
        <v>2.1370685509607488</v>
      </c>
      <c r="AG180" s="203">
        <v>0.58819093225766061</v>
      </c>
      <c r="AH180" s="203">
        <v>3.8982362255430898</v>
      </c>
      <c r="AI180" s="202">
        <v>1.9432047125529362E-3</v>
      </c>
      <c r="AJ180" s="202">
        <v>2.2156276336084761E-4</v>
      </c>
      <c r="AK180" s="202">
        <v>7.5945954919526921E-3</v>
      </c>
      <c r="AM180" s="193"/>
      <c r="AN180" s="193"/>
      <c r="AO180" s="193"/>
      <c r="AP180" s="193"/>
      <c r="AQ180" s="193"/>
      <c r="AR180" s="193"/>
      <c r="AS180" s="193"/>
      <c r="AT180" s="193"/>
      <c r="AU180" s="193"/>
      <c r="AV180" s="193"/>
      <c r="AW180" s="193"/>
      <c r="AX180" s="193"/>
    </row>
    <row r="181" spans="2:50" ht="16.5" thickBot="1" x14ac:dyDescent="0.3">
      <c r="B181"/>
      <c r="C181"/>
      <c r="D181"/>
      <c r="E181"/>
      <c r="F181"/>
      <c r="G181"/>
      <c r="H181"/>
      <c r="I181"/>
      <c r="J181"/>
      <c r="K181"/>
      <c r="L181"/>
      <c r="N181" s="193"/>
      <c r="O181" s="193"/>
      <c r="P181" s="229"/>
      <c r="Q181" s="193"/>
      <c r="R181" s="193"/>
      <c r="S181" s="193"/>
      <c r="T181" s="193"/>
      <c r="U181" s="193"/>
      <c r="V181" s="193"/>
      <c r="W181" s="193"/>
      <c r="X181" s="193"/>
      <c r="Y181" s="193"/>
      <c r="AA181" s="206" t="s">
        <v>194</v>
      </c>
      <c r="AB181" s="204" t="s">
        <v>438</v>
      </c>
      <c r="AC181" s="205" t="s">
        <v>630</v>
      </c>
      <c r="AD181" s="204" t="s">
        <v>314</v>
      </c>
      <c r="AE181" s="204" t="s">
        <v>76</v>
      </c>
      <c r="AF181" s="203">
        <v>1.7087231628153436</v>
      </c>
      <c r="AG181" s="203">
        <v>0.55022757499424313</v>
      </c>
      <c r="AH181" s="203">
        <v>3.2715165884804245</v>
      </c>
      <c r="AI181" s="202">
        <v>0</v>
      </c>
      <c r="AJ181" s="202">
        <v>0</v>
      </c>
      <c r="AK181" s="202">
        <v>0</v>
      </c>
      <c r="AM181" s="193"/>
      <c r="AN181" s="193"/>
      <c r="AO181" s="193"/>
      <c r="AP181" s="193"/>
      <c r="AQ181" s="193"/>
      <c r="AR181" s="193"/>
      <c r="AS181" s="193"/>
      <c r="AT181" s="193"/>
      <c r="AU181" s="193"/>
      <c r="AV181" s="193"/>
      <c r="AW181" s="193"/>
      <c r="AX181" s="193"/>
    </row>
    <row r="182" spans="2:50" ht="16.5" thickBot="1" x14ac:dyDescent="0.3">
      <c r="B182"/>
      <c r="C182"/>
      <c r="D182"/>
      <c r="E182"/>
      <c r="F182"/>
      <c r="G182"/>
      <c r="H182"/>
      <c r="I182"/>
      <c r="J182"/>
      <c r="K182"/>
      <c r="L182"/>
      <c r="N182" s="193"/>
      <c r="O182" s="193"/>
      <c r="P182" s="229"/>
      <c r="Q182" s="193"/>
      <c r="R182" s="193"/>
      <c r="S182" s="193"/>
      <c r="T182" s="193"/>
      <c r="U182" s="193"/>
      <c r="V182" s="193"/>
      <c r="W182" s="193"/>
      <c r="X182" s="193"/>
      <c r="Y182" s="193"/>
      <c r="AA182" s="206" t="s">
        <v>194</v>
      </c>
      <c r="AB182" s="204" t="s">
        <v>438</v>
      </c>
      <c r="AC182" s="205" t="s">
        <v>630</v>
      </c>
      <c r="AD182" s="204" t="s">
        <v>313</v>
      </c>
      <c r="AE182" s="204" t="s">
        <v>76</v>
      </c>
      <c r="AF182" s="203">
        <v>1.4996833142756769</v>
      </c>
      <c r="AG182" s="203">
        <v>0.52659157016599301</v>
      </c>
      <c r="AH182" s="203">
        <v>2.974577371793524</v>
      </c>
      <c r="AI182" s="202">
        <v>0.14217110901150476</v>
      </c>
      <c r="AJ182" s="202">
        <v>1.6210244643386836E-2</v>
      </c>
      <c r="AK182" s="202">
        <v>0.55564504172396845</v>
      </c>
      <c r="AM182" s="193"/>
      <c r="AN182" s="193"/>
      <c r="AO182" s="193"/>
      <c r="AP182" s="193"/>
      <c r="AQ182" s="193"/>
      <c r="AR182" s="193"/>
      <c r="AS182" s="193"/>
      <c r="AT182" s="193"/>
      <c r="AU182" s="193"/>
      <c r="AV182" s="193"/>
      <c r="AW182" s="193"/>
      <c r="AX182" s="193"/>
    </row>
    <row r="183" spans="2:50" ht="16.5" thickBot="1" x14ac:dyDescent="0.3">
      <c r="B183"/>
      <c r="C183"/>
      <c r="D183"/>
      <c r="E183"/>
      <c r="F183"/>
      <c r="G183"/>
      <c r="H183"/>
      <c r="I183"/>
      <c r="J183"/>
      <c r="K183"/>
      <c r="L183"/>
      <c r="N183" s="193"/>
      <c r="O183" s="193"/>
      <c r="P183" s="229"/>
      <c r="Q183" s="193"/>
      <c r="R183" s="193"/>
      <c r="S183" s="193"/>
      <c r="T183" s="193"/>
      <c r="U183" s="193"/>
      <c r="V183" s="193"/>
      <c r="W183" s="193"/>
      <c r="X183" s="193"/>
      <c r="Y183" s="193"/>
      <c r="AA183" s="206" t="s">
        <v>194</v>
      </c>
      <c r="AB183" s="204" t="s">
        <v>438</v>
      </c>
      <c r="AC183" s="205" t="s">
        <v>630</v>
      </c>
      <c r="AD183" s="204" t="s">
        <v>323</v>
      </c>
      <c r="AE183" s="204" t="s">
        <v>52</v>
      </c>
      <c r="AF183" s="203">
        <v>1.3666036695012733</v>
      </c>
      <c r="AG183" s="203">
        <v>0.50918089962501056</v>
      </c>
      <c r="AH183" s="203">
        <v>2.7884772175565731</v>
      </c>
      <c r="AI183" s="202">
        <v>1.3438202247452798E-2</v>
      </c>
      <c r="AJ183" s="202">
        <v>1.5322138760336522E-3</v>
      </c>
      <c r="AK183" s="202">
        <v>5.2520308101956237E-2</v>
      </c>
      <c r="AM183" s="193"/>
      <c r="AN183" s="193"/>
      <c r="AO183" s="193"/>
      <c r="AP183" s="193"/>
      <c r="AQ183" s="193"/>
      <c r="AR183" s="193"/>
      <c r="AS183" s="193"/>
      <c r="AT183" s="193"/>
      <c r="AU183" s="193"/>
      <c r="AV183" s="193"/>
      <c r="AW183" s="193"/>
      <c r="AX183" s="193"/>
    </row>
    <row r="184" spans="2:50" ht="16.5" thickBot="1" x14ac:dyDescent="0.3">
      <c r="B184"/>
      <c r="C184"/>
      <c r="D184"/>
      <c r="E184"/>
      <c r="F184"/>
      <c r="G184"/>
      <c r="H184"/>
      <c r="I184"/>
      <c r="J184"/>
      <c r="K184"/>
      <c r="L184"/>
      <c r="N184" s="193"/>
      <c r="O184" s="193"/>
      <c r="P184" s="229"/>
      <c r="Q184" s="193"/>
      <c r="R184" s="193"/>
      <c r="S184" s="193"/>
      <c r="T184" s="193"/>
      <c r="U184" s="193"/>
      <c r="V184" s="193"/>
      <c r="W184" s="193"/>
      <c r="X184" s="193"/>
      <c r="Y184" s="193"/>
      <c r="AA184" s="206" t="s">
        <v>194</v>
      </c>
      <c r="AB184" s="204" t="s">
        <v>438</v>
      </c>
      <c r="AC184" s="205" t="s">
        <v>630</v>
      </c>
      <c r="AD184" s="204" t="s">
        <v>322</v>
      </c>
      <c r="AE184" s="204" t="s">
        <v>52</v>
      </c>
      <c r="AF184" s="203">
        <v>1.5064894697846836</v>
      </c>
      <c r="AG184" s="203">
        <v>0.5274282773939466</v>
      </c>
      <c r="AH184" s="203">
        <v>2.9841560562027767</v>
      </c>
      <c r="AI184" s="202">
        <v>2.0722741233094075E-2</v>
      </c>
      <c r="AJ184" s="202">
        <v>2.3627916206440461E-3</v>
      </c>
      <c r="AK184" s="202">
        <v>8.0990353786758368E-2</v>
      </c>
      <c r="AM184" s="193"/>
      <c r="AN184" s="193"/>
      <c r="AO184" s="193"/>
      <c r="AP184" s="193"/>
      <c r="AQ184" s="193"/>
      <c r="AR184" s="193"/>
      <c r="AS184" s="193"/>
      <c r="AT184" s="193"/>
      <c r="AU184" s="193"/>
      <c r="AV184" s="193"/>
      <c r="AW184" s="193"/>
      <c r="AX184" s="193"/>
    </row>
    <row r="185" spans="2:50" ht="16.5" thickBot="1" x14ac:dyDescent="0.3">
      <c r="B185"/>
      <c r="C185"/>
      <c r="D185"/>
      <c r="E185"/>
      <c r="F185"/>
      <c r="G185"/>
      <c r="H185"/>
      <c r="I185"/>
      <c r="J185"/>
      <c r="K185"/>
      <c r="L185"/>
      <c r="N185" s="193"/>
      <c r="O185" s="193"/>
      <c r="P185" s="229"/>
      <c r="Q185" s="193"/>
      <c r="R185" s="193"/>
      <c r="S185" s="193"/>
      <c r="T185" s="193"/>
      <c r="U185" s="193"/>
      <c r="V185" s="193"/>
      <c r="W185" s="193"/>
      <c r="X185" s="193"/>
      <c r="Y185" s="193"/>
      <c r="AA185" s="206" t="s">
        <v>194</v>
      </c>
      <c r="AB185" s="204" t="s">
        <v>438</v>
      </c>
      <c r="AC185" s="205" t="s">
        <v>630</v>
      </c>
      <c r="AD185" s="204" t="s">
        <v>320</v>
      </c>
      <c r="AE185" s="204" t="s">
        <v>52</v>
      </c>
      <c r="AF185" s="203">
        <v>2.782416951419509</v>
      </c>
      <c r="AG185" s="203">
        <v>0.62829964397391969</v>
      </c>
      <c r="AH185" s="203">
        <v>4.8916826371315176</v>
      </c>
      <c r="AI185" s="202">
        <v>0</v>
      </c>
      <c r="AJ185" s="202">
        <v>0</v>
      </c>
      <c r="AK185" s="202">
        <v>0</v>
      </c>
      <c r="AM185" s="193"/>
      <c r="AN185" s="193"/>
      <c r="AO185" s="193"/>
      <c r="AP185" s="193"/>
      <c r="AQ185" s="193"/>
      <c r="AR185" s="193"/>
      <c r="AS185" s="193"/>
      <c r="AT185" s="193"/>
      <c r="AU185" s="193"/>
      <c r="AV185" s="193"/>
      <c r="AW185" s="193"/>
      <c r="AX185" s="193"/>
    </row>
    <row r="186" spans="2:50" ht="16.5" thickBot="1" x14ac:dyDescent="0.3">
      <c r="B186"/>
      <c r="C186"/>
      <c r="D186"/>
      <c r="E186"/>
      <c r="F186"/>
      <c r="G186"/>
      <c r="H186"/>
      <c r="I186"/>
      <c r="J186"/>
      <c r="K186"/>
      <c r="L186"/>
      <c r="N186" s="193"/>
      <c r="O186" s="193"/>
      <c r="P186" s="229"/>
      <c r="Q186" s="193"/>
      <c r="R186" s="193"/>
      <c r="S186" s="193"/>
      <c r="T186" s="193"/>
      <c r="U186" s="193"/>
      <c r="V186" s="193"/>
      <c r="W186" s="193"/>
      <c r="X186" s="193"/>
      <c r="Y186" s="193"/>
      <c r="AA186" s="206" t="s">
        <v>194</v>
      </c>
      <c r="AB186" s="204" t="s">
        <v>438</v>
      </c>
      <c r="AC186" s="205" t="s">
        <v>630</v>
      </c>
      <c r="AD186" s="204" t="s">
        <v>319</v>
      </c>
      <c r="AE186" s="204" t="s">
        <v>52</v>
      </c>
      <c r="AF186" s="203">
        <v>2.6523149776780297</v>
      </c>
      <c r="AG186" s="203">
        <v>0.6214165107012064</v>
      </c>
      <c r="AH186" s="203">
        <v>4.6864251140760507</v>
      </c>
      <c r="AI186" s="202">
        <v>3.335847666340757E-2</v>
      </c>
      <c r="AJ186" s="202">
        <v>3.8035088240100092E-3</v>
      </c>
      <c r="AK186" s="202">
        <v>0.13037439382981253</v>
      </c>
      <c r="AM186" s="193"/>
      <c r="AN186" s="193"/>
      <c r="AO186" s="193"/>
      <c r="AP186" s="193"/>
      <c r="AQ186" s="193"/>
      <c r="AR186" s="193"/>
      <c r="AS186" s="193"/>
      <c r="AT186" s="193"/>
      <c r="AU186" s="193"/>
      <c r="AV186" s="193"/>
      <c r="AW186" s="193"/>
      <c r="AX186" s="193"/>
    </row>
    <row r="187" spans="2:50" ht="16.5" thickBot="1" x14ac:dyDescent="0.3">
      <c r="B187"/>
      <c r="C187"/>
      <c r="D187"/>
      <c r="E187"/>
      <c r="F187"/>
      <c r="G187"/>
      <c r="H187"/>
      <c r="I187"/>
      <c r="J187"/>
      <c r="K187"/>
      <c r="L187"/>
      <c r="N187" s="193"/>
      <c r="O187" s="193"/>
      <c r="P187" s="229"/>
      <c r="Q187" s="193"/>
      <c r="R187" s="193"/>
      <c r="S187" s="193"/>
      <c r="T187" s="193"/>
      <c r="U187" s="193"/>
      <c r="V187" s="193"/>
      <c r="W187" s="193"/>
      <c r="X187" s="193"/>
      <c r="Y187" s="193"/>
      <c r="AA187" s="206" t="s">
        <v>194</v>
      </c>
      <c r="AB187" s="204" t="s">
        <v>438</v>
      </c>
      <c r="AC187" s="205" t="s">
        <v>630</v>
      </c>
      <c r="AD187" s="204" t="s">
        <v>317</v>
      </c>
      <c r="AE187" s="204" t="s">
        <v>52</v>
      </c>
      <c r="AF187" s="203">
        <v>2.1745894723229204</v>
      </c>
      <c r="AG187" s="203">
        <v>0.59099754025391049</v>
      </c>
      <c r="AH187" s="203">
        <v>3.9543399485115862</v>
      </c>
      <c r="AI187" s="202">
        <v>4.2628204301403657E-3</v>
      </c>
      <c r="AJ187" s="202">
        <v>4.860436309729498E-4</v>
      </c>
      <c r="AK187" s="202">
        <v>1.6660312015822118E-2</v>
      </c>
      <c r="AM187" s="193"/>
      <c r="AN187" s="193"/>
      <c r="AO187" s="193"/>
      <c r="AP187" s="193"/>
      <c r="AQ187" s="193"/>
      <c r="AR187" s="193"/>
      <c r="AS187" s="193"/>
      <c r="AT187" s="193"/>
      <c r="AU187" s="193"/>
      <c r="AV187" s="193"/>
      <c r="AW187" s="193"/>
      <c r="AX187" s="193"/>
    </row>
    <row r="188" spans="2:50" ht="16.5" thickBot="1" x14ac:dyDescent="0.3">
      <c r="B188"/>
      <c r="C188"/>
      <c r="D188"/>
      <c r="E188"/>
      <c r="F188"/>
      <c r="G188"/>
      <c r="H188"/>
      <c r="I188"/>
      <c r="J188"/>
      <c r="K188"/>
      <c r="L188"/>
      <c r="N188" s="193"/>
      <c r="O188" s="193"/>
      <c r="P188" s="229"/>
      <c r="Q188" s="193"/>
      <c r="R188" s="193"/>
      <c r="S188" s="193"/>
      <c r="T188" s="193"/>
      <c r="U188" s="193"/>
      <c r="V188" s="193"/>
      <c r="W188" s="193"/>
      <c r="X188" s="193"/>
      <c r="Y188" s="193"/>
      <c r="AA188" s="206" t="s">
        <v>194</v>
      </c>
      <c r="AB188" s="204" t="s">
        <v>438</v>
      </c>
      <c r="AC188" s="205" t="s">
        <v>630</v>
      </c>
      <c r="AD188" s="204" t="s">
        <v>316</v>
      </c>
      <c r="AE188" s="204" t="s">
        <v>52</v>
      </c>
      <c r="AF188" s="203">
        <v>1.5268825512204967</v>
      </c>
      <c r="AG188" s="203">
        <v>0.52990611856851921</v>
      </c>
      <c r="AH188" s="203">
        <v>3.0128921094305396</v>
      </c>
      <c r="AI188" s="202">
        <v>3.2635026971997591E-2</v>
      </c>
      <c r="AJ188" s="202">
        <v>3.7210216255455903E-3</v>
      </c>
      <c r="AK188" s="202">
        <v>0.12754694712306874</v>
      </c>
      <c r="AM188" s="193"/>
      <c r="AN188" s="193"/>
      <c r="AO188" s="193"/>
      <c r="AP188" s="193"/>
      <c r="AQ188" s="193"/>
      <c r="AR188" s="193"/>
      <c r="AS188" s="193"/>
      <c r="AT188" s="193"/>
      <c r="AU188" s="193"/>
      <c r="AV188" s="193"/>
      <c r="AW188" s="193"/>
      <c r="AX188" s="193"/>
    </row>
    <row r="189" spans="2:50" ht="16.5" thickBot="1" x14ac:dyDescent="0.3">
      <c r="B189"/>
      <c r="C189"/>
      <c r="D189"/>
      <c r="E189"/>
      <c r="F189"/>
      <c r="G189"/>
      <c r="H189"/>
      <c r="I189"/>
      <c r="J189"/>
      <c r="K189"/>
      <c r="L189"/>
      <c r="N189" s="193"/>
      <c r="O189" s="193"/>
      <c r="P189" s="229"/>
      <c r="Q189" s="193"/>
      <c r="R189" s="193"/>
      <c r="S189" s="193"/>
      <c r="T189" s="193"/>
      <c r="U189" s="193"/>
      <c r="V189" s="193"/>
      <c r="W189" s="193"/>
      <c r="X189" s="193"/>
      <c r="Y189" s="193"/>
      <c r="AA189" s="206" t="s">
        <v>194</v>
      </c>
      <c r="AB189" s="204" t="s">
        <v>438</v>
      </c>
      <c r="AC189" s="205" t="s">
        <v>630</v>
      </c>
      <c r="AD189" s="204" t="s">
        <v>315</v>
      </c>
      <c r="AE189" s="204" t="s">
        <v>52</v>
      </c>
      <c r="AF189" s="203">
        <v>2.1370685509607488</v>
      </c>
      <c r="AG189" s="203">
        <v>0.58819093225766061</v>
      </c>
      <c r="AH189" s="203">
        <v>3.8982362255430898</v>
      </c>
      <c r="AI189" s="202">
        <v>4.9693483188607899E-4</v>
      </c>
      <c r="AJ189" s="202">
        <v>5.6660141801677791E-5</v>
      </c>
      <c r="AK189" s="202">
        <v>1.9421623515301521E-3</v>
      </c>
      <c r="AM189" s="193"/>
      <c r="AN189" s="193"/>
      <c r="AO189" s="193"/>
      <c r="AP189" s="193"/>
      <c r="AQ189" s="193"/>
      <c r="AR189" s="193"/>
      <c r="AS189" s="193"/>
      <c r="AT189" s="193"/>
      <c r="AU189" s="193"/>
      <c r="AV189" s="193"/>
      <c r="AW189" s="193"/>
      <c r="AX189" s="193"/>
    </row>
    <row r="190" spans="2:50" ht="16.5" thickBot="1" x14ac:dyDescent="0.3">
      <c r="B190"/>
      <c r="C190"/>
      <c r="D190"/>
      <c r="E190"/>
      <c r="F190"/>
      <c r="G190"/>
      <c r="H190"/>
      <c r="I190"/>
      <c r="J190"/>
      <c r="K190"/>
      <c r="L190"/>
      <c r="N190" s="193"/>
      <c r="O190" s="193"/>
      <c r="P190" s="229"/>
      <c r="Q190" s="193"/>
      <c r="R190" s="193"/>
      <c r="S190" s="193"/>
      <c r="T190" s="193"/>
      <c r="U190" s="193"/>
      <c r="V190" s="193"/>
      <c r="W190" s="193"/>
      <c r="X190" s="193"/>
      <c r="Y190" s="193"/>
      <c r="AA190" s="206" t="s">
        <v>194</v>
      </c>
      <c r="AB190" s="204" t="s">
        <v>438</v>
      </c>
      <c r="AC190" s="205" t="s">
        <v>630</v>
      </c>
      <c r="AD190" s="204" t="s">
        <v>314</v>
      </c>
      <c r="AE190" s="204" t="s">
        <v>52</v>
      </c>
      <c r="AF190" s="203">
        <v>1.7087231628153436</v>
      </c>
      <c r="AG190" s="203">
        <v>0.55022757499424313</v>
      </c>
      <c r="AH190" s="203">
        <v>3.2715165884804245</v>
      </c>
      <c r="AI190" s="202">
        <v>0</v>
      </c>
      <c r="AJ190" s="202">
        <v>0</v>
      </c>
      <c r="AK190" s="202">
        <v>0</v>
      </c>
      <c r="AM190" s="193"/>
      <c r="AN190" s="193"/>
      <c r="AO190" s="193"/>
      <c r="AP190" s="193"/>
      <c r="AQ190" s="193"/>
      <c r="AR190" s="193"/>
      <c r="AS190" s="193"/>
      <c r="AT190" s="193"/>
      <c r="AU190" s="193"/>
      <c r="AV190" s="193"/>
      <c r="AW190" s="193"/>
      <c r="AX190" s="193"/>
    </row>
    <row r="191" spans="2:50" ht="16.5" thickBot="1" x14ac:dyDescent="0.3">
      <c r="B191"/>
      <c r="C191"/>
      <c r="D191"/>
      <c r="E191"/>
      <c r="F191"/>
      <c r="G191"/>
      <c r="H191"/>
      <c r="I191"/>
      <c r="J191"/>
      <c r="K191"/>
      <c r="L191"/>
      <c r="N191" s="193"/>
      <c r="O191" s="193"/>
      <c r="P191" s="229"/>
      <c r="Q191" s="193"/>
      <c r="R191" s="193"/>
      <c r="S191" s="193"/>
      <c r="T191" s="193"/>
      <c r="U191" s="193"/>
      <c r="V191" s="193"/>
      <c r="W191" s="193"/>
      <c r="X191" s="193"/>
      <c r="Y191" s="193"/>
      <c r="AA191" s="206" t="s">
        <v>194</v>
      </c>
      <c r="AB191" s="204" t="s">
        <v>438</v>
      </c>
      <c r="AC191" s="205" t="s">
        <v>630</v>
      </c>
      <c r="AD191" s="204" t="s">
        <v>313</v>
      </c>
      <c r="AE191" s="204" t="s">
        <v>52</v>
      </c>
      <c r="AF191" s="203">
        <v>1.4996833142756769</v>
      </c>
      <c r="AG191" s="203">
        <v>0.52659157016599301</v>
      </c>
      <c r="AH191" s="203">
        <v>2.974577371793524</v>
      </c>
      <c r="AI191" s="202">
        <v>3.7921963379520487E-2</v>
      </c>
      <c r="AJ191" s="202">
        <v>4.3238342024175883E-3</v>
      </c>
      <c r="AK191" s="202">
        <v>0.14820979501934778</v>
      </c>
      <c r="AM191" s="193"/>
      <c r="AN191" s="193"/>
      <c r="AO191" s="193"/>
      <c r="AP191" s="193"/>
      <c r="AQ191" s="193"/>
      <c r="AR191" s="193"/>
      <c r="AS191" s="193"/>
      <c r="AT191" s="193"/>
      <c r="AU191" s="193"/>
      <c r="AV191" s="193"/>
      <c r="AW191" s="193"/>
      <c r="AX191" s="193"/>
    </row>
    <row r="192" spans="2:50" ht="16.5" thickBot="1" x14ac:dyDescent="0.3">
      <c r="B192"/>
      <c r="C192"/>
      <c r="D192"/>
      <c r="E192"/>
      <c r="F192"/>
      <c r="G192"/>
      <c r="H192"/>
      <c r="I192"/>
      <c r="J192"/>
      <c r="K192"/>
      <c r="L192"/>
      <c r="N192" s="193"/>
      <c r="O192" s="193"/>
      <c r="P192" s="229"/>
      <c r="Q192" s="193"/>
      <c r="R192" s="193"/>
      <c r="S192" s="193"/>
      <c r="T192" s="193"/>
      <c r="U192" s="193"/>
      <c r="V192" s="193"/>
      <c r="W192" s="193"/>
      <c r="X192" s="193"/>
      <c r="Y192" s="193"/>
      <c r="AA192" s="206" t="s">
        <v>194</v>
      </c>
      <c r="AB192" s="204" t="s">
        <v>437</v>
      </c>
      <c r="AC192" s="205" t="s">
        <v>630</v>
      </c>
      <c r="AD192" s="204" t="s">
        <v>323</v>
      </c>
      <c r="AE192" s="204" t="s">
        <v>76</v>
      </c>
      <c r="AF192" s="203">
        <v>1.2699576976307945</v>
      </c>
      <c r="AG192" s="203">
        <v>0.50436020214594324</v>
      </c>
      <c r="AH192" s="203">
        <v>2.6011021764329629</v>
      </c>
      <c r="AI192" s="202">
        <v>3.6115364944295923E-2</v>
      </c>
      <c r="AJ192" s="202">
        <v>1.7575403644122655E-4</v>
      </c>
      <c r="AK192" s="202">
        <v>0.10203753677287307</v>
      </c>
      <c r="AM192" s="193"/>
      <c r="AN192" s="193"/>
      <c r="AO192" s="193"/>
      <c r="AP192" s="193"/>
      <c r="AQ192" s="193"/>
      <c r="AR192" s="193"/>
      <c r="AS192" s="193"/>
      <c r="AT192" s="193"/>
      <c r="AU192" s="193"/>
      <c r="AV192" s="193"/>
      <c r="AW192" s="193"/>
      <c r="AX192" s="193"/>
    </row>
    <row r="193" spans="2:50" ht="16.5" thickBot="1" x14ac:dyDescent="0.3">
      <c r="B193"/>
      <c r="C193"/>
      <c r="D193"/>
      <c r="E193"/>
      <c r="F193"/>
      <c r="G193"/>
      <c r="H193"/>
      <c r="I193"/>
      <c r="J193"/>
      <c r="K193"/>
      <c r="L193"/>
      <c r="N193" s="193"/>
      <c r="O193" s="193"/>
      <c r="P193" s="229"/>
      <c r="Q193" s="193"/>
      <c r="R193" s="193"/>
      <c r="S193" s="193"/>
      <c r="T193" s="193"/>
      <c r="U193" s="193"/>
      <c r="V193" s="193"/>
      <c r="W193" s="193"/>
      <c r="X193" s="193"/>
      <c r="Y193" s="193"/>
      <c r="AA193" s="206" t="s">
        <v>194</v>
      </c>
      <c r="AB193" s="204" t="s">
        <v>437</v>
      </c>
      <c r="AC193" s="205" t="s">
        <v>630</v>
      </c>
      <c r="AD193" s="204" t="s">
        <v>322</v>
      </c>
      <c r="AE193" s="204" t="s">
        <v>76</v>
      </c>
      <c r="AF193" s="203">
        <v>1.4009451892307492</v>
      </c>
      <c r="AG193" s="203">
        <v>0.52381088048362312</v>
      </c>
      <c r="AH193" s="203">
        <v>2.7762801498299874</v>
      </c>
      <c r="AI193" s="202">
        <v>5.0955410839684759E-2</v>
      </c>
      <c r="AJ193" s="202">
        <v>2.4797254983879326E-4</v>
      </c>
      <c r="AK193" s="202">
        <v>0.14396544560329519</v>
      </c>
      <c r="AM193" s="193"/>
      <c r="AN193" s="193"/>
      <c r="AO193" s="193"/>
      <c r="AP193" s="193"/>
      <c r="AQ193" s="193"/>
      <c r="AR193" s="193"/>
      <c r="AS193" s="193"/>
      <c r="AT193" s="193"/>
      <c r="AU193" s="193"/>
      <c r="AV193" s="193"/>
      <c r="AW193" s="193"/>
      <c r="AX193" s="193"/>
    </row>
    <row r="194" spans="2:50" ht="16.5" thickBot="1" x14ac:dyDescent="0.3">
      <c r="B194"/>
      <c r="C194"/>
      <c r="D194"/>
      <c r="E194"/>
      <c r="F194"/>
      <c r="G194"/>
      <c r="H194"/>
      <c r="I194"/>
      <c r="J194"/>
      <c r="K194"/>
      <c r="L194"/>
      <c r="N194" s="193"/>
      <c r="O194" s="193"/>
      <c r="P194" s="229"/>
      <c r="Q194" s="193"/>
      <c r="R194" s="193"/>
      <c r="S194" s="193"/>
      <c r="T194" s="193"/>
      <c r="U194" s="193"/>
      <c r="V194" s="193"/>
      <c r="W194" s="193"/>
      <c r="X194" s="193"/>
      <c r="Y194" s="193"/>
      <c r="AA194" s="206" t="s">
        <v>194</v>
      </c>
      <c r="AB194" s="204" t="s">
        <v>437</v>
      </c>
      <c r="AC194" s="205" t="s">
        <v>630</v>
      </c>
      <c r="AD194" s="204" t="s">
        <v>320</v>
      </c>
      <c r="AE194" s="204" t="s">
        <v>76</v>
      </c>
      <c r="AF194" s="203">
        <v>2.6043546777511111</v>
      </c>
      <c r="AG194" s="203">
        <v>0.63321018628527981</v>
      </c>
      <c r="AH194" s="203">
        <v>4.4839591352527384</v>
      </c>
      <c r="AI194" s="202">
        <v>0</v>
      </c>
      <c r="AJ194" s="202">
        <v>0</v>
      </c>
      <c r="AK194" s="202">
        <v>0</v>
      </c>
      <c r="AM194" s="193"/>
      <c r="AN194" s="193"/>
      <c r="AO194" s="193"/>
      <c r="AP194" s="193"/>
      <c r="AQ194" s="193"/>
      <c r="AR194" s="193"/>
      <c r="AS194" s="193"/>
      <c r="AT194" s="193"/>
      <c r="AU194" s="193"/>
      <c r="AV194" s="193"/>
      <c r="AW194" s="193"/>
      <c r="AX194" s="193"/>
    </row>
    <row r="195" spans="2:50" ht="16.5" thickBot="1" x14ac:dyDescent="0.3">
      <c r="B195"/>
      <c r="C195"/>
      <c r="D195"/>
      <c r="E195"/>
      <c r="F195"/>
      <c r="G195"/>
      <c r="H195"/>
      <c r="I195"/>
      <c r="J195"/>
      <c r="K195"/>
      <c r="L195"/>
      <c r="N195" s="193"/>
      <c r="O195" s="193"/>
      <c r="P195" s="229"/>
      <c r="Q195" s="193"/>
      <c r="R195" s="193"/>
      <c r="S195" s="193"/>
      <c r="T195" s="193"/>
      <c r="U195" s="193"/>
      <c r="V195" s="193"/>
      <c r="W195" s="193"/>
      <c r="X195" s="193"/>
      <c r="Y195" s="193"/>
      <c r="AA195" s="206" t="s">
        <v>194</v>
      </c>
      <c r="AB195" s="204" t="s">
        <v>437</v>
      </c>
      <c r="AC195" s="205" t="s">
        <v>630</v>
      </c>
      <c r="AD195" s="204" t="s">
        <v>319</v>
      </c>
      <c r="AE195" s="204" t="s">
        <v>76</v>
      </c>
      <c r="AF195" s="203">
        <v>2.4809290004432678</v>
      </c>
      <c r="AG195" s="203">
        <v>0.62564246436920679</v>
      </c>
      <c r="AH195" s="203">
        <v>4.3002060163048181</v>
      </c>
      <c r="AI195" s="202">
        <v>8.2587028147476343E-2</v>
      </c>
      <c r="AJ195" s="202">
        <v>4.0190660061145716E-4</v>
      </c>
      <c r="AK195" s="202">
        <v>0.23333495133049684</v>
      </c>
      <c r="AM195" s="193"/>
      <c r="AN195" s="193"/>
      <c r="AO195" s="193"/>
      <c r="AP195" s="193"/>
      <c r="AQ195" s="193"/>
      <c r="AR195" s="193"/>
      <c r="AS195" s="193"/>
      <c r="AT195" s="193"/>
      <c r="AU195" s="193"/>
      <c r="AV195" s="193"/>
      <c r="AW195" s="193"/>
      <c r="AX195" s="193"/>
    </row>
    <row r="196" spans="2:50" ht="16.5" thickBot="1" x14ac:dyDescent="0.3">
      <c r="B196"/>
      <c r="C196"/>
      <c r="D196"/>
      <c r="E196"/>
      <c r="F196"/>
      <c r="G196"/>
      <c r="H196"/>
      <c r="I196"/>
      <c r="J196"/>
      <c r="K196"/>
      <c r="L196"/>
      <c r="N196" s="193"/>
      <c r="O196" s="193"/>
      <c r="P196" s="229"/>
      <c r="Q196" s="193"/>
      <c r="R196" s="193"/>
      <c r="S196" s="193"/>
      <c r="T196" s="193"/>
      <c r="U196" s="193"/>
      <c r="V196" s="193"/>
      <c r="W196" s="193"/>
      <c r="X196" s="193"/>
      <c r="Y196" s="193"/>
      <c r="AA196" s="206" t="s">
        <v>194</v>
      </c>
      <c r="AB196" s="204" t="s">
        <v>437</v>
      </c>
      <c r="AC196" s="205" t="s">
        <v>630</v>
      </c>
      <c r="AD196" s="204" t="s">
        <v>317</v>
      </c>
      <c r="AE196" s="204" t="s">
        <v>76</v>
      </c>
      <c r="AF196" s="203">
        <v>2.0291219432400025</v>
      </c>
      <c r="AG196" s="203">
        <v>0.59237980346226571</v>
      </c>
      <c r="AH196" s="203">
        <v>3.6448198920572059</v>
      </c>
      <c r="AI196" s="202">
        <v>1.1613857029636658E-2</v>
      </c>
      <c r="AJ196" s="202">
        <v>5.6518389188597734E-5</v>
      </c>
      <c r="AK196" s="202">
        <v>3.2812886303772715E-2</v>
      </c>
      <c r="AM196" s="193"/>
      <c r="AN196" s="193"/>
      <c r="AO196" s="193"/>
      <c r="AP196" s="193"/>
      <c r="AQ196" s="193"/>
      <c r="AR196" s="193"/>
      <c r="AS196" s="193"/>
      <c r="AT196" s="193"/>
      <c r="AU196" s="193"/>
      <c r="AV196" s="193"/>
      <c r="AW196" s="193"/>
      <c r="AX196" s="193"/>
    </row>
    <row r="197" spans="2:50" ht="16.5" thickBot="1" x14ac:dyDescent="0.3">
      <c r="B197"/>
      <c r="C197"/>
      <c r="D197"/>
      <c r="E197"/>
      <c r="F197"/>
      <c r="G197"/>
      <c r="H197"/>
      <c r="I197"/>
      <c r="J197"/>
      <c r="K197"/>
      <c r="L197"/>
      <c r="N197" s="193"/>
      <c r="O197" s="193"/>
      <c r="P197" s="229"/>
      <c r="Q197" s="193"/>
      <c r="R197" s="193"/>
      <c r="S197" s="193"/>
      <c r="T197" s="193"/>
      <c r="U197" s="193"/>
      <c r="V197" s="193"/>
      <c r="W197" s="193"/>
      <c r="X197" s="193"/>
      <c r="Y197" s="193"/>
      <c r="AA197" s="206" t="s">
        <v>194</v>
      </c>
      <c r="AB197" s="204" t="s">
        <v>437</v>
      </c>
      <c r="AC197" s="205" t="s">
        <v>630</v>
      </c>
      <c r="AD197" s="204" t="s">
        <v>316</v>
      </c>
      <c r="AE197" s="204" t="s">
        <v>76</v>
      </c>
      <c r="AF197" s="203">
        <v>1.4200565844059923</v>
      </c>
      <c r="AG197" s="203">
        <v>0.52646002416185578</v>
      </c>
      <c r="AH197" s="203">
        <v>2.8020055864826974</v>
      </c>
      <c r="AI197" s="202">
        <v>8.9377286598357836E-2</v>
      </c>
      <c r="AJ197" s="202">
        <v>4.349511325734708E-4</v>
      </c>
      <c r="AK197" s="202">
        <v>0.25251961822913671</v>
      </c>
      <c r="AM197" s="193"/>
      <c r="AN197" s="193"/>
      <c r="AO197" s="193"/>
      <c r="AP197" s="193"/>
      <c r="AQ197" s="193"/>
      <c r="AR197" s="193"/>
      <c r="AS197" s="193"/>
      <c r="AT197" s="193"/>
      <c r="AU197" s="193"/>
      <c r="AV197" s="193"/>
      <c r="AW197" s="193"/>
      <c r="AX197" s="193"/>
    </row>
    <row r="198" spans="2:50" ht="16.5" thickBot="1" x14ac:dyDescent="0.3">
      <c r="B198"/>
      <c r="C198"/>
      <c r="D198"/>
      <c r="E198"/>
      <c r="F198"/>
      <c r="G198"/>
      <c r="H198"/>
      <c r="I198"/>
      <c r="J198"/>
      <c r="K198"/>
      <c r="L198"/>
      <c r="N198" s="193"/>
      <c r="O198" s="193"/>
      <c r="P198" s="229"/>
      <c r="Q198" s="193"/>
      <c r="R198" s="193"/>
      <c r="S198" s="193"/>
      <c r="T198" s="193"/>
      <c r="U198" s="193"/>
      <c r="V198" s="193"/>
      <c r="W198" s="193"/>
      <c r="X198" s="193"/>
      <c r="Y198" s="193"/>
      <c r="AA198" s="206" t="s">
        <v>194</v>
      </c>
      <c r="AB198" s="204" t="s">
        <v>437</v>
      </c>
      <c r="AC198" s="205" t="s">
        <v>630</v>
      </c>
      <c r="AD198" s="204" t="s">
        <v>315</v>
      </c>
      <c r="AE198" s="204" t="s">
        <v>76</v>
      </c>
      <c r="AF198" s="203">
        <v>1.9937298142423552</v>
      </c>
      <c r="AG198" s="203">
        <v>0.58932567120306723</v>
      </c>
      <c r="AH198" s="203">
        <v>3.5945940395447709</v>
      </c>
      <c r="AI198" s="202">
        <v>1.3470458730310453E-3</v>
      </c>
      <c r="AJ198" s="202">
        <v>6.5553470059588708E-6</v>
      </c>
      <c r="AK198" s="202">
        <v>3.8058384019143353E-3</v>
      </c>
      <c r="AM198" s="193"/>
      <c r="AN198" s="193"/>
      <c r="AO198" s="193"/>
      <c r="AP198" s="193"/>
      <c r="AQ198" s="193"/>
      <c r="AR198" s="193"/>
      <c r="AS198" s="193"/>
      <c r="AT198" s="193"/>
      <c r="AU198" s="193"/>
      <c r="AV198" s="193"/>
      <c r="AW198" s="193"/>
      <c r="AX198" s="193"/>
    </row>
    <row r="199" spans="2:50" ht="16.5" thickBot="1" x14ac:dyDescent="0.3">
      <c r="B199"/>
      <c r="C199"/>
      <c r="D199"/>
      <c r="E199"/>
      <c r="F199"/>
      <c r="G199"/>
      <c r="H199"/>
      <c r="I199"/>
      <c r="J199"/>
      <c r="K199"/>
      <c r="L199"/>
      <c r="N199" s="193"/>
      <c r="O199" s="193"/>
      <c r="P199" s="229"/>
      <c r="Q199" s="193"/>
      <c r="R199" s="193"/>
      <c r="S199" s="193"/>
      <c r="T199" s="193"/>
      <c r="U199" s="193"/>
      <c r="V199" s="193"/>
      <c r="W199" s="193"/>
      <c r="X199" s="193"/>
      <c r="Y199" s="193"/>
      <c r="AA199" s="206" t="s">
        <v>194</v>
      </c>
      <c r="AB199" s="204" t="s">
        <v>437</v>
      </c>
      <c r="AC199" s="205" t="s">
        <v>630</v>
      </c>
      <c r="AD199" s="204" t="s">
        <v>314</v>
      </c>
      <c r="AE199" s="204" t="s">
        <v>76</v>
      </c>
      <c r="AF199" s="203">
        <v>1.5906438565968142</v>
      </c>
      <c r="AG199" s="203">
        <v>0.54825811667807201</v>
      </c>
      <c r="AH199" s="203">
        <v>3.0335345163570837</v>
      </c>
      <c r="AI199" s="202">
        <v>0</v>
      </c>
      <c r="AJ199" s="202">
        <v>0</v>
      </c>
      <c r="AK199" s="202">
        <v>0</v>
      </c>
      <c r="AM199" s="193"/>
      <c r="AN199" s="193"/>
      <c r="AO199" s="193"/>
      <c r="AP199" s="193"/>
      <c r="AQ199" s="193"/>
      <c r="AR199" s="193"/>
      <c r="AS199" s="193"/>
      <c r="AT199" s="193"/>
      <c r="AU199" s="193"/>
      <c r="AV199" s="193"/>
      <c r="AW199" s="193"/>
      <c r="AX199" s="193"/>
    </row>
    <row r="200" spans="2:50" ht="16.5" thickBot="1" x14ac:dyDescent="0.3">
      <c r="B200"/>
      <c r="C200"/>
      <c r="D200"/>
      <c r="E200"/>
      <c r="F200"/>
      <c r="G200"/>
      <c r="H200"/>
      <c r="I200"/>
      <c r="J200"/>
      <c r="K200"/>
      <c r="L200"/>
      <c r="N200" s="193"/>
      <c r="O200" s="193"/>
      <c r="P200" s="229"/>
      <c r="Q200" s="193"/>
      <c r="R200" s="193"/>
      <c r="S200" s="193"/>
      <c r="T200" s="193"/>
      <c r="U200" s="193"/>
      <c r="V200" s="193"/>
      <c r="W200" s="193"/>
      <c r="X200" s="193"/>
      <c r="Y200" s="193"/>
      <c r="AA200" s="206" t="s">
        <v>194</v>
      </c>
      <c r="AB200" s="204" t="s">
        <v>437</v>
      </c>
      <c r="AC200" s="205" t="s">
        <v>630</v>
      </c>
      <c r="AD200" s="204" t="s">
        <v>313</v>
      </c>
      <c r="AE200" s="204" t="s">
        <v>76</v>
      </c>
      <c r="AF200" s="203">
        <v>1.3945676751792089</v>
      </c>
      <c r="AG200" s="203">
        <v>0.5229167564689724</v>
      </c>
      <c r="AH200" s="203">
        <v>2.7677050042790787</v>
      </c>
      <c r="AI200" s="202">
        <v>9.7879257159296171E-2</v>
      </c>
      <c r="AJ200" s="202">
        <v>4.7632564577842172E-4</v>
      </c>
      <c r="AK200" s="202">
        <v>0.27654042308855559</v>
      </c>
      <c r="AM200" s="193"/>
      <c r="AN200" s="193"/>
      <c r="AO200" s="193"/>
      <c r="AP200" s="193"/>
      <c r="AQ200" s="193"/>
      <c r="AR200" s="193"/>
      <c r="AS200" s="193"/>
      <c r="AT200" s="193"/>
      <c r="AU200" s="193"/>
      <c r="AV200" s="193"/>
      <c r="AW200" s="193"/>
      <c r="AX200" s="193"/>
    </row>
    <row r="201" spans="2:50" ht="16.5" thickBot="1" x14ac:dyDescent="0.3">
      <c r="B201"/>
      <c r="C201"/>
      <c r="D201"/>
      <c r="E201"/>
      <c r="F201"/>
      <c r="G201"/>
      <c r="H201"/>
      <c r="I201"/>
      <c r="J201"/>
      <c r="K201"/>
      <c r="L201"/>
      <c r="N201" s="193"/>
      <c r="O201" s="193"/>
      <c r="P201" s="229"/>
      <c r="Q201" s="193"/>
      <c r="R201" s="193"/>
      <c r="S201" s="193"/>
      <c r="T201" s="193"/>
      <c r="U201" s="193"/>
      <c r="V201" s="193"/>
      <c r="W201" s="193"/>
      <c r="X201" s="193"/>
      <c r="Y201" s="193"/>
      <c r="AA201" s="206" t="s">
        <v>194</v>
      </c>
      <c r="AB201" s="204" t="s">
        <v>437</v>
      </c>
      <c r="AC201" s="205" t="s">
        <v>630</v>
      </c>
      <c r="AD201" s="204" t="s">
        <v>323</v>
      </c>
      <c r="AE201" s="204" t="s">
        <v>52</v>
      </c>
      <c r="AF201" s="203">
        <v>1.2699576976307945</v>
      </c>
      <c r="AG201" s="203">
        <v>0.50436020214594324</v>
      </c>
      <c r="AH201" s="203">
        <v>2.6011021764329629</v>
      </c>
      <c r="AI201" s="202">
        <v>8.470972049529903E-3</v>
      </c>
      <c r="AJ201" s="202">
        <v>4.1223660139722151E-5</v>
      </c>
      <c r="AK201" s="202">
        <v>2.3933224081746526E-2</v>
      </c>
      <c r="AM201" s="193"/>
      <c r="AN201" s="193"/>
      <c r="AO201" s="193"/>
      <c r="AP201" s="193"/>
      <c r="AQ201" s="193"/>
      <c r="AR201" s="193"/>
      <c r="AS201" s="193"/>
      <c r="AT201" s="193"/>
      <c r="AU201" s="193"/>
      <c r="AV201" s="193"/>
      <c r="AW201" s="193"/>
      <c r="AX201" s="193"/>
    </row>
    <row r="202" spans="2:50" ht="16.5" thickBot="1" x14ac:dyDescent="0.3">
      <c r="B202"/>
      <c r="C202"/>
      <c r="D202"/>
      <c r="E202"/>
      <c r="F202"/>
      <c r="G202"/>
      <c r="H202"/>
      <c r="I202"/>
      <c r="J202"/>
      <c r="K202"/>
      <c r="L202"/>
      <c r="N202" s="193"/>
      <c r="O202" s="193"/>
      <c r="P202" s="229"/>
      <c r="Q202" s="193"/>
      <c r="R202" s="193"/>
      <c r="S202" s="193"/>
      <c r="T202" s="193"/>
      <c r="U202" s="193"/>
      <c r="V202" s="193"/>
      <c r="W202" s="193"/>
      <c r="X202" s="193"/>
      <c r="Y202" s="193"/>
      <c r="AA202" s="206" t="s">
        <v>194</v>
      </c>
      <c r="AB202" s="204" t="s">
        <v>437</v>
      </c>
      <c r="AC202" s="205" t="s">
        <v>630</v>
      </c>
      <c r="AD202" s="204" t="s">
        <v>322</v>
      </c>
      <c r="AE202" s="204" t="s">
        <v>52</v>
      </c>
      <c r="AF202" s="203">
        <v>1.4009451892307492</v>
      </c>
      <c r="AG202" s="203">
        <v>0.52381088048362312</v>
      </c>
      <c r="AH202" s="203">
        <v>2.7762801498299874</v>
      </c>
      <c r="AI202" s="202">
        <v>1.4246325515435943E-2</v>
      </c>
      <c r="AJ202" s="202">
        <v>6.932919597117249E-5</v>
      </c>
      <c r="AK202" s="202">
        <v>4.0250457551840597E-2</v>
      </c>
      <c r="AM202" s="193"/>
      <c r="AN202" s="193"/>
      <c r="AO202" s="193"/>
      <c r="AP202" s="193"/>
      <c r="AQ202" s="193"/>
      <c r="AR202" s="193"/>
      <c r="AS202" s="193"/>
      <c r="AT202" s="193"/>
      <c r="AU202" s="193"/>
      <c r="AV202" s="193"/>
      <c r="AW202" s="193"/>
      <c r="AX202" s="193"/>
    </row>
    <row r="203" spans="2:50" ht="16.5" thickBot="1" x14ac:dyDescent="0.3">
      <c r="B203"/>
      <c r="C203"/>
      <c r="D203"/>
      <c r="E203"/>
      <c r="F203"/>
      <c r="G203"/>
      <c r="H203"/>
      <c r="I203"/>
      <c r="J203"/>
      <c r="K203"/>
      <c r="L203"/>
      <c r="N203" s="193"/>
      <c r="O203" s="193"/>
      <c r="P203" s="229"/>
      <c r="Q203" s="193"/>
      <c r="R203" s="193"/>
      <c r="S203" s="193"/>
      <c r="T203" s="193"/>
      <c r="U203" s="193"/>
      <c r="V203" s="193"/>
      <c r="W203" s="193"/>
      <c r="X203" s="193"/>
      <c r="Y203" s="193"/>
      <c r="AA203" s="206" t="s">
        <v>194</v>
      </c>
      <c r="AB203" s="204" t="s">
        <v>437</v>
      </c>
      <c r="AC203" s="205" t="s">
        <v>630</v>
      </c>
      <c r="AD203" s="204" t="s">
        <v>320</v>
      </c>
      <c r="AE203" s="204" t="s">
        <v>52</v>
      </c>
      <c r="AF203" s="203">
        <v>2.6043546777511111</v>
      </c>
      <c r="AG203" s="203">
        <v>0.63321018628527981</v>
      </c>
      <c r="AH203" s="203">
        <v>4.4839591352527384</v>
      </c>
      <c r="AI203" s="202">
        <v>0</v>
      </c>
      <c r="AJ203" s="202">
        <v>0</v>
      </c>
      <c r="AK203" s="202">
        <v>0</v>
      </c>
      <c r="AM203" s="193"/>
      <c r="AN203" s="193"/>
      <c r="AO203" s="193"/>
      <c r="AP203" s="193"/>
      <c r="AQ203" s="193"/>
      <c r="AR203" s="193"/>
      <c r="AS203" s="193"/>
      <c r="AT203" s="193"/>
      <c r="AU203" s="193"/>
      <c r="AV203" s="193"/>
      <c r="AW203" s="193"/>
      <c r="AX203" s="193"/>
    </row>
    <row r="204" spans="2:50" ht="16.5" thickBot="1" x14ac:dyDescent="0.3">
      <c r="B204"/>
      <c r="C204"/>
      <c r="D204"/>
      <c r="E204"/>
      <c r="F204"/>
      <c r="G204"/>
      <c r="H204"/>
      <c r="I204"/>
      <c r="J204"/>
      <c r="K204"/>
      <c r="L204"/>
      <c r="N204" s="193"/>
      <c r="O204" s="193"/>
      <c r="P204" s="229"/>
      <c r="Q204" s="193"/>
      <c r="R204" s="193"/>
      <c r="S204" s="193"/>
      <c r="T204" s="193"/>
      <c r="U204" s="193"/>
      <c r="V204" s="193"/>
      <c r="W204" s="193"/>
      <c r="X204" s="193"/>
      <c r="Y204" s="193"/>
      <c r="AA204" s="206" t="s">
        <v>194</v>
      </c>
      <c r="AB204" s="204" t="s">
        <v>437</v>
      </c>
      <c r="AC204" s="205" t="s">
        <v>630</v>
      </c>
      <c r="AD204" s="204" t="s">
        <v>319</v>
      </c>
      <c r="AE204" s="204" t="s">
        <v>52</v>
      </c>
      <c r="AF204" s="203">
        <v>2.4809290004432678</v>
      </c>
      <c r="AG204" s="203">
        <v>0.62564246436920679</v>
      </c>
      <c r="AH204" s="203">
        <v>4.3002060163048181</v>
      </c>
      <c r="AI204" s="202">
        <v>2.1899525910435487E-2</v>
      </c>
      <c r="AJ204" s="202">
        <v>1.0657320176176612E-4</v>
      </c>
      <c r="AK204" s="202">
        <v>6.18732133495297E-2</v>
      </c>
      <c r="AM204" s="193"/>
      <c r="AN204" s="193"/>
      <c r="AO204" s="193"/>
      <c r="AP204" s="193"/>
      <c r="AQ204" s="193"/>
      <c r="AR204" s="193"/>
      <c r="AS204" s="193"/>
      <c r="AT204" s="193"/>
      <c r="AU204" s="193"/>
      <c r="AV204" s="193"/>
      <c r="AW204" s="193"/>
      <c r="AX204" s="193"/>
    </row>
    <row r="205" spans="2:50" ht="16.5" thickBot="1" x14ac:dyDescent="0.3">
      <c r="B205"/>
      <c r="C205"/>
      <c r="D205"/>
      <c r="E205"/>
      <c r="F205"/>
      <c r="G205"/>
      <c r="H205"/>
      <c r="I205"/>
      <c r="J205"/>
      <c r="K205"/>
      <c r="L205"/>
      <c r="N205" s="193"/>
      <c r="O205" s="193"/>
      <c r="P205" s="229"/>
      <c r="Q205" s="193"/>
      <c r="R205" s="193"/>
      <c r="S205" s="193"/>
      <c r="T205" s="193"/>
      <c r="U205" s="193"/>
      <c r="V205" s="193"/>
      <c r="W205" s="193"/>
      <c r="X205" s="193"/>
      <c r="Y205" s="193"/>
      <c r="AA205" s="206" t="s">
        <v>194</v>
      </c>
      <c r="AB205" s="204" t="s">
        <v>437</v>
      </c>
      <c r="AC205" s="205" t="s">
        <v>630</v>
      </c>
      <c r="AD205" s="204" t="s">
        <v>317</v>
      </c>
      <c r="AE205" s="204" t="s">
        <v>52</v>
      </c>
      <c r="AF205" s="203">
        <v>2.0291219432400025</v>
      </c>
      <c r="AG205" s="203">
        <v>0.59237980346226571</v>
      </c>
      <c r="AH205" s="203">
        <v>3.6448198920572059</v>
      </c>
      <c r="AI205" s="202">
        <v>2.8805433825337592E-3</v>
      </c>
      <c r="AJ205" s="202">
        <v>1.4018053739875955E-5</v>
      </c>
      <c r="AK205" s="202">
        <v>8.1384627228463617E-3</v>
      </c>
      <c r="AM205" s="193"/>
      <c r="AN205" s="193"/>
      <c r="AO205" s="193"/>
      <c r="AP205" s="193"/>
      <c r="AQ205" s="193"/>
      <c r="AR205" s="193"/>
      <c r="AS205" s="193"/>
      <c r="AT205" s="193"/>
      <c r="AU205" s="193"/>
      <c r="AV205" s="193"/>
      <c r="AW205" s="193"/>
      <c r="AX205" s="193"/>
    </row>
    <row r="206" spans="2:50" ht="16.5" thickBot="1" x14ac:dyDescent="0.3">
      <c r="B206"/>
      <c r="C206"/>
      <c r="D206"/>
      <c r="E206"/>
      <c r="F206"/>
      <c r="G206"/>
      <c r="H206"/>
      <c r="I206"/>
      <c r="J206"/>
      <c r="K206"/>
      <c r="L206"/>
      <c r="N206" s="193"/>
      <c r="O206" s="193"/>
      <c r="P206" s="229"/>
      <c r="Q206" s="193"/>
      <c r="R206" s="193"/>
      <c r="S206" s="193"/>
      <c r="T206" s="193"/>
      <c r="U206" s="193"/>
      <c r="V206" s="193"/>
      <c r="W206" s="193"/>
      <c r="X206" s="193"/>
      <c r="Y206" s="193"/>
      <c r="AA206" s="206" t="s">
        <v>194</v>
      </c>
      <c r="AB206" s="204" t="s">
        <v>437</v>
      </c>
      <c r="AC206" s="205" t="s">
        <v>630</v>
      </c>
      <c r="AD206" s="204" t="s">
        <v>316</v>
      </c>
      <c r="AE206" s="204" t="s">
        <v>52</v>
      </c>
      <c r="AF206" s="203">
        <v>1.4200565844059923</v>
      </c>
      <c r="AG206" s="203">
        <v>0.52646002416185578</v>
      </c>
      <c r="AH206" s="203">
        <v>2.8020055864826974</v>
      </c>
      <c r="AI206" s="202">
        <v>2.0776783815660206E-2</v>
      </c>
      <c r="AJ206" s="202">
        <v>1.0110942047799427E-4</v>
      </c>
      <c r="AK206" s="202">
        <v>5.8701105357300228E-2</v>
      </c>
      <c r="AM206" s="193"/>
      <c r="AN206" s="193"/>
      <c r="AO206" s="193"/>
      <c r="AP206" s="193"/>
      <c r="AQ206" s="193"/>
      <c r="AR206" s="193"/>
      <c r="AS206" s="193"/>
      <c r="AT206" s="193"/>
      <c r="AU206" s="193"/>
      <c r="AV206" s="193"/>
      <c r="AW206" s="193"/>
      <c r="AX206" s="193"/>
    </row>
    <row r="207" spans="2:50" ht="16.5" thickBot="1" x14ac:dyDescent="0.3">
      <c r="B207"/>
      <c r="C207"/>
      <c r="D207"/>
      <c r="E207"/>
      <c r="F207"/>
      <c r="G207"/>
      <c r="H207"/>
      <c r="I207"/>
      <c r="J207"/>
      <c r="K207"/>
      <c r="L207"/>
      <c r="N207" s="193"/>
      <c r="O207" s="193"/>
      <c r="P207" s="229"/>
      <c r="Q207" s="193"/>
      <c r="R207" s="193"/>
      <c r="S207" s="193"/>
      <c r="T207" s="193"/>
      <c r="U207" s="193"/>
      <c r="V207" s="193"/>
      <c r="W207" s="193"/>
      <c r="X207" s="193"/>
      <c r="Y207" s="193"/>
      <c r="AA207" s="206" t="s">
        <v>194</v>
      </c>
      <c r="AB207" s="204" t="s">
        <v>437</v>
      </c>
      <c r="AC207" s="205" t="s">
        <v>630</v>
      </c>
      <c r="AD207" s="204" t="s">
        <v>315</v>
      </c>
      <c r="AE207" s="204" t="s">
        <v>52</v>
      </c>
      <c r="AF207" s="203">
        <v>1.9937298142423552</v>
      </c>
      <c r="AG207" s="203">
        <v>0.58932567120306723</v>
      </c>
      <c r="AH207" s="203">
        <v>3.5945940395447709</v>
      </c>
      <c r="AI207" s="202">
        <v>3.3760614144097222E-4</v>
      </c>
      <c r="AJ207" s="202">
        <v>1.6429473210949797E-6</v>
      </c>
      <c r="AK207" s="202">
        <v>9.5384607424469085E-4</v>
      </c>
      <c r="AM207" s="193"/>
      <c r="AN207" s="193"/>
      <c r="AO207" s="193"/>
      <c r="AP207" s="193"/>
      <c r="AQ207" s="193"/>
      <c r="AR207" s="193"/>
      <c r="AS207" s="193"/>
      <c r="AT207" s="193"/>
      <c r="AU207" s="193"/>
      <c r="AV207" s="193"/>
      <c r="AW207" s="193"/>
      <c r="AX207" s="193"/>
    </row>
    <row r="208" spans="2:50" ht="16.5" thickBot="1" x14ac:dyDescent="0.3">
      <c r="B208"/>
      <c r="C208"/>
      <c r="D208"/>
      <c r="E208"/>
      <c r="F208"/>
      <c r="G208"/>
      <c r="H208"/>
      <c r="I208"/>
      <c r="J208"/>
      <c r="K208"/>
      <c r="L208"/>
      <c r="N208" s="193"/>
      <c r="O208" s="193"/>
      <c r="P208" s="229"/>
      <c r="Q208" s="193"/>
      <c r="R208" s="193"/>
      <c r="S208" s="193"/>
      <c r="T208" s="193"/>
      <c r="U208" s="193"/>
      <c r="V208" s="193"/>
      <c r="W208" s="193"/>
      <c r="X208" s="193"/>
      <c r="Y208" s="193"/>
      <c r="AA208" s="206" t="s">
        <v>194</v>
      </c>
      <c r="AB208" s="204" t="s">
        <v>437</v>
      </c>
      <c r="AC208" s="205" t="s">
        <v>630</v>
      </c>
      <c r="AD208" s="204" t="s">
        <v>314</v>
      </c>
      <c r="AE208" s="204" t="s">
        <v>52</v>
      </c>
      <c r="AF208" s="203">
        <v>1.5906438565968142</v>
      </c>
      <c r="AG208" s="203">
        <v>0.54825811667807201</v>
      </c>
      <c r="AH208" s="203">
        <v>3.0335345163570837</v>
      </c>
      <c r="AI208" s="202">
        <v>0</v>
      </c>
      <c r="AJ208" s="202">
        <v>0</v>
      </c>
      <c r="AK208" s="202">
        <v>0</v>
      </c>
      <c r="AM208" s="193"/>
      <c r="AN208" s="193"/>
      <c r="AO208" s="193"/>
      <c r="AP208" s="193"/>
      <c r="AQ208" s="193"/>
      <c r="AR208" s="193"/>
      <c r="AS208" s="193"/>
      <c r="AT208" s="193"/>
      <c r="AU208" s="193"/>
      <c r="AV208" s="193"/>
      <c r="AW208" s="193"/>
      <c r="AX208" s="193"/>
    </row>
    <row r="209" spans="2:50" ht="16.5" thickBot="1" x14ac:dyDescent="0.3">
      <c r="B209"/>
      <c r="C209"/>
      <c r="D209"/>
      <c r="E209"/>
      <c r="F209"/>
      <c r="G209"/>
      <c r="H209"/>
      <c r="I209"/>
      <c r="J209"/>
      <c r="K209"/>
      <c r="L209"/>
      <c r="N209" s="193"/>
      <c r="O209" s="193"/>
      <c r="P209" s="229"/>
      <c r="Q209" s="193"/>
      <c r="R209" s="193"/>
      <c r="S209" s="193"/>
      <c r="T209" s="193"/>
      <c r="U209" s="193"/>
      <c r="V209" s="193"/>
      <c r="W209" s="193"/>
      <c r="X209" s="193"/>
      <c r="Y209" s="193"/>
      <c r="AA209" s="206" t="s">
        <v>194</v>
      </c>
      <c r="AB209" s="204" t="s">
        <v>437</v>
      </c>
      <c r="AC209" s="205" t="s">
        <v>630</v>
      </c>
      <c r="AD209" s="204" t="s">
        <v>313</v>
      </c>
      <c r="AE209" s="204" t="s">
        <v>52</v>
      </c>
      <c r="AF209" s="203">
        <v>1.3945676751792089</v>
      </c>
      <c r="AG209" s="203">
        <v>0.5229167564689724</v>
      </c>
      <c r="AH209" s="203">
        <v>2.7677050042790787</v>
      </c>
      <c r="AI209" s="202">
        <v>2.5721630231079935E-2</v>
      </c>
      <c r="AJ209" s="202">
        <v>1.2517332564501683E-4</v>
      </c>
      <c r="AK209" s="202">
        <v>7.2671888948379254E-2</v>
      </c>
      <c r="AM209" s="193"/>
      <c r="AN209" s="193"/>
      <c r="AO209" s="193"/>
      <c r="AP209" s="193"/>
      <c r="AQ209" s="193"/>
      <c r="AR209" s="193"/>
      <c r="AS209" s="193"/>
      <c r="AT209" s="193"/>
      <c r="AU209" s="193"/>
      <c r="AV209" s="193"/>
      <c r="AW209" s="193"/>
      <c r="AX209" s="193"/>
    </row>
    <row r="210" spans="2:50" ht="16.5" thickBot="1" x14ac:dyDescent="0.3">
      <c r="B210"/>
      <c r="C210"/>
      <c r="D210"/>
      <c r="E210"/>
      <c r="F210"/>
      <c r="G210"/>
      <c r="H210"/>
      <c r="I210"/>
      <c r="J210"/>
      <c r="K210"/>
      <c r="L210"/>
      <c r="N210" s="193"/>
      <c r="O210" s="193"/>
      <c r="P210" s="229"/>
      <c r="Q210" s="193"/>
      <c r="R210" s="193"/>
      <c r="S210" s="193"/>
      <c r="T210" s="193"/>
      <c r="U210" s="193"/>
      <c r="V210" s="193"/>
      <c r="W210" s="193"/>
      <c r="X210" s="193"/>
      <c r="Y210" s="193"/>
      <c r="AA210" s="206" t="s">
        <v>194</v>
      </c>
      <c r="AB210" s="204" t="s">
        <v>435</v>
      </c>
      <c r="AC210" s="205" t="s">
        <v>630</v>
      </c>
      <c r="AD210" s="204" t="s">
        <v>320</v>
      </c>
      <c r="AE210" s="204" t="s">
        <v>76</v>
      </c>
      <c r="AF210" s="203">
        <v>1.5856636679906155</v>
      </c>
      <c r="AG210" s="203">
        <v>0.54766524321431742</v>
      </c>
      <c r="AH210" s="203">
        <v>3.0267262277191596</v>
      </c>
      <c r="AI210" s="202">
        <v>0</v>
      </c>
      <c r="AJ210" s="202">
        <v>0</v>
      </c>
      <c r="AK210" s="202">
        <v>0</v>
      </c>
      <c r="AM210" s="193"/>
      <c r="AN210" s="193"/>
      <c r="AO210" s="193"/>
      <c r="AP210" s="193"/>
      <c r="AQ210" s="193"/>
      <c r="AR210" s="193"/>
      <c r="AS210" s="193"/>
      <c r="AT210" s="193"/>
      <c r="AU210" s="193"/>
      <c r="AV210" s="193"/>
      <c r="AW210" s="193"/>
      <c r="AX210" s="193"/>
    </row>
    <row r="211" spans="2:50" ht="16.5" thickBot="1" x14ac:dyDescent="0.3">
      <c r="B211"/>
      <c r="C211"/>
      <c r="D211"/>
      <c r="E211"/>
      <c r="F211"/>
      <c r="G211"/>
      <c r="H211"/>
      <c r="I211"/>
      <c r="J211"/>
      <c r="K211"/>
      <c r="L211"/>
      <c r="N211" s="193"/>
      <c r="O211" s="193"/>
      <c r="P211" s="229"/>
      <c r="Q211" s="193"/>
      <c r="R211" s="193"/>
      <c r="S211" s="193"/>
      <c r="T211" s="193"/>
      <c r="U211" s="193"/>
      <c r="V211" s="193"/>
      <c r="W211" s="193"/>
      <c r="X211" s="193"/>
      <c r="Y211" s="193"/>
      <c r="AA211" s="206" t="s">
        <v>194</v>
      </c>
      <c r="AB211" s="204" t="s">
        <v>435</v>
      </c>
      <c r="AC211" s="205" t="s">
        <v>630</v>
      </c>
      <c r="AD211" s="204" t="s">
        <v>319</v>
      </c>
      <c r="AE211" s="204" t="s">
        <v>76</v>
      </c>
      <c r="AF211" s="203">
        <v>1.5071858528708106</v>
      </c>
      <c r="AG211" s="203">
        <v>0.53799007635084894</v>
      </c>
      <c r="AH211" s="203">
        <v>2.919831384485025</v>
      </c>
      <c r="AI211" s="202">
        <v>5.4465932858502798E-2</v>
      </c>
      <c r="AJ211" s="202">
        <v>2.6505637041695189E-4</v>
      </c>
      <c r="AK211" s="202">
        <v>0.15388380085568207</v>
      </c>
      <c r="AM211" s="193"/>
      <c r="AN211" s="193"/>
      <c r="AO211" s="193"/>
      <c r="AP211" s="193"/>
      <c r="AQ211" s="193"/>
      <c r="AR211" s="193"/>
      <c r="AS211" s="193"/>
      <c r="AT211" s="193"/>
      <c r="AU211" s="193"/>
      <c r="AV211" s="193"/>
      <c r="AW211" s="193"/>
      <c r="AX211" s="193"/>
    </row>
    <row r="212" spans="2:50" ht="16.5" thickBot="1" x14ac:dyDescent="0.3">
      <c r="B212"/>
      <c r="C212"/>
      <c r="D212"/>
      <c r="E212"/>
      <c r="F212"/>
      <c r="G212"/>
      <c r="H212"/>
      <c r="I212"/>
      <c r="J212"/>
      <c r="K212"/>
      <c r="L212"/>
      <c r="N212" s="193"/>
      <c r="O212" s="193"/>
      <c r="P212" s="229"/>
      <c r="Q212" s="193"/>
      <c r="R212" s="193"/>
      <c r="S212" s="193"/>
      <c r="T212" s="193"/>
      <c r="U212" s="193"/>
      <c r="V212" s="193"/>
      <c r="W212" s="193"/>
      <c r="X212" s="193"/>
      <c r="Y212" s="193"/>
      <c r="AA212" s="206" t="s">
        <v>194</v>
      </c>
      <c r="AB212" s="204" t="s">
        <v>435</v>
      </c>
      <c r="AC212" s="205" t="s">
        <v>630</v>
      </c>
      <c r="AD212" s="204" t="s">
        <v>317</v>
      </c>
      <c r="AE212" s="204" t="s">
        <v>76</v>
      </c>
      <c r="AF212" s="203">
        <v>1.2228410419128812</v>
      </c>
      <c r="AG212" s="203">
        <v>0.49675866439210481</v>
      </c>
      <c r="AH212" s="203">
        <v>2.5385731102832731</v>
      </c>
      <c r="AI212" s="202">
        <v>7.535624287021034E-3</v>
      </c>
      <c r="AJ212" s="202">
        <v>3.667182617678811E-5</v>
      </c>
      <c r="AK212" s="202">
        <v>2.1290565427746207E-2</v>
      </c>
      <c r="AM212" s="193"/>
      <c r="AN212" s="193"/>
      <c r="AO212" s="193"/>
      <c r="AP212" s="193"/>
      <c r="AQ212" s="193"/>
      <c r="AR212" s="193"/>
      <c r="AS212" s="193"/>
      <c r="AT212" s="193"/>
      <c r="AU212" s="193"/>
      <c r="AV212" s="193"/>
      <c r="AW212" s="193"/>
      <c r="AX212" s="193"/>
    </row>
    <row r="213" spans="2:50" ht="16.5" thickBot="1" x14ac:dyDescent="0.3">
      <c r="B213"/>
      <c r="C213"/>
      <c r="D213"/>
      <c r="E213"/>
      <c r="F213"/>
      <c r="G213"/>
      <c r="H213"/>
      <c r="I213"/>
      <c r="J213"/>
      <c r="K213"/>
      <c r="L213"/>
      <c r="N213" s="193"/>
      <c r="O213" s="193"/>
      <c r="P213" s="229"/>
      <c r="Q213" s="193"/>
      <c r="R213" s="193"/>
      <c r="S213" s="193"/>
      <c r="T213" s="193"/>
      <c r="U213" s="193"/>
      <c r="V213" s="193"/>
      <c r="W213" s="193"/>
      <c r="X213" s="193"/>
      <c r="Y213" s="193"/>
      <c r="AA213" s="206" t="s">
        <v>194</v>
      </c>
      <c r="AB213" s="204" t="s">
        <v>435</v>
      </c>
      <c r="AC213" s="205" t="s">
        <v>630</v>
      </c>
      <c r="AD213" s="204" t="s">
        <v>315</v>
      </c>
      <c r="AE213" s="204" t="s">
        <v>76</v>
      </c>
      <c r="AF213" s="203">
        <v>1.2007591583141854</v>
      </c>
      <c r="AG213" s="203">
        <v>0.49307509614268569</v>
      </c>
      <c r="AH213" s="203">
        <v>2.5093551864659505</v>
      </c>
      <c r="AI213" s="202">
        <v>8.7291775494931928E-4</v>
      </c>
      <c r="AJ213" s="202">
        <v>4.2480207288556664E-6</v>
      </c>
      <c r="AK213" s="202">
        <v>2.4662737773165654E-3</v>
      </c>
      <c r="AM213" s="193"/>
      <c r="AN213" s="193"/>
      <c r="AO213" s="193"/>
      <c r="AP213" s="193"/>
      <c r="AQ213" s="193"/>
      <c r="AR213" s="193"/>
      <c r="AS213" s="193"/>
      <c r="AT213" s="193"/>
      <c r="AU213" s="193"/>
      <c r="AV213" s="193"/>
      <c r="AW213" s="193"/>
      <c r="AX213" s="193"/>
    </row>
    <row r="214" spans="2:50" ht="16.5" thickBot="1" x14ac:dyDescent="0.3">
      <c r="B214"/>
      <c r="C214"/>
      <c r="D214"/>
      <c r="E214"/>
      <c r="F214"/>
      <c r="G214"/>
      <c r="H214"/>
      <c r="I214"/>
      <c r="J214"/>
      <c r="K214"/>
      <c r="L214"/>
      <c r="N214" s="193"/>
      <c r="O214" s="193"/>
      <c r="P214" s="229"/>
      <c r="Q214" s="193"/>
      <c r="R214" s="193"/>
      <c r="S214" s="193"/>
      <c r="T214" s="193"/>
      <c r="U214" s="193"/>
      <c r="V214" s="193"/>
      <c r="W214" s="193"/>
      <c r="X214" s="193"/>
      <c r="Y214" s="193"/>
      <c r="AA214" s="206" t="s">
        <v>194</v>
      </c>
      <c r="AB214" s="204" t="s">
        <v>435</v>
      </c>
      <c r="AC214" s="205" t="s">
        <v>630</v>
      </c>
      <c r="AD214" s="204" t="s">
        <v>320</v>
      </c>
      <c r="AE214" s="204" t="s">
        <v>52</v>
      </c>
      <c r="AF214" s="203">
        <v>1.5856636679906155</v>
      </c>
      <c r="AG214" s="203">
        <v>0.54766524321431742</v>
      </c>
      <c r="AH214" s="203">
        <v>3.0267262277191596</v>
      </c>
      <c r="AI214" s="202">
        <v>0</v>
      </c>
      <c r="AJ214" s="202">
        <v>0</v>
      </c>
      <c r="AK214" s="202">
        <v>0</v>
      </c>
      <c r="AM214" s="193"/>
      <c r="AN214" s="193"/>
      <c r="AO214" s="193"/>
      <c r="AP214" s="193"/>
      <c r="AQ214" s="193"/>
      <c r="AR214" s="193"/>
      <c r="AS214" s="193"/>
      <c r="AT214" s="193"/>
      <c r="AU214" s="193"/>
      <c r="AV214" s="193"/>
      <c r="AW214" s="193"/>
      <c r="AX214" s="193"/>
    </row>
    <row r="215" spans="2:50" ht="16.5" thickBot="1" x14ac:dyDescent="0.3">
      <c r="B215"/>
      <c r="C215"/>
      <c r="D215"/>
      <c r="E215"/>
      <c r="F215"/>
      <c r="G215"/>
      <c r="H215"/>
      <c r="I215"/>
      <c r="J215"/>
      <c r="K215"/>
      <c r="L215"/>
      <c r="N215" s="193"/>
      <c r="O215" s="193"/>
      <c r="P215" s="229"/>
      <c r="Q215" s="193"/>
      <c r="R215" s="193"/>
      <c r="S215" s="193"/>
      <c r="T215" s="193"/>
      <c r="U215" s="193"/>
      <c r="V215" s="193"/>
      <c r="W215" s="193"/>
      <c r="X215" s="193"/>
      <c r="Y215" s="193"/>
      <c r="AA215" s="206" t="s">
        <v>194</v>
      </c>
      <c r="AB215" s="204" t="s">
        <v>435</v>
      </c>
      <c r="AC215" s="205" t="s">
        <v>630</v>
      </c>
      <c r="AD215" s="204" t="s">
        <v>319</v>
      </c>
      <c r="AE215" s="204" t="s">
        <v>52</v>
      </c>
      <c r="AF215" s="203">
        <v>1.5071858528708106</v>
      </c>
      <c r="AG215" s="203">
        <v>0.53799007635084894</v>
      </c>
      <c r="AH215" s="203">
        <v>2.919831384485025</v>
      </c>
      <c r="AI215" s="202">
        <v>1.2954249167868201E-2</v>
      </c>
      <c r="AJ215" s="202">
        <v>6.304135604970065E-5</v>
      </c>
      <c r="AK215" s="202">
        <v>3.659992576207044E-2</v>
      </c>
      <c r="AM215" s="193"/>
      <c r="AN215" s="193"/>
      <c r="AO215" s="193"/>
      <c r="AP215" s="193"/>
      <c r="AQ215" s="193"/>
      <c r="AR215" s="193"/>
      <c r="AS215" s="193"/>
      <c r="AT215" s="193"/>
      <c r="AU215" s="193"/>
      <c r="AV215" s="193"/>
      <c r="AW215" s="193"/>
      <c r="AX215" s="193"/>
    </row>
    <row r="216" spans="2:50" ht="16.5" thickBot="1" x14ac:dyDescent="0.3">
      <c r="B216"/>
      <c r="C216"/>
      <c r="D216"/>
      <c r="E216"/>
      <c r="F216"/>
      <c r="G216"/>
      <c r="H216"/>
      <c r="I216"/>
      <c r="J216"/>
      <c r="K216"/>
      <c r="L216"/>
      <c r="N216" s="193"/>
      <c r="O216" s="193"/>
      <c r="P216" s="229"/>
      <c r="Q216" s="193"/>
      <c r="R216" s="193"/>
      <c r="S216" s="193"/>
      <c r="T216" s="193"/>
      <c r="U216" s="193"/>
      <c r="V216" s="193"/>
      <c r="W216" s="193"/>
      <c r="X216" s="193"/>
      <c r="Y216" s="193"/>
      <c r="AA216" s="206" t="s">
        <v>194</v>
      </c>
      <c r="AB216" s="204" t="s">
        <v>435</v>
      </c>
      <c r="AC216" s="205" t="s">
        <v>630</v>
      </c>
      <c r="AD216" s="204" t="s">
        <v>317</v>
      </c>
      <c r="AE216" s="204" t="s">
        <v>52</v>
      </c>
      <c r="AF216" s="203">
        <v>1.2228410419128812</v>
      </c>
      <c r="AG216" s="203">
        <v>0.49675866439210481</v>
      </c>
      <c r="AH216" s="203">
        <v>2.5385731102832731</v>
      </c>
      <c r="AI216" s="202">
        <v>1.3249799751918353E-3</v>
      </c>
      <c r="AJ216" s="202">
        <v>6.4479641615954648E-6</v>
      </c>
      <c r="AK216" s="202">
        <v>3.7434951342866199E-3</v>
      </c>
      <c r="AM216" s="193"/>
      <c r="AN216" s="193"/>
      <c r="AO216" s="193"/>
      <c r="AP216" s="193"/>
      <c r="AQ216" s="193"/>
      <c r="AR216" s="193"/>
      <c r="AS216" s="193"/>
      <c r="AT216" s="193"/>
      <c r="AU216" s="193"/>
      <c r="AV216" s="193"/>
      <c r="AW216" s="193"/>
      <c r="AX216" s="193"/>
    </row>
    <row r="217" spans="2:50" ht="16.5" thickBot="1" x14ac:dyDescent="0.3">
      <c r="B217"/>
      <c r="C217"/>
      <c r="D217"/>
      <c r="E217"/>
      <c r="F217"/>
      <c r="G217"/>
      <c r="H217"/>
      <c r="I217"/>
      <c r="J217"/>
      <c r="K217"/>
      <c r="L217"/>
      <c r="N217" s="193"/>
      <c r="O217" s="193"/>
      <c r="P217" s="229"/>
      <c r="Q217" s="193"/>
      <c r="R217" s="193"/>
      <c r="S217" s="193"/>
      <c r="T217" s="193"/>
      <c r="U217" s="193"/>
      <c r="V217" s="193"/>
      <c r="W217" s="193"/>
      <c r="X217" s="193"/>
      <c r="Y217" s="193"/>
      <c r="AA217" s="206" t="s">
        <v>194</v>
      </c>
      <c r="AB217" s="204" t="s">
        <v>435</v>
      </c>
      <c r="AC217" s="205" t="s">
        <v>630</v>
      </c>
      <c r="AD217" s="204" t="s">
        <v>315</v>
      </c>
      <c r="AE217" s="204" t="s">
        <v>52</v>
      </c>
      <c r="AF217" s="203">
        <v>1.2007591583141854</v>
      </c>
      <c r="AG217" s="203">
        <v>0.49307509614268569</v>
      </c>
      <c r="AH217" s="203">
        <v>2.5093551864659505</v>
      </c>
      <c r="AI217" s="202">
        <v>1.6562349854004846E-4</v>
      </c>
      <c r="AJ217" s="202">
        <v>8.0600039464722639E-7</v>
      </c>
      <c r="AK217" s="202">
        <v>4.6793972174442199E-4</v>
      </c>
      <c r="AM217" s="193"/>
      <c r="AN217" s="193"/>
      <c r="AO217" s="193"/>
      <c r="AP217" s="193"/>
      <c r="AQ217" s="193"/>
      <c r="AR217" s="193"/>
      <c r="AS217" s="193"/>
      <c r="AT217" s="193"/>
      <c r="AU217" s="193"/>
      <c r="AV217" s="193"/>
      <c r="AW217" s="193"/>
      <c r="AX217" s="193"/>
    </row>
    <row r="218" spans="2:50" ht="16.5" thickBot="1" x14ac:dyDescent="0.3">
      <c r="B218"/>
      <c r="C218"/>
      <c r="D218"/>
      <c r="E218"/>
      <c r="F218"/>
      <c r="G218"/>
      <c r="H218"/>
      <c r="I218"/>
      <c r="J218"/>
      <c r="K218"/>
      <c r="L218"/>
      <c r="N218" s="193"/>
      <c r="O218" s="193"/>
      <c r="P218" s="229"/>
      <c r="Q218" s="193"/>
      <c r="R218" s="193"/>
      <c r="S218" s="193"/>
      <c r="T218" s="193"/>
      <c r="U218" s="193"/>
      <c r="V218" s="193"/>
      <c r="W218" s="193"/>
      <c r="X218" s="193"/>
      <c r="Y218" s="193"/>
      <c r="AA218" s="206" t="s">
        <v>194</v>
      </c>
      <c r="AB218" s="204" t="s">
        <v>430</v>
      </c>
      <c r="AC218" s="205" t="s">
        <v>630</v>
      </c>
      <c r="AD218" s="204" t="s">
        <v>323</v>
      </c>
      <c r="AE218" s="204" t="s">
        <v>76</v>
      </c>
      <c r="AF218" s="203">
        <v>3.2421853708336545</v>
      </c>
      <c r="AG218" s="203">
        <v>0.66361232406015602</v>
      </c>
      <c r="AH218" s="203">
        <v>5.6699090883522656</v>
      </c>
      <c r="AI218" s="202">
        <v>0</v>
      </c>
      <c r="AJ218" s="202">
        <v>0</v>
      </c>
      <c r="AK218" s="202">
        <v>0</v>
      </c>
      <c r="AM218" s="193"/>
      <c r="AN218" s="193"/>
      <c r="AO218" s="193"/>
      <c r="AP218" s="193"/>
      <c r="AQ218" s="193"/>
      <c r="AR218" s="193"/>
      <c r="AS218" s="193"/>
      <c r="AT218" s="193"/>
      <c r="AU218" s="193"/>
      <c r="AV218" s="193"/>
      <c r="AW218" s="193"/>
      <c r="AX218" s="193"/>
    </row>
    <row r="219" spans="2:50" ht="16.5" thickBot="1" x14ac:dyDescent="0.3">
      <c r="B219"/>
      <c r="C219"/>
      <c r="D219"/>
      <c r="E219"/>
      <c r="F219"/>
      <c r="G219"/>
      <c r="H219"/>
      <c r="I219"/>
      <c r="J219"/>
      <c r="K219"/>
      <c r="L219"/>
      <c r="N219" s="193"/>
      <c r="O219" s="193"/>
      <c r="P219" s="229"/>
      <c r="Q219" s="193"/>
      <c r="R219" s="193"/>
      <c r="S219" s="193"/>
      <c r="T219" s="193"/>
      <c r="U219" s="193"/>
      <c r="V219" s="193"/>
      <c r="W219" s="193"/>
      <c r="X219" s="193"/>
      <c r="Y219" s="193"/>
      <c r="AA219" s="206" t="s">
        <v>194</v>
      </c>
      <c r="AB219" s="204" t="s">
        <v>430</v>
      </c>
      <c r="AC219" s="205" t="s">
        <v>630</v>
      </c>
      <c r="AD219" s="204" t="s">
        <v>322</v>
      </c>
      <c r="AE219" s="204" t="s">
        <v>76</v>
      </c>
      <c r="AF219" s="203">
        <v>3.2579504877833774</v>
      </c>
      <c r="AG219" s="203">
        <v>0.63746580632796634</v>
      </c>
      <c r="AH219" s="203">
        <v>6.0312452569778525</v>
      </c>
      <c r="AI219" s="202">
        <v>0</v>
      </c>
      <c r="AJ219" s="202">
        <v>0</v>
      </c>
      <c r="AK219" s="202">
        <v>0</v>
      </c>
      <c r="AM219" s="193"/>
      <c r="AN219" s="193"/>
      <c r="AO219" s="193"/>
      <c r="AP219" s="193"/>
      <c r="AQ219" s="193"/>
      <c r="AR219" s="193"/>
      <c r="AS219" s="193"/>
      <c r="AT219" s="193"/>
      <c r="AU219" s="193"/>
      <c r="AV219" s="193"/>
      <c r="AW219" s="193"/>
      <c r="AX219" s="193"/>
    </row>
    <row r="220" spans="2:50" ht="16.5" thickBot="1" x14ac:dyDescent="0.3">
      <c r="B220"/>
      <c r="C220"/>
      <c r="D220"/>
      <c r="E220"/>
      <c r="F220"/>
      <c r="G220"/>
      <c r="H220"/>
      <c r="I220"/>
      <c r="J220"/>
      <c r="K220"/>
      <c r="L220"/>
      <c r="N220" s="193"/>
      <c r="O220" s="193"/>
      <c r="P220" s="229"/>
      <c r="Q220" s="193"/>
      <c r="R220" s="193"/>
      <c r="S220" s="193"/>
      <c r="T220" s="193"/>
      <c r="U220" s="193"/>
      <c r="V220" s="193"/>
      <c r="W220" s="193"/>
      <c r="X220" s="193"/>
      <c r="Y220" s="193"/>
      <c r="AA220" s="206" t="s">
        <v>194</v>
      </c>
      <c r="AB220" s="204" t="s">
        <v>430</v>
      </c>
      <c r="AC220" s="205" t="s">
        <v>630</v>
      </c>
      <c r="AD220" s="204" t="s">
        <v>321</v>
      </c>
      <c r="AE220" s="204" t="s">
        <v>76</v>
      </c>
      <c r="AF220" s="203">
        <v>1.9365822393580707</v>
      </c>
      <c r="AG220" s="203">
        <v>0.58314356125400502</v>
      </c>
      <c r="AH220" s="203">
        <v>3.5797049439864863</v>
      </c>
      <c r="AI220" s="202">
        <v>0</v>
      </c>
      <c r="AJ220" s="202">
        <v>0</v>
      </c>
      <c r="AK220" s="202">
        <v>0</v>
      </c>
      <c r="AM220" s="193"/>
      <c r="AN220" s="193"/>
      <c r="AO220" s="193"/>
      <c r="AP220" s="193"/>
      <c r="AQ220" s="193"/>
      <c r="AR220" s="193"/>
      <c r="AS220" s="193"/>
      <c r="AT220" s="193"/>
      <c r="AU220" s="193"/>
      <c r="AV220" s="193"/>
      <c r="AW220" s="193"/>
      <c r="AX220" s="193"/>
    </row>
    <row r="221" spans="2:50" ht="16.5" thickBot="1" x14ac:dyDescent="0.3">
      <c r="B221"/>
      <c r="C221"/>
      <c r="D221"/>
      <c r="E221"/>
      <c r="F221"/>
      <c r="G221"/>
      <c r="H221"/>
      <c r="I221"/>
      <c r="J221"/>
      <c r="K221"/>
      <c r="L221"/>
      <c r="N221" s="193"/>
      <c r="O221" s="193"/>
      <c r="P221" s="229"/>
      <c r="Q221" s="193"/>
      <c r="R221" s="193"/>
      <c r="S221" s="193"/>
      <c r="T221" s="193"/>
      <c r="U221" s="193"/>
      <c r="V221" s="193"/>
      <c r="W221" s="193"/>
      <c r="X221" s="193"/>
      <c r="Y221" s="193"/>
      <c r="AA221" s="206" t="s">
        <v>194</v>
      </c>
      <c r="AB221" s="204" t="s">
        <v>430</v>
      </c>
      <c r="AC221" s="205" t="s">
        <v>630</v>
      </c>
      <c r="AD221" s="204" t="s">
        <v>318</v>
      </c>
      <c r="AE221" s="204" t="s">
        <v>76</v>
      </c>
      <c r="AF221" s="203">
        <v>1.8978851524761153</v>
      </c>
      <c r="AG221" s="203">
        <v>0.57958507674847981</v>
      </c>
      <c r="AH221" s="203">
        <v>3.5225369673884472</v>
      </c>
      <c r="AI221" s="202">
        <v>0</v>
      </c>
      <c r="AJ221" s="202">
        <v>0</v>
      </c>
      <c r="AK221" s="202">
        <v>0</v>
      </c>
      <c r="AM221" s="193"/>
      <c r="AN221" s="193"/>
      <c r="AO221" s="193"/>
      <c r="AP221" s="193"/>
      <c r="AQ221" s="193"/>
      <c r="AR221" s="193"/>
      <c r="AS221" s="193"/>
      <c r="AT221" s="193"/>
      <c r="AU221" s="193"/>
      <c r="AV221" s="193"/>
      <c r="AW221" s="193"/>
      <c r="AX221" s="193"/>
    </row>
    <row r="222" spans="2:50" ht="16.5" thickBot="1" x14ac:dyDescent="0.3">
      <c r="B222"/>
      <c r="C222"/>
      <c r="D222"/>
      <c r="E222"/>
      <c r="F222"/>
      <c r="G222"/>
      <c r="H222"/>
      <c r="I222"/>
      <c r="J222"/>
      <c r="K222"/>
      <c r="L222"/>
      <c r="N222" s="193"/>
      <c r="O222" s="193"/>
      <c r="P222" s="229"/>
      <c r="Q222" s="193"/>
      <c r="R222" s="193"/>
      <c r="S222" s="193"/>
      <c r="T222" s="193"/>
      <c r="U222" s="193"/>
      <c r="V222" s="193"/>
      <c r="W222" s="193"/>
      <c r="X222" s="193"/>
      <c r="Y222" s="193"/>
      <c r="AA222" s="206" t="s">
        <v>194</v>
      </c>
      <c r="AB222" s="204" t="s">
        <v>430</v>
      </c>
      <c r="AC222" s="205" t="s">
        <v>630</v>
      </c>
      <c r="AD222" s="204" t="s">
        <v>74</v>
      </c>
      <c r="AE222" s="204" t="s">
        <v>76</v>
      </c>
      <c r="AF222" s="203">
        <v>1.9073340057694079</v>
      </c>
      <c r="AG222" s="203">
        <v>0.57495449581229341</v>
      </c>
      <c r="AH222" s="203">
        <v>3.5785991967426241</v>
      </c>
      <c r="AI222" s="202">
        <v>0</v>
      </c>
      <c r="AJ222" s="202">
        <v>0</v>
      </c>
      <c r="AK222" s="202">
        <v>0</v>
      </c>
      <c r="AM222" s="193"/>
      <c r="AN222" s="193"/>
      <c r="AO222" s="193"/>
      <c r="AP222" s="193"/>
      <c r="AQ222" s="193"/>
      <c r="AR222" s="193"/>
      <c r="AS222" s="193"/>
      <c r="AT222" s="193"/>
      <c r="AU222" s="193"/>
      <c r="AV222" s="193"/>
      <c r="AW222" s="193"/>
      <c r="AX222" s="193"/>
    </row>
    <row r="223" spans="2:50" ht="16.5" thickBot="1" x14ac:dyDescent="0.3">
      <c r="B223"/>
      <c r="C223"/>
      <c r="D223"/>
      <c r="E223"/>
      <c r="F223"/>
      <c r="G223"/>
      <c r="H223"/>
      <c r="I223"/>
      <c r="J223"/>
      <c r="K223"/>
      <c r="L223"/>
      <c r="N223" s="193"/>
      <c r="O223" s="193"/>
      <c r="P223" s="229"/>
      <c r="Q223" s="193"/>
      <c r="R223" s="193"/>
      <c r="S223" s="193"/>
      <c r="T223" s="193"/>
      <c r="U223" s="193"/>
      <c r="V223" s="193"/>
      <c r="W223" s="193"/>
      <c r="X223" s="193"/>
      <c r="Y223" s="193"/>
      <c r="AA223" s="206" t="s">
        <v>194</v>
      </c>
      <c r="AB223" s="204" t="s">
        <v>430</v>
      </c>
      <c r="AC223" s="205" t="s">
        <v>630</v>
      </c>
      <c r="AD223" s="204" t="s">
        <v>316</v>
      </c>
      <c r="AE223" s="204" t="s">
        <v>76</v>
      </c>
      <c r="AF223" s="203">
        <v>3.4850257606087145</v>
      </c>
      <c r="AG223" s="203">
        <v>0.66581531938493954</v>
      </c>
      <c r="AH223" s="203">
        <v>6.196053997819722</v>
      </c>
      <c r="AI223" s="202">
        <v>0</v>
      </c>
      <c r="AJ223" s="202">
        <v>0</v>
      </c>
      <c r="AK223" s="202">
        <v>0</v>
      </c>
      <c r="AM223" s="193"/>
      <c r="AN223" s="193"/>
      <c r="AO223" s="193"/>
      <c r="AP223" s="193"/>
      <c r="AQ223" s="193"/>
      <c r="AR223" s="193"/>
      <c r="AS223" s="193"/>
      <c r="AT223" s="193"/>
      <c r="AU223" s="193"/>
      <c r="AV223" s="193"/>
      <c r="AW223" s="193"/>
      <c r="AX223" s="193"/>
    </row>
    <row r="224" spans="2:50" ht="16.5" thickBot="1" x14ac:dyDescent="0.3">
      <c r="B224"/>
      <c r="C224"/>
      <c r="D224"/>
      <c r="E224"/>
      <c r="F224"/>
      <c r="G224"/>
      <c r="H224"/>
      <c r="I224"/>
      <c r="J224"/>
      <c r="K224"/>
      <c r="L224"/>
      <c r="N224" s="193"/>
      <c r="O224" s="193"/>
      <c r="P224" s="229"/>
      <c r="Q224" s="193"/>
      <c r="R224" s="193"/>
      <c r="S224" s="193"/>
      <c r="T224" s="193"/>
      <c r="U224" s="193"/>
      <c r="V224" s="193"/>
      <c r="W224" s="193"/>
      <c r="X224" s="193"/>
      <c r="Y224" s="193"/>
      <c r="AA224" s="206" t="s">
        <v>194</v>
      </c>
      <c r="AB224" s="204" t="s">
        <v>430</v>
      </c>
      <c r="AC224" s="205" t="s">
        <v>630</v>
      </c>
      <c r="AD224" s="204" t="s">
        <v>313</v>
      </c>
      <c r="AE224" s="204" t="s">
        <v>76</v>
      </c>
      <c r="AF224" s="203">
        <v>3.5180742180034534</v>
      </c>
      <c r="AG224" s="203">
        <v>0.67443781652069712</v>
      </c>
      <c r="AH224" s="203">
        <v>6.1558368894355935</v>
      </c>
      <c r="AI224" s="202">
        <v>3.2289732339500489E-4</v>
      </c>
      <c r="AJ224" s="202">
        <v>0</v>
      </c>
      <c r="AK224" s="202">
        <v>7.2194093991544714E-4</v>
      </c>
      <c r="AM224" s="193"/>
      <c r="AN224" s="193"/>
      <c r="AO224" s="193"/>
      <c r="AP224" s="193"/>
      <c r="AQ224" s="193"/>
      <c r="AR224" s="193"/>
      <c r="AS224" s="193"/>
      <c r="AT224" s="193"/>
      <c r="AU224" s="193"/>
      <c r="AV224" s="193"/>
      <c r="AW224" s="193"/>
      <c r="AX224" s="193"/>
    </row>
    <row r="225" spans="2:50" ht="16.5" thickBot="1" x14ac:dyDescent="0.3">
      <c r="B225"/>
      <c r="C225"/>
      <c r="D225"/>
      <c r="E225"/>
      <c r="F225"/>
      <c r="G225"/>
      <c r="H225"/>
      <c r="I225"/>
      <c r="J225"/>
      <c r="K225"/>
      <c r="L225"/>
      <c r="N225" s="193"/>
      <c r="O225" s="193"/>
      <c r="P225" s="229"/>
      <c r="Q225" s="193"/>
      <c r="R225" s="193"/>
      <c r="S225" s="193"/>
      <c r="T225" s="193"/>
      <c r="U225" s="193"/>
      <c r="V225" s="193"/>
      <c r="W225" s="193"/>
      <c r="X225" s="193"/>
      <c r="Y225" s="193"/>
      <c r="AA225" s="206" t="s">
        <v>194</v>
      </c>
      <c r="AB225" s="204" t="s">
        <v>430</v>
      </c>
      <c r="AC225" s="205" t="s">
        <v>630</v>
      </c>
      <c r="AD225" s="204" t="s">
        <v>323</v>
      </c>
      <c r="AE225" s="204" t="s">
        <v>52</v>
      </c>
      <c r="AF225" s="203">
        <v>3.2421853708336545</v>
      </c>
      <c r="AG225" s="203">
        <v>0.66361232406015602</v>
      </c>
      <c r="AH225" s="203">
        <v>5.6699090883522656</v>
      </c>
      <c r="AI225" s="202">
        <v>0</v>
      </c>
      <c r="AJ225" s="202">
        <v>0</v>
      </c>
      <c r="AK225" s="202">
        <v>0</v>
      </c>
      <c r="AM225" s="193"/>
      <c r="AN225" s="193"/>
      <c r="AO225" s="193"/>
      <c r="AP225" s="193"/>
      <c r="AQ225" s="193"/>
      <c r="AR225" s="193"/>
      <c r="AS225" s="193"/>
      <c r="AT225" s="193"/>
      <c r="AU225" s="193"/>
      <c r="AV225" s="193"/>
      <c r="AW225" s="193"/>
      <c r="AX225" s="193"/>
    </row>
    <row r="226" spans="2:50" ht="16.5" thickBot="1" x14ac:dyDescent="0.3">
      <c r="B226"/>
      <c r="C226"/>
      <c r="D226"/>
      <c r="E226"/>
      <c r="F226"/>
      <c r="G226"/>
      <c r="H226"/>
      <c r="I226"/>
      <c r="J226"/>
      <c r="K226"/>
      <c r="L226"/>
      <c r="N226" s="193"/>
      <c r="O226" s="193"/>
      <c r="P226" s="229"/>
      <c r="Q226" s="193"/>
      <c r="R226" s="193"/>
      <c r="S226" s="193"/>
      <c r="T226" s="193"/>
      <c r="U226" s="193"/>
      <c r="V226" s="193"/>
      <c r="W226" s="193"/>
      <c r="X226" s="193"/>
      <c r="Y226" s="193"/>
      <c r="AA226" s="206" t="s">
        <v>194</v>
      </c>
      <c r="AB226" s="204" t="s">
        <v>430</v>
      </c>
      <c r="AC226" s="205" t="s">
        <v>630</v>
      </c>
      <c r="AD226" s="204" t="s">
        <v>322</v>
      </c>
      <c r="AE226" s="204" t="s">
        <v>52</v>
      </c>
      <c r="AF226" s="203">
        <v>3.2579504877833774</v>
      </c>
      <c r="AG226" s="203">
        <v>0.63746580632796634</v>
      </c>
      <c r="AH226" s="203">
        <v>6.0312452569778525</v>
      </c>
      <c r="AI226" s="202">
        <v>0</v>
      </c>
      <c r="AJ226" s="202">
        <v>0</v>
      </c>
      <c r="AK226" s="202">
        <v>0</v>
      </c>
      <c r="AM226" s="193"/>
      <c r="AN226" s="193"/>
      <c r="AO226" s="193"/>
      <c r="AP226" s="193"/>
      <c r="AQ226" s="193"/>
      <c r="AR226" s="193"/>
      <c r="AS226" s="193"/>
      <c r="AT226" s="193"/>
      <c r="AU226" s="193"/>
      <c r="AV226" s="193"/>
      <c r="AW226" s="193"/>
      <c r="AX226" s="193"/>
    </row>
    <row r="227" spans="2:50" ht="16.5" thickBot="1" x14ac:dyDescent="0.3">
      <c r="B227"/>
      <c r="C227"/>
      <c r="D227"/>
      <c r="E227"/>
      <c r="F227"/>
      <c r="G227"/>
      <c r="H227"/>
      <c r="I227"/>
      <c r="J227"/>
      <c r="K227"/>
      <c r="L227"/>
      <c r="N227" s="193"/>
      <c r="O227" s="193"/>
      <c r="P227" s="229"/>
      <c r="Q227" s="193"/>
      <c r="R227" s="193"/>
      <c r="S227" s="193"/>
      <c r="T227" s="193"/>
      <c r="U227" s="193"/>
      <c r="V227" s="193"/>
      <c r="W227" s="193"/>
      <c r="X227" s="193"/>
      <c r="Y227" s="193"/>
      <c r="AA227" s="206" t="s">
        <v>194</v>
      </c>
      <c r="AB227" s="204" t="s">
        <v>430</v>
      </c>
      <c r="AC227" s="205" t="s">
        <v>630</v>
      </c>
      <c r="AD227" s="204" t="s">
        <v>321</v>
      </c>
      <c r="AE227" s="204" t="s">
        <v>52</v>
      </c>
      <c r="AF227" s="203">
        <v>1.9365822393580707</v>
      </c>
      <c r="AG227" s="203">
        <v>0.58314356125400502</v>
      </c>
      <c r="AH227" s="203">
        <v>3.5797049439864863</v>
      </c>
      <c r="AI227" s="202">
        <v>0</v>
      </c>
      <c r="AJ227" s="202">
        <v>0</v>
      </c>
      <c r="AK227" s="202">
        <v>0</v>
      </c>
      <c r="AM227" s="193"/>
      <c r="AN227" s="193"/>
      <c r="AO227" s="193"/>
      <c r="AP227" s="193"/>
      <c r="AQ227" s="193"/>
      <c r="AR227" s="193"/>
      <c r="AS227" s="193"/>
      <c r="AT227" s="193"/>
      <c r="AU227" s="193"/>
      <c r="AV227" s="193"/>
      <c r="AW227" s="193"/>
      <c r="AX227" s="193"/>
    </row>
    <row r="228" spans="2:50" ht="16.5" thickBot="1" x14ac:dyDescent="0.3">
      <c r="B228"/>
      <c r="C228"/>
      <c r="D228"/>
      <c r="E228"/>
      <c r="F228"/>
      <c r="G228"/>
      <c r="H228"/>
      <c r="I228"/>
      <c r="J228"/>
      <c r="K228"/>
      <c r="L228"/>
      <c r="N228" s="193"/>
      <c r="O228" s="193"/>
      <c r="P228" s="229"/>
      <c r="Q228" s="193"/>
      <c r="R228" s="193"/>
      <c r="S228" s="193"/>
      <c r="T228" s="193"/>
      <c r="U228" s="193"/>
      <c r="V228" s="193"/>
      <c r="W228" s="193"/>
      <c r="X228" s="193"/>
      <c r="Y228" s="193"/>
      <c r="AA228" s="206" t="s">
        <v>194</v>
      </c>
      <c r="AB228" s="204" t="s">
        <v>430</v>
      </c>
      <c r="AC228" s="205" t="s">
        <v>630</v>
      </c>
      <c r="AD228" s="204" t="s">
        <v>318</v>
      </c>
      <c r="AE228" s="204" t="s">
        <v>52</v>
      </c>
      <c r="AF228" s="203">
        <v>1.8978851524761153</v>
      </c>
      <c r="AG228" s="203">
        <v>0.57958507674847981</v>
      </c>
      <c r="AH228" s="203">
        <v>3.5225369673884472</v>
      </c>
      <c r="AI228" s="202">
        <v>0</v>
      </c>
      <c r="AJ228" s="202">
        <v>0</v>
      </c>
      <c r="AK228" s="202">
        <v>0</v>
      </c>
      <c r="AM228" s="193"/>
      <c r="AN228" s="193"/>
      <c r="AO228" s="193"/>
      <c r="AP228" s="193"/>
      <c r="AQ228" s="193"/>
      <c r="AR228" s="193"/>
      <c r="AS228" s="193"/>
      <c r="AT228" s="193"/>
      <c r="AU228" s="193"/>
      <c r="AV228" s="193"/>
      <c r="AW228" s="193"/>
      <c r="AX228" s="193"/>
    </row>
    <row r="229" spans="2:50" ht="16.5" thickBot="1" x14ac:dyDescent="0.3">
      <c r="B229"/>
      <c r="C229"/>
      <c r="D229"/>
      <c r="E229"/>
      <c r="F229"/>
      <c r="G229"/>
      <c r="H229"/>
      <c r="I229"/>
      <c r="J229"/>
      <c r="K229"/>
      <c r="L229"/>
      <c r="N229" s="193"/>
      <c r="O229" s="193"/>
      <c r="P229" s="229"/>
      <c r="Q229" s="193"/>
      <c r="R229" s="193"/>
      <c r="S229" s="193"/>
      <c r="T229" s="193"/>
      <c r="U229" s="193"/>
      <c r="V229" s="193"/>
      <c r="W229" s="193"/>
      <c r="X229" s="193"/>
      <c r="Y229" s="193"/>
      <c r="AA229" s="206" t="s">
        <v>194</v>
      </c>
      <c r="AB229" s="204" t="s">
        <v>430</v>
      </c>
      <c r="AC229" s="205" t="s">
        <v>630</v>
      </c>
      <c r="AD229" s="204" t="s">
        <v>74</v>
      </c>
      <c r="AE229" s="204" t="s">
        <v>52</v>
      </c>
      <c r="AF229" s="203">
        <v>1.9073340057694079</v>
      </c>
      <c r="AG229" s="203">
        <v>0.57495449581229341</v>
      </c>
      <c r="AH229" s="203">
        <v>3.5785991967426241</v>
      </c>
      <c r="AI229" s="202">
        <v>0</v>
      </c>
      <c r="AJ229" s="202">
        <v>0</v>
      </c>
      <c r="AK229" s="202">
        <v>0</v>
      </c>
      <c r="AM229" s="193"/>
      <c r="AN229" s="193"/>
      <c r="AO229" s="193"/>
      <c r="AP229" s="193"/>
      <c r="AQ229" s="193"/>
      <c r="AR229" s="193"/>
      <c r="AS229" s="193"/>
      <c r="AT229" s="193"/>
      <c r="AU229" s="193"/>
      <c r="AV229" s="193"/>
      <c r="AW229" s="193"/>
      <c r="AX229" s="193"/>
    </row>
    <row r="230" spans="2:50" ht="16.5" thickBot="1" x14ac:dyDescent="0.3">
      <c r="B230"/>
      <c r="C230"/>
      <c r="D230"/>
      <c r="E230"/>
      <c r="F230"/>
      <c r="G230"/>
      <c r="H230"/>
      <c r="I230"/>
      <c r="J230"/>
      <c r="K230"/>
      <c r="L230"/>
      <c r="N230" s="193"/>
      <c r="O230" s="193"/>
      <c r="P230" s="229"/>
      <c r="Q230" s="193"/>
      <c r="R230" s="193"/>
      <c r="S230" s="193"/>
      <c r="T230" s="193"/>
      <c r="U230" s="193"/>
      <c r="V230" s="193"/>
      <c r="W230" s="193"/>
      <c r="X230" s="193"/>
      <c r="Y230" s="193"/>
      <c r="AA230" s="206" t="s">
        <v>194</v>
      </c>
      <c r="AB230" s="204" t="s">
        <v>430</v>
      </c>
      <c r="AC230" s="205" t="s">
        <v>630</v>
      </c>
      <c r="AD230" s="204" t="s">
        <v>316</v>
      </c>
      <c r="AE230" s="204" t="s">
        <v>52</v>
      </c>
      <c r="AF230" s="203">
        <v>3.4850257606087145</v>
      </c>
      <c r="AG230" s="203">
        <v>0.66581531938493954</v>
      </c>
      <c r="AH230" s="203">
        <v>6.196053997819722</v>
      </c>
      <c r="AI230" s="202">
        <v>0</v>
      </c>
      <c r="AJ230" s="202">
        <v>0</v>
      </c>
      <c r="AK230" s="202">
        <v>0</v>
      </c>
      <c r="AM230" s="193"/>
      <c r="AN230" s="193"/>
      <c r="AO230" s="193"/>
      <c r="AP230" s="193"/>
      <c r="AQ230" s="193"/>
      <c r="AR230" s="193"/>
      <c r="AS230" s="193"/>
      <c r="AT230" s="193"/>
      <c r="AU230" s="193"/>
      <c r="AV230" s="193"/>
      <c r="AW230" s="193"/>
      <c r="AX230" s="193"/>
    </row>
    <row r="231" spans="2:50" ht="16.5" thickBot="1" x14ac:dyDescent="0.3">
      <c r="B231"/>
      <c r="C231"/>
      <c r="D231"/>
      <c r="E231"/>
      <c r="F231"/>
      <c r="G231"/>
      <c r="H231"/>
      <c r="I231"/>
      <c r="J231"/>
      <c r="K231"/>
      <c r="L231"/>
      <c r="N231" s="193"/>
      <c r="O231" s="193"/>
      <c r="P231" s="229"/>
      <c r="Q231" s="193"/>
      <c r="R231" s="193"/>
      <c r="S231" s="193"/>
      <c r="T231" s="193"/>
      <c r="U231" s="193"/>
      <c r="V231" s="193"/>
      <c r="W231" s="193"/>
      <c r="X231" s="193"/>
      <c r="Y231" s="193"/>
      <c r="AA231" s="206" t="s">
        <v>194</v>
      </c>
      <c r="AB231" s="204" t="s">
        <v>430</v>
      </c>
      <c r="AC231" s="205" t="s">
        <v>630</v>
      </c>
      <c r="AD231" s="204" t="s">
        <v>313</v>
      </c>
      <c r="AE231" s="204" t="s">
        <v>52</v>
      </c>
      <c r="AF231" s="203">
        <v>3.5180742180034534</v>
      </c>
      <c r="AG231" s="203">
        <v>0.67443781652069712</v>
      </c>
      <c r="AH231" s="203">
        <v>6.1558368894355935</v>
      </c>
      <c r="AI231" s="202">
        <v>7.0624615999932398E-5</v>
      </c>
      <c r="AJ231" s="202">
        <v>0</v>
      </c>
      <c r="AK231" s="202">
        <v>1.5790407030963788E-4</v>
      </c>
      <c r="AM231" s="193"/>
      <c r="AN231" s="193"/>
      <c r="AO231" s="193"/>
      <c r="AP231" s="193"/>
      <c r="AQ231" s="193"/>
      <c r="AR231" s="193"/>
      <c r="AS231" s="193"/>
      <c r="AT231" s="193"/>
      <c r="AU231" s="193"/>
      <c r="AV231" s="193"/>
      <c r="AW231" s="193"/>
      <c r="AX231" s="193"/>
    </row>
    <row r="232" spans="2:50" ht="16.5" thickBot="1" x14ac:dyDescent="0.3">
      <c r="B232"/>
      <c r="C232"/>
      <c r="D232"/>
      <c r="E232"/>
      <c r="F232"/>
      <c r="G232"/>
      <c r="H232"/>
      <c r="I232"/>
      <c r="J232"/>
      <c r="K232"/>
      <c r="L232"/>
      <c r="N232" s="193"/>
      <c r="O232" s="193"/>
      <c r="P232" s="229"/>
      <c r="Q232" s="193"/>
      <c r="R232" s="193"/>
      <c r="S232" s="193"/>
      <c r="T232" s="193"/>
      <c r="U232" s="193"/>
      <c r="V232" s="193"/>
      <c r="W232" s="193"/>
      <c r="X232" s="193"/>
      <c r="Y232" s="193"/>
      <c r="AA232" s="206" t="s">
        <v>194</v>
      </c>
      <c r="AB232" s="204" t="s">
        <v>446</v>
      </c>
      <c r="AC232" s="205" t="s">
        <v>630</v>
      </c>
      <c r="AD232" s="204" t="s">
        <v>323</v>
      </c>
      <c r="AE232" s="204" t="s">
        <v>76</v>
      </c>
      <c r="AF232" s="203">
        <v>3.3442276703895835</v>
      </c>
      <c r="AG232" s="203">
        <v>0.66776992686235181</v>
      </c>
      <c r="AH232" s="203">
        <v>5.8478429281959183</v>
      </c>
      <c r="AI232" s="202">
        <v>3.7760564860963189E-3</v>
      </c>
      <c r="AJ232" s="202">
        <v>1.9120686413557411E-6</v>
      </c>
      <c r="AK232" s="202">
        <v>1.8091783929235921E-2</v>
      </c>
      <c r="AM232" s="193"/>
      <c r="AN232" s="193"/>
      <c r="AO232" s="193"/>
      <c r="AP232" s="193"/>
      <c r="AQ232" s="193"/>
      <c r="AR232" s="193"/>
      <c r="AS232" s="193"/>
      <c r="AT232" s="193"/>
      <c r="AU232" s="193"/>
      <c r="AV232" s="193"/>
      <c r="AW232" s="193"/>
      <c r="AX232" s="193"/>
    </row>
    <row r="233" spans="2:50" ht="16.5" thickBot="1" x14ac:dyDescent="0.3">
      <c r="B233"/>
      <c r="C233"/>
      <c r="D233"/>
      <c r="E233"/>
      <c r="F233"/>
      <c r="G233"/>
      <c r="H233"/>
      <c r="I233"/>
      <c r="J233"/>
      <c r="K233"/>
      <c r="L233"/>
      <c r="N233" s="193"/>
      <c r="O233" s="193"/>
      <c r="P233" s="229"/>
      <c r="Q233" s="193"/>
      <c r="R233" s="193"/>
      <c r="S233" s="193"/>
      <c r="T233" s="193"/>
      <c r="U233" s="193"/>
      <c r="V233" s="193"/>
      <c r="W233" s="193"/>
      <c r="X233" s="193"/>
      <c r="Y233" s="193"/>
      <c r="AA233" s="206" t="s">
        <v>194</v>
      </c>
      <c r="AB233" s="204" t="s">
        <v>446</v>
      </c>
      <c r="AC233" s="205" t="s">
        <v>630</v>
      </c>
      <c r="AD233" s="204" t="s">
        <v>322</v>
      </c>
      <c r="AE233" s="204" t="s">
        <v>76</v>
      </c>
      <c r="AF233" s="203">
        <v>3.3477766671810416</v>
      </c>
      <c r="AG233" s="203">
        <v>0.64074565633103975</v>
      </c>
      <c r="AH233" s="203">
        <v>6.2033141009672566</v>
      </c>
      <c r="AI233" s="202">
        <v>5.5087443295704849E-4</v>
      </c>
      <c r="AJ233" s="202">
        <v>6.4135512855909406E-4</v>
      </c>
      <c r="AK233" s="202">
        <v>9.391736253719956E-3</v>
      </c>
      <c r="AM233" s="193"/>
      <c r="AN233" s="193"/>
      <c r="AO233" s="193"/>
      <c r="AP233" s="193"/>
      <c r="AQ233" s="193"/>
      <c r="AR233" s="193"/>
      <c r="AS233" s="193"/>
      <c r="AT233" s="193"/>
      <c r="AU233" s="193"/>
      <c r="AV233" s="193"/>
      <c r="AW233" s="193"/>
      <c r="AX233" s="193"/>
    </row>
    <row r="234" spans="2:50" ht="16.5" thickBot="1" x14ac:dyDescent="0.3">
      <c r="B234"/>
      <c r="C234"/>
      <c r="D234"/>
      <c r="E234"/>
      <c r="F234"/>
      <c r="G234"/>
      <c r="H234"/>
      <c r="I234"/>
      <c r="J234"/>
      <c r="K234"/>
      <c r="L234"/>
      <c r="N234" s="193"/>
      <c r="O234" s="193"/>
      <c r="P234" s="229"/>
      <c r="Q234" s="193"/>
      <c r="R234" s="193"/>
      <c r="S234" s="193"/>
      <c r="T234" s="193"/>
      <c r="U234" s="193"/>
      <c r="V234" s="193"/>
      <c r="W234" s="193"/>
      <c r="X234" s="193"/>
      <c r="Y234" s="193"/>
      <c r="AA234" s="206" t="s">
        <v>194</v>
      </c>
      <c r="AB234" s="204" t="s">
        <v>446</v>
      </c>
      <c r="AC234" s="205" t="s">
        <v>630</v>
      </c>
      <c r="AD234" s="204" t="s">
        <v>321</v>
      </c>
      <c r="AE234" s="204" t="s">
        <v>76</v>
      </c>
      <c r="AF234" s="203">
        <v>2.1408684782437022</v>
      </c>
      <c r="AG234" s="203">
        <v>0.6003845278248936</v>
      </c>
      <c r="AH234" s="203">
        <v>3.8858591066549253</v>
      </c>
      <c r="AI234" s="202">
        <v>0</v>
      </c>
      <c r="AJ234" s="202">
        <v>0</v>
      </c>
      <c r="AK234" s="202">
        <v>0</v>
      </c>
      <c r="AM234" s="193"/>
      <c r="AN234" s="193"/>
      <c r="AO234" s="193"/>
      <c r="AP234" s="193"/>
      <c r="AQ234" s="193"/>
      <c r="AR234" s="193"/>
      <c r="AS234" s="193"/>
      <c r="AT234" s="193"/>
      <c r="AU234" s="193"/>
      <c r="AV234" s="193"/>
      <c r="AW234" s="193"/>
      <c r="AX234" s="193"/>
    </row>
    <row r="235" spans="2:50" ht="16.5" thickBot="1" x14ac:dyDescent="0.3">
      <c r="B235"/>
      <c r="C235"/>
      <c r="D235"/>
      <c r="E235"/>
      <c r="F235"/>
      <c r="G235"/>
      <c r="H235"/>
      <c r="I235"/>
      <c r="J235"/>
      <c r="K235"/>
      <c r="L235"/>
      <c r="N235" s="193"/>
      <c r="O235" s="193"/>
      <c r="P235" s="229"/>
      <c r="Q235" s="193"/>
      <c r="R235" s="193"/>
      <c r="S235" s="193"/>
      <c r="T235" s="193"/>
      <c r="U235" s="193"/>
      <c r="V235" s="193"/>
      <c r="W235" s="193"/>
      <c r="X235" s="193"/>
      <c r="Y235" s="193"/>
      <c r="AA235" s="206" t="s">
        <v>194</v>
      </c>
      <c r="AB235" s="204" t="s">
        <v>446</v>
      </c>
      <c r="AC235" s="205" t="s">
        <v>630</v>
      </c>
      <c r="AD235" s="204" t="s">
        <v>318</v>
      </c>
      <c r="AE235" s="204" t="s">
        <v>76</v>
      </c>
      <c r="AF235" s="203">
        <v>2.0024812095286966</v>
      </c>
      <c r="AG235" s="203">
        <v>0.58896993772602479</v>
      </c>
      <c r="AH235" s="203">
        <v>3.6777259576775418</v>
      </c>
      <c r="AI235" s="202">
        <v>2.1667038081235276E-3</v>
      </c>
      <c r="AJ235" s="202">
        <v>5.7733985802721017E-6</v>
      </c>
      <c r="AK235" s="202">
        <v>3.6059717014596468E-2</v>
      </c>
      <c r="AM235" s="193"/>
      <c r="AN235" s="193"/>
      <c r="AO235" s="193"/>
      <c r="AP235" s="193"/>
      <c r="AQ235" s="193"/>
      <c r="AR235" s="193"/>
      <c r="AS235" s="193"/>
      <c r="AT235" s="193"/>
      <c r="AU235" s="193"/>
      <c r="AV235" s="193"/>
      <c r="AW235" s="193"/>
      <c r="AX235" s="193"/>
    </row>
    <row r="236" spans="2:50" ht="16.5" thickBot="1" x14ac:dyDescent="0.3">
      <c r="B236"/>
      <c r="C236"/>
      <c r="D236"/>
      <c r="E236"/>
      <c r="F236"/>
      <c r="G236"/>
      <c r="H236"/>
      <c r="I236"/>
      <c r="J236"/>
      <c r="K236"/>
      <c r="L236"/>
      <c r="N236" s="193"/>
      <c r="O236" s="193"/>
      <c r="P236" s="229"/>
      <c r="Q236" s="193"/>
      <c r="R236" s="193"/>
      <c r="S236" s="193"/>
      <c r="T236" s="193"/>
      <c r="U236" s="193"/>
      <c r="V236" s="193"/>
      <c r="W236" s="193"/>
      <c r="X236" s="193"/>
      <c r="Y236" s="193"/>
      <c r="AA236" s="206" t="s">
        <v>194</v>
      </c>
      <c r="AB236" s="204" t="s">
        <v>446</v>
      </c>
      <c r="AC236" s="205" t="s">
        <v>630</v>
      </c>
      <c r="AD236" s="204" t="s">
        <v>74</v>
      </c>
      <c r="AE236" s="204" t="s">
        <v>76</v>
      </c>
      <c r="AF236" s="203">
        <v>2.0217510053625389</v>
      </c>
      <c r="AG236" s="203">
        <v>0.59062565596246397</v>
      </c>
      <c r="AH236" s="203">
        <v>3.7065078080086211</v>
      </c>
      <c r="AI236" s="202">
        <v>6.9317858659195021E-3</v>
      </c>
      <c r="AJ236" s="202">
        <v>0</v>
      </c>
      <c r="AK236" s="202">
        <v>1.3936918107632824E-2</v>
      </c>
      <c r="AM236" s="193"/>
      <c r="AN236" s="193"/>
      <c r="AO236" s="193"/>
      <c r="AP236" s="193"/>
      <c r="AQ236" s="193"/>
      <c r="AR236" s="193"/>
      <c r="AS236" s="193"/>
      <c r="AT236" s="193"/>
      <c r="AU236" s="193"/>
      <c r="AV236" s="193"/>
      <c r="AW236" s="193"/>
      <c r="AX236" s="193"/>
    </row>
    <row r="237" spans="2:50" ht="16.5" thickBot="1" x14ac:dyDescent="0.3">
      <c r="B237"/>
      <c r="C237"/>
      <c r="D237"/>
      <c r="E237"/>
      <c r="F237"/>
      <c r="G237"/>
      <c r="H237"/>
      <c r="I237"/>
      <c r="J237"/>
      <c r="K237"/>
      <c r="L237"/>
      <c r="N237" s="193"/>
      <c r="O237" s="193"/>
      <c r="P237" s="229"/>
      <c r="Q237" s="193"/>
      <c r="R237" s="193"/>
      <c r="S237" s="193"/>
      <c r="T237" s="193"/>
      <c r="U237" s="193"/>
      <c r="V237" s="193"/>
      <c r="W237" s="193"/>
      <c r="X237" s="193"/>
      <c r="Y237" s="193"/>
      <c r="AA237" s="206" t="s">
        <v>194</v>
      </c>
      <c r="AB237" s="204" t="s">
        <v>446</v>
      </c>
      <c r="AC237" s="205" t="s">
        <v>630</v>
      </c>
      <c r="AD237" s="204" t="s">
        <v>316</v>
      </c>
      <c r="AE237" s="204" t="s">
        <v>76</v>
      </c>
      <c r="AF237" s="203">
        <v>3.6309398568426268</v>
      </c>
      <c r="AG237" s="203">
        <v>0.67846754761509831</v>
      </c>
      <c r="AH237" s="203">
        <v>6.3597441445900076</v>
      </c>
      <c r="AI237" s="202">
        <v>4.2539144967652417E-2</v>
      </c>
      <c r="AJ237" s="202">
        <v>2.4007737458439563E-5</v>
      </c>
      <c r="AK237" s="202">
        <v>0.21736175773442926</v>
      </c>
      <c r="AM237" s="193"/>
      <c r="AN237" s="193"/>
      <c r="AO237" s="193"/>
      <c r="AP237" s="193"/>
      <c r="AQ237" s="193"/>
      <c r="AR237" s="193"/>
      <c r="AS237" s="193"/>
      <c r="AT237" s="193"/>
      <c r="AU237" s="193"/>
      <c r="AV237" s="193"/>
      <c r="AW237" s="193"/>
      <c r="AX237" s="193"/>
    </row>
    <row r="238" spans="2:50" ht="16.5" thickBot="1" x14ac:dyDescent="0.3">
      <c r="B238"/>
      <c r="C238"/>
      <c r="D238"/>
      <c r="E238"/>
      <c r="F238"/>
      <c r="G238"/>
      <c r="H238"/>
      <c r="I238"/>
      <c r="J238"/>
      <c r="K238"/>
      <c r="L238"/>
      <c r="N238" s="193"/>
      <c r="O238" s="193"/>
      <c r="P238" s="229"/>
      <c r="Q238" s="193"/>
      <c r="R238" s="193"/>
      <c r="S238" s="193"/>
      <c r="T238" s="193"/>
      <c r="U238" s="193"/>
      <c r="V238" s="193"/>
      <c r="W238" s="193"/>
      <c r="X238" s="193"/>
      <c r="Y238" s="193"/>
      <c r="AA238" s="206" t="s">
        <v>194</v>
      </c>
      <c r="AB238" s="204" t="s">
        <v>446</v>
      </c>
      <c r="AC238" s="205" t="s">
        <v>630</v>
      </c>
      <c r="AD238" s="204" t="s">
        <v>323</v>
      </c>
      <c r="AE238" s="204" t="s">
        <v>52</v>
      </c>
      <c r="AF238" s="203">
        <v>3.3442276703895835</v>
      </c>
      <c r="AG238" s="203">
        <v>0.66776992686235181</v>
      </c>
      <c r="AH238" s="203">
        <v>5.8478429281959183</v>
      </c>
      <c r="AI238" s="202">
        <v>8.2377175875478876E-4</v>
      </c>
      <c r="AJ238" s="202">
        <v>4.3058297881240564E-7</v>
      </c>
      <c r="AK238" s="202">
        <v>4.0207142925775237E-3</v>
      </c>
      <c r="AM238" s="193"/>
      <c r="AN238" s="193"/>
      <c r="AO238" s="193"/>
      <c r="AP238" s="193"/>
      <c r="AQ238" s="193"/>
      <c r="AR238" s="193"/>
      <c r="AS238" s="193"/>
      <c r="AT238" s="193"/>
      <c r="AU238" s="193"/>
      <c r="AV238" s="193"/>
      <c r="AW238" s="193"/>
      <c r="AX238" s="193"/>
    </row>
    <row r="239" spans="2:50" ht="16.5" thickBot="1" x14ac:dyDescent="0.3">
      <c r="B239"/>
      <c r="C239"/>
      <c r="D239"/>
      <c r="E239"/>
      <c r="F239"/>
      <c r="G239"/>
      <c r="H239"/>
      <c r="I239"/>
      <c r="J239"/>
      <c r="K239"/>
      <c r="L239"/>
      <c r="N239" s="193"/>
      <c r="O239" s="193"/>
      <c r="P239" s="229"/>
      <c r="Q239" s="193"/>
      <c r="R239" s="193"/>
      <c r="S239" s="193"/>
      <c r="T239" s="193"/>
      <c r="U239" s="193"/>
      <c r="V239" s="193"/>
      <c r="W239" s="193"/>
      <c r="X239" s="193"/>
      <c r="Y239" s="193"/>
      <c r="AA239" s="206" t="s">
        <v>194</v>
      </c>
      <c r="AB239" s="204" t="s">
        <v>446</v>
      </c>
      <c r="AC239" s="205" t="s">
        <v>630</v>
      </c>
      <c r="AD239" s="204" t="s">
        <v>322</v>
      </c>
      <c r="AE239" s="204" t="s">
        <v>52</v>
      </c>
      <c r="AF239" s="203">
        <v>3.3477766671810416</v>
      </c>
      <c r="AG239" s="203">
        <v>0.64074565633103975</v>
      </c>
      <c r="AH239" s="203">
        <v>6.2033141009672566</v>
      </c>
      <c r="AI239" s="202">
        <v>1.2017723869150704E-4</v>
      </c>
      <c r="AJ239" s="202">
        <v>1.4442857343751434E-4</v>
      </c>
      <c r="AK239" s="202">
        <v>2.1013287990833008E-3</v>
      </c>
      <c r="AM239" s="193"/>
      <c r="AN239" s="193"/>
      <c r="AO239" s="193"/>
      <c r="AP239" s="193"/>
      <c r="AQ239" s="193"/>
      <c r="AR239" s="193"/>
      <c r="AS239" s="193"/>
      <c r="AT239" s="193"/>
      <c r="AU239" s="193"/>
      <c r="AV239" s="193"/>
      <c r="AW239" s="193"/>
      <c r="AX239" s="193"/>
    </row>
    <row r="240" spans="2:50" ht="16.5" thickBot="1" x14ac:dyDescent="0.3">
      <c r="B240"/>
      <c r="C240"/>
      <c r="D240"/>
      <c r="E240"/>
      <c r="F240"/>
      <c r="G240"/>
      <c r="H240"/>
      <c r="I240"/>
      <c r="J240"/>
      <c r="K240"/>
      <c r="L240"/>
      <c r="N240" s="193"/>
      <c r="O240" s="193"/>
      <c r="P240" s="229"/>
      <c r="Q240" s="193"/>
      <c r="R240" s="193"/>
      <c r="S240" s="193"/>
      <c r="T240" s="193"/>
      <c r="U240" s="193"/>
      <c r="V240" s="193"/>
      <c r="W240" s="193"/>
      <c r="X240" s="193"/>
      <c r="Y240" s="193"/>
      <c r="AA240" s="206" t="s">
        <v>194</v>
      </c>
      <c r="AB240" s="204" t="s">
        <v>446</v>
      </c>
      <c r="AC240" s="205" t="s">
        <v>630</v>
      </c>
      <c r="AD240" s="204" t="s">
        <v>321</v>
      </c>
      <c r="AE240" s="204" t="s">
        <v>52</v>
      </c>
      <c r="AF240" s="203">
        <v>2.1408684782437022</v>
      </c>
      <c r="AG240" s="203">
        <v>0.6003845278248936</v>
      </c>
      <c r="AH240" s="203">
        <v>3.8858591066549253</v>
      </c>
      <c r="AI240" s="202">
        <v>0</v>
      </c>
      <c r="AJ240" s="202">
        <v>0</v>
      </c>
      <c r="AK240" s="202">
        <v>0</v>
      </c>
      <c r="AM240" s="193"/>
      <c r="AN240" s="193"/>
      <c r="AO240" s="193"/>
      <c r="AP240" s="193"/>
      <c r="AQ240" s="193"/>
      <c r="AR240" s="193"/>
      <c r="AS240" s="193"/>
      <c r="AT240" s="193"/>
      <c r="AU240" s="193"/>
      <c r="AV240" s="193"/>
      <c r="AW240" s="193"/>
      <c r="AX240" s="193"/>
    </row>
    <row r="241" spans="2:50" ht="16.5" thickBot="1" x14ac:dyDescent="0.3">
      <c r="B241"/>
      <c r="C241"/>
      <c r="D241"/>
      <c r="E241"/>
      <c r="F241"/>
      <c r="G241"/>
      <c r="H241"/>
      <c r="I241"/>
      <c r="J241"/>
      <c r="K241"/>
      <c r="L241"/>
      <c r="N241" s="193"/>
      <c r="O241" s="193"/>
      <c r="P241" s="229"/>
      <c r="Q241" s="193"/>
      <c r="R241" s="193"/>
      <c r="S241" s="193"/>
      <c r="T241" s="193"/>
      <c r="U241" s="193"/>
      <c r="V241" s="193"/>
      <c r="W241" s="193"/>
      <c r="X241" s="193"/>
      <c r="Y241" s="193"/>
      <c r="AA241" s="206" t="s">
        <v>194</v>
      </c>
      <c r="AB241" s="204" t="s">
        <v>446</v>
      </c>
      <c r="AC241" s="205" t="s">
        <v>630</v>
      </c>
      <c r="AD241" s="204" t="s">
        <v>318</v>
      </c>
      <c r="AE241" s="204" t="s">
        <v>52</v>
      </c>
      <c r="AF241" s="203">
        <v>2.0024812095286966</v>
      </c>
      <c r="AG241" s="203">
        <v>0.58896993772602479</v>
      </c>
      <c r="AH241" s="203">
        <v>3.6777259576775418</v>
      </c>
      <c r="AI241" s="202">
        <v>4.6581333025751928E-4</v>
      </c>
      <c r="AJ241" s="202">
        <v>1.2812457397156085E-6</v>
      </c>
      <c r="AK241" s="202">
        <v>7.9722423792928376E-3</v>
      </c>
      <c r="AM241" s="193"/>
      <c r="AN241" s="193"/>
      <c r="AO241" s="193"/>
      <c r="AP241" s="193"/>
      <c r="AQ241" s="193"/>
      <c r="AR241" s="193"/>
      <c r="AS241" s="193"/>
      <c r="AT241" s="193"/>
      <c r="AU241" s="193"/>
      <c r="AV241" s="193"/>
      <c r="AW241" s="193"/>
      <c r="AX241" s="193"/>
    </row>
    <row r="242" spans="2:50" ht="16.5" thickBot="1" x14ac:dyDescent="0.3">
      <c r="B242"/>
      <c r="C242"/>
      <c r="D242"/>
      <c r="E242"/>
      <c r="F242"/>
      <c r="G242"/>
      <c r="H242"/>
      <c r="I242"/>
      <c r="J242"/>
      <c r="K242"/>
      <c r="L242"/>
      <c r="N242" s="193"/>
      <c r="O242" s="193"/>
      <c r="P242" s="229"/>
      <c r="Q242" s="193"/>
      <c r="R242" s="193"/>
      <c r="S242" s="193"/>
      <c r="T242" s="193"/>
      <c r="U242" s="193"/>
      <c r="V242" s="193"/>
      <c r="W242" s="193"/>
      <c r="X242" s="193"/>
      <c r="Y242" s="193"/>
      <c r="AA242" s="206" t="s">
        <v>194</v>
      </c>
      <c r="AB242" s="204" t="s">
        <v>446</v>
      </c>
      <c r="AC242" s="205" t="s">
        <v>630</v>
      </c>
      <c r="AD242" s="204" t="s">
        <v>74</v>
      </c>
      <c r="AE242" s="204" t="s">
        <v>52</v>
      </c>
      <c r="AF242" s="203">
        <v>2.0217510053625389</v>
      </c>
      <c r="AG242" s="203">
        <v>0.59062565596246397</v>
      </c>
      <c r="AH242" s="203">
        <v>3.7065078080086211</v>
      </c>
      <c r="AI242" s="202">
        <v>1.5062722963326337E-3</v>
      </c>
      <c r="AJ242" s="202">
        <v>0</v>
      </c>
      <c r="AK242" s="202">
        <v>3.0284827096284314E-3</v>
      </c>
      <c r="AM242" s="193"/>
      <c r="AN242" s="193"/>
      <c r="AO242" s="193"/>
      <c r="AP242" s="193"/>
      <c r="AQ242" s="193"/>
      <c r="AR242" s="193"/>
      <c r="AS242" s="193"/>
      <c r="AT242" s="193"/>
      <c r="AU242" s="193"/>
      <c r="AV242" s="193"/>
      <c r="AW242" s="193"/>
      <c r="AX242" s="193"/>
    </row>
    <row r="243" spans="2:50" ht="16.5" thickBot="1" x14ac:dyDescent="0.3">
      <c r="B243"/>
      <c r="C243"/>
      <c r="D243"/>
      <c r="E243"/>
      <c r="F243"/>
      <c r="G243"/>
      <c r="H243"/>
      <c r="I243"/>
      <c r="J243"/>
      <c r="K243"/>
      <c r="L243"/>
      <c r="N243" s="193"/>
      <c r="O243" s="193"/>
      <c r="P243" s="229"/>
      <c r="Q243" s="193"/>
      <c r="R243" s="193"/>
      <c r="S243" s="193"/>
      <c r="T243" s="193"/>
      <c r="U243" s="193"/>
      <c r="V243" s="193"/>
      <c r="W243" s="193"/>
      <c r="X243" s="193"/>
      <c r="Y243" s="193"/>
      <c r="AA243" s="206" t="s">
        <v>194</v>
      </c>
      <c r="AB243" s="204" t="s">
        <v>446</v>
      </c>
      <c r="AC243" s="205" t="s">
        <v>630</v>
      </c>
      <c r="AD243" s="204" t="s">
        <v>316</v>
      </c>
      <c r="AE243" s="204" t="s">
        <v>52</v>
      </c>
      <c r="AF243" s="203">
        <v>3.6309398568426268</v>
      </c>
      <c r="AG243" s="203">
        <v>0.67846754761509831</v>
      </c>
      <c r="AH243" s="203">
        <v>6.3597441445900076</v>
      </c>
      <c r="AI243" s="202">
        <v>9.2802364896032823E-3</v>
      </c>
      <c r="AJ243" s="202">
        <v>5.4063786033389453E-6</v>
      </c>
      <c r="AK243" s="202">
        <v>4.8346640163257182E-2</v>
      </c>
      <c r="AM243" s="193"/>
      <c r="AN243" s="193"/>
      <c r="AO243" s="193"/>
      <c r="AP243" s="193"/>
      <c r="AQ243" s="193"/>
      <c r="AR243" s="193"/>
      <c r="AS243" s="193"/>
      <c r="AT243" s="193"/>
      <c r="AU243" s="193"/>
      <c r="AV243" s="193"/>
      <c r="AW243" s="193"/>
      <c r="AX243" s="193"/>
    </row>
    <row r="244" spans="2:50" ht="16.5" thickBot="1" x14ac:dyDescent="0.3">
      <c r="B244"/>
      <c r="C244"/>
      <c r="D244"/>
      <c r="E244"/>
      <c r="F244"/>
      <c r="G244"/>
      <c r="H244"/>
      <c r="I244"/>
      <c r="J244"/>
      <c r="K244"/>
      <c r="L244"/>
      <c r="N244" s="193"/>
      <c r="O244" s="193"/>
      <c r="P244" s="229"/>
      <c r="Q244" s="193"/>
      <c r="R244" s="193"/>
      <c r="S244" s="193"/>
      <c r="T244" s="193"/>
      <c r="U244" s="193"/>
      <c r="V244" s="193"/>
      <c r="W244" s="193"/>
      <c r="X244" s="193"/>
      <c r="Y244" s="193"/>
      <c r="AA244" s="206" t="s">
        <v>194</v>
      </c>
      <c r="AB244" s="204" t="s">
        <v>428</v>
      </c>
      <c r="AC244" s="205" t="s">
        <v>630</v>
      </c>
      <c r="AD244" s="204" t="s">
        <v>320</v>
      </c>
      <c r="AE244" s="204" t="s">
        <v>76</v>
      </c>
      <c r="AF244" s="203">
        <v>1.0887742625974988</v>
      </c>
      <c r="AG244" s="203">
        <v>0.46130823393845966</v>
      </c>
      <c r="AH244" s="203">
        <v>2.447588543043608</v>
      </c>
      <c r="AI244" s="202">
        <v>8.040249621339389E-3</v>
      </c>
      <c r="AJ244" s="202">
        <v>2.3465038073024469E-2</v>
      </c>
      <c r="AK244" s="202">
        <v>0.10271718606321559</v>
      </c>
      <c r="AM244" s="193"/>
      <c r="AN244" s="193"/>
      <c r="AO244" s="193"/>
      <c r="AP244" s="193"/>
      <c r="AQ244" s="193"/>
      <c r="AR244" s="193"/>
      <c r="AS244" s="193"/>
      <c r="AT244" s="193"/>
      <c r="AU244" s="193"/>
      <c r="AV244" s="193"/>
      <c r="AW244" s="193"/>
      <c r="AX244" s="193"/>
    </row>
    <row r="245" spans="2:50" ht="16.5" thickBot="1" x14ac:dyDescent="0.3">
      <c r="B245"/>
      <c r="C245"/>
      <c r="D245"/>
      <c r="E245"/>
      <c r="F245"/>
      <c r="G245"/>
      <c r="H245"/>
      <c r="I245"/>
      <c r="J245"/>
      <c r="K245"/>
      <c r="L245"/>
      <c r="N245" s="193"/>
      <c r="O245" s="193"/>
      <c r="P245" s="229"/>
      <c r="Q245" s="193"/>
      <c r="R245" s="193"/>
      <c r="S245" s="193"/>
      <c r="T245" s="193"/>
      <c r="U245" s="193"/>
      <c r="V245" s="193"/>
      <c r="W245" s="193"/>
      <c r="X245" s="193"/>
      <c r="Y245" s="193"/>
      <c r="AA245" s="206" t="s">
        <v>194</v>
      </c>
      <c r="AB245" s="204" t="s">
        <v>428</v>
      </c>
      <c r="AC245" s="205" t="s">
        <v>630</v>
      </c>
      <c r="AD245" s="204" t="s">
        <v>319</v>
      </c>
      <c r="AE245" s="204" t="s">
        <v>76</v>
      </c>
      <c r="AF245" s="203">
        <v>1.0533899440888763</v>
      </c>
      <c r="AG245" s="203">
        <v>0.45483488827834995</v>
      </c>
      <c r="AH245" s="203">
        <v>2.397624419517788</v>
      </c>
      <c r="AI245" s="202">
        <v>2.4803704134527707E-3</v>
      </c>
      <c r="AJ245" s="202">
        <v>9.0957098832199892E-2</v>
      </c>
      <c r="AK245" s="202">
        <v>0.3038896784493193</v>
      </c>
      <c r="AM245" s="193"/>
      <c r="AN245" s="193"/>
      <c r="AO245" s="193"/>
      <c r="AP245" s="193"/>
      <c r="AQ245" s="193"/>
      <c r="AR245" s="193"/>
      <c r="AS245" s="193"/>
      <c r="AT245" s="193"/>
      <c r="AU245" s="193"/>
      <c r="AV245" s="193"/>
      <c r="AW245" s="193"/>
      <c r="AX245" s="193"/>
    </row>
    <row r="246" spans="2:50" ht="16.5" thickBot="1" x14ac:dyDescent="0.3">
      <c r="B246"/>
      <c r="C246"/>
      <c r="D246"/>
      <c r="E246"/>
      <c r="F246"/>
      <c r="G246"/>
      <c r="H246"/>
      <c r="I246"/>
      <c r="J246"/>
      <c r="K246"/>
      <c r="L246"/>
      <c r="N246" s="193"/>
      <c r="O246" s="193"/>
      <c r="P246" s="229"/>
      <c r="Q246" s="193"/>
      <c r="R246" s="193"/>
      <c r="S246" s="193"/>
      <c r="T246" s="193"/>
      <c r="U246" s="193"/>
      <c r="V246" s="193"/>
      <c r="W246" s="193"/>
      <c r="X246" s="193"/>
      <c r="Y246" s="193"/>
      <c r="AA246" s="206" t="s">
        <v>194</v>
      </c>
      <c r="AB246" s="204" t="s">
        <v>428</v>
      </c>
      <c r="AC246" s="205" t="s">
        <v>630</v>
      </c>
      <c r="AD246" s="204" t="s">
        <v>320</v>
      </c>
      <c r="AE246" s="204" t="s">
        <v>52</v>
      </c>
      <c r="AF246" s="203">
        <v>1.0887742625974988</v>
      </c>
      <c r="AG246" s="203">
        <v>0.46130823393845966</v>
      </c>
      <c r="AH246" s="203">
        <v>2.447588543043608</v>
      </c>
      <c r="AI246" s="202">
        <v>1.3119346418203829E-3</v>
      </c>
      <c r="AJ246" s="202">
        <v>5.0214184116048688E-3</v>
      </c>
      <c r="AK246" s="202">
        <v>2.0638104007386842E-2</v>
      </c>
      <c r="AM246" s="193"/>
      <c r="AN246" s="193"/>
      <c r="AO246" s="193"/>
      <c r="AP246" s="193"/>
      <c r="AQ246" s="193"/>
      <c r="AR246" s="193"/>
      <c r="AS246" s="193"/>
      <c r="AT246" s="193"/>
      <c r="AU246" s="193"/>
      <c r="AV246" s="193"/>
      <c r="AW246" s="193"/>
      <c r="AX246" s="193"/>
    </row>
    <row r="247" spans="2:50" ht="16.5" thickBot="1" x14ac:dyDescent="0.3">
      <c r="B247"/>
      <c r="C247"/>
      <c r="D247"/>
      <c r="E247"/>
      <c r="F247"/>
      <c r="G247"/>
      <c r="H247"/>
      <c r="I247"/>
      <c r="J247"/>
      <c r="K247"/>
      <c r="L247"/>
      <c r="N247" s="193"/>
      <c r="O247" s="193"/>
      <c r="P247" s="229"/>
      <c r="Q247" s="193"/>
      <c r="R247" s="193"/>
      <c r="S247" s="193"/>
      <c r="T247" s="193"/>
      <c r="U247" s="193"/>
      <c r="V247" s="193"/>
      <c r="W247" s="193"/>
      <c r="X247" s="193"/>
      <c r="Y247" s="193"/>
      <c r="AA247" s="206" t="s">
        <v>194</v>
      </c>
      <c r="AB247" s="204" t="s">
        <v>428</v>
      </c>
      <c r="AC247" s="205" t="s">
        <v>630</v>
      </c>
      <c r="AD247" s="204" t="s">
        <v>319</v>
      </c>
      <c r="AE247" s="204" t="s">
        <v>52</v>
      </c>
      <c r="AF247" s="203">
        <v>1.0533899440888763</v>
      </c>
      <c r="AG247" s="203">
        <v>0.45483488827834995</v>
      </c>
      <c r="AH247" s="203">
        <v>2.397624419517788</v>
      </c>
      <c r="AI247" s="202">
        <v>4.0702407880117741E-4</v>
      </c>
      <c r="AJ247" s="202">
        <v>1.9590653842641494E-2</v>
      </c>
      <c r="AK247" s="202">
        <v>6.5034765795303748E-2</v>
      </c>
      <c r="AM247" s="193"/>
      <c r="AN247" s="193"/>
      <c r="AO247" s="193"/>
      <c r="AP247" s="193"/>
      <c r="AQ247" s="193"/>
      <c r="AR247" s="193"/>
      <c r="AS247" s="193"/>
      <c r="AT247" s="193"/>
      <c r="AU247" s="193"/>
      <c r="AV247" s="193"/>
      <c r="AW247" s="193"/>
      <c r="AX247" s="193"/>
    </row>
    <row r="248" spans="2:50" ht="16.5" thickBot="1" x14ac:dyDescent="0.3">
      <c r="B248"/>
      <c r="C248"/>
      <c r="D248"/>
      <c r="E248"/>
      <c r="F248"/>
      <c r="G248"/>
      <c r="H248"/>
      <c r="I248"/>
      <c r="J248"/>
      <c r="K248"/>
      <c r="L248"/>
      <c r="N248" s="193"/>
      <c r="O248" s="193"/>
      <c r="P248" s="229"/>
      <c r="Q248" s="193"/>
      <c r="R248" s="193"/>
      <c r="S248" s="193"/>
      <c r="T248" s="193"/>
      <c r="U248" s="193"/>
      <c r="V248" s="193"/>
      <c r="W248" s="193"/>
      <c r="X248" s="193"/>
      <c r="Y248" s="193"/>
      <c r="AA248" s="206" t="s">
        <v>194</v>
      </c>
      <c r="AB248" s="204" t="s">
        <v>441</v>
      </c>
      <c r="AC248" s="205" t="s">
        <v>630</v>
      </c>
      <c r="AD248" s="204" t="s">
        <v>313</v>
      </c>
      <c r="AE248" s="204" t="s">
        <v>76</v>
      </c>
      <c r="AF248" s="203">
        <v>3.2602188055959349</v>
      </c>
      <c r="AG248" s="203">
        <v>0.62615709442942857</v>
      </c>
      <c r="AH248" s="203">
        <v>5.6526974895935531</v>
      </c>
      <c r="AI248" s="202">
        <v>0</v>
      </c>
      <c r="AJ248" s="202">
        <v>0</v>
      </c>
      <c r="AK248" s="202">
        <v>0</v>
      </c>
      <c r="AM248" s="193"/>
      <c r="AN248" s="193"/>
      <c r="AO248" s="193"/>
      <c r="AP248" s="193"/>
      <c r="AQ248" s="193"/>
      <c r="AR248" s="193"/>
      <c r="AS248" s="193"/>
      <c r="AT248" s="193"/>
      <c r="AU248" s="193"/>
      <c r="AV248" s="193"/>
      <c r="AW248" s="193"/>
      <c r="AX248" s="193"/>
    </row>
    <row r="249" spans="2:50" ht="16.5" thickBot="1" x14ac:dyDescent="0.3">
      <c r="B249"/>
      <c r="C249"/>
      <c r="D249"/>
      <c r="E249"/>
      <c r="F249"/>
      <c r="G249"/>
      <c r="H249"/>
      <c r="I249"/>
      <c r="J249"/>
      <c r="K249"/>
      <c r="L249"/>
      <c r="N249" s="193"/>
      <c r="O249" s="193"/>
      <c r="P249" s="229"/>
      <c r="Q249" s="193"/>
      <c r="R249" s="193"/>
      <c r="S249" s="193"/>
      <c r="T249" s="193"/>
      <c r="U249" s="193"/>
      <c r="V249" s="193"/>
      <c r="W249" s="193"/>
      <c r="X249" s="193"/>
      <c r="Y249" s="193"/>
      <c r="AA249" s="206" t="s">
        <v>194</v>
      </c>
      <c r="AB249" s="204" t="s">
        <v>441</v>
      </c>
      <c r="AC249" s="205" t="s">
        <v>630</v>
      </c>
      <c r="AD249" s="204" t="s">
        <v>313</v>
      </c>
      <c r="AE249" s="204" t="s">
        <v>52</v>
      </c>
      <c r="AF249" s="203">
        <v>3.2602188055959349</v>
      </c>
      <c r="AG249" s="203">
        <v>0.62615709442942857</v>
      </c>
      <c r="AH249" s="203">
        <v>5.6526974895935531</v>
      </c>
      <c r="AI249" s="202">
        <v>0</v>
      </c>
      <c r="AJ249" s="202">
        <v>0</v>
      </c>
      <c r="AK249" s="202">
        <v>0</v>
      </c>
      <c r="AM249" s="193"/>
      <c r="AN249" s="193"/>
      <c r="AO249" s="193"/>
      <c r="AP249" s="193"/>
      <c r="AQ249" s="193"/>
      <c r="AR249" s="193"/>
      <c r="AS249" s="193"/>
      <c r="AT249" s="193"/>
      <c r="AU249" s="193"/>
      <c r="AV249" s="193"/>
      <c r="AW249" s="193"/>
      <c r="AX249" s="193"/>
    </row>
    <row r="250" spans="2:50" ht="16.5" thickBot="1" x14ac:dyDescent="0.3">
      <c r="B250"/>
      <c r="C250"/>
      <c r="D250"/>
      <c r="E250"/>
      <c r="F250"/>
      <c r="G250"/>
      <c r="H250"/>
      <c r="I250"/>
      <c r="J250"/>
      <c r="K250"/>
      <c r="L250"/>
      <c r="N250" s="193"/>
      <c r="O250" s="193"/>
      <c r="P250" s="229"/>
      <c r="Q250" s="193"/>
      <c r="R250" s="193"/>
      <c r="S250" s="193"/>
      <c r="T250" s="193"/>
      <c r="U250" s="193"/>
      <c r="V250" s="193"/>
      <c r="W250" s="193"/>
      <c r="X250" s="193"/>
      <c r="Y250" s="193"/>
      <c r="AA250" s="206" t="s">
        <v>194</v>
      </c>
      <c r="AB250" s="204" t="s">
        <v>440</v>
      </c>
      <c r="AC250" s="205" t="s">
        <v>630</v>
      </c>
      <c r="AD250" s="204" t="s">
        <v>323</v>
      </c>
      <c r="AE250" s="204" t="s">
        <v>76</v>
      </c>
      <c r="AF250" s="203">
        <v>2.7186365865179831</v>
      </c>
      <c r="AG250" s="203">
        <v>0.60308288647520858</v>
      </c>
      <c r="AH250" s="203">
        <v>4.8126523500236864</v>
      </c>
      <c r="AI250" s="202">
        <v>0.61958981026507565</v>
      </c>
      <c r="AJ250" s="202">
        <v>0.60788866628257843</v>
      </c>
      <c r="AK250" s="202">
        <v>3.3504020487075308</v>
      </c>
      <c r="AM250" s="193"/>
      <c r="AN250" s="193"/>
      <c r="AO250" s="193"/>
      <c r="AP250" s="193"/>
      <c r="AQ250" s="193"/>
      <c r="AR250" s="193"/>
      <c r="AS250" s="193"/>
      <c r="AT250" s="193"/>
      <c r="AU250" s="193"/>
      <c r="AV250" s="193"/>
      <c r="AW250" s="193"/>
      <c r="AX250" s="193"/>
    </row>
    <row r="251" spans="2:50" ht="16.5" thickBot="1" x14ac:dyDescent="0.3">
      <c r="B251"/>
      <c r="C251"/>
      <c r="D251"/>
      <c r="E251"/>
      <c r="F251"/>
      <c r="G251"/>
      <c r="H251"/>
      <c r="I251"/>
      <c r="J251"/>
      <c r="K251"/>
      <c r="L251"/>
      <c r="N251" s="193"/>
      <c r="O251" s="193"/>
      <c r="P251" s="229"/>
      <c r="Q251" s="193"/>
      <c r="R251" s="193"/>
      <c r="S251" s="193"/>
      <c r="T251" s="193"/>
      <c r="U251" s="193"/>
      <c r="V251" s="193"/>
      <c r="W251" s="193"/>
      <c r="X251" s="193"/>
      <c r="Y251" s="193"/>
      <c r="AA251" s="206" t="s">
        <v>194</v>
      </c>
      <c r="AB251" s="204" t="s">
        <v>440</v>
      </c>
      <c r="AC251" s="205" t="s">
        <v>630</v>
      </c>
      <c r="AD251" s="204" t="s">
        <v>318</v>
      </c>
      <c r="AE251" s="204" t="s">
        <v>76</v>
      </c>
      <c r="AF251" s="203">
        <v>3.0822555621499714</v>
      </c>
      <c r="AG251" s="203">
        <v>0.61928969859612282</v>
      </c>
      <c r="AH251" s="203">
        <v>5.3734145002531779</v>
      </c>
      <c r="AI251" s="202">
        <v>0</v>
      </c>
      <c r="AJ251" s="202">
        <v>0</v>
      </c>
      <c r="AK251" s="202">
        <v>0</v>
      </c>
      <c r="AM251" s="193"/>
      <c r="AN251" s="193"/>
      <c r="AO251" s="193"/>
      <c r="AP251" s="193"/>
      <c r="AQ251" s="193"/>
      <c r="AR251" s="193"/>
      <c r="AS251" s="193"/>
      <c r="AT251" s="193"/>
      <c r="AU251" s="193"/>
      <c r="AV251" s="193"/>
      <c r="AW251" s="193"/>
      <c r="AX251" s="193"/>
    </row>
    <row r="252" spans="2:50" ht="16.5" thickBot="1" x14ac:dyDescent="0.3">
      <c r="B252"/>
      <c r="C252"/>
      <c r="D252"/>
      <c r="E252"/>
      <c r="F252"/>
      <c r="G252"/>
      <c r="H252"/>
      <c r="I252"/>
      <c r="J252"/>
      <c r="K252"/>
      <c r="L252"/>
      <c r="N252" s="193"/>
      <c r="O252" s="193"/>
      <c r="P252" s="229"/>
      <c r="Q252" s="193"/>
      <c r="R252" s="193"/>
      <c r="S252" s="193"/>
      <c r="T252" s="193"/>
      <c r="U252" s="193"/>
      <c r="V252" s="193"/>
      <c r="W252" s="193"/>
      <c r="X252" s="193"/>
      <c r="Y252" s="193"/>
      <c r="AA252" s="206" t="s">
        <v>194</v>
      </c>
      <c r="AB252" s="204" t="s">
        <v>440</v>
      </c>
      <c r="AC252" s="205" t="s">
        <v>630</v>
      </c>
      <c r="AD252" s="204" t="s">
        <v>317</v>
      </c>
      <c r="AE252" s="204" t="s">
        <v>76</v>
      </c>
      <c r="AF252" s="203">
        <v>3.4640653929247733</v>
      </c>
      <c r="AG252" s="203">
        <v>0.63331479546648473</v>
      </c>
      <c r="AH252" s="203">
        <v>5.9765983734314725</v>
      </c>
      <c r="AI252" s="202">
        <v>0</v>
      </c>
      <c r="AJ252" s="202">
        <v>0</v>
      </c>
      <c r="AK252" s="202">
        <v>0</v>
      </c>
      <c r="AM252" s="193"/>
      <c r="AN252" s="193"/>
      <c r="AO252" s="193"/>
      <c r="AP252" s="193"/>
      <c r="AQ252" s="193"/>
      <c r="AR252" s="193"/>
      <c r="AS252" s="193"/>
      <c r="AT252" s="193"/>
      <c r="AU252" s="193"/>
      <c r="AV252" s="193"/>
      <c r="AW252" s="193"/>
      <c r="AX252" s="193"/>
    </row>
    <row r="253" spans="2:50" ht="16.5" thickBot="1" x14ac:dyDescent="0.3">
      <c r="B253"/>
      <c r="C253"/>
      <c r="D253"/>
      <c r="E253"/>
      <c r="F253"/>
      <c r="G253"/>
      <c r="H253"/>
      <c r="I253"/>
      <c r="J253"/>
      <c r="K253"/>
      <c r="L253"/>
      <c r="N253" s="193"/>
      <c r="O253" s="193"/>
      <c r="P253" s="229"/>
      <c r="Q253" s="193"/>
      <c r="R253" s="193"/>
      <c r="S253" s="193"/>
      <c r="T253" s="193"/>
      <c r="U253" s="193"/>
      <c r="V253" s="193"/>
      <c r="W253" s="193"/>
      <c r="X253" s="193"/>
      <c r="Y253" s="193"/>
      <c r="AA253" s="206" t="s">
        <v>194</v>
      </c>
      <c r="AB253" s="204" t="s">
        <v>440</v>
      </c>
      <c r="AC253" s="205" t="s">
        <v>630</v>
      </c>
      <c r="AD253" s="204" t="s">
        <v>316</v>
      </c>
      <c r="AE253" s="204" t="s">
        <v>76</v>
      </c>
      <c r="AF253" s="203">
        <v>3.0431230989830382</v>
      </c>
      <c r="AG253" s="203">
        <v>0.61769376032344125</v>
      </c>
      <c r="AH253" s="203">
        <v>5.312433273514273</v>
      </c>
      <c r="AI253" s="202">
        <v>0</v>
      </c>
      <c r="AJ253" s="202">
        <v>0</v>
      </c>
      <c r="AK253" s="202">
        <v>0</v>
      </c>
      <c r="AM253" s="193"/>
      <c r="AN253" s="193"/>
      <c r="AO253" s="193"/>
      <c r="AP253" s="193"/>
      <c r="AQ253" s="193"/>
      <c r="AR253" s="193"/>
      <c r="AS253" s="193"/>
      <c r="AT253" s="193"/>
      <c r="AU253" s="193"/>
      <c r="AV253" s="193"/>
      <c r="AW253" s="193"/>
      <c r="AX253" s="193"/>
    </row>
    <row r="254" spans="2:50" ht="16.5" thickBot="1" x14ac:dyDescent="0.3">
      <c r="B254"/>
      <c r="C254"/>
      <c r="D254"/>
      <c r="E254"/>
      <c r="F254"/>
      <c r="G254"/>
      <c r="H254"/>
      <c r="I254"/>
      <c r="J254"/>
      <c r="K254"/>
      <c r="L254"/>
      <c r="N254" s="193"/>
      <c r="O254" s="193"/>
      <c r="P254" s="229"/>
      <c r="Q254" s="193"/>
      <c r="R254" s="193"/>
      <c r="S254" s="193"/>
      <c r="T254" s="193"/>
      <c r="U254" s="193"/>
      <c r="V254" s="193"/>
      <c r="W254" s="193"/>
      <c r="X254" s="193"/>
      <c r="Y254" s="193"/>
      <c r="AA254" s="206" t="s">
        <v>194</v>
      </c>
      <c r="AB254" s="204" t="s">
        <v>440</v>
      </c>
      <c r="AC254" s="205" t="s">
        <v>630</v>
      </c>
      <c r="AD254" s="204" t="s">
        <v>315</v>
      </c>
      <c r="AE254" s="204" t="s">
        <v>76</v>
      </c>
      <c r="AF254" s="203">
        <v>3.1314557576739084</v>
      </c>
      <c r="AG254" s="203">
        <v>0.62125085739391761</v>
      </c>
      <c r="AH254" s="203">
        <v>5.4503038730978819</v>
      </c>
      <c r="AI254" s="202">
        <v>0</v>
      </c>
      <c r="AJ254" s="202">
        <v>0</v>
      </c>
      <c r="AK254" s="202">
        <v>0</v>
      </c>
      <c r="AM254" s="193"/>
      <c r="AN254" s="193"/>
      <c r="AO254" s="193"/>
      <c r="AP254" s="193"/>
      <c r="AQ254" s="193"/>
      <c r="AR254" s="193"/>
      <c r="AS254" s="193"/>
      <c r="AT254" s="193"/>
      <c r="AU254" s="193"/>
      <c r="AV254" s="193"/>
      <c r="AW254" s="193"/>
      <c r="AX254" s="193"/>
    </row>
    <row r="255" spans="2:50" ht="16.5" thickBot="1" x14ac:dyDescent="0.3">
      <c r="B255"/>
      <c r="C255"/>
      <c r="D255"/>
      <c r="E255"/>
      <c r="F255"/>
      <c r="G255"/>
      <c r="H255"/>
      <c r="I255"/>
      <c r="J255"/>
      <c r="K255"/>
      <c r="L255"/>
      <c r="N255" s="193"/>
      <c r="O255" s="193"/>
      <c r="P255" s="229"/>
      <c r="Q255" s="193"/>
      <c r="R255" s="193"/>
      <c r="S255" s="193"/>
      <c r="T255" s="193"/>
      <c r="U255" s="193"/>
      <c r="V255" s="193"/>
      <c r="W255" s="193"/>
      <c r="X255" s="193"/>
      <c r="Y255" s="193"/>
      <c r="AA255" s="206" t="s">
        <v>194</v>
      </c>
      <c r="AB255" s="204" t="s">
        <v>440</v>
      </c>
      <c r="AC255" s="205" t="s">
        <v>630</v>
      </c>
      <c r="AD255" s="204" t="s">
        <v>313</v>
      </c>
      <c r="AE255" s="204" t="s">
        <v>76</v>
      </c>
      <c r="AF255" s="203">
        <v>2.2803287362718092</v>
      </c>
      <c r="AG255" s="203">
        <v>0.57841961689514165</v>
      </c>
      <c r="AH255" s="203">
        <v>4.1537899654750872</v>
      </c>
      <c r="AI255" s="202">
        <v>0</v>
      </c>
      <c r="AJ255" s="202">
        <v>0</v>
      </c>
      <c r="AK255" s="202">
        <v>0</v>
      </c>
      <c r="AM255" s="193"/>
      <c r="AN255" s="193"/>
      <c r="AO255" s="193"/>
      <c r="AP255" s="193"/>
      <c r="AQ255" s="193"/>
      <c r="AR255" s="193"/>
      <c r="AS255" s="193"/>
      <c r="AT255" s="193"/>
      <c r="AU255" s="193"/>
      <c r="AV255" s="193"/>
      <c r="AW255" s="193"/>
      <c r="AX255" s="193"/>
    </row>
    <row r="256" spans="2:50" ht="16.5" thickBot="1" x14ac:dyDescent="0.3">
      <c r="B256"/>
      <c r="C256"/>
      <c r="D256"/>
      <c r="E256"/>
      <c r="F256"/>
      <c r="G256"/>
      <c r="H256"/>
      <c r="I256"/>
      <c r="J256"/>
      <c r="K256"/>
      <c r="L256"/>
      <c r="N256" s="193"/>
      <c r="O256" s="193"/>
      <c r="P256" s="229"/>
      <c r="Q256" s="193"/>
      <c r="R256" s="193"/>
      <c r="S256" s="193"/>
      <c r="T256" s="193"/>
      <c r="U256" s="193"/>
      <c r="V256" s="193"/>
      <c r="W256" s="193"/>
      <c r="X256" s="193"/>
      <c r="Y256" s="193"/>
      <c r="AA256" s="206" t="s">
        <v>194</v>
      </c>
      <c r="AB256" s="204" t="s">
        <v>440</v>
      </c>
      <c r="AC256" s="205" t="s">
        <v>630</v>
      </c>
      <c r="AD256" s="204" t="s">
        <v>312</v>
      </c>
      <c r="AE256" s="204" t="s">
        <v>76</v>
      </c>
      <c r="AF256" s="203">
        <v>3.521970280615788</v>
      </c>
      <c r="AG256" s="203">
        <v>0.63522416549142668</v>
      </c>
      <c r="AH256" s="203">
        <v>6.0693958923819791</v>
      </c>
      <c r="AI256" s="202">
        <v>0.96245959602261455</v>
      </c>
      <c r="AJ256" s="202">
        <v>0.94428325076351693</v>
      </c>
      <c r="AK256" s="202">
        <v>5.2044538965752452</v>
      </c>
      <c r="AM256" s="193"/>
      <c r="AN256" s="193"/>
      <c r="AO256" s="193"/>
      <c r="AP256" s="193"/>
      <c r="AQ256" s="193"/>
      <c r="AR256" s="193"/>
      <c r="AS256" s="193"/>
      <c r="AT256" s="193"/>
      <c r="AU256" s="193"/>
      <c r="AV256" s="193"/>
      <c r="AW256" s="193"/>
      <c r="AX256" s="193"/>
    </row>
    <row r="257" spans="2:50" ht="16.5" thickBot="1" x14ac:dyDescent="0.3">
      <c r="B257"/>
      <c r="C257"/>
      <c r="D257"/>
      <c r="E257"/>
      <c r="F257"/>
      <c r="G257"/>
      <c r="H257"/>
      <c r="I257"/>
      <c r="J257"/>
      <c r="K257"/>
      <c r="L257"/>
      <c r="N257" s="193"/>
      <c r="O257" s="193"/>
      <c r="P257" s="229"/>
      <c r="Q257" s="193"/>
      <c r="R257" s="193"/>
      <c r="S257" s="193"/>
      <c r="T257" s="193"/>
      <c r="U257" s="193"/>
      <c r="V257" s="193"/>
      <c r="W257" s="193"/>
      <c r="X257" s="193"/>
      <c r="Y257" s="193"/>
      <c r="AA257" s="206" t="s">
        <v>194</v>
      </c>
      <c r="AB257" s="204" t="s">
        <v>440</v>
      </c>
      <c r="AC257" s="205" t="s">
        <v>630</v>
      </c>
      <c r="AD257" s="204" t="s">
        <v>323</v>
      </c>
      <c r="AE257" s="204" t="s">
        <v>52</v>
      </c>
      <c r="AF257" s="203">
        <v>2.7186365865179831</v>
      </c>
      <c r="AG257" s="203">
        <v>0.60308288647520858</v>
      </c>
      <c r="AH257" s="203">
        <v>4.8126523500236864</v>
      </c>
      <c r="AI257" s="202">
        <v>0</v>
      </c>
      <c r="AJ257" s="202">
        <v>0</v>
      </c>
      <c r="AK257" s="202">
        <v>0</v>
      </c>
      <c r="AM257" s="193"/>
      <c r="AN257" s="193"/>
      <c r="AO257" s="193"/>
      <c r="AP257" s="193"/>
      <c r="AQ257" s="193"/>
      <c r="AR257" s="193"/>
      <c r="AS257" s="193"/>
      <c r="AT257" s="193"/>
      <c r="AU257" s="193"/>
      <c r="AV257" s="193"/>
      <c r="AW257" s="193"/>
      <c r="AX257" s="193"/>
    </row>
    <row r="258" spans="2:50" ht="16.5" thickBot="1" x14ac:dyDescent="0.3">
      <c r="B258"/>
      <c r="C258"/>
      <c r="D258"/>
      <c r="E258"/>
      <c r="F258"/>
      <c r="G258"/>
      <c r="H258"/>
      <c r="I258"/>
      <c r="J258"/>
      <c r="K258"/>
      <c r="L258"/>
      <c r="N258" s="193"/>
      <c r="O258" s="193"/>
      <c r="P258" s="229"/>
      <c r="Q258" s="193"/>
      <c r="R258" s="193"/>
      <c r="S258" s="193"/>
      <c r="T258" s="193"/>
      <c r="U258" s="193"/>
      <c r="V258" s="193"/>
      <c r="W258" s="193"/>
      <c r="X258" s="193"/>
      <c r="Y258" s="193"/>
      <c r="AA258" s="206" t="s">
        <v>194</v>
      </c>
      <c r="AB258" s="204" t="s">
        <v>440</v>
      </c>
      <c r="AC258" s="205" t="s">
        <v>630</v>
      </c>
      <c r="AD258" s="204" t="s">
        <v>318</v>
      </c>
      <c r="AE258" s="204" t="s">
        <v>52</v>
      </c>
      <c r="AF258" s="203">
        <v>3.0822555621499714</v>
      </c>
      <c r="AG258" s="203">
        <v>0.61928969859612282</v>
      </c>
      <c r="AH258" s="203">
        <v>5.3734145002531779</v>
      </c>
      <c r="AI258" s="202">
        <v>0</v>
      </c>
      <c r="AJ258" s="202">
        <v>0</v>
      </c>
      <c r="AK258" s="202">
        <v>0</v>
      </c>
      <c r="AM258" s="193"/>
      <c r="AN258" s="193"/>
      <c r="AO258" s="193"/>
      <c r="AP258" s="193"/>
      <c r="AQ258" s="193"/>
      <c r="AR258" s="193"/>
      <c r="AS258" s="193"/>
      <c r="AT258" s="193"/>
      <c r="AU258" s="193"/>
      <c r="AV258" s="193"/>
      <c r="AW258" s="193"/>
      <c r="AX258" s="193"/>
    </row>
    <row r="259" spans="2:50" ht="16.5" thickBot="1" x14ac:dyDescent="0.3">
      <c r="B259"/>
      <c r="C259"/>
      <c r="D259"/>
      <c r="E259"/>
      <c r="F259"/>
      <c r="G259"/>
      <c r="H259"/>
      <c r="I259"/>
      <c r="J259"/>
      <c r="K259"/>
      <c r="L259"/>
      <c r="N259" s="193"/>
      <c r="O259" s="193"/>
      <c r="P259" s="229"/>
      <c r="Q259" s="193"/>
      <c r="R259" s="193"/>
      <c r="S259" s="193"/>
      <c r="T259" s="193"/>
      <c r="U259" s="193"/>
      <c r="V259" s="193"/>
      <c r="W259" s="193"/>
      <c r="X259" s="193"/>
      <c r="Y259" s="193"/>
      <c r="AA259" s="206" t="s">
        <v>194</v>
      </c>
      <c r="AB259" s="204" t="s">
        <v>440</v>
      </c>
      <c r="AC259" s="205" t="s">
        <v>630</v>
      </c>
      <c r="AD259" s="204" t="s">
        <v>317</v>
      </c>
      <c r="AE259" s="204" t="s">
        <v>52</v>
      </c>
      <c r="AF259" s="203">
        <v>3.4640653929247733</v>
      </c>
      <c r="AG259" s="203">
        <v>0.63331479546648473</v>
      </c>
      <c r="AH259" s="203">
        <v>5.9765983734314725</v>
      </c>
      <c r="AI259" s="202">
        <v>0</v>
      </c>
      <c r="AJ259" s="202">
        <v>0</v>
      </c>
      <c r="AK259" s="202">
        <v>0</v>
      </c>
      <c r="AM259" s="193"/>
      <c r="AN259" s="193"/>
      <c r="AO259" s="193"/>
      <c r="AP259" s="193"/>
      <c r="AQ259" s="193"/>
      <c r="AR259" s="193"/>
      <c r="AS259" s="193"/>
      <c r="AT259" s="193"/>
      <c r="AU259" s="193"/>
      <c r="AV259" s="193"/>
      <c r="AW259" s="193"/>
      <c r="AX259" s="193"/>
    </row>
    <row r="260" spans="2:50" ht="16.5" thickBot="1" x14ac:dyDescent="0.3">
      <c r="B260"/>
      <c r="C260"/>
      <c r="D260"/>
      <c r="E260"/>
      <c r="F260"/>
      <c r="G260"/>
      <c r="H260"/>
      <c r="I260"/>
      <c r="J260"/>
      <c r="K260"/>
      <c r="L260"/>
      <c r="N260" s="193"/>
      <c r="O260" s="193"/>
      <c r="P260" s="229"/>
      <c r="Q260" s="193"/>
      <c r="R260" s="193"/>
      <c r="S260" s="193"/>
      <c r="T260" s="193"/>
      <c r="U260" s="193"/>
      <c r="V260" s="193"/>
      <c r="W260" s="193"/>
      <c r="X260" s="193"/>
      <c r="Y260" s="193"/>
      <c r="AA260" s="206" t="s">
        <v>194</v>
      </c>
      <c r="AB260" s="204" t="s">
        <v>440</v>
      </c>
      <c r="AC260" s="205" t="s">
        <v>630</v>
      </c>
      <c r="AD260" s="204" t="s">
        <v>316</v>
      </c>
      <c r="AE260" s="204" t="s">
        <v>52</v>
      </c>
      <c r="AF260" s="203">
        <v>3.0431230989830382</v>
      </c>
      <c r="AG260" s="203">
        <v>0.61769376032344125</v>
      </c>
      <c r="AH260" s="203">
        <v>5.312433273514273</v>
      </c>
      <c r="AI260" s="202">
        <v>0</v>
      </c>
      <c r="AJ260" s="202">
        <v>0</v>
      </c>
      <c r="AK260" s="202">
        <v>0</v>
      </c>
      <c r="AM260" s="193"/>
      <c r="AN260" s="193"/>
      <c r="AO260" s="193"/>
      <c r="AP260" s="193"/>
      <c r="AQ260" s="193"/>
      <c r="AR260" s="193"/>
      <c r="AS260" s="193"/>
      <c r="AT260" s="193"/>
      <c r="AU260" s="193"/>
      <c r="AV260" s="193"/>
      <c r="AW260" s="193"/>
      <c r="AX260" s="193"/>
    </row>
    <row r="261" spans="2:50" ht="16.5" thickBot="1" x14ac:dyDescent="0.3">
      <c r="B261"/>
      <c r="C261"/>
      <c r="D261"/>
      <c r="E261"/>
      <c r="F261"/>
      <c r="G261"/>
      <c r="H261"/>
      <c r="I261"/>
      <c r="J261"/>
      <c r="K261"/>
      <c r="L261"/>
      <c r="N261" s="193"/>
      <c r="O261" s="193"/>
      <c r="P261" s="229"/>
      <c r="Q261" s="193"/>
      <c r="R261" s="193"/>
      <c r="S261" s="193"/>
      <c r="T261" s="193"/>
      <c r="U261" s="193"/>
      <c r="V261" s="193"/>
      <c r="W261" s="193"/>
      <c r="X261" s="193"/>
      <c r="Y261" s="193"/>
      <c r="AA261" s="206" t="s">
        <v>194</v>
      </c>
      <c r="AB261" s="204" t="s">
        <v>440</v>
      </c>
      <c r="AC261" s="205" t="s">
        <v>630</v>
      </c>
      <c r="AD261" s="204" t="s">
        <v>315</v>
      </c>
      <c r="AE261" s="204" t="s">
        <v>52</v>
      </c>
      <c r="AF261" s="203">
        <v>3.1314557576739084</v>
      </c>
      <c r="AG261" s="203">
        <v>0.62125085739391761</v>
      </c>
      <c r="AH261" s="203">
        <v>5.4503038730978819</v>
      </c>
      <c r="AI261" s="202">
        <v>0</v>
      </c>
      <c r="AJ261" s="202">
        <v>0</v>
      </c>
      <c r="AK261" s="202">
        <v>0</v>
      </c>
      <c r="AM261" s="193"/>
      <c r="AN261" s="193"/>
      <c r="AO261" s="193"/>
      <c r="AP261" s="193"/>
      <c r="AQ261" s="193"/>
      <c r="AR261" s="193"/>
      <c r="AS261" s="193"/>
      <c r="AT261" s="193"/>
      <c r="AU261" s="193"/>
      <c r="AV261" s="193"/>
      <c r="AW261" s="193"/>
      <c r="AX261" s="193"/>
    </row>
    <row r="262" spans="2:50" ht="16.5" thickBot="1" x14ac:dyDescent="0.3">
      <c r="B262"/>
      <c r="C262"/>
      <c r="D262"/>
      <c r="E262"/>
      <c r="F262"/>
      <c r="G262"/>
      <c r="H262"/>
      <c r="I262"/>
      <c r="J262"/>
      <c r="K262"/>
      <c r="L262"/>
      <c r="N262" s="193"/>
      <c r="O262" s="193"/>
      <c r="P262" s="229"/>
      <c r="Q262" s="193"/>
      <c r="R262" s="193"/>
      <c r="S262" s="193"/>
      <c r="T262" s="193"/>
      <c r="U262" s="193"/>
      <c r="V262" s="193"/>
      <c r="W262" s="193"/>
      <c r="X262" s="193"/>
      <c r="Y262" s="193"/>
      <c r="AA262" s="206" t="s">
        <v>194</v>
      </c>
      <c r="AB262" s="204" t="s">
        <v>440</v>
      </c>
      <c r="AC262" s="205" t="s">
        <v>630</v>
      </c>
      <c r="AD262" s="204" t="s">
        <v>313</v>
      </c>
      <c r="AE262" s="204" t="s">
        <v>52</v>
      </c>
      <c r="AF262" s="203">
        <v>2.2803287362718092</v>
      </c>
      <c r="AG262" s="203">
        <v>0.57841961689514165</v>
      </c>
      <c r="AH262" s="203">
        <v>4.1537899654750872</v>
      </c>
      <c r="AI262" s="202">
        <v>0</v>
      </c>
      <c r="AJ262" s="202">
        <v>0</v>
      </c>
      <c r="AK262" s="202">
        <v>0</v>
      </c>
      <c r="AM262" s="193"/>
      <c r="AN262" s="193"/>
      <c r="AO262" s="193"/>
      <c r="AP262" s="193"/>
      <c r="AQ262" s="193"/>
      <c r="AR262" s="193"/>
      <c r="AS262" s="193"/>
      <c r="AT262" s="193"/>
      <c r="AU262" s="193"/>
      <c r="AV262" s="193"/>
      <c r="AW262" s="193"/>
      <c r="AX262" s="193"/>
    </row>
    <row r="263" spans="2:50" ht="16.5" thickBot="1" x14ac:dyDescent="0.3">
      <c r="B263"/>
      <c r="C263"/>
      <c r="D263"/>
      <c r="E263"/>
      <c r="F263"/>
      <c r="G263"/>
      <c r="H263"/>
      <c r="I263"/>
      <c r="J263"/>
      <c r="K263"/>
      <c r="L263"/>
      <c r="N263" s="193"/>
      <c r="O263" s="193"/>
      <c r="P263" s="229"/>
      <c r="Q263" s="193"/>
      <c r="R263" s="193"/>
      <c r="S263" s="193"/>
      <c r="T263" s="193"/>
      <c r="U263" s="193"/>
      <c r="V263" s="193"/>
      <c r="W263" s="193"/>
      <c r="X263" s="193"/>
      <c r="Y263" s="193"/>
      <c r="AA263" s="206" t="s">
        <v>194</v>
      </c>
      <c r="AB263" s="204" t="s">
        <v>440</v>
      </c>
      <c r="AC263" s="205" t="s">
        <v>630</v>
      </c>
      <c r="AD263" s="204" t="s">
        <v>312</v>
      </c>
      <c r="AE263" s="204" t="s">
        <v>52</v>
      </c>
      <c r="AF263" s="203">
        <v>3.521970280615788</v>
      </c>
      <c r="AG263" s="203">
        <v>0.63522416549142668</v>
      </c>
      <c r="AH263" s="203">
        <v>6.0693958923819791</v>
      </c>
      <c r="AI263" s="202">
        <v>0</v>
      </c>
      <c r="AJ263" s="202">
        <v>0</v>
      </c>
      <c r="AK263" s="202">
        <v>0</v>
      </c>
      <c r="AM263" s="193"/>
      <c r="AN263" s="193"/>
      <c r="AO263" s="193"/>
      <c r="AP263" s="193"/>
      <c r="AQ263" s="193"/>
      <c r="AR263" s="193"/>
      <c r="AS263" s="193"/>
      <c r="AT263" s="193"/>
      <c r="AU263" s="193"/>
      <c r="AV263" s="193"/>
      <c r="AW263" s="193"/>
      <c r="AX263" s="193"/>
    </row>
    <row r="264" spans="2:50" ht="16.5" thickBot="1" x14ac:dyDescent="0.3">
      <c r="B264"/>
      <c r="C264"/>
      <c r="D264"/>
      <c r="E264"/>
      <c r="F264"/>
      <c r="G264"/>
      <c r="H264"/>
      <c r="I264"/>
      <c r="J264"/>
      <c r="K264"/>
      <c r="L264"/>
      <c r="N264" s="193"/>
      <c r="O264" s="193"/>
      <c r="P264" s="229"/>
      <c r="Q264" s="193"/>
      <c r="R264" s="193"/>
      <c r="S264" s="193"/>
      <c r="T264" s="193"/>
      <c r="U264" s="193"/>
      <c r="V264" s="193"/>
      <c r="W264" s="193"/>
      <c r="X264" s="193"/>
      <c r="Y264" s="193"/>
      <c r="AA264" s="206" t="s">
        <v>194</v>
      </c>
      <c r="AB264" s="204" t="s">
        <v>426</v>
      </c>
      <c r="AC264" s="205" t="s">
        <v>630</v>
      </c>
      <c r="AD264" s="204" t="s">
        <v>321</v>
      </c>
      <c r="AE264" s="204" t="s">
        <v>76</v>
      </c>
      <c r="AF264" s="203">
        <v>1.1710356488106444</v>
      </c>
      <c r="AG264" s="203">
        <v>0.48802888434141689</v>
      </c>
      <c r="AH264" s="203">
        <v>2.4906526591902414</v>
      </c>
      <c r="AI264" s="202">
        <v>6.7734264408003952E-2</v>
      </c>
      <c r="AJ264" s="202">
        <v>3.7107890664805138E-6</v>
      </c>
      <c r="AK264" s="202">
        <v>0.27774655921199837</v>
      </c>
      <c r="AM264" s="193"/>
      <c r="AN264" s="193"/>
      <c r="AO264" s="193"/>
      <c r="AP264" s="193"/>
      <c r="AQ264" s="193"/>
      <c r="AR264" s="193"/>
      <c r="AS264" s="193"/>
      <c r="AT264" s="193"/>
      <c r="AU264" s="193"/>
      <c r="AV264" s="193"/>
      <c r="AW264" s="193"/>
      <c r="AX264" s="193"/>
    </row>
    <row r="265" spans="2:50" ht="16.5" thickBot="1" x14ac:dyDescent="0.3">
      <c r="B265"/>
      <c r="C265"/>
      <c r="D265"/>
      <c r="E265"/>
      <c r="F265"/>
      <c r="G265"/>
      <c r="H265"/>
      <c r="I265"/>
      <c r="J265"/>
      <c r="K265"/>
      <c r="L265"/>
      <c r="N265" s="193"/>
      <c r="O265" s="193"/>
      <c r="P265" s="229"/>
      <c r="Q265" s="193"/>
      <c r="R265" s="193"/>
      <c r="S265" s="193"/>
      <c r="T265" s="193"/>
      <c r="U265" s="193"/>
      <c r="V265" s="193"/>
      <c r="W265" s="193"/>
      <c r="X265" s="193"/>
      <c r="Y265" s="193"/>
      <c r="AA265" s="206" t="s">
        <v>194</v>
      </c>
      <c r="AB265" s="204" t="s">
        <v>426</v>
      </c>
      <c r="AC265" s="205" t="s">
        <v>630</v>
      </c>
      <c r="AD265" s="204" t="s">
        <v>320</v>
      </c>
      <c r="AE265" s="204" t="s">
        <v>76</v>
      </c>
      <c r="AF265" s="203">
        <v>1.0320557354634605</v>
      </c>
      <c r="AG265" s="203">
        <v>0.45340721965322667</v>
      </c>
      <c r="AH265" s="203">
        <v>2.3515906088431806</v>
      </c>
      <c r="AI265" s="202">
        <v>1.2876217416750019E-2</v>
      </c>
      <c r="AJ265" s="202">
        <v>2.9455963595341221E-3</v>
      </c>
      <c r="AK265" s="202">
        <v>5.31188355788497E-2</v>
      </c>
      <c r="AM265" s="193"/>
      <c r="AN265" s="193"/>
      <c r="AO265" s="193"/>
      <c r="AP265" s="193"/>
      <c r="AQ265" s="193"/>
      <c r="AR265" s="193"/>
      <c r="AS265" s="193"/>
      <c r="AT265" s="193"/>
      <c r="AU265" s="193"/>
      <c r="AV265" s="193"/>
      <c r="AW265" s="193"/>
      <c r="AX265" s="193"/>
    </row>
    <row r="266" spans="2:50" ht="16.5" thickBot="1" x14ac:dyDescent="0.3">
      <c r="B266"/>
      <c r="C266"/>
      <c r="D266"/>
      <c r="E266"/>
      <c r="F266"/>
      <c r="G266"/>
      <c r="H266"/>
      <c r="I266"/>
      <c r="J266"/>
      <c r="K266"/>
      <c r="L266"/>
      <c r="N266" s="193"/>
      <c r="O266" s="193"/>
      <c r="P266" s="229"/>
      <c r="Q266" s="193"/>
      <c r="R266" s="193"/>
      <c r="S266" s="193"/>
      <c r="T266" s="193"/>
      <c r="U266" s="193"/>
      <c r="V266" s="193"/>
      <c r="W266" s="193"/>
      <c r="X266" s="193"/>
      <c r="Y266" s="193"/>
      <c r="AA266" s="206" t="s">
        <v>194</v>
      </c>
      <c r="AB266" s="204" t="s">
        <v>426</v>
      </c>
      <c r="AC266" s="205" t="s">
        <v>630</v>
      </c>
      <c r="AD266" s="204" t="s">
        <v>319</v>
      </c>
      <c r="AE266" s="204" t="s">
        <v>76</v>
      </c>
      <c r="AF266" s="203">
        <v>1.371605206800355</v>
      </c>
      <c r="AG266" s="203">
        <v>0.51653663721205756</v>
      </c>
      <c r="AH266" s="203">
        <v>2.787639996281337</v>
      </c>
      <c r="AI266" s="202">
        <v>2.023475034819721E-2</v>
      </c>
      <c r="AJ266" s="202">
        <v>1.876881596006175E-2</v>
      </c>
      <c r="AK266" s="202">
        <v>0.19309500631964391</v>
      </c>
      <c r="AM266" s="193"/>
      <c r="AN266" s="193"/>
      <c r="AO266" s="193"/>
      <c r="AP266" s="193"/>
      <c r="AQ266" s="193"/>
      <c r="AR266" s="193"/>
      <c r="AS266" s="193"/>
      <c r="AT266" s="193"/>
      <c r="AU266" s="193"/>
      <c r="AV266" s="193"/>
      <c r="AW266" s="193"/>
      <c r="AX266" s="193"/>
    </row>
    <row r="267" spans="2:50" ht="16.5" thickBot="1" x14ac:dyDescent="0.3">
      <c r="B267"/>
      <c r="C267"/>
      <c r="D267"/>
      <c r="E267"/>
      <c r="F267"/>
      <c r="G267"/>
      <c r="H267"/>
      <c r="I267"/>
      <c r="J267"/>
      <c r="K267"/>
      <c r="L267"/>
      <c r="N267" s="193"/>
      <c r="O267" s="193"/>
      <c r="P267" s="229"/>
      <c r="Q267" s="193"/>
      <c r="R267" s="193"/>
      <c r="S267" s="193"/>
      <c r="T267" s="193"/>
      <c r="U267" s="193"/>
      <c r="V267" s="193"/>
      <c r="W267" s="193"/>
      <c r="X267" s="193"/>
      <c r="Y267" s="193"/>
      <c r="AA267" s="206" t="s">
        <v>194</v>
      </c>
      <c r="AB267" s="204" t="s">
        <v>426</v>
      </c>
      <c r="AC267" s="205" t="s">
        <v>630</v>
      </c>
      <c r="AD267" s="204" t="s">
        <v>314</v>
      </c>
      <c r="AE267" s="204" t="s">
        <v>76</v>
      </c>
      <c r="AF267" s="203">
        <v>1.0592906369585844</v>
      </c>
      <c r="AG267" s="203">
        <v>0.46747713489526738</v>
      </c>
      <c r="AH267" s="203">
        <v>2.340081683514458</v>
      </c>
      <c r="AI267" s="202">
        <v>0.10900665325629674</v>
      </c>
      <c r="AJ267" s="202">
        <v>5.9718770198868495E-6</v>
      </c>
      <c r="AK267" s="202">
        <v>0.44698533508506155</v>
      </c>
      <c r="AM267" s="193"/>
      <c r="AN267" s="193"/>
      <c r="AO267" s="193"/>
      <c r="AP267" s="193"/>
      <c r="AQ267" s="193"/>
      <c r="AR267" s="193"/>
      <c r="AS267" s="193"/>
      <c r="AT267" s="193"/>
      <c r="AU267" s="193"/>
      <c r="AV267" s="193"/>
      <c r="AW267" s="193"/>
      <c r="AX267" s="193"/>
    </row>
    <row r="268" spans="2:50" ht="16.5" thickBot="1" x14ac:dyDescent="0.3">
      <c r="B268"/>
      <c r="C268"/>
      <c r="D268"/>
      <c r="E268"/>
      <c r="F268"/>
      <c r="G268"/>
      <c r="H268"/>
      <c r="I268"/>
      <c r="J268"/>
      <c r="K268"/>
      <c r="L268"/>
      <c r="N268" s="193"/>
      <c r="O268" s="193"/>
      <c r="P268" s="229"/>
      <c r="Q268" s="193"/>
      <c r="R268" s="193"/>
      <c r="S268" s="193"/>
      <c r="T268" s="193"/>
      <c r="U268" s="193"/>
      <c r="V268" s="193"/>
      <c r="W268" s="193"/>
      <c r="X268" s="193"/>
      <c r="Y268" s="193"/>
      <c r="AA268" s="206" t="s">
        <v>194</v>
      </c>
      <c r="AB268" s="204" t="s">
        <v>426</v>
      </c>
      <c r="AC268" s="205" t="s">
        <v>630</v>
      </c>
      <c r="AD268" s="204" t="s">
        <v>321</v>
      </c>
      <c r="AE268" s="204" t="s">
        <v>52</v>
      </c>
      <c r="AF268" s="203">
        <v>1.1710356488106444</v>
      </c>
      <c r="AG268" s="203">
        <v>0.48802888434141689</v>
      </c>
      <c r="AH268" s="203">
        <v>2.4906526591902414</v>
      </c>
      <c r="AI268" s="202">
        <v>0</v>
      </c>
      <c r="AJ268" s="202">
        <v>0</v>
      </c>
      <c r="AK268" s="202">
        <v>0</v>
      </c>
      <c r="AM268" s="193"/>
      <c r="AN268" s="193"/>
      <c r="AO268" s="193"/>
      <c r="AP268" s="193"/>
      <c r="AQ268" s="193"/>
      <c r="AR268" s="193"/>
      <c r="AS268" s="193"/>
      <c r="AT268" s="193"/>
      <c r="AU268" s="193"/>
      <c r="AV268" s="193"/>
      <c r="AW268" s="193"/>
      <c r="AX268" s="193"/>
    </row>
    <row r="269" spans="2:50" ht="16.5" thickBot="1" x14ac:dyDescent="0.3">
      <c r="B269"/>
      <c r="C269"/>
      <c r="D269"/>
      <c r="E269"/>
      <c r="F269"/>
      <c r="G269"/>
      <c r="H269"/>
      <c r="I269"/>
      <c r="J269"/>
      <c r="K269"/>
      <c r="L269"/>
      <c r="N269" s="193"/>
      <c r="O269" s="193"/>
      <c r="P269" s="229"/>
      <c r="Q269" s="193"/>
      <c r="R269" s="193"/>
      <c r="S269" s="193"/>
      <c r="T269" s="193"/>
      <c r="U269" s="193"/>
      <c r="V269" s="193"/>
      <c r="W269" s="193"/>
      <c r="X269" s="193"/>
      <c r="Y269" s="193"/>
      <c r="AA269" s="206" t="s">
        <v>194</v>
      </c>
      <c r="AB269" s="204" t="s">
        <v>426</v>
      </c>
      <c r="AC269" s="205" t="s">
        <v>630</v>
      </c>
      <c r="AD269" s="204" t="s">
        <v>320</v>
      </c>
      <c r="AE269" s="204" t="s">
        <v>52</v>
      </c>
      <c r="AF269" s="203">
        <v>1.0320557354634605</v>
      </c>
      <c r="AG269" s="203">
        <v>0.45340721965322667</v>
      </c>
      <c r="AH269" s="203">
        <v>2.3515906088431806</v>
      </c>
      <c r="AI269" s="202">
        <v>0</v>
      </c>
      <c r="AJ269" s="202">
        <v>0</v>
      </c>
      <c r="AK269" s="202">
        <v>0</v>
      </c>
      <c r="AM269" s="193"/>
      <c r="AN269" s="193"/>
      <c r="AO269" s="193"/>
      <c r="AP269" s="193"/>
      <c r="AQ269" s="193"/>
      <c r="AR269" s="193"/>
      <c r="AS269" s="193"/>
      <c r="AT269" s="193"/>
      <c r="AU269" s="193"/>
      <c r="AV269" s="193"/>
      <c r="AW269" s="193"/>
      <c r="AX269" s="193"/>
    </row>
    <row r="270" spans="2:50" ht="16.5" thickBot="1" x14ac:dyDescent="0.3">
      <c r="B270"/>
      <c r="C270"/>
      <c r="D270"/>
      <c r="E270"/>
      <c r="F270"/>
      <c r="G270"/>
      <c r="H270"/>
      <c r="I270"/>
      <c r="J270"/>
      <c r="K270"/>
      <c r="L270"/>
      <c r="N270" s="193"/>
      <c r="O270" s="193"/>
      <c r="P270" s="229"/>
      <c r="Q270" s="193"/>
      <c r="R270" s="193"/>
      <c r="S270" s="193"/>
      <c r="T270" s="193"/>
      <c r="U270" s="193"/>
      <c r="V270" s="193"/>
      <c r="W270" s="193"/>
      <c r="X270" s="193"/>
      <c r="Y270" s="193"/>
      <c r="AA270" s="206" t="s">
        <v>194</v>
      </c>
      <c r="AB270" s="204" t="s">
        <v>426</v>
      </c>
      <c r="AC270" s="205" t="s">
        <v>630</v>
      </c>
      <c r="AD270" s="204" t="s">
        <v>319</v>
      </c>
      <c r="AE270" s="204" t="s">
        <v>52</v>
      </c>
      <c r="AF270" s="203">
        <v>1.371605206800355</v>
      </c>
      <c r="AG270" s="203">
        <v>0.51653663721205756</v>
      </c>
      <c r="AH270" s="203">
        <v>2.787639996281337</v>
      </c>
      <c r="AI270" s="202">
        <v>0</v>
      </c>
      <c r="AJ270" s="202">
        <v>0</v>
      </c>
      <c r="AK270" s="202">
        <v>0</v>
      </c>
      <c r="AM270" s="193"/>
      <c r="AN270" s="193"/>
      <c r="AO270" s="193"/>
      <c r="AP270" s="193"/>
      <c r="AQ270" s="193"/>
      <c r="AR270" s="193"/>
      <c r="AS270" s="193"/>
      <c r="AT270" s="193"/>
      <c r="AU270" s="193"/>
      <c r="AV270" s="193"/>
      <c r="AW270" s="193"/>
      <c r="AX270" s="193"/>
    </row>
    <row r="271" spans="2:50" ht="16.5" thickBot="1" x14ac:dyDescent="0.3">
      <c r="B271"/>
      <c r="C271"/>
      <c r="D271"/>
      <c r="E271"/>
      <c r="F271"/>
      <c r="G271"/>
      <c r="H271"/>
      <c r="I271"/>
      <c r="J271"/>
      <c r="K271"/>
      <c r="L271"/>
      <c r="N271" s="193"/>
      <c r="O271" s="193"/>
      <c r="P271" s="229"/>
      <c r="Q271" s="193"/>
      <c r="R271" s="193"/>
      <c r="S271" s="193"/>
      <c r="T271" s="193"/>
      <c r="U271" s="193"/>
      <c r="V271" s="193"/>
      <c r="W271" s="193"/>
      <c r="X271" s="193"/>
      <c r="Y271" s="193"/>
      <c r="AA271" s="206" t="s">
        <v>194</v>
      </c>
      <c r="AB271" s="204" t="s">
        <v>426</v>
      </c>
      <c r="AC271" s="205" t="s">
        <v>630</v>
      </c>
      <c r="AD271" s="204" t="s">
        <v>314</v>
      </c>
      <c r="AE271" s="204" t="s">
        <v>52</v>
      </c>
      <c r="AF271" s="203">
        <v>1.0592906369585844</v>
      </c>
      <c r="AG271" s="203">
        <v>0.46747713489526738</v>
      </c>
      <c r="AH271" s="203">
        <v>2.340081683514458</v>
      </c>
      <c r="AI271" s="202">
        <v>0</v>
      </c>
      <c r="AJ271" s="202">
        <v>0</v>
      </c>
      <c r="AK271" s="202">
        <v>0</v>
      </c>
      <c r="AM271" s="193"/>
      <c r="AN271" s="193"/>
      <c r="AO271" s="193"/>
      <c r="AP271" s="193"/>
      <c r="AQ271" s="193"/>
      <c r="AR271" s="193"/>
      <c r="AS271" s="193"/>
      <c r="AT271" s="193"/>
      <c r="AU271" s="193"/>
      <c r="AV271" s="193"/>
      <c r="AW271" s="193"/>
      <c r="AX271" s="193"/>
    </row>
    <row r="272" spans="2:50" ht="16.5" thickBot="1" x14ac:dyDescent="0.3">
      <c r="B272"/>
      <c r="C272"/>
      <c r="D272"/>
      <c r="E272"/>
      <c r="F272"/>
      <c r="G272"/>
      <c r="H272"/>
      <c r="I272"/>
      <c r="J272"/>
      <c r="K272"/>
      <c r="L272"/>
      <c r="N272" s="193"/>
      <c r="O272" s="193"/>
      <c r="P272" s="229"/>
      <c r="Q272" s="193"/>
      <c r="R272" s="193"/>
      <c r="S272" s="193"/>
      <c r="T272" s="193"/>
      <c r="U272" s="193"/>
      <c r="V272" s="193"/>
      <c r="W272" s="193"/>
      <c r="X272" s="193"/>
      <c r="Y272" s="193"/>
      <c r="AA272" s="206" t="s">
        <v>194</v>
      </c>
      <c r="AB272" s="204" t="s">
        <v>78</v>
      </c>
      <c r="AC272" s="205" t="s">
        <v>630</v>
      </c>
      <c r="AD272" s="204" t="s">
        <v>323</v>
      </c>
      <c r="AE272" s="204" t="s">
        <v>76</v>
      </c>
      <c r="AF272" s="203">
        <v>1.8379235006266377</v>
      </c>
      <c r="AG272" s="203">
        <v>0.5224654621365904</v>
      </c>
      <c r="AH272" s="203">
        <v>3.7695383056240916</v>
      </c>
      <c r="AI272" s="202">
        <v>0</v>
      </c>
      <c r="AJ272" s="202">
        <v>1.8589111897283636E-5</v>
      </c>
      <c r="AK272" s="202">
        <v>5.0887694224985563E-4</v>
      </c>
      <c r="AM272" s="193"/>
      <c r="AN272" s="193"/>
      <c r="AO272" s="193"/>
      <c r="AP272" s="193"/>
      <c r="AQ272" s="193"/>
      <c r="AR272" s="193"/>
      <c r="AS272" s="193"/>
      <c r="AT272" s="193"/>
      <c r="AU272" s="193"/>
      <c r="AV272" s="193"/>
      <c r="AW272" s="193"/>
      <c r="AX272" s="193"/>
    </row>
    <row r="273" spans="2:50" ht="16.5" thickBot="1" x14ac:dyDescent="0.3">
      <c r="B273"/>
      <c r="C273"/>
      <c r="D273"/>
      <c r="E273"/>
      <c r="F273"/>
      <c r="G273"/>
      <c r="H273"/>
      <c r="I273"/>
      <c r="J273"/>
      <c r="K273"/>
      <c r="L273"/>
      <c r="N273" s="193"/>
      <c r="O273" s="193"/>
      <c r="P273" s="229"/>
      <c r="Q273" s="193"/>
      <c r="R273" s="193"/>
      <c r="S273" s="193"/>
      <c r="T273" s="193"/>
      <c r="U273" s="193"/>
      <c r="V273" s="193"/>
      <c r="W273" s="193"/>
      <c r="X273" s="193"/>
      <c r="Y273" s="193"/>
      <c r="AA273" s="206" t="s">
        <v>194</v>
      </c>
      <c r="AB273" s="204" t="s">
        <v>78</v>
      </c>
      <c r="AC273" s="205" t="s">
        <v>630</v>
      </c>
      <c r="AD273" s="204" t="s">
        <v>322</v>
      </c>
      <c r="AE273" s="204" t="s">
        <v>76</v>
      </c>
      <c r="AF273" s="203">
        <v>1.8379235006266377</v>
      </c>
      <c r="AG273" s="203">
        <v>0.5224654621365904</v>
      </c>
      <c r="AH273" s="203">
        <v>3.7695383056240916</v>
      </c>
      <c r="AI273" s="202">
        <v>0</v>
      </c>
      <c r="AJ273" s="202">
        <v>0</v>
      </c>
      <c r="AK273" s="202">
        <v>0</v>
      </c>
      <c r="AM273" s="193"/>
      <c r="AN273" s="193"/>
      <c r="AO273" s="193"/>
      <c r="AP273" s="193"/>
      <c r="AQ273" s="193"/>
      <c r="AR273" s="193"/>
      <c r="AS273" s="193"/>
      <c r="AT273" s="193"/>
      <c r="AU273" s="193"/>
      <c r="AV273" s="193"/>
      <c r="AW273" s="193"/>
      <c r="AX273" s="193"/>
    </row>
    <row r="274" spans="2:50" ht="16.5" thickBot="1" x14ac:dyDescent="0.3">
      <c r="B274"/>
      <c r="C274"/>
      <c r="D274"/>
      <c r="E274"/>
      <c r="F274"/>
      <c r="G274"/>
      <c r="H274"/>
      <c r="I274"/>
      <c r="J274"/>
      <c r="K274"/>
      <c r="L274"/>
      <c r="N274" s="193"/>
      <c r="O274" s="193"/>
      <c r="P274" s="229"/>
      <c r="Q274" s="193"/>
      <c r="R274" s="193"/>
      <c r="S274" s="193"/>
      <c r="T274" s="193"/>
      <c r="U274" s="193"/>
      <c r="V274" s="193"/>
      <c r="W274" s="193"/>
      <c r="X274" s="193"/>
      <c r="Y274" s="193"/>
      <c r="AA274" s="206" t="s">
        <v>194</v>
      </c>
      <c r="AB274" s="204" t="s">
        <v>78</v>
      </c>
      <c r="AC274" s="205" t="s">
        <v>630</v>
      </c>
      <c r="AD274" s="204" t="s">
        <v>321</v>
      </c>
      <c r="AE274" s="204" t="s">
        <v>76</v>
      </c>
      <c r="AF274" s="203">
        <v>1.8379235006266377</v>
      </c>
      <c r="AG274" s="203">
        <v>0.5224654621365904</v>
      </c>
      <c r="AH274" s="203">
        <v>3.7695383056240916</v>
      </c>
      <c r="AI274" s="202">
        <v>0</v>
      </c>
      <c r="AJ274" s="202">
        <v>0</v>
      </c>
      <c r="AK274" s="202">
        <v>0</v>
      </c>
      <c r="AM274" s="193"/>
      <c r="AN274" s="193"/>
      <c r="AO274" s="193"/>
      <c r="AP274" s="193"/>
      <c r="AQ274" s="193"/>
      <c r="AR274" s="193"/>
      <c r="AS274" s="193"/>
      <c r="AT274" s="193"/>
      <c r="AU274" s="193"/>
      <c r="AV274" s="193"/>
      <c r="AW274" s="193"/>
      <c r="AX274" s="193"/>
    </row>
    <row r="275" spans="2:50" ht="16.5" thickBot="1" x14ac:dyDescent="0.3">
      <c r="B275"/>
      <c r="C275"/>
      <c r="D275"/>
      <c r="E275"/>
      <c r="F275"/>
      <c r="G275"/>
      <c r="H275"/>
      <c r="I275"/>
      <c r="J275"/>
      <c r="K275"/>
      <c r="L275"/>
      <c r="N275" s="193"/>
      <c r="O275" s="193"/>
      <c r="P275" s="229"/>
      <c r="Q275" s="193"/>
      <c r="R275" s="193"/>
      <c r="S275" s="193"/>
      <c r="T275" s="193"/>
      <c r="U275" s="193"/>
      <c r="V275" s="193"/>
      <c r="W275" s="193"/>
      <c r="X275" s="193"/>
      <c r="Y275" s="193"/>
      <c r="AA275" s="206" t="s">
        <v>194</v>
      </c>
      <c r="AB275" s="204" t="s">
        <v>78</v>
      </c>
      <c r="AC275" s="205" t="s">
        <v>630</v>
      </c>
      <c r="AD275" s="204" t="s">
        <v>320</v>
      </c>
      <c r="AE275" s="204" t="s">
        <v>76</v>
      </c>
      <c r="AF275" s="203">
        <v>1.8379235006266377</v>
      </c>
      <c r="AG275" s="203">
        <v>0.5224654621365904</v>
      </c>
      <c r="AH275" s="203">
        <v>3.7695383056240916</v>
      </c>
      <c r="AI275" s="202">
        <v>0</v>
      </c>
      <c r="AJ275" s="202">
        <v>0</v>
      </c>
      <c r="AK275" s="202">
        <v>0</v>
      </c>
      <c r="AM275" s="193"/>
      <c r="AN275" s="193"/>
      <c r="AO275" s="193"/>
      <c r="AP275" s="193"/>
      <c r="AQ275" s="193"/>
      <c r="AR275" s="193"/>
      <c r="AS275" s="193"/>
      <c r="AT275" s="193"/>
      <c r="AU275" s="193"/>
      <c r="AV275" s="193"/>
      <c r="AW275" s="193"/>
      <c r="AX275" s="193"/>
    </row>
    <row r="276" spans="2:50" ht="16.5" thickBot="1" x14ac:dyDescent="0.3">
      <c r="B276"/>
      <c r="C276"/>
      <c r="D276"/>
      <c r="E276"/>
      <c r="F276"/>
      <c r="G276"/>
      <c r="H276"/>
      <c r="I276"/>
      <c r="J276"/>
      <c r="K276"/>
      <c r="L276"/>
      <c r="N276" s="193"/>
      <c r="O276" s="193"/>
      <c r="P276" s="229"/>
      <c r="Q276" s="193"/>
      <c r="R276" s="193"/>
      <c r="S276" s="193"/>
      <c r="T276" s="193"/>
      <c r="U276" s="193"/>
      <c r="V276" s="193"/>
      <c r="W276" s="193"/>
      <c r="X276" s="193"/>
      <c r="Y276" s="193"/>
      <c r="AA276" s="206" t="s">
        <v>194</v>
      </c>
      <c r="AB276" s="204" t="s">
        <v>78</v>
      </c>
      <c r="AC276" s="205" t="s">
        <v>630</v>
      </c>
      <c r="AD276" s="204" t="s">
        <v>319</v>
      </c>
      <c r="AE276" s="204" t="s">
        <v>76</v>
      </c>
      <c r="AF276" s="203">
        <v>1.8379235006266377</v>
      </c>
      <c r="AG276" s="203">
        <v>0.5224654621365904</v>
      </c>
      <c r="AH276" s="203">
        <v>3.7695383056240916</v>
      </c>
      <c r="AI276" s="202">
        <v>0</v>
      </c>
      <c r="AJ276" s="202">
        <v>0</v>
      </c>
      <c r="AK276" s="202">
        <v>0</v>
      </c>
      <c r="AM276" s="193"/>
      <c r="AN276" s="193"/>
      <c r="AO276" s="193"/>
      <c r="AP276" s="193"/>
      <c r="AQ276" s="193"/>
      <c r="AR276" s="193"/>
      <c r="AS276" s="193"/>
      <c r="AT276" s="193"/>
      <c r="AU276" s="193"/>
      <c r="AV276" s="193"/>
      <c r="AW276" s="193"/>
      <c r="AX276" s="193"/>
    </row>
    <row r="277" spans="2:50" ht="16.5" thickBot="1" x14ac:dyDescent="0.3">
      <c r="B277"/>
      <c r="C277"/>
      <c r="D277"/>
      <c r="E277"/>
      <c r="F277"/>
      <c r="G277"/>
      <c r="H277"/>
      <c r="I277"/>
      <c r="J277"/>
      <c r="K277"/>
      <c r="L277"/>
      <c r="N277" s="193"/>
      <c r="O277" s="193"/>
      <c r="P277" s="229"/>
      <c r="Q277" s="193"/>
      <c r="R277" s="193"/>
      <c r="S277" s="193"/>
      <c r="T277" s="193"/>
      <c r="U277" s="193"/>
      <c r="V277" s="193"/>
      <c r="W277" s="193"/>
      <c r="X277" s="193"/>
      <c r="Y277" s="193"/>
      <c r="AA277" s="206" t="s">
        <v>194</v>
      </c>
      <c r="AB277" s="204" t="s">
        <v>78</v>
      </c>
      <c r="AC277" s="205" t="s">
        <v>630</v>
      </c>
      <c r="AD277" s="204" t="s">
        <v>318</v>
      </c>
      <c r="AE277" s="204" t="s">
        <v>76</v>
      </c>
      <c r="AF277" s="203">
        <v>1.8379235006266377</v>
      </c>
      <c r="AG277" s="203">
        <v>0.5224654621365904</v>
      </c>
      <c r="AH277" s="203">
        <v>3.7695383056240916</v>
      </c>
      <c r="AI277" s="202">
        <v>0</v>
      </c>
      <c r="AJ277" s="202">
        <v>0</v>
      </c>
      <c r="AK277" s="202">
        <v>0</v>
      </c>
      <c r="AM277" s="193"/>
      <c r="AN277" s="193"/>
      <c r="AO277" s="193"/>
      <c r="AP277" s="193"/>
      <c r="AQ277" s="193"/>
      <c r="AR277" s="193"/>
      <c r="AS277" s="193"/>
      <c r="AT277" s="193"/>
      <c r="AU277" s="193"/>
      <c r="AV277" s="193"/>
      <c r="AW277" s="193"/>
      <c r="AX277" s="193"/>
    </row>
    <row r="278" spans="2:50" ht="16.5" thickBot="1" x14ac:dyDescent="0.3">
      <c r="B278"/>
      <c r="C278"/>
      <c r="D278"/>
      <c r="E278"/>
      <c r="F278"/>
      <c r="G278"/>
      <c r="H278"/>
      <c r="I278"/>
      <c r="J278"/>
      <c r="K278"/>
      <c r="L278"/>
      <c r="N278" s="193"/>
      <c r="O278" s="193"/>
      <c r="P278" s="229"/>
      <c r="Q278" s="193"/>
      <c r="R278" s="193"/>
      <c r="S278" s="193"/>
      <c r="T278" s="193"/>
      <c r="U278" s="193"/>
      <c r="V278" s="193"/>
      <c r="W278" s="193"/>
      <c r="X278" s="193"/>
      <c r="Y278" s="193"/>
      <c r="AA278" s="206" t="s">
        <v>194</v>
      </c>
      <c r="AB278" s="204" t="s">
        <v>78</v>
      </c>
      <c r="AC278" s="205" t="s">
        <v>630</v>
      </c>
      <c r="AD278" s="204" t="s">
        <v>317</v>
      </c>
      <c r="AE278" s="204" t="s">
        <v>76</v>
      </c>
      <c r="AF278" s="203">
        <v>1.8379235006266377</v>
      </c>
      <c r="AG278" s="203">
        <v>0.5224654621365904</v>
      </c>
      <c r="AH278" s="203">
        <v>3.7695383056240916</v>
      </c>
      <c r="AI278" s="202">
        <v>0</v>
      </c>
      <c r="AJ278" s="202">
        <v>3.2129273292468322E-4</v>
      </c>
      <c r="AK278" s="202">
        <v>8.7953886340155826E-3</v>
      </c>
      <c r="AM278" s="193"/>
      <c r="AN278" s="193"/>
      <c r="AO278" s="193"/>
      <c r="AP278" s="193"/>
      <c r="AQ278" s="193"/>
      <c r="AR278" s="193"/>
      <c r="AS278" s="193"/>
      <c r="AT278" s="193"/>
      <c r="AU278" s="193"/>
      <c r="AV278" s="193"/>
      <c r="AW278" s="193"/>
      <c r="AX278" s="193"/>
    </row>
    <row r="279" spans="2:50" ht="16.5" thickBot="1" x14ac:dyDescent="0.3">
      <c r="B279"/>
      <c r="C279"/>
      <c r="D279"/>
      <c r="E279"/>
      <c r="F279"/>
      <c r="G279"/>
      <c r="H279"/>
      <c r="I279"/>
      <c r="J279"/>
      <c r="K279"/>
      <c r="L279"/>
      <c r="N279" s="193"/>
      <c r="O279" s="193"/>
      <c r="P279" s="229"/>
      <c r="Q279" s="193"/>
      <c r="R279" s="193"/>
      <c r="S279" s="193"/>
      <c r="T279" s="193"/>
      <c r="U279" s="193"/>
      <c r="V279" s="193"/>
      <c r="W279" s="193"/>
      <c r="X279" s="193"/>
      <c r="Y279" s="193"/>
      <c r="AA279" s="206" t="s">
        <v>194</v>
      </c>
      <c r="AB279" s="204" t="s">
        <v>78</v>
      </c>
      <c r="AC279" s="205" t="s">
        <v>630</v>
      </c>
      <c r="AD279" s="204" t="s">
        <v>74</v>
      </c>
      <c r="AE279" s="204" t="s">
        <v>76</v>
      </c>
      <c r="AF279" s="203">
        <v>1.8379235006266377</v>
      </c>
      <c r="AG279" s="203">
        <v>0.5224654621365904</v>
      </c>
      <c r="AH279" s="203">
        <v>3.7695383056240916</v>
      </c>
      <c r="AI279" s="202">
        <v>0</v>
      </c>
      <c r="AJ279" s="202">
        <v>0</v>
      </c>
      <c r="AK279" s="202">
        <v>0</v>
      </c>
      <c r="AM279" s="193"/>
      <c r="AN279" s="193"/>
      <c r="AO279" s="193"/>
      <c r="AP279" s="193"/>
      <c r="AQ279" s="193"/>
      <c r="AR279" s="193"/>
      <c r="AS279" s="193"/>
      <c r="AT279" s="193"/>
      <c r="AU279" s="193"/>
      <c r="AV279" s="193"/>
      <c r="AW279" s="193"/>
      <c r="AX279" s="193"/>
    </row>
    <row r="280" spans="2:50" ht="16.5" thickBot="1" x14ac:dyDescent="0.3">
      <c r="B280"/>
      <c r="C280"/>
      <c r="D280"/>
      <c r="E280"/>
      <c r="F280"/>
      <c r="G280"/>
      <c r="H280"/>
      <c r="I280"/>
      <c r="J280"/>
      <c r="K280"/>
      <c r="L280"/>
      <c r="N280" s="193"/>
      <c r="O280" s="193"/>
      <c r="P280" s="229"/>
      <c r="Q280" s="193"/>
      <c r="R280" s="193"/>
      <c r="S280" s="193"/>
      <c r="T280" s="193"/>
      <c r="U280" s="193"/>
      <c r="V280" s="193"/>
      <c r="W280" s="193"/>
      <c r="X280" s="193"/>
      <c r="Y280" s="193"/>
      <c r="AA280" s="206" t="s">
        <v>194</v>
      </c>
      <c r="AB280" s="204" t="s">
        <v>78</v>
      </c>
      <c r="AC280" s="205" t="s">
        <v>630</v>
      </c>
      <c r="AD280" s="204" t="s">
        <v>316</v>
      </c>
      <c r="AE280" s="204" t="s">
        <v>76</v>
      </c>
      <c r="AF280" s="203">
        <v>1.8379235006266377</v>
      </c>
      <c r="AG280" s="203">
        <v>0.5224654621365904</v>
      </c>
      <c r="AH280" s="203">
        <v>3.7695383056240916</v>
      </c>
      <c r="AI280" s="202">
        <v>0</v>
      </c>
      <c r="AJ280" s="202">
        <v>0</v>
      </c>
      <c r="AK280" s="202">
        <v>0</v>
      </c>
      <c r="AM280" s="193"/>
      <c r="AN280" s="193"/>
      <c r="AO280" s="193"/>
      <c r="AP280" s="193"/>
      <c r="AQ280" s="193"/>
      <c r="AR280" s="193"/>
      <c r="AS280" s="193"/>
      <c r="AT280" s="193"/>
      <c r="AU280" s="193"/>
      <c r="AV280" s="193"/>
      <c r="AW280" s="193"/>
      <c r="AX280" s="193"/>
    </row>
    <row r="281" spans="2:50" ht="16.5" thickBot="1" x14ac:dyDescent="0.3">
      <c r="B281"/>
      <c r="C281"/>
      <c r="D281"/>
      <c r="E281"/>
      <c r="F281"/>
      <c r="G281"/>
      <c r="H281"/>
      <c r="I281"/>
      <c r="J281"/>
      <c r="K281"/>
      <c r="L281"/>
      <c r="N281" s="193"/>
      <c r="O281" s="193"/>
      <c r="P281" s="229"/>
      <c r="Q281" s="193"/>
      <c r="R281" s="193"/>
      <c r="S281" s="193"/>
      <c r="T281" s="193"/>
      <c r="U281" s="193"/>
      <c r="V281" s="193"/>
      <c r="W281" s="193"/>
      <c r="X281" s="193"/>
      <c r="Y281" s="193"/>
      <c r="AA281" s="206" t="s">
        <v>194</v>
      </c>
      <c r="AB281" s="204" t="s">
        <v>78</v>
      </c>
      <c r="AC281" s="205" t="s">
        <v>630</v>
      </c>
      <c r="AD281" s="204" t="s">
        <v>315</v>
      </c>
      <c r="AE281" s="204" t="s">
        <v>76</v>
      </c>
      <c r="AF281" s="203">
        <v>1.8379235006266377</v>
      </c>
      <c r="AG281" s="203">
        <v>0.5224654621365904</v>
      </c>
      <c r="AH281" s="203">
        <v>3.7695383056240916</v>
      </c>
      <c r="AI281" s="202">
        <v>0</v>
      </c>
      <c r="AJ281" s="202">
        <v>0</v>
      </c>
      <c r="AK281" s="202">
        <v>0</v>
      </c>
      <c r="AM281" s="193"/>
      <c r="AN281" s="193"/>
      <c r="AO281" s="193"/>
      <c r="AP281" s="193"/>
      <c r="AQ281" s="193"/>
      <c r="AR281" s="193"/>
      <c r="AS281" s="193"/>
      <c r="AT281" s="193"/>
      <c r="AU281" s="193"/>
      <c r="AV281" s="193"/>
      <c r="AW281" s="193"/>
      <c r="AX281" s="193"/>
    </row>
    <row r="282" spans="2:50" ht="16.5" thickBot="1" x14ac:dyDescent="0.3">
      <c r="B282"/>
      <c r="C282"/>
      <c r="D282"/>
      <c r="E282"/>
      <c r="F282"/>
      <c r="G282"/>
      <c r="H282"/>
      <c r="I282"/>
      <c r="J282"/>
      <c r="K282"/>
      <c r="L282"/>
      <c r="N282" s="193"/>
      <c r="O282" s="193"/>
      <c r="P282" s="229"/>
      <c r="Q282" s="193"/>
      <c r="R282" s="193"/>
      <c r="S282" s="193"/>
      <c r="T282" s="193"/>
      <c r="U282" s="193"/>
      <c r="V282" s="193"/>
      <c r="W282" s="193"/>
      <c r="X282" s="193"/>
      <c r="Y282" s="193"/>
      <c r="AA282" s="206" t="s">
        <v>194</v>
      </c>
      <c r="AB282" s="204" t="s">
        <v>78</v>
      </c>
      <c r="AC282" s="205" t="s">
        <v>630</v>
      </c>
      <c r="AD282" s="204" t="s">
        <v>314</v>
      </c>
      <c r="AE282" s="204" t="s">
        <v>76</v>
      </c>
      <c r="AF282" s="203">
        <v>1.8379235006266377</v>
      </c>
      <c r="AG282" s="203">
        <v>0.5224654621365904</v>
      </c>
      <c r="AH282" s="203">
        <v>3.7695383056240916</v>
      </c>
      <c r="AI282" s="202">
        <v>0</v>
      </c>
      <c r="AJ282" s="202">
        <v>0</v>
      </c>
      <c r="AK282" s="202">
        <v>0</v>
      </c>
      <c r="AM282" s="193"/>
      <c r="AN282" s="193"/>
      <c r="AO282" s="193"/>
      <c r="AP282" s="193"/>
      <c r="AQ282" s="193"/>
      <c r="AR282" s="193"/>
      <c r="AS282" s="193"/>
      <c r="AT282" s="193"/>
      <c r="AU282" s="193"/>
      <c r="AV282" s="193"/>
      <c r="AW282" s="193"/>
      <c r="AX282" s="193"/>
    </row>
    <row r="283" spans="2:50" ht="16.5" thickBot="1" x14ac:dyDescent="0.3">
      <c r="B283"/>
      <c r="C283"/>
      <c r="D283"/>
      <c r="E283"/>
      <c r="F283"/>
      <c r="G283"/>
      <c r="H283"/>
      <c r="I283"/>
      <c r="J283"/>
      <c r="K283"/>
      <c r="L283"/>
      <c r="N283" s="193"/>
      <c r="O283" s="193"/>
      <c r="P283" s="229"/>
      <c r="Q283" s="193"/>
      <c r="R283" s="193"/>
      <c r="S283" s="193"/>
      <c r="T283" s="193"/>
      <c r="U283" s="193"/>
      <c r="V283" s="193"/>
      <c r="W283" s="193"/>
      <c r="X283" s="193"/>
      <c r="Y283" s="193"/>
      <c r="AA283" s="206" t="s">
        <v>194</v>
      </c>
      <c r="AB283" s="204" t="s">
        <v>78</v>
      </c>
      <c r="AC283" s="205" t="s">
        <v>630</v>
      </c>
      <c r="AD283" s="204" t="s">
        <v>313</v>
      </c>
      <c r="AE283" s="204" t="s">
        <v>76</v>
      </c>
      <c r="AF283" s="203">
        <v>1.8379235006266377</v>
      </c>
      <c r="AG283" s="203">
        <v>0.5224654621365904</v>
      </c>
      <c r="AH283" s="203">
        <v>3.7695383056240916</v>
      </c>
      <c r="AI283" s="202">
        <v>0</v>
      </c>
      <c r="AJ283" s="202">
        <v>0</v>
      </c>
      <c r="AK283" s="202">
        <v>0</v>
      </c>
      <c r="AM283" s="193"/>
      <c r="AN283" s="193"/>
      <c r="AO283" s="193"/>
      <c r="AP283" s="193"/>
      <c r="AQ283" s="193"/>
      <c r="AR283" s="193"/>
      <c r="AS283" s="193"/>
      <c r="AT283" s="193"/>
      <c r="AU283" s="193"/>
      <c r="AV283" s="193"/>
      <c r="AW283" s="193"/>
      <c r="AX283" s="193"/>
    </row>
    <row r="284" spans="2:50" ht="16.5" thickBot="1" x14ac:dyDescent="0.3">
      <c r="B284"/>
      <c r="C284"/>
      <c r="D284"/>
      <c r="E284"/>
      <c r="F284"/>
      <c r="G284"/>
      <c r="H284"/>
      <c r="I284"/>
      <c r="J284"/>
      <c r="K284"/>
      <c r="L284"/>
      <c r="N284" s="193"/>
      <c r="O284" s="193"/>
      <c r="P284" s="229"/>
      <c r="Q284" s="193"/>
      <c r="R284" s="193"/>
      <c r="S284" s="193"/>
      <c r="T284" s="193"/>
      <c r="U284" s="193"/>
      <c r="V284" s="193"/>
      <c r="W284" s="193"/>
      <c r="X284" s="193"/>
      <c r="Y284" s="193"/>
      <c r="AA284" s="206" t="s">
        <v>194</v>
      </c>
      <c r="AB284" s="204" t="s">
        <v>78</v>
      </c>
      <c r="AC284" s="205" t="s">
        <v>630</v>
      </c>
      <c r="AD284" s="204" t="s">
        <v>312</v>
      </c>
      <c r="AE284" s="204" t="s">
        <v>76</v>
      </c>
      <c r="AF284" s="203">
        <v>1.8379235006266377</v>
      </c>
      <c r="AG284" s="203">
        <v>0.5224654621365904</v>
      </c>
      <c r="AH284" s="203">
        <v>3.7695383056240916</v>
      </c>
      <c r="AI284" s="202">
        <v>0</v>
      </c>
      <c r="AJ284" s="202">
        <v>0</v>
      </c>
      <c r="AK284" s="202">
        <v>0</v>
      </c>
      <c r="AM284" s="193"/>
      <c r="AN284" s="193"/>
      <c r="AO284" s="193"/>
      <c r="AP284" s="193"/>
      <c r="AQ284" s="193"/>
      <c r="AR284" s="193"/>
      <c r="AS284" s="193"/>
      <c r="AT284" s="193"/>
      <c r="AU284" s="193"/>
      <c r="AV284" s="193"/>
      <c r="AW284" s="193"/>
      <c r="AX284" s="193"/>
    </row>
    <row r="285" spans="2:50" ht="16.5" thickBot="1" x14ac:dyDescent="0.3">
      <c r="B285"/>
      <c r="C285"/>
      <c r="D285"/>
      <c r="E285"/>
      <c r="F285"/>
      <c r="G285"/>
      <c r="H285"/>
      <c r="I285"/>
      <c r="J285"/>
      <c r="K285"/>
      <c r="L285"/>
      <c r="N285" s="193"/>
      <c r="O285" s="193"/>
      <c r="P285" s="229"/>
      <c r="Q285" s="193"/>
      <c r="R285" s="193"/>
      <c r="S285" s="193"/>
      <c r="T285" s="193"/>
      <c r="U285" s="193"/>
      <c r="V285" s="193"/>
      <c r="W285" s="193"/>
      <c r="X285" s="193"/>
      <c r="Y285" s="193"/>
      <c r="AA285" s="206" t="s">
        <v>194</v>
      </c>
      <c r="AB285" s="204" t="s">
        <v>78</v>
      </c>
      <c r="AC285" s="205" t="s">
        <v>630</v>
      </c>
      <c r="AD285" s="204" t="s">
        <v>323</v>
      </c>
      <c r="AE285" s="204" t="s">
        <v>52</v>
      </c>
      <c r="AF285" s="203">
        <v>1.8379235006266377</v>
      </c>
      <c r="AG285" s="203">
        <v>0.5224654621365904</v>
      </c>
      <c r="AH285" s="203">
        <v>3.7695383056240916</v>
      </c>
      <c r="AI285" s="202">
        <v>0</v>
      </c>
      <c r="AJ285" s="202">
        <v>2.0963252598145839E-6</v>
      </c>
      <c r="AK285" s="202">
        <v>5.7386904445470757E-5</v>
      </c>
      <c r="AM285" s="193"/>
      <c r="AN285" s="193"/>
      <c r="AO285" s="193"/>
      <c r="AP285" s="193"/>
      <c r="AQ285" s="193"/>
      <c r="AR285" s="193"/>
      <c r="AS285" s="193"/>
      <c r="AT285" s="193"/>
      <c r="AU285" s="193"/>
      <c r="AV285" s="193"/>
      <c r="AW285" s="193"/>
      <c r="AX285" s="193"/>
    </row>
    <row r="286" spans="2:50" ht="16.5" thickBot="1" x14ac:dyDescent="0.3">
      <c r="B286"/>
      <c r="C286"/>
      <c r="D286"/>
      <c r="E286"/>
      <c r="F286"/>
      <c r="G286"/>
      <c r="H286"/>
      <c r="I286"/>
      <c r="J286"/>
      <c r="K286"/>
      <c r="L286"/>
      <c r="N286" s="193"/>
      <c r="O286" s="193"/>
      <c r="P286" s="229"/>
      <c r="Q286" s="193"/>
      <c r="R286" s="193"/>
      <c r="S286" s="193"/>
      <c r="T286" s="193"/>
      <c r="U286" s="193"/>
      <c r="V286" s="193"/>
      <c r="W286" s="193"/>
      <c r="X286" s="193"/>
      <c r="Y286" s="193"/>
      <c r="AA286" s="206" t="s">
        <v>194</v>
      </c>
      <c r="AB286" s="204" t="s">
        <v>78</v>
      </c>
      <c r="AC286" s="205" t="s">
        <v>630</v>
      </c>
      <c r="AD286" s="204" t="s">
        <v>322</v>
      </c>
      <c r="AE286" s="204" t="s">
        <v>52</v>
      </c>
      <c r="AF286" s="203">
        <v>1.8379235006266377</v>
      </c>
      <c r="AG286" s="203">
        <v>0.5224654621365904</v>
      </c>
      <c r="AH286" s="203">
        <v>3.7695383056240916</v>
      </c>
      <c r="AI286" s="202">
        <v>0</v>
      </c>
      <c r="AJ286" s="202">
        <v>0</v>
      </c>
      <c r="AK286" s="202">
        <v>0</v>
      </c>
      <c r="AM286" s="193"/>
      <c r="AN286" s="193"/>
      <c r="AO286" s="193"/>
      <c r="AP286" s="193"/>
      <c r="AQ286" s="193"/>
      <c r="AR286" s="193"/>
      <c r="AS286" s="193"/>
      <c r="AT286" s="193"/>
      <c r="AU286" s="193"/>
      <c r="AV286" s="193"/>
      <c r="AW286" s="193"/>
      <c r="AX286" s="193"/>
    </row>
    <row r="287" spans="2:50" ht="16.5" thickBot="1" x14ac:dyDescent="0.3">
      <c r="B287"/>
      <c r="C287"/>
      <c r="D287"/>
      <c r="E287"/>
      <c r="F287"/>
      <c r="G287"/>
      <c r="H287"/>
      <c r="I287"/>
      <c r="J287"/>
      <c r="K287"/>
      <c r="L287"/>
      <c r="N287" s="193"/>
      <c r="O287" s="193"/>
      <c r="P287" s="229"/>
      <c r="Q287" s="193"/>
      <c r="R287" s="193"/>
      <c r="S287" s="193"/>
      <c r="T287" s="193"/>
      <c r="U287" s="193"/>
      <c r="V287" s="193"/>
      <c r="W287" s="193"/>
      <c r="X287" s="193"/>
      <c r="Y287" s="193"/>
      <c r="AA287" s="206" t="s">
        <v>194</v>
      </c>
      <c r="AB287" s="204" t="s">
        <v>78</v>
      </c>
      <c r="AC287" s="205" t="s">
        <v>630</v>
      </c>
      <c r="AD287" s="204" t="s">
        <v>321</v>
      </c>
      <c r="AE287" s="204" t="s">
        <v>52</v>
      </c>
      <c r="AF287" s="203">
        <v>1.8379235006266377</v>
      </c>
      <c r="AG287" s="203">
        <v>0.5224654621365904</v>
      </c>
      <c r="AH287" s="203">
        <v>3.7695383056240916</v>
      </c>
      <c r="AI287" s="202">
        <v>0</v>
      </c>
      <c r="AJ287" s="202">
        <v>0</v>
      </c>
      <c r="AK287" s="202">
        <v>0</v>
      </c>
      <c r="AM287" s="193"/>
      <c r="AN287" s="193"/>
      <c r="AO287" s="193"/>
      <c r="AP287" s="193"/>
      <c r="AQ287" s="193"/>
      <c r="AR287" s="193"/>
      <c r="AS287" s="193"/>
      <c r="AT287" s="193"/>
      <c r="AU287" s="193"/>
      <c r="AV287" s="193"/>
      <c r="AW287" s="193"/>
      <c r="AX287" s="193"/>
    </row>
    <row r="288" spans="2:50" ht="16.5" thickBot="1" x14ac:dyDescent="0.3">
      <c r="B288"/>
      <c r="C288"/>
      <c r="D288"/>
      <c r="E288"/>
      <c r="F288"/>
      <c r="G288"/>
      <c r="H288"/>
      <c r="I288"/>
      <c r="J288"/>
      <c r="K288"/>
      <c r="L288"/>
      <c r="N288" s="193"/>
      <c r="O288" s="193"/>
      <c r="P288" s="229"/>
      <c r="Q288" s="193"/>
      <c r="R288" s="193"/>
      <c r="S288" s="193"/>
      <c r="T288" s="193"/>
      <c r="U288" s="193"/>
      <c r="V288" s="193"/>
      <c r="W288" s="193"/>
      <c r="X288" s="193"/>
      <c r="Y288" s="193"/>
      <c r="AA288" s="206" t="s">
        <v>194</v>
      </c>
      <c r="AB288" s="204" t="s">
        <v>78</v>
      </c>
      <c r="AC288" s="205" t="s">
        <v>630</v>
      </c>
      <c r="AD288" s="204" t="s">
        <v>320</v>
      </c>
      <c r="AE288" s="204" t="s">
        <v>52</v>
      </c>
      <c r="AF288" s="203">
        <v>1.8379235006266377</v>
      </c>
      <c r="AG288" s="203">
        <v>0.5224654621365904</v>
      </c>
      <c r="AH288" s="203">
        <v>3.7695383056240916</v>
      </c>
      <c r="AI288" s="202">
        <v>0</v>
      </c>
      <c r="AJ288" s="202">
        <v>0</v>
      </c>
      <c r="AK288" s="202">
        <v>0</v>
      </c>
      <c r="AM288" s="193"/>
      <c r="AN288" s="193"/>
      <c r="AO288" s="193"/>
      <c r="AP288" s="193"/>
      <c r="AQ288" s="193"/>
      <c r="AR288" s="193"/>
      <c r="AS288" s="193"/>
      <c r="AT288" s="193"/>
      <c r="AU288" s="193"/>
      <c r="AV288" s="193"/>
      <c r="AW288" s="193"/>
      <c r="AX288" s="193"/>
    </row>
    <row r="289" spans="2:50" ht="16.5" thickBot="1" x14ac:dyDescent="0.3">
      <c r="B289"/>
      <c r="C289"/>
      <c r="D289"/>
      <c r="E289"/>
      <c r="F289"/>
      <c r="G289"/>
      <c r="H289"/>
      <c r="I289"/>
      <c r="J289"/>
      <c r="K289"/>
      <c r="L289"/>
      <c r="N289" s="193"/>
      <c r="O289" s="193"/>
      <c r="P289" s="229"/>
      <c r="Q289" s="193"/>
      <c r="R289" s="193"/>
      <c r="S289" s="193"/>
      <c r="T289" s="193"/>
      <c r="U289" s="193"/>
      <c r="V289" s="193"/>
      <c r="W289" s="193"/>
      <c r="X289" s="193"/>
      <c r="Y289" s="193"/>
      <c r="AA289" s="206" t="s">
        <v>194</v>
      </c>
      <c r="AB289" s="204" t="s">
        <v>78</v>
      </c>
      <c r="AC289" s="205" t="s">
        <v>630</v>
      </c>
      <c r="AD289" s="204" t="s">
        <v>319</v>
      </c>
      <c r="AE289" s="204" t="s">
        <v>52</v>
      </c>
      <c r="AF289" s="203">
        <v>1.8379235006266377</v>
      </c>
      <c r="AG289" s="203">
        <v>0.5224654621365904</v>
      </c>
      <c r="AH289" s="203">
        <v>3.7695383056240916</v>
      </c>
      <c r="AI289" s="202">
        <v>0</v>
      </c>
      <c r="AJ289" s="202">
        <v>0</v>
      </c>
      <c r="AK289" s="202">
        <v>0</v>
      </c>
      <c r="AM289" s="193"/>
      <c r="AN289" s="193"/>
      <c r="AO289" s="193"/>
      <c r="AP289" s="193"/>
      <c r="AQ289" s="193"/>
      <c r="AR289" s="193"/>
      <c r="AS289" s="193"/>
      <c r="AT289" s="193"/>
      <c r="AU289" s="193"/>
      <c r="AV289" s="193"/>
      <c r="AW289" s="193"/>
      <c r="AX289" s="193"/>
    </row>
    <row r="290" spans="2:50" ht="16.5" thickBot="1" x14ac:dyDescent="0.3">
      <c r="B290"/>
      <c r="C290"/>
      <c r="D290"/>
      <c r="E290"/>
      <c r="F290"/>
      <c r="G290"/>
      <c r="H290"/>
      <c r="I290"/>
      <c r="J290"/>
      <c r="K290"/>
      <c r="L290"/>
      <c r="N290" s="193"/>
      <c r="O290" s="193"/>
      <c r="P290" s="229"/>
      <c r="Q290" s="193"/>
      <c r="R290" s="193"/>
      <c r="S290" s="193"/>
      <c r="T290" s="193"/>
      <c r="U290" s="193"/>
      <c r="V290" s="193"/>
      <c r="W290" s="193"/>
      <c r="X290" s="193"/>
      <c r="Y290" s="193"/>
      <c r="AA290" s="206" t="s">
        <v>194</v>
      </c>
      <c r="AB290" s="204" t="s">
        <v>78</v>
      </c>
      <c r="AC290" s="205" t="s">
        <v>630</v>
      </c>
      <c r="AD290" s="204" t="s">
        <v>318</v>
      </c>
      <c r="AE290" s="204" t="s">
        <v>52</v>
      </c>
      <c r="AF290" s="203">
        <v>1.8379235006266377</v>
      </c>
      <c r="AG290" s="203">
        <v>0.5224654621365904</v>
      </c>
      <c r="AH290" s="203">
        <v>3.7695383056240916</v>
      </c>
      <c r="AI290" s="202">
        <v>0</v>
      </c>
      <c r="AJ290" s="202">
        <v>0</v>
      </c>
      <c r="AK290" s="202">
        <v>0</v>
      </c>
      <c r="AM290" s="193"/>
      <c r="AN290" s="193"/>
      <c r="AO290" s="193"/>
      <c r="AP290" s="193"/>
      <c r="AQ290" s="193"/>
      <c r="AR290" s="193"/>
      <c r="AS290" s="193"/>
      <c r="AT290" s="193"/>
      <c r="AU290" s="193"/>
      <c r="AV290" s="193"/>
      <c r="AW290" s="193"/>
      <c r="AX290" s="193"/>
    </row>
    <row r="291" spans="2:50" ht="16.5" thickBot="1" x14ac:dyDescent="0.3">
      <c r="B291"/>
      <c r="C291"/>
      <c r="D291"/>
      <c r="E291"/>
      <c r="F291"/>
      <c r="G291"/>
      <c r="H291"/>
      <c r="I291"/>
      <c r="J291"/>
      <c r="K291"/>
      <c r="L291"/>
      <c r="N291" s="193"/>
      <c r="O291" s="193"/>
      <c r="P291" s="229"/>
      <c r="Q291" s="193"/>
      <c r="R291" s="193"/>
      <c r="S291" s="193"/>
      <c r="T291" s="193"/>
      <c r="U291" s="193"/>
      <c r="V291" s="193"/>
      <c r="W291" s="193"/>
      <c r="X291" s="193"/>
      <c r="Y291" s="193"/>
      <c r="AA291" s="206" t="s">
        <v>194</v>
      </c>
      <c r="AB291" s="204" t="s">
        <v>78</v>
      </c>
      <c r="AC291" s="205" t="s">
        <v>630</v>
      </c>
      <c r="AD291" s="204" t="s">
        <v>317</v>
      </c>
      <c r="AE291" s="204" t="s">
        <v>52</v>
      </c>
      <c r="AF291" s="203">
        <v>1.8379235006266377</v>
      </c>
      <c r="AG291" s="203">
        <v>0.5224654621365904</v>
      </c>
      <c r="AH291" s="203">
        <v>3.7695383056240916</v>
      </c>
      <c r="AI291" s="202">
        <v>0</v>
      </c>
      <c r="AJ291" s="202">
        <v>3.6233563630332995E-5</v>
      </c>
      <c r="AK291" s="202">
        <v>9.9189381229738993E-4</v>
      </c>
      <c r="AM291" s="193"/>
      <c r="AN291" s="193"/>
      <c r="AO291" s="193"/>
      <c r="AP291" s="193"/>
      <c r="AQ291" s="193"/>
      <c r="AR291" s="193"/>
      <c r="AS291" s="193"/>
      <c r="AT291" s="193"/>
      <c r="AU291" s="193"/>
      <c r="AV291" s="193"/>
      <c r="AW291" s="193"/>
      <c r="AX291" s="193"/>
    </row>
    <row r="292" spans="2:50" ht="16.5" thickBot="1" x14ac:dyDescent="0.3">
      <c r="B292"/>
      <c r="C292"/>
      <c r="D292"/>
      <c r="E292"/>
      <c r="F292"/>
      <c r="G292"/>
      <c r="H292"/>
      <c r="I292"/>
      <c r="J292"/>
      <c r="K292"/>
      <c r="L292"/>
      <c r="N292" s="193"/>
      <c r="O292" s="193"/>
      <c r="P292" s="229"/>
      <c r="Q292" s="193"/>
      <c r="R292" s="193"/>
      <c r="S292" s="193"/>
      <c r="T292" s="193"/>
      <c r="U292" s="193"/>
      <c r="V292" s="193"/>
      <c r="W292" s="193"/>
      <c r="X292" s="193"/>
      <c r="Y292" s="193"/>
      <c r="AA292" s="206" t="s">
        <v>194</v>
      </c>
      <c r="AB292" s="204" t="s">
        <v>78</v>
      </c>
      <c r="AC292" s="205" t="s">
        <v>630</v>
      </c>
      <c r="AD292" s="204" t="s">
        <v>74</v>
      </c>
      <c r="AE292" s="204" t="s">
        <v>52</v>
      </c>
      <c r="AF292" s="203">
        <v>1.8379235006266377</v>
      </c>
      <c r="AG292" s="203">
        <v>0.5224654621365904</v>
      </c>
      <c r="AH292" s="203">
        <v>3.7695383056240916</v>
      </c>
      <c r="AI292" s="202">
        <v>0</v>
      </c>
      <c r="AJ292" s="202">
        <v>0</v>
      </c>
      <c r="AK292" s="202">
        <v>0</v>
      </c>
      <c r="AM292" s="193"/>
      <c r="AN292" s="193"/>
      <c r="AO292" s="193"/>
      <c r="AP292" s="193"/>
      <c r="AQ292" s="193"/>
      <c r="AR292" s="193"/>
      <c r="AS292" s="193"/>
      <c r="AT292" s="193"/>
      <c r="AU292" s="193"/>
      <c r="AV292" s="193"/>
      <c r="AW292" s="193"/>
      <c r="AX292" s="193"/>
    </row>
    <row r="293" spans="2:50" ht="16.5" thickBot="1" x14ac:dyDescent="0.3">
      <c r="B293"/>
      <c r="C293"/>
      <c r="D293"/>
      <c r="E293"/>
      <c r="F293"/>
      <c r="G293"/>
      <c r="H293"/>
      <c r="I293"/>
      <c r="J293"/>
      <c r="K293"/>
      <c r="L293"/>
      <c r="N293" s="193"/>
      <c r="O293" s="193"/>
      <c r="P293" s="229"/>
      <c r="Q293" s="193"/>
      <c r="R293" s="193"/>
      <c r="S293" s="193"/>
      <c r="T293" s="193"/>
      <c r="U293" s="193"/>
      <c r="V293" s="193"/>
      <c r="W293" s="193"/>
      <c r="X293" s="193"/>
      <c r="Y293" s="193"/>
      <c r="AA293" s="206" t="s">
        <v>194</v>
      </c>
      <c r="AB293" s="204" t="s">
        <v>78</v>
      </c>
      <c r="AC293" s="205" t="s">
        <v>630</v>
      </c>
      <c r="AD293" s="204" t="s">
        <v>316</v>
      </c>
      <c r="AE293" s="204" t="s">
        <v>52</v>
      </c>
      <c r="AF293" s="203">
        <v>1.8379235006266377</v>
      </c>
      <c r="AG293" s="203">
        <v>0.5224654621365904</v>
      </c>
      <c r="AH293" s="203">
        <v>3.7695383056240916</v>
      </c>
      <c r="AI293" s="202">
        <v>0</v>
      </c>
      <c r="AJ293" s="202">
        <v>0</v>
      </c>
      <c r="AK293" s="202">
        <v>0</v>
      </c>
      <c r="AM293" s="193"/>
      <c r="AN293" s="193"/>
      <c r="AO293" s="193"/>
      <c r="AP293" s="193"/>
      <c r="AQ293" s="193"/>
      <c r="AR293" s="193"/>
      <c r="AS293" s="193"/>
      <c r="AT293" s="193"/>
      <c r="AU293" s="193"/>
      <c r="AV293" s="193"/>
      <c r="AW293" s="193"/>
      <c r="AX293" s="193"/>
    </row>
    <row r="294" spans="2:50" ht="16.5" thickBot="1" x14ac:dyDescent="0.3">
      <c r="B294"/>
      <c r="C294"/>
      <c r="D294"/>
      <c r="E294"/>
      <c r="F294"/>
      <c r="G294"/>
      <c r="H294"/>
      <c r="I294"/>
      <c r="J294"/>
      <c r="K294"/>
      <c r="L294"/>
      <c r="N294" s="193"/>
      <c r="O294" s="193"/>
      <c r="P294" s="229"/>
      <c r="Q294" s="193"/>
      <c r="R294" s="193"/>
      <c r="S294" s="193"/>
      <c r="T294" s="193"/>
      <c r="U294" s="193"/>
      <c r="V294" s="193"/>
      <c r="W294" s="193"/>
      <c r="X294" s="193"/>
      <c r="Y294" s="193"/>
      <c r="AA294" s="206" t="s">
        <v>194</v>
      </c>
      <c r="AB294" s="204" t="s">
        <v>78</v>
      </c>
      <c r="AC294" s="205" t="s">
        <v>630</v>
      </c>
      <c r="AD294" s="204" t="s">
        <v>315</v>
      </c>
      <c r="AE294" s="204" t="s">
        <v>52</v>
      </c>
      <c r="AF294" s="203">
        <v>1.8379235006266377</v>
      </c>
      <c r="AG294" s="203">
        <v>0.5224654621365904</v>
      </c>
      <c r="AH294" s="203">
        <v>3.7695383056240916</v>
      </c>
      <c r="AI294" s="202">
        <v>0</v>
      </c>
      <c r="AJ294" s="202">
        <v>0</v>
      </c>
      <c r="AK294" s="202">
        <v>0</v>
      </c>
      <c r="AM294" s="193"/>
      <c r="AN294" s="193"/>
      <c r="AO294" s="193"/>
      <c r="AP294" s="193"/>
      <c r="AQ294" s="193"/>
      <c r="AR294" s="193"/>
      <c r="AS294" s="193"/>
      <c r="AT294" s="193"/>
      <c r="AU294" s="193"/>
      <c r="AV294" s="193"/>
      <c r="AW294" s="193"/>
      <c r="AX294" s="193"/>
    </row>
    <row r="295" spans="2:50" ht="16.5" thickBot="1" x14ac:dyDescent="0.3">
      <c r="B295"/>
      <c r="C295"/>
      <c r="D295"/>
      <c r="E295"/>
      <c r="F295"/>
      <c r="G295"/>
      <c r="H295"/>
      <c r="I295"/>
      <c r="J295"/>
      <c r="K295"/>
      <c r="L295"/>
      <c r="N295" s="193"/>
      <c r="O295" s="193"/>
      <c r="P295" s="229"/>
      <c r="Q295" s="193"/>
      <c r="R295" s="193"/>
      <c r="S295" s="193"/>
      <c r="T295" s="193"/>
      <c r="U295" s="193"/>
      <c r="V295" s="193"/>
      <c r="W295" s="193"/>
      <c r="X295" s="193"/>
      <c r="Y295" s="193"/>
      <c r="AA295" s="206" t="s">
        <v>194</v>
      </c>
      <c r="AB295" s="204" t="s">
        <v>78</v>
      </c>
      <c r="AC295" s="205" t="s">
        <v>630</v>
      </c>
      <c r="AD295" s="204" t="s">
        <v>314</v>
      </c>
      <c r="AE295" s="204" t="s">
        <v>52</v>
      </c>
      <c r="AF295" s="203">
        <v>1.8379235006266377</v>
      </c>
      <c r="AG295" s="203">
        <v>0.5224654621365904</v>
      </c>
      <c r="AH295" s="203">
        <v>3.7695383056240916</v>
      </c>
      <c r="AI295" s="202">
        <v>0</v>
      </c>
      <c r="AJ295" s="202">
        <v>0</v>
      </c>
      <c r="AK295" s="202">
        <v>0</v>
      </c>
      <c r="AM295" s="193"/>
      <c r="AN295" s="193"/>
      <c r="AO295" s="193"/>
      <c r="AP295" s="193"/>
      <c r="AQ295" s="193"/>
      <c r="AR295" s="193"/>
      <c r="AS295" s="193"/>
      <c r="AT295" s="193"/>
      <c r="AU295" s="193"/>
      <c r="AV295" s="193"/>
      <c r="AW295" s="193"/>
      <c r="AX295" s="193"/>
    </row>
    <row r="296" spans="2:50" ht="16.5" thickBot="1" x14ac:dyDescent="0.3">
      <c r="B296"/>
      <c r="C296"/>
      <c r="D296"/>
      <c r="E296"/>
      <c r="F296"/>
      <c r="G296"/>
      <c r="H296"/>
      <c r="I296"/>
      <c r="J296"/>
      <c r="K296"/>
      <c r="L296"/>
      <c r="N296" s="193"/>
      <c r="O296" s="193"/>
      <c r="P296" s="229"/>
      <c r="Q296" s="193"/>
      <c r="R296" s="193"/>
      <c r="S296" s="193"/>
      <c r="T296" s="193"/>
      <c r="U296" s="193"/>
      <c r="V296" s="193"/>
      <c r="W296" s="193"/>
      <c r="X296" s="193"/>
      <c r="Y296" s="193"/>
      <c r="AA296" s="206" t="s">
        <v>194</v>
      </c>
      <c r="AB296" s="204" t="s">
        <v>78</v>
      </c>
      <c r="AC296" s="205" t="s">
        <v>630</v>
      </c>
      <c r="AD296" s="204" t="s">
        <v>313</v>
      </c>
      <c r="AE296" s="204" t="s">
        <v>52</v>
      </c>
      <c r="AF296" s="203">
        <v>1.8379235006266377</v>
      </c>
      <c r="AG296" s="203">
        <v>0.5224654621365904</v>
      </c>
      <c r="AH296" s="203">
        <v>3.7695383056240916</v>
      </c>
      <c r="AI296" s="202">
        <v>0</v>
      </c>
      <c r="AJ296" s="202">
        <v>0</v>
      </c>
      <c r="AK296" s="202">
        <v>0</v>
      </c>
      <c r="AM296" s="193"/>
      <c r="AN296" s="193"/>
      <c r="AO296" s="193"/>
      <c r="AP296" s="193"/>
      <c r="AQ296" s="193"/>
      <c r="AR296" s="193"/>
      <c r="AS296" s="193"/>
      <c r="AT296" s="193"/>
      <c r="AU296" s="193"/>
      <c r="AV296" s="193"/>
      <c r="AW296" s="193"/>
      <c r="AX296" s="193"/>
    </row>
    <row r="297" spans="2:50" ht="16.5" thickBot="1" x14ac:dyDescent="0.3">
      <c r="B297"/>
      <c r="C297"/>
      <c r="D297"/>
      <c r="E297"/>
      <c r="F297"/>
      <c r="G297"/>
      <c r="H297"/>
      <c r="I297"/>
      <c r="J297"/>
      <c r="K297"/>
      <c r="L297"/>
      <c r="N297" s="193"/>
      <c r="O297" s="193"/>
      <c r="P297" s="229"/>
      <c r="Q297" s="193"/>
      <c r="R297" s="193"/>
      <c r="S297" s="193"/>
      <c r="T297" s="193"/>
      <c r="U297" s="193"/>
      <c r="V297" s="193"/>
      <c r="W297" s="193"/>
      <c r="X297" s="193"/>
      <c r="Y297" s="193"/>
      <c r="AA297" s="206" t="s">
        <v>194</v>
      </c>
      <c r="AB297" s="204" t="s">
        <v>78</v>
      </c>
      <c r="AC297" s="205" t="s">
        <v>630</v>
      </c>
      <c r="AD297" s="204" t="s">
        <v>312</v>
      </c>
      <c r="AE297" s="204" t="s">
        <v>52</v>
      </c>
      <c r="AF297" s="203">
        <v>1.8379235006266377</v>
      </c>
      <c r="AG297" s="203">
        <v>0.5224654621365904</v>
      </c>
      <c r="AH297" s="203">
        <v>3.7695383056240916</v>
      </c>
      <c r="AI297" s="202">
        <v>0</v>
      </c>
      <c r="AJ297" s="202">
        <v>0</v>
      </c>
      <c r="AK297" s="202">
        <v>0</v>
      </c>
      <c r="AM297" s="193"/>
      <c r="AN297" s="193"/>
      <c r="AO297" s="193"/>
      <c r="AP297" s="193"/>
      <c r="AQ297" s="193"/>
      <c r="AR297" s="193"/>
      <c r="AS297" s="193"/>
      <c r="AT297" s="193"/>
      <c r="AU297" s="193"/>
      <c r="AV297" s="193"/>
      <c r="AW297" s="193"/>
      <c r="AX297" s="193"/>
    </row>
    <row r="298" spans="2:50" ht="16.5" thickBot="1" x14ac:dyDescent="0.3">
      <c r="B298"/>
      <c r="C298"/>
      <c r="D298"/>
      <c r="E298"/>
      <c r="F298"/>
      <c r="G298"/>
      <c r="H298"/>
      <c r="I298"/>
      <c r="J298"/>
      <c r="K298"/>
      <c r="L298"/>
      <c r="N298" s="193"/>
      <c r="O298" s="193"/>
      <c r="P298" s="229"/>
      <c r="Q298" s="193"/>
      <c r="R298" s="193"/>
      <c r="S298" s="193"/>
      <c r="T298" s="193"/>
      <c r="U298" s="193"/>
      <c r="V298" s="193"/>
      <c r="W298" s="193"/>
      <c r="X298" s="193"/>
      <c r="Y298" s="193"/>
      <c r="AA298" s="206" t="s">
        <v>194</v>
      </c>
      <c r="AB298" s="204" t="s">
        <v>529</v>
      </c>
      <c r="AC298" s="205" t="s">
        <v>630</v>
      </c>
      <c r="AD298" s="204" t="s">
        <v>323</v>
      </c>
      <c r="AE298" s="204" t="s">
        <v>76</v>
      </c>
      <c r="AF298" s="203">
        <v>1.4168117019592847</v>
      </c>
      <c r="AG298" s="203">
        <v>0.5113410173660613</v>
      </c>
      <c r="AH298" s="203">
        <v>2.9516932467037447</v>
      </c>
      <c r="AI298" s="202">
        <v>3.848967494934684E-4</v>
      </c>
      <c r="AJ298" s="202">
        <v>5.9744344078472477E-5</v>
      </c>
      <c r="AK298" s="202">
        <v>1.6355014322023075E-3</v>
      </c>
      <c r="AM298" s="193"/>
      <c r="AN298" s="193"/>
      <c r="AO298" s="193"/>
      <c r="AP298" s="193"/>
      <c r="AQ298" s="193"/>
      <c r="AR298" s="193"/>
      <c r="AS298" s="193"/>
      <c r="AT298" s="193"/>
      <c r="AU298" s="193"/>
      <c r="AV298" s="193"/>
      <c r="AW298" s="193"/>
      <c r="AX298" s="193"/>
    </row>
    <row r="299" spans="2:50" ht="16.5" thickBot="1" x14ac:dyDescent="0.3">
      <c r="B299"/>
      <c r="C299"/>
      <c r="D299"/>
      <c r="E299"/>
      <c r="F299"/>
      <c r="G299"/>
      <c r="H299"/>
      <c r="I299"/>
      <c r="J299"/>
      <c r="K299"/>
      <c r="L299"/>
      <c r="N299" s="193"/>
      <c r="O299" s="193"/>
      <c r="P299" s="229"/>
      <c r="Q299" s="193"/>
      <c r="R299" s="193"/>
      <c r="S299" s="193"/>
      <c r="T299" s="193"/>
      <c r="U299" s="193"/>
      <c r="V299" s="193"/>
      <c r="W299" s="193"/>
      <c r="X299" s="193"/>
      <c r="Y299" s="193"/>
      <c r="AA299" s="206" t="s">
        <v>194</v>
      </c>
      <c r="AB299" s="204" t="s">
        <v>529</v>
      </c>
      <c r="AC299" s="205" t="s">
        <v>630</v>
      </c>
      <c r="AD299" s="204" t="s">
        <v>322</v>
      </c>
      <c r="AE299" s="204" t="s">
        <v>76</v>
      </c>
      <c r="AF299" s="203">
        <v>1.4168117019592847</v>
      </c>
      <c r="AG299" s="203">
        <v>0.5113410173660613</v>
      </c>
      <c r="AH299" s="203">
        <v>2.9516932467037447</v>
      </c>
      <c r="AI299" s="202">
        <v>0</v>
      </c>
      <c r="AJ299" s="202">
        <v>0</v>
      </c>
      <c r="AK299" s="202">
        <v>0</v>
      </c>
      <c r="AM299" s="193"/>
      <c r="AN299" s="193"/>
      <c r="AO299" s="193"/>
      <c r="AP299" s="193"/>
      <c r="AQ299" s="193"/>
      <c r="AR299" s="193"/>
      <c r="AS299" s="193"/>
      <c r="AT299" s="193"/>
      <c r="AU299" s="193"/>
      <c r="AV299" s="193"/>
      <c r="AW299" s="193"/>
      <c r="AX299" s="193"/>
    </row>
    <row r="300" spans="2:50" ht="16.5" thickBot="1" x14ac:dyDescent="0.3">
      <c r="B300"/>
      <c r="C300"/>
      <c r="D300"/>
      <c r="E300"/>
      <c r="F300"/>
      <c r="G300"/>
      <c r="H300"/>
      <c r="I300"/>
      <c r="J300"/>
      <c r="K300"/>
      <c r="L300"/>
      <c r="N300" s="193"/>
      <c r="O300" s="193"/>
      <c r="P300" s="229"/>
      <c r="Q300" s="193"/>
      <c r="R300" s="193"/>
      <c r="S300" s="193"/>
      <c r="T300" s="193"/>
      <c r="U300" s="193"/>
      <c r="V300" s="193"/>
      <c r="W300" s="193"/>
      <c r="X300" s="193"/>
      <c r="Y300" s="193"/>
      <c r="AA300" s="206" t="s">
        <v>194</v>
      </c>
      <c r="AB300" s="204" t="s">
        <v>529</v>
      </c>
      <c r="AC300" s="205" t="s">
        <v>630</v>
      </c>
      <c r="AD300" s="204" t="s">
        <v>321</v>
      </c>
      <c r="AE300" s="204" t="s">
        <v>76</v>
      </c>
      <c r="AF300" s="203">
        <v>1.4168117019592847</v>
      </c>
      <c r="AG300" s="203">
        <v>0.5113410173660613</v>
      </c>
      <c r="AH300" s="203">
        <v>2.9516932467037447</v>
      </c>
      <c r="AI300" s="202">
        <v>0</v>
      </c>
      <c r="AJ300" s="202">
        <v>0</v>
      </c>
      <c r="AK300" s="202">
        <v>0</v>
      </c>
      <c r="AM300" s="193"/>
      <c r="AN300" s="193"/>
      <c r="AO300" s="193"/>
      <c r="AP300" s="193"/>
      <c r="AQ300" s="193"/>
      <c r="AR300" s="193"/>
      <c r="AS300" s="193"/>
      <c r="AT300" s="193"/>
      <c r="AU300" s="193"/>
      <c r="AV300" s="193"/>
      <c r="AW300" s="193"/>
      <c r="AX300" s="193"/>
    </row>
    <row r="301" spans="2:50" ht="16.5" thickBot="1" x14ac:dyDescent="0.3">
      <c r="B301"/>
      <c r="C301"/>
      <c r="D301"/>
      <c r="E301"/>
      <c r="F301"/>
      <c r="G301"/>
      <c r="H301"/>
      <c r="I301"/>
      <c r="J301"/>
      <c r="K301"/>
      <c r="L301"/>
      <c r="N301" s="193"/>
      <c r="O301" s="193"/>
      <c r="P301" s="229"/>
      <c r="Q301" s="193"/>
      <c r="R301" s="193"/>
      <c r="S301" s="193"/>
      <c r="T301" s="193"/>
      <c r="U301" s="193"/>
      <c r="V301" s="193"/>
      <c r="W301" s="193"/>
      <c r="X301" s="193"/>
      <c r="Y301" s="193"/>
      <c r="AA301" s="206" t="s">
        <v>194</v>
      </c>
      <c r="AB301" s="204" t="s">
        <v>529</v>
      </c>
      <c r="AC301" s="205" t="s">
        <v>630</v>
      </c>
      <c r="AD301" s="204" t="s">
        <v>320</v>
      </c>
      <c r="AE301" s="204" t="s">
        <v>76</v>
      </c>
      <c r="AF301" s="203">
        <v>1.4168117019592847</v>
      </c>
      <c r="AG301" s="203">
        <v>0.5113410173660613</v>
      </c>
      <c r="AH301" s="203">
        <v>2.9516932467037447</v>
      </c>
      <c r="AI301" s="202">
        <v>0</v>
      </c>
      <c r="AJ301" s="202">
        <v>0</v>
      </c>
      <c r="AK301" s="202">
        <v>0</v>
      </c>
      <c r="AM301" s="193"/>
      <c r="AN301" s="193"/>
      <c r="AO301" s="193"/>
      <c r="AP301" s="193"/>
      <c r="AQ301" s="193"/>
      <c r="AR301" s="193"/>
      <c r="AS301" s="193"/>
      <c r="AT301" s="193"/>
      <c r="AU301" s="193"/>
      <c r="AV301" s="193"/>
      <c r="AW301" s="193"/>
      <c r="AX301" s="193"/>
    </row>
    <row r="302" spans="2:50" ht="16.5" thickBot="1" x14ac:dyDescent="0.3">
      <c r="B302"/>
      <c r="C302"/>
      <c r="D302"/>
      <c r="E302"/>
      <c r="F302"/>
      <c r="G302"/>
      <c r="H302"/>
      <c r="I302"/>
      <c r="J302"/>
      <c r="K302"/>
      <c r="L302"/>
      <c r="N302" s="193"/>
      <c r="O302" s="193"/>
      <c r="P302" s="229"/>
      <c r="Q302" s="193"/>
      <c r="R302" s="193"/>
      <c r="S302" s="193"/>
      <c r="T302" s="193"/>
      <c r="U302" s="193"/>
      <c r="V302" s="193"/>
      <c r="W302" s="193"/>
      <c r="X302" s="193"/>
      <c r="Y302" s="193"/>
      <c r="AA302" s="206" t="s">
        <v>194</v>
      </c>
      <c r="AB302" s="204" t="s">
        <v>529</v>
      </c>
      <c r="AC302" s="205" t="s">
        <v>630</v>
      </c>
      <c r="AD302" s="204" t="s">
        <v>319</v>
      </c>
      <c r="AE302" s="204" t="s">
        <v>76</v>
      </c>
      <c r="AF302" s="203">
        <v>1.4168117019592847</v>
      </c>
      <c r="AG302" s="203">
        <v>0.5113410173660613</v>
      </c>
      <c r="AH302" s="203">
        <v>2.9516932467037447</v>
      </c>
      <c r="AI302" s="202">
        <v>0</v>
      </c>
      <c r="AJ302" s="202">
        <v>0</v>
      </c>
      <c r="AK302" s="202">
        <v>0</v>
      </c>
      <c r="AM302" s="193"/>
      <c r="AN302" s="193"/>
      <c r="AO302" s="193"/>
      <c r="AP302" s="193"/>
      <c r="AQ302" s="193"/>
      <c r="AR302" s="193"/>
      <c r="AS302" s="193"/>
      <c r="AT302" s="193"/>
      <c r="AU302" s="193"/>
      <c r="AV302" s="193"/>
      <c r="AW302" s="193"/>
      <c r="AX302" s="193"/>
    </row>
    <row r="303" spans="2:50" ht="16.5" thickBot="1" x14ac:dyDescent="0.3">
      <c r="B303"/>
      <c r="C303"/>
      <c r="D303"/>
      <c r="E303"/>
      <c r="F303"/>
      <c r="G303"/>
      <c r="H303"/>
      <c r="I303"/>
      <c r="J303"/>
      <c r="K303"/>
      <c r="L303"/>
      <c r="N303" s="193"/>
      <c r="O303" s="193"/>
      <c r="P303" s="229"/>
      <c r="Q303" s="193"/>
      <c r="R303" s="193"/>
      <c r="S303" s="193"/>
      <c r="T303" s="193"/>
      <c r="U303" s="193"/>
      <c r="V303" s="193"/>
      <c r="W303" s="193"/>
      <c r="X303" s="193"/>
      <c r="Y303" s="193"/>
      <c r="AA303" s="206" t="s">
        <v>194</v>
      </c>
      <c r="AB303" s="204" t="s">
        <v>529</v>
      </c>
      <c r="AC303" s="205" t="s">
        <v>630</v>
      </c>
      <c r="AD303" s="204" t="s">
        <v>318</v>
      </c>
      <c r="AE303" s="204" t="s">
        <v>76</v>
      </c>
      <c r="AF303" s="203">
        <v>1.4168117019592847</v>
      </c>
      <c r="AG303" s="203">
        <v>0.5113410173660613</v>
      </c>
      <c r="AH303" s="203">
        <v>2.9516932467037447</v>
      </c>
      <c r="AI303" s="202">
        <v>0</v>
      </c>
      <c r="AJ303" s="202">
        <v>0</v>
      </c>
      <c r="AK303" s="202">
        <v>0</v>
      </c>
      <c r="AM303" s="193"/>
      <c r="AN303" s="193"/>
      <c r="AO303" s="193"/>
      <c r="AP303" s="193"/>
      <c r="AQ303" s="193"/>
      <c r="AR303" s="193"/>
      <c r="AS303" s="193"/>
      <c r="AT303" s="193"/>
      <c r="AU303" s="193"/>
      <c r="AV303" s="193"/>
      <c r="AW303" s="193"/>
      <c r="AX303" s="193"/>
    </row>
    <row r="304" spans="2:50" ht="16.5" thickBot="1" x14ac:dyDescent="0.3">
      <c r="B304"/>
      <c r="C304"/>
      <c r="D304"/>
      <c r="E304"/>
      <c r="F304"/>
      <c r="G304"/>
      <c r="H304"/>
      <c r="I304"/>
      <c r="J304"/>
      <c r="K304"/>
      <c r="L304"/>
      <c r="N304" s="193"/>
      <c r="O304" s="193"/>
      <c r="P304" s="229"/>
      <c r="Q304" s="193"/>
      <c r="R304" s="193"/>
      <c r="S304" s="193"/>
      <c r="T304" s="193"/>
      <c r="U304" s="193"/>
      <c r="V304" s="193"/>
      <c r="W304" s="193"/>
      <c r="X304" s="193"/>
      <c r="Y304" s="193"/>
      <c r="AA304" s="206" t="s">
        <v>194</v>
      </c>
      <c r="AB304" s="204" t="s">
        <v>529</v>
      </c>
      <c r="AC304" s="205" t="s">
        <v>630</v>
      </c>
      <c r="AD304" s="204" t="s">
        <v>317</v>
      </c>
      <c r="AE304" s="204" t="s">
        <v>76</v>
      </c>
      <c r="AF304" s="203">
        <v>1.4168117019592847</v>
      </c>
      <c r="AG304" s="203">
        <v>0.5113410173660613</v>
      </c>
      <c r="AH304" s="203">
        <v>2.9516932467037447</v>
      </c>
      <c r="AI304" s="202">
        <v>1.6036647434272681E-2</v>
      </c>
      <c r="AJ304" s="202">
        <v>2.4892363560856693E-3</v>
      </c>
      <c r="AK304" s="202">
        <v>6.8142845791742693E-2</v>
      </c>
      <c r="AM304" s="193"/>
      <c r="AN304" s="193"/>
      <c r="AO304" s="193"/>
      <c r="AP304" s="193"/>
      <c r="AQ304" s="193"/>
      <c r="AR304" s="193"/>
      <c r="AS304" s="193"/>
      <c r="AT304" s="193"/>
      <c r="AU304" s="193"/>
      <c r="AV304" s="193"/>
      <c r="AW304" s="193"/>
      <c r="AX304" s="193"/>
    </row>
    <row r="305" spans="2:50" ht="16.5" thickBot="1" x14ac:dyDescent="0.3">
      <c r="B305"/>
      <c r="C305"/>
      <c r="D305"/>
      <c r="E305"/>
      <c r="F305"/>
      <c r="G305"/>
      <c r="H305"/>
      <c r="I305"/>
      <c r="J305"/>
      <c r="K305"/>
      <c r="L305"/>
      <c r="N305" s="193"/>
      <c r="O305" s="193"/>
      <c r="P305" s="229"/>
      <c r="Q305" s="193"/>
      <c r="R305" s="193"/>
      <c r="S305" s="193"/>
      <c r="T305" s="193"/>
      <c r="U305" s="193"/>
      <c r="V305" s="193"/>
      <c r="W305" s="193"/>
      <c r="X305" s="193"/>
      <c r="Y305" s="193"/>
      <c r="AA305" s="206" t="s">
        <v>194</v>
      </c>
      <c r="AB305" s="204" t="s">
        <v>529</v>
      </c>
      <c r="AC305" s="205" t="s">
        <v>630</v>
      </c>
      <c r="AD305" s="204" t="s">
        <v>74</v>
      </c>
      <c r="AE305" s="204" t="s">
        <v>76</v>
      </c>
      <c r="AF305" s="203">
        <v>1.4168117019592847</v>
      </c>
      <c r="AG305" s="203">
        <v>0.5113410173660613</v>
      </c>
      <c r="AH305" s="203">
        <v>2.9516932467037447</v>
      </c>
      <c r="AI305" s="202">
        <v>0</v>
      </c>
      <c r="AJ305" s="202">
        <v>0</v>
      </c>
      <c r="AK305" s="202">
        <v>0</v>
      </c>
      <c r="AM305" s="193"/>
      <c r="AN305" s="193"/>
      <c r="AO305" s="193"/>
      <c r="AP305" s="193"/>
      <c r="AQ305" s="193"/>
      <c r="AR305" s="193"/>
      <c r="AS305" s="193"/>
      <c r="AT305" s="193"/>
      <c r="AU305" s="193"/>
      <c r="AV305" s="193"/>
      <c r="AW305" s="193"/>
      <c r="AX305" s="193"/>
    </row>
    <row r="306" spans="2:50" ht="16.5" thickBot="1" x14ac:dyDescent="0.3">
      <c r="B306"/>
      <c r="C306"/>
      <c r="D306"/>
      <c r="E306"/>
      <c r="F306"/>
      <c r="G306"/>
      <c r="H306"/>
      <c r="I306"/>
      <c r="J306"/>
      <c r="K306"/>
      <c r="L306"/>
      <c r="N306" s="193"/>
      <c r="O306" s="193"/>
      <c r="P306" s="229"/>
      <c r="Q306" s="193"/>
      <c r="R306" s="193"/>
      <c r="S306" s="193"/>
      <c r="T306" s="193"/>
      <c r="U306" s="193"/>
      <c r="V306" s="193"/>
      <c r="W306" s="193"/>
      <c r="X306" s="193"/>
      <c r="Y306" s="193"/>
      <c r="AA306" s="206" t="s">
        <v>194</v>
      </c>
      <c r="AB306" s="204" t="s">
        <v>529</v>
      </c>
      <c r="AC306" s="205" t="s">
        <v>630</v>
      </c>
      <c r="AD306" s="204" t="s">
        <v>316</v>
      </c>
      <c r="AE306" s="204" t="s">
        <v>76</v>
      </c>
      <c r="AF306" s="203">
        <v>1.4168117019592847</v>
      </c>
      <c r="AG306" s="203">
        <v>0.5113410173660613</v>
      </c>
      <c r="AH306" s="203">
        <v>2.9516932467037447</v>
      </c>
      <c r="AI306" s="202">
        <v>0</v>
      </c>
      <c r="AJ306" s="202">
        <v>0</v>
      </c>
      <c r="AK306" s="202">
        <v>0</v>
      </c>
      <c r="AM306" s="193"/>
      <c r="AN306" s="193"/>
      <c r="AO306" s="193"/>
      <c r="AP306" s="193"/>
      <c r="AQ306" s="193"/>
      <c r="AR306" s="193"/>
      <c r="AS306" s="193"/>
      <c r="AT306" s="193"/>
      <c r="AU306" s="193"/>
      <c r="AV306" s="193"/>
      <c r="AW306" s="193"/>
      <c r="AX306" s="193"/>
    </row>
    <row r="307" spans="2:50" ht="16.5" thickBot="1" x14ac:dyDescent="0.3">
      <c r="B307"/>
      <c r="C307"/>
      <c r="D307"/>
      <c r="E307"/>
      <c r="F307"/>
      <c r="G307"/>
      <c r="H307"/>
      <c r="I307"/>
      <c r="J307"/>
      <c r="K307"/>
      <c r="L307"/>
      <c r="N307" s="193"/>
      <c r="O307" s="193"/>
      <c r="P307" s="229"/>
      <c r="Q307" s="193"/>
      <c r="R307" s="193"/>
      <c r="S307" s="193"/>
      <c r="T307" s="193"/>
      <c r="U307" s="193"/>
      <c r="V307" s="193"/>
      <c r="W307" s="193"/>
      <c r="X307" s="193"/>
      <c r="Y307" s="193"/>
      <c r="AA307" s="206" t="s">
        <v>194</v>
      </c>
      <c r="AB307" s="204" t="s">
        <v>529</v>
      </c>
      <c r="AC307" s="205" t="s">
        <v>630</v>
      </c>
      <c r="AD307" s="204" t="s">
        <v>315</v>
      </c>
      <c r="AE307" s="204" t="s">
        <v>76</v>
      </c>
      <c r="AF307" s="203">
        <v>1.4168117019592847</v>
      </c>
      <c r="AG307" s="203">
        <v>0.5113410173660613</v>
      </c>
      <c r="AH307" s="203">
        <v>2.9516932467037447</v>
      </c>
      <c r="AI307" s="202">
        <v>0</v>
      </c>
      <c r="AJ307" s="202">
        <v>0</v>
      </c>
      <c r="AK307" s="202">
        <v>0</v>
      </c>
      <c r="AM307" s="193"/>
      <c r="AN307" s="193"/>
      <c r="AO307" s="193"/>
      <c r="AP307" s="193"/>
      <c r="AQ307" s="193"/>
      <c r="AR307" s="193"/>
      <c r="AS307" s="193"/>
      <c r="AT307" s="193"/>
      <c r="AU307" s="193"/>
      <c r="AV307" s="193"/>
      <c r="AW307" s="193"/>
      <c r="AX307" s="193"/>
    </row>
    <row r="308" spans="2:50" ht="16.5" thickBot="1" x14ac:dyDescent="0.3">
      <c r="B308"/>
      <c r="C308"/>
      <c r="D308"/>
      <c r="E308"/>
      <c r="F308"/>
      <c r="G308"/>
      <c r="H308"/>
      <c r="I308"/>
      <c r="J308"/>
      <c r="K308"/>
      <c r="L308"/>
      <c r="N308" s="193"/>
      <c r="O308" s="193"/>
      <c r="P308" s="229"/>
      <c r="Q308" s="193"/>
      <c r="R308" s="193"/>
      <c r="S308" s="193"/>
      <c r="T308" s="193"/>
      <c r="U308" s="193"/>
      <c r="V308" s="193"/>
      <c r="W308" s="193"/>
      <c r="X308" s="193"/>
      <c r="Y308" s="193"/>
      <c r="AA308" s="206" t="s">
        <v>194</v>
      </c>
      <c r="AB308" s="204" t="s">
        <v>529</v>
      </c>
      <c r="AC308" s="205" t="s">
        <v>630</v>
      </c>
      <c r="AD308" s="204" t="s">
        <v>314</v>
      </c>
      <c r="AE308" s="204" t="s">
        <v>76</v>
      </c>
      <c r="AF308" s="203">
        <v>1.4168117019592847</v>
      </c>
      <c r="AG308" s="203">
        <v>0.5113410173660613</v>
      </c>
      <c r="AH308" s="203">
        <v>2.9516932467037447</v>
      </c>
      <c r="AI308" s="202">
        <v>0</v>
      </c>
      <c r="AJ308" s="202">
        <v>0</v>
      </c>
      <c r="AK308" s="202">
        <v>0</v>
      </c>
      <c r="AM308" s="193"/>
      <c r="AN308" s="193"/>
      <c r="AO308" s="193"/>
      <c r="AP308" s="193"/>
      <c r="AQ308" s="193"/>
      <c r="AR308" s="193"/>
      <c r="AS308" s="193"/>
      <c r="AT308" s="193"/>
      <c r="AU308" s="193"/>
      <c r="AV308" s="193"/>
      <c r="AW308" s="193"/>
      <c r="AX308" s="193"/>
    </row>
    <row r="309" spans="2:50" ht="16.5" thickBot="1" x14ac:dyDescent="0.3">
      <c r="B309"/>
      <c r="C309"/>
      <c r="D309"/>
      <c r="E309"/>
      <c r="F309"/>
      <c r="G309"/>
      <c r="H309"/>
      <c r="I309"/>
      <c r="J309"/>
      <c r="K309"/>
      <c r="L309"/>
      <c r="N309" s="193"/>
      <c r="O309" s="193"/>
      <c r="P309" s="229"/>
      <c r="Q309" s="193"/>
      <c r="R309" s="193"/>
      <c r="S309" s="193"/>
      <c r="T309" s="193"/>
      <c r="U309" s="193"/>
      <c r="V309" s="193"/>
      <c r="W309" s="193"/>
      <c r="X309" s="193"/>
      <c r="Y309" s="193"/>
      <c r="AA309" s="206" t="s">
        <v>194</v>
      </c>
      <c r="AB309" s="204" t="s">
        <v>529</v>
      </c>
      <c r="AC309" s="205" t="s">
        <v>630</v>
      </c>
      <c r="AD309" s="204" t="s">
        <v>313</v>
      </c>
      <c r="AE309" s="204" t="s">
        <v>76</v>
      </c>
      <c r="AF309" s="203">
        <v>1.4168117019592847</v>
      </c>
      <c r="AG309" s="203">
        <v>0.5113410173660613</v>
      </c>
      <c r="AH309" s="203">
        <v>2.9516932467037447</v>
      </c>
      <c r="AI309" s="202">
        <v>0</v>
      </c>
      <c r="AJ309" s="202">
        <v>0</v>
      </c>
      <c r="AK309" s="202">
        <v>0</v>
      </c>
      <c r="AM309" s="193"/>
      <c r="AN309" s="193"/>
      <c r="AO309" s="193"/>
      <c r="AP309" s="193"/>
      <c r="AQ309" s="193"/>
      <c r="AR309" s="193"/>
      <c r="AS309" s="193"/>
      <c r="AT309" s="193"/>
      <c r="AU309" s="193"/>
      <c r="AV309" s="193"/>
      <c r="AW309" s="193"/>
      <c r="AX309" s="193"/>
    </row>
    <row r="310" spans="2:50" ht="16.5" thickBot="1" x14ac:dyDescent="0.3">
      <c r="B310"/>
      <c r="C310"/>
      <c r="D310"/>
      <c r="E310"/>
      <c r="F310"/>
      <c r="G310"/>
      <c r="H310"/>
      <c r="I310"/>
      <c r="J310"/>
      <c r="K310"/>
      <c r="L310"/>
      <c r="N310" s="193"/>
      <c r="O310" s="193"/>
      <c r="P310" s="229"/>
      <c r="Q310" s="193"/>
      <c r="R310" s="193"/>
      <c r="S310" s="193"/>
      <c r="T310" s="193"/>
      <c r="U310" s="193"/>
      <c r="V310" s="193"/>
      <c r="W310" s="193"/>
      <c r="X310" s="193"/>
      <c r="Y310" s="193"/>
      <c r="AA310" s="206" t="s">
        <v>194</v>
      </c>
      <c r="AB310" s="204" t="s">
        <v>529</v>
      </c>
      <c r="AC310" s="205" t="s">
        <v>630</v>
      </c>
      <c r="AD310" s="204" t="s">
        <v>323</v>
      </c>
      <c r="AE310" s="204" t="s">
        <v>52</v>
      </c>
      <c r="AF310" s="203">
        <v>1.4168117019592847</v>
      </c>
      <c r="AG310" s="203">
        <v>0.5113410173660613</v>
      </c>
      <c r="AH310" s="203">
        <v>2.9516932467037447</v>
      </c>
      <c r="AI310" s="202">
        <v>4.3418698286751037E-5</v>
      </c>
      <c r="AJ310" s="202">
        <v>6.7395259983276562E-6</v>
      </c>
      <c r="AK310" s="202">
        <v>1.8449452567680425E-4</v>
      </c>
      <c r="AM310" s="193"/>
      <c r="AN310" s="193"/>
      <c r="AO310" s="193"/>
      <c r="AP310" s="193"/>
      <c r="AQ310" s="193"/>
      <c r="AR310" s="193"/>
      <c r="AS310" s="193"/>
      <c r="AT310" s="193"/>
      <c r="AU310" s="193"/>
      <c r="AV310" s="193"/>
      <c r="AW310" s="193"/>
      <c r="AX310" s="193"/>
    </row>
    <row r="311" spans="2:50" ht="16.5" thickBot="1" x14ac:dyDescent="0.3">
      <c r="B311"/>
      <c r="C311"/>
      <c r="D311"/>
      <c r="E311"/>
      <c r="F311"/>
      <c r="G311"/>
      <c r="H311"/>
      <c r="I311"/>
      <c r="J311"/>
      <c r="K311"/>
      <c r="L311"/>
      <c r="N311" s="193"/>
      <c r="O311" s="193"/>
      <c r="P311" s="229"/>
      <c r="Q311" s="193"/>
      <c r="R311" s="193"/>
      <c r="S311" s="193"/>
      <c r="T311" s="193"/>
      <c r="U311" s="193"/>
      <c r="V311" s="193"/>
      <c r="W311" s="193"/>
      <c r="X311" s="193"/>
      <c r="Y311" s="193"/>
      <c r="AA311" s="206" t="s">
        <v>194</v>
      </c>
      <c r="AB311" s="204" t="s">
        <v>529</v>
      </c>
      <c r="AC311" s="205" t="s">
        <v>630</v>
      </c>
      <c r="AD311" s="204" t="s">
        <v>322</v>
      </c>
      <c r="AE311" s="204" t="s">
        <v>52</v>
      </c>
      <c r="AF311" s="203">
        <v>1.4168117019592847</v>
      </c>
      <c r="AG311" s="203">
        <v>0.5113410173660613</v>
      </c>
      <c r="AH311" s="203">
        <v>2.9516932467037447</v>
      </c>
      <c r="AI311" s="202">
        <v>0</v>
      </c>
      <c r="AJ311" s="202">
        <v>0</v>
      </c>
      <c r="AK311" s="202">
        <v>0</v>
      </c>
      <c r="AM311" s="193"/>
      <c r="AN311" s="193"/>
      <c r="AO311" s="193"/>
      <c r="AP311" s="193"/>
      <c r="AQ311" s="193"/>
      <c r="AR311" s="193"/>
      <c r="AS311" s="193"/>
      <c r="AT311" s="193"/>
      <c r="AU311" s="193"/>
      <c r="AV311" s="193"/>
      <c r="AW311" s="193"/>
      <c r="AX311" s="193"/>
    </row>
    <row r="312" spans="2:50" ht="16.5" thickBot="1" x14ac:dyDescent="0.3">
      <c r="B312"/>
      <c r="C312"/>
      <c r="D312"/>
      <c r="E312"/>
      <c r="F312"/>
      <c r="G312"/>
      <c r="H312"/>
      <c r="I312"/>
      <c r="J312"/>
      <c r="K312"/>
      <c r="L312"/>
      <c r="N312" s="193"/>
      <c r="O312" s="193"/>
      <c r="P312" s="229"/>
      <c r="Q312" s="193"/>
      <c r="R312" s="193"/>
      <c r="S312" s="193"/>
      <c r="T312" s="193"/>
      <c r="U312" s="193"/>
      <c r="V312" s="193"/>
      <c r="W312" s="193"/>
      <c r="X312" s="193"/>
      <c r="Y312" s="193"/>
      <c r="AA312" s="206" t="s">
        <v>194</v>
      </c>
      <c r="AB312" s="204" t="s">
        <v>529</v>
      </c>
      <c r="AC312" s="205" t="s">
        <v>630</v>
      </c>
      <c r="AD312" s="204" t="s">
        <v>321</v>
      </c>
      <c r="AE312" s="204" t="s">
        <v>52</v>
      </c>
      <c r="AF312" s="203">
        <v>1.4168117019592847</v>
      </c>
      <c r="AG312" s="203">
        <v>0.5113410173660613</v>
      </c>
      <c r="AH312" s="203">
        <v>2.9516932467037447</v>
      </c>
      <c r="AI312" s="202">
        <v>0</v>
      </c>
      <c r="AJ312" s="202">
        <v>0</v>
      </c>
      <c r="AK312" s="202">
        <v>0</v>
      </c>
      <c r="AM312" s="193"/>
      <c r="AN312" s="193"/>
      <c r="AO312" s="193"/>
      <c r="AP312" s="193"/>
      <c r="AQ312" s="193"/>
      <c r="AR312" s="193"/>
      <c r="AS312" s="193"/>
      <c r="AT312" s="193"/>
      <c r="AU312" s="193"/>
      <c r="AV312" s="193"/>
      <c r="AW312" s="193"/>
      <c r="AX312" s="193"/>
    </row>
    <row r="313" spans="2:50" ht="16.5" thickBot="1" x14ac:dyDescent="0.3">
      <c r="B313"/>
      <c r="C313"/>
      <c r="D313"/>
      <c r="E313"/>
      <c r="F313"/>
      <c r="G313"/>
      <c r="H313"/>
      <c r="I313"/>
      <c r="J313"/>
      <c r="K313"/>
      <c r="L313"/>
      <c r="N313" s="193"/>
      <c r="O313" s="193"/>
      <c r="P313" s="229"/>
      <c r="Q313" s="193"/>
      <c r="R313" s="193"/>
      <c r="S313" s="193"/>
      <c r="T313" s="193"/>
      <c r="U313" s="193"/>
      <c r="V313" s="193"/>
      <c r="W313" s="193"/>
      <c r="X313" s="193"/>
      <c r="Y313" s="193"/>
      <c r="AA313" s="206" t="s">
        <v>194</v>
      </c>
      <c r="AB313" s="204" t="s">
        <v>529</v>
      </c>
      <c r="AC313" s="205" t="s">
        <v>630</v>
      </c>
      <c r="AD313" s="204" t="s">
        <v>320</v>
      </c>
      <c r="AE313" s="204" t="s">
        <v>52</v>
      </c>
      <c r="AF313" s="203">
        <v>1.4168117019592847</v>
      </c>
      <c r="AG313" s="203">
        <v>0.5113410173660613</v>
      </c>
      <c r="AH313" s="203">
        <v>2.9516932467037447</v>
      </c>
      <c r="AI313" s="202">
        <v>0</v>
      </c>
      <c r="AJ313" s="202">
        <v>0</v>
      </c>
      <c r="AK313" s="202">
        <v>0</v>
      </c>
      <c r="AM313" s="193"/>
      <c r="AN313" s="193"/>
      <c r="AO313" s="193"/>
      <c r="AP313" s="193"/>
      <c r="AQ313" s="193"/>
      <c r="AR313" s="193"/>
      <c r="AS313" s="193"/>
      <c r="AT313" s="193"/>
      <c r="AU313" s="193"/>
      <c r="AV313" s="193"/>
      <c r="AW313" s="193"/>
      <c r="AX313" s="193"/>
    </row>
    <row r="314" spans="2:50" ht="16.5" thickBot="1" x14ac:dyDescent="0.3">
      <c r="B314"/>
      <c r="C314"/>
      <c r="D314"/>
      <c r="E314"/>
      <c r="F314"/>
      <c r="G314"/>
      <c r="H314"/>
      <c r="I314"/>
      <c r="J314"/>
      <c r="K314"/>
      <c r="L314"/>
      <c r="N314" s="193"/>
      <c r="O314" s="193"/>
      <c r="P314" s="229"/>
      <c r="Q314" s="193"/>
      <c r="R314" s="193"/>
      <c r="S314" s="193"/>
      <c r="T314" s="193"/>
      <c r="U314" s="193"/>
      <c r="V314" s="193"/>
      <c r="W314" s="193"/>
      <c r="X314" s="193"/>
      <c r="Y314" s="193"/>
      <c r="AA314" s="206" t="s">
        <v>194</v>
      </c>
      <c r="AB314" s="204" t="s">
        <v>529</v>
      </c>
      <c r="AC314" s="205" t="s">
        <v>630</v>
      </c>
      <c r="AD314" s="204" t="s">
        <v>319</v>
      </c>
      <c r="AE314" s="204" t="s">
        <v>52</v>
      </c>
      <c r="AF314" s="203">
        <v>1.4168117019592847</v>
      </c>
      <c r="AG314" s="203">
        <v>0.5113410173660613</v>
      </c>
      <c r="AH314" s="203">
        <v>2.9516932467037447</v>
      </c>
      <c r="AI314" s="202">
        <v>0</v>
      </c>
      <c r="AJ314" s="202">
        <v>0</v>
      </c>
      <c r="AK314" s="202">
        <v>0</v>
      </c>
      <c r="AM314" s="193"/>
      <c r="AN314" s="193"/>
      <c r="AO314" s="193"/>
      <c r="AP314" s="193"/>
      <c r="AQ314" s="193"/>
      <c r="AR314" s="193"/>
      <c r="AS314" s="193"/>
      <c r="AT314" s="193"/>
      <c r="AU314" s="193"/>
      <c r="AV314" s="193"/>
      <c r="AW314" s="193"/>
      <c r="AX314" s="193"/>
    </row>
    <row r="315" spans="2:50" ht="16.5" thickBot="1" x14ac:dyDescent="0.3">
      <c r="B315"/>
      <c r="C315"/>
      <c r="D315"/>
      <c r="E315"/>
      <c r="F315"/>
      <c r="G315"/>
      <c r="H315"/>
      <c r="I315"/>
      <c r="J315"/>
      <c r="K315"/>
      <c r="L315"/>
      <c r="N315" s="193"/>
      <c r="O315" s="193"/>
      <c r="P315" s="229"/>
      <c r="Q315" s="193"/>
      <c r="R315" s="193"/>
      <c r="S315" s="193"/>
      <c r="T315" s="193"/>
      <c r="U315" s="193"/>
      <c r="V315" s="193"/>
      <c r="W315" s="193"/>
      <c r="X315" s="193"/>
      <c r="Y315" s="193"/>
      <c r="AA315" s="206" t="s">
        <v>194</v>
      </c>
      <c r="AB315" s="204" t="s">
        <v>529</v>
      </c>
      <c r="AC315" s="205" t="s">
        <v>630</v>
      </c>
      <c r="AD315" s="204" t="s">
        <v>318</v>
      </c>
      <c r="AE315" s="204" t="s">
        <v>52</v>
      </c>
      <c r="AF315" s="203">
        <v>1.4168117019592847</v>
      </c>
      <c r="AG315" s="203">
        <v>0.5113410173660613</v>
      </c>
      <c r="AH315" s="203">
        <v>2.9516932467037447</v>
      </c>
      <c r="AI315" s="202">
        <v>0</v>
      </c>
      <c r="AJ315" s="202">
        <v>0</v>
      </c>
      <c r="AK315" s="202">
        <v>0</v>
      </c>
      <c r="AM315" s="193"/>
      <c r="AN315" s="193"/>
      <c r="AO315" s="193"/>
      <c r="AP315" s="193"/>
      <c r="AQ315" s="193"/>
      <c r="AR315" s="193"/>
      <c r="AS315" s="193"/>
      <c r="AT315" s="193"/>
      <c r="AU315" s="193"/>
      <c r="AV315" s="193"/>
      <c r="AW315" s="193"/>
      <c r="AX315" s="193"/>
    </row>
    <row r="316" spans="2:50" ht="16.5" thickBot="1" x14ac:dyDescent="0.3">
      <c r="B316"/>
      <c r="C316"/>
      <c r="D316"/>
      <c r="E316"/>
      <c r="F316"/>
      <c r="G316"/>
      <c r="H316"/>
      <c r="I316"/>
      <c r="J316"/>
      <c r="K316"/>
      <c r="L316"/>
      <c r="N316" s="193"/>
      <c r="O316" s="193"/>
      <c r="P316" s="229"/>
      <c r="Q316" s="193"/>
      <c r="R316" s="193"/>
      <c r="S316" s="193"/>
      <c r="T316" s="193"/>
      <c r="U316" s="193"/>
      <c r="V316" s="193"/>
      <c r="W316" s="193"/>
      <c r="X316" s="193"/>
      <c r="Y316" s="193"/>
      <c r="AA316" s="206" t="s">
        <v>194</v>
      </c>
      <c r="AB316" s="204" t="s">
        <v>529</v>
      </c>
      <c r="AC316" s="205" t="s">
        <v>630</v>
      </c>
      <c r="AD316" s="204" t="s">
        <v>317</v>
      </c>
      <c r="AE316" s="204" t="s">
        <v>52</v>
      </c>
      <c r="AF316" s="203">
        <v>1.4168117019592847</v>
      </c>
      <c r="AG316" s="203">
        <v>0.5113410173660613</v>
      </c>
      <c r="AH316" s="203">
        <v>2.9516932467037447</v>
      </c>
      <c r="AI316" s="202">
        <v>1.8087510680915486E-3</v>
      </c>
      <c r="AJ316" s="202">
        <v>2.8075749225364629E-4</v>
      </c>
      <c r="AK316" s="202">
        <v>7.6857364117890051E-3</v>
      </c>
      <c r="AM316" s="193"/>
      <c r="AN316" s="193"/>
      <c r="AO316" s="193"/>
      <c r="AP316" s="193"/>
      <c r="AQ316" s="193"/>
      <c r="AR316" s="193"/>
      <c r="AS316" s="193"/>
      <c r="AT316" s="193"/>
      <c r="AU316" s="193"/>
      <c r="AV316" s="193"/>
      <c r="AW316" s="193"/>
      <c r="AX316" s="193"/>
    </row>
    <row r="317" spans="2:50" ht="16.5" thickBot="1" x14ac:dyDescent="0.3">
      <c r="B317"/>
      <c r="C317"/>
      <c r="D317"/>
      <c r="E317"/>
      <c r="F317"/>
      <c r="G317"/>
      <c r="H317"/>
      <c r="I317"/>
      <c r="J317"/>
      <c r="K317"/>
      <c r="L317"/>
      <c r="N317" s="193"/>
      <c r="O317" s="193"/>
      <c r="P317" s="229"/>
      <c r="Q317" s="193"/>
      <c r="R317" s="193"/>
      <c r="S317" s="193"/>
      <c r="T317" s="193"/>
      <c r="U317" s="193"/>
      <c r="V317" s="193"/>
      <c r="W317" s="193"/>
      <c r="X317" s="193"/>
      <c r="Y317" s="193"/>
      <c r="AA317" s="206" t="s">
        <v>194</v>
      </c>
      <c r="AB317" s="204" t="s">
        <v>529</v>
      </c>
      <c r="AC317" s="205" t="s">
        <v>630</v>
      </c>
      <c r="AD317" s="204" t="s">
        <v>74</v>
      </c>
      <c r="AE317" s="204" t="s">
        <v>52</v>
      </c>
      <c r="AF317" s="203">
        <v>1.4168117019592847</v>
      </c>
      <c r="AG317" s="203">
        <v>0.5113410173660613</v>
      </c>
      <c r="AH317" s="203">
        <v>2.9516932467037447</v>
      </c>
      <c r="AI317" s="202">
        <v>0</v>
      </c>
      <c r="AJ317" s="202">
        <v>0</v>
      </c>
      <c r="AK317" s="202">
        <v>0</v>
      </c>
      <c r="AM317" s="193"/>
      <c r="AN317" s="193"/>
      <c r="AO317" s="193"/>
      <c r="AP317" s="193"/>
      <c r="AQ317" s="193"/>
      <c r="AR317" s="193"/>
      <c r="AS317" s="193"/>
      <c r="AT317" s="193"/>
      <c r="AU317" s="193"/>
      <c r="AV317" s="193"/>
      <c r="AW317" s="193"/>
      <c r="AX317" s="193"/>
    </row>
    <row r="318" spans="2:50" ht="16.5" thickBot="1" x14ac:dyDescent="0.3">
      <c r="B318"/>
      <c r="C318"/>
      <c r="D318"/>
      <c r="E318"/>
      <c r="F318"/>
      <c r="G318"/>
      <c r="H318"/>
      <c r="I318"/>
      <c r="J318"/>
      <c r="K318"/>
      <c r="L318"/>
      <c r="N318" s="193"/>
      <c r="O318" s="193"/>
      <c r="P318" s="229"/>
      <c r="Q318" s="193"/>
      <c r="R318" s="193"/>
      <c r="S318" s="193"/>
      <c r="T318" s="193"/>
      <c r="U318" s="193"/>
      <c r="V318" s="193"/>
      <c r="W318" s="193"/>
      <c r="X318" s="193"/>
      <c r="Y318" s="193"/>
      <c r="AA318" s="206" t="s">
        <v>194</v>
      </c>
      <c r="AB318" s="204" t="s">
        <v>529</v>
      </c>
      <c r="AC318" s="205" t="s">
        <v>630</v>
      </c>
      <c r="AD318" s="204" t="s">
        <v>316</v>
      </c>
      <c r="AE318" s="204" t="s">
        <v>52</v>
      </c>
      <c r="AF318" s="203">
        <v>1.4168117019592847</v>
      </c>
      <c r="AG318" s="203">
        <v>0.5113410173660613</v>
      </c>
      <c r="AH318" s="203">
        <v>2.9516932467037447</v>
      </c>
      <c r="AI318" s="202">
        <v>0</v>
      </c>
      <c r="AJ318" s="202">
        <v>0</v>
      </c>
      <c r="AK318" s="202">
        <v>0</v>
      </c>
      <c r="AM318" s="193"/>
      <c r="AN318" s="193"/>
      <c r="AO318" s="193"/>
      <c r="AP318" s="193"/>
      <c r="AQ318" s="193"/>
      <c r="AR318" s="193"/>
      <c r="AS318" s="193"/>
      <c r="AT318" s="193"/>
      <c r="AU318" s="193"/>
      <c r="AV318" s="193"/>
      <c r="AW318" s="193"/>
      <c r="AX318" s="193"/>
    </row>
    <row r="319" spans="2:50" ht="16.5" thickBot="1" x14ac:dyDescent="0.3">
      <c r="B319"/>
      <c r="C319"/>
      <c r="D319"/>
      <c r="E319"/>
      <c r="F319"/>
      <c r="G319"/>
      <c r="H319"/>
      <c r="I319"/>
      <c r="J319"/>
      <c r="K319"/>
      <c r="L319"/>
      <c r="N319" s="193"/>
      <c r="O319" s="193"/>
      <c r="P319" s="229"/>
      <c r="Q319" s="193"/>
      <c r="R319" s="193"/>
      <c r="S319" s="193"/>
      <c r="T319" s="193"/>
      <c r="U319" s="193"/>
      <c r="V319" s="193"/>
      <c r="W319" s="193"/>
      <c r="X319" s="193"/>
      <c r="Y319" s="193"/>
      <c r="AA319" s="206" t="s">
        <v>194</v>
      </c>
      <c r="AB319" s="204" t="s">
        <v>529</v>
      </c>
      <c r="AC319" s="205" t="s">
        <v>630</v>
      </c>
      <c r="AD319" s="204" t="s">
        <v>315</v>
      </c>
      <c r="AE319" s="204" t="s">
        <v>52</v>
      </c>
      <c r="AF319" s="203">
        <v>1.4168117019592847</v>
      </c>
      <c r="AG319" s="203">
        <v>0.5113410173660613</v>
      </c>
      <c r="AH319" s="203">
        <v>2.9516932467037447</v>
      </c>
      <c r="AI319" s="202">
        <v>0</v>
      </c>
      <c r="AJ319" s="202">
        <v>0</v>
      </c>
      <c r="AK319" s="202">
        <v>0</v>
      </c>
      <c r="AM319" s="193"/>
      <c r="AN319" s="193"/>
      <c r="AO319" s="193"/>
      <c r="AP319" s="193"/>
      <c r="AQ319" s="193"/>
      <c r="AR319" s="193"/>
      <c r="AS319" s="193"/>
      <c r="AT319" s="193"/>
      <c r="AU319" s="193"/>
      <c r="AV319" s="193"/>
      <c r="AW319" s="193"/>
      <c r="AX319" s="193"/>
    </row>
    <row r="320" spans="2:50" ht="16.5" thickBot="1" x14ac:dyDescent="0.3">
      <c r="B320"/>
      <c r="C320"/>
      <c r="D320"/>
      <c r="E320"/>
      <c r="F320"/>
      <c r="G320"/>
      <c r="H320"/>
      <c r="I320"/>
      <c r="J320"/>
      <c r="K320"/>
      <c r="L320"/>
      <c r="N320" s="193"/>
      <c r="O320" s="193"/>
      <c r="P320" s="229"/>
      <c r="Q320" s="193"/>
      <c r="R320" s="193"/>
      <c r="S320" s="193"/>
      <c r="T320" s="193"/>
      <c r="U320" s="193"/>
      <c r="V320" s="193"/>
      <c r="W320" s="193"/>
      <c r="X320" s="193"/>
      <c r="Y320" s="193"/>
      <c r="AA320" s="206" t="s">
        <v>194</v>
      </c>
      <c r="AB320" s="204" t="s">
        <v>529</v>
      </c>
      <c r="AC320" s="205" t="s">
        <v>630</v>
      </c>
      <c r="AD320" s="204" t="s">
        <v>314</v>
      </c>
      <c r="AE320" s="204" t="s">
        <v>52</v>
      </c>
      <c r="AF320" s="203">
        <v>1.4168117019592847</v>
      </c>
      <c r="AG320" s="203">
        <v>0.5113410173660613</v>
      </c>
      <c r="AH320" s="203">
        <v>2.9516932467037447</v>
      </c>
      <c r="AI320" s="202">
        <v>0</v>
      </c>
      <c r="AJ320" s="202">
        <v>0</v>
      </c>
      <c r="AK320" s="202">
        <v>0</v>
      </c>
      <c r="AM320" s="193"/>
      <c r="AN320" s="193"/>
      <c r="AO320" s="193"/>
      <c r="AP320" s="193"/>
      <c r="AQ320" s="193"/>
      <c r="AR320" s="193"/>
      <c r="AS320" s="193"/>
      <c r="AT320" s="193"/>
      <c r="AU320" s="193"/>
      <c r="AV320" s="193"/>
      <c r="AW320" s="193"/>
      <c r="AX320" s="193"/>
    </row>
    <row r="321" spans="2:50" ht="16.5" thickBot="1" x14ac:dyDescent="0.3">
      <c r="B321"/>
      <c r="C321"/>
      <c r="D321"/>
      <c r="E321"/>
      <c r="F321"/>
      <c r="G321"/>
      <c r="H321"/>
      <c r="I321"/>
      <c r="J321"/>
      <c r="K321"/>
      <c r="L321"/>
      <c r="N321" s="193"/>
      <c r="O321" s="193"/>
      <c r="P321" s="229"/>
      <c r="Q321" s="193"/>
      <c r="R321" s="193"/>
      <c r="S321" s="193"/>
      <c r="T321" s="193"/>
      <c r="U321" s="193"/>
      <c r="V321" s="193"/>
      <c r="W321" s="193"/>
      <c r="X321" s="193"/>
      <c r="Y321" s="193"/>
      <c r="AA321" s="206" t="s">
        <v>194</v>
      </c>
      <c r="AB321" s="204" t="s">
        <v>529</v>
      </c>
      <c r="AC321" s="205" t="s">
        <v>630</v>
      </c>
      <c r="AD321" s="204" t="s">
        <v>313</v>
      </c>
      <c r="AE321" s="204" t="s">
        <v>52</v>
      </c>
      <c r="AF321" s="203">
        <v>1.4168117019592847</v>
      </c>
      <c r="AG321" s="203">
        <v>0.5113410173660613</v>
      </c>
      <c r="AH321" s="203">
        <v>2.9516932467037447</v>
      </c>
      <c r="AI321" s="202">
        <v>0</v>
      </c>
      <c r="AJ321" s="202">
        <v>0</v>
      </c>
      <c r="AK321" s="202">
        <v>0</v>
      </c>
      <c r="AM321" s="193"/>
      <c r="AN321" s="193"/>
      <c r="AO321" s="193"/>
      <c r="AP321" s="193"/>
      <c r="AQ321" s="193"/>
      <c r="AR321" s="193"/>
      <c r="AS321" s="193"/>
      <c r="AT321" s="193"/>
      <c r="AU321" s="193"/>
      <c r="AV321" s="193"/>
      <c r="AW321" s="193"/>
      <c r="AX321" s="193"/>
    </row>
    <row r="322" spans="2:50" ht="16.5" thickBot="1" x14ac:dyDescent="0.3">
      <c r="B322"/>
      <c r="C322"/>
      <c r="D322"/>
      <c r="E322"/>
      <c r="F322"/>
      <c r="G322"/>
      <c r="H322"/>
      <c r="I322"/>
      <c r="J322"/>
      <c r="K322"/>
      <c r="L322"/>
      <c r="N322" s="193"/>
      <c r="O322" s="193"/>
      <c r="P322" s="229"/>
      <c r="Q322" s="193"/>
      <c r="R322" s="193"/>
      <c r="S322" s="193"/>
      <c r="T322" s="193"/>
      <c r="U322" s="193"/>
      <c r="V322" s="193"/>
      <c r="W322" s="193"/>
      <c r="X322" s="193"/>
      <c r="Y322" s="193"/>
      <c r="AA322" s="206" t="s">
        <v>194</v>
      </c>
      <c r="AB322" s="204" t="s">
        <v>555</v>
      </c>
      <c r="AC322" s="205" t="s">
        <v>630</v>
      </c>
      <c r="AD322" s="204" t="s">
        <v>323</v>
      </c>
      <c r="AE322" s="204" t="s">
        <v>76</v>
      </c>
      <c r="AF322" s="203">
        <v>1.6327937762478437</v>
      </c>
      <c r="AG322" s="203">
        <v>0.53244360420684855</v>
      </c>
      <c r="AH322" s="203">
        <v>3.2256194366965656</v>
      </c>
      <c r="AI322" s="202">
        <v>0</v>
      </c>
      <c r="AJ322" s="202">
        <v>0</v>
      </c>
      <c r="AK322" s="202">
        <v>0</v>
      </c>
      <c r="AM322" s="193"/>
      <c r="AN322" s="193"/>
      <c r="AO322" s="193"/>
      <c r="AP322" s="193"/>
      <c r="AQ322" s="193"/>
      <c r="AR322" s="193"/>
      <c r="AS322" s="193"/>
      <c r="AT322" s="193"/>
      <c r="AU322" s="193"/>
      <c r="AV322" s="193"/>
      <c r="AW322" s="193"/>
      <c r="AX322" s="193"/>
    </row>
    <row r="323" spans="2:50" ht="16.5" thickBot="1" x14ac:dyDescent="0.3">
      <c r="B323"/>
      <c r="C323"/>
      <c r="D323"/>
      <c r="E323"/>
      <c r="F323"/>
      <c r="G323"/>
      <c r="H323"/>
      <c r="I323"/>
      <c r="J323"/>
      <c r="K323"/>
      <c r="L323"/>
      <c r="N323" s="193"/>
      <c r="O323" s="193"/>
      <c r="P323" s="229"/>
      <c r="Q323" s="193"/>
      <c r="R323" s="193"/>
      <c r="S323" s="193"/>
      <c r="T323" s="193"/>
      <c r="U323" s="193"/>
      <c r="V323" s="193"/>
      <c r="W323" s="193"/>
      <c r="X323" s="193"/>
      <c r="Y323" s="193"/>
      <c r="AA323" s="206" t="s">
        <v>194</v>
      </c>
      <c r="AB323" s="204" t="s">
        <v>555</v>
      </c>
      <c r="AC323" s="205" t="s">
        <v>630</v>
      </c>
      <c r="AD323" s="204" t="s">
        <v>322</v>
      </c>
      <c r="AE323" s="204" t="s">
        <v>76</v>
      </c>
      <c r="AF323" s="203">
        <v>1.6327937762478437</v>
      </c>
      <c r="AG323" s="203">
        <v>0.53244360420684855</v>
      </c>
      <c r="AH323" s="203">
        <v>3.2256194366965656</v>
      </c>
      <c r="AI323" s="202">
        <v>7.2632461538914153E-4</v>
      </c>
      <c r="AJ323" s="202">
        <v>7.2632461538914153E-4</v>
      </c>
      <c r="AK323" s="202">
        <v>6.3626033267496765E-3</v>
      </c>
      <c r="AM323" s="193"/>
      <c r="AN323" s="193"/>
      <c r="AO323" s="193"/>
      <c r="AP323" s="193"/>
      <c r="AQ323" s="193"/>
      <c r="AR323" s="193"/>
      <c r="AS323" s="193"/>
      <c r="AT323" s="193"/>
      <c r="AU323" s="193"/>
      <c r="AV323" s="193"/>
      <c r="AW323" s="193"/>
      <c r="AX323" s="193"/>
    </row>
    <row r="324" spans="2:50" ht="16.5" thickBot="1" x14ac:dyDescent="0.3">
      <c r="B324"/>
      <c r="C324"/>
      <c r="D324"/>
      <c r="E324"/>
      <c r="F324"/>
      <c r="G324"/>
      <c r="H324"/>
      <c r="I324"/>
      <c r="J324"/>
      <c r="K324"/>
      <c r="L324"/>
      <c r="N324" s="193"/>
      <c r="O324" s="193"/>
      <c r="P324" s="229"/>
      <c r="Q324" s="193"/>
      <c r="R324" s="193"/>
      <c r="S324" s="193"/>
      <c r="T324" s="193"/>
      <c r="U324" s="193"/>
      <c r="V324" s="193"/>
      <c r="W324" s="193"/>
      <c r="X324" s="193"/>
      <c r="Y324" s="193"/>
      <c r="AA324" s="206" t="s">
        <v>194</v>
      </c>
      <c r="AB324" s="204" t="s">
        <v>555</v>
      </c>
      <c r="AC324" s="205" t="s">
        <v>630</v>
      </c>
      <c r="AD324" s="204" t="s">
        <v>321</v>
      </c>
      <c r="AE324" s="204" t="s">
        <v>76</v>
      </c>
      <c r="AF324" s="203">
        <v>1.6327937762478437</v>
      </c>
      <c r="AG324" s="203">
        <v>0.53244360420684855</v>
      </c>
      <c r="AH324" s="203">
        <v>3.2256194366965656</v>
      </c>
      <c r="AI324" s="202">
        <v>0</v>
      </c>
      <c r="AJ324" s="202">
        <v>0</v>
      </c>
      <c r="AK324" s="202">
        <v>0</v>
      </c>
      <c r="AM324" s="193"/>
      <c r="AN324" s="193"/>
      <c r="AO324" s="193"/>
      <c r="AP324" s="193"/>
      <c r="AQ324" s="193"/>
      <c r="AR324" s="193"/>
      <c r="AS324" s="193"/>
      <c r="AT324" s="193"/>
      <c r="AU324" s="193"/>
      <c r="AV324" s="193"/>
      <c r="AW324" s="193"/>
      <c r="AX324" s="193"/>
    </row>
    <row r="325" spans="2:50" ht="16.5" thickBot="1" x14ac:dyDescent="0.3">
      <c r="B325"/>
      <c r="C325"/>
      <c r="D325"/>
      <c r="E325"/>
      <c r="F325"/>
      <c r="G325"/>
      <c r="H325"/>
      <c r="I325"/>
      <c r="J325"/>
      <c r="K325"/>
      <c r="L325"/>
      <c r="N325" s="193"/>
      <c r="O325" s="193"/>
      <c r="P325" s="229"/>
      <c r="Q325" s="193"/>
      <c r="R325" s="193"/>
      <c r="S325" s="193"/>
      <c r="T325" s="193"/>
      <c r="U325" s="193"/>
      <c r="V325" s="193"/>
      <c r="W325" s="193"/>
      <c r="X325" s="193"/>
      <c r="Y325" s="193"/>
      <c r="AA325" s="206" t="s">
        <v>194</v>
      </c>
      <c r="AB325" s="204" t="s">
        <v>555</v>
      </c>
      <c r="AC325" s="205" t="s">
        <v>630</v>
      </c>
      <c r="AD325" s="204" t="s">
        <v>320</v>
      </c>
      <c r="AE325" s="204" t="s">
        <v>76</v>
      </c>
      <c r="AF325" s="203">
        <v>1.6327937762478437</v>
      </c>
      <c r="AG325" s="203">
        <v>0.53244360420684855</v>
      </c>
      <c r="AH325" s="203">
        <v>3.2256194366965656</v>
      </c>
      <c r="AI325" s="202">
        <v>1.5626934068414263E-4</v>
      </c>
      <c r="AJ325" s="202">
        <v>1.5626934068414263E-4</v>
      </c>
      <c r="AK325" s="202">
        <v>1.3689193589745009E-3</v>
      </c>
      <c r="AM325" s="193"/>
      <c r="AN325" s="193"/>
      <c r="AO325" s="193"/>
      <c r="AP325" s="193"/>
      <c r="AQ325" s="193"/>
      <c r="AR325" s="193"/>
      <c r="AS325" s="193"/>
      <c r="AT325" s="193"/>
      <c r="AU325" s="193"/>
      <c r="AV325" s="193"/>
      <c r="AW325" s="193"/>
      <c r="AX325" s="193"/>
    </row>
    <row r="326" spans="2:50" ht="16.5" thickBot="1" x14ac:dyDescent="0.3">
      <c r="B326"/>
      <c r="C326"/>
      <c r="D326"/>
      <c r="E326"/>
      <c r="F326"/>
      <c r="G326"/>
      <c r="H326"/>
      <c r="I326"/>
      <c r="J326"/>
      <c r="K326"/>
      <c r="L326"/>
      <c r="N326" s="193"/>
      <c r="O326" s="193"/>
      <c r="P326" s="229"/>
      <c r="Q326" s="193"/>
      <c r="R326" s="193"/>
      <c r="S326" s="193"/>
      <c r="T326" s="193"/>
      <c r="U326" s="193"/>
      <c r="V326" s="193"/>
      <c r="W326" s="193"/>
      <c r="X326" s="193"/>
      <c r="Y326" s="193"/>
      <c r="AA326" s="206" t="s">
        <v>194</v>
      </c>
      <c r="AB326" s="204" t="s">
        <v>555</v>
      </c>
      <c r="AC326" s="205" t="s">
        <v>630</v>
      </c>
      <c r="AD326" s="204" t="s">
        <v>319</v>
      </c>
      <c r="AE326" s="204" t="s">
        <v>76</v>
      </c>
      <c r="AF326" s="203">
        <v>1.6327937762478437</v>
      </c>
      <c r="AG326" s="203">
        <v>0.53244360420684855</v>
      </c>
      <c r="AH326" s="203">
        <v>3.2256194366965656</v>
      </c>
      <c r="AI326" s="202">
        <v>4.2670819821319334E-4</v>
      </c>
      <c r="AJ326" s="202">
        <v>4.2670819821319334E-4</v>
      </c>
      <c r="AK326" s="202">
        <v>3.7379636377159373E-3</v>
      </c>
      <c r="AM326" s="193"/>
      <c r="AN326" s="193"/>
      <c r="AO326" s="193"/>
      <c r="AP326" s="193"/>
      <c r="AQ326" s="193"/>
      <c r="AR326" s="193"/>
      <c r="AS326" s="193"/>
      <c r="AT326" s="193"/>
      <c r="AU326" s="193"/>
      <c r="AV326" s="193"/>
      <c r="AW326" s="193"/>
      <c r="AX326" s="193"/>
    </row>
    <row r="327" spans="2:50" ht="16.5" thickBot="1" x14ac:dyDescent="0.3">
      <c r="B327"/>
      <c r="C327"/>
      <c r="D327"/>
      <c r="E327"/>
      <c r="F327"/>
      <c r="G327"/>
      <c r="H327"/>
      <c r="I327"/>
      <c r="J327"/>
      <c r="K327"/>
      <c r="L327"/>
      <c r="N327" s="193"/>
      <c r="O327" s="193"/>
      <c r="P327" s="229"/>
      <c r="Q327" s="193"/>
      <c r="R327" s="193"/>
      <c r="S327" s="193"/>
      <c r="T327" s="193"/>
      <c r="U327" s="193"/>
      <c r="V327" s="193"/>
      <c r="W327" s="193"/>
      <c r="X327" s="193"/>
      <c r="Y327" s="193"/>
      <c r="AA327" s="206" t="s">
        <v>194</v>
      </c>
      <c r="AB327" s="204" t="s">
        <v>555</v>
      </c>
      <c r="AC327" s="205" t="s">
        <v>630</v>
      </c>
      <c r="AD327" s="204" t="s">
        <v>318</v>
      </c>
      <c r="AE327" s="204" t="s">
        <v>76</v>
      </c>
      <c r="AF327" s="203">
        <v>1.6327937762478437</v>
      </c>
      <c r="AG327" s="203">
        <v>0.53244360420684855</v>
      </c>
      <c r="AH327" s="203">
        <v>3.2256194366965656</v>
      </c>
      <c r="AI327" s="202">
        <v>1.8285184682174439E-4</v>
      </c>
      <c r="AJ327" s="202">
        <v>1.8285184682174439E-4</v>
      </c>
      <c r="AK327" s="202">
        <v>1.6017821016117335E-3</v>
      </c>
      <c r="AM327" s="193"/>
      <c r="AN327" s="193"/>
      <c r="AO327" s="193"/>
      <c r="AP327" s="193"/>
      <c r="AQ327" s="193"/>
      <c r="AR327" s="193"/>
      <c r="AS327" s="193"/>
      <c r="AT327" s="193"/>
      <c r="AU327" s="193"/>
      <c r="AV327" s="193"/>
      <c r="AW327" s="193"/>
      <c r="AX327" s="193"/>
    </row>
    <row r="328" spans="2:50" ht="16.5" thickBot="1" x14ac:dyDescent="0.3">
      <c r="B328"/>
      <c r="C328"/>
      <c r="D328"/>
      <c r="E328"/>
      <c r="F328"/>
      <c r="G328"/>
      <c r="H328"/>
      <c r="I328"/>
      <c r="J328"/>
      <c r="K328"/>
      <c r="L328"/>
      <c r="N328" s="193"/>
      <c r="O328" s="193"/>
      <c r="P328" s="229"/>
      <c r="Q328" s="193"/>
      <c r="R328" s="193"/>
      <c r="S328" s="193"/>
      <c r="T328" s="193"/>
      <c r="U328" s="193"/>
      <c r="V328" s="193"/>
      <c r="W328" s="193"/>
      <c r="X328" s="193"/>
      <c r="Y328" s="193"/>
      <c r="AA328" s="206" t="s">
        <v>194</v>
      </c>
      <c r="AB328" s="204" t="s">
        <v>555</v>
      </c>
      <c r="AC328" s="205" t="s">
        <v>630</v>
      </c>
      <c r="AD328" s="204" t="s">
        <v>317</v>
      </c>
      <c r="AE328" s="204" t="s">
        <v>76</v>
      </c>
      <c r="AF328" s="203">
        <v>1.6327937762478437</v>
      </c>
      <c r="AG328" s="203">
        <v>0.53244360420684855</v>
      </c>
      <c r="AH328" s="203">
        <v>3.2256194366965656</v>
      </c>
      <c r="AI328" s="202">
        <v>6.6046044045900247E-4</v>
      </c>
      <c r="AJ328" s="202">
        <v>6.6046044045900247E-4</v>
      </c>
      <c r="AK328" s="202">
        <v>5.78563318193419E-3</v>
      </c>
      <c r="AM328" s="193"/>
      <c r="AN328" s="193"/>
      <c r="AO328" s="193"/>
      <c r="AP328" s="193"/>
      <c r="AQ328" s="193"/>
      <c r="AR328" s="193"/>
      <c r="AS328" s="193"/>
      <c r="AT328" s="193"/>
      <c r="AU328" s="193"/>
      <c r="AV328" s="193"/>
      <c r="AW328" s="193"/>
      <c r="AX328" s="193"/>
    </row>
    <row r="329" spans="2:50" ht="16.5" thickBot="1" x14ac:dyDescent="0.3">
      <c r="B329"/>
      <c r="C329"/>
      <c r="D329"/>
      <c r="E329"/>
      <c r="F329"/>
      <c r="G329"/>
      <c r="H329"/>
      <c r="I329"/>
      <c r="J329"/>
      <c r="K329"/>
      <c r="L329"/>
      <c r="N329" s="193"/>
      <c r="O329" s="193"/>
      <c r="P329" s="229"/>
      <c r="Q329" s="193"/>
      <c r="R329" s="193"/>
      <c r="S329" s="193"/>
      <c r="T329" s="193"/>
      <c r="U329" s="193"/>
      <c r="V329" s="193"/>
      <c r="W329" s="193"/>
      <c r="X329" s="193"/>
      <c r="Y329" s="193"/>
      <c r="AA329" s="206" t="s">
        <v>194</v>
      </c>
      <c r="AB329" s="204" t="s">
        <v>555</v>
      </c>
      <c r="AC329" s="205" t="s">
        <v>630</v>
      </c>
      <c r="AD329" s="204" t="s">
        <v>74</v>
      </c>
      <c r="AE329" s="204" t="s">
        <v>76</v>
      </c>
      <c r="AF329" s="203">
        <v>1.6327937762478437</v>
      </c>
      <c r="AG329" s="203">
        <v>0.53244360420684855</v>
      </c>
      <c r="AH329" s="203">
        <v>3.2256194366965656</v>
      </c>
      <c r="AI329" s="202">
        <v>1.1000475045383493E-3</v>
      </c>
      <c r="AJ329" s="202">
        <v>1.1000475045383493E-3</v>
      </c>
      <c r="AK329" s="202">
        <v>9.6364156792461894E-3</v>
      </c>
      <c r="AM329" s="193"/>
      <c r="AN329" s="193"/>
      <c r="AO329" s="193"/>
      <c r="AP329" s="193"/>
      <c r="AQ329" s="193"/>
      <c r="AR329" s="193"/>
      <c r="AS329" s="193"/>
      <c r="AT329" s="193"/>
      <c r="AU329" s="193"/>
      <c r="AV329" s="193"/>
      <c r="AW329" s="193"/>
      <c r="AX329" s="193"/>
    </row>
    <row r="330" spans="2:50" ht="16.5" thickBot="1" x14ac:dyDescent="0.3">
      <c r="B330"/>
      <c r="C330"/>
      <c r="D330"/>
      <c r="E330"/>
      <c r="F330"/>
      <c r="G330"/>
      <c r="H330"/>
      <c r="I330"/>
      <c r="J330"/>
      <c r="K330"/>
      <c r="L330"/>
      <c r="N330" s="193"/>
      <c r="O330" s="193"/>
      <c r="P330" s="229"/>
      <c r="Q330" s="193"/>
      <c r="R330" s="193"/>
      <c r="S330" s="193"/>
      <c r="T330" s="193"/>
      <c r="U330" s="193"/>
      <c r="V330" s="193"/>
      <c r="W330" s="193"/>
      <c r="X330" s="193"/>
      <c r="Y330" s="193"/>
      <c r="AA330" s="206" t="s">
        <v>194</v>
      </c>
      <c r="AB330" s="204" t="s">
        <v>555</v>
      </c>
      <c r="AC330" s="205" t="s">
        <v>630</v>
      </c>
      <c r="AD330" s="204" t="s">
        <v>316</v>
      </c>
      <c r="AE330" s="204" t="s">
        <v>76</v>
      </c>
      <c r="AF330" s="203">
        <v>1.6327937762478437</v>
      </c>
      <c r="AG330" s="203">
        <v>0.53244360420684855</v>
      </c>
      <c r="AH330" s="203">
        <v>3.2256194366965656</v>
      </c>
      <c r="AI330" s="202">
        <v>8.1927904410012548E-3</v>
      </c>
      <c r="AJ330" s="202">
        <v>8.1927904410012548E-3</v>
      </c>
      <c r="AK330" s="202">
        <v>7.1768840833446493E-2</v>
      </c>
      <c r="AM330" s="193"/>
      <c r="AN330" s="193"/>
      <c r="AO330" s="193"/>
      <c r="AP330" s="193"/>
      <c r="AQ330" s="193"/>
      <c r="AR330" s="193"/>
      <c r="AS330" s="193"/>
      <c r="AT330" s="193"/>
      <c r="AU330" s="193"/>
      <c r="AV330" s="193"/>
      <c r="AW330" s="193"/>
      <c r="AX330" s="193"/>
    </row>
    <row r="331" spans="2:50" ht="16.5" thickBot="1" x14ac:dyDescent="0.3">
      <c r="B331"/>
      <c r="C331"/>
      <c r="D331"/>
      <c r="E331"/>
      <c r="F331"/>
      <c r="G331"/>
      <c r="H331"/>
      <c r="I331"/>
      <c r="J331"/>
      <c r="K331"/>
      <c r="L331"/>
      <c r="N331" s="193"/>
      <c r="O331" s="193"/>
      <c r="P331" s="229"/>
      <c r="Q331" s="193"/>
      <c r="R331" s="193"/>
      <c r="S331" s="193"/>
      <c r="T331" s="193"/>
      <c r="U331" s="193"/>
      <c r="V331" s="193"/>
      <c r="W331" s="193"/>
      <c r="X331" s="193"/>
      <c r="Y331" s="193"/>
      <c r="AA331" s="206" t="s">
        <v>194</v>
      </c>
      <c r="AB331" s="204" t="s">
        <v>555</v>
      </c>
      <c r="AC331" s="205" t="s">
        <v>630</v>
      </c>
      <c r="AD331" s="204" t="s">
        <v>315</v>
      </c>
      <c r="AE331" s="204" t="s">
        <v>76</v>
      </c>
      <c r="AF331" s="203">
        <v>1.6327937762478437</v>
      </c>
      <c r="AG331" s="203">
        <v>0.53244360420684855</v>
      </c>
      <c r="AH331" s="203">
        <v>3.2256194366965656</v>
      </c>
      <c r="AI331" s="202">
        <v>0</v>
      </c>
      <c r="AJ331" s="202">
        <v>0</v>
      </c>
      <c r="AK331" s="202">
        <v>0</v>
      </c>
      <c r="AM331" s="193"/>
      <c r="AN331" s="193"/>
      <c r="AO331" s="193"/>
      <c r="AP331" s="193"/>
      <c r="AQ331" s="193"/>
      <c r="AR331" s="193"/>
      <c r="AS331" s="193"/>
      <c r="AT331" s="193"/>
      <c r="AU331" s="193"/>
      <c r="AV331" s="193"/>
      <c r="AW331" s="193"/>
      <c r="AX331" s="193"/>
    </row>
    <row r="332" spans="2:50" ht="16.5" thickBot="1" x14ac:dyDescent="0.3">
      <c r="B332"/>
      <c r="C332"/>
      <c r="D332"/>
      <c r="E332"/>
      <c r="F332"/>
      <c r="G332"/>
      <c r="H332"/>
      <c r="I332"/>
      <c r="J332"/>
      <c r="K332"/>
      <c r="L332"/>
      <c r="N332" s="193"/>
      <c r="O332" s="193"/>
      <c r="P332" s="229"/>
      <c r="Q332" s="193"/>
      <c r="R332" s="193"/>
      <c r="S332" s="193"/>
      <c r="T332" s="193"/>
      <c r="U332" s="193"/>
      <c r="V332" s="193"/>
      <c r="W332" s="193"/>
      <c r="X332" s="193"/>
      <c r="Y332" s="193"/>
      <c r="AA332" s="206" t="s">
        <v>194</v>
      </c>
      <c r="AB332" s="204" t="s">
        <v>555</v>
      </c>
      <c r="AC332" s="205" t="s">
        <v>630</v>
      </c>
      <c r="AD332" s="204" t="s">
        <v>314</v>
      </c>
      <c r="AE332" s="204" t="s">
        <v>76</v>
      </c>
      <c r="AF332" s="203">
        <v>1.6327937762478437</v>
      </c>
      <c r="AG332" s="203">
        <v>0.53244360420684855</v>
      </c>
      <c r="AH332" s="203">
        <v>3.2256194366965656</v>
      </c>
      <c r="AI332" s="202">
        <v>0</v>
      </c>
      <c r="AJ332" s="202">
        <v>0</v>
      </c>
      <c r="AK332" s="202">
        <v>0</v>
      </c>
      <c r="AM332" s="193"/>
      <c r="AN332" s="193"/>
      <c r="AO332" s="193"/>
      <c r="AP332" s="193"/>
      <c r="AQ332" s="193"/>
      <c r="AR332" s="193"/>
      <c r="AS332" s="193"/>
      <c r="AT332" s="193"/>
      <c r="AU332" s="193"/>
      <c r="AV332" s="193"/>
      <c r="AW332" s="193"/>
      <c r="AX332" s="193"/>
    </row>
    <row r="333" spans="2:50" ht="16.5" thickBot="1" x14ac:dyDescent="0.3">
      <c r="B333"/>
      <c r="C333"/>
      <c r="D333"/>
      <c r="E333"/>
      <c r="F333"/>
      <c r="G333"/>
      <c r="H333"/>
      <c r="I333"/>
      <c r="J333"/>
      <c r="K333"/>
      <c r="L333"/>
      <c r="N333" s="193"/>
      <c r="O333" s="193"/>
      <c r="P333" s="229"/>
      <c r="Q333" s="193"/>
      <c r="R333" s="193"/>
      <c r="S333" s="193"/>
      <c r="T333" s="193"/>
      <c r="U333" s="193"/>
      <c r="V333" s="193"/>
      <c r="W333" s="193"/>
      <c r="X333" s="193"/>
      <c r="Y333" s="193"/>
      <c r="AA333" s="206" t="s">
        <v>194</v>
      </c>
      <c r="AB333" s="204" t="s">
        <v>555</v>
      </c>
      <c r="AC333" s="205" t="s">
        <v>630</v>
      </c>
      <c r="AD333" s="204" t="s">
        <v>313</v>
      </c>
      <c r="AE333" s="204" t="s">
        <v>76</v>
      </c>
      <c r="AF333" s="203">
        <v>1.6327937762478437</v>
      </c>
      <c r="AG333" s="203">
        <v>0.53244360420684855</v>
      </c>
      <c r="AH333" s="203">
        <v>3.2256194366965656</v>
      </c>
      <c r="AI333" s="202">
        <v>6.1526479192682156E-4</v>
      </c>
      <c r="AJ333" s="202">
        <v>6.1526479192682156E-4</v>
      </c>
      <c r="AK333" s="202">
        <v>5.3897193197124113E-3</v>
      </c>
      <c r="AM333" s="193"/>
      <c r="AN333" s="193"/>
      <c r="AO333" s="193"/>
      <c r="AP333" s="193"/>
      <c r="AQ333" s="193"/>
      <c r="AR333" s="193"/>
      <c r="AS333" s="193"/>
      <c r="AT333" s="193"/>
      <c r="AU333" s="193"/>
      <c r="AV333" s="193"/>
      <c r="AW333" s="193"/>
      <c r="AX333" s="193"/>
    </row>
    <row r="334" spans="2:50" ht="16.5" thickBot="1" x14ac:dyDescent="0.3">
      <c r="B334"/>
      <c r="C334"/>
      <c r="D334"/>
      <c r="E334"/>
      <c r="F334"/>
      <c r="G334"/>
      <c r="H334"/>
      <c r="I334"/>
      <c r="J334"/>
      <c r="K334"/>
      <c r="L334"/>
      <c r="N334" s="193"/>
      <c r="O334" s="193"/>
      <c r="P334" s="229"/>
      <c r="Q334" s="193"/>
      <c r="R334" s="193"/>
      <c r="S334" s="193"/>
      <c r="T334" s="193"/>
      <c r="U334" s="193"/>
      <c r="V334" s="193"/>
      <c r="W334" s="193"/>
      <c r="X334" s="193"/>
      <c r="Y334" s="193"/>
      <c r="AA334" s="206" t="s">
        <v>194</v>
      </c>
      <c r="AB334" s="204" t="s">
        <v>555</v>
      </c>
      <c r="AC334" s="205" t="s">
        <v>630</v>
      </c>
      <c r="AD334" s="204" t="s">
        <v>312</v>
      </c>
      <c r="AE334" s="204" t="s">
        <v>76</v>
      </c>
      <c r="AF334" s="203">
        <v>1.6327937762478437</v>
      </c>
      <c r="AG334" s="203">
        <v>0.53244360420684855</v>
      </c>
      <c r="AH334" s="203">
        <v>3.2256194366965656</v>
      </c>
      <c r="AI334" s="202">
        <v>0</v>
      </c>
      <c r="AJ334" s="202">
        <v>0</v>
      </c>
      <c r="AK334" s="202">
        <v>0</v>
      </c>
      <c r="AM334" s="193"/>
      <c r="AN334" s="193"/>
      <c r="AO334" s="193"/>
      <c r="AP334" s="193"/>
      <c r="AQ334" s="193"/>
      <c r="AR334" s="193"/>
      <c r="AS334" s="193"/>
      <c r="AT334" s="193"/>
      <c r="AU334" s="193"/>
      <c r="AV334" s="193"/>
      <c r="AW334" s="193"/>
      <c r="AX334" s="193"/>
    </row>
    <row r="335" spans="2:50" ht="16.5" thickBot="1" x14ac:dyDescent="0.3">
      <c r="B335"/>
      <c r="C335"/>
      <c r="D335"/>
      <c r="E335"/>
      <c r="F335"/>
      <c r="G335"/>
      <c r="H335"/>
      <c r="I335"/>
      <c r="J335"/>
      <c r="K335"/>
      <c r="L335"/>
      <c r="N335" s="193"/>
      <c r="O335" s="193"/>
      <c r="P335" s="229"/>
      <c r="Q335" s="193"/>
      <c r="R335" s="193"/>
      <c r="S335" s="193"/>
      <c r="T335" s="193"/>
      <c r="U335" s="193"/>
      <c r="V335" s="193"/>
      <c r="W335" s="193"/>
      <c r="X335" s="193"/>
      <c r="Y335" s="193"/>
      <c r="AA335" s="206" t="s">
        <v>194</v>
      </c>
      <c r="AB335" s="204" t="s">
        <v>555</v>
      </c>
      <c r="AC335" s="205" t="s">
        <v>630</v>
      </c>
      <c r="AD335" s="204" t="s">
        <v>323</v>
      </c>
      <c r="AE335" s="204" t="s">
        <v>52</v>
      </c>
      <c r="AF335" s="203">
        <v>1.6327937762478437</v>
      </c>
      <c r="AG335" s="203">
        <v>0.53244360420684855</v>
      </c>
      <c r="AH335" s="203">
        <v>3.2256194366965656</v>
      </c>
      <c r="AI335" s="202">
        <v>0</v>
      </c>
      <c r="AJ335" s="202">
        <v>0</v>
      </c>
      <c r="AK335" s="202">
        <v>0</v>
      </c>
      <c r="AM335" s="193"/>
      <c r="AN335" s="193"/>
      <c r="AO335" s="193"/>
      <c r="AP335" s="193"/>
      <c r="AQ335" s="193"/>
      <c r="AR335" s="193"/>
      <c r="AS335" s="193"/>
      <c r="AT335" s="193"/>
      <c r="AU335" s="193"/>
      <c r="AV335" s="193"/>
      <c r="AW335" s="193"/>
      <c r="AX335" s="193"/>
    </row>
    <row r="336" spans="2:50" ht="16.5" thickBot="1" x14ac:dyDescent="0.3">
      <c r="B336"/>
      <c r="C336"/>
      <c r="D336"/>
      <c r="E336"/>
      <c r="F336"/>
      <c r="G336"/>
      <c r="H336"/>
      <c r="I336"/>
      <c r="J336"/>
      <c r="K336"/>
      <c r="L336"/>
      <c r="N336" s="193"/>
      <c r="O336" s="193"/>
      <c r="P336" s="229"/>
      <c r="Q336" s="193"/>
      <c r="R336" s="193"/>
      <c r="S336" s="193"/>
      <c r="T336" s="193"/>
      <c r="U336" s="193"/>
      <c r="V336" s="193"/>
      <c r="W336" s="193"/>
      <c r="X336" s="193"/>
      <c r="Y336" s="193"/>
      <c r="AA336" s="206" t="s">
        <v>194</v>
      </c>
      <c r="AB336" s="204" t="s">
        <v>555</v>
      </c>
      <c r="AC336" s="205" t="s">
        <v>630</v>
      </c>
      <c r="AD336" s="204" t="s">
        <v>322</v>
      </c>
      <c r="AE336" s="204" t="s">
        <v>52</v>
      </c>
      <c r="AF336" s="203">
        <v>1.6327937762478437</v>
      </c>
      <c r="AG336" s="203">
        <v>0.53244360420684855</v>
      </c>
      <c r="AH336" s="203">
        <v>3.2256194366965656</v>
      </c>
      <c r="AI336" s="202">
        <v>1.024073883088186E-4</v>
      </c>
      <c r="AJ336" s="202">
        <v>1.024073883088186E-4</v>
      </c>
      <c r="AK336" s="202">
        <v>8.9708867871473794E-4</v>
      </c>
      <c r="AM336" s="193"/>
      <c r="AN336" s="193"/>
      <c r="AO336" s="193"/>
      <c r="AP336" s="193"/>
      <c r="AQ336" s="193"/>
      <c r="AR336" s="193"/>
      <c r="AS336" s="193"/>
      <c r="AT336" s="193"/>
      <c r="AU336" s="193"/>
      <c r="AV336" s="193"/>
      <c r="AW336" s="193"/>
      <c r="AX336" s="193"/>
    </row>
    <row r="337" spans="2:50" ht="16.5" thickBot="1" x14ac:dyDescent="0.3">
      <c r="B337"/>
      <c r="C337"/>
      <c r="D337"/>
      <c r="E337"/>
      <c r="F337"/>
      <c r="G337"/>
      <c r="H337"/>
      <c r="I337"/>
      <c r="J337"/>
      <c r="K337"/>
      <c r="L337"/>
      <c r="N337" s="193"/>
      <c r="O337" s="193"/>
      <c r="P337" s="229"/>
      <c r="Q337" s="193"/>
      <c r="R337" s="193"/>
      <c r="S337" s="193"/>
      <c r="T337" s="193"/>
      <c r="U337" s="193"/>
      <c r="V337" s="193"/>
      <c r="W337" s="193"/>
      <c r="X337" s="193"/>
      <c r="Y337" s="193"/>
      <c r="AA337" s="206" t="s">
        <v>194</v>
      </c>
      <c r="AB337" s="204" t="s">
        <v>555</v>
      </c>
      <c r="AC337" s="205" t="s">
        <v>630</v>
      </c>
      <c r="AD337" s="204" t="s">
        <v>321</v>
      </c>
      <c r="AE337" s="204" t="s">
        <v>52</v>
      </c>
      <c r="AF337" s="203">
        <v>1.6327937762478437</v>
      </c>
      <c r="AG337" s="203">
        <v>0.53244360420684855</v>
      </c>
      <c r="AH337" s="203">
        <v>3.2256194366965656</v>
      </c>
      <c r="AI337" s="202">
        <v>0</v>
      </c>
      <c r="AJ337" s="202">
        <v>0</v>
      </c>
      <c r="AK337" s="202">
        <v>0</v>
      </c>
      <c r="AM337" s="193"/>
      <c r="AN337" s="193"/>
      <c r="AO337" s="193"/>
      <c r="AP337" s="193"/>
      <c r="AQ337" s="193"/>
      <c r="AR337" s="193"/>
      <c r="AS337" s="193"/>
      <c r="AT337" s="193"/>
      <c r="AU337" s="193"/>
      <c r="AV337" s="193"/>
      <c r="AW337" s="193"/>
      <c r="AX337" s="193"/>
    </row>
    <row r="338" spans="2:50" ht="16.5" thickBot="1" x14ac:dyDescent="0.3">
      <c r="B338"/>
      <c r="C338"/>
      <c r="D338"/>
      <c r="E338"/>
      <c r="F338"/>
      <c r="G338"/>
      <c r="H338"/>
      <c r="I338"/>
      <c r="J338"/>
      <c r="K338"/>
      <c r="L338"/>
      <c r="N338" s="193"/>
      <c r="O338" s="193"/>
      <c r="P338" s="229"/>
      <c r="Q338" s="193"/>
      <c r="R338" s="193"/>
      <c r="S338" s="193"/>
      <c r="T338" s="193"/>
      <c r="U338" s="193"/>
      <c r="V338" s="193"/>
      <c r="W338" s="193"/>
      <c r="X338" s="193"/>
      <c r="Y338" s="193"/>
      <c r="AA338" s="206" t="s">
        <v>194</v>
      </c>
      <c r="AB338" s="204" t="s">
        <v>555</v>
      </c>
      <c r="AC338" s="205" t="s">
        <v>630</v>
      </c>
      <c r="AD338" s="204" t="s">
        <v>320</v>
      </c>
      <c r="AE338" s="204" t="s">
        <v>52</v>
      </c>
      <c r="AF338" s="203">
        <v>1.6327937762478437</v>
      </c>
      <c r="AG338" s="203">
        <v>0.53244360420684855</v>
      </c>
      <c r="AH338" s="203">
        <v>3.2256194366965656</v>
      </c>
      <c r="AI338" s="202">
        <v>2.2032788480648491E-5</v>
      </c>
      <c r="AJ338" s="202">
        <v>2.2032788480648491E-5</v>
      </c>
      <c r="AK338" s="202">
        <v>1.9300721786695733E-4</v>
      </c>
      <c r="AM338" s="193"/>
      <c r="AN338" s="193"/>
      <c r="AO338" s="193"/>
      <c r="AP338" s="193"/>
      <c r="AQ338" s="193"/>
      <c r="AR338" s="193"/>
      <c r="AS338" s="193"/>
      <c r="AT338" s="193"/>
      <c r="AU338" s="193"/>
      <c r="AV338" s="193"/>
      <c r="AW338" s="193"/>
      <c r="AX338" s="193"/>
    </row>
    <row r="339" spans="2:50" ht="16.5" thickBot="1" x14ac:dyDescent="0.3">
      <c r="B339"/>
      <c r="C339"/>
      <c r="D339"/>
      <c r="E339"/>
      <c r="F339"/>
      <c r="G339"/>
      <c r="H339"/>
      <c r="I339"/>
      <c r="J339"/>
      <c r="K339"/>
      <c r="L339"/>
      <c r="N339" s="193"/>
      <c r="O339" s="193"/>
      <c r="P339" s="229"/>
      <c r="Q339" s="193"/>
      <c r="R339" s="193"/>
      <c r="S339" s="193"/>
      <c r="T339" s="193"/>
      <c r="U339" s="193"/>
      <c r="V339" s="193"/>
      <c r="W339" s="193"/>
      <c r="X339" s="193"/>
      <c r="Y339" s="193"/>
      <c r="AA339" s="206" t="s">
        <v>194</v>
      </c>
      <c r="AB339" s="204" t="s">
        <v>555</v>
      </c>
      <c r="AC339" s="205" t="s">
        <v>630</v>
      </c>
      <c r="AD339" s="204" t="s">
        <v>319</v>
      </c>
      <c r="AE339" s="204" t="s">
        <v>52</v>
      </c>
      <c r="AF339" s="203">
        <v>1.6327937762478437</v>
      </c>
      <c r="AG339" s="203">
        <v>0.53244360420684855</v>
      </c>
      <c r="AH339" s="203">
        <v>3.2256194366965656</v>
      </c>
      <c r="AI339" s="202">
        <v>6.0162610480526676E-5</v>
      </c>
      <c r="AJ339" s="202">
        <v>6.0162610480526676E-5</v>
      </c>
      <c r="AK339" s="202">
        <v>5.2702444262371162E-4</v>
      </c>
      <c r="AM339" s="193"/>
      <c r="AN339" s="193"/>
      <c r="AO339" s="193"/>
      <c r="AP339" s="193"/>
      <c r="AQ339" s="193"/>
      <c r="AR339" s="193"/>
      <c r="AS339" s="193"/>
      <c r="AT339" s="193"/>
      <c r="AU339" s="193"/>
      <c r="AV339" s="193"/>
      <c r="AW339" s="193"/>
      <c r="AX339" s="193"/>
    </row>
    <row r="340" spans="2:50" ht="16.5" thickBot="1" x14ac:dyDescent="0.3">
      <c r="B340"/>
      <c r="C340"/>
      <c r="D340"/>
      <c r="E340"/>
      <c r="F340"/>
      <c r="G340"/>
      <c r="H340"/>
      <c r="I340"/>
      <c r="J340"/>
      <c r="K340"/>
      <c r="L340"/>
      <c r="N340" s="193"/>
      <c r="O340" s="193"/>
      <c r="P340" s="229"/>
      <c r="Q340" s="193"/>
      <c r="R340" s="193"/>
      <c r="S340" s="193"/>
      <c r="T340" s="193"/>
      <c r="U340" s="193"/>
      <c r="V340" s="193"/>
      <c r="W340" s="193"/>
      <c r="X340" s="193"/>
      <c r="Y340" s="193"/>
      <c r="AA340" s="206" t="s">
        <v>194</v>
      </c>
      <c r="AB340" s="204" t="s">
        <v>555</v>
      </c>
      <c r="AC340" s="205" t="s">
        <v>630</v>
      </c>
      <c r="AD340" s="204" t="s">
        <v>318</v>
      </c>
      <c r="AE340" s="204" t="s">
        <v>52</v>
      </c>
      <c r="AF340" s="203">
        <v>1.6327937762478437</v>
      </c>
      <c r="AG340" s="203">
        <v>0.53244360420684855</v>
      </c>
      <c r="AH340" s="203">
        <v>3.2256194366965656</v>
      </c>
      <c r="AI340" s="202">
        <v>2.5781643211430609E-5</v>
      </c>
      <c r="AJ340" s="202">
        <v>2.5781643211430609E-5</v>
      </c>
      <c r="AK340" s="202">
        <v>2.2584718373923633E-4</v>
      </c>
      <c r="AM340" s="193"/>
      <c r="AN340" s="193"/>
      <c r="AO340" s="193"/>
      <c r="AP340" s="193"/>
      <c r="AQ340" s="193"/>
      <c r="AR340" s="193"/>
      <c r="AS340" s="193"/>
      <c r="AT340" s="193"/>
      <c r="AU340" s="193"/>
      <c r="AV340" s="193"/>
      <c r="AW340" s="193"/>
      <c r="AX340" s="193"/>
    </row>
    <row r="341" spans="2:50" ht="16.5" thickBot="1" x14ac:dyDescent="0.3">
      <c r="B341"/>
      <c r="C341"/>
      <c r="D341"/>
      <c r="E341"/>
      <c r="F341"/>
      <c r="G341"/>
      <c r="H341"/>
      <c r="I341"/>
      <c r="J341"/>
      <c r="K341"/>
      <c r="L341"/>
      <c r="N341" s="193"/>
      <c r="O341" s="193"/>
      <c r="P341" s="229"/>
      <c r="Q341" s="193"/>
      <c r="R341" s="193"/>
      <c r="S341" s="193"/>
      <c r="T341" s="193"/>
      <c r="U341" s="193"/>
      <c r="V341" s="193"/>
      <c r="W341" s="193"/>
      <c r="X341" s="193"/>
      <c r="Y341" s="193"/>
      <c r="AA341" s="206" t="s">
        <v>194</v>
      </c>
      <c r="AB341" s="204" t="s">
        <v>555</v>
      </c>
      <c r="AC341" s="205" t="s">
        <v>630</v>
      </c>
      <c r="AD341" s="204" t="s">
        <v>317</v>
      </c>
      <c r="AE341" s="204" t="s">
        <v>52</v>
      </c>
      <c r="AF341" s="203">
        <v>1.6327937762478437</v>
      </c>
      <c r="AG341" s="203">
        <v>0.53244360420684855</v>
      </c>
      <c r="AH341" s="203">
        <v>3.2256194366965656</v>
      </c>
      <c r="AI341" s="202">
        <v>9.3122110397573021E-5</v>
      </c>
      <c r="AJ341" s="202">
        <v>9.3122110397573021E-5</v>
      </c>
      <c r="AK341" s="202">
        <v>8.1574964809929607E-4</v>
      </c>
      <c r="AM341" s="193"/>
      <c r="AN341" s="193"/>
      <c r="AO341" s="193"/>
      <c r="AP341" s="193"/>
      <c r="AQ341" s="193"/>
      <c r="AR341" s="193"/>
      <c r="AS341" s="193"/>
      <c r="AT341" s="193"/>
      <c r="AU341" s="193"/>
      <c r="AV341" s="193"/>
      <c r="AW341" s="193"/>
      <c r="AX341" s="193"/>
    </row>
    <row r="342" spans="2:50" ht="16.5" thickBot="1" x14ac:dyDescent="0.3">
      <c r="B342"/>
      <c r="C342"/>
      <c r="D342"/>
      <c r="E342"/>
      <c r="F342"/>
      <c r="G342"/>
      <c r="H342"/>
      <c r="I342"/>
      <c r="J342"/>
      <c r="K342"/>
      <c r="L342"/>
      <c r="N342" s="193"/>
      <c r="O342" s="193"/>
      <c r="P342" s="229"/>
      <c r="Q342" s="193"/>
      <c r="R342" s="193"/>
      <c r="S342" s="193"/>
      <c r="T342" s="193"/>
      <c r="U342" s="193"/>
      <c r="V342" s="193"/>
      <c r="W342" s="193"/>
      <c r="X342" s="193"/>
      <c r="Y342" s="193"/>
      <c r="AA342" s="206" t="s">
        <v>194</v>
      </c>
      <c r="AB342" s="204" t="s">
        <v>555</v>
      </c>
      <c r="AC342" s="205" t="s">
        <v>630</v>
      </c>
      <c r="AD342" s="204" t="s">
        <v>74</v>
      </c>
      <c r="AE342" s="204" t="s">
        <v>52</v>
      </c>
      <c r="AF342" s="203">
        <v>1.6327937762478437</v>
      </c>
      <c r="AG342" s="203">
        <v>0.53244360420684855</v>
      </c>
      <c r="AH342" s="203">
        <v>3.2256194366965656</v>
      </c>
      <c r="AI342" s="202">
        <v>1.5510237499717007E-4</v>
      </c>
      <c r="AJ342" s="202">
        <v>1.5510237499717007E-4</v>
      </c>
      <c r="AK342" s="202">
        <v>1.3586967400451447E-3</v>
      </c>
      <c r="AM342" s="193"/>
      <c r="AN342" s="193"/>
      <c r="AO342" s="193"/>
      <c r="AP342" s="193"/>
      <c r="AQ342" s="193"/>
      <c r="AR342" s="193"/>
      <c r="AS342" s="193"/>
      <c r="AT342" s="193"/>
      <c r="AU342" s="193"/>
      <c r="AV342" s="193"/>
      <c r="AW342" s="193"/>
      <c r="AX342" s="193"/>
    </row>
    <row r="343" spans="2:50" ht="16.5" thickBot="1" x14ac:dyDescent="0.3">
      <c r="B343"/>
      <c r="C343"/>
      <c r="D343"/>
      <c r="E343"/>
      <c r="F343"/>
      <c r="G343"/>
      <c r="H343"/>
      <c r="I343"/>
      <c r="J343"/>
      <c r="K343"/>
      <c r="L343"/>
      <c r="N343" s="193"/>
      <c r="O343" s="193"/>
      <c r="P343" s="229"/>
      <c r="Q343" s="193"/>
      <c r="R343" s="193"/>
      <c r="S343" s="193"/>
      <c r="T343" s="193"/>
      <c r="U343" s="193"/>
      <c r="V343" s="193"/>
      <c r="W343" s="193"/>
      <c r="X343" s="193"/>
      <c r="Y343" s="193"/>
      <c r="AA343" s="206" t="s">
        <v>194</v>
      </c>
      <c r="AB343" s="204" t="s">
        <v>555</v>
      </c>
      <c r="AC343" s="205" t="s">
        <v>630</v>
      </c>
      <c r="AD343" s="204" t="s">
        <v>316</v>
      </c>
      <c r="AE343" s="204" t="s">
        <v>52</v>
      </c>
      <c r="AF343" s="203">
        <v>1.6327937762478437</v>
      </c>
      <c r="AG343" s="203">
        <v>0.53244360420684855</v>
      </c>
      <c r="AH343" s="203">
        <v>3.2256194366965656</v>
      </c>
      <c r="AI343" s="202">
        <v>1.1551414950944339E-3</v>
      </c>
      <c r="AJ343" s="202">
        <v>1.1551414950944339E-3</v>
      </c>
      <c r="AK343" s="202">
        <v>1.0119039013453649E-2</v>
      </c>
      <c r="AM343" s="193"/>
      <c r="AN343" s="193"/>
      <c r="AO343" s="193"/>
      <c r="AP343" s="193"/>
      <c r="AQ343" s="193"/>
      <c r="AR343" s="193"/>
      <c r="AS343" s="193"/>
      <c r="AT343" s="193"/>
      <c r="AU343" s="193"/>
      <c r="AV343" s="193"/>
      <c r="AW343" s="193"/>
      <c r="AX343" s="193"/>
    </row>
    <row r="344" spans="2:50" ht="16.5" thickBot="1" x14ac:dyDescent="0.3">
      <c r="B344"/>
      <c r="C344"/>
      <c r="D344"/>
      <c r="E344"/>
      <c r="F344"/>
      <c r="G344"/>
      <c r="H344"/>
      <c r="I344"/>
      <c r="J344"/>
      <c r="K344"/>
      <c r="L344"/>
      <c r="N344" s="193"/>
      <c r="O344" s="193"/>
      <c r="P344" s="229"/>
      <c r="Q344" s="193"/>
      <c r="R344" s="193"/>
      <c r="S344" s="193"/>
      <c r="T344" s="193"/>
      <c r="U344" s="193"/>
      <c r="V344" s="193"/>
      <c r="W344" s="193"/>
      <c r="X344" s="193"/>
      <c r="Y344" s="193"/>
      <c r="AA344" s="206" t="s">
        <v>194</v>
      </c>
      <c r="AB344" s="204" t="s">
        <v>555</v>
      </c>
      <c r="AC344" s="205" t="s">
        <v>630</v>
      </c>
      <c r="AD344" s="204" t="s">
        <v>315</v>
      </c>
      <c r="AE344" s="204" t="s">
        <v>52</v>
      </c>
      <c r="AF344" s="203">
        <v>1.6327937762478437</v>
      </c>
      <c r="AG344" s="203">
        <v>0.53244360420684855</v>
      </c>
      <c r="AH344" s="203">
        <v>3.2256194366965656</v>
      </c>
      <c r="AI344" s="202">
        <v>0</v>
      </c>
      <c r="AJ344" s="202">
        <v>0</v>
      </c>
      <c r="AK344" s="202">
        <v>0</v>
      </c>
      <c r="AM344" s="193"/>
      <c r="AN344" s="193"/>
      <c r="AO344" s="193"/>
      <c r="AP344" s="193"/>
      <c r="AQ344" s="193"/>
      <c r="AR344" s="193"/>
      <c r="AS344" s="193"/>
      <c r="AT344" s="193"/>
      <c r="AU344" s="193"/>
      <c r="AV344" s="193"/>
      <c r="AW344" s="193"/>
      <c r="AX344" s="193"/>
    </row>
    <row r="345" spans="2:50" ht="16.5" thickBot="1" x14ac:dyDescent="0.3">
      <c r="B345"/>
      <c r="C345"/>
      <c r="D345"/>
      <c r="E345"/>
      <c r="F345"/>
      <c r="G345"/>
      <c r="H345"/>
      <c r="I345"/>
      <c r="J345"/>
      <c r="K345"/>
      <c r="L345"/>
      <c r="N345" s="193"/>
      <c r="O345" s="193"/>
      <c r="P345" s="229"/>
      <c r="Q345" s="193"/>
      <c r="R345" s="193"/>
      <c r="S345" s="193"/>
      <c r="T345" s="193"/>
      <c r="U345" s="193"/>
      <c r="V345" s="193"/>
      <c r="W345" s="193"/>
      <c r="X345" s="193"/>
      <c r="Y345" s="193"/>
      <c r="AA345" s="206" t="s">
        <v>194</v>
      </c>
      <c r="AB345" s="204" t="s">
        <v>555</v>
      </c>
      <c r="AC345" s="205" t="s">
        <v>630</v>
      </c>
      <c r="AD345" s="204" t="s">
        <v>314</v>
      </c>
      <c r="AE345" s="204" t="s">
        <v>52</v>
      </c>
      <c r="AF345" s="203">
        <v>1.6327937762478437</v>
      </c>
      <c r="AG345" s="203">
        <v>0.53244360420684855</v>
      </c>
      <c r="AH345" s="203">
        <v>3.2256194366965656</v>
      </c>
      <c r="AI345" s="202">
        <v>0</v>
      </c>
      <c r="AJ345" s="202">
        <v>0</v>
      </c>
      <c r="AK345" s="202">
        <v>0</v>
      </c>
      <c r="AM345" s="193"/>
      <c r="AN345" s="193"/>
      <c r="AO345" s="193"/>
      <c r="AP345" s="193"/>
      <c r="AQ345" s="193"/>
      <c r="AR345" s="193"/>
      <c r="AS345" s="193"/>
      <c r="AT345" s="193"/>
      <c r="AU345" s="193"/>
      <c r="AV345" s="193"/>
      <c r="AW345" s="193"/>
      <c r="AX345" s="193"/>
    </row>
    <row r="346" spans="2:50" ht="16.5" thickBot="1" x14ac:dyDescent="0.3">
      <c r="B346"/>
      <c r="C346"/>
      <c r="D346"/>
      <c r="E346"/>
      <c r="F346"/>
      <c r="G346"/>
      <c r="H346"/>
      <c r="I346"/>
      <c r="J346"/>
      <c r="K346"/>
      <c r="L346"/>
      <c r="N346" s="193"/>
      <c r="O346" s="193"/>
      <c r="P346" s="229"/>
      <c r="Q346" s="193"/>
      <c r="R346" s="193"/>
      <c r="S346" s="193"/>
      <c r="T346" s="193"/>
      <c r="U346" s="193"/>
      <c r="V346" s="193"/>
      <c r="W346" s="193"/>
      <c r="X346" s="193"/>
      <c r="Y346" s="193"/>
      <c r="AA346" s="206" t="s">
        <v>194</v>
      </c>
      <c r="AB346" s="204" t="s">
        <v>555</v>
      </c>
      <c r="AC346" s="205" t="s">
        <v>630</v>
      </c>
      <c r="AD346" s="204" t="s">
        <v>313</v>
      </c>
      <c r="AE346" s="204" t="s">
        <v>52</v>
      </c>
      <c r="AF346" s="203">
        <v>1.6327937762478437</v>
      </c>
      <c r="AG346" s="203">
        <v>0.53244360420684855</v>
      </c>
      <c r="AH346" s="203">
        <v>3.2256194366965656</v>
      </c>
      <c r="AI346" s="202">
        <v>8.6748623304853766E-5</v>
      </c>
      <c r="AJ346" s="202">
        <v>8.6748623304853766E-5</v>
      </c>
      <c r="AK346" s="202">
        <v>7.599179038351901E-4</v>
      </c>
      <c r="AM346" s="193"/>
      <c r="AN346" s="193"/>
      <c r="AO346" s="193"/>
      <c r="AP346" s="193"/>
      <c r="AQ346" s="193"/>
      <c r="AR346" s="193"/>
      <c r="AS346" s="193"/>
      <c r="AT346" s="193"/>
      <c r="AU346" s="193"/>
      <c r="AV346" s="193"/>
      <c r="AW346" s="193"/>
      <c r="AX346" s="193"/>
    </row>
    <row r="347" spans="2:50" ht="16.5" thickBot="1" x14ac:dyDescent="0.3">
      <c r="B347"/>
      <c r="C347"/>
      <c r="D347"/>
      <c r="E347"/>
      <c r="F347"/>
      <c r="G347"/>
      <c r="H347"/>
      <c r="I347"/>
      <c r="J347"/>
      <c r="K347"/>
      <c r="L347"/>
      <c r="N347" s="193"/>
      <c r="O347" s="193"/>
      <c r="P347" s="229"/>
      <c r="Q347" s="193"/>
      <c r="R347" s="193"/>
      <c r="S347" s="193"/>
      <c r="T347" s="193"/>
      <c r="U347" s="193"/>
      <c r="V347" s="193"/>
      <c r="W347" s="193"/>
      <c r="X347" s="193"/>
      <c r="Y347" s="193"/>
      <c r="AA347" s="206" t="s">
        <v>194</v>
      </c>
      <c r="AB347" s="204" t="s">
        <v>555</v>
      </c>
      <c r="AC347" s="205" t="s">
        <v>630</v>
      </c>
      <c r="AD347" s="204" t="s">
        <v>312</v>
      </c>
      <c r="AE347" s="204" t="s">
        <v>52</v>
      </c>
      <c r="AF347" s="203">
        <v>1.6327937762478437</v>
      </c>
      <c r="AG347" s="203">
        <v>0.53244360420684855</v>
      </c>
      <c r="AH347" s="203">
        <v>3.2256194366965656</v>
      </c>
      <c r="AI347" s="202">
        <v>0</v>
      </c>
      <c r="AJ347" s="202">
        <v>0</v>
      </c>
      <c r="AK347" s="202">
        <v>0</v>
      </c>
      <c r="AM347" s="193"/>
      <c r="AN347" s="193"/>
      <c r="AO347" s="193"/>
      <c r="AP347" s="193"/>
      <c r="AQ347" s="193"/>
      <c r="AR347" s="193"/>
      <c r="AS347" s="193"/>
      <c r="AT347" s="193"/>
      <c r="AU347" s="193"/>
      <c r="AV347" s="193"/>
      <c r="AW347" s="193"/>
      <c r="AX347" s="193"/>
    </row>
    <row r="348" spans="2:50" ht="16.5" thickBot="1" x14ac:dyDescent="0.3">
      <c r="B348"/>
      <c r="C348"/>
      <c r="D348"/>
      <c r="E348"/>
      <c r="F348"/>
      <c r="G348"/>
      <c r="H348"/>
      <c r="I348"/>
      <c r="J348"/>
      <c r="K348"/>
      <c r="L348"/>
      <c r="N348" s="193"/>
      <c r="O348" s="193"/>
      <c r="P348" s="229"/>
      <c r="Q348" s="193"/>
      <c r="R348" s="193"/>
      <c r="S348" s="193"/>
      <c r="T348" s="193"/>
      <c r="U348" s="193"/>
      <c r="V348" s="193"/>
      <c r="W348" s="193"/>
      <c r="X348" s="193"/>
      <c r="Y348" s="193"/>
      <c r="AA348" s="206" t="s">
        <v>194</v>
      </c>
      <c r="AB348" s="204" t="s">
        <v>554</v>
      </c>
      <c r="AC348" s="205" t="s">
        <v>630</v>
      </c>
      <c r="AD348" s="204" t="s">
        <v>323</v>
      </c>
      <c r="AE348" s="204" t="s">
        <v>76</v>
      </c>
      <c r="AF348" s="203">
        <v>2.8502301749124994</v>
      </c>
      <c r="AG348" s="203">
        <v>0.61438478488557158</v>
      </c>
      <c r="AH348" s="203">
        <v>5.0586974373942679</v>
      </c>
      <c r="AI348" s="202">
        <v>0</v>
      </c>
      <c r="AJ348" s="202">
        <v>0</v>
      </c>
      <c r="AK348" s="202">
        <v>0</v>
      </c>
      <c r="AM348" s="193"/>
      <c r="AN348" s="193"/>
      <c r="AO348" s="193"/>
      <c r="AP348" s="193"/>
      <c r="AQ348" s="193"/>
      <c r="AR348" s="193"/>
      <c r="AS348" s="193"/>
      <c r="AT348" s="193"/>
      <c r="AU348" s="193"/>
      <c r="AV348" s="193"/>
      <c r="AW348" s="193"/>
      <c r="AX348" s="193"/>
    </row>
    <row r="349" spans="2:50" ht="16.5" thickBot="1" x14ac:dyDescent="0.3">
      <c r="B349"/>
      <c r="C349"/>
      <c r="D349"/>
      <c r="E349"/>
      <c r="F349"/>
      <c r="G349"/>
      <c r="H349"/>
      <c r="I349"/>
      <c r="J349"/>
      <c r="K349"/>
      <c r="L349"/>
      <c r="N349" s="193"/>
      <c r="O349" s="193"/>
      <c r="P349" s="229"/>
      <c r="Q349" s="193"/>
      <c r="R349" s="193"/>
      <c r="S349" s="193"/>
      <c r="T349" s="193"/>
      <c r="U349" s="193"/>
      <c r="V349" s="193"/>
      <c r="W349" s="193"/>
      <c r="X349" s="193"/>
      <c r="Y349" s="193"/>
      <c r="AA349" s="206" t="s">
        <v>194</v>
      </c>
      <c r="AB349" s="204" t="s">
        <v>554</v>
      </c>
      <c r="AC349" s="205" t="s">
        <v>630</v>
      </c>
      <c r="AD349" s="204" t="s">
        <v>322</v>
      </c>
      <c r="AE349" s="204" t="s">
        <v>76</v>
      </c>
      <c r="AF349" s="203">
        <v>2.8295355501436625</v>
      </c>
      <c r="AG349" s="203">
        <v>0.6113285127552045</v>
      </c>
      <c r="AH349" s="203">
        <v>5.0468097478199372</v>
      </c>
      <c r="AI349" s="202">
        <v>0</v>
      </c>
      <c r="AJ349" s="202">
        <v>0</v>
      </c>
      <c r="AK349" s="202">
        <v>0</v>
      </c>
      <c r="AM349" s="193"/>
      <c r="AN349" s="193"/>
      <c r="AO349" s="193"/>
      <c r="AP349" s="193"/>
      <c r="AQ349" s="193"/>
      <c r="AR349" s="193"/>
      <c r="AS349" s="193"/>
      <c r="AT349" s="193"/>
      <c r="AU349" s="193"/>
      <c r="AV349" s="193"/>
      <c r="AW349" s="193"/>
      <c r="AX349" s="193"/>
    </row>
    <row r="350" spans="2:50" ht="16.5" thickBot="1" x14ac:dyDescent="0.3">
      <c r="B350"/>
      <c r="C350"/>
      <c r="D350"/>
      <c r="E350"/>
      <c r="F350"/>
      <c r="G350"/>
      <c r="H350"/>
      <c r="I350"/>
      <c r="J350"/>
      <c r="K350"/>
      <c r="L350"/>
      <c r="N350" s="193"/>
      <c r="O350" s="193"/>
      <c r="P350" s="229"/>
      <c r="Q350" s="193"/>
      <c r="R350" s="193"/>
      <c r="S350" s="193"/>
      <c r="T350" s="193"/>
      <c r="U350" s="193"/>
      <c r="V350" s="193"/>
      <c r="W350" s="193"/>
      <c r="X350" s="193"/>
      <c r="Y350" s="193"/>
      <c r="AA350" s="206" t="s">
        <v>194</v>
      </c>
      <c r="AB350" s="204" t="s">
        <v>554</v>
      </c>
      <c r="AC350" s="205" t="s">
        <v>630</v>
      </c>
      <c r="AD350" s="204" t="s">
        <v>321</v>
      </c>
      <c r="AE350" s="204" t="s">
        <v>76</v>
      </c>
      <c r="AF350" s="203">
        <v>2.8502301749124994</v>
      </c>
      <c r="AG350" s="203">
        <v>0.61438478488557158</v>
      </c>
      <c r="AH350" s="203">
        <v>5.0586974373942679</v>
      </c>
      <c r="AI350" s="202">
        <v>2.7627881448744809</v>
      </c>
      <c r="AJ350" s="202">
        <v>1.2345827797502293</v>
      </c>
      <c r="AK350" s="202">
        <v>18.497211267205078</v>
      </c>
      <c r="AM350" s="193"/>
      <c r="AN350" s="193"/>
      <c r="AO350" s="193"/>
      <c r="AP350" s="193"/>
      <c r="AQ350" s="193"/>
      <c r="AR350" s="193"/>
      <c r="AS350" s="193"/>
      <c r="AT350" s="193"/>
      <c r="AU350" s="193"/>
      <c r="AV350" s="193"/>
      <c r="AW350" s="193"/>
      <c r="AX350" s="193"/>
    </row>
    <row r="351" spans="2:50" ht="16.5" thickBot="1" x14ac:dyDescent="0.3">
      <c r="B351"/>
      <c r="C351"/>
      <c r="D351"/>
      <c r="E351"/>
      <c r="F351"/>
      <c r="G351"/>
      <c r="H351"/>
      <c r="I351"/>
      <c r="J351"/>
      <c r="K351"/>
      <c r="L351"/>
      <c r="N351" s="193"/>
      <c r="O351" s="193"/>
      <c r="P351" s="229"/>
      <c r="Q351" s="193"/>
      <c r="R351" s="193"/>
      <c r="S351" s="193"/>
      <c r="T351" s="193"/>
      <c r="U351" s="193"/>
      <c r="V351" s="193"/>
      <c r="W351" s="193"/>
      <c r="X351" s="193"/>
      <c r="Y351" s="193"/>
      <c r="AA351" s="206" t="s">
        <v>194</v>
      </c>
      <c r="AB351" s="204" t="s">
        <v>554</v>
      </c>
      <c r="AC351" s="205" t="s">
        <v>630</v>
      </c>
      <c r="AD351" s="204" t="s">
        <v>320</v>
      </c>
      <c r="AE351" s="204" t="s">
        <v>76</v>
      </c>
      <c r="AF351" s="203">
        <v>2.8295355501436625</v>
      </c>
      <c r="AG351" s="203">
        <v>0.6113285127552045</v>
      </c>
      <c r="AH351" s="203">
        <v>5.0468097478199372</v>
      </c>
      <c r="AI351" s="202">
        <v>0</v>
      </c>
      <c r="AJ351" s="202">
        <v>0</v>
      </c>
      <c r="AK351" s="202">
        <v>0</v>
      </c>
      <c r="AM351" s="193"/>
      <c r="AN351" s="193"/>
      <c r="AO351" s="193"/>
      <c r="AP351" s="193"/>
      <c r="AQ351" s="193"/>
      <c r="AR351" s="193"/>
      <c r="AS351" s="193"/>
      <c r="AT351" s="193"/>
      <c r="AU351" s="193"/>
      <c r="AV351" s="193"/>
      <c r="AW351" s="193"/>
      <c r="AX351" s="193"/>
    </row>
    <row r="352" spans="2:50" ht="16.5" thickBot="1" x14ac:dyDescent="0.3">
      <c r="B352"/>
      <c r="C352"/>
      <c r="D352"/>
      <c r="E352"/>
      <c r="F352"/>
      <c r="G352"/>
      <c r="H352"/>
      <c r="I352"/>
      <c r="J352"/>
      <c r="K352"/>
      <c r="L352"/>
      <c r="N352" s="193"/>
      <c r="O352" s="193"/>
      <c r="P352" s="229"/>
      <c r="Q352" s="193"/>
      <c r="R352" s="193"/>
      <c r="S352" s="193"/>
      <c r="T352" s="193"/>
      <c r="U352" s="193"/>
      <c r="V352" s="193"/>
      <c r="W352" s="193"/>
      <c r="X352" s="193"/>
      <c r="Y352" s="193"/>
      <c r="AA352" s="206" t="s">
        <v>194</v>
      </c>
      <c r="AB352" s="204" t="s">
        <v>554</v>
      </c>
      <c r="AC352" s="205" t="s">
        <v>630</v>
      </c>
      <c r="AD352" s="204" t="s">
        <v>319</v>
      </c>
      <c r="AE352" s="204" t="s">
        <v>76</v>
      </c>
      <c r="AF352" s="203">
        <v>2.8295355501436625</v>
      </c>
      <c r="AG352" s="203">
        <v>0.6113285127552045</v>
      </c>
      <c r="AH352" s="203">
        <v>5.0468097478199372</v>
      </c>
      <c r="AI352" s="202">
        <v>0</v>
      </c>
      <c r="AJ352" s="202">
        <v>0</v>
      </c>
      <c r="AK352" s="202">
        <v>0</v>
      </c>
      <c r="AM352" s="193"/>
      <c r="AN352" s="193"/>
      <c r="AO352" s="193"/>
      <c r="AP352" s="193"/>
      <c r="AQ352" s="193"/>
      <c r="AR352" s="193"/>
      <c r="AS352" s="193"/>
      <c r="AT352" s="193"/>
      <c r="AU352" s="193"/>
      <c r="AV352" s="193"/>
      <c r="AW352" s="193"/>
      <c r="AX352" s="193"/>
    </row>
    <row r="353" spans="2:50" ht="16.5" thickBot="1" x14ac:dyDescent="0.3">
      <c r="B353"/>
      <c r="C353"/>
      <c r="D353"/>
      <c r="E353"/>
      <c r="F353"/>
      <c r="G353"/>
      <c r="H353"/>
      <c r="I353"/>
      <c r="J353"/>
      <c r="K353"/>
      <c r="L353"/>
      <c r="N353" s="193"/>
      <c r="O353" s="193"/>
      <c r="P353" s="229"/>
      <c r="Q353" s="193"/>
      <c r="R353" s="193"/>
      <c r="S353" s="193"/>
      <c r="T353" s="193"/>
      <c r="U353" s="193"/>
      <c r="V353" s="193"/>
      <c r="W353" s="193"/>
      <c r="X353" s="193"/>
      <c r="Y353" s="193"/>
      <c r="AA353" s="206" t="s">
        <v>194</v>
      </c>
      <c r="AB353" s="204" t="s">
        <v>554</v>
      </c>
      <c r="AC353" s="205" t="s">
        <v>630</v>
      </c>
      <c r="AD353" s="204" t="s">
        <v>318</v>
      </c>
      <c r="AE353" s="204" t="s">
        <v>76</v>
      </c>
      <c r="AF353" s="203">
        <v>2.8502301749124994</v>
      </c>
      <c r="AG353" s="203">
        <v>0.61438478488557158</v>
      </c>
      <c r="AH353" s="203">
        <v>5.0586974373942679</v>
      </c>
      <c r="AI353" s="202">
        <v>0</v>
      </c>
      <c r="AJ353" s="202">
        <v>0</v>
      </c>
      <c r="AK353" s="202">
        <v>0</v>
      </c>
      <c r="AM353" s="193"/>
      <c r="AN353" s="193"/>
      <c r="AO353" s="193"/>
      <c r="AP353" s="193"/>
      <c r="AQ353" s="193"/>
      <c r="AR353" s="193"/>
      <c r="AS353" s="193"/>
      <c r="AT353" s="193"/>
      <c r="AU353" s="193"/>
      <c r="AV353" s="193"/>
      <c r="AW353" s="193"/>
      <c r="AX353" s="193"/>
    </row>
    <row r="354" spans="2:50" ht="16.5" thickBot="1" x14ac:dyDescent="0.3">
      <c r="B354"/>
      <c r="C354"/>
      <c r="D354"/>
      <c r="E354"/>
      <c r="F354"/>
      <c r="G354"/>
      <c r="H354"/>
      <c r="I354"/>
      <c r="J354"/>
      <c r="K354"/>
      <c r="L354"/>
      <c r="N354" s="193"/>
      <c r="O354" s="193"/>
      <c r="P354" s="229"/>
      <c r="Q354" s="193"/>
      <c r="R354" s="193"/>
      <c r="S354" s="193"/>
      <c r="T354" s="193"/>
      <c r="U354" s="193"/>
      <c r="V354" s="193"/>
      <c r="W354" s="193"/>
      <c r="X354" s="193"/>
      <c r="Y354" s="193"/>
      <c r="AA354" s="206" t="s">
        <v>194</v>
      </c>
      <c r="AB354" s="204" t="s">
        <v>554</v>
      </c>
      <c r="AC354" s="205" t="s">
        <v>630</v>
      </c>
      <c r="AD354" s="204" t="s">
        <v>317</v>
      </c>
      <c r="AE354" s="204" t="s">
        <v>76</v>
      </c>
      <c r="AF354" s="203">
        <v>2.8295355501436625</v>
      </c>
      <c r="AG354" s="203">
        <v>0.6113285127552045</v>
      </c>
      <c r="AH354" s="203">
        <v>5.0468097478199372</v>
      </c>
      <c r="AI354" s="202">
        <v>0</v>
      </c>
      <c r="AJ354" s="202">
        <v>0</v>
      </c>
      <c r="AK354" s="202">
        <v>0</v>
      </c>
      <c r="AM354" s="193"/>
      <c r="AN354" s="193"/>
      <c r="AO354" s="193"/>
      <c r="AP354" s="193"/>
      <c r="AQ354" s="193"/>
      <c r="AR354" s="193"/>
      <c r="AS354" s="193"/>
      <c r="AT354" s="193"/>
      <c r="AU354" s="193"/>
      <c r="AV354" s="193"/>
      <c r="AW354" s="193"/>
      <c r="AX354" s="193"/>
    </row>
    <row r="355" spans="2:50" ht="16.5" thickBot="1" x14ac:dyDescent="0.3">
      <c r="B355"/>
      <c r="C355"/>
      <c r="D355"/>
      <c r="E355"/>
      <c r="F355"/>
      <c r="G355"/>
      <c r="H355"/>
      <c r="I355"/>
      <c r="J355"/>
      <c r="K355"/>
      <c r="L355"/>
      <c r="N355" s="193"/>
      <c r="O355" s="193"/>
      <c r="P355" s="229"/>
      <c r="Q355" s="193"/>
      <c r="R355" s="193"/>
      <c r="S355" s="193"/>
      <c r="T355" s="193"/>
      <c r="U355" s="193"/>
      <c r="V355" s="193"/>
      <c r="W355" s="193"/>
      <c r="X355" s="193"/>
      <c r="Y355" s="193"/>
      <c r="AA355" s="206" t="s">
        <v>194</v>
      </c>
      <c r="AB355" s="204" t="s">
        <v>554</v>
      </c>
      <c r="AC355" s="205" t="s">
        <v>630</v>
      </c>
      <c r="AD355" s="204" t="s">
        <v>74</v>
      </c>
      <c r="AE355" s="204" t="s">
        <v>76</v>
      </c>
      <c r="AF355" s="203">
        <v>2.8502301749124994</v>
      </c>
      <c r="AG355" s="203">
        <v>0.61438478488557158</v>
      </c>
      <c r="AH355" s="203">
        <v>5.0586974373942679</v>
      </c>
      <c r="AI355" s="202">
        <v>0</v>
      </c>
      <c r="AJ355" s="202">
        <v>0</v>
      </c>
      <c r="AK355" s="202">
        <v>0</v>
      </c>
      <c r="AM355" s="193"/>
      <c r="AN355" s="193"/>
      <c r="AO355" s="193"/>
      <c r="AP355" s="193"/>
      <c r="AQ355" s="193"/>
      <c r="AR355" s="193"/>
      <c r="AS355" s="193"/>
      <c r="AT355" s="193"/>
      <c r="AU355" s="193"/>
      <c r="AV355" s="193"/>
      <c r="AW355" s="193"/>
      <c r="AX355" s="193"/>
    </row>
    <row r="356" spans="2:50" ht="16.5" thickBot="1" x14ac:dyDescent="0.3">
      <c r="B356"/>
      <c r="C356"/>
      <c r="D356"/>
      <c r="E356"/>
      <c r="F356"/>
      <c r="G356"/>
      <c r="H356"/>
      <c r="I356"/>
      <c r="J356"/>
      <c r="K356"/>
      <c r="L356"/>
      <c r="N356" s="193"/>
      <c r="O356" s="193"/>
      <c r="P356" s="229"/>
      <c r="Q356" s="193"/>
      <c r="R356" s="193"/>
      <c r="S356" s="193"/>
      <c r="T356" s="193"/>
      <c r="U356" s="193"/>
      <c r="V356" s="193"/>
      <c r="W356" s="193"/>
      <c r="X356" s="193"/>
      <c r="Y356" s="193"/>
      <c r="AA356" s="206" t="s">
        <v>194</v>
      </c>
      <c r="AB356" s="204" t="s">
        <v>554</v>
      </c>
      <c r="AC356" s="205" t="s">
        <v>630</v>
      </c>
      <c r="AD356" s="204" t="s">
        <v>316</v>
      </c>
      <c r="AE356" s="204" t="s">
        <v>76</v>
      </c>
      <c r="AF356" s="203">
        <v>2.8502301749124994</v>
      </c>
      <c r="AG356" s="203">
        <v>0.61438478488557158</v>
      </c>
      <c r="AH356" s="203">
        <v>5.0586974373942679</v>
      </c>
      <c r="AI356" s="202">
        <v>0</v>
      </c>
      <c r="AJ356" s="202">
        <v>0</v>
      </c>
      <c r="AK356" s="202">
        <v>0</v>
      </c>
      <c r="AM356" s="193"/>
      <c r="AN356" s="193"/>
      <c r="AO356" s="193"/>
      <c r="AP356" s="193"/>
      <c r="AQ356" s="193"/>
      <c r="AR356" s="193"/>
      <c r="AS356" s="193"/>
      <c r="AT356" s="193"/>
      <c r="AU356" s="193"/>
      <c r="AV356" s="193"/>
      <c r="AW356" s="193"/>
      <c r="AX356" s="193"/>
    </row>
    <row r="357" spans="2:50" ht="16.5" thickBot="1" x14ac:dyDescent="0.3">
      <c r="B357"/>
      <c r="C357"/>
      <c r="D357"/>
      <c r="E357"/>
      <c r="F357"/>
      <c r="G357"/>
      <c r="H357"/>
      <c r="I357"/>
      <c r="J357"/>
      <c r="K357"/>
      <c r="L357"/>
      <c r="N357" s="193"/>
      <c r="O357" s="193"/>
      <c r="P357" s="229"/>
      <c r="Q357" s="193"/>
      <c r="R357" s="193"/>
      <c r="S357" s="193"/>
      <c r="T357" s="193"/>
      <c r="U357" s="193"/>
      <c r="V357" s="193"/>
      <c r="W357" s="193"/>
      <c r="X357" s="193"/>
      <c r="Y357" s="193"/>
      <c r="AA357" s="206" t="s">
        <v>194</v>
      </c>
      <c r="AB357" s="204" t="s">
        <v>554</v>
      </c>
      <c r="AC357" s="205" t="s">
        <v>630</v>
      </c>
      <c r="AD357" s="204" t="s">
        <v>315</v>
      </c>
      <c r="AE357" s="204" t="s">
        <v>76</v>
      </c>
      <c r="AF357" s="203">
        <v>2.8295355501436625</v>
      </c>
      <c r="AG357" s="203">
        <v>0.6113285127552045</v>
      </c>
      <c r="AH357" s="203">
        <v>5.0468097478199372</v>
      </c>
      <c r="AI357" s="202">
        <v>0</v>
      </c>
      <c r="AJ357" s="202">
        <v>0</v>
      </c>
      <c r="AK357" s="202">
        <v>0</v>
      </c>
      <c r="AM357" s="193"/>
      <c r="AN357" s="193"/>
      <c r="AO357" s="193"/>
      <c r="AP357" s="193"/>
      <c r="AQ357" s="193"/>
      <c r="AR357" s="193"/>
      <c r="AS357" s="193"/>
      <c r="AT357" s="193"/>
      <c r="AU357" s="193"/>
      <c r="AV357" s="193"/>
      <c r="AW357" s="193"/>
      <c r="AX357" s="193"/>
    </row>
    <row r="358" spans="2:50" ht="16.5" thickBot="1" x14ac:dyDescent="0.3">
      <c r="B358"/>
      <c r="C358"/>
      <c r="D358"/>
      <c r="E358"/>
      <c r="F358"/>
      <c r="G358"/>
      <c r="H358"/>
      <c r="I358"/>
      <c r="J358"/>
      <c r="K358"/>
      <c r="L358"/>
      <c r="N358" s="193"/>
      <c r="O358" s="193"/>
      <c r="P358" s="229"/>
      <c r="Q358" s="193"/>
      <c r="R358" s="193"/>
      <c r="S358" s="193"/>
      <c r="T358" s="193"/>
      <c r="U358" s="193"/>
      <c r="V358" s="193"/>
      <c r="W358" s="193"/>
      <c r="X358" s="193"/>
      <c r="Y358" s="193"/>
      <c r="AA358" s="206" t="s">
        <v>194</v>
      </c>
      <c r="AB358" s="204" t="s">
        <v>554</v>
      </c>
      <c r="AC358" s="205" t="s">
        <v>630</v>
      </c>
      <c r="AD358" s="204" t="s">
        <v>314</v>
      </c>
      <c r="AE358" s="204" t="s">
        <v>76</v>
      </c>
      <c r="AF358" s="203">
        <v>2.8502301749124994</v>
      </c>
      <c r="AG358" s="203">
        <v>0.61438478488557158</v>
      </c>
      <c r="AH358" s="203">
        <v>5.0586974373942679</v>
      </c>
      <c r="AI358" s="202">
        <v>3.7432529742652279E-2</v>
      </c>
      <c r="AJ358" s="202">
        <v>1.6727144536399608E-2</v>
      </c>
      <c r="AK358" s="202">
        <v>0.25061545605670532</v>
      </c>
      <c r="AM358" s="193"/>
      <c r="AN358" s="193"/>
      <c r="AO358" s="193"/>
      <c r="AP358" s="193"/>
      <c r="AQ358" s="193"/>
      <c r="AR358" s="193"/>
      <c r="AS358" s="193"/>
      <c r="AT358" s="193"/>
      <c r="AU358" s="193"/>
      <c r="AV358" s="193"/>
      <c r="AW358" s="193"/>
      <c r="AX358" s="193"/>
    </row>
    <row r="359" spans="2:50" ht="16.5" thickBot="1" x14ac:dyDescent="0.3">
      <c r="B359"/>
      <c r="C359"/>
      <c r="D359"/>
      <c r="E359"/>
      <c r="F359"/>
      <c r="G359"/>
      <c r="H359"/>
      <c r="I359"/>
      <c r="J359"/>
      <c r="K359"/>
      <c r="L359"/>
      <c r="N359" s="193"/>
      <c r="O359" s="193"/>
      <c r="P359" s="229"/>
      <c r="Q359" s="193"/>
      <c r="R359" s="193"/>
      <c r="S359" s="193"/>
      <c r="T359" s="193"/>
      <c r="U359" s="193"/>
      <c r="V359" s="193"/>
      <c r="W359" s="193"/>
      <c r="X359" s="193"/>
      <c r="Y359" s="193"/>
      <c r="AA359" s="206" t="s">
        <v>194</v>
      </c>
      <c r="AB359" s="204" t="s">
        <v>554</v>
      </c>
      <c r="AC359" s="205" t="s">
        <v>630</v>
      </c>
      <c r="AD359" s="204" t="s">
        <v>313</v>
      </c>
      <c r="AE359" s="204" t="s">
        <v>76</v>
      </c>
      <c r="AF359" s="203">
        <v>2.8295355501436625</v>
      </c>
      <c r="AG359" s="203">
        <v>0.6113285127552045</v>
      </c>
      <c r="AH359" s="203">
        <v>5.0468097478199372</v>
      </c>
      <c r="AI359" s="202">
        <v>0</v>
      </c>
      <c r="AJ359" s="202">
        <v>0</v>
      </c>
      <c r="AK359" s="202">
        <v>0</v>
      </c>
      <c r="AM359" s="193"/>
      <c r="AN359" s="193"/>
      <c r="AO359" s="193"/>
      <c r="AP359" s="193"/>
      <c r="AQ359" s="193"/>
      <c r="AR359" s="193"/>
      <c r="AS359" s="193"/>
      <c r="AT359" s="193"/>
      <c r="AU359" s="193"/>
      <c r="AV359" s="193"/>
      <c r="AW359" s="193"/>
      <c r="AX359" s="193"/>
    </row>
    <row r="360" spans="2:50" ht="16.5" thickBot="1" x14ac:dyDescent="0.3">
      <c r="B360"/>
      <c r="C360"/>
      <c r="D360"/>
      <c r="E360"/>
      <c r="F360"/>
      <c r="G360"/>
      <c r="H360"/>
      <c r="I360"/>
      <c r="J360"/>
      <c r="K360"/>
      <c r="L360"/>
      <c r="N360" s="193"/>
      <c r="O360" s="193"/>
      <c r="P360" s="229"/>
      <c r="Q360" s="193"/>
      <c r="R360" s="193"/>
      <c r="S360" s="193"/>
      <c r="T360" s="193"/>
      <c r="U360" s="193"/>
      <c r="V360" s="193"/>
      <c r="W360" s="193"/>
      <c r="X360" s="193"/>
      <c r="Y360" s="193"/>
      <c r="AA360" s="206" t="s">
        <v>194</v>
      </c>
      <c r="AB360" s="204" t="s">
        <v>554</v>
      </c>
      <c r="AC360" s="205" t="s">
        <v>630</v>
      </c>
      <c r="AD360" s="204" t="s">
        <v>312</v>
      </c>
      <c r="AE360" s="204" t="s">
        <v>76</v>
      </c>
      <c r="AF360" s="203">
        <v>2.8502301749124994</v>
      </c>
      <c r="AG360" s="203">
        <v>0.61438478488557158</v>
      </c>
      <c r="AH360" s="203">
        <v>5.0586974373942679</v>
      </c>
      <c r="AI360" s="202">
        <v>0</v>
      </c>
      <c r="AJ360" s="202">
        <v>0</v>
      </c>
      <c r="AK360" s="202">
        <v>0</v>
      </c>
      <c r="AM360" s="193"/>
      <c r="AN360" s="193"/>
      <c r="AO360" s="193"/>
      <c r="AP360" s="193"/>
      <c r="AQ360" s="193"/>
      <c r="AR360" s="193"/>
      <c r="AS360" s="193"/>
      <c r="AT360" s="193"/>
      <c r="AU360" s="193"/>
      <c r="AV360" s="193"/>
      <c r="AW360" s="193"/>
      <c r="AX360" s="193"/>
    </row>
    <row r="361" spans="2:50" ht="16.5" thickBot="1" x14ac:dyDescent="0.3">
      <c r="B361"/>
      <c r="C361"/>
      <c r="D361"/>
      <c r="E361"/>
      <c r="F361"/>
      <c r="G361"/>
      <c r="H361"/>
      <c r="I361"/>
      <c r="J361"/>
      <c r="K361"/>
      <c r="L361"/>
      <c r="N361" s="193"/>
      <c r="O361" s="193"/>
      <c r="P361" s="229"/>
      <c r="Q361" s="193"/>
      <c r="R361" s="193"/>
      <c r="S361" s="193"/>
      <c r="T361" s="193"/>
      <c r="U361" s="193"/>
      <c r="V361" s="193"/>
      <c r="W361" s="193"/>
      <c r="X361" s="193"/>
      <c r="Y361" s="193"/>
      <c r="AA361" s="206" t="s">
        <v>194</v>
      </c>
      <c r="AB361" s="204" t="s">
        <v>554</v>
      </c>
      <c r="AC361" s="205" t="s">
        <v>630</v>
      </c>
      <c r="AD361" s="204" t="s">
        <v>323</v>
      </c>
      <c r="AE361" s="204" t="s">
        <v>52</v>
      </c>
      <c r="AF361" s="203">
        <v>2.8502301749124994</v>
      </c>
      <c r="AG361" s="203">
        <v>0.61438478488557158</v>
      </c>
      <c r="AH361" s="203">
        <v>5.0586974373942679</v>
      </c>
      <c r="AI361" s="202">
        <v>0</v>
      </c>
      <c r="AJ361" s="202">
        <v>0</v>
      </c>
      <c r="AK361" s="202">
        <v>0</v>
      </c>
      <c r="AM361" s="193"/>
      <c r="AN361" s="193"/>
      <c r="AO361" s="193"/>
      <c r="AP361" s="193"/>
      <c r="AQ361" s="193"/>
      <c r="AR361" s="193"/>
      <c r="AS361" s="193"/>
      <c r="AT361" s="193"/>
      <c r="AU361" s="193"/>
      <c r="AV361" s="193"/>
      <c r="AW361" s="193"/>
      <c r="AX361" s="193"/>
    </row>
    <row r="362" spans="2:50" ht="16.5" thickBot="1" x14ac:dyDescent="0.3">
      <c r="B362"/>
      <c r="C362"/>
      <c r="D362"/>
      <c r="E362"/>
      <c r="F362"/>
      <c r="G362"/>
      <c r="H362"/>
      <c r="I362"/>
      <c r="J362"/>
      <c r="K362"/>
      <c r="L362"/>
      <c r="N362" s="193"/>
      <c r="O362" s="193"/>
      <c r="P362" s="229"/>
      <c r="Q362" s="193"/>
      <c r="R362" s="193"/>
      <c r="S362" s="193"/>
      <c r="T362" s="193"/>
      <c r="U362" s="193"/>
      <c r="V362" s="193"/>
      <c r="W362" s="193"/>
      <c r="X362" s="193"/>
      <c r="Y362" s="193"/>
      <c r="AA362" s="206" t="s">
        <v>194</v>
      </c>
      <c r="AB362" s="204" t="s">
        <v>554</v>
      </c>
      <c r="AC362" s="205" t="s">
        <v>630</v>
      </c>
      <c r="AD362" s="204" t="s">
        <v>322</v>
      </c>
      <c r="AE362" s="204" t="s">
        <v>52</v>
      </c>
      <c r="AF362" s="203">
        <v>2.8295355501436625</v>
      </c>
      <c r="AG362" s="203">
        <v>0.6113285127552045</v>
      </c>
      <c r="AH362" s="203">
        <v>5.0468097478199372</v>
      </c>
      <c r="AI362" s="202">
        <v>0</v>
      </c>
      <c r="AJ362" s="202">
        <v>0</v>
      </c>
      <c r="AK362" s="202">
        <v>0</v>
      </c>
      <c r="AM362" s="193"/>
      <c r="AN362" s="193"/>
      <c r="AO362" s="193"/>
      <c r="AP362" s="193"/>
      <c r="AQ362" s="193"/>
      <c r="AR362" s="193"/>
      <c r="AS362" s="193"/>
      <c r="AT362" s="193"/>
      <c r="AU362" s="193"/>
      <c r="AV362" s="193"/>
      <c r="AW362" s="193"/>
      <c r="AX362" s="193"/>
    </row>
    <row r="363" spans="2:50" ht="16.5" thickBot="1" x14ac:dyDescent="0.3">
      <c r="B363"/>
      <c r="C363"/>
      <c r="D363"/>
      <c r="E363"/>
      <c r="F363"/>
      <c r="G363"/>
      <c r="H363"/>
      <c r="I363"/>
      <c r="J363"/>
      <c r="K363"/>
      <c r="L363"/>
      <c r="N363" s="193"/>
      <c r="O363" s="193"/>
      <c r="P363" s="229"/>
      <c r="Q363" s="193"/>
      <c r="R363" s="193"/>
      <c r="S363" s="193"/>
      <c r="T363" s="193"/>
      <c r="U363" s="193"/>
      <c r="V363" s="193"/>
      <c r="W363" s="193"/>
      <c r="X363" s="193"/>
      <c r="Y363" s="193"/>
      <c r="AA363" s="206" t="s">
        <v>194</v>
      </c>
      <c r="AB363" s="204" t="s">
        <v>554</v>
      </c>
      <c r="AC363" s="205" t="s">
        <v>630</v>
      </c>
      <c r="AD363" s="204" t="s">
        <v>321</v>
      </c>
      <c r="AE363" s="204" t="s">
        <v>52</v>
      </c>
      <c r="AF363" s="203">
        <v>2.8502301749124994</v>
      </c>
      <c r="AG363" s="203">
        <v>0.61438478488557158</v>
      </c>
      <c r="AH363" s="203">
        <v>5.0586974373942679</v>
      </c>
      <c r="AI363" s="202">
        <v>0.49431235314392902</v>
      </c>
      <c r="AJ363" s="202">
        <v>0.22088900306796222</v>
      </c>
      <c r="AK363" s="202">
        <v>3.3094828660877802</v>
      </c>
      <c r="AM363" s="193"/>
      <c r="AN363" s="193"/>
      <c r="AO363" s="193"/>
      <c r="AP363" s="193"/>
      <c r="AQ363" s="193"/>
      <c r="AR363" s="193"/>
      <c r="AS363" s="193"/>
      <c r="AT363" s="193"/>
      <c r="AU363" s="193"/>
      <c r="AV363" s="193"/>
      <c r="AW363" s="193"/>
      <c r="AX363" s="193"/>
    </row>
    <row r="364" spans="2:50" ht="16.5" thickBot="1" x14ac:dyDescent="0.3">
      <c r="B364"/>
      <c r="C364"/>
      <c r="D364"/>
      <c r="E364"/>
      <c r="F364"/>
      <c r="G364"/>
      <c r="H364"/>
      <c r="I364"/>
      <c r="J364"/>
      <c r="K364"/>
      <c r="L364"/>
      <c r="N364" s="193"/>
      <c r="O364" s="193"/>
      <c r="P364" s="229"/>
      <c r="Q364" s="193"/>
      <c r="R364" s="193"/>
      <c r="S364" s="193"/>
      <c r="T364" s="193"/>
      <c r="U364" s="193"/>
      <c r="V364" s="193"/>
      <c r="W364" s="193"/>
      <c r="X364" s="193"/>
      <c r="Y364" s="193"/>
      <c r="AA364" s="206" t="s">
        <v>194</v>
      </c>
      <c r="AB364" s="204" t="s">
        <v>554</v>
      </c>
      <c r="AC364" s="205" t="s">
        <v>630</v>
      </c>
      <c r="AD364" s="204" t="s">
        <v>320</v>
      </c>
      <c r="AE364" s="204" t="s">
        <v>52</v>
      </c>
      <c r="AF364" s="203">
        <v>2.8295355501436625</v>
      </c>
      <c r="AG364" s="203">
        <v>0.6113285127552045</v>
      </c>
      <c r="AH364" s="203">
        <v>5.0468097478199372</v>
      </c>
      <c r="AI364" s="202">
        <v>0</v>
      </c>
      <c r="AJ364" s="202">
        <v>0</v>
      </c>
      <c r="AK364" s="202">
        <v>0</v>
      </c>
      <c r="AM364" s="193"/>
      <c r="AN364" s="193"/>
      <c r="AO364" s="193"/>
      <c r="AP364" s="193"/>
      <c r="AQ364" s="193"/>
      <c r="AR364" s="193"/>
      <c r="AS364" s="193"/>
      <c r="AT364" s="193"/>
      <c r="AU364" s="193"/>
      <c r="AV364" s="193"/>
      <c r="AW364" s="193"/>
      <c r="AX364" s="193"/>
    </row>
    <row r="365" spans="2:50" ht="16.5" thickBot="1" x14ac:dyDescent="0.3">
      <c r="B365"/>
      <c r="C365"/>
      <c r="D365"/>
      <c r="E365"/>
      <c r="F365"/>
      <c r="G365"/>
      <c r="H365"/>
      <c r="I365"/>
      <c r="J365"/>
      <c r="K365"/>
      <c r="L365"/>
      <c r="N365" s="193"/>
      <c r="O365" s="193"/>
      <c r="P365" s="229"/>
      <c r="Q365" s="193"/>
      <c r="R365" s="193"/>
      <c r="S365" s="193"/>
      <c r="T365" s="193"/>
      <c r="U365" s="193"/>
      <c r="V365" s="193"/>
      <c r="W365" s="193"/>
      <c r="X365" s="193"/>
      <c r="Y365" s="193"/>
      <c r="AA365" s="206" t="s">
        <v>194</v>
      </c>
      <c r="AB365" s="204" t="s">
        <v>554</v>
      </c>
      <c r="AC365" s="205" t="s">
        <v>630</v>
      </c>
      <c r="AD365" s="204" t="s">
        <v>319</v>
      </c>
      <c r="AE365" s="204" t="s">
        <v>52</v>
      </c>
      <c r="AF365" s="203">
        <v>2.8295355501436625</v>
      </c>
      <c r="AG365" s="203">
        <v>0.6113285127552045</v>
      </c>
      <c r="AH365" s="203">
        <v>5.0468097478199372</v>
      </c>
      <c r="AI365" s="202">
        <v>0</v>
      </c>
      <c r="AJ365" s="202">
        <v>0</v>
      </c>
      <c r="AK365" s="202">
        <v>0</v>
      </c>
      <c r="AM365" s="193"/>
      <c r="AN365" s="193"/>
      <c r="AO365" s="193"/>
      <c r="AP365" s="193"/>
      <c r="AQ365" s="193"/>
      <c r="AR365" s="193"/>
      <c r="AS365" s="193"/>
      <c r="AT365" s="193"/>
      <c r="AU365" s="193"/>
      <c r="AV365" s="193"/>
      <c r="AW365" s="193"/>
      <c r="AX365" s="193"/>
    </row>
    <row r="366" spans="2:50" ht="16.5" thickBot="1" x14ac:dyDescent="0.3">
      <c r="B366"/>
      <c r="C366"/>
      <c r="D366"/>
      <c r="E366"/>
      <c r="F366"/>
      <c r="G366"/>
      <c r="H366"/>
      <c r="I366"/>
      <c r="J366"/>
      <c r="K366"/>
      <c r="L366"/>
      <c r="N366" s="193"/>
      <c r="O366" s="193"/>
      <c r="P366" s="229"/>
      <c r="Q366" s="193"/>
      <c r="R366" s="193"/>
      <c r="S366" s="193"/>
      <c r="T366" s="193"/>
      <c r="U366" s="193"/>
      <c r="V366" s="193"/>
      <c r="W366" s="193"/>
      <c r="X366" s="193"/>
      <c r="Y366" s="193"/>
      <c r="AA366" s="206" t="s">
        <v>194</v>
      </c>
      <c r="AB366" s="204" t="s">
        <v>554</v>
      </c>
      <c r="AC366" s="205" t="s">
        <v>630</v>
      </c>
      <c r="AD366" s="204" t="s">
        <v>318</v>
      </c>
      <c r="AE366" s="204" t="s">
        <v>52</v>
      </c>
      <c r="AF366" s="203">
        <v>2.8502301749124994</v>
      </c>
      <c r="AG366" s="203">
        <v>0.61438478488557158</v>
      </c>
      <c r="AH366" s="203">
        <v>5.0586974373942679</v>
      </c>
      <c r="AI366" s="202">
        <v>0</v>
      </c>
      <c r="AJ366" s="202">
        <v>0</v>
      </c>
      <c r="AK366" s="202">
        <v>0</v>
      </c>
      <c r="AM366" s="193"/>
      <c r="AN366" s="193"/>
      <c r="AO366" s="193"/>
      <c r="AP366" s="193"/>
      <c r="AQ366" s="193"/>
      <c r="AR366" s="193"/>
      <c r="AS366" s="193"/>
      <c r="AT366" s="193"/>
      <c r="AU366" s="193"/>
      <c r="AV366" s="193"/>
      <c r="AW366" s="193"/>
      <c r="AX366" s="193"/>
    </row>
    <row r="367" spans="2:50" ht="16.5" thickBot="1" x14ac:dyDescent="0.3">
      <c r="B367"/>
      <c r="C367"/>
      <c r="D367"/>
      <c r="E367"/>
      <c r="F367"/>
      <c r="G367"/>
      <c r="H367"/>
      <c r="I367"/>
      <c r="J367"/>
      <c r="K367"/>
      <c r="L367"/>
      <c r="N367" s="193"/>
      <c r="O367" s="193"/>
      <c r="P367" s="229"/>
      <c r="Q367" s="193"/>
      <c r="R367" s="193"/>
      <c r="S367" s="193"/>
      <c r="T367" s="193"/>
      <c r="U367" s="193"/>
      <c r="V367" s="193"/>
      <c r="W367" s="193"/>
      <c r="X367" s="193"/>
      <c r="Y367" s="193"/>
      <c r="AA367" s="206" t="s">
        <v>194</v>
      </c>
      <c r="AB367" s="204" t="s">
        <v>554</v>
      </c>
      <c r="AC367" s="205" t="s">
        <v>630</v>
      </c>
      <c r="AD367" s="204" t="s">
        <v>317</v>
      </c>
      <c r="AE367" s="204" t="s">
        <v>52</v>
      </c>
      <c r="AF367" s="203">
        <v>2.8295355501436625</v>
      </c>
      <c r="AG367" s="203">
        <v>0.6113285127552045</v>
      </c>
      <c r="AH367" s="203">
        <v>5.0468097478199372</v>
      </c>
      <c r="AI367" s="202">
        <v>0</v>
      </c>
      <c r="AJ367" s="202">
        <v>0</v>
      </c>
      <c r="AK367" s="202">
        <v>0</v>
      </c>
      <c r="AM367" s="193"/>
      <c r="AN367" s="193"/>
      <c r="AO367" s="193"/>
      <c r="AP367" s="193"/>
      <c r="AQ367" s="193"/>
      <c r="AR367" s="193"/>
      <c r="AS367" s="193"/>
      <c r="AT367" s="193"/>
      <c r="AU367" s="193"/>
      <c r="AV367" s="193"/>
      <c r="AW367" s="193"/>
      <c r="AX367" s="193"/>
    </row>
    <row r="368" spans="2:50" ht="16.5" thickBot="1" x14ac:dyDescent="0.3">
      <c r="B368"/>
      <c r="C368"/>
      <c r="D368"/>
      <c r="E368"/>
      <c r="F368"/>
      <c r="G368"/>
      <c r="H368"/>
      <c r="I368"/>
      <c r="J368"/>
      <c r="K368"/>
      <c r="L368"/>
      <c r="N368" s="193"/>
      <c r="O368" s="193"/>
      <c r="P368" s="229"/>
      <c r="Q368" s="193"/>
      <c r="R368" s="193"/>
      <c r="S368" s="193"/>
      <c r="T368" s="193"/>
      <c r="U368" s="193"/>
      <c r="V368" s="193"/>
      <c r="W368" s="193"/>
      <c r="X368" s="193"/>
      <c r="Y368" s="193"/>
      <c r="AA368" s="206" t="s">
        <v>194</v>
      </c>
      <c r="AB368" s="204" t="s">
        <v>554</v>
      </c>
      <c r="AC368" s="205" t="s">
        <v>630</v>
      </c>
      <c r="AD368" s="204" t="s">
        <v>74</v>
      </c>
      <c r="AE368" s="204" t="s">
        <v>52</v>
      </c>
      <c r="AF368" s="203">
        <v>2.8502301749124994</v>
      </c>
      <c r="AG368" s="203">
        <v>0.61438478488557158</v>
      </c>
      <c r="AH368" s="203">
        <v>5.0586974373942679</v>
      </c>
      <c r="AI368" s="202">
        <v>0</v>
      </c>
      <c r="AJ368" s="202">
        <v>0</v>
      </c>
      <c r="AK368" s="202">
        <v>0</v>
      </c>
      <c r="AM368" s="193"/>
      <c r="AN368" s="193"/>
      <c r="AO368" s="193"/>
      <c r="AP368" s="193"/>
      <c r="AQ368" s="193"/>
      <c r="AR368" s="193"/>
      <c r="AS368" s="193"/>
      <c r="AT368" s="193"/>
      <c r="AU368" s="193"/>
      <c r="AV368" s="193"/>
      <c r="AW368" s="193"/>
      <c r="AX368" s="193"/>
    </row>
    <row r="369" spans="2:50" ht="16.5" thickBot="1" x14ac:dyDescent="0.3">
      <c r="B369"/>
      <c r="C369"/>
      <c r="D369"/>
      <c r="E369"/>
      <c r="F369"/>
      <c r="G369"/>
      <c r="H369"/>
      <c r="I369"/>
      <c r="J369"/>
      <c r="K369"/>
      <c r="L369"/>
      <c r="N369" s="193"/>
      <c r="O369" s="193"/>
      <c r="P369" s="229"/>
      <c r="Q369" s="193"/>
      <c r="R369" s="193"/>
      <c r="S369" s="193"/>
      <c r="T369" s="193"/>
      <c r="U369" s="193"/>
      <c r="V369" s="193"/>
      <c r="W369" s="193"/>
      <c r="X369" s="193"/>
      <c r="Y369" s="193"/>
      <c r="AA369" s="206" t="s">
        <v>194</v>
      </c>
      <c r="AB369" s="204" t="s">
        <v>554</v>
      </c>
      <c r="AC369" s="205" t="s">
        <v>630</v>
      </c>
      <c r="AD369" s="204" t="s">
        <v>316</v>
      </c>
      <c r="AE369" s="204" t="s">
        <v>52</v>
      </c>
      <c r="AF369" s="203">
        <v>2.8502301749124994</v>
      </c>
      <c r="AG369" s="203">
        <v>0.61438478488557158</v>
      </c>
      <c r="AH369" s="203">
        <v>5.0586974373942679</v>
      </c>
      <c r="AI369" s="202">
        <v>0</v>
      </c>
      <c r="AJ369" s="202">
        <v>0</v>
      </c>
      <c r="AK369" s="202">
        <v>0</v>
      </c>
      <c r="AM369" s="193"/>
      <c r="AN369" s="193"/>
      <c r="AO369" s="193"/>
      <c r="AP369" s="193"/>
      <c r="AQ369" s="193"/>
      <c r="AR369" s="193"/>
      <c r="AS369" s="193"/>
      <c r="AT369" s="193"/>
      <c r="AU369" s="193"/>
      <c r="AV369" s="193"/>
      <c r="AW369" s="193"/>
      <c r="AX369" s="193"/>
    </row>
    <row r="370" spans="2:50" ht="16.5" thickBot="1" x14ac:dyDescent="0.3">
      <c r="B370"/>
      <c r="C370"/>
      <c r="D370"/>
      <c r="E370"/>
      <c r="F370"/>
      <c r="G370"/>
      <c r="H370"/>
      <c r="I370"/>
      <c r="J370"/>
      <c r="K370"/>
      <c r="L370"/>
      <c r="N370" s="193"/>
      <c r="O370" s="193"/>
      <c r="P370" s="229"/>
      <c r="Q370" s="193"/>
      <c r="R370" s="193"/>
      <c r="S370" s="193"/>
      <c r="T370" s="193"/>
      <c r="U370" s="193"/>
      <c r="V370" s="193"/>
      <c r="W370" s="193"/>
      <c r="X370" s="193"/>
      <c r="Y370" s="193"/>
      <c r="AA370" s="206" t="s">
        <v>194</v>
      </c>
      <c r="AB370" s="204" t="s">
        <v>554</v>
      </c>
      <c r="AC370" s="205" t="s">
        <v>630</v>
      </c>
      <c r="AD370" s="204" t="s">
        <v>315</v>
      </c>
      <c r="AE370" s="204" t="s">
        <v>52</v>
      </c>
      <c r="AF370" s="203">
        <v>2.8295355501436625</v>
      </c>
      <c r="AG370" s="203">
        <v>0.6113285127552045</v>
      </c>
      <c r="AH370" s="203">
        <v>5.0468097478199372</v>
      </c>
      <c r="AI370" s="202">
        <v>0</v>
      </c>
      <c r="AJ370" s="202">
        <v>0</v>
      </c>
      <c r="AK370" s="202">
        <v>0</v>
      </c>
      <c r="AM370" s="193"/>
      <c r="AN370" s="193"/>
      <c r="AO370" s="193"/>
      <c r="AP370" s="193"/>
      <c r="AQ370" s="193"/>
      <c r="AR370" s="193"/>
      <c r="AS370" s="193"/>
      <c r="AT370" s="193"/>
      <c r="AU370" s="193"/>
      <c r="AV370" s="193"/>
      <c r="AW370" s="193"/>
      <c r="AX370" s="193"/>
    </row>
    <row r="371" spans="2:50" ht="16.5" thickBot="1" x14ac:dyDescent="0.3">
      <c r="B371"/>
      <c r="C371"/>
      <c r="D371"/>
      <c r="E371"/>
      <c r="F371"/>
      <c r="G371"/>
      <c r="H371"/>
      <c r="I371"/>
      <c r="J371"/>
      <c r="K371"/>
      <c r="L371"/>
      <c r="N371" s="193"/>
      <c r="O371" s="193"/>
      <c r="P371" s="229"/>
      <c r="Q371" s="193"/>
      <c r="R371" s="193"/>
      <c r="S371" s="193"/>
      <c r="T371" s="193"/>
      <c r="U371" s="193"/>
      <c r="V371" s="193"/>
      <c r="W371" s="193"/>
      <c r="X371" s="193"/>
      <c r="Y371" s="193"/>
      <c r="AA371" s="206" t="s">
        <v>194</v>
      </c>
      <c r="AB371" s="204" t="s">
        <v>554</v>
      </c>
      <c r="AC371" s="205" t="s">
        <v>630</v>
      </c>
      <c r="AD371" s="204" t="s">
        <v>314</v>
      </c>
      <c r="AE371" s="204" t="s">
        <v>52</v>
      </c>
      <c r="AF371" s="203">
        <v>2.8502301749124994</v>
      </c>
      <c r="AG371" s="203">
        <v>0.61438478488557158</v>
      </c>
      <c r="AH371" s="203">
        <v>5.0586974373942679</v>
      </c>
      <c r="AI371" s="202">
        <v>6.6972969656629291E-3</v>
      </c>
      <c r="AJ371" s="202">
        <v>2.9927620472892115E-3</v>
      </c>
      <c r="AK371" s="202">
        <v>4.4839238623092789E-2</v>
      </c>
      <c r="AM371" s="193"/>
      <c r="AN371" s="193"/>
      <c r="AO371" s="193"/>
      <c r="AP371" s="193"/>
      <c r="AQ371" s="193"/>
      <c r="AR371" s="193"/>
      <c r="AS371" s="193"/>
      <c r="AT371" s="193"/>
      <c r="AU371" s="193"/>
      <c r="AV371" s="193"/>
      <c r="AW371" s="193"/>
      <c r="AX371" s="193"/>
    </row>
    <row r="372" spans="2:50" ht="16.5" thickBot="1" x14ac:dyDescent="0.3">
      <c r="B372"/>
      <c r="C372"/>
      <c r="D372"/>
      <c r="E372"/>
      <c r="F372"/>
      <c r="G372"/>
      <c r="H372"/>
      <c r="I372"/>
      <c r="J372"/>
      <c r="K372"/>
      <c r="L372"/>
      <c r="N372" s="193"/>
      <c r="O372" s="193"/>
      <c r="P372" s="229"/>
      <c r="Q372" s="193"/>
      <c r="R372" s="193"/>
      <c r="S372" s="193"/>
      <c r="T372" s="193"/>
      <c r="U372" s="193"/>
      <c r="V372" s="193"/>
      <c r="W372" s="193"/>
      <c r="X372" s="193"/>
      <c r="Y372" s="193"/>
      <c r="AA372" s="206" t="s">
        <v>194</v>
      </c>
      <c r="AB372" s="204" t="s">
        <v>554</v>
      </c>
      <c r="AC372" s="205" t="s">
        <v>630</v>
      </c>
      <c r="AD372" s="204" t="s">
        <v>313</v>
      </c>
      <c r="AE372" s="204" t="s">
        <v>52</v>
      </c>
      <c r="AF372" s="203">
        <v>2.8295355501436625</v>
      </c>
      <c r="AG372" s="203">
        <v>0.6113285127552045</v>
      </c>
      <c r="AH372" s="203">
        <v>5.0468097478199372</v>
      </c>
      <c r="AI372" s="202">
        <v>0</v>
      </c>
      <c r="AJ372" s="202">
        <v>0</v>
      </c>
      <c r="AK372" s="202">
        <v>0</v>
      </c>
      <c r="AM372" s="193"/>
      <c r="AN372" s="193"/>
      <c r="AO372" s="193"/>
      <c r="AP372" s="193"/>
      <c r="AQ372" s="193"/>
      <c r="AR372" s="193"/>
      <c r="AS372" s="193"/>
      <c r="AT372" s="193"/>
      <c r="AU372" s="193"/>
      <c r="AV372" s="193"/>
      <c r="AW372" s="193"/>
      <c r="AX372" s="193"/>
    </row>
    <row r="373" spans="2:50" ht="16.5" thickBot="1" x14ac:dyDescent="0.3">
      <c r="B373"/>
      <c r="C373"/>
      <c r="D373"/>
      <c r="E373"/>
      <c r="F373"/>
      <c r="G373"/>
      <c r="H373"/>
      <c r="I373"/>
      <c r="J373"/>
      <c r="K373"/>
      <c r="L373"/>
      <c r="N373" s="193"/>
      <c r="O373" s="193"/>
      <c r="P373" s="229"/>
      <c r="Q373" s="193"/>
      <c r="R373" s="193"/>
      <c r="S373" s="193"/>
      <c r="T373" s="193"/>
      <c r="U373" s="193"/>
      <c r="V373" s="193"/>
      <c r="W373" s="193"/>
      <c r="X373" s="193"/>
      <c r="Y373" s="193"/>
      <c r="AA373" s="206" t="s">
        <v>194</v>
      </c>
      <c r="AB373" s="204" t="s">
        <v>554</v>
      </c>
      <c r="AC373" s="205" t="s">
        <v>630</v>
      </c>
      <c r="AD373" s="204" t="s">
        <v>312</v>
      </c>
      <c r="AE373" s="204" t="s">
        <v>52</v>
      </c>
      <c r="AF373" s="203">
        <v>2.8502301749124994</v>
      </c>
      <c r="AG373" s="203">
        <v>0.61438478488557158</v>
      </c>
      <c r="AH373" s="203">
        <v>5.0586974373942679</v>
      </c>
      <c r="AI373" s="202">
        <v>0</v>
      </c>
      <c r="AJ373" s="202">
        <v>0</v>
      </c>
      <c r="AK373" s="202">
        <v>0</v>
      </c>
      <c r="AM373" s="193"/>
      <c r="AN373" s="193"/>
      <c r="AO373" s="193"/>
      <c r="AP373" s="193"/>
      <c r="AQ373" s="193"/>
      <c r="AR373" s="193"/>
      <c r="AS373" s="193"/>
      <c r="AT373" s="193"/>
      <c r="AU373" s="193"/>
      <c r="AV373" s="193"/>
      <c r="AW373" s="193"/>
      <c r="AX373" s="193"/>
    </row>
    <row r="374" spans="2:50" ht="16.5" thickBot="1" x14ac:dyDescent="0.3">
      <c r="B374"/>
      <c r="C374"/>
      <c r="D374"/>
      <c r="E374"/>
      <c r="F374"/>
      <c r="G374"/>
      <c r="H374"/>
      <c r="I374"/>
      <c r="J374"/>
      <c r="K374"/>
      <c r="L374"/>
      <c r="N374" s="193"/>
      <c r="O374" s="193"/>
      <c r="P374" s="229"/>
      <c r="Q374" s="193"/>
      <c r="R374" s="193"/>
      <c r="S374" s="193"/>
      <c r="T374" s="193"/>
      <c r="U374" s="193"/>
      <c r="V374" s="193"/>
      <c r="W374" s="193"/>
      <c r="X374" s="193"/>
      <c r="Y374" s="193"/>
      <c r="AA374" s="206" t="s">
        <v>194</v>
      </c>
      <c r="AB374" s="204" t="s">
        <v>411</v>
      </c>
      <c r="AC374" s="205" t="s">
        <v>630</v>
      </c>
      <c r="AD374" s="204" t="s">
        <v>323</v>
      </c>
      <c r="AE374" s="204" t="s">
        <v>76</v>
      </c>
      <c r="AF374" s="203">
        <v>1.1553735522617548</v>
      </c>
      <c r="AG374" s="203">
        <v>0.48587166209253196</v>
      </c>
      <c r="AH374" s="203">
        <v>2.4676614325498871</v>
      </c>
      <c r="AI374" s="202">
        <v>0</v>
      </c>
      <c r="AJ374" s="202">
        <v>0</v>
      </c>
      <c r="AK374" s="202">
        <v>0</v>
      </c>
      <c r="AM374" s="193"/>
      <c r="AN374" s="193"/>
      <c r="AO374" s="193"/>
      <c r="AP374" s="193"/>
      <c r="AQ374" s="193"/>
      <c r="AR374" s="193"/>
      <c r="AS374" s="193"/>
      <c r="AT374" s="193"/>
      <c r="AU374" s="193"/>
      <c r="AV374" s="193"/>
      <c r="AW374" s="193"/>
      <c r="AX374" s="193"/>
    </row>
    <row r="375" spans="2:50" ht="16.5" thickBot="1" x14ac:dyDescent="0.3">
      <c r="B375"/>
      <c r="C375"/>
      <c r="D375"/>
      <c r="E375"/>
      <c r="F375"/>
      <c r="G375"/>
      <c r="H375"/>
      <c r="I375"/>
      <c r="J375"/>
      <c r="K375"/>
      <c r="L375"/>
      <c r="N375" s="193"/>
      <c r="O375" s="193"/>
      <c r="P375" s="229"/>
      <c r="Q375" s="193"/>
      <c r="R375" s="193"/>
      <c r="S375" s="193"/>
      <c r="T375" s="193"/>
      <c r="U375" s="193"/>
      <c r="V375" s="193"/>
      <c r="W375" s="193"/>
      <c r="X375" s="193"/>
      <c r="Y375" s="193"/>
      <c r="AA375" s="206" t="s">
        <v>194</v>
      </c>
      <c r="AB375" s="204" t="s">
        <v>411</v>
      </c>
      <c r="AC375" s="205" t="s">
        <v>630</v>
      </c>
      <c r="AD375" s="204" t="s">
        <v>322</v>
      </c>
      <c r="AE375" s="204" t="s">
        <v>76</v>
      </c>
      <c r="AF375" s="203">
        <v>1.1408485459658957</v>
      </c>
      <c r="AG375" s="203">
        <v>0.48065524637347651</v>
      </c>
      <c r="AH375" s="203">
        <v>2.462962081503945</v>
      </c>
      <c r="AI375" s="202">
        <v>0</v>
      </c>
      <c r="AJ375" s="202">
        <v>0</v>
      </c>
      <c r="AK375" s="202">
        <v>0</v>
      </c>
      <c r="AM375" s="193"/>
      <c r="AN375" s="193"/>
      <c r="AO375" s="193"/>
      <c r="AP375" s="193"/>
      <c r="AQ375" s="193"/>
      <c r="AR375" s="193"/>
      <c r="AS375" s="193"/>
      <c r="AT375" s="193"/>
      <c r="AU375" s="193"/>
      <c r="AV375" s="193"/>
      <c r="AW375" s="193"/>
      <c r="AX375" s="193"/>
    </row>
    <row r="376" spans="2:50" ht="16.5" thickBot="1" x14ac:dyDescent="0.3">
      <c r="B376"/>
      <c r="C376"/>
      <c r="D376"/>
      <c r="E376"/>
      <c r="F376"/>
      <c r="G376"/>
      <c r="H376"/>
      <c r="I376"/>
      <c r="J376"/>
      <c r="K376"/>
      <c r="L376"/>
      <c r="N376" s="193"/>
      <c r="O376" s="193"/>
      <c r="P376" s="229"/>
      <c r="Q376" s="193"/>
      <c r="R376" s="193"/>
      <c r="S376" s="193"/>
      <c r="T376" s="193"/>
      <c r="U376" s="193"/>
      <c r="V376" s="193"/>
      <c r="W376" s="193"/>
      <c r="X376" s="193"/>
      <c r="Y376" s="193"/>
      <c r="AA376" s="206" t="s">
        <v>194</v>
      </c>
      <c r="AB376" s="204" t="s">
        <v>411</v>
      </c>
      <c r="AC376" s="205" t="s">
        <v>630</v>
      </c>
      <c r="AD376" s="204" t="s">
        <v>321</v>
      </c>
      <c r="AE376" s="204" t="s">
        <v>76</v>
      </c>
      <c r="AF376" s="203">
        <v>1.1553735522617548</v>
      </c>
      <c r="AG376" s="203">
        <v>0.48587166209253196</v>
      </c>
      <c r="AH376" s="203">
        <v>2.4676614325498871</v>
      </c>
      <c r="AI376" s="202">
        <v>0.14508772769988099</v>
      </c>
      <c r="AJ376" s="202">
        <v>7.903096842906826E-2</v>
      </c>
      <c r="AK376" s="202">
        <v>0.97314713809221631</v>
      </c>
      <c r="AM376" s="193"/>
      <c r="AN376" s="193"/>
      <c r="AO376" s="193"/>
      <c r="AP376" s="193"/>
      <c r="AQ376" s="193"/>
      <c r="AR376" s="193"/>
      <c r="AS376" s="193"/>
      <c r="AT376" s="193"/>
      <c r="AU376" s="193"/>
      <c r="AV376" s="193"/>
      <c r="AW376" s="193"/>
      <c r="AX376" s="193"/>
    </row>
    <row r="377" spans="2:50" ht="16.5" thickBot="1" x14ac:dyDescent="0.3">
      <c r="B377"/>
      <c r="C377"/>
      <c r="D377"/>
      <c r="E377"/>
      <c r="F377"/>
      <c r="G377"/>
      <c r="H377"/>
      <c r="I377"/>
      <c r="J377"/>
      <c r="K377"/>
      <c r="L377"/>
      <c r="N377" s="193"/>
      <c r="O377" s="193"/>
      <c r="P377" s="229"/>
      <c r="Q377" s="193"/>
      <c r="R377" s="193"/>
      <c r="S377" s="193"/>
      <c r="T377" s="193"/>
      <c r="U377" s="193"/>
      <c r="V377" s="193"/>
      <c r="W377" s="193"/>
      <c r="X377" s="193"/>
      <c r="Y377" s="193"/>
      <c r="AA377" s="206" t="s">
        <v>194</v>
      </c>
      <c r="AB377" s="204" t="s">
        <v>411</v>
      </c>
      <c r="AC377" s="205" t="s">
        <v>630</v>
      </c>
      <c r="AD377" s="204" t="s">
        <v>320</v>
      </c>
      <c r="AE377" s="204" t="s">
        <v>76</v>
      </c>
      <c r="AF377" s="203">
        <v>1.1408485459658957</v>
      </c>
      <c r="AG377" s="203">
        <v>0.48065524637347651</v>
      </c>
      <c r="AH377" s="203">
        <v>2.462962081503945</v>
      </c>
      <c r="AI377" s="202">
        <v>0</v>
      </c>
      <c r="AJ377" s="202">
        <v>0</v>
      </c>
      <c r="AK377" s="202">
        <v>0</v>
      </c>
      <c r="AM377" s="193"/>
      <c r="AN377" s="193"/>
      <c r="AO377" s="193"/>
      <c r="AP377" s="193"/>
      <c r="AQ377" s="193"/>
      <c r="AR377" s="193"/>
      <c r="AS377" s="193"/>
      <c r="AT377" s="193"/>
      <c r="AU377" s="193"/>
      <c r="AV377" s="193"/>
      <c r="AW377" s="193"/>
      <c r="AX377" s="193"/>
    </row>
    <row r="378" spans="2:50" ht="16.5" thickBot="1" x14ac:dyDescent="0.3">
      <c r="B378"/>
      <c r="C378"/>
      <c r="D378"/>
      <c r="E378"/>
      <c r="F378"/>
      <c r="G378"/>
      <c r="H378"/>
      <c r="I378"/>
      <c r="J378"/>
      <c r="K378"/>
      <c r="L378"/>
      <c r="N378" s="193"/>
      <c r="O378" s="193"/>
      <c r="P378" s="229"/>
      <c r="Q378" s="193"/>
      <c r="R378" s="193"/>
      <c r="S378" s="193"/>
      <c r="T378" s="193"/>
      <c r="U378" s="193"/>
      <c r="V378" s="193"/>
      <c r="W378" s="193"/>
      <c r="X378" s="193"/>
      <c r="Y378" s="193"/>
      <c r="AA378" s="206" t="s">
        <v>194</v>
      </c>
      <c r="AB378" s="204" t="s">
        <v>411</v>
      </c>
      <c r="AC378" s="205" t="s">
        <v>630</v>
      </c>
      <c r="AD378" s="204" t="s">
        <v>319</v>
      </c>
      <c r="AE378" s="204" t="s">
        <v>76</v>
      </c>
      <c r="AF378" s="203">
        <v>1.1408485459658957</v>
      </c>
      <c r="AG378" s="203">
        <v>0.48065524637347651</v>
      </c>
      <c r="AH378" s="203">
        <v>2.462962081503945</v>
      </c>
      <c r="AI378" s="202">
        <v>0</v>
      </c>
      <c r="AJ378" s="202">
        <v>0</v>
      </c>
      <c r="AK378" s="202">
        <v>0</v>
      </c>
      <c r="AM378" s="193"/>
      <c r="AN378" s="193"/>
      <c r="AO378" s="193"/>
      <c r="AP378" s="193"/>
      <c r="AQ378" s="193"/>
      <c r="AR378" s="193"/>
      <c r="AS378" s="193"/>
      <c r="AT378" s="193"/>
      <c r="AU378" s="193"/>
      <c r="AV378" s="193"/>
      <c r="AW378" s="193"/>
      <c r="AX378" s="193"/>
    </row>
    <row r="379" spans="2:50" ht="16.5" thickBot="1" x14ac:dyDescent="0.3">
      <c r="B379"/>
      <c r="C379"/>
      <c r="D379"/>
      <c r="E379"/>
      <c r="F379"/>
      <c r="G379"/>
      <c r="H379"/>
      <c r="I379"/>
      <c r="J379"/>
      <c r="K379"/>
      <c r="L379"/>
      <c r="N379" s="193"/>
      <c r="O379" s="193"/>
      <c r="P379" s="229"/>
      <c r="Q379" s="193"/>
      <c r="R379" s="193"/>
      <c r="S379" s="193"/>
      <c r="T379" s="193"/>
      <c r="U379" s="193"/>
      <c r="V379" s="193"/>
      <c r="W379" s="193"/>
      <c r="X379" s="193"/>
      <c r="Y379" s="193"/>
      <c r="AA379" s="206" t="s">
        <v>194</v>
      </c>
      <c r="AB379" s="204" t="s">
        <v>411</v>
      </c>
      <c r="AC379" s="205" t="s">
        <v>630</v>
      </c>
      <c r="AD379" s="204" t="s">
        <v>318</v>
      </c>
      <c r="AE379" s="204" t="s">
        <v>76</v>
      </c>
      <c r="AF379" s="203">
        <v>1.1553735522617548</v>
      </c>
      <c r="AG379" s="203">
        <v>0.48587166209253196</v>
      </c>
      <c r="AH379" s="203">
        <v>2.4676614325498871</v>
      </c>
      <c r="AI379" s="202">
        <v>0</v>
      </c>
      <c r="AJ379" s="202">
        <v>0</v>
      </c>
      <c r="AK379" s="202">
        <v>0</v>
      </c>
      <c r="AM379" s="193"/>
      <c r="AN379" s="193"/>
      <c r="AO379" s="193"/>
      <c r="AP379" s="193"/>
      <c r="AQ379" s="193"/>
      <c r="AR379" s="193"/>
      <c r="AS379" s="193"/>
      <c r="AT379" s="193"/>
      <c r="AU379" s="193"/>
      <c r="AV379" s="193"/>
      <c r="AW379" s="193"/>
      <c r="AX379" s="193"/>
    </row>
    <row r="380" spans="2:50" ht="16.5" thickBot="1" x14ac:dyDescent="0.3">
      <c r="B380"/>
      <c r="C380"/>
      <c r="D380"/>
      <c r="E380"/>
      <c r="F380"/>
      <c r="G380"/>
      <c r="H380"/>
      <c r="I380"/>
      <c r="J380"/>
      <c r="K380"/>
      <c r="L380"/>
      <c r="N380" s="193"/>
      <c r="O380" s="193"/>
      <c r="P380" s="229"/>
      <c r="Q380" s="193"/>
      <c r="R380" s="193"/>
      <c r="S380" s="193"/>
      <c r="T380" s="193"/>
      <c r="U380" s="193"/>
      <c r="V380" s="193"/>
      <c r="W380" s="193"/>
      <c r="X380" s="193"/>
      <c r="Y380" s="193"/>
      <c r="AA380" s="206" t="s">
        <v>194</v>
      </c>
      <c r="AB380" s="204" t="s">
        <v>411</v>
      </c>
      <c r="AC380" s="205" t="s">
        <v>630</v>
      </c>
      <c r="AD380" s="204" t="s">
        <v>317</v>
      </c>
      <c r="AE380" s="204" t="s">
        <v>76</v>
      </c>
      <c r="AF380" s="203">
        <v>1.1408485459658957</v>
      </c>
      <c r="AG380" s="203">
        <v>0.48065524637347651</v>
      </c>
      <c r="AH380" s="203">
        <v>2.462962081503945</v>
      </c>
      <c r="AI380" s="202">
        <v>0</v>
      </c>
      <c r="AJ380" s="202">
        <v>0</v>
      </c>
      <c r="AK380" s="202">
        <v>0</v>
      </c>
      <c r="AM380" s="193"/>
      <c r="AN380" s="193"/>
      <c r="AO380" s="193"/>
      <c r="AP380" s="193"/>
      <c r="AQ380" s="193"/>
      <c r="AR380" s="193"/>
      <c r="AS380" s="193"/>
      <c r="AT380" s="193"/>
      <c r="AU380" s="193"/>
      <c r="AV380" s="193"/>
      <c r="AW380" s="193"/>
      <c r="AX380" s="193"/>
    </row>
    <row r="381" spans="2:50" ht="16.5" thickBot="1" x14ac:dyDescent="0.3">
      <c r="B381"/>
      <c r="C381"/>
      <c r="D381"/>
      <c r="E381"/>
      <c r="F381"/>
      <c r="G381"/>
      <c r="H381"/>
      <c r="I381"/>
      <c r="J381"/>
      <c r="K381"/>
      <c r="L381"/>
      <c r="N381" s="193"/>
      <c r="O381" s="193"/>
      <c r="P381" s="229"/>
      <c r="Q381" s="193"/>
      <c r="R381" s="193"/>
      <c r="S381" s="193"/>
      <c r="T381" s="193"/>
      <c r="U381" s="193"/>
      <c r="V381" s="193"/>
      <c r="W381" s="193"/>
      <c r="X381" s="193"/>
      <c r="Y381" s="193"/>
      <c r="AA381" s="206" t="s">
        <v>194</v>
      </c>
      <c r="AB381" s="204" t="s">
        <v>411</v>
      </c>
      <c r="AC381" s="205" t="s">
        <v>630</v>
      </c>
      <c r="AD381" s="204" t="s">
        <v>74</v>
      </c>
      <c r="AE381" s="204" t="s">
        <v>76</v>
      </c>
      <c r="AF381" s="203">
        <v>1.1553735522617548</v>
      </c>
      <c r="AG381" s="203">
        <v>0.48587166209253196</v>
      </c>
      <c r="AH381" s="203">
        <v>2.4676614325498871</v>
      </c>
      <c r="AI381" s="202">
        <v>0</v>
      </c>
      <c r="AJ381" s="202">
        <v>0</v>
      </c>
      <c r="AK381" s="202">
        <v>0</v>
      </c>
      <c r="AM381" s="193"/>
      <c r="AN381" s="193"/>
      <c r="AO381" s="193"/>
      <c r="AP381" s="193"/>
      <c r="AQ381" s="193"/>
      <c r="AR381" s="193"/>
      <c r="AS381" s="193"/>
      <c r="AT381" s="193"/>
      <c r="AU381" s="193"/>
      <c r="AV381" s="193"/>
      <c r="AW381" s="193"/>
      <c r="AX381" s="193"/>
    </row>
    <row r="382" spans="2:50" ht="16.5" thickBot="1" x14ac:dyDescent="0.3">
      <c r="B382"/>
      <c r="C382"/>
      <c r="D382"/>
      <c r="E382"/>
      <c r="F382"/>
      <c r="G382"/>
      <c r="H382"/>
      <c r="I382"/>
      <c r="J382"/>
      <c r="K382"/>
      <c r="L382"/>
      <c r="N382" s="193"/>
      <c r="O382" s="193"/>
      <c r="P382" s="229"/>
      <c r="Q382" s="193"/>
      <c r="R382" s="193"/>
      <c r="S382" s="193"/>
      <c r="T382" s="193"/>
      <c r="U382" s="193"/>
      <c r="V382" s="193"/>
      <c r="W382" s="193"/>
      <c r="X382" s="193"/>
      <c r="Y382" s="193"/>
      <c r="AA382" s="206" t="s">
        <v>194</v>
      </c>
      <c r="AB382" s="204" t="s">
        <v>411</v>
      </c>
      <c r="AC382" s="205" t="s">
        <v>630</v>
      </c>
      <c r="AD382" s="204" t="s">
        <v>316</v>
      </c>
      <c r="AE382" s="204" t="s">
        <v>76</v>
      </c>
      <c r="AF382" s="203">
        <v>1.1553735522617548</v>
      </c>
      <c r="AG382" s="203">
        <v>0.48587166209253196</v>
      </c>
      <c r="AH382" s="203">
        <v>2.4676614325498871</v>
      </c>
      <c r="AI382" s="202">
        <v>0</v>
      </c>
      <c r="AJ382" s="202">
        <v>0</v>
      </c>
      <c r="AK382" s="202">
        <v>0</v>
      </c>
      <c r="AM382" s="193"/>
      <c r="AN382" s="193"/>
      <c r="AO382" s="193"/>
      <c r="AP382" s="193"/>
      <c r="AQ382" s="193"/>
      <c r="AR382" s="193"/>
      <c r="AS382" s="193"/>
      <c r="AT382" s="193"/>
      <c r="AU382" s="193"/>
      <c r="AV382" s="193"/>
      <c r="AW382" s="193"/>
      <c r="AX382" s="193"/>
    </row>
    <row r="383" spans="2:50" ht="16.5" thickBot="1" x14ac:dyDescent="0.3">
      <c r="B383"/>
      <c r="C383"/>
      <c r="D383"/>
      <c r="E383"/>
      <c r="F383"/>
      <c r="G383"/>
      <c r="H383"/>
      <c r="I383"/>
      <c r="J383"/>
      <c r="K383"/>
      <c r="L383"/>
      <c r="N383" s="193"/>
      <c r="O383" s="193"/>
      <c r="P383" s="229"/>
      <c r="Q383" s="193"/>
      <c r="R383" s="193"/>
      <c r="S383" s="193"/>
      <c r="T383" s="193"/>
      <c r="U383" s="193"/>
      <c r="V383" s="193"/>
      <c r="W383" s="193"/>
      <c r="X383" s="193"/>
      <c r="Y383" s="193"/>
      <c r="AA383" s="206" t="s">
        <v>194</v>
      </c>
      <c r="AB383" s="204" t="s">
        <v>411</v>
      </c>
      <c r="AC383" s="205" t="s">
        <v>630</v>
      </c>
      <c r="AD383" s="204" t="s">
        <v>315</v>
      </c>
      <c r="AE383" s="204" t="s">
        <v>76</v>
      </c>
      <c r="AF383" s="203">
        <v>1.1408485459658957</v>
      </c>
      <c r="AG383" s="203">
        <v>0.48065524637347651</v>
      </c>
      <c r="AH383" s="203">
        <v>2.462962081503945</v>
      </c>
      <c r="AI383" s="202">
        <v>0</v>
      </c>
      <c r="AJ383" s="202">
        <v>0</v>
      </c>
      <c r="AK383" s="202">
        <v>0</v>
      </c>
      <c r="AM383" s="193"/>
      <c r="AN383" s="193"/>
      <c r="AO383" s="193"/>
      <c r="AP383" s="193"/>
      <c r="AQ383" s="193"/>
      <c r="AR383" s="193"/>
      <c r="AS383" s="193"/>
      <c r="AT383" s="193"/>
      <c r="AU383" s="193"/>
      <c r="AV383" s="193"/>
      <c r="AW383" s="193"/>
      <c r="AX383" s="193"/>
    </row>
    <row r="384" spans="2:50" ht="16.5" thickBot="1" x14ac:dyDescent="0.3">
      <c r="B384"/>
      <c r="C384"/>
      <c r="D384"/>
      <c r="E384"/>
      <c r="F384"/>
      <c r="G384"/>
      <c r="H384"/>
      <c r="I384"/>
      <c r="J384"/>
      <c r="K384"/>
      <c r="L384"/>
      <c r="N384" s="193"/>
      <c r="O384" s="193"/>
      <c r="P384" s="229"/>
      <c r="Q384" s="193"/>
      <c r="R384" s="193"/>
      <c r="S384" s="193"/>
      <c r="T384" s="193"/>
      <c r="U384" s="193"/>
      <c r="V384" s="193"/>
      <c r="W384" s="193"/>
      <c r="X384" s="193"/>
      <c r="Y384" s="193"/>
      <c r="AA384" s="206" t="s">
        <v>194</v>
      </c>
      <c r="AB384" s="204" t="s">
        <v>411</v>
      </c>
      <c r="AC384" s="205" t="s">
        <v>630</v>
      </c>
      <c r="AD384" s="204" t="s">
        <v>314</v>
      </c>
      <c r="AE384" s="204" t="s">
        <v>76</v>
      </c>
      <c r="AF384" s="203">
        <v>1.1553735522617548</v>
      </c>
      <c r="AG384" s="203">
        <v>0.48587166209253196</v>
      </c>
      <c r="AH384" s="203">
        <v>2.4676614325498871</v>
      </c>
      <c r="AI384" s="202">
        <v>0</v>
      </c>
      <c r="AJ384" s="202">
        <v>0</v>
      </c>
      <c r="AK384" s="202">
        <v>0</v>
      </c>
      <c r="AM384" s="193"/>
      <c r="AN384" s="193"/>
      <c r="AO384" s="193"/>
      <c r="AP384" s="193"/>
      <c r="AQ384" s="193"/>
      <c r="AR384" s="193"/>
      <c r="AS384" s="193"/>
      <c r="AT384" s="193"/>
      <c r="AU384" s="193"/>
      <c r="AV384" s="193"/>
      <c r="AW384" s="193"/>
      <c r="AX384" s="193"/>
    </row>
    <row r="385" spans="2:50" ht="16.5" thickBot="1" x14ac:dyDescent="0.3">
      <c r="B385"/>
      <c r="C385"/>
      <c r="D385"/>
      <c r="E385"/>
      <c r="F385"/>
      <c r="G385"/>
      <c r="H385"/>
      <c r="I385"/>
      <c r="J385"/>
      <c r="K385"/>
      <c r="L385"/>
      <c r="N385" s="193"/>
      <c r="O385" s="193"/>
      <c r="P385" s="229"/>
      <c r="Q385" s="193"/>
      <c r="R385" s="193"/>
      <c r="S385" s="193"/>
      <c r="T385" s="193"/>
      <c r="U385" s="193"/>
      <c r="V385" s="193"/>
      <c r="W385" s="193"/>
      <c r="X385" s="193"/>
      <c r="Y385" s="193"/>
      <c r="AA385" s="206" t="s">
        <v>194</v>
      </c>
      <c r="AB385" s="204" t="s">
        <v>411</v>
      </c>
      <c r="AC385" s="205" t="s">
        <v>630</v>
      </c>
      <c r="AD385" s="204" t="s">
        <v>313</v>
      </c>
      <c r="AE385" s="204" t="s">
        <v>76</v>
      </c>
      <c r="AF385" s="203">
        <v>1.1408485459658957</v>
      </c>
      <c r="AG385" s="203">
        <v>0.48065524637347651</v>
      </c>
      <c r="AH385" s="203">
        <v>2.462962081503945</v>
      </c>
      <c r="AI385" s="202">
        <v>0</v>
      </c>
      <c r="AJ385" s="202">
        <v>0</v>
      </c>
      <c r="AK385" s="202">
        <v>0</v>
      </c>
      <c r="AM385" s="193"/>
      <c r="AN385" s="193"/>
      <c r="AO385" s="193"/>
      <c r="AP385" s="193"/>
      <c r="AQ385" s="193"/>
      <c r="AR385" s="193"/>
      <c r="AS385" s="193"/>
      <c r="AT385" s="193"/>
      <c r="AU385" s="193"/>
      <c r="AV385" s="193"/>
      <c r="AW385" s="193"/>
      <c r="AX385" s="193"/>
    </row>
    <row r="386" spans="2:50" ht="16.5" thickBot="1" x14ac:dyDescent="0.3">
      <c r="B386"/>
      <c r="C386"/>
      <c r="D386"/>
      <c r="E386"/>
      <c r="F386"/>
      <c r="G386"/>
      <c r="H386"/>
      <c r="I386"/>
      <c r="J386"/>
      <c r="K386"/>
      <c r="L386"/>
      <c r="N386" s="193"/>
      <c r="O386" s="193"/>
      <c r="P386" s="229"/>
      <c r="Q386" s="193"/>
      <c r="R386" s="193"/>
      <c r="S386" s="193"/>
      <c r="T386" s="193"/>
      <c r="U386" s="193"/>
      <c r="V386" s="193"/>
      <c r="W386" s="193"/>
      <c r="X386" s="193"/>
      <c r="Y386" s="193"/>
      <c r="AA386" s="206" t="s">
        <v>194</v>
      </c>
      <c r="AB386" s="204" t="s">
        <v>411</v>
      </c>
      <c r="AC386" s="205" t="s">
        <v>630</v>
      </c>
      <c r="AD386" s="204" t="s">
        <v>312</v>
      </c>
      <c r="AE386" s="204" t="s">
        <v>76</v>
      </c>
      <c r="AF386" s="203">
        <v>1.1553735522617548</v>
      </c>
      <c r="AG386" s="203">
        <v>0.48587166209253196</v>
      </c>
      <c r="AH386" s="203">
        <v>2.4676614325498871</v>
      </c>
      <c r="AI386" s="202">
        <v>0</v>
      </c>
      <c r="AJ386" s="202">
        <v>0</v>
      </c>
      <c r="AK386" s="202">
        <v>0</v>
      </c>
      <c r="AM386" s="193"/>
      <c r="AN386" s="193"/>
      <c r="AO386" s="193"/>
      <c r="AP386" s="193"/>
      <c r="AQ386" s="193"/>
      <c r="AR386" s="193"/>
      <c r="AS386" s="193"/>
      <c r="AT386" s="193"/>
      <c r="AU386" s="193"/>
      <c r="AV386" s="193"/>
      <c r="AW386" s="193"/>
      <c r="AX386" s="193"/>
    </row>
    <row r="387" spans="2:50" ht="16.5" thickBot="1" x14ac:dyDescent="0.3">
      <c r="B387"/>
      <c r="C387"/>
      <c r="D387"/>
      <c r="E387"/>
      <c r="F387"/>
      <c r="G387"/>
      <c r="H387"/>
      <c r="I387"/>
      <c r="J387"/>
      <c r="K387"/>
      <c r="L387"/>
      <c r="N387" s="193"/>
      <c r="O387" s="193"/>
      <c r="P387" s="229"/>
      <c r="Q387" s="193"/>
      <c r="R387" s="193"/>
      <c r="S387" s="193"/>
      <c r="T387" s="193"/>
      <c r="U387" s="193"/>
      <c r="V387" s="193"/>
      <c r="W387" s="193"/>
      <c r="X387" s="193"/>
      <c r="Y387" s="193"/>
      <c r="AA387" s="206" t="s">
        <v>194</v>
      </c>
      <c r="AB387" s="204" t="s">
        <v>553</v>
      </c>
      <c r="AC387" s="205" t="s">
        <v>630</v>
      </c>
      <c r="AD387" s="204" t="s">
        <v>323</v>
      </c>
      <c r="AE387" s="204" t="s">
        <v>76</v>
      </c>
      <c r="AF387" s="203">
        <v>1.091889175151967</v>
      </c>
      <c r="AG387" s="203">
        <v>0.48499427866648698</v>
      </c>
      <c r="AH387" s="203">
        <v>2.4383145626963785</v>
      </c>
      <c r="AI387" s="202">
        <v>1.6785095099798394E-6</v>
      </c>
      <c r="AJ387" s="202">
        <v>1.5376474876881982E-7</v>
      </c>
      <c r="AK387" s="202">
        <v>1.2059734480992823E-5</v>
      </c>
      <c r="AM387" s="193"/>
      <c r="AN387" s="193"/>
      <c r="AO387" s="193"/>
      <c r="AP387" s="193"/>
      <c r="AQ387" s="193"/>
      <c r="AR387" s="193"/>
      <c r="AS387" s="193"/>
      <c r="AT387" s="193"/>
      <c r="AU387" s="193"/>
      <c r="AV387" s="193"/>
      <c r="AW387" s="193"/>
      <c r="AX387" s="193"/>
    </row>
    <row r="388" spans="2:50" ht="16.5" thickBot="1" x14ac:dyDescent="0.3">
      <c r="B388"/>
      <c r="C388"/>
      <c r="D388"/>
      <c r="E388"/>
      <c r="F388"/>
      <c r="G388"/>
      <c r="H388"/>
      <c r="I388"/>
      <c r="J388"/>
      <c r="K388"/>
      <c r="L388"/>
      <c r="N388" s="193"/>
      <c r="O388" s="193"/>
      <c r="P388" s="229"/>
      <c r="Q388" s="193"/>
      <c r="R388" s="193"/>
      <c r="S388" s="193"/>
      <c r="T388" s="193"/>
      <c r="U388" s="193"/>
      <c r="V388" s="193"/>
      <c r="W388" s="193"/>
      <c r="X388" s="193"/>
      <c r="Y388" s="193"/>
      <c r="AA388" s="206" t="s">
        <v>194</v>
      </c>
      <c r="AB388" s="204" t="s">
        <v>553</v>
      </c>
      <c r="AC388" s="205" t="s">
        <v>630</v>
      </c>
      <c r="AD388" s="204" t="s">
        <v>322</v>
      </c>
      <c r="AE388" s="204" t="s">
        <v>76</v>
      </c>
      <c r="AF388" s="203">
        <v>1.0819440557500593</v>
      </c>
      <c r="AG388" s="203">
        <v>0.48101780058221794</v>
      </c>
      <c r="AH388" s="203">
        <v>2.4359424636873994</v>
      </c>
      <c r="AI388" s="202">
        <v>0</v>
      </c>
      <c r="AJ388" s="202">
        <v>0</v>
      </c>
      <c r="AK388" s="202">
        <v>0</v>
      </c>
      <c r="AM388" s="193"/>
      <c r="AN388" s="193"/>
      <c r="AO388" s="193"/>
      <c r="AP388" s="193"/>
      <c r="AQ388" s="193"/>
      <c r="AR388" s="193"/>
      <c r="AS388" s="193"/>
      <c r="AT388" s="193"/>
      <c r="AU388" s="193"/>
      <c r="AV388" s="193"/>
      <c r="AW388" s="193"/>
      <c r="AX388" s="193"/>
    </row>
    <row r="389" spans="2:50" ht="16.5" thickBot="1" x14ac:dyDescent="0.3">
      <c r="B389"/>
      <c r="C389"/>
      <c r="D389"/>
      <c r="E389"/>
      <c r="F389"/>
      <c r="G389"/>
      <c r="H389"/>
      <c r="I389"/>
      <c r="J389"/>
      <c r="K389"/>
      <c r="L389"/>
      <c r="N389" s="193"/>
      <c r="O389" s="193"/>
      <c r="P389" s="229"/>
      <c r="Q389" s="193"/>
      <c r="R389" s="193"/>
      <c r="S389" s="193"/>
      <c r="T389" s="193"/>
      <c r="U389" s="193"/>
      <c r="V389" s="193"/>
      <c r="W389" s="193"/>
      <c r="X389" s="193"/>
      <c r="Y389" s="193"/>
      <c r="AA389" s="206" t="s">
        <v>194</v>
      </c>
      <c r="AB389" s="204" t="s">
        <v>553</v>
      </c>
      <c r="AC389" s="205" t="s">
        <v>630</v>
      </c>
      <c r="AD389" s="204" t="s">
        <v>321</v>
      </c>
      <c r="AE389" s="204" t="s">
        <v>76</v>
      </c>
      <c r="AF389" s="203">
        <v>1.091889175151967</v>
      </c>
      <c r="AG389" s="203">
        <v>0.48499427866648698</v>
      </c>
      <c r="AH389" s="203">
        <v>2.4383145626963785</v>
      </c>
      <c r="AI389" s="202">
        <v>3.3829330462218954E-5</v>
      </c>
      <c r="AJ389" s="202">
        <v>3.0990342733315575E-6</v>
      </c>
      <c r="AK389" s="202">
        <v>2.4305655739121962E-4</v>
      </c>
      <c r="AM389" s="193"/>
      <c r="AN389" s="193"/>
      <c r="AO389" s="193"/>
      <c r="AP389" s="193"/>
      <c r="AQ389" s="193"/>
      <c r="AR389" s="193"/>
      <c r="AS389" s="193"/>
      <c r="AT389" s="193"/>
      <c r="AU389" s="193"/>
      <c r="AV389" s="193"/>
      <c r="AW389" s="193"/>
      <c r="AX389" s="193"/>
    </row>
    <row r="390" spans="2:50" ht="16.5" thickBot="1" x14ac:dyDescent="0.3">
      <c r="B390"/>
      <c r="C390"/>
      <c r="D390"/>
      <c r="E390"/>
      <c r="F390"/>
      <c r="G390"/>
      <c r="H390"/>
      <c r="I390"/>
      <c r="J390"/>
      <c r="K390"/>
      <c r="L390"/>
      <c r="N390" s="193"/>
      <c r="O390" s="193"/>
      <c r="P390" s="229"/>
      <c r="Q390" s="193"/>
      <c r="R390" s="193"/>
      <c r="S390" s="193"/>
      <c r="T390" s="193"/>
      <c r="U390" s="193"/>
      <c r="V390" s="193"/>
      <c r="W390" s="193"/>
      <c r="X390" s="193"/>
      <c r="Y390" s="193"/>
      <c r="AA390" s="206" t="s">
        <v>194</v>
      </c>
      <c r="AB390" s="204" t="s">
        <v>553</v>
      </c>
      <c r="AC390" s="205" t="s">
        <v>630</v>
      </c>
      <c r="AD390" s="204" t="s">
        <v>320</v>
      </c>
      <c r="AE390" s="204" t="s">
        <v>76</v>
      </c>
      <c r="AF390" s="203">
        <v>1.0819440557500593</v>
      </c>
      <c r="AG390" s="203">
        <v>0.48101780058221794</v>
      </c>
      <c r="AH390" s="203">
        <v>2.4359424636873994</v>
      </c>
      <c r="AI390" s="202">
        <v>2.5645476579471673E-5</v>
      </c>
      <c r="AJ390" s="202">
        <v>2.1481297021278998E-5</v>
      </c>
      <c r="AK390" s="202">
        <v>1.9779761654193029E-4</v>
      </c>
      <c r="AM390" s="193"/>
      <c r="AN390" s="193"/>
      <c r="AO390" s="193"/>
      <c r="AP390" s="193"/>
      <c r="AQ390" s="193"/>
      <c r="AR390" s="193"/>
      <c r="AS390" s="193"/>
      <c r="AT390" s="193"/>
      <c r="AU390" s="193"/>
      <c r="AV390" s="193"/>
      <c r="AW390" s="193"/>
      <c r="AX390" s="193"/>
    </row>
    <row r="391" spans="2:50" ht="16.5" thickBot="1" x14ac:dyDescent="0.3">
      <c r="B391"/>
      <c r="C391"/>
      <c r="D391"/>
      <c r="E391"/>
      <c r="F391"/>
      <c r="G391"/>
      <c r="H391"/>
      <c r="I391"/>
      <c r="J391"/>
      <c r="K391"/>
      <c r="L391"/>
      <c r="N391" s="193"/>
      <c r="O391" s="193"/>
      <c r="P391" s="229"/>
      <c r="Q391" s="193"/>
      <c r="R391" s="193"/>
      <c r="S391" s="193"/>
      <c r="T391" s="193"/>
      <c r="U391" s="193"/>
      <c r="V391" s="193"/>
      <c r="W391" s="193"/>
      <c r="X391" s="193"/>
      <c r="Y391" s="193"/>
      <c r="AA391" s="206" t="s">
        <v>194</v>
      </c>
      <c r="AB391" s="204" t="s">
        <v>553</v>
      </c>
      <c r="AC391" s="205" t="s">
        <v>630</v>
      </c>
      <c r="AD391" s="204" t="s">
        <v>319</v>
      </c>
      <c r="AE391" s="204" t="s">
        <v>76</v>
      </c>
      <c r="AF391" s="203">
        <v>1.0819440557500593</v>
      </c>
      <c r="AG391" s="203">
        <v>0.48101780058221794</v>
      </c>
      <c r="AH391" s="203">
        <v>2.4359424636873994</v>
      </c>
      <c r="AI391" s="202">
        <v>8.0145355905548413E-4</v>
      </c>
      <c r="AJ391" s="202">
        <v>6.7131768432851231E-4</v>
      </c>
      <c r="AK391" s="202">
        <v>6.1814255336208592E-3</v>
      </c>
      <c r="AM391" s="193"/>
      <c r="AN391" s="193"/>
      <c r="AO391" s="193"/>
      <c r="AP391" s="193"/>
      <c r="AQ391" s="193"/>
      <c r="AR391" s="193"/>
      <c r="AS391" s="193"/>
      <c r="AT391" s="193"/>
      <c r="AU391" s="193"/>
      <c r="AV391" s="193"/>
      <c r="AW391" s="193"/>
      <c r="AX391" s="193"/>
    </row>
    <row r="392" spans="2:50" ht="16.5" thickBot="1" x14ac:dyDescent="0.3">
      <c r="B392"/>
      <c r="C392"/>
      <c r="D392"/>
      <c r="E392"/>
      <c r="F392"/>
      <c r="G392"/>
      <c r="H392"/>
      <c r="I392"/>
      <c r="J392"/>
      <c r="K392"/>
      <c r="L392"/>
      <c r="N392" s="193"/>
      <c r="O392" s="193"/>
      <c r="P392" s="229"/>
      <c r="Q392" s="193"/>
      <c r="R392" s="193"/>
      <c r="S392" s="193"/>
      <c r="T392" s="193"/>
      <c r="U392" s="193"/>
      <c r="V392" s="193"/>
      <c r="W392" s="193"/>
      <c r="X392" s="193"/>
      <c r="Y392" s="193"/>
      <c r="AA392" s="206" t="s">
        <v>194</v>
      </c>
      <c r="AB392" s="204" t="s">
        <v>553</v>
      </c>
      <c r="AC392" s="205" t="s">
        <v>630</v>
      </c>
      <c r="AD392" s="204" t="s">
        <v>318</v>
      </c>
      <c r="AE392" s="204" t="s">
        <v>76</v>
      </c>
      <c r="AF392" s="203">
        <v>1.091889175151967</v>
      </c>
      <c r="AG392" s="203">
        <v>0.48499427866648698</v>
      </c>
      <c r="AH392" s="203">
        <v>2.4383145626963785</v>
      </c>
      <c r="AI392" s="202">
        <v>0</v>
      </c>
      <c r="AJ392" s="202">
        <v>0</v>
      </c>
      <c r="AK392" s="202">
        <v>0</v>
      </c>
      <c r="AM392" s="193"/>
      <c r="AN392" s="193"/>
      <c r="AO392" s="193"/>
      <c r="AP392" s="193"/>
      <c r="AQ392" s="193"/>
      <c r="AR392" s="193"/>
      <c r="AS392" s="193"/>
      <c r="AT392" s="193"/>
      <c r="AU392" s="193"/>
      <c r="AV392" s="193"/>
      <c r="AW392" s="193"/>
      <c r="AX392" s="193"/>
    </row>
    <row r="393" spans="2:50" ht="16.5" thickBot="1" x14ac:dyDescent="0.3">
      <c r="B393"/>
      <c r="C393"/>
      <c r="D393"/>
      <c r="E393"/>
      <c r="F393"/>
      <c r="G393"/>
      <c r="H393"/>
      <c r="I393"/>
      <c r="J393"/>
      <c r="K393"/>
      <c r="L393"/>
      <c r="N393" s="193"/>
      <c r="O393" s="193"/>
      <c r="P393" s="229"/>
      <c r="Q393" s="193"/>
      <c r="R393" s="193"/>
      <c r="S393" s="193"/>
      <c r="T393" s="193"/>
      <c r="U393" s="193"/>
      <c r="V393" s="193"/>
      <c r="W393" s="193"/>
      <c r="X393" s="193"/>
      <c r="Y393" s="193"/>
      <c r="AA393" s="206" t="s">
        <v>194</v>
      </c>
      <c r="AB393" s="204" t="s">
        <v>553</v>
      </c>
      <c r="AC393" s="205" t="s">
        <v>630</v>
      </c>
      <c r="AD393" s="204" t="s">
        <v>317</v>
      </c>
      <c r="AE393" s="204" t="s">
        <v>76</v>
      </c>
      <c r="AF393" s="203">
        <v>1.0819440557500593</v>
      </c>
      <c r="AG393" s="203">
        <v>0.48101780058221794</v>
      </c>
      <c r="AH393" s="203">
        <v>2.4359424636873994</v>
      </c>
      <c r="AI393" s="202">
        <v>6.059053711009597E-5</v>
      </c>
      <c r="AJ393" s="202">
        <v>5.0752159754467424E-5</v>
      </c>
      <c r="AK393" s="202">
        <v>4.6732076856647979E-4</v>
      </c>
      <c r="AM393" s="193"/>
      <c r="AN393" s="193"/>
      <c r="AO393" s="193"/>
      <c r="AP393" s="193"/>
      <c r="AQ393" s="193"/>
      <c r="AR393" s="193"/>
      <c r="AS393" s="193"/>
      <c r="AT393" s="193"/>
      <c r="AU393" s="193"/>
      <c r="AV393" s="193"/>
      <c r="AW393" s="193"/>
      <c r="AX393" s="193"/>
    </row>
    <row r="394" spans="2:50" ht="16.5" thickBot="1" x14ac:dyDescent="0.3">
      <c r="B394"/>
      <c r="C394"/>
      <c r="D394"/>
      <c r="E394"/>
      <c r="F394"/>
      <c r="G394"/>
      <c r="H394"/>
      <c r="I394"/>
      <c r="J394"/>
      <c r="K394"/>
      <c r="L394"/>
      <c r="N394" s="193"/>
      <c r="O394" s="193"/>
      <c r="P394" s="229"/>
      <c r="Q394" s="193"/>
      <c r="R394" s="193"/>
      <c r="S394" s="193"/>
      <c r="T394" s="193"/>
      <c r="U394" s="193"/>
      <c r="V394" s="193"/>
      <c r="W394" s="193"/>
      <c r="X394" s="193"/>
      <c r="Y394" s="193"/>
      <c r="AA394" s="206" t="s">
        <v>194</v>
      </c>
      <c r="AB394" s="204" t="s">
        <v>553</v>
      </c>
      <c r="AC394" s="205" t="s">
        <v>630</v>
      </c>
      <c r="AD394" s="204" t="s">
        <v>74</v>
      </c>
      <c r="AE394" s="204" t="s">
        <v>76</v>
      </c>
      <c r="AF394" s="203">
        <v>1.091889175151967</v>
      </c>
      <c r="AG394" s="203">
        <v>0.48499427866648698</v>
      </c>
      <c r="AH394" s="203">
        <v>2.4383145626963785</v>
      </c>
      <c r="AI394" s="202">
        <v>7.0651308791243294E-6</v>
      </c>
      <c r="AJ394" s="202">
        <v>6.4722187642561042E-7</v>
      </c>
      <c r="AK394" s="202">
        <v>5.0761465436514678E-5</v>
      </c>
      <c r="AM394" s="193"/>
      <c r="AN394" s="193"/>
      <c r="AO394" s="193"/>
      <c r="AP394" s="193"/>
      <c r="AQ394" s="193"/>
      <c r="AR394" s="193"/>
      <c r="AS394" s="193"/>
      <c r="AT394" s="193"/>
      <c r="AU394" s="193"/>
      <c r="AV394" s="193"/>
      <c r="AW394" s="193"/>
      <c r="AX394" s="193"/>
    </row>
    <row r="395" spans="2:50" ht="16.5" thickBot="1" x14ac:dyDescent="0.3">
      <c r="B395"/>
      <c r="C395"/>
      <c r="D395"/>
      <c r="E395"/>
      <c r="F395"/>
      <c r="G395"/>
      <c r="H395"/>
      <c r="I395"/>
      <c r="J395"/>
      <c r="K395"/>
      <c r="L395"/>
      <c r="N395" s="193"/>
      <c r="O395" s="193"/>
      <c r="P395" s="229"/>
      <c r="Q395" s="193"/>
      <c r="R395" s="193"/>
      <c r="S395" s="193"/>
      <c r="T395" s="193"/>
      <c r="U395" s="193"/>
      <c r="V395" s="193"/>
      <c r="W395" s="193"/>
      <c r="X395" s="193"/>
      <c r="Y395" s="193"/>
      <c r="AA395" s="206" t="s">
        <v>194</v>
      </c>
      <c r="AB395" s="204" t="s">
        <v>553</v>
      </c>
      <c r="AC395" s="205" t="s">
        <v>630</v>
      </c>
      <c r="AD395" s="204" t="s">
        <v>316</v>
      </c>
      <c r="AE395" s="204" t="s">
        <v>76</v>
      </c>
      <c r="AF395" s="203">
        <v>1.091889175151967</v>
      </c>
      <c r="AG395" s="203">
        <v>0.48499427866648698</v>
      </c>
      <c r="AH395" s="203">
        <v>2.4383145626963785</v>
      </c>
      <c r="AI395" s="202">
        <v>4.2360150512564944E-5</v>
      </c>
      <c r="AJ395" s="202">
        <v>3.8805248720051491E-6</v>
      </c>
      <c r="AK395" s="202">
        <v>3.0434868835658909E-4</v>
      </c>
      <c r="AM395" s="193"/>
      <c r="AN395" s="193"/>
      <c r="AO395" s="193"/>
      <c r="AP395" s="193"/>
      <c r="AQ395" s="193"/>
      <c r="AR395" s="193"/>
      <c r="AS395" s="193"/>
      <c r="AT395" s="193"/>
      <c r="AU395" s="193"/>
      <c r="AV395" s="193"/>
      <c r="AW395" s="193"/>
      <c r="AX395" s="193"/>
    </row>
    <row r="396" spans="2:50" ht="16.5" thickBot="1" x14ac:dyDescent="0.3">
      <c r="B396"/>
      <c r="C396"/>
      <c r="D396"/>
      <c r="E396"/>
      <c r="F396"/>
      <c r="G396"/>
      <c r="H396"/>
      <c r="I396"/>
      <c r="J396"/>
      <c r="K396"/>
      <c r="L396"/>
      <c r="N396" s="193"/>
      <c r="O396" s="193"/>
      <c r="P396" s="229"/>
      <c r="Q396" s="193"/>
      <c r="R396" s="193"/>
      <c r="S396" s="193"/>
      <c r="T396" s="193"/>
      <c r="U396" s="193"/>
      <c r="V396" s="193"/>
      <c r="W396" s="193"/>
      <c r="X396" s="193"/>
      <c r="Y396" s="193"/>
      <c r="AA396" s="206" t="s">
        <v>194</v>
      </c>
      <c r="AB396" s="204" t="s">
        <v>553</v>
      </c>
      <c r="AC396" s="205" t="s">
        <v>630</v>
      </c>
      <c r="AD396" s="204" t="s">
        <v>315</v>
      </c>
      <c r="AE396" s="204" t="s">
        <v>76</v>
      </c>
      <c r="AF396" s="203">
        <v>1.0819440557500593</v>
      </c>
      <c r="AG396" s="203">
        <v>0.48101780058221794</v>
      </c>
      <c r="AH396" s="203">
        <v>2.4359424636873994</v>
      </c>
      <c r="AI396" s="202">
        <v>1.1534303590884101E-5</v>
      </c>
      <c r="AJ396" s="202">
        <v>9.6614231598144342E-6</v>
      </c>
      <c r="AK396" s="202">
        <v>8.8961410082514595E-5</v>
      </c>
      <c r="AM396" s="193"/>
      <c r="AN396" s="193"/>
      <c r="AO396" s="193"/>
      <c r="AP396" s="193"/>
      <c r="AQ396" s="193"/>
      <c r="AR396" s="193"/>
      <c r="AS396" s="193"/>
      <c r="AT396" s="193"/>
      <c r="AU396" s="193"/>
      <c r="AV396" s="193"/>
      <c r="AW396" s="193"/>
      <c r="AX396" s="193"/>
    </row>
    <row r="397" spans="2:50" ht="16.5" thickBot="1" x14ac:dyDescent="0.3">
      <c r="B397"/>
      <c r="C397"/>
      <c r="D397"/>
      <c r="E397"/>
      <c r="F397"/>
      <c r="G397"/>
      <c r="H397"/>
      <c r="I397"/>
      <c r="J397"/>
      <c r="K397"/>
      <c r="L397"/>
      <c r="N397" s="193"/>
      <c r="O397" s="193"/>
      <c r="P397" s="229"/>
      <c r="Q397" s="193"/>
      <c r="R397" s="193"/>
      <c r="S397" s="193"/>
      <c r="T397" s="193"/>
      <c r="U397" s="193"/>
      <c r="V397" s="193"/>
      <c r="W397" s="193"/>
      <c r="X397" s="193"/>
      <c r="Y397" s="193"/>
      <c r="AA397" s="206" t="s">
        <v>194</v>
      </c>
      <c r="AB397" s="204" t="s">
        <v>553</v>
      </c>
      <c r="AC397" s="205" t="s">
        <v>630</v>
      </c>
      <c r="AD397" s="204" t="s">
        <v>314</v>
      </c>
      <c r="AE397" s="204" t="s">
        <v>76</v>
      </c>
      <c r="AF397" s="203">
        <v>1.091889175151967</v>
      </c>
      <c r="AG397" s="203">
        <v>0.48499427866648698</v>
      </c>
      <c r="AH397" s="203">
        <v>2.4383145626963785</v>
      </c>
      <c r="AI397" s="202">
        <v>1.4459865458982244E-4</v>
      </c>
      <c r="AJ397" s="202">
        <v>1.3246380591302373E-5</v>
      </c>
      <c r="AK397" s="202">
        <v>1.0389106348780818E-3</v>
      </c>
      <c r="AM397" s="193"/>
      <c r="AN397" s="193"/>
      <c r="AO397" s="193"/>
      <c r="AP397" s="193"/>
      <c r="AQ397" s="193"/>
      <c r="AR397" s="193"/>
      <c r="AS397" s="193"/>
      <c r="AT397" s="193"/>
      <c r="AU397" s="193"/>
      <c r="AV397" s="193"/>
      <c r="AW397" s="193"/>
      <c r="AX397" s="193"/>
    </row>
    <row r="398" spans="2:50" ht="16.5" thickBot="1" x14ac:dyDescent="0.3">
      <c r="B398"/>
      <c r="C398"/>
      <c r="D398"/>
      <c r="E398"/>
      <c r="F398"/>
      <c r="G398"/>
      <c r="H398"/>
      <c r="I398"/>
      <c r="J398"/>
      <c r="K398"/>
      <c r="L398"/>
      <c r="N398" s="193"/>
      <c r="O398" s="193"/>
      <c r="P398" s="229"/>
      <c r="Q398" s="193"/>
      <c r="R398" s="193"/>
      <c r="S398" s="193"/>
      <c r="T398" s="193"/>
      <c r="U398" s="193"/>
      <c r="V398" s="193"/>
      <c r="W398" s="193"/>
      <c r="X398" s="193"/>
      <c r="Y398" s="193"/>
      <c r="AA398" s="206" t="s">
        <v>194</v>
      </c>
      <c r="AB398" s="204" t="s">
        <v>553</v>
      </c>
      <c r="AC398" s="205" t="s">
        <v>630</v>
      </c>
      <c r="AD398" s="204" t="s">
        <v>313</v>
      </c>
      <c r="AE398" s="204" t="s">
        <v>76</v>
      </c>
      <c r="AF398" s="203">
        <v>1.0819440557500593</v>
      </c>
      <c r="AG398" s="203">
        <v>0.48101780058221794</v>
      </c>
      <c r="AH398" s="203">
        <v>2.4359424636873994</v>
      </c>
      <c r="AI398" s="202">
        <v>7.7054430754705774E-5</v>
      </c>
      <c r="AJ398" s="202">
        <v>6.4542731686739808E-5</v>
      </c>
      <c r="AK398" s="202">
        <v>5.9430296411321364E-4</v>
      </c>
      <c r="AM398" s="193"/>
      <c r="AN398" s="193"/>
      <c r="AO398" s="193"/>
      <c r="AP398" s="193"/>
      <c r="AQ398" s="193"/>
      <c r="AR398" s="193"/>
      <c r="AS398" s="193"/>
      <c r="AT398" s="193"/>
      <c r="AU398" s="193"/>
      <c r="AV398" s="193"/>
      <c r="AW398" s="193"/>
      <c r="AX398" s="193"/>
    </row>
    <row r="399" spans="2:50" ht="16.5" thickBot="1" x14ac:dyDescent="0.3">
      <c r="B399"/>
      <c r="C399"/>
      <c r="D399"/>
      <c r="E399"/>
      <c r="F399"/>
      <c r="G399"/>
      <c r="H399"/>
      <c r="I399"/>
      <c r="J399"/>
      <c r="K399"/>
      <c r="L399"/>
      <c r="N399" s="193"/>
      <c r="O399" s="193"/>
      <c r="P399" s="229"/>
      <c r="Q399" s="193"/>
      <c r="R399" s="193"/>
      <c r="S399" s="193"/>
      <c r="T399" s="193"/>
      <c r="U399" s="193"/>
      <c r="V399" s="193"/>
      <c r="W399" s="193"/>
      <c r="X399" s="193"/>
      <c r="Y399" s="193"/>
      <c r="AA399" s="206" t="s">
        <v>194</v>
      </c>
      <c r="AB399" s="204" t="s">
        <v>553</v>
      </c>
      <c r="AC399" s="205" t="s">
        <v>630</v>
      </c>
      <c r="AD399" s="204" t="s">
        <v>312</v>
      </c>
      <c r="AE399" s="204" t="s">
        <v>76</v>
      </c>
      <c r="AF399" s="203">
        <v>1.091889175151967</v>
      </c>
      <c r="AG399" s="203">
        <v>0.48499427866648698</v>
      </c>
      <c r="AH399" s="203">
        <v>2.4383145626963785</v>
      </c>
      <c r="AI399" s="202">
        <v>5.5079025220469418E-7</v>
      </c>
      <c r="AJ399" s="202">
        <v>5.0456744064313906E-8</v>
      </c>
      <c r="AK399" s="202">
        <v>3.9573110291090727E-6</v>
      </c>
      <c r="AM399" s="193"/>
      <c r="AN399" s="193"/>
      <c r="AO399" s="193"/>
      <c r="AP399" s="193"/>
      <c r="AQ399" s="193"/>
      <c r="AR399" s="193"/>
      <c r="AS399" s="193"/>
      <c r="AT399" s="193"/>
      <c r="AU399" s="193"/>
      <c r="AV399" s="193"/>
      <c r="AW399" s="193"/>
      <c r="AX399" s="193"/>
    </row>
    <row r="400" spans="2:50" ht="16.5" thickBot="1" x14ac:dyDescent="0.3">
      <c r="B400"/>
      <c r="C400"/>
      <c r="D400"/>
      <c r="E400"/>
      <c r="F400"/>
      <c r="G400"/>
      <c r="H400"/>
      <c r="I400"/>
      <c r="J400"/>
      <c r="K400"/>
      <c r="L400"/>
      <c r="N400" s="193"/>
      <c r="O400" s="193"/>
      <c r="P400" s="229"/>
      <c r="Q400" s="193"/>
      <c r="R400" s="193"/>
      <c r="S400" s="193"/>
      <c r="T400" s="193"/>
      <c r="U400" s="193"/>
      <c r="V400" s="193"/>
      <c r="W400" s="193"/>
      <c r="X400" s="193"/>
      <c r="Y400" s="193"/>
      <c r="AA400" s="206" t="s">
        <v>194</v>
      </c>
      <c r="AB400" s="204" t="s">
        <v>553</v>
      </c>
      <c r="AC400" s="205" t="s">
        <v>630</v>
      </c>
      <c r="AD400" s="204" t="s">
        <v>323</v>
      </c>
      <c r="AE400" s="204" t="s">
        <v>52</v>
      </c>
      <c r="AF400" s="203">
        <v>1.091889175151967</v>
      </c>
      <c r="AG400" s="203">
        <v>0.48499427866648698</v>
      </c>
      <c r="AH400" s="203">
        <v>2.4383145626963785</v>
      </c>
      <c r="AI400" s="202">
        <v>3.7993370463019323E-7</v>
      </c>
      <c r="AJ400" s="202">
        <v>3.4804932765600084E-8</v>
      </c>
      <c r="AK400" s="202">
        <v>2.7297430076968211E-6</v>
      </c>
      <c r="AM400" s="193"/>
      <c r="AN400" s="193"/>
      <c r="AO400" s="193"/>
      <c r="AP400" s="193"/>
      <c r="AQ400" s="193"/>
      <c r="AR400" s="193"/>
      <c r="AS400" s="193"/>
      <c r="AT400" s="193"/>
      <c r="AU400" s="193"/>
      <c r="AV400" s="193"/>
      <c r="AW400" s="193"/>
      <c r="AX400" s="193"/>
    </row>
    <row r="401" spans="2:50" ht="16.5" thickBot="1" x14ac:dyDescent="0.3">
      <c r="B401"/>
      <c r="C401"/>
      <c r="D401"/>
      <c r="E401"/>
      <c r="F401"/>
      <c r="G401"/>
      <c r="H401"/>
      <c r="I401"/>
      <c r="J401"/>
      <c r="K401"/>
      <c r="L401"/>
      <c r="N401" s="193"/>
      <c r="O401" s="193"/>
      <c r="P401" s="229"/>
      <c r="Q401" s="193"/>
      <c r="R401" s="193"/>
      <c r="S401" s="193"/>
      <c r="T401" s="193"/>
      <c r="U401" s="193"/>
      <c r="V401" s="193"/>
      <c r="W401" s="193"/>
      <c r="X401" s="193"/>
      <c r="Y401" s="193"/>
      <c r="AA401" s="206" t="s">
        <v>194</v>
      </c>
      <c r="AB401" s="204" t="s">
        <v>553</v>
      </c>
      <c r="AC401" s="205" t="s">
        <v>630</v>
      </c>
      <c r="AD401" s="204" t="s">
        <v>322</v>
      </c>
      <c r="AE401" s="204" t="s">
        <v>52</v>
      </c>
      <c r="AF401" s="203">
        <v>1.0819440557500593</v>
      </c>
      <c r="AG401" s="203">
        <v>0.48101780058221794</v>
      </c>
      <c r="AH401" s="203">
        <v>2.4359424636873994</v>
      </c>
      <c r="AI401" s="202">
        <v>0</v>
      </c>
      <c r="AJ401" s="202">
        <v>0</v>
      </c>
      <c r="AK401" s="202">
        <v>0</v>
      </c>
      <c r="AM401" s="193"/>
      <c r="AN401" s="193"/>
      <c r="AO401" s="193"/>
      <c r="AP401" s="193"/>
      <c r="AQ401" s="193"/>
      <c r="AR401" s="193"/>
      <c r="AS401" s="193"/>
      <c r="AT401" s="193"/>
      <c r="AU401" s="193"/>
      <c r="AV401" s="193"/>
      <c r="AW401" s="193"/>
      <c r="AX401" s="193"/>
    </row>
    <row r="402" spans="2:50" ht="16.5" thickBot="1" x14ac:dyDescent="0.3">
      <c r="B402"/>
      <c r="C402"/>
      <c r="D402"/>
      <c r="E402"/>
      <c r="F402"/>
      <c r="G402"/>
      <c r="H402"/>
      <c r="I402"/>
      <c r="J402"/>
      <c r="K402"/>
      <c r="L402"/>
      <c r="N402" s="193"/>
      <c r="O402" s="193"/>
      <c r="P402" s="229"/>
      <c r="Q402" s="193"/>
      <c r="R402" s="193"/>
      <c r="S402" s="193"/>
      <c r="T402" s="193"/>
      <c r="U402" s="193"/>
      <c r="V402" s="193"/>
      <c r="W402" s="193"/>
      <c r="X402" s="193"/>
      <c r="Y402" s="193"/>
      <c r="AA402" s="206" t="s">
        <v>194</v>
      </c>
      <c r="AB402" s="204" t="s">
        <v>553</v>
      </c>
      <c r="AC402" s="205" t="s">
        <v>630</v>
      </c>
      <c r="AD402" s="204" t="s">
        <v>321</v>
      </c>
      <c r="AE402" s="204" t="s">
        <v>52</v>
      </c>
      <c r="AF402" s="203">
        <v>1.091889175151967</v>
      </c>
      <c r="AG402" s="203">
        <v>0.48499427866648698</v>
      </c>
      <c r="AH402" s="203">
        <v>2.4383145626963785</v>
      </c>
      <c r="AI402" s="202">
        <v>7.9981057291310441E-6</v>
      </c>
      <c r="AJ402" s="202">
        <v>7.3268975287549302E-7</v>
      </c>
      <c r="AK402" s="202">
        <v>5.7464691662894667E-5</v>
      </c>
      <c r="AM402" s="193"/>
      <c r="AN402" s="193"/>
      <c r="AO402" s="193"/>
      <c r="AP402" s="193"/>
      <c r="AQ402" s="193"/>
      <c r="AR402" s="193"/>
      <c r="AS402" s="193"/>
      <c r="AT402" s="193"/>
      <c r="AU402" s="193"/>
      <c r="AV402" s="193"/>
      <c r="AW402" s="193"/>
      <c r="AX402" s="193"/>
    </row>
    <row r="403" spans="2:50" ht="16.5" thickBot="1" x14ac:dyDescent="0.3">
      <c r="B403"/>
      <c r="C403"/>
      <c r="D403"/>
      <c r="E403"/>
      <c r="F403"/>
      <c r="G403"/>
      <c r="H403"/>
      <c r="I403"/>
      <c r="J403"/>
      <c r="K403"/>
      <c r="L403"/>
      <c r="N403" s="193"/>
      <c r="O403" s="193"/>
      <c r="P403" s="229"/>
      <c r="Q403" s="193"/>
      <c r="R403" s="193"/>
      <c r="S403" s="193"/>
      <c r="T403" s="193"/>
      <c r="U403" s="193"/>
      <c r="V403" s="193"/>
      <c r="W403" s="193"/>
      <c r="X403" s="193"/>
      <c r="Y403" s="193"/>
      <c r="AA403" s="206" t="s">
        <v>194</v>
      </c>
      <c r="AB403" s="204" t="s">
        <v>553</v>
      </c>
      <c r="AC403" s="205" t="s">
        <v>630</v>
      </c>
      <c r="AD403" s="204" t="s">
        <v>320</v>
      </c>
      <c r="AE403" s="204" t="s">
        <v>52</v>
      </c>
      <c r="AF403" s="203">
        <v>1.0819440557500593</v>
      </c>
      <c r="AG403" s="203">
        <v>0.48101780058221794</v>
      </c>
      <c r="AH403" s="203">
        <v>2.4359424636873994</v>
      </c>
      <c r="AI403" s="202">
        <v>6.0631428988280823E-6</v>
      </c>
      <c r="AJ403" s="202">
        <v>5.0786411821428424E-6</v>
      </c>
      <c r="AK403" s="202">
        <v>4.6763615814466999E-5</v>
      </c>
      <c r="AM403" s="193"/>
      <c r="AN403" s="193"/>
      <c r="AO403" s="193"/>
      <c r="AP403" s="193"/>
      <c r="AQ403" s="193"/>
      <c r="AR403" s="193"/>
      <c r="AS403" s="193"/>
      <c r="AT403" s="193"/>
      <c r="AU403" s="193"/>
      <c r="AV403" s="193"/>
      <c r="AW403" s="193"/>
      <c r="AX403" s="193"/>
    </row>
    <row r="404" spans="2:50" ht="16.5" thickBot="1" x14ac:dyDescent="0.3">
      <c r="B404"/>
      <c r="C404"/>
      <c r="D404"/>
      <c r="E404"/>
      <c r="F404"/>
      <c r="G404"/>
      <c r="H404"/>
      <c r="I404"/>
      <c r="J404"/>
      <c r="K404"/>
      <c r="L404"/>
      <c r="N404" s="193"/>
      <c r="O404" s="193"/>
      <c r="P404" s="229"/>
      <c r="Q404" s="193"/>
      <c r="R404" s="193"/>
      <c r="S404" s="193"/>
      <c r="T404" s="193"/>
      <c r="U404" s="193"/>
      <c r="V404" s="193"/>
      <c r="W404" s="193"/>
      <c r="X404" s="193"/>
      <c r="Y404" s="193"/>
      <c r="AA404" s="206" t="s">
        <v>194</v>
      </c>
      <c r="AB404" s="204" t="s">
        <v>553</v>
      </c>
      <c r="AC404" s="205" t="s">
        <v>630</v>
      </c>
      <c r="AD404" s="204" t="s">
        <v>319</v>
      </c>
      <c r="AE404" s="204" t="s">
        <v>52</v>
      </c>
      <c r="AF404" s="203">
        <v>1.0819440557500593</v>
      </c>
      <c r="AG404" s="203">
        <v>0.48101780058221794</v>
      </c>
      <c r="AH404" s="203">
        <v>2.4359424636873994</v>
      </c>
      <c r="AI404" s="202">
        <v>1.8948087941420602E-4</v>
      </c>
      <c r="AJ404" s="202">
        <v>1.5871395635547834E-4</v>
      </c>
      <c r="AK404" s="202">
        <v>1.4614221035143253E-3</v>
      </c>
      <c r="AM404" s="193"/>
      <c r="AN404" s="193"/>
      <c r="AO404" s="193"/>
      <c r="AP404" s="193"/>
      <c r="AQ404" s="193"/>
      <c r="AR404" s="193"/>
      <c r="AS404" s="193"/>
      <c r="AT404" s="193"/>
      <c r="AU404" s="193"/>
      <c r="AV404" s="193"/>
      <c r="AW404" s="193"/>
      <c r="AX404" s="193"/>
    </row>
    <row r="405" spans="2:50" ht="16.5" thickBot="1" x14ac:dyDescent="0.3">
      <c r="B405"/>
      <c r="C405"/>
      <c r="D405"/>
      <c r="E405"/>
      <c r="F405"/>
      <c r="G405"/>
      <c r="H405"/>
      <c r="I405"/>
      <c r="J405"/>
      <c r="K405"/>
      <c r="L405"/>
      <c r="N405" s="193"/>
      <c r="O405" s="193"/>
      <c r="P405" s="229"/>
      <c r="Q405" s="193"/>
      <c r="R405" s="193"/>
      <c r="S405" s="193"/>
      <c r="T405" s="193"/>
      <c r="U405" s="193"/>
      <c r="V405" s="193"/>
      <c r="W405" s="193"/>
      <c r="X405" s="193"/>
      <c r="Y405" s="193"/>
      <c r="AA405" s="206" t="s">
        <v>194</v>
      </c>
      <c r="AB405" s="204" t="s">
        <v>553</v>
      </c>
      <c r="AC405" s="205" t="s">
        <v>630</v>
      </c>
      <c r="AD405" s="204" t="s">
        <v>318</v>
      </c>
      <c r="AE405" s="204" t="s">
        <v>52</v>
      </c>
      <c r="AF405" s="203">
        <v>1.091889175151967</v>
      </c>
      <c r="AG405" s="203">
        <v>0.48499427866648698</v>
      </c>
      <c r="AH405" s="203">
        <v>2.4383145626963785</v>
      </c>
      <c r="AI405" s="202">
        <v>0</v>
      </c>
      <c r="AJ405" s="202">
        <v>0</v>
      </c>
      <c r="AK405" s="202">
        <v>0</v>
      </c>
      <c r="AM405" s="193"/>
      <c r="AN405" s="193"/>
      <c r="AO405" s="193"/>
      <c r="AP405" s="193"/>
      <c r="AQ405" s="193"/>
      <c r="AR405" s="193"/>
      <c r="AS405" s="193"/>
      <c r="AT405" s="193"/>
      <c r="AU405" s="193"/>
      <c r="AV405" s="193"/>
      <c r="AW405" s="193"/>
      <c r="AX405" s="193"/>
    </row>
    <row r="406" spans="2:50" ht="16.5" thickBot="1" x14ac:dyDescent="0.3">
      <c r="B406"/>
      <c r="C406"/>
      <c r="D406"/>
      <c r="E406"/>
      <c r="F406"/>
      <c r="G406"/>
      <c r="H406"/>
      <c r="I406"/>
      <c r="J406"/>
      <c r="K406"/>
      <c r="L406"/>
      <c r="N406" s="193"/>
      <c r="O406" s="193"/>
      <c r="P406" s="229"/>
      <c r="Q406" s="193"/>
      <c r="R406" s="193"/>
      <c r="S406" s="193"/>
      <c r="T406" s="193"/>
      <c r="U406" s="193"/>
      <c r="V406" s="193"/>
      <c r="W406" s="193"/>
      <c r="X406" s="193"/>
      <c r="Y406" s="193"/>
      <c r="AA406" s="206" t="s">
        <v>194</v>
      </c>
      <c r="AB406" s="204" t="s">
        <v>553</v>
      </c>
      <c r="AC406" s="205" t="s">
        <v>630</v>
      </c>
      <c r="AD406" s="204" t="s">
        <v>317</v>
      </c>
      <c r="AE406" s="204" t="s">
        <v>52</v>
      </c>
      <c r="AF406" s="203">
        <v>1.0819440557500593</v>
      </c>
      <c r="AG406" s="203">
        <v>0.48101780058221794</v>
      </c>
      <c r="AH406" s="203">
        <v>2.4359424636873994</v>
      </c>
      <c r="AI406" s="202">
        <v>1.3659522833607464E-5</v>
      </c>
      <c r="AJ406" s="202">
        <v>1.1441560317601607E-5</v>
      </c>
      <c r="AK406" s="202">
        <v>1.053527335011721E-4</v>
      </c>
      <c r="AM406" s="193"/>
      <c r="AN406" s="193"/>
      <c r="AO406" s="193"/>
      <c r="AP406" s="193"/>
      <c r="AQ406" s="193"/>
      <c r="AR406" s="193"/>
      <c r="AS406" s="193"/>
      <c r="AT406" s="193"/>
      <c r="AU406" s="193"/>
      <c r="AV406" s="193"/>
      <c r="AW406" s="193"/>
      <c r="AX406" s="193"/>
    </row>
    <row r="407" spans="2:50" ht="16.5" thickBot="1" x14ac:dyDescent="0.3">
      <c r="B407"/>
      <c r="C407"/>
      <c r="D407"/>
      <c r="E407"/>
      <c r="F407"/>
      <c r="G407"/>
      <c r="H407"/>
      <c r="I407"/>
      <c r="J407"/>
      <c r="K407"/>
      <c r="L407"/>
      <c r="N407" s="193"/>
      <c r="O407" s="193"/>
      <c r="P407" s="229"/>
      <c r="Q407" s="193"/>
      <c r="R407" s="193"/>
      <c r="S407" s="193"/>
      <c r="T407" s="193"/>
      <c r="U407" s="193"/>
      <c r="V407" s="193"/>
      <c r="W407" s="193"/>
      <c r="X407" s="193"/>
      <c r="Y407" s="193"/>
      <c r="AA407" s="206" t="s">
        <v>194</v>
      </c>
      <c r="AB407" s="204" t="s">
        <v>553</v>
      </c>
      <c r="AC407" s="205" t="s">
        <v>630</v>
      </c>
      <c r="AD407" s="204" t="s">
        <v>74</v>
      </c>
      <c r="AE407" s="204" t="s">
        <v>52</v>
      </c>
      <c r="AF407" s="203">
        <v>1.091889175151967</v>
      </c>
      <c r="AG407" s="203">
        <v>0.48499427866648698</v>
      </c>
      <c r="AH407" s="203">
        <v>2.4383145626963785</v>
      </c>
      <c r="AI407" s="202">
        <v>1.6643081495776065E-6</v>
      </c>
      <c r="AJ407" s="202">
        <v>1.5246379181776207E-7</v>
      </c>
      <c r="AK407" s="202">
        <v>1.1957700721457037E-5</v>
      </c>
      <c r="AM407" s="193"/>
      <c r="AN407" s="193"/>
      <c r="AO407" s="193"/>
      <c r="AP407" s="193"/>
      <c r="AQ407" s="193"/>
      <c r="AR407" s="193"/>
      <c r="AS407" s="193"/>
      <c r="AT407" s="193"/>
      <c r="AU407" s="193"/>
      <c r="AV407" s="193"/>
      <c r="AW407" s="193"/>
      <c r="AX407" s="193"/>
    </row>
    <row r="408" spans="2:50" ht="16.5" thickBot="1" x14ac:dyDescent="0.3">
      <c r="B408"/>
      <c r="C408"/>
      <c r="D408"/>
      <c r="E408"/>
      <c r="F408"/>
      <c r="G408"/>
      <c r="H408"/>
      <c r="I408"/>
      <c r="J408"/>
      <c r="K408"/>
      <c r="L408"/>
      <c r="N408" s="193"/>
      <c r="O408" s="193"/>
      <c r="P408" s="229"/>
      <c r="Q408" s="193"/>
      <c r="R408" s="193"/>
      <c r="S408" s="193"/>
      <c r="T408" s="193"/>
      <c r="U408" s="193"/>
      <c r="V408" s="193"/>
      <c r="W408" s="193"/>
      <c r="X408" s="193"/>
      <c r="Y408" s="193"/>
      <c r="AA408" s="206" t="s">
        <v>194</v>
      </c>
      <c r="AB408" s="204" t="s">
        <v>553</v>
      </c>
      <c r="AC408" s="205" t="s">
        <v>630</v>
      </c>
      <c r="AD408" s="204" t="s">
        <v>316</v>
      </c>
      <c r="AE408" s="204" t="s">
        <v>52</v>
      </c>
      <c r="AF408" s="203">
        <v>1.091889175151967</v>
      </c>
      <c r="AG408" s="203">
        <v>0.48499427866648698</v>
      </c>
      <c r="AH408" s="203">
        <v>2.4383145626963785</v>
      </c>
      <c r="AI408" s="202">
        <v>9.824046255194583E-6</v>
      </c>
      <c r="AJ408" s="202">
        <v>8.9996034895352131E-7</v>
      </c>
      <c r="AK408" s="202">
        <v>7.058368669478766E-5</v>
      </c>
      <c r="AM408" s="193"/>
      <c r="AN408" s="193"/>
      <c r="AO408" s="193"/>
      <c r="AP408" s="193"/>
      <c r="AQ408" s="193"/>
      <c r="AR408" s="193"/>
      <c r="AS408" s="193"/>
      <c r="AT408" s="193"/>
      <c r="AU408" s="193"/>
      <c r="AV408" s="193"/>
      <c r="AW408" s="193"/>
      <c r="AX408" s="193"/>
    </row>
    <row r="409" spans="2:50" ht="16.5" thickBot="1" x14ac:dyDescent="0.3">
      <c r="B409"/>
      <c r="C409"/>
      <c r="D409"/>
      <c r="E409"/>
      <c r="F409"/>
      <c r="G409"/>
      <c r="H409"/>
      <c r="I409"/>
      <c r="J409"/>
      <c r="K409"/>
      <c r="L409"/>
      <c r="N409" s="193"/>
      <c r="O409" s="193"/>
      <c r="P409" s="229"/>
      <c r="Q409" s="193"/>
      <c r="R409" s="193"/>
      <c r="S409" s="193"/>
      <c r="T409" s="193"/>
      <c r="U409" s="193"/>
      <c r="V409" s="193"/>
      <c r="W409" s="193"/>
      <c r="X409" s="193"/>
      <c r="Y409" s="193"/>
      <c r="AA409" s="206" t="s">
        <v>194</v>
      </c>
      <c r="AB409" s="204" t="s">
        <v>553</v>
      </c>
      <c r="AC409" s="205" t="s">
        <v>630</v>
      </c>
      <c r="AD409" s="204" t="s">
        <v>315</v>
      </c>
      <c r="AE409" s="204" t="s">
        <v>52</v>
      </c>
      <c r="AF409" s="203">
        <v>1.0819440557500593</v>
      </c>
      <c r="AG409" s="203">
        <v>0.48101780058221794</v>
      </c>
      <c r="AH409" s="203">
        <v>2.4359424636873994</v>
      </c>
      <c r="AI409" s="202">
        <v>2.7270013891242866E-6</v>
      </c>
      <c r="AJ409" s="202">
        <v>2.2842050384865975E-6</v>
      </c>
      <c r="AK409" s="202">
        <v>2.1032729627925248E-5</v>
      </c>
      <c r="AM409" s="193"/>
      <c r="AN409" s="193"/>
      <c r="AO409" s="193"/>
      <c r="AP409" s="193"/>
      <c r="AQ409" s="193"/>
      <c r="AR409" s="193"/>
      <c r="AS409" s="193"/>
      <c r="AT409" s="193"/>
      <c r="AU409" s="193"/>
      <c r="AV409" s="193"/>
      <c r="AW409" s="193"/>
      <c r="AX409" s="193"/>
    </row>
    <row r="410" spans="2:50" ht="16.5" thickBot="1" x14ac:dyDescent="0.3">
      <c r="B410"/>
      <c r="C410"/>
      <c r="D410"/>
      <c r="E410"/>
      <c r="F410"/>
      <c r="G410"/>
      <c r="H410"/>
      <c r="I410"/>
      <c r="J410"/>
      <c r="K410"/>
      <c r="L410"/>
      <c r="N410" s="193"/>
      <c r="O410" s="193"/>
      <c r="P410" s="229"/>
      <c r="Q410" s="193"/>
      <c r="R410" s="193"/>
      <c r="S410" s="193"/>
      <c r="T410" s="193"/>
      <c r="U410" s="193"/>
      <c r="V410" s="193"/>
      <c r="W410" s="193"/>
      <c r="X410" s="193"/>
      <c r="Y410" s="193"/>
      <c r="AA410" s="206" t="s">
        <v>194</v>
      </c>
      <c r="AB410" s="204" t="s">
        <v>553</v>
      </c>
      <c r="AC410" s="205" t="s">
        <v>630</v>
      </c>
      <c r="AD410" s="204" t="s">
        <v>314</v>
      </c>
      <c r="AE410" s="204" t="s">
        <v>52</v>
      </c>
      <c r="AF410" s="203">
        <v>1.091889175151967</v>
      </c>
      <c r="AG410" s="203">
        <v>0.48499427866648698</v>
      </c>
      <c r="AH410" s="203">
        <v>2.4383145626963785</v>
      </c>
      <c r="AI410" s="202">
        <v>3.2244418292840007E-5</v>
      </c>
      <c r="AJ410" s="202">
        <v>2.953843781352679E-6</v>
      </c>
      <c r="AK410" s="202">
        <v>2.3166929993169292E-4</v>
      </c>
      <c r="AM410" s="193"/>
      <c r="AN410" s="193"/>
      <c r="AO410" s="193"/>
      <c r="AP410" s="193"/>
      <c r="AQ410" s="193"/>
      <c r="AR410" s="193"/>
      <c r="AS410" s="193"/>
      <c r="AT410" s="193"/>
      <c r="AU410" s="193"/>
      <c r="AV410" s="193"/>
      <c r="AW410" s="193"/>
      <c r="AX410" s="193"/>
    </row>
    <row r="411" spans="2:50" ht="16.5" thickBot="1" x14ac:dyDescent="0.3">
      <c r="B411"/>
      <c r="C411"/>
      <c r="D411"/>
      <c r="E411"/>
      <c r="F411"/>
      <c r="G411"/>
      <c r="H411"/>
      <c r="I411"/>
      <c r="J411"/>
      <c r="K411"/>
      <c r="L411"/>
      <c r="N411" s="193"/>
      <c r="O411" s="193"/>
      <c r="P411" s="229"/>
      <c r="Q411" s="193"/>
      <c r="R411" s="193"/>
      <c r="S411" s="193"/>
      <c r="T411" s="193"/>
      <c r="U411" s="193"/>
      <c r="V411" s="193"/>
      <c r="W411" s="193"/>
      <c r="X411" s="193"/>
      <c r="Y411" s="193"/>
      <c r="AA411" s="206" t="s">
        <v>194</v>
      </c>
      <c r="AB411" s="204" t="s">
        <v>553</v>
      </c>
      <c r="AC411" s="205" t="s">
        <v>630</v>
      </c>
      <c r="AD411" s="204" t="s">
        <v>313</v>
      </c>
      <c r="AE411" s="204" t="s">
        <v>52</v>
      </c>
      <c r="AF411" s="203">
        <v>1.0819440557500593</v>
      </c>
      <c r="AG411" s="203">
        <v>0.48101780058221794</v>
      </c>
      <c r="AH411" s="203">
        <v>2.4359424636873994</v>
      </c>
      <c r="AI411" s="202">
        <v>1.8217403961980008E-5</v>
      </c>
      <c r="AJ411" s="202">
        <v>1.5259356333317918E-5</v>
      </c>
      <c r="AK411" s="202">
        <v>1.4050661418183702E-4</v>
      </c>
      <c r="AM411" s="193"/>
      <c r="AN411" s="193"/>
      <c r="AO411" s="193"/>
      <c r="AP411" s="193"/>
      <c r="AQ411" s="193"/>
      <c r="AR411" s="193"/>
      <c r="AS411" s="193"/>
      <c r="AT411" s="193"/>
      <c r="AU411" s="193"/>
      <c r="AV411" s="193"/>
      <c r="AW411" s="193"/>
      <c r="AX411" s="193"/>
    </row>
    <row r="412" spans="2:50" ht="16.5" thickBot="1" x14ac:dyDescent="0.3">
      <c r="B412"/>
      <c r="C412"/>
      <c r="D412"/>
      <c r="E412"/>
      <c r="F412"/>
      <c r="G412"/>
      <c r="H412"/>
      <c r="I412"/>
      <c r="J412"/>
      <c r="K412"/>
      <c r="L412"/>
      <c r="N412" s="193"/>
      <c r="O412" s="193"/>
      <c r="P412" s="229"/>
      <c r="Q412" s="193"/>
      <c r="R412" s="193"/>
      <c r="S412" s="193"/>
      <c r="T412" s="193"/>
      <c r="U412" s="193"/>
      <c r="V412" s="193"/>
      <c r="W412" s="193"/>
      <c r="X412" s="193"/>
      <c r="Y412" s="193"/>
      <c r="AA412" s="206" t="s">
        <v>194</v>
      </c>
      <c r="AB412" s="204" t="s">
        <v>553</v>
      </c>
      <c r="AC412" s="205" t="s">
        <v>630</v>
      </c>
      <c r="AD412" s="204" t="s">
        <v>312</v>
      </c>
      <c r="AE412" s="204" t="s">
        <v>52</v>
      </c>
      <c r="AF412" s="203">
        <v>1.091889175151967</v>
      </c>
      <c r="AG412" s="203">
        <v>0.48499427866648698</v>
      </c>
      <c r="AH412" s="203">
        <v>2.4383145626963785</v>
      </c>
      <c r="AI412" s="202">
        <v>1.3021949201350072E-7</v>
      </c>
      <c r="AJ412" s="202">
        <v>1.1929135554614625E-8</v>
      </c>
      <c r="AK412" s="202">
        <v>9.3559940446893644E-7</v>
      </c>
      <c r="AM412" s="193"/>
      <c r="AN412" s="193"/>
      <c r="AO412" s="193"/>
      <c r="AP412" s="193"/>
      <c r="AQ412" s="193"/>
      <c r="AR412" s="193"/>
      <c r="AS412" s="193"/>
      <c r="AT412" s="193"/>
      <c r="AU412" s="193"/>
      <c r="AV412" s="193"/>
      <c r="AW412" s="193"/>
      <c r="AX412" s="193"/>
    </row>
    <row r="413" spans="2:50" ht="16.5" thickBot="1" x14ac:dyDescent="0.3">
      <c r="B413"/>
      <c r="C413"/>
      <c r="D413"/>
      <c r="E413"/>
      <c r="F413"/>
      <c r="G413"/>
      <c r="H413"/>
      <c r="I413"/>
      <c r="J413"/>
      <c r="K413"/>
      <c r="L413"/>
      <c r="N413" s="193"/>
      <c r="O413" s="193"/>
      <c r="P413" s="229"/>
      <c r="Q413" s="193"/>
      <c r="R413" s="193"/>
      <c r="S413" s="193"/>
      <c r="T413" s="193"/>
      <c r="U413" s="193"/>
      <c r="V413" s="193"/>
      <c r="W413" s="193"/>
      <c r="X413" s="193"/>
      <c r="Y413" s="193"/>
      <c r="AA413" s="206" t="s">
        <v>194</v>
      </c>
      <c r="AB413" s="204" t="s">
        <v>406</v>
      </c>
      <c r="AC413" s="205" t="s">
        <v>630</v>
      </c>
      <c r="AD413" s="204" t="s">
        <v>322</v>
      </c>
      <c r="AE413" s="204" t="s">
        <v>55</v>
      </c>
      <c r="AF413" s="203">
        <v>1.024966160277071</v>
      </c>
      <c r="AG413" s="203">
        <v>0.43976455836816791</v>
      </c>
      <c r="AH413" s="203">
        <v>2.372699846912667</v>
      </c>
      <c r="AI413" s="202">
        <v>7.862038185790253E-3</v>
      </c>
      <c r="AJ413" s="202">
        <v>7.862038185790253E-3</v>
      </c>
      <c r="AK413" s="202">
        <v>6.3132562652100543E-2</v>
      </c>
      <c r="AM413" s="193"/>
      <c r="AN413" s="193"/>
      <c r="AO413" s="193"/>
      <c r="AP413" s="193"/>
      <c r="AQ413" s="193"/>
      <c r="AR413" s="193"/>
      <c r="AS413" s="193"/>
      <c r="AT413" s="193"/>
      <c r="AU413" s="193"/>
      <c r="AV413" s="193"/>
      <c r="AW413" s="193"/>
      <c r="AX413" s="193"/>
    </row>
    <row r="414" spans="2:50" ht="16.5" thickBot="1" x14ac:dyDescent="0.3">
      <c r="B414"/>
      <c r="C414"/>
      <c r="D414"/>
      <c r="E414"/>
      <c r="F414"/>
      <c r="G414"/>
      <c r="H414"/>
      <c r="I414"/>
      <c r="J414"/>
      <c r="K414"/>
      <c r="L414"/>
      <c r="N414" s="193"/>
      <c r="O414" s="193"/>
      <c r="P414" s="229"/>
      <c r="Q414" s="193"/>
      <c r="R414" s="193"/>
      <c r="S414" s="193"/>
      <c r="T414" s="193"/>
      <c r="U414" s="193"/>
      <c r="V414" s="193"/>
      <c r="W414" s="193"/>
      <c r="X414" s="193"/>
      <c r="Y414" s="193"/>
      <c r="AA414" s="206" t="s">
        <v>194</v>
      </c>
      <c r="AB414" s="204" t="s">
        <v>406</v>
      </c>
      <c r="AC414" s="205" t="s">
        <v>630</v>
      </c>
      <c r="AD414" s="204" t="s">
        <v>319</v>
      </c>
      <c r="AE414" s="204" t="s">
        <v>55</v>
      </c>
      <c r="AF414" s="203">
        <v>1.0249661602770708</v>
      </c>
      <c r="AG414" s="203">
        <v>0.43976455836816791</v>
      </c>
      <c r="AH414" s="203">
        <v>2.372699846912667</v>
      </c>
      <c r="AI414" s="202">
        <v>3.5017385888091303E-3</v>
      </c>
      <c r="AJ414" s="202">
        <v>3.5017385888091303E-3</v>
      </c>
      <c r="AK414" s="202">
        <v>2.8119137254870679E-2</v>
      </c>
      <c r="AM414" s="193"/>
      <c r="AN414" s="193"/>
      <c r="AO414" s="193"/>
      <c r="AP414" s="193"/>
      <c r="AQ414" s="193"/>
      <c r="AR414" s="193"/>
      <c r="AS414" s="193"/>
      <c r="AT414" s="193"/>
      <c r="AU414" s="193"/>
      <c r="AV414" s="193"/>
      <c r="AW414" s="193"/>
      <c r="AX414" s="193"/>
    </row>
    <row r="415" spans="2:50" ht="16.5" thickBot="1" x14ac:dyDescent="0.3">
      <c r="B415"/>
      <c r="C415"/>
      <c r="D415"/>
      <c r="E415"/>
      <c r="F415"/>
      <c r="G415"/>
      <c r="H415"/>
      <c r="I415"/>
      <c r="J415"/>
      <c r="K415"/>
      <c r="L415"/>
      <c r="N415" s="193"/>
      <c r="O415" s="193"/>
      <c r="P415" s="229"/>
      <c r="Q415" s="193"/>
      <c r="R415" s="193"/>
      <c r="S415" s="193"/>
      <c r="T415" s="193"/>
      <c r="U415" s="193"/>
      <c r="V415" s="193"/>
      <c r="W415" s="193"/>
      <c r="X415" s="193"/>
      <c r="Y415" s="193"/>
      <c r="AA415" s="206" t="s">
        <v>194</v>
      </c>
      <c r="AB415" s="204" t="s">
        <v>406</v>
      </c>
      <c r="AC415" s="205" t="s">
        <v>630</v>
      </c>
      <c r="AD415" s="204" t="s">
        <v>322</v>
      </c>
      <c r="AE415" s="204" t="s">
        <v>52</v>
      </c>
      <c r="AF415" s="203">
        <v>1.024966160277071</v>
      </c>
      <c r="AG415" s="203">
        <v>0.43976455836816791</v>
      </c>
      <c r="AH415" s="203">
        <v>2.372699846912667</v>
      </c>
      <c r="AI415" s="202">
        <v>0</v>
      </c>
      <c r="AJ415" s="202">
        <v>0</v>
      </c>
      <c r="AK415" s="202">
        <v>0</v>
      </c>
      <c r="AM415" s="193"/>
      <c r="AN415" s="193"/>
      <c r="AO415" s="193"/>
      <c r="AP415" s="193"/>
      <c r="AQ415" s="193"/>
      <c r="AR415" s="193"/>
      <c r="AS415" s="193"/>
      <c r="AT415" s="193"/>
      <c r="AU415" s="193"/>
      <c r="AV415" s="193"/>
      <c r="AW415" s="193"/>
      <c r="AX415" s="193"/>
    </row>
    <row r="416" spans="2:50" ht="16.5" thickBot="1" x14ac:dyDescent="0.3">
      <c r="B416"/>
      <c r="C416"/>
      <c r="D416"/>
      <c r="E416"/>
      <c r="F416"/>
      <c r="G416"/>
      <c r="H416"/>
      <c r="I416"/>
      <c r="J416"/>
      <c r="K416"/>
      <c r="L416"/>
      <c r="N416" s="193"/>
      <c r="O416" s="193"/>
      <c r="P416" s="229"/>
      <c r="Q416" s="193"/>
      <c r="R416" s="193"/>
      <c r="S416" s="193"/>
      <c r="T416" s="193"/>
      <c r="U416" s="193"/>
      <c r="V416" s="193"/>
      <c r="W416" s="193"/>
      <c r="X416" s="193"/>
      <c r="Y416" s="193"/>
      <c r="AA416" s="206" t="s">
        <v>194</v>
      </c>
      <c r="AB416" s="204" t="s">
        <v>406</v>
      </c>
      <c r="AC416" s="205" t="s">
        <v>630</v>
      </c>
      <c r="AD416" s="204" t="s">
        <v>319</v>
      </c>
      <c r="AE416" s="204" t="s">
        <v>52</v>
      </c>
      <c r="AF416" s="203">
        <v>1.0249661602770708</v>
      </c>
      <c r="AG416" s="203">
        <v>0.43976455836816791</v>
      </c>
      <c r="AH416" s="203">
        <v>2.372699846912667</v>
      </c>
      <c r="AI416" s="202">
        <v>0</v>
      </c>
      <c r="AJ416" s="202">
        <v>0</v>
      </c>
      <c r="AK416" s="202">
        <v>0</v>
      </c>
      <c r="AM416" s="193"/>
      <c r="AN416" s="193"/>
      <c r="AO416" s="193"/>
      <c r="AP416" s="193"/>
      <c r="AQ416" s="193"/>
      <c r="AR416" s="193"/>
      <c r="AS416" s="193"/>
      <c r="AT416" s="193"/>
      <c r="AU416" s="193"/>
      <c r="AV416" s="193"/>
      <c r="AW416" s="193"/>
      <c r="AX416" s="193"/>
    </row>
    <row r="417" spans="2:50" ht="16.5" thickBot="1" x14ac:dyDescent="0.3">
      <c r="B417"/>
      <c r="C417"/>
      <c r="D417"/>
      <c r="E417"/>
      <c r="F417"/>
      <c r="G417"/>
      <c r="H417"/>
      <c r="I417"/>
      <c r="J417"/>
      <c r="K417"/>
      <c r="L417"/>
      <c r="N417" s="193"/>
      <c r="O417" s="193"/>
      <c r="P417" s="229"/>
      <c r="Q417" s="193"/>
      <c r="R417" s="193"/>
      <c r="S417" s="193"/>
      <c r="T417" s="193"/>
      <c r="U417" s="193"/>
      <c r="V417" s="193"/>
      <c r="W417" s="193"/>
      <c r="X417" s="193"/>
      <c r="Y417" s="193"/>
      <c r="AA417" s="206" t="s">
        <v>194</v>
      </c>
      <c r="AB417" s="204" t="s">
        <v>552</v>
      </c>
      <c r="AC417" s="205" t="s">
        <v>630</v>
      </c>
      <c r="AD417" s="204" t="s">
        <v>323</v>
      </c>
      <c r="AE417" s="204" t="s">
        <v>55</v>
      </c>
      <c r="AF417" s="203">
        <v>1.4622609929742465</v>
      </c>
      <c r="AG417" s="203">
        <v>0.5265511712501163</v>
      </c>
      <c r="AH417" s="203">
        <v>2.9115765224640544</v>
      </c>
      <c r="AI417" s="202">
        <v>0</v>
      </c>
      <c r="AJ417" s="202">
        <v>0</v>
      </c>
      <c r="AK417" s="202">
        <v>7.4499832050918757E-2</v>
      </c>
      <c r="AM417" s="193"/>
      <c r="AN417" s="193"/>
      <c r="AO417" s="193"/>
      <c r="AP417" s="193"/>
      <c r="AQ417" s="193"/>
      <c r="AR417" s="193"/>
      <c r="AS417" s="193"/>
      <c r="AT417" s="193"/>
      <c r="AU417" s="193"/>
      <c r="AV417" s="193"/>
      <c r="AW417" s="193"/>
      <c r="AX417" s="193"/>
    </row>
    <row r="418" spans="2:50" ht="16.5" thickBot="1" x14ac:dyDescent="0.3">
      <c r="B418"/>
      <c r="C418"/>
      <c r="D418"/>
      <c r="E418"/>
      <c r="F418"/>
      <c r="G418"/>
      <c r="H418"/>
      <c r="I418"/>
      <c r="J418"/>
      <c r="K418"/>
      <c r="L418"/>
      <c r="N418" s="193"/>
      <c r="O418" s="193"/>
      <c r="P418" s="229"/>
      <c r="Q418" s="193"/>
      <c r="R418" s="193"/>
      <c r="S418" s="193"/>
      <c r="T418" s="193"/>
      <c r="U418" s="193"/>
      <c r="V418" s="193"/>
      <c r="W418" s="193"/>
      <c r="X418" s="193"/>
      <c r="Y418" s="193"/>
      <c r="AA418" s="206" t="s">
        <v>194</v>
      </c>
      <c r="AB418" s="204" t="s">
        <v>552</v>
      </c>
      <c r="AC418" s="205" t="s">
        <v>630</v>
      </c>
      <c r="AD418" s="204" t="s">
        <v>322</v>
      </c>
      <c r="AE418" s="204" t="s">
        <v>55</v>
      </c>
      <c r="AF418" s="203">
        <v>1.4622609929742465</v>
      </c>
      <c r="AG418" s="203">
        <v>0.5265511712501163</v>
      </c>
      <c r="AH418" s="203">
        <v>2.9115765224640544</v>
      </c>
      <c r="AI418" s="202">
        <v>0</v>
      </c>
      <c r="AJ418" s="202">
        <v>0</v>
      </c>
      <c r="AK418" s="202">
        <v>0.10070079236505995</v>
      </c>
      <c r="AM418" s="193"/>
      <c r="AN418" s="193"/>
      <c r="AO418" s="193"/>
      <c r="AP418" s="193"/>
      <c r="AQ418" s="193"/>
      <c r="AR418" s="193"/>
      <c r="AS418" s="193"/>
      <c r="AT418" s="193"/>
      <c r="AU418" s="193"/>
      <c r="AV418" s="193"/>
      <c r="AW418" s="193"/>
      <c r="AX418" s="193"/>
    </row>
    <row r="419" spans="2:50" ht="16.5" thickBot="1" x14ac:dyDescent="0.3">
      <c r="B419"/>
      <c r="C419"/>
      <c r="D419"/>
      <c r="E419"/>
      <c r="F419"/>
      <c r="G419"/>
      <c r="H419"/>
      <c r="I419"/>
      <c r="J419"/>
      <c r="K419"/>
      <c r="L419"/>
      <c r="N419" s="193"/>
      <c r="O419" s="193"/>
      <c r="P419" s="229"/>
      <c r="Q419" s="193"/>
      <c r="R419" s="193"/>
      <c r="S419" s="193"/>
      <c r="T419" s="193"/>
      <c r="U419" s="193"/>
      <c r="V419" s="193"/>
      <c r="W419" s="193"/>
      <c r="X419" s="193"/>
      <c r="Y419" s="193"/>
      <c r="AA419" s="206" t="s">
        <v>194</v>
      </c>
      <c r="AB419" s="204" t="s">
        <v>552</v>
      </c>
      <c r="AC419" s="205" t="s">
        <v>630</v>
      </c>
      <c r="AD419" s="204" t="s">
        <v>321</v>
      </c>
      <c r="AE419" s="204" t="s">
        <v>55</v>
      </c>
      <c r="AF419" s="203">
        <v>1.4622609929742465</v>
      </c>
      <c r="AG419" s="203">
        <v>0.5265511712501163</v>
      </c>
      <c r="AH419" s="203">
        <v>2.9115765224640544</v>
      </c>
      <c r="AI419" s="202">
        <v>0</v>
      </c>
      <c r="AJ419" s="202">
        <v>0</v>
      </c>
      <c r="AK419" s="202">
        <v>0.15559997888568328</v>
      </c>
      <c r="AM419" s="193"/>
      <c r="AN419" s="193"/>
      <c r="AO419" s="193"/>
      <c r="AP419" s="193"/>
      <c r="AQ419" s="193"/>
      <c r="AR419" s="193"/>
      <c r="AS419" s="193"/>
      <c r="AT419" s="193"/>
      <c r="AU419" s="193"/>
      <c r="AV419" s="193"/>
      <c r="AW419" s="193"/>
      <c r="AX419" s="193"/>
    </row>
    <row r="420" spans="2:50" ht="16.5" thickBot="1" x14ac:dyDescent="0.3">
      <c r="B420"/>
      <c r="C420"/>
      <c r="D420"/>
      <c r="E420"/>
      <c r="F420"/>
      <c r="G420"/>
      <c r="H420"/>
      <c r="I420"/>
      <c r="J420"/>
      <c r="K420"/>
      <c r="L420"/>
      <c r="N420" s="193"/>
      <c r="O420" s="193"/>
      <c r="P420" s="229"/>
      <c r="Q420" s="193"/>
      <c r="R420" s="193"/>
      <c r="S420" s="193"/>
      <c r="T420" s="193"/>
      <c r="U420" s="193"/>
      <c r="V420" s="193"/>
      <c r="W420" s="193"/>
      <c r="X420" s="193"/>
      <c r="Y420" s="193"/>
      <c r="AA420" s="206" t="s">
        <v>194</v>
      </c>
      <c r="AB420" s="204" t="s">
        <v>552</v>
      </c>
      <c r="AC420" s="205" t="s">
        <v>630</v>
      </c>
      <c r="AD420" s="204" t="s">
        <v>320</v>
      </c>
      <c r="AE420" s="204" t="s">
        <v>55</v>
      </c>
      <c r="AF420" s="203">
        <v>1.4622609929742465</v>
      </c>
      <c r="AG420" s="203">
        <v>0.5265511712501163</v>
      </c>
      <c r="AH420" s="203">
        <v>2.9115765224640544</v>
      </c>
      <c r="AI420" s="202">
        <v>0</v>
      </c>
      <c r="AJ420" s="202">
        <v>0</v>
      </c>
      <c r="AK420" s="202">
        <v>1.2580290924671401E-2</v>
      </c>
      <c r="AM420" s="193"/>
      <c r="AN420" s="193"/>
      <c r="AO420" s="193"/>
      <c r="AP420" s="193"/>
      <c r="AQ420" s="193"/>
      <c r="AR420" s="193"/>
      <c r="AS420" s="193"/>
      <c r="AT420" s="193"/>
      <c r="AU420" s="193"/>
      <c r="AV420" s="193"/>
      <c r="AW420" s="193"/>
      <c r="AX420" s="193"/>
    </row>
    <row r="421" spans="2:50" ht="16.5" thickBot="1" x14ac:dyDescent="0.3">
      <c r="B421"/>
      <c r="C421"/>
      <c r="D421"/>
      <c r="E421"/>
      <c r="F421"/>
      <c r="G421"/>
      <c r="H421"/>
      <c r="I421"/>
      <c r="J421"/>
      <c r="K421"/>
      <c r="L421"/>
      <c r="N421" s="193"/>
      <c r="O421" s="193"/>
      <c r="P421" s="229"/>
      <c r="Q421" s="193"/>
      <c r="R421" s="193"/>
      <c r="S421" s="193"/>
      <c r="T421" s="193"/>
      <c r="U421" s="193"/>
      <c r="V421" s="193"/>
      <c r="W421" s="193"/>
      <c r="X421" s="193"/>
      <c r="Y421" s="193"/>
      <c r="AA421" s="206" t="s">
        <v>194</v>
      </c>
      <c r="AB421" s="204" t="s">
        <v>552</v>
      </c>
      <c r="AC421" s="205" t="s">
        <v>630</v>
      </c>
      <c r="AD421" s="204" t="s">
        <v>319</v>
      </c>
      <c r="AE421" s="204" t="s">
        <v>55</v>
      </c>
      <c r="AF421" s="203">
        <v>1.4622609929742465</v>
      </c>
      <c r="AG421" s="203">
        <v>0.5265511712501163</v>
      </c>
      <c r="AH421" s="203">
        <v>2.9115765224640544</v>
      </c>
      <c r="AI421" s="202">
        <v>0</v>
      </c>
      <c r="AJ421" s="202">
        <v>0</v>
      </c>
      <c r="AK421" s="202">
        <v>6.7541618500643524E-2</v>
      </c>
      <c r="AM421" s="193"/>
      <c r="AN421" s="193"/>
      <c r="AO421" s="193"/>
      <c r="AP421" s="193"/>
      <c r="AQ421" s="193"/>
      <c r="AR421" s="193"/>
      <c r="AS421" s="193"/>
      <c r="AT421" s="193"/>
      <c r="AU421" s="193"/>
      <c r="AV421" s="193"/>
      <c r="AW421" s="193"/>
      <c r="AX421" s="193"/>
    </row>
    <row r="422" spans="2:50" ht="16.5" thickBot="1" x14ac:dyDescent="0.3">
      <c r="B422"/>
      <c r="C422"/>
      <c r="D422"/>
      <c r="E422"/>
      <c r="F422"/>
      <c r="G422"/>
      <c r="H422"/>
      <c r="I422"/>
      <c r="J422"/>
      <c r="K422"/>
      <c r="L422"/>
      <c r="N422" s="193"/>
      <c r="O422" s="193"/>
      <c r="P422" s="229"/>
      <c r="Q422" s="193"/>
      <c r="R422" s="193"/>
      <c r="S422" s="193"/>
      <c r="T422" s="193"/>
      <c r="U422" s="193"/>
      <c r="V422" s="193"/>
      <c r="W422" s="193"/>
      <c r="X422" s="193"/>
      <c r="Y422" s="193"/>
      <c r="AA422" s="206" t="s">
        <v>194</v>
      </c>
      <c r="AB422" s="204" t="s">
        <v>552</v>
      </c>
      <c r="AC422" s="205" t="s">
        <v>630</v>
      </c>
      <c r="AD422" s="204" t="s">
        <v>318</v>
      </c>
      <c r="AE422" s="204" t="s">
        <v>55</v>
      </c>
      <c r="AF422" s="203">
        <v>1.4622609929742465</v>
      </c>
      <c r="AG422" s="203">
        <v>0.5265511712501163</v>
      </c>
      <c r="AH422" s="203">
        <v>2.9115765224640544</v>
      </c>
      <c r="AI422" s="202">
        <v>0</v>
      </c>
      <c r="AJ422" s="202">
        <v>0</v>
      </c>
      <c r="AK422" s="202">
        <v>2.1691750898745695E-2</v>
      </c>
      <c r="AM422" s="193"/>
      <c r="AN422" s="193"/>
      <c r="AO422" s="193"/>
      <c r="AP422" s="193"/>
      <c r="AQ422" s="193"/>
      <c r="AR422" s="193"/>
      <c r="AS422" s="193"/>
      <c r="AT422" s="193"/>
      <c r="AU422" s="193"/>
      <c r="AV422" s="193"/>
      <c r="AW422" s="193"/>
      <c r="AX422" s="193"/>
    </row>
    <row r="423" spans="2:50" ht="16.5" thickBot="1" x14ac:dyDescent="0.3">
      <c r="B423"/>
      <c r="C423"/>
      <c r="D423"/>
      <c r="E423"/>
      <c r="F423"/>
      <c r="G423"/>
      <c r="H423"/>
      <c r="I423"/>
      <c r="J423"/>
      <c r="K423"/>
      <c r="L423"/>
      <c r="N423" s="193"/>
      <c r="O423" s="193"/>
      <c r="P423" s="229"/>
      <c r="Q423" s="193"/>
      <c r="R423" s="193"/>
      <c r="S423" s="193"/>
      <c r="T423" s="193"/>
      <c r="U423" s="193"/>
      <c r="V423" s="193"/>
      <c r="W423" s="193"/>
      <c r="X423" s="193"/>
      <c r="Y423" s="193"/>
      <c r="AA423" s="206" t="s">
        <v>194</v>
      </c>
      <c r="AB423" s="204" t="s">
        <v>552</v>
      </c>
      <c r="AC423" s="205" t="s">
        <v>630</v>
      </c>
      <c r="AD423" s="204" t="s">
        <v>317</v>
      </c>
      <c r="AE423" s="204" t="s">
        <v>55</v>
      </c>
      <c r="AF423" s="203">
        <v>1.4622609929742465</v>
      </c>
      <c r="AG423" s="203">
        <v>0.5265511712501163</v>
      </c>
      <c r="AH423" s="203">
        <v>2.9115765224640544</v>
      </c>
      <c r="AI423" s="202">
        <v>0</v>
      </c>
      <c r="AJ423" s="202">
        <v>0</v>
      </c>
      <c r="AK423" s="202">
        <v>0.16025144854590412</v>
      </c>
      <c r="AM423" s="193"/>
      <c r="AN423" s="193"/>
      <c r="AO423" s="193"/>
      <c r="AP423" s="193"/>
      <c r="AQ423" s="193"/>
      <c r="AR423" s="193"/>
      <c r="AS423" s="193"/>
      <c r="AT423" s="193"/>
      <c r="AU423" s="193"/>
      <c r="AV423" s="193"/>
      <c r="AW423" s="193"/>
      <c r="AX423" s="193"/>
    </row>
    <row r="424" spans="2:50" ht="16.5" thickBot="1" x14ac:dyDescent="0.3">
      <c r="B424"/>
      <c r="C424"/>
      <c r="D424"/>
      <c r="E424"/>
      <c r="F424"/>
      <c r="G424"/>
      <c r="H424"/>
      <c r="I424"/>
      <c r="J424"/>
      <c r="K424"/>
      <c r="L424"/>
      <c r="N424" s="193"/>
      <c r="O424" s="193"/>
      <c r="P424" s="229"/>
      <c r="Q424" s="193"/>
      <c r="R424" s="193"/>
      <c r="S424" s="193"/>
      <c r="T424" s="193"/>
      <c r="U424" s="193"/>
      <c r="V424" s="193"/>
      <c r="W424" s="193"/>
      <c r="X424" s="193"/>
      <c r="Y424" s="193"/>
      <c r="AA424" s="206" t="s">
        <v>194</v>
      </c>
      <c r="AB424" s="204" t="s">
        <v>552</v>
      </c>
      <c r="AC424" s="205" t="s">
        <v>630</v>
      </c>
      <c r="AD424" s="204" t="s">
        <v>74</v>
      </c>
      <c r="AE424" s="204" t="s">
        <v>55</v>
      </c>
      <c r="AF424" s="203">
        <v>1.4622609929742465</v>
      </c>
      <c r="AG424" s="203">
        <v>0.5265511712501163</v>
      </c>
      <c r="AH424" s="203">
        <v>2.9115765224640544</v>
      </c>
      <c r="AI424" s="202">
        <v>0</v>
      </c>
      <c r="AJ424" s="202">
        <v>0</v>
      </c>
      <c r="AK424" s="202">
        <v>0.13129098492248584</v>
      </c>
      <c r="AM424" s="193"/>
      <c r="AN424" s="193"/>
      <c r="AO424" s="193"/>
      <c r="AP424" s="193"/>
      <c r="AQ424" s="193"/>
      <c r="AR424" s="193"/>
      <c r="AS424" s="193"/>
      <c r="AT424" s="193"/>
      <c r="AU424" s="193"/>
      <c r="AV424" s="193"/>
      <c r="AW424" s="193"/>
      <c r="AX424" s="193"/>
    </row>
    <row r="425" spans="2:50" ht="16.5" thickBot="1" x14ac:dyDescent="0.3">
      <c r="B425"/>
      <c r="C425"/>
      <c r="D425"/>
      <c r="E425"/>
      <c r="F425"/>
      <c r="G425"/>
      <c r="H425"/>
      <c r="I425"/>
      <c r="J425"/>
      <c r="K425"/>
      <c r="L425"/>
      <c r="N425" s="193"/>
      <c r="O425" s="193"/>
      <c r="P425" s="229"/>
      <c r="Q425" s="193"/>
      <c r="R425" s="193"/>
      <c r="S425" s="193"/>
      <c r="T425" s="193"/>
      <c r="U425" s="193"/>
      <c r="V425" s="193"/>
      <c r="W425" s="193"/>
      <c r="X425" s="193"/>
      <c r="Y425" s="193"/>
      <c r="AA425" s="206" t="s">
        <v>194</v>
      </c>
      <c r="AB425" s="204" t="s">
        <v>552</v>
      </c>
      <c r="AC425" s="205" t="s">
        <v>630</v>
      </c>
      <c r="AD425" s="204" t="s">
        <v>316</v>
      </c>
      <c r="AE425" s="204" t="s">
        <v>55</v>
      </c>
      <c r="AF425" s="203">
        <v>1.4622609929742465</v>
      </c>
      <c r="AG425" s="203">
        <v>0.5265511712501163</v>
      </c>
      <c r="AH425" s="203">
        <v>2.9115765224640544</v>
      </c>
      <c r="AI425" s="202">
        <v>0</v>
      </c>
      <c r="AJ425" s="202">
        <v>0</v>
      </c>
      <c r="AK425" s="202">
        <v>0.43295568887140384</v>
      </c>
      <c r="AM425" s="193"/>
      <c r="AN425" s="193"/>
      <c r="AO425" s="193"/>
      <c r="AP425" s="193"/>
      <c r="AQ425" s="193"/>
      <c r="AR425" s="193"/>
      <c r="AS425" s="193"/>
      <c r="AT425" s="193"/>
      <c r="AU425" s="193"/>
      <c r="AV425" s="193"/>
      <c r="AW425" s="193"/>
      <c r="AX425" s="193"/>
    </row>
    <row r="426" spans="2:50" ht="16.5" thickBot="1" x14ac:dyDescent="0.3">
      <c r="B426"/>
      <c r="C426"/>
      <c r="D426"/>
      <c r="E426"/>
      <c r="F426"/>
      <c r="G426"/>
      <c r="H426"/>
      <c r="I426"/>
      <c r="J426"/>
      <c r="K426"/>
      <c r="L426"/>
      <c r="N426" s="193"/>
      <c r="O426" s="193"/>
      <c r="P426" s="229"/>
      <c r="Q426" s="193"/>
      <c r="R426" s="193"/>
      <c r="S426" s="193"/>
      <c r="T426" s="193"/>
      <c r="U426" s="193"/>
      <c r="V426" s="193"/>
      <c r="W426" s="193"/>
      <c r="X426" s="193"/>
      <c r="Y426" s="193"/>
      <c r="AA426" s="206" t="s">
        <v>194</v>
      </c>
      <c r="AB426" s="204" t="s">
        <v>552</v>
      </c>
      <c r="AC426" s="205" t="s">
        <v>630</v>
      </c>
      <c r="AD426" s="204" t="s">
        <v>315</v>
      </c>
      <c r="AE426" s="204" t="s">
        <v>55</v>
      </c>
      <c r="AF426" s="203">
        <v>1.4622609929742465</v>
      </c>
      <c r="AG426" s="203">
        <v>0.5265511712501163</v>
      </c>
      <c r="AH426" s="203">
        <v>2.9115765224640544</v>
      </c>
      <c r="AI426" s="202">
        <v>0</v>
      </c>
      <c r="AJ426" s="202">
        <v>0</v>
      </c>
      <c r="AK426" s="202">
        <v>3.0660144012897638E-2</v>
      </c>
      <c r="AM426" s="193"/>
      <c r="AN426" s="193"/>
      <c r="AO426" s="193"/>
      <c r="AP426" s="193"/>
      <c r="AQ426" s="193"/>
      <c r="AR426" s="193"/>
      <c r="AS426" s="193"/>
      <c r="AT426" s="193"/>
      <c r="AU426" s="193"/>
      <c r="AV426" s="193"/>
      <c r="AW426" s="193"/>
      <c r="AX426" s="193"/>
    </row>
    <row r="427" spans="2:50" ht="16.5" thickBot="1" x14ac:dyDescent="0.3">
      <c r="B427"/>
      <c r="C427"/>
      <c r="D427"/>
      <c r="E427"/>
      <c r="F427"/>
      <c r="G427"/>
      <c r="H427"/>
      <c r="I427"/>
      <c r="J427"/>
      <c r="K427"/>
      <c r="L427"/>
      <c r="N427" s="193"/>
      <c r="O427" s="193"/>
      <c r="P427" s="229"/>
      <c r="Q427" s="193"/>
      <c r="R427" s="193"/>
      <c r="S427" s="193"/>
      <c r="T427" s="193"/>
      <c r="U427" s="193"/>
      <c r="V427" s="193"/>
      <c r="W427" s="193"/>
      <c r="X427" s="193"/>
      <c r="Y427" s="193"/>
      <c r="AA427" s="206" t="s">
        <v>194</v>
      </c>
      <c r="AB427" s="204" t="s">
        <v>552</v>
      </c>
      <c r="AC427" s="205" t="s">
        <v>630</v>
      </c>
      <c r="AD427" s="204" t="s">
        <v>314</v>
      </c>
      <c r="AE427" s="204" t="s">
        <v>55</v>
      </c>
      <c r="AF427" s="203">
        <v>1.4622609929742465</v>
      </c>
      <c r="AG427" s="203">
        <v>0.5265511712501163</v>
      </c>
      <c r="AH427" s="203">
        <v>2.9115765224640544</v>
      </c>
      <c r="AI427" s="202">
        <v>0</v>
      </c>
      <c r="AJ427" s="202">
        <v>0</v>
      </c>
      <c r="AK427" s="202">
        <v>0.18321851422489835</v>
      </c>
      <c r="AM427" s="193"/>
      <c r="AN427" s="193"/>
      <c r="AO427" s="193"/>
      <c r="AP427" s="193"/>
      <c r="AQ427" s="193"/>
      <c r="AR427" s="193"/>
      <c r="AS427" s="193"/>
      <c r="AT427" s="193"/>
      <c r="AU427" s="193"/>
      <c r="AV427" s="193"/>
      <c r="AW427" s="193"/>
      <c r="AX427" s="193"/>
    </row>
    <row r="428" spans="2:50" ht="16.5" thickBot="1" x14ac:dyDescent="0.3">
      <c r="B428"/>
      <c r="C428"/>
      <c r="D428"/>
      <c r="E428"/>
      <c r="F428"/>
      <c r="G428"/>
      <c r="H428"/>
      <c r="I428"/>
      <c r="J428"/>
      <c r="K428"/>
      <c r="L428"/>
      <c r="N428" s="193"/>
      <c r="O428" s="193"/>
      <c r="P428" s="229"/>
      <c r="Q428" s="193"/>
      <c r="R428" s="193"/>
      <c r="S428" s="193"/>
      <c r="T428" s="193"/>
      <c r="U428" s="193"/>
      <c r="V428" s="193"/>
      <c r="W428" s="193"/>
      <c r="X428" s="193"/>
      <c r="Y428" s="193"/>
      <c r="AA428" s="206" t="s">
        <v>194</v>
      </c>
      <c r="AB428" s="204" t="s">
        <v>552</v>
      </c>
      <c r="AC428" s="205" t="s">
        <v>630</v>
      </c>
      <c r="AD428" s="204" t="s">
        <v>313</v>
      </c>
      <c r="AE428" s="204" t="s">
        <v>55</v>
      </c>
      <c r="AF428" s="203">
        <v>1.4622609929742465</v>
      </c>
      <c r="AG428" s="203">
        <v>0.5265511712501163</v>
      </c>
      <c r="AH428" s="203">
        <v>2.9115765224640544</v>
      </c>
      <c r="AI428" s="202">
        <v>0</v>
      </c>
      <c r="AJ428" s="202">
        <v>0</v>
      </c>
      <c r="AK428" s="202">
        <v>4.7423068572650863E-2</v>
      </c>
      <c r="AM428" s="193"/>
      <c r="AN428" s="193"/>
      <c r="AO428" s="193"/>
      <c r="AP428" s="193"/>
      <c r="AQ428" s="193"/>
      <c r="AR428" s="193"/>
      <c r="AS428" s="193"/>
      <c r="AT428" s="193"/>
      <c r="AU428" s="193"/>
      <c r="AV428" s="193"/>
      <c r="AW428" s="193"/>
      <c r="AX428" s="193"/>
    </row>
    <row r="429" spans="2:50" ht="16.5" thickBot="1" x14ac:dyDescent="0.3">
      <c r="B429"/>
      <c r="C429"/>
      <c r="D429"/>
      <c r="E429"/>
      <c r="F429"/>
      <c r="G429"/>
      <c r="H429"/>
      <c r="I429"/>
      <c r="J429"/>
      <c r="K429"/>
      <c r="L429"/>
      <c r="N429" s="193"/>
      <c r="O429" s="193"/>
      <c r="P429" s="229"/>
      <c r="Q429" s="193"/>
      <c r="R429" s="193"/>
      <c r="S429" s="193"/>
      <c r="T429" s="193"/>
      <c r="U429" s="193"/>
      <c r="V429" s="193"/>
      <c r="W429" s="193"/>
      <c r="X429" s="193"/>
      <c r="Y429" s="193"/>
      <c r="AA429" s="206" t="s">
        <v>194</v>
      </c>
      <c r="AB429" s="204" t="s">
        <v>552</v>
      </c>
      <c r="AC429" s="205" t="s">
        <v>630</v>
      </c>
      <c r="AD429" s="204" t="s">
        <v>312</v>
      </c>
      <c r="AE429" s="204" t="s">
        <v>55</v>
      </c>
      <c r="AF429" s="203">
        <v>1.4622609929742465</v>
      </c>
      <c r="AG429" s="203">
        <v>0.5265511712501163</v>
      </c>
      <c r="AH429" s="203">
        <v>2.9115765224640544</v>
      </c>
      <c r="AI429" s="202">
        <v>0</v>
      </c>
      <c r="AJ429" s="202">
        <v>0</v>
      </c>
      <c r="AK429" s="202">
        <v>0.23299689205815127</v>
      </c>
      <c r="AM429" s="193"/>
      <c r="AN429" s="193"/>
      <c r="AO429" s="193"/>
      <c r="AP429" s="193"/>
      <c r="AQ429" s="193"/>
      <c r="AR429" s="193"/>
      <c r="AS429" s="193"/>
      <c r="AT429" s="193"/>
      <c r="AU429" s="193"/>
      <c r="AV429" s="193"/>
      <c r="AW429" s="193"/>
      <c r="AX429" s="193"/>
    </row>
    <row r="430" spans="2:50" ht="16.5" thickBot="1" x14ac:dyDescent="0.3">
      <c r="B430"/>
      <c r="C430"/>
      <c r="D430"/>
      <c r="E430"/>
      <c r="F430"/>
      <c r="G430"/>
      <c r="H430"/>
      <c r="I430"/>
      <c r="J430"/>
      <c r="K430"/>
      <c r="L430"/>
      <c r="N430" s="193"/>
      <c r="O430" s="193"/>
      <c r="P430" s="229"/>
      <c r="Q430" s="193"/>
      <c r="R430" s="193"/>
      <c r="S430" s="193"/>
      <c r="T430" s="193"/>
      <c r="U430" s="193"/>
      <c r="V430" s="193"/>
      <c r="W430" s="193"/>
      <c r="X430" s="193"/>
      <c r="Y430" s="193"/>
      <c r="AA430" s="206" t="s">
        <v>194</v>
      </c>
      <c r="AB430" s="204" t="s">
        <v>552</v>
      </c>
      <c r="AC430" s="205" t="s">
        <v>630</v>
      </c>
      <c r="AD430" s="204" t="s">
        <v>323</v>
      </c>
      <c r="AE430" s="204" t="s">
        <v>52</v>
      </c>
      <c r="AF430" s="203">
        <v>1.4622609929742465</v>
      </c>
      <c r="AG430" s="203">
        <v>0.5265511712501163</v>
      </c>
      <c r="AH430" s="203">
        <v>2.9115765224640544</v>
      </c>
      <c r="AI430" s="202">
        <v>0</v>
      </c>
      <c r="AJ430" s="202">
        <v>0</v>
      </c>
      <c r="AK430" s="202">
        <v>7.2977093414345121E-3</v>
      </c>
      <c r="AM430" s="193"/>
      <c r="AN430" s="193"/>
      <c r="AO430" s="193"/>
      <c r="AP430" s="193"/>
      <c r="AQ430" s="193"/>
      <c r="AR430" s="193"/>
      <c r="AS430" s="193"/>
      <c r="AT430" s="193"/>
      <c r="AU430" s="193"/>
      <c r="AV430" s="193"/>
      <c r="AW430" s="193"/>
      <c r="AX430" s="193"/>
    </row>
    <row r="431" spans="2:50" ht="16.5" thickBot="1" x14ac:dyDescent="0.3">
      <c r="B431"/>
      <c r="C431"/>
      <c r="D431"/>
      <c r="E431"/>
      <c r="F431"/>
      <c r="G431"/>
      <c r="H431"/>
      <c r="I431"/>
      <c r="J431"/>
      <c r="K431"/>
      <c r="L431"/>
      <c r="N431" s="193"/>
      <c r="O431" s="193"/>
      <c r="P431" s="229"/>
      <c r="Q431" s="193"/>
      <c r="R431" s="193"/>
      <c r="S431" s="193"/>
      <c r="T431" s="193"/>
      <c r="U431" s="193"/>
      <c r="V431" s="193"/>
      <c r="W431" s="193"/>
      <c r="X431" s="193"/>
      <c r="Y431" s="193"/>
      <c r="AA431" s="206" t="s">
        <v>194</v>
      </c>
      <c r="AB431" s="204" t="s">
        <v>552</v>
      </c>
      <c r="AC431" s="205" t="s">
        <v>630</v>
      </c>
      <c r="AD431" s="204" t="s">
        <v>322</v>
      </c>
      <c r="AE431" s="204" t="s">
        <v>52</v>
      </c>
      <c r="AF431" s="203">
        <v>1.4622609929742465</v>
      </c>
      <c r="AG431" s="203">
        <v>0.5265511712501163</v>
      </c>
      <c r="AH431" s="203">
        <v>2.9115765224640544</v>
      </c>
      <c r="AI431" s="202">
        <v>0</v>
      </c>
      <c r="AJ431" s="202">
        <v>0</v>
      </c>
      <c r="AK431" s="202">
        <v>1.0750494983284294E-2</v>
      </c>
      <c r="AM431" s="193"/>
      <c r="AN431" s="193"/>
      <c r="AO431" s="193"/>
      <c r="AP431" s="193"/>
      <c r="AQ431" s="193"/>
      <c r="AR431" s="193"/>
      <c r="AS431" s="193"/>
      <c r="AT431" s="193"/>
      <c r="AU431" s="193"/>
      <c r="AV431" s="193"/>
      <c r="AW431" s="193"/>
      <c r="AX431" s="193"/>
    </row>
    <row r="432" spans="2:50" ht="16.5" thickBot="1" x14ac:dyDescent="0.3">
      <c r="B432"/>
      <c r="C432"/>
      <c r="D432"/>
      <c r="E432"/>
      <c r="F432"/>
      <c r="G432"/>
      <c r="H432"/>
      <c r="I432"/>
      <c r="J432"/>
      <c r="K432"/>
      <c r="L432"/>
      <c r="N432" s="193"/>
      <c r="O432" s="193"/>
      <c r="P432" s="229"/>
      <c r="Q432" s="193"/>
      <c r="R432" s="193"/>
      <c r="S432" s="193"/>
      <c r="T432" s="193"/>
      <c r="U432" s="193"/>
      <c r="V432" s="193"/>
      <c r="W432" s="193"/>
      <c r="X432" s="193"/>
      <c r="Y432" s="193"/>
      <c r="AA432" s="206" t="s">
        <v>194</v>
      </c>
      <c r="AB432" s="204" t="s">
        <v>552</v>
      </c>
      <c r="AC432" s="205" t="s">
        <v>630</v>
      </c>
      <c r="AD432" s="204" t="s">
        <v>321</v>
      </c>
      <c r="AE432" s="204" t="s">
        <v>52</v>
      </c>
      <c r="AF432" s="203">
        <v>1.4622609929742465</v>
      </c>
      <c r="AG432" s="203">
        <v>0.5265511712501163</v>
      </c>
      <c r="AH432" s="203">
        <v>2.9115765224640544</v>
      </c>
      <c r="AI432" s="202">
        <v>0</v>
      </c>
      <c r="AJ432" s="202">
        <v>0</v>
      </c>
      <c r="AK432" s="202">
        <v>1.5172537266363079E-2</v>
      </c>
      <c r="AM432" s="193"/>
      <c r="AN432" s="193"/>
      <c r="AO432" s="193"/>
      <c r="AP432" s="193"/>
      <c r="AQ432" s="193"/>
      <c r="AR432" s="193"/>
      <c r="AS432" s="193"/>
      <c r="AT432" s="193"/>
      <c r="AU432" s="193"/>
      <c r="AV432" s="193"/>
      <c r="AW432" s="193"/>
      <c r="AX432" s="193"/>
    </row>
    <row r="433" spans="2:50" ht="16.5" thickBot="1" x14ac:dyDescent="0.3">
      <c r="B433"/>
      <c r="C433"/>
      <c r="D433"/>
      <c r="E433"/>
      <c r="F433"/>
      <c r="G433"/>
      <c r="H433"/>
      <c r="I433"/>
      <c r="J433"/>
      <c r="K433"/>
      <c r="L433"/>
      <c r="N433" s="193"/>
      <c r="O433" s="193"/>
      <c r="P433" s="229"/>
      <c r="Q433" s="193"/>
      <c r="R433" s="193"/>
      <c r="S433" s="193"/>
      <c r="T433" s="193"/>
      <c r="U433" s="193"/>
      <c r="V433" s="193"/>
      <c r="W433" s="193"/>
      <c r="X433" s="193"/>
      <c r="Y433" s="193"/>
      <c r="AA433" s="206" t="s">
        <v>194</v>
      </c>
      <c r="AB433" s="204" t="s">
        <v>552</v>
      </c>
      <c r="AC433" s="205" t="s">
        <v>630</v>
      </c>
      <c r="AD433" s="204" t="s">
        <v>320</v>
      </c>
      <c r="AE433" s="204" t="s">
        <v>52</v>
      </c>
      <c r="AF433" s="203">
        <v>1.4622609929742465</v>
      </c>
      <c r="AG433" s="203">
        <v>0.5265511712501163</v>
      </c>
      <c r="AH433" s="203">
        <v>2.9115765224640544</v>
      </c>
      <c r="AI433" s="202">
        <v>0</v>
      </c>
      <c r="AJ433" s="202">
        <v>0</v>
      </c>
      <c r="AK433" s="202">
        <v>1.3455413583853221E-3</v>
      </c>
      <c r="AM433" s="193"/>
      <c r="AN433" s="193"/>
      <c r="AO433" s="193"/>
      <c r="AP433" s="193"/>
      <c r="AQ433" s="193"/>
      <c r="AR433" s="193"/>
      <c r="AS433" s="193"/>
      <c r="AT433" s="193"/>
      <c r="AU433" s="193"/>
      <c r="AV433" s="193"/>
      <c r="AW433" s="193"/>
      <c r="AX433" s="193"/>
    </row>
    <row r="434" spans="2:50" ht="16.5" thickBot="1" x14ac:dyDescent="0.3">
      <c r="B434"/>
      <c r="C434"/>
      <c r="D434"/>
      <c r="E434"/>
      <c r="F434"/>
      <c r="G434"/>
      <c r="H434"/>
      <c r="I434"/>
      <c r="J434"/>
      <c r="K434"/>
      <c r="L434"/>
      <c r="N434" s="193"/>
      <c r="O434" s="193"/>
      <c r="P434" s="229"/>
      <c r="Q434" s="193"/>
      <c r="R434" s="193"/>
      <c r="S434" s="193"/>
      <c r="T434" s="193"/>
      <c r="U434" s="193"/>
      <c r="V434" s="193"/>
      <c r="W434" s="193"/>
      <c r="X434" s="193"/>
      <c r="Y434" s="193"/>
      <c r="AA434" s="206" t="s">
        <v>194</v>
      </c>
      <c r="AB434" s="204" t="s">
        <v>552</v>
      </c>
      <c r="AC434" s="205" t="s">
        <v>630</v>
      </c>
      <c r="AD434" s="204" t="s">
        <v>319</v>
      </c>
      <c r="AE434" s="204" t="s">
        <v>52</v>
      </c>
      <c r="AF434" s="203">
        <v>1.4622609929742465</v>
      </c>
      <c r="AG434" s="203">
        <v>0.5265511712501163</v>
      </c>
      <c r="AH434" s="203">
        <v>2.9115765224640544</v>
      </c>
      <c r="AI434" s="202">
        <v>0</v>
      </c>
      <c r="AJ434" s="202">
        <v>0</v>
      </c>
      <c r="AK434" s="202">
        <v>6.6324211631545327E-3</v>
      </c>
      <c r="AM434" s="193"/>
      <c r="AN434" s="193"/>
      <c r="AO434" s="193"/>
      <c r="AP434" s="193"/>
      <c r="AQ434" s="193"/>
      <c r="AR434" s="193"/>
      <c r="AS434" s="193"/>
      <c r="AT434" s="193"/>
      <c r="AU434" s="193"/>
      <c r="AV434" s="193"/>
      <c r="AW434" s="193"/>
      <c r="AX434" s="193"/>
    </row>
    <row r="435" spans="2:50" ht="16.5" thickBot="1" x14ac:dyDescent="0.3">
      <c r="B435"/>
      <c r="C435"/>
      <c r="D435"/>
      <c r="E435"/>
      <c r="F435"/>
      <c r="G435"/>
      <c r="H435"/>
      <c r="I435"/>
      <c r="J435"/>
      <c r="K435"/>
      <c r="L435"/>
      <c r="N435" s="193"/>
      <c r="O435" s="193"/>
      <c r="P435" s="229"/>
      <c r="Q435" s="193"/>
      <c r="R435" s="193"/>
      <c r="S435" s="193"/>
      <c r="T435" s="193"/>
      <c r="U435" s="193"/>
      <c r="V435" s="193"/>
      <c r="W435" s="193"/>
      <c r="X435" s="193"/>
      <c r="Y435" s="193"/>
      <c r="AA435" s="206" t="s">
        <v>194</v>
      </c>
      <c r="AB435" s="204" t="s">
        <v>552</v>
      </c>
      <c r="AC435" s="205" t="s">
        <v>630</v>
      </c>
      <c r="AD435" s="204" t="s">
        <v>318</v>
      </c>
      <c r="AE435" s="204" t="s">
        <v>52</v>
      </c>
      <c r="AF435" s="203">
        <v>1.4622609929742465</v>
      </c>
      <c r="AG435" s="203">
        <v>0.5265511712501163</v>
      </c>
      <c r="AH435" s="203">
        <v>2.9115765224640544</v>
      </c>
      <c r="AI435" s="202">
        <v>0</v>
      </c>
      <c r="AJ435" s="202">
        <v>0</v>
      </c>
      <c r="AK435" s="202">
        <v>2.3119684158349639E-3</v>
      </c>
      <c r="AM435" s="193"/>
      <c r="AN435" s="193"/>
      <c r="AO435" s="193"/>
      <c r="AP435" s="193"/>
      <c r="AQ435" s="193"/>
      <c r="AR435" s="193"/>
      <c r="AS435" s="193"/>
      <c r="AT435" s="193"/>
      <c r="AU435" s="193"/>
      <c r="AV435" s="193"/>
      <c r="AW435" s="193"/>
      <c r="AX435" s="193"/>
    </row>
    <row r="436" spans="2:50" ht="16.5" thickBot="1" x14ac:dyDescent="0.3">
      <c r="B436"/>
      <c r="C436"/>
      <c r="D436"/>
      <c r="E436"/>
      <c r="F436"/>
      <c r="G436"/>
      <c r="H436"/>
      <c r="I436"/>
      <c r="J436"/>
      <c r="K436"/>
      <c r="L436"/>
      <c r="N436" s="193"/>
      <c r="O436" s="193"/>
      <c r="P436" s="229"/>
      <c r="Q436" s="193"/>
      <c r="R436" s="193"/>
      <c r="S436" s="193"/>
      <c r="T436" s="193"/>
      <c r="U436" s="193"/>
      <c r="V436" s="193"/>
      <c r="W436" s="193"/>
      <c r="X436" s="193"/>
      <c r="Y436" s="193"/>
      <c r="AA436" s="206" t="s">
        <v>194</v>
      </c>
      <c r="AB436" s="204" t="s">
        <v>552</v>
      </c>
      <c r="AC436" s="205" t="s">
        <v>630</v>
      </c>
      <c r="AD436" s="204" t="s">
        <v>317</v>
      </c>
      <c r="AE436" s="204" t="s">
        <v>52</v>
      </c>
      <c r="AF436" s="203">
        <v>1.4622609929742465</v>
      </c>
      <c r="AG436" s="203">
        <v>0.5265511712501163</v>
      </c>
      <c r="AH436" s="203">
        <v>2.9115765224640544</v>
      </c>
      <c r="AI436" s="202">
        <v>0</v>
      </c>
      <c r="AJ436" s="202">
        <v>0</v>
      </c>
      <c r="AK436" s="202">
        <v>1.5632518440001748E-2</v>
      </c>
      <c r="AM436" s="193"/>
      <c r="AN436" s="193"/>
      <c r="AO436" s="193"/>
      <c r="AP436" s="193"/>
      <c r="AQ436" s="193"/>
      <c r="AR436" s="193"/>
      <c r="AS436" s="193"/>
      <c r="AT436" s="193"/>
      <c r="AU436" s="193"/>
      <c r="AV436" s="193"/>
      <c r="AW436" s="193"/>
      <c r="AX436" s="193"/>
    </row>
    <row r="437" spans="2:50" ht="16.5" thickBot="1" x14ac:dyDescent="0.3">
      <c r="B437"/>
      <c r="C437"/>
      <c r="D437"/>
      <c r="E437"/>
      <c r="F437"/>
      <c r="G437"/>
      <c r="H437"/>
      <c r="I437"/>
      <c r="J437"/>
      <c r="K437"/>
      <c r="L437"/>
      <c r="N437" s="193"/>
      <c r="O437" s="193"/>
      <c r="P437" s="229"/>
      <c r="Q437" s="193"/>
      <c r="R437" s="193"/>
      <c r="S437" s="193"/>
      <c r="T437" s="193"/>
      <c r="U437" s="193"/>
      <c r="V437" s="193"/>
      <c r="W437" s="193"/>
      <c r="X437" s="193"/>
      <c r="Y437" s="193"/>
      <c r="AA437" s="206" t="s">
        <v>194</v>
      </c>
      <c r="AB437" s="204" t="s">
        <v>552</v>
      </c>
      <c r="AC437" s="205" t="s">
        <v>630</v>
      </c>
      <c r="AD437" s="204" t="s">
        <v>74</v>
      </c>
      <c r="AE437" s="204" t="s">
        <v>52</v>
      </c>
      <c r="AF437" s="203">
        <v>1.4622609929742465</v>
      </c>
      <c r="AG437" s="203">
        <v>0.5265511712501163</v>
      </c>
      <c r="AH437" s="203">
        <v>2.9115765224640544</v>
      </c>
      <c r="AI437" s="202">
        <v>0</v>
      </c>
      <c r="AJ437" s="202">
        <v>0</v>
      </c>
      <c r="AK437" s="202">
        <v>1.3981307975420828E-2</v>
      </c>
      <c r="AM437" s="193"/>
      <c r="AN437" s="193"/>
      <c r="AO437" s="193"/>
      <c r="AP437" s="193"/>
      <c r="AQ437" s="193"/>
      <c r="AR437" s="193"/>
      <c r="AS437" s="193"/>
      <c r="AT437" s="193"/>
      <c r="AU437" s="193"/>
      <c r="AV437" s="193"/>
      <c r="AW437" s="193"/>
      <c r="AX437" s="193"/>
    </row>
    <row r="438" spans="2:50" ht="16.5" thickBot="1" x14ac:dyDescent="0.3">
      <c r="B438"/>
      <c r="C438"/>
      <c r="D438"/>
      <c r="E438"/>
      <c r="F438"/>
      <c r="G438"/>
      <c r="H438"/>
      <c r="I438"/>
      <c r="J438"/>
      <c r="K438"/>
      <c r="L438"/>
      <c r="N438" s="193"/>
      <c r="O438" s="193"/>
      <c r="P438" s="229"/>
      <c r="Q438" s="193"/>
      <c r="R438" s="193"/>
      <c r="S438" s="193"/>
      <c r="T438" s="193"/>
      <c r="U438" s="193"/>
      <c r="V438" s="193"/>
      <c r="W438" s="193"/>
      <c r="X438" s="193"/>
      <c r="Y438" s="193"/>
      <c r="AA438" s="206" t="s">
        <v>194</v>
      </c>
      <c r="AB438" s="204" t="s">
        <v>552</v>
      </c>
      <c r="AC438" s="205" t="s">
        <v>630</v>
      </c>
      <c r="AD438" s="204" t="s">
        <v>316</v>
      </c>
      <c r="AE438" s="204" t="s">
        <v>52</v>
      </c>
      <c r="AF438" s="203">
        <v>1.4622609929742465</v>
      </c>
      <c r="AG438" s="203">
        <v>0.5265511712501163</v>
      </c>
      <c r="AH438" s="203">
        <v>2.9115765224640544</v>
      </c>
      <c r="AI438" s="202">
        <v>0</v>
      </c>
      <c r="AJ438" s="202">
        <v>0</v>
      </c>
      <c r="AK438" s="202">
        <v>4.2279752486573598E-2</v>
      </c>
      <c r="AM438" s="193"/>
      <c r="AN438" s="193"/>
      <c r="AO438" s="193"/>
      <c r="AP438" s="193"/>
      <c r="AQ438" s="193"/>
      <c r="AR438" s="193"/>
      <c r="AS438" s="193"/>
      <c r="AT438" s="193"/>
      <c r="AU438" s="193"/>
      <c r="AV438" s="193"/>
      <c r="AW438" s="193"/>
      <c r="AX438" s="193"/>
    </row>
    <row r="439" spans="2:50" ht="16.5" thickBot="1" x14ac:dyDescent="0.3">
      <c r="B439"/>
      <c r="C439"/>
      <c r="D439"/>
      <c r="E439"/>
      <c r="F439"/>
      <c r="G439"/>
      <c r="H439"/>
      <c r="I439"/>
      <c r="J439"/>
      <c r="K439"/>
      <c r="L439"/>
      <c r="N439" s="193"/>
      <c r="O439" s="193"/>
      <c r="P439" s="229"/>
      <c r="Q439" s="193"/>
      <c r="R439" s="193"/>
      <c r="S439" s="193"/>
      <c r="T439" s="193"/>
      <c r="U439" s="193"/>
      <c r="V439" s="193"/>
      <c r="W439" s="193"/>
      <c r="X439" s="193"/>
      <c r="Y439" s="193"/>
      <c r="AA439" s="206" t="s">
        <v>194</v>
      </c>
      <c r="AB439" s="204" t="s">
        <v>552</v>
      </c>
      <c r="AC439" s="205" t="s">
        <v>630</v>
      </c>
      <c r="AD439" s="204" t="s">
        <v>315</v>
      </c>
      <c r="AE439" s="204" t="s">
        <v>52</v>
      </c>
      <c r="AF439" s="203">
        <v>1.4622609929742465</v>
      </c>
      <c r="AG439" s="203">
        <v>0.5265511712501163</v>
      </c>
      <c r="AH439" s="203">
        <v>2.9115765224640544</v>
      </c>
      <c r="AI439" s="202">
        <v>0</v>
      </c>
      <c r="AJ439" s="202">
        <v>0</v>
      </c>
      <c r="AK439" s="202">
        <v>2.9889135142091906E-3</v>
      </c>
      <c r="AM439" s="193"/>
      <c r="AN439" s="193"/>
      <c r="AO439" s="193"/>
      <c r="AP439" s="193"/>
      <c r="AQ439" s="193"/>
      <c r="AR439" s="193"/>
      <c r="AS439" s="193"/>
      <c r="AT439" s="193"/>
      <c r="AU439" s="193"/>
      <c r="AV439" s="193"/>
      <c r="AW439" s="193"/>
      <c r="AX439" s="193"/>
    </row>
    <row r="440" spans="2:50" ht="16.5" thickBot="1" x14ac:dyDescent="0.3">
      <c r="B440"/>
      <c r="C440"/>
      <c r="D440"/>
      <c r="E440"/>
      <c r="F440"/>
      <c r="G440"/>
      <c r="H440"/>
      <c r="I440"/>
      <c r="J440"/>
      <c r="K440"/>
      <c r="L440"/>
      <c r="N440" s="193"/>
      <c r="O440" s="193"/>
      <c r="P440" s="229"/>
      <c r="Q440" s="193"/>
      <c r="R440" s="193"/>
      <c r="S440" s="193"/>
      <c r="T440" s="193"/>
      <c r="U440" s="193"/>
      <c r="V440" s="193"/>
      <c r="W440" s="193"/>
      <c r="X440" s="193"/>
      <c r="Y440" s="193"/>
      <c r="AA440" s="206" t="s">
        <v>194</v>
      </c>
      <c r="AB440" s="204" t="s">
        <v>552</v>
      </c>
      <c r="AC440" s="205" t="s">
        <v>630</v>
      </c>
      <c r="AD440" s="204" t="s">
        <v>314</v>
      </c>
      <c r="AE440" s="204" t="s">
        <v>52</v>
      </c>
      <c r="AF440" s="203">
        <v>1.4622609929742465</v>
      </c>
      <c r="AG440" s="203">
        <v>0.5265511712501163</v>
      </c>
      <c r="AH440" s="203">
        <v>2.9115765224640544</v>
      </c>
      <c r="AI440" s="202">
        <v>0</v>
      </c>
      <c r="AJ440" s="202">
        <v>0</v>
      </c>
      <c r="AK440" s="202">
        <v>1.7850158427069603E-2</v>
      </c>
      <c r="AM440" s="193"/>
      <c r="AN440" s="193"/>
      <c r="AO440" s="193"/>
      <c r="AP440" s="193"/>
      <c r="AQ440" s="193"/>
      <c r="AR440" s="193"/>
      <c r="AS440" s="193"/>
      <c r="AT440" s="193"/>
      <c r="AU440" s="193"/>
      <c r="AV440" s="193"/>
      <c r="AW440" s="193"/>
      <c r="AX440" s="193"/>
    </row>
    <row r="441" spans="2:50" ht="16.5" thickBot="1" x14ac:dyDescent="0.3">
      <c r="B441"/>
      <c r="C441"/>
      <c r="D441"/>
      <c r="E441"/>
      <c r="F441"/>
      <c r="G441"/>
      <c r="H441"/>
      <c r="I441"/>
      <c r="J441"/>
      <c r="K441"/>
      <c r="L441"/>
      <c r="N441" s="193"/>
      <c r="O441" s="193"/>
      <c r="P441" s="229"/>
      <c r="Q441" s="193"/>
      <c r="R441" s="193"/>
      <c r="S441" s="193"/>
      <c r="T441" s="193"/>
      <c r="U441" s="193"/>
      <c r="V441" s="193"/>
      <c r="W441" s="193"/>
      <c r="X441" s="193"/>
      <c r="Y441" s="193"/>
      <c r="AA441" s="206" t="s">
        <v>194</v>
      </c>
      <c r="AB441" s="204" t="s">
        <v>552</v>
      </c>
      <c r="AC441" s="205" t="s">
        <v>630</v>
      </c>
      <c r="AD441" s="204" t="s">
        <v>313</v>
      </c>
      <c r="AE441" s="204" t="s">
        <v>52</v>
      </c>
      <c r="AF441" s="203">
        <v>1.4622609929742465</v>
      </c>
      <c r="AG441" s="203">
        <v>0.5265511712501163</v>
      </c>
      <c r="AH441" s="203">
        <v>2.9115765224640544</v>
      </c>
      <c r="AI441" s="202">
        <v>0</v>
      </c>
      <c r="AJ441" s="202">
        <v>0</v>
      </c>
      <c r="AK441" s="202">
        <v>5.0627353446671772E-3</v>
      </c>
      <c r="AM441" s="193"/>
      <c r="AN441" s="193"/>
      <c r="AO441" s="193"/>
      <c r="AP441" s="193"/>
      <c r="AQ441" s="193"/>
      <c r="AR441" s="193"/>
      <c r="AS441" s="193"/>
      <c r="AT441" s="193"/>
      <c r="AU441" s="193"/>
      <c r="AV441" s="193"/>
      <c r="AW441" s="193"/>
      <c r="AX441" s="193"/>
    </row>
    <row r="442" spans="2:50" ht="16.5" thickBot="1" x14ac:dyDescent="0.3">
      <c r="B442"/>
      <c r="C442"/>
      <c r="D442"/>
      <c r="E442"/>
      <c r="F442"/>
      <c r="G442"/>
      <c r="H442"/>
      <c r="I442"/>
      <c r="J442"/>
      <c r="K442"/>
      <c r="L442"/>
      <c r="N442" s="193"/>
      <c r="O442" s="193"/>
      <c r="P442" s="229"/>
      <c r="Q442" s="193"/>
      <c r="R442" s="193"/>
      <c r="S442" s="193"/>
      <c r="T442" s="193"/>
      <c r="U442" s="193"/>
      <c r="V442" s="193"/>
      <c r="W442" s="193"/>
      <c r="X442" s="193"/>
      <c r="Y442" s="193"/>
      <c r="AA442" s="206" t="s">
        <v>194</v>
      </c>
      <c r="AB442" s="204" t="s">
        <v>552</v>
      </c>
      <c r="AC442" s="205" t="s">
        <v>630</v>
      </c>
      <c r="AD442" s="204" t="s">
        <v>312</v>
      </c>
      <c r="AE442" s="204" t="s">
        <v>52</v>
      </c>
      <c r="AF442" s="203">
        <v>1.4622609929742465</v>
      </c>
      <c r="AG442" s="203">
        <v>0.5265511712501163</v>
      </c>
      <c r="AH442" s="203">
        <v>2.9115765224640544</v>
      </c>
      <c r="AI442" s="202">
        <v>0</v>
      </c>
      <c r="AJ442" s="202">
        <v>0</v>
      </c>
      <c r="AK442" s="202">
        <v>2.4829322788359615E-2</v>
      </c>
      <c r="AM442" s="193"/>
      <c r="AN442" s="193"/>
      <c r="AO442" s="193"/>
      <c r="AP442" s="193"/>
      <c r="AQ442" s="193"/>
      <c r="AR442" s="193"/>
      <c r="AS442" s="193"/>
      <c r="AT442" s="193"/>
      <c r="AU442" s="193"/>
      <c r="AV442" s="193"/>
      <c r="AW442" s="193"/>
      <c r="AX442" s="193"/>
    </row>
    <row r="443" spans="2:50" ht="16.5" thickBot="1" x14ac:dyDescent="0.3">
      <c r="B443"/>
      <c r="C443"/>
      <c r="D443"/>
      <c r="E443"/>
      <c r="F443"/>
      <c r="G443"/>
      <c r="H443"/>
      <c r="I443"/>
      <c r="J443"/>
      <c r="K443"/>
      <c r="L443"/>
      <c r="N443" s="193"/>
      <c r="O443" s="193"/>
      <c r="P443" s="229"/>
      <c r="Q443" s="193"/>
      <c r="R443" s="193"/>
      <c r="S443" s="193"/>
      <c r="T443" s="193"/>
      <c r="U443" s="193"/>
      <c r="V443" s="193"/>
      <c r="W443" s="193"/>
      <c r="X443" s="193"/>
      <c r="Y443" s="193"/>
      <c r="AA443" s="206" t="s">
        <v>194</v>
      </c>
      <c r="AB443" s="204" t="s">
        <v>551</v>
      </c>
      <c r="AC443" s="205" t="s">
        <v>630</v>
      </c>
      <c r="AD443" s="204" t="s">
        <v>323</v>
      </c>
      <c r="AE443" s="204" t="s">
        <v>55</v>
      </c>
      <c r="AF443" s="203">
        <v>1.5790525490982348</v>
      </c>
      <c r="AG443" s="203">
        <v>0.5388310048226661</v>
      </c>
      <c r="AH443" s="203">
        <v>3.1163384568498671</v>
      </c>
      <c r="AI443" s="202">
        <v>0</v>
      </c>
      <c r="AJ443" s="202">
        <v>0</v>
      </c>
      <c r="AK443" s="202">
        <v>9.985670540400754E-2</v>
      </c>
      <c r="AM443" s="193"/>
      <c r="AN443" s="193"/>
      <c r="AO443" s="193"/>
      <c r="AP443" s="193"/>
      <c r="AQ443" s="193"/>
      <c r="AR443" s="193"/>
      <c r="AS443" s="193"/>
      <c r="AT443" s="193"/>
      <c r="AU443" s="193"/>
      <c r="AV443" s="193"/>
      <c r="AW443" s="193"/>
      <c r="AX443" s="193"/>
    </row>
    <row r="444" spans="2:50" ht="16.5" thickBot="1" x14ac:dyDescent="0.3">
      <c r="B444"/>
      <c r="C444"/>
      <c r="D444"/>
      <c r="E444"/>
      <c r="F444"/>
      <c r="G444"/>
      <c r="H444"/>
      <c r="I444"/>
      <c r="J444"/>
      <c r="K444"/>
      <c r="L444"/>
      <c r="N444" s="193"/>
      <c r="O444" s="193"/>
      <c r="P444" s="229"/>
      <c r="Q444" s="193"/>
      <c r="R444" s="193"/>
      <c r="S444" s="193"/>
      <c r="T444" s="193"/>
      <c r="U444" s="193"/>
      <c r="V444" s="193"/>
      <c r="W444" s="193"/>
      <c r="X444" s="193"/>
      <c r="Y444" s="193"/>
      <c r="AA444" s="206" t="s">
        <v>194</v>
      </c>
      <c r="AB444" s="204" t="s">
        <v>551</v>
      </c>
      <c r="AC444" s="205" t="s">
        <v>630</v>
      </c>
      <c r="AD444" s="204" t="s">
        <v>322</v>
      </c>
      <c r="AE444" s="204" t="s">
        <v>55</v>
      </c>
      <c r="AF444" s="203">
        <v>1.5790525490982348</v>
      </c>
      <c r="AG444" s="203">
        <v>0.5388310048226661</v>
      </c>
      <c r="AH444" s="203">
        <v>3.1163384568498671</v>
      </c>
      <c r="AI444" s="202">
        <v>0</v>
      </c>
      <c r="AJ444" s="202">
        <v>0</v>
      </c>
      <c r="AK444" s="202">
        <v>8.4190945339253254E-2</v>
      </c>
      <c r="AM444" s="193"/>
      <c r="AN444" s="193"/>
      <c r="AO444" s="193"/>
      <c r="AP444" s="193"/>
      <c r="AQ444" s="193"/>
      <c r="AR444" s="193"/>
      <c r="AS444" s="193"/>
      <c r="AT444" s="193"/>
      <c r="AU444" s="193"/>
      <c r="AV444" s="193"/>
      <c r="AW444" s="193"/>
      <c r="AX444" s="193"/>
    </row>
    <row r="445" spans="2:50" ht="16.5" thickBot="1" x14ac:dyDescent="0.3">
      <c r="B445"/>
      <c r="C445"/>
      <c r="D445"/>
      <c r="E445"/>
      <c r="F445"/>
      <c r="G445"/>
      <c r="H445"/>
      <c r="I445"/>
      <c r="J445"/>
      <c r="K445"/>
      <c r="L445"/>
      <c r="N445" s="193"/>
      <c r="O445" s="193"/>
      <c r="P445" s="229"/>
      <c r="Q445" s="193"/>
      <c r="R445" s="193"/>
      <c r="S445" s="193"/>
      <c r="T445" s="193"/>
      <c r="U445" s="193"/>
      <c r="V445" s="193"/>
      <c r="W445" s="193"/>
      <c r="X445" s="193"/>
      <c r="Y445" s="193"/>
      <c r="AA445" s="206" t="s">
        <v>194</v>
      </c>
      <c r="AB445" s="204" t="s">
        <v>551</v>
      </c>
      <c r="AC445" s="205" t="s">
        <v>630</v>
      </c>
      <c r="AD445" s="204" t="s">
        <v>321</v>
      </c>
      <c r="AE445" s="204" t="s">
        <v>55</v>
      </c>
      <c r="AF445" s="203">
        <v>1.5790525490982348</v>
      </c>
      <c r="AG445" s="203">
        <v>0.5388310048226661</v>
      </c>
      <c r="AH445" s="203">
        <v>3.1163384568498671</v>
      </c>
      <c r="AI445" s="202">
        <v>0</v>
      </c>
      <c r="AJ445" s="202">
        <v>0</v>
      </c>
      <c r="AK445" s="202">
        <v>0.47127227635581548</v>
      </c>
      <c r="AM445" s="193"/>
      <c r="AN445" s="193"/>
      <c r="AO445" s="193"/>
      <c r="AP445" s="193"/>
      <c r="AQ445" s="193"/>
      <c r="AR445" s="193"/>
      <c r="AS445" s="193"/>
      <c r="AT445" s="193"/>
      <c r="AU445" s="193"/>
      <c r="AV445" s="193"/>
      <c r="AW445" s="193"/>
      <c r="AX445" s="193"/>
    </row>
    <row r="446" spans="2:50" ht="16.5" thickBot="1" x14ac:dyDescent="0.3">
      <c r="B446"/>
      <c r="C446"/>
      <c r="D446"/>
      <c r="E446"/>
      <c r="F446"/>
      <c r="G446"/>
      <c r="H446"/>
      <c r="I446"/>
      <c r="J446"/>
      <c r="K446"/>
      <c r="L446"/>
      <c r="N446" s="193"/>
      <c r="O446" s="193"/>
      <c r="P446" s="229"/>
      <c r="Q446" s="193"/>
      <c r="R446" s="193"/>
      <c r="S446" s="193"/>
      <c r="T446" s="193"/>
      <c r="U446" s="193"/>
      <c r="V446" s="193"/>
      <c r="W446" s="193"/>
      <c r="X446" s="193"/>
      <c r="Y446" s="193"/>
      <c r="AA446" s="206" t="s">
        <v>194</v>
      </c>
      <c r="AB446" s="204" t="s">
        <v>551</v>
      </c>
      <c r="AC446" s="205" t="s">
        <v>630</v>
      </c>
      <c r="AD446" s="204" t="s">
        <v>320</v>
      </c>
      <c r="AE446" s="204" t="s">
        <v>55</v>
      </c>
      <c r="AF446" s="203">
        <v>1.5790525490982348</v>
      </c>
      <c r="AG446" s="203">
        <v>0.5388310048226661</v>
      </c>
      <c r="AH446" s="203">
        <v>3.1163384568498671</v>
      </c>
      <c r="AI446" s="202">
        <v>0</v>
      </c>
      <c r="AJ446" s="202">
        <v>0</v>
      </c>
      <c r="AK446" s="202">
        <v>1.051775820871801E-2</v>
      </c>
      <c r="AM446" s="193"/>
      <c r="AN446" s="193"/>
      <c r="AO446" s="193"/>
      <c r="AP446" s="193"/>
      <c r="AQ446" s="193"/>
      <c r="AR446" s="193"/>
      <c r="AS446" s="193"/>
      <c r="AT446" s="193"/>
      <c r="AU446" s="193"/>
      <c r="AV446" s="193"/>
      <c r="AW446" s="193"/>
      <c r="AX446" s="193"/>
    </row>
    <row r="447" spans="2:50" ht="16.5" thickBot="1" x14ac:dyDescent="0.3">
      <c r="B447"/>
      <c r="C447"/>
      <c r="D447"/>
      <c r="E447"/>
      <c r="F447"/>
      <c r="G447"/>
      <c r="H447"/>
      <c r="I447"/>
      <c r="J447"/>
      <c r="K447"/>
      <c r="L447"/>
      <c r="N447" s="193"/>
      <c r="O447" s="193"/>
      <c r="P447" s="229"/>
      <c r="Q447" s="193"/>
      <c r="R447" s="193"/>
      <c r="S447" s="193"/>
      <c r="T447" s="193"/>
      <c r="U447" s="193"/>
      <c r="V447" s="193"/>
      <c r="W447" s="193"/>
      <c r="X447" s="193"/>
      <c r="Y447" s="193"/>
      <c r="AA447" s="206" t="s">
        <v>194</v>
      </c>
      <c r="AB447" s="204" t="s">
        <v>551</v>
      </c>
      <c r="AC447" s="205" t="s">
        <v>630</v>
      </c>
      <c r="AD447" s="204" t="s">
        <v>319</v>
      </c>
      <c r="AE447" s="204" t="s">
        <v>55</v>
      </c>
      <c r="AF447" s="203">
        <v>1.5790525490982348</v>
      </c>
      <c r="AG447" s="203">
        <v>0.5388310048226661</v>
      </c>
      <c r="AH447" s="203">
        <v>3.1163384568498671</v>
      </c>
      <c r="AI447" s="202">
        <v>0</v>
      </c>
      <c r="AJ447" s="202">
        <v>0</v>
      </c>
      <c r="AK447" s="202">
        <v>0.12759815080480114</v>
      </c>
      <c r="AM447" s="193"/>
      <c r="AN447" s="193"/>
      <c r="AO447" s="193"/>
      <c r="AP447" s="193"/>
      <c r="AQ447" s="193"/>
      <c r="AR447" s="193"/>
      <c r="AS447" s="193"/>
      <c r="AT447" s="193"/>
      <c r="AU447" s="193"/>
      <c r="AV447" s="193"/>
      <c r="AW447" s="193"/>
      <c r="AX447" s="193"/>
    </row>
    <row r="448" spans="2:50" ht="16.5" thickBot="1" x14ac:dyDescent="0.3">
      <c r="B448"/>
      <c r="C448"/>
      <c r="D448"/>
      <c r="E448"/>
      <c r="F448"/>
      <c r="G448"/>
      <c r="H448"/>
      <c r="I448"/>
      <c r="J448"/>
      <c r="K448"/>
      <c r="L448"/>
      <c r="N448" s="193"/>
      <c r="O448" s="193"/>
      <c r="P448" s="229"/>
      <c r="Q448" s="193"/>
      <c r="R448" s="193"/>
      <c r="S448" s="193"/>
      <c r="T448" s="193"/>
      <c r="U448" s="193"/>
      <c r="V448" s="193"/>
      <c r="W448" s="193"/>
      <c r="X448" s="193"/>
      <c r="Y448" s="193"/>
      <c r="AA448" s="206" t="s">
        <v>194</v>
      </c>
      <c r="AB448" s="204" t="s">
        <v>551</v>
      </c>
      <c r="AC448" s="205" t="s">
        <v>630</v>
      </c>
      <c r="AD448" s="204" t="s">
        <v>318</v>
      </c>
      <c r="AE448" s="204" t="s">
        <v>55</v>
      </c>
      <c r="AF448" s="203">
        <v>1.5790525490982348</v>
      </c>
      <c r="AG448" s="203">
        <v>0.5388310048226661</v>
      </c>
      <c r="AH448" s="203">
        <v>3.1163384568498671</v>
      </c>
      <c r="AI448" s="202">
        <v>0</v>
      </c>
      <c r="AJ448" s="202">
        <v>0</v>
      </c>
      <c r="AK448" s="202">
        <v>6.5698728851399102E-2</v>
      </c>
      <c r="AM448" s="193"/>
      <c r="AN448" s="193"/>
      <c r="AO448" s="193"/>
      <c r="AP448" s="193"/>
      <c r="AQ448" s="193"/>
      <c r="AR448" s="193"/>
      <c r="AS448" s="193"/>
      <c r="AT448" s="193"/>
      <c r="AU448" s="193"/>
      <c r="AV448" s="193"/>
      <c r="AW448" s="193"/>
      <c r="AX448" s="193"/>
    </row>
    <row r="449" spans="2:50" ht="16.5" thickBot="1" x14ac:dyDescent="0.3">
      <c r="B449"/>
      <c r="C449"/>
      <c r="D449"/>
      <c r="E449"/>
      <c r="F449"/>
      <c r="G449"/>
      <c r="H449"/>
      <c r="I449"/>
      <c r="J449"/>
      <c r="K449"/>
      <c r="L449"/>
      <c r="N449" s="193"/>
      <c r="O449" s="193"/>
      <c r="P449" s="229"/>
      <c r="Q449" s="193"/>
      <c r="R449" s="193"/>
      <c r="S449" s="193"/>
      <c r="T449" s="193"/>
      <c r="U449" s="193"/>
      <c r="V449" s="193"/>
      <c r="W449" s="193"/>
      <c r="X449" s="193"/>
      <c r="Y449" s="193"/>
      <c r="AA449" s="206" t="s">
        <v>194</v>
      </c>
      <c r="AB449" s="204" t="s">
        <v>551</v>
      </c>
      <c r="AC449" s="205" t="s">
        <v>630</v>
      </c>
      <c r="AD449" s="204" t="s">
        <v>317</v>
      </c>
      <c r="AE449" s="204" t="s">
        <v>55</v>
      </c>
      <c r="AF449" s="203">
        <v>1.5790525490982348</v>
      </c>
      <c r="AG449" s="203">
        <v>0.5388310048226661</v>
      </c>
      <c r="AH449" s="203">
        <v>3.1163384568498671</v>
      </c>
      <c r="AI449" s="202">
        <v>0</v>
      </c>
      <c r="AJ449" s="202">
        <v>0</v>
      </c>
      <c r="AK449" s="202">
        <v>0.13397829974629266</v>
      </c>
      <c r="AM449" s="193"/>
      <c r="AN449" s="193"/>
      <c r="AO449" s="193"/>
      <c r="AP449" s="193"/>
      <c r="AQ449" s="193"/>
      <c r="AR449" s="193"/>
      <c r="AS449" s="193"/>
      <c r="AT449" s="193"/>
      <c r="AU449" s="193"/>
      <c r="AV449" s="193"/>
      <c r="AW449" s="193"/>
      <c r="AX449" s="193"/>
    </row>
    <row r="450" spans="2:50" ht="16.5" thickBot="1" x14ac:dyDescent="0.3">
      <c r="B450"/>
      <c r="C450"/>
      <c r="D450"/>
      <c r="E450"/>
      <c r="F450"/>
      <c r="G450"/>
      <c r="H450"/>
      <c r="I450"/>
      <c r="J450"/>
      <c r="K450"/>
      <c r="L450"/>
      <c r="N450" s="193"/>
      <c r="O450" s="193"/>
      <c r="P450" s="229"/>
      <c r="Q450" s="193"/>
      <c r="R450" s="193"/>
      <c r="S450" s="193"/>
      <c r="T450" s="193"/>
      <c r="U450" s="193"/>
      <c r="V450" s="193"/>
      <c r="W450" s="193"/>
      <c r="X450" s="193"/>
      <c r="Y450" s="193"/>
      <c r="AA450" s="206" t="s">
        <v>194</v>
      </c>
      <c r="AB450" s="204" t="s">
        <v>551</v>
      </c>
      <c r="AC450" s="205" t="s">
        <v>630</v>
      </c>
      <c r="AD450" s="204" t="s">
        <v>74</v>
      </c>
      <c r="AE450" s="204" t="s">
        <v>55</v>
      </c>
      <c r="AF450" s="203">
        <v>1.5790525490982348</v>
      </c>
      <c r="AG450" s="203">
        <v>0.5388310048226661</v>
      </c>
      <c r="AH450" s="203">
        <v>3.1163384568498671</v>
      </c>
      <c r="AI450" s="202">
        <v>0</v>
      </c>
      <c r="AJ450" s="202">
        <v>0</v>
      </c>
      <c r="AK450" s="202">
        <v>0.17597737933700996</v>
      </c>
      <c r="AM450" s="193"/>
      <c r="AN450" s="193"/>
      <c r="AO450" s="193"/>
      <c r="AP450" s="193"/>
      <c r="AQ450" s="193"/>
      <c r="AR450" s="193"/>
      <c r="AS450" s="193"/>
      <c r="AT450" s="193"/>
      <c r="AU450" s="193"/>
      <c r="AV450" s="193"/>
      <c r="AW450" s="193"/>
      <c r="AX450" s="193"/>
    </row>
    <row r="451" spans="2:50" ht="16.5" thickBot="1" x14ac:dyDescent="0.3">
      <c r="B451"/>
      <c r="C451"/>
      <c r="D451"/>
      <c r="E451"/>
      <c r="F451"/>
      <c r="G451"/>
      <c r="H451"/>
      <c r="I451"/>
      <c r="J451"/>
      <c r="K451"/>
      <c r="L451"/>
      <c r="N451" s="193"/>
      <c r="O451" s="193"/>
      <c r="P451" s="229"/>
      <c r="Q451" s="193"/>
      <c r="R451" s="193"/>
      <c r="S451" s="193"/>
      <c r="T451" s="193"/>
      <c r="U451" s="193"/>
      <c r="V451" s="193"/>
      <c r="W451" s="193"/>
      <c r="X451" s="193"/>
      <c r="Y451" s="193"/>
      <c r="AA451" s="206" t="s">
        <v>194</v>
      </c>
      <c r="AB451" s="204" t="s">
        <v>551</v>
      </c>
      <c r="AC451" s="205" t="s">
        <v>630</v>
      </c>
      <c r="AD451" s="204" t="s">
        <v>316</v>
      </c>
      <c r="AE451" s="204" t="s">
        <v>55</v>
      </c>
      <c r="AF451" s="203">
        <v>1.5790525490982348</v>
      </c>
      <c r="AG451" s="203">
        <v>0.5388310048226661</v>
      </c>
      <c r="AH451" s="203">
        <v>3.1163384568498671</v>
      </c>
      <c r="AI451" s="202">
        <v>0</v>
      </c>
      <c r="AJ451" s="202">
        <v>0</v>
      </c>
      <c r="AK451" s="202">
        <v>0.36197280952702915</v>
      </c>
      <c r="AM451" s="193"/>
      <c r="AN451" s="193"/>
      <c r="AO451" s="193"/>
      <c r="AP451" s="193"/>
      <c r="AQ451" s="193"/>
      <c r="AR451" s="193"/>
      <c r="AS451" s="193"/>
      <c r="AT451" s="193"/>
      <c r="AU451" s="193"/>
      <c r="AV451" s="193"/>
      <c r="AW451" s="193"/>
      <c r="AX451" s="193"/>
    </row>
    <row r="452" spans="2:50" ht="16.5" thickBot="1" x14ac:dyDescent="0.3">
      <c r="B452"/>
      <c r="C452"/>
      <c r="D452"/>
      <c r="E452"/>
      <c r="F452"/>
      <c r="G452"/>
      <c r="H452"/>
      <c r="I452"/>
      <c r="J452"/>
      <c r="K452"/>
      <c r="L452"/>
      <c r="N452" s="193"/>
      <c r="O452" s="193"/>
      <c r="P452" s="229"/>
      <c r="Q452" s="193"/>
      <c r="R452" s="193"/>
      <c r="S452" s="193"/>
      <c r="T452" s="193"/>
      <c r="U452" s="193"/>
      <c r="V452" s="193"/>
      <c r="W452" s="193"/>
      <c r="X452" s="193"/>
      <c r="Y452" s="193"/>
      <c r="AA452" s="206" t="s">
        <v>194</v>
      </c>
      <c r="AB452" s="204" t="s">
        <v>551</v>
      </c>
      <c r="AC452" s="205" t="s">
        <v>630</v>
      </c>
      <c r="AD452" s="204" t="s">
        <v>315</v>
      </c>
      <c r="AE452" s="204" t="s">
        <v>55</v>
      </c>
      <c r="AF452" s="203">
        <v>1.5790525490982348</v>
      </c>
      <c r="AG452" s="203">
        <v>0.5388310048226661</v>
      </c>
      <c r="AH452" s="203">
        <v>3.1163384568498671</v>
      </c>
      <c r="AI452" s="202">
        <v>0</v>
      </c>
      <c r="AJ452" s="202">
        <v>0</v>
      </c>
      <c r="AK452" s="202">
        <v>0.23168989824932168</v>
      </c>
      <c r="AM452" s="193"/>
      <c r="AN452" s="193"/>
      <c r="AO452" s="193"/>
      <c r="AP452" s="193"/>
      <c r="AQ452" s="193"/>
      <c r="AR452" s="193"/>
      <c r="AS452" s="193"/>
      <c r="AT452" s="193"/>
      <c r="AU452" s="193"/>
      <c r="AV452" s="193"/>
      <c r="AW452" s="193"/>
      <c r="AX452" s="193"/>
    </row>
    <row r="453" spans="2:50" ht="16.5" thickBot="1" x14ac:dyDescent="0.3">
      <c r="B453"/>
      <c r="C453"/>
      <c r="D453"/>
      <c r="E453"/>
      <c r="F453"/>
      <c r="G453"/>
      <c r="H453"/>
      <c r="I453"/>
      <c r="J453"/>
      <c r="K453"/>
      <c r="L453"/>
      <c r="N453" s="193"/>
      <c r="O453" s="193"/>
      <c r="P453" s="229"/>
      <c r="Q453" s="193"/>
      <c r="R453" s="193"/>
      <c r="S453" s="193"/>
      <c r="T453" s="193"/>
      <c r="U453" s="193"/>
      <c r="V453" s="193"/>
      <c r="W453" s="193"/>
      <c r="X453" s="193"/>
      <c r="Y453" s="193"/>
      <c r="AA453" s="206" t="s">
        <v>194</v>
      </c>
      <c r="AB453" s="204" t="s">
        <v>551</v>
      </c>
      <c r="AC453" s="205" t="s">
        <v>630</v>
      </c>
      <c r="AD453" s="204" t="s">
        <v>314</v>
      </c>
      <c r="AE453" s="204" t="s">
        <v>55</v>
      </c>
      <c r="AF453" s="203">
        <v>1.5790525490982348</v>
      </c>
      <c r="AG453" s="203">
        <v>0.5388310048226661</v>
      </c>
      <c r="AH453" s="203">
        <v>3.1163384568498671</v>
      </c>
      <c r="AI453" s="202">
        <v>0</v>
      </c>
      <c r="AJ453" s="202">
        <v>0</v>
      </c>
      <c r="AK453" s="202">
        <v>0.15317992593356847</v>
      </c>
      <c r="AM453" s="193"/>
      <c r="AN453" s="193"/>
      <c r="AO453" s="193"/>
      <c r="AP453" s="193"/>
      <c r="AQ453" s="193"/>
      <c r="AR453" s="193"/>
      <c r="AS453" s="193"/>
      <c r="AT453" s="193"/>
      <c r="AU453" s="193"/>
      <c r="AV453" s="193"/>
      <c r="AW453" s="193"/>
      <c r="AX453" s="193"/>
    </row>
    <row r="454" spans="2:50" ht="16.5" thickBot="1" x14ac:dyDescent="0.3">
      <c r="B454"/>
      <c r="C454"/>
      <c r="D454"/>
      <c r="E454"/>
      <c r="F454"/>
      <c r="G454"/>
      <c r="H454"/>
      <c r="I454"/>
      <c r="J454"/>
      <c r="K454"/>
      <c r="L454"/>
      <c r="N454" s="193"/>
      <c r="O454" s="193"/>
      <c r="P454" s="229"/>
      <c r="Q454" s="193"/>
      <c r="R454" s="193"/>
      <c r="S454" s="193"/>
      <c r="T454" s="193"/>
      <c r="U454" s="193"/>
      <c r="V454" s="193"/>
      <c r="W454" s="193"/>
      <c r="X454" s="193"/>
      <c r="Y454" s="193"/>
      <c r="AA454" s="206" t="s">
        <v>194</v>
      </c>
      <c r="AB454" s="204" t="s">
        <v>551</v>
      </c>
      <c r="AC454" s="205" t="s">
        <v>630</v>
      </c>
      <c r="AD454" s="204" t="s">
        <v>313</v>
      </c>
      <c r="AE454" s="204" t="s">
        <v>55</v>
      </c>
      <c r="AF454" s="203">
        <v>1.5790525490982348</v>
      </c>
      <c r="AG454" s="203">
        <v>0.5388310048226661</v>
      </c>
      <c r="AH454" s="203">
        <v>3.1163384568498671</v>
      </c>
      <c r="AI454" s="202">
        <v>0</v>
      </c>
      <c r="AJ454" s="202">
        <v>0</v>
      </c>
      <c r="AK454" s="202">
        <v>6.356405455531626E-2</v>
      </c>
      <c r="AM454" s="193"/>
      <c r="AN454" s="193"/>
      <c r="AO454" s="193"/>
      <c r="AP454" s="193"/>
      <c r="AQ454" s="193"/>
      <c r="AR454" s="193"/>
      <c r="AS454" s="193"/>
      <c r="AT454" s="193"/>
      <c r="AU454" s="193"/>
      <c r="AV454" s="193"/>
      <c r="AW454" s="193"/>
      <c r="AX454" s="193"/>
    </row>
    <row r="455" spans="2:50" ht="16.5" thickBot="1" x14ac:dyDescent="0.3">
      <c r="B455"/>
      <c r="C455"/>
      <c r="D455"/>
      <c r="E455"/>
      <c r="F455"/>
      <c r="G455"/>
      <c r="H455"/>
      <c r="I455"/>
      <c r="J455"/>
      <c r="K455"/>
      <c r="L455"/>
      <c r="N455" s="193"/>
      <c r="O455" s="193"/>
      <c r="P455" s="229"/>
      <c r="Q455" s="193"/>
      <c r="R455" s="193"/>
      <c r="S455" s="193"/>
      <c r="T455" s="193"/>
      <c r="U455" s="193"/>
      <c r="V455" s="193"/>
      <c r="W455" s="193"/>
      <c r="X455" s="193"/>
      <c r="Y455" s="193"/>
      <c r="AA455" s="206" t="s">
        <v>194</v>
      </c>
      <c r="AB455" s="204" t="s">
        <v>551</v>
      </c>
      <c r="AC455" s="205" t="s">
        <v>630</v>
      </c>
      <c r="AD455" s="204" t="s">
        <v>312</v>
      </c>
      <c r="AE455" s="204" t="s">
        <v>55</v>
      </c>
      <c r="AF455" s="203">
        <v>1.5790525490982348</v>
      </c>
      <c r="AG455" s="203">
        <v>0.5388310048226661</v>
      </c>
      <c r="AH455" s="203">
        <v>3.1163384568498671</v>
      </c>
      <c r="AI455" s="202">
        <v>0</v>
      </c>
      <c r="AJ455" s="202">
        <v>0</v>
      </c>
      <c r="AK455" s="202">
        <v>0.19479716240056261</v>
      </c>
      <c r="AM455" s="193"/>
      <c r="AN455" s="193"/>
      <c r="AO455" s="193"/>
      <c r="AP455" s="193"/>
      <c r="AQ455" s="193"/>
      <c r="AR455" s="193"/>
      <c r="AS455" s="193"/>
      <c r="AT455" s="193"/>
      <c r="AU455" s="193"/>
      <c r="AV455" s="193"/>
      <c r="AW455" s="193"/>
      <c r="AX455" s="193"/>
    </row>
    <row r="456" spans="2:50" ht="16.5" thickBot="1" x14ac:dyDescent="0.3">
      <c r="B456"/>
      <c r="C456"/>
      <c r="D456"/>
      <c r="E456"/>
      <c r="F456"/>
      <c r="G456"/>
      <c r="H456"/>
      <c r="I456"/>
      <c r="J456"/>
      <c r="K456"/>
      <c r="L456"/>
      <c r="N456" s="193"/>
      <c r="O456" s="193"/>
      <c r="P456" s="229"/>
      <c r="Q456" s="193"/>
      <c r="R456" s="193"/>
      <c r="S456" s="193"/>
      <c r="T456" s="193"/>
      <c r="U456" s="193"/>
      <c r="V456" s="193"/>
      <c r="W456" s="193"/>
      <c r="X456" s="193"/>
      <c r="Y456" s="193"/>
      <c r="AA456" s="206" t="s">
        <v>194</v>
      </c>
      <c r="AB456" s="204" t="s">
        <v>551</v>
      </c>
      <c r="AC456" s="205" t="s">
        <v>630</v>
      </c>
      <c r="AD456" s="204" t="s">
        <v>323</v>
      </c>
      <c r="AE456" s="204" t="s">
        <v>52</v>
      </c>
      <c r="AF456" s="203">
        <v>1.5790525490982348</v>
      </c>
      <c r="AG456" s="203">
        <v>0.5388310048226661</v>
      </c>
      <c r="AH456" s="203">
        <v>3.1163384568498671</v>
      </c>
      <c r="AI456" s="202">
        <v>0</v>
      </c>
      <c r="AJ456" s="202">
        <v>0</v>
      </c>
      <c r="AK456" s="202">
        <v>2.4979144434035382E-2</v>
      </c>
      <c r="AM456" s="193"/>
      <c r="AN456" s="193"/>
      <c r="AO456" s="193"/>
      <c r="AP456" s="193"/>
      <c r="AQ456" s="193"/>
      <c r="AR456" s="193"/>
      <c r="AS456" s="193"/>
      <c r="AT456" s="193"/>
      <c r="AU456" s="193"/>
      <c r="AV456" s="193"/>
      <c r="AW456" s="193"/>
      <c r="AX456" s="193"/>
    </row>
    <row r="457" spans="2:50" ht="16.5" thickBot="1" x14ac:dyDescent="0.3">
      <c r="B457"/>
      <c r="C457"/>
      <c r="D457"/>
      <c r="E457"/>
      <c r="F457"/>
      <c r="G457"/>
      <c r="H457"/>
      <c r="I457"/>
      <c r="J457"/>
      <c r="K457"/>
      <c r="L457"/>
      <c r="N457" s="193"/>
      <c r="O457" s="193"/>
      <c r="P457" s="229"/>
      <c r="Q457" s="193"/>
      <c r="R457" s="193"/>
      <c r="S457" s="193"/>
      <c r="T457" s="193"/>
      <c r="U457" s="193"/>
      <c r="V457" s="193"/>
      <c r="W457" s="193"/>
      <c r="X457" s="193"/>
      <c r="Y457" s="193"/>
      <c r="AA457" s="206" t="s">
        <v>194</v>
      </c>
      <c r="AB457" s="204" t="s">
        <v>551</v>
      </c>
      <c r="AC457" s="205" t="s">
        <v>630</v>
      </c>
      <c r="AD457" s="204" t="s">
        <v>322</v>
      </c>
      <c r="AE457" s="204" t="s">
        <v>52</v>
      </c>
      <c r="AF457" s="203">
        <v>1.5790525490982348</v>
      </c>
      <c r="AG457" s="203">
        <v>0.5388310048226661</v>
      </c>
      <c r="AH457" s="203">
        <v>3.1163384568498671</v>
      </c>
      <c r="AI457" s="202">
        <v>0</v>
      </c>
      <c r="AJ457" s="202">
        <v>0</v>
      </c>
      <c r="AK457" s="202">
        <v>2.1020648126670503E-2</v>
      </c>
      <c r="AM457" s="193"/>
      <c r="AN457" s="193"/>
      <c r="AO457" s="193"/>
      <c r="AP457" s="193"/>
      <c r="AQ457" s="193"/>
      <c r="AR457" s="193"/>
      <c r="AS457" s="193"/>
      <c r="AT457" s="193"/>
      <c r="AU457" s="193"/>
      <c r="AV457" s="193"/>
      <c r="AW457" s="193"/>
      <c r="AX457" s="193"/>
    </row>
    <row r="458" spans="2:50" ht="16.5" thickBot="1" x14ac:dyDescent="0.3">
      <c r="B458"/>
      <c r="C458"/>
      <c r="D458"/>
      <c r="E458"/>
      <c r="F458"/>
      <c r="G458"/>
      <c r="H458"/>
      <c r="I458"/>
      <c r="J458"/>
      <c r="K458"/>
      <c r="L458"/>
      <c r="N458" s="193"/>
      <c r="O458" s="193"/>
      <c r="P458" s="229"/>
      <c r="Q458" s="193"/>
      <c r="R458" s="193"/>
      <c r="S458" s="193"/>
      <c r="T458" s="193"/>
      <c r="U458" s="193"/>
      <c r="V458" s="193"/>
      <c r="W458" s="193"/>
      <c r="X458" s="193"/>
      <c r="Y458" s="193"/>
      <c r="AA458" s="206" t="s">
        <v>194</v>
      </c>
      <c r="AB458" s="204" t="s">
        <v>551</v>
      </c>
      <c r="AC458" s="205" t="s">
        <v>630</v>
      </c>
      <c r="AD458" s="204" t="s">
        <v>321</v>
      </c>
      <c r="AE458" s="204" t="s">
        <v>52</v>
      </c>
      <c r="AF458" s="203">
        <v>1.5790525490982348</v>
      </c>
      <c r="AG458" s="203">
        <v>0.5388310048226661</v>
      </c>
      <c r="AH458" s="203">
        <v>3.1163384568498671</v>
      </c>
      <c r="AI458" s="202">
        <v>0</v>
      </c>
      <c r="AJ458" s="202">
        <v>0</v>
      </c>
      <c r="AK458" s="202">
        <v>5.194838632349378E-2</v>
      </c>
      <c r="AM458" s="193"/>
      <c r="AN458" s="193"/>
      <c r="AO458" s="193"/>
      <c r="AP458" s="193"/>
      <c r="AQ458" s="193"/>
      <c r="AR458" s="193"/>
      <c r="AS458" s="193"/>
      <c r="AT458" s="193"/>
      <c r="AU458" s="193"/>
      <c r="AV458" s="193"/>
      <c r="AW458" s="193"/>
      <c r="AX458" s="193"/>
    </row>
    <row r="459" spans="2:50" ht="16.5" thickBot="1" x14ac:dyDescent="0.3">
      <c r="B459"/>
      <c r="C459"/>
      <c r="D459"/>
      <c r="E459"/>
      <c r="F459"/>
      <c r="G459"/>
      <c r="H459"/>
      <c r="I459"/>
      <c r="J459"/>
      <c r="K459"/>
      <c r="L459"/>
      <c r="N459" s="193"/>
      <c r="O459" s="193"/>
      <c r="P459" s="229"/>
      <c r="Q459" s="193"/>
      <c r="R459" s="193"/>
      <c r="S459" s="193"/>
      <c r="T459" s="193"/>
      <c r="U459" s="193"/>
      <c r="V459" s="193"/>
      <c r="W459" s="193"/>
      <c r="X459" s="193"/>
      <c r="Y459" s="193"/>
      <c r="AA459" s="206" t="s">
        <v>194</v>
      </c>
      <c r="AB459" s="204" t="s">
        <v>551</v>
      </c>
      <c r="AC459" s="205" t="s">
        <v>630</v>
      </c>
      <c r="AD459" s="204" t="s">
        <v>320</v>
      </c>
      <c r="AE459" s="204" t="s">
        <v>52</v>
      </c>
      <c r="AF459" s="203">
        <v>1.5790525490982348</v>
      </c>
      <c r="AG459" s="203">
        <v>0.5388310048226661</v>
      </c>
      <c r="AH459" s="203">
        <v>3.1163384568498671</v>
      </c>
      <c r="AI459" s="202">
        <v>0</v>
      </c>
      <c r="AJ459" s="202">
        <v>0</v>
      </c>
      <c r="AK459" s="202">
        <v>2.6309513500076273E-3</v>
      </c>
      <c r="AM459" s="193"/>
      <c r="AN459" s="193"/>
      <c r="AO459" s="193"/>
      <c r="AP459" s="193"/>
      <c r="AQ459" s="193"/>
      <c r="AR459" s="193"/>
      <c r="AS459" s="193"/>
      <c r="AT459" s="193"/>
      <c r="AU459" s="193"/>
      <c r="AV459" s="193"/>
      <c r="AW459" s="193"/>
      <c r="AX459" s="193"/>
    </row>
    <row r="460" spans="2:50" ht="16.5" thickBot="1" x14ac:dyDescent="0.3">
      <c r="B460"/>
      <c r="C460"/>
      <c r="D460"/>
      <c r="E460"/>
      <c r="F460"/>
      <c r="G460"/>
      <c r="H460"/>
      <c r="I460"/>
      <c r="J460"/>
      <c r="K460"/>
      <c r="L460"/>
      <c r="N460" s="193"/>
      <c r="O460" s="193"/>
      <c r="P460" s="229"/>
      <c r="Q460" s="193"/>
      <c r="R460" s="193"/>
      <c r="S460" s="193"/>
      <c r="T460" s="193"/>
      <c r="U460" s="193"/>
      <c r="V460" s="193"/>
      <c r="W460" s="193"/>
      <c r="X460" s="193"/>
      <c r="Y460" s="193"/>
      <c r="AA460" s="206" t="s">
        <v>194</v>
      </c>
      <c r="AB460" s="204" t="s">
        <v>551</v>
      </c>
      <c r="AC460" s="205" t="s">
        <v>630</v>
      </c>
      <c r="AD460" s="204" t="s">
        <v>319</v>
      </c>
      <c r="AE460" s="204" t="s">
        <v>52</v>
      </c>
      <c r="AF460" s="203">
        <v>1.5790525490982348</v>
      </c>
      <c r="AG460" s="203">
        <v>0.5388310048226661</v>
      </c>
      <c r="AH460" s="203">
        <v>3.1163384568498671</v>
      </c>
      <c r="AI460" s="202">
        <v>0</v>
      </c>
      <c r="AJ460" s="202">
        <v>0</v>
      </c>
      <c r="AK460" s="202">
        <v>1.4160353601765667E-2</v>
      </c>
      <c r="AM460" s="193"/>
      <c r="AN460" s="193"/>
      <c r="AO460" s="193"/>
      <c r="AP460" s="193"/>
      <c r="AQ460" s="193"/>
      <c r="AR460" s="193"/>
      <c r="AS460" s="193"/>
      <c r="AT460" s="193"/>
      <c r="AU460" s="193"/>
      <c r="AV460" s="193"/>
      <c r="AW460" s="193"/>
      <c r="AX460" s="193"/>
    </row>
    <row r="461" spans="2:50" ht="16.5" thickBot="1" x14ac:dyDescent="0.3">
      <c r="B461"/>
      <c r="C461"/>
      <c r="D461"/>
      <c r="E461"/>
      <c r="F461"/>
      <c r="G461"/>
      <c r="H461"/>
      <c r="I461"/>
      <c r="J461"/>
      <c r="K461"/>
      <c r="L461"/>
      <c r="N461" s="193"/>
      <c r="O461" s="193"/>
      <c r="P461" s="229"/>
      <c r="Q461" s="193"/>
      <c r="R461" s="193"/>
      <c r="S461" s="193"/>
      <c r="T461" s="193"/>
      <c r="U461" s="193"/>
      <c r="V461" s="193"/>
      <c r="W461" s="193"/>
      <c r="X461" s="193"/>
      <c r="Y461" s="193"/>
      <c r="AA461" s="206" t="s">
        <v>194</v>
      </c>
      <c r="AB461" s="204" t="s">
        <v>551</v>
      </c>
      <c r="AC461" s="205" t="s">
        <v>630</v>
      </c>
      <c r="AD461" s="204" t="s">
        <v>318</v>
      </c>
      <c r="AE461" s="204" t="s">
        <v>52</v>
      </c>
      <c r="AF461" s="203">
        <v>1.5790525490982348</v>
      </c>
      <c r="AG461" s="203">
        <v>0.5388310048226661</v>
      </c>
      <c r="AH461" s="203">
        <v>3.1163384568498671</v>
      </c>
      <c r="AI461" s="202">
        <v>0</v>
      </c>
      <c r="AJ461" s="202">
        <v>0</v>
      </c>
      <c r="AK461" s="202">
        <v>7.2475814674122863E-3</v>
      </c>
      <c r="AM461" s="193"/>
      <c r="AN461" s="193"/>
      <c r="AO461" s="193"/>
      <c r="AP461" s="193"/>
      <c r="AQ461" s="193"/>
      <c r="AR461" s="193"/>
      <c r="AS461" s="193"/>
      <c r="AT461" s="193"/>
      <c r="AU461" s="193"/>
      <c r="AV461" s="193"/>
      <c r="AW461" s="193"/>
      <c r="AX461" s="193"/>
    </row>
    <row r="462" spans="2:50" ht="16.5" thickBot="1" x14ac:dyDescent="0.3">
      <c r="B462"/>
      <c r="C462"/>
      <c r="D462"/>
      <c r="E462"/>
      <c r="F462"/>
      <c r="G462"/>
      <c r="H462"/>
      <c r="I462"/>
      <c r="J462"/>
      <c r="K462"/>
      <c r="L462"/>
      <c r="N462" s="193"/>
      <c r="O462" s="193"/>
      <c r="P462" s="229"/>
      <c r="Q462" s="193"/>
      <c r="R462" s="193"/>
      <c r="S462" s="193"/>
      <c r="T462" s="193"/>
      <c r="U462" s="193"/>
      <c r="V462" s="193"/>
      <c r="W462" s="193"/>
      <c r="X462" s="193"/>
      <c r="Y462" s="193"/>
      <c r="AA462" s="206" t="s">
        <v>194</v>
      </c>
      <c r="AB462" s="204" t="s">
        <v>551</v>
      </c>
      <c r="AC462" s="205" t="s">
        <v>630</v>
      </c>
      <c r="AD462" s="204" t="s">
        <v>317</v>
      </c>
      <c r="AE462" s="204" t="s">
        <v>52</v>
      </c>
      <c r="AF462" s="203">
        <v>1.5790525490982348</v>
      </c>
      <c r="AG462" s="203">
        <v>0.5388310048226661</v>
      </c>
      <c r="AH462" s="203">
        <v>3.1163384568498671</v>
      </c>
      <c r="AI462" s="202">
        <v>0</v>
      </c>
      <c r="AJ462" s="202">
        <v>0</v>
      </c>
      <c r="AK462" s="202">
        <v>3.3381268441178079E-2</v>
      </c>
      <c r="AM462" s="193"/>
      <c r="AN462" s="193"/>
      <c r="AO462" s="193"/>
      <c r="AP462" s="193"/>
      <c r="AQ462" s="193"/>
      <c r="AR462" s="193"/>
      <c r="AS462" s="193"/>
      <c r="AT462" s="193"/>
      <c r="AU462" s="193"/>
      <c r="AV462" s="193"/>
      <c r="AW462" s="193"/>
      <c r="AX462" s="193"/>
    </row>
    <row r="463" spans="2:50" ht="16.5" thickBot="1" x14ac:dyDescent="0.3">
      <c r="B463"/>
      <c r="C463"/>
      <c r="D463"/>
      <c r="E463"/>
      <c r="F463"/>
      <c r="G463"/>
      <c r="H463"/>
      <c r="I463"/>
      <c r="J463"/>
      <c r="K463"/>
      <c r="L463"/>
      <c r="N463" s="193"/>
      <c r="O463" s="193"/>
      <c r="P463" s="229"/>
      <c r="Q463" s="193"/>
      <c r="R463" s="193"/>
      <c r="S463" s="193"/>
      <c r="T463" s="193"/>
      <c r="U463" s="193"/>
      <c r="V463" s="193"/>
      <c r="W463" s="193"/>
      <c r="X463" s="193"/>
      <c r="Y463" s="193"/>
      <c r="AA463" s="206" t="s">
        <v>194</v>
      </c>
      <c r="AB463" s="204" t="s">
        <v>551</v>
      </c>
      <c r="AC463" s="205" t="s">
        <v>630</v>
      </c>
      <c r="AD463" s="204" t="s">
        <v>74</v>
      </c>
      <c r="AE463" s="204" t="s">
        <v>52</v>
      </c>
      <c r="AF463" s="203">
        <v>1.5790525490982348</v>
      </c>
      <c r="AG463" s="203">
        <v>0.5388310048226661</v>
      </c>
      <c r="AH463" s="203">
        <v>3.1163384568498671</v>
      </c>
      <c r="AI463" s="202">
        <v>0</v>
      </c>
      <c r="AJ463" s="202">
        <v>0</v>
      </c>
      <c r="AK463" s="202">
        <v>4.3828578413816668E-2</v>
      </c>
      <c r="AM463" s="193"/>
      <c r="AN463" s="193"/>
      <c r="AO463" s="193"/>
      <c r="AP463" s="193"/>
      <c r="AQ463" s="193"/>
      <c r="AR463" s="193"/>
      <c r="AS463" s="193"/>
      <c r="AT463" s="193"/>
      <c r="AU463" s="193"/>
      <c r="AV463" s="193"/>
      <c r="AW463" s="193"/>
      <c r="AX463" s="193"/>
    </row>
    <row r="464" spans="2:50" ht="16.5" thickBot="1" x14ac:dyDescent="0.3">
      <c r="B464"/>
      <c r="C464"/>
      <c r="D464"/>
      <c r="E464"/>
      <c r="F464"/>
      <c r="G464"/>
      <c r="H464"/>
      <c r="I464"/>
      <c r="J464"/>
      <c r="K464"/>
      <c r="L464"/>
      <c r="N464" s="193"/>
      <c r="O464" s="193"/>
      <c r="P464" s="229"/>
      <c r="Q464" s="193"/>
      <c r="R464" s="193"/>
      <c r="S464" s="193"/>
      <c r="T464" s="193"/>
      <c r="U464" s="193"/>
      <c r="V464" s="193"/>
      <c r="W464" s="193"/>
      <c r="X464" s="193"/>
      <c r="Y464" s="193"/>
      <c r="AA464" s="206" t="s">
        <v>194</v>
      </c>
      <c r="AB464" s="204" t="s">
        <v>551</v>
      </c>
      <c r="AC464" s="205" t="s">
        <v>630</v>
      </c>
      <c r="AD464" s="204" t="s">
        <v>316</v>
      </c>
      <c r="AE464" s="204" t="s">
        <v>52</v>
      </c>
      <c r="AF464" s="203">
        <v>1.5790525490982348</v>
      </c>
      <c r="AG464" s="203">
        <v>0.5388310048226661</v>
      </c>
      <c r="AH464" s="203">
        <v>3.1163384568498671</v>
      </c>
      <c r="AI464" s="202">
        <v>0</v>
      </c>
      <c r="AJ464" s="202">
        <v>0</v>
      </c>
      <c r="AK464" s="202">
        <v>9.027921865130302E-2</v>
      </c>
      <c r="AM464" s="193"/>
      <c r="AN464" s="193"/>
      <c r="AO464" s="193"/>
      <c r="AP464" s="193"/>
      <c r="AQ464" s="193"/>
      <c r="AR464" s="193"/>
      <c r="AS464" s="193"/>
      <c r="AT464" s="193"/>
      <c r="AU464" s="193"/>
      <c r="AV464" s="193"/>
      <c r="AW464" s="193"/>
      <c r="AX464" s="193"/>
    </row>
    <row r="465" spans="2:50" ht="16.5" thickBot="1" x14ac:dyDescent="0.3">
      <c r="B465"/>
      <c r="C465"/>
      <c r="D465"/>
      <c r="E465"/>
      <c r="F465"/>
      <c r="G465"/>
      <c r="H465"/>
      <c r="I465"/>
      <c r="J465"/>
      <c r="K465"/>
      <c r="L465"/>
      <c r="N465" s="193"/>
      <c r="O465" s="193"/>
      <c r="P465" s="229"/>
      <c r="Q465" s="193"/>
      <c r="R465" s="193"/>
      <c r="S465" s="193"/>
      <c r="T465" s="193"/>
      <c r="U465" s="193"/>
      <c r="V465" s="193"/>
      <c r="W465" s="193"/>
      <c r="X465" s="193"/>
      <c r="Y465" s="193"/>
      <c r="AA465" s="206" t="s">
        <v>194</v>
      </c>
      <c r="AB465" s="204" t="s">
        <v>551</v>
      </c>
      <c r="AC465" s="205" t="s">
        <v>630</v>
      </c>
      <c r="AD465" s="204" t="s">
        <v>315</v>
      </c>
      <c r="AE465" s="204" t="s">
        <v>52</v>
      </c>
      <c r="AF465" s="203">
        <v>1.5790525490982348</v>
      </c>
      <c r="AG465" s="203">
        <v>0.5388310048226661</v>
      </c>
      <c r="AH465" s="203">
        <v>3.1163384568498671</v>
      </c>
      <c r="AI465" s="202">
        <v>0</v>
      </c>
      <c r="AJ465" s="202">
        <v>0</v>
      </c>
      <c r="AK465" s="202">
        <v>2.5533017638316672E-2</v>
      </c>
      <c r="AM465" s="193"/>
      <c r="AN465" s="193"/>
      <c r="AO465" s="193"/>
      <c r="AP465" s="193"/>
      <c r="AQ465" s="193"/>
      <c r="AR465" s="193"/>
      <c r="AS465" s="193"/>
      <c r="AT465" s="193"/>
      <c r="AU465" s="193"/>
      <c r="AV465" s="193"/>
      <c r="AW465" s="193"/>
      <c r="AX465" s="193"/>
    </row>
    <row r="466" spans="2:50" ht="16.5" thickBot="1" x14ac:dyDescent="0.3">
      <c r="B466"/>
      <c r="C466"/>
      <c r="D466"/>
      <c r="E466"/>
      <c r="F466"/>
      <c r="G466"/>
      <c r="H466"/>
      <c r="I466"/>
      <c r="J466"/>
      <c r="K466"/>
      <c r="L466"/>
      <c r="N466" s="193"/>
      <c r="O466" s="193"/>
      <c r="P466" s="229"/>
      <c r="Q466" s="193"/>
      <c r="R466" s="193"/>
      <c r="S466" s="193"/>
      <c r="T466" s="193"/>
      <c r="U466" s="193"/>
      <c r="V466" s="193"/>
      <c r="W466" s="193"/>
      <c r="X466" s="193"/>
      <c r="Y466" s="193"/>
      <c r="AA466" s="206" t="s">
        <v>194</v>
      </c>
      <c r="AB466" s="204" t="s">
        <v>551</v>
      </c>
      <c r="AC466" s="205" t="s">
        <v>630</v>
      </c>
      <c r="AD466" s="204" t="s">
        <v>314</v>
      </c>
      <c r="AE466" s="204" t="s">
        <v>52</v>
      </c>
      <c r="AF466" s="203">
        <v>1.5790525490982348</v>
      </c>
      <c r="AG466" s="203">
        <v>0.5388310048226661</v>
      </c>
      <c r="AH466" s="203">
        <v>3.1163384568498671</v>
      </c>
      <c r="AI466" s="202">
        <v>0</v>
      </c>
      <c r="AJ466" s="202">
        <v>0</v>
      </c>
      <c r="AK466" s="202">
        <v>3.8118710434098202E-2</v>
      </c>
      <c r="AM466" s="193"/>
      <c r="AN466" s="193"/>
      <c r="AO466" s="193"/>
      <c r="AP466" s="193"/>
      <c r="AQ466" s="193"/>
      <c r="AR466" s="193"/>
      <c r="AS466" s="193"/>
      <c r="AT466" s="193"/>
      <c r="AU466" s="193"/>
      <c r="AV466" s="193"/>
      <c r="AW466" s="193"/>
      <c r="AX466" s="193"/>
    </row>
    <row r="467" spans="2:50" ht="16.5" thickBot="1" x14ac:dyDescent="0.3">
      <c r="B467"/>
      <c r="C467"/>
      <c r="D467"/>
      <c r="E467"/>
      <c r="F467"/>
      <c r="G467"/>
      <c r="H467"/>
      <c r="I467"/>
      <c r="J467"/>
      <c r="K467"/>
      <c r="L467"/>
      <c r="N467" s="193"/>
      <c r="O467" s="193"/>
      <c r="P467" s="229"/>
      <c r="Q467" s="193"/>
      <c r="R467" s="193"/>
      <c r="S467" s="193"/>
      <c r="T467" s="193"/>
      <c r="U467" s="193"/>
      <c r="V467" s="193"/>
      <c r="W467" s="193"/>
      <c r="X467" s="193"/>
      <c r="Y467" s="193"/>
      <c r="AA467" s="206" t="s">
        <v>194</v>
      </c>
      <c r="AB467" s="204" t="s">
        <v>551</v>
      </c>
      <c r="AC467" s="205" t="s">
        <v>630</v>
      </c>
      <c r="AD467" s="204" t="s">
        <v>313</v>
      </c>
      <c r="AE467" s="204" t="s">
        <v>52</v>
      </c>
      <c r="AF467" s="203">
        <v>1.5790525490982348</v>
      </c>
      <c r="AG467" s="203">
        <v>0.5388310048226661</v>
      </c>
      <c r="AH467" s="203">
        <v>3.1163384568498671</v>
      </c>
      <c r="AI467" s="202">
        <v>0</v>
      </c>
      <c r="AJ467" s="202">
        <v>0</v>
      </c>
      <c r="AK467" s="202">
        <v>1.5870562076026839E-2</v>
      </c>
      <c r="AM467" s="193"/>
      <c r="AN467" s="193"/>
      <c r="AO467" s="193"/>
      <c r="AP467" s="193"/>
      <c r="AQ467" s="193"/>
      <c r="AR467" s="193"/>
      <c r="AS467" s="193"/>
      <c r="AT467" s="193"/>
      <c r="AU467" s="193"/>
      <c r="AV467" s="193"/>
      <c r="AW467" s="193"/>
      <c r="AX467" s="193"/>
    </row>
    <row r="468" spans="2:50" ht="16.5" thickBot="1" x14ac:dyDescent="0.3">
      <c r="B468"/>
      <c r="C468"/>
      <c r="D468"/>
      <c r="E468"/>
      <c r="F468"/>
      <c r="G468"/>
      <c r="H468"/>
      <c r="I468"/>
      <c r="J468"/>
      <c r="K468"/>
      <c r="L468"/>
      <c r="N468" s="193"/>
      <c r="O468" s="193"/>
      <c r="P468" s="229"/>
      <c r="Q468" s="193"/>
      <c r="R468" s="193"/>
      <c r="S468" s="193"/>
      <c r="T468" s="193"/>
      <c r="U468" s="193"/>
      <c r="V468" s="193"/>
      <c r="W468" s="193"/>
      <c r="X468" s="193"/>
      <c r="Y468" s="193"/>
      <c r="AA468" s="206" t="s">
        <v>194</v>
      </c>
      <c r="AB468" s="204" t="s">
        <v>551</v>
      </c>
      <c r="AC468" s="205" t="s">
        <v>630</v>
      </c>
      <c r="AD468" s="204" t="s">
        <v>312</v>
      </c>
      <c r="AE468" s="204" t="s">
        <v>52</v>
      </c>
      <c r="AF468" s="203">
        <v>1.5790525490982348</v>
      </c>
      <c r="AG468" s="203">
        <v>0.5388310048226661</v>
      </c>
      <c r="AH468" s="203">
        <v>3.1163384568498671</v>
      </c>
      <c r="AI468" s="202">
        <v>0</v>
      </c>
      <c r="AJ468" s="202">
        <v>0</v>
      </c>
      <c r="AK468" s="202">
        <v>4.8593554122690889E-2</v>
      </c>
      <c r="AM468" s="193"/>
      <c r="AN468" s="193"/>
      <c r="AO468" s="193"/>
      <c r="AP468" s="193"/>
      <c r="AQ468" s="193"/>
      <c r="AR468" s="193"/>
      <c r="AS468" s="193"/>
      <c r="AT468" s="193"/>
      <c r="AU468" s="193"/>
      <c r="AV468" s="193"/>
      <c r="AW468" s="193"/>
      <c r="AX468" s="193"/>
    </row>
    <row r="469" spans="2:50" ht="16.5" thickBot="1" x14ac:dyDescent="0.3">
      <c r="B469"/>
      <c r="C469"/>
      <c r="D469"/>
      <c r="E469"/>
      <c r="F469"/>
      <c r="G469"/>
      <c r="H469"/>
      <c r="I469"/>
      <c r="J469"/>
      <c r="K469"/>
      <c r="L469"/>
      <c r="N469" s="193"/>
      <c r="O469" s="193"/>
      <c r="P469" s="229"/>
      <c r="Q469" s="193"/>
      <c r="R469" s="193"/>
      <c r="S469" s="193"/>
      <c r="T469" s="193"/>
      <c r="U469" s="193"/>
      <c r="V469" s="193"/>
      <c r="W469" s="193"/>
      <c r="X469" s="193"/>
      <c r="Y469" s="193"/>
      <c r="AA469" s="206" t="s">
        <v>194</v>
      </c>
      <c r="AB469" s="204" t="s">
        <v>40</v>
      </c>
      <c r="AC469" s="205" t="s">
        <v>630</v>
      </c>
      <c r="AD469" s="204" t="s">
        <v>323</v>
      </c>
      <c r="AE469" s="204" t="s">
        <v>55</v>
      </c>
      <c r="AF469" s="203">
        <v>2.1274870347754544</v>
      </c>
      <c r="AG469" s="203">
        <v>0.55007567215532482</v>
      </c>
      <c r="AH469" s="203">
        <v>4.1978045533486483</v>
      </c>
      <c r="AI469" s="202">
        <v>0</v>
      </c>
      <c r="AJ469" s="202">
        <v>0</v>
      </c>
      <c r="AK469" s="202">
        <v>0</v>
      </c>
      <c r="AM469" s="193"/>
      <c r="AN469" s="193"/>
      <c r="AO469" s="193"/>
      <c r="AP469" s="193"/>
      <c r="AQ469" s="193"/>
      <c r="AR469" s="193"/>
      <c r="AS469" s="193"/>
      <c r="AT469" s="193"/>
      <c r="AU469" s="193"/>
      <c r="AV469" s="193"/>
      <c r="AW469" s="193"/>
      <c r="AX469" s="193"/>
    </row>
    <row r="470" spans="2:50" ht="16.5" thickBot="1" x14ac:dyDescent="0.3">
      <c r="B470"/>
      <c r="C470"/>
      <c r="D470"/>
      <c r="E470"/>
      <c r="F470"/>
      <c r="G470"/>
      <c r="H470"/>
      <c r="I470"/>
      <c r="J470"/>
      <c r="K470"/>
      <c r="L470"/>
      <c r="N470" s="193"/>
      <c r="O470" s="193"/>
      <c r="P470" s="229"/>
      <c r="Q470" s="193"/>
      <c r="R470" s="193"/>
      <c r="S470" s="193"/>
      <c r="T470" s="193"/>
      <c r="U470" s="193"/>
      <c r="V470" s="193"/>
      <c r="W470" s="193"/>
      <c r="X470" s="193"/>
      <c r="Y470" s="193"/>
      <c r="AA470" s="206" t="s">
        <v>194</v>
      </c>
      <c r="AB470" s="204" t="s">
        <v>40</v>
      </c>
      <c r="AC470" s="205" t="s">
        <v>630</v>
      </c>
      <c r="AD470" s="204" t="s">
        <v>322</v>
      </c>
      <c r="AE470" s="204" t="s">
        <v>55</v>
      </c>
      <c r="AF470" s="203">
        <v>2.7389948084638109</v>
      </c>
      <c r="AG470" s="203">
        <v>0.63431886075786237</v>
      </c>
      <c r="AH470" s="203">
        <v>4.7415917458270131</v>
      </c>
      <c r="AI470" s="202">
        <v>0</v>
      </c>
      <c r="AJ470" s="202">
        <v>0</v>
      </c>
      <c r="AK470" s="202">
        <v>0</v>
      </c>
      <c r="AM470" s="193"/>
      <c r="AN470" s="193"/>
      <c r="AO470" s="193"/>
      <c r="AP470" s="193"/>
      <c r="AQ470" s="193"/>
      <c r="AR470" s="193"/>
      <c r="AS470" s="193"/>
      <c r="AT470" s="193"/>
      <c r="AU470" s="193"/>
      <c r="AV470" s="193"/>
      <c r="AW470" s="193"/>
      <c r="AX470" s="193"/>
    </row>
    <row r="471" spans="2:50" ht="16.5" thickBot="1" x14ac:dyDescent="0.3">
      <c r="B471"/>
      <c r="C471"/>
      <c r="D471"/>
      <c r="E471"/>
      <c r="F471"/>
      <c r="G471"/>
      <c r="H471"/>
      <c r="I471"/>
      <c r="J471"/>
      <c r="K471"/>
      <c r="L471"/>
      <c r="N471" s="193"/>
      <c r="O471" s="193"/>
      <c r="P471" s="229"/>
      <c r="Q471" s="193"/>
      <c r="R471" s="193"/>
      <c r="S471" s="193"/>
      <c r="T471" s="193"/>
      <c r="U471" s="193"/>
      <c r="V471" s="193"/>
      <c r="W471" s="193"/>
      <c r="X471" s="193"/>
      <c r="Y471" s="193"/>
      <c r="AA471" s="206" t="s">
        <v>194</v>
      </c>
      <c r="AB471" s="204" t="s">
        <v>40</v>
      </c>
      <c r="AC471" s="205" t="s">
        <v>630</v>
      </c>
      <c r="AD471" s="204" t="s">
        <v>321</v>
      </c>
      <c r="AE471" s="204" t="s">
        <v>55</v>
      </c>
      <c r="AF471" s="203">
        <v>2.5266066533423919</v>
      </c>
      <c r="AG471" s="203">
        <v>0.59794639520705617</v>
      </c>
      <c r="AH471" s="203">
        <v>4.6372425684037415</v>
      </c>
      <c r="AI471" s="202">
        <v>0</v>
      </c>
      <c r="AJ471" s="202">
        <v>0</v>
      </c>
      <c r="AK471" s="202">
        <v>0</v>
      </c>
      <c r="AM471" s="193"/>
      <c r="AN471" s="193"/>
      <c r="AO471" s="193"/>
      <c r="AP471" s="193"/>
      <c r="AQ471" s="193"/>
      <c r="AR471" s="193"/>
      <c r="AS471" s="193"/>
      <c r="AT471" s="193"/>
      <c r="AU471" s="193"/>
      <c r="AV471" s="193"/>
      <c r="AW471" s="193"/>
      <c r="AX471" s="193"/>
    </row>
    <row r="472" spans="2:50" ht="16.5" thickBot="1" x14ac:dyDescent="0.3">
      <c r="B472"/>
      <c r="C472"/>
      <c r="D472"/>
      <c r="E472"/>
      <c r="F472"/>
      <c r="G472"/>
      <c r="H472"/>
      <c r="I472"/>
      <c r="J472"/>
      <c r="K472"/>
      <c r="L472"/>
      <c r="N472" s="193"/>
      <c r="O472" s="193"/>
      <c r="P472" s="229"/>
      <c r="Q472" s="193"/>
      <c r="R472" s="193"/>
      <c r="S472" s="193"/>
      <c r="T472" s="193"/>
      <c r="U472" s="193"/>
      <c r="V472" s="193"/>
      <c r="W472" s="193"/>
      <c r="X472" s="193"/>
      <c r="Y472" s="193"/>
      <c r="AA472" s="206" t="s">
        <v>194</v>
      </c>
      <c r="AB472" s="204" t="s">
        <v>40</v>
      </c>
      <c r="AC472" s="205" t="s">
        <v>630</v>
      </c>
      <c r="AD472" s="204" t="s">
        <v>320</v>
      </c>
      <c r="AE472" s="204" t="s">
        <v>55</v>
      </c>
      <c r="AF472" s="203">
        <v>2.3326607049270645</v>
      </c>
      <c r="AG472" s="203">
        <v>0.56287651900572178</v>
      </c>
      <c r="AH472" s="203">
        <v>4.5455691818435104</v>
      </c>
      <c r="AI472" s="202">
        <v>9.6095691749760268E-3</v>
      </c>
      <c r="AJ472" s="202">
        <v>0.14593358079327046</v>
      </c>
      <c r="AK472" s="202">
        <v>0.80375029574870693</v>
      </c>
      <c r="AM472" s="193"/>
      <c r="AN472" s="193"/>
      <c r="AO472" s="193"/>
      <c r="AP472" s="193"/>
      <c r="AQ472" s="193"/>
      <c r="AR472" s="193"/>
      <c r="AS472" s="193"/>
      <c r="AT472" s="193"/>
      <c r="AU472" s="193"/>
      <c r="AV472" s="193"/>
      <c r="AW472" s="193"/>
      <c r="AX472" s="193"/>
    </row>
    <row r="473" spans="2:50" ht="16.5" thickBot="1" x14ac:dyDescent="0.3">
      <c r="B473"/>
      <c r="C473"/>
      <c r="D473"/>
      <c r="E473"/>
      <c r="F473"/>
      <c r="G473"/>
      <c r="H473"/>
      <c r="I473"/>
      <c r="J473"/>
      <c r="K473"/>
      <c r="L473"/>
      <c r="N473" s="193"/>
      <c r="O473" s="193"/>
      <c r="P473" s="229"/>
      <c r="Q473" s="193"/>
      <c r="R473" s="193"/>
      <c r="S473" s="193"/>
      <c r="T473" s="193"/>
      <c r="U473" s="193"/>
      <c r="V473" s="193"/>
      <c r="W473" s="193"/>
      <c r="X473" s="193"/>
      <c r="Y473" s="193"/>
      <c r="AA473" s="206" t="s">
        <v>194</v>
      </c>
      <c r="AB473" s="204" t="s">
        <v>40</v>
      </c>
      <c r="AC473" s="205" t="s">
        <v>630</v>
      </c>
      <c r="AD473" s="204" t="s">
        <v>319</v>
      </c>
      <c r="AE473" s="204" t="s">
        <v>55</v>
      </c>
      <c r="AF473" s="203">
        <v>2.7389948084638109</v>
      </c>
      <c r="AG473" s="203">
        <v>0.63431886075786237</v>
      </c>
      <c r="AH473" s="203">
        <v>4.7415917458270131</v>
      </c>
      <c r="AI473" s="202">
        <v>0</v>
      </c>
      <c r="AJ473" s="202">
        <v>0</v>
      </c>
      <c r="AK473" s="202">
        <v>0</v>
      </c>
      <c r="AM473" s="193"/>
      <c r="AN473" s="193"/>
      <c r="AO473" s="193"/>
      <c r="AP473" s="193"/>
      <c r="AQ473" s="193"/>
      <c r="AR473" s="193"/>
      <c r="AS473" s="193"/>
      <c r="AT473" s="193"/>
      <c r="AU473" s="193"/>
      <c r="AV473" s="193"/>
      <c r="AW473" s="193"/>
      <c r="AX473" s="193"/>
    </row>
    <row r="474" spans="2:50" ht="16.5" thickBot="1" x14ac:dyDescent="0.3">
      <c r="B474"/>
      <c r="C474"/>
      <c r="D474"/>
      <c r="E474"/>
      <c r="F474"/>
      <c r="G474"/>
      <c r="H474"/>
      <c r="I474"/>
      <c r="J474"/>
      <c r="K474"/>
      <c r="L474"/>
      <c r="N474" s="193"/>
      <c r="O474" s="193"/>
      <c r="P474" s="229"/>
      <c r="Q474" s="193"/>
      <c r="R474" s="193"/>
      <c r="S474" s="193"/>
      <c r="T474" s="193"/>
      <c r="U474" s="193"/>
      <c r="V474" s="193"/>
      <c r="W474" s="193"/>
      <c r="X474" s="193"/>
      <c r="Y474" s="193"/>
      <c r="AA474" s="206" t="s">
        <v>194</v>
      </c>
      <c r="AB474" s="204" t="s">
        <v>40</v>
      </c>
      <c r="AC474" s="205" t="s">
        <v>630</v>
      </c>
      <c r="AD474" s="204" t="s">
        <v>318</v>
      </c>
      <c r="AE474" s="204" t="s">
        <v>55</v>
      </c>
      <c r="AF474" s="203">
        <v>2.3326607049270645</v>
      </c>
      <c r="AG474" s="203">
        <v>0.56287651900572178</v>
      </c>
      <c r="AH474" s="203">
        <v>4.5455691818435104</v>
      </c>
      <c r="AI474" s="202">
        <v>0</v>
      </c>
      <c r="AJ474" s="202">
        <v>0</v>
      </c>
      <c r="AK474" s="202">
        <v>0</v>
      </c>
      <c r="AM474" s="193"/>
      <c r="AN474" s="193"/>
      <c r="AO474" s="193"/>
      <c r="AP474" s="193"/>
      <c r="AQ474" s="193"/>
      <c r="AR474" s="193"/>
      <c r="AS474" s="193"/>
      <c r="AT474" s="193"/>
      <c r="AU474" s="193"/>
      <c r="AV474" s="193"/>
      <c r="AW474" s="193"/>
      <c r="AX474" s="193"/>
    </row>
    <row r="475" spans="2:50" ht="16.5" thickBot="1" x14ac:dyDescent="0.3">
      <c r="B475"/>
      <c r="C475"/>
      <c r="D475"/>
      <c r="E475"/>
      <c r="F475"/>
      <c r="G475"/>
      <c r="H475"/>
      <c r="I475"/>
      <c r="J475"/>
      <c r="K475"/>
      <c r="L475"/>
      <c r="N475" s="193"/>
      <c r="O475" s="193"/>
      <c r="P475" s="229"/>
      <c r="Q475" s="193"/>
      <c r="R475" s="193"/>
      <c r="S475" s="193"/>
      <c r="T475" s="193"/>
      <c r="U475" s="193"/>
      <c r="V475" s="193"/>
      <c r="W475" s="193"/>
      <c r="X475" s="193"/>
      <c r="Y475" s="193"/>
      <c r="AA475" s="206" t="s">
        <v>194</v>
      </c>
      <c r="AB475" s="204" t="s">
        <v>40</v>
      </c>
      <c r="AC475" s="205" t="s">
        <v>630</v>
      </c>
      <c r="AD475" s="204" t="s">
        <v>317</v>
      </c>
      <c r="AE475" s="204" t="s">
        <v>55</v>
      </c>
      <c r="AF475" s="203">
        <v>2.7389948084638109</v>
      </c>
      <c r="AG475" s="203">
        <v>0.63431886075786237</v>
      </c>
      <c r="AH475" s="203">
        <v>4.7415917458270131</v>
      </c>
      <c r="AI475" s="202">
        <v>0</v>
      </c>
      <c r="AJ475" s="202">
        <v>0</v>
      </c>
      <c r="AK475" s="202">
        <v>0</v>
      </c>
      <c r="AM475" s="193"/>
      <c r="AN475" s="193"/>
      <c r="AO475" s="193"/>
      <c r="AP475" s="193"/>
      <c r="AQ475" s="193"/>
      <c r="AR475" s="193"/>
      <c r="AS475" s="193"/>
      <c r="AT475" s="193"/>
      <c r="AU475" s="193"/>
      <c r="AV475" s="193"/>
      <c r="AW475" s="193"/>
      <c r="AX475" s="193"/>
    </row>
    <row r="476" spans="2:50" ht="16.5" thickBot="1" x14ac:dyDescent="0.3">
      <c r="B476"/>
      <c r="C476"/>
      <c r="D476"/>
      <c r="E476"/>
      <c r="F476"/>
      <c r="G476"/>
      <c r="H476"/>
      <c r="I476"/>
      <c r="J476"/>
      <c r="K476"/>
      <c r="L476"/>
      <c r="N476" s="193"/>
      <c r="O476" s="193"/>
      <c r="P476" s="229"/>
      <c r="Q476" s="193"/>
      <c r="R476" s="193"/>
      <c r="S476" s="193"/>
      <c r="T476" s="193"/>
      <c r="U476" s="193"/>
      <c r="V476" s="193"/>
      <c r="W476" s="193"/>
      <c r="X476" s="193"/>
      <c r="Y476" s="193"/>
      <c r="AA476" s="206" t="s">
        <v>194</v>
      </c>
      <c r="AB476" s="204" t="s">
        <v>40</v>
      </c>
      <c r="AC476" s="205" t="s">
        <v>630</v>
      </c>
      <c r="AD476" s="204" t="s">
        <v>74</v>
      </c>
      <c r="AE476" s="204" t="s">
        <v>55</v>
      </c>
      <c r="AF476" s="203">
        <v>2.3326607049270645</v>
      </c>
      <c r="AG476" s="203">
        <v>0.56287651900572178</v>
      </c>
      <c r="AH476" s="203">
        <v>4.5455691818435104</v>
      </c>
      <c r="AI476" s="202">
        <v>0</v>
      </c>
      <c r="AJ476" s="202">
        <v>0</v>
      </c>
      <c r="AK476" s="202">
        <v>0</v>
      </c>
      <c r="AM476" s="193"/>
      <c r="AN476" s="193"/>
      <c r="AO476" s="193"/>
      <c r="AP476" s="193"/>
      <c r="AQ476" s="193"/>
      <c r="AR476" s="193"/>
      <c r="AS476" s="193"/>
      <c r="AT476" s="193"/>
      <c r="AU476" s="193"/>
      <c r="AV476" s="193"/>
      <c r="AW476" s="193"/>
      <c r="AX476" s="193"/>
    </row>
    <row r="477" spans="2:50" ht="16.5" thickBot="1" x14ac:dyDescent="0.3">
      <c r="B477"/>
      <c r="C477"/>
      <c r="D477"/>
      <c r="E477"/>
      <c r="F477"/>
      <c r="G477"/>
      <c r="H477"/>
      <c r="I477"/>
      <c r="J477"/>
      <c r="K477"/>
      <c r="L477"/>
      <c r="N477" s="193"/>
      <c r="O477" s="193"/>
      <c r="P477" s="229"/>
      <c r="Q477" s="193"/>
      <c r="R477" s="193"/>
      <c r="S477" s="193"/>
      <c r="T477" s="193"/>
      <c r="U477" s="193"/>
      <c r="V477" s="193"/>
      <c r="W477" s="193"/>
      <c r="X477" s="193"/>
      <c r="Y477" s="193"/>
      <c r="AA477" s="206" t="s">
        <v>194</v>
      </c>
      <c r="AB477" s="204" t="s">
        <v>40</v>
      </c>
      <c r="AC477" s="205" t="s">
        <v>630</v>
      </c>
      <c r="AD477" s="204" t="s">
        <v>316</v>
      </c>
      <c r="AE477" s="204" t="s">
        <v>55</v>
      </c>
      <c r="AF477" s="203">
        <v>2.3326607049270645</v>
      </c>
      <c r="AG477" s="203">
        <v>0.56287651900572178</v>
      </c>
      <c r="AH477" s="203">
        <v>4.5455691818435104</v>
      </c>
      <c r="AI477" s="202">
        <v>1.8555898700185522E-2</v>
      </c>
      <c r="AJ477" s="202">
        <v>0.13577726503086532</v>
      </c>
      <c r="AK477" s="202">
        <v>1.2283187740411188</v>
      </c>
      <c r="AM477" s="193"/>
      <c r="AN477" s="193"/>
      <c r="AO477" s="193"/>
      <c r="AP477" s="193"/>
      <c r="AQ477" s="193"/>
      <c r="AR477" s="193"/>
      <c r="AS477" s="193"/>
      <c r="AT477" s="193"/>
      <c r="AU477" s="193"/>
      <c r="AV477" s="193"/>
      <c r="AW477" s="193"/>
      <c r="AX477" s="193"/>
    </row>
    <row r="478" spans="2:50" ht="16.5" thickBot="1" x14ac:dyDescent="0.3">
      <c r="B478"/>
      <c r="C478"/>
      <c r="D478"/>
      <c r="E478"/>
      <c r="F478"/>
      <c r="G478"/>
      <c r="H478"/>
      <c r="I478"/>
      <c r="J478"/>
      <c r="K478"/>
      <c r="L478"/>
      <c r="N478" s="193"/>
      <c r="O478" s="193"/>
      <c r="P478" s="229"/>
      <c r="Q478" s="193"/>
      <c r="R478" s="193"/>
      <c r="S478" s="193"/>
      <c r="T478" s="193"/>
      <c r="U478" s="193"/>
      <c r="V478" s="193"/>
      <c r="W478" s="193"/>
      <c r="X478" s="193"/>
      <c r="Y478" s="193"/>
      <c r="AA478" s="206" t="s">
        <v>194</v>
      </c>
      <c r="AB478" s="204" t="s">
        <v>40</v>
      </c>
      <c r="AC478" s="205" t="s">
        <v>630</v>
      </c>
      <c r="AD478" s="204" t="s">
        <v>315</v>
      </c>
      <c r="AE478" s="204" t="s">
        <v>55</v>
      </c>
      <c r="AF478" s="203">
        <v>2.5266066533423919</v>
      </c>
      <c r="AG478" s="203">
        <v>0.59794639520705617</v>
      </c>
      <c r="AH478" s="203">
        <v>4.6372425684037415</v>
      </c>
      <c r="AI478" s="202">
        <v>0</v>
      </c>
      <c r="AJ478" s="202">
        <v>0</v>
      </c>
      <c r="AK478" s="202">
        <v>0</v>
      </c>
      <c r="AM478" s="193"/>
      <c r="AN478" s="193"/>
      <c r="AO478" s="193"/>
      <c r="AP478" s="193"/>
      <c r="AQ478" s="193"/>
      <c r="AR478" s="193"/>
      <c r="AS478" s="193"/>
      <c r="AT478" s="193"/>
      <c r="AU478" s="193"/>
      <c r="AV478" s="193"/>
      <c r="AW478" s="193"/>
      <c r="AX478" s="193"/>
    </row>
    <row r="479" spans="2:50" ht="16.5" thickBot="1" x14ac:dyDescent="0.3">
      <c r="B479"/>
      <c r="C479"/>
      <c r="D479"/>
      <c r="E479"/>
      <c r="F479"/>
      <c r="G479"/>
      <c r="H479"/>
      <c r="I479"/>
      <c r="J479"/>
      <c r="K479"/>
      <c r="L479"/>
      <c r="N479" s="193"/>
      <c r="O479" s="193"/>
      <c r="P479" s="229"/>
      <c r="Q479" s="193"/>
      <c r="R479" s="193"/>
      <c r="S479" s="193"/>
      <c r="T479" s="193"/>
      <c r="U479" s="193"/>
      <c r="V479" s="193"/>
      <c r="W479" s="193"/>
      <c r="X479" s="193"/>
      <c r="Y479" s="193"/>
      <c r="AA479" s="206" t="s">
        <v>194</v>
      </c>
      <c r="AB479" s="204" t="s">
        <v>40</v>
      </c>
      <c r="AC479" s="205" t="s">
        <v>630</v>
      </c>
      <c r="AD479" s="204" t="s">
        <v>314</v>
      </c>
      <c r="AE479" s="204" t="s">
        <v>55</v>
      </c>
      <c r="AF479" s="203">
        <v>2.5266066533423919</v>
      </c>
      <c r="AG479" s="203">
        <v>0.59794639520705617</v>
      </c>
      <c r="AH479" s="203">
        <v>4.6372425684037415</v>
      </c>
      <c r="AI479" s="202">
        <v>0</v>
      </c>
      <c r="AJ479" s="202">
        <v>0</v>
      </c>
      <c r="AK479" s="202">
        <v>0</v>
      </c>
      <c r="AM479" s="193"/>
      <c r="AN479" s="193"/>
      <c r="AO479" s="193"/>
      <c r="AP479" s="193"/>
      <c r="AQ479" s="193"/>
      <c r="AR479" s="193"/>
      <c r="AS479" s="193"/>
      <c r="AT479" s="193"/>
      <c r="AU479" s="193"/>
      <c r="AV479" s="193"/>
      <c r="AW479" s="193"/>
      <c r="AX479" s="193"/>
    </row>
    <row r="480" spans="2:50" ht="16.5" thickBot="1" x14ac:dyDescent="0.3">
      <c r="B480"/>
      <c r="C480"/>
      <c r="D480"/>
      <c r="E480"/>
      <c r="F480"/>
      <c r="G480"/>
      <c r="H480"/>
      <c r="I480"/>
      <c r="J480"/>
      <c r="K480"/>
      <c r="L480"/>
      <c r="N480" s="193"/>
      <c r="O480" s="193"/>
      <c r="P480" s="229"/>
      <c r="Q480" s="193"/>
      <c r="R480" s="193"/>
      <c r="S480" s="193"/>
      <c r="T480" s="193"/>
      <c r="U480" s="193"/>
      <c r="V480" s="193"/>
      <c r="W480" s="193"/>
      <c r="X480" s="193"/>
      <c r="Y480" s="193"/>
      <c r="AA480" s="206" t="s">
        <v>194</v>
      </c>
      <c r="AB480" s="204" t="s">
        <v>40</v>
      </c>
      <c r="AC480" s="205" t="s">
        <v>630</v>
      </c>
      <c r="AD480" s="204" t="s">
        <v>313</v>
      </c>
      <c r="AE480" s="204" t="s">
        <v>55</v>
      </c>
      <c r="AF480" s="203">
        <v>2.3326607049270645</v>
      </c>
      <c r="AG480" s="203">
        <v>0.56287651900572178</v>
      </c>
      <c r="AH480" s="203">
        <v>4.5455691818435104</v>
      </c>
      <c r="AI480" s="202">
        <v>0</v>
      </c>
      <c r="AJ480" s="202">
        <v>0</v>
      </c>
      <c r="AK480" s="202">
        <v>0</v>
      </c>
      <c r="AM480" s="193"/>
      <c r="AN480" s="193"/>
      <c r="AO480" s="193"/>
      <c r="AP480" s="193"/>
      <c r="AQ480" s="193"/>
      <c r="AR480" s="193"/>
      <c r="AS480" s="193"/>
      <c r="AT480" s="193"/>
      <c r="AU480" s="193"/>
      <c r="AV480" s="193"/>
      <c r="AW480" s="193"/>
      <c r="AX480" s="193"/>
    </row>
    <row r="481" spans="2:50" ht="16.5" thickBot="1" x14ac:dyDescent="0.3">
      <c r="B481"/>
      <c r="C481"/>
      <c r="D481"/>
      <c r="E481"/>
      <c r="F481"/>
      <c r="G481"/>
      <c r="H481"/>
      <c r="I481"/>
      <c r="J481"/>
      <c r="K481"/>
      <c r="L481"/>
      <c r="N481" s="193"/>
      <c r="O481" s="193"/>
      <c r="P481" s="229"/>
      <c r="Q481" s="193"/>
      <c r="R481" s="193"/>
      <c r="S481" s="193"/>
      <c r="T481" s="193"/>
      <c r="U481" s="193"/>
      <c r="V481" s="193"/>
      <c r="W481" s="193"/>
      <c r="X481" s="193"/>
      <c r="Y481" s="193"/>
      <c r="AA481" s="206" t="s">
        <v>194</v>
      </c>
      <c r="AB481" s="204" t="s">
        <v>40</v>
      </c>
      <c r="AC481" s="205" t="s">
        <v>630</v>
      </c>
      <c r="AD481" s="204" t="s">
        <v>312</v>
      </c>
      <c r="AE481" s="204" t="s">
        <v>55</v>
      </c>
      <c r="AF481" s="203">
        <v>1.8024032194089714</v>
      </c>
      <c r="AG481" s="203">
        <v>0.53883683670892291</v>
      </c>
      <c r="AH481" s="203">
        <v>3.5581864023740719</v>
      </c>
      <c r="AI481" s="202">
        <v>0</v>
      </c>
      <c r="AJ481" s="202">
        <v>0</v>
      </c>
      <c r="AK481" s="202">
        <v>0</v>
      </c>
      <c r="AM481" s="193"/>
      <c r="AN481" s="193"/>
      <c r="AO481" s="193"/>
      <c r="AP481" s="193"/>
      <c r="AQ481" s="193"/>
      <c r="AR481" s="193"/>
      <c r="AS481" s="193"/>
      <c r="AT481" s="193"/>
      <c r="AU481" s="193"/>
      <c r="AV481" s="193"/>
      <c r="AW481" s="193"/>
      <c r="AX481" s="193"/>
    </row>
    <row r="482" spans="2:50" ht="16.5" thickBot="1" x14ac:dyDescent="0.3">
      <c r="B482"/>
      <c r="C482"/>
      <c r="D482"/>
      <c r="E482"/>
      <c r="F482"/>
      <c r="G482"/>
      <c r="H482"/>
      <c r="I482"/>
      <c r="J482"/>
      <c r="K482"/>
      <c r="L482"/>
      <c r="N482" s="193"/>
      <c r="O482" s="193"/>
      <c r="P482" s="229"/>
      <c r="Q482" s="193"/>
      <c r="R482" s="193"/>
      <c r="S482" s="193"/>
      <c r="T482" s="193"/>
      <c r="U482" s="193"/>
      <c r="V482" s="193"/>
      <c r="W482" s="193"/>
      <c r="X482" s="193"/>
      <c r="Y482" s="193"/>
      <c r="AA482" s="206" t="s">
        <v>194</v>
      </c>
      <c r="AB482" s="204" t="s">
        <v>40</v>
      </c>
      <c r="AC482" s="205" t="s">
        <v>630</v>
      </c>
      <c r="AD482" s="204" t="s">
        <v>323</v>
      </c>
      <c r="AE482" s="204" t="s">
        <v>52</v>
      </c>
      <c r="AF482" s="203">
        <v>2.1274870347754544</v>
      </c>
      <c r="AG482" s="203">
        <v>0.55007567215532482</v>
      </c>
      <c r="AH482" s="203">
        <v>4.1978045533486483</v>
      </c>
      <c r="AI482" s="202">
        <v>0</v>
      </c>
      <c r="AJ482" s="202">
        <v>0</v>
      </c>
      <c r="AK482" s="202">
        <v>0</v>
      </c>
      <c r="AM482" s="193"/>
      <c r="AN482" s="193"/>
      <c r="AO482" s="193"/>
      <c r="AP482" s="193"/>
      <c r="AQ482" s="193"/>
      <c r="AR482" s="193"/>
      <c r="AS482" s="193"/>
      <c r="AT482" s="193"/>
      <c r="AU482" s="193"/>
      <c r="AV482" s="193"/>
      <c r="AW482" s="193"/>
      <c r="AX482" s="193"/>
    </row>
    <row r="483" spans="2:50" ht="16.5" thickBot="1" x14ac:dyDescent="0.3">
      <c r="B483"/>
      <c r="C483"/>
      <c r="D483"/>
      <c r="E483"/>
      <c r="F483"/>
      <c r="G483"/>
      <c r="H483"/>
      <c r="I483"/>
      <c r="J483"/>
      <c r="K483"/>
      <c r="L483"/>
      <c r="N483" s="193"/>
      <c r="O483" s="193"/>
      <c r="P483" s="229"/>
      <c r="Q483" s="193"/>
      <c r="R483" s="193"/>
      <c r="S483" s="193"/>
      <c r="T483" s="193"/>
      <c r="U483" s="193"/>
      <c r="V483" s="193"/>
      <c r="W483" s="193"/>
      <c r="X483" s="193"/>
      <c r="Y483" s="193"/>
      <c r="AA483" s="206" t="s">
        <v>194</v>
      </c>
      <c r="AB483" s="204" t="s">
        <v>40</v>
      </c>
      <c r="AC483" s="205" t="s">
        <v>630</v>
      </c>
      <c r="AD483" s="204" t="s">
        <v>322</v>
      </c>
      <c r="AE483" s="204" t="s">
        <v>52</v>
      </c>
      <c r="AF483" s="203">
        <v>2.6476563396315096</v>
      </c>
      <c r="AG483" s="203">
        <v>0.6292912663644159</v>
      </c>
      <c r="AH483" s="203">
        <v>4.6014870299080464</v>
      </c>
      <c r="AI483" s="202">
        <v>0</v>
      </c>
      <c r="AJ483" s="202">
        <v>0</v>
      </c>
      <c r="AK483" s="202">
        <v>0</v>
      </c>
      <c r="AM483" s="193"/>
      <c r="AN483" s="193"/>
      <c r="AO483" s="193"/>
      <c r="AP483" s="193"/>
      <c r="AQ483" s="193"/>
      <c r="AR483" s="193"/>
      <c r="AS483" s="193"/>
      <c r="AT483" s="193"/>
      <c r="AU483" s="193"/>
      <c r="AV483" s="193"/>
      <c r="AW483" s="193"/>
      <c r="AX483" s="193"/>
    </row>
    <row r="484" spans="2:50" ht="16.5" thickBot="1" x14ac:dyDescent="0.3">
      <c r="B484"/>
      <c r="C484"/>
      <c r="D484"/>
      <c r="E484"/>
      <c r="F484"/>
      <c r="G484"/>
      <c r="H484"/>
      <c r="I484"/>
      <c r="J484"/>
      <c r="K484"/>
      <c r="L484"/>
      <c r="N484" s="193"/>
      <c r="O484" s="193"/>
      <c r="P484" s="229"/>
      <c r="Q484" s="193"/>
      <c r="R484" s="193"/>
      <c r="S484" s="193"/>
      <c r="T484" s="193"/>
      <c r="U484" s="193"/>
      <c r="V484" s="193"/>
      <c r="W484" s="193"/>
      <c r="X484" s="193"/>
      <c r="Y484" s="193"/>
      <c r="AA484" s="206" t="s">
        <v>194</v>
      </c>
      <c r="AB484" s="204" t="s">
        <v>40</v>
      </c>
      <c r="AC484" s="205" t="s">
        <v>630</v>
      </c>
      <c r="AD484" s="204" t="s">
        <v>321</v>
      </c>
      <c r="AE484" s="204" t="s">
        <v>52</v>
      </c>
      <c r="AF484" s="203">
        <v>2.4423507860641216</v>
      </c>
      <c r="AG484" s="203">
        <v>0.59310413988560629</v>
      </c>
      <c r="AH484" s="203">
        <v>4.5010452301070316</v>
      </c>
      <c r="AI484" s="202">
        <v>0</v>
      </c>
      <c r="AJ484" s="202">
        <v>0</v>
      </c>
      <c r="AK484" s="202">
        <v>0</v>
      </c>
      <c r="AM484" s="193"/>
      <c r="AN484" s="193"/>
      <c r="AO484" s="193"/>
      <c r="AP484" s="193"/>
      <c r="AQ484" s="193"/>
      <c r="AR484" s="193"/>
      <c r="AS484" s="193"/>
      <c r="AT484" s="193"/>
      <c r="AU484" s="193"/>
      <c r="AV484" s="193"/>
      <c r="AW484" s="193"/>
      <c r="AX484" s="193"/>
    </row>
    <row r="485" spans="2:50" ht="16.5" thickBot="1" x14ac:dyDescent="0.3">
      <c r="B485"/>
      <c r="C485"/>
      <c r="D485"/>
      <c r="E485"/>
      <c r="F485"/>
      <c r="G485"/>
      <c r="H485"/>
      <c r="I485"/>
      <c r="J485"/>
      <c r="K485"/>
      <c r="L485"/>
      <c r="N485" s="193"/>
      <c r="O485" s="193"/>
      <c r="P485" s="229"/>
      <c r="Q485" s="193"/>
      <c r="R485" s="193"/>
      <c r="S485" s="193"/>
      <c r="T485" s="193"/>
      <c r="U485" s="193"/>
      <c r="V485" s="193"/>
      <c r="W485" s="193"/>
      <c r="X485" s="193"/>
      <c r="Y485" s="193"/>
      <c r="AA485" s="206" t="s">
        <v>194</v>
      </c>
      <c r="AB485" s="204" t="s">
        <v>40</v>
      </c>
      <c r="AC485" s="205" t="s">
        <v>630</v>
      </c>
      <c r="AD485" s="204" t="s">
        <v>320</v>
      </c>
      <c r="AE485" s="204" t="s">
        <v>52</v>
      </c>
      <c r="AF485" s="203">
        <v>2.2548724387956618</v>
      </c>
      <c r="AG485" s="203">
        <v>0.55822958482776519</v>
      </c>
      <c r="AH485" s="203">
        <v>4.4128045734259151</v>
      </c>
      <c r="AI485" s="202">
        <v>0</v>
      </c>
      <c r="AJ485" s="202">
        <v>0</v>
      </c>
      <c r="AK485" s="202">
        <v>0</v>
      </c>
      <c r="AM485" s="193"/>
      <c r="AN485" s="193"/>
      <c r="AO485" s="193"/>
      <c r="AP485" s="193"/>
      <c r="AQ485" s="193"/>
      <c r="AR485" s="193"/>
      <c r="AS485" s="193"/>
      <c r="AT485" s="193"/>
      <c r="AU485" s="193"/>
      <c r="AV485" s="193"/>
      <c r="AW485" s="193"/>
      <c r="AX485" s="193"/>
    </row>
    <row r="486" spans="2:50" ht="16.5" thickBot="1" x14ac:dyDescent="0.3">
      <c r="B486"/>
      <c r="C486"/>
      <c r="D486"/>
      <c r="E486"/>
      <c r="F486"/>
      <c r="G486"/>
      <c r="H486"/>
      <c r="I486"/>
      <c r="J486"/>
      <c r="K486"/>
      <c r="L486"/>
      <c r="N486" s="193"/>
      <c r="O486" s="193"/>
      <c r="P486" s="229"/>
      <c r="Q486" s="193"/>
      <c r="R486" s="193"/>
      <c r="S486" s="193"/>
      <c r="T486" s="193"/>
      <c r="U486" s="193"/>
      <c r="V486" s="193"/>
      <c r="W486" s="193"/>
      <c r="X486" s="193"/>
      <c r="Y486" s="193"/>
      <c r="AA486" s="206" t="s">
        <v>194</v>
      </c>
      <c r="AB486" s="204" t="s">
        <v>40</v>
      </c>
      <c r="AC486" s="205" t="s">
        <v>630</v>
      </c>
      <c r="AD486" s="204" t="s">
        <v>319</v>
      </c>
      <c r="AE486" s="204" t="s">
        <v>52</v>
      </c>
      <c r="AF486" s="203">
        <v>2.6476563396315096</v>
      </c>
      <c r="AG486" s="203">
        <v>0.6292912663644159</v>
      </c>
      <c r="AH486" s="203">
        <v>4.6014870299080464</v>
      </c>
      <c r="AI486" s="202">
        <v>0</v>
      </c>
      <c r="AJ486" s="202">
        <v>0</v>
      </c>
      <c r="AK486" s="202">
        <v>0</v>
      </c>
      <c r="AM486" s="193"/>
      <c r="AN486" s="193"/>
      <c r="AO486" s="193"/>
      <c r="AP486" s="193"/>
      <c r="AQ486" s="193"/>
      <c r="AR486" s="193"/>
      <c r="AS486" s="193"/>
      <c r="AT486" s="193"/>
      <c r="AU486" s="193"/>
      <c r="AV486" s="193"/>
      <c r="AW486" s="193"/>
      <c r="AX486" s="193"/>
    </row>
    <row r="487" spans="2:50" ht="16.5" thickBot="1" x14ac:dyDescent="0.3">
      <c r="B487"/>
      <c r="C487"/>
      <c r="D487"/>
      <c r="E487"/>
      <c r="F487"/>
      <c r="G487"/>
      <c r="H487"/>
      <c r="I487"/>
      <c r="J487"/>
      <c r="K487"/>
      <c r="L487"/>
      <c r="N487" s="193"/>
      <c r="O487" s="193"/>
      <c r="P487" s="229"/>
      <c r="Q487" s="193"/>
      <c r="R487" s="193"/>
      <c r="S487" s="193"/>
      <c r="T487" s="193"/>
      <c r="U487" s="193"/>
      <c r="V487" s="193"/>
      <c r="W487" s="193"/>
      <c r="X487" s="193"/>
      <c r="Y487" s="193"/>
      <c r="AA487" s="206" t="s">
        <v>194</v>
      </c>
      <c r="AB487" s="204" t="s">
        <v>40</v>
      </c>
      <c r="AC487" s="205" t="s">
        <v>630</v>
      </c>
      <c r="AD487" s="204" t="s">
        <v>318</v>
      </c>
      <c r="AE487" s="204" t="s">
        <v>52</v>
      </c>
      <c r="AF487" s="203">
        <v>2.2548724387956618</v>
      </c>
      <c r="AG487" s="203">
        <v>0.55822958482776519</v>
      </c>
      <c r="AH487" s="203">
        <v>4.4128045734259151</v>
      </c>
      <c r="AI487" s="202">
        <v>0</v>
      </c>
      <c r="AJ487" s="202">
        <v>0</v>
      </c>
      <c r="AK487" s="202">
        <v>0</v>
      </c>
      <c r="AM487" s="193"/>
      <c r="AN487" s="193"/>
      <c r="AO487" s="193"/>
      <c r="AP487" s="193"/>
      <c r="AQ487" s="193"/>
      <c r="AR487" s="193"/>
      <c r="AS487" s="193"/>
      <c r="AT487" s="193"/>
      <c r="AU487" s="193"/>
      <c r="AV487" s="193"/>
      <c r="AW487" s="193"/>
      <c r="AX487" s="193"/>
    </row>
    <row r="488" spans="2:50" ht="16.5" thickBot="1" x14ac:dyDescent="0.3">
      <c r="B488"/>
      <c r="C488"/>
      <c r="D488"/>
      <c r="E488"/>
      <c r="F488"/>
      <c r="G488"/>
      <c r="H488"/>
      <c r="I488"/>
      <c r="J488"/>
      <c r="K488"/>
      <c r="L488"/>
      <c r="N488" s="193"/>
      <c r="O488" s="193"/>
      <c r="P488" s="229"/>
      <c r="Q488" s="193"/>
      <c r="R488" s="193"/>
      <c r="S488" s="193"/>
      <c r="T488" s="193"/>
      <c r="U488" s="193"/>
      <c r="V488" s="193"/>
      <c r="W488" s="193"/>
      <c r="X488" s="193"/>
      <c r="Y488" s="193"/>
      <c r="AA488" s="206" t="s">
        <v>194</v>
      </c>
      <c r="AB488" s="204" t="s">
        <v>40</v>
      </c>
      <c r="AC488" s="205" t="s">
        <v>630</v>
      </c>
      <c r="AD488" s="204" t="s">
        <v>317</v>
      </c>
      <c r="AE488" s="204" t="s">
        <v>52</v>
      </c>
      <c r="AF488" s="203">
        <v>2.6476563396315096</v>
      </c>
      <c r="AG488" s="203">
        <v>0.6292912663644159</v>
      </c>
      <c r="AH488" s="203">
        <v>4.6014870299080464</v>
      </c>
      <c r="AI488" s="202">
        <v>0</v>
      </c>
      <c r="AJ488" s="202">
        <v>0</v>
      </c>
      <c r="AK488" s="202">
        <v>0</v>
      </c>
      <c r="AM488" s="193"/>
      <c r="AN488" s="193"/>
      <c r="AO488" s="193"/>
      <c r="AP488" s="193"/>
      <c r="AQ488" s="193"/>
      <c r="AR488" s="193"/>
      <c r="AS488" s="193"/>
      <c r="AT488" s="193"/>
      <c r="AU488" s="193"/>
      <c r="AV488" s="193"/>
      <c r="AW488" s="193"/>
      <c r="AX488" s="193"/>
    </row>
    <row r="489" spans="2:50" ht="16.5" thickBot="1" x14ac:dyDescent="0.3">
      <c r="B489"/>
      <c r="C489"/>
      <c r="D489"/>
      <c r="E489"/>
      <c r="F489"/>
      <c r="G489"/>
      <c r="H489"/>
      <c r="I489"/>
      <c r="J489"/>
      <c r="K489"/>
      <c r="L489"/>
      <c r="N489" s="193"/>
      <c r="O489" s="193"/>
      <c r="P489" s="229"/>
      <c r="Q489" s="193"/>
      <c r="R489" s="193"/>
      <c r="S489" s="193"/>
      <c r="T489" s="193"/>
      <c r="U489" s="193"/>
      <c r="V489" s="193"/>
      <c r="W489" s="193"/>
      <c r="X489" s="193"/>
      <c r="Y489" s="193"/>
      <c r="AA489" s="206" t="s">
        <v>194</v>
      </c>
      <c r="AB489" s="204" t="s">
        <v>40</v>
      </c>
      <c r="AC489" s="205" t="s">
        <v>630</v>
      </c>
      <c r="AD489" s="204" t="s">
        <v>74</v>
      </c>
      <c r="AE489" s="204" t="s">
        <v>52</v>
      </c>
      <c r="AF489" s="203">
        <v>2.2548724387956618</v>
      </c>
      <c r="AG489" s="203">
        <v>0.55822958482776519</v>
      </c>
      <c r="AH489" s="203">
        <v>4.4128045734259151</v>
      </c>
      <c r="AI489" s="202">
        <v>0</v>
      </c>
      <c r="AJ489" s="202">
        <v>0</v>
      </c>
      <c r="AK489" s="202">
        <v>0</v>
      </c>
      <c r="AM489" s="193"/>
      <c r="AN489" s="193"/>
      <c r="AO489" s="193"/>
      <c r="AP489" s="193"/>
      <c r="AQ489" s="193"/>
      <c r="AR489" s="193"/>
      <c r="AS489" s="193"/>
      <c r="AT489" s="193"/>
      <c r="AU489" s="193"/>
      <c r="AV489" s="193"/>
      <c r="AW489" s="193"/>
      <c r="AX489" s="193"/>
    </row>
    <row r="490" spans="2:50" ht="16.5" thickBot="1" x14ac:dyDescent="0.3">
      <c r="B490"/>
      <c r="C490"/>
      <c r="D490"/>
      <c r="E490"/>
      <c r="F490"/>
      <c r="G490"/>
      <c r="H490"/>
      <c r="I490"/>
      <c r="J490"/>
      <c r="K490"/>
      <c r="L490"/>
      <c r="N490" s="193"/>
      <c r="O490" s="193"/>
      <c r="P490" s="229"/>
      <c r="Q490" s="193"/>
      <c r="R490" s="193"/>
      <c r="S490" s="193"/>
      <c r="T490" s="193"/>
      <c r="U490" s="193"/>
      <c r="V490" s="193"/>
      <c r="W490" s="193"/>
      <c r="X490" s="193"/>
      <c r="Y490" s="193"/>
      <c r="AA490" s="206" t="s">
        <v>194</v>
      </c>
      <c r="AB490" s="204" t="s">
        <v>40</v>
      </c>
      <c r="AC490" s="205" t="s">
        <v>630</v>
      </c>
      <c r="AD490" s="204" t="s">
        <v>316</v>
      </c>
      <c r="AE490" s="204" t="s">
        <v>52</v>
      </c>
      <c r="AF490" s="203">
        <v>2.2548724387956618</v>
      </c>
      <c r="AG490" s="203">
        <v>0.55822958482776519</v>
      </c>
      <c r="AH490" s="203">
        <v>4.4128045734259151</v>
      </c>
      <c r="AI490" s="202">
        <v>0</v>
      </c>
      <c r="AJ490" s="202">
        <v>0</v>
      </c>
      <c r="AK490" s="202">
        <v>0</v>
      </c>
      <c r="AM490" s="193"/>
      <c r="AN490" s="193"/>
      <c r="AO490" s="193"/>
      <c r="AP490" s="193"/>
      <c r="AQ490" s="193"/>
      <c r="AR490" s="193"/>
      <c r="AS490" s="193"/>
      <c r="AT490" s="193"/>
      <c r="AU490" s="193"/>
      <c r="AV490" s="193"/>
      <c r="AW490" s="193"/>
      <c r="AX490" s="193"/>
    </row>
    <row r="491" spans="2:50" ht="16.5" thickBot="1" x14ac:dyDescent="0.3">
      <c r="B491"/>
      <c r="C491"/>
      <c r="D491"/>
      <c r="E491"/>
      <c r="F491"/>
      <c r="G491"/>
      <c r="H491"/>
      <c r="I491"/>
      <c r="J491"/>
      <c r="K491"/>
      <c r="L491"/>
      <c r="N491" s="193"/>
      <c r="O491" s="193"/>
      <c r="P491" s="229"/>
      <c r="Q491" s="193"/>
      <c r="R491" s="193"/>
      <c r="S491" s="193"/>
      <c r="T491" s="193"/>
      <c r="U491" s="193"/>
      <c r="V491" s="193"/>
      <c r="W491" s="193"/>
      <c r="X491" s="193"/>
      <c r="Y491" s="193"/>
      <c r="AA491" s="206" t="s">
        <v>194</v>
      </c>
      <c r="AB491" s="204" t="s">
        <v>40</v>
      </c>
      <c r="AC491" s="205" t="s">
        <v>630</v>
      </c>
      <c r="AD491" s="204" t="s">
        <v>315</v>
      </c>
      <c r="AE491" s="204" t="s">
        <v>52</v>
      </c>
      <c r="AF491" s="203">
        <v>2.4423507860641216</v>
      </c>
      <c r="AG491" s="203">
        <v>0.59310413988560629</v>
      </c>
      <c r="AH491" s="203">
        <v>4.5010452301070316</v>
      </c>
      <c r="AI491" s="202">
        <v>0</v>
      </c>
      <c r="AJ491" s="202">
        <v>0</v>
      </c>
      <c r="AK491" s="202">
        <v>0</v>
      </c>
      <c r="AM491" s="193"/>
      <c r="AN491" s="193"/>
      <c r="AO491" s="193"/>
      <c r="AP491" s="193"/>
      <c r="AQ491" s="193"/>
      <c r="AR491" s="193"/>
      <c r="AS491" s="193"/>
      <c r="AT491" s="193"/>
      <c r="AU491" s="193"/>
      <c r="AV491" s="193"/>
      <c r="AW491" s="193"/>
      <c r="AX491" s="193"/>
    </row>
    <row r="492" spans="2:50" ht="16.5" thickBot="1" x14ac:dyDescent="0.3">
      <c r="B492"/>
      <c r="C492"/>
      <c r="D492"/>
      <c r="E492"/>
      <c r="F492"/>
      <c r="G492"/>
      <c r="H492"/>
      <c r="I492"/>
      <c r="J492"/>
      <c r="K492"/>
      <c r="L492"/>
      <c r="N492" s="193"/>
      <c r="O492" s="193"/>
      <c r="P492" s="229"/>
      <c r="Q492" s="193"/>
      <c r="R492" s="193"/>
      <c r="S492" s="193"/>
      <c r="T492" s="193"/>
      <c r="U492" s="193"/>
      <c r="V492" s="193"/>
      <c r="W492" s="193"/>
      <c r="X492" s="193"/>
      <c r="Y492" s="193"/>
      <c r="AA492" s="206" t="s">
        <v>194</v>
      </c>
      <c r="AB492" s="204" t="s">
        <v>40</v>
      </c>
      <c r="AC492" s="205" t="s">
        <v>630</v>
      </c>
      <c r="AD492" s="204" t="s">
        <v>314</v>
      </c>
      <c r="AE492" s="204" t="s">
        <v>52</v>
      </c>
      <c r="AF492" s="203">
        <v>2.4423507860641216</v>
      </c>
      <c r="AG492" s="203">
        <v>0.59310413988560629</v>
      </c>
      <c r="AH492" s="203">
        <v>4.5010452301070316</v>
      </c>
      <c r="AI492" s="202">
        <v>0</v>
      </c>
      <c r="AJ492" s="202">
        <v>0</v>
      </c>
      <c r="AK492" s="202">
        <v>0</v>
      </c>
      <c r="AM492" s="193"/>
      <c r="AN492" s="193"/>
      <c r="AO492" s="193"/>
      <c r="AP492" s="193"/>
      <c r="AQ492" s="193"/>
      <c r="AR492" s="193"/>
      <c r="AS492" s="193"/>
      <c r="AT492" s="193"/>
      <c r="AU492" s="193"/>
      <c r="AV492" s="193"/>
      <c r="AW492" s="193"/>
      <c r="AX492" s="193"/>
    </row>
    <row r="493" spans="2:50" ht="16.5" thickBot="1" x14ac:dyDescent="0.3">
      <c r="B493"/>
      <c r="C493"/>
      <c r="D493"/>
      <c r="E493"/>
      <c r="F493"/>
      <c r="G493"/>
      <c r="H493"/>
      <c r="I493"/>
      <c r="J493"/>
      <c r="K493"/>
      <c r="L493"/>
      <c r="N493" s="193"/>
      <c r="O493" s="193"/>
      <c r="P493" s="229"/>
      <c r="Q493" s="193"/>
      <c r="R493" s="193"/>
      <c r="S493" s="193"/>
      <c r="T493" s="193"/>
      <c r="U493" s="193"/>
      <c r="V493" s="193"/>
      <c r="W493" s="193"/>
      <c r="X493" s="193"/>
      <c r="Y493" s="193"/>
      <c r="AA493" s="206" t="s">
        <v>194</v>
      </c>
      <c r="AB493" s="204" t="s">
        <v>40</v>
      </c>
      <c r="AC493" s="205" t="s">
        <v>630</v>
      </c>
      <c r="AD493" s="204" t="s">
        <v>313</v>
      </c>
      <c r="AE493" s="204" t="s">
        <v>52</v>
      </c>
      <c r="AF493" s="203">
        <v>2.2548724387956618</v>
      </c>
      <c r="AG493" s="203">
        <v>0.55822958482776519</v>
      </c>
      <c r="AH493" s="203">
        <v>4.4128045734259151</v>
      </c>
      <c r="AI493" s="202">
        <v>0</v>
      </c>
      <c r="AJ493" s="202">
        <v>0</v>
      </c>
      <c r="AK493" s="202">
        <v>0</v>
      </c>
      <c r="AM493" s="193"/>
      <c r="AN493" s="193"/>
      <c r="AO493" s="193"/>
      <c r="AP493" s="193"/>
      <c r="AQ493" s="193"/>
      <c r="AR493" s="193"/>
      <c r="AS493" s="193"/>
      <c r="AT493" s="193"/>
      <c r="AU493" s="193"/>
      <c r="AV493" s="193"/>
      <c r="AW493" s="193"/>
      <c r="AX493" s="193"/>
    </row>
    <row r="494" spans="2:50" ht="16.5" thickBot="1" x14ac:dyDescent="0.3">
      <c r="B494"/>
      <c r="C494"/>
      <c r="D494"/>
      <c r="E494"/>
      <c r="F494"/>
      <c r="G494"/>
      <c r="H494"/>
      <c r="I494"/>
      <c r="J494"/>
      <c r="K494"/>
      <c r="L494"/>
      <c r="N494" s="193"/>
      <c r="O494" s="193"/>
      <c r="P494" s="229"/>
      <c r="Q494" s="193"/>
      <c r="R494" s="193"/>
      <c r="S494" s="193"/>
      <c r="T494" s="193"/>
      <c r="U494" s="193"/>
      <c r="V494" s="193"/>
      <c r="W494" s="193"/>
      <c r="X494" s="193"/>
      <c r="Y494" s="193"/>
      <c r="AA494" s="206" t="s">
        <v>194</v>
      </c>
      <c r="AB494" s="204" t="s">
        <v>40</v>
      </c>
      <c r="AC494" s="205" t="s">
        <v>630</v>
      </c>
      <c r="AD494" s="204" t="s">
        <v>312</v>
      </c>
      <c r="AE494" s="204" t="s">
        <v>52</v>
      </c>
      <c r="AF494" s="203">
        <v>1.8024032194089714</v>
      </c>
      <c r="AG494" s="203">
        <v>0.53883683670892291</v>
      </c>
      <c r="AH494" s="203">
        <v>3.5581864023740719</v>
      </c>
      <c r="AI494" s="202">
        <v>0</v>
      </c>
      <c r="AJ494" s="202">
        <v>0</v>
      </c>
      <c r="AK494" s="202">
        <v>0</v>
      </c>
      <c r="AM494" s="193"/>
      <c r="AN494" s="193"/>
      <c r="AO494" s="193"/>
      <c r="AP494" s="193"/>
      <c r="AQ494" s="193"/>
      <c r="AR494" s="193"/>
      <c r="AS494" s="193"/>
      <c r="AT494" s="193"/>
      <c r="AU494" s="193"/>
      <c r="AV494" s="193"/>
      <c r="AW494" s="193"/>
      <c r="AX494" s="193"/>
    </row>
    <row r="495" spans="2:50" ht="16.5" thickBot="1" x14ac:dyDescent="0.3">
      <c r="B495"/>
      <c r="C495"/>
      <c r="D495"/>
      <c r="E495"/>
      <c r="F495"/>
      <c r="G495"/>
      <c r="H495"/>
      <c r="I495"/>
      <c r="J495"/>
      <c r="K495"/>
      <c r="L495"/>
      <c r="N495" s="193"/>
      <c r="O495" s="193"/>
      <c r="P495" s="229"/>
      <c r="Q495" s="193"/>
      <c r="R495" s="193"/>
      <c r="S495" s="193"/>
      <c r="T495" s="193"/>
      <c r="U495" s="193"/>
      <c r="V495" s="193"/>
      <c r="W495" s="193"/>
      <c r="X495" s="193"/>
      <c r="Y495" s="193"/>
      <c r="AA495" s="206" t="s">
        <v>194</v>
      </c>
      <c r="AB495" s="204" t="s">
        <v>550</v>
      </c>
      <c r="AC495" s="205" t="s">
        <v>630</v>
      </c>
      <c r="AD495" s="204" t="s">
        <v>323</v>
      </c>
      <c r="AE495" s="204" t="s">
        <v>55</v>
      </c>
      <c r="AF495" s="203">
        <v>2.5564600357624139</v>
      </c>
      <c r="AG495" s="203">
        <v>0.59217784167601983</v>
      </c>
      <c r="AH495" s="203">
        <v>5.0123307337234886</v>
      </c>
      <c r="AI495" s="202">
        <v>6.4644543691685014E-2</v>
      </c>
      <c r="AJ495" s="202">
        <v>7.2629799918957402E-3</v>
      </c>
      <c r="AK495" s="202">
        <v>0.62990991751453684</v>
      </c>
      <c r="AM495" s="193"/>
      <c r="AN495" s="193"/>
      <c r="AO495" s="193"/>
      <c r="AP495" s="193"/>
      <c r="AQ495" s="193"/>
      <c r="AR495" s="193"/>
      <c r="AS495" s="193"/>
      <c r="AT495" s="193"/>
      <c r="AU495" s="193"/>
      <c r="AV495" s="193"/>
      <c r="AW495" s="193"/>
      <c r="AX495" s="193"/>
    </row>
    <row r="496" spans="2:50" ht="16.5" thickBot="1" x14ac:dyDescent="0.3">
      <c r="B496"/>
      <c r="C496"/>
      <c r="D496"/>
      <c r="E496"/>
      <c r="F496"/>
      <c r="G496"/>
      <c r="H496"/>
      <c r="I496"/>
      <c r="J496"/>
      <c r="K496"/>
      <c r="L496"/>
      <c r="N496" s="193"/>
      <c r="O496" s="193"/>
      <c r="P496" s="229"/>
      <c r="Q496" s="193"/>
      <c r="R496" s="193"/>
      <c r="S496" s="193"/>
      <c r="T496" s="193"/>
      <c r="U496" s="193"/>
      <c r="V496" s="193"/>
      <c r="W496" s="193"/>
      <c r="X496" s="193"/>
      <c r="Y496" s="193"/>
      <c r="AA496" s="206" t="s">
        <v>194</v>
      </c>
      <c r="AB496" s="204" t="s">
        <v>550</v>
      </c>
      <c r="AC496" s="205" t="s">
        <v>630</v>
      </c>
      <c r="AD496" s="204" t="s">
        <v>322</v>
      </c>
      <c r="AE496" s="204" t="s">
        <v>55</v>
      </c>
      <c r="AF496" s="203">
        <v>2.5564600357624139</v>
      </c>
      <c r="AG496" s="203">
        <v>0.59217784167601983</v>
      </c>
      <c r="AH496" s="203">
        <v>5.0123307337234886</v>
      </c>
      <c r="AI496" s="202">
        <v>2.1390900188403707E-2</v>
      </c>
      <c r="AJ496" s="202">
        <v>2.4033224028619528E-3</v>
      </c>
      <c r="AK496" s="202">
        <v>0.20843739322383398</v>
      </c>
      <c r="AM496" s="193"/>
      <c r="AN496" s="193"/>
      <c r="AO496" s="193"/>
      <c r="AP496" s="193"/>
      <c r="AQ496" s="193"/>
      <c r="AR496" s="193"/>
      <c r="AS496" s="193"/>
      <c r="AT496" s="193"/>
      <c r="AU496" s="193"/>
      <c r="AV496" s="193"/>
      <c r="AW496" s="193"/>
      <c r="AX496" s="193"/>
    </row>
    <row r="497" spans="2:50" ht="16.5" thickBot="1" x14ac:dyDescent="0.3">
      <c r="B497"/>
      <c r="C497"/>
      <c r="D497"/>
      <c r="E497"/>
      <c r="F497"/>
      <c r="G497"/>
      <c r="H497"/>
      <c r="I497"/>
      <c r="J497"/>
      <c r="K497"/>
      <c r="L497"/>
      <c r="N497" s="193"/>
      <c r="O497" s="193"/>
      <c r="P497" s="229"/>
      <c r="Q497" s="193"/>
      <c r="R497" s="193"/>
      <c r="S497" s="193"/>
      <c r="T497" s="193"/>
      <c r="U497" s="193"/>
      <c r="V497" s="193"/>
      <c r="W497" s="193"/>
      <c r="X497" s="193"/>
      <c r="Y497" s="193"/>
      <c r="AA497" s="206" t="s">
        <v>194</v>
      </c>
      <c r="AB497" s="204" t="s">
        <v>550</v>
      </c>
      <c r="AC497" s="205" t="s">
        <v>630</v>
      </c>
      <c r="AD497" s="204" t="s">
        <v>321</v>
      </c>
      <c r="AE497" s="204" t="s">
        <v>55</v>
      </c>
      <c r="AF497" s="203">
        <v>2.5564600357624139</v>
      </c>
      <c r="AG497" s="203">
        <v>0.59217784167601983</v>
      </c>
      <c r="AH497" s="203">
        <v>5.0123307337234886</v>
      </c>
      <c r="AI497" s="202">
        <v>0</v>
      </c>
      <c r="AJ497" s="202">
        <v>0</v>
      </c>
      <c r="AK497" s="202">
        <v>0</v>
      </c>
      <c r="AM497" s="193"/>
      <c r="AN497" s="193"/>
      <c r="AO497" s="193"/>
      <c r="AP497" s="193"/>
      <c r="AQ497" s="193"/>
      <c r="AR497" s="193"/>
      <c r="AS497" s="193"/>
      <c r="AT497" s="193"/>
      <c r="AU497" s="193"/>
      <c r="AV497" s="193"/>
      <c r="AW497" s="193"/>
      <c r="AX497" s="193"/>
    </row>
    <row r="498" spans="2:50" ht="16.5" thickBot="1" x14ac:dyDescent="0.3">
      <c r="B498"/>
      <c r="C498"/>
      <c r="D498"/>
      <c r="E498"/>
      <c r="F498"/>
      <c r="G498"/>
      <c r="H498"/>
      <c r="I498"/>
      <c r="J498"/>
      <c r="K498"/>
      <c r="L498"/>
      <c r="N498" s="193"/>
      <c r="O498" s="193"/>
      <c r="P498" s="229"/>
      <c r="Q498" s="193"/>
      <c r="R498" s="193"/>
      <c r="S498" s="193"/>
      <c r="T498" s="193"/>
      <c r="U498" s="193"/>
      <c r="V498" s="193"/>
      <c r="W498" s="193"/>
      <c r="X498" s="193"/>
      <c r="Y498" s="193"/>
      <c r="AA498" s="206" t="s">
        <v>194</v>
      </c>
      <c r="AB498" s="204" t="s">
        <v>550</v>
      </c>
      <c r="AC498" s="205" t="s">
        <v>630</v>
      </c>
      <c r="AD498" s="204" t="s">
        <v>320</v>
      </c>
      <c r="AE498" s="204" t="s">
        <v>55</v>
      </c>
      <c r="AF498" s="203">
        <v>2.5564600357624139</v>
      </c>
      <c r="AG498" s="203">
        <v>0.59217784167601983</v>
      </c>
      <c r="AH498" s="203">
        <v>5.0123307337234886</v>
      </c>
      <c r="AI498" s="202">
        <v>0</v>
      </c>
      <c r="AJ498" s="202">
        <v>0</v>
      </c>
      <c r="AK498" s="202">
        <v>0</v>
      </c>
      <c r="AM498" s="193"/>
      <c r="AN498" s="193"/>
      <c r="AO498" s="193"/>
      <c r="AP498" s="193"/>
      <c r="AQ498" s="193"/>
      <c r="AR498" s="193"/>
      <c r="AS498" s="193"/>
      <c r="AT498" s="193"/>
      <c r="AU498" s="193"/>
      <c r="AV498" s="193"/>
      <c r="AW498" s="193"/>
      <c r="AX498" s="193"/>
    </row>
    <row r="499" spans="2:50" ht="16.5" thickBot="1" x14ac:dyDescent="0.3">
      <c r="B499"/>
      <c r="C499"/>
      <c r="D499"/>
      <c r="E499"/>
      <c r="F499"/>
      <c r="G499"/>
      <c r="H499"/>
      <c r="I499"/>
      <c r="J499"/>
      <c r="K499"/>
      <c r="L499"/>
      <c r="N499" s="193"/>
      <c r="O499" s="193"/>
      <c r="P499" s="229"/>
      <c r="Q499" s="193"/>
      <c r="R499" s="193"/>
      <c r="S499" s="193"/>
      <c r="T499" s="193"/>
      <c r="U499" s="193"/>
      <c r="V499" s="193"/>
      <c r="W499" s="193"/>
      <c r="X499" s="193"/>
      <c r="Y499" s="193"/>
      <c r="AA499" s="206" t="s">
        <v>194</v>
      </c>
      <c r="AB499" s="204" t="s">
        <v>550</v>
      </c>
      <c r="AC499" s="205" t="s">
        <v>630</v>
      </c>
      <c r="AD499" s="204" t="s">
        <v>319</v>
      </c>
      <c r="AE499" s="204" t="s">
        <v>55</v>
      </c>
      <c r="AF499" s="203">
        <v>2.5564600357624139</v>
      </c>
      <c r="AG499" s="203">
        <v>0.59217784167601983</v>
      </c>
      <c r="AH499" s="203">
        <v>5.0123307337234886</v>
      </c>
      <c r="AI499" s="202">
        <v>0.14881377029954898</v>
      </c>
      <c r="AJ499" s="202">
        <v>1.6719608098080149E-2</v>
      </c>
      <c r="AK499" s="202">
        <v>1.4500724178902891</v>
      </c>
      <c r="AM499" s="193"/>
      <c r="AN499" s="193"/>
      <c r="AO499" s="193"/>
      <c r="AP499" s="193"/>
      <c r="AQ499" s="193"/>
      <c r="AR499" s="193"/>
      <c r="AS499" s="193"/>
      <c r="AT499" s="193"/>
      <c r="AU499" s="193"/>
      <c r="AV499" s="193"/>
      <c r="AW499" s="193"/>
      <c r="AX499" s="193"/>
    </row>
    <row r="500" spans="2:50" ht="16.5" thickBot="1" x14ac:dyDescent="0.3">
      <c r="B500"/>
      <c r="C500"/>
      <c r="D500"/>
      <c r="E500"/>
      <c r="F500"/>
      <c r="G500"/>
      <c r="H500"/>
      <c r="I500"/>
      <c r="J500"/>
      <c r="K500"/>
      <c r="L500"/>
      <c r="N500" s="193"/>
      <c r="O500" s="193"/>
      <c r="P500" s="229"/>
      <c r="Q500" s="193"/>
      <c r="R500" s="193"/>
      <c r="S500" s="193"/>
      <c r="T500" s="193"/>
      <c r="U500" s="193"/>
      <c r="V500" s="193"/>
      <c r="W500" s="193"/>
      <c r="X500" s="193"/>
      <c r="Y500" s="193"/>
      <c r="AA500" s="206" t="s">
        <v>194</v>
      </c>
      <c r="AB500" s="204" t="s">
        <v>550</v>
      </c>
      <c r="AC500" s="205" t="s">
        <v>630</v>
      </c>
      <c r="AD500" s="204" t="s">
        <v>318</v>
      </c>
      <c r="AE500" s="204" t="s">
        <v>55</v>
      </c>
      <c r="AF500" s="203">
        <v>2.5564600357624139</v>
      </c>
      <c r="AG500" s="203">
        <v>0.59217784167601983</v>
      </c>
      <c r="AH500" s="203">
        <v>5.0123307337234886</v>
      </c>
      <c r="AI500" s="202">
        <v>8.4208619174313049E-2</v>
      </c>
      <c r="AJ500" s="202">
        <v>9.4610539618809626E-3</v>
      </c>
      <c r="AK500" s="202">
        <v>0.82054634975986995</v>
      </c>
      <c r="AM500" s="193"/>
      <c r="AN500" s="193"/>
      <c r="AO500" s="193"/>
      <c r="AP500" s="193"/>
      <c r="AQ500" s="193"/>
      <c r="AR500" s="193"/>
      <c r="AS500" s="193"/>
      <c r="AT500" s="193"/>
      <c r="AU500" s="193"/>
      <c r="AV500" s="193"/>
      <c r="AW500" s="193"/>
      <c r="AX500" s="193"/>
    </row>
    <row r="501" spans="2:50" ht="16.5" thickBot="1" x14ac:dyDescent="0.3">
      <c r="B501"/>
      <c r="C501"/>
      <c r="D501"/>
      <c r="E501"/>
      <c r="F501"/>
      <c r="G501"/>
      <c r="H501"/>
      <c r="I501"/>
      <c r="J501"/>
      <c r="K501"/>
      <c r="L501"/>
      <c r="N501" s="193"/>
      <c r="O501" s="193"/>
      <c r="P501" s="229"/>
      <c r="Q501" s="193"/>
      <c r="R501" s="193"/>
      <c r="S501" s="193"/>
      <c r="T501" s="193"/>
      <c r="U501" s="193"/>
      <c r="V501" s="193"/>
      <c r="W501" s="193"/>
      <c r="X501" s="193"/>
      <c r="Y501" s="193"/>
      <c r="AA501" s="206" t="s">
        <v>194</v>
      </c>
      <c r="AB501" s="204" t="s">
        <v>550</v>
      </c>
      <c r="AC501" s="205" t="s">
        <v>630</v>
      </c>
      <c r="AD501" s="204" t="s">
        <v>317</v>
      </c>
      <c r="AE501" s="204" t="s">
        <v>55</v>
      </c>
      <c r="AF501" s="203">
        <v>2.5564600357624139</v>
      </c>
      <c r="AG501" s="203">
        <v>0.59217784167601983</v>
      </c>
      <c r="AH501" s="203">
        <v>5.0123307337234886</v>
      </c>
      <c r="AI501" s="202">
        <v>6.8720581697357189E-2</v>
      </c>
      <c r="AJ501" s="202">
        <v>7.7209332976317571E-3</v>
      </c>
      <c r="AK501" s="202">
        <v>0.66962768203592704</v>
      </c>
      <c r="AM501" s="193"/>
      <c r="AN501" s="193"/>
      <c r="AO501" s="193"/>
      <c r="AP501" s="193"/>
      <c r="AQ501" s="193"/>
      <c r="AR501" s="193"/>
      <c r="AS501" s="193"/>
      <c r="AT501" s="193"/>
      <c r="AU501" s="193"/>
      <c r="AV501" s="193"/>
      <c r="AW501" s="193"/>
      <c r="AX501" s="193"/>
    </row>
    <row r="502" spans="2:50" ht="16.5" thickBot="1" x14ac:dyDescent="0.3">
      <c r="B502"/>
      <c r="C502"/>
      <c r="D502"/>
      <c r="E502"/>
      <c r="F502"/>
      <c r="G502"/>
      <c r="H502"/>
      <c r="I502"/>
      <c r="J502"/>
      <c r="K502"/>
      <c r="L502"/>
      <c r="N502" s="193"/>
      <c r="O502" s="193"/>
      <c r="P502" s="229"/>
      <c r="Q502" s="193"/>
      <c r="R502" s="193"/>
      <c r="S502" s="193"/>
      <c r="T502" s="193"/>
      <c r="U502" s="193"/>
      <c r="V502" s="193"/>
      <c r="W502" s="193"/>
      <c r="X502" s="193"/>
      <c r="Y502" s="193"/>
      <c r="AA502" s="206" t="s">
        <v>194</v>
      </c>
      <c r="AB502" s="204" t="s">
        <v>550</v>
      </c>
      <c r="AC502" s="205" t="s">
        <v>630</v>
      </c>
      <c r="AD502" s="204" t="s">
        <v>74</v>
      </c>
      <c r="AE502" s="204" t="s">
        <v>55</v>
      </c>
      <c r="AF502" s="203">
        <v>2.5564600357624139</v>
      </c>
      <c r="AG502" s="203">
        <v>0.59217784167601983</v>
      </c>
      <c r="AH502" s="203">
        <v>5.0123307337234886</v>
      </c>
      <c r="AI502" s="202">
        <v>5.7855581318068991E-2</v>
      </c>
      <c r="AJ502" s="202">
        <v>6.5002226875751192E-3</v>
      </c>
      <c r="AK502" s="202">
        <v>0.56375685208074333</v>
      </c>
      <c r="AM502" s="193"/>
      <c r="AN502" s="193"/>
      <c r="AO502" s="193"/>
      <c r="AP502" s="193"/>
      <c r="AQ502" s="193"/>
      <c r="AR502" s="193"/>
      <c r="AS502" s="193"/>
      <c r="AT502" s="193"/>
      <c r="AU502" s="193"/>
      <c r="AV502" s="193"/>
      <c r="AW502" s="193"/>
      <c r="AX502" s="193"/>
    </row>
    <row r="503" spans="2:50" ht="16.5" thickBot="1" x14ac:dyDescent="0.3">
      <c r="B503"/>
      <c r="C503"/>
      <c r="D503"/>
      <c r="E503"/>
      <c r="F503"/>
      <c r="G503"/>
      <c r="H503"/>
      <c r="I503"/>
      <c r="J503"/>
      <c r="K503"/>
      <c r="L503"/>
      <c r="N503" s="193"/>
      <c r="O503" s="193"/>
      <c r="P503" s="229"/>
      <c r="Q503" s="193"/>
      <c r="R503" s="193"/>
      <c r="S503" s="193"/>
      <c r="T503" s="193"/>
      <c r="U503" s="193"/>
      <c r="V503" s="193"/>
      <c r="W503" s="193"/>
      <c r="X503" s="193"/>
      <c r="Y503" s="193"/>
      <c r="AA503" s="206" t="s">
        <v>194</v>
      </c>
      <c r="AB503" s="204" t="s">
        <v>550</v>
      </c>
      <c r="AC503" s="205" t="s">
        <v>630</v>
      </c>
      <c r="AD503" s="204" t="s">
        <v>316</v>
      </c>
      <c r="AE503" s="204" t="s">
        <v>55</v>
      </c>
      <c r="AF503" s="203">
        <v>2.5564600357624139</v>
      </c>
      <c r="AG503" s="203">
        <v>0.59217784167601983</v>
      </c>
      <c r="AH503" s="203">
        <v>5.0123307337234886</v>
      </c>
      <c r="AI503" s="202">
        <v>0.40145795059068318</v>
      </c>
      <c r="AJ503" s="202">
        <v>4.5104828593641164E-2</v>
      </c>
      <c r="AK503" s="202">
        <v>3.9118900080450181</v>
      </c>
      <c r="AM503" s="193"/>
      <c r="AN503" s="193"/>
      <c r="AO503" s="193"/>
      <c r="AP503" s="193"/>
      <c r="AQ503" s="193"/>
      <c r="AR503" s="193"/>
      <c r="AS503" s="193"/>
      <c r="AT503" s="193"/>
      <c r="AU503" s="193"/>
      <c r="AV503" s="193"/>
      <c r="AW503" s="193"/>
      <c r="AX503" s="193"/>
    </row>
    <row r="504" spans="2:50" ht="16.5" thickBot="1" x14ac:dyDescent="0.3">
      <c r="B504"/>
      <c r="C504"/>
      <c r="D504"/>
      <c r="E504"/>
      <c r="F504"/>
      <c r="G504"/>
      <c r="H504"/>
      <c r="I504"/>
      <c r="J504"/>
      <c r="K504"/>
      <c r="L504"/>
      <c r="N504" s="193"/>
      <c r="O504" s="193"/>
      <c r="P504" s="229"/>
      <c r="Q504" s="193"/>
      <c r="R504" s="193"/>
      <c r="S504" s="193"/>
      <c r="T504" s="193"/>
      <c r="U504" s="193"/>
      <c r="V504" s="193"/>
      <c r="W504" s="193"/>
      <c r="X504" s="193"/>
      <c r="Y504" s="193"/>
      <c r="AA504" s="206" t="s">
        <v>194</v>
      </c>
      <c r="AB504" s="204" t="s">
        <v>550</v>
      </c>
      <c r="AC504" s="205" t="s">
        <v>630</v>
      </c>
      <c r="AD504" s="204" t="s">
        <v>315</v>
      </c>
      <c r="AE504" s="204" t="s">
        <v>55</v>
      </c>
      <c r="AF504" s="203">
        <v>2.5564600357624139</v>
      </c>
      <c r="AG504" s="203">
        <v>0.59217784167601983</v>
      </c>
      <c r="AH504" s="203">
        <v>5.0123307337234886</v>
      </c>
      <c r="AI504" s="202">
        <v>6.9870807053117861E-3</v>
      </c>
      <c r="AJ504" s="202">
        <v>7.850164061250491E-4</v>
      </c>
      <c r="AK504" s="202">
        <v>6.8083571782044661E-2</v>
      </c>
      <c r="AM504" s="193"/>
      <c r="AN504" s="193"/>
      <c r="AO504" s="193"/>
      <c r="AP504" s="193"/>
      <c r="AQ504" s="193"/>
      <c r="AR504" s="193"/>
      <c r="AS504" s="193"/>
      <c r="AT504" s="193"/>
      <c r="AU504" s="193"/>
      <c r="AV504" s="193"/>
      <c r="AW504" s="193"/>
      <c r="AX504" s="193"/>
    </row>
    <row r="505" spans="2:50" ht="16.5" thickBot="1" x14ac:dyDescent="0.3">
      <c r="B505"/>
      <c r="C505"/>
      <c r="D505"/>
      <c r="E505"/>
      <c r="F505"/>
      <c r="G505"/>
      <c r="H505"/>
      <c r="I505"/>
      <c r="J505"/>
      <c r="K505"/>
      <c r="L505"/>
      <c r="N505" s="193"/>
      <c r="O505" s="193"/>
      <c r="P505" s="229"/>
      <c r="Q505" s="193"/>
      <c r="R505" s="193"/>
      <c r="S505" s="193"/>
      <c r="T505" s="193"/>
      <c r="U505" s="193"/>
      <c r="V505" s="193"/>
      <c r="W505" s="193"/>
      <c r="X505" s="193"/>
      <c r="Y505" s="193"/>
      <c r="AA505" s="206" t="s">
        <v>194</v>
      </c>
      <c r="AB505" s="204" t="s">
        <v>550</v>
      </c>
      <c r="AC505" s="205" t="s">
        <v>630</v>
      </c>
      <c r="AD505" s="204" t="s">
        <v>314</v>
      </c>
      <c r="AE505" s="204" t="s">
        <v>55</v>
      </c>
      <c r="AF505" s="203">
        <v>2.5564600357624139</v>
      </c>
      <c r="AG505" s="203">
        <v>0.59217784167601983</v>
      </c>
      <c r="AH505" s="203">
        <v>5.0123307337234886</v>
      </c>
      <c r="AI505" s="202">
        <v>0</v>
      </c>
      <c r="AJ505" s="202">
        <v>0</v>
      </c>
      <c r="AK505" s="202">
        <v>0</v>
      </c>
      <c r="AM505" s="193"/>
      <c r="AN505" s="193"/>
      <c r="AO505" s="193"/>
      <c r="AP505" s="193"/>
      <c r="AQ505" s="193"/>
      <c r="AR505" s="193"/>
      <c r="AS505" s="193"/>
      <c r="AT505" s="193"/>
      <c r="AU505" s="193"/>
      <c r="AV505" s="193"/>
      <c r="AW505" s="193"/>
      <c r="AX505" s="193"/>
    </row>
    <row r="506" spans="2:50" ht="16.5" thickBot="1" x14ac:dyDescent="0.3">
      <c r="B506"/>
      <c r="C506"/>
      <c r="D506"/>
      <c r="E506"/>
      <c r="F506"/>
      <c r="G506"/>
      <c r="H506"/>
      <c r="I506"/>
      <c r="J506"/>
      <c r="K506"/>
      <c r="L506"/>
      <c r="N506" s="193"/>
      <c r="O506" s="193"/>
      <c r="P506" s="229"/>
      <c r="Q506" s="193"/>
      <c r="R506" s="193"/>
      <c r="S506" s="193"/>
      <c r="T506" s="193"/>
      <c r="U506" s="193"/>
      <c r="V506" s="193"/>
      <c r="W506" s="193"/>
      <c r="X506" s="193"/>
      <c r="Y506" s="193"/>
      <c r="AA506" s="206" t="s">
        <v>194</v>
      </c>
      <c r="AB506" s="204" t="s">
        <v>550</v>
      </c>
      <c r="AC506" s="205" t="s">
        <v>630</v>
      </c>
      <c r="AD506" s="204" t="s">
        <v>313</v>
      </c>
      <c r="AE506" s="204" t="s">
        <v>55</v>
      </c>
      <c r="AF506" s="203">
        <v>2.5564600357624139</v>
      </c>
      <c r="AG506" s="203">
        <v>0.59217784167601983</v>
      </c>
      <c r="AH506" s="203">
        <v>5.0123307337234886</v>
      </c>
      <c r="AI506" s="202">
        <v>0.30673781433943759</v>
      </c>
      <c r="AJ506" s="202">
        <v>3.4462778775739472E-2</v>
      </c>
      <c r="AK506" s="202">
        <v>2.9889172433588889</v>
      </c>
      <c r="AM506" s="193"/>
      <c r="AN506" s="193"/>
      <c r="AO506" s="193"/>
      <c r="AP506" s="193"/>
      <c r="AQ506" s="193"/>
      <c r="AR506" s="193"/>
      <c r="AS506" s="193"/>
      <c r="AT506" s="193"/>
      <c r="AU506" s="193"/>
      <c r="AV506" s="193"/>
      <c r="AW506" s="193"/>
      <c r="AX506" s="193"/>
    </row>
    <row r="507" spans="2:50" ht="16.5" thickBot="1" x14ac:dyDescent="0.3">
      <c r="B507"/>
      <c r="C507"/>
      <c r="D507"/>
      <c r="E507"/>
      <c r="F507"/>
      <c r="G507"/>
      <c r="H507"/>
      <c r="I507"/>
      <c r="J507"/>
      <c r="K507"/>
      <c r="L507"/>
      <c r="N507" s="193"/>
      <c r="O507" s="193"/>
      <c r="P507" s="229"/>
      <c r="Q507" s="193"/>
      <c r="R507" s="193"/>
      <c r="S507" s="193"/>
      <c r="T507" s="193"/>
      <c r="U507" s="193"/>
      <c r="V507" s="193"/>
      <c r="W507" s="193"/>
      <c r="X507" s="193"/>
      <c r="Y507" s="193"/>
      <c r="AA507" s="206" t="s">
        <v>194</v>
      </c>
      <c r="AB507" s="204" t="s">
        <v>550</v>
      </c>
      <c r="AC507" s="205" t="s">
        <v>630</v>
      </c>
      <c r="AD507" s="204" t="s">
        <v>312</v>
      </c>
      <c r="AE507" s="204" t="s">
        <v>55</v>
      </c>
      <c r="AF507" s="203">
        <v>2.5564600357624139</v>
      </c>
      <c r="AG507" s="203">
        <v>0.59217784167601983</v>
      </c>
      <c r="AH507" s="203">
        <v>5.0123307337234886</v>
      </c>
      <c r="AI507" s="202">
        <v>0</v>
      </c>
      <c r="AJ507" s="202">
        <v>0</v>
      </c>
      <c r="AK507" s="202">
        <v>0</v>
      </c>
      <c r="AM507" s="193"/>
      <c r="AN507" s="193"/>
      <c r="AO507" s="193"/>
      <c r="AP507" s="193"/>
      <c r="AQ507" s="193"/>
      <c r="AR507" s="193"/>
      <c r="AS507" s="193"/>
      <c r="AT507" s="193"/>
      <c r="AU507" s="193"/>
      <c r="AV507" s="193"/>
      <c r="AW507" s="193"/>
      <c r="AX507" s="193"/>
    </row>
    <row r="508" spans="2:50" ht="16.5" thickBot="1" x14ac:dyDescent="0.3">
      <c r="B508"/>
      <c r="C508"/>
      <c r="D508"/>
      <c r="E508"/>
      <c r="F508"/>
      <c r="G508"/>
      <c r="H508"/>
      <c r="I508"/>
      <c r="J508"/>
      <c r="K508"/>
      <c r="L508"/>
      <c r="N508" s="193"/>
      <c r="O508" s="193"/>
      <c r="P508" s="229"/>
      <c r="Q508" s="193"/>
      <c r="R508" s="193"/>
      <c r="S508" s="193"/>
      <c r="T508" s="193"/>
      <c r="U508" s="193"/>
      <c r="V508" s="193"/>
      <c r="W508" s="193"/>
      <c r="X508" s="193"/>
      <c r="Y508" s="193"/>
      <c r="AA508" s="206" t="s">
        <v>194</v>
      </c>
      <c r="AB508" s="204" t="s">
        <v>550</v>
      </c>
      <c r="AC508" s="205" t="s">
        <v>630</v>
      </c>
      <c r="AD508" s="204" t="s">
        <v>323</v>
      </c>
      <c r="AE508" s="204" t="s">
        <v>52</v>
      </c>
      <c r="AF508" s="203">
        <v>2.5564600357624139</v>
      </c>
      <c r="AG508" s="203">
        <v>0.59217784167601983</v>
      </c>
      <c r="AH508" s="203">
        <v>5.0123307337234886</v>
      </c>
      <c r="AI508" s="202">
        <v>2.9027173847103838E-2</v>
      </c>
      <c r="AJ508" s="202">
        <v>3.2612772994159434E-3</v>
      </c>
      <c r="AK508" s="202">
        <v>0.28284683655460879</v>
      </c>
      <c r="AM508" s="193"/>
      <c r="AN508" s="193"/>
      <c r="AO508" s="193"/>
      <c r="AP508" s="193"/>
      <c r="AQ508" s="193"/>
      <c r="AR508" s="193"/>
      <c r="AS508" s="193"/>
      <c r="AT508" s="193"/>
      <c r="AU508" s="193"/>
      <c r="AV508" s="193"/>
      <c r="AW508" s="193"/>
      <c r="AX508" s="193"/>
    </row>
    <row r="509" spans="2:50" ht="16.5" thickBot="1" x14ac:dyDescent="0.3">
      <c r="B509"/>
      <c r="C509"/>
      <c r="D509"/>
      <c r="E509"/>
      <c r="F509"/>
      <c r="G509"/>
      <c r="H509"/>
      <c r="I509"/>
      <c r="J509"/>
      <c r="K509"/>
      <c r="L509"/>
      <c r="N509" s="193"/>
      <c r="O509" s="193"/>
      <c r="P509" s="229"/>
      <c r="Q509" s="193"/>
      <c r="R509" s="193"/>
      <c r="S509" s="193"/>
      <c r="T509" s="193"/>
      <c r="U509" s="193"/>
      <c r="V509" s="193"/>
      <c r="W509" s="193"/>
      <c r="X509" s="193"/>
      <c r="Y509" s="193"/>
      <c r="AA509" s="206" t="s">
        <v>194</v>
      </c>
      <c r="AB509" s="204" t="s">
        <v>550</v>
      </c>
      <c r="AC509" s="205" t="s">
        <v>630</v>
      </c>
      <c r="AD509" s="204" t="s">
        <v>322</v>
      </c>
      <c r="AE509" s="204" t="s">
        <v>52</v>
      </c>
      <c r="AF509" s="203">
        <v>2.5564600357624139</v>
      </c>
      <c r="AG509" s="203">
        <v>0.59217784167601983</v>
      </c>
      <c r="AH509" s="203">
        <v>5.0123307337234886</v>
      </c>
      <c r="AI509" s="202">
        <v>3.5743140450698345E-3</v>
      </c>
      <c r="AJ509" s="202">
        <v>4.0158333420850327E-4</v>
      </c>
      <c r="AK509" s="202">
        <v>3.4828861597960219E-2</v>
      </c>
      <c r="AM509" s="193"/>
      <c r="AN509" s="193"/>
      <c r="AO509" s="193"/>
      <c r="AP509" s="193"/>
      <c r="AQ509" s="193"/>
      <c r="AR509" s="193"/>
      <c r="AS509" s="193"/>
      <c r="AT509" s="193"/>
      <c r="AU509" s="193"/>
      <c r="AV509" s="193"/>
      <c r="AW509" s="193"/>
      <c r="AX509" s="193"/>
    </row>
    <row r="510" spans="2:50" ht="16.5" thickBot="1" x14ac:dyDescent="0.3">
      <c r="B510"/>
      <c r="C510"/>
      <c r="D510"/>
      <c r="E510"/>
      <c r="F510"/>
      <c r="G510"/>
      <c r="H510"/>
      <c r="I510"/>
      <c r="J510"/>
      <c r="K510"/>
      <c r="L510"/>
      <c r="N510" s="193"/>
      <c r="O510" s="193"/>
      <c r="P510" s="229"/>
      <c r="Q510" s="193"/>
      <c r="R510" s="193"/>
      <c r="S510" s="193"/>
      <c r="T510" s="193"/>
      <c r="U510" s="193"/>
      <c r="V510" s="193"/>
      <c r="W510" s="193"/>
      <c r="X510" s="193"/>
      <c r="Y510" s="193"/>
      <c r="AA510" s="206" t="s">
        <v>194</v>
      </c>
      <c r="AB510" s="204" t="s">
        <v>550</v>
      </c>
      <c r="AC510" s="205" t="s">
        <v>630</v>
      </c>
      <c r="AD510" s="204" t="s">
        <v>321</v>
      </c>
      <c r="AE510" s="204" t="s">
        <v>52</v>
      </c>
      <c r="AF510" s="203">
        <v>2.5564600357624139</v>
      </c>
      <c r="AG510" s="203">
        <v>0.59217784167601983</v>
      </c>
      <c r="AH510" s="203">
        <v>5.0123307337234886</v>
      </c>
      <c r="AI510" s="202">
        <v>0</v>
      </c>
      <c r="AJ510" s="202">
        <v>0</v>
      </c>
      <c r="AK510" s="202">
        <v>0</v>
      </c>
      <c r="AM510" s="193"/>
      <c r="AN510" s="193"/>
      <c r="AO510" s="193"/>
      <c r="AP510" s="193"/>
      <c r="AQ510" s="193"/>
      <c r="AR510" s="193"/>
      <c r="AS510" s="193"/>
      <c r="AT510" s="193"/>
      <c r="AU510" s="193"/>
      <c r="AV510" s="193"/>
      <c r="AW510" s="193"/>
      <c r="AX510" s="193"/>
    </row>
    <row r="511" spans="2:50" ht="16.5" thickBot="1" x14ac:dyDescent="0.3">
      <c r="B511"/>
      <c r="C511"/>
      <c r="D511"/>
      <c r="E511"/>
      <c r="F511"/>
      <c r="G511"/>
      <c r="H511"/>
      <c r="I511"/>
      <c r="J511"/>
      <c r="K511"/>
      <c r="L511"/>
      <c r="N511" s="193"/>
      <c r="O511" s="193"/>
      <c r="P511" s="229"/>
      <c r="Q511" s="193"/>
      <c r="R511" s="193"/>
      <c r="S511" s="193"/>
      <c r="T511" s="193"/>
      <c r="U511" s="193"/>
      <c r="V511" s="193"/>
      <c r="W511" s="193"/>
      <c r="X511" s="193"/>
      <c r="Y511" s="193"/>
      <c r="AA511" s="206" t="s">
        <v>194</v>
      </c>
      <c r="AB511" s="204" t="s">
        <v>550</v>
      </c>
      <c r="AC511" s="205" t="s">
        <v>630</v>
      </c>
      <c r="AD511" s="204" t="s">
        <v>320</v>
      </c>
      <c r="AE511" s="204" t="s">
        <v>52</v>
      </c>
      <c r="AF511" s="203">
        <v>2.5564600357624139</v>
      </c>
      <c r="AG511" s="203">
        <v>0.59217784167601983</v>
      </c>
      <c r="AH511" s="203">
        <v>5.0123307337234886</v>
      </c>
      <c r="AI511" s="202">
        <v>0</v>
      </c>
      <c r="AJ511" s="202">
        <v>0</v>
      </c>
      <c r="AK511" s="202">
        <v>0</v>
      </c>
      <c r="AM511" s="193"/>
      <c r="AN511" s="193"/>
      <c r="AO511" s="193"/>
      <c r="AP511" s="193"/>
      <c r="AQ511" s="193"/>
      <c r="AR511" s="193"/>
      <c r="AS511" s="193"/>
      <c r="AT511" s="193"/>
      <c r="AU511" s="193"/>
      <c r="AV511" s="193"/>
      <c r="AW511" s="193"/>
      <c r="AX511" s="193"/>
    </row>
    <row r="512" spans="2:50" ht="16.5" thickBot="1" x14ac:dyDescent="0.3">
      <c r="B512"/>
      <c r="C512"/>
      <c r="D512"/>
      <c r="E512"/>
      <c r="F512"/>
      <c r="G512"/>
      <c r="H512"/>
      <c r="I512"/>
      <c r="J512"/>
      <c r="K512"/>
      <c r="L512"/>
      <c r="N512" s="193"/>
      <c r="O512" s="193"/>
      <c r="P512" s="229"/>
      <c r="Q512" s="193"/>
      <c r="R512" s="193"/>
      <c r="S512" s="193"/>
      <c r="T512" s="193"/>
      <c r="U512" s="193"/>
      <c r="V512" s="193"/>
      <c r="W512" s="193"/>
      <c r="X512" s="193"/>
      <c r="Y512" s="193"/>
      <c r="AA512" s="206" t="s">
        <v>194</v>
      </c>
      <c r="AB512" s="204" t="s">
        <v>550</v>
      </c>
      <c r="AC512" s="205" t="s">
        <v>630</v>
      </c>
      <c r="AD512" s="204" t="s">
        <v>319</v>
      </c>
      <c r="AE512" s="204" t="s">
        <v>52</v>
      </c>
      <c r="AF512" s="203">
        <v>2.5564600357624139</v>
      </c>
      <c r="AG512" s="203">
        <v>0.59217784167601983</v>
      </c>
      <c r="AH512" s="203">
        <v>5.0123307337234886</v>
      </c>
      <c r="AI512" s="202">
        <v>2.4483947359279782E-2</v>
      </c>
      <c r="AJ512" s="202">
        <v>2.750834171576815E-3</v>
      </c>
      <c r="AK512" s="202">
        <v>0.23857669001533921</v>
      </c>
      <c r="AM512" s="193"/>
      <c r="AN512" s="193"/>
      <c r="AO512" s="193"/>
      <c r="AP512" s="193"/>
      <c r="AQ512" s="193"/>
      <c r="AR512" s="193"/>
      <c r="AS512" s="193"/>
      <c r="AT512" s="193"/>
      <c r="AU512" s="193"/>
      <c r="AV512" s="193"/>
      <c r="AW512" s="193"/>
      <c r="AX512" s="193"/>
    </row>
    <row r="513" spans="2:50" ht="16.5" thickBot="1" x14ac:dyDescent="0.3">
      <c r="B513"/>
      <c r="C513"/>
      <c r="D513"/>
      <c r="E513"/>
      <c r="F513"/>
      <c r="G513"/>
      <c r="H513"/>
      <c r="I513"/>
      <c r="J513"/>
      <c r="K513"/>
      <c r="L513"/>
      <c r="N513" s="193"/>
      <c r="O513" s="193"/>
      <c r="P513" s="229"/>
      <c r="Q513" s="193"/>
      <c r="R513" s="193"/>
      <c r="S513" s="193"/>
      <c r="T513" s="193"/>
      <c r="U513" s="193"/>
      <c r="V513" s="193"/>
      <c r="W513" s="193"/>
      <c r="X513" s="193"/>
      <c r="Y513" s="193"/>
      <c r="AA513" s="206" t="s">
        <v>194</v>
      </c>
      <c r="AB513" s="204" t="s">
        <v>550</v>
      </c>
      <c r="AC513" s="205" t="s">
        <v>630</v>
      </c>
      <c r="AD513" s="204" t="s">
        <v>318</v>
      </c>
      <c r="AE513" s="204" t="s">
        <v>52</v>
      </c>
      <c r="AF513" s="203">
        <v>2.5564600357624139</v>
      </c>
      <c r="AG513" s="203">
        <v>0.59217784167601983</v>
      </c>
      <c r="AH513" s="203">
        <v>5.0123307337234886</v>
      </c>
      <c r="AI513" s="202">
        <v>1.3780234392022146E-2</v>
      </c>
      <c r="AJ513" s="202">
        <v>1.5482446152027527E-3</v>
      </c>
      <c r="AK513" s="202">
        <v>0.13427747824486799</v>
      </c>
      <c r="AM513" s="193"/>
      <c r="AN513" s="193"/>
      <c r="AO513" s="193"/>
      <c r="AP513" s="193"/>
      <c r="AQ513" s="193"/>
      <c r="AR513" s="193"/>
      <c r="AS513" s="193"/>
      <c r="AT513" s="193"/>
      <c r="AU513" s="193"/>
      <c r="AV513" s="193"/>
      <c r="AW513" s="193"/>
      <c r="AX513" s="193"/>
    </row>
    <row r="514" spans="2:50" ht="16.5" thickBot="1" x14ac:dyDescent="0.3">
      <c r="B514"/>
      <c r="C514"/>
      <c r="D514"/>
      <c r="E514"/>
      <c r="F514"/>
      <c r="G514"/>
      <c r="H514"/>
      <c r="I514"/>
      <c r="J514"/>
      <c r="K514"/>
      <c r="L514"/>
      <c r="N514" s="193"/>
      <c r="O514" s="193"/>
      <c r="P514" s="229"/>
      <c r="Q514" s="193"/>
      <c r="R514" s="193"/>
      <c r="S514" s="193"/>
      <c r="T514" s="193"/>
      <c r="U514" s="193"/>
      <c r="V514" s="193"/>
      <c r="W514" s="193"/>
      <c r="X514" s="193"/>
      <c r="Y514" s="193"/>
      <c r="AA514" s="206" t="s">
        <v>194</v>
      </c>
      <c r="AB514" s="204" t="s">
        <v>550</v>
      </c>
      <c r="AC514" s="205" t="s">
        <v>630</v>
      </c>
      <c r="AD514" s="204" t="s">
        <v>317</v>
      </c>
      <c r="AE514" s="204" t="s">
        <v>52</v>
      </c>
      <c r="AF514" s="203">
        <v>2.5564600357624139</v>
      </c>
      <c r="AG514" s="203">
        <v>0.59217784167601983</v>
      </c>
      <c r="AH514" s="203">
        <v>5.0123307337234886</v>
      </c>
      <c r="AI514" s="202">
        <v>1.1457184609779352E-2</v>
      </c>
      <c r="AJ514" s="202">
        <v>1.2872440245097849E-3</v>
      </c>
      <c r="AK514" s="202">
        <v>0.11164119661692695</v>
      </c>
      <c r="AM514" s="193"/>
      <c r="AN514" s="193"/>
      <c r="AO514" s="193"/>
      <c r="AP514" s="193"/>
      <c r="AQ514" s="193"/>
      <c r="AR514" s="193"/>
      <c r="AS514" s="193"/>
      <c r="AT514" s="193"/>
      <c r="AU514" s="193"/>
      <c r="AV514" s="193"/>
      <c r="AW514" s="193"/>
      <c r="AX514" s="193"/>
    </row>
    <row r="515" spans="2:50" ht="16.5" thickBot="1" x14ac:dyDescent="0.3">
      <c r="B515"/>
      <c r="C515"/>
      <c r="D515"/>
      <c r="E515"/>
      <c r="F515"/>
      <c r="G515"/>
      <c r="H515"/>
      <c r="I515"/>
      <c r="J515"/>
      <c r="K515"/>
      <c r="L515"/>
      <c r="N515" s="193"/>
      <c r="O515" s="193"/>
      <c r="P515" s="229"/>
      <c r="Q515" s="193"/>
      <c r="R515" s="193"/>
      <c r="S515" s="193"/>
      <c r="T515" s="193"/>
      <c r="U515" s="193"/>
      <c r="V515" s="193"/>
      <c r="W515" s="193"/>
      <c r="X515" s="193"/>
      <c r="Y515" s="193"/>
      <c r="AA515" s="206" t="s">
        <v>194</v>
      </c>
      <c r="AB515" s="204" t="s">
        <v>550</v>
      </c>
      <c r="AC515" s="205" t="s">
        <v>630</v>
      </c>
      <c r="AD515" s="204" t="s">
        <v>74</v>
      </c>
      <c r="AE515" s="204" t="s">
        <v>52</v>
      </c>
      <c r="AF515" s="203">
        <v>2.5564600357624139</v>
      </c>
      <c r="AG515" s="203">
        <v>0.59217784167601983</v>
      </c>
      <c r="AH515" s="203">
        <v>5.0123307337234886</v>
      </c>
      <c r="AI515" s="202">
        <v>9.6033614396098879E-3</v>
      </c>
      <c r="AJ515" s="202">
        <v>1.0789622450347845E-3</v>
      </c>
      <c r="AK515" s="202">
        <v>9.3577156969939901E-2</v>
      </c>
      <c r="AM515" s="193"/>
      <c r="AN515" s="193"/>
      <c r="AO515" s="193"/>
      <c r="AP515" s="193"/>
      <c r="AQ515" s="193"/>
      <c r="AR515" s="193"/>
      <c r="AS515" s="193"/>
      <c r="AT515" s="193"/>
      <c r="AU515" s="193"/>
      <c r="AV515" s="193"/>
      <c r="AW515" s="193"/>
      <c r="AX515" s="193"/>
    </row>
    <row r="516" spans="2:50" ht="16.5" thickBot="1" x14ac:dyDescent="0.3">
      <c r="B516"/>
      <c r="C516"/>
      <c r="D516"/>
      <c r="E516"/>
      <c r="F516"/>
      <c r="G516"/>
      <c r="H516"/>
      <c r="I516"/>
      <c r="J516"/>
      <c r="K516"/>
      <c r="L516"/>
      <c r="N516" s="193"/>
      <c r="O516" s="193"/>
      <c r="P516" s="229"/>
      <c r="Q516" s="193"/>
      <c r="R516" s="193"/>
      <c r="S516" s="193"/>
      <c r="T516" s="193"/>
      <c r="U516" s="193"/>
      <c r="V516" s="193"/>
      <c r="W516" s="193"/>
      <c r="X516" s="193"/>
      <c r="Y516" s="193"/>
      <c r="AA516" s="206" t="s">
        <v>194</v>
      </c>
      <c r="AB516" s="204" t="s">
        <v>550</v>
      </c>
      <c r="AC516" s="205" t="s">
        <v>630</v>
      </c>
      <c r="AD516" s="204" t="s">
        <v>316</v>
      </c>
      <c r="AE516" s="204" t="s">
        <v>52</v>
      </c>
      <c r="AF516" s="203">
        <v>2.5564600357624139</v>
      </c>
      <c r="AG516" s="203">
        <v>0.59217784167601983</v>
      </c>
      <c r="AH516" s="203">
        <v>5.0123307337234886</v>
      </c>
      <c r="AI516" s="202">
        <v>6.6928649072492866E-2</v>
      </c>
      <c r="AJ516" s="202">
        <v>7.519605079378917E-3</v>
      </c>
      <c r="AK516" s="202">
        <v>0.65216671677173754</v>
      </c>
      <c r="AM516" s="193"/>
      <c r="AN516" s="193"/>
      <c r="AO516" s="193"/>
      <c r="AP516" s="193"/>
      <c r="AQ516" s="193"/>
      <c r="AR516" s="193"/>
      <c r="AS516" s="193"/>
      <c r="AT516" s="193"/>
      <c r="AU516" s="193"/>
      <c r="AV516" s="193"/>
      <c r="AW516" s="193"/>
      <c r="AX516" s="193"/>
    </row>
    <row r="517" spans="2:50" ht="16.5" thickBot="1" x14ac:dyDescent="0.3">
      <c r="B517"/>
      <c r="C517"/>
      <c r="D517"/>
      <c r="E517"/>
      <c r="F517"/>
      <c r="G517"/>
      <c r="H517"/>
      <c r="I517"/>
      <c r="J517"/>
      <c r="K517"/>
      <c r="L517"/>
      <c r="N517" s="193"/>
      <c r="O517" s="193"/>
      <c r="P517" s="229"/>
      <c r="Q517" s="193"/>
      <c r="R517" s="193"/>
      <c r="S517" s="193"/>
      <c r="T517" s="193"/>
      <c r="U517" s="193"/>
      <c r="V517" s="193"/>
      <c r="W517" s="193"/>
      <c r="X517" s="193"/>
      <c r="Y517" s="193"/>
      <c r="AA517" s="206" t="s">
        <v>194</v>
      </c>
      <c r="AB517" s="204" t="s">
        <v>550</v>
      </c>
      <c r="AC517" s="205" t="s">
        <v>630</v>
      </c>
      <c r="AD517" s="204" t="s">
        <v>315</v>
      </c>
      <c r="AE517" s="204" t="s">
        <v>52</v>
      </c>
      <c r="AF517" s="203">
        <v>2.5564600357624139</v>
      </c>
      <c r="AG517" s="203">
        <v>0.59217784167601983</v>
      </c>
      <c r="AH517" s="203">
        <v>5.0123307337234886</v>
      </c>
      <c r="AI517" s="202">
        <v>1.1518855380798154E-3</v>
      </c>
      <c r="AJ517" s="202">
        <v>1.2941728935281913E-4</v>
      </c>
      <c r="AK517" s="202">
        <v>1.1224212947323713E-2</v>
      </c>
      <c r="AM517" s="193"/>
      <c r="AN517" s="193"/>
      <c r="AO517" s="193"/>
      <c r="AP517" s="193"/>
      <c r="AQ517" s="193"/>
      <c r="AR517" s="193"/>
      <c r="AS517" s="193"/>
      <c r="AT517" s="193"/>
      <c r="AU517" s="193"/>
      <c r="AV517" s="193"/>
      <c r="AW517" s="193"/>
      <c r="AX517" s="193"/>
    </row>
    <row r="518" spans="2:50" ht="16.5" thickBot="1" x14ac:dyDescent="0.3">
      <c r="B518"/>
      <c r="C518"/>
      <c r="D518"/>
      <c r="E518"/>
      <c r="F518"/>
      <c r="G518"/>
      <c r="H518"/>
      <c r="I518"/>
      <c r="J518"/>
      <c r="K518"/>
      <c r="L518"/>
      <c r="N518" s="193"/>
      <c r="O518" s="193"/>
      <c r="P518" s="229"/>
      <c r="Q518" s="193"/>
      <c r="R518" s="193"/>
      <c r="S518" s="193"/>
      <c r="T518" s="193"/>
      <c r="U518" s="193"/>
      <c r="V518" s="193"/>
      <c r="W518" s="193"/>
      <c r="X518" s="193"/>
      <c r="Y518" s="193"/>
      <c r="AA518" s="206" t="s">
        <v>194</v>
      </c>
      <c r="AB518" s="204" t="s">
        <v>550</v>
      </c>
      <c r="AC518" s="205" t="s">
        <v>630</v>
      </c>
      <c r="AD518" s="204" t="s">
        <v>314</v>
      </c>
      <c r="AE518" s="204" t="s">
        <v>52</v>
      </c>
      <c r="AF518" s="203">
        <v>2.5564600357624139</v>
      </c>
      <c r="AG518" s="203">
        <v>0.59217784167601983</v>
      </c>
      <c r="AH518" s="203">
        <v>5.0123307337234886</v>
      </c>
      <c r="AI518" s="202">
        <v>0</v>
      </c>
      <c r="AJ518" s="202">
        <v>0</v>
      </c>
      <c r="AK518" s="202">
        <v>0</v>
      </c>
      <c r="AM518" s="193"/>
      <c r="AN518" s="193"/>
      <c r="AO518" s="193"/>
      <c r="AP518" s="193"/>
      <c r="AQ518" s="193"/>
      <c r="AR518" s="193"/>
      <c r="AS518" s="193"/>
      <c r="AT518" s="193"/>
      <c r="AU518" s="193"/>
      <c r="AV518" s="193"/>
      <c r="AW518" s="193"/>
      <c r="AX518" s="193"/>
    </row>
    <row r="519" spans="2:50" ht="16.5" thickBot="1" x14ac:dyDescent="0.3">
      <c r="B519"/>
      <c r="C519"/>
      <c r="D519"/>
      <c r="E519"/>
      <c r="F519"/>
      <c r="G519"/>
      <c r="H519"/>
      <c r="I519"/>
      <c r="J519"/>
      <c r="K519"/>
      <c r="L519"/>
      <c r="N519" s="193"/>
      <c r="O519" s="193"/>
      <c r="P519" s="229"/>
      <c r="Q519" s="193"/>
      <c r="R519" s="193"/>
      <c r="S519" s="193"/>
      <c r="T519" s="193"/>
      <c r="U519" s="193"/>
      <c r="V519" s="193"/>
      <c r="W519" s="193"/>
      <c r="X519" s="193"/>
      <c r="Y519" s="193"/>
      <c r="AA519" s="206" t="s">
        <v>194</v>
      </c>
      <c r="AB519" s="204" t="s">
        <v>550</v>
      </c>
      <c r="AC519" s="205" t="s">
        <v>630</v>
      </c>
      <c r="AD519" s="204" t="s">
        <v>313</v>
      </c>
      <c r="AE519" s="204" t="s">
        <v>52</v>
      </c>
      <c r="AF519" s="203">
        <v>2.5564600357624139</v>
      </c>
      <c r="AG519" s="203">
        <v>0.59217784167601983</v>
      </c>
      <c r="AH519" s="203">
        <v>5.0123307337234886</v>
      </c>
      <c r="AI519" s="202">
        <v>5.12543777208843E-2</v>
      </c>
      <c r="AJ519" s="202">
        <v>5.7585605625016072E-3</v>
      </c>
      <c r="AK519" s="202">
        <v>0.49943334732787231</v>
      </c>
      <c r="AM519" s="193"/>
      <c r="AN519" s="193"/>
      <c r="AO519" s="193"/>
      <c r="AP519" s="193"/>
      <c r="AQ519" s="193"/>
      <c r="AR519" s="193"/>
      <c r="AS519" s="193"/>
      <c r="AT519" s="193"/>
      <c r="AU519" s="193"/>
      <c r="AV519" s="193"/>
      <c r="AW519" s="193"/>
      <c r="AX519" s="193"/>
    </row>
    <row r="520" spans="2:50" ht="16.5" thickBot="1" x14ac:dyDescent="0.3">
      <c r="B520"/>
      <c r="C520"/>
      <c r="D520"/>
      <c r="E520"/>
      <c r="F520"/>
      <c r="G520"/>
      <c r="H520"/>
      <c r="I520"/>
      <c r="J520"/>
      <c r="K520"/>
      <c r="L520"/>
      <c r="N520" s="193"/>
      <c r="O520" s="193"/>
      <c r="P520" s="229"/>
      <c r="Q520" s="193"/>
      <c r="R520" s="193"/>
      <c r="S520" s="193"/>
      <c r="T520" s="193"/>
      <c r="U520" s="193"/>
      <c r="V520" s="193"/>
      <c r="W520" s="193"/>
      <c r="X520" s="193"/>
      <c r="Y520" s="193"/>
      <c r="AA520" s="206" t="s">
        <v>194</v>
      </c>
      <c r="AB520" s="204" t="s">
        <v>550</v>
      </c>
      <c r="AC520" s="205" t="s">
        <v>630</v>
      </c>
      <c r="AD520" s="204" t="s">
        <v>312</v>
      </c>
      <c r="AE520" s="204" t="s">
        <v>52</v>
      </c>
      <c r="AF520" s="203">
        <v>2.5564600357624139</v>
      </c>
      <c r="AG520" s="203">
        <v>0.59217784167601983</v>
      </c>
      <c r="AH520" s="203">
        <v>5.0123307337234886</v>
      </c>
      <c r="AI520" s="202">
        <v>0</v>
      </c>
      <c r="AJ520" s="202">
        <v>0</v>
      </c>
      <c r="AK520" s="202">
        <v>0</v>
      </c>
      <c r="AM520" s="193"/>
      <c r="AN520" s="193"/>
      <c r="AO520" s="193"/>
      <c r="AP520" s="193"/>
      <c r="AQ520" s="193"/>
      <c r="AR520" s="193"/>
      <c r="AS520" s="193"/>
      <c r="AT520" s="193"/>
      <c r="AU520" s="193"/>
      <c r="AV520" s="193"/>
      <c r="AW520" s="193"/>
      <c r="AX520" s="193"/>
    </row>
    <row r="521" spans="2:50" ht="16.5" thickBot="1" x14ac:dyDescent="0.3">
      <c r="B521"/>
      <c r="C521"/>
      <c r="D521"/>
      <c r="E521"/>
      <c r="F521"/>
      <c r="G521"/>
      <c r="H521"/>
      <c r="I521"/>
      <c r="J521"/>
      <c r="K521"/>
      <c r="L521"/>
      <c r="N521" s="193"/>
      <c r="O521" s="193"/>
      <c r="P521" s="229"/>
      <c r="Q521" s="193"/>
      <c r="R521" s="193"/>
      <c r="S521" s="193"/>
      <c r="T521" s="193"/>
      <c r="U521" s="193"/>
      <c r="V521" s="193"/>
      <c r="W521" s="193"/>
      <c r="X521" s="193"/>
      <c r="Y521" s="193"/>
      <c r="AA521" s="206" t="s">
        <v>194</v>
      </c>
      <c r="AB521" s="204" t="s">
        <v>392</v>
      </c>
      <c r="AC521" s="205" t="s">
        <v>630</v>
      </c>
      <c r="AD521" s="204" t="s">
        <v>320</v>
      </c>
      <c r="AE521" s="204" t="s">
        <v>55</v>
      </c>
      <c r="AF521" s="203">
        <v>1.2712278686669616</v>
      </c>
      <c r="AG521" s="203">
        <v>0.49117723047283224</v>
      </c>
      <c r="AH521" s="203">
        <v>2.7085687922271151</v>
      </c>
      <c r="AI521" s="202">
        <v>5.879154960445783E-3</v>
      </c>
      <c r="AJ521" s="202">
        <v>1.1800657170707034E-2</v>
      </c>
      <c r="AK521" s="202">
        <v>5.7689506993171644E-2</v>
      </c>
      <c r="AM521" s="193"/>
      <c r="AN521" s="193"/>
      <c r="AO521" s="193"/>
      <c r="AP521" s="193"/>
      <c r="AQ521" s="193"/>
      <c r="AR521" s="193"/>
      <c r="AS521" s="193"/>
      <c r="AT521" s="193"/>
      <c r="AU521" s="193"/>
      <c r="AV521" s="193"/>
      <c r="AW521" s="193"/>
      <c r="AX521" s="193"/>
    </row>
    <row r="522" spans="2:50" ht="16.5" thickBot="1" x14ac:dyDescent="0.3">
      <c r="B522"/>
      <c r="C522"/>
      <c r="D522"/>
      <c r="E522"/>
      <c r="F522"/>
      <c r="G522"/>
      <c r="H522"/>
      <c r="I522"/>
      <c r="J522"/>
      <c r="K522"/>
      <c r="L522"/>
      <c r="N522" s="193"/>
      <c r="O522" s="193"/>
      <c r="P522" s="229"/>
      <c r="Q522" s="193"/>
      <c r="R522" s="193"/>
      <c r="S522" s="193"/>
      <c r="T522" s="193"/>
      <c r="U522" s="193"/>
      <c r="V522" s="193"/>
      <c r="W522" s="193"/>
      <c r="X522" s="193"/>
      <c r="Y522" s="193"/>
      <c r="AA522" s="206" t="s">
        <v>194</v>
      </c>
      <c r="AB522" s="204" t="s">
        <v>392</v>
      </c>
      <c r="AC522" s="205" t="s">
        <v>630</v>
      </c>
      <c r="AD522" s="204" t="s">
        <v>319</v>
      </c>
      <c r="AE522" s="204" t="s">
        <v>55</v>
      </c>
      <c r="AF522" s="203">
        <v>1.2151778168759932</v>
      </c>
      <c r="AG522" s="203">
        <v>0.48257685338595868</v>
      </c>
      <c r="AH522" s="203">
        <v>2.6277926394393227</v>
      </c>
      <c r="AI522" s="202">
        <v>1.8229833912571213E-3</v>
      </c>
      <c r="AJ522" s="202">
        <v>4.6177621814577373E-2</v>
      </c>
      <c r="AK522" s="202">
        <v>0.15613306861106982</v>
      </c>
      <c r="AM522" s="193"/>
      <c r="AN522" s="193"/>
      <c r="AO522" s="193"/>
      <c r="AP522" s="193"/>
      <c r="AQ522" s="193"/>
      <c r="AR522" s="193"/>
      <c r="AS522" s="193"/>
      <c r="AT522" s="193"/>
      <c r="AU522" s="193"/>
      <c r="AV522" s="193"/>
      <c r="AW522" s="193"/>
      <c r="AX522" s="193"/>
    </row>
    <row r="523" spans="2:50" ht="16.5" thickBot="1" x14ac:dyDescent="0.3">
      <c r="B523"/>
      <c r="C523"/>
      <c r="D523"/>
      <c r="E523"/>
      <c r="F523"/>
      <c r="G523"/>
      <c r="H523"/>
      <c r="I523"/>
      <c r="J523"/>
      <c r="K523"/>
      <c r="L523"/>
      <c r="N523" s="193"/>
      <c r="O523" s="193"/>
      <c r="P523" s="229"/>
      <c r="Q523" s="193"/>
      <c r="R523" s="193"/>
      <c r="S523" s="193"/>
      <c r="T523" s="193"/>
      <c r="U523" s="193"/>
      <c r="V523" s="193"/>
      <c r="W523" s="193"/>
      <c r="X523" s="193"/>
      <c r="Y523" s="193"/>
      <c r="AA523" s="206" t="s">
        <v>194</v>
      </c>
      <c r="AB523" s="204" t="s">
        <v>392</v>
      </c>
      <c r="AC523" s="205" t="s">
        <v>630</v>
      </c>
      <c r="AD523" s="204" t="s">
        <v>315</v>
      </c>
      <c r="AE523" s="204" t="s">
        <v>55</v>
      </c>
      <c r="AF523" s="203">
        <v>1.020384027940014</v>
      </c>
      <c r="AG523" s="203">
        <v>0.44856986290677486</v>
      </c>
      <c r="AH523" s="203">
        <v>2.3512060514150881</v>
      </c>
      <c r="AI523" s="202">
        <v>8.1610541814945193E-4</v>
      </c>
      <c r="AJ523" s="202">
        <v>6.9404243313359159E-3</v>
      </c>
      <c r="AK523" s="202">
        <v>2.5248116024066628E-2</v>
      </c>
      <c r="AM523" s="193"/>
      <c r="AN523" s="193"/>
      <c r="AO523" s="193"/>
      <c r="AP523" s="193"/>
      <c r="AQ523" s="193"/>
      <c r="AR523" s="193"/>
      <c r="AS523" s="193"/>
      <c r="AT523" s="193"/>
      <c r="AU523" s="193"/>
      <c r="AV523" s="193"/>
      <c r="AW523" s="193"/>
      <c r="AX523" s="193"/>
    </row>
    <row r="524" spans="2:50" ht="16.5" thickBot="1" x14ac:dyDescent="0.3">
      <c r="B524"/>
      <c r="C524"/>
      <c r="D524"/>
      <c r="E524"/>
      <c r="F524"/>
      <c r="G524"/>
      <c r="H524"/>
      <c r="I524"/>
      <c r="J524"/>
      <c r="K524"/>
      <c r="L524"/>
      <c r="N524" s="193"/>
      <c r="O524" s="193"/>
      <c r="P524" s="229"/>
      <c r="Q524" s="193"/>
      <c r="R524" s="193"/>
      <c r="S524" s="193"/>
      <c r="T524" s="193"/>
      <c r="U524" s="193"/>
      <c r="V524" s="193"/>
      <c r="W524" s="193"/>
      <c r="X524" s="193"/>
      <c r="Y524" s="193"/>
      <c r="AA524" s="206" t="s">
        <v>194</v>
      </c>
      <c r="AB524" s="204" t="s">
        <v>392</v>
      </c>
      <c r="AC524" s="205" t="s">
        <v>630</v>
      </c>
      <c r="AD524" s="204" t="s">
        <v>320</v>
      </c>
      <c r="AE524" s="204" t="s">
        <v>52</v>
      </c>
      <c r="AF524" s="203">
        <v>1.2712278686669616</v>
      </c>
      <c r="AG524" s="203">
        <v>0.49117723047283224</v>
      </c>
      <c r="AH524" s="203">
        <v>2.7085687922271151</v>
      </c>
      <c r="AI524" s="202">
        <v>9.6282897179519108E-4</v>
      </c>
      <c r="AJ524" s="202">
        <v>1.9519249830409599E-3</v>
      </c>
      <c r="AK524" s="202">
        <v>9.5106638633595201E-3</v>
      </c>
      <c r="AM524" s="193"/>
      <c r="AN524" s="193"/>
      <c r="AO524" s="193"/>
      <c r="AP524" s="193"/>
      <c r="AQ524" s="193"/>
      <c r="AR524" s="193"/>
      <c r="AS524" s="193"/>
      <c r="AT524" s="193"/>
      <c r="AU524" s="193"/>
      <c r="AV524" s="193"/>
      <c r="AW524" s="193"/>
      <c r="AX524" s="193"/>
    </row>
    <row r="525" spans="2:50" ht="16.5" thickBot="1" x14ac:dyDescent="0.3">
      <c r="B525"/>
      <c r="C525"/>
      <c r="D525"/>
      <c r="E525"/>
      <c r="F525"/>
      <c r="G525"/>
      <c r="H525"/>
      <c r="I525"/>
      <c r="J525"/>
      <c r="K525"/>
      <c r="L525"/>
      <c r="N525" s="193"/>
      <c r="O525" s="193"/>
      <c r="P525" s="229"/>
      <c r="Q525" s="193"/>
      <c r="R525" s="193"/>
      <c r="S525" s="193"/>
      <c r="T525" s="193"/>
      <c r="U525" s="193"/>
      <c r="V525" s="193"/>
      <c r="W525" s="193"/>
      <c r="X525" s="193"/>
      <c r="Y525" s="193"/>
      <c r="AA525" s="206" t="s">
        <v>194</v>
      </c>
      <c r="AB525" s="204" t="s">
        <v>392</v>
      </c>
      <c r="AC525" s="205" t="s">
        <v>630</v>
      </c>
      <c r="AD525" s="204" t="s">
        <v>319</v>
      </c>
      <c r="AE525" s="204" t="s">
        <v>52</v>
      </c>
      <c r="AF525" s="203">
        <v>1.2151778168759932</v>
      </c>
      <c r="AG525" s="203">
        <v>0.48257685338595868</v>
      </c>
      <c r="AH525" s="203">
        <v>2.6277926394393227</v>
      </c>
      <c r="AI525" s="202">
        <v>2.9994554022468901E-4</v>
      </c>
      <c r="AJ525" s="202">
        <v>7.6405632403508932E-3</v>
      </c>
      <c r="AK525" s="202">
        <v>2.5828284431442305E-2</v>
      </c>
      <c r="AM525" s="193"/>
      <c r="AN525" s="193"/>
      <c r="AO525" s="193"/>
      <c r="AP525" s="193"/>
      <c r="AQ525" s="193"/>
      <c r="AR525" s="193"/>
      <c r="AS525" s="193"/>
      <c r="AT525" s="193"/>
      <c r="AU525" s="193"/>
      <c r="AV525" s="193"/>
      <c r="AW525" s="193"/>
      <c r="AX525" s="193"/>
    </row>
    <row r="526" spans="2:50" ht="16.5" thickBot="1" x14ac:dyDescent="0.3">
      <c r="B526"/>
      <c r="C526"/>
      <c r="D526"/>
      <c r="E526"/>
      <c r="F526"/>
      <c r="G526"/>
      <c r="H526"/>
      <c r="I526"/>
      <c r="J526"/>
      <c r="K526"/>
      <c r="L526"/>
      <c r="N526" s="193"/>
      <c r="O526" s="193"/>
      <c r="P526" s="229"/>
      <c r="Q526" s="193"/>
      <c r="R526" s="193"/>
      <c r="S526" s="193"/>
      <c r="T526" s="193"/>
      <c r="U526" s="193"/>
      <c r="V526" s="193"/>
      <c r="W526" s="193"/>
      <c r="X526" s="193"/>
      <c r="Y526" s="193"/>
      <c r="AA526" s="206" t="s">
        <v>194</v>
      </c>
      <c r="AB526" s="204" t="s">
        <v>392</v>
      </c>
      <c r="AC526" s="205" t="s">
        <v>630</v>
      </c>
      <c r="AD526" s="204" t="s">
        <v>315</v>
      </c>
      <c r="AE526" s="204" t="s">
        <v>52</v>
      </c>
      <c r="AF526" s="203">
        <v>1.020384027940014</v>
      </c>
      <c r="AG526" s="203">
        <v>0.44856986290677486</v>
      </c>
      <c r="AH526" s="203">
        <v>2.3512060514150881</v>
      </c>
      <c r="AI526" s="202">
        <v>1.3461766520562506E-4</v>
      </c>
      <c r="AJ526" s="202">
        <v>1.1512584913877628E-3</v>
      </c>
      <c r="AK526" s="202">
        <v>4.1856046874000812E-3</v>
      </c>
      <c r="AM526" s="193"/>
      <c r="AN526" s="193"/>
      <c r="AO526" s="193"/>
      <c r="AP526" s="193"/>
      <c r="AQ526" s="193"/>
      <c r="AR526" s="193"/>
      <c r="AS526" s="193"/>
      <c r="AT526" s="193"/>
      <c r="AU526" s="193"/>
      <c r="AV526" s="193"/>
      <c r="AW526" s="193"/>
      <c r="AX526" s="193"/>
    </row>
    <row r="527" spans="2:50" ht="16.5" thickBot="1" x14ac:dyDescent="0.3">
      <c r="B527"/>
      <c r="C527"/>
      <c r="D527"/>
      <c r="E527"/>
      <c r="F527"/>
      <c r="G527"/>
      <c r="H527"/>
      <c r="I527"/>
      <c r="J527"/>
      <c r="K527"/>
      <c r="L527"/>
      <c r="N527" s="193"/>
      <c r="O527" s="193"/>
      <c r="P527" s="229"/>
      <c r="Q527" s="193"/>
      <c r="R527" s="193"/>
      <c r="S527" s="193"/>
      <c r="T527" s="193"/>
      <c r="U527" s="193"/>
      <c r="V527" s="193"/>
      <c r="W527" s="193"/>
      <c r="X527" s="193"/>
      <c r="Y527" s="193"/>
      <c r="AA527" s="206" t="s">
        <v>194</v>
      </c>
      <c r="AB527" s="204" t="s">
        <v>395</v>
      </c>
      <c r="AC527" s="205" t="s">
        <v>630</v>
      </c>
      <c r="AD527" s="204" t="s">
        <v>323</v>
      </c>
      <c r="AE527" s="204" t="s">
        <v>55</v>
      </c>
      <c r="AF527" s="203">
        <v>1.9020964606439283</v>
      </c>
      <c r="AG527" s="203">
        <v>0.56326220330083432</v>
      </c>
      <c r="AH527" s="203">
        <v>3.6620809264285277</v>
      </c>
      <c r="AI527" s="202">
        <v>0</v>
      </c>
      <c r="AJ527" s="202">
        <v>0</v>
      </c>
      <c r="AK527" s="202">
        <v>0</v>
      </c>
      <c r="AM527" s="193"/>
      <c r="AN527" s="193"/>
      <c r="AO527" s="193"/>
      <c r="AP527" s="193"/>
      <c r="AQ527" s="193"/>
      <c r="AR527" s="193"/>
      <c r="AS527" s="193"/>
      <c r="AT527" s="193"/>
      <c r="AU527" s="193"/>
      <c r="AV527" s="193"/>
      <c r="AW527" s="193"/>
      <c r="AX527" s="193"/>
    </row>
    <row r="528" spans="2:50" ht="16.5" thickBot="1" x14ac:dyDescent="0.3">
      <c r="B528"/>
      <c r="C528"/>
      <c r="D528"/>
      <c r="E528"/>
      <c r="F528"/>
      <c r="G528"/>
      <c r="H528"/>
      <c r="I528"/>
      <c r="J528"/>
      <c r="K528"/>
      <c r="L528"/>
      <c r="N528" s="193"/>
      <c r="O528" s="193"/>
      <c r="P528" s="229"/>
      <c r="Q528" s="193"/>
      <c r="R528" s="193"/>
      <c r="S528" s="193"/>
      <c r="T528" s="193"/>
      <c r="U528" s="193"/>
      <c r="V528" s="193"/>
      <c r="W528" s="193"/>
      <c r="X528" s="193"/>
      <c r="Y528" s="193"/>
      <c r="AA528" s="206" t="s">
        <v>194</v>
      </c>
      <c r="AB528" s="204" t="s">
        <v>395</v>
      </c>
      <c r="AC528" s="205" t="s">
        <v>630</v>
      </c>
      <c r="AD528" s="204" t="s">
        <v>322</v>
      </c>
      <c r="AE528" s="204" t="s">
        <v>55</v>
      </c>
      <c r="AF528" s="203">
        <v>2.7317608291623059</v>
      </c>
      <c r="AG528" s="203">
        <v>0.61892652666866788</v>
      </c>
      <c r="AH528" s="203">
        <v>5.034345735702038</v>
      </c>
      <c r="AI528" s="202">
        <v>0</v>
      </c>
      <c r="AJ528" s="202">
        <v>0</v>
      </c>
      <c r="AK528" s="202">
        <v>0</v>
      </c>
      <c r="AM528" s="193"/>
      <c r="AN528" s="193"/>
      <c r="AO528" s="193"/>
      <c r="AP528" s="193"/>
      <c r="AQ528" s="193"/>
      <c r="AR528" s="193"/>
      <c r="AS528" s="193"/>
      <c r="AT528" s="193"/>
      <c r="AU528" s="193"/>
      <c r="AV528" s="193"/>
      <c r="AW528" s="193"/>
      <c r="AX528" s="193"/>
    </row>
    <row r="529" spans="2:50" ht="16.5" thickBot="1" x14ac:dyDescent="0.3">
      <c r="B529"/>
      <c r="C529"/>
      <c r="D529"/>
      <c r="E529"/>
      <c r="F529"/>
      <c r="G529"/>
      <c r="H529"/>
      <c r="I529"/>
      <c r="J529"/>
      <c r="K529"/>
      <c r="L529"/>
      <c r="N529" s="193"/>
      <c r="O529" s="193"/>
      <c r="P529" s="229"/>
      <c r="Q529" s="193"/>
      <c r="R529" s="193"/>
      <c r="S529" s="193"/>
      <c r="T529" s="193"/>
      <c r="U529" s="193"/>
      <c r="V529" s="193"/>
      <c r="W529" s="193"/>
      <c r="X529" s="193"/>
      <c r="Y529" s="193"/>
      <c r="AA529" s="206" t="s">
        <v>194</v>
      </c>
      <c r="AB529" s="204" t="s">
        <v>395</v>
      </c>
      <c r="AC529" s="205" t="s">
        <v>630</v>
      </c>
      <c r="AD529" s="204" t="s">
        <v>314</v>
      </c>
      <c r="AE529" s="204" t="s">
        <v>55</v>
      </c>
      <c r="AF529" s="203">
        <v>3.2178694528188916</v>
      </c>
      <c r="AG529" s="203">
        <v>0.64086089331108942</v>
      </c>
      <c r="AH529" s="203">
        <v>5.9111308824141915</v>
      </c>
      <c r="AI529" s="202">
        <v>0.16458964033339907</v>
      </c>
      <c r="AJ529" s="202">
        <v>3.529317750370705E-2</v>
      </c>
      <c r="AK529" s="202">
        <v>0.88596866598726598</v>
      </c>
      <c r="AM529" s="193"/>
      <c r="AN529" s="193"/>
      <c r="AO529" s="193"/>
      <c r="AP529" s="193"/>
      <c r="AQ529" s="193"/>
      <c r="AR529" s="193"/>
      <c r="AS529" s="193"/>
      <c r="AT529" s="193"/>
      <c r="AU529" s="193"/>
      <c r="AV529" s="193"/>
      <c r="AW529" s="193"/>
      <c r="AX529" s="193"/>
    </row>
    <row r="530" spans="2:50" ht="16.5" thickBot="1" x14ac:dyDescent="0.3">
      <c r="B530"/>
      <c r="C530"/>
      <c r="D530"/>
      <c r="E530"/>
      <c r="F530"/>
      <c r="G530"/>
      <c r="H530"/>
      <c r="I530"/>
      <c r="J530"/>
      <c r="K530"/>
      <c r="L530"/>
      <c r="N530" s="193"/>
      <c r="O530" s="193"/>
      <c r="P530" s="229"/>
      <c r="Q530" s="193"/>
      <c r="R530" s="193"/>
      <c r="S530" s="193"/>
      <c r="T530" s="193"/>
      <c r="U530" s="193"/>
      <c r="V530" s="193"/>
      <c r="W530" s="193"/>
      <c r="X530" s="193"/>
      <c r="Y530" s="193"/>
      <c r="AA530" s="206" t="s">
        <v>194</v>
      </c>
      <c r="AB530" s="204" t="s">
        <v>395</v>
      </c>
      <c r="AC530" s="205" t="s">
        <v>630</v>
      </c>
      <c r="AD530" s="204" t="s">
        <v>313</v>
      </c>
      <c r="AE530" s="204" t="s">
        <v>55</v>
      </c>
      <c r="AF530" s="203">
        <v>2.7317608291623063</v>
      </c>
      <c r="AG530" s="203">
        <v>0.6189265266686681</v>
      </c>
      <c r="AH530" s="203">
        <v>5.034345735702038</v>
      </c>
      <c r="AI530" s="202">
        <v>0</v>
      </c>
      <c r="AJ530" s="202">
        <v>0</v>
      </c>
      <c r="AK530" s="202">
        <v>0</v>
      </c>
      <c r="AM530" s="193"/>
      <c r="AN530" s="193"/>
      <c r="AO530" s="193"/>
      <c r="AP530" s="193"/>
      <c r="AQ530" s="193"/>
      <c r="AR530" s="193"/>
      <c r="AS530" s="193"/>
      <c r="AT530" s="193"/>
      <c r="AU530" s="193"/>
      <c r="AV530" s="193"/>
      <c r="AW530" s="193"/>
      <c r="AX530" s="193"/>
    </row>
    <row r="531" spans="2:50" ht="16.5" thickBot="1" x14ac:dyDescent="0.3">
      <c r="B531"/>
      <c r="C531"/>
      <c r="D531"/>
      <c r="E531"/>
      <c r="F531"/>
      <c r="G531"/>
      <c r="H531"/>
      <c r="I531"/>
      <c r="J531"/>
      <c r="K531"/>
      <c r="L531"/>
      <c r="N531" s="193"/>
      <c r="O531" s="193"/>
      <c r="P531" s="229"/>
      <c r="Q531" s="193"/>
      <c r="R531" s="193"/>
      <c r="S531" s="193"/>
      <c r="T531" s="193"/>
      <c r="U531" s="193"/>
      <c r="V531" s="193"/>
      <c r="W531" s="193"/>
      <c r="X531" s="193"/>
      <c r="Y531" s="193"/>
      <c r="AA531" s="206" t="s">
        <v>194</v>
      </c>
      <c r="AB531" s="204" t="s">
        <v>395</v>
      </c>
      <c r="AC531" s="205" t="s">
        <v>630</v>
      </c>
      <c r="AD531" s="204" t="s">
        <v>323</v>
      </c>
      <c r="AE531" s="204" t="s">
        <v>52</v>
      </c>
      <c r="AF531" s="203">
        <v>1.9020964606439283</v>
      </c>
      <c r="AG531" s="203">
        <v>0.56326220330083432</v>
      </c>
      <c r="AH531" s="203">
        <v>3.6620809264285277</v>
      </c>
      <c r="AI531" s="202">
        <v>0</v>
      </c>
      <c r="AJ531" s="202">
        <v>0</v>
      </c>
      <c r="AK531" s="202">
        <v>0</v>
      </c>
      <c r="AM531" s="193"/>
      <c r="AN531" s="193"/>
      <c r="AO531" s="193"/>
      <c r="AP531" s="193"/>
      <c r="AQ531" s="193"/>
      <c r="AR531" s="193"/>
      <c r="AS531" s="193"/>
      <c r="AT531" s="193"/>
      <c r="AU531" s="193"/>
      <c r="AV531" s="193"/>
      <c r="AW531" s="193"/>
      <c r="AX531" s="193"/>
    </row>
    <row r="532" spans="2:50" ht="16.5" thickBot="1" x14ac:dyDescent="0.3">
      <c r="B532"/>
      <c r="C532"/>
      <c r="D532"/>
      <c r="E532"/>
      <c r="F532"/>
      <c r="G532"/>
      <c r="H532"/>
      <c r="I532"/>
      <c r="J532"/>
      <c r="K532"/>
      <c r="L532"/>
      <c r="N532" s="193"/>
      <c r="O532" s="193"/>
      <c r="P532" s="229"/>
      <c r="Q532" s="193"/>
      <c r="R532" s="193"/>
      <c r="S532" s="193"/>
      <c r="T532" s="193"/>
      <c r="U532" s="193"/>
      <c r="V532" s="193"/>
      <c r="W532" s="193"/>
      <c r="X532" s="193"/>
      <c r="Y532" s="193"/>
      <c r="AA532" s="206" t="s">
        <v>194</v>
      </c>
      <c r="AB532" s="204" t="s">
        <v>395</v>
      </c>
      <c r="AC532" s="205" t="s">
        <v>630</v>
      </c>
      <c r="AD532" s="204" t="s">
        <v>322</v>
      </c>
      <c r="AE532" s="204" t="s">
        <v>52</v>
      </c>
      <c r="AF532" s="203">
        <v>2.7317608291623059</v>
      </c>
      <c r="AG532" s="203">
        <v>0.61892652666866788</v>
      </c>
      <c r="AH532" s="203">
        <v>5.034345735702038</v>
      </c>
      <c r="AI532" s="202">
        <v>0</v>
      </c>
      <c r="AJ532" s="202">
        <v>0</v>
      </c>
      <c r="AK532" s="202">
        <v>0</v>
      </c>
      <c r="AM532" s="193"/>
      <c r="AN532" s="193"/>
      <c r="AO532" s="193"/>
      <c r="AP532" s="193"/>
      <c r="AQ532" s="193"/>
      <c r="AR532" s="193"/>
      <c r="AS532" s="193"/>
      <c r="AT532" s="193"/>
      <c r="AU532" s="193"/>
      <c r="AV532" s="193"/>
      <c r="AW532" s="193"/>
      <c r="AX532" s="193"/>
    </row>
    <row r="533" spans="2:50" ht="16.5" thickBot="1" x14ac:dyDescent="0.3">
      <c r="B533"/>
      <c r="C533"/>
      <c r="D533"/>
      <c r="E533"/>
      <c r="F533"/>
      <c r="G533"/>
      <c r="H533"/>
      <c r="I533"/>
      <c r="J533"/>
      <c r="K533"/>
      <c r="L533"/>
      <c r="N533" s="193"/>
      <c r="O533" s="193"/>
      <c r="P533" s="229"/>
      <c r="Q533" s="193"/>
      <c r="R533" s="193"/>
      <c r="S533" s="193"/>
      <c r="T533" s="193"/>
      <c r="U533" s="193"/>
      <c r="V533" s="193"/>
      <c r="W533" s="193"/>
      <c r="X533" s="193"/>
      <c r="Y533" s="193"/>
      <c r="AA533" s="206" t="s">
        <v>194</v>
      </c>
      <c r="AB533" s="204" t="s">
        <v>395</v>
      </c>
      <c r="AC533" s="205" t="s">
        <v>630</v>
      </c>
      <c r="AD533" s="204" t="s">
        <v>314</v>
      </c>
      <c r="AE533" s="204" t="s">
        <v>52</v>
      </c>
      <c r="AF533" s="203">
        <v>3.2178694528188916</v>
      </c>
      <c r="AG533" s="203">
        <v>0.64086089331108942</v>
      </c>
      <c r="AH533" s="203">
        <v>5.9111308824141915</v>
      </c>
      <c r="AI533" s="202">
        <v>0</v>
      </c>
      <c r="AJ533" s="202">
        <v>0</v>
      </c>
      <c r="AK533" s="202">
        <v>0</v>
      </c>
      <c r="AM533" s="193"/>
      <c r="AN533" s="193"/>
      <c r="AO533" s="193"/>
      <c r="AP533" s="193"/>
      <c r="AQ533" s="193"/>
      <c r="AR533" s="193"/>
      <c r="AS533" s="193"/>
      <c r="AT533" s="193"/>
      <c r="AU533" s="193"/>
      <c r="AV533" s="193"/>
      <c r="AW533" s="193"/>
      <c r="AX533" s="193"/>
    </row>
    <row r="534" spans="2:50" ht="16.5" thickBot="1" x14ac:dyDescent="0.3">
      <c r="B534"/>
      <c r="C534"/>
      <c r="D534"/>
      <c r="E534"/>
      <c r="F534"/>
      <c r="G534"/>
      <c r="H534"/>
      <c r="I534"/>
      <c r="J534"/>
      <c r="K534"/>
      <c r="L534"/>
      <c r="N534" s="193"/>
      <c r="O534" s="193"/>
      <c r="P534" s="229"/>
      <c r="Q534" s="193"/>
      <c r="R534" s="193"/>
      <c r="S534" s="193"/>
      <c r="T534" s="193"/>
      <c r="U534" s="193"/>
      <c r="V534" s="193"/>
      <c r="W534" s="193"/>
      <c r="X534" s="193"/>
      <c r="Y534" s="193"/>
      <c r="AA534" s="206" t="s">
        <v>194</v>
      </c>
      <c r="AB534" s="204" t="s">
        <v>395</v>
      </c>
      <c r="AC534" s="205" t="s">
        <v>630</v>
      </c>
      <c r="AD534" s="204" t="s">
        <v>313</v>
      </c>
      <c r="AE534" s="204" t="s">
        <v>52</v>
      </c>
      <c r="AF534" s="203">
        <v>2.7317608291623063</v>
      </c>
      <c r="AG534" s="203">
        <v>0.6189265266686681</v>
      </c>
      <c r="AH534" s="203">
        <v>5.034345735702038</v>
      </c>
      <c r="AI534" s="202">
        <v>0</v>
      </c>
      <c r="AJ534" s="202">
        <v>0</v>
      </c>
      <c r="AK534" s="202">
        <v>0</v>
      </c>
      <c r="AM534" s="193"/>
      <c r="AN534" s="193"/>
      <c r="AO534" s="193"/>
      <c r="AP534" s="193"/>
      <c r="AQ534" s="193"/>
      <c r="AR534" s="193"/>
      <c r="AS534" s="193"/>
      <c r="AT534" s="193"/>
      <c r="AU534" s="193"/>
      <c r="AV534" s="193"/>
      <c r="AW534" s="193"/>
      <c r="AX534" s="193"/>
    </row>
    <row r="535" spans="2:50" ht="16.5" thickBot="1" x14ac:dyDescent="0.3">
      <c r="B535"/>
      <c r="C535"/>
      <c r="D535"/>
      <c r="E535"/>
      <c r="F535"/>
      <c r="G535"/>
      <c r="H535"/>
      <c r="I535"/>
      <c r="J535"/>
      <c r="K535"/>
      <c r="L535"/>
      <c r="N535" s="193"/>
      <c r="O535" s="193"/>
      <c r="P535" s="229"/>
      <c r="Q535" s="193"/>
      <c r="R535" s="193"/>
      <c r="S535" s="193"/>
      <c r="T535" s="193"/>
      <c r="U535" s="193"/>
      <c r="V535" s="193"/>
      <c r="W535" s="193"/>
      <c r="X535" s="193"/>
      <c r="Y535" s="193"/>
      <c r="AA535" s="206" t="s">
        <v>194</v>
      </c>
      <c r="AB535" s="204" t="s">
        <v>393</v>
      </c>
      <c r="AC535" s="205" t="s">
        <v>630</v>
      </c>
      <c r="AD535" s="204" t="s">
        <v>323</v>
      </c>
      <c r="AE535" s="204" t="s">
        <v>55</v>
      </c>
      <c r="AF535" s="203">
        <v>2.5394637603188901</v>
      </c>
      <c r="AG535" s="203">
        <v>0.59566140564292813</v>
      </c>
      <c r="AH535" s="203">
        <v>4.8449945139687545</v>
      </c>
      <c r="AI535" s="202">
        <v>0</v>
      </c>
      <c r="AJ535" s="202">
        <v>0</v>
      </c>
      <c r="AK535" s="202">
        <v>4.6921285535398541E-5</v>
      </c>
      <c r="AM535" s="193"/>
      <c r="AN535" s="193"/>
      <c r="AO535" s="193"/>
      <c r="AP535" s="193"/>
      <c r="AQ535" s="193"/>
      <c r="AR535" s="193"/>
      <c r="AS535" s="193"/>
      <c r="AT535" s="193"/>
      <c r="AU535" s="193"/>
      <c r="AV535" s="193"/>
      <c r="AW535" s="193"/>
      <c r="AX535" s="193"/>
    </row>
    <row r="536" spans="2:50" ht="16.5" thickBot="1" x14ac:dyDescent="0.3">
      <c r="B536"/>
      <c r="C536"/>
      <c r="D536"/>
      <c r="E536"/>
      <c r="F536"/>
      <c r="G536"/>
      <c r="H536"/>
      <c r="I536"/>
      <c r="J536"/>
      <c r="K536"/>
      <c r="L536"/>
      <c r="N536" s="193"/>
      <c r="O536" s="193"/>
      <c r="P536" s="229"/>
      <c r="Q536" s="193"/>
      <c r="R536" s="193"/>
      <c r="S536" s="193"/>
      <c r="T536" s="193"/>
      <c r="U536" s="193"/>
      <c r="V536" s="193"/>
      <c r="W536" s="193"/>
      <c r="X536" s="193"/>
      <c r="Y536" s="193"/>
      <c r="AA536" s="206" t="s">
        <v>194</v>
      </c>
      <c r="AB536" s="204" t="s">
        <v>393</v>
      </c>
      <c r="AC536" s="205" t="s">
        <v>630</v>
      </c>
      <c r="AD536" s="204" t="s">
        <v>322</v>
      </c>
      <c r="AE536" s="204" t="s">
        <v>55</v>
      </c>
      <c r="AF536" s="203">
        <v>2.4878679876356791</v>
      </c>
      <c r="AG536" s="203">
        <v>0.58355900396193106</v>
      </c>
      <c r="AH536" s="203">
        <v>4.8449945139687545</v>
      </c>
      <c r="AI536" s="202">
        <v>0</v>
      </c>
      <c r="AJ536" s="202">
        <v>0</v>
      </c>
      <c r="AK536" s="202">
        <v>0</v>
      </c>
      <c r="AM536" s="193"/>
      <c r="AN536" s="193"/>
      <c r="AO536" s="193"/>
      <c r="AP536" s="193"/>
      <c r="AQ536" s="193"/>
      <c r="AR536" s="193"/>
      <c r="AS536" s="193"/>
      <c r="AT536" s="193"/>
      <c r="AU536" s="193"/>
      <c r="AV536" s="193"/>
      <c r="AW536" s="193"/>
      <c r="AX536" s="193"/>
    </row>
    <row r="537" spans="2:50" ht="16.5" thickBot="1" x14ac:dyDescent="0.3">
      <c r="B537"/>
      <c r="C537"/>
      <c r="D537"/>
      <c r="E537"/>
      <c r="F537"/>
      <c r="G537"/>
      <c r="H537"/>
      <c r="I537"/>
      <c r="J537"/>
      <c r="K537"/>
      <c r="L537"/>
      <c r="N537" s="193"/>
      <c r="O537" s="193"/>
      <c r="P537" s="229"/>
      <c r="Q537" s="193"/>
      <c r="R537" s="193"/>
      <c r="S537" s="193"/>
      <c r="T537" s="193"/>
      <c r="U537" s="193"/>
      <c r="V537" s="193"/>
      <c r="W537" s="193"/>
      <c r="X537" s="193"/>
      <c r="Y537" s="193"/>
      <c r="AA537" s="206" t="s">
        <v>194</v>
      </c>
      <c r="AB537" s="204" t="s">
        <v>393</v>
      </c>
      <c r="AC537" s="205" t="s">
        <v>630</v>
      </c>
      <c r="AD537" s="204" t="s">
        <v>318</v>
      </c>
      <c r="AE537" s="204" t="s">
        <v>55</v>
      </c>
      <c r="AF537" s="203">
        <v>2.2581429652356486</v>
      </c>
      <c r="AG537" s="203">
        <v>0.5787492757674817</v>
      </c>
      <c r="AH537" s="203">
        <v>4.3528352161807558</v>
      </c>
      <c r="AI537" s="202">
        <v>0</v>
      </c>
      <c r="AJ537" s="202">
        <v>0</v>
      </c>
      <c r="AK537" s="202">
        <v>4.5567183945491389E-4</v>
      </c>
      <c r="AM537" s="193"/>
      <c r="AN537" s="193"/>
      <c r="AO537" s="193"/>
      <c r="AP537" s="193"/>
      <c r="AQ537" s="193"/>
      <c r="AR537" s="193"/>
      <c r="AS537" s="193"/>
      <c r="AT537" s="193"/>
      <c r="AU537" s="193"/>
      <c r="AV537" s="193"/>
      <c r="AW537" s="193"/>
      <c r="AX537" s="193"/>
    </row>
    <row r="538" spans="2:50" ht="16.5" thickBot="1" x14ac:dyDescent="0.3">
      <c r="B538"/>
      <c r="C538"/>
      <c r="D538"/>
      <c r="E538"/>
      <c r="F538"/>
      <c r="G538"/>
      <c r="H538"/>
      <c r="I538"/>
      <c r="J538"/>
      <c r="K538"/>
      <c r="L538"/>
      <c r="N538" s="193"/>
      <c r="O538" s="193"/>
      <c r="P538" s="229"/>
      <c r="Q538" s="193"/>
      <c r="R538" s="193"/>
      <c r="S538" s="193"/>
      <c r="T538" s="193"/>
      <c r="U538" s="193"/>
      <c r="V538" s="193"/>
      <c r="W538" s="193"/>
      <c r="X538" s="193"/>
      <c r="Y538" s="193"/>
      <c r="AA538" s="206" t="s">
        <v>194</v>
      </c>
      <c r="AB538" s="204" t="s">
        <v>393</v>
      </c>
      <c r="AC538" s="205" t="s">
        <v>630</v>
      </c>
      <c r="AD538" s="204" t="s">
        <v>317</v>
      </c>
      <c r="AE538" s="204" t="s">
        <v>55</v>
      </c>
      <c r="AF538" s="203">
        <v>2.5806860970973005</v>
      </c>
      <c r="AG538" s="203">
        <v>0.5842543644741911</v>
      </c>
      <c r="AH538" s="203">
        <v>5.0603142067510047</v>
      </c>
      <c r="AI538" s="202">
        <v>0</v>
      </c>
      <c r="AJ538" s="202">
        <v>1.0313405769188123E-5</v>
      </c>
      <c r="AK538" s="202">
        <v>9.03454359789982E-5</v>
      </c>
      <c r="AM538" s="193"/>
      <c r="AN538" s="193"/>
      <c r="AO538" s="193"/>
      <c r="AP538" s="193"/>
      <c r="AQ538" s="193"/>
      <c r="AR538" s="193"/>
      <c r="AS538" s="193"/>
      <c r="AT538" s="193"/>
      <c r="AU538" s="193"/>
      <c r="AV538" s="193"/>
      <c r="AW538" s="193"/>
      <c r="AX538" s="193"/>
    </row>
    <row r="539" spans="2:50" ht="16.5" thickBot="1" x14ac:dyDescent="0.3">
      <c r="B539"/>
      <c r="C539"/>
      <c r="D539"/>
      <c r="E539"/>
      <c r="F539"/>
      <c r="G539"/>
      <c r="H539"/>
      <c r="I539"/>
      <c r="J539"/>
      <c r="K539"/>
      <c r="L539"/>
      <c r="N539" s="193"/>
      <c r="O539" s="193"/>
      <c r="P539" s="229"/>
      <c r="Q539" s="193"/>
      <c r="R539" s="193"/>
      <c r="S539" s="193"/>
      <c r="T539" s="193"/>
      <c r="U539" s="193"/>
      <c r="V539" s="193"/>
      <c r="W539" s="193"/>
      <c r="X539" s="193"/>
      <c r="Y539" s="193"/>
      <c r="AA539" s="206" t="s">
        <v>194</v>
      </c>
      <c r="AB539" s="204" t="s">
        <v>393</v>
      </c>
      <c r="AC539" s="205" t="s">
        <v>630</v>
      </c>
      <c r="AD539" s="204" t="s">
        <v>74</v>
      </c>
      <c r="AE539" s="204" t="s">
        <v>55</v>
      </c>
      <c r="AF539" s="203">
        <v>1.503705166257433</v>
      </c>
      <c r="AG539" s="203">
        <v>0.51280837393157974</v>
      </c>
      <c r="AH539" s="203">
        <v>3.1224369717107527</v>
      </c>
      <c r="AI539" s="202">
        <v>0</v>
      </c>
      <c r="AJ539" s="202">
        <v>0</v>
      </c>
      <c r="AK539" s="202">
        <v>2.2386713544367523E-3</v>
      </c>
      <c r="AM539" s="193"/>
      <c r="AN539" s="193"/>
      <c r="AO539" s="193"/>
      <c r="AP539" s="193"/>
      <c r="AQ539" s="193"/>
      <c r="AR539" s="193"/>
      <c r="AS539" s="193"/>
      <c r="AT539" s="193"/>
      <c r="AU539" s="193"/>
      <c r="AV539" s="193"/>
      <c r="AW539" s="193"/>
      <c r="AX539" s="193"/>
    </row>
    <row r="540" spans="2:50" ht="16.5" thickBot="1" x14ac:dyDescent="0.3">
      <c r="B540"/>
      <c r="C540"/>
      <c r="D540"/>
      <c r="E540"/>
      <c r="F540"/>
      <c r="G540"/>
      <c r="H540"/>
      <c r="I540"/>
      <c r="J540"/>
      <c r="K540"/>
      <c r="L540"/>
      <c r="N540" s="193"/>
      <c r="O540" s="193"/>
      <c r="P540" s="229"/>
      <c r="Q540" s="193"/>
      <c r="R540" s="193"/>
      <c r="S540" s="193"/>
      <c r="T540" s="193"/>
      <c r="U540" s="193"/>
      <c r="V540" s="193"/>
      <c r="W540" s="193"/>
      <c r="X540" s="193"/>
      <c r="Y540" s="193"/>
      <c r="AA540" s="206" t="s">
        <v>194</v>
      </c>
      <c r="AB540" s="204" t="s">
        <v>393</v>
      </c>
      <c r="AC540" s="205" t="s">
        <v>630</v>
      </c>
      <c r="AD540" s="204" t="s">
        <v>316</v>
      </c>
      <c r="AE540" s="204" t="s">
        <v>55</v>
      </c>
      <c r="AF540" s="203">
        <v>1.5826570429857854</v>
      </c>
      <c r="AG540" s="203">
        <v>0.52168351309371852</v>
      </c>
      <c r="AH540" s="203">
        <v>3.2454767961577522</v>
      </c>
      <c r="AI540" s="202">
        <v>0</v>
      </c>
      <c r="AJ540" s="202">
        <v>0</v>
      </c>
      <c r="AK540" s="202">
        <v>4.0037067097061776E-3</v>
      </c>
      <c r="AM540" s="193"/>
      <c r="AN540" s="193"/>
      <c r="AO540" s="193"/>
      <c r="AP540" s="193"/>
      <c r="AQ540" s="193"/>
      <c r="AR540" s="193"/>
      <c r="AS540" s="193"/>
      <c r="AT540" s="193"/>
      <c r="AU540" s="193"/>
      <c r="AV540" s="193"/>
      <c r="AW540" s="193"/>
      <c r="AX540" s="193"/>
    </row>
    <row r="541" spans="2:50" ht="16.5" thickBot="1" x14ac:dyDescent="0.3">
      <c r="B541"/>
      <c r="C541"/>
      <c r="D541"/>
      <c r="E541"/>
      <c r="F541"/>
      <c r="G541"/>
      <c r="H541"/>
      <c r="I541"/>
      <c r="J541"/>
      <c r="K541"/>
      <c r="L541"/>
      <c r="N541" s="193"/>
      <c r="O541" s="193"/>
      <c r="P541" s="229"/>
      <c r="Q541" s="193"/>
      <c r="R541" s="193"/>
      <c r="S541" s="193"/>
      <c r="T541" s="193"/>
      <c r="U541" s="193"/>
      <c r="V541" s="193"/>
      <c r="W541" s="193"/>
      <c r="X541" s="193"/>
      <c r="Y541" s="193"/>
      <c r="AA541" s="206" t="s">
        <v>194</v>
      </c>
      <c r="AB541" s="204" t="s">
        <v>393</v>
      </c>
      <c r="AC541" s="205" t="s">
        <v>630</v>
      </c>
      <c r="AD541" s="204" t="s">
        <v>312</v>
      </c>
      <c r="AE541" s="204" t="s">
        <v>55</v>
      </c>
      <c r="AF541" s="203">
        <v>1.503705166257433</v>
      </c>
      <c r="AG541" s="203">
        <v>0.51280837393157974</v>
      </c>
      <c r="AH541" s="203">
        <v>3.1224369717107527</v>
      </c>
      <c r="AI541" s="202">
        <v>0</v>
      </c>
      <c r="AJ541" s="202">
        <v>0</v>
      </c>
      <c r="AK541" s="202">
        <v>1.2868219943471672E-3</v>
      </c>
      <c r="AM541" s="193"/>
      <c r="AN541" s="193"/>
      <c r="AO541" s="193"/>
      <c r="AP541" s="193"/>
      <c r="AQ541" s="193"/>
      <c r="AR541" s="193"/>
      <c r="AS541" s="193"/>
      <c r="AT541" s="193"/>
      <c r="AU541" s="193"/>
      <c r="AV541" s="193"/>
      <c r="AW541" s="193"/>
      <c r="AX541" s="193"/>
    </row>
    <row r="542" spans="2:50" ht="16.5" thickBot="1" x14ac:dyDescent="0.3">
      <c r="B542"/>
      <c r="C542"/>
      <c r="D542"/>
      <c r="E542"/>
      <c r="F542"/>
      <c r="G542"/>
      <c r="H542"/>
      <c r="I542"/>
      <c r="J542"/>
      <c r="K542"/>
      <c r="L542"/>
      <c r="N542" s="193"/>
      <c r="O542" s="193"/>
      <c r="P542" s="229"/>
      <c r="Q542" s="193"/>
      <c r="R542" s="193"/>
      <c r="S542" s="193"/>
      <c r="T542" s="193"/>
      <c r="U542" s="193"/>
      <c r="V542" s="193"/>
      <c r="W542" s="193"/>
      <c r="X542" s="193"/>
      <c r="Y542" s="193"/>
      <c r="AA542" s="206" t="s">
        <v>194</v>
      </c>
      <c r="AB542" s="204" t="s">
        <v>393</v>
      </c>
      <c r="AC542" s="205" t="s">
        <v>630</v>
      </c>
      <c r="AD542" s="204" t="s">
        <v>323</v>
      </c>
      <c r="AE542" s="204" t="s">
        <v>52</v>
      </c>
      <c r="AF542" s="203">
        <v>2.5394637603188901</v>
      </c>
      <c r="AG542" s="203">
        <v>0.59566140564292813</v>
      </c>
      <c r="AH542" s="203">
        <v>4.8449945139687545</v>
      </c>
      <c r="AI542" s="202">
        <v>0</v>
      </c>
      <c r="AJ542" s="202">
        <v>0</v>
      </c>
      <c r="AK542" s="202">
        <v>5.9084652675111391E-5</v>
      </c>
      <c r="AM542" s="193"/>
      <c r="AN542" s="193"/>
      <c r="AO542" s="193"/>
      <c r="AP542" s="193"/>
      <c r="AQ542" s="193"/>
      <c r="AR542" s="193"/>
      <c r="AS542" s="193"/>
      <c r="AT542" s="193"/>
      <c r="AU542" s="193"/>
      <c r="AV542" s="193"/>
      <c r="AW542" s="193"/>
      <c r="AX542" s="193"/>
    </row>
    <row r="543" spans="2:50" ht="16.5" thickBot="1" x14ac:dyDescent="0.3">
      <c r="B543"/>
      <c r="C543"/>
      <c r="D543"/>
      <c r="E543"/>
      <c r="F543"/>
      <c r="G543"/>
      <c r="H543"/>
      <c r="I543"/>
      <c r="J543"/>
      <c r="K543"/>
      <c r="L543"/>
      <c r="N543" s="193"/>
      <c r="O543" s="193"/>
      <c r="P543" s="229"/>
      <c r="Q543" s="193"/>
      <c r="R543" s="193"/>
      <c r="S543" s="193"/>
      <c r="T543" s="193"/>
      <c r="U543" s="193"/>
      <c r="V543" s="193"/>
      <c r="W543" s="193"/>
      <c r="X543" s="193"/>
      <c r="Y543" s="193"/>
      <c r="AA543" s="206" t="s">
        <v>194</v>
      </c>
      <c r="AB543" s="204" t="s">
        <v>393</v>
      </c>
      <c r="AC543" s="205" t="s">
        <v>630</v>
      </c>
      <c r="AD543" s="204" t="s">
        <v>322</v>
      </c>
      <c r="AE543" s="204" t="s">
        <v>52</v>
      </c>
      <c r="AF543" s="203">
        <v>2.4878679876356791</v>
      </c>
      <c r="AG543" s="203">
        <v>0.58355900396193106</v>
      </c>
      <c r="AH543" s="203">
        <v>4.8449945139687545</v>
      </c>
      <c r="AI543" s="202">
        <v>0</v>
      </c>
      <c r="AJ543" s="202">
        <v>0</v>
      </c>
      <c r="AK543" s="202">
        <v>0</v>
      </c>
      <c r="AM543" s="193"/>
      <c r="AN543" s="193"/>
      <c r="AO543" s="193"/>
      <c r="AP543" s="193"/>
      <c r="AQ543" s="193"/>
      <c r="AR543" s="193"/>
      <c r="AS543" s="193"/>
      <c r="AT543" s="193"/>
      <c r="AU543" s="193"/>
      <c r="AV543" s="193"/>
      <c r="AW543" s="193"/>
      <c r="AX543" s="193"/>
    </row>
    <row r="544" spans="2:50" ht="16.5" thickBot="1" x14ac:dyDescent="0.3">
      <c r="B544"/>
      <c r="C544"/>
      <c r="D544"/>
      <c r="E544"/>
      <c r="F544"/>
      <c r="G544"/>
      <c r="H544"/>
      <c r="I544"/>
      <c r="J544"/>
      <c r="K544"/>
      <c r="L544"/>
      <c r="N544" s="193"/>
      <c r="O544" s="193"/>
      <c r="P544" s="229"/>
      <c r="Q544" s="193"/>
      <c r="R544" s="193"/>
      <c r="S544" s="193"/>
      <c r="T544" s="193"/>
      <c r="U544" s="193"/>
      <c r="V544" s="193"/>
      <c r="W544" s="193"/>
      <c r="X544" s="193"/>
      <c r="Y544" s="193"/>
      <c r="AA544" s="206" t="s">
        <v>194</v>
      </c>
      <c r="AB544" s="204" t="s">
        <v>393</v>
      </c>
      <c r="AC544" s="205" t="s">
        <v>630</v>
      </c>
      <c r="AD544" s="204" t="s">
        <v>318</v>
      </c>
      <c r="AE544" s="204" t="s">
        <v>52</v>
      </c>
      <c r="AF544" s="203">
        <v>2.2581429652356486</v>
      </c>
      <c r="AG544" s="203">
        <v>0.5787492757674817</v>
      </c>
      <c r="AH544" s="203">
        <v>4.3528352161807558</v>
      </c>
      <c r="AI544" s="202">
        <v>0</v>
      </c>
      <c r="AJ544" s="202">
        <v>0</v>
      </c>
      <c r="AK544" s="202">
        <v>9.2614582076132985E-5</v>
      </c>
      <c r="AM544" s="193"/>
      <c r="AN544" s="193"/>
      <c r="AO544" s="193"/>
      <c r="AP544" s="193"/>
      <c r="AQ544" s="193"/>
      <c r="AR544" s="193"/>
      <c r="AS544" s="193"/>
      <c r="AT544" s="193"/>
      <c r="AU544" s="193"/>
      <c r="AV544" s="193"/>
      <c r="AW544" s="193"/>
      <c r="AX544" s="193"/>
    </row>
    <row r="545" spans="2:50" ht="16.5" thickBot="1" x14ac:dyDescent="0.3">
      <c r="B545"/>
      <c r="C545"/>
      <c r="D545"/>
      <c r="E545"/>
      <c r="F545"/>
      <c r="G545"/>
      <c r="H545"/>
      <c r="I545"/>
      <c r="J545"/>
      <c r="K545"/>
      <c r="L545"/>
      <c r="N545" s="193"/>
      <c r="O545" s="193"/>
      <c r="P545" s="229"/>
      <c r="Q545" s="193"/>
      <c r="R545" s="193"/>
      <c r="S545" s="193"/>
      <c r="T545" s="193"/>
      <c r="U545" s="193"/>
      <c r="V545" s="193"/>
      <c r="W545" s="193"/>
      <c r="X545" s="193"/>
      <c r="Y545" s="193"/>
      <c r="AA545" s="206" t="s">
        <v>194</v>
      </c>
      <c r="AB545" s="204" t="s">
        <v>393</v>
      </c>
      <c r="AC545" s="205" t="s">
        <v>630</v>
      </c>
      <c r="AD545" s="204" t="s">
        <v>317</v>
      </c>
      <c r="AE545" s="204" t="s">
        <v>52</v>
      </c>
      <c r="AF545" s="203">
        <v>2.5806860970973005</v>
      </c>
      <c r="AG545" s="203">
        <v>0.5842543644741911</v>
      </c>
      <c r="AH545" s="203">
        <v>5.0603142067510047</v>
      </c>
      <c r="AI545" s="202">
        <v>0</v>
      </c>
      <c r="AJ545" s="202">
        <v>2.1336669696621358E-6</v>
      </c>
      <c r="AK545" s="202">
        <v>1.8690922952339954E-5</v>
      </c>
      <c r="AM545" s="193"/>
      <c r="AN545" s="193"/>
      <c r="AO545" s="193"/>
      <c r="AP545" s="193"/>
      <c r="AQ545" s="193"/>
      <c r="AR545" s="193"/>
      <c r="AS545" s="193"/>
      <c r="AT545" s="193"/>
      <c r="AU545" s="193"/>
      <c r="AV545" s="193"/>
      <c r="AW545" s="193"/>
      <c r="AX545" s="193"/>
    </row>
    <row r="546" spans="2:50" ht="16.5" thickBot="1" x14ac:dyDescent="0.3">
      <c r="B546"/>
      <c r="C546"/>
      <c r="D546"/>
      <c r="E546"/>
      <c r="F546"/>
      <c r="G546"/>
      <c r="H546"/>
      <c r="I546"/>
      <c r="J546"/>
      <c r="K546"/>
      <c r="L546"/>
      <c r="N546" s="193"/>
      <c r="O546" s="193"/>
      <c r="P546" s="229"/>
      <c r="Q546" s="193"/>
      <c r="R546" s="193"/>
      <c r="S546" s="193"/>
      <c r="T546" s="193"/>
      <c r="U546" s="193"/>
      <c r="V546" s="193"/>
      <c r="W546" s="193"/>
      <c r="X546" s="193"/>
      <c r="Y546" s="193"/>
      <c r="AA546" s="206" t="s">
        <v>194</v>
      </c>
      <c r="AB546" s="204" t="s">
        <v>393</v>
      </c>
      <c r="AC546" s="205" t="s">
        <v>630</v>
      </c>
      <c r="AD546" s="204" t="s">
        <v>74</v>
      </c>
      <c r="AE546" s="204" t="s">
        <v>52</v>
      </c>
      <c r="AF546" s="203">
        <v>1.503705166257433</v>
      </c>
      <c r="AG546" s="203">
        <v>0.51280837393157974</v>
      </c>
      <c r="AH546" s="203">
        <v>3.1224369717107527</v>
      </c>
      <c r="AI546" s="202">
        <v>0</v>
      </c>
      <c r="AJ546" s="202">
        <v>0</v>
      </c>
      <c r="AK546" s="202">
        <v>4.564762280272782E-4</v>
      </c>
      <c r="AM546" s="193"/>
      <c r="AN546" s="193"/>
      <c r="AO546" s="193"/>
      <c r="AP546" s="193"/>
      <c r="AQ546" s="193"/>
      <c r="AR546" s="193"/>
      <c r="AS546" s="193"/>
      <c r="AT546" s="193"/>
      <c r="AU546" s="193"/>
      <c r="AV546" s="193"/>
      <c r="AW546" s="193"/>
      <c r="AX546" s="193"/>
    </row>
    <row r="547" spans="2:50" ht="16.5" thickBot="1" x14ac:dyDescent="0.3">
      <c r="B547"/>
      <c r="C547"/>
      <c r="D547"/>
      <c r="E547"/>
      <c r="F547"/>
      <c r="G547"/>
      <c r="H547"/>
      <c r="I547"/>
      <c r="J547"/>
      <c r="K547"/>
      <c r="L547"/>
      <c r="N547" s="193"/>
      <c r="O547" s="193"/>
      <c r="P547" s="229"/>
      <c r="Q547" s="193"/>
      <c r="R547" s="193"/>
      <c r="S547" s="193"/>
      <c r="T547" s="193"/>
      <c r="U547" s="193"/>
      <c r="V547" s="193"/>
      <c r="W547" s="193"/>
      <c r="X547" s="193"/>
      <c r="Y547" s="193"/>
      <c r="AA547" s="206" t="s">
        <v>194</v>
      </c>
      <c r="AB547" s="204" t="s">
        <v>393</v>
      </c>
      <c r="AC547" s="205" t="s">
        <v>630</v>
      </c>
      <c r="AD547" s="204" t="s">
        <v>316</v>
      </c>
      <c r="AE547" s="204" t="s">
        <v>52</v>
      </c>
      <c r="AF547" s="203">
        <v>1.5826570429857854</v>
      </c>
      <c r="AG547" s="203">
        <v>0.52168351309371852</v>
      </c>
      <c r="AH547" s="203">
        <v>3.2454767961577522</v>
      </c>
      <c r="AI547" s="202">
        <v>0</v>
      </c>
      <c r="AJ547" s="202">
        <v>0</v>
      </c>
      <c r="AK547" s="202">
        <v>8.1359421797180776E-4</v>
      </c>
      <c r="AM547" s="193"/>
      <c r="AN547" s="193"/>
      <c r="AO547" s="193"/>
      <c r="AP547" s="193"/>
      <c r="AQ547" s="193"/>
      <c r="AR547" s="193"/>
      <c r="AS547" s="193"/>
      <c r="AT547" s="193"/>
      <c r="AU547" s="193"/>
      <c r="AV547" s="193"/>
      <c r="AW547" s="193"/>
      <c r="AX547" s="193"/>
    </row>
    <row r="548" spans="2:50" ht="16.5" thickBot="1" x14ac:dyDescent="0.3">
      <c r="B548"/>
      <c r="C548"/>
      <c r="D548"/>
      <c r="E548"/>
      <c r="F548"/>
      <c r="G548"/>
      <c r="H548"/>
      <c r="I548"/>
      <c r="J548"/>
      <c r="K548"/>
      <c r="L548"/>
      <c r="N548" s="193"/>
      <c r="O548" s="193"/>
      <c r="P548" s="229"/>
      <c r="Q548" s="193"/>
      <c r="R548" s="193"/>
      <c r="S548" s="193"/>
      <c r="T548" s="193"/>
      <c r="U548" s="193"/>
      <c r="V548" s="193"/>
      <c r="W548" s="193"/>
      <c r="X548" s="193"/>
      <c r="Y548" s="193"/>
      <c r="AA548" s="206" t="s">
        <v>194</v>
      </c>
      <c r="AB548" s="204" t="s">
        <v>393</v>
      </c>
      <c r="AC548" s="205" t="s">
        <v>630</v>
      </c>
      <c r="AD548" s="204" t="s">
        <v>312</v>
      </c>
      <c r="AE548" s="204" t="s">
        <v>52</v>
      </c>
      <c r="AF548" s="203">
        <v>1.503705166257433</v>
      </c>
      <c r="AG548" s="203">
        <v>0.51280837393157974</v>
      </c>
      <c r="AH548" s="203">
        <v>3.1224369717107527</v>
      </c>
      <c r="AI548" s="202">
        <v>0</v>
      </c>
      <c r="AJ548" s="202">
        <v>0</v>
      </c>
      <c r="AK548" s="202">
        <v>2.6666310282200009E-4</v>
      </c>
      <c r="AM548" s="193"/>
      <c r="AN548" s="193"/>
      <c r="AO548" s="193"/>
      <c r="AP548" s="193"/>
      <c r="AQ548" s="193"/>
      <c r="AR548" s="193"/>
      <c r="AS548" s="193"/>
      <c r="AT548" s="193"/>
      <c r="AU548" s="193"/>
      <c r="AV548" s="193"/>
      <c r="AW548" s="193"/>
      <c r="AX548" s="193"/>
    </row>
    <row r="549" spans="2:50" ht="16.5" thickBot="1" x14ac:dyDescent="0.3">
      <c r="B549"/>
      <c r="C549"/>
      <c r="D549"/>
      <c r="E549"/>
      <c r="F549"/>
      <c r="G549"/>
      <c r="H549"/>
      <c r="I549"/>
      <c r="J549"/>
      <c r="K549"/>
      <c r="L549"/>
      <c r="N549" s="193"/>
      <c r="O549" s="193"/>
      <c r="P549" s="229"/>
      <c r="Q549" s="193"/>
      <c r="R549" s="193"/>
      <c r="S549" s="193"/>
      <c r="T549" s="193"/>
      <c r="U549" s="193"/>
      <c r="V549" s="193"/>
      <c r="W549" s="193"/>
      <c r="X549" s="193"/>
      <c r="Y549" s="193"/>
      <c r="AA549" s="206" t="s">
        <v>194</v>
      </c>
      <c r="AB549" s="204" t="s">
        <v>384</v>
      </c>
      <c r="AC549" s="205" t="s">
        <v>630</v>
      </c>
      <c r="AD549" s="204" t="s">
        <v>322</v>
      </c>
      <c r="AE549" s="204" t="s">
        <v>55</v>
      </c>
      <c r="AF549" s="203">
        <v>1.3792944971002152</v>
      </c>
      <c r="AG549" s="203">
        <v>0.49319032644793942</v>
      </c>
      <c r="AH549" s="203">
        <v>2.8737954989296024</v>
      </c>
      <c r="AI549" s="202">
        <v>7.2431963598939206E-3</v>
      </c>
      <c r="AJ549" s="202">
        <v>4.1685316323963172E-3</v>
      </c>
      <c r="AK549" s="202">
        <v>5.2909568141495084E-2</v>
      </c>
      <c r="AM549" s="193"/>
      <c r="AN549" s="193"/>
      <c r="AO549" s="193"/>
      <c r="AP549" s="193"/>
      <c r="AQ549" s="193"/>
      <c r="AR549" s="193"/>
      <c r="AS549" s="193"/>
      <c r="AT549" s="193"/>
      <c r="AU549" s="193"/>
      <c r="AV549" s="193"/>
      <c r="AW549" s="193"/>
      <c r="AX549" s="193"/>
    </row>
    <row r="550" spans="2:50" ht="16.5" thickBot="1" x14ac:dyDescent="0.3">
      <c r="B550"/>
      <c r="C550"/>
      <c r="D550"/>
      <c r="E550"/>
      <c r="F550"/>
      <c r="G550"/>
      <c r="H550"/>
      <c r="I550"/>
      <c r="J550"/>
      <c r="K550"/>
      <c r="L550"/>
      <c r="N550" s="193"/>
      <c r="O550" s="193"/>
      <c r="P550" s="229"/>
      <c r="Q550" s="193"/>
      <c r="R550" s="193"/>
      <c r="S550" s="193"/>
      <c r="T550" s="193"/>
      <c r="U550" s="193"/>
      <c r="V550" s="193"/>
      <c r="W550" s="193"/>
      <c r="X550" s="193"/>
      <c r="Y550" s="193"/>
      <c r="AA550" s="206" t="s">
        <v>194</v>
      </c>
      <c r="AB550" s="204" t="s">
        <v>384</v>
      </c>
      <c r="AC550" s="205" t="s">
        <v>630</v>
      </c>
      <c r="AD550" s="204" t="s">
        <v>320</v>
      </c>
      <c r="AE550" s="204" t="s">
        <v>55</v>
      </c>
      <c r="AF550" s="203">
        <v>3.4802794052530737</v>
      </c>
      <c r="AG550" s="203">
        <v>0.63209815017676352</v>
      </c>
      <c r="AH550" s="203">
        <v>6.0194799426649936</v>
      </c>
      <c r="AI550" s="202">
        <v>9.1416246036116037E-4</v>
      </c>
      <c r="AJ550" s="202">
        <v>3.9523124875155322E-5</v>
      </c>
      <c r="AK550" s="202">
        <v>4.8629320720069702E-3</v>
      </c>
      <c r="AM550" s="193"/>
      <c r="AN550" s="193"/>
      <c r="AO550" s="193"/>
      <c r="AP550" s="193"/>
      <c r="AQ550" s="193"/>
      <c r="AR550" s="193"/>
      <c r="AS550" s="193"/>
      <c r="AT550" s="193"/>
      <c r="AU550" s="193"/>
      <c r="AV550" s="193"/>
      <c r="AW550" s="193"/>
      <c r="AX550" s="193"/>
    </row>
    <row r="551" spans="2:50" ht="16.5" thickBot="1" x14ac:dyDescent="0.3">
      <c r="B551"/>
      <c r="C551"/>
      <c r="D551"/>
      <c r="E551"/>
      <c r="F551"/>
      <c r="G551"/>
      <c r="H551"/>
      <c r="I551"/>
      <c r="J551"/>
      <c r="K551"/>
      <c r="L551"/>
      <c r="N551" s="193"/>
      <c r="O551" s="193"/>
      <c r="P551" s="229"/>
      <c r="Q551" s="193"/>
      <c r="R551" s="193"/>
      <c r="S551" s="193"/>
      <c r="T551" s="193"/>
      <c r="U551" s="193"/>
      <c r="V551" s="193"/>
      <c r="W551" s="193"/>
      <c r="X551" s="193"/>
      <c r="Y551" s="193"/>
      <c r="AA551" s="206" t="s">
        <v>194</v>
      </c>
      <c r="AB551" s="204" t="s">
        <v>384</v>
      </c>
      <c r="AC551" s="205" t="s">
        <v>630</v>
      </c>
      <c r="AD551" s="204" t="s">
        <v>319</v>
      </c>
      <c r="AE551" s="204" t="s">
        <v>55</v>
      </c>
      <c r="AF551" s="203">
        <v>3.4289527623756801</v>
      </c>
      <c r="AG551" s="203">
        <v>0.62725785779282139</v>
      </c>
      <c r="AH551" s="203">
        <v>5.9756560157288803</v>
      </c>
      <c r="AI551" s="202">
        <v>2.3862057001224041E-2</v>
      </c>
      <c r="AJ551" s="202">
        <v>1.004143859060363E-2</v>
      </c>
      <c r="AK551" s="202">
        <v>0.16911347342889074</v>
      </c>
      <c r="AM551" s="193"/>
      <c r="AN551" s="193"/>
      <c r="AO551" s="193"/>
      <c r="AP551" s="193"/>
      <c r="AQ551" s="193"/>
      <c r="AR551" s="193"/>
      <c r="AS551" s="193"/>
      <c r="AT551" s="193"/>
      <c r="AU551" s="193"/>
      <c r="AV551" s="193"/>
      <c r="AW551" s="193"/>
      <c r="AX551" s="193"/>
    </row>
    <row r="552" spans="2:50" ht="16.5" thickBot="1" x14ac:dyDescent="0.3">
      <c r="B552"/>
      <c r="C552"/>
      <c r="D552"/>
      <c r="E552"/>
      <c r="F552"/>
      <c r="G552"/>
      <c r="H552"/>
      <c r="I552"/>
      <c r="J552"/>
      <c r="K552"/>
      <c r="L552"/>
      <c r="N552" s="193"/>
      <c r="O552" s="193"/>
      <c r="P552" s="229"/>
      <c r="Q552" s="193"/>
      <c r="R552" s="193"/>
      <c r="S552" s="193"/>
      <c r="T552" s="193"/>
      <c r="U552" s="193"/>
      <c r="V552" s="193"/>
      <c r="W552" s="193"/>
      <c r="X552" s="193"/>
      <c r="Y552" s="193"/>
      <c r="AA552" s="206" t="s">
        <v>194</v>
      </c>
      <c r="AB552" s="204" t="s">
        <v>384</v>
      </c>
      <c r="AC552" s="205" t="s">
        <v>630</v>
      </c>
      <c r="AD552" s="204" t="s">
        <v>317</v>
      </c>
      <c r="AE552" s="204" t="s">
        <v>55</v>
      </c>
      <c r="AF552" s="203">
        <v>2.0940469715418688</v>
      </c>
      <c r="AG552" s="203">
        <v>0.56883731178821961</v>
      </c>
      <c r="AH552" s="203">
        <v>3.8537638366468467</v>
      </c>
      <c r="AI552" s="202">
        <v>1.0611519977724868E-2</v>
      </c>
      <c r="AJ552" s="202">
        <v>1.5513391246581006E-3</v>
      </c>
      <c r="AK552" s="202">
        <v>4.3473726447388686E-2</v>
      </c>
      <c r="AM552" s="193"/>
      <c r="AN552" s="193"/>
      <c r="AO552" s="193"/>
      <c r="AP552" s="193"/>
      <c r="AQ552" s="193"/>
      <c r="AR552" s="193"/>
      <c r="AS552" s="193"/>
      <c r="AT552" s="193"/>
      <c r="AU552" s="193"/>
      <c r="AV552" s="193"/>
      <c r="AW552" s="193"/>
      <c r="AX552" s="193"/>
    </row>
    <row r="553" spans="2:50" ht="16.5" thickBot="1" x14ac:dyDescent="0.3">
      <c r="B553"/>
      <c r="C553"/>
      <c r="D553"/>
      <c r="E553"/>
      <c r="F553"/>
      <c r="G553"/>
      <c r="H553"/>
      <c r="I553"/>
      <c r="J553"/>
      <c r="K553"/>
      <c r="L553"/>
      <c r="N553" s="193"/>
      <c r="O553" s="193"/>
      <c r="P553" s="229"/>
      <c r="Q553" s="193"/>
      <c r="R553" s="193"/>
      <c r="S553" s="193"/>
      <c r="T553" s="193"/>
      <c r="U553" s="193"/>
      <c r="V553" s="193"/>
      <c r="W553" s="193"/>
      <c r="X553" s="193"/>
      <c r="Y553" s="193"/>
      <c r="AA553" s="206" t="s">
        <v>194</v>
      </c>
      <c r="AB553" s="204" t="s">
        <v>384</v>
      </c>
      <c r="AC553" s="205" t="s">
        <v>630</v>
      </c>
      <c r="AD553" s="204" t="s">
        <v>74</v>
      </c>
      <c r="AE553" s="204" t="s">
        <v>55</v>
      </c>
      <c r="AF553" s="203">
        <v>2.7382430141654979</v>
      </c>
      <c r="AG553" s="203">
        <v>0.6024469397673764</v>
      </c>
      <c r="AH553" s="203">
        <v>4.8555740160272975</v>
      </c>
      <c r="AI553" s="202">
        <v>4.7652001245762153E-2</v>
      </c>
      <c r="AJ553" s="202">
        <v>3.5519758776892847E-3</v>
      </c>
      <c r="AK553" s="202">
        <v>0.24139669114770337</v>
      </c>
      <c r="AM553" s="193"/>
      <c r="AN553" s="193"/>
      <c r="AO553" s="193"/>
      <c r="AP553" s="193"/>
      <c r="AQ553" s="193"/>
      <c r="AR553" s="193"/>
      <c r="AS553" s="193"/>
      <c r="AT553" s="193"/>
      <c r="AU553" s="193"/>
      <c r="AV553" s="193"/>
      <c r="AW553" s="193"/>
      <c r="AX553" s="193"/>
    </row>
    <row r="554" spans="2:50" ht="16.5" thickBot="1" x14ac:dyDescent="0.3">
      <c r="B554"/>
      <c r="C554"/>
      <c r="D554"/>
      <c r="E554"/>
      <c r="F554"/>
      <c r="G554"/>
      <c r="H554"/>
      <c r="I554"/>
      <c r="J554"/>
      <c r="K554"/>
      <c r="L554"/>
      <c r="N554" s="193"/>
      <c r="O554" s="193"/>
      <c r="P554" s="229"/>
      <c r="Q554" s="193"/>
      <c r="R554" s="193"/>
      <c r="S554" s="193"/>
      <c r="T554" s="193"/>
      <c r="U554" s="193"/>
      <c r="V554" s="193"/>
      <c r="W554" s="193"/>
      <c r="X554" s="193"/>
      <c r="Y554" s="193"/>
      <c r="AA554" s="206" t="s">
        <v>194</v>
      </c>
      <c r="AB554" s="204" t="s">
        <v>384</v>
      </c>
      <c r="AC554" s="205" t="s">
        <v>630</v>
      </c>
      <c r="AD554" s="204" t="s">
        <v>316</v>
      </c>
      <c r="AE554" s="204" t="s">
        <v>55</v>
      </c>
      <c r="AF554" s="203">
        <v>3.5793316320257165</v>
      </c>
      <c r="AG554" s="203">
        <v>0.63529119894330655</v>
      </c>
      <c r="AH554" s="203">
        <v>6.1791397319688466</v>
      </c>
      <c r="AI554" s="202">
        <v>5.8232385769666585E-2</v>
      </c>
      <c r="AJ554" s="202">
        <v>3.0982999725305163E-3</v>
      </c>
      <c r="AK554" s="202">
        <v>0.288345347887631</v>
      </c>
      <c r="AM554" s="193"/>
      <c r="AN554" s="193"/>
      <c r="AO554" s="193"/>
      <c r="AP554" s="193"/>
      <c r="AQ554" s="193"/>
      <c r="AR554" s="193"/>
      <c r="AS554" s="193"/>
      <c r="AT554" s="193"/>
      <c r="AU554" s="193"/>
      <c r="AV554" s="193"/>
      <c r="AW554" s="193"/>
      <c r="AX554" s="193"/>
    </row>
    <row r="555" spans="2:50" ht="16.5" thickBot="1" x14ac:dyDescent="0.3">
      <c r="B555"/>
      <c r="C555"/>
      <c r="D555"/>
      <c r="E555"/>
      <c r="F555"/>
      <c r="G555"/>
      <c r="H555"/>
      <c r="I555"/>
      <c r="J555"/>
      <c r="K555"/>
      <c r="L555"/>
      <c r="N555" s="193"/>
      <c r="O555" s="193"/>
      <c r="P555" s="229"/>
      <c r="Q555" s="193"/>
      <c r="R555" s="193"/>
      <c r="S555" s="193"/>
      <c r="T555" s="193"/>
      <c r="U555" s="193"/>
      <c r="V555" s="193"/>
      <c r="W555" s="193"/>
      <c r="X555" s="193"/>
      <c r="Y555" s="193"/>
      <c r="AA555" s="206" t="s">
        <v>194</v>
      </c>
      <c r="AB555" s="204" t="s">
        <v>384</v>
      </c>
      <c r="AC555" s="205" t="s">
        <v>630</v>
      </c>
      <c r="AD555" s="204" t="s">
        <v>314</v>
      </c>
      <c r="AE555" s="204" t="s">
        <v>55</v>
      </c>
      <c r="AF555" s="203">
        <v>1.7203529567576006</v>
      </c>
      <c r="AG555" s="203">
        <v>0.53714239117650076</v>
      </c>
      <c r="AH555" s="203">
        <v>3.3178845776778103</v>
      </c>
      <c r="AI555" s="202">
        <v>0.16238553819736765</v>
      </c>
      <c r="AJ555" s="202">
        <v>2.2231673926298847E-2</v>
      </c>
      <c r="AK555" s="202">
        <v>0.6504414827349535</v>
      </c>
      <c r="AM555" s="193"/>
      <c r="AN555" s="193"/>
      <c r="AO555" s="193"/>
      <c r="AP555" s="193"/>
      <c r="AQ555" s="193"/>
      <c r="AR555" s="193"/>
      <c r="AS555" s="193"/>
      <c r="AT555" s="193"/>
      <c r="AU555" s="193"/>
      <c r="AV555" s="193"/>
      <c r="AW555" s="193"/>
      <c r="AX555" s="193"/>
    </row>
    <row r="556" spans="2:50" ht="16.5" thickBot="1" x14ac:dyDescent="0.3">
      <c r="B556"/>
      <c r="C556"/>
      <c r="D556"/>
      <c r="E556"/>
      <c r="F556"/>
      <c r="G556"/>
      <c r="H556"/>
      <c r="I556"/>
      <c r="J556"/>
      <c r="K556"/>
      <c r="L556"/>
      <c r="N556" s="193"/>
      <c r="O556" s="193"/>
      <c r="P556" s="229"/>
      <c r="Q556" s="193"/>
      <c r="R556" s="193"/>
      <c r="S556" s="193"/>
      <c r="T556" s="193"/>
      <c r="U556" s="193"/>
      <c r="V556" s="193"/>
      <c r="W556" s="193"/>
      <c r="X556" s="193"/>
      <c r="Y556" s="193"/>
      <c r="AA556" s="206" t="s">
        <v>194</v>
      </c>
      <c r="AB556" s="204" t="s">
        <v>384</v>
      </c>
      <c r="AC556" s="205" t="s">
        <v>630</v>
      </c>
      <c r="AD556" s="204" t="s">
        <v>313</v>
      </c>
      <c r="AE556" s="204" t="s">
        <v>55</v>
      </c>
      <c r="AF556" s="203">
        <v>1.3999406129791541</v>
      </c>
      <c r="AG556" s="203">
        <v>0.49775622623788773</v>
      </c>
      <c r="AH556" s="203">
        <v>2.8902992678353954</v>
      </c>
      <c r="AI556" s="202">
        <v>1.0742375029365942E-2</v>
      </c>
      <c r="AJ556" s="202">
        <v>2.6049938757500597E-4</v>
      </c>
      <c r="AK556" s="202">
        <v>5.4534688761439666E-2</v>
      </c>
      <c r="AM556" s="193"/>
      <c r="AN556" s="193"/>
      <c r="AO556" s="193"/>
      <c r="AP556" s="193"/>
      <c r="AQ556" s="193"/>
      <c r="AR556" s="193"/>
      <c r="AS556" s="193"/>
      <c r="AT556" s="193"/>
      <c r="AU556" s="193"/>
      <c r="AV556" s="193"/>
      <c r="AW556" s="193"/>
      <c r="AX556" s="193"/>
    </row>
    <row r="557" spans="2:50" ht="16.5" thickBot="1" x14ac:dyDescent="0.3">
      <c r="B557"/>
      <c r="C557"/>
      <c r="D557"/>
      <c r="E557"/>
      <c r="F557"/>
      <c r="G557"/>
      <c r="H557"/>
      <c r="I557"/>
      <c r="J557"/>
      <c r="K557"/>
      <c r="L557"/>
      <c r="N557" s="193"/>
      <c r="O557" s="193"/>
      <c r="P557" s="229"/>
      <c r="Q557" s="193"/>
      <c r="R557" s="193"/>
      <c r="S557" s="193"/>
      <c r="T557" s="193"/>
      <c r="U557" s="193"/>
      <c r="V557" s="193"/>
      <c r="W557" s="193"/>
      <c r="X557" s="193"/>
      <c r="Y557" s="193"/>
      <c r="AA557" s="206" t="s">
        <v>194</v>
      </c>
      <c r="AB557" s="204" t="s">
        <v>384</v>
      </c>
      <c r="AC557" s="205" t="s">
        <v>630</v>
      </c>
      <c r="AD557" s="204" t="s">
        <v>322</v>
      </c>
      <c r="AE557" s="204" t="s">
        <v>52</v>
      </c>
      <c r="AF557" s="203">
        <v>1.3792944971002152</v>
      </c>
      <c r="AG557" s="203">
        <v>0.49319032644793942</v>
      </c>
      <c r="AH557" s="203">
        <v>2.8737954989296024</v>
      </c>
      <c r="AI557" s="202">
        <v>5.8471361673351884E-3</v>
      </c>
      <c r="AJ557" s="202">
        <v>3.3846932409952279E-3</v>
      </c>
      <c r="AK557" s="202">
        <v>4.279484859352993E-2</v>
      </c>
      <c r="AM557" s="193"/>
      <c r="AN557" s="193"/>
      <c r="AO557" s="193"/>
      <c r="AP557" s="193"/>
      <c r="AQ557" s="193"/>
      <c r="AR557" s="193"/>
      <c r="AS557" s="193"/>
      <c r="AT557" s="193"/>
      <c r="AU557" s="193"/>
      <c r="AV557" s="193"/>
      <c r="AW557" s="193"/>
      <c r="AX557" s="193"/>
    </row>
    <row r="558" spans="2:50" ht="16.5" thickBot="1" x14ac:dyDescent="0.3">
      <c r="B558"/>
      <c r="C558"/>
      <c r="D558"/>
      <c r="E558"/>
      <c r="F558"/>
      <c r="G558"/>
      <c r="H558"/>
      <c r="I558"/>
      <c r="J558"/>
      <c r="K558"/>
      <c r="L558"/>
      <c r="N558" s="193"/>
      <c r="O558" s="193"/>
      <c r="P558" s="229"/>
      <c r="Q558" s="193"/>
      <c r="R558" s="193"/>
      <c r="S558" s="193"/>
      <c r="T558" s="193"/>
      <c r="U558" s="193"/>
      <c r="V558" s="193"/>
      <c r="W558" s="193"/>
      <c r="X558" s="193"/>
      <c r="Y558" s="193"/>
      <c r="AA558" s="206" t="s">
        <v>194</v>
      </c>
      <c r="AB558" s="204" t="s">
        <v>384</v>
      </c>
      <c r="AC558" s="205" t="s">
        <v>630</v>
      </c>
      <c r="AD558" s="204" t="s">
        <v>320</v>
      </c>
      <c r="AE558" s="204" t="s">
        <v>52</v>
      </c>
      <c r="AF558" s="203">
        <v>3.4802794052530737</v>
      </c>
      <c r="AG558" s="203">
        <v>0.63209815017676352</v>
      </c>
      <c r="AH558" s="203">
        <v>6.0194799426649936</v>
      </c>
      <c r="AI558" s="202">
        <v>2.8622724646580164E-3</v>
      </c>
      <c r="AJ558" s="202">
        <v>1.2382880145829733E-4</v>
      </c>
      <c r="AK558" s="202">
        <v>1.5237622390162691E-2</v>
      </c>
      <c r="AM558" s="193"/>
      <c r="AN558" s="193"/>
      <c r="AO558" s="193"/>
      <c r="AP558" s="193"/>
      <c r="AQ558" s="193"/>
      <c r="AR558" s="193"/>
      <c r="AS558" s="193"/>
      <c r="AT558" s="193"/>
      <c r="AU558" s="193"/>
      <c r="AV558" s="193"/>
      <c r="AW558" s="193"/>
      <c r="AX558" s="193"/>
    </row>
    <row r="559" spans="2:50" ht="16.5" thickBot="1" x14ac:dyDescent="0.3">
      <c r="B559"/>
      <c r="C559"/>
      <c r="D559"/>
      <c r="E559"/>
      <c r="F559"/>
      <c r="G559"/>
      <c r="H559"/>
      <c r="I559"/>
      <c r="J559"/>
      <c r="K559"/>
      <c r="L559"/>
      <c r="N559" s="193"/>
      <c r="O559" s="193"/>
      <c r="P559" s="229"/>
      <c r="Q559" s="193"/>
      <c r="R559" s="193"/>
      <c r="S559" s="193"/>
      <c r="T559" s="193"/>
      <c r="U559" s="193"/>
      <c r="V559" s="193"/>
      <c r="W559" s="193"/>
      <c r="X559" s="193"/>
      <c r="Y559" s="193"/>
      <c r="AA559" s="206" t="s">
        <v>194</v>
      </c>
      <c r="AB559" s="204" t="s">
        <v>384</v>
      </c>
      <c r="AC559" s="205" t="s">
        <v>630</v>
      </c>
      <c r="AD559" s="204" t="s">
        <v>319</v>
      </c>
      <c r="AE559" s="204" t="s">
        <v>52</v>
      </c>
      <c r="AF559" s="203">
        <v>3.4289527623756801</v>
      </c>
      <c r="AG559" s="203">
        <v>0.62725785779282139</v>
      </c>
      <c r="AH559" s="203">
        <v>5.9756560157288803</v>
      </c>
      <c r="AI559" s="202">
        <v>7.004379951078275E-3</v>
      </c>
      <c r="AJ559" s="202">
        <v>2.9483971739780093E-3</v>
      </c>
      <c r="AK559" s="202">
        <v>4.9658835438233587E-2</v>
      </c>
      <c r="AM559" s="193"/>
      <c r="AN559" s="193"/>
      <c r="AO559" s="193"/>
      <c r="AP559" s="193"/>
      <c r="AQ559" s="193"/>
      <c r="AR559" s="193"/>
      <c r="AS559" s="193"/>
      <c r="AT559" s="193"/>
      <c r="AU559" s="193"/>
      <c r="AV559" s="193"/>
      <c r="AW559" s="193"/>
      <c r="AX559" s="193"/>
    </row>
    <row r="560" spans="2:50" ht="16.5" thickBot="1" x14ac:dyDescent="0.3">
      <c r="B560"/>
      <c r="C560"/>
      <c r="D560"/>
      <c r="E560"/>
      <c r="F560"/>
      <c r="G560"/>
      <c r="H560"/>
      <c r="I560"/>
      <c r="J560"/>
      <c r="K560"/>
      <c r="L560"/>
      <c r="N560" s="193"/>
      <c r="O560" s="193"/>
      <c r="P560" s="229"/>
      <c r="Q560" s="193"/>
      <c r="R560" s="193"/>
      <c r="S560" s="193"/>
      <c r="T560" s="193"/>
      <c r="U560" s="193"/>
      <c r="V560" s="193"/>
      <c r="W560" s="193"/>
      <c r="X560" s="193"/>
      <c r="Y560" s="193"/>
      <c r="AA560" s="206" t="s">
        <v>194</v>
      </c>
      <c r="AB560" s="204" t="s">
        <v>384</v>
      </c>
      <c r="AC560" s="205" t="s">
        <v>630</v>
      </c>
      <c r="AD560" s="204" t="s">
        <v>317</v>
      </c>
      <c r="AE560" s="204" t="s">
        <v>52</v>
      </c>
      <c r="AF560" s="203">
        <v>2.0940469715418688</v>
      </c>
      <c r="AG560" s="203">
        <v>0.56883731178821961</v>
      </c>
      <c r="AH560" s="203">
        <v>3.8537638366468467</v>
      </c>
      <c r="AI560" s="202">
        <v>1.2249878149125351E-2</v>
      </c>
      <c r="AJ560" s="202">
        <v>2.9385440044553375E-3</v>
      </c>
      <c r="AK560" s="202">
        <v>4.9266799613282779E-2</v>
      </c>
      <c r="AM560" s="193"/>
      <c r="AN560" s="193"/>
      <c r="AO560" s="193"/>
      <c r="AP560" s="193"/>
      <c r="AQ560" s="193"/>
      <c r="AR560" s="193"/>
      <c r="AS560" s="193"/>
      <c r="AT560" s="193"/>
      <c r="AU560" s="193"/>
      <c r="AV560" s="193"/>
      <c r="AW560" s="193"/>
      <c r="AX560" s="193"/>
    </row>
    <row r="561" spans="2:50" ht="16.5" thickBot="1" x14ac:dyDescent="0.3">
      <c r="B561"/>
      <c r="C561"/>
      <c r="D561"/>
      <c r="E561"/>
      <c r="F561"/>
      <c r="G561"/>
      <c r="H561"/>
      <c r="I561"/>
      <c r="J561"/>
      <c r="K561"/>
      <c r="L561"/>
      <c r="N561" s="193"/>
      <c r="O561" s="193"/>
      <c r="P561" s="229"/>
      <c r="Q561" s="193"/>
      <c r="R561" s="193"/>
      <c r="S561" s="193"/>
      <c r="T561" s="193"/>
      <c r="U561" s="193"/>
      <c r="V561" s="193"/>
      <c r="W561" s="193"/>
      <c r="X561" s="193"/>
      <c r="Y561" s="193"/>
      <c r="AA561" s="206" t="s">
        <v>194</v>
      </c>
      <c r="AB561" s="204" t="s">
        <v>384</v>
      </c>
      <c r="AC561" s="205" t="s">
        <v>630</v>
      </c>
      <c r="AD561" s="204" t="s">
        <v>74</v>
      </c>
      <c r="AE561" s="204" t="s">
        <v>52</v>
      </c>
      <c r="AF561" s="203">
        <v>2.7382430141654979</v>
      </c>
      <c r="AG561" s="203">
        <v>0.6024469397673764</v>
      </c>
      <c r="AH561" s="203">
        <v>4.8555740160272975</v>
      </c>
      <c r="AI561" s="202">
        <v>1.7493551281323773E-2</v>
      </c>
      <c r="AJ561" s="202">
        <v>1.3043692487893321E-3</v>
      </c>
      <c r="AK561" s="202">
        <v>8.866441678477642E-2</v>
      </c>
      <c r="AM561" s="193"/>
      <c r="AN561" s="193"/>
      <c r="AO561" s="193"/>
      <c r="AP561" s="193"/>
      <c r="AQ561" s="193"/>
      <c r="AR561" s="193"/>
      <c r="AS561" s="193"/>
      <c r="AT561" s="193"/>
      <c r="AU561" s="193"/>
      <c r="AV561" s="193"/>
      <c r="AW561" s="193"/>
      <c r="AX561" s="193"/>
    </row>
    <row r="562" spans="2:50" ht="16.5" thickBot="1" x14ac:dyDescent="0.3">
      <c r="B562"/>
      <c r="C562"/>
      <c r="D562"/>
      <c r="E562"/>
      <c r="F562"/>
      <c r="G562"/>
      <c r="H562"/>
      <c r="I562"/>
      <c r="J562"/>
      <c r="K562"/>
      <c r="L562"/>
      <c r="N562" s="193"/>
      <c r="O562" s="193"/>
      <c r="P562" s="229"/>
      <c r="Q562" s="193"/>
      <c r="R562" s="193"/>
      <c r="S562" s="193"/>
      <c r="T562" s="193"/>
      <c r="U562" s="193"/>
      <c r="V562" s="193"/>
      <c r="W562" s="193"/>
      <c r="X562" s="193"/>
      <c r="Y562" s="193"/>
      <c r="AA562" s="206" t="s">
        <v>194</v>
      </c>
      <c r="AB562" s="204" t="s">
        <v>384</v>
      </c>
      <c r="AC562" s="205" t="s">
        <v>630</v>
      </c>
      <c r="AD562" s="204" t="s">
        <v>316</v>
      </c>
      <c r="AE562" s="204" t="s">
        <v>52</v>
      </c>
      <c r="AF562" s="203">
        <v>3.5793316320257165</v>
      </c>
      <c r="AG562" s="203">
        <v>0.63529119894330655</v>
      </c>
      <c r="AH562" s="203">
        <v>6.1791397319688466</v>
      </c>
      <c r="AI562" s="202">
        <v>1.4195920989366718E-2</v>
      </c>
      <c r="AJ562" s="202">
        <v>7.5473861878351837E-4</v>
      </c>
      <c r="AK562" s="202">
        <v>7.0279588645450253E-2</v>
      </c>
      <c r="AM562" s="193"/>
      <c r="AN562" s="193"/>
      <c r="AO562" s="193"/>
      <c r="AP562" s="193"/>
      <c r="AQ562" s="193"/>
      <c r="AR562" s="193"/>
      <c r="AS562" s="193"/>
      <c r="AT562" s="193"/>
      <c r="AU562" s="193"/>
      <c r="AV562" s="193"/>
      <c r="AW562" s="193"/>
      <c r="AX562" s="193"/>
    </row>
    <row r="563" spans="2:50" ht="16.5" thickBot="1" x14ac:dyDescent="0.3">
      <c r="B563"/>
      <c r="C563"/>
      <c r="D563"/>
      <c r="E563"/>
      <c r="F563"/>
      <c r="G563"/>
      <c r="H563"/>
      <c r="I563"/>
      <c r="J563"/>
      <c r="K563"/>
      <c r="L563"/>
      <c r="N563" s="193"/>
      <c r="O563" s="193"/>
      <c r="P563" s="229"/>
      <c r="Q563" s="193"/>
      <c r="R563" s="193"/>
      <c r="S563" s="193"/>
      <c r="T563" s="193"/>
      <c r="U563" s="193"/>
      <c r="V563" s="193"/>
      <c r="W563" s="193"/>
      <c r="X563" s="193"/>
      <c r="Y563" s="193"/>
      <c r="AA563" s="206" t="s">
        <v>194</v>
      </c>
      <c r="AB563" s="204" t="s">
        <v>384</v>
      </c>
      <c r="AC563" s="205" t="s">
        <v>630</v>
      </c>
      <c r="AD563" s="204" t="s">
        <v>314</v>
      </c>
      <c r="AE563" s="204" t="s">
        <v>52</v>
      </c>
      <c r="AF563" s="203">
        <v>1.7203529567576006</v>
      </c>
      <c r="AG563" s="203">
        <v>0.53714239117650076</v>
      </c>
      <c r="AH563" s="203">
        <v>3.3178845776778103</v>
      </c>
      <c r="AI563" s="202">
        <v>3.1583528068022226E-2</v>
      </c>
      <c r="AJ563" s="202">
        <v>7.3385313606431964E-3</v>
      </c>
      <c r="AK563" s="202">
        <v>0.12491254048065069</v>
      </c>
      <c r="AM563" s="193"/>
      <c r="AN563" s="193"/>
      <c r="AO563" s="193"/>
      <c r="AP563" s="193"/>
      <c r="AQ563" s="193"/>
      <c r="AR563" s="193"/>
      <c r="AS563" s="193"/>
      <c r="AT563" s="193"/>
      <c r="AU563" s="193"/>
      <c r="AV563" s="193"/>
      <c r="AW563" s="193"/>
      <c r="AX563" s="193"/>
    </row>
    <row r="564" spans="2:50" ht="16.5" thickBot="1" x14ac:dyDescent="0.3">
      <c r="B564"/>
      <c r="C564"/>
      <c r="D564"/>
      <c r="E564"/>
      <c r="F564"/>
      <c r="G564"/>
      <c r="H564"/>
      <c r="I564"/>
      <c r="J564"/>
      <c r="K564"/>
      <c r="L564"/>
      <c r="N564" s="193"/>
      <c r="O564" s="193"/>
      <c r="P564" s="229"/>
      <c r="Q564" s="193"/>
      <c r="R564" s="193"/>
      <c r="S564" s="193"/>
      <c r="T564" s="193"/>
      <c r="U564" s="193"/>
      <c r="V564" s="193"/>
      <c r="W564" s="193"/>
      <c r="X564" s="193"/>
      <c r="Y564" s="193"/>
      <c r="AA564" s="206" t="s">
        <v>194</v>
      </c>
      <c r="AB564" s="204" t="s">
        <v>384</v>
      </c>
      <c r="AC564" s="205" t="s">
        <v>630</v>
      </c>
      <c r="AD564" s="204" t="s">
        <v>313</v>
      </c>
      <c r="AE564" s="204" t="s">
        <v>52</v>
      </c>
      <c r="AF564" s="203">
        <v>1.3999406129791541</v>
      </c>
      <c r="AG564" s="203">
        <v>0.49775622623788773</v>
      </c>
      <c r="AH564" s="203">
        <v>2.8902992678353954</v>
      </c>
      <c r="AI564" s="202">
        <v>1.1675958170263465E-2</v>
      </c>
      <c r="AJ564" s="202">
        <v>4.911754321671359E-4</v>
      </c>
      <c r="AK564" s="202">
        <v>5.8428995513403352E-2</v>
      </c>
      <c r="AM564" s="193"/>
      <c r="AN564" s="193"/>
      <c r="AO564" s="193"/>
      <c r="AP564" s="193"/>
      <c r="AQ564" s="193"/>
      <c r="AR564" s="193"/>
      <c r="AS564" s="193"/>
      <c r="AT564" s="193"/>
      <c r="AU564" s="193"/>
      <c r="AV564" s="193"/>
      <c r="AW564" s="193"/>
      <c r="AX564" s="193"/>
    </row>
    <row r="565" spans="2:50" ht="16.5" thickBot="1" x14ac:dyDescent="0.3">
      <c r="B565"/>
      <c r="C565"/>
      <c r="D565"/>
      <c r="E565"/>
      <c r="F565"/>
      <c r="G565"/>
      <c r="H565"/>
      <c r="I565"/>
      <c r="J565"/>
      <c r="K565"/>
      <c r="L565"/>
      <c r="N565" s="193"/>
      <c r="O565" s="193"/>
      <c r="P565" s="229"/>
      <c r="Q565" s="193"/>
      <c r="R565" s="193"/>
      <c r="S565" s="193"/>
      <c r="T565" s="193"/>
      <c r="U565" s="193"/>
      <c r="V565" s="193"/>
      <c r="W565" s="193"/>
      <c r="X565" s="193"/>
      <c r="Y565" s="193"/>
      <c r="AA565" s="206" t="s">
        <v>194</v>
      </c>
      <c r="AB565" s="204" t="s">
        <v>379</v>
      </c>
      <c r="AC565" s="205" t="s">
        <v>630</v>
      </c>
      <c r="AD565" s="204" t="s">
        <v>317</v>
      </c>
      <c r="AE565" s="204" t="s">
        <v>55</v>
      </c>
      <c r="AF565" s="203">
        <v>1.5018375202816541</v>
      </c>
      <c r="AG565" s="203">
        <v>0.52213157613882422</v>
      </c>
      <c r="AH565" s="203">
        <v>3.054913827856228</v>
      </c>
      <c r="AI565" s="202">
        <v>6.8525509553220365E-3</v>
      </c>
      <c r="AJ565" s="202">
        <v>-2.3731514085835155E-3</v>
      </c>
      <c r="AK565" s="202">
        <v>0.9360167944981318</v>
      </c>
      <c r="AM565" s="193"/>
      <c r="AN565" s="193"/>
      <c r="AO565" s="193"/>
      <c r="AP565" s="193"/>
      <c r="AQ565" s="193"/>
      <c r="AR565" s="193"/>
      <c r="AS565" s="193"/>
      <c r="AT565" s="193"/>
      <c r="AU565" s="193"/>
      <c r="AV565" s="193"/>
      <c r="AW565" s="193"/>
      <c r="AX565" s="193"/>
    </row>
    <row r="566" spans="2:50" ht="16.5" thickBot="1" x14ac:dyDescent="0.3">
      <c r="B566"/>
      <c r="C566"/>
      <c r="D566"/>
      <c r="E566"/>
      <c r="F566"/>
      <c r="G566"/>
      <c r="H566"/>
      <c r="I566"/>
      <c r="J566"/>
      <c r="K566"/>
      <c r="L566"/>
      <c r="N566" s="193"/>
      <c r="O566" s="193"/>
      <c r="P566" s="229"/>
      <c r="Q566" s="193"/>
      <c r="R566" s="193"/>
      <c r="S566" s="193"/>
      <c r="T566" s="193"/>
      <c r="U566" s="193"/>
      <c r="V566" s="193"/>
      <c r="W566" s="193"/>
      <c r="X566" s="193"/>
      <c r="Y566" s="193"/>
      <c r="AA566" s="206" t="s">
        <v>194</v>
      </c>
      <c r="AB566" s="204" t="s">
        <v>379</v>
      </c>
      <c r="AC566" s="205" t="s">
        <v>630</v>
      </c>
      <c r="AD566" s="204" t="s">
        <v>317</v>
      </c>
      <c r="AE566" s="204" t="s">
        <v>52</v>
      </c>
      <c r="AF566" s="203">
        <v>1.5018375202816541</v>
      </c>
      <c r="AG566" s="203">
        <v>0.52213157613882422</v>
      </c>
      <c r="AH566" s="203">
        <v>3.054913827856228</v>
      </c>
      <c r="AI566" s="202">
        <v>1.1232623224992995E-3</v>
      </c>
      <c r="AJ566" s="202">
        <v>-3.9720453816458648E-4</v>
      </c>
      <c r="AK566" s="202">
        <v>0.15370332909836257</v>
      </c>
      <c r="AM566" s="193"/>
      <c r="AN566" s="193"/>
      <c r="AO566" s="193"/>
      <c r="AP566" s="193"/>
      <c r="AQ566" s="193"/>
      <c r="AR566" s="193"/>
      <c r="AS566" s="193"/>
      <c r="AT566" s="193"/>
      <c r="AU566" s="193"/>
      <c r="AV566" s="193"/>
      <c r="AW566" s="193"/>
      <c r="AX566" s="193"/>
    </row>
    <row r="567" spans="2:50" ht="16.5" thickBot="1" x14ac:dyDescent="0.3">
      <c r="B567"/>
      <c r="C567"/>
      <c r="D567"/>
      <c r="E567"/>
      <c r="F567"/>
      <c r="G567"/>
      <c r="H567"/>
      <c r="I567"/>
      <c r="J567"/>
      <c r="K567"/>
      <c r="L567"/>
      <c r="N567" s="193"/>
      <c r="O567" s="193"/>
      <c r="P567" s="229"/>
      <c r="Q567" s="193"/>
      <c r="R567" s="193"/>
      <c r="S567" s="193"/>
      <c r="T567" s="193"/>
      <c r="U567" s="193"/>
      <c r="V567" s="193"/>
      <c r="W567" s="193"/>
      <c r="X567" s="193"/>
      <c r="Y567" s="193"/>
      <c r="AA567" s="206" t="s">
        <v>194</v>
      </c>
      <c r="AB567" s="204" t="s">
        <v>378</v>
      </c>
      <c r="AC567" s="205" t="s">
        <v>630</v>
      </c>
      <c r="AD567" s="204" t="s">
        <v>320</v>
      </c>
      <c r="AE567" s="204" t="s">
        <v>55</v>
      </c>
      <c r="AF567" s="203">
        <v>1.1616845382037384</v>
      </c>
      <c r="AG567" s="203">
        <v>0.54321779078228405</v>
      </c>
      <c r="AH567" s="203">
        <v>2.3923790457617717</v>
      </c>
      <c r="AI567" s="202">
        <v>1.1052634161919646E-3</v>
      </c>
      <c r="AJ567" s="202">
        <v>1.5077607623677812E-5</v>
      </c>
      <c r="AK567" s="202">
        <v>3.5004067956115226E-3</v>
      </c>
      <c r="AM567" s="193"/>
      <c r="AN567" s="193"/>
      <c r="AO567" s="193"/>
      <c r="AP567" s="193"/>
      <c r="AQ567" s="193"/>
      <c r="AR567" s="193"/>
      <c r="AS567" s="193"/>
      <c r="AT567" s="193"/>
      <c r="AU567" s="193"/>
      <c r="AV567" s="193"/>
      <c r="AW567" s="193"/>
      <c r="AX567" s="193"/>
    </row>
    <row r="568" spans="2:50" ht="16.5" thickBot="1" x14ac:dyDescent="0.3">
      <c r="B568"/>
      <c r="C568"/>
      <c r="D568"/>
      <c r="E568"/>
      <c r="F568"/>
      <c r="G568"/>
      <c r="H568"/>
      <c r="I568"/>
      <c r="J568"/>
      <c r="K568"/>
      <c r="L568"/>
      <c r="N568" s="193"/>
      <c r="O568" s="193"/>
      <c r="P568" s="229"/>
      <c r="Q568" s="193"/>
      <c r="R568" s="193"/>
      <c r="S568" s="193"/>
      <c r="T568" s="193"/>
      <c r="U568" s="193"/>
      <c r="V568" s="193"/>
      <c r="W568" s="193"/>
      <c r="X568" s="193"/>
      <c r="Y568" s="193"/>
      <c r="AA568" s="206" t="s">
        <v>194</v>
      </c>
      <c r="AB568" s="204" t="s">
        <v>378</v>
      </c>
      <c r="AC568" s="205" t="s">
        <v>630</v>
      </c>
      <c r="AD568" s="204" t="s">
        <v>319</v>
      </c>
      <c r="AE568" s="204" t="s">
        <v>55</v>
      </c>
      <c r="AF568" s="203">
        <v>1.1055513349533033</v>
      </c>
      <c r="AG568" s="203">
        <v>0.52779251260010029</v>
      </c>
      <c r="AH568" s="203">
        <v>2.3258736426544511</v>
      </c>
      <c r="AI568" s="202">
        <v>3.757036079443604E-4</v>
      </c>
      <c r="AJ568" s="202">
        <v>1.4267625217732569E-5</v>
      </c>
      <c r="AK568" s="202">
        <v>1.1057770998646951E-3</v>
      </c>
      <c r="AM568" s="193"/>
      <c r="AN568" s="193"/>
      <c r="AO568" s="193"/>
      <c r="AP568" s="193"/>
      <c r="AQ568" s="193"/>
      <c r="AR568" s="193"/>
      <c r="AS568" s="193"/>
      <c r="AT568" s="193"/>
      <c r="AU568" s="193"/>
      <c r="AV568" s="193"/>
      <c r="AW568" s="193"/>
      <c r="AX568" s="193"/>
    </row>
    <row r="569" spans="2:50" ht="16.5" thickBot="1" x14ac:dyDescent="0.3">
      <c r="B569"/>
      <c r="C569"/>
      <c r="D569"/>
      <c r="E569"/>
      <c r="F569"/>
      <c r="G569"/>
      <c r="H569"/>
      <c r="I569"/>
      <c r="J569"/>
      <c r="K569"/>
      <c r="L569"/>
      <c r="N569" s="193"/>
      <c r="O569" s="193"/>
      <c r="P569" s="229"/>
      <c r="Q569" s="193"/>
      <c r="R569" s="193"/>
      <c r="S569" s="193"/>
      <c r="T569" s="193"/>
      <c r="U569" s="193"/>
      <c r="V569" s="193"/>
      <c r="W569" s="193"/>
      <c r="X569" s="193"/>
      <c r="Y569" s="193"/>
      <c r="AA569" s="206" t="s">
        <v>194</v>
      </c>
      <c r="AB569" s="204" t="s">
        <v>378</v>
      </c>
      <c r="AC569" s="205" t="s">
        <v>630</v>
      </c>
      <c r="AD569" s="204" t="s">
        <v>320</v>
      </c>
      <c r="AE569" s="204" t="s">
        <v>52</v>
      </c>
      <c r="AF569" s="203">
        <v>1.1616845382037384</v>
      </c>
      <c r="AG569" s="203">
        <v>0.54321779078228405</v>
      </c>
      <c r="AH569" s="203">
        <v>2.3923790457617717</v>
      </c>
      <c r="AI569" s="202">
        <v>1.7188345437264374E-4</v>
      </c>
      <c r="AJ569" s="202">
        <v>2.3447725167291135E-6</v>
      </c>
      <c r="AK569" s="202">
        <v>5.4436074054828505E-4</v>
      </c>
      <c r="AM569" s="193"/>
      <c r="AN569" s="193"/>
      <c r="AO569" s="193"/>
      <c r="AP569" s="193"/>
      <c r="AQ569" s="193"/>
      <c r="AR569" s="193"/>
      <c r="AS569" s="193"/>
      <c r="AT569" s="193"/>
      <c r="AU569" s="193"/>
      <c r="AV569" s="193"/>
      <c r="AW569" s="193"/>
      <c r="AX569" s="193"/>
    </row>
    <row r="570" spans="2:50" ht="16.5" thickBot="1" x14ac:dyDescent="0.3">
      <c r="B570"/>
      <c r="C570"/>
      <c r="D570"/>
      <c r="E570"/>
      <c r="F570"/>
      <c r="G570"/>
      <c r="H570"/>
      <c r="I570"/>
      <c r="J570"/>
      <c r="K570"/>
      <c r="L570"/>
      <c r="N570" s="193"/>
      <c r="O570" s="193"/>
      <c r="P570" s="229"/>
      <c r="Q570" s="193"/>
      <c r="R570" s="193"/>
      <c r="S570" s="193"/>
      <c r="T570" s="193"/>
      <c r="U570" s="193"/>
      <c r="V570" s="193"/>
      <c r="W570" s="193"/>
      <c r="X570" s="193"/>
      <c r="Y570" s="193"/>
      <c r="AA570" s="206" t="s">
        <v>194</v>
      </c>
      <c r="AB570" s="204" t="s">
        <v>378</v>
      </c>
      <c r="AC570" s="205" t="s">
        <v>630</v>
      </c>
      <c r="AD570" s="204" t="s">
        <v>319</v>
      </c>
      <c r="AE570" s="204" t="s">
        <v>52</v>
      </c>
      <c r="AF570" s="203">
        <v>1.1055513349533033</v>
      </c>
      <c r="AG570" s="203">
        <v>0.52779251260010029</v>
      </c>
      <c r="AH570" s="203">
        <v>2.3258736426544511</v>
      </c>
      <c r="AI570" s="202">
        <v>5.8696977757850747E-5</v>
      </c>
      <c r="AJ570" s="202">
        <v>2.229061585659894E-6</v>
      </c>
      <c r="AK570" s="202">
        <v>1.7275791997587337E-4</v>
      </c>
      <c r="AM570" s="193"/>
      <c r="AN570" s="193"/>
      <c r="AO570" s="193"/>
      <c r="AP570" s="193"/>
      <c r="AQ570" s="193"/>
      <c r="AR570" s="193"/>
      <c r="AS570" s="193"/>
      <c r="AT570" s="193"/>
      <c r="AU570" s="193"/>
      <c r="AV570" s="193"/>
      <c r="AW570" s="193"/>
      <c r="AX570" s="193"/>
    </row>
    <row r="571" spans="2:50" ht="16.5" thickBot="1" x14ac:dyDescent="0.3">
      <c r="B571"/>
      <c r="C571"/>
      <c r="D571"/>
      <c r="E571"/>
      <c r="F571"/>
      <c r="G571"/>
      <c r="H571"/>
      <c r="I571"/>
      <c r="J571"/>
      <c r="K571"/>
      <c r="L571"/>
      <c r="N571" s="193"/>
      <c r="O571" s="193"/>
      <c r="P571" s="229"/>
      <c r="Q571" s="193"/>
      <c r="R571" s="193"/>
      <c r="S571" s="193"/>
      <c r="T571" s="193"/>
      <c r="U571" s="193"/>
      <c r="V571" s="193"/>
      <c r="W571" s="193"/>
      <c r="X571" s="193"/>
      <c r="Y571" s="193"/>
      <c r="AA571" s="206" t="s">
        <v>194</v>
      </c>
      <c r="AB571" s="204" t="s">
        <v>377</v>
      </c>
      <c r="AC571" s="205" t="s">
        <v>630</v>
      </c>
      <c r="AD571" s="204" t="s">
        <v>320</v>
      </c>
      <c r="AE571" s="204" t="s">
        <v>55</v>
      </c>
      <c r="AF571" s="203">
        <v>1.1270422748174667</v>
      </c>
      <c r="AG571" s="203">
        <v>0.53552067409536408</v>
      </c>
      <c r="AH571" s="203">
        <v>2.3419346942164436</v>
      </c>
      <c r="AI571" s="202">
        <v>0.13440829424819664</v>
      </c>
      <c r="AJ571" s="202">
        <v>1.8335498057326126E-3</v>
      </c>
      <c r="AK571" s="202">
        <v>0.42567563503904676</v>
      </c>
      <c r="AM571" s="193"/>
      <c r="AN571" s="193"/>
      <c r="AO571" s="193"/>
      <c r="AP571" s="193"/>
      <c r="AQ571" s="193"/>
      <c r="AR571" s="193"/>
      <c r="AS571" s="193"/>
      <c r="AT571" s="193"/>
      <c r="AU571" s="193"/>
      <c r="AV571" s="193"/>
      <c r="AW571" s="193"/>
      <c r="AX571" s="193"/>
    </row>
    <row r="572" spans="2:50" ht="16.5" thickBot="1" x14ac:dyDescent="0.3">
      <c r="B572"/>
      <c r="C572"/>
      <c r="D572"/>
      <c r="E572"/>
      <c r="F572"/>
      <c r="G572"/>
      <c r="H572"/>
      <c r="I572"/>
      <c r="J572"/>
      <c r="K572"/>
      <c r="L572"/>
      <c r="N572" s="193"/>
      <c r="O572" s="193"/>
      <c r="P572" s="229"/>
      <c r="Q572" s="193"/>
      <c r="R572" s="193"/>
      <c r="S572" s="193"/>
      <c r="T572" s="193"/>
      <c r="U572" s="193"/>
      <c r="V572" s="193"/>
      <c r="W572" s="193"/>
      <c r="X572" s="193"/>
      <c r="Y572" s="193"/>
      <c r="AA572" s="206" t="s">
        <v>194</v>
      </c>
      <c r="AB572" s="204" t="s">
        <v>377</v>
      </c>
      <c r="AC572" s="205" t="s">
        <v>630</v>
      </c>
      <c r="AD572" s="204" t="s">
        <v>319</v>
      </c>
      <c r="AE572" s="204" t="s">
        <v>55</v>
      </c>
      <c r="AF572" s="203">
        <v>1.0722725416005641</v>
      </c>
      <c r="AG572" s="203">
        <v>0.52008663002012712</v>
      </c>
      <c r="AH572" s="203">
        <v>2.277838708246088</v>
      </c>
      <c r="AI572" s="202">
        <v>0.12774219543359591</v>
      </c>
      <c r="AJ572" s="202">
        <v>4.8511053138643508E-3</v>
      </c>
      <c r="AK572" s="202">
        <v>0.37597295157684457</v>
      </c>
      <c r="AM572" s="193"/>
      <c r="AN572" s="193"/>
      <c r="AO572" s="193"/>
      <c r="AP572" s="193"/>
      <c r="AQ572" s="193"/>
      <c r="AR572" s="193"/>
      <c r="AS572" s="193"/>
      <c r="AT572" s="193"/>
      <c r="AU572" s="193"/>
      <c r="AV572" s="193"/>
      <c r="AW572" s="193"/>
      <c r="AX572" s="193"/>
    </row>
    <row r="573" spans="2:50" ht="16.5" thickBot="1" x14ac:dyDescent="0.3">
      <c r="B573"/>
      <c r="C573"/>
      <c r="D573"/>
      <c r="E573"/>
      <c r="F573"/>
      <c r="G573"/>
      <c r="H573"/>
      <c r="I573"/>
      <c r="J573"/>
      <c r="K573"/>
      <c r="L573"/>
      <c r="N573" s="193"/>
      <c r="O573" s="193"/>
      <c r="P573" s="229"/>
      <c r="Q573" s="193"/>
      <c r="R573" s="193"/>
      <c r="S573" s="193"/>
      <c r="T573" s="193"/>
      <c r="U573" s="193"/>
      <c r="V573" s="193"/>
      <c r="W573" s="193"/>
      <c r="X573" s="193"/>
      <c r="Y573" s="193"/>
      <c r="AA573" s="206" t="s">
        <v>194</v>
      </c>
      <c r="AB573" s="204" t="s">
        <v>377</v>
      </c>
      <c r="AC573" s="205" t="s">
        <v>630</v>
      </c>
      <c r="AD573" s="204" t="s">
        <v>320</v>
      </c>
      <c r="AE573" s="204" t="s">
        <v>52</v>
      </c>
      <c r="AF573" s="203">
        <v>1.1270422748174667</v>
      </c>
      <c r="AG573" s="203">
        <v>0.53552067409536408</v>
      </c>
      <c r="AH573" s="203">
        <v>2.3419346942164436</v>
      </c>
      <c r="AI573" s="202">
        <v>2.4287928429147242E-2</v>
      </c>
      <c r="AJ573" s="202">
        <v>3.3132721981186838E-4</v>
      </c>
      <c r="AK573" s="202">
        <v>7.6920694631900557E-2</v>
      </c>
      <c r="AM573" s="193"/>
      <c r="AN573" s="193"/>
      <c r="AO573" s="193"/>
      <c r="AP573" s="193"/>
      <c r="AQ573" s="193"/>
      <c r="AR573" s="193"/>
      <c r="AS573" s="193"/>
      <c r="AT573" s="193"/>
      <c r="AU573" s="193"/>
      <c r="AV573" s="193"/>
      <c r="AW573" s="193"/>
      <c r="AX573" s="193"/>
    </row>
    <row r="574" spans="2:50" ht="16.5" thickBot="1" x14ac:dyDescent="0.3">
      <c r="B574"/>
      <c r="C574"/>
      <c r="D574"/>
      <c r="E574"/>
      <c r="F574"/>
      <c r="G574"/>
      <c r="H574"/>
      <c r="I574"/>
      <c r="J574"/>
      <c r="K574"/>
      <c r="L574"/>
      <c r="N574" s="193"/>
      <c r="O574" s="193"/>
      <c r="P574" s="229"/>
      <c r="Q574" s="193"/>
      <c r="R574" s="193"/>
      <c r="S574" s="193"/>
      <c r="T574" s="193"/>
      <c r="U574" s="193"/>
      <c r="V574" s="193"/>
      <c r="W574" s="193"/>
      <c r="X574" s="193"/>
      <c r="Y574" s="193"/>
      <c r="AA574" s="206" t="s">
        <v>194</v>
      </c>
      <c r="AB574" s="204" t="s">
        <v>377</v>
      </c>
      <c r="AC574" s="205" t="s">
        <v>630</v>
      </c>
      <c r="AD574" s="204" t="s">
        <v>319</v>
      </c>
      <c r="AE574" s="204" t="s">
        <v>52</v>
      </c>
      <c r="AF574" s="203">
        <v>1.0722725416005641</v>
      </c>
      <c r="AG574" s="203">
        <v>0.52008663002012712</v>
      </c>
      <c r="AH574" s="203">
        <v>2.277838708246088</v>
      </c>
      <c r="AI574" s="202">
        <v>2.3176860945750569E-2</v>
      </c>
      <c r="AJ574" s="202">
        <v>8.8015861095069284E-4</v>
      </c>
      <c r="AK574" s="202">
        <v>6.821452213563732E-2</v>
      </c>
      <c r="AM574" s="193"/>
      <c r="AN574" s="193"/>
      <c r="AO574" s="193"/>
      <c r="AP574" s="193"/>
      <c r="AQ574" s="193"/>
      <c r="AR574" s="193"/>
      <c r="AS574" s="193"/>
      <c r="AT574" s="193"/>
      <c r="AU574" s="193"/>
      <c r="AV574" s="193"/>
      <c r="AW574" s="193"/>
      <c r="AX574" s="193"/>
    </row>
    <row r="575" spans="2:50" ht="16.5" thickBot="1" x14ac:dyDescent="0.3">
      <c r="B575"/>
      <c r="C575"/>
      <c r="D575"/>
      <c r="E575"/>
      <c r="F575"/>
      <c r="G575"/>
      <c r="H575"/>
      <c r="I575"/>
      <c r="J575"/>
      <c r="K575"/>
      <c r="L575"/>
      <c r="N575" s="193"/>
      <c r="O575" s="193"/>
      <c r="P575" s="229"/>
      <c r="Q575" s="193"/>
      <c r="R575" s="193"/>
      <c r="S575" s="193"/>
      <c r="T575" s="193"/>
      <c r="U575" s="193"/>
      <c r="V575" s="193"/>
      <c r="W575" s="193"/>
      <c r="X575" s="193"/>
      <c r="Y575" s="193"/>
      <c r="AA575" s="206" t="s">
        <v>194</v>
      </c>
      <c r="AB575" s="204" t="s">
        <v>374</v>
      </c>
      <c r="AC575" s="205" t="s">
        <v>630</v>
      </c>
      <c r="AD575" s="204" t="s">
        <v>317</v>
      </c>
      <c r="AE575" s="204" t="s">
        <v>55</v>
      </c>
      <c r="AF575" s="203">
        <v>1.0132865949982399</v>
      </c>
      <c r="AG575" s="203">
        <v>0.4670590261610667</v>
      </c>
      <c r="AH575" s="203">
        <v>2.2179248085229784</v>
      </c>
      <c r="AI575" s="202">
        <v>0.75024129686679941</v>
      </c>
      <c r="AJ575" s="202">
        <v>-1.5535305461875867E-2</v>
      </c>
      <c r="AK575" s="202">
        <v>1.8566564239441208</v>
      </c>
      <c r="AM575" s="193"/>
      <c r="AN575" s="193"/>
      <c r="AO575" s="193"/>
      <c r="AP575" s="193"/>
      <c r="AQ575" s="193"/>
      <c r="AR575" s="193"/>
      <c r="AS575" s="193"/>
      <c r="AT575" s="193"/>
      <c r="AU575" s="193"/>
      <c r="AV575" s="193"/>
      <c r="AW575" s="193"/>
      <c r="AX575" s="193"/>
    </row>
    <row r="576" spans="2:50" ht="16.5" thickBot="1" x14ac:dyDescent="0.3">
      <c r="B576"/>
      <c r="C576"/>
      <c r="D576"/>
      <c r="E576"/>
      <c r="F576"/>
      <c r="G576"/>
      <c r="H576"/>
      <c r="I576"/>
      <c r="J576"/>
      <c r="K576"/>
      <c r="L576"/>
      <c r="N576" s="193"/>
      <c r="O576" s="193"/>
      <c r="P576" s="229"/>
      <c r="Q576" s="193"/>
      <c r="R576" s="193"/>
      <c r="S576" s="193"/>
      <c r="T576" s="193"/>
      <c r="U576" s="193"/>
      <c r="V576" s="193"/>
      <c r="W576" s="193"/>
      <c r="X576" s="193"/>
      <c r="Y576" s="193"/>
      <c r="AA576" s="206" t="s">
        <v>194</v>
      </c>
      <c r="AB576" s="204" t="s">
        <v>60</v>
      </c>
      <c r="AC576" s="205" t="s">
        <v>630</v>
      </c>
      <c r="AD576" s="204" t="s">
        <v>320</v>
      </c>
      <c r="AE576" s="204" t="s">
        <v>55</v>
      </c>
      <c r="AF576" s="203">
        <v>1.4361368148174209</v>
      </c>
      <c r="AG576" s="203">
        <v>0.56365431734879234</v>
      </c>
      <c r="AH576" s="203">
        <v>2.714697470684408</v>
      </c>
      <c r="AI576" s="202">
        <v>0</v>
      </c>
      <c r="AJ576" s="202">
        <v>0</v>
      </c>
      <c r="AK576" s="202">
        <v>0</v>
      </c>
      <c r="AM576" s="193"/>
      <c r="AN576" s="193"/>
      <c r="AO576" s="193"/>
      <c r="AP576" s="193"/>
      <c r="AQ576" s="193"/>
      <c r="AR576" s="193"/>
      <c r="AS576" s="193"/>
      <c r="AT576" s="193"/>
      <c r="AU576" s="193"/>
      <c r="AV576" s="193"/>
      <c r="AW576" s="193"/>
      <c r="AX576" s="193"/>
    </row>
    <row r="577" spans="2:50" ht="16.5" thickBot="1" x14ac:dyDescent="0.3">
      <c r="B577"/>
      <c r="C577"/>
      <c r="D577"/>
      <c r="E577"/>
      <c r="F577"/>
      <c r="G577"/>
      <c r="H577"/>
      <c r="I577"/>
      <c r="J577"/>
      <c r="K577"/>
      <c r="L577"/>
      <c r="N577" s="193"/>
      <c r="O577" s="193"/>
      <c r="P577" s="229"/>
      <c r="Q577" s="193"/>
      <c r="R577" s="193"/>
      <c r="S577" s="193"/>
      <c r="T577" s="193"/>
      <c r="U577" s="193"/>
      <c r="V577" s="193"/>
      <c r="W577" s="193"/>
      <c r="X577" s="193"/>
      <c r="Y577" s="193"/>
      <c r="AA577" s="206" t="s">
        <v>194</v>
      </c>
      <c r="AB577" s="204" t="s">
        <v>60</v>
      </c>
      <c r="AC577" s="205" t="s">
        <v>630</v>
      </c>
      <c r="AD577" s="204" t="s">
        <v>319</v>
      </c>
      <c r="AE577" s="204" t="s">
        <v>55</v>
      </c>
      <c r="AF577" s="203">
        <v>1.3726121574117724</v>
      </c>
      <c r="AG577" s="203">
        <v>0.51963499136274605</v>
      </c>
      <c r="AH577" s="203">
        <v>2.8279918216927511</v>
      </c>
      <c r="AI577" s="202">
        <v>0</v>
      </c>
      <c r="AJ577" s="202">
        <v>0</v>
      </c>
      <c r="AK577" s="202">
        <v>0</v>
      </c>
      <c r="AM577" s="193"/>
      <c r="AN577" s="193"/>
      <c r="AO577" s="193"/>
      <c r="AP577" s="193"/>
      <c r="AQ577" s="193"/>
      <c r="AR577" s="193"/>
      <c r="AS577" s="193"/>
      <c r="AT577" s="193"/>
      <c r="AU577" s="193"/>
      <c r="AV577" s="193"/>
      <c r="AW577" s="193"/>
      <c r="AX577" s="193"/>
    </row>
    <row r="578" spans="2:50" ht="16.5" thickBot="1" x14ac:dyDescent="0.3">
      <c r="B578"/>
      <c r="C578"/>
      <c r="D578"/>
      <c r="E578"/>
      <c r="F578"/>
      <c r="G578"/>
      <c r="H578"/>
      <c r="I578"/>
      <c r="J578"/>
      <c r="K578"/>
      <c r="L578"/>
      <c r="N578" s="193"/>
      <c r="O578" s="193"/>
      <c r="P578" s="229"/>
      <c r="Q578" s="193"/>
      <c r="R578" s="193"/>
      <c r="S578" s="193"/>
      <c r="T578" s="193"/>
      <c r="U578" s="193"/>
      <c r="V578" s="193"/>
      <c r="W578" s="193"/>
      <c r="X578" s="193"/>
      <c r="Y578" s="193"/>
      <c r="AA578" s="206" t="s">
        <v>194</v>
      </c>
      <c r="AB578" s="204" t="s">
        <v>60</v>
      </c>
      <c r="AC578" s="205" t="s">
        <v>630</v>
      </c>
      <c r="AD578" s="204" t="s">
        <v>318</v>
      </c>
      <c r="AE578" s="204" t="s">
        <v>55</v>
      </c>
      <c r="AF578" s="203">
        <v>1.635371637906059</v>
      </c>
      <c r="AG578" s="203">
        <v>0.59195894164001872</v>
      </c>
      <c r="AH578" s="203">
        <v>2.9822085357799346</v>
      </c>
      <c r="AI578" s="202">
        <v>0</v>
      </c>
      <c r="AJ578" s="202">
        <v>0</v>
      </c>
      <c r="AK578" s="202">
        <v>0</v>
      </c>
      <c r="AM578" s="193"/>
      <c r="AN578" s="193"/>
      <c r="AO578" s="193"/>
      <c r="AP578" s="193"/>
      <c r="AQ578" s="193"/>
      <c r="AR578" s="193"/>
      <c r="AS578" s="193"/>
      <c r="AT578" s="193"/>
      <c r="AU578" s="193"/>
      <c r="AV578" s="193"/>
      <c r="AW578" s="193"/>
      <c r="AX578" s="193"/>
    </row>
    <row r="579" spans="2:50" ht="16.5" thickBot="1" x14ac:dyDescent="0.3">
      <c r="B579"/>
      <c r="C579"/>
      <c r="D579"/>
      <c r="E579"/>
      <c r="F579"/>
      <c r="G579"/>
      <c r="H579"/>
      <c r="I579"/>
      <c r="J579"/>
      <c r="K579"/>
      <c r="L579"/>
      <c r="N579" s="193"/>
      <c r="O579" s="193"/>
      <c r="P579" s="229"/>
      <c r="Q579" s="193"/>
      <c r="R579" s="193"/>
      <c r="S579" s="193"/>
      <c r="T579" s="193"/>
      <c r="U579" s="193"/>
      <c r="V579" s="193"/>
      <c r="W579" s="193"/>
      <c r="X579" s="193"/>
      <c r="Y579" s="193"/>
      <c r="AA579" s="206" t="s">
        <v>194</v>
      </c>
      <c r="AB579" s="204" t="s">
        <v>60</v>
      </c>
      <c r="AC579" s="205" t="s">
        <v>630</v>
      </c>
      <c r="AD579" s="204" t="s">
        <v>74</v>
      </c>
      <c r="AE579" s="204" t="s">
        <v>55</v>
      </c>
      <c r="AF579" s="203">
        <v>1.1866178637418285</v>
      </c>
      <c r="AG579" s="203">
        <v>0.52068259717501997</v>
      </c>
      <c r="AH579" s="203">
        <v>2.39074349577217</v>
      </c>
      <c r="AI579" s="202">
        <v>0</v>
      </c>
      <c r="AJ579" s="202">
        <v>0</v>
      </c>
      <c r="AK579" s="202">
        <v>0</v>
      </c>
      <c r="AM579" s="193"/>
      <c r="AN579" s="193"/>
      <c r="AO579" s="193"/>
      <c r="AP579" s="193"/>
      <c r="AQ579" s="193"/>
      <c r="AR579" s="193"/>
      <c r="AS579" s="193"/>
      <c r="AT579" s="193"/>
      <c r="AU579" s="193"/>
      <c r="AV579" s="193"/>
      <c r="AW579" s="193"/>
      <c r="AX579" s="193"/>
    </row>
    <row r="580" spans="2:50" ht="16.5" thickBot="1" x14ac:dyDescent="0.3">
      <c r="B580"/>
      <c r="C580"/>
      <c r="D580"/>
      <c r="E580"/>
      <c r="F580"/>
      <c r="G580"/>
      <c r="H580"/>
      <c r="I580"/>
      <c r="J580"/>
      <c r="K580"/>
      <c r="L580"/>
      <c r="N580" s="193"/>
      <c r="O580" s="193"/>
      <c r="P580" s="229"/>
      <c r="Q580" s="193"/>
      <c r="R580" s="193"/>
      <c r="S580" s="193"/>
      <c r="T580" s="193"/>
      <c r="U580" s="193"/>
      <c r="V580" s="193"/>
      <c r="W580" s="193"/>
      <c r="X580" s="193"/>
      <c r="Y580" s="193"/>
      <c r="AA580" s="206" t="s">
        <v>194</v>
      </c>
      <c r="AB580" s="204" t="s">
        <v>60</v>
      </c>
      <c r="AC580" s="205" t="s">
        <v>630</v>
      </c>
      <c r="AD580" s="204" t="s">
        <v>316</v>
      </c>
      <c r="AE580" s="204" t="s">
        <v>55</v>
      </c>
      <c r="AF580" s="203">
        <v>1.5356192790550618</v>
      </c>
      <c r="AG580" s="203">
        <v>0.57835975889333158</v>
      </c>
      <c r="AH580" s="203">
        <v>2.8472645526391371</v>
      </c>
      <c r="AI580" s="202">
        <v>0</v>
      </c>
      <c r="AJ580" s="202">
        <v>0</v>
      </c>
      <c r="AK580" s="202">
        <v>0</v>
      </c>
      <c r="AM580" s="193"/>
      <c r="AN580" s="193"/>
      <c r="AO580" s="193"/>
      <c r="AP580" s="193"/>
      <c r="AQ580" s="193"/>
      <c r="AR580" s="193"/>
      <c r="AS580" s="193"/>
      <c r="AT580" s="193"/>
      <c r="AU580" s="193"/>
      <c r="AV580" s="193"/>
      <c r="AW580" s="193"/>
      <c r="AX580" s="193"/>
    </row>
    <row r="581" spans="2:50" ht="16.5" thickBot="1" x14ac:dyDescent="0.3">
      <c r="B581"/>
      <c r="C581"/>
      <c r="D581"/>
      <c r="E581"/>
      <c r="F581"/>
      <c r="G581"/>
      <c r="H581"/>
      <c r="I581"/>
      <c r="J581"/>
      <c r="K581"/>
      <c r="L581"/>
      <c r="N581" s="193"/>
      <c r="O581" s="193"/>
      <c r="P581" s="229"/>
      <c r="Q581" s="193"/>
      <c r="R581" s="193"/>
      <c r="S581" s="193"/>
      <c r="T581" s="193"/>
      <c r="U581" s="193"/>
      <c r="V581" s="193"/>
      <c r="W581" s="193"/>
      <c r="X581" s="193"/>
      <c r="Y581" s="193"/>
      <c r="AA581" s="206" t="s">
        <v>194</v>
      </c>
      <c r="AB581" s="204" t="s">
        <v>60</v>
      </c>
      <c r="AC581" s="205" t="s">
        <v>630</v>
      </c>
      <c r="AD581" s="204" t="s">
        <v>315</v>
      </c>
      <c r="AE581" s="204" t="s">
        <v>55</v>
      </c>
      <c r="AF581" s="203">
        <v>3.1687225201518063</v>
      </c>
      <c r="AG581" s="203">
        <v>0.78941643707627129</v>
      </c>
      <c r="AH581" s="203">
        <v>4.6731935440550423</v>
      </c>
      <c r="AI581" s="202">
        <v>7.7056766452231709E-2</v>
      </c>
      <c r="AJ581" s="202">
        <v>-1.9229237124521799E-5</v>
      </c>
      <c r="AK581" s="202">
        <v>0.23528053745974345</v>
      </c>
      <c r="AM581" s="193"/>
      <c r="AN581" s="193"/>
      <c r="AO581" s="193"/>
      <c r="AP581" s="193"/>
      <c r="AQ581" s="193"/>
      <c r="AR581" s="193"/>
      <c r="AS581" s="193"/>
      <c r="AT581" s="193"/>
      <c r="AU581" s="193"/>
      <c r="AV581" s="193"/>
      <c r="AW581" s="193"/>
      <c r="AX581" s="193"/>
    </row>
    <row r="582" spans="2:50" ht="16.5" thickBot="1" x14ac:dyDescent="0.3">
      <c r="B582"/>
      <c r="C582"/>
      <c r="D582"/>
      <c r="E582"/>
      <c r="F582"/>
      <c r="G582"/>
      <c r="H582"/>
      <c r="I582"/>
      <c r="J582"/>
      <c r="K582"/>
      <c r="L582"/>
      <c r="N582" s="193"/>
      <c r="O582" s="193"/>
      <c r="P582" s="229"/>
      <c r="Q582" s="193"/>
      <c r="R582" s="193"/>
      <c r="S582" s="193"/>
      <c r="T582" s="193"/>
      <c r="U582" s="193"/>
      <c r="V582" s="193"/>
      <c r="W582" s="193"/>
      <c r="X582" s="193"/>
      <c r="Y582" s="193"/>
      <c r="AA582" s="206" t="s">
        <v>194</v>
      </c>
      <c r="AB582" s="204" t="s">
        <v>60</v>
      </c>
      <c r="AC582" s="205" t="s">
        <v>630</v>
      </c>
      <c r="AD582" s="204" t="s">
        <v>320</v>
      </c>
      <c r="AE582" s="204" t="s">
        <v>52</v>
      </c>
      <c r="AF582" s="203">
        <v>1.4361368148174209</v>
      </c>
      <c r="AG582" s="203">
        <v>0.56365431734879234</v>
      </c>
      <c r="AH582" s="203">
        <v>2.714697470684408</v>
      </c>
      <c r="AI582" s="202">
        <v>0</v>
      </c>
      <c r="AJ582" s="202">
        <v>0</v>
      </c>
      <c r="AK582" s="202">
        <v>0</v>
      </c>
      <c r="AM582" s="193"/>
      <c r="AN582" s="193"/>
      <c r="AO582" s="193"/>
      <c r="AP582" s="193"/>
      <c r="AQ582" s="193"/>
      <c r="AR582" s="193"/>
      <c r="AS582" s="193"/>
      <c r="AT582" s="193"/>
      <c r="AU582" s="193"/>
      <c r="AV582" s="193"/>
      <c r="AW582" s="193"/>
      <c r="AX582" s="193"/>
    </row>
    <row r="583" spans="2:50" ht="16.5" thickBot="1" x14ac:dyDescent="0.3">
      <c r="B583"/>
      <c r="C583"/>
      <c r="D583"/>
      <c r="E583"/>
      <c r="F583"/>
      <c r="G583"/>
      <c r="H583"/>
      <c r="I583"/>
      <c r="J583"/>
      <c r="K583"/>
      <c r="L583"/>
      <c r="N583" s="193"/>
      <c r="O583" s="193"/>
      <c r="P583" s="229"/>
      <c r="Q583" s="193"/>
      <c r="R583" s="193"/>
      <c r="S583" s="193"/>
      <c r="T583" s="193"/>
      <c r="U583" s="193"/>
      <c r="V583" s="193"/>
      <c r="W583" s="193"/>
      <c r="X583" s="193"/>
      <c r="Y583" s="193"/>
      <c r="AA583" s="206" t="s">
        <v>194</v>
      </c>
      <c r="AB583" s="204" t="s">
        <v>60</v>
      </c>
      <c r="AC583" s="205" t="s">
        <v>630</v>
      </c>
      <c r="AD583" s="204" t="s">
        <v>319</v>
      </c>
      <c r="AE583" s="204" t="s">
        <v>52</v>
      </c>
      <c r="AF583" s="203">
        <v>1.3726121574117724</v>
      </c>
      <c r="AG583" s="203">
        <v>0.51963499136274605</v>
      </c>
      <c r="AH583" s="203">
        <v>2.8279918216927511</v>
      </c>
      <c r="AI583" s="202">
        <v>0</v>
      </c>
      <c r="AJ583" s="202">
        <v>0</v>
      </c>
      <c r="AK583" s="202">
        <v>0</v>
      </c>
      <c r="AM583" s="193"/>
      <c r="AN583" s="193"/>
      <c r="AO583" s="193"/>
      <c r="AP583" s="193"/>
      <c r="AQ583" s="193"/>
      <c r="AR583" s="193"/>
      <c r="AS583" s="193"/>
      <c r="AT583" s="193"/>
      <c r="AU583" s="193"/>
      <c r="AV583" s="193"/>
      <c r="AW583" s="193"/>
      <c r="AX583" s="193"/>
    </row>
    <row r="584" spans="2:50" ht="16.5" thickBot="1" x14ac:dyDescent="0.3">
      <c r="B584"/>
      <c r="C584"/>
      <c r="D584"/>
      <c r="E584"/>
      <c r="F584"/>
      <c r="G584"/>
      <c r="H584"/>
      <c r="I584"/>
      <c r="J584"/>
      <c r="K584"/>
      <c r="L584"/>
      <c r="N584" s="193"/>
      <c r="O584" s="193"/>
      <c r="P584" s="229"/>
      <c r="Q584" s="193"/>
      <c r="R584" s="193"/>
      <c r="S584" s="193"/>
      <c r="T584" s="193"/>
      <c r="U584" s="193"/>
      <c r="V584" s="193"/>
      <c r="W584" s="193"/>
      <c r="X584" s="193"/>
      <c r="Y584" s="193"/>
      <c r="AA584" s="206" t="s">
        <v>194</v>
      </c>
      <c r="AB584" s="204" t="s">
        <v>60</v>
      </c>
      <c r="AC584" s="205" t="s">
        <v>630</v>
      </c>
      <c r="AD584" s="204" t="s">
        <v>318</v>
      </c>
      <c r="AE584" s="204" t="s">
        <v>52</v>
      </c>
      <c r="AF584" s="203">
        <v>1.635371637906059</v>
      </c>
      <c r="AG584" s="203">
        <v>0.59195894164001872</v>
      </c>
      <c r="AH584" s="203">
        <v>2.9822085357799346</v>
      </c>
      <c r="AI584" s="202">
        <v>0</v>
      </c>
      <c r="AJ584" s="202">
        <v>0</v>
      </c>
      <c r="AK584" s="202">
        <v>0</v>
      </c>
      <c r="AM584" s="193"/>
      <c r="AN584" s="193"/>
      <c r="AO584" s="193"/>
      <c r="AP584" s="193"/>
      <c r="AQ584" s="193"/>
      <c r="AR584" s="193"/>
      <c r="AS584" s="193"/>
      <c r="AT584" s="193"/>
      <c r="AU584" s="193"/>
      <c r="AV584" s="193"/>
      <c r="AW584" s="193"/>
      <c r="AX584" s="193"/>
    </row>
    <row r="585" spans="2:50" ht="16.5" thickBot="1" x14ac:dyDescent="0.3">
      <c r="B585"/>
      <c r="C585"/>
      <c r="D585"/>
      <c r="E585"/>
      <c r="F585"/>
      <c r="G585"/>
      <c r="H585"/>
      <c r="I585"/>
      <c r="J585"/>
      <c r="K585"/>
      <c r="L585"/>
      <c r="N585" s="193"/>
      <c r="O585" s="193"/>
      <c r="P585" s="229"/>
      <c r="Q585" s="193"/>
      <c r="R585" s="193"/>
      <c r="S585" s="193"/>
      <c r="T585" s="193"/>
      <c r="U585" s="193"/>
      <c r="V585" s="193"/>
      <c r="W585" s="193"/>
      <c r="X585" s="193"/>
      <c r="Y585" s="193"/>
      <c r="AA585" s="206" t="s">
        <v>194</v>
      </c>
      <c r="AB585" s="204" t="s">
        <v>60</v>
      </c>
      <c r="AC585" s="205" t="s">
        <v>630</v>
      </c>
      <c r="AD585" s="204" t="s">
        <v>74</v>
      </c>
      <c r="AE585" s="204" t="s">
        <v>52</v>
      </c>
      <c r="AF585" s="203">
        <v>1.1866178637418285</v>
      </c>
      <c r="AG585" s="203">
        <v>0.52068259717501997</v>
      </c>
      <c r="AH585" s="203">
        <v>2.39074349577217</v>
      </c>
      <c r="AI585" s="202">
        <v>0</v>
      </c>
      <c r="AJ585" s="202">
        <v>0</v>
      </c>
      <c r="AK585" s="202">
        <v>0</v>
      </c>
      <c r="AM585" s="193"/>
      <c r="AN585" s="193"/>
      <c r="AO585" s="193"/>
      <c r="AP585" s="193"/>
      <c r="AQ585" s="193"/>
      <c r="AR585" s="193"/>
      <c r="AS585" s="193"/>
      <c r="AT585" s="193"/>
      <c r="AU585" s="193"/>
      <c r="AV585" s="193"/>
      <c r="AW585" s="193"/>
      <c r="AX585" s="193"/>
    </row>
    <row r="586" spans="2:50" ht="16.5" thickBot="1" x14ac:dyDescent="0.3">
      <c r="B586"/>
      <c r="C586"/>
      <c r="D586"/>
      <c r="E586"/>
      <c r="F586"/>
      <c r="G586"/>
      <c r="H586"/>
      <c r="I586"/>
      <c r="J586"/>
      <c r="K586"/>
      <c r="L586"/>
      <c r="N586" s="193"/>
      <c r="O586" s="193"/>
      <c r="P586" s="229"/>
      <c r="Q586" s="193"/>
      <c r="R586" s="193"/>
      <c r="S586" s="193"/>
      <c r="T586" s="193"/>
      <c r="U586" s="193"/>
      <c r="V586" s="193"/>
      <c r="W586" s="193"/>
      <c r="X586" s="193"/>
      <c r="Y586" s="193"/>
      <c r="AA586" s="206" t="s">
        <v>194</v>
      </c>
      <c r="AB586" s="204" t="s">
        <v>60</v>
      </c>
      <c r="AC586" s="205" t="s">
        <v>630</v>
      </c>
      <c r="AD586" s="204" t="s">
        <v>316</v>
      </c>
      <c r="AE586" s="204" t="s">
        <v>52</v>
      </c>
      <c r="AF586" s="203">
        <v>1.5356192790550618</v>
      </c>
      <c r="AG586" s="203">
        <v>0.57835975889333158</v>
      </c>
      <c r="AH586" s="203">
        <v>2.8472645526391371</v>
      </c>
      <c r="AI586" s="202">
        <v>0</v>
      </c>
      <c r="AJ586" s="202">
        <v>0</v>
      </c>
      <c r="AK586" s="202">
        <v>0</v>
      </c>
      <c r="AM586" s="193"/>
      <c r="AN586" s="193"/>
      <c r="AO586" s="193"/>
      <c r="AP586" s="193"/>
      <c r="AQ586" s="193"/>
      <c r="AR586" s="193"/>
      <c r="AS586" s="193"/>
      <c r="AT586" s="193"/>
      <c r="AU586" s="193"/>
      <c r="AV586" s="193"/>
      <c r="AW586" s="193"/>
      <c r="AX586" s="193"/>
    </row>
    <row r="587" spans="2:50" ht="16.5" thickBot="1" x14ac:dyDescent="0.3">
      <c r="B587"/>
      <c r="C587"/>
      <c r="D587"/>
      <c r="E587"/>
      <c r="F587"/>
      <c r="G587"/>
      <c r="H587"/>
      <c r="I587"/>
      <c r="J587"/>
      <c r="K587"/>
      <c r="L587"/>
      <c r="N587" s="193"/>
      <c r="O587" s="193"/>
      <c r="P587" s="229"/>
      <c r="Q587" s="193"/>
      <c r="R587" s="193"/>
      <c r="S587" s="193"/>
      <c r="T587" s="193"/>
      <c r="U587" s="193"/>
      <c r="V587" s="193"/>
      <c r="W587" s="193"/>
      <c r="X587" s="193"/>
      <c r="Y587" s="193"/>
      <c r="AA587" s="206" t="s">
        <v>194</v>
      </c>
      <c r="AB587" s="204" t="s">
        <v>60</v>
      </c>
      <c r="AC587" s="205" t="s">
        <v>630</v>
      </c>
      <c r="AD587" s="204" t="s">
        <v>315</v>
      </c>
      <c r="AE587" s="204" t="s">
        <v>52</v>
      </c>
      <c r="AF587" s="203">
        <v>3.1687225201518063</v>
      </c>
      <c r="AG587" s="203">
        <v>0.78941643707627129</v>
      </c>
      <c r="AH587" s="203">
        <v>4.6731935440550423</v>
      </c>
      <c r="AI587" s="202">
        <v>1.2813683976526378E-2</v>
      </c>
      <c r="AJ587" s="202">
        <v>-3.2165807935452359E-6</v>
      </c>
      <c r="AK587" s="202">
        <v>3.9151518302894796E-2</v>
      </c>
      <c r="AM587" s="193"/>
      <c r="AN587" s="193"/>
      <c r="AO587" s="193"/>
      <c r="AP587" s="193"/>
      <c r="AQ587" s="193"/>
      <c r="AR587" s="193"/>
      <c r="AS587" s="193"/>
      <c r="AT587" s="193"/>
      <c r="AU587" s="193"/>
      <c r="AV587" s="193"/>
      <c r="AW587" s="193"/>
      <c r="AX587" s="193"/>
    </row>
    <row r="588" spans="2:50" ht="16.5" thickBot="1" x14ac:dyDescent="0.3">
      <c r="B588"/>
      <c r="C588"/>
      <c r="D588"/>
      <c r="E588"/>
      <c r="F588"/>
      <c r="G588"/>
      <c r="H588"/>
      <c r="I588"/>
      <c r="J588"/>
      <c r="K588"/>
      <c r="L588"/>
      <c r="N588" s="193"/>
      <c r="O588" s="193"/>
      <c r="P588" s="229"/>
      <c r="Q588" s="193"/>
      <c r="R588" s="193"/>
      <c r="S588" s="193"/>
      <c r="T588" s="193"/>
      <c r="U588" s="193"/>
      <c r="V588" s="193"/>
      <c r="W588" s="193"/>
      <c r="X588" s="193"/>
      <c r="Y588" s="193"/>
      <c r="AA588" s="206" t="s">
        <v>194</v>
      </c>
      <c r="AB588" s="204" t="s">
        <v>371</v>
      </c>
      <c r="AC588" s="205" t="s">
        <v>630</v>
      </c>
      <c r="AD588" s="204" t="s">
        <v>320</v>
      </c>
      <c r="AE588" s="204" t="s">
        <v>55</v>
      </c>
      <c r="AF588" s="203">
        <v>2.3693519207561904</v>
      </c>
      <c r="AG588" s="203">
        <v>0.66671960986028067</v>
      </c>
      <c r="AH588" s="203">
        <v>4.0419192051405579</v>
      </c>
      <c r="AI588" s="202">
        <v>5.7436841518408409E-3</v>
      </c>
      <c r="AJ588" s="202">
        <v>-1.4928660299332487E-2</v>
      </c>
      <c r="AK588" s="202">
        <v>0.57458061441622477</v>
      </c>
      <c r="AM588" s="193"/>
      <c r="AN588" s="193"/>
      <c r="AO588" s="193"/>
      <c r="AP588" s="193"/>
      <c r="AQ588" s="193"/>
      <c r="AR588" s="193"/>
      <c r="AS588" s="193"/>
      <c r="AT588" s="193"/>
      <c r="AU588" s="193"/>
      <c r="AV588" s="193"/>
      <c r="AW588" s="193"/>
      <c r="AX588" s="193"/>
    </row>
    <row r="589" spans="2:50" ht="16.5" thickBot="1" x14ac:dyDescent="0.3">
      <c r="B589"/>
      <c r="C589"/>
      <c r="D589"/>
      <c r="E589"/>
      <c r="F589"/>
      <c r="G589"/>
      <c r="H589"/>
      <c r="I589"/>
      <c r="J589"/>
      <c r="K589"/>
      <c r="L589"/>
      <c r="N589" s="193"/>
      <c r="O589" s="193"/>
      <c r="P589" s="229"/>
      <c r="Q589" s="193"/>
      <c r="R589" s="193"/>
      <c r="S589" s="193"/>
      <c r="T589" s="193"/>
      <c r="U589" s="193"/>
      <c r="V589" s="193"/>
      <c r="W589" s="193"/>
      <c r="X589" s="193"/>
      <c r="Y589" s="193"/>
      <c r="AA589" s="206" t="s">
        <v>194</v>
      </c>
      <c r="AB589" s="204" t="s">
        <v>371</v>
      </c>
      <c r="AC589" s="205" t="s">
        <v>630</v>
      </c>
      <c r="AD589" s="204" t="s">
        <v>319</v>
      </c>
      <c r="AE589" s="204" t="s">
        <v>55</v>
      </c>
      <c r="AF589" s="203">
        <v>2.2568305060125868</v>
      </c>
      <c r="AG589" s="203">
        <v>0.61013217260306996</v>
      </c>
      <c r="AH589" s="203">
        <v>4.2429064160382648</v>
      </c>
      <c r="AI589" s="202">
        <v>8.7311761488426565E-2</v>
      </c>
      <c r="AJ589" s="202">
        <v>2.2639540212002029E-3</v>
      </c>
      <c r="AK589" s="202">
        <v>1.1362442858606137</v>
      </c>
      <c r="AM589" s="193"/>
      <c r="AN589" s="193"/>
      <c r="AO589" s="193"/>
      <c r="AP589" s="193"/>
      <c r="AQ589" s="193"/>
      <c r="AR589" s="193"/>
      <c r="AS589" s="193"/>
      <c r="AT589" s="193"/>
      <c r="AU589" s="193"/>
      <c r="AV589" s="193"/>
      <c r="AW589" s="193"/>
      <c r="AX589" s="193"/>
    </row>
    <row r="590" spans="2:50" ht="16.5" thickBot="1" x14ac:dyDescent="0.3">
      <c r="B590"/>
      <c r="C590"/>
      <c r="D590"/>
      <c r="E590"/>
      <c r="F590"/>
      <c r="G590"/>
      <c r="H590"/>
      <c r="I590"/>
      <c r="J590"/>
      <c r="K590"/>
      <c r="L590"/>
      <c r="N590" s="193"/>
      <c r="O590" s="193"/>
      <c r="P590" s="229"/>
      <c r="Q590" s="193"/>
      <c r="R590" s="193"/>
      <c r="S590" s="193"/>
      <c r="T590" s="193"/>
      <c r="U590" s="193"/>
      <c r="V590" s="193"/>
      <c r="W590" s="193"/>
      <c r="X590" s="193"/>
      <c r="Y590" s="193"/>
      <c r="AA590" s="206" t="s">
        <v>194</v>
      </c>
      <c r="AB590" s="204" t="s">
        <v>371</v>
      </c>
      <c r="AC590" s="205" t="s">
        <v>630</v>
      </c>
      <c r="AD590" s="204" t="s">
        <v>318</v>
      </c>
      <c r="AE590" s="204" t="s">
        <v>55</v>
      </c>
      <c r="AF590" s="203">
        <v>2.6720950361818381</v>
      </c>
      <c r="AG590" s="203">
        <v>0.68867548000061041</v>
      </c>
      <c r="AH590" s="203">
        <v>4.516490994283564</v>
      </c>
      <c r="AI590" s="202">
        <v>1.8125150335597494E-3</v>
      </c>
      <c r="AJ590" s="202">
        <v>-4.326762571627377E-3</v>
      </c>
      <c r="AK590" s="202">
        <v>0.17898010776680293</v>
      </c>
      <c r="AM590" s="193"/>
      <c r="AN590" s="193"/>
      <c r="AO590" s="193"/>
      <c r="AP590" s="193"/>
      <c r="AQ590" s="193"/>
      <c r="AR590" s="193"/>
      <c r="AS590" s="193"/>
      <c r="AT590" s="193"/>
      <c r="AU590" s="193"/>
      <c r="AV590" s="193"/>
      <c r="AW590" s="193"/>
      <c r="AX590" s="193"/>
    </row>
    <row r="591" spans="2:50" ht="16.5" thickBot="1" x14ac:dyDescent="0.3">
      <c r="B591"/>
      <c r="C591"/>
      <c r="D591"/>
      <c r="E591"/>
      <c r="F591"/>
      <c r="G591"/>
      <c r="H591"/>
      <c r="I591"/>
      <c r="J591"/>
      <c r="K591"/>
      <c r="L591"/>
      <c r="N591" s="193"/>
      <c r="O591" s="193"/>
      <c r="P591" s="229"/>
      <c r="Q591" s="193"/>
      <c r="R591" s="193"/>
      <c r="S591" s="193"/>
      <c r="T591" s="193"/>
      <c r="U591" s="193"/>
      <c r="V591" s="193"/>
      <c r="W591" s="193"/>
      <c r="X591" s="193"/>
      <c r="Y591" s="193"/>
      <c r="AA591" s="206" t="s">
        <v>194</v>
      </c>
      <c r="AB591" s="204" t="s">
        <v>371</v>
      </c>
      <c r="AC591" s="205" t="s">
        <v>630</v>
      </c>
      <c r="AD591" s="204" t="s">
        <v>317</v>
      </c>
      <c r="AE591" s="204" t="s">
        <v>55</v>
      </c>
      <c r="AF591" s="203">
        <v>1.140179277231236</v>
      </c>
      <c r="AG591" s="203">
        <v>0.43532557926751286</v>
      </c>
      <c r="AH591" s="203">
        <v>2.8039464878728388</v>
      </c>
      <c r="AI591" s="202">
        <v>-4.4498251967002557E-2</v>
      </c>
      <c r="AJ591" s="202">
        <v>0.38190582772947879</v>
      </c>
      <c r="AK591" s="202">
        <v>1.5170150231482711</v>
      </c>
      <c r="AM591" s="193"/>
      <c r="AN591" s="193"/>
      <c r="AO591" s="193"/>
      <c r="AP591" s="193"/>
      <c r="AQ591" s="193"/>
      <c r="AR591" s="193"/>
      <c r="AS591" s="193"/>
      <c r="AT591" s="193"/>
      <c r="AU591" s="193"/>
      <c r="AV591" s="193"/>
      <c r="AW591" s="193"/>
      <c r="AX591" s="193"/>
    </row>
    <row r="592" spans="2:50" ht="16.5" thickBot="1" x14ac:dyDescent="0.3">
      <c r="B592"/>
      <c r="C592"/>
      <c r="D592"/>
      <c r="E592"/>
      <c r="F592"/>
      <c r="G592"/>
      <c r="H592"/>
      <c r="I592"/>
      <c r="J592"/>
      <c r="K592"/>
      <c r="L592"/>
      <c r="N592" s="193"/>
      <c r="O592" s="193"/>
      <c r="P592" s="229"/>
      <c r="Q592" s="193"/>
      <c r="R592" s="193"/>
      <c r="S592" s="193"/>
      <c r="T592" s="193"/>
      <c r="U592" s="193"/>
      <c r="V592" s="193"/>
      <c r="W592" s="193"/>
      <c r="X592" s="193"/>
      <c r="Y592" s="193"/>
      <c r="AA592" s="206" t="s">
        <v>194</v>
      </c>
      <c r="AB592" s="204" t="s">
        <v>371</v>
      </c>
      <c r="AC592" s="205" t="s">
        <v>630</v>
      </c>
      <c r="AD592" s="204" t="s">
        <v>74</v>
      </c>
      <c r="AE592" s="204" t="s">
        <v>55</v>
      </c>
      <c r="AF592" s="203">
        <v>1.9818028564955867</v>
      </c>
      <c r="AG592" s="203">
        <v>0.6319452340726921</v>
      </c>
      <c r="AH592" s="203">
        <v>3.467216183345216</v>
      </c>
      <c r="AI592" s="202">
        <v>3.3410244542546102E-3</v>
      </c>
      <c r="AJ592" s="202">
        <v>-1.4693574275555378E-2</v>
      </c>
      <c r="AK592" s="202">
        <v>0.37080086266080042</v>
      </c>
      <c r="AM592" s="193"/>
      <c r="AN592" s="193"/>
      <c r="AO592" s="193"/>
      <c r="AP592" s="193"/>
      <c r="AQ592" s="193"/>
      <c r="AR592" s="193"/>
      <c r="AS592" s="193"/>
      <c r="AT592" s="193"/>
      <c r="AU592" s="193"/>
      <c r="AV592" s="193"/>
      <c r="AW592" s="193"/>
      <c r="AX592" s="193"/>
    </row>
    <row r="593" spans="2:50" ht="16.5" thickBot="1" x14ac:dyDescent="0.3">
      <c r="B593"/>
      <c r="C593"/>
      <c r="D593"/>
      <c r="E593"/>
      <c r="F593"/>
      <c r="G593"/>
      <c r="H593"/>
      <c r="I593"/>
      <c r="J593"/>
      <c r="K593"/>
      <c r="L593"/>
      <c r="N593" s="193"/>
      <c r="O593" s="193"/>
      <c r="P593" s="229"/>
      <c r="Q593" s="193"/>
      <c r="R593" s="193"/>
      <c r="S593" s="193"/>
      <c r="T593" s="193"/>
      <c r="U593" s="193"/>
      <c r="V593" s="193"/>
      <c r="W593" s="193"/>
      <c r="X593" s="193"/>
      <c r="Y593" s="193"/>
      <c r="AA593" s="206" t="s">
        <v>194</v>
      </c>
      <c r="AB593" s="204" t="s">
        <v>371</v>
      </c>
      <c r="AC593" s="205" t="s">
        <v>630</v>
      </c>
      <c r="AD593" s="204" t="s">
        <v>316</v>
      </c>
      <c r="AE593" s="204" t="s">
        <v>55</v>
      </c>
      <c r="AF593" s="203">
        <v>2.5212500730007545</v>
      </c>
      <c r="AG593" s="203">
        <v>0.67821752859112239</v>
      </c>
      <c r="AH593" s="203">
        <v>4.2770967565523383</v>
      </c>
      <c r="AI593" s="202">
        <v>4.1552622592146142E-2</v>
      </c>
      <c r="AJ593" s="202">
        <v>-5.2038251991862045E-2</v>
      </c>
      <c r="AK593" s="202">
        <v>3.816211226067912</v>
      </c>
      <c r="AM593" s="193"/>
      <c r="AN593" s="193"/>
      <c r="AO593" s="193"/>
      <c r="AP593" s="193"/>
      <c r="AQ593" s="193"/>
      <c r="AR593" s="193"/>
      <c r="AS593" s="193"/>
      <c r="AT593" s="193"/>
      <c r="AU593" s="193"/>
      <c r="AV593" s="193"/>
      <c r="AW593" s="193"/>
      <c r="AX593" s="193"/>
    </row>
    <row r="594" spans="2:50" ht="16.5" thickBot="1" x14ac:dyDescent="0.3">
      <c r="B594"/>
      <c r="C594"/>
      <c r="D594"/>
      <c r="E594"/>
      <c r="F594"/>
      <c r="G594"/>
      <c r="H594"/>
      <c r="I594"/>
      <c r="J594"/>
      <c r="K594"/>
      <c r="L594"/>
      <c r="N594" s="193"/>
      <c r="O594" s="193"/>
      <c r="P594" s="229"/>
      <c r="Q594" s="193"/>
      <c r="R594" s="193"/>
      <c r="S594" s="193"/>
      <c r="T594" s="193"/>
      <c r="U594" s="193"/>
      <c r="V594" s="193"/>
      <c r="W594" s="193"/>
      <c r="X594" s="193"/>
      <c r="Y594" s="193"/>
      <c r="AA594" s="206" t="s">
        <v>194</v>
      </c>
      <c r="AB594" s="204" t="s">
        <v>371</v>
      </c>
      <c r="AC594" s="205" t="s">
        <v>630</v>
      </c>
      <c r="AD594" s="204" t="s">
        <v>314</v>
      </c>
      <c r="AE594" s="204" t="s">
        <v>55</v>
      </c>
      <c r="AF594" s="203">
        <v>1.3792708442924289</v>
      </c>
      <c r="AG594" s="203">
        <v>0.59658940739070687</v>
      </c>
      <c r="AH594" s="203">
        <v>2.4230901117586527</v>
      </c>
      <c r="AI594" s="202">
        <v>0.91558726822808167</v>
      </c>
      <c r="AJ594" s="202">
        <v>-1.0525681511238754E-4</v>
      </c>
      <c r="AK594" s="202">
        <v>2.6203690341576538</v>
      </c>
      <c r="AM594" s="193"/>
      <c r="AN594" s="193"/>
      <c r="AO594" s="193"/>
      <c r="AP594" s="193"/>
      <c r="AQ594" s="193"/>
      <c r="AR594" s="193"/>
      <c r="AS594" s="193"/>
      <c r="AT594" s="193"/>
      <c r="AU594" s="193"/>
      <c r="AV594" s="193"/>
      <c r="AW594" s="193"/>
      <c r="AX594" s="193"/>
    </row>
    <row r="595" spans="2:50" ht="16.5" thickBot="1" x14ac:dyDescent="0.3">
      <c r="B595"/>
      <c r="C595"/>
      <c r="D595"/>
      <c r="E595"/>
      <c r="F595"/>
      <c r="G595"/>
      <c r="H595"/>
      <c r="I595"/>
      <c r="J595"/>
      <c r="K595"/>
      <c r="L595"/>
      <c r="N595" s="193"/>
      <c r="O595" s="193"/>
      <c r="P595" s="229"/>
      <c r="Q595" s="193"/>
      <c r="R595" s="193"/>
      <c r="S595" s="193"/>
      <c r="T595" s="193"/>
      <c r="U595" s="193"/>
      <c r="V595" s="193"/>
      <c r="W595" s="193"/>
      <c r="X595" s="193"/>
      <c r="Y595" s="193"/>
      <c r="AA595" s="206" t="s">
        <v>194</v>
      </c>
      <c r="AB595" s="204" t="s">
        <v>371</v>
      </c>
      <c r="AC595" s="205" t="s">
        <v>630</v>
      </c>
      <c r="AD595" s="204" t="s">
        <v>313</v>
      </c>
      <c r="AE595" s="204" t="s">
        <v>55</v>
      </c>
      <c r="AF595" s="203">
        <v>1.0350783932368464</v>
      </c>
      <c r="AG595" s="203">
        <v>0.48925236177993087</v>
      </c>
      <c r="AH595" s="203">
        <v>2.199745148228557</v>
      </c>
      <c r="AI595" s="202">
        <v>2.1485319082983283E-2</v>
      </c>
      <c r="AJ595" s="202">
        <v>-2.4345259326950738E-2</v>
      </c>
      <c r="AK595" s="202">
        <v>1.9576303577101413</v>
      </c>
      <c r="AM595" s="193"/>
      <c r="AN595" s="193"/>
      <c r="AO595" s="193"/>
      <c r="AP595" s="193"/>
      <c r="AQ595" s="193"/>
      <c r="AR595" s="193"/>
      <c r="AS595" s="193"/>
      <c r="AT595" s="193"/>
      <c r="AU595" s="193"/>
      <c r="AV595" s="193"/>
      <c r="AW595" s="193"/>
      <c r="AX595" s="193"/>
    </row>
    <row r="596" spans="2:50" ht="16.5" thickBot="1" x14ac:dyDescent="0.3">
      <c r="B596"/>
      <c r="C596"/>
      <c r="D596"/>
      <c r="E596"/>
      <c r="F596"/>
      <c r="G596"/>
      <c r="H596"/>
      <c r="I596"/>
      <c r="J596"/>
      <c r="K596"/>
      <c r="L596"/>
      <c r="N596" s="193"/>
      <c r="O596" s="193"/>
      <c r="P596" s="229"/>
      <c r="Q596" s="193"/>
      <c r="R596" s="193"/>
      <c r="S596" s="193"/>
      <c r="T596" s="193"/>
      <c r="U596" s="193"/>
      <c r="V596" s="193"/>
      <c r="W596" s="193"/>
      <c r="X596" s="193"/>
      <c r="Y596" s="193"/>
      <c r="AA596" s="206" t="s">
        <v>194</v>
      </c>
      <c r="AB596" s="204" t="s">
        <v>371</v>
      </c>
      <c r="AC596" s="205" t="s">
        <v>630</v>
      </c>
      <c r="AD596" s="204" t="s">
        <v>320</v>
      </c>
      <c r="AE596" s="204" t="s">
        <v>52</v>
      </c>
      <c r="AF596" s="203">
        <v>2.3693519207561904</v>
      </c>
      <c r="AG596" s="203">
        <v>0.66671960986028067</v>
      </c>
      <c r="AH596" s="203">
        <v>4.0419192051405579</v>
      </c>
      <c r="AI596" s="202">
        <v>9.5980340919410423E-4</v>
      </c>
      <c r="AJ596" s="202">
        <v>-2.5093492831740095E-3</v>
      </c>
      <c r="AK596" s="202">
        <v>9.610515612286713E-2</v>
      </c>
      <c r="AM596" s="193"/>
      <c r="AN596" s="193"/>
      <c r="AO596" s="193"/>
      <c r="AP596" s="193"/>
      <c r="AQ596" s="193"/>
      <c r="AR596" s="193"/>
      <c r="AS596" s="193"/>
      <c r="AT596" s="193"/>
      <c r="AU596" s="193"/>
      <c r="AV596" s="193"/>
      <c r="AW596" s="193"/>
      <c r="AX596" s="193"/>
    </row>
    <row r="597" spans="2:50" ht="16.5" thickBot="1" x14ac:dyDescent="0.3">
      <c r="B597"/>
      <c r="C597"/>
      <c r="D597"/>
      <c r="E597"/>
      <c r="F597"/>
      <c r="G597"/>
      <c r="H597"/>
      <c r="I597"/>
      <c r="J597"/>
      <c r="K597"/>
      <c r="L597"/>
      <c r="N597" s="193"/>
      <c r="O597" s="193"/>
      <c r="P597" s="229"/>
      <c r="Q597" s="193"/>
      <c r="R597" s="193"/>
      <c r="S597" s="193"/>
      <c r="T597" s="193"/>
      <c r="U597" s="193"/>
      <c r="V597" s="193"/>
      <c r="W597" s="193"/>
      <c r="X597" s="193"/>
      <c r="Y597" s="193"/>
      <c r="AA597" s="206" t="s">
        <v>194</v>
      </c>
      <c r="AB597" s="204" t="s">
        <v>371</v>
      </c>
      <c r="AC597" s="205" t="s">
        <v>630</v>
      </c>
      <c r="AD597" s="204" t="s">
        <v>319</v>
      </c>
      <c r="AE597" s="204" t="s">
        <v>52</v>
      </c>
      <c r="AF597" s="203">
        <v>2.2568305060125868</v>
      </c>
      <c r="AG597" s="203">
        <v>0.61013217260306996</v>
      </c>
      <c r="AH597" s="203">
        <v>4.2429064160382648</v>
      </c>
      <c r="AI597" s="202">
        <v>1.4042599049516621E-2</v>
      </c>
      <c r="AJ597" s="202">
        <v>3.8050620001623146E-4</v>
      </c>
      <c r="AK597" s="202">
        <v>0.18340904755592374</v>
      </c>
      <c r="AM597" s="193"/>
      <c r="AN597" s="193"/>
      <c r="AO597" s="193"/>
      <c r="AP597" s="193"/>
      <c r="AQ597" s="193"/>
      <c r="AR597" s="193"/>
      <c r="AS597" s="193"/>
      <c r="AT597" s="193"/>
      <c r="AU597" s="193"/>
      <c r="AV597" s="193"/>
      <c r="AW597" s="193"/>
      <c r="AX597" s="193"/>
    </row>
    <row r="598" spans="2:50" ht="16.5" thickBot="1" x14ac:dyDescent="0.3">
      <c r="B598"/>
      <c r="C598"/>
      <c r="D598"/>
      <c r="E598"/>
      <c r="F598"/>
      <c r="G598"/>
      <c r="H598"/>
      <c r="I598"/>
      <c r="J598"/>
      <c r="K598"/>
      <c r="L598"/>
      <c r="N598" s="193"/>
      <c r="O598" s="193"/>
      <c r="P598" s="229"/>
      <c r="Q598" s="193"/>
      <c r="R598" s="193"/>
      <c r="S598" s="193"/>
      <c r="T598" s="193"/>
      <c r="U598" s="193"/>
      <c r="V598" s="193"/>
      <c r="W598" s="193"/>
      <c r="X598" s="193"/>
      <c r="Y598" s="193"/>
      <c r="AA598" s="206" t="s">
        <v>194</v>
      </c>
      <c r="AB598" s="204" t="s">
        <v>371</v>
      </c>
      <c r="AC598" s="205" t="s">
        <v>630</v>
      </c>
      <c r="AD598" s="204" t="s">
        <v>318</v>
      </c>
      <c r="AE598" s="204" t="s">
        <v>52</v>
      </c>
      <c r="AF598" s="203">
        <v>2.6720950361818381</v>
      </c>
      <c r="AG598" s="203">
        <v>0.68867548000061041</v>
      </c>
      <c r="AH598" s="203">
        <v>4.516490994283564</v>
      </c>
      <c r="AI598" s="202">
        <v>8.0967731422943378E-4</v>
      </c>
      <c r="AJ598" s="202">
        <v>-1.9455529720373676E-3</v>
      </c>
      <c r="AK598" s="202">
        <v>8.003050283803298E-2</v>
      </c>
      <c r="AM598" s="193"/>
      <c r="AN598" s="193"/>
      <c r="AO598" s="193"/>
      <c r="AP598" s="193"/>
      <c r="AQ598" s="193"/>
      <c r="AR598" s="193"/>
      <c r="AS598" s="193"/>
      <c r="AT598" s="193"/>
      <c r="AU598" s="193"/>
      <c r="AV598" s="193"/>
      <c r="AW598" s="193"/>
      <c r="AX598" s="193"/>
    </row>
    <row r="599" spans="2:50" ht="16.5" thickBot="1" x14ac:dyDescent="0.3">
      <c r="B599"/>
      <c r="C599"/>
      <c r="D599"/>
      <c r="E599"/>
      <c r="F599"/>
      <c r="G599"/>
      <c r="H599"/>
      <c r="I599"/>
      <c r="J599"/>
      <c r="K599"/>
      <c r="L599"/>
      <c r="N599" s="193"/>
      <c r="O599" s="193"/>
      <c r="P599" s="229"/>
      <c r="Q599" s="193"/>
      <c r="R599" s="193"/>
      <c r="S599" s="193"/>
      <c r="T599" s="193"/>
      <c r="U599" s="193"/>
      <c r="V599" s="193"/>
      <c r="W599" s="193"/>
      <c r="X599" s="193"/>
      <c r="Y599" s="193"/>
      <c r="AA599" s="206" t="s">
        <v>194</v>
      </c>
      <c r="AB599" s="204" t="s">
        <v>371</v>
      </c>
      <c r="AC599" s="205" t="s">
        <v>630</v>
      </c>
      <c r="AD599" s="204" t="s">
        <v>317</v>
      </c>
      <c r="AE599" s="204" t="s">
        <v>52</v>
      </c>
      <c r="AF599" s="203">
        <v>1.140179277231236</v>
      </c>
      <c r="AG599" s="203">
        <v>0.43532557926751286</v>
      </c>
      <c r="AH599" s="203">
        <v>2.8039464878728388</v>
      </c>
      <c r="AI599" s="202">
        <v>-7.195635910087904E-3</v>
      </c>
      <c r="AJ599" s="202">
        <v>6.3075505817340269E-2</v>
      </c>
      <c r="AK599" s="202">
        <v>0.24575196283377113</v>
      </c>
      <c r="AM599" s="193"/>
      <c r="AN599" s="193"/>
      <c r="AO599" s="193"/>
      <c r="AP599" s="193"/>
      <c r="AQ599" s="193"/>
      <c r="AR599" s="193"/>
      <c r="AS599" s="193"/>
      <c r="AT599" s="193"/>
      <c r="AU599" s="193"/>
      <c r="AV599" s="193"/>
      <c r="AW599" s="193"/>
      <c r="AX599" s="193"/>
    </row>
    <row r="600" spans="2:50" ht="16.5" thickBot="1" x14ac:dyDescent="0.3">
      <c r="B600"/>
      <c r="C600"/>
      <c r="D600"/>
      <c r="E600"/>
      <c r="F600"/>
      <c r="G600"/>
      <c r="H600"/>
      <c r="I600"/>
      <c r="J600"/>
      <c r="K600"/>
      <c r="L600"/>
      <c r="N600" s="193"/>
      <c r="O600" s="193"/>
      <c r="P600" s="229"/>
      <c r="Q600" s="193"/>
      <c r="R600" s="193"/>
      <c r="S600" s="193"/>
      <c r="T600" s="193"/>
      <c r="U600" s="193"/>
      <c r="V600" s="193"/>
      <c r="W600" s="193"/>
      <c r="X600" s="193"/>
      <c r="Y600" s="193"/>
      <c r="AA600" s="206" t="s">
        <v>194</v>
      </c>
      <c r="AB600" s="204" t="s">
        <v>371</v>
      </c>
      <c r="AC600" s="205" t="s">
        <v>630</v>
      </c>
      <c r="AD600" s="204" t="s">
        <v>74</v>
      </c>
      <c r="AE600" s="204" t="s">
        <v>52</v>
      </c>
      <c r="AF600" s="203">
        <v>1.9818028564955867</v>
      </c>
      <c r="AG600" s="203">
        <v>0.6319452340726921</v>
      </c>
      <c r="AH600" s="203">
        <v>3.467216183345216</v>
      </c>
      <c r="AI600" s="202">
        <v>5.4094160989190572E-4</v>
      </c>
      <c r="AJ600" s="202">
        <v>-2.4551759665615929E-3</v>
      </c>
      <c r="AK600" s="202">
        <v>6.0499437424673043E-2</v>
      </c>
      <c r="AM600" s="193"/>
      <c r="AN600" s="193"/>
      <c r="AO600" s="193"/>
      <c r="AP600" s="193"/>
      <c r="AQ600" s="193"/>
      <c r="AR600" s="193"/>
      <c r="AS600" s="193"/>
      <c r="AT600" s="193"/>
      <c r="AU600" s="193"/>
      <c r="AV600" s="193"/>
      <c r="AW600" s="193"/>
      <c r="AX600" s="193"/>
    </row>
    <row r="601" spans="2:50" ht="16.5" thickBot="1" x14ac:dyDescent="0.3">
      <c r="B601"/>
      <c r="C601"/>
      <c r="D601"/>
      <c r="E601"/>
      <c r="F601"/>
      <c r="G601"/>
      <c r="H601"/>
      <c r="I601"/>
      <c r="J601"/>
      <c r="K601"/>
      <c r="L601"/>
      <c r="N601" s="193"/>
      <c r="O601" s="193"/>
      <c r="P601" s="229"/>
      <c r="Q601" s="193"/>
      <c r="R601" s="193"/>
      <c r="S601" s="193"/>
      <c r="T601" s="193"/>
      <c r="U601" s="193"/>
      <c r="V601" s="193"/>
      <c r="W601" s="193"/>
      <c r="X601" s="193"/>
      <c r="Y601" s="193"/>
      <c r="AA601" s="206" t="s">
        <v>194</v>
      </c>
      <c r="AB601" s="204" t="s">
        <v>371</v>
      </c>
      <c r="AC601" s="205" t="s">
        <v>630</v>
      </c>
      <c r="AD601" s="204" t="s">
        <v>316</v>
      </c>
      <c r="AE601" s="204" t="s">
        <v>52</v>
      </c>
      <c r="AF601" s="203">
        <v>2.5212500730007545</v>
      </c>
      <c r="AG601" s="203">
        <v>0.67821752859112239</v>
      </c>
      <c r="AH601" s="203">
        <v>4.2770967565523383</v>
      </c>
      <c r="AI601" s="202">
        <v>6.7532743882997431E-3</v>
      </c>
      <c r="AJ601" s="202">
        <v>-8.6233313072606212E-3</v>
      </c>
      <c r="AK601" s="202">
        <v>0.62123333791114366</v>
      </c>
      <c r="AM601" s="193"/>
      <c r="AN601" s="193"/>
      <c r="AO601" s="193"/>
      <c r="AP601" s="193"/>
      <c r="AQ601" s="193"/>
      <c r="AR601" s="193"/>
      <c r="AS601" s="193"/>
      <c r="AT601" s="193"/>
      <c r="AU601" s="193"/>
      <c r="AV601" s="193"/>
      <c r="AW601" s="193"/>
      <c r="AX601" s="193"/>
    </row>
    <row r="602" spans="2:50" ht="16.5" thickBot="1" x14ac:dyDescent="0.3">
      <c r="B602"/>
      <c r="C602"/>
      <c r="D602"/>
      <c r="E602"/>
      <c r="F602"/>
      <c r="G602"/>
      <c r="H602"/>
      <c r="I602"/>
      <c r="J602"/>
      <c r="K602"/>
      <c r="L602"/>
      <c r="N602" s="193"/>
      <c r="O602" s="193"/>
      <c r="P602" s="229"/>
      <c r="Q602" s="193"/>
      <c r="R602" s="193"/>
      <c r="S602" s="193"/>
      <c r="T602" s="193"/>
      <c r="U602" s="193"/>
      <c r="V602" s="193"/>
      <c r="W602" s="193"/>
      <c r="X602" s="193"/>
      <c r="Y602" s="193"/>
      <c r="AA602" s="206" t="s">
        <v>194</v>
      </c>
      <c r="AB602" s="204" t="s">
        <v>371</v>
      </c>
      <c r="AC602" s="205" t="s">
        <v>630</v>
      </c>
      <c r="AD602" s="204" t="s">
        <v>314</v>
      </c>
      <c r="AE602" s="204" t="s">
        <v>52</v>
      </c>
      <c r="AF602" s="203">
        <v>1.3792708442924289</v>
      </c>
      <c r="AG602" s="203">
        <v>0.59658940739070687</v>
      </c>
      <c r="AH602" s="203">
        <v>2.4230901117586527</v>
      </c>
      <c r="AI602" s="202">
        <v>0.15241180126533721</v>
      </c>
      <c r="AJ602" s="202">
        <v>-1.7615974019983277E-5</v>
      </c>
      <c r="AK602" s="202">
        <v>0.43633010169252739</v>
      </c>
      <c r="AM602" s="193"/>
      <c r="AN602" s="193"/>
      <c r="AO602" s="193"/>
      <c r="AP602" s="193"/>
      <c r="AQ602" s="193"/>
      <c r="AR602" s="193"/>
      <c r="AS602" s="193"/>
      <c r="AT602" s="193"/>
      <c r="AU602" s="193"/>
      <c r="AV602" s="193"/>
      <c r="AW602" s="193"/>
      <c r="AX602" s="193"/>
    </row>
    <row r="603" spans="2:50" ht="16.5" thickBot="1" x14ac:dyDescent="0.3">
      <c r="B603"/>
      <c r="C603"/>
      <c r="D603"/>
      <c r="E603"/>
      <c r="F603"/>
      <c r="G603"/>
      <c r="H603"/>
      <c r="I603"/>
      <c r="J603"/>
      <c r="K603"/>
      <c r="L603"/>
      <c r="N603" s="193"/>
      <c r="O603" s="193"/>
      <c r="P603" s="229"/>
      <c r="Q603" s="193"/>
      <c r="R603" s="193"/>
      <c r="S603" s="193"/>
      <c r="T603" s="193"/>
      <c r="U603" s="193"/>
      <c r="V603" s="193"/>
      <c r="W603" s="193"/>
      <c r="X603" s="193"/>
      <c r="Y603" s="193"/>
      <c r="AA603" s="206" t="s">
        <v>194</v>
      </c>
      <c r="AB603" s="204" t="s">
        <v>371</v>
      </c>
      <c r="AC603" s="205" t="s">
        <v>630</v>
      </c>
      <c r="AD603" s="204" t="s">
        <v>313</v>
      </c>
      <c r="AE603" s="204" t="s">
        <v>52</v>
      </c>
      <c r="AF603" s="203">
        <v>1.0350783932368464</v>
      </c>
      <c r="AG603" s="203">
        <v>0.48925236177993087</v>
      </c>
      <c r="AH603" s="203">
        <v>2.199745148228557</v>
      </c>
      <c r="AI603" s="202">
        <v>3.3565514128579307E-3</v>
      </c>
      <c r="AJ603" s="202">
        <v>-4.0882819476308107E-3</v>
      </c>
      <c r="AK603" s="202">
        <v>0.30756557408429874</v>
      </c>
      <c r="AM603" s="193"/>
      <c r="AN603" s="193"/>
      <c r="AO603" s="193"/>
      <c r="AP603" s="193"/>
      <c r="AQ603" s="193"/>
      <c r="AR603" s="193"/>
      <c r="AS603" s="193"/>
      <c r="AT603" s="193"/>
      <c r="AU603" s="193"/>
      <c r="AV603" s="193"/>
      <c r="AW603" s="193"/>
      <c r="AX603" s="193"/>
    </row>
    <row r="604" spans="2:50" ht="16.5" thickBot="1" x14ac:dyDescent="0.3">
      <c r="B604"/>
      <c r="C604"/>
      <c r="D604"/>
      <c r="E604"/>
      <c r="F604"/>
      <c r="G604"/>
      <c r="H604"/>
      <c r="I604"/>
      <c r="J604"/>
      <c r="K604"/>
      <c r="L604"/>
      <c r="N604" s="193"/>
      <c r="O604" s="193"/>
      <c r="P604" s="229"/>
      <c r="Q604" s="193"/>
      <c r="R604" s="193"/>
      <c r="S604" s="193"/>
      <c r="T604" s="193"/>
      <c r="U604" s="193"/>
      <c r="V604" s="193"/>
      <c r="W604" s="193"/>
      <c r="X604" s="193"/>
      <c r="Y604" s="193"/>
      <c r="AA604" s="206" t="s">
        <v>194</v>
      </c>
      <c r="AB604" s="204" t="s">
        <v>365</v>
      </c>
      <c r="AC604" s="205" t="s">
        <v>630</v>
      </c>
      <c r="AD604" s="204" t="s">
        <v>323</v>
      </c>
      <c r="AE604" s="204" t="s">
        <v>55</v>
      </c>
      <c r="AF604" s="203">
        <v>1.6898928351944518</v>
      </c>
      <c r="AG604" s="203">
        <v>0.51555770659094025</v>
      </c>
      <c r="AH604" s="203">
        <v>3.4812973081626986</v>
      </c>
      <c r="AI604" s="202">
        <v>0</v>
      </c>
      <c r="AJ604" s="202">
        <v>0</v>
      </c>
      <c r="AK604" s="202">
        <v>0</v>
      </c>
      <c r="AM604" s="193"/>
      <c r="AN604" s="193"/>
      <c r="AO604" s="193"/>
      <c r="AP604" s="193"/>
      <c r="AQ604" s="193"/>
      <c r="AR604" s="193"/>
      <c r="AS604" s="193"/>
      <c r="AT604" s="193"/>
      <c r="AU604" s="193"/>
      <c r="AV604" s="193"/>
      <c r="AW604" s="193"/>
      <c r="AX604" s="193"/>
    </row>
    <row r="605" spans="2:50" ht="16.5" thickBot="1" x14ac:dyDescent="0.3">
      <c r="B605"/>
      <c r="C605"/>
      <c r="D605"/>
      <c r="E605"/>
      <c r="F605"/>
      <c r="G605"/>
      <c r="H605"/>
      <c r="I605"/>
      <c r="J605"/>
      <c r="K605"/>
      <c r="L605"/>
      <c r="N605" s="193"/>
      <c r="O605" s="193"/>
      <c r="P605" s="229"/>
      <c r="Q605" s="193"/>
      <c r="R605" s="193"/>
      <c r="S605" s="193"/>
      <c r="T605" s="193"/>
      <c r="U605" s="193"/>
      <c r="V605" s="193"/>
      <c r="W605" s="193"/>
      <c r="X605" s="193"/>
      <c r="Y605" s="193"/>
      <c r="AA605" s="206" t="s">
        <v>194</v>
      </c>
      <c r="AB605" s="204" t="s">
        <v>365</v>
      </c>
      <c r="AC605" s="205" t="s">
        <v>630</v>
      </c>
      <c r="AD605" s="204" t="s">
        <v>322</v>
      </c>
      <c r="AE605" s="204" t="s">
        <v>55</v>
      </c>
      <c r="AF605" s="203">
        <v>1.93174932273528</v>
      </c>
      <c r="AG605" s="203">
        <v>0.5783481733928092</v>
      </c>
      <c r="AH605" s="203">
        <v>3.5431712133500946</v>
      </c>
      <c r="AI605" s="202">
        <v>0</v>
      </c>
      <c r="AJ605" s="202">
        <v>0</v>
      </c>
      <c r="AK605" s="202">
        <v>0</v>
      </c>
      <c r="AM605" s="193"/>
      <c r="AN605" s="193"/>
      <c r="AO605" s="193"/>
      <c r="AP605" s="193"/>
      <c r="AQ605" s="193"/>
      <c r="AR605" s="193"/>
      <c r="AS605" s="193"/>
      <c r="AT605" s="193"/>
      <c r="AU605" s="193"/>
      <c r="AV605" s="193"/>
      <c r="AW605" s="193"/>
      <c r="AX605" s="193"/>
    </row>
    <row r="606" spans="2:50" ht="16.5" thickBot="1" x14ac:dyDescent="0.3">
      <c r="B606"/>
      <c r="C606"/>
      <c r="D606"/>
      <c r="E606"/>
      <c r="F606"/>
      <c r="G606"/>
      <c r="H606"/>
      <c r="I606"/>
      <c r="J606"/>
      <c r="K606"/>
      <c r="L606"/>
      <c r="N606" s="193"/>
      <c r="O606" s="193"/>
      <c r="P606" s="229"/>
      <c r="Q606" s="193"/>
      <c r="R606" s="193"/>
      <c r="S606" s="193"/>
      <c r="T606" s="193"/>
      <c r="U606" s="193"/>
      <c r="V606" s="193"/>
      <c r="W606" s="193"/>
      <c r="X606" s="193"/>
      <c r="Y606" s="193"/>
      <c r="AA606" s="206" t="s">
        <v>194</v>
      </c>
      <c r="AB606" s="204" t="s">
        <v>365</v>
      </c>
      <c r="AC606" s="205" t="s">
        <v>630</v>
      </c>
      <c r="AD606" s="204" t="s">
        <v>321</v>
      </c>
      <c r="AE606" s="204" t="s">
        <v>55</v>
      </c>
      <c r="AF606" s="203">
        <v>1.8058948863839404</v>
      </c>
      <c r="AG606" s="203">
        <v>0.54634507711115443</v>
      </c>
      <c r="AH606" s="203">
        <v>3.508379664834957</v>
      </c>
      <c r="AI606" s="202">
        <v>0</v>
      </c>
      <c r="AJ606" s="202">
        <v>0</v>
      </c>
      <c r="AK606" s="202">
        <v>0</v>
      </c>
      <c r="AM606" s="193"/>
      <c r="AN606" s="193"/>
      <c r="AO606" s="193"/>
      <c r="AP606" s="193"/>
      <c r="AQ606" s="193"/>
      <c r="AR606" s="193"/>
      <c r="AS606" s="193"/>
      <c r="AT606" s="193"/>
      <c r="AU606" s="193"/>
      <c r="AV606" s="193"/>
      <c r="AW606" s="193"/>
      <c r="AX606" s="193"/>
    </row>
    <row r="607" spans="2:50" ht="16.5" thickBot="1" x14ac:dyDescent="0.3">
      <c r="B607"/>
      <c r="C607"/>
      <c r="D607"/>
      <c r="E607"/>
      <c r="F607"/>
      <c r="G607"/>
      <c r="H607"/>
      <c r="I607"/>
      <c r="J607"/>
      <c r="K607"/>
      <c r="L607"/>
      <c r="N607" s="193"/>
      <c r="O607" s="193"/>
      <c r="P607" s="229"/>
      <c r="Q607" s="193"/>
      <c r="R607" s="193"/>
      <c r="S607" s="193"/>
      <c r="T607" s="193"/>
      <c r="U607" s="193"/>
      <c r="V607" s="193"/>
      <c r="W607" s="193"/>
      <c r="X607" s="193"/>
      <c r="Y607" s="193"/>
      <c r="AA607" s="206" t="s">
        <v>194</v>
      </c>
      <c r="AB607" s="204" t="s">
        <v>365</v>
      </c>
      <c r="AC607" s="205" t="s">
        <v>630</v>
      </c>
      <c r="AD607" s="204" t="s">
        <v>320</v>
      </c>
      <c r="AE607" s="204" t="s">
        <v>55</v>
      </c>
      <c r="AF607" s="203">
        <v>1.6235736477374447</v>
      </c>
      <c r="AG607" s="203">
        <v>0.50921194280064253</v>
      </c>
      <c r="AH607" s="203">
        <v>3.3755905329750666</v>
      </c>
      <c r="AI607" s="202">
        <v>3.2791453487601239E-3</v>
      </c>
      <c r="AJ607" s="202">
        <v>7.2376758827942742E-3</v>
      </c>
      <c r="AK607" s="202">
        <v>0.17991736196352298</v>
      </c>
      <c r="AM607" s="193"/>
      <c r="AN607" s="193"/>
      <c r="AO607" s="193"/>
      <c r="AP607" s="193"/>
      <c r="AQ607" s="193"/>
      <c r="AR607" s="193"/>
      <c r="AS607" s="193"/>
      <c r="AT607" s="193"/>
      <c r="AU607" s="193"/>
      <c r="AV607" s="193"/>
      <c r="AW607" s="193"/>
      <c r="AX607" s="193"/>
    </row>
    <row r="608" spans="2:50" ht="16.5" thickBot="1" x14ac:dyDescent="0.3">
      <c r="B608"/>
      <c r="C608"/>
      <c r="D608"/>
      <c r="E608"/>
      <c r="F608"/>
      <c r="G608"/>
      <c r="H608"/>
      <c r="I608"/>
      <c r="J608"/>
      <c r="K608"/>
      <c r="L608"/>
      <c r="N608" s="193"/>
      <c r="O608" s="193"/>
      <c r="P608" s="229"/>
      <c r="Q608" s="193"/>
      <c r="R608" s="193"/>
      <c r="S608" s="193"/>
      <c r="T608" s="193"/>
      <c r="U608" s="193"/>
      <c r="V608" s="193"/>
      <c r="W608" s="193"/>
      <c r="X608" s="193"/>
      <c r="Y608" s="193"/>
      <c r="AA608" s="206" t="s">
        <v>194</v>
      </c>
      <c r="AB608" s="204" t="s">
        <v>365</v>
      </c>
      <c r="AC608" s="205" t="s">
        <v>630</v>
      </c>
      <c r="AD608" s="204" t="s">
        <v>319</v>
      </c>
      <c r="AE608" s="204" t="s">
        <v>55</v>
      </c>
      <c r="AF608" s="203">
        <v>1.9576995540218172</v>
      </c>
      <c r="AG608" s="203">
        <v>0.58065253226303315</v>
      </c>
      <c r="AH608" s="203">
        <v>3.5803427934325804</v>
      </c>
      <c r="AI608" s="202">
        <v>0</v>
      </c>
      <c r="AJ608" s="202">
        <v>0</v>
      </c>
      <c r="AK608" s="202">
        <v>0</v>
      </c>
      <c r="AM608" s="193"/>
      <c r="AN608" s="193"/>
      <c r="AO608" s="193"/>
      <c r="AP608" s="193"/>
      <c r="AQ608" s="193"/>
      <c r="AR608" s="193"/>
      <c r="AS608" s="193"/>
      <c r="AT608" s="193"/>
      <c r="AU608" s="193"/>
      <c r="AV608" s="193"/>
      <c r="AW608" s="193"/>
      <c r="AX608" s="193"/>
    </row>
    <row r="609" spans="2:50" ht="16.5" thickBot="1" x14ac:dyDescent="0.3">
      <c r="B609"/>
      <c r="C609"/>
      <c r="D609"/>
      <c r="E609"/>
      <c r="F609"/>
      <c r="G609"/>
      <c r="H609"/>
      <c r="I609"/>
      <c r="J609"/>
      <c r="K609"/>
      <c r="L609"/>
      <c r="N609" s="193"/>
      <c r="O609" s="193"/>
      <c r="P609" s="229"/>
      <c r="Q609" s="193"/>
      <c r="R609" s="193"/>
      <c r="S609" s="193"/>
      <c r="T609" s="193"/>
      <c r="U609" s="193"/>
      <c r="V609" s="193"/>
      <c r="W609" s="193"/>
      <c r="X609" s="193"/>
      <c r="Y609" s="193"/>
      <c r="AA609" s="206" t="s">
        <v>194</v>
      </c>
      <c r="AB609" s="204" t="s">
        <v>365</v>
      </c>
      <c r="AC609" s="205" t="s">
        <v>630</v>
      </c>
      <c r="AD609" s="204" t="s">
        <v>318</v>
      </c>
      <c r="AE609" s="204" t="s">
        <v>55</v>
      </c>
      <c r="AF609" s="203">
        <v>1.6451713318293406</v>
      </c>
      <c r="AG609" s="203">
        <v>0.51131723835419252</v>
      </c>
      <c r="AH609" s="203">
        <v>3.4099340844073343</v>
      </c>
      <c r="AI609" s="202">
        <v>0</v>
      </c>
      <c r="AJ609" s="202">
        <v>0</v>
      </c>
      <c r="AK609" s="202">
        <v>0</v>
      </c>
      <c r="AM609" s="193"/>
      <c r="AN609" s="193"/>
      <c r="AO609" s="193"/>
      <c r="AP609" s="193"/>
      <c r="AQ609" s="193"/>
      <c r="AR609" s="193"/>
      <c r="AS609" s="193"/>
      <c r="AT609" s="193"/>
      <c r="AU609" s="193"/>
      <c r="AV609" s="193"/>
      <c r="AW609" s="193"/>
      <c r="AX609" s="193"/>
    </row>
    <row r="610" spans="2:50" ht="16.5" thickBot="1" x14ac:dyDescent="0.3">
      <c r="B610"/>
      <c r="C610"/>
      <c r="D610"/>
      <c r="E610"/>
      <c r="F610"/>
      <c r="G610"/>
      <c r="H610"/>
      <c r="I610"/>
      <c r="J610"/>
      <c r="K610"/>
      <c r="L610"/>
      <c r="N610" s="193"/>
      <c r="O610" s="193"/>
      <c r="P610" s="229"/>
      <c r="Q610" s="193"/>
      <c r="R610" s="193"/>
      <c r="S610" s="193"/>
      <c r="T610" s="193"/>
      <c r="U610" s="193"/>
      <c r="V610" s="193"/>
      <c r="W610" s="193"/>
      <c r="X610" s="193"/>
      <c r="Y610" s="193"/>
      <c r="AA610" s="206" t="s">
        <v>194</v>
      </c>
      <c r="AB610" s="204" t="s">
        <v>365</v>
      </c>
      <c r="AC610" s="205" t="s">
        <v>630</v>
      </c>
      <c r="AD610" s="204" t="s">
        <v>317</v>
      </c>
      <c r="AE610" s="204" t="s">
        <v>55</v>
      </c>
      <c r="AF610" s="203">
        <v>1.93174932273528</v>
      </c>
      <c r="AG610" s="203">
        <v>0.5783481733928092</v>
      </c>
      <c r="AH610" s="203">
        <v>3.5431712133500946</v>
      </c>
      <c r="AI610" s="202">
        <v>0</v>
      </c>
      <c r="AJ610" s="202">
        <v>0</v>
      </c>
      <c r="AK610" s="202">
        <v>0</v>
      </c>
      <c r="AM610" s="193"/>
      <c r="AN610" s="193"/>
      <c r="AO610" s="193"/>
      <c r="AP610" s="193"/>
      <c r="AQ610" s="193"/>
      <c r="AR610" s="193"/>
      <c r="AS610" s="193"/>
      <c r="AT610" s="193"/>
      <c r="AU610" s="193"/>
      <c r="AV610" s="193"/>
      <c r="AW610" s="193"/>
      <c r="AX610" s="193"/>
    </row>
    <row r="611" spans="2:50" ht="16.5" thickBot="1" x14ac:dyDescent="0.3">
      <c r="B611"/>
      <c r="C611"/>
      <c r="D611"/>
      <c r="E611"/>
      <c r="F611"/>
      <c r="G611"/>
      <c r="H611"/>
      <c r="I611"/>
      <c r="J611"/>
      <c r="K611"/>
      <c r="L611"/>
      <c r="N611" s="193"/>
      <c r="O611" s="193"/>
      <c r="P611" s="229"/>
      <c r="Q611" s="193"/>
      <c r="R611" s="193"/>
      <c r="S611" s="193"/>
      <c r="T611" s="193"/>
      <c r="U611" s="193"/>
      <c r="V611" s="193"/>
      <c r="W611" s="193"/>
      <c r="X611" s="193"/>
      <c r="Y611" s="193"/>
      <c r="AA611" s="206" t="s">
        <v>194</v>
      </c>
      <c r="AB611" s="204" t="s">
        <v>365</v>
      </c>
      <c r="AC611" s="205" t="s">
        <v>630</v>
      </c>
      <c r="AD611" s="204" t="s">
        <v>74</v>
      </c>
      <c r="AE611" s="204" t="s">
        <v>55</v>
      </c>
      <c r="AF611" s="203">
        <v>1.6672718062876419</v>
      </c>
      <c r="AG611" s="203">
        <v>0.51343246945105026</v>
      </c>
      <c r="AH611" s="203">
        <v>3.4451582397224829</v>
      </c>
      <c r="AI611" s="202">
        <v>0</v>
      </c>
      <c r="AJ611" s="202">
        <v>0</v>
      </c>
      <c r="AK611" s="202">
        <v>0</v>
      </c>
      <c r="AM611" s="193"/>
      <c r="AN611" s="193"/>
      <c r="AO611" s="193"/>
      <c r="AP611" s="193"/>
      <c r="AQ611" s="193"/>
      <c r="AR611" s="193"/>
      <c r="AS611" s="193"/>
      <c r="AT611" s="193"/>
      <c r="AU611" s="193"/>
      <c r="AV611" s="193"/>
      <c r="AW611" s="193"/>
      <c r="AX611" s="193"/>
    </row>
    <row r="612" spans="2:50" ht="16.5" thickBot="1" x14ac:dyDescent="0.3">
      <c r="B612"/>
      <c r="C612"/>
      <c r="D612"/>
      <c r="E612"/>
      <c r="F612"/>
      <c r="G612"/>
      <c r="H612"/>
      <c r="I612"/>
      <c r="J612"/>
      <c r="K612"/>
      <c r="L612"/>
      <c r="N612" s="193"/>
      <c r="O612" s="193"/>
      <c r="P612" s="229"/>
      <c r="Q612" s="193"/>
      <c r="R612" s="193"/>
      <c r="S612" s="193"/>
      <c r="T612" s="193"/>
      <c r="U612" s="193"/>
      <c r="V612" s="193"/>
      <c r="W612" s="193"/>
      <c r="X612" s="193"/>
      <c r="Y612" s="193"/>
      <c r="AA612" s="206" t="s">
        <v>194</v>
      </c>
      <c r="AB612" s="204" t="s">
        <v>365</v>
      </c>
      <c r="AC612" s="205" t="s">
        <v>630</v>
      </c>
      <c r="AD612" s="204" t="s">
        <v>316</v>
      </c>
      <c r="AE612" s="204" t="s">
        <v>55</v>
      </c>
      <c r="AF612" s="203">
        <v>1.6672718062876419</v>
      </c>
      <c r="AG612" s="203">
        <v>0.51343246945105026</v>
      </c>
      <c r="AH612" s="203">
        <v>3.4451582397224829</v>
      </c>
      <c r="AI612" s="202">
        <v>6.5390482377211664E-2</v>
      </c>
      <c r="AJ612" s="202">
        <v>6.9780693503328481E-2</v>
      </c>
      <c r="AK612" s="202">
        <v>3.4225230953669272</v>
      </c>
      <c r="AM612" s="193"/>
      <c r="AN612" s="193"/>
      <c r="AO612" s="193"/>
      <c r="AP612" s="193"/>
      <c r="AQ612" s="193"/>
      <c r="AR612" s="193"/>
      <c r="AS612" s="193"/>
      <c r="AT612" s="193"/>
      <c r="AU612" s="193"/>
      <c r="AV612" s="193"/>
      <c r="AW612" s="193"/>
      <c r="AX612" s="193"/>
    </row>
    <row r="613" spans="2:50" ht="16.5" thickBot="1" x14ac:dyDescent="0.3">
      <c r="B613"/>
      <c r="C613"/>
      <c r="D613"/>
      <c r="E613"/>
      <c r="F613"/>
      <c r="G613"/>
      <c r="H613"/>
      <c r="I613"/>
      <c r="J613"/>
      <c r="K613"/>
      <c r="L613"/>
      <c r="N613" s="193"/>
      <c r="O613" s="193"/>
      <c r="P613" s="229"/>
      <c r="Q613" s="193"/>
      <c r="R613" s="193"/>
      <c r="S613" s="193"/>
      <c r="T613" s="193"/>
      <c r="U613" s="193"/>
      <c r="V613" s="193"/>
      <c r="W613" s="193"/>
      <c r="X613" s="193"/>
      <c r="Y613" s="193"/>
      <c r="AA613" s="206" t="s">
        <v>194</v>
      </c>
      <c r="AB613" s="204" t="s">
        <v>365</v>
      </c>
      <c r="AC613" s="205" t="s">
        <v>630</v>
      </c>
      <c r="AD613" s="204" t="s">
        <v>315</v>
      </c>
      <c r="AE613" s="204" t="s">
        <v>55</v>
      </c>
      <c r="AF613" s="203">
        <v>1.8303967104257628</v>
      </c>
      <c r="AG613" s="203">
        <v>0.54856663248792814</v>
      </c>
      <c r="AH613" s="203">
        <v>3.5454531363628385</v>
      </c>
      <c r="AI613" s="202">
        <v>0</v>
      </c>
      <c r="AJ613" s="202">
        <v>0</v>
      </c>
      <c r="AK613" s="202">
        <v>0</v>
      </c>
      <c r="AM613" s="193"/>
      <c r="AN613" s="193"/>
      <c r="AO613" s="193"/>
      <c r="AP613" s="193"/>
      <c r="AQ613" s="193"/>
      <c r="AR613" s="193"/>
      <c r="AS613" s="193"/>
      <c r="AT613" s="193"/>
      <c r="AU613" s="193"/>
      <c r="AV613" s="193"/>
      <c r="AW613" s="193"/>
      <c r="AX613" s="193"/>
    </row>
    <row r="614" spans="2:50" ht="16.5" thickBot="1" x14ac:dyDescent="0.3">
      <c r="B614"/>
      <c r="C614"/>
      <c r="D614"/>
      <c r="E614"/>
      <c r="F614"/>
      <c r="G614"/>
      <c r="H614"/>
      <c r="I614"/>
      <c r="J614"/>
      <c r="K614"/>
      <c r="L614"/>
      <c r="N614" s="193"/>
      <c r="O614" s="193"/>
      <c r="P614" s="229"/>
      <c r="Q614" s="193"/>
      <c r="R614" s="193"/>
      <c r="S614" s="193"/>
      <c r="T614" s="193"/>
      <c r="U614" s="193"/>
      <c r="V614" s="193"/>
      <c r="W614" s="193"/>
      <c r="X614" s="193"/>
      <c r="Y614" s="193"/>
      <c r="AA614" s="206" t="s">
        <v>194</v>
      </c>
      <c r="AB614" s="204" t="s">
        <v>365</v>
      </c>
      <c r="AC614" s="205" t="s">
        <v>630</v>
      </c>
      <c r="AD614" s="204" t="s">
        <v>314</v>
      </c>
      <c r="AE614" s="204" t="s">
        <v>55</v>
      </c>
      <c r="AF614" s="203">
        <v>1.8058948863839404</v>
      </c>
      <c r="AG614" s="203">
        <v>0.54634507711115443</v>
      </c>
      <c r="AH614" s="203">
        <v>3.508379664834957</v>
      </c>
      <c r="AI614" s="202">
        <v>0.3146805707143569</v>
      </c>
      <c r="AJ614" s="202">
        <v>2.2824106732010838E-2</v>
      </c>
      <c r="AK614" s="202">
        <v>1.5909236896077799</v>
      </c>
      <c r="AM614" s="193"/>
      <c r="AN614" s="193"/>
      <c r="AO614" s="193"/>
      <c r="AP614" s="193"/>
      <c r="AQ614" s="193"/>
      <c r="AR614" s="193"/>
      <c r="AS614" s="193"/>
      <c r="AT614" s="193"/>
      <c r="AU614" s="193"/>
      <c r="AV614" s="193"/>
      <c r="AW614" s="193"/>
      <c r="AX614" s="193"/>
    </row>
    <row r="615" spans="2:50" ht="16.5" thickBot="1" x14ac:dyDescent="0.3">
      <c r="B615"/>
      <c r="C615"/>
      <c r="D615"/>
      <c r="E615"/>
      <c r="F615"/>
      <c r="G615"/>
      <c r="H615"/>
      <c r="I615"/>
      <c r="J615"/>
      <c r="K615"/>
      <c r="L615"/>
      <c r="N615" s="193"/>
      <c r="O615" s="193"/>
      <c r="P615" s="229"/>
      <c r="Q615" s="193"/>
      <c r="R615" s="193"/>
      <c r="S615" s="193"/>
      <c r="T615" s="193"/>
      <c r="U615" s="193"/>
      <c r="V615" s="193"/>
      <c r="W615" s="193"/>
      <c r="X615" s="193"/>
      <c r="Y615" s="193"/>
      <c r="AA615" s="206" t="s">
        <v>194</v>
      </c>
      <c r="AB615" s="204" t="s">
        <v>365</v>
      </c>
      <c r="AC615" s="205" t="s">
        <v>630</v>
      </c>
      <c r="AD615" s="204" t="s">
        <v>313</v>
      </c>
      <c r="AE615" s="204" t="s">
        <v>55</v>
      </c>
      <c r="AF615" s="203">
        <v>1.7130530294348485</v>
      </c>
      <c r="AG615" s="203">
        <v>0.5176930209421633</v>
      </c>
      <c r="AH615" s="203">
        <v>3.5183874047197636</v>
      </c>
      <c r="AI615" s="202">
        <v>0</v>
      </c>
      <c r="AJ615" s="202">
        <v>0</v>
      </c>
      <c r="AK615" s="202">
        <v>0</v>
      </c>
      <c r="AM615" s="193"/>
      <c r="AN615" s="193"/>
      <c r="AO615" s="193"/>
      <c r="AP615" s="193"/>
      <c r="AQ615" s="193"/>
      <c r="AR615" s="193"/>
      <c r="AS615" s="193"/>
      <c r="AT615" s="193"/>
      <c r="AU615" s="193"/>
      <c r="AV615" s="193"/>
      <c r="AW615" s="193"/>
      <c r="AX615" s="193"/>
    </row>
    <row r="616" spans="2:50" ht="16.5" thickBot="1" x14ac:dyDescent="0.3">
      <c r="B616"/>
      <c r="C616"/>
      <c r="D616"/>
      <c r="E616"/>
      <c r="F616"/>
      <c r="G616"/>
      <c r="H616"/>
      <c r="I616"/>
      <c r="J616"/>
      <c r="K616"/>
      <c r="L616"/>
      <c r="N616" s="193"/>
      <c r="O616" s="193"/>
      <c r="P616" s="229"/>
      <c r="Q616" s="193"/>
      <c r="R616" s="193"/>
      <c r="S616" s="193"/>
      <c r="T616" s="193"/>
      <c r="U616" s="193"/>
      <c r="V616" s="193"/>
      <c r="W616" s="193"/>
      <c r="X616" s="193"/>
      <c r="Y616" s="193"/>
      <c r="AA616" s="206" t="s">
        <v>194</v>
      </c>
      <c r="AB616" s="204" t="s">
        <v>365</v>
      </c>
      <c r="AC616" s="205" t="s">
        <v>630</v>
      </c>
      <c r="AD616" s="204" t="s">
        <v>312</v>
      </c>
      <c r="AE616" s="204" t="s">
        <v>55</v>
      </c>
      <c r="AF616" s="203">
        <v>1.7737442235751528</v>
      </c>
      <c r="AG616" s="203">
        <v>0.53624659764738869</v>
      </c>
      <c r="AH616" s="203">
        <v>3.5138760466888885</v>
      </c>
      <c r="AI616" s="202">
        <v>0</v>
      </c>
      <c r="AJ616" s="202">
        <v>0</v>
      </c>
      <c r="AK616" s="202">
        <v>0</v>
      </c>
      <c r="AM616" s="193"/>
      <c r="AN616" s="193"/>
      <c r="AO616" s="193"/>
      <c r="AP616" s="193"/>
      <c r="AQ616" s="193"/>
      <c r="AR616" s="193"/>
      <c r="AS616" s="193"/>
      <c r="AT616" s="193"/>
      <c r="AU616" s="193"/>
      <c r="AV616" s="193"/>
      <c r="AW616" s="193"/>
      <c r="AX616" s="193"/>
    </row>
    <row r="617" spans="2:50" ht="16.5" thickBot="1" x14ac:dyDescent="0.3">
      <c r="B617"/>
      <c r="C617"/>
      <c r="D617"/>
      <c r="E617"/>
      <c r="F617"/>
      <c r="G617"/>
      <c r="H617"/>
      <c r="I617"/>
      <c r="J617"/>
      <c r="K617"/>
      <c r="L617"/>
      <c r="N617" s="193"/>
      <c r="O617" s="193"/>
      <c r="P617" s="229"/>
      <c r="Q617" s="193"/>
      <c r="R617" s="193"/>
      <c r="S617" s="193"/>
      <c r="T617" s="193"/>
      <c r="U617" s="193"/>
      <c r="V617" s="193"/>
      <c r="W617" s="193"/>
      <c r="X617" s="193"/>
      <c r="Y617" s="193"/>
      <c r="AA617" s="206" t="s">
        <v>194</v>
      </c>
      <c r="AB617" s="204" t="s">
        <v>362</v>
      </c>
      <c r="AC617" s="205" t="s">
        <v>630</v>
      </c>
      <c r="AD617" s="204" t="s">
        <v>74</v>
      </c>
      <c r="AE617" s="204" t="s">
        <v>55</v>
      </c>
      <c r="AF617" s="203">
        <v>1.5303232789132746</v>
      </c>
      <c r="AG617" s="203">
        <v>0.5061435830154527</v>
      </c>
      <c r="AH617" s="203">
        <v>3.1829929944133433</v>
      </c>
      <c r="AI617" s="202">
        <v>0</v>
      </c>
      <c r="AJ617" s="202">
        <v>0</v>
      </c>
      <c r="AK617" s="202">
        <v>0</v>
      </c>
      <c r="AM617" s="193"/>
      <c r="AN617" s="193"/>
      <c r="AO617" s="193"/>
      <c r="AP617" s="193"/>
      <c r="AQ617" s="193"/>
      <c r="AR617" s="193"/>
      <c r="AS617" s="193"/>
      <c r="AT617" s="193"/>
      <c r="AU617" s="193"/>
      <c r="AV617" s="193"/>
      <c r="AW617" s="193"/>
      <c r="AX617" s="193"/>
    </row>
    <row r="618" spans="2:50" ht="16.5" thickBot="1" x14ac:dyDescent="0.3">
      <c r="B618"/>
      <c r="C618"/>
      <c r="D618"/>
      <c r="E618"/>
      <c r="F618"/>
      <c r="G618"/>
      <c r="H618"/>
      <c r="I618"/>
      <c r="J618"/>
      <c r="K618"/>
      <c r="L618"/>
      <c r="N618" s="193"/>
      <c r="O618" s="193"/>
      <c r="P618" s="229"/>
      <c r="Q618" s="193"/>
      <c r="R618" s="193"/>
      <c r="S618" s="193"/>
      <c r="T618" s="193"/>
      <c r="U618" s="193"/>
      <c r="V618" s="193"/>
      <c r="W618" s="193"/>
      <c r="X618" s="193"/>
      <c r="Y618" s="193"/>
      <c r="AA618" s="206" t="s">
        <v>194</v>
      </c>
      <c r="AB618" s="204" t="s">
        <v>362</v>
      </c>
      <c r="AC618" s="205" t="s">
        <v>630</v>
      </c>
      <c r="AD618" s="204" t="s">
        <v>74</v>
      </c>
      <c r="AE618" s="204" t="s">
        <v>52</v>
      </c>
      <c r="AF618" s="203">
        <v>1.5303232789132746</v>
      </c>
      <c r="AG618" s="203">
        <v>0.5061435830154527</v>
      </c>
      <c r="AH618" s="203">
        <v>3.1829929944133433</v>
      </c>
      <c r="AI618" s="202">
        <v>0</v>
      </c>
      <c r="AJ618" s="202">
        <v>0</v>
      </c>
      <c r="AK618" s="202">
        <v>0</v>
      </c>
      <c r="AM618" s="193"/>
      <c r="AN618" s="193"/>
      <c r="AO618" s="193"/>
      <c r="AP618" s="193"/>
      <c r="AQ618" s="193"/>
      <c r="AR618" s="193"/>
      <c r="AS618" s="193"/>
      <c r="AT618" s="193"/>
      <c r="AU618" s="193"/>
      <c r="AV618" s="193"/>
      <c r="AW618" s="193"/>
      <c r="AX618" s="193"/>
    </row>
    <row r="619" spans="2:50" ht="16.5" thickBot="1" x14ac:dyDescent="0.3">
      <c r="B619"/>
      <c r="C619"/>
      <c r="D619"/>
      <c r="E619"/>
      <c r="F619"/>
      <c r="G619"/>
      <c r="H619"/>
      <c r="I619"/>
      <c r="J619"/>
      <c r="K619"/>
      <c r="L619"/>
      <c r="N619" s="193"/>
      <c r="O619" s="193"/>
      <c r="P619" s="229"/>
      <c r="Q619" s="193"/>
      <c r="R619" s="193"/>
      <c r="S619" s="193"/>
      <c r="T619" s="193"/>
      <c r="U619" s="193"/>
      <c r="V619" s="193"/>
      <c r="W619" s="193"/>
      <c r="X619" s="193"/>
      <c r="Y619" s="193"/>
      <c r="AA619" s="206" t="s">
        <v>194</v>
      </c>
      <c r="AB619" s="204" t="s">
        <v>345</v>
      </c>
      <c r="AC619" s="205" t="s">
        <v>630</v>
      </c>
      <c r="AD619" s="204" t="s">
        <v>319</v>
      </c>
      <c r="AE619" s="204" t="s">
        <v>55</v>
      </c>
      <c r="AF619" s="203">
        <v>1.0816224857840171</v>
      </c>
      <c r="AG619" s="203">
        <v>0.47001036938355595</v>
      </c>
      <c r="AH619" s="203">
        <v>2.3830937439919762</v>
      </c>
      <c r="AI619" s="202">
        <v>3.4416156403627961E-3</v>
      </c>
      <c r="AJ619" s="202">
        <v>0</v>
      </c>
      <c r="AK619" s="202">
        <v>1.251771995379954</v>
      </c>
      <c r="AM619" s="193"/>
      <c r="AN619" s="193"/>
      <c r="AO619" s="193"/>
      <c r="AP619" s="193"/>
      <c r="AQ619" s="193"/>
      <c r="AR619" s="193"/>
      <c r="AS619" s="193"/>
      <c r="AT619" s="193"/>
      <c r="AU619" s="193"/>
      <c r="AV619" s="193"/>
      <c r="AW619" s="193"/>
      <c r="AX619" s="193"/>
    </row>
    <row r="620" spans="2:50" ht="16.5" thickBot="1" x14ac:dyDescent="0.3">
      <c r="B620"/>
      <c r="C620"/>
      <c r="D620"/>
      <c r="E620"/>
      <c r="F620"/>
      <c r="G620"/>
      <c r="H620"/>
      <c r="I620"/>
      <c r="J620"/>
      <c r="K620"/>
      <c r="L620"/>
      <c r="N620" s="193"/>
      <c r="O620" s="193"/>
      <c r="P620" s="229"/>
      <c r="Q620" s="193"/>
      <c r="R620" s="193"/>
      <c r="S620" s="193"/>
      <c r="T620" s="193"/>
      <c r="U620" s="193"/>
      <c r="V620" s="193"/>
      <c r="W620" s="193"/>
      <c r="X620" s="193"/>
      <c r="Y620" s="193"/>
      <c r="AA620" s="206" t="s">
        <v>194</v>
      </c>
      <c r="AB620" s="204" t="s">
        <v>345</v>
      </c>
      <c r="AC620" s="205" t="s">
        <v>630</v>
      </c>
      <c r="AD620" s="204" t="s">
        <v>319</v>
      </c>
      <c r="AE620" s="204" t="s">
        <v>52</v>
      </c>
      <c r="AF620" s="203">
        <v>1.0816224857840171</v>
      </c>
      <c r="AG620" s="203">
        <v>0.47001036938355595</v>
      </c>
      <c r="AH620" s="203">
        <v>2.3830937439919762</v>
      </c>
      <c r="AI620" s="202">
        <v>3.8010621866873634E-4</v>
      </c>
      <c r="AJ620" s="202">
        <v>0</v>
      </c>
      <c r="AK620" s="202">
        <v>0.13825085934033476</v>
      </c>
      <c r="AM620" s="193"/>
      <c r="AN620" s="193"/>
      <c r="AO620" s="193"/>
      <c r="AP620" s="193"/>
      <c r="AQ620" s="193"/>
      <c r="AR620" s="193"/>
      <c r="AS620" s="193"/>
      <c r="AT620" s="193"/>
      <c r="AU620" s="193"/>
      <c r="AV620" s="193"/>
      <c r="AW620" s="193"/>
      <c r="AX620" s="193"/>
    </row>
    <row r="621" spans="2:50" ht="16.5" thickBot="1" x14ac:dyDescent="0.3">
      <c r="B621"/>
      <c r="C621"/>
      <c r="D621"/>
      <c r="E621"/>
      <c r="F621"/>
      <c r="G621"/>
      <c r="H621"/>
      <c r="I621"/>
      <c r="J621"/>
      <c r="K621"/>
      <c r="L621"/>
      <c r="N621" s="193"/>
      <c r="O621" s="193"/>
      <c r="P621" s="229"/>
      <c r="Q621" s="193"/>
      <c r="R621" s="193"/>
      <c r="S621" s="193"/>
      <c r="T621" s="193"/>
      <c r="U621" s="193"/>
      <c r="V621" s="193"/>
      <c r="W621" s="193"/>
      <c r="X621" s="193"/>
      <c r="Y621" s="193"/>
      <c r="AA621" s="206" t="s">
        <v>194</v>
      </c>
      <c r="AB621" s="204" t="s">
        <v>344</v>
      </c>
      <c r="AC621" s="205" t="s">
        <v>630</v>
      </c>
      <c r="AD621" s="204" t="s">
        <v>322</v>
      </c>
      <c r="AE621" s="204" t="s">
        <v>55</v>
      </c>
      <c r="AF621" s="203">
        <v>1.4349419765758527</v>
      </c>
      <c r="AG621" s="203">
        <v>0.5172191854365068</v>
      </c>
      <c r="AH621" s="203">
        <v>2.9301009979748196</v>
      </c>
      <c r="AI621" s="202">
        <v>0</v>
      </c>
      <c r="AJ621" s="202">
        <v>0</v>
      </c>
      <c r="AK621" s="202">
        <v>0.42122165915288512</v>
      </c>
      <c r="AM621" s="193"/>
      <c r="AN621" s="193"/>
      <c r="AO621" s="193"/>
      <c r="AP621" s="193"/>
      <c r="AQ621" s="193"/>
      <c r="AR621" s="193"/>
      <c r="AS621" s="193"/>
      <c r="AT621" s="193"/>
      <c r="AU621" s="193"/>
      <c r="AV621" s="193"/>
      <c r="AW621" s="193"/>
      <c r="AX621" s="193"/>
    </row>
    <row r="622" spans="2:50" ht="16.5" thickBot="1" x14ac:dyDescent="0.3">
      <c r="B622"/>
      <c r="C622"/>
      <c r="D622"/>
      <c r="E622"/>
      <c r="F622"/>
      <c r="G622"/>
      <c r="H622"/>
      <c r="I622"/>
      <c r="J622"/>
      <c r="K622"/>
      <c r="L622"/>
      <c r="N622" s="193"/>
      <c r="O622" s="193"/>
      <c r="P622" s="229"/>
      <c r="Q622" s="193"/>
      <c r="R622" s="193"/>
      <c r="S622" s="193"/>
      <c r="T622" s="193"/>
      <c r="U622" s="193"/>
      <c r="V622" s="193"/>
      <c r="W622" s="193"/>
      <c r="X622" s="193"/>
      <c r="Y622" s="193"/>
      <c r="AA622" s="206" t="s">
        <v>194</v>
      </c>
      <c r="AB622" s="204" t="s">
        <v>344</v>
      </c>
      <c r="AC622" s="205" t="s">
        <v>630</v>
      </c>
      <c r="AD622" s="204" t="s">
        <v>321</v>
      </c>
      <c r="AE622" s="204" t="s">
        <v>55</v>
      </c>
      <c r="AF622" s="203">
        <v>1.7679757419476883</v>
      </c>
      <c r="AG622" s="203">
        <v>0.55489503838057475</v>
      </c>
      <c r="AH622" s="203">
        <v>3.4275135963639753</v>
      </c>
      <c r="AI622" s="202">
        <v>0</v>
      </c>
      <c r="AJ622" s="202">
        <v>0</v>
      </c>
      <c r="AK622" s="202">
        <v>0.27130098018372439</v>
      </c>
      <c r="AM622" s="193"/>
      <c r="AN622" s="193"/>
      <c r="AO622" s="193"/>
      <c r="AP622" s="193"/>
      <c r="AQ622" s="193"/>
      <c r="AR622" s="193"/>
      <c r="AS622" s="193"/>
      <c r="AT622" s="193"/>
      <c r="AU622" s="193"/>
      <c r="AV622" s="193"/>
      <c r="AW622" s="193"/>
      <c r="AX622" s="193"/>
    </row>
    <row r="623" spans="2:50" ht="16.5" thickBot="1" x14ac:dyDescent="0.3">
      <c r="B623"/>
      <c r="C623"/>
      <c r="D623"/>
      <c r="E623"/>
      <c r="F623"/>
      <c r="G623"/>
      <c r="H623"/>
      <c r="I623"/>
      <c r="J623"/>
      <c r="K623"/>
      <c r="L623"/>
      <c r="N623" s="193"/>
      <c r="O623" s="193"/>
      <c r="P623" s="229"/>
      <c r="Q623" s="193"/>
      <c r="R623" s="193"/>
      <c r="S623" s="193"/>
      <c r="T623" s="193"/>
      <c r="U623" s="193"/>
      <c r="V623" s="193"/>
      <c r="W623" s="193"/>
      <c r="X623" s="193"/>
      <c r="Y623" s="193"/>
      <c r="AA623" s="206" t="s">
        <v>194</v>
      </c>
      <c r="AB623" s="204" t="s">
        <v>344</v>
      </c>
      <c r="AC623" s="205" t="s">
        <v>630</v>
      </c>
      <c r="AD623" s="204" t="s">
        <v>320</v>
      </c>
      <c r="AE623" s="204" t="s">
        <v>55</v>
      </c>
      <c r="AF623" s="203">
        <v>1.6184011606825992</v>
      </c>
      <c r="AG623" s="203">
        <v>0.53925281179778417</v>
      </c>
      <c r="AH623" s="203">
        <v>3.2015761837153791</v>
      </c>
      <c r="AI623" s="202">
        <v>0</v>
      </c>
      <c r="AJ623" s="202">
        <v>0</v>
      </c>
      <c r="AK623" s="202">
        <v>0.26402456910648675</v>
      </c>
      <c r="AM623" s="193"/>
      <c r="AN623" s="193"/>
      <c r="AO623" s="193"/>
      <c r="AP623" s="193"/>
      <c r="AQ623" s="193"/>
      <c r="AR623" s="193"/>
      <c r="AS623" s="193"/>
      <c r="AT623" s="193"/>
      <c r="AU623" s="193"/>
      <c r="AV623" s="193"/>
      <c r="AW623" s="193"/>
      <c r="AX623" s="193"/>
    </row>
    <row r="624" spans="2:50" ht="16.5" thickBot="1" x14ac:dyDescent="0.3">
      <c r="B624"/>
      <c r="C624"/>
      <c r="D624"/>
      <c r="E624"/>
      <c r="F624"/>
      <c r="G624"/>
      <c r="H624"/>
      <c r="I624"/>
      <c r="J624"/>
      <c r="K624"/>
      <c r="L624"/>
      <c r="N624" s="193"/>
      <c r="O624" s="193"/>
      <c r="P624" s="229"/>
      <c r="Q624" s="193"/>
      <c r="R624" s="193"/>
      <c r="S624" s="193"/>
      <c r="T624" s="193"/>
      <c r="U624" s="193"/>
      <c r="V624" s="193"/>
      <c r="W624" s="193"/>
      <c r="X624" s="193"/>
      <c r="Y624" s="193"/>
      <c r="AA624" s="206" t="s">
        <v>194</v>
      </c>
      <c r="AB624" s="204" t="s">
        <v>344</v>
      </c>
      <c r="AC624" s="205" t="s">
        <v>630</v>
      </c>
      <c r="AD624" s="204" t="s">
        <v>318</v>
      </c>
      <c r="AE624" s="204" t="s">
        <v>55</v>
      </c>
      <c r="AF624" s="203">
        <v>1.0961839908900952</v>
      </c>
      <c r="AG624" s="203">
        <v>0.46538043831055975</v>
      </c>
      <c r="AH624" s="203">
        <v>2.4445107060614633</v>
      </c>
      <c r="AI624" s="202">
        <v>0</v>
      </c>
      <c r="AJ624" s="202">
        <v>0</v>
      </c>
      <c r="AK624" s="202">
        <v>0.21481922780896187</v>
      </c>
      <c r="AM624" s="193"/>
      <c r="AN624" s="193"/>
      <c r="AO624" s="193"/>
      <c r="AP624" s="193"/>
      <c r="AQ624" s="193"/>
      <c r="AR624" s="193"/>
      <c r="AS624" s="193"/>
      <c r="AT624" s="193"/>
      <c r="AU624" s="193"/>
      <c r="AV624" s="193"/>
      <c r="AW624" s="193"/>
      <c r="AX624" s="193"/>
    </row>
    <row r="625" spans="2:50" ht="16.5" thickBot="1" x14ac:dyDescent="0.3">
      <c r="B625"/>
      <c r="C625"/>
      <c r="D625"/>
      <c r="E625"/>
      <c r="F625"/>
      <c r="G625"/>
      <c r="H625"/>
      <c r="I625"/>
      <c r="J625"/>
      <c r="K625"/>
      <c r="L625"/>
      <c r="N625" s="193"/>
      <c r="O625" s="193"/>
      <c r="P625" s="229"/>
      <c r="Q625" s="193"/>
      <c r="R625" s="193"/>
      <c r="S625" s="193"/>
      <c r="T625" s="193"/>
      <c r="U625" s="193"/>
      <c r="V625" s="193"/>
      <c r="W625" s="193"/>
      <c r="X625" s="193"/>
      <c r="Y625" s="193"/>
      <c r="AA625" s="206" t="s">
        <v>194</v>
      </c>
      <c r="AB625" s="204" t="s">
        <v>344</v>
      </c>
      <c r="AC625" s="205" t="s">
        <v>630</v>
      </c>
      <c r="AD625" s="204" t="s">
        <v>317</v>
      </c>
      <c r="AE625" s="204" t="s">
        <v>55</v>
      </c>
      <c r="AF625" s="203">
        <v>1.2368537412296761</v>
      </c>
      <c r="AG625" s="203">
        <v>0.48899109058033352</v>
      </c>
      <c r="AH625" s="203">
        <v>2.6437384633388095</v>
      </c>
      <c r="AI625" s="202">
        <v>0</v>
      </c>
      <c r="AJ625" s="202">
        <v>0</v>
      </c>
      <c r="AK625" s="202">
        <v>0.42452440546288034</v>
      </c>
      <c r="AM625" s="193"/>
      <c r="AN625" s="193"/>
      <c r="AO625" s="193"/>
      <c r="AP625" s="193"/>
      <c r="AQ625" s="193"/>
      <c r="AR625" s="193"/>
      <c r="AS625" s="193"/>
      <c r="AT625" s="193"/>
      <c r="AU625" s="193"/>
      <c r="AV625" s="193"/>
      <c r="AW625" s="193"/>
      <c r="AX625" s="193"/>
    </row>
    <row r="626" spans="2:50" ht="16.5" thickBot="1" x14ac:dyDescent="0.3">
      <c r="B626"/>
      <c r="C626"/>
      <c r="D626"/>
      <c r="E626"/>
      <c r="F626"/>
      <c r="G626"/>
      <c r="H626"/>
      <c r="I626"/>
      <c r="J626"/>
      <c r="K626"/>
      <c r="L626"/>
      <c r="N626" s="193"/>
      <c r="O626" s="193"/>
      <c r="P626" s="229"/>
      <c r="Q626" s="193"/>
      <c r="R626" s="193"/>
      <c r="S626" s="193"/>
      <c r="T626" s="193"/>
      <c r="U626" s="193"/>
      <c r="V626" s="193"/>
      <c r="W626" s="193"/>
      <c r="X626" s="193"/>
      <c r="Y626" s="193"/>
      <c r="AA626" s="206" t="s">
        <v>194</v>
      </c>
      <c r="AB626" s="204" t="s">
        <v>344</v>
      </c>
      <c r="AC626" s="205" t="s">
        <v>630</v>
      </c>
      <c r="AD626" s="204" t="s">
        <v>74</v>
      </c>
      <c r="AE626" s="204" t="s">
        <v>55</v>
      </c>
      <c r="AF626" s="203">
        <v>1.4349419765758527</v>
      </c>
      <c r="AG626" s="203">
        <v>0.5172191854365068</v>
      </c>
      <c r="AH626" s="203">
        <v>2.9301009979748196</v>
      </c>
      <c r="AI626" s="202">
        <v>0</v>
      </c>
      <c r="AJ626" s="202">
        <v>0</v>
      </c>
      <c r="AK626" s="202">
        <v>0.75415641332159589</v>
      </c>
      <c r="AM626" s="193"/>
      <c r="AN626" s="193"/>
      <c r="AO626" s="193"/>
      <c r="AP626" s="193"/>
      <c r="AQ626" s="193"/>
      <c r="AR626" s="193"/>
      <c r="AS626" s="193"/>
      <c r="AT626" s="193"/>
      <c r="AU626" s="193"/>
      <c r="AV626" s="193"/>
      <c r="AW626" s="193"/>
      <c r="AX626" s="193"/>
    </row>
    <row r="627" spans="2:50" ht="16.5" thickBot="1" x14ac:dyDescent="0.3">
      <c r="B627"/>
      <c r="C627"/>
      <c r="D627"/>
      <c r="E627"/>
      <c r="F627"/>
      <c r="G627"/>
      <c r="H627"/>
      <c r="I627"/>
      <c r="J627"/>
      <c r="K627"/>
      <c r="L627"/>
      <c r="N627" s="193"/>
      <c r="O627" s="193"/>
      <c r="P627" s="229"/>
      <c r="Q627" s="193"/>
      <c r="R627" s="193"/>
      <c r="S627" s="193"/>
      <c r="T627" s="193"/>
      <c r="U627" s="193"/>
      <c r="V627" s="193"/>
      <c r="W627" s="193"/>
      <c r="X627" s="193"/>
      <c r="Y627" s="193"/>
      <c r="AA627" s="206" t="s">
        <v>194</v>
      </c>
      <c r="AB627" s="204" t="s">
        <v>344</v>
      </c>
      <c r="AC627" s="205" t="s">
        <v>630</v>
      </c>
      <c r="AD627" s="204" t="s">
        <v>316</v>
      </c>
      <c r="AE627" s="204" t="s">
        <v>55</v>
      </c>
      <c r="AF627" s="203">
        <v>1.0818291726416009</v>
      </c>
      <c r="AG627" s="203">
        <v>0.46277349160604081</v>
      </c>
      <c r="AH627" s="203">
        <v>2.4243689987323247</v>
      </c>
      <c r="AI627" s="202">
        <v>0</v>
      </c>
      <c r="AJ627" s="202">
        <v>0</v>
      </c>
      <c r="AK627" s="202">
        <v>4.1332645377580244</v>
      </c>
      <c r="AM627" s="193"/>
      <c r="AN627" s="193"/>
      <c r="AO627" s="193"/>
      <c r="AP627" s="193"/>
      <c r="AQ627" s="193"/>
      <c r="AR627" s="193"/>
      <c r="AS627" s="193"/>
      <c r="AT627" s="193"/>
      <c r="AU627" s="193"/>
      <c r="AV627" s="193"/>
      <c r="AW627" s="193"/>
      <c r="AX627" s="193"/>
    </row>
    <row r="628" spans="2:50" ht="16.5" thickBot="1" x14ac:dyDescent="0.3">
      <c r="B628"/>
      <c r="C628"/>
      <c r="D628"/>
      <c r="E628"/>
      <c r="F628"/>
      <c r="G628"/>
      <c r="H628"/>
      <c r="I628"/>
      <c r="J628"/>
      <c r="K628"/>
      <c r="L628"/>
      <c r="N628" s="193"/>
      <c r="O628" s="193"/>
      <c r="P628" s="229"/>
      <c r="Q628" s="193"/>
      <c r="R628" s="193"/>
      <c r="S628" s="193"/>
      <c r="T628" s="193"/>
      <c r="U628" s="193"/>
      <c r="V628" s="193"/>
      <c r="W628" s="193"/>
      <c r="X628" s="193"/>
      <c r="Y628" s="193"/>
      <c r="AA628" s="206" t="s">
        <v>194</v>
      </c>
      <c r="AB628" s="204" t="s">
        <v>344</v>
      </c>
      <c r="AC628" s="205" t="s">
        <v>630</v>
      </c>
      <c r="AD628" s="204" t="s">
        <v>315</v>
      </c>
      <c r="AE628" s="204" t="s">
        <v>55</v>
      </c>
      <c r="AF628" s="203">
        <v>1.1142484064439848</v>
      </c>
      <c r="AG628" s="203">
        <v>0.46860576858582148</v>
      </c>
      <c r="AH628" s="203">
        <v>2.4699067718242897</v>
      </c>
      <c r="AI628" s="202">
        <v>0</v>
      </c>
      <c r="AJ628" s="202">
        <v>0</v>
      </c>
      <c r="AK628" s="202">
        <v>0.13887103294932635</v>
      </c>
      <c r="AM628" s="193"/>
      <c r="AN628" s="193"/>
      <c r="AO628" s="193"/>
      <c r="AP628" s="193"/>
      <c r="AQ628" s="193"/>
      <c r="AR628" s="193"/>
      <c r="AS628" s="193"/>
      <c r="AT628" s="193"/>
      <c r="AU628" s="193"/>
      <c r="AV628" s="193"/>
      <c r="AW628" s="193"/>
      <c r="AX628" s="193"/>
    </row>
    <row r="629" spans="2:50" ht="16.5" thickBot="1" x14ac:dyDescent="0.3">
      <c r="B629"/>
      <c r="C629"/>
      <c r="D629"/>
      <c r="E629"/>
      <c r="F629"/>
      <c r="G629"/>
      <c r="H629"/>
      <c r="I629"/>
      <c r="J629"/>
      <c r="K629"/>
      <c r="L629"/>
      <c r="N629" s="193"/>
      <c r="O629" s="193"/>
      <c r="P629" s="229"/>
      <c r="Q629" s="193"/>
      <c r="R629" s="193"/>
      <c r="S629" s="193"/>
      <c r="T629" s="193"/>
      <c r="U629" s="193"/>
      <c r="V629" s="193"/>
      <c r="W629" s="193"/>
      <c r="X629" s="193"/>
      <c r="Y629" s="193"/>
      <c r="AA629" s="206" t="s">
        <v>194</v>
      </c>
      <c r="AB629" s="204" t="s">
        <v>344</v>
      </c>
      <c r="AC629" s="205" t="s">
        <v>630</v>
      </c>
      <c r="AD629" s="204" t="s">
        <v>314</v>
      </c>
      <c r="AE629" s="204" t="s">
        <v>55</v>
      </c>
      <c r="AF629" s="203">
        <v>1.6055173404289806</v>
      </c>
      <c r="AG629" s="203">
        <v>0.53781477954556323</v>
      </c>
      <c r="AH629" s="203">
        <v>3.1823102027918555</v>
      </c>
      <c r="AI629" s="202">
        <v>0</v>
      </c>
      <c r="AJ629" s="202">
        <v>0</v>
      </c>
      <c r="AK629" s="202">
        <v>0.4461016993277907</v>
      </c>
      <c r="AM629" s="193"/>
      <c r="AN629" s="193"/>
      <c r="AO629" s="193"/>
      <c r="AP629" s="193"/>
      <c r="AQ629" s="193"/>
      <c r="AR629" s="193"/>
      <c r="AS629" s="193"/>
      <c r="AT629" s="193"/>
      <c r="AU629" s="193"/>
      <c r="AV629" s="193"/>
      <c r="AW629" s="193"/>
      <c r="AX629" s="193"/>
    </row>
    <row r="630" spans="2:50" ht="16.5" thickBot="1" x14ac:dyDescent="0.3">
      <c r="B630"/>
      <c r="C630"/>
      <c r="D630"/>
      <c r="E630"/>
      <c r="F630"/>
      <c r="G630"/>
      <c r="H630"/>
      <c r="I630"/>
      <c r="J630"/>
      <c r="K630"/>
      <c r="L630"/>
      <c r="N630" s="193"/>
      <c r="O630" s="193"/>
      <c r="P630" s="229"/>
      <c r="Q630" s="193"/>
      <c r="R630" s="193"/>
      <c r="S630" s="193"/>
      <c r="T630" s="193"/>
      <c r="U630" s="193"/>
      <c r="V630" s="193"/>
      <c r="W630" s="193"/>
      <c r="X630" s="193"/>
      <c r="Y630" s="193"/>
      <c r="AA630" s="206" t="s">
        <v>194</v>
      </c>
      <c r="AB630" s="204" t="s">
        <v>344</v>
      </c>
      <c r="AC630" s="205" t="s">
        <v>630</v>
      </c>
      <c r="AD630" s="204" t="s">
        <v>312</v>
      </c>
      <c r="AE630" s="204" t="s">
        <v>55</v>
      </c>
      <c r="AF630" s="203">
        <v>1.2582849837359633</v>
      </c>
      <c r="AG630" s="203">
        <v>0.49230611065348528</v>
      </c>
      <c r="AH630" s="203">
        <v>2.6743888875353243</v>
      </c>
      <c r="AI630" s="202">
        <v>0</v>
      </c>
      <c r="AJ630" s="202">
        <v>0</v>
      </c>
      <c r="AK630" s="202">
        <v>0.35192733906145962</v>
      </c>
      <c r="AM630" s="193"/>
      <c r="AN630" s="193"/>
      <c r="AO630" s="193"/>
      <c r="AP630" s="193"/>
      <c r="AQ630" s="193"/>
      <c r="AR630" s="193"/>
      <c r="AS630" s="193"/>
      <c r="AT630" s="193"/>
      <c r="AU630" s="193"/>
      <c r="AV630" s="193"/>
      <c r="AW630" s="193"/>
      <c r="AX630" s="193"/>
    </row>
    <row r="631" spans="2:50" ht="16.5" thickBot="1" x14ac:dyDescent="0.3">
      <c r="B631"/>
      <c r="C631"/>
      <c r="D631"/>
      <c r="E631"/>
      <c r="F631"/>
      <c r="G631"/>
      <c r="H631"/>
      <c r="I631"/>
      <c r="J631"/>
      <c r="K631"/>
      <c r="L631"/>
      <c r="N631" s="193"/>
      <c r="O631" s="193"/>
      <c r="P631" s="229"/>
      <c r="Q631" s="193"/>
      <c r="R631" s="193"/>
      <c r="S631" s="193"/>
      <c r="T631" s="193"/>
      <c r="U631" s="193"/>
      <c r="V631" s="193"/>
      <c r="W631" s="193"/>
      <c r="X631" s="193"/>
      <c r="Y631" s="193"/>
      <c r="AA631" s="206" t="s">
        <v>194</v>
      </c>
      <c r="AB631" s="204" t="s">
        <v>344</v>
      </c>
      <c r="AC631" s="205" t="s">
        <v>630</v>
      </c>
      <c r="AD631" s="204" t="s">
        <v>322</v>
      </c>
      <c r="AE631" s="204" t="s">
        <v>52</v>
      </c>
      <c r="AF631" s="203">
        <v>1.4349419765758527</v>
      </c>
      <c r="AG631" s="203">
        <v>0.5172191854365068</v>
      </c>
      <c r="AH631" s="203">
        <v>2.9301009979748196</v>
      </c>
      <c r="AI631" s="202">
        <v>0</v>
      </c>
      <c r="AJ631" s="202">
        <v>0</v>
      </c>
      <c r="AK631" s="202">
        <v>0.10507366545929561</v>
      </c>
      <c r="AM631" s="193"/>
      <c r="AN631" s="193"/>
      <c r="AO631" s="193"/>
      <c r="AP631" s="193"/>
      <c r="AQ631" s="193"/>
      <c r="AR631" s="193"/>
      <c r="AS631" s="193"/>
      <c r="AT631" s="193"/>
      <c r="AU631" s="193"/>
      <c r="AV631" s="193"/>
      <c r="AW631" s="193"/>
      <c r="AX631" s="193"/>
    </row>
    <row r="632" spans="2:50" ht="16.5" thickBot="1" x14ac:dyDescent="0.3">
      <c r="B632"/>
      <c r="C632"/>
      <c r="D632"/>
      <c r="E632"/>
      <c r="F632"/>
      <c r="G632"/>
      <c r="H632"/>
      <c r="I632"/>
      <c r="J632"/>
      <c r="K632"/>
      <c r="L632"/>
      <c r="N632" s="193"/>
      <c r="O632" s="193"/>
      <c r="P632" s="229"/>
      <c r="Q632" s="193"/>
      <c r="R632" s="193"/>
      <c r="S632" s="193"/>
      <c r="T632" s="193"/>
      <c r="U632" s="193"/>
      <c r="V632" s="193"/>
      <c r="W632" s="193"/>
      <c r="X632" s="193"/>
      <c r="Y632" s="193"/>
      <c r="AA632" s="206" t="s">
        <v>194</v>
      </c>
      <c r="AB632" s="204" t="s">
        <v>344</v>
      </c>
      <c r="AC632" s="205" t="s">
        <v>630</v>
      </c>
      <c r="AD632" s="204" t="s">
        <v>321</v>
      </c>
      <c r="AE632" s="204" t="s">
        <v>52</v>
      </c>
      <c r="AF632" s="203">
        <v>1.7679757419476883</v>
      </c>
      <c r="AG632" s="203">
        <v>0.55489503838057475</v>
      </c>
      <c r="AH632" s="203">
        <v>3.4275135963639753</v>
      </c>
      <c r="AI632" s="202">
        <v>0</v>
      </c>
      <c r="AJ632" s="202">
        <v>0</v>
      </c>
      <c r="AK632" s="202">
        <v>2.9849292322929016E-2</v>
      </c>
      <c r="AM632" s="193"/>
      <c r="AN632" s="193"/>
      <c r="AO632" s="193"/>
      <c r="AP632" s="193"/>
      <c r="AQ632" s="193"/>
      <c r="AR632" s="193"/>
      <c r="AS632" s="193"/>
      <c r="AT632" s="193"/>
      <c r="AU632" s="193"/>
      <c r="AV632" s="193"/>
      <c r="AW632" s="193"/>
      <c r="AX632" s="193"/>
    </row>
    <row r="633" spans="2:50" ht="16.5" thickBot="1" x14ac:dyDescent="0.3">
      <c r="B633"/>
      <c r="C633"/>
      <c r="D633"/>
      <c r="E633"/>
      <c r="F633"/>
      <c r="G633"/>
      <c r="H633"/>
      <c r="I633"/>
      <c r="J633"/>
      <c r="K633"/>
      <c r="L633"/>
      <c r="N633" s="193"/>
      <c r="O633" s="193"/>
      <c r="P633" s="229"/>
      <c r="Q633" s="193"/>
      <c r="R633" s="193"/>
      <c r="S633" s="193"/>
      <c r="T633" s="193"/>
      <c r="U633" s="193"/>
      <c r="V633" s="193"/>
      <c r="W633" s="193"/>
      <c r="X633" s="193"/>
      <c r="Y633" s="193"/>
      <c r="AA633" s="206" t="s">
        <v>194</v>
      </c>
      <c r="AB633" s="204" t="s">
        <v>344</v>
      </c>
      <c r="AC633" s="205" t="s">
        <v>630</v>
      </c>
      <c r="AD633" s="204" t="s">
        <v>320</v>
      </c>
      <c r="AE633" s="204" t="s">
        <v>52</v>
      </c>
      <c r="AF633" s="203">
        <v>1.6184011606825992</v>
      </c>
      <c r="AG633" s="203">
        <v>0.53925281179778417</v>
      </c>
      <c r="AH633" s="203">
        <v>3.2015761837153791</v>
      </c>
      <c r="AI633" s="202">
        <v>0</v>
      </c>
      <c r="AJ633" s="202">
        <v>0</v>
      </c>
      <c r="AK633" s="202">
        <v>2.9156692725543772E-2</v>
      </c>
      <c r="AM633" s="193"/>
      <c r="AN633" s="193"/>
      <c r="AO633" s="193"/>
      <c r="AP633" s="193"/>
      <c r="AQ633" s="193"/>
      <c r="AR633" s="193"/>
      <c r="AS633" s="193"/>
      <c r="AT633" s="193"/>
      <c r="AU633" s="193"/>
      <c r="AV633" s="193"/>
      <c r="AW633" s="193"/>
      <c r="AX633" s="193"/>
    </row>
    <row r="634" spans="2:50" ht="16.5" thickBot="1" x14ac:dyDescent="0.3">
      <c r="B634"/>
      <c r="C634"/>
      <c r="D634"/>
      <c r="E634"/>
      <c r="F634"/>
      <c r="G634"/>
      <c r="H634"/>
      <c r="I634"/>
      <c r="J634"/>
      <c r="K634"/>
      <c r="L634"/>
      <c r="N634" s="193"/>
      <c r="O634" s="193"/>
      <c r="P634" s="229"/>
      <c r="Q634" s="193"/>
      <c r="R634" s="193"/>
      <c r="S634" s="193"/>
      <c r="T634" s="193"/>
      <c r="U634" s="193"/>
      <c r="V634" s="193"/>
      <c r="W634" s="193"/>
      <c r="X634" s="193"/>
      <c r="Y634" s="193"/>
      <c r="AA634" s="206" t="s">
        <v>194</v>
      </c>
      <c r="AB634" s="204" t="s">
        <v>344</v>
      </c>
      <c r="AC634" s="205" t="s">
        <v>630</v>
      </c>
      <c r="AD634" s="204" t="s">
        <v>318</v>
      </c>
      <c r="AE634" s="204" t="s">
        <v>52</v>
      </c>
      <c r="AF634" s="203">
        <v>1.0961839908900952</v>
      </c>
      <c r="AG634" s="203">
        <v>0.46538043831055975</v>
      </c>
      <c r="AH634" s="203">
        <v>2.4445107060614633</v>
      </c>
      <c r="AI634" s="202">
        <v>0</v>
      </c>
      <c r="AJ634" s="202">
        <v>0</v>
      </c>
      <c r="AK634" s="202">
        <v>2.3653290599518585E-2</v>
      </c>
      <c r="AM634" s="193"/>
      <c r="AN634" s="193"/>
      <c r="AO634" s="193"/>
      <c r="AP634" s="193"/>
      <c r="AQ634" s="193"/>
      <c r="AR634" s="193"/>
      <c r="AS634" s="193"/>
      <c r="AT634" s="193"/>
      <c r="AU634" s="193"/>
      <c r="AV634" s="193"/>
      <c r="AW634" s="193"/>
      <c r="AX634" s="193"/>
    </row>
    <row r="635" spans="2:50" ht="16.5" thickBot="1" x14ac:dyDescent="0.3">
      <c r="B635"/>
      <c r="C635"/>
      <c r="D635"/>
      <c r="E635"/>
      <c r="F635"/>
      <c r="G635"/>
      <c r="H635"/>
      <c r="I635"/>
      <c r="J635"/>
      <c r="K635"/>
      <c r="L635"/>
      <c r="N635" s="193"/>
      <c r="O635" s="193"/>
      <c r="P635" s="229"/>
      <c r="Q635" s="193"/>
      <c r="R635" s="193"/>
      <c r="S635" s="193"/>
      <c r="T635" s="193"/>
      <c r="U635" s="193"/>
      <c r="V635" s="193"/>
      <c r="W635" s="193"/>
      <c r="X635" s="193"/>
      <c r="Y635" s="193"/>
      <c r="AA635" s="206" t="s">
        <v>194</v>
      </c>
      <c r="AB635" s="204" t="s">
        <v>344</v>
      </c>
      <c r="AC635" s="205" t="s">
        <v>630</v>
      </c>
      <c r="AD635" s="204" t="s">
        <v>317</v>
      </c>
      <c r="AE635" s="204" t="s">
        <v>52</v>
      </c>
      <c r="AF635" s="203">
        <v>1.2368537412296761</v>
      </c>
      <c r="AG635" s="203">
        <v>0.48899109058033352</v>
      </c>
      <c r="AH635" s="203">
        <v>2.6437384633388095</v>
      </c>
      <c r="AI635" s="202">
        <v>0</v>
      </c>
      <c r="AJ635" s="202">
        <v>0</v>
      </c>
      <c r="AK635" s="202">
        <v>4.6695937780244182E-2</v>
      </c>
      <c r="AM635" s="193"/>
      <c r="AN635" s="193"/>
      <c r="AO635" s="193"/>
      <c r="AP635" s="193"/>
      <c r="AQ635" s="193"/>
      <c r="AR635" s="193"/>
      <c r="AS635" s="193"/>
      <c r="AT635" s="193"/>
      <c r="AU635" s="193"/>
      <c r="AV635" s="193"/>
      <c r="AW635" s="193"/>
      <c r="AX635" s="193"/>
    </row>
    <row r="636" spans="2:50" ht="16.5" thickBot="1" x14ac:dyDescent="0.3">
      <c r="B636"/>
      <c r="C636"/>
      <c r="D636"/>
      <c r="E636"/>
      <c r="F636"/>
      <c r="G636"/>
      <c r="H636"/>
      <c r="I636"/>
      <c r="J636"/>
      <c r="K636"/>
      <c r="L636"/>
      <c r="N636" s="193"/>
      <c r="O636" s="193"/>
      <c r="P636" s="229"/>
      <c r="Q636" s="193"/>
      <c r="R636" s="193"/>
      <c r="S636" s="193"/>
      <c r="T636" s="193"/>
      <c r="U636" s="193"/>
      <c r="V636" s="193"/>
      <c r="W636" s="193"/>
      <c r="X636" s="193"/>
      <c r="Y636" s="193"/>
      <c r="AA636" s="206" t="s">
        <v>194</v>
      </c>
      <c r="AB636" s="204" t="s">
        <v>344</v>
      </c>
      <c r="AC636" s="205" t="s">
        <v>630</v>
      </c>
      <c r="AD636" s="204" t="s">
        <v>74</v>
      </c>
      <c r="AE636" s="204" t="s">
        <v>52</v>
      </c>
      <c r="AF636" s="203">
        <v>1.4349419765758527</v>
      </c>
      <c r="AG636" s="203">
        <v>0.5172191854365068</v>
      </c>
      <c r="AH636" s="203">
        <v>2.9301009979748196</v>
      </c>
      <c r="AI636" s="202">
        <v>0</v>
      </c>
      <c r="AJ636" s="202">
        <v>0</v>
      </c>
      <c r="AK636" s="202">
        <v>8.2781087766900435E-2</v>
      </c>
      <c r="AM636" s="193"/>
      <c r="AN636" s="193"/>
      <c r="AO636" s="193"/>
      <c r="AP636" s="193"/>
      <c r="AQ636" s="193"/>
      <c r="AR636" s="193"/>
      <c r="AS636" s="193"/>
      <c r="AT636" s="193"/>
      <c r="AU636" s="193"/>
      <c r="AV636" s="193"/>
      <c r="AW636" s="193"/>
      <c r="AX636" s="193"/>
    </row>
    <row r="637" spans="2:50" ht="16.5" thickBot="1" x14ac:dyDescent="0.3">
      <c r="B637"/>
      <c r="C637"/>
      <c r="D637"/>
      <c r="E637"/>
      <c r="F637"/>
      <c r="G637"/>
      <c r="H637"/>
      <c r="I637"/>
      <c r="J637"/>
      <c r="K637"/>
      <c r="L637"/>
      <c r="N637" s="193"/>
      <c r="O637" s="193"/>
      <c r="P637" s="229"/>
      <c r="Q637" s="193"/>
      <c r="R637" s="193"/>
      <c r="S637" s="193"/>
      <c r="T637" s="193"/>
      <c r="U637" s="193"/>
      <c r="V637" s="193"/>
      <c r="W637" s="193"/>
      <c r="X637" s="193"/>
      <c r="Y637" s="193"/>
      <c r="AA637" s="206" t="s">
        <v>194</v>
      </c>
      <c r="AB637" s="204" t="s">
        <v>344</v>
      </c>
      <c r="AC637" s="205" t="s">
        <v>630</v>
      </c>
      <c r="AD637" s="204" t="s">
        <v>316</v>
      </c>
      <c r="AE637" s="204" t="s">
        <v>52</v>
      </c>
      <c r="AF637" s="203">
        <v>1.0818291726416009</v>
      </c>
      <c r="AG637" s="203">
        <v>0.46277349160604081</v>
      </c>
      <c r="AH637" s="203">
        <v>2.4243689987323247</v>
      </c>
      <c r="AI637" s="202">
        <v>0</v>
      </c>
      <c r="AJ637" s="202">
        <v>0</v>
      </c>
      <c r="AK637" s="202">
        <v>0.45587377959396758</v>
      </c>
      <c r="AM637" s="193"/>
      <c r="AN637" s="193"/>
      <c r="AO637" s="193"/>
      <c r="AP637" s="193"/>
      <c r="AQ637" s="193"/>
      <c r="AR637" s="193"/>
      <c r="AS637" s="193"/>
      <c r="AT637" s="193"/>
      <c r="AU637" s="193"/>
      <c r="AV637" s="193"/>
      <c r="AW637" s="193"/>
      <c r="AX637" s="193"/>
    </row>
    <row r="638" spans="2:50" ht="16.5" thickBot="1" x14ac:dyDescent="0.3">
      <c r="B638"/>
      <c r="C638"/>
      <c r="D638"/>
      <c r="E638"/>
      <c r="F638"/>
      <c r="G638"/>
      <c r="H638"/>
      <c r="I638"/>
      <c r="J638"/>
      <c r="K638"/>
      <c r="L638"/>
      <c r="N638" s="193"/>
      <c r="O638" s="193"/>
      <c r="P638" s="229"/>
      <c r="Q638" s="193"/>
      <c r="R638" s="193"/>
      <c r="S638" s="193"/>
      <c r="T638" s="193"/>
      <c r="U638" s="193"/>
      <c r="V638" s="193"/>
      <c r="W638" s="193"/>
      <c r="X638" s="193"/>
      <c r="Y638" s="193"/>
      <c r="AA638" s="206" t="s">
        <v>194</v>
      </c>
      <c r="AB638" s="204" t="s">
        <v>344</v>
      </c>
      <c r="AC638" s="205" t="s">
        <v>630</v>
      </c>
      <c r="AD638" s="204" t="s">
        <v>315</v>
      </c>
      <c r="AE638" s="204" t="s">
        <v>52</v>
      </c>
      <c r="AF638" s="203">
        <v>1.1142484064439848</v>
      </c>
      <c r="AG638" s="203">
        <v>0.46860576858582148</v>
      </c>
      <c r="AH638" s="203">
        <v>2.4699067718242897</v>
      </c>
      <c r="AI638" s="202">
        <v>0</v>
      </c>
      <c r="AJ638" s="202">
        <v>0</v>
      </c>
      <c r="AK638" s="202">
        <v>1.5275283911064898E-2</v>
      </c>
      <c r="AM638" s="193"/>
      <c r="AN638" s="193"/>
      <c r="AO638" s="193"/>
      <c r="AP638" s="193"/>
      <c r="AQ638" s="193"/>
      <c r="AR638" s="193"/>
      <c r="AS638" s="193"/>
      <c r="AT638" s="193"/>
      <c r="AU638" s="193"/>
      <c r="AV638" s="193"/>
      <c r="AW638" s="193"/>
      <c r="AX638" s="193"/>
    </row>
    <row r="639" spans="2:50" ht="16.5" thickBot="1" x14ac:dyDescent="0.3">
      <c r="B639"/>
      <c r="C639"/>
      <c r="D639"/>
      <c r="E639"/>
      <c r="F639"/>
      <c r="G639"/>
      <c r="H639"/>
      <c r="I639"/>
      <c r="J639"/>
      <c r="K639"/>
      <c r="L639"/>
      <c r="N639" s="193"/>
      <c r="O639" s="193"/>
      <c r="P639" s="229"/>
      <c r="Q639" s="193"/>
      <c r="R639" s="193"/>
      <c r="S639" s="193"/>
      <c r="T639" s="193"/>
      <c r="U639" s="193"/>
      <c r="V639" s="193"/>
      <c r="W639" s="193"/>
      <c r="X639" s="193"/>
      <c r="Y639" s="193"/>
      <c r="AA639" s="206" t="s">
        <v>194</v>
      </c>
      <c r="AB639" s="204" t="s">
        <v>344</v>
      </c>
      <c r="AC639" s="205" t="s">
        <v>630</v>
      </c>
      <c r="AD639" s="204" t="s">
        <v>314</v>
      </c>
      <c r="AE639" s="204" t="s">
        <v>52</v>
      </c>
      <c r="AF639" s="203">
        <v>1.6055173404289806</v>
      </c>
      <c r="AG639" s="203">
        <v>0.53781477954556323</v>
      </c>
      <c r="AH639" s="203">
        <v>3.1823102027918555</v>
      </c>
      <c r="AI639" s="202">
        <v>0</v>
      </c>
      <c r="AJ639" s="202">
        <v>0</v>
      </c>
      <c r="AK639" s="202">
        <v>4.9013376689222829E-2</v>
      </c>
      <c r="AM639" s="193"/>
      <c r="AN639" s="193"/>
      <c r="AO639" s="193"/>
      <c r="AP639" s="193"/>
      <c r="AQ639" s="193"/>
      <c r="AR639" s="193"/>
      <c r="AS639" s="193"/>
      <c r="AT639" s="193"/>
      <c r="AU639" s="193"/>
      <c r="AV639" s="193"/>
      <c r="AW639" s="193"/>
      <c r="AX639" s="193"/>
    </row>
    <row r="640" spans="2:50" ht="16.5" thickBot="1" x14ac:dyDescent="0.3">
      <c r="B640"/>
      <c r="C640"/>
      <c r="D640"/>
      <c r="E640"/>
      <c r="F640"/>
      <c r="G640"/>
      <c r="H640"/>
      <c r="I640"/>
      <c r="J640"/>
      <c r="K640"/>
      <c r="L640"/>
      <c r="N640" s="193"/>
      <c r="O640" s="193"/>
      <c r="P640" s="229"/>
      <c r="Q640" s="193"/>
      <c r="R640" s="193"/>
      <c r="S640" s="193"/>
      <c r="T640" s="193"/>
      <c r="U640" s="193"/>
      <c r="V640" s="193"/>
      <c r="W640" s="193"/>
      <c r="X640" s="193"/>
      <c r="Y640" s="193"/>
      <c r="AA640" s="206" t="s">
        <v>194</v>
      </c>
      <c r="AB640" s="204" t="s">
        <v>344</v>
      </c>
      <c r="AC640" s="205" t="s">
        <v>630</v>
      </c>
      <c r="AD640" s="204" t="s">
        <v>312</v>
      </c>
      <c r="AE640" s="204" t="s">
        <v>52</v>
      </c>
      <c r="AF640" s="203">
        <v>1.2582849837359633</v>
      </c>
      <c r="AG640" s="203">
        <v>0.49230611065348528</v>
      </c>
      <c r="AH640" s="203">
        <v>2.6743888875353243</v>
      </c>
      <c r="AI640" s="202">
        <v>0</v>
      </c>
      <c r="AJ640" s="202">
        <v>0</v>
      </c>
      <c r="AK640" s="202">
        <v>8.7710538682169173E-2</v>
      </c>
      <c r="AM640" s="193"/>
      <c r="AN640" s="193"/>
      <c r="AO640" s="193"/>
      <c r="AP640" s="193"/>
      <c r="AQ640" s="193"/>
      <c r="AR640" s="193"/>
      <c r="AS640" s="193"/>
      <c r="AT640" s="193"/>
      <c r="AU640" s="193"/>
      <c r="AV640" s="193"/>
      <c r="AW640" s="193"/>
      <c r="AX640" s="193"/>
    </row>
    <row r="641" spans="2:50" ht="16.5" thickBot="1" x14ac:dyDescent="0.3">
      <c r="B641"/>
      <c r="C641"/>
      <c r="D641"/>
      <c r="E641"/>
      <c r="F641"/>
      <c r="G641"/>
      <c r="H641"/>
      <c r="I641"/>
      <c r="J641"/>
      <c r="K641"/>
      <c r="L641"/>
      <c r="N641" s="193"/>
      <c r="O641" s="193"/>
      <c r="P641" s="229"/>
      <c r="Q641" s="193"/>
      <c r="R641" s="193"/>
      <c r="S641" s="193"/>
      <c r="T641" s="193"/>
      <c r="U641" s="193"/>
      <c r="V641" s="193"/>
      <c r="W641" s="193"/>
      <c r="X641" s="193"/>
      <c r="Y641" s="193"/>
      <c r="AA641" s="206" t="s">
        <v>194</v>
      </c>
      <c r="AB641" s="204" t="s">
        <v>549</v>
      </c>
      <c r="AC641" s="205" t="s">
        <v>630</v>
      </c>
      <c r="AD641" s="204" t="s">
        <v>323</v>
      </c>
      <c r="AE641" s="204" t="s">
        <v>55</v>
      </c>
      <c r="AF641" s="203">
        <v>2.2337211309275338</v>
      </c>
      <c r="AG641" s="203">
        <v>0.57554423468753502</v>
      </c>
      <c r="AH641" s="203">
        <v>4.2074878292801818</v>
      </c>
      <c r="AI641" s="202">
        <v>7.4681924667742677E-4</v>
      </c>
      <c r="AJ641" s="202">
        <v>3.4954244723560987E-4</v>
      </c>
      <c r="AK641" s="202">
        <v>4.952905667184768E-3</v>
      </c>
      <c r="AM641" s="193"/>
      <c r="AN641" s="193"/>
      <c r="AO641" s="193"/>
      <c r="AP641" s="193"/>
      <c r="AQ641" s="193"/>
      <c r="AR641" s="193"/>
      <c r="AS641" s="193"/>
      <c r="AT641" s="193"/>
      <c r="AU641" s="193"/>
      <c r="AV641" s="193"/>
      <c r="AW641" s="193"/>
      <c r="AX641" s="193"/>
    </row>
    <row r="642" spans="2:50" ht="16.5" thickBot="1" x14ac:dyDescent="0.3">
      <c r="B642"/>
      <c r="C642"/>
      <c r="D642"/>
      <c r="E642"/>
      <c r="F642"/>
      <c r="G642"/>
      <c r="H642"/>
      <c r="I642"/>
      <c r="J642"/>
      <c r="K642"/>
      <c r="L642"/>
      <c r="N642" s="193"/>
      <c r="O642" s="193"/>
      <c r="P642" s="229"/>
      <c r="Q642" s="193"/>
      <c r="R642" s="193"/>
      <c r="S642" s="193"/>
      <c r="T642" s="193"/>
      <c r="U642" s="193"/>
      <c r="V642" s="193"/>
      <c r="W642" s="193"/>
      <c r="X642" s="193"/>
      <c r="Y642" s="193"/>
      <c r="AA642" s="206" t="s">
        <v>194</v>
      </c>
      <c r="AB642" s="204" t="s">
        <v>549</v>
      </c>
      <c r="AC642" s="205" t="s">
        <v>630</v>
      </c>
      <c r="AD642" s="204" t="s">
        <v>322</v>
      </c>
      <c r="AE642" s="204" t="s">
        <v>55</v>
      </c>
      <c r="AF642" s="203">
        <v>2.214099959647883</v>
      </c>
      <c r="AG642" s="203">
        <v>0.57177140333420806</v>
      </c>
      <c r="AH642" s="203">
        <v>4.1977939676773754</v>
      </c>
      <c r="AI642" s="202">
        <v>5.4341155361019105E-4</v>
      </c>
      <c r="AJ642" s="202">
        <v>4.5517519230917487E-4</v>
      </c>
      <c r="AK642" s="202">
        <v>4.1912078270823893E-3</v>
      </c>
      <c r="AM642" s="193"/>
      <c r="AN642" s="193"/>
      <c r="AO642" s="193"/>
      <c r="AP642" s="193"/>
      <c r="AQ642" s="193"/>
      <c r="AR642" s="193"/>
      <c r="AS642" s="193"/>
      <c r="AT642" s="193"/>
      <c r="AU642" s="193"/>
      <c r="AV642" s="193"/>
      <c r="AW642" s="193"/>
      <c r="AX642" s="193"/>
    </row>
    <row r="643" spans="2:50" ht="16.5" thickBot="1" x14ac:dyDescent="0.3">
      <c r="B643"/>
      <c r="C643"/>
      <c r="D643"/>
      <c r="E643"/>
      <c r="F643"/>
      <c r="G643"/>
      <c r="H643"/>
      <c r="I643"/>
      <c r="J643"/>
      <c r="K643"/>
      <c r="L643"/>
      <c r="N643" s="193"/>
      <c r="O643" s="193"/>
      <c r="P643" s="229"/>
      <c r="Q643" s="193"/>
      <c r="R643" s="193"/>
      <c r="S643" s="193"/>
      <c r="T643" s="193"/>
      <c r="U643" s="193"/>
      <c r="V643" s="193"/>
      <c r="W643" s="193"/>
      <c r="X643" s="193"/>
      <c r="Y643" s="193"/>
      <c r="AA643" s="206" t="s">
        <v>194</v>
      </c>
      <c r="AB643" s="204" t="s">
        <v>549</v>
      </c>
      <c r="AC643" s="205" t="s">
        <v>630</v>
      </c>
      <c r="AD643" s="204" t="s">
        <v>321</v>
      </c>
      <c r="AE643" s="204" t="s">
        <v>55</v>
      </c>
      <c r="AF643" s="203">
        <v>2.2337211309275338</v>
      </c>
      <c r="AG643" s="203">
        <v>0.57554423468753502</v>
      </c>
      <c r="AH643" s="203">
        <v>4.2074878292801818</v>
      </c>
      <c r="AI643" s="202">
        <v>1.7672732817744667E-2</v>
      </c>
      <c r="AJ643" s="202">
        <v>8.2715734843986088E-3</v>
      </c>
      <c r="AK643" s="202">
        <v>0.1172055740623637</v>
      </c>
      <c r="AM643" s="193"/>
      <c r="AN643" s="193"/>
      <c r="AO643" s="193"/>
      <c r="AP643" s="193"/>
      <c r="AQ643" s="193"/>
      <c r="AR643" s="193"/>
      <c r="AS643" s="193"/>
      <c r="AT643" s="193"/>
      <c r="AU643" s="193"/>
      <c r="AV643" s="193"/>
      <c r="AW643" s="193"/>
      <c r="AX643" s="193"/>
    </row>
    <row r="644" spans="2:50" ht="16.5" thickBot="1" x14ac:dyDescent="0.3">
      <c r="B644"/>
      <c r="C644"/>
      <c r="D644"/>
      <c r="E644"/>
      <c r="F644"/>
      <c r="G644"/>
      <c r="H644"/>
      <c r="I644"/>
      <c r="J644"/>
      <c r="K644"/>
      <c r="L644"/>
      <c r="N644" s="193"/>
      <c r="O644" s="193"/>
      <c r="P644" s="229"/>
      <c r="Q644" s="193"/>
      <c r="R644" s="193"/>
      <c r="S644" s="193"/>
      <c r="T644" s="193"/>
      <c r="U644" s="193"/>
      <c r="V644" s="193"/>
      <c r="W644" s="193"/>
      <c r="X644" s="193"/>
      <c r="Y644" s="193"/>
      <c r="AA644" s="206" t="s">
        <v>194</v>
      </c>
      <c r="AB644" s="204" t="s">
        <v>549</v>
      </c>
      <c r="AC644" s="205" t="s">
        <v>630</v>
      </c>
      <c r="AD644" s="204" t="s">
        <v>320</v>
      </c>
      <c r="AE644" s="204" t="s">
        <v>55</v>
      </c>
      <c r="AF644" s="203">
        <v>2.214099959647883</v>
      </c>
      <c r="AG644" s="203">
        <v>0.57177140333420806</v>
      </c>
      <c r="AH644" s="203">
        <v>4.1977939676773754</v>
      </c>
      <c r="AI644" s="202">
        <v>2.4294798872198062E-4</v>
      </c>
      <c r="AJ644" s="202">
        <v>2.0349934916360029E-4</v>
      </c>
      <c r="AK644" s="202">
        <v>1.8738017348742533E-3</v>
      </c>
      <c r="AM644" s="193"/>
      <c r="AN644" s="193"/>
      <c r="AO644" s="193"/>
      <c r="AP644" s="193"/>
      <c r="AQ644" s="193"/>
      <c r="AR644" s="193"/>
      <c r="AS644" s="193"/>
      <c r="AT644" s="193"/>
      <c r="AU644" s="193"/>
      <c r="AV644" s="193"/>
      <c r="AW644" s="193"/>
      <c r="AX644" s="193"/>
    </row>
    <row r="645" spans="2:50" ht="16.5" thickBot="1" x14ac:dyDescent="0.3">
      <c r="B645"/>
      <c r="C645"/>
      <c r="D645"/>
      <c r="E645"/>
      <c r="F645"/>
      <c r="G645"/>
      <c r="H645"/>
      <c r="I645"/>
      <c r="J645"/>
      <c r="K645"/>
      <c r="L645"/>
      <c r="N645" s="193"/>
      <c r="O645" s="193"/>
      <c r="P645" s="229"/>
      <c r="Q645" s="193"/>
      <c r="R645" s="193"/>
      <c r="S645" s="193"/>
      <c r="T645" s="193"/>
      <c r="U645" s="193"/>
      <c r="V645" s="193"/>
      <c r="W645" s="193"/>
      <c r="X645" s="193"/>
      <c r="Y645" s="193"/>
      <c r="AA645" s="206" t="s">
        <v>194</v>
      </c>
      <c r="AB645" s="204" t="s">
        <v>549</v>
      </c>
      <c r="AC645" s="205" t="s">
        <v>630</v>
      </c>
      <c r="AD645" s="204" t="s">
        <v>319</v>
      </c>
      <c r="AE645" s="204" t="s">
        <v>55</v>
      </c>
      <c r="AF645" s="203">
        <v>2.214099959647883</v>
      </c>
      <c r="AG645" s="203">
        <v>0.57177140333420806</v>
      </c>
      <c r="AH645" s="203">
        <v>4.1977939676773754</v>
      </c>
      <c r="AI645" s="202">
        <v>3.7653674141302903E-3</v>
      </c>
      <c r="AJ645" s="202">
        <v>3.1539665019174393E-3</v>
      </c>
      <c r="AK645" s="202">
        <v>2.9041409357417624E-2</v>
      </c>
      <c r="AM645" s="193"/>
      <c r="AN645" s="193"/>
      <c r="AO645" s="193"/>
      <c r="AP645" s="193"/>
      <c r="AQ645" s="193"/>
      <c r="AR645" s="193"/>
      <c r="AS645" s="193"/>
      <c r="AT645" s="193"/>
      <c r="AU645" s="193"/>
      <c r="AV645" s="193"/>
      <c r="AW645" s="193"/>
      <c r="AX645" s="193"/>
    </row>
    <row r="646" spans="2:50" ht="16.5" thickBot="1" x14ac:dyDescent="0.3">
      <c r="B646"/>
      <c r="C646"/>
      <c r="D646"/>
      <c r="E646"/>
      <c r="F646"/>
      <c r="G646"/>
      <c r="H646"/>
      <c r="I646"/>
      <c r="J646"/>
      <c r="K646"/>
      <c r="L646"/>
      <c r="N646" s="193"/>
      <c r="O646" s="193"/>
      <c r="P646" s="229"/>
      <c r="Q646" s="193"/>
      <c r="R646" s="193"/>
      <c r="S646" s="193"/>
      <c r="T646" s="193"/>
      <c r="U646" s="193"/>
      <c r="V646" s="193"/>
      <c r="W646" s="193"/>
      <c r="X646" s="193"/>
      <c r="Y646" s="193"/>
      <c r="AA646" s="206" t="s">
        <v>194</v>
      </c>
      <c r="AB646" s="204" t="s">
        <v>549</v>
      </c>
      <c r="AC646" s="205" t="s">
        <v>630</v>
      </c>
      <c r="AD646" s="204" t="s">
        <v>318</v>
      </c>
      <c r="AE646" s="204" t="s">
        <v>55</v>
      </c>
      <c r="AF646" s="203">
        <v>2.2337211309275338</v>
      </c>
      <c r="AG646" s="203">
        <v>0.57554423468753502</v>
      </c>
      <c r="AH646" s="203">
        <v>4.2074878292801818</v>
      </c>
      <c r="AI646" s="202">
        <v>1.8177605810574255E-4</v>
      </c>
      <c r="AJ646" s="202">
        <v>8.5078750289047919E-5</v>
      </c>
      <c r="AK646" s="202">
        <v>1.2055389203691944E-3</v>
      </c>
      <c r="AM646" s="193"/>
      <c r="AN646" s="193"/>
      <c r="AO646" s="193"/>
      <c r="AP646" s="193"/>
      <c r="AQ646" s="193"/>
      <c r="AR646" s="193"/>
      <c r="AS646" s="193"/>
      <c r="AT646" s="193"/>
      <c r="AU646" s="193"/>
      <c r="AV646" s="193"/>
      <c r="AW646" s="193"/>
      <c r="AX646" s="193"/>
    </row>
    <row r="647" spans="2:50" ht="16.5" thickBot="1" x14ac:dyDescent="0.3">
      <c r="B647"/>
      <c r="C647"/>
      <c r="D647"/>
      <c r="E647"/>
      <c r="F647"/>
      <c r="G647"/>
      <c r="H647"/>
      <c r="I647"/>
      <c r="J647"/>
      <c r="K647"/>
      <c r="L647"/>
      <c r="N647" s="193"/>
      <c r="O647" s="193"/>
      <c r="P647" s="229"/>
      <c r="Q647" s="193"/>
      <c r="R647" s="193"/>
      <c r="S647" s="193"/>
      <c r="T647" s="193"/>
      <c r="U647" s="193"/>
      <c r="V647" s="193"/>
      <c r="W647" s="193"/>
      <c r="X647" s="193"/>
      <c r="Y647" s="193"/>
      <c r="AA647" s="206" t="s">
        <v>194</v>
      </c>
      <c r="AB647" s="204" t="s">
        <v>549</v>
      </c>
      <c r="AC647" s="205" t="s">
        <v>630</v>
      </c>
      <c r="AD647" s="204" t="s">
        <v>317</v>
      </c>
      <c r="AE647" s="204" t="s">
        <v>55</v>
      </c>
      <c r="AF647" s="203">
        <v>2.214099959647883</v>
      </c>
      <c r="AG647" s="203">
        <v>0.57177140333420806</v>
      </c>
      <c r="AH647" s="203">
        <v>4.1977939676773754</v>
      </c>
      <c r="AI647" s="202">
        <v>1.225949974652332E-3</v>
      </c>
      <c r="AJ647" s="202">
        <v>1.0268865499206755E-3</v>
      </c>
      <c r="AK647" s="202">
        <v>9.4554690551539831E-3</v>
      </c>
      <c r="AM647" s="193"/>
      <c r="AN647" s="193"/>
      <c r="AO647" s="193"/>
      <c r="AP647" s="193"/>
      <c r="AQ647" s="193"/>
      <c r="AR647" s="193"/>
      <c r="AS647" s="193"/>
      <c r="AT647" s="193"/>
      <c r="AU647" s="193"/>
      <c r="AV647" s="193"/>
      <c r="AW647" s="193"/>
      <c r="AX647" s="193"/>
    </row>
    <row r="648" spans="2:50" ht="16.5" thickBot="1" x14ac:dyDescent="0.3">
      <c r="B648"/>
      <c r="C648"/>
      <c r="D648"/>
      <c r="E648"/>
      <c r="F648"/>
      <c r="G648"/>
      <c r="H648"/>
      <c r="I648"/>
      <c r="J648"/>
      <c r="K648"/>
      <c r="L648"/>
      <c r="N648" s="193"/>
      <c r="O648" s="193"/>
      <c r="P648" s="229"/>
      <c r="Q648" s="193"/>
      <c r="R648" s="193"/>
      <c r="S648" s="193"/>
      <c r="T648" s="193"/>
      <c r="U648" s="193"/>
      <c r="V648" s="193"/>
      <c r="W648" s="193"/>
      <c r="X648" s="193"/>
      <c r="Y648" s="193"/>
      <c r="AA648" s="206" t="s">
        <v>194</v>
      </c>
      <c r="AB648" s="204" t="s">
        <v>549</v>
      </c>
      <c r="AC648" s="205" t="s">
        <v>630</v>
      </c>
      <c r="AD648" s="204" t="s">
        <v>74</v>
      </c>
      <c r="AE648" s="204" t="s">
        <v>55</v>
      </c>
      <c r="AF648" s="203">
        <v>2.2337211309275338</v>
      </c>
      <c r="AG648" s="203">
        <v>0.57554423468753502</v>
      </c>
      <c r="AH648" s="203">
        <v>4.2074878292801818</v>
      </c>
      <c r="AI648" s="202">
        <v>4.6016579624724389E-3</v>
      </c>
      <c r="AJ648" s="202">
        <v>2.1537671835586665E-3</v>
      </c>
      <c r="AK648" s="202">
        <v>3.0518198214862041E-2</v>
      </c>
      <c r="AM648" s="193"/>
      <c r="AN648" s="193"/>
      <c r="AO648" s="193"/>
      <c r="AP648" s="193"/>
      <c r="AQ648" s="193"/>
      <c r="AR648" s="193"/>
      <c r="AS648" s="193"/>
      <c r="AT648" s="193"/>
      <c r="AU648" s="193"/>
      <c r="AV648" s="193"/>
      <c r="AW648" s="193"/>
      <c r="AX648" s="193"/>
    </row>
    <row r="649" spans="2:50" ht="16.5" thickBot="1" x14ac:dyDescent="0.3">
      <c r="B649"/>
      <c r="C649"/>
      <c r="D649"/>
      <c r="E649"/>
      <c r="F649"/>
      <c r="G649"/>
      <c r="H649"/>
      <c r="I649"/>
      <c r="J649"/>
      <c r="K649"/>
      <c r="L649"/>
      <c r="N649" s="193"/>
      <c r="O649" s="193"/>
      <c r="P649" s="229"/>
      <c r="Q649" s="193"/>
      <c r="R649" s="193"/>
      <c r="S649" s="193"/>
      <c r="T649" s="193"/>
      <c r="U649" s="193"/>
      <c r="V649" s="193"/>
      <c r="W649" s="193"/>
      <c r="X649" s="193"/>
      <c r="Y649" s="193"/>
      <c r="AA649" s="206" t="s">
        <v>194</v>
      </c>
      <c r="AB649" s="204" t="s">
        <v>549</v>
      </c>
      <c r="AC649" s="205" t="s">
        <v>630</v>
      </c>
      <c r="AD649" s="204" t="s">
        <v>316</v>
      </c>
      <c r="AE649" s="204" t="s">
        <v>55</v>
      </c>
      <c r="AF649" s="203">
        <v>2.2337211309275338</v>
      </c>
      <c r="AG649" s="203">
        <v>0.57554423468753502</v>
      </c>
      <c r="AH649" s="203">
        <v>4.2074878292801818</v>
      </c>
      <c r="AI649" s="202">
        <v>5.1839234699923289E-3</v>
      </c>
      <c r="AJ649" s="202">
        <v>2.4262916415782863E-3</v>
      </c>
      <c r="AK649" s="202">
        <v>3.4379783390701947E-2</v>
      </c>
      <c r="AM649" s="193"/>
      <c r="AN649" s="193"/>
      <c r="AO649" s="193"/>
      <c r="AP649" s="193"/>
      <c r="AQ649" s="193"/>
      <c r="AR649" s="193"/>
      <c r="AS649" s="193"/>
      <c r="AT649" s="193"/>
      <c r="AU649" s="193"/>
      <c r="AV649" s="193"/>
      <c r="AW649" s="193"/>
      <c r="AX649" s="193"/>
    </row>
    <row r="650" spans="2:50" ht="16.5" thickBot="1" x14ac:dyDescent="0.3">
      <c r="B650"/>
      <c r="C650"/>
      <c r="D650"/>
      <c r="E650"/>
      <c r="F650"/>
      <c r="G650"/>
      <c r="H650"/>
      <c r="I650"/>
      <c r="J650"/>
      <c r="K650"/>
      <c r="L650"/>
      <c r="N650" s="193"/>
      <c r="O650" s="193"/>
      <c r="P650" s="229"/>
      <c r="Q650" s="193"/>
      <c r="R650" s="193"/>
      <c r="S650" s="193"/>
      <c r="T650" s="193"/>
      <c r="U650" s="193"/>
      <c r="V650" s="193"/>
      <c r="W650" s="193"/>
      <c r="X650" s="193"/>
      <c r="Y650" s="193"/>
      <c r="AA650" s="206" t="s">
        <v>194</v>
      </c>
      <c r="AB650" s="204" t="s">
        <v>549</v>
      </c>
      <c r="AC650" s="205" t="s">
        <v>630</v>
      </c>
      <c r="AD650" s="204" t="s">
        <v>315</v>
      </c>
      <c r="AE650" s="204" t="s">
        <v>55</v>
      </c>
      <c r="AF650" s="203">
        <v>2.214099959647883</v>
      </c>
      <c r="AG650" s="203">
        <v>0.57177140333420806</v>
      </c>
      <c r="AH650" s="203">
        <v>4.1977939676773754</v>
      </c>
      <c r="AI650" s="202">
        <v>3.3443992524915507E-3</v>
      </c>
      <c r="AJ650" s="202">
        <v>2.8013529760235732E-3</v>
      </c>
      <c r="AK650" s="202">
        <v>2.5794579137686201E-2</v>
      </c>
      <c r="AM650" s="193"/>
      <c r="AN650" s="193"/>
      <c r="AO650" s="193"/>
      <c r="AP650" s="193"/>
      <c r="AQ650" s="193"/>
      <c r="AR650" s="193"/>
      <c r="AS650" s="193"/>
      <c r="AT650" s="193"/>
      <c r="AU650" s="193"/>
      <c r="AV650" s="193"/>
      <c r="AW650" s="193"/>
      <c r="AX650" s="193"/>
    </row>
    <row r="651" spans="2:50" ht="16.5" thickBot="1" x14ac:dyDescent="0.3">
      <c r="B651"/>
      <c r="C651"/>
      <c r="D651"/>
      <c r="E651"/>
      <c r="F651"/>
      <c r="G651"/>
      <c r="H651"/>
      <c r="I651"/>
      <c r="J651"/>
      <c r="K651"/>
      <c r="L651"/>
      <c r="N651" s="193"/>
      <c r="O651" s="193"/>
      <c r="P651" s="229"/>
      <c r="Q651" s="193"/>
      <c r="R651" s="193"/>
      <c r="S651" s="193"/>
      <c r="T651" s="193"/>
      <c r="U651" s="193"/>
      <c r="V651" s="193"/>
      <c r="W651" s="193"/>
      <c r="X651" s="193"/>
      <c r="Y651" s="193"/>
      <c r="AA651" s="206" t="s">
        <v>194</v>
      </c>
      <c r="AB651" s="204" t="s">
        <v>549</v>
      </c>
      <c r="AC651" s="205" t="s">
        <v>630</v>
      </c>
      <c r="AD651" s="204" t="s">
        <v>314</v>
      </c>
      <c r="AE651" s="204" t="s">
        <v>55</v>
      </c>
      <c r="AF651" s="203">
        <v>2.2337211309275338</v>
      </c>
      <c r="AG651" s="203">
        <v>0.57554423468753502</v>
      </c>
      <c r="AH651" s="203">
        <v>4.2074878292801818</v>
      </c>
      <c r="AI651" s="202">
        <v>1.9516156007621233E-3</v>
      </c>
      <c r="AJ651" s="202">
        <v>9.1343721548225976E-4</v>
      </c>
      <c r="AK651" s="202">
        <v>1.2943115770228711E-2</v>
      </c>
      <c r="AM651" s="193"/>
      <c r="AN651" s="193"/>
      <c r="AO651" s="193"/>
      <c r="AP651" s="193"/>
      <c r="AQ651" s="193"/>
      <c r="AR651" s="193"/>
      <c r="AS651" s="193"/>
      <c r="AT651" s="193"/>
      <c r="AU651" s="193"/>
      <c r="AV651" s="193"/>
      <c r="AW651" s="193"/>
      <c r="AX651" s="193"/>
    </row>
    <row r="652" spans="2:50" ht="16.5" thickBot="1" x14ac:dyDescent="0.3">
      <c r="B652"/>
      <c r="C652"/>
      <c r="D652"/>
      <c r="E652"/>
      <c r="F652"/>
      <c r="G652"/>
      <c r="H652"/>
      <c r="I652"/>
      <c r="J652"/>
      <c r="K652"/>
      <c r="L652"/>
      <c r="N652" s="193"/>
      <c r="O652" s="193"/>
      <c r="P652" s="229"/>
      <c r="Q652" s="193"/>
      <c r="R652" s="193"/>
      <c r="S652" s="193"/>
      <c r="T652" s="193"/>
      <c r="U652" s="193"/>
      <c r="V652" s="193"/>
      <c r="W652" s="193"/>
      <c r="X652" s="193"/>
      <c r="Y652" s="193"/>
      <c r="AA652" s="206" t="s">
        <v>194</v>
      </c>
      <c r="AB652" s="204" t="s">
        <v>549</v>
      </c>
      <c r="AC652" s="205" t="s">
        <v>630</v>
      </c>
      <c r="AD652" s="204" t="s">
        <v>313</v>
      </c>
      <c r="AE652" s="204" t="s">
        <v>55</v>
      </c>
      <c r="AF652" s="203">
        <v>2.214099959647883</v>
      </c>
      <c r="AG652" s="203">
        <v>0.57177140333420806</v>
      </c>
      <c r="AH652" s="203">
        <v>4.1977939676773754</v>
      </c>
      <c r="AI652" s="202">
        <v>4.7967185356970562E-4</v>
      </c>
      <c r="AJ652" s="202">
        <v>4.0178521553943362E-4</v>
      </c>
      <c r="AK652" s="202">
        <v>3.6995982395961434E-3</v>
      </c>
      <c r="AM652" s="193"/>
      <c r="AN652" s="193"/>
      <c r="AO652" s="193"/>
      <c r="AP652" s="193"/>
      <c r="AQ652" s="193"/>
      <c r="AR652" s="193"/>
      <c r="AS652" s="193"/>
      <c r="AT652" s="193"/>
      <c r="AU652" s="193"/>
      <c r="AV652" s="193"/>
      <c r="AW652" s="193"/>
      <c r="AX652" s="193"/>
    </row>
    <row r="653" spans="2:50" ht="16.5" thickBot="1" x14ac:dyDescent="0.3">
      <c r="B653"/>
      <c r="C653"/>
      <c r="D653"/>
      <c r="E653"/>
      <c r="F653"/>
      <c r="G653"/>
      <c r="H653"/>
      <c r="I653"/>
      <c r="J653"/>
      <c r="K653"/>
      <c r="L653"/>
      <c r="N653" s="193"/>
      <c r="O653" s="193"/>
      <c r="P653" s="229"/>
      <c r="Q653" s="193"/>
      <c r="R653" s="193"/>
      <c r="S653" s="193"/>
      <c r="T653" s="193"/>
      <c r="U653" s="193"/>
      <c r="V653" s="193"/>
      <c r="W653" s="193"/>
      <c r="X653" s="193"/>
      <c r="Y653" s="193"/>
      <c r="AA653" s="206" t="s">
        <v>194</v>
      </c>
      <c r="AB653" s="204" t="s">
        <v>549</v>
      </c>
      <c r="AC653" s="205" t="s">
        <v>630</v>
      </c>
      <c r="AD653" s="204" t="s">
        <v>312</v>
      </c>
      <c r="AE653" s="204" t="s">
        <v>55</v>
      </c>
      <c r="AF653" s="203">
        <v>2.2337211309275338</v>
      </c>
      <c r="AG653" s="203">
        <v>0.57554423468753502</v>
      </c>
      <c r="AH653" s="203">
        <v>4.2074878292801818</v>
      </c>
      <c r="AI653" s="202">
        <v>1.6420646100804473E-3</v>
      </c>
      <c r="AJ653" s="202">
        <v>7.6855448608225579E-4</v>
      </c>
      <c r="AK653" s="202">
        <v>1.089017342460628E-2</v>
      </c>
      <c r="AM653" s="193"/>
      <c r="AN653" s="193"/>
      <c r="AO653" s="193"/>
      <c r="AP653" s="193"/>
      <c r="AQ653" s="193"/>
      <c r="AR653" s="193"/>
      <c r="AS653" s="193"/>
      <c r="AT653" s="193"/>
      <c r="AU653" s="193"/>
      <c r="AV653" s="193"/>
      <c r="AW653" s="193"/>
      <c r="AX653" s="193"/>
    </row>
    <row r="654" spans="2:50" ht="16.5" thickBot="1" x14ac:dyDescent="0.3">
      <c r="B654"/>
      <c r="C654"/>
      <c r="D654"/>
      <c r="E654"/>
      <c r="F654"/>
      <c r="G654"/>
      <c r="H654"/>
      <c r="I654"/>
      <c r="J654"/>
      <c r="K654"/>
      <c r="L654"/>
      <c r="N654" s="193"/>
      <c r="O654" s="193"/>
      <c r="P654" s="229"/>
      <c r="Q654" s="193"/>
      <c r="R654" s="193"/>
      <c r="S654" s="193"/>
      <c r="T654" s="193"/>
      <c r="U654" s="193"/>
      <c r="V654" s="193"/>
      <c r="W654" s="193"/>
      <c r="X654" s="193"/>
      <c r="Y654" s="193"/>
      <c r="AA654" s="206" t="s">
        <v>194</v>
      </c>
      <c r="AB654" s="204" t="s">
        <v>549</v>
      </c>
      <c r="AC654" s="205" t="s">
        <v>630</v>
      </c>
      <c r="AD654" s="204" t="s">
        <v>323</v>
      </c>
      <c r="AE654" s="204" t="s">
        <v>52</v>
      </c>
      <c r="AF654" s="203">
        <v>2.2337211309275338</v>
      </c>
      <c r="AG654" s="203">
        <v>0.57554423468753502</v>
      </c>
      <c r="AH654" s="203">
        <v>4.2074878292801818</v>
      </c>
      <c r="AI654" s="202">
        <v>5.1891915055212977E-3</v>
      </c>
      <c r="AJ654" s="202">
        <v>2.4287573011593866E-3</v>
      </c>
      <c r="AK654" s="202">
        <v>3.4414721005315452E-2</v>
      </c>
      <c r="AM654" s="193"/>
      <c r="AN654" s="193"/>
      <c r="AO654" s="193"/>
      <c r="AP654" s="193"/>
      <c r="AQ654" s="193"/>
      <c r="AR654" s="193"/>
      <c r="AS654" s="193"/>
      <c r="AT654" s="193"/>
      <c r="AU654" s="193"/>
      <c r="AV654" s="193"/>
      <c r="AW654" s="193"/>
      <c r="AX654" s="193"/>
    </row>
    <row r="655" spans="2:50" ht="16.5" thickBot="1" x14ac:dyDescent="0.3">
      <c r="B655"/>
      <c r="C655"/>
      <c r="D655"/>
      <c r="E655"/>
      <c r="F655"/>
      <c r="G655"/>
      <c r="H655"/>
      <c r="I655"/>
      <c r="J655"/>
      <c r="K655"/>
      <c r="L655"/>
      <c r="N655" s="193"/>
      <c r="O655" s="193"/>
      <c r="P655" s="229"/>
      <c r="Q655" s="193"/>
      <c r="R655" s="193"/>
      <c r="S655" s="193"/>
      <c r="T655" s="193"/>
      <c r="U655" s="193"/>
      <c r="V655" s="193"/>
      <c r="W655" s="193"/>
      <c r="X655" s="193"/>
      <c r="Y655" s="193"/>
      <c r="AA655" s="206" t="s">
        <v>194</v>
      </c>
      <c r="AB655" s="204" t="s">
        <v>549</v>
      </c>
      <c r="AC655" s="205" t="s">
        <v>630</v>
      </c>
      <c r="AD655" s="204" t="s">
        <v>322</v>
      </c>
      <c r="AE655" s="204" t="s">
        <v>52</v>
      </c>
      <c r="AF655" s="203">
        <v>2.214099959647883</v>
      </c>
      <c r="AG655" s="203">
        <v>0.57177140333420806</v>
      </c>
      <c r="AH655" s="203">
        <v>4.1977939676773754</v>
      </c>
      <c r="AI655" s="202">
        <v>3.7660032228576321E-3</v>
      </c>
      <c r="AJ655" s="202">
        <v>3.1544990713076497E-3</v>
      </c>
      <c r="AK655" s="202">
        <v>2.9046313203309113E-2</v>
      </c>
      <c r="AM655" s="193"/>
      <c r="AN655" s="193"/>
      <c r="AO655" s="193"/>
      <c r="AP655" s="193"/>
      <c r="AQ655" s="193"/>
      <c r="AR655" s="193"/>
      <c r="AS655" s="193"/>
      <c r="AT655" s="193"/>
      <c r="AU655" s="193"/>
      <c r="AV655" s="193"/>
      <c r="AW655" s="193"/>
      <c r="AX655" s="193"/>
    </row>
    <row r="656" spans="2:50" ht="16.5" thickBot="1" x14ac:dyDescent="0.3">
      <c r="B656"/>
      <c r="C656"/>
      <c r="D656"/>
      <c r="E656"/>
      <c r="F656"/>
      <c r="G656"/>
      <c r="H656"/>
      <c r="I656"/>
      <c r="J656"/>
      <c r="K656"/>
      <c r="L656"/>
      <c r="N656" s="193"/>
      <c r="O656" s="193"/>
      <c r="P656" s="229"/>
      <c r="Q656" s="193"/>
      <c r="R656" s="193"/>
      <c r="S656" s="193"/>
      <c r="T656" s="193"/>
      <c r="U656" s="193"/>
      <c r="V656" s="193"/>
      <c r="W656" s="193"/>
      <c r="X656" s="193"/>
      <c r="Y656" s="193"/>
      <c r="AA656" s="206" t="s">
        <v>194</v>
      </c>
      <c r="AB656" s="204" t="s">
        <v>549</v>
      </c>
      <c r="AC656" s="205" t="s">
        <v>630</v>
      </c>
      <c r="AD656" s="204" t="s">
        <v>321</v>
      </c>
      <c r="AE656" s="204" t="s">
        <v>52</v>
      </c>
      <c r="AF656" s="203">
        <v>2.2337211309275338</v>
      </c>
      <c r="AG656" s="203">
        <v>0.57554423468753502</v>
      </c>
      <c r="AH656" s="203">
        <v>4.2074878292801818</v>
      </c>
      <c r="AI656" s="202">
        <v>4.001718559934025E-3</v>
      </c>
      <c r="AJ656" s="202">
        <v>1.8729706080963793E-3</v>
      </c>
      <c r="AK656" s="202">
        <v>2.6539399757243544E-2</v>
      </c>
      <c r="AM656" s="193"/>
      <c r="AN656" s="193"/>
      <c r="AO656" s="193"/>
      <c r="AP656" s="193"/>
      <c r="AQ656" s="193"/>
      <c r="AR656" s="193"/>
      <c r="AS656" s="193"/>
      <c r="AT656" s="193"/>
      <c r="AU656" s="193"/>
      <c r="AV656" s="193"/>
      <c r="AW656" s="193"/>
      <c r="AX656" s="193"/>
    </row>
    <row r="657" spans="2:50" ht="16.5" thickBot="1" x14ac:dyDescent="0.3">
      <c r="B657"/>
      <c r="C657"/>
      <c r="D657"/>
      <c r="E657"/>
      <c r="F657"/>
      <c r="G657"/>
      <c r="H657"/>
      <c r="I657"/>
      <c r="J657"/>
      <c r="K657"/>
      <c r="L657"/>
      <c r="N657" s="193"/>
      <c r="O657" s="193"/>
      <c r="P657" s="229"/>
      <c r="Q657" s="193"/>
      <c r="R657" s="193"/>
      <c r="S657" s="193"/>
      <c r="T657" s="193"/>
      <c r="U657" s="193"/>
      <c r="V657" s="193"/>
      <c r="W657" s="193"/>
      <c r="X657" s="193"/>
      <c r="Y657" s="193"/>
      <c r="AA657" s="206" t="s">
        <v>194</v>
      </c>
      <c r="AB657" s="204" t="s">
        <v>549</v>
      </c>
      <c r="AC657" s="205" t="s">
        <v>630</v>
      </c>
      <c r="AD657" s="204" t="s">
        <v>320</v>
      </c>
      <c r="AE657" s="204" t="s">
        <v>52</v>
      </c>
      <c r="AF657" s="203">
        <v>2.214099959647883</v>
      </c>
      <c r="AG657" s="203">
        <v>0.57177140333420806</v>
      </c>
      <c r="AH657" s="203">
        <v>4.1977939676773754</v>
      </c>
      <c r="AI657" s="202">
        <v>1.6880400046542549E-3</v>
      </c>
      <c r="AJ657" s="202">
        <v>1.4139447875914121E-3</v>
      </c>
      <c r="AK657" s="202">
        <v>1.3019462749609129E-2</v>
      </c>
      <c r="AM657" s="193"/>
      <c r="AN657" s="193"/>
      <c r="AO657" s="193"/>
      <c r="AP657" s="193"/>
      <c r="AQ657" s="193"/>
      <c r="AR657" s="193"/>
      <c r="AS657" s="193"/>
      <c r="AT657" s="193"/>
      <c r="AU657" s="193"/>
      <c r="AV657" s="193"/>
      <c r="AW657" s="193"/>
      <c r="AX657" s="193"/>
    </row>
    <row r="658" spans="2:50" ht="16.5" thickBot="1" x14ac:dyDescent="0.3">
      <c r="B658"/>
      <c r="C658"/>
      <c r="D658"/>
      <c r="E658"/>
      <c r="F658"/>
      <c r="G658"/>
      <c r="H658"/>
      <c r="I658"/>
      <c r="J658"/>
      <c r="K658"/>
      <c r="L658"/>
      <c r="N658" s="193"/>
      <c r="O658" s="193"/>
      <c r="P658" s="229"/>
      <c r="Q658" s="193"/>
      <c r="R658" s="193"/>
      <c r="S658" s="193"/>
      <c r="T658" s="193"/>
      <c r="U658" s="193"/>
      <c r="V658" s="193"/>
      <c r="W658" s="193"/>
      <c r="X658" s="193"/>
      <c r="Y658" s="193"/>
      <c r="AA658" s="206" t="s">
        <v>194</v>
      </c>
      <c r="AB658" s="204" t="s">
        <v>549</v>
      </c>
      <c r="AC658" s="205" t="s">
        <v>630</v>
      </c>
      <c r="AD658" s="204" t="s">
        <v>319</v>
      </c>
      <c r="AE658" s="204" t="s">
        <v>52</v>
      </c>
      <c r="AF658" s="203">
        <v>2.214099959647883</v>
      </c>
      <c r="AG658" s="203">
        <v>0.57177140333420806</v>
      </c>
      <c r="AH658" s="203">
        <v>4.1977939676773754</v>
      </c>
      <c r="AI658" s="202">
        <v>2.6162352119627551E-2</v>
      </c>
      <c r="AJ658" s="202">
        <v>2.1914244513568416E-2</v>
      </c>
      <c r="AK658" s="202">
        <v>0.20178418042492671</v>
      </c>
      <c r="AM658" s="193"/>
      <c r="AN658" s="193"/>
      <c r="AO658" s="193"/>
      <c r="AP658" s="193"/>
      <c r="AQ658" s="193"/>
      <c r="AR658" s="193"/>
      <c r="AS658" s="193"/>
      <c r="AT658" s="193"/>
      <c r="AU658" s="193"/>
      <c r="AV658" s="193"/>
      <c r="AW658" s="193"/>
      <c r="AX658" s="193"/>
    </row>
    <row r="659" spans="2:50" ht="16.5" thickBot="1" x14ac:dyDescent="0.3">
      <c r="B659"/>
      <c r="C659"/>
      <c r="D659"/>
      <c r="E659"/>
      <c r="F659"/>
      <c r="G659"/>
      <c r="H659"/>
      <c r="I659"/>
      <c r="J659"/>
      <c r="K659"/>
      <c r="L659"/>
      <c r="N659" s="193"/>
      <c r="O659" s="193"/>
      <c r="P659" s="229"/>
      <c r="Q659" s="193"/>
      <c r="R659" s="193"/>
      <c r="S659" s="193"/>
      <c r="T659" s="193"/>
      <c r="U659" s="193"/>
      <c r="V659" s="193"/>
      <c r="W659" s="193"/>
      <c r="X659" s="193"/>
      <c r="Y659" s="193"/>
      <c r="AA659" s="206" t="s">
        <v>194</v>
      </c>
      <c r="AB659" s="204" t="s">
        <v>549</v>
      </c>
      <c r="AC659" s="205" t="s">
        <v>630</v>
      </c>
      <c r="AD659" s="204" t="s">
        <v>318</v>
      </c>
      <c r="AE659" s="204" t="s">
        <v>52</v>
      </c>
      <c r="AF659" s="203">
        <v>2.2337211309275338</v>
      </c>
      <c r="AG659" s="203">
        <v>0.57554423468753502</v>
      </c>
      <c r="AH659" s="203">
        <v>4.2074878292801818</v>
      </c>
      <c r="AI659" s="202">
        <v>1.2526284404163997E-3</v>
      </c>
      <c r="AJ659" s="202">
        <v>5.8628217267838118E-4</v>
      </c>
      <c r="AK659" s="202">
        <v>8.3074325267020865E-3</v>
      </c>
      <c r="AM659" s="193"/>
      <c r="AN659" s="193"/>
      <c r="AO659" s="193"/>
      <c r="AP659" s="193"/>
      <c r="AQ659" s="193"/>
      <c r="AR659" s="193"/>
      <c r="AS659" s="193"/>
      <c r="AT659" s="193"/>
      <c r="AU659" s="193"/>
      <c r="AV659" s="193"/>
      <c r="AW659" s="193"/>
      <c r="AX659" s="193"/>
    </row>
    <row r="660" spans="2:50" ht="16.5" thickBot="1" x14ac:dyDescent="0.3">
      <c r="B660"/>
      <c r="C660"/>
      <c r="D660"/>
      <c r="E660"/>
      <c r="F660"/>
      <c r="G660"/>
      <c r="H660"/>
      <c r="I660"/>
      <c r="J660"/>
      <c r="K660"/>
      <c r="L660"/>
      <c r="N660" s="193"/>
      <c r="O660" s="193"/>
      <c r="P660" s="229"/>
      <c r="Q660" s="193"/>
      <c r="R660" s="193"/>
      <c r="S660" s="193"/>
      <c r="T660" s="193"/>
      <c r="U660" s="193"/>
      <c r="V660" s="193"/>
      <c r="W660" s="193"/>
      <c r="X660" s="193"/>
      <c r="Y660" s="193"/>
      <c r="AA660" s="206" t="s">
        <v>194</v>
      </c>
      <c r="AB660" s="204" t="s">
        <v>549</v>
      </c>
      <c r="AC660" s="205" t="s">
        <v>630</v>
      </c>
      <c r="AD660" s="204" t="s">
        <v>317</v>
      </c>
      <c r="AE660" s="204" t="s">
        <v>52</v>
      </c>
      <c r="AF660" s="203">
        <v>2.214099959647883</v>
      </c>
      <c r="AG660" s="203">
        <v>0.57177140333420806</v>
      </c>
      <c r="AH660" s="203">
        <v>4.1977939676773754</v>
      </c>
      <c r="AI660" s="202">
        <v>8.4715696895383344E-3</v>
      </c>
      <c r="AJ660" s="202">
        <v>7.0959999598430917E-3</v>
      </c>
      <c r="AK660" s="202">
        <v>6.533926074000411E-2</v>
      </c>
      <c r="AM660" s="193"/>
      <c r="AN660" s="193"/>
      <c r="AO660" s="193"/>
      <c r="AP660" s="193"/>
      <c r="AQ660" s="193"/>
      <c r="AR660" s="193"/>
      <c r="AS660" s="193"/>
      <c r="AT660" s="193"/>
      <c r="AU660" s="193"/>
      <c r="AV660" s="193"/>
      <c r="AW660" s="193"/>
      <c r="AX660" s="193"/>
    </row>
    <row r="661" spans="2:50" ht="16.5" thickBot="1" x14ac:dyDescent="0.3">
      <c r="B661"/>
      <c r="C661"/>
      <c r="D661"/>
      <c r="E661"/>
      <c r="F661"/>
      <c r="G661"/>
      <c r="H661"/>
      <c r="I661"/>
      <c r="J661"/>
      <c r="K661"/>
      <c r="L661"/>
      <c r="N661" s="193"/>
      <c r="O661" s="193"/>
      <c r="P661" s="229"/>
      <c r="Q661" s="193"/>
      <c r="R661" s="193"/>
      <c r="S661" s="193"/>
      <c r="T661" s="193"/>
      <c r="U661" s="193"/>
      <c r="V661" s="193"/>
      <c r="W661" s="193"/>
      <c r="X661" s="193"/>
      <c r="Y661" s="193"/>
      <c r="AA661" s="206" t="s">
        <v>194</v>
      </c>
      <c r="AB661" s="204" t="s">
        <v>549</v>
      </c>
      <c r="AC661" s="205" t="s">
        <v>630</v>
      </c>
      <c r="AD661" s="204" t="s">
        <v>74</v>
      </c>
      <c r="AE661" s="204" t="s">
        <v>52</v>
      </c>
      <c r="AF661" s="203">
        <v>2.2337211309275338</v>
      </c>
      <c r="AG661" s="203">
        <v>0.57554423468753502</v>
      </c>
      <c r="AH661" s="203">
        <v>4.2074878292801818</v>
      </c>
      <c r="AI661" s="202">
        <v>6.3562875180410185E-3</v>
      </c>
      <c r="AJ661" s="202">
        <v>2.9750067426273443E-3</v>
      </c>
      <c r="AK661" s="202">
        <v>4.2154902421735807E-2</v>
      </c>
      <c r="AM661" s="193"/>
      <c r="AN661" s="193"/>
      <c r="AO661" s="193"/>
      <c r="AP661" s="193"/>
      <c r="AQ661" s="193"/>
      <c r="AR661" s="193"/>
      <c r="AS661" s="193"/>
      <c r="AT661" s="193"/>
      <c r="AU661" s="193"/>
      <c r="AV661" s="193"/>
      <c r="AW661" s="193"/>
      <c r="AX661" s="193"/>
    </row>
    <row r="662" spans="2:50" ht="16.5" thickBot="1" x14ac:dyDescent="0.3">
      <c r="B662"/>
      <c r="C662"/>
      <c r="D662"/>
      <c r="E662"/>
      <c r="F662"/>
      <c r="G662"/>
      <c r="H662"/>
      <c r="I662"/>
      <c r="J662"/>
      <c r="K662"/>
      <c r="L662"/>
      <c r="N662" s="193"/>
      <c r="O662" s="193"/>
      <c r="P662" s="229"/>
      <c r="Q662" s="193"/>
      <c r="R662" s="193"/>
      <c r="S662" s="193"/>
      <c r="T662" s="193"/>
      <c r="U662" s="193"/>
      <c r="V662" s="193"/>
      <c r="W662" s="193"/>
      <c r="X662" s="193"/>
      <c r="Y662" s="193"/>
      <c r="AA662" s="206" t="s">
        <v>194</v>
      </c>
      <c r="AB662" s="204" t="s">
        <v>549</v>
      </c>
      <c r="AC662" s="205" t="s">
        <v>630</v>
      </c>
      <c r="AD662" s="204" t="s">
        <v>316</v>
      </c>
      <c r="AE662" s="204" t="s">
        <v>52</v>
      </c>
      <c r="AF662" s="203">
        <v>2.2337211309275338</v>
      </c>
      <c r="AG662" s="203">
        <v>0.57554423468753502</v>
      </c>
      <c r="AH662" s="203">
        <v>4.2074878292801818</v>
      </c>
      <c r="AI662" s="202">
        <v>3.5872573433347529E-2</v>
      </c>
      <c r="AJ662" s="202">
        <v>1.6789855326194314E-2</v>
      </c>
      <c r="AK662" s="202">
        <v>0.23790692733883326</v>
      </c>
      <c r="AM662" s="193"/>
      <c r="AN662" s="193"/>
      <c r="AO662" s="193"/>
      <c r="AP662" s="193"/>
      <c r="AQ662" s="193"/>
      <c r="AR662" s="193"/>
      <c r="AS662" s="193"/>
      <c r="AT662" s="193"/>
      <c r="AU662" s="193"/>
      <c r="AV662" s="193"/>
      <c r="AW662" s="193"/>
      <c r="AX662" s="193"/>
    </row>
    <row r="663" spans="2:50" ht="16.5" thickBot="1" x14ac:dyDescent="0.3">
      <c r="B663"/>
      <c r="C663"/>
      <c r="D663"/>
      <c r="E663"/>
      <c r="F663"/>
      <c r="G663"/>
      <c r="H663"/>
      <c r="I663"/>
      <c r="J663"/>
      <c r="K663"/>
      <c r="L663"/>
      <c r="N663" s="193"/>
      <c r="O663" s="193"/>
      <c r="P663" s="229"/>
      <c r="Q663" s="193"/>
      <c r="R663" s="193"/>
      <c r="S663" s="193"/>
      <c r="T663" s="193"/>
      <c r="U663" s="193"/>
      <c r="V663" s="193"/>
      <c r="W663" s="193"/>
      <c r="X663" s="193"/>
      <c r="Y663" s="193"/>
      <c r="AA663" s="206" t="s">
        <v>194</v>
      </c>
      <c r="AB663" s="204" t="s">
        <v>549</v>
      </c>
      <c r="AC663" s="205" t="s">
        <v>630</v>
      </c>
      <c r="AD663" s="204" t="s">
        <v>315</v>
      </c>
      <c r="AE663" s="204" t="s">
        <v>52</v>
      </c>
      <c r="AF663" s="203">
        <v>2.214099959647883</v>
      </c>
      <c r="AG663" s="203">
        <v>0.57177140333420806</v>
      </c>
      <c r="AH663" s="203">
        <v>4.1977939676773754</v>
      </c>
      <c r="AI663" s="202">
        <v>3.7851722775305492E-3</v>
      </c>
      <c r="AJ663" s="202">
        <v>3.1705555538928346E-3</v>
      </c>
      <c r="AK663" s="202">
        <v>2.9194159695436761E-2</v>
      </c>
      <c r="AM663" s="193"/>
      <c r="AN663" s="193"/>
      <c r="AO663" s="193"/>
      <c r="AP663" s="193"/>
      <c r="AQ663" s="193"/>
      <c r="AR663" s="193"/>
      <c r="AS663" s="193"/>
      <c r="AT663" s="193"/>
      <c r="AU663" s="193"/>
      <c r="AV663" s="193"/>
      <c r="AW663" s="193"/>
      <c r="AX663" s="193"/>
    </row>
    <row r="664" spans="2:50" ht="16.5" thickBot="1" x14ac:dyDescent="0.3">
      <c r="B664"/>
      <c r="C664"/>
      <c r="D664"/>
      <c r="E664"/>
      <c r="F664"/>
      <c r="G664"/>
      <c r="H664"/>
      <c r="I664"/>
      <c r="J664"/>
      <c r="K664"/>
      <c r="L664"/>
      <c r="N664" s="193"/>
      <c r="O664" s="193"/>
      <c r="P664" s="229"/>
      <c r="Q664" s="193"/>
      <c r="R664" s="193"/>
      <c r="S664" s="193"/>
      <c r="T664" s="193"/>
      <c r="U664" s="193"/>
      <c r="V664" s="193"/>
      <c r="W664" s="193"/>
      <c r="X664" s="193"/>
      <c r="Y664" s="193"/>
      <c r="AA664" s="206" t="s">
        <v>194</v>
      </c>
      <c r="AB664" s="204" t="s">
        <v>549</v>
      </c>
      <c r="AC664" s="205" t="s">
        <v>630</v>
      </c>
      <c r="AD664" s="204" t="s">
        <v>314</v>
      </c>
      <c r="AE664" s="204" t="s">
        <v>52</v>
      </c>
      <c r="AF664" s="203">
        <v>2.2337211309275338</v>
      </c>
      <c r="AG664" s="203">
        <v>0.57554423468753502</v>
      </c>
      <c r="AH664" s="203">
        <v>4.2074878292801818</v>
      </c>
      <c r="AI664" s="202">
        <v>1.3463258102819417E-2</v>
      </c>
      <c r="AJ664" s="202">
        <v>6.3013643608689756E-3</v>
      </c>
      <c r="AK664" s="202">
        <v>8.9288335367483609E-2</v>
      </c>
      <c r="AM664" s="193"/>
      <c r="AN664" s="193"/>
      <c r="AO664" s="193"/>
      <c r="AP664" s="193"/>
      <c r="AQ664" s="193"/>
      <c r="AR664" s="193"/>
      <c r="AS664" s="193"/>
      <c r="AT664" s="193"/>
      <c r="AU664" s="193"/>
      <c r="AV664" s="193"/>
      <c r="AW664" s="193"/>
      <c r="AX664" s="193"/>
    </row>
    <row r="665" spans="2:50" ht="16.5" thickBot="1" x14ac:dyDescent="0.3">
      <c r="B665"/>
      <c r="C665"/>
      <c r="D665"/>
      <c r="E665"/>
      <c r="F665"/>
      <c r="G665"/>
      <c r="H665"/>
      <c r="I665"/>
      <c r="J665"/>
      <c r="K665"/>
      <c r="L665"/>
      <c r="N665" s="193"/>
      <c r="O665" s="193"/>
      <c r="P665" s="229"/>
      <c r="Q665" s="193"/>
      <c r="R665" s="193"/>
      <c r="S665" s="193"/>
      <c r="T665" s="193"/>
      <c r="U665" s="193"/>
      <c r="V665" s="193"/>
      <c r="W665" s="193"/>
      <c r="X665" s="193"/>
      <c r="Y665" s="193"/>
      <c r="AA665" s="206" t="s">
        <v>194</v>
      </c>
      <c r="AB665" s="204" t="s">
        <v>549</v>
      </c>
      <c r="AC665" s="205" t="s">
        <v>630</v>
      </c>
      <c r="AD665" s="204" t="s">
        <v>313</v>
      </c>
      <c r="AE665" s="204" t="s">
        <v>52</v>
      </c>
      <c r="AF665" s="203">
        <v>2.214099959647883</v>
      </c>
      <c r="AG665" s="203">
        <v>0.57177140333420806</v>
      </c>
      <c r="AH665" s="203">
        <v>4.1977939676773754</v>
      </c>
      <c r="AI665" s="202">
        <v>3.3242681986323762E-3</v>
      </c>
      <c r="AJ665" s="202">
        <v>2.7844906987111754E-3</v>
      </c>
      <c r="AK665" s="202">
        <v>2.5639312967982136E-2</v>
      </c>
      <c r="AM665" s="193"/>
      <c r="AN665" s="193"/>
      <c r="AO665" s="193"/>
      <c r="AP665" s="193"/>
      <c r="AQ665" s="193"/>
      <c r="AR665" s="193"/>
      <c r="AS665" s="193"/>
      <c r="AT665" s="193"/>
      <c r="AU665" s="193"/>
      <c r="AV665" s="193"/>
      <c r="AW665" s="193"/>
      <c r="AX665" s="193"/>
    </row>
    <row r="666" spans="2:50" ht="16.5" thickBot="1" x14ac:dyDescent="0.3">
      <c r="B666"/>
      <c r="C666"/>
      <c r="D666"/>
      <c r="E666"/>
      <c r="F666"/>
      <c r="G666"/>
      <c r="H666"/>
      <c r="I666"/>
      <c r="J666"/>
      <c r="K666"/>
      <c r="L666"/>
      <c r="N666" s="193"/>
      <c r="O666" s="193"/>
      <c r="P666" s="229"/>
      <c r="Q666" s="193"/>
      <c r="R666" s="193"/>
      <c r="S666" s="193"/>
      <c r="T666" s="193"/>
      <c r="U666" s="193"/>
      <c r="V666" s="193"/>
      <c r="W666" s="193"/>
      <c r="X666" s="193"/>
      <c r="Y666" s="193"/>
      <c r="AA666" s="206" t="s">
        <v>194</v>
      </c>
      <c r="AB666" s="204" t="s">
        <v>549</v>
      </c>
      <c r="AC666" s="205" t="s">
        <v>630</v>
      </c>
      <c r="AD666" s="204" t="s">
        <v>312</v>
      </c>
      <c r="AE666" s="204" t="s">
        <v>52</v>
      </c>
      <c r="AF666" s="203">
        <v>2.2337211309275338</v>
      </c>
      <c r="AG666" s="203">
        <v>0.57554423468753502</v>
      </c>
      <c r="AH666" s="203">
        <v>4.2074878292801818</v>
      </c>
      <c r="AI666" s="202">
        <v>1.1366075428296495E-2</v>
      </c>
      <c r="AJ666" s="202">
        <v>5.3197957047126203E-3</v>
      </c>
      <c r="AK666" s="202">
        <v>7.537981868158089E-2</v>
      </c>
      <c r="AM666" s="193"/>
      <c r="AN666" s="193"/>
      <c r="AO666" s="193"/>
      <c r="AP666" s="193"/>
      <c r="AQ666" s="193"/>
      <c r="AR666" s="193"/>
      <c r="AS666" s="193"/>
      <c r="AT666" s="193"/>
      <c r="AU666" s="193"/>
      <c r="AV666" s="193"/>
      <c r="AW666" s="193"/>
      <c r="AX666" s="193"/>
    </row>
    <row r="667" spans="2:50" ht="16.5" thickBot="1" x14ac:dyDescent="0.3">
      <c r="B667"/>
      <c r="C667"/>
      <c r="D667"/>
      <c r="E667"/>
      <c r="F667"/>
      <c r="G667"/>
      <c r="H667"/>
      <c r="I667"/>
      <c r="J667"/>
      <c r="K667"/>
      <c r="L667"/>
      <c r="N667" s="193"/>
      <c r="O667" s="193"/>
      <c r="P667" s="229"/>
      <c r="Q667" s="193"/>
      <c r="R667" s="193"/>
      <c r="S667" s="193"/>
      <c r="T667" s="193"/>
      <c r="U667" s="193"/>
      <c r="V667" s="193"/>
      <c r="W667" s="193"/>
      <c r="X667" s="193"/>
      <c r="Y667" s="193"/>
      <c r="AA667" s="206" t="s">
        <v>194</v>
      </c>
      <c r="AB667" s="204" t="s">
        <v>340</v>
      </c>
      <c r="AC667" s="205" t="s">
        <v>630</v>
      </c>
      <c r="AD667" s="204" t="s">
        <v>323</v>
      </c>
      <c r="AE667" s="204" t="s">
        <v>55</v>
      </c>
      <c r="AF667" s="203">
        <v>1.0099916490702232</v>
      </c>
      <c r="AG667" s="203">
        <v>0.50284987363827693</v>
      </c>
      <c r="AH667" s="203">
        <v>2.1021075123062727</v>
      </c>
      <c r="AI667" s="202">
        <v>0</v>
      </c>
      <c r="AJ667" s="202">
        <v>0</v>
      </c>
      <c r="AK667" s="202">
        <v>0</v>
      </c>
      <c r="AM667" s="193"/>
      <c r="AN667" s="193"/>
      <c r="AO667" s="193"/>
      <c r="AP667" s="193"/>
      <c r="AQ667" s="193"/>
      <c r="AR667" s="193"/>
      <c r="AS667" s="193"/>
      <c r="AT667" s="193"/>
      <c r="AU667" s="193"/>
      <c r="AV667" s="193"/>
      <c r="AW667" s="193"/>
      <c r="AX667" s="193"/>
    </row>
    <row r="668" spans="2:50" ht="16.5" thickBot="1" x14ac:dyDescent="0.3">
      <c r="B668"/>
      <c r="C668"/>
      <c r="D668"/>
      <c r="E668"/>
      <c r="F668"/>
      <c r="G668"/>
      <c r="H668"/>
      <c r="I668"/>
      <c r="J668"/>
      <c r="K668"/>
      <c r="L668"/>
      <c r="N668" s="193"/>
      <c r="O668" s="193"/>
      <c r="P668" s="229"/>
      <c r="Q668" s="193"/>
      <c r="R668" s="193"/>
      <c r="S668" s="193"/>
      <c r="T668" s="193"/>
      <c r="U668" s="193"/>
      <c r="V668" s="193"/>
      <c r="W668" s="193"/>
      <c r="X668" s="193"/>
      <c r="Y668" s="193"/>
      <c r="AA668" s="206" t="s">
        <v>194</v>
      </c>
      <c r="AB668" s="204" t="s">
        <v>340</v>
      </c>
      <c r="AC668" s="205" t="s">
        <v>630</v>
      </c>
      <c r="AD668" s="204" t="s">
        <v>322</v>
      </c>
      <c r="AE668" s="204" t="s">
        <v>55</v>
      </c>
      <c r="AF668" s="203">
        <v>1.0387666290718445</v>
      </c>
      <c r="AG668" s="203">
        <v>0.51459500250950729</v>
      </c>
      <c r="AH668" s="203">
        <v>2.1144587707729463</v>
      </c>
      <c r="AI668" s="202">
        <v>1.1838538398965543E-3</v>
      </c>
      <c r="AJ668" s="202">
        <v>1.022053117426007E-3</v>
      </c>
      <c r="AK668" s="202">
        <v>8.8104869668952993E-3</v>
      </c>
      <c r="AM668" s="193"/>
      <c r="AN668" s="193"/>
      <c r="AO668" s="193"/>
      <c r="AP668" s="193"/>
      <c r="AQ668" s="193"/>
      <c r="AR668" s="193"/>
      <c r="AS668" s="193"/>
      <c r="AT668" s="193"/>
      <c r="AU668" s="193"/>
      <c r="AV668" s="193"/>
      <c r="AW668" s="193"/>
      <c r="AX668" s="193"/>
    </row>
    <row r="669" spans="2:50" ht="16.5" thickBot="1" x14ac:dyDescent="0.3">
      <c r="B669"/>
      <c r="C669"/>
      <c r="D669"/>
      <c r="E669"/>
      <c r="F669"/>
      <c r="G669"/>
      <c r="H669"/>
      <c r="I669"/>
      <c r="J669"/>
      <c r="K669"/>
      <c r="L669"/>
      <c r="N669" s="193"/>
      <c r="O669" s="193"/>
      <c r="P669" s="229"/>
      <c r="Q669" s="193"/>
      <c r="R669" s="193"/>
      <c r="S669" s="193"/>
      <c r="T669" s="193"/>
      <c r="U669" s="193"/>
      <c r="V669" s="193"/>
      <c r="W669" s="193"/>
      <c r="X669" s="193"/>
      <c r="Y669" s="193"/>
      <c r="AA669" s="206" t="s">
        <v>194</v>
      </c>
      <c r="AB669" s="204" t="s">
        <v>340</v>
      </c>
      <c r="AC669" s="205" t="s">
        <v>630</v>
      </c>
      <c r="AD669" s="204" t="s">
        <v>321</v>
      </c>
      <c r="AE669" s="204" t="s">
        <v>55</v>
      </c>
      <c r="AF669" s="203">
        <v>1.0242279652510393</v>
      </c>
      <c r="AG669" s="203">
        <v>0.50997384100936016</v>
      </c>
      <c r="AH669" s="203">
        <v>2.1019379274144727</v>
      </c>
      <c r="AI669" s="202">
        <v>0</v>
      </c>
      <c r="AJ669" s="202">
        <v>0</v>
      </c>
      <c r="AK669" s="202">
        <v>0</v>
      </c>
      <c r="AM669" s="193"/>
      <c r="AN669" s="193"/>
      <c r="AO669" s="193"/>
      <c r="AP669" s="193"/>
      <c r="AQ669" s="193"/>
      <c r="AR669" s="193"/>
      <c r="AS669" s="193"/>
      <c r="AT669" s="193"/>
      <c r="AU669" s="193"/>
      <c r="AV669" s="193"/>
      <c r="AW669" s="193"/>
      <c r="AX669" s="193"/>
    </row>
    <row r="670" spans="2:50" ht="16.5" thickBot="1" x14ac:dyDescent="0.3">
      <c r="B670"/>
      <c r="C670"/>
      <c r="D670"/>
      <c r="E670"/>
      <c r="F670"/>
      <c r="G670"/>
      <c r="H670"/>
      <c r="I670"/>
      <c r="J670"/>
      <c r="K670"/>
      <c r="L670"/>
      <c r="N670" s="193"/>
      <c r="O670" s="193"/>
      <c r="P670" s="229"/>
      <c r="Q670" s="193"/>
      <c r="R670" s="193"/>
      <c r="S670" s="193"/>
      <c r="T670" s="193"/>
      <c r="U670" s="193"/>
      <c r="V670" s="193"/>
      <c r="W670" s="193"/>
      <c r="X670" s="193"/>
      <c r="Y670" s="193"/>
      <c r="AA670" s="206" t="s">
        <v>194</v>
      </c>
      <c r="AB670" s="204" t="s">
        <v>340</v>
      </c>
      <c r="AC670" s="205" t="s">
        <v>630</v>
      </c>
      <c r="AD670" s="204" t="s">
        <v>320</v>
      </c>
      <c r="AE670" s="204" t="s">
        <v>55</v>
      </c>
      <c r="AF670" s="203">
        <v>1.0326535875363068</v>
      </c>
      <c r="AG670" s="203">
        <v>0.51205408575560973</v>
      </c>
      <c r="AH670" s="203">
        <v>2.1118512966508138</v>
      </c>
      <c r="AI670" s="202">
        <v>1.2760520818062406E-3</v>
      </c>
      <c r="AJ670" s="202">
        <v>8.8870362926520377E-4</v>
      </c>
      <c r="AK670" s="202">
        <v>8.5785141166121615E-3</v>
      </c>
      <c r="AM670" s="193"/>
      <c r="AN670" s="193"/>
      <c r="AO670" s="193"/>
      <c r="AP670" s="193"/>
      <c r="AQ670" s="193"/>
      <c r="AR670" s="193"/>
      <c r="AS670" s="193"/>
      <c r="AT670" s="193"/>
      <c r="AU670" s="193"/>
      <c r="AV670" s="193"/>
      <c r="AW670" s="193"/>
      <c r="AX670" s="193"/>
    </row>
    <row r="671" spans="2:50" ht="16.5" thickBot="1" x14ac:dyDescent="0.3">
      <c r="B671"/>
      <c r="C671"/>
      <c r="D671"/>
      <c r="E671"/>
      <c r="F671"/>
      <c r="G671"/>
      <c r="H671"/>
      <c r="I671"/>
      <c r="J671"/>
      <c r="K671"/>
      <c r="L671"/>
      <c r="N671" s="193"/>
      <c r="O671" s="193"/>
      <c r="P671" s="229"/>
      <c r="Q671" s="193"/>
      <c r="R671" s="193"/>
      <c r="S671" s="193"/>
      <c r="T671" s="193"/>
      <c r="U671" s="193"/>
      <c r="V671" s="193"/>
      <c r="W671" s="193"/>
      <c r="X671" s="193"/>
      <c r="Y671" s="193"/>
      <c r="AA671" s="206" t="s">
        <v>194</v>
      </c>
      <c r="AB671" s="204" t="s">
        <v>340</v>
      </c>
      <c r="AC671" s="205" t="s">
        <v>630</v>
      </c>
      <c r="AD671" s="204" t="s">
        <v>319</v>
      </c>
      <c r="AE671" s="204" t="s">
        <v>55</v>
      </c>
      <c r="AF671" s="203">
        <v>1.0479982183061276</v>
      </c>
      <c r="AG671" s="203">
        <v>0.51685042747057164</v>
      </c>
      <c r="AH671" s="203">
        <v>2.1253040785799255</v>
      </c>
      <c r="AI671" s="202">
        <v>2.5292696597691107E-3</v>
      </c>
      <c r="AJ671" s="202">
        <v>2.1835870725426024E-3</v>
      </c>
      <c r="AK671" s="202">
        <v>1.8823351854910273E-2</v>
      </c>
      <c r="AM671" s="193"/>
      <c r="AN671" s="193"/>
      <c r="AO671" s="193"/>
      <c r="AP671" s="193"/>
      <c r="AQ671" s="193"/>
      <c r="AR671" s="193"/>
      <c r="AS671" s="193"/>
      <c r="AT671" s="193"/>
      <c r="AU671" s="193"/>
      <c r="AV671" s="193"/>
      <c r="AW671" s="193"/>
      <c r="AX671" s="193"/>
    </row>
    <row r="672" spans="2:50" ht="16.5" thickBot="1" x14ac:dyDescent="0.3">
      <c r="B672"/>
      <c r="C672"/>
      <c r="D672"/>
      <c r="E672"/>
      <c r="F672"/>
      <c r="G672"/>
      <c r="H672"/>
      <c r="I672"/>
      <c r="J672"/>
      <c r="K672"/>
      <c r="L672"/>
      <c r="N672" s="193"/>
      <c r="O672" s="193"/>
      <c r="P672" s="229"/>
      <c r="Q672" s="193"/>
      <c r="R672" s="193"/>
      <c r="S672" s="193"/>
      <c r="T672" s="193"/>
      <c r="U672" s="193"/>
      <c r="V672" s="193"/>
      <c r="W672" s="193"/>
      <c r="X672" s="193"/>
      <c r="Y672" s="193"/>
      <c r="AA672" s="206" t="s">
        <v>194</v>
      </c>
      <c r="AB672" s="204" t="s">
        <v>340</v>
      </c>
      <c r="AC672" s="205" t="s">
        <v>630</v>
      </c>
      <c r="AD672" s="204" t="s">
        <v>318</v>
      </c>
      <c r="AE672" s="204" t="s">
        <v>55</v>
      </c>
      <c r="AF672" s="203">
        <v>1.0078579039255893</v>
      </c>
      <c r="AG672" s="203">
        <v>0.5023203996637926</v>
      </c>
      <c r="AH672" s="203">
        <v>2.0995636328467175</v>
      </c>
      <c r="AI672" s="202">
        <v>9.4721970242030509E-4</v>
      </c>
      <c r="AJ672" s="202">
        <v>0</v>
      </c>
      <c r="AK672" s="202">
        <v>6.3678729924909064E-3</v>
      </c>
      <c r="AM672" s="193"/>
      <c r="AN672" s="193"/>
      <c r="AO672" s="193"/>
      <c r="AP672" s="193"/>
      <c r="AQ672" s="193"/>
      <c r="AR672" s="193"/>
      <c r="AS672" s="193"/>
      <c r="AT672" s="193"/>
      <c r="AU672" s="193"/>
      <c r="AV672" s="193"/>
      <c r="AW672" s="193"/>
      <c r="AX672" s="193"/>
    </row>
    <row r="673" spans="2:50" ht="16.5" thickBot="1" x14ac:dyDescent="0.3">
      <c r="B673"/>
      <c r="C673"/>
      <c r="D673"/>
      <c r="E673"/>
      <c r="F673"/>
      <c r="G673"/>
      <c r="H673"/>
      <c r="I673"/>
      <c r="J673"/>
      <c r="K673"/>
      <c r="L673"/>
      <c r="N673" s="193"/>
      <c r="O673" s="193"/>
      <c r="P673" s="229"/>
      <c r="Q673" s="193"/>
      <c r="R673" s="193"/>
      <c r="S673" s="193"/>
      <c r="T673" s="193"/>
      <c r="U673" s="193"/>
      <c r="V673" s="193"/>
      <c r="W673" s="193"/>
      <c r="X673" s="193"/>
      <c r="Y673" s="193"/>
      <c r="AA673" s="206" t="s">
        <v>194</v>
      </c>
      <c r="AB673" s="204" t="s">
        <v>340</v>
      </c>
      <c r="AC673" s="205" t="s">
        <v>630</v>
      </c>
      <c r="AD673" s="204" t="s">
        <v>317</v>
      </c>
      <c r="AE673" s="204" t="s">
        <v>55</v>
      </c>
      <c r="AF673" s="203">
        <v>1.033321993241467</v>
      </c>
      <c r="AG673" s="203">
        <v>0.51221837941785953</v>
      </c>
      <c r="AH673" s="203">
        <v>2.1126383737999599</v>
      </c>
      <c r="AI673" s="202">
        <v>1.3883646121017098E-3</v>
      </c>
      <c r="AJ673" s="202">
        <v>9.6692344075147E-4</v>
      </c>
      <c r="AK673" s="202">
        <v>9.3335574572008338E-3</v>
      </c>
      <c r="AM673" s="193"/>
      <c r="AN673" s="193"/>
      <c r="AO673" s="193"/>
      <c r="AP673" s="193"/>
      <c r="AQ673" s="193"/>
      <c r="AR673" s="193"/>
      <c r="AS673" s="193"/>
      <c r="AT673" s="193"/>
      <c r="AU673" s="193"/>
      <c r="AV673" s="193"/>
      <c r="AW673" s="193"/>
      <c r="AX673" s="193"/>
    </row>
    <row r="674" spans="2:50" ht="16.5" thickBot="1" x14ac:dyDescent="0.3">
      <c r="B674"/>
      <c r="C674"/>
      <c r="D674"/>
      <c r="E674"/>
      <c r="F674"/>
      <c r="G674"/>
      <c r="H674"/>
      <c r="I674"/>
      <c r="J674"/>
      <c r="K674"/>
      <c r="L674"/>
      <c r="N674" s="193"/>
      <c r="O674" s="193"/>
      <c r="P674" s="229"/>
      <c r="Q674" s="193"/>
      <c r="R674" s="193"/>
      <c r="S674" s="193"/>
      <c r="T674" s="193"/>
      <c r="U674" s="193"/>
      <c r="V674" s="193"/>
      <c r="W674" s="193"/>
      <c r="X674" s="193"/>
      <c r="Y674" s="193"/>
      <c r="AA674" s="206" t="s">
        <v>194</v>
      </c>
      <c r="AB674" s="204" t="s">
        <v>340</v>
      </c>
      <c r="AC674" s="205" t="s">
        <v>630</v>
      </c>
      <c r="AD674" s="204" t="s">
        <v>74</v>
      </c>
      <c r="AE674" s="204" t="s">
        <v>55</v>
      </c>
      <c r="AF674" s="203">
        <v>1.0320246983725678</v>
      </c>
      <c r="AG674" s="203">
        <v>0.50825224435718963</v>
      </c>
      <c r="AH674" s="203">
        <v>2.1284340420467993</v>
      </c>
      <c r="AI674" s="202">
        <v>0</v>
      </c>
      <c r="AJ674" s="202">
        <v>0</v>
      </c>
      <c r="AK674" s="202">
        <v>0</v>
      </c>
      <c r="AM674" s="193"/>
      <c r="AN674" s="193"/>
      <c r="AO674" s="193"/>
      <c r="AP674" s="193"/>
      <c r="AQ674" s="193"/>
      <c r="AR674" s="193"/>
      <c r="AS674" s="193"/>
      <c r="AT674" s="193"/>
      <c r="AU674" s="193"/>
      <c r="AV674" s="193"/>
      <c r="AW674" s="193"/>
      <c r="AX674" s="193"/>
    </row>
    <row r="675" spans="2:50" ht="16.5" thickBot="1" x14ac:dyDescent="0.3">
      <c r="B675"/>
      <c r="C675"/>
      <c r="D675"/>
      <c r="E675"/>
      <c r="F675"/>
      <c r="G675"/>
      <c r="H675"/>
      <c r="I675"/>
      <c r="J675"/>
      <c r="K675"/>
      <c r="L675"/>
      <c r="N675" s="193"/>
      <c r="O675" s="193"/>
      <c r="P675" s="229"/>
      <c r="Q675" s="193"/>
      <c r="R675" s="193"/>
      <c r="S675" s="193"/>
      <c r="T675" s="193"/>
      <c r="U675" s="193"/>
      <c r="V675" s="193"/>
      <c r="W675" s="193"/>
      <c r="X675" s="193"/>
      <c r="Y675" s="193"/>
      <c r="AA675" s="206" t="s">
        <v>194</v>
      </c>
      <c r="AB675" s="204" t="s">
        <v>340</v>
      </c>
      <c r="AC675" s="205" t="s">
        <v>630</v>
      </c>
      <c r="AD675" s="204" t="s">
        <v>316</v>
      </c>
      <c r="AE675" s="204" t="s">
        <v>55</v>
      </c>
      <c r="AF675" s="203">
        <v>1.034916347670348</v>
      </c>
      <c r="AG675" s="203">
        <v>0.51260983820588013</v>
      </c>
      <c r="AH675" s="203">
        <v>2.1145161814788871</v>
      </c>
      <c r="AI675" s="202">
        <v>4.645312625285547E-2</v>
      </c>
      <c r="AJ675" s="202">
        <v>3.2352176278880054E-2</v>
      </c>
      <c r="AK675" s="202">
        <v>0.31229038767509865</v>
      </c>
      <c r="AM675" s="193"/>
      <c r="AN675" s="193"/>
      <c r="AO675" s="193"/>
      <c r="AP675" s="193"/>
      <c r="AQ675" s="193"/>
      <c r="AR675" s="193"/>
      <c r="AS675" s="193"/>
      <c r="AT675" s="193"/>
      <c r="AU675" s="193"/>
      <c r="AV675" s="193"/>
      <c r="AW675" s="193"/>
      <c r="AX675" s="193"/>
    </row>
    <row r="676" spans="2:50" ht="16.5" thickBot="1" x14ac:dyDescent="0.3">
      <c r="B676"/>
      <c r="C676"/>
      <c r="D676"/>
      <c r="E676"/>
      <c r="F676"/>
      <c r="G676"/>
      <c r="H676"/>
      <c r="I676"/>
      <c r="J676"/>
      <c r="K676"/>
      <c r="L676"/>
      <c r="N676" s="193"/>
      <c r="O676" s="193"/>
      <c r="P676" s="229"/>
      <c r="Q676" s="193"/>
      <c r="R676" s="193"/>
      <c r="S676" s="193"/>
      <c r="T676" s="193"/>
      <c r="U676" s="193"/>
      <c r="V676" s="193"/>
      <c r="W676" s="193"/>
      <c r="X676" s="193"/>
      <c r="Y676" s="193"/>
      <c r="AA676" s="206" t="s">
        <v>194</v>
      </c>
      <c r="AB676" s="204" t="s">
        <v>340</v>
      </c>
      <c r="AC676" s="205" t="s">
        <v>630</v>
      </c>
      <c r="AD676" s="204" t="s">
        <v>315</v>
      </c>
      <c r="AE676" s="204" t="s">
        <v>55</v>
      </c>
      <c r="AF676" s="203">
        <v>1.0214363250107419</v>
      </c>
      <c r="AG676" s="203">
        <v>0.50567072743577712</v>
      </c>
      <c r="AH676" s="203">
        <v>2.1157690451778817</v>
      </c>
      <c r="AI676" s="202">
        <v>0</v>
      </c>
      <c r="AJ676" s="202">
        <v>0</v>
      </c>
      <c r="AK676" s="202">
        <v>0</v>
      </c>
      <c r="AM676" s="193"/>
      <c r="AN676" s="193"/>
      <c r="AO676" s="193"/>
      <c r="AP676" s="193"/>
      <c r="AQ676" s="193"/>
      <c r="AR676" s="193"/>
      <c r="AS676" s="193"/>
      <c r="AT676" s="193"/>
      <c r="AU676" s="193"/>
      <c r="AV676" s="193"/>
      <c r="AW676" s="193"/>
      <c r="AX676" s="193"/>
    </row>
    <row r="677" spans="2:50" ht="16.5" thickBot="1" x14ac:dyDescent="0.3">
      <c r="B677"/>
      <c r="C677"/>
      <c r="D677"/>
      <c r="E677"/>
      <c r="F677"/>
      <c r="G677"/>
      <c r="H677"/>
      <c r="I677"/>
      <c r="J677"/>
      <c r="K677"/>
      <c r="L677"/>
      <c r="N677" s="193"/>
      <c r="O677" s="193"/>
      <c r="P677" s="229"/>
      <c r="Q677" s="193"/>
      <c r="R677" s="193"/>
      <c r="S677" s="193"/>
      <c r="T677" s="193"/>
      <c r="U677" s="193"/>
      <c r="V677" s="193"/>
      <c r="W677" s="193"/>
      <c r="X677" s="193"/>
      <c r="Y677" s="193"/>
      <c r="AA677" s="206" t="s">
        <v>194</v>
      </c>
      <c r="AB677" s="204" t="s">
        <v>340</v>
      </c>
      <c r="AC677" s="205" t="s">
        <v>630</v>
      </c>
      <c r="AD677" s="204" t="s">
        <v>314</v>
      </c>
      <c r="AE677" s="204" t="s">
        <v>55</v>
      </c>
      <c r="AF677" s="203">
        <v>1.01735101396379</v>
      </c>
      <c r="AG677" s="203">
        <v>0.50826317572690438</v>
      </c>
      <c r="AH677" s="203">
        <v>2.093857891750476</v>
      </c>
      <c r="AI677" s="202">
        <v>4.4234918012642883E-3</v>
      </c>
      <c r="AJ677" s="202">
        <v>3.0807310092264457E-3</v>
      </c>
      <c r="AK677" s="202">
        <v>2.9737804124852194E-2</v>
      </c>
      <c r="AM677" s="193"/>
      <c r="AN677" s="193"/>
      <c r="AO677" s="193"/>
      <c r="AP677" s="193"/>
      <c r="AQ677" s="193"/>
      <c r="AR677" s="193"/>
      <c r="AS677" s="193"/>
      <c r="AT677" s="193"/>
      <c r="AU677" s="193"/>
      <c r="AV677" s="193"/>
      <c r="AW677" s="193"/>
      <c r="AX677" s="193"/>
    </row>
    <row r="678" spans="2:50" ht="16.5" thickBot="1" x14ac:dyDescent="0.3">
      <c r="B678"/>
      <c r="C678"/>
      <c r="D678"/>
      <c r="E678"/>
      <c r="F678"/>
      <c r="G678"/>
      <c r="H678"/>
      <c r="I678"/>
      <c r="J678"/>
      <c r="K678"/>
      <c r="L678"/>
      <c r="N678" s="193"/>
      <c r="O678" s="193"/>
      <c r="P678" s="229"/>
      <c r="Q678" s="193"/>
      <c r="R678" s="193"/>
      <c r="S678" s="193"/>
      <c r="T678" s="193"/>
      <c r="U678" s="193"/>
      <c r="V678" s="193"/>
      <c r="W678" s="193"/>
      <c r="X678" s="193"/>
      <c r="Y678" s="193"/>
      <c r="AA678" s="206" t="s">
        <v>194</v>
      </c>
      <c r="AB678" s="204" t="s">
        <v>340</v>
      </c>
      <c r="AC678" s="205" t="s">
        <v>630</v>
      </c>
      <c r="AD678" s="204" t="s">
        <v>313</v>
      </c>
      <c r="AE678" s="204" t="s">
        <v>55</v>
      </c>
      <c r="AF678" s="203">
        <v>1.039615168156899</v>
      </c>
      <c r="AG678" s="203">
        <v>0.51375999810808604</v>
      </c>
      <c r="AH678" s="203">
        <v>2.1200535433702368</v>
      </c>
      <c r="AI678" s="202">
        <v>1.3900399518866229E-3</v>
      </c>
      <c r="AJ678" s="202">
        <v>9.6809022741193055E-4</v>
      </c>
      <c r="AK678" s="202">
        <v>9.3448202623793303E-3</v>
      </c>
      <c r="AM678" s="193"/>
      <c r="AN678" s="193"/>
      <c r="AO678" s="193"/>
      <c r="AP678" s="193"/>
      <c r="AQ678" s="193"/>
      <c r="AR678" s="193"/>
      <c r="AS678" s="193"/>
      <c r="AT678" s="193"/>
      <c r="AU678" s="193"/>
      <c r="AV678" s="193"/>
      <c r="AW678" s="193"/>
      <c r="AX678" s="193"/>
    </row>
    <row r="679" spans="2:50" ht="16.5" thickBot="1" x14ac:dyDescent="0.3">
      <c r="B679"/>
      <c r="C679"/>
      <c r="D679"/>
      <c r="E679"/>
      <c r="F679"/>
      <c r="G679"/>
      <c r="H679"/>
      <c r="I679"/>
      <c r="J679"/>
      <c r="K679"/>
      <c r="L679"/>
      <c r="N679" s="193"/>
      <c r="O679" s="193"/>
      <c r="P679" s="229"/>
      <c r="Q679" s="193"/>
      <c r="R679" s="193"/>
      <c r="S679" s="193"/>
      <c r="T679" s="193"/>
      <c r="U679" s="193"/>
      <c r="V679" s="193"/>
      <c r="W679" s="193"/>
      <c r="X679" s="193"/>
      <c r="Y679" s="193"/>
      <c r="AA679" s="206" t="s">
        <v>194</v>
      </c>
      <c r="AB679" s="204" t="s">
        <v>340</v>
      </c>
      <c r="AC679" s="205" t="s">
        <v>630</v>
      </c>
      <c r="AD679" s="204" t="s">
        <v>323</v>
      </c>
      <c r="AE679" s="204" t="s">
        <v>52</v>
      </c>
      <c r="AF679" s="203">
        <v>1.0099916490702232</v>
      </c>
      <c r="AG679" s="203">
        <v>0.50284987363827693</v>
      </c>
      <c r="AH679" s="203">
        <v>2.1021075123062727</v>
      </c>
      <c r="AI679" s="202">
        <v>0</v>
      </c>
      <c r="AJ679" s="202">
        <v>0</v>
      </c>
      <c r="AK679" s="202">
        <v>0</v>
      </c>
      <c r="AM679" s="193"/>
      <c r="AN679" s="193"/>
      <c r="AO679" s="193"/>
      <c r="AP679" s="193"/>
      <c r="AQ679" s="193"/>
      <c r="AR679" s="193"/>
      <c r="AS679" s="193"/>
      <c r="AT679" s="193"/>
      <c r="AU679" s="193"/>
      <c r="AV679" s="193"/>
      <c r="AW679" s="193"/>
      <c r="AX679" s="193"/>
    </row>
    <row r="680" spans="2:50" ht="16.5" thickBot="1" x14ac:dyDescent="0.3">
      <c r="B680"/>
      <c r="C680"/>
      <c r="D680"/>
      <c r="E680"/>
      <c r="F680"/>
      <c r="G680"/>
      <c r="H680"/>
      <c r="I680"/>
      <c r="J680"/>
      <c r="K680"/>
      <c r="L680"/>
      <c r="N680" s="193"/>
      <c r="O680" s="193"/>
      <c r="P680" s="229"/>
      <c r="Q680" s="193"/>
      <c r="R680" s="193"/>
      <c r="S680" s="193"/>
      <c r="T680" s="193"/>
      <c r="U680" s="193"/>
      <c r="V680" s="193"/>
      <c r="W680" s="193"/>
      <c r="X680" s="193"/>
      <c r="Y680" s="193"/>
      <c r="AA680" s="206" t="s">
        <v>194</v>
      </c>
      <c r="AB680" s="204" t="s">
        <v>340</v>
      </c>
      <c r="AC680" s="205" t="s">
        <v>630</v>
      </c>
      <c r="AD680" s="204" t="s">
        <v>322</v>
      </c>
      <c r="AE680" s="204" t="s">
        <v>52</v>
      </c>
      <c r="AF680" s="203">
        <v>1.0387666290718445</v>
      </c>
      <c r="AG680" s="203">
        <v>0.51459500250950729</v>
      </c>
      <c r="AH680" s="203">
        <v>2.1144587707729463</v>
      </c>
      <c r="AI680" s="202">
        <v>5.6535475517348192E-4</v>
      </c>
      <c r="AJ680" s="202">
        <v>4.880860884204798E-4</v>
      </c>
      <c r="AK680" s="202">
        <v>4.2074878961101238E-3</v>
      </c>
      <c r="AM680" s="193"/>
      <c r="AN680" s="193"/>
      <c r="AO680" s="193"/>
      <c r="AP680" s="193"/>
      <c r="AQ680" s="193"/>
      <c r="AR680" s="193"/>
      <c r="AS680" s="193"/>
      <c r="AT680" s="193"/>
      <c r="AU680" s="193"/>
      <c r="AV680" s="193"/>
      <c r="AW680" s="193"/>
      <c r="AX680" s="193"/>
    </row>
    <row r="681" spans="2:50" ht="16.5" thickBot="1" x14ac:dyDescent="0.3">
      <c r="B681"/>
      <c r="C681"/>
      <c r="D681"/>
      <c r="E681"/>
      <c r="F681"/>
      <c r="G681"/>
      <c r="H681"/>
      <c r="I681"/>
      <c r="J681"/>
      <c r="K681"/>
      <c r="L681"/>
      <c r="N681" s="193"/>
      <c r="O681" s="193"/>
      <c r="P681" s="229"/>
      <c r="Q681" s="193"/>
      <c r="R681" s="193"/>
      <c r="S681" s="193"/>
      <c r="T681" s="193"/>
      <c r="U681" s="193"/>
      <c r="V681" s="193"/>
      <c r="W681" s="193"/>
      <c r="X681" s="193"/>
      <c r="Y681" s="193"/>
      <c r="AA681" s="206" t="s">
        <v>194</v>
      </c>
      <c r="AB681" s="204" t="s">
        <v>340</v>
      </c>
      <c r="AC681" s="205" t="s">
        <v>630</v>
      </c>
      <c r="AD681" s="204" t="s">
        <v>321</v>
      </c>
      <c r="AE681" s="204" t="s">
        <v>52</v>
      </c>
      <c r="AF681" s="203">
        <v>1.0242279652510393</v>
      </c>
      <c r="AG681" s="203">
        <v>0.50997384100936016</v>
      </c>
      <c r="AH681" s="203">
        <v>2.1019379274144727</v>
      </c>
      <c r="AI681" s="202">
        <v>0</v>
      </c>
      <c r="AJ681" s="202">
        <v>0</v>
      </c>
      <c r="AK681" s="202">
        <v>0</v>
      </c>
      <c r="AM681" s="193"/>
      <c r="AN681" s="193"/>
      <c r="AO681" s="193"/>
      <c r="AP681" s="193"/>
      <c r="AQ681" s="193"/>
      <c r="AR681" s="193"/>
      <c r="AS681" s="193"/>
      <c r="AT681" s="193"/>
      <c r="AU681" s="193"/>
      <c r="AV681" s="193"/>
      <c r="AW681" s="193"/>
      <c r="AX681" s="193"/>
    </row>
    <row r="682" spans="2:50" ht="16.5" thickBot="1" x14ac:dyDescent="0.3">
      <c r="B682"/>
      <c r="C682"/>
      <c r="D682"/>
      <c r="E682"/>
      <c r="F682"/>
      <c r="G682"/>
      <c r="H682"/>
      <c r="I682"/>
      <c r="J682"/>
      <c r="K682"/>
      <c r="L682"/>
      <c r="N682" s="193"/>
      <c r="O682" s="193"/>
      <c r="P682" s="229"/>
      <c r="Q682" s="193"/>
      <c r="R682" s="193"/>
      <c r="S682" s="193"/>
      <c r="T682" s="193"/>
      <c r="U682" s="193"/>
      <c r="V682" s="193"/>
      <c r="W682" s="193"/>
      <c r="X682" s="193"/>
      <c r="Y682" s="193"/>
      <c r="AA682" s="206" t="s">
        <v>194</v>
      </c>
      <c r="AB682" s="204" t="s">
        <v>340</v>
      </c>
      <c r="AC682" s="205" t="s">
        <v>630</v>
      </c>
      <c r="AD682" s="204" t="s">
        <v>320</v>
      </c>
      <c r="AE682" s="204" t="s">
        <v>52</v>
      </c>
      <c r="AF682" s="203">
        <v>1.0326535875363068</v>
      </c>
      <c r="AG682" s="203">
        <v>0.51205408575560973</v>
      </c>
      <c r="AH682" s="203">
        <v>2.1118512966508138</v>
      </c>
      <c r="AI682" s="202">
        <v>2.2471783731353601E-4</v>
      </c>
      <c r="AJ682" s="202">
        <v>1.5650423711427417E-4</v>
      </c>
      <c r="AK682" s="202">
        <v>1.5107103911621046E-3</v>
      </c>
      <c r="AM682" s="193"/>
      <c r="AN682" s="193"/>
      <c r="AO682" s="193"/>
      <c r="AP682" s="193"/>
      <c r="AQ682" s="193"/>
      <c r="AR682" s="193"/>
      <c r="AS682" s="193"/>
      <c r="AT682" s="193"/>
      <c r="AU682" s="193"/>
      <c r="AV682" s="193"/>
      <c r="AW682" s="193"/>
      <c r="AX682" s="193"/>
    </row>
    <row r="683" spans="2:50" ht="16.5" thickBot="1" x14ac:dyDescent="0.3">
      <c r="B683"/>
      <c r="C683"/>
      <c r="D683"/>
      <c r="E683"/>
      <c r="F683"/>
      <c r="G683"/>
      <c r="H683"/>
      <c r="I683"/>
      <c r="J683"/>
      <c r="K683"/>
      <c r="L683"/>
      <c r="N683" s="193"/>
      <c r="O683" s="193"/>
      <c r="P683" s="229"/>
      <c r="Q683" s="193"/>
      <c r="R683" s="193"/>
      <c r="S683" s="193"/>
      <c r="T683" s="193"/>
      <c r="U683" s="193"/>
      <c r="V683" s="193"/>
      <c r="W683" s="193"/>
      <c r="X683" s="193"/>
      <c r="Y683" s="193"/>
      <c r="AA683" s="206" t="s">
        <v>194</v>
      </c>
      <c r="AB683" s="204" t="s">
        <v>340</v>
      </c>
      <c r="AC683" s="205" t="s">
        <v>630</v>
      </c>
      <c r="AD683" s="204" t="s">
        <v>319</v>
      </c>
      <c r="AE683" s="204" t="s">
        <v>52</v>
      </c>
      <c r="AF683" s="203">
        <v>1.0479982183061276</v>
      </c>
      <c r="AG683" s="203">
        <v>0.51685042747057164</v>
      </c>
      <c r="AH683" s="203">
        <v>2.1253040785799255</v>
      </c>
      <c r="AI683" s="202">
        <v>4.4541442787565465E-4</v>
      </c>
      <c r="AJ683" s="202">
        <v>3.8453835196126322E-4</v>
      </c>
      <c r="AK683" s="202">
        <v>3.3148669873035086E-3</v>
      </c>
      <c r="AM683" s="193"/>
      <c r="AN683" s="193"/>
      <c r="AO683" s="193"/>
      <c r="AP683" s="193"/>
      <c r="AQ683" s="193"/>
      <c r="AR683" s="193"/>
      <c r="AS683" s="193"/>
      <c r="AT683" s="193"/>
      <c r="AU683" s="193"/>
      <c r="AV683" s="193"/>
      <c r="AW683" s="193"/>
      <c r="AX683" s="193"/>
    </row>
    <row r="684" spans="2:50" ht="16.5" thickBot="1" x14ac:dyDescent="0.3">
      <c r="B684"/>
      <c r="C684"/>
      <c r="D684"/>
      <c r="E684"/>
      <c r="F684"/>
      <c r="G684"/>
      <c r="H684"/>
      <c r="I684"/>
      <c r="J684"/>
      <c r="K684"/>
      <c r="L684"/>
      <c r="N684" s="193"/>
      <c r="O684" s="193"/>
      <c r="P684" s="229"/>
      <c r="Q684" s="193"/>
      <c r="R684" s="193"/>
      <c r="S684" s="193"/>
      <c r="T684" s="193"/>
      <c r="U684" s="193"/>
      <c r="V684" s="193"/>
      <c r="W684" s="193"/>
      <c r="X684" s="193"/>
      <c r="Y684" s="193"/>
      <c r="AA684" s="206" t="s">
        <v>194</v>
      </c>
      <c r="AB684" s="204" t="s">
        <v>340</v>
      </c>
      <c r="AC684" s="205" t="s">
        <v>630</v>
      </c>
      <c r="AD684" s="204" t="s">
        <v>318</v>
      </c>
      <c r="AE684" s="204" t="s">
        <v>52</v>
      </c>
      <c r="AF684" s="203">
        <v>1.0078579039255893</v>
      </c>
      <c r="AG684" s="203">
        <v>0.5023203996637926</v>
      </c>
      <c r="AH684" s="203">
        <v>2.0995636328467175</v>
      </c>
      <c r="AI684" s="202">
        <v>1.6574022620249418E-4</v>
      </c>
      <c r="AJ684" s="202">
        <v>0</v>
      </c>
      <c r="AK684" s="202">
        <v>1.1142216610438317E-3</v>
      </c>
      <c r="AM684" s="193"/>
      <c r="AN684" s="193"/>
      <c r="AO684" s="193"/>
      <c r="AP684" s="193"/>
      <c r="AQ684" s="193"/>
      <c r="AR684" s="193"/>
      <c r="AS684" s="193"/>
      <c r="AT684" s="193"/>
      <c r="AU684" s="193"/>
      <c r="AV684" s="193"/>
      <c r="AW684" s="193"/>
      <c r="AX684" s="193"/>
    </row>
    <row r="685" spans="2:50" ht="16.5" thickBot="1" x14ac:dyDescent="0.3">
      <c r="B685"/>
      <c r="C685"/>
      <c r="D685"/>
      <c r="E685"/>
      <c r="F685"/>
      <c r="G685"/>
      <c r="H685"/>
      <c r="I685"/>
      <c r="J685"/>
      <c r="K685"/>
      <c r="L685"/>
      <c r="N685" s="193"/>
      <c r="O685" s="193"/>
      <c r="P685" s="229"/>
      <c r="Q685" s="193"/>
      <c r="R685" s="193"/>
      <c r="S685" s="193"/>
      <c r="T685" s="193"/>
      <c r="U685" s="193"/>
      <c r="V685" s="193"/>
      <c r="W685" s="193"/>
      <c r="X685" s="193"/>
      <c r="Y685" s="193"/>
      <c r="AA685" s="206" t="s">
        <v>194</v>
      </c>
      <c r="AB685" s="204" t="s">
        <v>340</v>
      </c>
      <c r="AC685" s="205" t="s">
        <v>630</v>
      </c>
      <c r="AD685" s="204" t="s">
        <v>317</v>
      </c>
      <c r="AE685" s="204" t="s">
        <v>52</v>
      </c>
      <c r="AF685" s="203">
        <v>1.033321993241467</v>
      </c>
      <c r="AG685" s="203">
        <v>0.51221837941785953</v>
      </c>
      <c r="AH685" s="203">
        <v>2.1126383737999599</v>
      </c>
      <c r="AI685" s="202">
        <v>6.6152213000985325E-4</v>
      </c>
      <c r="AJ685" s="202">
        <v>4.6071561354050784E-4</v>
      </c>
      <c r="AK685" s="202">
        <v>4.4472141941950616E-3</v>
      </c>
      <c r="AM685" s="193"/>
      <c r="AN685" s="193"/>
      <c r="AO685" s="193"/>
      <c r="AP685" s="193"/>
      <c r="AQ685" s="193"/>
      <c r="AR685" s="193"/>
      <c r="AS685" s="193"/>
      <c r="AT685" s="193"/>
      <c r="AU685" s="193"/>
      <c r="AV685" s="193"/>
      <c r="AW685" s="193"/>
      <c r="AX685" s="193"/>
    </row>
    <row r="686" spans="2:50" ht="16.5" thickBot="1" x14ac:dyDescent="0.3">
      <c r="B686"/>
      <c r="C686"/>
      <c r="D686"/>
      <c r="E686"/>
      <c r="F686"/>
      <c r="G686"/>
      <c r="H686"/>
      <c r="I686"/>
      <c r="J686"/>
      <c r="K686"/>
      <c r="L686"/>
      <c r="N686" s="193"/>
      <c r="O686" s="193"/>
      <c r="P686" s="229"/>
      <c r="Q686" s="193"/>
      <c r="R686" s="193"/>
      <c r="S686" s="193"/>
      <c r="T686" s="193"/>
      <c r="U686" s="193"/>
      <c r="V686" s="193"/>
      <c r="W686" s="193"/>
      <c r="X686" s="193"/>
      <c r="Y686" s="193"/>
      <c r="AA686" s="206" t="s">
        <v>194</v>
      </c>
      <c r="AB686" s="204" t="s">
        <v>340</v>
      </c>
      <c r="AC686" s="205" t="s">
        <v>630</v>
      </c>
      <c r="AD686" s="204" t="s">
        <v>74</v>
      </c>
      <c r="AE686" s="204" t="s">
        <v>52</v>
      </c>
      <c r="AF686" s="203">
        <v>1.0320246983725678</v>
      </c>
      <c r="AG686" s="203">
        <v>0.50825224435718963</v>
      </c>
      <c r="AH686" s="203">
        <v>2.1284340420467993</v>
      </c>
      <c r="AI686" s="202">
        <v>0</v>
      </c>
      <c r="AJ686" s="202">
        <v>0</v>
      </c>
      <c r="AK686" s="202">
        <v>0</v>
      </c>
      <c r="AM686" s="193"/>
      <c r="AN686" s="193"/>
      <c r="AO686" s="193"/>
      <c r="AP686" s="193"/>
      <c r="AQ686" s="193"/>
      <c r="AR686" s="193"/>
      <c r="AS686" s="193"/>
      <c r="AT686" s="193"/>
      <c r="AU686" s="193"/>
      <c r="AV686" s="193"/>
      <c r="AW686" s="193"/>
      <c r="AX686" s="193"/>
    </row>
    <row r="687" spans="2:50" ht="16.5" thickBot="1" x14ac:dyDescent="0.3">
      <c r="B687"/>
      <c r="C687"/>
      <c r="D687"/>
      <c r="E687"/>
      <c r="F687"/>
      <c r="G687"/>
      <c r="H687"/>
      <c r="I687"/>
      <c r="J687"/>
      <c r="K687"/>
      <c r="L687"/>
      <c r="N687" s="193"/>
      <c r="O687" s="193"/>
      <c r="P687" s="229"/>
      <c r="Q687" s="193"/>
      <c r="R687" s="193"/>
      <c r="S687" s="193"/>
      <c r="T687" s="193"/>
      <c r="U687" s="193"/>
      <c r="V687" s="193"/>
      <c r="W687" s="193"/>
      <c r="X687" s="193"/>
      <c r="Y687" s="193"/>
      <c r="AA687" s="206" t="s">
        <v>194</v>
      </c>
      <c r="AB687" s="204" t="s">
        <v>340</v>
      </c>
      <c r="AC687" s="205" t="s">
        <v>630</v>
      </c>
      <c r="AD687" s="204" t="s">
        <v>316</v>
      </c>
      <c r="AE687" s="204" t="s">
        <v>52</v>
      </c>
      <c r="AF687" s="203">
        <v>1.034916347670348</v>
      </c>
      <c r="AG687" s="203">
        <v>0.51260983820588013</v>
      </c>
      <c r="AH687" s="203">
        <v>2.1145161814788871</v>
      </c>
      <c r="AI687" s="202">
        <v>8.1547114961253685E-3</v>
      </c>
      <c r="AJ687" s="202">
        <v>5.6793306523657376E-3</v>
      </c>
      <c r="AK687" s="202">
        <v>5.4821671218458282E-2</v>
      </c>
      <c r="AM687" s="193"/>
      <c r="AN687" s="193"/>
      <c r="AO687" s="193"/>
      <c r="AP687" s="193"/>
      <c r="AQ687" s="193"/>
      <c r="AR687" s="193"/>
      <c r="AS687" s="193"/>
      <c r="AT687" s="193"/>
      <c r="AU687" s="193"/>
      <c r="AV687" s="193"/>
      <c r="AW687" s="193"/>
      <c r="AX687" s="193"/>
    </row>
    <row r="688" spans="2:50" ht="16.5" thickBot="1" x14ac:dyDescent="0.3">
      <c r="B688"/>
      <c r="C688"/>
      <c r="D688"/>
      <c r="E688"/>
      <c r="F688"/>
      <c r="G688"/>
      <c r="H688"/>
      <c r="I688"/>
      <c r="J688"/>
      <c r="K688"/>
      <c r="L688"/>
      <c r="N688" s="193"/>
      <c r="O688" s="193"/>
      <c r="P688" s="229"/>
      <c r="Q688" s="193"/>
      <c r="R688" s="193"/>
      <c r="S688" s="193"/>
      <c r="T688" s="193"/>
      <c r="U688" s="193"/>
      <c r="V688" s="193"/>
      <c r="W688" s="193"/>
      <c r="X688" s="193"/>
      <c r="Y688" s="193"/>
      <c r="AA688" s="206" t="s">
        <v>194</v>
      </c>
      <c r="AB688" s="204" t="s">
        <v>340</v>
      </c>
      <c r="AC688" s="205" t="s">
        <v>630</v>
      </c>
      <c r="AD688" s="204" t="s">
        <v>315</v>
      </c>
      <c r="AE688" s="204" t="s">
        <v>52</v>
      </c>
      <c r="AF688" s="203">
        <v>1.0214363250107419</v>
      </c>
      <c r="AG688" s="203">
        <v>0.50567072743577712</v>
      </c>
      <c r="AH688" s="203">
        <v>2.1157690451778817</v>
      </c>
      <c r="AI688" s="202">
        <v>0</v>
      </c>
      <c r="AJ688" s="202">
        <v>0</v>
      </c>
      <c r="AK688" s="202">
        <v>0</v>
      </c>
      <c r="AM688" s="193"/>
      <c r="AN688" s="193"/>
      <c r="AO688" s="193"/>
      <c r="AP688" s="193"/>
      <c r="AQ688" s="193"/>
      <c r="AR688" s="193"/>
      <c r="AS688" s="193"/>
      <c r="AT688" s="193"/>
      <c r="AU688" s="193"/>
      <c r="AV688" s="193"/>
      <c r="AW688" s="193"/>
      <c r="AX688" s="193"/>
    </row>
    <row r="689" spans="2:50" ht="16.5" thickBot="1" x14ac:dyDescent="0.3">
      <c r="B689"/>
      <c r="C689"/>
      <c r="D689"/>
      <c r="E689"/>
      <c r="F689"/>
      <c r="G689"/>
      <c r="H689"/>
      <c r="I689"/>
      <c r="J689"/>
      <c r="K689"/>
      <c r="L689"/>
      <c r="N689" s="193"/>
      <c r="O689" s="193"/>
      <c r="P689" s="229"/>
      <c r="Q689" s="193"/>
      <c r="R689" s="193"/>
      <c r="S689" s="193"/>
      <c r="T689" s="193"/>
      <c r="U689" s="193"/>
      <c r="V689" s="193"/>
      <c r="W689" s="193"/>
      <c r="X689" s="193"/>
      <c r="Y689" s="193"/>
      <c r="AA689" s="206" t="s">
        <v>194</v>
      </c>
      <c r="AB689" s="204" t="s">
        <v>340</v>
      </c>
      <c r="AC689" s="205" t="s">
        <v>630</v>
      </c>
      <c r="AD689" s="204" t="s">
        <v>314</v>
      </c>
      <c r="AE689" s="204" t="s">
        <v>52</v>
      </c>
      <c r="AF689" s="203">
        <v>1.01735101396379</v>
      </c>
      <c r="AG689" s="203">
        <v>0.50826317572690438</v>
      </c>
      <c r="AH689" s="203">
        <v>2.093857891750476</v>
      </c>
      <c r="AI689" s="202">
        <v>2.1049090585481722E-3</v>
      </c>
      <c r="AJ689" s="202">
        <v>1.4659592239817428E-3</v>
      </c>
      <c r="AK689" s="202">
        <v>1.415067012576853E-2</v>
      </c>
      <c r="AM689" s="193"/>
      <c r="AN689" s="193"/>
      <c r="AO689" s="193"/>
      <c r="AP689" s="193"/>
      <c r="AQ689" s="193"/>
      <c r="AR689" s="193"/>
      <c r="AS689" s="193"/>
      <c r="AT689" s="193"/>
      <c r="AU689" s="193"/>
      <c r="AV689" s="193"/>
      <c r="AW689" s="193"/>
      <c r="AX689" s="193"/>
    </row>
    <row r="690" spans="2:50" ht="16.5" thickBot="1" x14ac:dyDescent="0.3">
      <c r="B690"/>
      <c r="C690"/>
      <c r="D690"/>
      <c r="E690"/>
      <c r="F690"/>
      <c r="G690"/>
      <c r="H690"/>
      <c r="I690"/>
      <c r="J690"/>
      <c r="K690"/>
      <c r="L690"/>
      <c r="N690" s="193"/>
      <c r="O690" s="193"/>
      <c r="P690" s="229"/>
      <c r="Q690" s="193"/>
      <c r="R690" s="193"/>
      <c r="S690" s="193"/>
      <c r="T690" s="193"/>
      <c r="U690" s="193"/>
      <c r="V690" s="193"/>
      <c r="W690" s="193"/>
      <c r="X690" s="193"/>
      <c r="Y690" s="193"/>
      <c r="AA690" s="206" t="s">
        <v>194</v>
      </c>
      <c r="AB690" s="204" t="s">
        <v>340</v>
      </c>
      <c r="AC690" s="205" t="s">
        <v>630</v>
      </c>
      <c r="AD690" s="204" t="s">
        <v>313</v>
      </c>
      <c r="AE690" s="204" t="s">
        <v>52</v>
      </c>
      <c r="AF690" s="203">
        <v>1.039615168156899</v>
      </c>
      <c r="AG690" s="203">
        <v>0.51375999810808604</v>
      </c>
      <c r="AH690" s="203">
        <v>2.1200535433702368</v>
      </c>
      <c r="AI690" s="202">
        <v>6.6381986540562841E-4</v>
      </c>
      <c r="AJ690" s="202">
        <v>4.6231586623742454E-4</v>
      </c>
      <c r="AK690" s="202">
        <v>4.4626611777546952E-3</v>
      </c>
      <c r="AM690" s="193"/>
      <c r="AN690" s="193"/>
      <c r="AO690" s="193"/>
      <c r="AP690" s="193"/>
      <c r="AQ690" s="193"/>
      <c r="AR690" s="193"/>
      <c r="AS690" s="193"/>
      <c r="AT690" s="193"/>
      <c r="AU690" s="193"/>
      <c r="AV690" s="193"/>
      <c r="AW690" s="193"/>
      <c r="AX690" s="193"/>
    </row>
    <row r="691" spans="2:50" ht="16.5" thickBot="1" x14ac:dyDescent="0.3">
      <c r="B691"/>
      <c r="C691"/>
      <c r="D691"/>
      <c r="E691"/>
      <c r="F691"/>
      <c r="G691"/>
      <c r="H691"/>
      <c r="I691"/>
      <c r="J691"/>
      <c r="K691"/>
      <c r="L691"/>
      <c r="N691" s="193"/>
      <c r="O691" s="193"/>
      <c r="P691" s="229"/>
      <c r="Q691" s="193"/>
      <c r="R691" s="193"/>
      <c r="S691" s="193"/>
      <c r="T691" s="193"/>
      <c r="U691" s="193"/>
      <c r="V691" s="193"/>
      <c r="W691" s="193"/>
      <c r="X691" s="193"/>
      <c r="Y691" s="193"/>
      <c r="AA691" s="206" t="s">
        <v>194</v>
      </c>
      <c r="AB691" s="204" t="s">
        <v>548</v>
      </c>
      <c r="AC691" s="205" t="s">
        <v>630</v>
      </c>
      <c r="AD691" s="204" t="s">
        <v>323</v>
      </c>
      <c r="AE691" s="204" t="s">
        <v>55</v>
      </c>
      <c r="AF691" s="203">
        <v>2.0221569290176644</v>
      </c>
      <c r="AG691" s="203">
        <v>0.56219966662677223</v>
      </c>
      <c r="AH691" s="203">
        <v>3.7613337047548838</v>
      </c>
      <c r="AI691" s="202">
        <v>5.7771193013864216E-5</v>
      </c>
      <c r="AJ691" s="202">
        <v>5.2922982723872226E-6</v>
      </c>
      <c r="AK691" s="202">
        <v>4.1507375695819444E-4</v>
      </c>
      <c r="AM691" s="193"/>
      <c r="AN691" s="193"/>
      <c r="AO691" s="193"/>
      <c r="AP691" s="193"/>
      <c r="AQ691" s="193"/>
      <c r="AR691" s="193"/>
      <c r="AS691" s="193"/>
      <c r="AT691" s="193"/>
      <c r="AU691" s="193"/>
      <c r="AV691" s="193"/>
      <c r="AW691" s="193"/>
      <c r="AX691" s="193"/>
    </row>
    <row r="692" spans="2:50" ht="16.5" thickBot="1" x14ac:dyDescent="0.3">
      <c r="B692"/>
      <c r="C692"/>
      <c r="D692"/>
      <c r="E692"/>
      <c r="F692"/>
      <c r="G692"/>
      <c r="H692"/>
      <c r="I692"/>
      <c r="J692"/>
      <c r="K692"/>
      <c r="L692"/>
      <c r="N692" s="193"/>
      <c r="O692" s="193"/>
      <c r="P692" s="229"/>
      <c r="Q692" s="193"/>
      <c r="R692" s="193"/>
      <c r="S692" s="193"/>
      <c r="T692" s="193"/>
      <c r="U692" s="193"/>
      <c r="V692" s="193"/>
      <c r="W692" s="193"/>
      <c r="X692" s="193"/>
      <c r="Y692" s="193"/>
      <c r="AA692" s="206" t="s">
        <v>194</v>
      </c>
      <c r="AB692" s="204" t="s">
        <v>548</v>
      </c>
      <c r="AC692" s="205" t="s">
        <v>630</v>
      </c>
      <c r="AD692" s="204" t="s">
        <v>322</v>
      </c>
      <c r="AE692" s="204" t="s">
        <v>55</v>
      </c>
      <c r="AF692" s="203">
        <v>1.9990143125630548</v>
      </c>
      <c r="AG692" s="203">
        <v>0.55631385578353709</v>
      </c>
      <c r="AH692" s="203">
        <v>3.7575641692642718</v>
      </c>
      <c r="AI692" s="202">
        <v>0</v>
      </c>
      <c r="AJ692" s="202">
        <v>0</v>
      </c>
      <c r="AK692" s="202">
        <v>0</v>
      </c>
      <c r="AM692" s="193"/>
      <c r="AN692" s="193"/>
      <c r="AO692" s="193"/>
      <c r="AP692" s="193"/>
      <c r="AQ692" s="193"/>
      <c r="AR692" s="193"/>
      <c r="AS692" s="193"/>
      <c r="AT692" s="193"/>
      <c r="AU692" s="193"/>
      <c r="AV692" s="193"/>
      <c r="AW692" s="193"/>
      <c r="AX692" s="193"/>
    </row>
    <row r="693" spans="2:50" ht="16.5" thickBot="1" x14ac:dyDescent="0.3">
      <c r="B693"/>
      <c r="C693"/>
      <c r="D693"/>
      <c r="E693"/>
      <c r="F693"/>
      <c r="G693"/>
      <c r="H693"/>
      <c r="I693"/>
      <c r="J693"/>
      <c r="K693"/>
      <c r="L693"/>
      <c r="N693" s="193"/>
      <c r="O693" s="193"/>
      <c r="P693" s="229"/>
      <c r="Q693" s="193"/>
      <c r="R693" s="193"/>
      <c r="S693" s="193"/>
      <c r="T693" s="193"/>
      <c r="U693" s="193"/>
      <c r="V693" s="193"/>
      <c r="W693" s="193"/>
      <c r="X693" s="193"/>
      <c r="Y693" s="193"/>
      <c r="AA693" s="206" t="s">
        <v>194</v>
      </c>
      <c r="AB693" s="204" t="s">
        <v>548</v>
      </c>
      <c r="AC693" s="205" t="s">
        <v>630</v>
      </c>
      <c r="AD693" s="204" t="s">
        <v>321</v>
      </c>
      <c r="AE693" s="204" t="s">
        <v>55</v>
      </c>
      <c r="AF693" s="203">
        <v>2.0221569290176644</v>
      </c>
      <c r="AG693" s="203">
        <v>0.56219966662677223</v>
      </c>
      <c r="AH693" s="203">
        <v>3.7613337047548838</v>
      </c>
      <c r="AI693" s="202">
        <v>0.57493612589243581</v>
      </c>
      <c r="AJ693" s="202">
        <v>5.2668697097242416E-2</v>
      </c>
      <c r="AK693" s="202">
        <v>4.1307940053772576</v>
      </c>
      <c r="AM693" s="193"/>
      <c r="AN693" s="193"/>
      <c r="AO693" s="193"/>
      <c r="AP693" s="193"/>
      <c r="AQ693" s="193"/>
      <c r="AR693" s="193"/>
      <c r="AS693" s="193"/>
      <c r="AT693" s="193"/>
      <c r="AU693" s="193"/>
      <c r="AV693" s="193"/>
      <c r="AW693" s="193"/>
      <c r="AX693" s="193"/>
    </row>
    <row r="694" spans="2:50" ht="16.5" thickBot="1" x14ac:dyDescent="0.3">
      <c r="B694"/>
      <c r="C694"/>
      <c r="D694"/>
      <c r="E694"/>
      <c r="F694"/>
      <c r="G694"/>
      <c r="H694"/>
      <c r="I694"/>
      <c r="J694"/>
      <c r="K694"/>
      <c r="L694"/>
      <c r="N694" s="193"/>
      <c r="O694" s="193"/>
      <c r="P694" s="229"/>
      <c r="Q694" s="193"/>
      <c r="R694" s="193"/>
      <c r="S694" s="193"/>
      <c r="T694" s="193"/>
      <c r="U694" s="193"/>
      <c r="V694" s="193"/>
      <c r="W694" s="193"/>
      <c r="X694" s="193"/>
      <c r="Y694" s="193"/>
      <c r="AA694" s="206" t="s">
        <v>194</v>
      </c>
      <c r="AB694" s="204" t="s">
        <v>548</v>
      </c>
      <c r="AC694" s="205" t="s">
        <v>630</v>
      </c>
      <c r="AD694" s="204" t="s">
        <v>320</v>
      </c>
      <c r="AE694" s="204" t="s">
        <v>55</v>
      </c>
      <c r="AF694" s="203">
        <v>1.9990143125630548</v>
      </c>
      <c r="AG694" s="203">
        <v>0.55631385578353709</v>
      </c>
      <c r="AH694" s="203">
        <v>3.7575641692642718</v>
      </c>
      <c r="AI694" s="202">
        <v>1.0496397933565918E-5</v>
      </c>
      <c r="AJ694" s="202">
        <v>8.7920472433315831E-6</v>
      </c>
      <c r="AK694" s="202">
        <v>8.0956284321769174E-5</v>
      </c>
      <c r="AM694" s="193"/>
      <c r="AN694" s="193"/>
      <c r="AO694" s="193"/>
      <c r="AP694" s="193"/>
      <c r="AQ694" s="193"/>
      <c r="AR694" s="193"/>
      <c r="AS694" s="193"/>
      <c r="AT694" s="193"/>
      <c r="AU694" s="193"/>
      <c r="AV694" s="193"/>
      <c r="AW694" s="193"/>
      <c r="AX694" s="193"/>
    </row>
    <row r="695" spans="2:50" ht="16.5" thickBot="1" x14ac:dyDescent="0.3">
      <c r="B695"/>
      <c r="C695"/>
      <c r="D695"/>
      <c r="E695"/>
      <c r="F695"/>
      <c r="G695"/>
      <c r="H695"/>
      <c r="I695"/>
      <c r="J695"/>
      <c r="K695"/>
      <c r="L695"/>
      <c r="N695" s="193"/>
      <c r="O695" s="193"/>
      <c r="P695" s="229"/>
      <c r="Q695" s="193"/>
      <c r="R695" s="193"/>
      <c r="S695" s="193"/>
      <c r="T695" s="193"/>
      <c r="U695" s="193"/>
      <c r="V695" s="193"/>
      <c r="W695" s="193"/>
      <c r="X695" s="193"/>
      <c r="Y695" s="193"/>
      <c r="AA695" s="206" t="s">
        <v>194</v>
      </c>
      <c r="AB695" s="204" t="s">
        <v>548</v>
      </c>
      <c r="AC695" s="205" t="s">
        <v>630</v>
      </c>
      <c r="AD695" s="204" t="s">
        <v>319</v>
      </c>
      <c r="AE695" s="204" t="s">
        <v>55</v>
      </c>
      <c r="AF695" s="203">
        <v>1.9990143125630548</v>
      </c>
      <c r="AG695" s="203">
        <v>0.55631385578353709</v>
      </c>
      <c r="AH695" s="203">
        <v>3.7575641692642718</v>
      </c>
      <c r="AI695" s="202">
        <v>4.3538970882093863E-4</v>
      </c>
      <c r="AJ695" s="202">
        <v>3.6469338466797317E-4</v>
      </c>
      <c r="AK695" s="202">
        <v>3.3580599059953543E-3</v>
      </c>
      <c r="AM695" s="193"/>
      <c r="AN695" s="193"/>
      <c r="AO695" s="193"/>
      <c r="AP695" s="193"/>
      <c r="AQ695" s="193"/>
      <c r="AR695" s="193"/>
      <c r="AS695" s="193"/>
      <c r="AT695" s="193"/>
      <c r="AU695" s="193"/>
      <c r="AV695" s="193"/>
      <c r="AW695" s="193"/>
      <c r="AX695" s="193"/>
    </row>
    <row r="696" spans="2:50" ht="16.5" thickBot="1" x14ac:dyDescent="0.3">
      <c r="B696"/>
      <c r="C696"/>
      <c r="D696"/>
      <c r="E696"/>
      <c r="F696"/>
      <c r="G696"/>
      <c r="H696"/>
      <c r="I696"/>
      <c r="J696"/>
      <c r="K696"/>
      <c r="L696"/>
      <c r="N696" s="193"/>
      <c r="O696" s="193"/>
      <c r="P696" s="229"/>
      <c r="Q696" s="193"/>
      <c r="R696" s="193"/>
      <c r="S696" s="193"/>
      <c r="T696" s="193"/>
      <c r="U696" s="193"/>
      <c r="V696" s="193"/>
      <c r="W696" s="193"/>
      <c r="X696" s="193"/>
      <c r="Y696" s="193"/>
      <c r="AA696" s="206" t="s">
        <v>194</v>
      </c>
      <c r="AB696" s="204" t="s">
        <v>548</v>
      </c>
      <c r="AC696" s="205" t="s">
        <v>630</v>
      </c>
      <c r="AD696" s="204" t="s">
        <v>318</v>
      </c>
      <c r="AE696" s="204" t="s">
        <v>55</v>
      </c>
      <c r="AF696" s="203">
        <v>2.0221569290176644</v>
      </c>
      <c r="AG696" s="203">
        <v>0.56219966662677223</v>
      </c>
      <c r="AH696" s="203">
        <v>3.7613337047548838</v>
      </c>
      <c r="AI696" s="202">
        <v>0</v>
      </c>
      <c r="AJ696" s="202">
        <v>0</v>
      </c>
      <c r="AK696" s="202">
        <v>0</v>
      </c>
      <c r="AM696" s="193"/>
      <c r="AN696" s="193"/>
      <c r="AO696" s="193"/>
      <c r="AP696" s="193"/>
      <c r="AQ696" s="193"/>
      <c r="AR696" s="193"/>
      <c r="AS696" s="193"/>
      <c r="AT696" s="193"/>
      <c r="AU696" s="193"/>
      <c r="AV696" s="193"/>
      <c r="AW696" s="193"/>
      <c r="AX696" s="193"/>
    </row>
    <row r="697" spans="2:50" ht="16.5" thickBot="1" x14ac:dyDescent="0.3">
      <c r="B697"/>
      <c r="C697"/>
      <c r="D697"/>
      <c r="E697"/>
      <c r="F697"/>
      <c r="G697"/>
      <c r="H697"/>
      <c r="I697"/>
      <c r="J697"/>
      <c r="K697"/>
      <c r="L697"/>
      <c r="N697" s="193"/>
      <c r="O697" s="193"/>
      <c r="P697" s="229"/>
      <c r="Q697" s="193"/>
      <c r="R697" s="193"/>
      <c r="S697" s="193"/>
      <c r="T697" s="193"/>
      <c r="U697" s="193"/>
      <c r="V697" s="193"/>
      <c r="W697" s="193"/>
      <c r="X697" s="193"/>
      <c r="Y697" s="193"/>
      <c r="AA697" s="206" t="s">
        <v>194</v>
      </c>
      <c r="AB697" s="204" t="s">
        <v>548</v>
      </c>
      <c r="AC697" s="205" t="s">
        <v>630</v>
      </c>
      <c r="AD697" s="204" t="s">
        <v>317</v>
      </c>
      <c r="AE697" s="204" t="s">
        <v>55</v>
      </c>
      <c r="AF697" s="203">
        <v>1.9990143125630548</v>
      </c>
      <c r="AG697" s="203">
        <v>0.55631385578353709</v>
      </c>
      <c r="AH697" s="203">
        <v>3.7575641692642718</v>
      </c>
      <c r="AI697" s="202">
        <v>3.7255331136312525E-4</v>
      </c>
      <c r="AJ697" s="202">
        <v>3.1206003572803172E-4</v>
      </c>
      <c r="AK697" s="202">
        <v>2.873417337130567E-3</v>
      </c>
      <c r="AM697" s="193"/>
      <c r="AN697" s="193"/>
      <c r="AO697" s="193"/>
      <c r="AP697" s="193"/>
      <c r="AQ697" s="193"/>
      <c r="AR697" s="193"/>
      <c r="AS697" s="193"/>
      <c r="AT697" s="193"/>
      <c r="AU697" s="193"/>
      <c r="AV697" s="193"/>
      <c r="AW697" s="193"/>
      <c r="AX697" s="193"/>
    </row>
    <row r="698" spans="2:50" ht="16.5" thickBot="1" x14ac:dyDescent="0.3">
      <c r="B698"/>
      <c r="C698"/>
      <c r="D698"/>
      <c r="E698"/>
      <c r="F698"/>
      <c r="G698"/>
      <c r="H698"/>
      <c r="I698"/>
      <c r="J698"/>
      <c r="K698"/>
      <c r="L698"/>
      <c r="N698" s="193"/>
      <c r="O698" s="193"/>
      <c r="P698" s="229"/>
      <c r="Q698" s="193"/>
      <c r="R698" s="193"/>
      <c r="S698" s="193"/>
      <c r="T698" s="193"/>
      <c r="U698" s="193"/>
      <c r="V698" s="193"/>
      <c r="W698" s="193"/>
      <c r="X698" s="193"/>
      <c r="Y698" s="193"/>
      <c r="AA698" s="206" t="s">
        <v>194</v>
      </c>
      <c r="AB698" s="204" t="s">
        <v>548</v>
      </c>
      <c r="AC698" s="205" t="s">
        <v>630</v>
      </c>
      <c r="AD698" s="204" t="s">
        <v>74</v>
      </c>
      <c r="AE698" s="204" t="s">
        <v>55</v>
      </c>
      <c r="AF698" s="203">
        <v>2.0221569290176644</v>
      </c>
      <c r="AG698" s="203">
        <v>0.56219966662677223</v>
      </c>
      <c r="AH698" s="203">
        <v>3.7613337047548838</v>
      </c>
      <c r="AI698" s="202">
        <v>0</v>
      </c>
      <c r="AJ698" s="202">
        <v>0</v>
      </c>
      <c r="AK698" s="202">
        <v>0</v>
      </c>
      <c r="AM698" s="193"/>
      <c r="AN698" s="193"/>
      <c r="AO698" s="193"/>
      <c r="AP698" s="193"/>
      <c r="AQ698" s="193"/>
      <c r="AR698" s="193"/>
      <c r="AS698" s="193"/>
      <c r="AT698" s="193"/>
      <c r="AU698" s="193"/>
      <c r="AV698" s="193"/>
      <c r="AW698" s="193"/>
      <c r="AX698" s="193"/>
    </row>
    <row r="699" spans="2:50" ht="16.5" thickBot="1" x14ac:dyDescent="0.3">
      <c r="B699"/>
      <c r="C699"/>
      <c r="D699"/>
      <c r="E699"/>
      <c r="F699"/>
      <c r="G699"/>
      <c r="H699"/>
      <c r="I699"/>
      <c r="J699"/>
      <c r="K699"/>
      <c r="L699"/>
      <c r="N699" s="193"/>
      <c r="O699" s="193"/>
      <c r="P699" s="229"/>
      <c r="Q699" s="193"/>
      <c r="R699" s="193"/>
      <c r="S699" s="193"/>
      <c r="T699" s="193"/>
      <c r="U699" s="193"/>
      <c r="V699" s="193"/>
      <c r="W699" s="193"/>
      <c r="X699" s="193"/>
      <c r="Y699" s="193"/>
      <c r="AA699" s="206" t="s">
        <v>194</v>
      </c>
      <c r="AB699" s="204" t="s">
        <v>548</v>
      </c>
      <c r="AC699" s="205" t="s">
        <v>630</v>
      </c>
      <c r="AD699" s="204" t="s">
        <v>316</v>
      </c>
      <c r="AE699" s="204" t="s">
        <v>55</v>
      </c>
      <c r="AF699" s="203">
        <v>2.0221569290176644</v>
      </c>
      <c r="AG699" s="203">
        <v>0.56219966662677223</v>
      </c>
      <c r="AH699" s="203">
        <v>3.7613337047548838</v>
      </c>
      <c r="AI699" s="202">
        <v>0</v>
      </c>
      <c r="AJ699" s="202">
        <v>0</v>
      </c>
      <c r="AK699" s="202">
        <v>0</v>
      </c>
      <c r="AM699" s="193"/>
      <c r="AN699" s="193"/>
      <c r="AO699" s="193"/>
      <c r="AP699" s="193"/>
      <c r="AQ699" s="193"/>
      <c r="AR699" s="193"/>
      <c r="AS699" s="193"/>
      <c r="AT699" s="193"/>
      <c r="AU699" s="193"/>
      <c r="AV699" s="193"/>
      <c r="AW699" s="193"/>
      <c r="AX699" s="193"/>
    </row>
    <row r="700" spans="2:50" ht="16.5" thickBot="1" x14ac:dyDescent="0.3">
      <c r="B700"/>
      <c r="C700"/>
      <c r="D700"/>
      <c r="E700"/>
      <c r="F700"/>
      <c r="G700"/>
      <c r="H700"/>
      <c r="I700"/>
      <c r="J700"/>
      <c r="K700"/>
      <c r="L700"/>
      <c r="N700" s="193"/>
      <c r="O700" s="193"/>
      <c r="P700" s="229"/>
      <c r="Q700" s="193"/>
      <c r="R700" s="193"/>
      <c r="S700" s="193"/>
      <c r="T700" s="193"/>
      <c r="U700" s="193"/>
      <c r="V700" s="193"/>
      <c r="W700" s="193"/>
      <c r="X700" s="193"/>
      <c r="Y700" s="193"/>
      <c r="AA700" s="206" t="s">
        <v>194</v>
      </c>
      <c r="AB700" s="204" t="s">
        <v>548</v>
      </c>
      <c r="AC700" s="205" t="s">
        <v>630</v>
      </c>
      <c r="AD700" s="204" t="s">
        <v>315</v>
      </c>
      <c r="AE700" s="204" t="s">
        <v>55</v>
      </c>
      <c r="AF700" s="203">
        <v>1.9990143125630548</v>
      </c>
      <c r="AG700" s="203">
        <v>0.55631385578353709</v>
      </c>
      <c r="AH700" s="203">
        <v>3.7575641692642718</v>
      </c>
      <c r="AI700" s="202">
        <v>3.7652844348337773E-2</v>
      </c>
      <c r="AJ700" s="202">
        <v>3.153897064989903E-2</v>
      </c>
      <c r="AK700" s="202">
        <v>0.290407660978587</v>
      </c>
      <c r="AM700" s="193"/>
      <c r="AN700" s="193"/>
      <c r="AO700" s="193"/>
      <c r="AP700" s="193"/>
      <c r="AQ700" s="193"/>
      <c r="AR700" s="193"/>
      <c r="AS700" s="193"/>
      <c r="AT700" s="193"/>
      <c r="AU700" s="193"/>
      <c r="AV700" s="193"/>
      <c r="AW700" s="193"/>
      <c r="AX700" s="193"/>
    </row>
    <row r="701" spans="2:50" ht="16.5" thickBot="1" x14ac:dyDescent="0.3">
      <c r="B701"/>
      <c r="C701"/>
      <c r="D701"/>
      <c r="E701"/>
      <c r="F701"/>
      <c r="G701"/>
      <c r="H701"/>
      <c r="I701"/>
      <c r="J701"/>
      <c r="K701"/>
      <c r="L701"/>
      <c r="N701" s="193"/>
      <c r="O701" s="193"/>
      <c r="P701" s="229"/>
      <c r="Q701" s="193"/>
      <c r="R701" s="193"/>
      <c r="S701" s="193"/>
      <c r="T701" s="193"/>
      <c r="U701" s="193"/>
      <c r="V701" s="193"/>
      <c r="W701" s="193"/>
      <c r="X701" s="193"/>
      <c r="Y701" s="193"/>
      <c r="AA701" s="206" t="s">
        <v>194</v>
      </c>
      <c r="AB701" s="204" t="s">
        <v>548</v>
      </c>
      <c r="AC701" s="205" t="s">
        <v>630</v>
      </c>
      <c r="AD701" s="204" t="s">
        <v>314</v>
      </c>
      <c r="AE701" s="204" t="s">
        <v>55</v>
      </c>
      <c r="AF701" s="203">
        <v>2.0221569290176644</v>
      </c>
      <c r="AG701" s="203">
        <v>0.56219966662677223</v>
      </c>
      <c r="AH701" s="203">
        <v>3.7613337047548838</v>
      </c>
      <c r="AI701" s="202">
        <v>1.2840275947610259E-3</v>
      </c>
      <c r="AJ701" s="202">
        <v>1.1762708483137075E-4</v>
      </c>
      <c r="AK701" s="202">
        <v>9.2254656688074491E-3</v>
      </c>
      <c r="AM701" s="193"/>
      <c r="AN701" s="193"/>
      <c r="AO701" s="193"/>
      <c r="AP701" s="193"/>
      <c r="AQ701" s="193"/>
      <c r="AR701" s="193"/>
      <c r="AS701" s="193"/>
      <c r="AT701" s="193"/>
      <c r="AU701" s="193"/>
      <c r="AV701" s="193"/>
      <c r="AW701" s="193"/>
      <c r="AX701" s="193"/>
    </row>
    <row r="702" spans="2:50" ht="16.5" thickBot="1" x14ac:dyDescent="0.3">
      <c r="B702"/>
      <c r="C702"/>
      <c r="D702"/>
      <c r="E702"/>
      <c r="F702"/>
      <c r="G702"/>
      <c r="H702"/>
      <c r="I702"/>
      <c r="J702"/>
      <c r="K702"/>
      <c r="L702"/>
      <c r="N702" s="193"/>
      <c r="O702" s="193"/>
      <c r="P702" s="229"/>
      <c r="Q702" s="193"/>
      <c r="R702" s="193"/>
      <c r="S702" s="193"/>
      <c r="T702" s="193"/>
      <c r="U702" s="193"/>
      <c r="V702" s="193"/>
      <c r="W702" s="193"/>
      <c r="X702" s="193"/>
      <c r="Y702" s="193"/>
      <c r="AA702" s="206" t="s">
        <v>194</v>
      </c>
      <c r="AB702" s="204" t="s">
        <v>548</v>
      </c>
      <c r="AC702" s="205" t="s">
        <v>630</v>
      </c>
      <c r="AD702" s="204" t="s">
        <v>313</v>
      </c>
      <c r="AE702" s="204" t="s">
        <v>55</v>
      </c>
      <c r="AF702" s="203">
        <v>1.9990143125630548</v>
      </c>
      <c r="AG702" s="203">
        <v>0.55631385578353709</v>
      </c>
      <c r="AH702" s="203">
        <v>3.7575641692642718</v>
      </c>
      <c r="AI702" s="202">
        <v>0</v>
      </c>
      <c r="AJ702" s="202">
        <v>0</v>
      </c>
      <c r="AK702" s="202">
        <v>0</v>
      </c>
      <c r="AM702" s="193"/>
      <c r="AN702" s="193"/>
      <c r="AO702" s="193"/>
      <c r="AP702" s="193"/>
      <c r="AQ702" s="193"/>
      <c r="AR702" s="193"/>
      <c r="AS702" s="193"/>
      <c r="AT702" s="193"/>
      <c r="AU702" s="193"/>
      <c r="AV702" s="193"/>
      <c r="AW702" s="193"/>
      <c r="AX702" s="193"/>
    </row>
    <row r="703" spans="2:50" ht="16.5" thickBot="1" x14ac:dyDescent="0.3">
      <c r="B703"/>
      <c r="C703"/>
      <c r="D703"/>
      <c r="E703"/>
      <c r="F703"/>
      <c r="G703"/>
      <c r="H703"/>
      <c r="I703"/>
      <c r="J703"/>
      <c r="K703"/>
      <c r="L703"/>
      <c r="N703" s="193"/>
      <c r="O703" s="193"/>
      <c r="P703" s="229"/>
      <c r="Q703" s="193"/>
      <c r="R703" s="193"/>
      <c r="S703" s="193"/>
      <c r="T703" s="193"/>
      <c r="U703" s="193"/>
      <c r="V703" s="193"/>
      <c r="W703" s="193"/>
      <c r="X703" s="193"/>
      <c r="Y703" s="193"/>
      <c r="AA703" s="206" t="s">
        <v>194</v>
      </c>
      <c r="AB703" s="204" t="s">
        <v>548</v>
      </c>
      <c r="AC703" s="205" t="s">
        <v>630</v>
      </c>
      <c r="AD703" s="204" t="s">
        <v>312</v>
      </c>
      <c r="AE703" s="204" t="s">
        <v>55</v>
      </c>
      <c r="AF703" s="203">
        <v>2.0221569290176644</v>
      </c>
      <c r="AG703" s="203">
        <v>0.56219966662677223</v>
      </c>
      <c r="AH703" s="203">
        <v>3.7613337047548838</v>
      </c>
      <c r="AI703" s="202">
        <v>0</v>
      </c>
      <c r="AJ703" s="202">
        <v>0</v>
      </c>
      <c r="AK703" s="202">
        <v>0</v>
      </c>
      <c r="AM703" s="193"/>
      <c r="AN703" s="193"/>
      <c r="AO703" s="193"/>
      <c r="AP703" s="193"/>
      <c r="AQ703" s="193"/>
      <c r="AR703" s="193"/>
      <c r="AS703" s="193"/>
      <c r="AT703" s="193"/>
      <c r="AU703" s="193"/>
      <c r="AV703" s="193"/>
      <c r="AW703" s="193"/>
      <c r="AX703" s="193"/>
    </row>
    <row r="704" spans="2:50" ht="16.5" thickBot="1" x14ac:dyDescent="0.3">
      <c r="B704"/>
      <c r="C704"/>
      <c r="D704"/>
      <c r="E704"/>
      <c r="F704"/>
      <c r="G704"/>
      <c r="H704"/>
      <c r="I704"/>
      <c r="J704"/>
      <c r="K704"/>
      <c r="L704"/>
      <c r="N704" s="193"/>
      <c r="O704" s="193"/>
      <c r="P704" s="229"/>
      <c r="Q704" s="193"/>
      <c r="R704" s="193"/>
      <c r="S704" s="193"/>
      <c r="T704" s="193"/>
      <c r="U704" s="193"/>
      <c r="V704" s="193"/>
      <c r="W704" s="193"/>
      <c r="X704" s="193"/>
      <c r="Y704" s="193"/>
      <c r="AA704" s="206" t="s">
        <v>194</v>
      </c>
      <c r="AB704" s="204" t="s">
        <v>548</v>
      </c>
      <c r="AC704" s="205" t="s">
        <v>630</v>
      </c>
      <c r="AD704" s="204" t="s">
        <v>323</v>
      </c>
      <c r="AE704" s="204" t="s">
        <v>52</v>
      </c>
      <c r="AF704" s="203">
        <v>2.0221569290176644</v>
      </c>
      <c r="AG704" s="203">
        <v>0.56219966662677223</v>
      </c>
      <c r="AH704" s="203">
        <v>3.7613337047548838</v>
      </c>
      <c r="AI704" s="202">
        <v>2.9820672716470131E-4</v>
      </c>
      <c r="AJ704" s="202">
        <v>2.731809513799123E-5</v>
      </c>
      <c r="AK704" s="202">
        <v>2.1425520252759023E-3</v>
      </c>
      <c r="AM704" s="193"/>
      <c r="AN704" s="193"/>
      <c r="AO704" s="193"/>
      <c r="AP704" s="193"/>
      <c r="AQ704" s="193"/>
      <c r="AR704" s="193"/>
      <c r="AS704" s="193"/>
      <c r="AT704" s="193"/>
      <c r="AU704" s="193"/>
      <c r="AV704" s="193"/>
      <c r="AW704" s="193"/>
      <c r="AX704" s="193"/>
    </row>
    <row r="705" spans="2:50" ht="16.5" thickBot="1" x14ac:dyDescent="0.3">
      <c r="B705"/>
      <c r="C705"/>
      <c r="D705"/>
      <c r="E705"/>
      <c r="F705"/>
      <c r="G705"/>
      <c r="H705"/>
      <c r="I705"/>
      <c r="J705"/>
      <c r="K705"/>
      <c r="L705"/>
      <c r="N705" s="193"/>
      <c r="O705" s="193"/>
      <c r="P705" s="229"/>
      <c r="Q705" s="193"/>
      <c r="R705" s="193"/>
      <c r="S705" s="193"/>
      <c r="T705" s="193"/>
      <c r="U705" s="193"/>
      <c r="V705" s="193"/>
      <c r="W705" s="193"/>
      <c r="X705" s="193"/>
      <c r="Y705" s="193"/>
      <c r="AA705" s="206" t="s">
        <v>194</v>
      </c>
      <c r="AB705" s="204" t="s">
        <v>548</v>
      </c>
      <c r="AC705" s="205" t="s">
        <v>630</v>
      </c>
      <c r="AD705" s="204" t="s">
        <v>322</v>
      </c>
      <c r="AE705" s="204" t="s">
        <v>52</v>
      </c>
      <c r="AF705" s="203">
        <v>1.9990143125630548</v>
      </c>
      <c r="AG705" s="203">
        <v>0.55631385578353709</v>
      </c>
      <c r="AH705" s="203">
        <v>3.7575641692642718</v>
      </c>
      <c r="AI705" s="202">
        <v>0</v>
      </c>
      <c r="AJ705" s="202">
        <v>0</v>
      </c>
      <c r="AK705" s="202">
        <v>0</v>
      </c>
      <c r="AM705" s="193"/>
      <c r="AN705" s="193"/>
      <c r="AO705" s="193"/>
      <c r="AP705" s="193"/>
      <c r="AQ705" s="193"/>
      <c r="AR705" s="193"/>
      <c r="AS705" s="193"/>
      <c r="AT705" s="193"/>
      <c r="AU705" s="193"/>
      <c r="AV705" s="193"/>
      <c r="AW705" s="193"/>
      <c r="AX705" s="193"/>
    </row>
    <row r="706" spans="2:50" ht="16.5" thickBot="1" x14ac:dyDescent="0.3">
      <c r="B706"/>
      <c r="C706"/>
      <c r="D706"/>
      <c r="E706"/>
      <c r="F706"/>
      <c r="G706"/>
      <c r="H706"/>
      <c r="I706"/>
      <c r="J706"/>
      <c r="K706"/>
      <c r="L706"/>
      <c r="N706" s="193"/>
      <c r="O706" s="193"/>
      <c r="P706" s="229"/>
      <c r="Q706" s="193"/>
      <c r="R706" s="193"/>
      <c r="S706" s="193"/>
      <c r="T706" s="193"/>
      <c r="U706" s="193"/>
      <c r="V706" s="193"/>
      <c r="W706" s="193"/>
      <c r="X706" s="193"/>
      <c r="Y706" s="193"/>
      <c r="AA706" s="206" t="s">
        <v>194</v>
      </c>
      <c r="AB706" s="204" t="s">
        <v>548</v>
      </c>
      <c r="AC706" s="205" t="s">
        <v>630</v>
      </c>
      <c r="AD706" s="204" t="s">
        <v>321</v>
      </c>
      <c r="AE706" s="204" t="s">
        <v>52</v>
      </c>
      <c r="AF706" s="203">
        <v>2.0221569290176644</v>
      </c>
      <c r="AG706" s="203">
        <v>0.56219966662677223</v>
      </c>
      <c r="AH706" s="203">
        <v>3.7613337047548838</v>
      </c>
      <c r="AI706" s="202">
        <v>0.35231281434054035</v>
      </c>
      <c r="AJ706" s="202">
        <v>3.2274640723220997E-2</v>
      </c>
      <c r="AK706" s="202">
        <v>2.5312927748912601</v>
      </c>
      <c r="AM706" s="193"/>
      <c r="AN706" s="193"/>
      <c r="AO706" s="193"/>
      <c r="AP706" s="193"/>
      <c r="AQ706" s="193"/>
      <c r="AR706" s="193"/>
      <c r="AS706" s="193"/>
      <c r="AT706" s="193"/>
      <c r="AU706" s="193"/>
      <c r="AV706" s="193"/>
      <c r="AW706" s="193"/>
      <c r="AX706" s="193"/>
    </row>
    <row r="707" spans="2:50" ht="16.5" thickBot="1" x14ac:dyDescent="0.3">
      <c r="B707"/>
      <c r="C707"/>
      <c r="D707"/>
      <c r="E707"/>
      <c r="F707"/>
      <c r="G707"/>
      <c r="H707"/>
      <c r="I707"/>
      <c r="J707"/>
      <c r="K707"/>
      <c r="L707"/>
      <c r="N707" s="193"/>
      <c r="O707" s="193"/>
      <c r="P707" s="229"/>
      <c r="Q707" s="193"/>
      <c r="R707" s="193"/>
      <c r="S707" s="193"/>
      <c r="T707" s="193"/>
      <c r="U707" s="193"/>
      <c r="V707" s="193"/>
      <c r="W707" s="193"/>
      <c r="X707" s="193"/>
      <c r="Y707" s="193"/>
      <c r="AA707" s="206" t="s">
        <v>194</v>
      </c>
      <c r="AB707" s="204" t="s">
        <v>548</v>
      </c>
      <c r="AC707" s="205" t="s">
        <v>630</v>
      </c>
      <c r="AD707" s="204" t="s">
        <v>320</v>
      </c>
      <c r="AE707" s="204" t="s">
        <v>52</v>
      </c>
      <c r="AF707" s="203">
        <v>1.9990143125630548</v>
      </c>
      <c r="AG707" s="203">
        <v>0.55631385578353709</v>
      </c>
      <c r="AH707" s="203">
        <v>3.7575641692642718</v>
      </c>
      <c r="AI707" s="202">
        <v>5.4179096101163002E-5</v>
      </c>
      <c r="AJ707" s="202">
        <v>4.5381775303997012E-5</v>
      </c>
      <c r="AK707" s="202">
        <v>4.1787081016012078E-4</v>
      </c>
      <c r="AM707" s="193"/>
      <c r="AN707" s="193"/>
      <c r="AO707" s="193"/>
      <c r="AP707" s="193"/>
      <c r="AQ707" s="193"/>
      <c r="AR707" s="193"/>
      <c r="AS707" s="193"/>
      <c r="AT707" s="193"/>
      <c r="AU707" s="193"/>
      <c r="AV707" s="193"/>
      <c r="AW707" s="193"/>
      <c r="AX707" s="193"/>
    </row>
    <row r="708" spans="2:50" ht="16.5" thickBot="1" x14ac:dyDescent="0.3">
      <c r="B708"/>
      <c r="C708"/>
      <c r="D708"/>
      <c r="E708"/>
      <c r="F708"/>
      <c r="G708"/>
      <c r="H708"/>
      <c r="I708"/>
      <c r="J708"/>
      <c r="K708"/>
      <c r="L708"/>
      <c r="N708" s="193"/>
      <c r="O708" s="193"/>
      <c r="P708" s="229"/>
      <c r="Q708" s="193"/>
      <c r="R708" s="193"/>
      <c r="S708" s="193"/>
      <c r="T708" s="193"/>
      <c r="U708" s="193"/>
      <c r="V708" s="193"/>
      <c r="W708" s="193"/>
      <c r="X708" s="193"/>
      <c r="Y708" s="193"/>
      <c r="AA708" s="206" t="s">
        <v>194</v>
      </c>
      <c r="AB708" s="204" t="s">
        <v>548</v>
      </c>
      <c r="AC708" s="205" t="s">
        <v>630</v>
      </c>
      <c r="AD708" s="204" t="s">
        <v>319</v>
      </c>
      <c r="AE708" s="204" t="s">
        <v>52</v>
      </c>
      <c r="AF708" s="203">
        <v>1.9990143125630548</v>
      </c>
      <c r="AG708" s="203">
        <v>0.55631385578353709</v>
      </c>
      <c r="AH708" s="203">
        <v>3.7575641692642718</v>
      </c>
      <c r="AI708" s="202">
        <v>2.2473443771050595E-3</v>
      </c>
      <c r="AJ708" s="202">
        <v>1.882432245861955E-3</v>
      </c>
      <c r="AK708" s="202">
        <v>1.7333246272994294E-2</v>
      </c>
      <c r="AM708" s="193"/>
      <c r="AN708" s="193"/>
      <c r="AO708" s="193"/>
      <c r="AP708" s="193"/>
      <c r="AQ708" s="193"/>
      <c r="AR708" s="193"/>
      <c r="AS708" s="193"/>
      <c r="AT708" s="193"/>
      <c r="AU708" s="193"/>
      <c r="AV708" s="193"/>
      <c r="AW708" s="193"/>
      <c r="AX708" s="193"/>
    </row>
    <row r="709" spans="2:50" ht="16.5" thickBot="1" x14ac:dyDescent="0.3">
      <c r="B709"/>
      <c r="C709"/>
      <c r="D709"/>
      <c r="E709"/>
      <c r="F709"/>
      <c r="G709"/>
      <c r="H709"/>
      <c r="I709"/>
      <c r="J709"/>
      <c r="K709"/>
      <c r="L709"/>
      <c r="N709" s="193"/>
      <c r="O709" s="193"/>
      <c r="P709" s="229"/>
      <c r="Q709" s="193"/>
      <c r="R709" s="193"/>
      <c r="S709" s="193"/>
      <c r="T709" s="193"/>
      <c r="U709" s="193"/>
      <c r="V709" s="193"/>
      <c r="W709" s="193"/>
      <c r="X709" s="193"/>
      <c r="Y709" s="193"/>
      <c r="AA709" s="206" t="s">
        <v>194</v>
      </c>
      <c r="AB709" s="204" t="s">
        <v>548</v>
      </c>
      <c r="AC709" s="205" t="s">
        <v>630</v>
      </c>
      <c r="AD709" s="204" t="s">
        <v>318</v>
      </c>
      <c r="AE709" s="204" t="s">
        <v>52</v>
      </c>
      <c r="AF709" s="203">
        <v>2.0221569290176644</v>
      </c>
      <c r="AG709" s="203">
        <v>0.56219966662677223</v>
      </c>
      <c r="AH709" s="203">
        <v>3.7613337047548838</v>
      </c>
      <c r="AI709" s="202">
        <v>0</v>
      </c>
      <c r="AJ709" s="202">
        <v>0</v>
      </c>
      <c r="AK709" s="202">
        <v>0</v>
      </c>
      <c r="AM709" s="193"/>
      <c r="AN709" s="193"/>
      <c r="AO709" s="193"/>
      <c r="AP709" s="193"/>
      <c r="AQ709" s="193"/>
      <c r="AR709" s="193"/>
      <c r="AS709" s="193"/>
      <c r="AT709" s="193"/>
      <c r="AU709" s="193"/>
      <c r="AV709" s="193"/>
      <c r="AW709" s="193"/>
      <c r="AX709" s="193"/>
    </row>
    <row r="710" spans="2:50" ht="16.5" thickBot="1" x14ac:dyDescent="0.3">
      <c r="B710"/>
      <c r="C710"/>
      <c r="D710"/>
      <c r="E710"/>
      <c r="F710"/>
      <c r="G710"/>
      <c r="H710"/>
      <c r="I710"/>
      <c r="J710"/>
      <c r="K710"/>
      <c r="L710"/>
      <c r="N710" s="193"/>
      <c r="O710" s="193"/>
      <c r="P710" s="229"/>
      <c r="Q710" s="193"/>
      <c r="R710" s="193"/>
      <c r="S710" s="193"/>
      <c r="T710" s="193"/>
      <c r="U710" s="193"/>
      <c r="V710" s="193"/>
      <c r="W710" s="193"/>
      <c r="X710" s="193"/>
      <c r="Y710" s="193"/>
      <c r="AA710" s="206" t="s">
        <v>194</v>
      </c>
      <c r="AB710" s="204" t="s">
        <v>548</v>
      </c>
      <c r="AC710" s="205" t="s">
        <v>630</v>
      </c>
      <c r="AD710" s="204" t="s">
        <v>317</v>
      </c>
      <c r="AE710" s="204" t="s">
        <v>52</v>
      </c>
      <c r="AF710" s="203">
        <v>1.9990143125630548</v>
      </c>
      <c r="AG710" s="203">
        <v>0.55631385578353709</v>
      </c>
      <c r="AH710" s="203">
        <v>3.7575641692642718</v>
      </c>
      <c r="AI710" s="202">
        <v>1.9125985851952125E-3</v>
      </c>
      <c r="AJ710" s="202">
        <v>1.6020407405469535E-3</v>
      </c>
      <c r="AK710" s="202">
        <v>1.4751429570074873E-2</v>
      </c>
      <c r="AM710" s="193"/>
      <c r="AN710" s="193"/>
      <c r="AO710" s="193"/>
      <c r="AP710" s="193"/>
      <c r="AQ710" s="193"/>
      <c r="AR710" s="193"/>
      <c r="AS710" s="193"/>
      <c r="AT710" s="193"/>
      <c r="AU710" s="193"/>
      <c r="AV710" s="193"/>
      <c r="AW710" s="193"/>
      <c r="AX710" s="193"/>
    </row>
    <row r="711" spans="2:50" ht="16.5" thickBot="1" x14ac:dyDescent="0.3">
      <c r="B711"/>
      <c r="C711"/>
      <c r="D711"/>
      <c r="E711"/>
      <c r="F711"/>
      <c r="G711"/>
      <c r="H711"/>
      <c r="I711"/>
      <c r="J711"/>
      <c r="K711"/>
      <c r="L711"/>
      <c r="N711" s="193"/>
      <c r="O711" s="193"/>
      <c r="P711" s="229"/>
      <c r="Q711" s="193"/>
      <c r="R711" s="193"/>
      <c r="S711" s="193"/>
      <c r="T711" s="193"/>
      <c r="U711" s="193"/>
      <c r="V711" s="193"/>
      <c r="W711" s="193"/>
      <c r="X711" s="193"/>
      <c r="Y711" s="193"/>
      <c r="AA711" s="206" t="s">
        <v>194</v>
      </c>
      <c r="AB711" s="204" t="s">
        <v>548</v>
      </c>
      <c r="AC711" s="205" t="s">
        <v>630</v>
      </c>
      <c r="AD711" s="204" t="s">
        <v>74</v>
      </c>
      <c r="AE711" s="204" t="s">
        <v>52</v>
      </c>
      <c r="AF711" s="203">
        <v>2.0221569290176644</v>
      </c>
      <c r="AG711" s="203">
        <v>0.56219966662677223</v>
      </c>
      <c r="AH711" s="203">
        <v>3.7613337047548838</v>
      </c>
      <c r="AI711" s="202">
        <v>0</v>
      </c>
      <c r="AJ711" s="202">
        <v>0</v>
      </c>
      <c r="AK711" s="202">
        <v>0</v>
      </c>
      <c r="AM711" s="193"/>
      <c r="AN711" s="193"/>
      <c r="AO711" s="193"/>
      <c r="AP711" s="193"/>
      <c r="AQ711" s="193"/>
      <c r="AR711" s="193"/>
      <c r="AS711" s="193"/>
      <c r="AT711" s="193"/>
      <c r="AU711" s="193"/>
      <c r="AV711" s="193"/>
      <c r="AW711" s="193"/>
      <c r="AX711" s="193"/>
    </row>
    <row r="712" spans="2:50" ht="16.5" thickBot="1" x14ac:dyDescent="0.3">
      <c r="B712"/>
      <c r="C712"/>
      <c r="D712"/>
      <c r="E712"/>
      <c r="F712"/>
      <c r="G712"/>
      <c r="H712"/>
      <c r="I712"/>
      <c r="J712"/>
      <c r="K712"/>
      <c r="L712"/>
      <c r="N712" s="193"/>
      <c r="O712" s="193"/>
      <c r="P712" s="229"/>
      <c r="Q712" s="193"/>
      <c r="R712" s="193"/>
      <c r="S712" s="193"/>
      <c r="T712" s="193"/>
      <c r="U712" s="193"/>
      <c r="V712" s="193"/>
      <c r="W712" s="193"/>
      <c r="X712" s="193"/>
      <c r="Y712" s="193"/>
      <c r="AA712" s="206" t="s">
        <v>194</v>
      </c>
      <c r="AB712" s="204" t="s">
        <v>548</v>
      </c>
      <c r="AC712" s="205" t="s">
        <v>630</v>
      </c>
      <c r="AD712" s="204" t="s">
        <v>316</v>
      </c>
      <c r="AE712" s="204" t="s">
        <v>52</v>
      </c>
      <c r="AF712" s="203">
        <v>2.0221569290176644</v>
      </c>
      <c r="AG712" s="203">
        <v>0.56219966662677223</v>
      </c>
      <c r="AH712" s="203">
        <v>3.7613337047548838</v>
      </c>
      <c r="AI712" s="202">
        <v>0</v>
      </c>
      <c r="AJ712" s="202">
        <v>0</v>
      </c>
      <c r="AK712" s="202">
        <v>0</v>
      </c>
      <c r="AM712" s="193"/>
      <c r="AN712" s="193"/>
      <c r="AO712" s="193"/>
      <c r="AP712" s="193"/>
      <c r="AQ712" s="193"/>
      <c r="AR712" s="193"/>
      <c r="AS712" s="193"/>
      <c r="AT712" s="193"/>
      <c r="AU712" s="193"/>
      <c r="AV712" s="193"/>
      <c r="AW712" s="193"/>
      <c r="AX712" s="193"/>
    </row>
    <row r="713" spans="2:50" ht="16.5" thickBot="1" x14ac:dyDescent="0.3">
      <c r="B713"/>
      <c r="C713"/>
      <c r="D713"/>
      <c r="E713"/>
      <c r="F713"/>
      <c r="G713"/>
      <c r="H713"/>
      <c r="I713"/>
      <c r="J713"/>
      <c r="K713"/>
      <c r="L713"/>
      <c r="N713" s="193"/>
      <c r="O713" s="193"/>
      <c r="P713" s="229"/>
      <c r="Q713" s="193"/>
      <c r="R713" s="193"/>
      <c r="S713" s="193"/>
      <c r="T713" s="193"/>
      <c r="U713" s="193"/>
      <c r="V713" s="193"/>
      <c r="W713" s="193"/>
      <c r="X713" s="193"/>
      <c r="Y713" s="193"/>
      <c r="AA713" s="206" t="s">
        <v>194</v>
      </c>
      <c r="AB713" s="204" t="s">
        <v>548</v>
      </c>
      <c r="AC713" s="205" t="s">
        <v>630</v>
      </c>
      <c r="AD713" s="204" t="s">
        <v>315</v>
      </c>
      <c r="AE713" s="204" t="s">
        <v>52</v>
      </c>
      <c r="AF713" s="203">
        <v>1.9990143125630548</v>
      </c>
      <c r="AG713" s="203">
        <v>0.55631385578353709</v>
      </c>
      <c r="AH713" s="203">
        <v>3.7575641692642718</v>
      </c>
      <c r="AI713" s="202">
        <v>3.1788023457480101E-2</v>
      </c>
      <c r="AJ713" s="202">
        <v>2.6626448976039333E-2</v>
      </c>
      <c r="AK713" s="202">
        <v>0.24517365684292017</v>
      </c>
      <c r="AM713" s="193"/>
      <c r="AN713" s="193"/>
      <c r="AO713" s="193"/>
      <c r="AP713" s="193"/>
      <c r="AQ713" s="193"/>
      <c r="AR713" s="193"/>
      <c r="AS713" s="193"/>
      <c r="AT713" s="193"/>
      <c r="AU713" s="193"/>
      <c r="AV713" s="193"/>
      <c r="AW713" s="193"/>
      <c r="AX713" s="193"/>
    </row>
    <row r="714" spans="2:50" ht="16.5" thickBot="1" x14ac:dyDescent="0.3">
      <c r="B714"/>
      <c r="C714"/>
      <c r="D714"/>
      <c r="E714"/>
      <c r="F714"/>
      <c r="G714"/>
      <c r="H714"/>
      <c r="I714"/>
      <c r="J714"/>
      <c r="K714"/>
      <c r="L714"/>
      <c r="N714" s="193"/>
      <c r="O714" s="193"/>
      <c r="P714" s="229"/>
      <c r="Q714" s="193"/>
      <c r="R714" s="193"/>
      <c r="S714" s="193"/>
      <c r="T714" s="193"/>
      <c r="U714" s="193"/>
      <c r="V714" s="193"/>
      <c r="W714" s="193"/>
      <c r="X714" s="193"/>
      <c r="Y714" s="193"/>
      <c r="AA714" s="206" t="s">
        <v>194</v>
      </c>
      <c r="AB714" s="204" t="s">
        <v>548</v>
      </c>
      <c r="AC714" s="205" t="s">
        <v>630</v>
      </c>
      <c r="AD714" s="204" t="s">
        <v>314</v>
      </c>
      <c r="AE714" s="204" t="s">
        <v>52</v>
      </c>
      <c r="AF714" s="203">
        <v>2.0221569290176644</v>
      </c>
      <c r="AG714" s="203">
        <v>0.56219966662677223</v>
      </c>
      <c r="AH714" s="203">
        <v>3.7613337047548838</v>
      </c>
      <c r="AI714" s="202">
        <v>4.7751942873588216E-3</v>
      </c>
      <c r="AJ714" s="202">
        <v>4.3744557034225678E-4</v>
      </c>
      <c r="AK714" s="202">
        <v>3.430875717909565E-2</v>
      </c>
      <c r="AM714" s="193"/>
      <c r="AN714" s="193"/>
      <c r="AO714" s="193"/>
      <c r="AP714" s="193"/>
      <c r="AQ714" s="193"/>
      <c r="AR714" s="193"/>
      <c r="AS714" s="193"/>
      <c r="AT714" s="193"/>
      <c r="AU714" s="193"/>
      <c r="AV714" s="193"/>
      <c r="AW714" s="193"/>
      <c r="AX714" s="193"/>
    </row>
    <row r="715" spans="2:50" ht="16.5" thickBot="1" x14ac:dyDescent="0.3">
      <c r="B715"/>
      <c r="C715"/>
      <c r="D715"/>
      <c r="E715"/>
      <c r="F715"/>
      <c r="G715"/>
      <c r="H715"/>
      <c r="I715"/>
      <c r="J715"/>
      <c r="K715"/>
      <c r="L715"/>
      <c r="N715" s="193"/>
      <c r="O715" s="193"/>
      <c r="P715" s="229"/>
      <c r="Q715" s="193"/>
      <c r="R715" s="193"/>
      <c r="S715" s="193"/>
      <c r="T715" s="193"/>
      <c r="U715" s="193"/>
      <c r="V715" s="193"/>
      <c r="W715" s="193"/>
      <c r="X715" s="193"/>
      <c r="Y715" s="193"/>
      <c r="AA715" s="206" t="s">
        <v>194</v>
      </c>
      <c r="AB715" s="204" t="s">
        <v>548</v>
      </c>
      <c r="AC715" s="205" t="s">
        <v>630</v>
      </c>
      <c r="AD715" s="204" t="s">
        <v>313</v>
      </c>
      <c r="AE715" s="204" t="s">
        <v>52</v>
      </c>
      <c r="AF715" s="203">
        <v>1.9990143125630548</v>
      </c>
      <c r="AG715" s="203">
        <v>0.55631385578353709</v>
      </c>
      <c r="AH715" s="203">
        <v>3.7575641692642718</v>
      </c>
      <c r="AI715" s="202">
        <v>0</v>
      </c>
      <c r="AJ715" s="202">
        <v>0</v>
      </c>
      <c r="AK715" s="202">
        <v>0</v>
      </c>
      <c r="AM715" s="193"/>
      <c r="AN715" s="193"/>
      <c r="AO715" s="193"/>
      <c r="AP715" s="193"/>
      <c r="AQ715" s="193"/>
      <c r="AR715" s="193"/>
      <c r="AS715" s="193"/>
      <c r="AT715" s="193"/>
      <c r="AU715" s="193"/>
      <c r="AV715" s="193"/>
      <c r="AW715" s="193"/>
      <c r="AX715" s="193"/>
    </row>
    <row r="716" spans="2:50" ht="16.5" thickBot="1" x14ac:dyDescent="0.3">
      <c r="B716"/>
      <c r="C716"/>
      <c r="D716"/>
      <c r="E716"/>
      <c r="F716"/>
      <c r="G716"/>
      <c r="H716"/>
      <c r="I716"/>
      <c r="J716"/>
      <c r="K716"/>
      <c r="L716"/>
      <c r="N716" s="193"/>
      <c r="O716" s="193"/>
      <c r="P716" s="229"/>
      <c r="Q716" s="193"/>
      <c r="R716" s="193"/>
      <c r="S716" s="193"/>
      <c r="T716" s="193"/>
      <c r="U716" s="193"/>
      <c r="V716" s="193"/>
      <c r="W716" s="193"/>
      <c r="X716" s="193"/>
      <c r="Y716" s="193"/>
      <c r="AA716" s="206" t="s">
        <v>194</v>
      </c>
      <c r="AB716" s="204" t="s">
        <v>548</v>
      </c>
      <c r="AC716" s="205" t="s">
        <v>630</v>
      </c>
      <c r="AD716" s="204" t="s">
        <v>312</v>
      </c>
      <c r="AE716" s="204" t="s">
        <v>52</v>
      </c>
      <c r="AF716" s="203">
        <v>2.0221569290176644</v>
      </c>
      <c r="AG716" s="203">
        <v>0.56219966662677223</v>
      </c>
      <c r="AH716" s="203">
        <v>3.7613337047548838</v>
      </c>
      <c r="AI716" s="202">
        <v>0</v>
      </c>
      <c r="AJ716" s="202">
        <v>0</v>
      </c>
      <c r="AK716" s="202">
        <v>0</v>
      </c>
      <c r="AM716" s="193"/>
      <c r="AN716" s="193"/>
      <c r="AO716" s="193"/>
      <c r="AP716" s="193"/>
      <c r="AQ716" s="193"/>
      <c r="AR716" s="193"/>
      <c r="AS716" s="193"/>
      <c r="AT716" s="193"/>
      <c r="AU716" s="193"/>
      <c r="AV716" s="193"/>
      <c r="AW716" s="193"/>
      <c r="AX716" s="193"/>
    </row>
    <row r="717" spans="2:50" ht="16.5" thickBot="1" x14ac:dyDescent="0.3">
      <c r="B717"/>
      <c r="C717"/>
      <c r="D717"/>
      <c r="E717"/>
      <c r="F717"/>
      <c r="G717"/>
      <c r="H717"/>
      <c r="I717"/>
      <c r="J717"/>
      <c r="K717"/>
      <c r="L717"/>
      <c r="N717" s="193"/>
      <c r="O717" s="193"/>
      <c r="P717" s="229"/>
      <c r="Q717" s="193"/>
      <c r="R717" s="193"/>
      <c r="S717" s="193"/>
      <c r="T717" s="193"/>
      <c r="U717" s="193"/>
      <c r="V717" s="193"/>
      <c r="W717" s="193"/>
      <c r="X717" s="193"/>
      <c r="Y717" s="193"/>
      <c r="AA717" s="206" t="s">
        <v>194</v>
      </c>
      <c r="AB717" s="204" t="s">
        <v>547</v>
      </c>
      <c r="AC717" s="205" t="s">
        <v>630</v>
      </c>
      <c r="AD717" s="204" t="s">
        <v>323</v>
      </c>
      <c r="AE717" s="204" t="s">
        <v>55</v>
      </c>
      <c r="AF717" s="203">
        <v>1.3404000923382238</v>
      </c>
      <c r="AG717" s="203">
        <v>0.49254971029142308</v>
      </c>
      <c r="AH717" s="203">
        <v>2.7921027241140699</v>
      </c>
      <c r="AI717" s="202">
        <v>3.6616863217672562E-4</v>
      </c>
      <c r="AJ717" s="202">
        <v>3.3543943241854415E-5</v>
      </c>
      <c r="AK717" s="202">
        <v>2.630843884448814E-3</v>
      </c>
      <c r="AM717" s="193"/>
      <c r="AN717" s="193"/>
      <c r="AO717" s="193"/>
      <c r="AP717" s="193"/>
      <c r="AQ717" s="193"/>
      <c r="AR717" s="193"/>
      <c r="AS717" s="193"/>
      <c r="AT717" s="193"/>
      <c r="AU717" s="193"/>
      <c r="AV717" s="193"/>
      <c r="AW717" s="193"/>
      <c r="AX717" s="193"/>
    </row>
    <row r="718" spans="2:50" ht="16.5" thickBot="1" x14ac:dyDescent="0.3">
      <c r="B718"/>
      <c r="C718"/>
      <c r="D718"/>
      <c r="E718"/>
      <c r="F718"/>
      <c r="G718"/>
      <c r="H718"/>
      <c r="I718"/>
      <c r="J718"/>
      <c r="K718"/>
      <c r="L718"/>
      <c r="N718" s="193"/>
      <c r="O718" s="193"/>
      <c r="P718" s="229"/>
      <c r="Q718" s="193"/>
      <c r="R718" s="193"/>
      <c r="S718" s="193"/>
      <c r="T718" s="193"/>
      <c r="U718" s="193"/>
      <c r="V718" s="193"/>
      <c r="W718" s="193"/>
      <c r="X718" s="193"/>
      <c r="Y718" s="193"/>
      <c r="AA718" s="206" t="s">
        <v>194</v>
      </c>
      <c r="AB718" s="204" t="s">
        <v>547</v>
      </c>
      <c r="AC718" s="205" t="s">
        <v>630</v>
      </c>
      <c r="AD718" s="204" t="s">
        <v>322</v>
      </c>
      <c r="AE718" s="204" t="s">
        <v>55</v>
      </c>
      <c r="AF718" s="203">
        <v>1.3250598559858571</v>
      </c>
      <c r="AG718" s="203">
        <v>0.4873335191619525</v>
      </c>
      <c r="AH718" s="203">
        <v>2.7896562994716092</v>
      </c>
      <c r="AI718" s="202">
        <v>0</v>
      </c>
      <c r="AJ718" s="202">
        <v>0</v>
      </c>
      <c r="AK718" s="202">
        <v>0</v>
      </c>
      <c r="AM718" s="193"/>
      <c r="AN718" s="193"/>
      <c r="AO718" s="193"/>
      <c r="AP718" s="193"/>
      <c r="AQ718" s="193"/>
      <c r="AR718" s="193"/>
      <c r="AS718" s="193"/>
      <c r="AT718" s="193"/>
      <c r="AU718" s="193"/>
      <c r="AV718" s="193"/>
      <c r="AW718" s="193"/>
      <c r="AX718" s="193"/>
    </row>
    <row r="719" spans="2:50" ht="16.5" thickBot="1" x14ac:dyDescent="0.3">
      <c r="B719"/>
      <c r="C719"/>
      <c r="D719"/>
      <c r="E719"/>
      <c r="F719"/>
      <c r="G719"/>
      <c r="H719"/>
      <c r="I719"/>
      <c r="J719"/>
      <c r="K719"/>
      <c r="L719"/>
      <c r="N719" s="193"/>
      <c r="O719" s="193"/>
      <c r="P719" s="229"/>
      <c r="Q719" s="193"/>
      <c r="R719" s="193"/>
      <c r="S719" s="193"/>
      <c r="T719" s="193"/>
      <c r="U719" s="193"/>
      <c r="V719" s="193"/>
      <c r="W719" s="193"/>
      <c r="X719" s="193"/>
      <c r="Y719" s="193"/>
      <c r="AA719" s="206" t="s">
        <v>194</v>
      </c>
      <c r="AB719" s="204" t="s">
        <v>547</v>
      </c>
      <c r="AC719" s="205" t="s">
        <v>630</v>
      </c>
      <c r="AD719" s="204" t="s">
        <v>321</v>
      </c>
      <c r="AE719" s="204" t="s">
        <v>55</v>
      </c>
      <c r="AF719" s="203">
        <v>1.3404000923382238</v>
      </c>
      <c r="AG719" s="203">
        <v>0.49254971029142308</v>
      </c>
      <c r="AH719" s="203">
        <v>2.7921027241140699</v>
      </c>
      <c r="AI719" s="202">
        <v>0.22033323672706495</v>
      </c>
      <c r="AJ719" s="202">
        <v>2.0184267404695831E-2</v>
      </c>
      <c r="AK719" s="202">
        <v>1.5830475290533532</v>
      </c>
      <c r="AM719" s="193"/>
      <c r="AN719" s="193"/>
      <c r="AO719" s="193"/>
      <c r="AP719" s="193"/>
      <c r="AQ719" s="193"/>
      <c r="AR719" s="193"/>
      <c r="AS719" s="193"/>
      <c r="AT719" s="193"/>
      <c r="AU719" s="193"/>
      <c r="AV719" s="193"/>
      <c r="AW719" s="193"/>
      <c r="AX719" s="193"/>
    </row>
    <row r="720" spans="2:50" ht="16.5" thickBot="1" x14ac:dyDescent="0.3">
      <c r="B720"/>
      <c r="C720"/>
      <c r="D720"/>
      <c r="E720"/>
      <c r="F720"/>
      <c r="G720"/>
      <c r="H720"/>
      <c r="I720"/>
      <c r="J720"/>
      <c r="K720"/>
      <c r="L720"/>
      <c r="N720" s="193"/>
      <c r="O720" s="193"/>
      <c r="P720" s="229"/>
      <c r="Q720" s="193"/>
      <c r="R720" s="193"/>
      <c r="S720" s="193"/>
      <c r="T720" s="193"/>
      <c r="U720" s="193"/>
      <c r="V720" s="193"/>
      <c r="W720" s="193"/>
      <c r="X720" s="193"/>
      <c r="Y720" s="193"/>
      <c r="AA720" s="206" t="s">
        <v>194</v>
      </c>
      <c r="AB720" s="204" t="s">
        <v>547</v>
      </c>
      <c r="AC720" s="205" t="s">
        <v>630</v>
      </c>
      <c r="AD720" s="204" t="s">
        <v>320</v>
      </c>
      <c r="AE720" s="204" t="s">
        <v>55</v>
      </c>
      <c r="AF720" s="203">
        <v>1.3250598559858571</v>
      </c>
      <c r="AG720" s="203">
        <v>0.4873335191619525</v>
      </c>
      <c r="AH720" s="203">
        <v>2.7896562994716092</v>
      </c>
      <c r="AI720" s="202">
        <v>0</v>
      </c>
      <c r="AJ720" s="202">
        <v>0</v>
      </c>
      <c r="AK720" s="202">
        <v>0</v>
      </c>
      <c r="AM720" s="193"/>
      <c r="AN720" s="193"/>
      <c r="AO720" s="193"/>
      <c r="AP720" s="193"/>
      <c r="AQ720" s="193"/>
      <c r="AR720" s="193"/>
      <c r="AS720" s="193"/>
      <c r="AT720" s="193"/>
      <c r="AU720" s="193"/>
      <c r="AV720" s="193"/>
      <c r="AW720" s="193"/>
      <c r="AX720" s="193"/>
    </row>
    <row r="721" spans="2:50" ht="16.5" thickBot="1" x14ac:dyDescent="0.3">
      <c r="B721"/>
      <c r="C721"/>
      <c r="D721"/>
      <c r="E721"/>
      <c r="F721"/>
      <c r="G721"/>
      <c r="H721"/>
      <c r="I721"/>
      <c r="J721"/>
      <c r="K721"/>
      <c r="L721"/>
      <c r="N721" s="193"/>
      <c r="O721" s="193"/>
      <c r="P721" s="229"/>
      <c r="Q721" s="193"/>
      <c r="R721" s="193"/>
      <c r="S721" s="193"/>
      <c r="T721" s="193"/>
      <c r="U721" s="193"/>
      <c r="V721" s="193"/>
      <c r="W721" s="193"/>
      <c r="X721" s="193"/>
      <c r="Y721" s="193"/>
      <c r="AA721" s="206" t="s">
        <v>194</v>
      </c>
      <c r="AB721" s="204" t="s">
        <v>547</v>
      </c>
      <c r="AC721" s="205" t="s">
        <v>630</v>
      </c>
      <c r="AD721" s="204" t="s">
        <v>319</v>
      </c>
      <c r="AE721" s="204" t="s">
        <v>55</v>
      </c>
      <c r="AF721" s="203">
        <v>1.3250598559858571</v>
      </c>
      <c r="AG721" s="203">
        <v>0.4873335191619525</v>
      </c>
      <c r="AH721" s="203">
        <v>2.7896562994716092</v>
      </c>
      <c r="AI721" s="202">
        <v>3.2844900021799413E-3</v>
      </c>
      <c r="AJ721" s="202">
        <v>2.7511715401976802E-3</v>
      </c>
      <c r="AK721" s="202">
        <v>2.5332510081213538E-2</v>
      </c>
      <c r="AM721" s="193"/>
      <c r="AN721" s="193"/>
      <c r="AO721" s="193"/>
      <c r="AP721" s="193"/>
      <c r="AQ721" s="193"/>
      <c r="AR721" s="193"/>
      <c r="AS721" s="193"/>
      <c r="AT721" s="193"/>
      <c r="AU721" s="193"/>
      <c r="AV721" s="193"/>
      <c r="AW721" s="193"/>
      <c r="AX721" s="193"/>
    </row>
    <row r="722" spans="2:50" ht="16.5" thickBot="1" x14ac:dyDescent="0.3">
      <c r="B722"/>
      <c r="C722"/>
      <c r="D722"/>
      <c r="E722"/>
      <c r="F722"/>
      <c r="G722"/>
      <c r="H722"/>
      <c r="I722"/>
      <c r="J722"/>
      <c r="K722"/>
      <c r="L722"/>
      <c r="N722" s="193"/>
      <c r="O722" s="193"/>
      <c r="P722" s="229"/>
      <c r="Q722" s="193"/>
      <c r="R722" s="193"/>
      <c r="S722" s="193"/>
      <c r="T722" s="193"/>
      <c r="U722" s="193"/>
      <c r="V722" s="193"/>
      <c r="W722" s="193"/>
      <c r="X722" s="193"/>
      <c r="Y722" s="193"/>
      <c r="AA722" s="206" t="s">
        <v>194</v>
      </c>
      <c r="AB722" s="204" t="s">
        <v>547</v>
      </c>
      <c r="AC722" s="205" t="s">
        <v>630</v>
      </c>
      <c r="AD722" s="204" t="s">
        <v>318</v>
      </c>
      <c r="AE722" s="204" t="s">
        <v>55</v>
      </c>
      <c r="AF722" s="203">
        <v>1.3404000923382238</v>
      </c>
      <c r="AG722" s="203">
        <v>0.49254971029142308</v>
      </c>
      <c r="AH722" s="203">
        <v>2.7921027241140699</v>
      </c>
      <c r="AI722" s="202">
        <v>0</v>
      </c>
      <c r="AJ722" s="202">
        <v>0</v>
      </c>
      <c r="AK722" s="202">
        <v>0</v>
      </c>
      <c r="AM722" s="193"/>
      <c r="AN722" s="193"/>
      <c r="AO722" s="193"/>
      <c r="AP722" s="193"/>
      <c r="AQ722" s="193"/>
      <c r="AR722" s="193"/>
      <c r="AS722" s="193"/>
      <c r="AT722" s="193"/>
      <c r="AU722" s="193"/>
      <c r="AV722" s="193"/>
      <c r="AW722" s="193"/>
      <c r="AX722" s="193"/>
    </row>
    <row r="723" spans="2:50" ht="16.5" thickBot="1" x14ac:dyDescent="0.3">
      <c r="B723"/>
      <c r="C723"/>
      <c r="D723"/>
      <c r="E723"/>
      <c r="F723"/>
      <c r="G723"/>
      <c r="H723"/>
      <c r="I723"/>
      <c r="J723"/>
      <c r="K723"/>
      <c r="L723"/>
      <c r="N723" s="193"/>
      <c r="O723" s="193"/>
      <c r="P723" s="229"/>
      <c r="Q723" s="193"/>
      <c r="R723" s="193"/>
      <c r="S723" s="193"/>
      <c r="T723" s="193"/>
      <c r="U723" s="193"/>
      <c r="V723" s="193"/>
      <c r="W723" s="193"/>
      <c r="X723" s="193"/>
      <c r="Y723" s="193"/>
      <c r="AA723" s="206" t="s">
        <v>194</v>
      </c>
      <c r="AB723" s="204" t="s">
        <v>547</v>
      </c>
      <c r="AC723" s="205" t="s">
        <v>630</v>
      </c>
      <c r="AD723" s="204" t="s">
        <v>317</v>
      </c>
      <c r="AE723" s="204" t="s">
        <v>55</v>
      </c>
      <c r="AF723" s="203">
        <v>1.3250598559858571</v>
      </c>
      <c r="AG723" s="203">
        <v>0.4873335191619525</v>
      </c>
      <c r="AH723" s="203">
        <v>2.7896562994716092</v>
      </c>
      <c r="AI723" s="202">
        <v>1.9073537803791709E-3</v>
      </c>
      <c r="AJ723" s="202">
        <v>1.5976475599514242E-3</v>
      </c>
      <c r="AK723" s="202">
        <v>1.4710977606211933E-2</v>
      </c>
      <c r="AM723" s="193"/>
      <c r="AN723" s="193"/>
      <c r="AO723" s="193"/>
      <c r="AP723" s="193"/>
      <c r="AQ723" s="193"/>
      <c r="AR723" s="193"/>
      <c r="AS723" s="193"/>
      <c r="AT723" s="193"/>
      <c r="AU723" s="193"/>
      <c r="AV723" s="193"/>
      <c r="AW723" s="193"/>
      <c r="AX723" s="193"/>
    </row>
    <row r="724" spans="2:50" ht="16.5" thickBot="1" x14ac:dyDescent="0.3">
      <c r="B724"/>
      <c r="C724"/>
      <c r="D724"/>
      <c r="E724"/>
      <c r="F724"/>
      <c r="G724"/>
      <c r="H724"/>
      <c r="I724"/>
      <c r="J724"/>
      <c r="K724"/>
      <c r="L724"/>
      <c r="N724" s="193"/>
      <c r="O724" s="193"/>
      <c r="P724" s="229"/>
      <c r="Q724" s="193"/>
      <c r="R724" s="193"/>
      <c r="S724" s="193"/>
      <c r="T724" s="193"/>
      <c r="U724" s="193"/>
      <c r="V724" s="193"/>
      <c r="W724" s="193"/>
      <c r="X724" s="193"/>
      <c r="Y724" s="193"/>
      <c r="AA724" s="206" t="s">
        <v>194</v>
      </c>
      <c r="AB724" s="204" t="s">
        <v>547</v>
      </c>
      <c r="AC724" s="205" t="s">
        <v>630</v>
      </c>
      <c r="AD724" s="204" t="s">
        <v>74</v>
      </c>
      <c r="AE724" s="204" t="s">
        <v>55</v>
      </c>
      <c r="AF724" s="203">
        <v>1.3404000923382238</v>
      </c>
      <c r="AG724" s="203">
        <v>0.49254971029142308</v>
      </c>
      <c r="AH724" s="203">
        <v>2.7921027241140699</v>
      </c>
      <c r="AI724" s="202">
        <v>0</v>
      </c>
      <c r="AJ724" s="202">
        <v>0</v>
      </c>
      <c r="AK724" s="202">
        <v>0</v>
      </c>
      <c r="AM724" s="193"/>
      <c r="AN724" s="193"/>
      <c r="AO724" s="193"/>
      <c r="AP724" s="193"/>
      <c r="AQ724" s="193"/>
      <c r="AR724" s="193"/>
      <c r="AS724" s="193"/>
      <c r="AT724" s="193"/>
      <c r="AU724" s="193"/>
      <c r="AV724" s="193"/>
      <c r="AW724" s="193"/>
      <c r="AX724" s="193"/>
    </row>
    <row r="725" spans="2:50" ht="16.5" thickBot="1" x14ac:dyDescent="0.3">
      <c r="B725"/>
      <c r="C725"/>
      <c r="D725"/>
      <c r="E725"/>
      <c r="F725"/>
      <c r="G725"/>
      <c r="H725"/>
      <c r="I725"/>
      <c r="J725"/>
      <c r="K725"/>
      <c r="L725"/>
      <c r="N725" s="193"/>
      <c r="O725" s="193"/>
      <c r="P725" s="229"/>
      <c r="Q725" s="193"/>
      <c r="R725" s="193"/>
      <c r="S725" s="193"/>
      <c r="T725" s="193"/>
      <c r="U725" s="193"/>
      <c r="V725" s="193"/>
      <c r="W725" s="193"/>
      <c r="X725" s="193"/>
      <c r="Y725" s="193"/>
      <c r="AA725" s="206" t="s">
        <v>194</v>
      </c>
      <c r="AB725" s="204" t="s">
        <v>547</v>
      </c>
      <c r="AC725" s="205" t="s">
        <v>630</v>
      </c>
      <c r="AD725" s="204" t="s">
        <v>316</v>
      </c>
      <c r="AE725" s="204" t="s">
        <v>55</v>
      </c>
      <c r="AF725" s="203">
        <v>1.3404000923382238</v>
      </c>
      <c r="AG725" s="203">
        <v>0.49254971029142308</v>
      </c>
      <c r="AH725" s="203">
        <v>2.7921027241140699</v>
      </c>
      <c r="AI725" s="202">
        <v>0</v>
      </c>
      <c r="AJ725" s="202">
        <v>0</v>
      </c>
      <c r="AK725" s="202">
        <v>0</v>
      </c>
      <c r="AM725" s="193"/>
      <c r="AN725" s="193"/>
      <c r="AO725" s="193"/>
      <c r="AP725" s="193"/>
      <c r="AQ725" s="193"/>
      <c r="AR725" s="193"/>
      <c r="AS725" s="193"/>
      <c r="AT725" s="193"/>
      <c r="AU725" s="193"/>
      <c r="AV725" s="193"/>
      <c r="AW725" s="193"/>
      <c r="AX725" s="193"/>
    </row>
    <row r="726" spans="2:50" ht="16.5" thickBot="1" x14ac:dyDescent="0.3">
      <c r="B726"/>
      <c r="C726"/>
      <c r="D726"/>
      <c r="E726"/>
      <c r="F726"/>
      <c r="G726"/>
      <c r="H726"/>
      <c r="I726"/>
      <c r="J726"/>
      <c r="K726"/>
      <c r="L726"/>
      <c r="N726" s="193"/>
      <c r="O726" s="193"/>
      <c r="P726" s="229"/>
      <c r="Q726" s="193"/>
      <c r="R726" s="193"/>
      <c r="S726" s="193"/>
      <c r="T726" s="193"/>
      <c r="U726" s="193"/>
      <c r="V726" s="193"/>
      <c r="W726" s="193"/>
      <c r="X726" s="193"/>
      <c r="Y726" s="193"/>
      <c r="AA726" s="206" t="s">
        <v>194</v>
      </c>
      <c r="AB726" s="204" t="s">
        <v>547</v>
      </c>
      <c r="AC726" s="205" t="s">
        <v>630</v>
      </c>
      <c r="AD726" s="204" t="s">
        <v>315</v>
      </c>
      <c r="AE726" s="204" t="s">
        <v>55</v>
      </c>
      <c r="AF726" s="203">
        <v>1.3250598559858571</v>
      </c>
      <c r="AG726" s="203">
        <v>0.4873335191619525</v>
      </c>
      <c r="AH726" s="203">
        <v>2.7896562994716092</v>
      </c>
      <c r="AI726" s="202">
        <v>3.8530128196490626E-2</v>
      </c>
      <c r="AJ726" s="202">
        <v>3.2273805694034138E-2</v>
      </c>
      <c r="AK726" s="202">
        <v>0.29717394795545948</v>
      </c>
      <c r="AM726" s="193"/>
      <c r="AN726" s="193"/>
      <c r="AO726" s="193"/>
      <c r="AP726" s="193"/>
      <c r="AQ726" s="193"/>
      <c r="AR726" s="193"/>
      <c r="AS726" s="193"/>
      <c r="AT726" s="193"/>
      <c r="AU726" s="193"/>
      <c r="AV726" s="193"/>
      <c r="AW726" s="193"/>
      <c r="AX726" s="193"/>
    </row>
    <row r="727" spans="2:50" ht="16.5" thickBot="1" x14ac:dyDescent="0.3">
      <c r="B727"/>
      <c r="C727"/>
      <c r="D727"/>
      <c r="E727"/>
      <c r="F727"/>
      <c r="G727"/>
      <c r="H727"/>
      <c r="I727"/>
      <c r="J727"/>
      <c r="K727"/>
      <c r="L727"/>
      <c r="N727" s="193"/>
      <c r="O727" s="193"/>
      <c r="P727" s="229"/>
      <c r="Q727" s="193"/>
      <c r="R727" s="193"/>
      <c r="S727" s="193"/>
      <c r="T727" s="193"/>
      <c r="U727" s="193"/>
      <c r="V727" s="193"/>
      <c r="W727" s="193"/>
      <c r="X727" s="193"/>
      <c r="Y727" s="193"/>
      <c r="AA727" s="206" t="s">
        <v>194</v>
      </c>
      <c r="AB727" s="204" t="s">
        <v>547</v>
      </c>
      <c r="AC727" s="205" t="s">
        <v>630</v>
      </c>
      <c r="AD727" s="204" t="s">
        <v>314</v>
      </c>
      <c r="AE727" s="204" t="s">
        <v>55</v>
      </c>
      <c r="AF727" s="203">
        <v>1.3404000923382238</v>
      </c>
      <c r="AG727" s="203">
        <v>0.49254971029142308</v>
      </c>
      <c r="AH727" s="203">
        <v>2.7921027241140699</v>
      </c>
      <c r="AI727" s="202">
        <v>4.1366617683004057E-3</v>
      </c>
      <c r="AJ727" s="202">
        <v>3.7895094055912361E-4</v>
      </c>
      <c r="AK727" s="202">
        <v>2.9721036590359469E-2</v>
      </c>
      <c r="AM727" s="193"/>
      <c r="AN727" s="193"/>
      <c r="AO727" s="193"/>
      <c r="AP727" s="193"/>
      <c r="AQ727" s="193"/>
      <c r="AR727" s="193"/>
      <c r="AS727" s="193"/>
      <c r="AT727" s="193"/>
      <c r="AU727" s="193"/>
      <c r="AV727" s="193"/>
      <c r="AW727" s="193"/>
      <c r="AX727" s="193"/>
    </row>
    <row r="728" spans="2:50" ht="16.5" thickBot="1" x14ac:dyDescent="0.3">
      <c r="B728"/>
      <c r="C728"/>
      <c r="D728"/>
      <c r="E728"/>
      <c r="F728"/>
      <c r="G728"/>
      <c r="H728"/>
      <c r="I728"/>
      <c r="J728"/>
      <c r="K728"/>
      <c r="L728"/>
      <c r="N728" s="193"/>
      <c r="O728" s="193"/>
      <c r="P728" s="229"/>
      <c r="Q728" s="193"/>
      <c r="R728" s="193"/>
      <c r="S728" s="193"/>
      <c r="T728" s="193"/>
      <c r="U728" s="193"/>
      <c r="V728" s="193"/>
      <c r="W728" s="193"/>
      <c r="X728" s="193"/>
      <c r="Y728" s="193"/>
      <c r="AA728" s="206" t="s">
        <v>194</v>
      </c>
      <c r="AB728" s="204" t="s">
        <v>547</v>
      </c>
      <c r="AC728" s="205" t="s">
        <v>630</v>
      </c>
      <c r="AD728" s="204" t="s">
        <v>313</v>
      </c>
      <c r="AE728" s="204" t="s">
        <v>55</v>
      </c>
      <c r="AF728" s="203">
        <v>1.3250598559858571</v>
      </c>
      <c r="AG728" s="203">
        <v>0.4873335191619525</v>
      </c>
      <c r="AH728" s="203">
        <v>2.7896562994716092</v>
      </c>
      <c r="AI728" s="202">
        <v>0</v>
      </c>
      <c r="AJ728" s="202">
        <v>0</v>
      </c>
      <c r="AK728" s="202">
        <v>0</v>
      </c>
      <c r="AM728" s="193"/>
      <c r="AN728" s="193"/>
      <c r="AO728" s="193"/>
      <c r="AP728" s="193"/>
      <c r="AQ728" s="193"/>
      <c r="AR728" s="193"/>
      <c r="AS728" s="193"/>
      <c r="AT728" s="193"/>
      <c r="AU728" s="193"/>
      <c r="AV728" s="193"/>
      <c r="AW728" s="193"/>
      <c r="AX728" s="193"/>
    </row>
    <row r="729" spans="2:50" ht="16.5" thickBot="1" x14ac:dyDescent="0.3">
      <c r="B729"/>
      <c r="C729"/>
      <c r="D729"/>
      <c r="E729"/>
      <c r="F729"/>
      <c r="G729"/>
      <c r="H729"/>
      <c r="I729"/>
      <c r="J729"/>
      <c r="K729"/>
      <c r="L729"/>
      <c r="N729" s="193"/>
      <c r="O729" s="193"/>
      <c r="P729" s="229"/>
      <c r="Q729" s="193"/>
      <c r="R729" s="193"/>
      <c r="S729" s="193"/>
      <c r="T729" s="193"/>
      <c r="U729" s="193"/>
      <c r="V729" s="193"/>
      <c r="W729" s="193"/>
      <c r="X729" s="193"/>
      <c r="Y729" s="193"/>
      <c r="AA729" s="206" t="s">
        <v>194</v>
      </c>
      <c r="AB729" s="204" t="s">
        <v>547</v>
      </c>
      <c r="AC729" s="205" t="s">
        <v>630</v>
      </c>
      <c r="AD729" s="204" t="s">
        <v>312</v>
      </c>
      <c r="AE729" s="204" t="s">
        <v>55</v>
      </c>
      <c r="AF729" s="203">
        <v>1.3404000923382238</v>
      </c>
      <c r="AG729" s="203">
        <v>0.49254971029142308</v>
      </c>
      <c r="AH729" s="203">
        <v>2.7921027241140699</v>
      </c>
      <c r="AI729" s="202">
        <v>0</v>
      </c>
      <c r="AJ729" s="202">
        <v>0</v>
      </c>
      <c r="AK729" s="202">
        <v>0</v>
      </c>
      <c r="AM729" s="193"/>
      <c r="AN729" s="193"/>
      <c r="AO729" s="193"/>
      <c r="AP729" s="193"/>
      <c r="AQ729" s="193"/>
      <c r="AR729" s="193"/>
      <c r="AS729" s="193"/>
      <c r="AT729" s="193"/>
      <c r="AU729" s="193"/>
      <c r="AV729" s="193"/>
      <c r="AW729" s="193"/>
      <c r="AX729" s="193"/>
    </row>
    <row r="730" spans="2:50" ht="16.5" thickBot="1" x14ac:dyDescent="0.3">
      <c r="B730"/>
      <c r="C730"/>
      <c r="D730"/>
      <c r="E730"/>
      <c r="F730"/>
      <c r="G730"/>
      <c r="H730"/>
      <c r="I730"/>
      <c r="J730"/>
      <c r="K730"/>
      <c r="L730"/>
      <c r="N730" s="193"/>
      <c r="O730" s="193"/>
      <c r="P730" s="229"/>
      <c r="Q730" s="193"/>
      <c r="R730" s="193"/>
      <c r="S730" s="193"/>
      <c r="T730" s="193"/>
      <c r="U730" s="193"/>
      <c r="V730" s="193"/>
      <c r="W730" s="193"/>
      <c r="X730" s="193"/>
      <c r="Y730" s="193"/>
      <c r="AA730" s="206" t="s">
        <v>194</v>
      </c>
      <c r="AB730" s="204" t="s">
        <v>547</v>
      </c>
      <c r="AC730" s="205" t="s">
        <v>630</v>
      </c>
      <c r="AD730" s="204" t="s">
        <v>323</v>
      </c>
      <c r="AE730" s="204" t="s">
        <v>52</v>
      </c>
      <c r="AF730" s="203">
        <v>1.3404000923382238</v>
      </c>
      <c r="AG730" s="203">
        <v>0.49254971029142308</v>
      </c>
      <c r="AH730" s="203">
        <v>2.7921027241140699</v>
      </c>
      <c r="AI730" s="202">
        <v>3.1207691729797174E-4</v>
      </c>
      <c r="AJ730" s="202">
        <v>2.8588714272728035E-5</v>
      </c>
      <c r="AK730" s="202">
        <v>2.2422063967367685E-3</v>
      </c>
      <c r="AM730" s="193"/>
      <c r="AN730" s="193"/>
      <c r="AO730" s="193"/>
      <c r="AP730" s="193"/>
      <c r="AQ730" s="193"/>
      <c r="AR730" s="193"/>
      <c r="AS730" s="193"/>
      <c r="AT730" s="193"/>
      <c r="AU730" s="193"/>
      <c r="AV730" s="193"/>
      <c r="AW730" s="193"/>
      <c r="AX730" s="193"/>
    </row>
    <row r="731" spans="2:50" ht="16.5" thickBot="1" x14ac:dyDescent="0.3">
      <c r="B731"/>
      <c r="C731"/>
      <c r="D731"/>
      <c r="E731"/>
      <c r="F731"/>
      <c r="G731"/>
      <c r="H731"/>
      <c r="I731"/>
      <c r="J731"/>
      <c r="K731"/>
      <c r="L731"/>
      <c r="N731" s="193"/>
      <c r="O731" s="193"/>
      <c r="P731" s="229"/>
      <c r="Q731" s="193"/>
      <c r="R731" s="193"/>
      <c r="S731" s="193"/>
      <c r="T731" s="193"/>
      <c r="U731" s="193"/>
      <c r="V731" s="193"/>
      <c r="W731" s="193"/>
      <c r="X731" s="193"/>
      <c r="Y731" s="193"/>
      <c r="AA731" s="206" t="s">
        <v>194</v>
      </c>
      <c r="AB731" s="204" t="s">
        <v>547</v>
      </c>
      <c r="AC731" s="205" t="s">
        <v>630</v>
      </c>
      <c r="AD731" s="204" t="s">
        <v>322</v>
      </c>
      <c r="AE731" s="204" t="s">
        <v>52</v>
      </c>
      <c r="AF731" s="203">
        <v>1.3250598559858571</v>
      </c>
      <c r="AG731" s="203">
        <v>0.4873335191619525</v>
      </c>
      <c r="AH731" s="203">
        <v>2.7896562994716092</v>
      </c>
      <c r="AI731" s="202">
        <v>0</v>
      </c>
      <c r="AJ731" s="202">
        <v>0</v>
      </c>
      <c r="AK731" s="202">
        <v>0</v>
      </c>
      <c r="AM731" s="193"/>
      <c r="AN731" s="193"/>
      <c r="AO731" s="193"/>
      <c r="AP731" s="193"/>
      <c r="AQ731" s="193"/>
      <c r="AR731" s="193"/>
      <c r="AS731" s="193"/>
      <c r="AT731" s="193"/>
      <c r="AU731" s="193"/>
      <c r="AV731" s="193"/>
      <c r="AW731" s="193"/>
      <c r="AX731" s="193"/>
    </row>
    <row r="732" spans="2:50" ht="16.5" thickBot="1" x14ac:dyDescent="0.3">
      <c r="B732"/>
      <c r="C732"/>
      <c r="D732"/>
      <c r="E732"/>
      <c r="F732"/>
      <c r="G732"/>
      <c r="H732"/>
      <c r="I732"/>
      <c r="J732"/>
      <c r="K732"/>
      <c r="L732"/>
      <c r="N732" s="193"/>
      <c r="O732" s="193"/>
      <c r="P732" s="229"/>
      <c r="Q732" s="193"/>
      <c r="R732" s="193"/>
      <c r="S732" s="193"/>
      <c r="T732" s="193"/>
      <c r="U732" s="193"/>
      <c r="V732" s="193"/>
      <c r="W732" s="193"/>
      <c r="X732" s="193"/>
      <c r="Y732" s="193"/>
      <c r="AA732" s="206" t="s">
        <v>194</v>
      </c>
      <c r="AB732" s="204" t="s">
        <v>547</v>
      </c>
      <c r="AC732" s="205" t="s">
        <v>630</v>
      </c>
      <c r="AD732" s="204" t="s">
        <v>321</v>
      </c>
      <c r="AE732" s="204" t="s">
        <v>52</v>
      </c>
      <c r="AF732" s="203">
        <v>1.3404000923382238</v>
      </c>
      <c r="AG732" s="203">
        <v>0.49254971029142308</v>
      </c>
      <c r="AH732" s="203">
        <v>2.7921027241140699</v>
      </c>
      <c r="AI732" s="202">
        <v>0.18605251465722908</v>
      </c>
      <c r="AJ732" s="202">
        <v>1.704388208942564E-2</v>
      </c>
      <c r="AK732" s="202">
        <v>1.3367478187920172</v>
      </c>
      <c r="AM732" s="193"/>
      <c r="AN732" s="193"/>
      <c r="AO732" s="193"/>
      <c r="AP732" s="193"/>
      <c r="AQ732" s="193"/>
      <c r="AR732" s="193"/>
      <c r="AS732" s="193"/>
      <c r="AT732" s="193"/>
      <c r="AU732" s="193"/>
      <c r="AV732" s="193"/>
      <c r="AW732" s="193"/>
      <c r="AX732" s="193"/>
    </row>
    <row r="733" spans="2:50" ht="16.5" thickBot="1" x14ac:dyDescent="0.3">
      <c r="B733"/>
      <c r="C733"/>
      <c r="D733"/>
      <c r="E733"/>
      <c r="F733"/>
      <c r="G733"/>
      <c r="H733"/>
      <c r="I733"/>
      <c r="J733"/>
      <c r="K733"/>
      <c r="L733"/>
      <c r="N733" s="193"/>
      <c r="O733" s="193"/>
      <c r="P733" s="229"/>
      <c r="Q733" s="193"/>
      <c r="R733" s="193"/>
      <c r="S733" s="193"/>
      <c r="T733" s="193"/>
      <c r="U733" s="193"/>
      <c r="V733" s="193"/>
      <c r="W733" s="193"/>
      <c r="X733" s="193"/>
      <c r="Y733" s="193"/>
      <c r="AA733" s="206" t="s">
        <v>194</v>
      </c>
      <c r="AB733" s="204" t="s">
        <v>547</v>
      </c>
      <c r="AC733" s="205" t="s">
        <v>630</v>
      </c>
      <c r="AD733" s="204" t="s">
        <v>320</v>
      </c>
      <c r="AE733" s="204" t="s">
        <v>52</v>
      </c>
      <c r="AF733" s="203">
        <v>1.3250598559858571</v>
      </c>
      <c r="AG733" s="203">
        <v>0.4873335191619525</v>
      </c>
      <c r="AH733" s="203">
        <v>2.7896562994716092</v>
      </c>
      <c r="AI733" s="202">
        <v>0</v>
      </c>
      <c r="AJ733" s="202">
        <v>0</v>
      </c>
      <c r="AK733" s="202">
        <v>0</v>
      </c>
      <c r="AM733" s="193"/>
      <c r="AN733" s="193"/>
      <c r="AO733" s="193"/>
      <c r="AP733" s="193"/>
      <c r="AQ733" s="193"/>
      <c r="AR733" s="193"/>
      <c r="AS733" s="193"/>
      <c r="AT733" s="193"/>
      <c r="AU733" s="193"/>
      <c r="AV733" s="193"/>
      <c r="AW733" s="193"/>
      <c r="AX733" s="193"/>
    </row>
    <row r="734" spans="2:50" ht="16.5" thickBot="1" x14ac:dyDescent="0.3">
      <c r="B734"/>
      <c r="C734"/>
      <c r="D734"/>
      <c r="E734"/>
      <c r="F734"/>
      <c r="G734"/>
      <c r="H734"/>
      <c r="I734"/>
      <c r="J734"/>
      <c r="K734"/>
      <c r="L734"/>
      <c r="N734" s="193"/>
      <c r="O734" s="193"/>
      <c r="P734" s="229"/>
      <c r="Q734" s="193"/>
      <c r="R734" s="193"/>
      <c r="S734" s="193"/>
      <c r="T734" s="193"/>
      <c r="U734" s="193"/>
      <c r="V734" s="193"/>
      <c r="W734" s="193"/>
      <c r="X734" s="193"/>
      <c r="Y734" s="193"/>
      <c r="AA734" s="206" t="s">
        <v>194</v>
      </c>
      <c r="AB734" s="204" t="s">
        <v>547</v>
      </c>
      <c r="AC734" s="205" t="s">
        <v>630</v>
      </c>
      <c r="AD734" s="204" t="s">
        <v>319</v>
      </c>
      <c r="AE734" s="204" t="s">
        <v>52</v>
      </c>
      <c r="AF734" s="203">
        <v>1.3250598559858571</v>
      </c>
      <c r="AG734" s="203">
        <v>0.4873335191619525</v>
      </c>
      <c r="AH734" s="203">
        <v>2.7896562994716092</v>
      </c>
      <c r="AI734" s="202">
        <v>2.7991993053868426E-3</v>
      </c>
      <c r="AJ734" s="202">
        <v>2.3446798313315406E-3</v>
      </c>
      <c r="AK734" s="202">
        <v>2.1589575421442634E-2</v>
      </c>
      <c r="AM734" s="193"/>
      <c r="AN734" s="193"/>
      <c r="AO734" s="193"/>
      <c r="AP734" s="193"/>
      <c r="AQ734" s="193"/>
      <c r="AR734" s="193"/>
      <c r="AS734" s="193"/>
      <c r="AT734" s="193"/>
      <c r="AU734" s="193"/>
      <c r="AV734" s="193"/>
      <c r="AW734" s="193"/>
      <c r="AX734" s="193"/>
    </row>
    <row r="735" spans="2:50" ht="16.5" thickBot="1" x14ac:dyDescent="0.3">
      <c r="B735"/>
      <c r="C735"/>
      <c r="D735"/>
      <c r="E735"/>
      <c r="F735"/>
      <c r="G735"/>
      <c r="H735"/>
      <c r="I735"/>
      <c r="J735"/>
      <c r="K735"/>
      <c r="L735"/>
      <c r="N735" s="193"/>
      <c r="O735" s="193"/>
      <c r="P735" s="229"/>
      <c r="Q735" s="193"/>
      <c r="R735" s="193"/>
      <c r="S735" s="193"/>
      <c r="T735" s="193"/>
      <c r="U735" s="193"/>
      <c r="V735" s="193"/>
      <c r="W735" s="193"/>
      <c r="X735" s="193"/>
      <c r="Y735" s="193"/>
      <c r="AA735" s="206" t="s">
        <v>194</v>
      </c>
      <c r="AB735" s="204" t="s">
        <v>547</v>
      </c>
      <c r="AC735" s="205" t="s">
        <v>630</v>
      </c>
      <c r="AD735" s="204" t="s">
        <v>318</v>
      </c>
      <c r="AE735" s="204" t="s">
        <v>52</v>
      </c>
      <c r="AF735" s="203">
        <v>1.3404000923382238</v>
      </c>
      <c r="AG735" s="203">
        <v>0.49254971029142308</v>
      </c>
      <c r="AH735" s="203">
        <v>2.7921027241140699</v>
      </c>
      <c r="AI735" s="202">
        <v>0</v>
      </c>
      <c r="AJ735" s="202">
        <v>0</v>
      </c>
      <c r="AK735" s="202">
        <v>0</v>
      </c>
      <c r="AM735" s="193"/>
      <c r="AN735" s="193"/>
      <c r="AO735" s="193"/>
      <c r="AP735" s="193"/>
      <c r="AQ735" s="193"/>
      <c r="AR735" s="193"/>
      <c r="AS735" s="193"/>
      <c r="AT735" s="193"/>
      <c r="AU735" s="193"/>
      <c r="AV735" s="193"/>
      <c r="AW735" s="193"/>
      <c r="AX735" s="193"/>
    </row>
    <row r="736" spans="2:50" ht="16.5" thickBot="1" x14ac:dyDescent="0.3">
      <c r="B736"/>
      <c r="C736"/>
      <c r="D736"/>
      <c r="E736"/>
      <c r="F736"/>
      <c r="G736"/>
      <c r="H736"/>
      <c r="I736"/>
      <c r="J736"/>
      <c r="K736"/>
      <c r="L736"/>
      <c r="N736" s="193"/>
      <c r="O736" s="193"/>
      <c r="P736" s="229"/>
      <c r="Q736" s="193"/>
      <c r="R736" s="193"/>
      <c r="S736" s="193"/>
      <c r="T736" s="193"/>
      <c r="U736" s="193"/>
      <c r="V736" s="193"/>
      <c r="W736" s="193"/>
      <c r="X736" s="193"/>
      <c r="Y736" s="193"/>
      <c r="AA736" s="206" t="s">
        <v>194</v>
      </c>
      <c r="AB736" s="204" t="s">
        <v>547</v>
      </c>
      <c r="AC736" s="205" t="s">
        <v>630</v>
      </c>
      <c r="AD736" s="204" t="s">
        <v>317</v>
      </c>
      <c r="AE736" s="204" t="s">
        <v>52</v>
      </c>
      <c r="AF736" s="203">
        <v>1.3250598559858571</v>
      </c>
      <c r="AG736" s="203">
        <v>0.4873335191619525</v>
      </c>
      <c r="AH736" s="203">
        <v>2.7896562994716092</v>
      </c>
      <c r="AI736" s="202">
        <v>1.6167432861675221E-3</v>
      </c>
      <c r="AJ736" s="202">
        <v>1.35422489146188E-3</v>
      </c>
      <c r="AK736" s="202">
        <v>1.2469566224403221E-2</v>
      </c>
      <c r="AM736" s="193"/>
      <c r="AN736" s="193"/>
      <c r="AO736" s="193"/>
      <c r="AP736" s="193"/>
      <c r="AQ736" s="193"/>
      <c r="AR736" s="193"/>
      <c r="AS736" s="193"/>
      <c r="AT736" s="193"/>
      <c r="AU736" s="193"/>
      <c r="AV736" s="193"/>
      <c r="AW736" s="193"/>
      <c r="AX736" s="193"/>
    </row>
    <row r="737" spans="2:50" ht="16.5" thickBot="1" x14ac:dyDescent="0.3">
      <c r="B737"/>
      <c r="C737"/>
      <c r="D737"/>
      <c r="E737"/>
      <c r="F737"/>
      <c r="G737"/>
      <c r="H737"/>
      <c r="I737"/>
      <c r="J737"/>
      <c r="K737"/>
      <c r="L737"/>
      <c r="N737" s="193"/>
      <c r="O737" s="193"/>
      <c r="P737" s="229"/>
      <c r="Q737" s="193"/>
      <c r="R737" s="193"/>
      <c r="S737" s="193"/>
      <c r="T737" s="193"/>
      <c r="U737" s="193"/>
      <c r="V737" s="193"/>
      <c r="W737" s="193"/>
      <c r="X737" s="193"/>
      <c r="Y737" s="193"/>
      <c r="AA737" s="206" t="s">
        <v>194</v>
      </c>
      <c r="AB737" s="204" t="s">
        <v>547</v>
      </c>
      <c r="AC737" s="205" t="s">
        <v>630</v>
      </c>
      <c r="AD737" s="204" t="s">
        <v>74</v>
      </c>
      <c r="AE737" s="204" t="s">
        <v>52</v>
      </c>
      <c r="AF737" s="203">
        <v>1.3404000923382238</v>
      </c>
      <c r="AG737" s="203">
        <v>0.49254971029142308</v>
      </c>
      <c r="AH737" s="203">
        <v>2.7921027241140699</v>
      </c>
      <c r="AI737" s="202">
        <v>0</v>
      </c>
      <c r="AJ737" s="202">
        <v>0</v>
      </c>
      <c r="AK737" s="202">
        <v>0</v>
      </c>
      <c r="AM737" s="193"/>
      <c r="AN737" s="193"/>
      <c r="AO737" s="193"/>
      <c r="AP737" s="193"/>
      <c r="AQ737" s="193"/>
      <c r="AR737" s="193"/>
      <c r="AS737" s="193"/>
      <c r="AT737" s="193"/>
      <c r="AU737" s="193"/>
      <c r="AV737" s="193"/>
      <c r="AW737" s="193"/>
      <c r="AX737" s="193"/>
    </row>
    <row r="738" spans="2:50" ht="16.5" thickBot="1" x14ac:dyDescent="0.3">
      <c r="B738"/>
      <c r="C738"/>
      <c r="D738"/>
      <c r="E738"/>
      <c r="F738"/>
      <c r="G738"/>
      <c r="H738"/>
      <c r="I738"/>
      <c r="J738"/>
      <c r="K738"/>
      <c r="L738"/>
      <c r="N738" s="193"/>
      <c r="O738" s="193"/>
      <c r="P738" s="229"/>
      <c r="Q738" s="193"/>
      <c r="R738" s="193"/>
      <c r="S738" s="193"/>
      <c r="T738" s="193"/>
      <c r="U738" s="193"/>
      <c r="V738" s="193"/>
      <c r="W738" s="193"/>
      <c r="X738" s="193"/>
      <c r="Y738" s="193"/>
      <c r="AA738" s="206" t="s">
        <v>194</v>
      </c>
      <c r="AB738" s="204" t="s">
        <v>547</v>
      </c>
      <c r="AC738" s="205" t="s">
        <v>630</v>
      </c>
      <c r="AD738" s="204" t="s">
        <v>316</v>
      </c>
      <c r="AE738" s="204" t="s">
        <v>52</v>
      </c>
      <c r="AF738" s="203">
        <v>1.3404000923382238</v>
      </c>
      <c r="AG738" s="203">
        <v>0.49254971029142308</v>
      </c>
      <c r="AH738" s="203">
        <v>2.7921027241140699</v>
      </c>
      <c r="AI738" s="202">
        <v>0</v>
      </c>
      <c r="AJ738" s="202">
        <v>0</v>
      </c>
      <c r="AK738" s="202">
        <v>0</v>
      </c>
      <c r="AM738" s="193"/>
      <c r="AN738" s="193"/>
      <c r="AO738" s="193"/>
      <c r="AP738" s="193"/>
      <c r="AQ738" s="193"/>
      <c r="AR738" s="193"/>
      <c r="AS738" s="193"/>
      <c r="AT738" s="193"/>
      <c r="AU738" s="193"/>
      <c r="AV738" s="193"/>
      <c r="AW738" s="193"/>
      <c r="AX738" s="193"/>
    </row>
    <row r="739" spans="2:50" ht="16.5" thickBot="1" x14ac:dyDescent="0.3">
      <c r="B739"/>
      <c r="C739"/>
      <c r="D739"/>
      <c r="E739"/>
      <c r="F739"/>
      <c r="G739"/>
      <c r="H739"/>
      <c r="I739"/>
      <c r="J739"/>
      <c r="K739"/>
      <c r="L739"/>
      <c r="N739" s="193"/>
      <c r="O739" s="193"/>
      <c r="P739" s="229"/>
      <c r="Q739" s="193"/>
      <c r="R739" s="193"/>
      <c r="S739" s="193"/>
      <c r="T739" s="193"/>
      <c r="U739" s="193"/>
      <c r="V739" s="193"/>
      <c r="W739" s="193"/>
      <c r="X739" s="193"/>
      <c r="Y739" s="193"/>
      <c r="AA739" s="206" t="s">
        <v>194</v>
      </c>
      <c r="AB739" s="204" t="s">
        <v>547</v>
      </c>
      <c r="AC739" s="205" t="s">
        <v>630</v>
      </c>
      <c r="AD739" s="204" t="s">
        <v>315</v>
      </c>
      <c r="AE739" s="204" t="s">
        <v>52</v>
      </c>
      <c r="AF739" s="203">
        <v>1.3250598559858571</v>
      </c>
      <c r="AG739" s="203">
        <v>0.4873335191619525</v>
      </c>
      <c r="AH739" s="203">
        <v>2.7896562994716092</v>
      </c>
      <c r="AI739" s="202">
        <v>3.2524605967525808E-2</v>
      </c>
      <c r="AJ739" s="202">
        <v>2.7243429036048691E-2</v>
      </c>
      <c r="AK739" s="202">
        <v>0.25085474701186394</v>
      </c>
      <c r="AM739" s="193"/>
      <c r="AN739" s="193"/>
      <c r="AO739" s="193"/>
      <c r="AP739" s="193"/>
      <c r="AQ739" s="193"/>
      <c r="AR739" s="193"/>
      <c r="AS739" s="193"/>
      <c r="AT739" s="193"/>
      <c r="AU739" s="193"/>
      <c r="AV739" s="193"/>
      <c r="AW739" s="193"/>
      <c r="AX739" s="193"/>
    </row>
    <row r="740" spans="2:50" ht="16.5" thickBot="1" x14ac:dyDescent="0.3">
      <c r="B740"/>
      <c r="C740"/>
      <c r="D740"/>
      <c r="E740"/>
      <c r="F740"/>
      <c r="G740"/>
      <c r="H740"/>
      <c r="I740"/>
      <c r="J740"/>
      <c r="K740"/>
      <c r="L740"/>
      <c r="N740" s="193"/>
      <c r="O740" s="193"/>
      <c r="P740" s="229"/>
      <c r="Q740" s="193"/>
      <c r="R740" s="193"/>
      <c r="S740" s="193"/>
      <c r="T740" s="193"/>
      <c r="U740" s="193"/>
      <c r="V740" s="193"/>
      <c r="W740" s="193"/>
      <c r="X740" s="193"/>
      <c r="Y740" s="193"/>
      <c r="AA740" s="206" t="s">
        <v>194</v>
      </c>
      <c r="AB740" s="204" t="s">
        <v>547</v>
      </c>
      <c r="AC740" s="205" t="s">
        <v>630</v>
      </c>
      <c r="AD740" s="204" t="s">
        <v>314</v>
      </c>
      <c r="AE740" s="204" t="s">
        <v>52</v>
      </c>
      <c r="AF740" s="203">
        <v>1.3404000923382238</v>
      </c>
      <c r="AG740" s="203">
        <v>0.49254971029142308</v>
      </c>
      <c r="AH740" s="203">
        <v>2.7921027241140699</v>
      </c>
      <c r="AI740" s="202">
        <v>3.5005110681874539E-3</v>
      </c>
      <c r="AJ740" s="202">
        <v>3.2067450423249729E-4</v>
      </c>
      <c r="AK740" s="202">
        <v>2.515042886508537E-2</v>
      </c>
      <c r="AM740" s="193"/>
      <c r="AN740" s="193"/>
      <c r="AO740" s="193"/>
      <c r="AP740" s="193"/>
      <c r="AQ740" s="193"/>
      <c r="AR740" s="193"/>
      <c r="AS740" s="193"/>
      <c r="AT740" s="193"/>
      <c r="AU740" s="193"/>
      <c r="AV740" s="193"/>
      <c r="AW740" s="193"/>
      <c r="AX740" s="193"/>
    </row>
    <row r="741" spans="2:50" ht="16.5" thickBot="1" x14ac:dyDescent="0.3">
      <c r="B741"/>
      <c r="C741"/>
      <c r="D741"/>
      <c r="E741"/>
      <c r="F741"/>
      <c r="G741"/>
      <c r="H741"/>
      <c r="I741"/>
      <c r="J741"/>
      <c r="K741"/>
      <c r="L741"/>
      <c r="N741" s="193"/>
      <c r="O741" s="193"/>
      <c r="P741" s="229"/>
      <c r="Q741" s="193"/>
      <c r="R741" s="193"/>
      <c r="S741" s="193"/>
      <c r="T741" s="193"/>
      <c r="U741" s="193"/>
      <c r="V741" s="193"/>
      <c r="W741" s="193"/>
      <c r="X741" s="193"/>
      <c r="Y741" s="193"/>
      <c r="AA741" s="206" t="s">
        <v>194</v>
      </c>
      <c r="AB741" s="204" t="s">
        <v>547</v>
      </c>
      <c r="AC741" s="205" t="s">
        <v>630</v>
      </c>
      <c r="AD741" s="204" t="s">
        <v>313</v>
      </c>
      <c r="AE741" s="204" t="s">
        <v>52</v>
      </c>
      <c r="AF741" s="203">
        <v>1.3250598559858571</v>
      </c>
      <c r="AG741" s="203">
        <v>0.4873335191619525</v>
      </c>
      <c r="AH741" s="203">
        <v>2.7896562994716092</v>
      </c>
      <c r="AI741" s="202">
        <v>0</v>
      </c>
      <c r="AJ741" s="202">
        <v>0</v>
      </c>
      <c r="AK741" s="202">
        <v>0</v>
      </c>
      <c r="AM741" s="193"/>
      <c r="AN741" s="193"/>
      <c r="AO741" s="193"/>
      <c r="AP741" s="193"/>
      <c r="AQ741" s="193"/>
      <c r="AR741" s="193"/>
      <c r="AS741" s="193"/>
      <c r="AT741" s="193"/>
      <c r="AU741" s="193"/>
      <c r="AV741" s="193"/>
      <c r="AW741" s="193"/>
      <c r="AX741" s="193"/>
    </row>
    <row r="742" spans="2:50" ht="16.5" thickBot="1" x14ac:dyDescent="0.3">
      <c r="B742"/>
      <c r="C742"/>
      <c r="D742"/>
      <c r="E742"/>
      <c r="F742"/>
      <c r="G742"/>
      <c r="H742"/>
      <c r="I742"/>
      <c r="J742"/>
      <c r="K742"/>
      <c r="L742"/>
      <c r="N742" s="193"/>
      <c r="O742" s="193"/>
      <c r="P742" s="229"/>
      <c r="Q742" s="193"/>
      <c r="R742" s="193"/>
      <c r="S742" s="193"/>
      <c r="T742" s="193"/>
      <c r="U742" s="193"/>
      <c r="V742" s="193"/>
      <c r="W742" s="193"/>
      <c r="X742" s="193"/>
      <c r="Y742" s="193"/>
      <c r="AA742" s="206" t="s">
        <v>194</v>
      </c>
      <c r="AB742" s="204" t="s">
        <v>547</v>
      </c>
      <c r="AC742" s="205" t="s">
        <v>630</v>
      </c>
      <c r="AD742" s="204" t="s">
        <v>312</v>
      </c>
      <c r="AE742" s="204" t="s">
        <v>52</v>
      </c>
      <c r="AF742" s="203">
        <v>1.3404000923382238</v>
      </c>
      <c r="AG742" s="203">
        <v>0.49254971029142308</v>
      </c>
      <c r="AH742" s="203">
        <v>2.7921027241140699</v>
      </c>
      <c r="AI742" s="202">
        <v>0</v>
      </c>
      <c r="AJ742" s="202">
        <v>0</v>
      </c>
      <c r="AK742" s="202">
        <v>0</v>
      </c>
      <c r="AM742" s="193"/>
      <c r="AN742" s="193"/>
      <c r="AO742" s="193"/>
      <c r="AP742" s="193"/>
      <c r="AQ742" s="193"/>
      <c r="AR742" s="193"/>
      <c r="AS742" s="193"/>
      <c r="AT742" s="193"/>
      <c r="AU742" s="193"/>
      <c r="AV742" s="193"/>
      <c r="AW742" s="193"/>
      <c r="AX742" s="193"/>
    </row>
    <row r="743" spans="2:50" ht="16.5" thickBot="1" x14ac:dyDescent="0.3">
      <c r="B743"/>
      <c r="C743"/>
      <c r="D743"/>
      <c r="E743"/>
      <c r="F743"/>
      <c r="G743"/>
      <c r="H743"/>
      <c r="I743"/>
      <c r="J743"/>
      <c r="K743"/>
      <c r="L743"/>
      <c r="N743" s="193"/>
      <c r="O743" s="193"/>
      <c r="P743" s="229"/>
      <c r="Q743" s="193"/>
      <c r="R743" s="193"/>
      <c r="S743" s="193"/>
      <c r="T743" s="193"/>
      <c r="U743" s="193"/>
      <c r="V743" s="193"/>
      <c r="W743" s="193"/>
      <c r="X743" s="193"/>
      <c r="Y743" s="193"/>
      <c r="AA743" s="206" t="s">
        <v>194</v>
      </c>
      <c r="AB743" s="204" t="s">
        <v>330</v>
      </c>
      <c r="AC743" s="205" t="s">
        <v>630</v>
      </c>
      <c r="AD743" s="204" t="s">
        <v>323</v>
      </c>
      <c r="AE743" s="204" t="s">
        <v>55</v>
      </c>
      <c r="AF743" s="203">
        <v>1.4006831027873885</v>
      </c>
      <c r="AG743" s="203">
        <v>0.50720021292075546</v>
      </c>
      <c r="AH743" s="203">
        <v>3.0037390072994214</v>
      </c>
      <c r="AI743" s="202">
        <v>1.6313929286031988E-2</v>
      </c>
      <c r="AJ743" s="202">
        <v>9.1847421880360089E-2</v>
      </c>
      <c r="AK743" s="202">
        <v>0.15669195082735407</v>
      </c>
      <c r="AM743" s="193"/>
      <c r="AN743" s="193"/>
      <c r="AO743" s="193"/>
      <c r="AP743" s="193"/>
      <c r="AQ743" s="193"/>
      <c r="AR743" s="193"/>
      <c r="AS743" s="193"/>
      <c r="AT743" s="193"/>
      <c r="AU743" s="193"/>
      <c r="AV743" s="193"/>
      <c r="AW743" s="193"/>
      <c r="AX743" s="193"/>
    </row>
    <row r="744" spans="2:50" ht="16.5" thickBot="1" x14ac:dyDescent="0.3">
      <c r="B744"/>
      <c r="C744"/>
      <c r="D744"/>
      <c r="E744"/>
      <c r="F744"/>
      <c r="G744"/>
      <c r="H744"/>
      <c r="I744"/>
      <c r="J744"/>
      <c r="K744"/>
      <c r="L744"/>
      <c r="N744" s="193"/>
      <c r="O744" s="193"/>
      <c r="P744" s="229"/>
      <c r="Q744" s="193"/>
      <c r="R744" s="193"/>
      <c r="S744" s="193"/>
      <c r="T744" s="193"/>
      <c r="U744" s="193"/>
      <c r="V744" s="193"/>
      <c r="W744" s="193"/>
      <c r="X744" s="193"/>
      <c r="Y744" s="193"/>
      <c r="AA744" s="206" t="s">
        <v>194</v>
      </c>
      <c r="AB744" s="204" t="s">
        <v>330</v>
      </c>
      <c r="AC744" s="205" t="s">
        <v>630</v>
      </c>
      <c r="AD744" s="204" t="s">
        <v>317</v>
      </c>
      <c r="AE744" s="204" t="s">
        <v>55</v>
      </c>
      <c r="AF744" s="203">
        <v>2.1211710797585051</v>
      </c>
      <c r="AG744" s="203">
        <v>0.57833276228643404</v>
      </c>
      <c r="AH744" s="203">
        <v>4.2653010253440815</v>
      </c>
      <c r="AI744" s="202">
        <v>2.5627941979854931E-2</v>
      </c>
      <c r="AJ744" s="202">
        <v>0.14428531334658326</v>
      </c>
      <c r="AK744" s="202">
        <v>0.24615113588557438</v>
      </c>
      <c r="AM744" s="193"/>
      <c r="AN744" s="193"/>
      <c r="AO744" s="193"/>
      <c r="AP744" s="193"/>
      <c r="AQ744" s="193"/>
      <c r="AR744" s="193"/>
      <c r="AS744" s="193"/>
      <c r="AT744" s="193"/>
      <c r="AU744" s="193"/>
      <c r="AV744" s="193"/>
      <c r="AW744" s="193"/>
      <c r="AX744" s="193"/>
    </row>
    <row r="745" spans="2:50" ht="16.5" thickBot="1" x14ac:dyDescent="0.3">
      <c r="B745"/>
      <c r="C745"/>
      <c r="D745"/>
      <c r="E745"/>
      <c r="F745"/>
      <c r="G745"/>
      <c r="H745"/>
      <c r="I745"/>
      <c r="J745"/>
      <c r="K745"/>
      <c r="L745"/>
      <c r="N745" s="193"/>
      <c r="O745" s="193"/>
      <c r="P745" s="229"/>
      <c r="Q745" s="193"/>
      <c r="R745" s="193"/>
      <c r="S745" s="193"/>
      <c r="T745" s="193"/>
      <c r="U745" s="193"/>
      <c r="V745" s="193"/>
      <c r="W745" s="193"/>
      <c r="X745" s="193"/>
      <c r="Y745" s="193"/>
      <c r="AA745" s="206" t="s">
        <v>194</v>
      </c>
      <c r="AB745" s="204" t="s">
        <v>330</v>
      </c>
      <c r="AC745" s="205" t="s">
        <v>630</v>
      </c>
      <c r="AD745" s="204" t="s">
        <v>74</v>
      </c>
      <c r="AE745" s="204" t="s">
        <v>55</v>
      </c>
      <c r="AF745" s="203">
        <v>1.9575005199091478</v>
      </c>
      <c r="AG745" s="203">
        <v>0.56544257330675218</v>
      </c>
      <c r="AH745" s="203">
        <v>3.9621517152272028</v>
      </c>
      <c r="AI745" s="202">
        <v>1.3484629280740663E-3</v>
      </c>
      <c r="AJ745" s="202">
        <v>7.5918462850569903E-3</v>
      </c>
      <c r="AK745" s="202">
        <v>1.2951710352159067E-2</v>
      </c>
      <c r="AM745" s="193"/>
      <c r="AN745" s="193"/>
      <c r="AO745" s="193"/>
      <c r="AP745" s="193"/>
      <c r="AQ745" s="193"/>
      <c r="AR745" s="193"/>
      <c r="AS745" s="193"/>
      <c r="AT745" s="193"/>
      <c r="AU745" s="193"/>
      <c r="AV745" s="193"/>
      <c r="AW745" s="193"/>
      <c r="AX745" s="193"/>
    </row>
    <row r="746" spans="2:50" ht="16.5" thickBot="1" x14ac:dyDescent="0.3">
      <c r="B746"/>
      <c r="C746"/>
      <c r="D746"/>
      <c r="E746"/>
      <c r="F746"/>
      <c r="G746"/>
      <c r="H746"/>
      <c r="I746"/>
      <c r="J746"/>
      <c r="K746"/>
      <c r="L746"/>
      <c r="N746" s="193"/>
      <c r="O746" s="193"/>
      <c r="P746" s="229"/>
      <c r="Q746" s="193"/>
      <c r="R746" s="193"/>
      <c r="S746" s="193"/>
      <c r="T746" s="193"/>
      <c r="U746" s="193"/>
      <c r="V746" s="193"/>
      <c r="W746" s="193"/>
      <c r="X746" s="193"/>
      <c r="Y746" s="193"/>
      <c r="AA746" s="206" t="s">
        <v>194</v>
      </c>
      <c r="AB746" s="204" t="s">
        <v>330</v>
      </c>
      <c r="AC746" s="205" t="s">
        <v>630</v>
      </c>
      <c r="AD746" s="204" t="s">
        <v>316</v>
      </c>
      <c r="AE746" s="204" t="s">
        <v>55</v>
      </c>
      <c r="AF746" s="203">
        <v>2.0345045861391049</v>
      </c>
      <c r="AG746" s="203">
        <v>0.57169292451588027</v>
      </c>
      <c r="AH746" s="203">
        <v>4.1034845473995478</v>
      </c>
      <c r="AI746" s="202">
        <v>2.6377216650650716E-2</v>
      </c>
      <c r="AJ746" s="202">
        <v>0.14850372974316353</v>
      </c>
      <c r="AK746" s="202">
        <v>0.25334776569891054</v>
      </c>
      <c r="AM746" s="193"/>
      <c r="AN746" s="193"/>
      <c r="AO746" s="193"/>
      <c r="AP746" s="193"/>
      <c r="AQ746" s="193"/>
      <c r="AR746" s="193"/>
      <c r="AS746" s="193"/>
      <c r="AT746" s="193"/>
      <c r="AU746" s="193"/>
      <c r="AV746" s="193"/>
      <c r="AW746" s="193"/>
      <c r="AX746" s="193"/>
    </row>
    <row r="747" spans="2:50" ht="16.5" thickBot="1" x14ac:dyDescent="0.3">
      <c r="B747"/>
      <c r="C747"/>
      <c r="D747"/>
      <c r="E747"/>
      <c r="F747"/>
      <c r="G747"/>
      <c r="H747"/>
      <c r="I747"/>
      <c r="J747"/>
      <c r="K747"/>
      <c r="L747"/>
      <c r="N747" s="193"/>
      <c r="O747" s="193"/>
      <c r="P747" s="229"/>
      <c r="Q747" s="193"/>
      <c r="R747" s="193"/>
      <c r="S747" s="193"/>
      <c r="T747" s="193"/>
      <c r="U747" s="193"/>
      <c r="V747" s="193"/>
      <c r="W747" s="193"/>
      <c r="X747" s="193"/>
      <c r="Y747" s="193"/>
      <c r="AA747" s="206" t="s">
        <v>194</v>
      </c>
      <c r="AB747" s="204" t="s">
        <v>330</v>
      </c>
      <c r="AC747" s="205" t="s">
        <v>630</v>
      </c>
      <c r="AD747" s="204" t="s">
        <v>314</v>
      </c>
      <c r="AE747" s="204" t="s">
        <v>55</v>
      </c>
      <c r="AF747" s="203">
        <v>1.5172456445374549</v>
      </c>
      <c r="AG747" s="203">
        <v>0.52171380717665072</v>
      </c>
      <c r="AH747" s="203">
        <v>3.195601928693717</v>
      </c>
      <c r="AI747" s="202">
        <v>5.425146213506947E-2</v>
      </c>
      <c r="AJ747" s="202">
        <v>0.30543573182044104</v>
      </c>
      <c r="AK747" s="202">
        <v>0.52107418685814311</v>
      </c>
      <c r="AM747" s="193"/>
      <c r="AN747" s="193"/>
      <c r="AO747" s="193"/>
      <c r="AP747" s="193"/>
      <c r="AQ747" s="193"/>
      <c r="AR747" s="193"/>
      <c r="AS747" s="193"/>
      <c r="AT747" s="193"/>
      <c r="AU747" s="193"/>
      <c r="AV747" s="193"/>
      <c r="AW747" s="193"/>
      <c r="AX747" s="193"/>
    </row>
    <row r="748" spans="2:50" ht="16.5" thickBot="1" x14ac:dyDescent="0.3">
      <c r="B748"/>
      <c r="C748"/>
      <c r="D748"/>
      <c r="E748"/>
      <c r="F748"/>
      <c r="G748"/>
      <c r="H748"/>
      <c r="I748"/>
      <c r="J748"/>
      <c r="K748"/>
      <c r="L748"/>
      <c r="N748" s="193"/>
      <c r="O748" s="193"/>
      <c r="P748" s="229"/>
      <c r="Q748" s="193"/>
      <c r="R748" s="193"/>
      <c r="S748" s="193"/>
      <c r="T748" s="193"/>
      <c r="U748" s="193"/>
      <c r="V748" s="193"/>
      <c r="W748" s="193"/>
      <c r="X748" s="193"/>
      <c r="Y748" s="193"/>
      <c r="AA748" s="206" t="s">
        <v>194</v>
      </c>
      <c r="AB748" s="204" t="s">
        <v>330</v>
      </c>
      <c r="AC748" s="205" t="s">
        <v>630</v>
      </c>
      <c r="AD748" s="204" t="s">
        <v>323</v>
      </c>
      <c r="AE748" s="204" t="s">
        <v>52</v>
      </c>
      <c r="AF748" s="203">
        <v>1.4006831027873885</v>
      </c>
      <c r="AG748" s="203">
        <v>0.50720021292075546</v>
      </c>
      <c r="AH748" s="203">
        <v>3.0037390072994214</v>
      </c>
      <c r="AI748" s="202">
        <v>6.901620855513148E-3</v>
      </c>
      <c r="AJ748" s="202">
        <v>3.8856125416539024E-2</v>
      </c>
      <c r="AK748" s="202">
        <v>6.6288655342341601E-2</v>
      </c>
      <c r="AM748" s="193"/>
      <c r="AN748" s="193"/>
      <c r="AO748" s="193"/>
      <c r="AP748" s="193"/>
      <c r="AQ748" s="193"/>
      <c r="AR748" s="193"/>
      <c r="AS748" s="193"/>
      <c r="AT748" s="193"/>
      <c r="AU748" s="193"/>
      <c r="AV748" s="193"/>
      <c r="AW748" s="193"/>
      <c r="AX748" s="193"/>
    </row>
    <row r="749" spans="2:50" ht="16.5" thickBot="1" x14ac:dyDescent="0.3">
      <c r="B749"/>
      <c r="C749"/>
      <c r="D749"/>
      <c r="E749"/>
      <c r="F749"/>
      <c r="G749"/>
      <c r="H749"/>
      <c r="I749"/>
      <c r="J749"/>
      <c r="K749"/>
      <c r="L749"/>
      <c r="N749" s="193"/>
      <c r="O749" s="193"/>
      <c r="P749" s="229"/>
      <c r="Q749" s="193"/>
      <c r="R749" s="193"/>
      <c r="S749" s="193"/>
      <c r="T749" s="193"/>
      <c r="U749" s="193"/>
      <c r="V749" s="193"/>
      <c r="W749" s="193"/>
      <c r="X749" s="193"/>
      <c r="Y749" s="193"/>
      <c r="AA749" s="206" t="s">
        <v>194</v>
      </c>
      <c r="AB749" s="204" t="s">
        <v>330</v>
      </c>
      <c r="AC749" s="205" t="s">
        <v>630</v>
      </c>
      <c r="AD749" s="204" t="s">
        <v>317</v>
      </c>
      <c r="AE749" s="204" t="s">
        <v>52</v>
      </c>
      <c r="AF749" s="203">
        <v>2.1211710797585051</v>
      </c>
      <c r="AG749" s="203">
        <v>0.57833276228643404</v>
      </c>
      <c r="AH749" s="203">
        <v>4.2653010253440815</v>
      </c>
      <c r="AI749" s="202">
        <v>1.1515584116602365E-2</v>
      </c>
      <c r="AJ749" s="202">
        <v>6.4832738576471316E-2</v>
      </c>
      <c r="AK749" s="202">
        <v>0.11060482784437756</v>
      </c>
      <c r="AM749" s="193"/>
      <c r="AN749" s="193"/>
      <c r="AO749" s="193"/>
      <c r="AP749" s="193"/>
      <c r="AQ749" s="193"/>
      <c r="AR749" s="193"/>
      <c r="AS749" s="193"/>
      <c r="AT749" s="193"/>
      <c r="AU749" s="193"/>
      <c r="AV749" s="193"/>
      <c r="AW749" s="193"/>
      <c r="AX749" s="193"/>
    </row>
    <row r="750" spans="2:50" ht="16.5" thickBot="1" x14ac:dyDescent="0.3">
      <c r="B750"/>
      <c r="C750"/>
      <c r="D750"/>
      <c r="E750"/>
      <c r="F750"/>
      <c r="G750"/>
      <c r="H750"/>
      <c r="I750"/>
      <c r="J750"/>
      <c r="K750"/>
      <c r="L750"/>
      <c r="N750" s="193"/>
      <c r="O750" s="193"/>
      <c r="P750" s="229"/>
      <c r="Q750" s="193"/>
      <c r="R750" s="193"/>
      <c r="S750" s="193"/>
      <c r="T750" s="193"/>
      <c r="U750" s="193"/>
      <c r="V750" s="193"/>
      <c r="W750" s="193"/>
      <c r="X750" s="193"/>
      <c r="Y750" s="193"/>
      <c r="AA750" s="206" t="s">
        <v>194</v>
      </c>
      <c r="AB750" s="204" t="s">
        <v>330</v>
      </c>
      <c r="AC750" s="205" t="s">
        <v>630</v>
      </c>
      <c r="AD750" s="204" t="s">
        <v>74</v>
      </c>
      <c r="AE750" s="204" t="s">
        <v>52</v>
      </c>
      <c r="AF750" s="203">
        <v>1.9575005199091478</v>
      </c>
      <c r="AG750" s="203">
        <v>0.56544257330675218</v>
      </c>
      <c r="AH750" s="203">
        <v>3.9621517152272028</v>
      </c>
      <c r="AI750" s="202">
        <v>6.0566630686573317E-4</v>
      </c>
      <c r="AJ750" s="202">
        <v>3.4099013076540775E-3</v>
      </c>
      <c r="AK750" s="202">
        <v>5.8173008788536765E-3</v>
      </c>
      <c r="AM750" s="193"/>
      <c r="AN750" s="193"/>
      <c r="AO750" s="193"/>
      <c r="AP750" s="193"/>
      <c r="AQ750" s="193"/>
      <c r="AR750" s="193"/>
      <c r="AS750" s="193"/>
      <c r="AT750" s="193"/>
      <c r="AU750" s="193"/>
      <c r="AV750" s="193"/>
      <c r="AW750" s="193"/>
      <c r="AX750" s="193"/>
    </row>
    <row r="751" spans="2:50" ht="16.5" thickBot="1" x14ac:dyDescent="0.3">
      <c r="B751"/>
      <c r="C751"/>
      <c r="D751"/>
      <c r="E751"/>
      <c r="F751"/>
      <c r="G751"/>
      <c r="H751"/>
      <c r="I751"/>
      <c r="J751"/>
      <c r="K751"/>
      <c r="L751"/>
      <c r="N751" s="193"/>
      <c r="O751" s="193"/>
      <c r="P751" s="229"/>
      <c r="Q751" s="193"/>
      <c r="R751" s="193"/>
      <c r="S751" s="193"/>
      <c r="T751" s="193"/>
      <c r="U751" s="193"/>
      <c r="V751" s="193"/>
      <c r="W751" s="193"/>
      <c r="X751" s="193"/>
      <c r="Y751" s="193"/>
      <c r="AA751" s="206" t="s">
        <v>194</v>
      </c>
      <c r="AB751" s="204" t="s">
        <v>330</v>
      </c>
      <c r="AC751" s="205" t="s">
        <v>630</v>
      </c>
      <c r="AD751" s="204" t="s">
        <v>316</v>
      </c>
      <c r="AE751" s="204" t="s">
        <v>52</v>
      </c>
      <c r="AF751" s="203">
        <v>2.0345045861391049</v>
      </c>
      <c r="AG751" s="203">
        <v>0.57169292451588027</v>
      </c>
      <c r="AH751" s="203">
        <v>4.1034845473995478</v>
      </c>
      <c r="AI751" s="202">
        <v>8.8989017417819994E-3</v>
      </c>
      <c r="AJ751" s="202">
        <v>5.0100816806232663E-2</v>
      </c>
      <c r="AK751" s="202">
        <v>8.5472129349894663E-2</v>
      </c>
      <c r="AM751" s="193"/>
      <c r="AN751" s="193"/>
      <c r="AO751" s="193"/>
      <c r="AP751" s="193"/>
      <c r="AQ751" s="193"/>
      <c r="AR751" s="193"/>
      <c r="AS751" s="193"/>
      <c r="AT751" s="193"/>
      <c r="AU751" s="193"/>
      <c r="AV751" s="193"/>
      <c r="AW751" s="193"/>
      <c r="AX751" s="193"/>
    </row>
    <row r="752" spans="2:50" ht="16.5" thickBot="1" x14ac:dyDescent="0.3">
      <c r="B752"/>
      <c r="C752"/>
      <c r="D752"/>
      <c r="E752"/>
      <c r="F752"/>
      <c r="G752"/>
      <c r="H752"/>
      <c r="I752"/>
      <c r="J752"/>
      <c r="K752"/>
      <c r="L752"/>
      <c r="N752" s="193"/>
      <c r="O752" s="193"/>
      <c r="P752" s="229"/>
      <c r="Q752" s="193"/>
      <c r="R752" s="193"/>
      <c r="S752" s="193"/>
      <c r="T752" s="193"/>
      <c r="U752" s="193"/>
      <c r="V752" s="193"/>
      <c r="W752" s="193"/>
      <c r="X752" s="193"/>
      <c r="Y752" s="193"/>
      <c r="AA752" s="206" t="s">
        <v>194</v>
      </c>
      <c r="AB752" s="204" t="s">
        <v>330</v>
      </c>
      <c r="AC752" s="205" t="s">
        <v>630</v>
      </c>
      <c r="AD752" s="204" t="s">
        <v>314</v>
      </c>
      <c r="AE752" s="204" t="s">
        <v>52</v>
      </c>
      <c r="AF752" s="203">
        <v>1.5172456445374549</v>
      </c>
      <c r="AG752" s="203">
        <v>0.52171380717665072</v>
      </c>
      <c r="AH752" s="203">
        <v>3.195601928693717</v>
      </c>
      <c r="AI752" s="202">
        <v>2.43452824363906E-2</v>
      </c>
      <c r="AJ752" s="202">
        <v>0.13706394011687908</v>
      </c>
      <c r="AK752" s="202">
        <v>0.23383145357060753</v>
      </c>
      <c r="AM752" s="193"/>
      <c r="AN752" s="193"/>
      <c r="AO752" s="193"/>
      <c r="AP752" s="193"/>
      <c r="AQ752" s="193"/>
      <c r="AR752" s="193"/>
      <c r="AS752" s="193"/>
      <c r="AT752" s="193"/>
      <c r="AU752" s="193"/>
      <c r="AV752" s="193"/>
      <c r="AW752" s="193"/>
      <c r="AX752" s="193"/>
    </row>
    <row r="753" spans="2:50" ht="16.5" thickBot="1" x14ac:dyDescent="0.3">
      <c r="B753"/>
      <c r="C753"/>
      <c r="D753"/>
      <c r="E753"/>
      <c r="F753"/>
      <c r="G753"/>
      <c r="H753"/>
      <c r="I753"/>
      <c r="J753"/>
      <c r="K753"/>
      <c r="L753"/>
      <c r="N753" s="193"/>
      <c r="O753" s="193"/>
      <c r="P753" s="229"/>
      <c r="Q753" s="193"/>
      <c r="R753" s="193"/>
      <c r="S753" s="193"/>
      <c r="T753" s="193"/>
      <c r="U753" s="193"/>
      <c r="V753" s="193"/>
      <c r="W753" s="193"/>
      <c r="X753" s="193"/>
      <c r="Y753" s="193"/>
      <c r="AA753" s="206" t="s">
        <v>194</v>
      </c>
      <c r="AB753" s="204" t="s">
        <v>329</v>
      </c>
      <c r="AC753" s="205" t="s">
        <v>630</v>
      </c>
      <c r="AD753" s="204" t="s">
        <v>322</v>
      </c>
      <c r="AE753" s="204" t="s">
        <v>55</v>
      </c>
      <c r="AF753" s="203">
        <v>1.3079731378079924</v>
      </c>
      <c r="AG753" s="203">
        <v>0.5748485568540288</v>
      </c>
      <c r="AH753" s="203">
        <v>2.419683860624553</v>
      </c>
      <c r="AI753" s="202">
        <v>0.4021873954290498</v>
      </c>
      <c r="AJ753" s="202">
        <v>3.3714190825392715E-3</v>
      </c>
      <c r="AK753" s="202">
        <v>1.0817557171638317</v>
      </c>
      <c r="AM753" s="193"/>
      <c r="AN753" s="193"/>
      <c r="AO753" s="193"/>
      <c r="AP753" s="193"/>
      <c r="AQ753" s="193"/>
      <c r="AR753" s="193"/>
      <c r="AS753" s="193"/>
      <c r="AT753" s="193"/>
      <c r="AU753" s="193"/>
      <c r="AV753" s="193"/>
      <c r="AW753" s="193"/>
      <c r="AX753" s="193"/>
    </row>
    <row r="754" spans="2:50" ht="16.5" thickBot="1" x14ac:dyDescent="0.3">
      <c r="B754"/>
      <c r="C754"/>
      <c r="D754"/>
      <c r="E754"/>
      <c r="F754"/>
      <c r="G754"/>
      <c r="H754"/>
      <c r="I754"/>
      <c r="J754"/>
      <c r="K754"/>
      <c r="L754"/>
      <c r="N754" s="193"/>
      <c r="O754" s="193"/>
      <c r="P754" s="229"/>
      <c r="Q754" s="193"/>
      <c r="R754" s="193"/>
      <c r="S754" s="193"/>
      <c r="T754" s="193"/>
      <c r="U754" s="193"/>
      <c r="V754" s="193"/>
      <c r="W754" s="193"/>
      <c r="X754" s="193"/>
      <c r="Y754" s="193"/>
      <c r="AA754" s="206" t="s">
        <v>194</v>
      </c>
      <c r="AB754" s="204" t="s">
        <v>329</v>
      </c>
      <c r="AC754" s="205" t="s">
        <v>630</v>
      </c>
      <c r="AD754" s="204" t="s">
        <v>313</v>
      </c>
      <c r="AE754" s="204" t="s">
        <v>55</v>
      </c>
      <c r="AF754" s="203">
        <v>1.2236782606827543</v>
      </c>
      <c r="AG754" s="203">
        <v>0.55311366255556538</v>
      </c>
      <c r="AH754" s="203">
        <v>2.3495642096306315</v>
      </c>
      <c r="AI754" s="202">
        <v>0.22638151277287252</v>
      </c>
      <c r="AJ754" s="202">
        <v>0.36007517634503911</v>
      </c>
      <c r="AK754" s="202">
        <v>1.4559129204647283</v>
      </c>
      <c r="AM754" s="193"/>
      <c r="AN754" s="193"/>
      <c r="AO754" s="193"/>
      <c r="AP754" s="193"/>
      <c r="AQ754" s="193"/>
      <c r="AR754" s="193"/>
      <c r="AS754" s="193"/>
      <c r="AT754" s="193"/>
      <c r="AU754" s="193"/>
      <c r="AV754" s="193"/>
      <c r="AW754" s="193"/>
      <c r="AX754" s="193"/>
    </row>
    <row r="755" spans="2:50" ht="16.5" thickBot="1" x14ac:dyDescent="0.3">
      <c r="B755"/>
      <c r="C755"/>
      <c r="D755"/>
      <c r="E755"/>
      <c r="F755"/>
      <c r="G755"/>
      <c r="H755"/>
      <c r="I755"/>
      <c r="J755"/>
      <c r="K755"/>
      <c r="L755"/>
      <c r="N755" s="193"/>
      <c r="O755" s="193"/>
      <c r="P755" s="229"/>
      <c r="Q755" s="193"/>
      <c r="R755" s="193"/>
      <c r="S755" s="193"/>
      <c r="T755" s="193"/>
      <c r="U755" s="193"/>
      <c r="V755" s="193"/>
      <c r="W755" s="193"/>
      <c r="X755" s="193"/>
      <c r="Y755" s="193"/>
      <c r="AA755" s="206" t="s">
        <v>194</v>
      </c>
      <c r="AB755" s="204" t="s">
        <v>329</v>
      </c>
      <c r="AC755" s="205" t="s">
        <v>630</v>
      </c>
      <c r="AD755" s="204" t="s">
        <v>322</v>
      </c>
      <c r="AE755" s="204" t="s">
        <v>52</v>
      </c>
      <c r="AF755" s="203">
        <v>1.3079731378079924</v>
      </c>
      <c r="AG755" s="203">
        <v>0.5748485568540288</v>
      </c>
      <c r="AH755" s="203">
        <v>2.419683860624553</v>
      </c>
      <c r="AI755" s="202">
        <v>0</v>
      </c>
      <c r="AJ755" s="202">
        <v>0</v>
      </c>
      <c r="AK755" s="202">
        <v>0</v>
      </c>
      <c r="AM755" s="193"/>
      <c r="AN755" s="193"/>
      <c r="AO755" s="193"/>
      <c r="AP755" s="193"/>
      <c r="AQ755" s="193"/>
      <c r="AR755" s="193"/>
      <c r="AS755" s="193"/>
      <c r="AT755" s="193"/>
      <c r="AU755" s="193"/>
      <c r="AV755" s="193"/>
      <c r="AW755" s="193"/>
      <c r="AX755" s="193"/>
    </row>
    <row r="756" spans="2:50" ht="16.5" thickBot="1" x14ac:dyDescent="0.3">
      <c r="B756"/>
      <c r="C756"/>
      <c r="D756"/>
      <c r="E756"/>
      <c r="F756"/>
      <c r="G756"/>
      <c r="H756"/>
      <c r="I756"/>
      <c r="J756"/>
      <c r="K756"/>
      <c r="L756"/>
      <c r="N756" s="193"/>
      <c r="O756" s="193"/>
      <c r="P756" s="229"/>
      <c r="Q756" s="193"/>
      <c r="R756" s="193"/>
      <c r="S756" s="193"/>
      <c r="T756" s="193"/>
      <c r="U756" s="193"/>
      <c r="V756" s="193"/>
      <c r="W756" s="193"/>
      <c r="X756" s="193"/>
      <c r="Y756" s="193"/>
      <c r="AA756" s="206" t="s">
        <v>194</v>
      </c>
      <c r="AB756" s="204" t="s">
        <v>329</v>
      </c>
      <c r="AC756" s="205" t="s">
        <v>630</v>
      </c>
      <c r="AD756" s="204" t="s">
        <v>313</v>
      </c>
      <c r="AE756" s="204" t="s">
        <v>52</v>
      </c>
      <c r="AF756" s="203">
        <v>1.2236782606827543</v>
      </c>
      <c r="AG756" s="203">
        <v>0.55311366255556538</v>
      </c>
      <c r="AH756" s="203">
        <v>2.3495642096306315</v>
      </c>
      <c r="AI756" s="202">
        <v>0</v>
      </c>
      <c r="AJ756" s="202">
        <v>0</v>
      </c>
      <c r="AK756" s="202">
        <v>0</v>
      </c>
      <c r="AM756" s="193"/>
      <c r="AN756" s="193"/>
      <c r="AO756" s="193"/>
      <c r="AP756" s="193"/>
      <c r="AQ756" s="193"/>
      <c r="AR756" s="193"/>
      <c r="AS756" s="193"/>
      <c r="AT756" s="193"/>
      <c r="AU756" s="193"/>
      <c r="AV756" s="193"/>
      <c r="AW756" s="193"/>
      <c r="AX756" s="193"/>
    </row>
    <row r="757" spans="2:50" ht="16.5" thickBot="1" x14ac:dyDescent="0.3">
      <c r="B757"/>
      <c r="C757"/>
      <c r="D757"/>
      <c r="E757"/>
      <c r="F757"/>
      <c r="G757"/>
      <c r="H757"/>
      <c r="I757"/>
      <c r="J757"/>
      <c r="K757"/>
      <c r="L757"/>
      <c r="N757" s="193"/>
      <c r="O757" s="193"/>
      <c r="P757" s="229"/>
      <c r="Q757" s="193"/>
      <c r="R757" s="193"/>
      <c r="S757" s="193"/>
      <c r="T757" s="193"/>
      <c r="U757" s="193"/>
      <c r="V757" s="193"/>
      <c r="W757" s="193"/>
      <c r="X757" s="193"/>
      <c r="Y757" s="193"/>
      <c r="AA757" s="206" t="s">
        <v>244</v>
      </c>
      <c r="AB757" s="204" t="s">
        <v>358</v>
      </c>
      <c r="AC757" s="205" t="s">
        <v>630</v>
      </c>
      <c r="AD757" s="204" t="s">
        <v>305</v>
      </c>
      <c r="AE757" s="204" t="s">
        <v>55</v>
      </c>
      <c r="AF757" s="203">
        <v>2.2537089446795338</v>
      </c>
      <c r="AG757" s="203">
        <v>0.64677913117224528</v>
      </c>
      <c r="AH757" s="203">
        <v>3.832199580047249</v>
      </c>
      <c r="AI757" s="202">
        <v>2.1360708087822769E-2</v>
      </c>
      <c r="AJ757" s="202">
        <v>2.0796525778036097E-2</v>
      </c>
      <c r="AK757" s="202">
        <v>0.15862570641414439</v>
      </c>
      <c r="AM757" s="193"/>
      <c r="AN757" s="193"/>
      <c r="AO757" s="193"/>
      <c r="AP757" s="193"/>
      <c r="AQ757" s="193"/>
      <c r="AR757" s="193"/>
      <c r="AS757" s="193"/>
      <c r="AT757" s="193"/>
      <c r="AU757" s="193"/>
      <c r="AV757" s="193"/>
      <c r="AW757" s="193"/>
      <c r="AX757" s="193"/>
    </row>
    <row r="758" spans="2:50" ht="16.5" thickBot="1" x14ac:dyDescent="0.3">
      <c r="B758"/>
      <c r="C758"/>
      <c r="D758"/>
      <c r="E758"/>
      <c r="F758"/>
      <c r="G758"/>
      <c r="H758"/>
      <c r="I758"/>
      <c r="J758"/>
      <c r="K758"/>
      <c r="L758"/>
      <c r="N758" s="193"/>
      <c r="O758" s="193"/>
      <c r="P758" s="229"/>
      <c r="Q758" s="193"/>
      <c r="R758" s="193"/>
      <c r="S758" s="193"/>
      <c r="T758" s="193"/>
      <c r="U758" s="193"/>
      <c r="V758" s="193"/>
      <c r="W758" s="193"/>
      <c r="X758" s="193"/>
      <c r="Y758" s="193"/>
      <c r="AA758" s="206" t="s">
        <v>244</v>
      </c>
      <c r="AB758" s="204" t="s">
        <v>358</v>
      </c>
      <c r="AC758" s="205" t="s">
        <v>630</v>
      </c>
      <c r="AD758" s="204" t="s">
        <v>305</v>
      </c>
      <c r="AE758" s="204" t="s">
        <v>52</v>
      </c>
      <c r="AF758" s="203">
        <v>2.2537089446795338</v>
      </c>
      <c r="AG758" s="203">
        <v>0.64677913117224528</v>
      </c>
      <c r="AH758" s="203">
        <v>3.832199580047249</v>
      </c>
      <c r="AI758" s="202">
        <v>1.4473524836922011E-3</v>
      </c>
      <c r="AJ758" s="202">
        <v>1.4091247871211099E-3</v>
      </c>
      <c r="AK758" s="202">
        <v>1.0748113274710404E-2</v>
      </c>
      <c r="AM758" s="193"/>
      <c r="AN758" s="193"/>
      <c r="AO758" s="193"/>
      <c r="AP758" s="193"/>
      <c r="AQ758" s="193"/>
      <c r="AR758" s="193"/>
      <c r="AS758" s="193"/>
      <c r="AT758" s="193"/>
      <c r="AU758" s="193"/>
      <c r="AV758" s="193"/>
      <c r="AW758" s="193"/>
      <c r="AX758" s="193"/>
    </row>
    <row r="759" spans="2:50" ht="16.5" thickBot="1" x14ac:dyDescent="0.3">
      <c r="B759"/>
      <c r="C759"/>
      <c r="D759"/>
      <c r="E759"/>
      <c r="F759"/>
      <c r="G759"/>
      <c r="H759"/>
      <c r="I759"/>
      <c r="J759"/>
      <c r="K759"/>
      <c r="L759"/>
      <c r="N759" s="193"/>
      <c r="O759" s="193"/>
      <c r="P759" s="229"/>
      <c r="Q759" s="193"/>
      <c r="R759" s="193"/>
      <c r="S759" s="193"/>
      <c r="T759" s="193"/>
      <c r="U759" s="193"/>
      <c r="V759" s="193"/>
      <c r="W759" s="193"/>
      <c r="X759" s="193"/>
      <c r="Y759" s="193"/>
      <c r="AA759" s="206" t="s">
        <v>244</v>
      </c>
      <c r="AB759" s="204" t="s">
        <v>357</v>
      </c>
      <c r="AC759" s="205" t="s">
        <v>630</v>
      </c>
      <c r="AD759" s="204" t="s">
        <v>305</v>
      </c>
      <c r="AE759" s="204" t="s">
        <v>52</v>
      </c>
      <c r="AF759" s="203">
        <v>2.8105030087554188</v>
      </c>
      <c r="AG759" s="203">
        <v>0.68555471473663487</v>
      </c>
      <c r="AH759" s="203">
        <v>4.5612056559458161</v>
      </c>
      <c r="AI759" s="202">
        <v>3.2080117665380468E-3</v>
      </c>
      <c r="AJ759" s="202">
        <v>3.1232812659934494E-3</v>
      </c>
      <c r="AK759" s="202">
        <v>2.3822858800363524E-2</v>
      </c>
      <c r="AM759" s="193"/>
      <c r="AN759" s="193"/>
      <c r="AO759" s="193"/>
      <c r="AP759" s="193"/>
      <c r="AQ759" s="193"/>
      <c r="AR759" s="193"/>
      <c r="AS759" s="193"/>
      <c r="AT759" s="193"/>
      <c r="AU759" s="193"/>
      <c r="AV759" s="193"/>
      <c r="AW759" s="193"/>
      <c r="AX759" s="193"/>
    </row>
    <row r="760" spans="2:50" ht="16.5" thickBot="1" x14ac:dyDescent="0.3">
      <c r="B760"/>
      <c r="C760"/>
      <c r="D760"/>
      <c r="E760"/>
      <c r="F760"/>
      <c r="G760"/>
      <c r="H760"/>
      <c r="I760"/>
      <c r="J760"/>
      <c r="K760"/>
      <c r="L760"/>
      <c r="N760" s="193"/>
      <c r="O760" s="193"/>
      <c r="P760" s="229"/>
      <c r="Q760" s="193"/>
      <c r="R760" s="193"/>
      <c r="S760" s="193"/>
      <c r="T760" s="193"/>
      <c r="U760" s="193"/>
      <c r="V760" s="193"/>
      <c r="W760" s="193"/>
      <c r="X760" s="193"/>
      <c r="Y760" s="193"/>
      <c r="AA760" s="206" t="s">
        <v>244</v>
      </c>
      <c r="AB760" s="204" t="s">
        <v>357</v>
      </c>
      <c r="AC760" s="205" t="s">
        <v>630</v>
      </c>
      <c r="AD760" s="204" t="s">
        <v>305</v>
      </c>
      <c r="AE760" s="204" t="s">
        <v>76</v>
      </c>
      <c r="AF760" s="203">
        <v>2.8105030087554188</v>
      </c>
      <c r="AG760" s="203">
        <v>0.68555471473663487</v>
      </c>
      <c r="AH760" s="203">
        <v>4.5612056559458161</v>
      </c>
      <c r="AI760" s="202">
        <v>3.7955262775744923E-2</v>
      </c>
      <c r="AJ760" s="202">
        <v>3.6952782533360672E-2</v>
      </c>
      <c r="AK760" s="202">
        <v>0.2818577148839585</v>
      </c>
      <c r="AM760" s="193"/>
      <c r="AN760" s="193"/>
      <c r="AO760" s="193"/>
      <c r="AP760" s="193"/>
      <c r="AQ760" s="193"/>
      <c r="AR760" s="193"/>
      <c r="AS760" s="193"/>
      <c r="AT760" s="193"/>
      <c r="AU760" s="193"/>
      <c r="AV760" s="193"/>
      <c r="AW760" s="193"/>
      <c r="AX760" s="193"/>
    </row>
    <row r="761" spans="2:50" ht="16.5" thickBot="1" x14ac:dyDescent="0.3">
      <c r="B761"/>
      <c r="C761"/>
      <c r="D761"/>
      <c r="E761"/>
      <c r="F761"/>
      <c r="G761"/>
      <c r="H761"/>
      <c r="I761"/>
      <c r="J761"/>
      <c r="K761"/>
      <c r="L761"/>
      <c r="N761" s="193"/>
      <c r="O761" s="193"/>
      <c r="P761" s="229"/>
      <c r="Q761" s="193"/>
      <c r="R761" s="193"/>
      <c r="S761" s="193"/>
      <c r="T761" s="193"/>
      <c r="U761" s="193"/>
      <c r="V761" s="193"/>
      <c r="W761" s="193"/>
      <c r="X761" s="193"/>
      <c r="Y761" s="193"/>
      <c r="AA761" s="206" t="s">
        <v>244</v>
      </c>
      <c r="AB761" s="204" t="s">
        <v>355</v>
      </c>
      <c r="AC761" s="205" t="s">
        <v>630</v>
      </c>
      <c r="AD761" s="204" t="s">
        <v>305</v>
      </c>
      <c r="AE761" s="204" t="s">
        <v>55</v>
      </c>
      <c r="AF761" s="203">
        <v>3.4467928438262589</v>
      </c>
      <c r="AG761" s="203">
        <v>0.71715803853588145</v>
      </c>
      <c r="AH761" s="203">
        <v>5.8879654846862204</v>
      </c>
      <c r="AI761" s="202">
        <v>0.5138794993526663</v>
      </c>
      <c r="AJ761" s="202">
        <v>0.50289218037155348</v>
      </c>
      <c r="AK761" s="202">
        <v>3.7575202013967215</v>
      </c>
      <c r="AM761" s="193"/>
      <c r="AN761" s="193"/>
      <c r="AO761" s="193"/>
      <c r="AP761" s="193"/>
      <c r="AQ761" s="193"/>
      <c r="AR761" s="193"/>
      <c r="AS761" s="193"/>
      <c r="AT761" s="193"/>
      <c r="AU761" s="193"/>
      <c r="AV761" s="193"/>
      <c r="AW761" s="193"/>
      <c r="AX761" s="193"/>
    </row>
    <row r="762" spans="2:50" ht="16.5" thickBot="1" x14ac:dyDescent="0.3">
      <c r="B762"/>
      <c r="C762"/>
      <c r="D762"/>
      <c r="E762"/>
      <c r="F762"/>
      <c r="G762"/>
      <c r="H762"/>
      <c r="I762"/>
      <c r="J762"/>
      <c r="K762"/>
      <c r="L762"/>
      <c r="N762" s="193"/>
      <c r="O762" s="193"/>
      <c r="P762" s="229"/>
      <c r="Q762" s="193"/>
      <c r="R762" s="193"/>
      <c r="S762" s="193"/>
      <c r="T762" s="193"/>
      <c r="U762" s="193"/>
      <c r="V762" s="193"/>
      <c r="W762" s="193"/>
      <c r="X762" s="193"/>
      <c r="Y762" s="193"/>
      <c r="AA762" s="206" t="s">
        <v>244</v>
      </c>
      <c r="AB762" s="204" t="s">
        <v>355</v>
      </c>
      <c r="AC762" s="205" t="s">
        <v>630</v>
      </c>
      <c r="AD762" s="204" t="s">
        <v>305</v>
      </c>
      <c r="AE762" s="204" t="s">
        <v>52</v>
      </c>
      <c r="AF762" s="203">
        <v>3.4467928438262589</v>
      </c>
      <c r="AG762" s="203">
        <v>0.71715803853588145</v>
      </c>
      <c r="AH762" s="203">
        <v>5.8879654846862204</v>
      </c>
      <c r="AI762" s="202">
        <v>2.1360451946968211E-2</v>
      </c>
      <c r="AJ762" s="202">
        <v>2.0903890660754095E-2</v>
      </c>
      <c r="AK762" s="202">
        <v>0.15618831251613866</v>
      </c>
      <c r="AM762" s="193"/>
      <c r="AN762" s="193"/>
      <c r="AO762" s="193"/>
      <c r="AP762" s="193"/>
      <c r="AQ762" s="193"/>
      <c r="AR762" s="193"/>
      <c r="AS762" s="193"/>
      <c r="AT762" s="193"/>
      <c r="AU762" s="193"/>
      <c r="AV762" s="193"/>
      <c r="AW762" s="193"/>
      <c r="AX762" s="193"/>
    </row>
    <row r="763" spans="2:50" ht="16.5" thickBot="1" x14ac:dyDescent="0.3">
      <c r="B763"/>
      <c r="C763"/>
      <c r="D763"/>
      <c r="E763"/>
      <c r="F763"/>
      <c r="G763"/>
      <c r="H763"/>
      <c r="I763"/>
      <c r="J763"/>
      <c r="K763"/>
      <c r="L763"/>
      <c r="N763" s="193"/>
      <c r="O763" s="193"/>
      <c r="P763" s="229"/>
      <c r="Q763" s="193"/>
      <c r="R763" s="193"/>
      <c r="S763" s="193"/>
      <c r="T763" s="193"/>
      <c r="U763" s="193"/>
      <c r="V763" s="193"/>
      <c r="W763" s="193"/>
      <c r="X763" s="193"/>
      <c r="Y763" s="193"/>
      <c r="AA763" s="206" t="s">
        <v>244</v>
      </c>
      <c r="AB763" s="204" t="s">
        <v>370</v>
      </c>
      <c r="AC763" s="205" t="s">
        <v>630</v>
      </c>
      <c r="AD763" s="204" t="s">
        <v>305</v>
      </c>
      <c r="AE763" s="204" t="s">
        <v>55</v>
      </c>
      <c r="AF763" s="203">
        <v>3.4539383164592463</v>
      </c>
      <c r="AG763" s="203">
        <v>0.95438880603260123</v>
      </c>
      <c r="AH763" s="203">
        <v>4.0797736625953789</v>
      </c>
      <c r="AI763" s="202">
        <v>0</v>
      </c>
      <c r="AJ763" s="202">
        <v>0</v>
      </c>
      <c r="AK763" s="202">
        <v>9.2686055684321322E-3</v>
      </c>
      <c r="AM763" s="193"/>
      <c r="AN763" s="193"/>
      <c r="AO763" s="193"/>
      <c r="AP763" s="193"/>
      <c r="AQ763" s="193"/>
      <c r="AR763" s="193"/>
      <c r="AS763" s="193"/>
      <c r="AT763" s="193"/>
      <c r="AU763" s="193"/>
      <c r="AV763" s="193"/>
      <c r="AW763" s="193"/>
      <c r="AX763" s="193"/>
    </row>
    <row r="764" spans="2:50" ht="16.5" thickBot="1" x14ac:dyDescent="0.3">
      <c r="B764"/>
      <c r="C764"/>
      <c r="D764"/>
      <c r="E764"/>
      <c r="F764"/>
      <c r="G764"/>
      <c r="H764"/>
      <c r="I764"/>
      <c r="J764"/>
      <c r="K764"/>
      <c r="L764"/>
      <c r="N764" s="193"/>
      <c r="O764" s="193"/>
      <c r="P764" s="229"/>
      <c r="Q764" s="193"/>
      <c r="R764" s="193"/>
      <c r="S764" s="193"/>
      <c r="T764" s="193"/>
      <c r="U764" s="193"/>
      <c r="V764" s="193"/>
      <c r="W764" s="193"/>
      <c r="X764" s="193"/>
      <c r="Y764" s="193"/>
      <c r="AA764" s="206" t="s">
        <v>244</v>
      </c>
      <c r="AB764" s="204" t="s">
        <v>370</v>
      </c>
      <c r="AC764" s="205" t="s">
        <v>630</v>
      </c>
      <c r="AD764" s="204" t="s">
        <v>305</v>
      </c>
      <c r="AE764" s="204" t="s">
        <v>52</v>
      </c>
      <c r="AF764" s="203">
        <v>3.4539383164592463</v>
      </c>
      <c r="AG764" s="203">
        <v>0.95438880603260123</v>
      </c>
      <c r="AH764" s="203">
        <v>4.0797736625953789</v>
      </c>
      <c r="AI764" s="202">
        <v>0</v>
      </c>
      <c r="AJ764" s="202">
        <v>0</v>
      </c>
      <c r="AK764" s="202">
        <v>9.3200073523896064E-4</v>
      </c>
      <c r="AM764" s="193"/>
      <c r="AN764" s="193"/>
      <c r="AO764" s="193"/>
      <c r="AP764" s="193"/>
      <c r="AQ764" s="193"/>
      <c r="AR764" s="193"/>
      <c r="AS764" s="193"/>
      <c r="AT764" s="193"/>
      <c r="AU764" s="193"/>
      <c r="AV764" s="193"/>
      <c r="AW764" s="193"/>
      <c r="AX764" s="193"/>
    </row>
    <row r="765" spans="2:50" ht="16.5" thickBot="1" x14ac:dyDescent="0.3">
      <c r="B765"/>
      <c r="C765"/>
      <c r="D765"/>
      <c r="E765"/>
      <c r="F765"/>
      <c r="G765"/>
      <c r="H765"/>
      <c r="I765"/>
      <c r="J765"/>
      <c r="K765"/>
      <c r="L765"/>
      <c r="N765" s="193"/>
      <c r="O765" s="193"/>
      <c r="P765" s="229"/>
      <c r="Q765" s="193"/>
      <c r="R765" s="193"/>
      <c r="S765" s="193"/>
      <c r="T765" s="193"/>
      <c r="U765" s="193"/>
      <c r="V765" s="193"/>
      <c r="W765" s="193"/>
      <c r="X765" s="193"/>
      <c r="Y765" s="193"/>
      <c r="AA765" s="206" t="s">
        <v>244</v>
      </c>
      <c r="AB765" s="204" t="s">
        <v>369</v>
      </c>
      <c r="AC765" s="205" t="s">
        <v>630</v>
      </c>
      <c r="AD765" s="204" t="s">
        <v>305</v>
      </c>
      <c r="AE765" s="204" t="s">
        <v>55</v>
      </c>
      <c r="AF765" s="203">
        <v>3.6311115406881731</v>
      </c>
      <c r="AG765" s="203">
        <v>0.71732097786660187</v>
      </c>
      <c r="AH765" s="203">
        <v>6.1718558382804316</v>
      </c>
      <c r="AI765" s="202">
        <v>7.7316945740478801E-2</v>
      </c>
      <c r="AJ765" s="202">
        <v>7.5441122800847887E-2</v>
      </c>
      <c r="AK765" s="202">
        <v>0.54275150012001439</v>
      </c>
      <c r="AM765" s="193"/>
      <c r="AN765" s="193"/>
      <c r="AO765" s="193"/>
      <c r="AP765" s="193"/>
      <c r="AQ765" s="193"/>
      <c r="AR765" s="193"/>
      <c r="AS765" s="193"/>
      <c r="AT765" s="193"/>
      <c r="AU765" s="193"/>
      <c r="AV765" s="193"/>
      <c r="AW765" s="193"/>
      <c r="AX765" s="193"/>
    </row>
    <row r="766" spans="2:50" ht="16.5" thickBot="1" x14ac:dyDescent="0.3">
      <c r="B766"/>
      <c r="C766"/>
      <c r="D766"/>
      <c r="E766"/>
      <c r="F766"/>
      <c r="G766"/>
      <c r="H766"/>
      <c r="I766"/>
      <c r="J766"/>
      <c r="K766"/>
      <c r="L766"/>
      <c r="N766" s="193"/>
      <c r="O766" s="193"/>
      <c r="P766" s="229"/>
      <c r="Q766" s="193"/>
      <c r="R766" s="193"/>
      <c r="S766" s="193"/>
      <c r="T766" s="193"/>
      <c r="U766" s="193"/>
      <c r="V766" s="193"/>
      <c r="W766" s="193"/>
      <c r="X766" s="193"/>
      <c r="Y766" s="193"/>
      <c r="AA766" s="206" t="s">
        <v>244</v>
      </c>
      <c r="AB766" s="204" t="s">
        <v>369</v>
      </c>
      <c r="AC766" s="205" t="s">
        <v>630</v>
      </c>
      <c r="AD766" s="204" t="s">
        <v>305</v>
      </c>
      <c r="AE766" s="204" t="s">
        <v>52</v>
      </c>
      <c r="AF766" s="203">
        <v>3.6311115406881731</v>
      </c>
      <c r="AG766" s="203">
        <v>0.71732097786660187</v>
      </c>
      <c r="AH766" s="203">
        <v>6.1718558382804316</v>
      </c>
      <c r="AI766" s="202">
        <v>3.1257722200099792E-3</v>
      </c>
      <c r="AJ766" s="202">
        <v>3.0499363837880366E-3</v>
      </c>
      <c r="AK766" s="202">
        <v>2.1942376864424983E-2</v>
      </c>
      <c r="AM766" s="193"/>
      <c r="AN766" s="193"/>
      <c r="AO766" s="193"/>
      <c r="AP766" s="193"/>
      <c r="AQ766" s="193"/>
      <c r="AR766" s="193"/>
      <c r="AS766" s="193"/>
      <c r="AT766" s="193"/>
      <c r="AU766" s="193"/>
      <c r="AV766" s="193"/>
      <c r="AW766" s="193"/>
      <c r="AX766" s="193"/>
    </row>
    <row r="767" spans="2:50" ht="16.5" thickBot="1" x14ac:dyDescent="0.3">
      <c r="B767"/>
      <c r="C767"/>
      <c r="D767"/>
      <c r="E767"/>
      <c r="F767"/>
      <c r="G767"/>
      <c r="H767"/>
      <c r="I767"/>
      <c r="J767"/>
      <c r="K767"/>
      <c r="L767"/>
      <c r="N767" s="193"/>
      <c r="O767" s="193"/>
      <c r="P767" s="229"/>
      <c r="Q767" s="193"/>
      <c r="R767" s="193"/>
      <c r="S767" s="193"/>
      <c r="T767" s="193"/>
      <c r="U767" s="193"/>
      <c r="V767" s="193"/>
      <c r="W767" s="193"/>
      <c r="X767" s="193"/>
      <c r="Y767" s="193"/>
      <c r="AA767" s="206" t="s">
        <v>244</v>
      </c>
      <c r="AB767" s="204" t="s">
        <v>380</v>
      </c>
      <c r="AC767" s="205" t="s">
        <v>630</v>
      </c>
      <c r="AD767" s="204" t="s">
        <v>305</v>
      </c>
      <c r="AE767" s="204" t="s">
        <v>52</v>
      </c>
      <c r="AF767" s="203">
        <v>5.1942888660242215</v>
      </c>
      <c r="AG767" s="203">
        <v>0.76643551560080991</v>
      </c>
      <c r="AH767" s="203">
        <v>8.8221725515680571</v>
      </c>
      <c r="AI767" s="202">
        <v>2.1481032643056509E-3</v>
      </c>
      <c r="AJ767" s="202">
        <v>2.0959871163992679E-3</v>
      </c>
      <c r="AK767" s="202">
        <v>1.5079310983493743E-2</v>
      </c>
      <c r="AM767" s="193"/>
      <c r="AN767" s="193"/>
      <c r="AO767" s="193"/>
      <c r="AP767" s="193"/>
      <c r="AQ767" s="193"/>
      <c r="AR767" s="193"/>
      <c r="AS767" s="193"/>
      <c r="AT767" s="193"/>
      <c r="AU767" s="193"/>
      <c r="AV767" s="193"/>
      <c r="AW767" s="193"/>
      <c r="AX767" s="193"/>
    </row>
    <row r="768" spans="2:50" ht="16.5" thickBot="1" x14ac:dyDescent="0.3">
      <c r="B768"/>
      <c r="C768"/>
      <c r="D768"/>
      <c r="E768"/>
      <c r="F768"/>
      <c r="G768"/>
      <c r="H768"/>
      <c r="I768"/>
      <c r="J768"/>
      <c r="K768"/>
      <c r="L768"/>
      <c r="N768" s="193"/>
      <c r="O768" s="193"/>
      <c r="P768" s="229"/>
      <c r="Q768" s="193"/>
      <c r="R768" s="193"/>
      <c r="S768" s="193"/>
      <c r="T768" s="193"/>
      <c r="U768" s="193"/>
      <c r="V768" s="193"/>
      <c r="W768" s="193"/>
      <c r="X768" s="193"/>
      <c r="Y768" s="193"/>
      <c r="AA768" s="206" t="s">
        <v>244</v>
      </c>
      <c r="AB768" s="204" t="s">
        <v>380</v>
      </c>
      <c r="AC768" s="205" t="s">
        <v>630</v>
      </c>
      <c r="AD768" s="204" t="s">
        <v>305</v>
      </c>
      <c r="AE768" s="204" t="s">
        <v>76</v>
      </c>
      <c r="AF768" s="203">
        <v>5.1942888660242215</v>
      </c>
      <c r="AG768" s="203">
        <v>0.76643551560080991</v>
      </c>
      <c r="AH768" s="203">
        <v>8.8221725515680571</v>
      </c>
      <c r="AI768" s="202">
        <v>1.806311949162661E-2</v>
      </c>
      <c r="AJ768" s="202">
        <v>1.762488161790848E-2</v>
      </c>
      <c r="AK768" s="202">
        <v>0.12679995448649367</v>
      </c>
      <c r="AM768" s="193"/>
      <c r="AN768" s="193"/>
      <c r="AO768" s="193"/>
      <c r="AP768" s="193"/>
      <c r="AQ768" s="193"/>
      <c r="AR768" s="193"/>
      <c r="AS768" s="193"/>
      <c r="AT768" s="193"/>
      <c r="AU768" s="193"/>
      <c r="AV768" s="193"/>
      <c r="AW768" s="193"/>
      <c r="AX768" s="193"/>
    </row>
    <row r="769" spans="2:50" ht="16.5" thickBot="1" x14ac:dyDescent="0.3">
      <c r="B769"/>
      <c r="C769"/>
      <c r="D769"/>
      <c r="E769"/>
      <c r="F769"/>
      <c r="G769"/>
      <c r="H769"/>
      <c r="I769"/>
      <c r="J769"/>
      <c r="K769"/>
      <c r="L769"/>
      <c r="N769" s="193"/>
      <c r="O769" s="193"/>
      <c r="P769" s="229"/>
      <c r="Q769" s="193"/>
      <c r="R769" s="193"/>
      <c r="S769" s="193"/>
      <c r="T769" s="193"/>
      <c r="U769" s="193"/>
      <c r="V769" s="193"/>
      <c r="W769" s="193"/>
      <c r="X769" s="193"/>
      <c r="Y769" s="193"/>
      <c r="AA769" s="206" t="s">
        <v>244</v>
      </c>
      <c r="AB769" s="204" t="s">
        <v>546</v>
      </c>
      <c r="AC769" s="205" t="s">
        <v>630</v>
      </c>
      <c r="AD769" s="204" t="s">
        <v>305</v>
      </c>
      <c r="AE769" s="204" t="s">
        <v>52</v>
      </c>
      <c r="AF769" s="203">
        <v>2.8775241071401481</v>
      </c>
      <c r="AG769" s="203">
        <v>0.68134875971423181</v>
      </c>
      <c r="AH769" s="203">
        <v>4.5554448404219352</v>
      </c>
      <c r="AI769" s="202">
        <v>2.0643224865933132E-2</v>
      </c>
      <c r="AJ769" s="202">
        <v>2.0065770303061684E-2</v>
      </c>
      <c r="AK769" s="202">
        <v>0.14462394271701218</v>
      </c>
      <c r="AM769" s="193"/>
      <c r="AN769" s="193"/>
      <c r="AO769" s="193"/>
      <c r="AP769" s="193"/>
      <c r="AQ769" s="193"/>
      <c r="AR769" s="193"/>
      <c r="AS769" s="193"/>
      <c r="AT769" s="193"/>
      <c r="AU769" s="193"/>
      <c r="AV769" s="193"/>
      <c r="AW769" s="193"/>
      <c r="AX769" s="193"/>
    </row>
    <row r="770" spans="2:50" ht="16.5" thickBot="1" x14ac:dyDescent="0.3">
      <c r="B770"/>
      <c r="C770"/>
      <c r="D770"/>
      <c r="E770"/>
      <c r="F770"/>
      <c r="G770"/>
      <c r="H770"/>
      <c r="I770"/>
      <c r="J770"/>
      <c r="K770"/>
      <c r="L770"/>
      <c r="N770" s="193"/>
      <c r="O770" s="193"/>
      <c r="P770" s="229"/>
      <c r="Q770" s="193"/>
      <c r="R770" s="193"/>
      <c r="S770" s="193"/>
      <c r="T770" s="193"/>
      <c r="U770" s="193"/>
      <c r="V770" s="193"/>
      <c r="W770" s="193"/>
      <c r="X770" s="193"/>
      <c r="Y770" s="193"/>
      <c r="AA770" s="206" t="s">
        <v>244</v>
      </c>
      <c r="AB770" s="204" t="s">
        <v>546</v>
      </c>
      <c r="AC770" s="205" t="s">
        <v>630</v>
      </c>
      <c r="AD770" s="204" t="s">
        <v>305</v>
      </c>
      <c r="AE770" s="204" t="s">
        <v>76</v>
      </c>
      <c r="AF770" s="203">
        <v>2.8775241071401481</v>
      </c>
      <c r="AG770" s="203">
        <v>0.68134875971423181</v>
      </c>
      <c r="AH770" s="203">
        <v>4.5554448404219352</v>
      </c>
      <c r="AI770" s="202">
        <v>0.21699434467402598</v>
      </c>
      <c r="AJ770" s="202">
        <v>0.21092434469761229</v>
      </c>
      <c r="AK770" s="202">
        <v>1.5202361974868379</v>
      </c>
      <c r="AM770" s="193"/>
      <c r="AN770" s="193"/>
      <c r="AO770" s="193"/>
      <c r="AP770" s="193"/>
      <c r="AQ770" s="193"/>
      <c r="AR770" s="193"/>
      <c r="AS770" s="193"/>
      <c r="AT770" s="193"/>
      <c r="AU770" s="193"/>
      <c r="AV770" s="193"/>
      <c r="AW770" s="193"/>
      <c r="AX770" s="193"/>
    </row>
    <row r="771" spans="2:50" ht="16.5" thickBot="1" x14ac:dyDescent="0.3">
      <c r="B771"/>
      <c r="C771"/>
      <c r="D771"/>
      <c r="E771"/>
      <c r="F771"/>
      <c r="G771"/>
      <c r="H771"/>
      <c r="I771"/>
      <c r="J771"/>
      <c r="K771"/>
      <c r="L771"/>
      <c r="N771" s="193"/>
      <c r="O771" s="193"/>
      <c r="P771" s="229"/>
      <c r="Q771" s="193"/>
      <c r="R771" s="193"/>
      <c r="S771" s="193"/>
      <c r="T771" s="193"/>
      <c r="U771" s="193"/>
      <c r="V771" s="193"/>
      <c r="W771" s="193"/>
      <c r="X771" s="193"/>
      <c r="Y771" s="193"/>
      <c r="AA771" s="206" t="s">
        <v>244</v>
      </c>
      <c r="AB771" s="204" t="s">
        <v>545</v>
      </c>
      <c r="AC771" s="205" t="s">
        <v>630</v>
      </c>
      <c r="AD771" s="204" t="s">
        <v>305</v>
      </c>
      <c r="AE771" s="204" t="s">
        <v>52</v>
      </c>
      <c r="AF771" s="203">
        <v>1.715541525548544</v>
      </c>
      <c r="AG771" s="203">
        <v>0.58734306022965777</v>
      </c>
      <c r="AH771" s="203">
        <v>3.0281103700786298</v>
      </c>
      <c r="AI771" s="202">
        <v>6.4181392468564665E-3</v>
      </c>
      <c r="AJ771" s="202">
        <v>6.2386041297751334E-3</v>
      </c>
      <c r="AK771" s="202">
        <v>4.4964709187418871E-2</v>
      </c>
      <c r="AM771" s="193"/>
      <c r="AN771" s="193"/>
      <c r="AO771" s="193"/>
      <c r="AP771" s="193"/>
      <c r="AQ771" s="193"/>
      <c r="AR771" s="193"/>
      <c r="AS771" s="193"/>
      <c r="AT771" s="193"/>
      <c r="AU771" s="193"/>
      <c r="AV771" s="193"/>
      <c r="AW771" s="193"/>
      <c r="AX771" s="193"/>
    </row>
    <row r="772" spans="2:50" ht="16.5" thickBot="1" x14ac:dyDescent="0.3">
      <c r="B772"/>
      <c r="C772"/>
      <c r="D772"/>
      <c r="E772"/>
      <c r="F772"/>
      <c r="G772"/>
      <c r="H772"/>
      <c r="I772"/>
      <c r="J772"/>
      <c r="K772"/>
      <c r="L772"/>
      <c r="N772" s="193"/>
      <c r="O772" s="193"/>
      <c r="P772" s="229"/>
      <c r="Q772" s="193"/>
      <c r="R772" s="193"/>
      <c r="S772" s="193"/>
      <c r="T772" s="193"/>
      <c r="U772" s="193"/>
      <c r="V772" s="193"/>
      <c r="W772" s="193"/>
      <c r="X772" s="193"/>
      <c r="Y772" s="193"/>
      <c r="AA772" s="206" t="s">
        <v>244</v>
      </c>
      <c r="AB772" s="204" t="s">
        <v>545</v>
      </c>
      <c r="AC772" s="205" t="s">
        <v>630</v>
      </c>
      <c r="AD772" s="204" t="s">
        <v>305</v>
      </c>
      <c r="AE772" s="204" t="s">
        <v>76</v>
      </c>
      <c r="AF772" s="203">
        <v>1.715541525548544</v>
      </c>
      <c r="AG772" s="203">
        <v>0.58734306022965777</v>
      </c>
      <c r="AH772" s="203">
        <v>3.0281103700786298</v>
      </c>
      <c r="AI772" s="202">
        <v>8.4419080155824194E-2</v>
      </c>
      <c r="AJ772" s="202">
        <v>8.20576185457325E-2</v>
      </c>
      <c r="AK772" s="202">
        <v>0.59142989004721536</v>
      </c>
      <c r="AM772" s="193"/>
      <c r="AN772" s="193"/>
      <c r="AO772" s="193"/>
      <c r="AP772" s="193"/>
      <c r="AQ772" s="193"/>
      <c r="AR772" s="193"/>
      <c r="AS772" s="193"/>
      <c r="AT772" s="193"/>
      <c r="AU772" s="193"/>
      <c r="AV772" s="193"/>
      <c r="AW772" s="193"/>
      <c r="AX772" s="193"/>
    </row>
    <row r="773" spans="2:50" ht="16.5" thickBot="1" x14ac:dyDescent="0.3">
      <c r="B773"/>
      <c r="C773"/>
      <c r="D773"/>
      <c r="E773"/>
      <c r="F773"/>
      <c r="G773"/>
      <c r="H773"/>
      <c r="I773"/>
      <c r="J773"/>
      <c r="K773"/>
      <c r="L773"/>
      <c r="N773" s="193"/>
      <c r="O773" s="193"/>
      <c r="P773" s="229"/>
      <c r="Q773" s="193"/>
      <c r="R773" s="193"/>
      <c r="S773" s="193"/>
      <c r="T773" s="193"/>
      <c r="U773" s="193"/>
      <c r="V773" s="193"/>
      <c r="W773" s="193"/>
      <c r="X773" s="193"/>
      <c r="Y773" s="193"/>
      <c r="AA773" s="206" t="s">
        <v>244</v>
      </c>
      <c r="AB773" s="204" t="s">
        <v>368</v>
      </c>
      <c r="AC773" s="205" t="s">
        <v>630</v>
      </c>
      <c r="AD773" s="204" t="s">
        <v>305</v>
      </c>
      <c r="AE773" s="204" t="s">
        <v>55</v>
      </c>
      <c r="AF773" s="203">
        <v>3.4321562011164777</v>
      </c>
      <c r="AG773" s="203">
        <v>0.71131464487627882</v>
      </c>
      <c r="AH773" s="203">
        <v>5.4980460345668458</v>
      </c>
      <c r="AI773" s="202">
        <v>1.3030067821322877E-2</v>
      </c>
      <c r="AJ773" s="202">
        <v>1.2665576702962568E-2</v>
      </c>
      <c r="AK773" s="202">
        <v>9.1287083022558571E-2</v>
      </c>
      <c r="AM773" s="193"/>
      <c r="AN773" s="193"/>
      <c r="AO773" s="193"/>
      <c r="AP773" s="193"/>
      <c r="AQ773" s="193"/>
      <c r="AR773" s="193"/>
      <c r="AS773" s="193"/>
      <c r="AT773" s="193"/>
      <c r="AU773" s="193"/>
      <c r="AV773" s="193"/>
      <c r="AW773" s="193"/>
      <c r="AX773" s="193"/>
    </row>
    <row r="774" spans="2:50" ht="16.5" thickBot="1" x14ac:dyDescent="0.3">
      <c r="B774"/>
      <c r="C774"/>
      <c r="D774"/>
      <c r="E774"/>
      <c r="F774"/>
      <c r="G774"/>
      <c r="H774"/>
      <c r="I774"/>
      <c r="J774"/>
      <c r="K774"/>
      <c r="L774"/>
      <c r="N774" s="193"/>
      <c r="O774" s="193"/>
      <c r="P774" s="229"/>
      <c r="Q774" s="193"/>
      <c r="R774" s="193"/>
      <c r="S774" s="193"/>
      <c r="T774" s="193"/>
      <c r="U774" s="193"/>
      <c r="V774" s="193"/>
      <c r="W774" s="193"/>
      <c r="X774" s="193"/>
      <c r="Y774" s="193"/>
      <c r="AA774" s="206" t="s">
        <v>244</v>
      </c>
      <c r="AB774" s="204" t="s">
        <v>368</v>
      </c>
      <c r="AC774" s="205" t="s">
        <v>630</v>
      </c>
      <c r="AD774" s="204" t="s">
        <v>305</v>
      </c>
      <c r="AE774" s="204" t="s">
        <v>52</v>
      </c>
      <c r="AF774" s="203">
        <v>3.4321562011164777</v>
      </c>
      <c r="AG774" s="203">
        <v>0.71131464487627882</v>
      </c>
      <c r="AH774" s="203">
        <v>5.4980460345668458</v>
      </c>
      <c r="AI774" s="202">
        <v>1.294730490631659E-3</v>
      </c>
      <c r="AJ774" s="202">
        <v>1.2585128921527575E-3</v>
      </c>
      <c r="AK774" s="202">
        <v>9.0707256025725561E-3</v>
      </c>
      <c r="AM774" s="193"/>
      <c r="AN774" s="193"/>
      <c r="AO774" s="193"/>
      <c r="AP774" s="193"/>
      <c r="AQ774" s="193"/>
      <c r="AR774" s="193"/>
      <c r="AS774" s="193"/>
      <c r="AT774" s="193"/>
      <c r="AU774" s="193"/>
      <c r="AV774" s="193"/>
      <c r="AW774" s="193"/>
      <c r="AX774" s="193"/>
    </row>
    <row r="775" spans="2:50" ht="16.5" thickBot="1" x14ac:dyDescent="0.3">
      <c r="B775"/>
      <c r="C775"/>
      <c r="D775"/>
      <c r="E775"/>
      <c r="F775"/>
      <c r="G775"/>
      <c r="H775"/>
      <c r="I775"/>
      <c r="J775"/>
      <c r="K775"/>
      <c r="L775"/>
      <c r="N775" s="193"/>
      <c r="O775" s="193"/>
      <c r="P775" s="229"/>
      <c r="Q775" s="193"/>
      <c r="R775" s="193"/>
      <c r="S775" s="193"/>
      <c r="T775" s="193"/>
      <c r="U775" s="193"/>
      <c r="V775" s="193"/>
      <c r="W775" s="193"/>
      <c r="X775" s="193"/>
      <c r="Y775" s="193"/>
      <c r="AA775" s="206" t="s">
        <v>244</v>
      </c>
      <c r="AB775" s="204" t="s">
        <v>366</v>
      </c>
      <c r="AC775" s="205" t="s">
        <v>630</v>
      </c>
      <c r="AD775" s="204" t="s">
        <v>305</v>
      </c>
      <c r="AE775" s="204" t="s">
        <v>52</v>
      </c>
      <c r="AF775" s="203">
        <v>2.9708584565759972</v>
      </c>
      <c r="AG775" s="203">
        <v>0.69470127759044931</v>
      </c>
      <c r="AH775" s="203">
        <v>4.7966528138576141</v>
      </c>
      <c r="AI775" s="202">
        <v>1.6050140697618654E-3</v>
      </c>
      <c r="AJ775" s="202">
        <v>1.5626221911127409E-3</v>
      </c>
      <c r="AK775" s="202">
        <v>1.191891624443649E-2</v>
      </c>
      <c r="AM775" s="193"/>
      <c r="AN775" s="193"/>
      <c r="AO775" s="193"/>
      <c r="AP775" s="193"/>
      <c r="AQ775" s="193"/>
      <c r="AR775" s="193"/>
      <c r="AS775" s="193"/>
      <c r="AT775" s="193"/>
      <c r="AU775" s="193"/>
      <c r="AV775" s="193"/>
      <c r="AW775" s="193"/>
      <c r="AX775" s="193"/>
    </row>
    <row r="776" spans="2:50" ht="16.5" thickBot="1" x14ac:dyDescent="0.3">
      <c r="B776"/>
      <c r="C776"/>
      <c r="D776"/>
      <c r="E776"/>
      <c r="F776"/>
      <c r="G776"/>
      <c r="H776"/>
      <c r="I776"/>
      <c r="J776"/>
      <c r="K776"/>
      <c r="L776"/>
      <c r="N776" s="193"/>
      <c r="O776" s="193"/>
      <c r="P776" s="229"/>
      <c r="Q776" s="193"/>
      <c r="R776" s="193"/>
      <c r="S776" s="193"/>
      <c r="T776" s="193"/>
      <c r="U776" s="193"/>
      <c r="V776" s="193"/>
      <c r="W776" s="193"/>
      <c r="X776" s="193"/>
      <c r="Y776" s="193"/>
      <c r="AA776" s="206" t="s">
        <v>244</v>
      </c>
      <c r="AB776" s="204" t="s">
        <v>366</v>
      </c>
      <c r="AC776" s="205" t="s">
        <v>630</v>
      </c>
      <c r="AD776" s="204" t="s">
        <v>305</v>
      </c>
      <c r="AE776" s="204" t="s">
        <v>76</v>
      </c>
      <c r="AF776" s="203">
        <v>2.9708584565759972</v>
      </c>
      <c r="AG776" s="203">
        <v>0.69470127759044931</v>
      </c>
      <c r="AH776" s="203">
        <v>4.7966528138576141</v>
      </c>
      <c r="AI776" s="202">
        <v>1.7421614351028118E-2</v>
      </c>
      <c r="AJ776" s="202">
        <v>1.6961471991310234E-2</v>
      </c>
      <c r="AK776" s="202">
        <v>0.12937379565998777</v>
      </c>
      <c r="AM776" s="193"/>
      <c r="AN776" s="193"/>
      <c r="AO776" s="193"/>
      <c r="AP776" s="193"/>
      <c r="AQ776" s="193"/>
      <c r="AR776" s="193"/>
      <c r="AS776" s="193"/>
      <c r="AT776" s="193"/>
      <c r="AU776" s="193"/>
      <c r="AV776" s="193"/>
      <c r="AW776" s="193"/>
      <c r="AX776" s="193"/>
    </row>
    <row r="777" spans="2:50" ht="16.5" thickBot="1" x14ac:dyDescent="0.3">
      <c r="B777"/>
      <c r="C777"/>
      <c r="D777"/>
      <c r="E777"/>
      <c r="F777"/>
      <c r="G777"/>
      <c r="H777"/>
      <c r="I777"/>
      <c r="J777"/>
      <c r="K777"/>
      <c r="L777"/>
      <c r="N777" s="193"/>
      <c r="O777" s="193"/>
      <c r="P777" s="229"/>
      <c r="Q777" s="193"/>
      <c r="R777" s="193"/>
      <c r="S777" s="193"/>
      <c r="T777" s="193"/>
      <c r="U777" s="193"/>
      <c r="V777" s="193"/>
      <c r="W777" s="193"/>
      <c r="X777" s="193"/>
      <c r="Y777" s="193"/>
      <c r="AA777" s="206" t="s">
        <v>244</v>
      </c>
      <c r="AB777" s="204" t="s">
        <v>359</v>
      </c>
      <c r="AC777" s="205" t="s">
        <v>630</v>
      </c>
      <c r="AD777" s="204" t="s">
        <v>305</v>
      </c>
      <c r="AE777" s="204" t="s">
        <v>52</v>
      </c>
      <c r="AF777" s="203">
        <v>2.6458657150034575</v>
      </c>
      <c r="AG777" s="203">
        <v>0.67854849504195003</v>
      </c>
      <c r="AH777" s="203">
        <v>4.5276496701531581</v>
      </c>
      <c r="AI777" s="202">
        <v>1.2523755017283295E-3</v>
      </c>
      <c r="AJ777" s="202">
        <v>1.2192975672150946E-3</v>
      </c>
      <c r="AK777" s="202">
        <v>9.3002042741586605E-3</v>
      </c>
      <c r="AM777" s="193"/>
      <c r="AN777" s="193"/>
      <c r="AO777" s="193"/>
      <c r="AP777" s="193"/>
      <c r="AQ777" s="193"/>
      <c r="AR777" s="193"/>
      <c r="AS777" s="193"/>
      <c r="AT777" s="193"/>
      <c r="AU777" s="193"/>
      <c r="AV777" s="193"/>
      <c r="AW777" s="193"/>
      <c r="AX777" s="193"/>
    </row>
    <row r="778" spans="2:50" ht="16.5" thickBot="1" x14ac:dyDescent="0.3">
      <c r="B778"/>
      <c r="C778"/>
      <c r="D778"/>
      <c r="E778"/>
      <c r="F778"/>
      <c r="G778"/>
      <c r="H778"/>
      <c r="I778"/>
      <c r="J778"/>
      <c r="K778"/>
      <c r="L778"/>
      <c r="N778" s="193"/>
      <c r="O778" s="193"/>
      <c r="P778" s="229"/>
      <c r="Q778" s="193"/>
      <c r="R778" s="193"/>
      <c r="S778" s="193"/>
      <c r="T778" s="193"/>
      <c r="U778" s="193"/>
      <c r="V778" s="193"/>
      <c r="W778" s="193"/>
      <c r="X778" s="193"/>
      <c r="Y778" s="193"/>
      <c r="AA778" s="206" t="s">
        <v>244</v>
      </c>
      <c r="AB778" s="204" t="s">
        <v>359</v>
      </c>
      <c r="AC778" s="205" t="s">
        <v>630</v>
      </c>
      <c r="AD778" s="204" t="s">
        <v>305</v>
      </c>
      <c r="AE778" s="204" t="s">
        <v>76</v>
      </c>
      <c r="AF778" s="203">
        <v>2.6458657150034575</v>
      </c>
      <c r="AG778" s="203">
        <v>0.67854849504195003</v>
      </c>
      <c r="AH778" s="203">
        <v>4.5276496701531581</v>
      </c>
      <c r="AI778" s="202">
        <v>1.5060149639665324E-2</v>
      </c>
      <c r="AJ778" s="202">
        <v>1.4662378649372965E-2</v>
      </c>
      <c r="AK778" s="202">
        <v>0.1118374384160282</v>
      </c>
      <c r="AM778" s="193"/>
      <c r="AN778" s="193"/>
      <c r="AO778" s="193"/>
      <c r="AP778" s="193"/>
      <c r="AQ778" s="193"/>
      <c r="AR778" s="193"/>
      <c r="AS778" s="193"/>
      <c r="AT778" s="193"/>
      <c r="AU778" s="193"/>
      <c r="AV778" s="193"/>
      <c r="AW778" s="193"/>
      <c r="AX778" s="193"/>
    </row>
    <row r="779" spans="2:50" ht="16.5" thickBot="1" x14ac:dyDescent="0.3">
      <c r="B779"/>
      <c r="C779"/>
      <c r="D779"/>
      <c r="E779"/>
      <c r="F779"/>
      <c r="G779"/>
      <c r="H779"/>
      <c r="I779"/>
      <c r="J779"/>
      <c r="K779"/>
      <c r="L779"/>
      <c r="N779" s="193"/>
      <c r="O779" s="193"/>
      <c r="P779" s="229"/>
      <c r="Q779" s="193"/>
      <c r="R779" s="193"/>
      <c r="S779" s="193"/>
      <c r="T779" s="193"/>
      <c r="U779" s="193"/>
      <c r="V779" s="193"/>
      <c r="W779" s="193"/>
      <c r="X779" s="193"/>
      <c r="Y779" s="193"/>
      <c r="AA779" s="206" t="s">
        <v>244</v>
      </c>
      <c r="AB779" s="204" t="s">
        <v>310</v>
      </c>
      <c r="AC779" s="205" t="s">
        <v>630</v>
      </c>
      <c r="AD779" s="204" t="s">
        <v>305</v>
      </c>
      <c r="AE779" s="204" t="s">
        <v>55</v>
      </c>
      <c r="AF779" s="203">
        <v>3.1304640932304175</v>
      </c>
      <c r="AG779" s="203">
        <v>0.7066002548902246</v>
      </c>
      <c r="AH779" s="203">
        <v>5.3462684978125212</v>
      </c>
      <c r="AI779" s="202">
        <v>2.8669540199217351E-2</v>
      </c>
      <c r="AJ779" s="202">
        <v>2.7912315890752725E-2</v>
      </c>
      <c r="AK779" s="202">
        <v>0.21290146599878457</v>
      </c>
      <c r="AM779" s="193"/>
      <c r="AN779" s="193"/>
      <c r="AO779" s="193"/>
      <c r="AP779" s="193"/>
      <c r="AQ779" s="193"/>
      <c r="AR779" s="193"/>
      <c r="AS779" s="193"/>
      <c r="AT779" s="193"/>
      <c r="AU779" s="193"/>
      <c r="AV779" s="193"/>
      <c r="AW779" s="193"/>
      <c r="AX779" s="193"/>
    </row>
    <row r="780" spans="2:50" ht="16.5" thickBot="1" x14ac:dyDescent="0.3">
      <c r="B780"/>
      <c r="C780"/>
      <c r="D780"/>
      <c r="E780"/>
      <c r="F780"/>
      <c r="G780"/>
      <c r="H780"/>
      <c r="I780"/>
      <c r="J780"/>
      <c r="K780"/>
      <c r="L780"/>
      <c r="N780" s="193"/>
      <c r="O780" s="193"/>
      <c r="P780" s="229"/>
      <c r="Q780" s="193"/>
      <c r="R780" s="193"/>
      <c r="S780" s="193"/>
      <c r="T780" s="193"/>
      <c r="U780" s="193"/>
      <c r="V780" s="193"/>
      <c r="W780" s="193"/>
      <c r="X780" s="193"/>
      <c r="Y780" s="193"/>
      <c r="AA780" s="206" t="s">
        <v>244</v>
      </c>
      <c r="AB780" s="204" t="s">
        <v>310</v>
      </c>
      <c r="AC780" s="205" t="s">
        <v>630</v>
      </c>
      <c r="AD780" s="204" t="s">
        <v>305</v>
      </c>
      <c r="AE780" s="204" t="s">
        <v>52</v>
      </c>
      <c r="AF780" s="203">
        <v>3.1304640932304175</v>
      </c>
      <c r="AG780" s="203">
        <v>0.7066002548902246</v>
      </c>
      <c r="AH780" s="203">
        <v>5.3462684978125212</v>
      </c>
      <c r="AI780" s="202">
        <v>2.892194757517784E-3</v>
      </c>
      <c r="AJ780" s="202">
        <v>2.8158056644249619E-3</v>
      </c>
      <c r="AK780" s="202">
        <v>2.1477585603076568E-2</v>
      </c>
      <c r="AM780" s="193"/>
      <c r="AN780" s="193"/>
      <c r="AO780" s="193"/>
      <c r="AP780" s="193"/>
      <c r="AQ780" s="193"/>
      <c r="AR780" s="193"/>
      <c r="AS780" s="193"/>
      <c r="AT780" s="193"/>
      <c r="AU780" s="193"/>
      <c r="AV780" s="193"/>
      <c r="AW780" s="193"/>
      <c r="AX780" s="193"/>
    </row>
    <row r="781" spans="2:50" ht="16.5" thickBot="1" x14ac:dyDescent="0.3">
      <c r="B781"/>
      <c r="C781"/>
      <c r="D781"/>
      <c r="E781"/>
      <c r="F781"/>
      <c r="G781"/>
      <c r="H781"/>
      <c r="I781"/>
      <c r="J781"/>
      <c r="K781"/>
      <c r="L781"/>
      <c r="N781" s="193"/>
      <c r="O781" s="193"/>
      <c r="P781" s="229"/>
      <c r="Q781" s="193"/>
      <c r="R781" s="193"/>
      <c r="S781" s="193"/>
      <c r="T781" s="193"/>
      <c r="U781" s="193"/>
      <c r="V781" s="193"/>
      <c r="W781" s="193"/>
      <c r="X781" s="193"/>
      <c r="Y781" s="193"/>
      <c r="AA781" s="206" t="s">
        <v>244</v>
      </c>
      <c r="AB781" s="204" t="s">
        <v>364</v>
      </c>
      <c r="AC781" s="205" t="s">
        <v>630</v>
      </c>
      <c r="AD781" s="204" t="s">
        <v>305</v>
      </c>
      <c r="AE781" s="204" t="s">
        <v>52</v>
      </c>
      <c r="AF781" s="203">
        <v>2.2456790447234272</v>
      </c>
      <c r="AG781" s="203">
        <v>0.64592632030618424</v>
      </c>
      <c r="AH781" s="203">
        <v>3.7628255579328096</v>
      </c>
      <c r="AI781" s="202">
        <v>1.7379663949060968E-3</v>
      </c>
      <c r="AJ781" s="202">
        <v>1.6920629589816712E-3</v>
      </c>
      <c r="AK781" s="202">
        <v>1.2906226983794867E-2</v>
      </c>
      <c r="AM781" s="193"/>
      <c r="AN781" s="193"/>
      <c r="AO781" s="193"/>
      <c r="AP781" s="193"/>
      <c r="AQ781" s="193"/>
      <c r="AR781" s="193"/>
      <c r="AS781" s="193"/>
      <c r="AT781" s="193"/>
      <c r="AU781" s="193"/>
      <c r="AV781" s="193"/>
      <c r="AW781" s="193"/>
      <c r="AX781" s="193"/>
    </row>
    <row r="782" spans="2:50" ht="16.5" thickBot="1" x14ac:dyDescent="0.3">
      <c r="B782"/>
      <c r="C782"/>
      <c r="D782"/>
      <c r="E782"/>
      <c r="F782"/>
      <c r="G782"/>
      <c r="H782"/>
      <c r="I782"/>
      <c r="J782"/>
      <c r="K782"/>
      <c r="L782"/>
      <c r="N782" s="193"/>
      <c r="O782" s="193"/>
      <c r="P782" s="229"/>
      <c r="Q782" s="193"/>
      <c r="R782" s="193"/>
      <c r="S782" s="193"/>
      <c r="T782" s="193"/>
      <c r="U782" s="193"/>
      <c r="V782" s="193"/>
      <c r="W782" s="193"/>
      <c r="X782" s="193"/>
      <c r="Y782" s="193"/>
      <c r="AA782" s="206" t="s">
        <v>244</v>
      </c>
      <c r="AB782" s="204" t="s">
        <v>364</v>
      </c>
      <c r="AC782" s="205" t="s">
        <v>630</v>
      </c>
      <c r="AD782" s="204" t="s">
        <v>305</v>
      </c>
      <c r="AE782" s="204" t="s">
        <v>76</v>
      </c>
      <c r="AF782" s="203">
        <v>2.2456790447234272</v>
      </c>
      <c r="AG782" s="203">
        <v>0.64592632030618424</v>
      </c>
      <c r="AH782" s="203">
        <v>3.7628255579328096</v>
      </c>
      <c r="AI782" s="202">
        <v>2.4385768207785676E-2</v>
      </c>
      <c r="AJ782" s="202">
        <v>2.3741687544503075E-2</v>
      </c>
      <c r="AK782" s="202">
        <v>0.18108995696714572</v>
      </c>
      <c r="AM782" s="193"/>
      <c r="AN782" s="193"/>
      <c r="AO782" s="193"/>
      <c r="AP782" s="193"/>
      <c r="AQ782" s="193"/>
      <c r="AR782" s="193"/>
      <c r="AS782" s="193"/>
      <c r="AT782" s="193"/>
      <c r="AU782" s="193"/>
      <c r="AV782" s="193"/>
      <c r="AW782" s="193"/>
      <c r="AX782" s="193"/>
    </row>
    <row r="783" spans="2:50" ht="16.5" thickBot="1" x14ac:dyDescent="0.3">
      <c r="B783"/>
      <c r="C783"/>
      <c r="D783"/>
      <c r="E783"/>
      <c r="F783"/>
      <c r="G783"/>
      <c r="H783"/>
      <c r="I783"/>
      <c r="J783"/>
      <c r="K783"/>
      <c r="L783"/>
      <c r="N783" s="193"/>
      <c r="O783" s="193"/>
      <c r="P783" s="229"/>
      <c r="Q783" s="193"/>
      <c r="R783" s="193"/>
      <c r="S783" s="193"/>
      <c r="T783" s="193"/>
      <c r="U783" s="193"/>
      <c r="V783" s="193"/>
      <c r="W783" s="193"/>
      <c r="X783" s="193"/>
      <c r="Y783" s="193"/>
      <c r="AA783" s="206" t="s">
        <v>244</v>
      </c>
      <c r="AB783" s="204" t="s">
        <v>308</v>
      </c>
      <c r="AC783" s="205" t="s">
        <v>630</v>
      </c>
      <c r="AD783" s="204" t="s">
        <v>305</v>
      </c>
      <c r="AE783" s="204" t="s">
        <v>55</v>
      </c>
      <c r="AF783" s="203">
        <v>1.558348640162025</v>
      </c>
      <c r="AG783" s="203">
        <v>0.57127069262150332</v>
      </c>
      <c r="AH783" s="203">
        <v>2.8615134779202824</v>
      </c>
      <c r="AI783" s="202">
        <v>7.2822837718158309E-4</v>
      </c>
      <c r="AJ783" s="202">
        <v>7.1027271719546791E-4</v>
      </c>
      <c r="AK783" s="202">
        <v>5.2895821322830458E-3</v>
      </c>
      <c r="AM783" s="193"/>
      <c r="AN783" s="193"/>
      <c r="AO783" s="193"/>
      <c r="AP783" s="193"/>
      <c r="AQ783" s="193"/>
      <c r="AR783" s="193"/>
      <c r="AS783" s="193"/>
      <c r="AT783" s="193"/>
      <c r="AU783" s="193"/>
      <c r="AV783" s="193"/>
      <c r="AW783" s="193"/>
      <c r="AX783" s="193"/>
    </row>
    <row r="784" spans="2:50" ht="16.5" thickBot="1" x14ac:dyDescent="0.3">
      <c r="B784"/>
      <c r="C784"/>
      <c r="D784"/>
      <c r="E784"/>
      <c r="F784"/>
      <c r="G784"/>
      <c r="H784"/>
      <c r="I784"/>
      <c r="J784"/>
      <c r="K784"/>
      <c r="L784"/>
      <c r="N784" s="193"/>
      <c r="O784" s="193"/>
      <c r="P784" s="229"/>
      <c r="Q784" s="193"/>
      <c r="R784" s="193"/>
      <c r="S784" s="193"/>
      <c r="T784" s="193"/>
      <c r="U784" s="193"/>
      <c r="V784" s="193"/>
      <c r="W784" s="193"/>
      <c r="X784" s="193"/>
      <c r="Y784" s="193"/>
      <c r="AA784" s="206" t="s">
        <v>244</v>
      </c>
      <c r="AB784" s="204" t="s">
        <v>308</v>
      </c>
      <c r="AC784" s="205" t="s">
        <v>630</v>
      </c>
      <c r="AD784" s="204" t="s">
        <v>305</v>
      </c>
      <c r="AE784" s="204" t="s">
        <v>52</v>
      </c>
      <c r="AF784" s="203">
        <v>1.558348640162025</v>
      </c>
      <c r="AG784" s="203">
        <v>0.57127069262150332</v>
      </c>
      <c r="AH784" s="203">
        <v>2.8615134779202824</v>
      </c>
      <c r="AI784" s="202">
        <v>7.3034501685667868E-5</v>
      </c>
      <c r="AJ784" s="202">
        <v>7.123371676624663E-5</v>
      </c>
      <c r="AK784" s="202">
        <v>5.3049566216008053E-4</v>
      </c>
      <c r="AM784" s="193"/>
      <c r="AN784" s="193"/>
      <c r="AO784" s="193"/>
      <c r="AP784" s="193"/>
      <c r="AQ784" s="193"/>
      <c r="AR784" s="193"/>
      <c r="AS784" s="193"/>
      <c r="AT784" s="193"/>
      <c r="AU784" s="193"/>
      <c r="AV784" s="193"/>
      <c r="AW784" s="193"/>
      <c r="AX784" s="193"/>
    </row>
    <row r="785" spans="2:50" ht="16.5" thickBot="1" x14ac:dyDescent="0.3">
      <c r="B785"/>
      <c r="C785"/>
      <c r="D785"/>
      <c r="E785"/>
      <c r="F785"/>
      <c r="G785"/>
      <c r="H785"/>
      <c r="I785"/>
      <c r="J785"/>
      <c r="K785"/>
      <c r="L785"/>
      <c r="N785" s="193"/>
      <c r="O785" s="193"/>
      <c r="P785" s="229"/>
      <c r="Q785" s="193"/>
      <c r="R785" s="193"/>
      <c r="S785" s="193"/>
      <c r="T785" s="193"/>
      <c r="U785" s="193"/>
      <c r="V785" s="193"/>
      <c r="W785" s="193"/>
      <c r="X785" s="193"/>
      <c r="Y785" s="193"/>
      <c r="AA785" s="206" t="s">
        <v>244</v>
      </c>
      <c r="AB785" s="204" t="s">
        <v>375</v>
      </c>
      <c r="AC785" s="205" t="s">
        <v>630</v>
      </c>
      <c r="AD785" s="204" t="s">
        <v>305</v>
      </c>
      <c r="AE785" s="204" t="s">
        <v>52</v>
      </c>
      <c r="AF785" s="203">
        <v>2.3381915908801014</v>
      </c>
      <c r="AG785" s="203">
        <v>0.65349121011787081</v>
      </c>
      <c r="AH785" s="203">
        <v>4.0592720096942845</v>
      </c>
      <c r="AI785" s="202">
        <v>5.116021307521978E-4</v>
      </c>
      <c r="AJ785" s="202">
        <v>4.9898774466700969E-4</v>
      </c>
      <c r="AK785" s="202">
        <v>3.7160890380820489E-3</v>
      </c>
      <c r="AM785" s="193"/>
      <c r="AN785" s="193"/>
      <c r="AO785" s="193"/>
      <c r="AP785" s="193"/>
      <c r="AQ785" s="193"/>
      <c r="AR785" s="193"/>
      <c r="AS785" s="193"/>
      <c r="AT785" s="193"/>
      <c r="AU785" s="193"/>
      <c r="AV785" s="193"/>
      <c r="AW785" s="193"/>
      <c r="AX785" s="193"/>
    </row>
    <row r="786" spans="2:50" ht="16.5" thickBot="1" x14ac:dyDescent="0.3">
      <c r="B786"/>
      <c r="C786"/>
      <c r="D786"/>
      <c r="E786"/>
      <c r="F786"/>
      <c r="G786"/>
      <c r="H786"/>
      <c r="I786"/>
      <c r="J786"/>
      <c r="K786"/>
      <c r="L786"/>
      <c r="N786" s="193"/>
      <c r="O786" s="193"/>
      <c r="P786" s="229"/>
      <c r="Q786" s="193"/>
      <c r="R786" s="193"/>
      <c r="S786" s="193"/>
      <c r="T786" s="193"/>
      <c r="U786" s="193"/>
      <c r="V786" s="193"/>
      <c r="W786" s="193"/>
      <c r="X786" s="193"/>
      <c r="Y786" s="193"/>
      <c r="AA786" s="206" t="s">
        <v>244</v>
      </c>
      <c r="AB786" s="204" t="s">
        <v>375</v>
      </c>
      <c r="AC786" s="205" t="s">
        <v>630</v>
      </c>
      <c r="AD786" s="204" t="s">
        <v>305</v>
      </c>
      <c r="AE786" s="204" t="s">
        <v>76</v>
      </c>
      <c r="AF786" s="203">
        <v>2.3381915908801014</v>
      </c>
      <c r="AG786" s="203">
        <v>0.65349121011787081</v>
      </c>
      <c r="AH786" s="203">
        <v>4.0592720096942845</v>
      </c>
      <c r="AI786" s="202">
        <v>4.6561294085998087E-3</v>
      </c>
      <c r="AJ786" s="202">
        <v>4.5413249336139043E-3</v>
      </c>
      <c r="AK786" s="202">
        <v>3.3820405379761748E-2</v>
      </c>
      <c r="AM786" s="193"/>
      <c r="AN786" s="193"/>
      <c r="AO786" s="193"/>
      <c r="AP786" s="193"/>
      <c r="AQ786" s="193"/>
      <c r="AR786" s="193"/>
      <c r="AS786" s="193"/>
      <c r="AT786" s="193"/>
      <c r="AU786" s="193"/>
      <c r="AV786" s="193"/>
      <c r="AW786" s="193"/>
      <c r="AX786" s="193"/>
    </row>
    <row r="787" spans="2:50" ht="16.5" thickBot="1" x14ac:dyDescent="0.3">
      <c r="B787"/>
      <c r="C787"/>
      <c r="D787"/>
      <c r="E787"/>
      <c r="F787"/>
      <c r="G787"/>
      <c r="H787"/>
      <c r="I787"/>
      <c r="J787"/>
      <c r="K787"/>
      <c r="L787"/>
      <c r="N787" s="193"/>
      <c r="O787" s="193"/>
      <c r="P787" s="229"/>
      <c r="Q787" s="193"/>
      <c r="R787" s="193"/>
      <c r="S787" s="193"/>
      <c r="T787" s="193"/>
      <c r="U787" s="193"/>
      <c r="V787" s="193"/>
      <c r="W787" s="193"/>
      <c r="X787" s="193"/>
      <c r="Y787" s="193"/>
      <c r="AA787" s="206" t="s">
        <v>244</v>
      </c>
      <c r="AB787" s="204" t="s">
        <v>309</v>
      </c>
      <c r="AC787" s="205" t="s">
        <v>630</v>
      </c>
      <c r="AD787" s="204" t="s">
        <v>305</v>
      </c>
      <c r="AE787" s="204" t="s">
        <v>55</v>
      </c>
      <c r="AF787" s="203">
        <v>1.0347160748058073</v>
      </c>
      <c r="AG787" s="203">
        <v>0.5347920436415895</v>
      </c>
      <c r="AH787" s="203">
        <v>2.0877850117484833</v>
      </c>
      <c r="AI787" s="202">
        <v>2.6254106759195879E-2</v>
      </c>
      <c r="AJ787" s="202">
        <v>2.5606768878692298E-2</v>
      </c>
      <c r="AK787" s="202">
        <v>0.19070014073053096</v>
      </c>
      <c r="AM787" s="193"/>
      <c r="AN787" s="193"/>
      <c r="AO787" s="193"/>
      <c r="AP787" s="193"/>
      <c r="AQ787" s="193"/>
      <c r="AR787" s="193"/>
      <c r="AS787" s="193"/>
      <c r="AT787" s="193"/>
      <c r="AU787" s="193"/>
      <c r="AV787" s="193"/>
      <c r="AW787" s="193"/>
      <c r="AX787" s="193"/>
    </row>
    <row r="788" spans="2:50" ht="16.5" thickBot="1" x14ac:dyDescent="0.3">
      <c r="B788"/>
      <c r="C788"/>
      <c r="D788"/>
      <c r="E788"/>
      <c r="F788"/>
      <c r="G788"/>
      <c r="H788"/>
      <c r="I788"/>
      <c r="J788"/>
      <c r="K788"/>
      <c r="L788"/>
      <c r="N788" s="193"/>
      <c r="O788" s="193"/>
      <c r="P788" s="229"/>
      <c r="Q788" s="193"/>
      <c r="R788" s="193"/>
      <c r="S788" s="193"/>
      <c r="T788" s="193"/>
      <c r="U788" s="193"/>
      <c r="V788" s="193"/>
      <c r="W788" s="193"/>
      <c r="X788" s="193"/>
      <c r="Y788" s="193"/>
      <c r="AA788" s="206" t="s">
        <v>244</v>
      </c>
      <c r="AB788" s="204" t="s">
        <v>309</v>
      </c>
      <c r="AC788" s="205" t="s">
        <v>630</v>
      </c>
      <c r="AD788" s="204" t="s">
        <v>305</v>
      </c>
      <c r="AE788" s="204" t="s">
        <v>52</v>
      </c>
      <c r="AF788" s="203">
        <v>1.0347160748058073</v>
      </c>
      <c r="AG788" s="203">
        <v>0.5347920436415895</v>
      </c>
      <c r="AH788" s="203">
        <v>2.0877850117484833</v>
      </c>
      <c r="AI788" s="202">
        <v>2.6325249798196358E-3</v>
      </c>
      <c r="AJ788" s="202">
        <v>2.5676157769875005E-3</v>
      </c>
      <c r="AK788" s="202">
        <v>1.9121689750591187E-2</v>
      </c>
      <c r="AM788" s="193"/>
      <c r="AN788" s="193"/>
      <c r="AO788" s="193"/>
      <c r="AP788" s="193"/>
      <c r="AQ788" s="193"/>
      <c r="AR788" s="193"/>
      <c r="AS788" s="193"/>
      <c r="AT788" s="193"/>
      <c r="AU788" s="193"/>
      <c r="AV788" s="193"/>
      <c r="AW788" s="193"/>
      <c r="AX788" s="193"/>
    </row>
    <row r="789" spans="2:50" ht="16.5" thickBot="1" x14ac:dyDescent="0.3">
      <c r="B789"/>
      <c r="C789"/>
      <c r="D789"/>
      <c r="E789"/>
      <c r="F789"/>
      <c r="G789"/>
      <c r="H789"/>
      <c r="I789"/>
      <c r="J789"/>
      <c r="K789"/>
      <c r="L789"/>
      <c r="N789" s="193"/>
      <c r="O789" s="193"/>
      <c r="P789" s="229"/>
      <c r="Q789" s="193"/>
      <c r="R789" s="193"/>
      <c r="S789" s="193"/>
      <c r="T789" s="193"/>
      <c r="U789" s="193"/>
      <c r="V789" s="193"/>
      <c r="W789" s="193"/>
      <c r="X789" s="193"/>
      <c r="Y789" s="193"/>
      <c r="AA789" s="206" t="s">
        <v>244</v>
      </c>
      <c r="AB789" s="204" t="s">
        <v>358</v>
      </c>
      <c r="AC789" s="205" t="s">
        <v>630</v>
      </c>
      <c r="AD789" s="204" t="s">
        <v>304</v>
      </c>
      <c r="AE789" s="204" t="s">
        <v>55</v>
      </c>
      <c r="AF789" s="203">
        <v>2.911297711435374</v>
      </c>
      <c r="AG789" s="203">
        <v>0.69161110886076449</v>
      </c>
      <c r="AH789" s="203">
        <v>4.814329427339886</v>
      </c>
      <c r="AI789" s="202">
        <v>0.30594669258803198</v>
      </c>
      <c r="AJ789" s="202">
        <v>0.29786598145307153</v>
      </c>
      <c r="AK789" s="202">
        <v>2.2719757246490353</v>
      </c>
      <c r="AM789" s="193"/>
      <c r="AN789" s="193"/>
      <c r="AO789" s="193"/>
      <c r="AP789" s="193"/>
      <c r="AQ789" s="193"/>
      <c r="AR789" s="193"/>
      <c r="AS789" s="193"/>
      <c r="AT789" s="193"/>
      <c r="AU789" s="193"/>
      <c r="AV789" s="193"/>
      <c r="AW789" s="193"/>
      <c r="AX789" s="193"/>
    </row>
    <row r="790" spans="2:50" ht="16.5" thickBot="1" x14ac:dyDescent="0.3">
      <c r="B790"/>
      <c r="C790"/>
      <c r="D790"/>
      <c r="E790"/>
      <c r="F790"/>
      <c r="G790"/>
      <c r="H790"/>
      <c r="I790"/>
      <c r="J790"/>
      <c r="K790"/>
      <c r="L790"/>
      <c r="N790" s="193"/>
      <c r="O790" s="193"/>
      <c r="P790" s="229"/>
      <c r="Q790" s="193"/>
      <c r="R790" s="193"/>
      <c r="S790" s="193"/>
      <c r="T790" s="193"/>
      <c r="U790" s="193"/>
      <c r="V790" s="193"/>
      <c r="W790" s="193"/>
      <c r="X790" s="193"/>
      <c r="Y790" s="193"/>
      <c r="AA790" s="206" t="s">
        <v>244</v>
      </c>
      <c r="AB790" s="204" t="s">
        <v>358</v>
      </c>
      <c r="AC790" s="205" t="s">
        <v>630</v>
      </c>
      <c r="AD790" s="204" t="s">
        <v>304</v>
      </c>
      <c r="AE790" s="204" t="s">
        <v>52</v>
      </c>
      <c r="AF790" s="203">
        <v>2.911297711435374</v>
      </c>
      <c r="AG790" s="203">
        <v>0.69161110886076449</v>
      </c>
      <c r="AH790" s="203">
        <v>4.814329427339886</v>
      </c>
      <c r="AI790" s="202">
        <v>9.5383948583120971E-3</v>
      </c>
      <c r="AJ790" s="202">
        <v>9.286465305195472E-3</v>
      </c>
      <c r="AK790" s="202">
        <v>7.083260612129913E-2</v>
      </c>
      <c r="AM790" s="193"/>
      <c r="AN790" s="193"/>
      <c r="AO790" s="193"/>
      <c r="AP790" s="193"/>
      <c r="AQ790" s="193"/>
      <c r="AR790" s="193"/>
      <c r="AS790" s="193"/>
      <c r="AT790" s="193"/>
      <c r="AU790" s="193"/>
      <c r="AV790" s="193"/>
      <c r="AW790" s="193"/>
      <c r="AX790" s="193"/>
    </row>
    <row r="791" spans="2:50" ht="16.5" thickBot="1" x14ac:dyDescent="0.3">
      <c r="B791"/>
      <c r="C791"/>
      <c r="D791"/>
      <c r="E791"/>
      <c r="F791"/>
      <c r="G791"/>
      <c r="H791"/>
      <c r="I791"/>
      <c r="J791"/>
      <c r="K791"/>
      <c r="L791"/>
      <c r="N791" s="193"/>
      <c r="O791" s="193"/>
      <c r="P791" s="229"/>
      <c r="Q791" s="193"/>
      <c r="R791" s="193"/>
      <c r="S791" s="193"/>
      <c r="T791" s="193"/>
      <c r="U791" s="193"/>
      <c r="V791" s="193"/>
      <c r="W791" s="193"/>
      <c r="X791" s="193"/>
      <c r="Y791" s="193"/>
      <c r="AA791" s="206" t="s">
        <v>244</v>
      </c>
      <c r="AB791" s="204" t="s">
        <v>357</v>
      </c>
      <c r="AC791" s="205" t="s">
        <v>630</v>
      </c>
      <c r="AD791" s="204" t="s">
        <v>304</v>
      </c>
      <c r="AE791" s="204" t="s">
        <v>52</v>
      </c>
      <c r="AF791" s="203">
        <v>4.3963286097661927</v>
      </c>
      <c r="AG791" s="203">
        <v>0.75169482348330774</v>
      </c>
      <c r="AH791" s="203">
        <v>7.0816539462865435</v>
      </c>
      <c r="AI791" s="202">
        <v>1.6456437683569521E-2</v>
      </c>
      <c r="AJ791" s="202">
        <v>1.6021787718549424E-2</v>
      </c>
      <c r="AK791" s="202">
        <v>0.12220634455955587</v>
      </c>
      <c r="AM791" s="193"/>
      <c r="AN791" s="193"/>
      <c r="AO791" s="193"/>
      <c r="AP791" s="193"/>
      <c r="AQ791" s="193"/>
      <c r="AR791" s="193"/>
      <c r="AS791" s="193"/>
      <c r="AT791" s="193"/>
      <c r="AU791" s="193"/>
      <c r="AV791" s="193"/>
      <c r="AW791" s="193"/>
      <c r="AX791" s="193"/>
    </row>
    <row r="792" spans="2:50" ht="16.5" thickBot="1" x14ac:dyDescent="0.3">
      <c r="B792"/>
      <c r="C792"/>
      <c r="D792"/>
      <c r="E792"/>
      <c r="F792"/>
      <c r="G792"/>
      <c r="H792"/>
      <c r="I792"/>
      <c r="J792"/>
      <c r="K792"/>
      <c r="L792"/>
      <c r="N792" s="193"/>
      <c r="O792" s="193"/>
      <c r="P792" s="229"/>
      <c r="Q792" s="193"/>
      <c r="R792" s="193"/>
      <c r="S792" s="193"/>
      <c r="T792" s="193"/>
      <c r="U792" s="193"/>
      <c r="V792" s="193"/>
      <c r="W792" s="193"/>
      <c r="X792" s="193"/>
      <c r="Y792" s="193"/>
      <c r="AA792" s="206" t="s">
        <v>244</v>
      </c>
      <c r="AB792" s="204" t="s">
        <v>357</v>
      </c>
      <c r="AC792" s="205" t="s">
        <v>630</v>
      </c>
      <c r="AD792" s="204" t="s">
        <v>304</v>
      </c>
      <c r="AE792" s="204" t="s">
        <v>76</v>
      </c>
      <c r="AF792" s="203">
        <v>4.3963286097661927</v>
      </c>
      <c r="AG792" s="203">
        <v>0.75169482348330774</v>
      </c>
      <c r="AH792" s="203">
        <v>7.0816539462865435</v>
      </c>
      <c r="AI792" s="202">
        <v>0.18958064499187141</v>
      </c>
      <c r="AJ792" s="202">
        <v>0.18457341181670642</v>
      </c>
      <c r="AK792" s="202">
        <v>1.4078355272982859</v>
      </c>
      <c r="AM792" s="193"/>
      <c r="AN792" s="193"/>
      <c r="AO792" s="193"/>
      <c r="AP792" s="193"/>
      <c r="AQ792" s="193"/>
      <c r="AR792" s="193"/>
      <c r="AS792" s="193"/>
      <c r="AT792" s="193"/>
      <c r="AU792" s="193"/>
      <c r="AV792" s="193"/>
      <c r="AW792" s="193"/>
      <c r="AX792" s="193"/>
    </row>
    <row r="793" spans="2:50" ht="16.5" thickBot="1" x14ac:dyDescent="0.3">
      <c r="B793"/>
      <c r="C793"/>
      <c r="D793"/>
      <c r="E793"/>
      <c r="F793"/>
      <c r="G793"/>
      <c r="H793"/>
      <c r="I793"/>
      <c r="J793"/>
      <c r="K793"/>
      <c r="L793"/>
      <c r="N793" s="193"/>
      <c r="O793" s="193"/>
      <c r="P793" s="229"/>
      <c r="Q793" s="193"/>
      <c r="R793" s="193"/>
      <c r="S793" s="193"/>
      <c r="T793" s="193"/>
      <c r="U793" s="193"/>
      <c r="V793" s="193"/>
      <c r="W793" s="193"/>
      <c r="X793" s="193"/>
      <c r="Y793" s="193"/>
      <c r="AA793" s="206" t="s">
        <v>244</v>
      </c>
      <c r="AB793" s="204" t="s">
        <v>370</v>
      </c>
      <c r="AC793" s="205" t="s">
        <v>630</v>
      </c>
      <c r="AD793" s="204" t="s">
        <v>304</v>
      </c>
      <c r="AE793" s="204" t="s">
        <v>55</v>
      </c>
      <c r="AF793" s="203">
        <v>3.1341828590922307</v>
      </c>
      <c r="AG793" s="203">
        <v>0.92822167557173496</v>
      </c>
      <c r="AH793" s="203">
        <v>3.7498692849205129</v>
      </c>
      <c r="AI793" s="202">
        <v>0</v>
      </c>
      <c r="AJ793" s="202">
        <v>0</v>
      </c>
      <c r="AK793" s="202">
        <v>2.3330329368948376E-2</v>
      </c>
      <c r="AM793" s="193"/>
      <c r="AN793" s="193"/>
      <c r="AO793" s="193"/>
      <c r="AP793" s="193"/>
      <c r="AQ793" s="193"/>
      <c r="AR793" s="193"/>
      <c r="AS793" s="193"/>
      <c r="AT793" s="193"/>
      <c r="AU793" s="193"/>
      <c r="AV793" s="193"/>
      <c r="AW793" s="193"/>
      <c r="AX793" s="193"/>
    </row>
    <row r="794" spans="2:50" ht="16.5" thickBot="1" x14ac:dyDescent="0.3">
      <c r="B794"/>
      <c r="C794"/>
      <c r="D794"/>
      <c r="E794"/>
      <c r="F794"/>
      <c r="G794"/>
      <c r="H794"/>
      <c r="I794"/>
      <c r="J794"/>
      <c r="K794"/>
      <c r="L794"/>
      <c r="N794" s="193"/>
      <c r="O794" s="193"/>
      <c r="P794" s="229"/>
      <c r="Q794" s="193"/>
      <c r="R794" s="193"/>
      <c r="S794" s="193"/>
      <c r="T794" s="193"/>
      <c r="U794" s="193"/>
      <c r="V794" s="193"/>
      <c r="W794" s="193"/>
      <c r="X794" s="193"/>
      <c r="Y794" s="193"/>
      <c r="AA794" s="206" t="s">
        <v>244</v>
      </c>
      <c r="AB794" s="204" t="s">
        <v>370</v>
      </c>
      <c r="AC794" s="205" t="s">
        <v>630</v>
      </c>
      <c r="AD794" s="204" t="s">
        <v>304</v>
      </c>
      <c r="AE794" s="204" t="s">
        <v>52</v>
      </c>
      <c r="AF794" s="203">
        <v>3.1341828590922307</v>
      </c>
      <c r="AG794" s="203">
        <v>0.92822167557173496</v>
      </c>
      <c r="AH794" s="203">
        <v>3.7498692849205129</v>
      </c>
      <c r="AI794" s="202">
        <v>0</v>
      </c>
      <c r="AJ794" s="202">
        <v>0</v>
      </c>
      <c r="AK794" s="202">
        <v>2.345971458538541E-3</v>
      </c>
      <c r="AM794" s="193"/>
      <c r="AN794" s="193"/>
      <c r="AO794" s="193"/>
      <c r="AP794" s="193"/>
      <c r="AQ794" s="193"/>
      <c r="AR794" s="193"/>
      <c r="AS794" s="193"/>
      <c r="AT794" s="193"/>
      <c r="AU794" s="193"/>
      <c r="AV794" s="193"/>
      <c r="AW794" s="193"/>
      <c r="AX794" s="193"/>
    </row>
    <row r="795" spans="2:50" ht="16.5" thickBot="1" x14ac:dyDescent="0.3">
      <c r="B795"/>
      <c r="C795"/>
      <c r="D795"/>
      <c r="E795"/>
      <c r="F795"/>
      <c r="G795"/>
      <c r="H795"/>
      <c r="I795"/>
      <c r="J795"/>
      <c r="K795"/>
      <c r="L795"/>
      <c r="N795" s="193"/>
      <c r="O795" s="193"/>
      <c r="P795" s="229"/>
      <c r="Q795" s="193"/>
      <c r="R795" s="193"/>
      <c r="S795" s="193"/>
      <c r="T795" s="193"/>
      <c r="U795" s="193"/>
      <c r="V795" s="193"/>
      <c r="W795" s="193"/>
      <c r="X795" s="193"/>
      <c r="Y795" s="193"/>
      <c r="AA795" s="206" t="s">
        <v>244</v>
      </c>
      <c r="AB795" s="204" t="s">
        <v>546</v>
      </c>
      <c r="AC795" s="205" t="s">
        <v>630</v>
      </c>
      <c r="AD795" s="204" t="s">
        <v>304</v>
      </c>
      <c r="AE795" s="204" t="s">
        <v>52</v>
      </c>
      <c r="AF795" s="203">
        <v>2.8775240170988394</v>
      </c>
      <c r="AG795" s="203">
        <v>0.68134875466595912</v>
      </c>
      <c r="AH795" s="203">
        <v>4.5554447177025494</v>
      </c>
      <c r="AI795" s="202">
        <v>1.1227733433991478E-2</v>
      </c>
      <c r="AJ795" s="202">
        <v>1.0913659158084024E-2</v>
      </c>
      <c r="AK795" s="202">
        <v>7.8660145764297251E-2</v>
      </c>
      <c r="AM795" s="193"/>
      <c r="AN795" s="193"/>
      <c r="AO795" s="193"/>
      <c r="AP795" s="193"/>
      <c r="AQ795" s="193"/>
      <c r="AR795" s="193"/>
      <c r="AS795" s="193"/>
      <c r="AT795" s="193"/>
      <c r="AU795" s="193"/>
      <c r="AV795" s="193"/>
      <c r="AW795" s="193"/>
      <c r="AX795" s="193"/>
    </row>
    <row r="796" spans="2:50" ht="16.5" thickBot="1" x14ac:dyDescent="0.3">
      <c r="B796"/>
      <c r="C796"/>
      <c r="D796"/>
      <c r="E796"/>
      <c r="F796"/>
      <c r="G796"/>
      <c r="H796"/>
      <c r="I796"/>
      <c r="J796"/>
      <c r="K796"/>
      <c r="L796"/>
      <c r="N796" s="193"/>
      <c r="O796" s="193"/>
      <c r="P796" s="229"/>
      <c r="Q796" s="193"/>
      <c r="R796" s="193"/>
      <c r="S796" s="193"/>
      <c r="T796" s="193"/>
      <c r="U796" s="193"/>
      <c r="V796" s="193"/>
      <c r="W796" s="193"/>
      <c r="X796" s="193"/>
      <c r="Y796" s="193"/>
      <c r="AA796" s="206" t="s">
        <v>244</v>
      </c>
      <c r="AB796" s="204" t="s">
        <v>546</v>
      </c>
      <c r="AC796" s="205" t="s">
        <v>630</v>
      </c>
      <c r="AD796" s="204" t="s">
        <v>304</v>
      </c>
      <c r="AE796" s="204" t="s">
        <v>76</v>
      </c>
      <c r="AF796" s="203">
        <v>2.8775240170988394</v>
      </c>
      <c r="AG796" s="203">
        <v>0.68134875466595912</v>
      </c>
      <c r="AH796" s="203">
        <v>4.5554447177025494</v>
      </c>
      <c r="AI796" s="202">
        <v>0.11775941813470117</v>
      </c>
      <c r="AJ796" s="202">
        <v>0.11446532461178512</v>
      </c>
      <c r="AK796" s="202">
        <v>0.82500827527229792</v>
      </c>
      <c r="AM796" s="193"/>
      <c r="AN796" s="193"/>
      <c r="AO796" s="193"/>
      <c r="AP796" s="193"/>
      <c r="AQ796" s="193"/>
      <c r="AR796" s="193"/>
      <c r="AS796" s="193"/>
      <c r="AT796" s="193"/>
      <c r="AU796" s="193"/>
      <c r="AV796" s="193"/>
      <c r="AW796" s="193"/>
      <c r="AX796" s="193"/>
    </row>
    <row r="797" spans="2:50" ht="16.5" thickBot="1" x14ac:dyDescent="0.3">
      <c r="B797"/>
      <c r="C797"/>
      <c r="D797"/>
      <c r="E797"/>
      <c r="F797"/>
      <c r="G797"/>
      <c r="H797"/>
      <c r="I797"/>
      <c r="J797"/>
      <c r="K797"/>
      <c r="L797"/>
      <c r="N797" s="193"/>
      <c r="O797" s="193"/>
      <c r="P797" s="229"/>
      <c r="Q797" s="193"/>
      <c r="R797" s="193"/>
      <c r="S797" s="193"/>
      <c r="T797" s="193"/>
      <c r="U797" s="193"/>
      <c r="V797" s="193"/>
      <c r="W797" s="193"/>
      <c r="X797" s="193"/>
      <c r="Y797" s="193"/>
      <c r="AA797" s="206" t="s">
        <v>244</v>
      </c>
      <c r="AB797" s="204" t="s">
        <v>545</v>
      </c>
      <c r="AC797" s="205" t="s">
        <v>630</v>
      </c>
      <c r="AD797" s="204" t="s">
        <v>304</v>
      </c>
      <c r="AE797" s="204" t="s">
        <v>52</v>
      </c>
      <c r="AF797" s="203">
        <v>1.7155415407425934</v>
      </c>
      <c r="AG797" s="203">
        <v>0.58734306201062014</v>
      </c>
      <c r="AH797" s="203">
        <v>3.0281103890440209</v>
      </c>
      <c r="AI797" s="202">
        <v>3.3747611345074306E-2</v>
      </c>
      <c r="AJ797" s="202">
        <v>3.2803586742145847E-2</v>
      </c>
      <c r="AK797" s="202">
        <v>0.23643169328938055</v>
      </c>
      <c r="AM797" s="193"/>
      <c r="AN797" s="193"/>
      <c r="AO797" s="193"/>
      <c r="AP797" s="193"/>
      <c r="AQ797" s="193"/>
      <c r="AR797" s="193"/>
      <c r="AS797" s="193"/>
      <c r="AT797" s="193"/>
      <c r="AU797" s="193"/>
      <c r="AV797" s="193"/>
      <c r="AW797" s="193"/>
      <c r="AX797" s="193"/>
    </row>
    <row r="798" spans="2:50" ht="16.5" thickBot="1" x14ac:dyDescent="0.3">
      <c r="B798"/>
      <c r="C798"/>
      <c r="D798"/>
      <c r="E798"/>
      <c r="F798"/>
      <c r="G798"/>
      <c r="H798"/>
      <c r="I798"/>
      <c r="J798"/>
      <c r="K798"/>
      <c r="L798"/>
      <c r="N798" s="193"/>
      <c r="O798" s="193"/>
      <c r="P798" s="229"/>
      <c r="Q798" s="193"/>
      <c r="R798" s="193"/>
      <c r="S798" s="193"/>
      <c r="T798" s="193"/>
      <c r="U798" s="193"/>
      <c r="V798" s="193"/>
      <c r="W798" s="193"/>
      <c r="X798" s="193"/>
      <c r="Y798" s="193"/>
      <c r="AA798" s="206" t="s">
        <v>244</v>
      </c>
      <c r="AB798" s="204" t="s">
        <v>545</v>
      </c>
      <c r="AC798" s="205" t="s">
        <v>630</v>
      </c>
      <c r="AD798" s="204" t="s">
        <v>304</v>
      </c>
      <c r="AE798" s="204" t="s">
        <v>76</v>
      </c>
      <c r="AF798" s="203">
        <v>1.7155415407425934</v>
      </c>
      <c r="AG798" s="203">
        <v>0.58734306201062014</v>
      </c>
      <c r="AH798" s="203">
        <v>3.0281103890440209</v>
      </c>
      <c r="AI798" s="202">
        <v>0.35489695442882879</v>
      </c>
      <c r="AJ798" s="202">
        <v>0.34496939383618569</v>
      </c>
      <c r="AK798" s="202">
        <v>2.4863652428870107</v>
      </c>
      <c r="AM798" s="193"/>
      <c r="AN798" s="193"/>
      <c r="AO798" s="193"/>
      <c r="AP798" s="193"/>
      <c r="AQ798" s="193"/>
      <c r="AR798" s="193"/>
      <c r="AS798" s="193"/>
      <c r="AT798" s="193"/>
      <c r="AU798" s="193"/>
      <c r="AV798" s="193"/>
      <c r="AW798" s="193"/>
      <c r="AX798" s="193"/>
    </row>
    <row r="799" spans="2:50" ht="16.5" thickBot="1" x14ac:dyDescent="0.3">
      <c r="B799"/>
      <c r="C799"/>
      <c r="D799"/>
      <c r="E799"/>
      <c r="F799"/>
      <c r="G799"/>
      <c r="H799"/>
      <c r="I799"/>
      <c r="J799"/>
      <c r="K799"/>
      <c r="L799"/>
      <c r="N799" s="193"/>
      <c r="O799" s="193"/>
      <c r="P799" s="229"/>
      <c r="Q799" s="193"/>
      <c r="R799" s="193"/>
      <c r="S799" s="193"/>
      <c r="T799" s="193"/>
      <c r="U799" s="193"/>
      <c r="V799" s="193"/>
      <c r="W799" s="193"/>
      <c r="X799" s="193"/>
      <c r="Y799" s="193"/>
      <c r="AA799" s="206" t="s">
        <v>244</v>
      </c>
      <c r="AB799" s="204" t="s">
        <v>368</v>
      </c>
      <c r="AC799" s="205" t="s">
        <v>630</v>
      </c>
      <c r="AD799" s="204" t="s">
        <v>304</v>
      </c>
      <c r="AE799" s="204" t="s">
        <v>55</v>
      </c>
      <c r="AF799" s="203">
        <v>3.1144172679649231</v>
      </c>
      <c r="AG799" s="203">
        <v>0.69658599035142255</v>
      </c>
      <c r="AH799" s="203">
        <v>5.0162167703552214</v>
      </c>
      <c r="AI799" s="202">
        <v>3.517267231121695E-2</v>
      </c>
      <c r="AJ799" s="202">
        <v>3.4188784365103822E-2</v>
      </c>
      <c r="AK799" s="202">
        <v>0.24641549847845159</v>
      </c>
      <c r="AM799" s="193"/>
      <c r="AN799" s="193"/>
      <c r="AO799" s="193"/>
      <c r="AP799" s="193"/>
      <c r="AQ799" s="193"/>
      <c r="AR799" s="193"/>
      <c r="AS799" s="193"/>
      <c r="AT799" s="193"/>
      <c r="AU799" s="193"/>
      <c r="AV799" s="193"/>
      <c r="AW799" s="193"/>
      <c r="AX799" s="193"/>
    </row>
    <row r="800" spans="2:50" ht="16.5" thickBot="1" x14ac:dyDescent="0.3">
      <c r="B800"/>
      <c r="C800"/>
      <c r="D800"/>
      <c r="E800"/>
      <c r="F800"/>
      <c r="G800"/>
      <c r="H800"/>
      <c r="I800"/>
      <c r="J800"/>
      <c r="K800"/>
      <c r="L800"/>
      <c r="N800" s="193"/>
      <c r="O800" s="193"/>
      <c r="P800" s="229"/>
      <c r="Q800" s="193"/>
      <c r="R800" s="193"/>
      <c r="S800" s="193"/>
      <c r="T800" s="193"/>
      <c r="U800" s="193"/>
      <c r="V800" s="193"/>
      <c r="W800" s="193"/>
      <c r="X800" s="193"/>
      <c r="Y800" s="193"/>
      <c r="AA800" s="206" t="s">
        <v>244</v>
      </c>
      <c r="AB800" s="204" t="s">
        <v>368</v>
      </c>
      <c r="AC800" s="205" t="s">
        <v>630</v>
      </c>
      <c r="AD800" s="204" t="s">
        <v>304</v>
      </c>
      <c r="AE800" s="204" t="s">
        <v>52</v>
      </c>
      <c r="AF800" s="203">
        <v>3.1144172679649231</v>
      </c>
      <c r="AG800" s="203">
        <v>0.69658599035142255</v>
      </c>
      <c r="AH800" s="203">
        <v>5.0162167703552214</v>
      </c>
      <c r="AI800" s="202">
        <v>3.4949266494267383E-3</v>
      </c>
      <c r="AJ800" s="202">
        <v>3.3971627896752028E-3</v>
      </c>
      <c r="AK800" s="202">
        <v>2.4485034427977396E-2</v>
      </c>
      <c r="AM800" s="193"/>
      <c r="AN800" s="193"/>
      <c r="AO800" s="193"/>
      <c r="AP800" s="193"/>
      <c r="AQ800" s="193"/>
      <c r="AR800" s="193"/>
      <c r="AS800" s="193"/>
      <c r="AT800" s="193"/>
      <c r="AU800" s="193"/>
      <c r="AV800" s="193"/>
      <c r="AW800" s="193"/>
      <c r="AX800" s="193"/>
    </row>
    <row r="801" spans="2:50" ht="16.5" thickBot="1" x14ac:dyDescent="0.3">
      <c r="B801"/>
      <c r="C801"/>
      <c r="D801"/>
      <c r="E801"/>
      <c r="F801"/>
      <c r="G801"/>
      <c r="H801"/>
      <c r="I801"/>
      <c r="J801"/>
      <c r="K801"/>
      <c r="L801"/>
      <c r="N801" s="193"/>
      <c r="O801" s="193"/>
      <c r="P801" s="229"/>
      <c r="Q801" s="193"/>
      <c r="R801" s="193"/>
      <c r="S801" s="193"/>
      <c r="T801" s="193"/>
      <c r="U801" s="193"/>
      <c r="V801" s="193"/>
      <c r="W801" s="193"/>
      <c r="X801" s="193"/>
      <c r="Y801" s="193"/>
      <c r="AA801" s="206" t="s">
        <v>244</v>
      </c>
      <c r="AB801" s="204" t="s">
        <v>366</v>
      </c>
      <c r="AC801" s="205" t="s">
        <v>630</v>
      </c>
      <c r="AD801" s="204" t="s">
        <v>304</v>
      </c>
      <c r="AE801" s="204" t="s">
        <v>52</v>
      </c>
      <c r="AF801" s="203">
        <v>2.8464429394259363</v>
      </c>
      <c r="AG801" s="203">
        <v>0.68767265924927778</v>
      </c>
      <c r="AH801" s="203">
        <v>4.6136270897683307</v>
      </c>
      <c r="AI801" s="202">
        <v>1.7936930543561924E-3</v>
      </c>
      <c r="AJ801" s="202">
        <v>1.7463177573251035E-3</v>
      </c>
      <c r="AK801" s="202">
        <v>1.3320055995690364E-2</v>
      </c>
      <c r="AM801" s="193"/>
      <c r="AN801" s="193"/>
      <c r="AO801" s="193"/>
      <c r="AP801" s="193"/>
      <c r="AQ801" s="193"/>
      <c r="AR801" s="193"/>
      <c r="AS801" s="193"/>
      <c r="AT801" s="193"/>
      <c r="AU801" s="193"/>
      <c r="AV801" s="193"/>
      <c r="AW801" s="193"/>
      <c r="AX801" s="193"/>
    </row>
    <row r="802" spans="2:50" ht="16.5" thickBot="1" x14ac:dyDescent="0.3">
      <c r="B802"/>
      <c r="C802"/>
      <c r="D802"/>
      <c r="E802"/>
      <c r="F802"/>
      <c r="G802"/>
      <c r="H802"/>
      <c r="I802"/>
      <c r="J802"/>
      <c r="K802"/>
      <c r="L802"/>
      <c r="N802" s="193"/>
      <c r="O802" s="193"/>
      <c r="P802" s="229"/>
      <c r="Q802" s="193"/>
      <c r="R802" s="193"/>
      <c r="S802" s="193"/>
      <c r="T802" s="193"/>
      <c r="U802" s="193"/>
      <c r="V802" s="193"/>
      <c r="W802" s="193"/>
      <c r="X802" s="193"/>
      <c r="Y802" s="193"/>
      <c r="AA802" s="206" t="s">
        <v>244</v>
      </c>
      <c r="AB802" s="204" t="s">
        <v>366</v>
      </c>
      <c r="AC802" s="205" t="s">
        <v>630</v>
      </c>
      <c r="AD802" s="204" t="s">
        <v>304</v>
      </c>
      <c r="AE802" s="204" t="s">
        <v>76</v>
      </c>
      <c r="AF802" s="203">
        <v>2.8464429394259363</v>
      </c>
      <c r="AG802" s="203">
        <v>0.68767265924927778</v>
      </c>
      <c r="AH802" s="203">
        <v>4.6136270897683307</v>
      </c>
      <c r="AI802" s="202">
        <v>1.8957444597859408E-2</v>
      </c>
      <c r="AJ802" s="202">
        <v>1.8456737653272187E-2</v>
      </c>
      <c r="AK802" s="202">
        <v>0.14077894931098991</v>
      </c>
      <c r="AM802" s="193"/>
      <c r="AN802" s="193"/>
      <c r="AO802" s="193"/>
      <c r="AP802" s="193"/>
      <c r="AQ802" s="193"/>
      <c r="AR802" s="193"/>
      <c r="AS802" s="193"/>
      <c r="AT802" s="193"/>
      <c r="AU802" s="193"/>
      <c r="AV802" s="193"/>
      <c r="AW802" s="193"/>
      <c r="AX802" s="193"/>
    </row>
    <row r="803" spans="2:50" ht="16.5" thickBot="1" x14ac:dyDescent="0.3">
      <c r="B803"/>
      <c r="C803"/>
      <c r="D803"/>
      <c r="E803"/>
      <c r="F803"/>
      <c r="G803"/>
      <c r="H803"/>
      <c r="I803"/>
      <c r="J803"/>
      <c r="K803"/>
      <c r="L803"/>
      <c r="N803" s="193"/>
      <c r="O803" s="193"/>
      <c r="P803" s="229"/>
      <c r="Q803" s="193"/>
      <c r="R803" s="193"/>
      <c r="S803" s="193"/>
      <c r="T803" s="193"/>
      <c r="U803" s="193"/>
      <c r="V803" s="193"/>
      <c r="W803" s="193"/>
      <c r="X803" s="193"/>
      <c r="Y803" s="193"/>
      <c r="AA803" s="206" t="s">
        <v>244</v>
      </c>
      <c r="AB803" s="204" t="s">
        <v>359</v>
      </c>
      <c r="AC803" s="205" t="s">
        <v>630</v>
      </c>
      <c r="AD803" s="204" t="s">
        <v>304</v>
      </c>
      <c r="AE803" s="204" t="s">
        <v>52</v>
      </c>
      <c r="AF803" s="203">
        <v>2.0492814447599792</v>
      </c>
      <c r="AG803" s="203">
        <v>0.63140807830543744</v>
      </c>
      <c r="AH803" s="203">
        <v>3.6049481734009565</v>
      </c>
      <c r="AI803" s="202">
        <v>5.1946581284808063E-3</v>
      </c>
      <c r="AJ803" s="202">
        <v>5.0574560184463938E-3</v>
      </c>
      <c r="AK803" s="202">
        <v>3.8575795887590053E-2</v>
      </c>
      <c r="AM803" s="193"/>
      <c r="AN803" s="193"/>
      <c r="AO803" s="193"/>
      <c r="AP803" s="193"/>
      <c r="AQ803" s="193"/>
      <c r="AR803" s="193"/>
      <c r="AS803" s="193"/>
      <c r="AT803" s="193"/>
      <c r="AU803" s="193"/>
      <c r="AV803" s="193"/>
      <c r="AW803" s="193"/>
      <c r="AX803" s="193"/>
    </row>
    <row r="804" spans="2:50" ht="16.5" thickBot="1" x14ac:dyDescent="0.3">
      <c r="B804"/>
      <c r="C804"/>
      <c r="D804"/>
      <c r="E804"/>
      <c r="F804"/>
      <c r="G804"/>
      <c r="H804"/>
      <c r="I804"/>
      <c r="J804"/>
      <c r="K804"/>
      <c r="L804"/>
      <c r="N804" s="193"/>
      <c r="O804" s="193"/>
      <c r="P804" s="229"/>
      <c r="Q804" s="193"/>
      <c r="R804" s="193"/>
      <c r="S804" s="193"/>
      <c r="T804" s="193"/>
      <c r="U804" s="193"/>
      <c r="V804" s="193"/>
      <c r="W804" s="193"/>
      <c r="X804" s="193"/>
      <c r="Y804" s="193"/>
      <c r="AA804" s="206" t="s">
        <v>244</v>
      </c>
      <c r="AB804" s="204" t="s">
        <v>359</v>
      </c>
      <c r="AC804" s="205" t="s">
        <v>630</v>
      </c>
      <c r="AD804" s="204" t="s">
        <v>304</v>
      </c>
      <c r="AE804" s="204" t="s">
        <v>76</v>
      </c>
      <c r="AF804" s="203">
        <v>2.0492814447599792</v>
      </c>
      <c r="AG804" s="203">
        <v>0.63140807830543744</v>
      </c>
      <c r="AH804" s="203">
        <v>3.6049481734009565</v>
      </c>
      <c r="AI804" s="202">
        <v>5.5422079204038653E-2</v>
      </c>
      <c r="AJ804" s="202">
        <v>5.3958262717714416E-2</v>
      </c>
      <c r="AK804" s="202">
        <v>0.41156718347239812</v>
      </c>
      <c r="AM804" s="193"/>
      <c r="AN804" s="193"/>
      <c r="AO804" s="193"/>
      <c r="AP804" s="193"/>
      <c r="AQ804" s="193"/>
      <c r="AR804" s="193"/>
      <c r="AS804" s="193"/>
      <c r="AT804" s="193"/>
      <c r="AU804" s="193"/>
      <c r="AV804" s="193"/>
      <c r="AW804" s="193"/>
      <c r="AX804" s="193"/>
    </row>
    <row r="805" spans="2:50" ht="16.5" thickBot="1" x14ac:dyDescent="0.3">
      <c r="B805"/>
      <c r="C805"/>
      <c r="D805"/>
      <c r="E805"/>
      <c r="F805"/>
      <c r="G805"/>
      <c r="H805"/>
      <c r="I805"/>
      <c r="J805"/>
      <c r="K805"/>
      <c r="L805"/>
      <c r="N805" s="193"/>
      <c r="O805" s="193"/>
      <c r="P805" s="229"/>
      <c r="Q805" s="193"/>
      <c r="R805" s="193"/>
      <c r="S805" s="193"/>
      <c r="T805" s="193"/>
      <c r="U805" s="193"/>
      <c r="V805" s="193"/>
      <c r="W805" s="193"/>
      <c r="X805" s="193"/>
      <c r="Y805" s="193"/>
      <c r="AA805" s="206" t="s">
        <v>244</v>
      </c>
      <c r="AB805" s="204" t="s">
        <v>364</v>
      </c>
      <c r="AC805" s="205" t="s">
        <v>630</v>
      </c>
      <c r="AD805" s="204" t="s">
        <v>304</v>
      </c>
      <c r="AE805" s="204" t="s">
        <v>52</v>
      </c>
      <c r="AF805" s="203">
        <v>2.8498310837296086</v>
      </c>
      <c r="AG805" s="203">
        <v>0.68787023269377756</v>
      </c>
      <c r="AH805" s="203">
        <v>4.6185793052740758</v>
      </c>
      <c r="AI805" s="202">
        <v>1.2743065236512273E-2</v>
      </c>
      <c r="AJ805" s="202">
        <v>1.2406493436114125E-2</v>
      </c>
      <c r="AK805" s="202">
        <v>9.4630651601649116E-2</v>
      </c>
      <c r="AM805" s="193"/>
      <c r="AN805" s="193"/>
      <c r="AO805" s="193"/>
      <c r="AP805" s="193"/>
      <c r="AQ805" s="193"/>
      <c r="AR805" s="193"/>
      <c r="AS805" s="193"/>
      <c r="AT805" s="193"/>
      <c r="AU805" s="193"/>
      <c r="AV805" s="193"/>
      <c r="AW805" s="193"/>
      <c r="AX805" s="193"/>
    </row>
    <row r="806" spans="2:50" ht="16.5" thickBot="1" x14ac:dyDescent="0.3">
      <c r="B806"/>
      <c r="C806"/>
      <c r="D806"/>
      <c r="E806"/>
      <c r="F806"/>
      <c r="G806"/>
      <c r="H806"/>
      <c r="I806"/>
      <c r="J806"/>
      <c r="K806"/>
      <c r="L806"/>
      <c r="N806" s="193"/>
      <c r="O806" s="193"/>
      <c r="P806" s="229"/>
      <c r="Q806" s="193"/>
      <c r="R806" s="193"/>
      <c r="S806" s="193"/>
      <c r="T806" s="193"/>
      <c r="U806" s="193"/>
      <c r="V806" s="193"/>
      <c r="W806" s="193"/>
      <c r="X806" s="193"/>
      <c r="Y806" s="193"/>
      <c r="AA806" s="206" t="s">
        <v>244</v>
      </c>
      <c r="AB806" s="204" t="s">
        <v>364</v>
      </c>
      <c r="AC806" s="205" t="s">
        <v>630</v>
      </c>
      <c r="AD806" s="204" t="s">
        <v>304</v>
      </c>
      <c r="AE806" s="204" t="s">
        <v>76</v>
      </c>
      <c r="AF806" s="203">
        <v>2.8498310837296086</v>
      </c>
      <c r="AG806" s="203">
        <v>0.68787023269377756</v>
      </c>
      <c r="AH806" s="203">
        <v>4.6185793052740758</v>
      </c>
      <c r="AI806" s="202">
        <v>0.13592780938531898</v>
      </c>
      <c r="AJ806" s="202">
        <v>0.1323376631622652</v>
      </c>
      <c r="AK806" s="202">
        <v>1.0094068369093614</v>
      </c>
      <c r="AM806" s="193"/>
      <c r="AN806" s="193"/>
      <c r="AO806" s="193"/>
      <c r="AP806" s="193"/>
      <c r="AQ806" s="193"/>
      <c r="AR806" s="193"/>
      <c r="AS806" s="193"/>
      <c r="AT806" s="193"/>
      <c r="AU806" s="193"/>
      <c r="AV806" s="193"/>
      <c r="AW806" s="193"/>
      <c r="AX806" s="193"/>
    </row>
    <row r="807" spans="2:50" ht="16.5" thickBot="1" x14ac:dyDescent="0.3">
      <c r="B807"/>
      <c r="C807"/>
      <c r="D807"/>
      <c r="E807"/>
      <c r="F807"/>
      <c r="G807"/>
      <c r="H807"/>
      <c r="I807"/>
      <c r="J807"/>
      <c r="K807"/>
      <c r="L807"/>
      <c r="N807" s="193"/>
      <c r="O807" s="193"/>
      <c r="P807" s="229"/>
      <c r="Q807" s="193"/>
      <c r="R807" s="193"/>
      <c r="S807" s="193"/>
      <c r="T807" s="193"/>
      <c r="U807" s="193"/>
      <c r="V807" s="193"/>
      <c r="W807" s="193"/>
      <c r="X807" s="193"/>
      <c r="Y807" s="193"/>
      <c r="AA807" s="206" t="s">
        <v>244</v>
      </c>
      <c r="AB807" s="204" t="s">
        <v>308</v>
      </c>
      <c r="AC807" s="205" t="s">
        <v>630</v>
      </c>
      <c r="AD807" s="204" t="s">
        <v>304</v>
      </c>
      <c r="AE807" s="204" t="s">
        <v>55</v>
      </c>
      <c r="AF807" s="203">
        <v>2.112921525931271</v>
      </c>
      <c r="AG807" s="203">
        <v>0.6320884555079801</v>
      </c>
      <c r="AH807" s="203">
        <v>3.5954172771110571</v>
      </c>
      <c r="AI807" s="202">
        <v>2.7376653906078813E-2</v>
      </c>
      <c r="AJ807" s="202">
        <v>2.6701637792318489E-2</v>
      </c>
      <c r="AK807" s="202">
        <v>0.1988539088571975</v>
      </c>
      <c r="AM807" s="193"/>
      <c r="AN807" s="193"/>
      <c r="AO807" s="193"/>
      <c r="AP807" s="193"/>
      <c r="AQ807" s="193"/>
      <c r="AR807" s="193"/>
      <c r="AS807" s="193"/>
      <c r="AT807" s="193"/>
      <c r="AU807" s="193"/>
      <c r="AV807" s="193"/>
      <c r="AW807" s="193"/>
      <c r="AX807" s="193"/>
    </row>
    <row r="808" spans="2:50" ht="16.5" thickBot="1" x14ac:dyDescent="0.3">
      <c r="B808"/>
      <c r="C808"/>
      <c r="D808"/>
      <c r="E808"/>
      <c r="F808"/>
      <c r="G808"/>
      <c r="H808"/>
      <c r="I808"/>
      <c r="J808"/>
      <c r="K808"/>
      <c r="L808"/>
      <c r="N808" s="193"/>
      <c r="O808" s="193"/>
      <c r="P808" s="229"/>
      <c r="Q808" s="193"/>
      <c r="R808" s="193"/>
      <c r="S808" s="193"/>
      <c r="T808" s="193"/>
      <c r="U808" s="193"/>
      <c r="V808" s="193"/>
      <c r="W808" s="193"/>
      <c r="X808" s="193"/>
      <c r="Y808" s="193"/>
      <c r="AA808" s="206" t="s">
        <v>244</v>
      </c>
      <c r="AB808" s="204" t="s">
        <v>308</v>
      </c>
      <c r="AC808" s="205" t="s">
        <v>630</v>
      </c>
      <c r="AD808" s="204" t="s">
        <v>304</v>
      </c>
      <c r="AE808" s="204" t="s">
        <v>52</v>
      </c>
      <c r="AF808" s="203">
        <v>2.112921525931271</v>
      </c>
      <c r="AG808" s="203">
        <v>0.6320884555079801</v>
      </c>
      <c r="AH808" s="203">
        <v>3.5954172771110571</v>
      </c>
      <c r="AI808" s="202">
        <v>1.1182750797231109E-3</v>
      </c>
      <c r="AJ808" s="202">
        <v>1.0907021812593546E-3</v>
      </c>
      <c r="AK808" s="202">
        <v>8.1227374076989784E-3</v>
      </c>
      <c r="AM808" s="193"/>
      <c r="AN808" s="193"/>
      <c r="AO808" s="193"/>
      <c r="AP808" s="193"/>
      <c r="AQ808" s="193"/>
      <c r="AR808" s="193"/>
      <c r="AS808" s="193"/>
      <c r="AT808" s="193"/>
      <c r="AU808" s="193"/>
      <c r="AV808" s="193"/>
      <c r="AW808" s="193"/>
      <c r="AX808" s="193"/>
    </row>
    <row r="809" spans="2:50" ht="16.5" thickBot="1" x14ac:dyDescent="0.3">
      <c r="B809"/>
      <c r="C809"/>
      <c r="D809"/>
      <c r="E809"/>
      <c r="F809"/>
      <c r="G809"/>
      <c r="H809"/>
      <c r="I809"/>
      <c r="J809"/>
      <c r="K809"/>
      <c r="L809"/>
      <c r="N809" s="193"/>
      <c r="O809" s="193"/>
      <c r="P809" s="229"/>
      <c r="Q809" s="193"/>
      <c r="R809" s="193"/>
      <c r="S809" s="193"/>
      <c r="T809" s="193"/>
      <c r="U809" s="193"/>
      <c r="V809" s="193"/>
      <c r="W809" s="193"/>
      <c r="X809" s="193"/>
      <c r="Y809" s="193"/>
      <c r="AA809" s="206" t="s">
        <v>244</v>
      </c>
      <c r="AB809" s="204" t="s">
        <v>375</v>
      </c>
      <c r="AC809" s="205" t="s">
        <v>630</v>
      </c>
      <c r="AD809" s="204" t="s">
        <v>304</v>
      </c>
      <c r="AE809" s="204" t="s">
        <v>52</v>
      </c>
      <c r="AF809" s="203">
        <v>2.5383948271496806</v>
      </c>
      <c r="AG809" s="203">
        <v>0.66822083158359025</v>
      </c>
      <c r="AH809" s="203">
        <v>4.375166692366995</v>
      </c>
      <c r="AI809" s="202">
        <v>4.3325953464926461E-3</v>
      </c>
      <c r="AJ809" s="202">
        <v>4.2257681322056522E-3</v>
      </c>
      <c r="AK809" s="202">
        <v>3.147037337368918E-2</v>
      </c>
      <c r="AM809" s="193"/>
      <c r="AN809" s="193"/>
      <c r="AO809" s="193"/>
      <c r="AP809" s="193"/>
      <c r="AQ809" s="193"/>
      <c r="AR809" s="193"/>
      <c r="AS809" s="193"/>
      <c r="AT809" s="193"/>
      <c r="AU809" s="193"/>
      <c r="AV809" s="193"/>
      <c r="AW809" s="193"/>
      <c r="AX809" s="193"/>
    </row>
    <row r="810" spans="2:50" ht="16.5" thickBot="1" x14ac:dyDescent="0.3">
      <c r="B810"/>
      <c r="C810"/>
      <c r="D810"/>
      <c r="E810"/>
      <c r="F810"/>
      <c r="G810"/>
      <c r="H810"/>
      <c r="I810"/>
      <c r="J810"/>
      <c r="K810"/>
      <c r="L810"/>
      <c r="N810" s="193"/>
      <c r="O810" s="193"/>
      <c r="P810" s="229"/>
      <c r="Q810" s="193"/>
      <c r="R810" s="193"/>
      <c r="S810" s="193"/>
      <c r="T810" s="193"/>
      <c r="U810" s="193"/>
      <c r="V810" s="193"/>
      <c r="W810" s="193"/>
      <c r="X810" s="193"/>
      <c r="Y810" s="193"/>
      <c r="AA810" s="206" t="s">
        <v>244</v>
      </c>
      <c r="AB810" s="204" t="s">
        <v>375</v>
      </c>
      <c r="AC810" s="205" t="s">
        <v>630</v>
      </c>
      <c r="AD810" s="204" t="s">
        <v>304</v>
      </c>
      <c r="AE810" s="204" t="s">
        <v>76</v>
      </c>
      <c r="AF810" s="203">
        <v>2.5383948271496806</v>
      </c>
      <c r="AG810" s="203">
        <v>0.66822083158359025</v>
      </c>
      <c r="AH810" s="203">
        <v>4.375166692366995</v>
      </c>
      <c r="AI810" s="202">
        <v>3.839396313157746E-2</v>
      </c>
      <c r="AJ810" s="202">
        <v>3.7447297265330741E-2</v>
      </c>
      <c r="AK810" s="202">
        <v>0.27887957642398536</v>
      </c>
      <c r="AM810" s="193"/>
      <c r="AN810" s="193"/>
      <c r="AO810" s="193"/>
      <c r="AP810" s="193"/>
      <c r="AQ810" s="193"/>
      <c r="AR810" s="193"/>
      <c r="AS810" s="193"/>
      <c r="AT810" s="193"/>
      <c r="AU810" s="193"/>
      <c r="AV810" s="193"/>
      <c r="AW810" s="193"/>
      <c r="AX810" s="193"/>
    </row>
    <row r="811" spans="2:50" ht="16.5" thickBot="1" x14ac:dyDescent="0.3">
      <c r="B811"/>
      <c r="C811"/>
      <c r="D811"/>
      <c r="E811"/>
      <c r="F811"/>
      <c r="G811"/>
      <c r="H811"/>
      <c r="I811"/>
      <c r="J811"/>
      <c r="K811"/>
      <c r="L811"/>
      <c r="N811" s="193"/>
      <c r="O811" s="193"/>
      <c r="P811" s="229"/>
      <c r="Q811" s="193"/>
      <c r="R811" s="193"/>
      <c r="S811" s="193"/>
      <c r="T811" s="193"/>
      <c r="U811" s="193"/>
      <c r="V811" s="193"/>
      <c r="W811" s="193"/>
      <c r="X811" s="193"/>
      <c r="Y811" s="193"/>
      <c r="AA811" s="206" t="s">
        <v>244</v>
      </c>
      <c r="AB811" s="204" t="s">
        <v>361</v>
      </c>
      <c r="AC811" s="205" t="s">
        <v>630</v>
      </c>
      <c r="AD811" s="204" t="s">
        <v>304</v>
      </c>
      <c r="AE811" s="204" t="s">
        <v>52</v>
      </c>
      <c r="AF811" s="203">
        <v>1.9152295574169935</v>
      </c>
      <c r="AG811" s="203">
        <v>0.61550122465598445</v>
      </c>
      <c r="AH811" s="203">
        <v>3.4240131960596929</v>
      </c>
      <c r="AI811" s="202">
        <v>5.1947630555931107E-3</v>
      </c>
      <c r="AJ811" s="202">
        <v>5.0666776883410676E-3</v>
      </c>
      <c r="AK811" s="202">
        <v>3.7732841374097888E-2</v>
      </c>
      <c r="AM811" s="193"/>
      <c r="AN811" s="193"/>
      <c r="AO811" s="193"/>
      <c r="AP811" s="193"/>
      <c r="AQ811" s="193"/>
      <c r="AR811" s="193"/>
      <c r="AS811" s="193"/>
      <c r="AT811" s="193"/>
      <c r="AU811" s="193"/>
      <c r="AV811" s="193"/>
      <c r="AW811" s="193"/>
      <c r="AX811" s="193"/>
    </row>
    <row r="812" spans="2:50" ht="16.5" thickBot="1" x14ac:dyDescent="0.3">
      <c r="B812"/>
      <c r="C812"/>
      <c r="D812"/>
      <c r="E812"/>
      <c r="F812"/>
      <c r="G812"/>
      <c r="H812"/>
      <c r="I812"/>
      <c r="J812"/>
      <c r="K812"/>
      <c r="L812"/>
      <c r="N812" s="193"/>
      <c r="O812" s="193"/>
      <c r="P812" s="229"/>
      <c r="Q812" s="193"/>
      <c r="R812" s="193"/>
      <c r="S812" s="193"/>
      <c r="T812" s="193"/>
      <c r="U812" s="193"/>
      <c r="V812" s="193"/>
      <c r="W812" s="193"/>
      <c r="X812" s="193"/>
      <c r="Y812" s="193"/>
      <c r="AA812" s="206" t="s">
        <v>244</v>
      </c>
      <c r="AB812" s="204" t="s">
        <v>361</v>
      </c>
      <c r="AC812" s="205" t="s">
        <v>630</v>
      </c>
      <c r="AD812" s="204" t="s">
        <v>304</v>
      </c>
      <c r="AE812" s="204" t="s">
        <v>76</v>
      </c>
      <c r="AF812" s="203">
        <v>1.9152295574169935</v>
      </c>
      <c r="AG812" s="203">
        <v>0.61550122465598445</v>
      </c>
      <c r="AH812" s="203">
        <v>3.4240131960596929</v>
      </c>
      <c r="AI812" s="202">
        <v>6.1695313571254441E-2</v>
      </c>
      <c r="AJ812" s="202">
        <v>6.0174114854020189E-2</v>
      </c>
      <c r="AK812" s="202">
        <v>0.44813198515434122</v>
      </c>
      <c r="AM812" s="193"/>
      <c r="AN812" s="193"/>
      <c r="AO812" s="193"/>
      <c r="AP812" s="193"/>
      <c r="AQ812" s="193"/>
      <c r="AR812" s="193"/>
      <c r="AS812" s="193"/>
      <c r="AT812" s="193"/>
      <c r="AU812" s="193"/>
      <c r="AV812" s="193"/>
      <c r="AW812" s="193"/>
      <c r="AX812" s="193"/>
    </row>
    <row r="813" spans="2:50" ht="16.5" thickBot="1" x14ac:dyDescent="0.3">
      <c r="B813"/>
      <c r="C813"/>
      <c r="D813"/>
      <c r="E813"/>
      <c r="F813"/>
      <c r="G813"/>
      <c r="H813"/>
      <c r="I813"/>
      <c r="J813"/>
      <c r="K813"/>
      <c r="L813"/>
      <c r="N813" s="193"/>
      <c r="O813" s="193"/>
      <c r="P813" s="229"/>
      <c r="Q813" s="193"/>
      <c r="R813" s="193"/>
      <c r="S813" s="193"/>
      <c r="T813" s="193"/>
      <c r="U813" s="193"/>
      <c r="V813" s="193"/>
      <c r="W813" s="193"/>
      <c r="X813" s="193"/>
      <c r="Y813" s="193"/>
      <c r="AA813" s="206" t="s">
        <v>244</v>
      </c>
      <c r="AB813" s="204" t="s">
        <v>307</v>
      </c>
      <c r="AC813" s="205" t="s">
        <v>630</v>
      </c>
      <c r="AD813" s="204" t="s">
        <v>304</v>
      </c>
      <c r="AE813" s="204" t="s">
        <v>55</v>
      </c>
      <c r="AF813" s="203">
        <v>1.1507488257002936</v>
      </c>
      <c r="AG813" s="203">
        <v>0.50561790109682447</v>
      </c>
      <c r="AH813" s="203">
        <v>2.3473591521679391</v>
      </c>
      <c r="AI813" s="202">
        <v>1.56578039635492E-2</v>
      </c>
      <c r="AJ813" s="202">
        <v>1.5271735234413926E-2</v>
      </c>
      <c r="AK813" s="202">
        <v>0.11373250847066153</v>
      </c>
      <c r="AM813" s="193"/>
      <c r="AN813" s="193"/>
      <c r="AO813" s="193"/>
      <c r="AP813" s="193"/>
      <c r="AQ813" s="193"/>
      <c r="AR813" s="193"/>
      <c r="AS813" s="193"/>
      <c r="AT813" s="193"/>
      <c r="AU813" s="193"/>
      <c r="AV813" s="193"/>
      <c r="AW813" s="193"/>
      <c r="AX813" s="193"/>
    </row>
    <row r="814" spans="2:50" ht="16.5" thickBot="1" x14ac:dyDescent="0.3">
      <c r="B814"/>
      <c r="C814"/>
      <c r="D814"/>
      <c r="E814"/>
      <c r="F814"/>
      <c r="G814"/>
      <c r="H814"/>
      <c r="I814"/>
      <c r="J814"/>
      <c r="K814"/>
      <c r="L814"/>
      <c r="N814" s="193"/>
      <c r="O814" s="193"/>
      <c r="P814" s="229"/>
      <c r="Q814" s="193"/>
      <c r="R814" s="193"/>
      <c r="S814" s="193"/>
      <c r="T814" s="193"/>
      <c r="U814" s="193"/>
      <c r="V814" s="193"/>
      <c r="W814" s="193"/>
      <c r="X814" s="193"/>
      <c r="Y814" s="193"/>
      <c r="AA814" s="206" t="s">
        <v>244</v>
      </c>
      <c r="AB814" s="204" t="s">
        <v>307</v>
      </c>
      <c r="AC814" s="205" t="s">
        <v>630</v>
      </c>
      <c r="AD814" s="204" t="s">
        <v>304</v>
      </c>
      <c r="AE814" s="204" t="s">
        <v>52</v>
      </c>
      <c r="AF814" s="203">
        <v>1.1507488257002936</v>
      </c>
      <c r="AG814" s="203">
        <v>0.50561790109682447</v>
      </c>
      <c r="AH814" s="203">
        <v>2.3473591521679391</v>
      </c>
      <c r="AI814" s="202">
        <v>6.3700759985545197E-4</v>
      </c>
      <c r="AJ814" s="202">
        <v>6.2130113711660181E-4</v>
      </c>
      <c r="AK814" s="202">
        <v>4.6269880766864491E-3</v>
      </c>
      <c r="AM814" s="193"/>
      <c r="AN814" s="193"/>
      <c r="AO814" s="193"/>
      <c r="AP814" s="193"/>
      <c r="AQ814" s="193"/>
      <c r="AR814" s="193"/>
      <c r="AS814" s="193"/>
      <c r="AT814" s="193"/>
      <c r="AU814" s="193"/>
      <c r="AV814" s="193"/>
      <c r="AW814" s="193"/>
      <c r="AX814" s="193"/>
    </row>
    <row r="815" spans="2:50" ht="16.5" thickBot="1" x14ac:dyDescent="0.3">
      <c r="B815"/>
      <c r="C815"/>
      <c r="D815"/>
      <c r="E815"/>
      <c r="F815"/>
      <c r="G815"/>
      <c r="H815"/>
      <c r="I815"/>
      <c r="J815"/>
      <c r="K815"/>
      <c r="L815"/>
      <c r="N815" s="193"/>
      <c r="O815" s="193"/>
      <c r="P815" s="229"/>
      <c r="Q815" s="193"/>
      <c r="R815" s="193"/>
      <c r="S815" s="193"/>
      <c r="T815" s="193"/>
      <c r="U815" s="193"/>
      <c r="V815" s="193"/>
      <c r="W815" s="193"/>
      <c r="X815" s="193"/>
      <c r="Y815" s="193"/>
      <c r="AA815" s="206" t="s">
        <v>244</v>
      </c>
      <c r="AB815" s="204" t="s">
        <v>370</v>
      </c>
      <c r="AC815" s="205" t="s">
        <v>630</v>
      </c>
      <c r="AD815" s="204" t="s">
        <v>303</v>
      </c>
      <c r="AE815" s="204" t="s">
        <v>55</v>
      </c>
      <c r="AF815" s="203">
        <v>3.1668992064903101</v>
      </c>
      <c r="AG815" s="203">
        <v>0.93107033436830411</v>
      </c>
      <c r="AH815" s="203">
        <v>3.7831376257515039</v>
      </c>
      <c r="AI815" s="202">
        <v>0</v>
      </c>
      <c r="AJ815" s="202">
        <v>0</v>
      </c>
      <c r="AK815" s="202">
        <v>3.8786450818990479E-3</v>
      </c>
      <c r="AM815" s="193"/>
      <c r="AN815" s="193"/>
      <c r="AO815" s="193"/>
      <c r="AP815" s="193"/>
      <c r="AQ815" s="193"/>
      <c r="AR815" s="193"/>
      <c r="AS815" s="193"/>
      <c r="AT815" s="193"/>
      <c r="AU815" s="193"/>
      <c r="AV815" s="193"/>
      <c r="AW815" s="193"/>
      <c r="AX815" s="193"/>
    </row>
    <row r="816" spans="2:50" ht="16.5" thickBot="1" x14ac:dyDescent="0.3">
      <c r="B816"/>
      <c r="C816"/>
      <c r="D816"/>
      <c r="E816"/>
      <c r="F816"/>
      <c r="G816"/>
      <c r="H816"/>
      <c r="I816"/>
      <c r="J816"/>
      <c r="K816"/>
      <c r="L816"/>
      <c r="N816" s="193"/>
      <c r="O816" s="193"/>
      <c r="P816" s="229"/>
      <c r="Q816" s="193"/>
      <c r="R816" s="193"/>
      <c r="S816" s="193"/>
      <c r="T816" s="193"/>
      <c r="U816" s="193"/>
      <c r="V816" s="193"/>
      <c r="W816" s="193"/>
      <c r="X816" s="193"/>
      <c r="Y816" s="193"/>
      <c r="AA816" s="206" t="s">
        <v>244</v>
      </c>
      <c r="AB816" s="204" t="s">
        <v>370</v>
      </c>
      <c r="AC816" s="205" t="s">
        <v>630</v>
      </c>
      <c r="AD816" s="204" t="s">
        <v>303</v>
      </c>
      <c r="AE816" s="204" t="s">
        <v>52</v>
      </c>
      <c r="AF816" s="203">
        <v>3.1668992064903101</v>
      </c>
      <c r="AG816" s="203">
        <v>0.93107033436830411</v>
      </c>
      <c r="AH816" s="203">
        <v>3.7831376257515039</v>
      </c>
      <c r="AI816" s="202">
        <v>0</v>
      </c>
      <c r="AJ816" s="202">
        <v>0</v>
      </c>
      <c r="AK816" s="202">
        <v>3.9001552513919944E-4</v>
      </c>
      <c r="AM816" s="193"/>
      <c r="AN816" s="193"/>
      <c r="AO816" s="193"/>
      <c r="AP816" s="193"/>
      <c r="AQ816" s="193"/>
      <c r="AR816" s="193"/>
      <c r="AS816" s="193"/>
      <c r="AT816" s="193"/>
      <c r="AU816" s="193"/>
      <c r="AV816" s="193"/>
      <c r="AW816" s="193"/>
      <c r="AX816" s="193"/>
    </row>
    <row r="817" spans="2:50" ht="16.5" thickBot="1" x14ac:dyDescent="0.3">
      <c r="B817"/>
      <c r="C817"/>
      <c r="D817"/>
      <c r="E817"/>
      <c r="F817"/>
      <c r="G817"/>
      <c r="H817"/>
      <c r="I817"/>
      <c r="J817"/>
      <c r="K817"/>
      <c r="L817"/>
      <c r="N817" s="193"/>
      <c r="O817" s="193"/>
      <c r="P817" s="229"/>
      <c r="Q817" s="193"/>
      <c r="R817" s="193"/>
      <c r="S817" s="193"/>
      <c r="T817" s="193"/>
      <c r="U817" s="193"/>
      <c r="V817" s="193"/>
      <c r="W817" s="193"/>
      <c r="X817" s="193"/>
      <c r="Y817" s="193"/>
      <c r="AA817" s="206" t="s">
        <v>244</v>
      </c>
      <c r="AB817" s="204" t="s">
        <v>369</v>
      </c>
      <c r="AC817" s="205" t="s">
        <v>630</v>
      </c>
      <c r="AD817" s="204" t="s">
        <v>303</v>
      </c>
      <c r="AE817" s="204" t="s">
        <v>55</v>
      </c>
      <c r="AF817" s="203">
        <v>3.956815437769384</v>
      </c>
      <c r="AG817" s="203">
        <v>0.72917825061630737</v>
      </c>
      <c r="AH817" s="203">
        <v>6.7773460913217285</v>
      </c>
      <c r="AI817" s="202">
        <v>1.7993138896299641E-2</v>
      </c>
      <c r="AJ817" s="202">
        <v>1.755659885485859E-2</v>
      </c>
      <c r="AK817" s="202">
        <v>0.12630870288919838</v>
      </c>
      <c r="AM817" s="193"/>
      <c r="AN817" s="193"/>
      <c r="AO817" s="193"/>
      <c r="AP817" s="193"/>
      <c r="AQ817" s="193"/>
      <c r="AR817" s="193"/>
      <c r="AS817" s="193"/>
      <c r="AT817" s="193"/>
      <c r="AU817" s="193"/>
      <c r="AV817" s="193"/>
      <c r="AW817" s="193"/>
      <c r="AX817" s="193"/>
    </row>
    <row r="818" spans="2:50" ht="16.5" thickBot="1" x14ac:dyDescent="0.3">
      <c r="B818"/>
      <c r="C818"/>
      <c r="D818"/>
      <c r="E818"/>
      <c r="F818"/>
      <c r="G818"/>
      <c r="H818"/>
      <c r="I818"/>
      <c r="J818"/>
      <c r="K818"/>
      <c r="L818"/>
      <c r="N818" s="193"/>
      <c r="O818" s="193"/>
      <c r="P818" s="229"/>
      <c r="Q818" s="193"/>
      <c r="R818" s="193"/>
      <c r="S818" s="193"/>
      <c r="T818" s="193"/>
      <c r="U818" s="193"/>
      <c r="V818" s="193"/>
      <c r="W818" s="193"/>
      <c r="X818" s="193"/>
      <c r="Y818" s="193"/>
      <c r="AA818" s="206" t="s">
        <v>244</v>
      </c>
      <c r="AB818" s="204" t="s">
        <v>369</v>
      </c>
      <c r="AC818" s="205" t="s">
        <v>630</v>
      </c>
      <c r="AD818" s="204" t="s">
        <v>303</v>
      </c>
      <c r="AE818" s="204" t="s">
        <v>52</v>
      </c>
      <c r="AF818" s="203">
        <v>3.956815437769384</v>
      </c>
      <c r="AG818" s="203">
        <v>0.72917825061630737</v>
      </c>
      <c r="AH818" s="203">
        <v>6.7773460913217285</v>
      </c>
      <c r="AI818" s="202">
        <v>7.3606022966142255E-4</v>
      </c>
      <c r="AJ818" s="202">
        <v>7.1820232476715266E-4</v>
      </c>
      <c r="AK818" s="202">
        <v>5.167014682245329E-3</v>
      </c>
      <c r="AM818" s="193"/>
      <c r="AN818" s="193"/>
      <c r="AO818" s="193"/>
      <c r="AP818" s="193"/>
      <c r="AQ818" s="193"/>
      <c r="AR818" s="193"/>
      <c r="AS818" s="193"/>
      <c r="AT818" s="193"/>
      <c r="AU818" s="193"/>
      <c r="AV818" s="193"/>
      <c r="AW818" s="193"/>
      <c r="AX818" s="193"/>
    </row>
    <row r="819" spans="2:50" ht="16.5" thickBot="1" x14ac:dyDescent="0.3">
      <c r="B819"/>
      <c r="C819"/>
      <c r="D819"/>
      <c r="E819"/>
      <c r="F819"/>
      <c r="G819"/>
      <c r="H819"/>
      <c r="I819"/>
      <c r="J819"/>
      <c r="K819"/>
      <c r="L819"/>
      <c r="N819" s="193"/>
      <c r="O819" s="193"/>
      <c r="P819" s="229"/>
      <c r="Q819" s="193"/>
      <c r="R819" s="193"/>
      <c r="S819" s="193"/>
      <c r="T819" s="193"/>
      <c r="U819" s="193"/>
      <c r="V819" s="193"/>
      <c r="W819" s="193"/>
      <c r="X819" s="193"/>
      <c r="Y819" s="193"/>
      <c r="AA819" s="206" t="s">
        <v>244</v>
      </c>
      <c r="AB819" s="204" t="s">
        <v>380</v>
      </c>
      <c r="AC819" s="205" t="s">
        <v>630</v>
      </c>
      <c r="AD819" s="204" t="s">
        <v>303</v>
      </c>
      <c r="AE819" s="204" t="s">
        <v>52</v>
      </c>
      <c r="AF819" s="203">
        <v>4.8274737001372472</v>
      </c>
      <c r="AG819" s="203">
        <v>0.75793764008219555</v>
      </c>
      <c r="AH819" s="203">
        <v>8.092487072108332</v>
      </c>
      <c r="AI819" s="202">
        <v>6.3194977259005804E-4</v>
      </c>
      <c r="AJ819" s="202">
        <v>6.1661774066916507E-4</v>
      </c>
      <c r="AK819" s="202">
        <v>4.4361773966736613E-3</v>
      </c>
      <c r="AM819" s="193"/>
      <c r="AN819" s="193"/>
      <c r="AO819" s="193"/>
      <c r="AP819" s="193"/>
      <c r="AQ819" s="193"/>
      <c r="AR819" s="193"/>
      <c r="AS819" s="193"/>
      <c r="AT819" s="193"/>
      <c r="AU819" s="193"/>
      <c r="AV819" s="193"/>
      <c r="AW819" s="193"/>
      <c r="AX819" s="193"/>
    </row>
    <row r="820" spans="2:50" ht="16.5" thickBot="1" x14ac:dyDescent="0.3">
      <c r="B820"/>
      <c r="C820"/>
      <c r="D820"/>
      <c r="E820"/>
      <c r="F820"/>
      <c r="G820"/>
      <c r="H820"/>
      <c r="I820"/>
      <c r="J820"/>
      <c r="K820"/>
      <c r="L820"/>
      <c r="N820" s="193"/>
      <c r="O820" s="193"/>
      <c r="P820" s="229"/>
      <c r="Q820" s="193"/>
      <c r="R820" s="193"/>
      <c r="S820" s="193"/>
      <c r="T820" s="193"/>
      <c r="U820" s="193"/>
      <c r="V820" s="193"/>
      <c r="W820" s="193"/>
      <c r="X820" s="193"/>
      <c r="Y820" s="193"/>
      <c r="AA820" s="206" t="s">
        <v>244</v>
      </c>
      <c r="AB820" s="204" t="s">
        <v>380</v>
      </c>
      <c r="AC820" s="205" t="s">
        <v>630</v>
      </c>
      <c r="AD820" s="204" t="s">
        <v>303</v>
      </c>
      <c r="AE820" s="204" t="s">
        <v>76</v>
      </c>
      <c r="AF820" s="203">
        <v>4.8274737001372472</v>
      </c>
      <c r="AG820" s="203">
        <v>0.75793764008219555</v>
      </c>
      <c r="AH820" s="203">
        <v>8.092487072108332</v>
      </c>
      <c r="AI820" s="202">
        <v>5.3139830117693732E-3</v>
      </c>
      <c r="AJ820" s="202">
        <v>5.1850579599735519E-3</v>
      </c>
      <c r="AK820" s="202">
        <v>3.7303235708910178E-2</v>
      </c>
      <c r="AM820" s="193"/>
      <c r="AN820" s="193"/>
      <c r="AO820" s="193"/>
      <c r="AP820" s="193"/>
      <c r="AQ820" s="193"/>
      <c r="AR820" s="193"/>
      <c r="AS820" s="193"/>
      <c r="AT820" s="193"/>
      <c r="AU820" s="193"/>
      <c r="AV820" s="193"/>
      <c r="AW820" s="193"/>
      <c r="AX820" s="193"/>
    </row>
    <row r="821" spans="2:50" ht="16.5" thickBot="1" x14ac:dyDescent="0.3">
      <c r="B821"/>
      <c r="C821"/>
      <c r="D821"/>
      <c r="E821"/>
      <c r="F821"/>
      <c r="G821"/>
      <c r="H821"/>
      <c r="I821"/>
      <c r="J821"/>
      <c r="K821"/>
      <c r="L821"/>
      <c r="N821" s="193"/>
      <c r="O821" s="193"/>
      <c r="P821" s="229"/>
      <c r="Q821" s="193"/>
      <c r="R821" s="193"/>
      <c r="S821" s="193"/>
      <c r="T821" s="193"/>
      <c r="U821" s="193"/>
      <c r="V821" s="193"/>
      <c r="W821" s="193"/>
      <c r="X821" s="193"/>
      <c r="Y821" s="193"/>
      <c r="AA821" s="206" t="s">
        <v>244</v>
      </c>
      <c r="AB821" s="204" t="s">
        <v>311</v>
      </c>
      <c r="AC821" s="205" t="s">
        <v>630</v>
      </c>
      <c r="AD821" s="204" t="s">
        <v>303</v>
      </c>
      <c r="AE821" s="204" t="s">
        <v>55</v>
      </c>
      <c r="AF821" s="203">
        <v>1.8548989829096254</v>
      </c>
      <c r="AG821" s="203">
        <v>0.60497335527508045</v>
      </c>
      <c r="AH821" s="203">
        <v>3.4601993945787544</v>
      </c>
      <c r="AI821" s="202">
        <v>1.1809878111595623E-2</v>
      </c>
      <c r="AJ821" s="202">
        <v>1.1523353080584497E-2</v>
      </c>
      <c r="AK821" s="202">
        <v>8.2903288534161804E-2</v>
      </c>
      <c r="AM821" s="193"/>
      <c r="AN821" s="193"/>
      <c r="AO821" s="193"/>
      <c r="AP821" s="193"/>
      <c r="AQ821" s="193"/>
      <c r="AR821" s="193"/>
      <c r="AS821" s="193"/>
      <c r="AT821" s="193"/>
      <c r="AU821" s="193"/>
      <c r="AV821" s="193"/>
      <c r="AW821" s="193"/>
      <c r="AX821" s="193"/>
    </row>
    <row r="822" spans="2:50" ht="16.5" thickBot="1" x14ac:dyDescent="0.3">
      <c r="B822"/>
      <c r="C822"/>
      <c r="D822"/>
      <c r="E822"/>
      <c r="F822"/>
      <c r="G822"/>
      <c r="H822"/>
      <c r="I822"/>
      <c r="J822"/>
      <c r="K822"/>
      <c r="L822"/>
      <c r="N822" s="193"/>
      <c r="O822" s="193"/>
      <c r="P822" s="229"/>
      <c r="Q822" s="193"/>
      <c r="R822" s="193"/>
      <c r="S822" s="193"/>
      <c r="T822" s="193"/>
      <c r="U822" s="193"/>
      <c r="V822" s="193"/>
      <c r="W822" s="193"/>
      <c r="X822" s="193"/>
      <c r="Y822" s="193"/>
      <c r="AA822" s="206" t="s">
        <v>244</v>
      </c>
      <c r="AB822" s="204" t="s">
        <v>311</v>
      </c>
      <c r="AC822" s="205" t="s">
        <v>630</v>
      </c>
      <c r="AD822" s="204" t="s">
        <v>303</v>
      </c>
      <c r="AE822" s="204" t="s">
        <v>52</v>
      </c>
      <c r="AF822" s="203">
        <v>1.8548989829096254</v>
      </c>
      <c r="AG822" s="203">
        <v>0.60497335527508045</v>
      </c>
      <c r="AH822" s="203">
        <v>3.4601993945787544</v>
      </c>
      <c r="AI822" s="202">
        <v>1.1796217744537703E-3</v>
      </c>
      <c r="AJ822" s="202">
        <v>1.1510024134143955E-3</v>
      </c>
      <c r="AK822" s="202">
        <v>8.2807395135349043E-3</v>
      </c>
      <c r="AM822" s="193"/>
      <c r="AN822" s="193"/>
      <c r="AO822" s="193"/>
      <c r="AP822" s="193"/>
      <c r="AQ822" s="193"/>
      <c r="AR822" s="193"/>
      <c r="AS822" s="193"/>
      <c r="AT822" s="193"/>
      <c r="AU822" s="193"/>
      <c r="AV822" s="193"/>
      <c r="AW822" s="193"/>
      <c r="AX822" s="193"/>
    </row>
    <row r="823" spans="2:50" ht="16.5" thickBot="1" x14ac:dyDescent="0.3">
      <c r="B823"/>
      <c r="C823"/>
      <c r="D823"/>
      <c r="E823"/>
      <c r="F823"/>
      <c r="G823"/>
      <c r="H823"/>
      <c r="I823"/>
      <c r="J823"/>
      <c r="K823"/>
      <c r="L823"/>
      <c r="N823" s="193"/>
      <c r="O823" s="193"/>
      <c r="P823" s="229"/>
      <c r="Q823" s="193"/>
      <c r="R823" s="193"/>
      <c r="S823" s="193"/>
      <c r="T823" s="193"/>
      <c r="U823" s="193"/>
      <c r="V823" s="193"/>
      <c r="W823" s="193"/>
      <c r="X823" s="193"/>
      <c r="Y823" s="193"/>
      <c r="AA823" s="206" t="s">
        <v>244</v>
      </c>
      <c r="AB823" s="204" t="s">
        <v>546</v>
      </c>
      <c r="AC823" s="205" t="s">
        <v>630</v>
      </c>
      <c r="AD823" s="204" t="s">
        <v>303</v>
      </c>
      <c r="AE823" s="204" t="s">
        <v>52</v>
      </c>
      <c r="AF823" s="203">
        <v>2.8775241071401481</v>
      </c>
      <c r="AG823" s="203">
        <v>0.68134875971423181</v>
      </c>
      <c r="AH823" s="203">
        <v>4.5554448404219352</v>
      </c>
      <c r="AI823" s="202">
        <v>2.888119816038791E-3</v>
      </c>
      <c r="AJ823" s="202">
        <v>2.8073302118600705E-3</v>
      </c>
      <c r="AK823" s="202">
        <v>2.0233818967111319E-2</v>
      </c>
      <c r="AM823" s="193"/>
      <c r="AN823" s="193"/>
      <c r="AO823" s="193"/>
      <c r="AP823" s="193"/>
      <c r="AQ823" s="193"/>
      <c r="AR823" s="193"/>
      <c r="AS823" s="193"/>
      <c r="AT823" s="193"/>
      <c r="AU823" s="193"/>
      <c r="AV823" s="193"/>
      <c r="AW823" s="193"/>
      <c r="AX823" s="193"/>
    </row>
    <row r="824" spans="2:50" ht="16.5" thickBot="1" x14ac:dyDescent="0.3">
      <c r="B824"/>
      <c r="C824"/>
      <c r="D824"/>
      <c r="E824"/>
      <c r="F824"/>
      <c r="G824"/>
      <c r="H824"/>
      <c r="I824"/>
      <c r="J824"/>
      <c r="K824"/>
      <c r="L824"/>
      <c r="N824" s="193"/>
      <c r="O824" s="193"/>
      <c r="P824" s="229"/>
      <c r="Q824" s="193"/>
      <c r="R824" s="193"/>
      <c r="S824" s="193"/>
      <c r="T824" s="193"/>
      <c r="U824" s="193"/>
      <c r="V824" s="193"/>
      <c r="W824" s="193"/>
      <c r="X824" s="193"/>
      <c r="Y824" s="193"/>
      <c r="AA824" s="206" t="s">
        <v>244</v>
      </c>
      <c r="AB824" s="204" t="s">
        <v>546</v>
      </c>
      <c r="AC824" s="205" t="s">
        <v>630</v>
      </c>
      <c r="AD824" s="204" t="s">
        <v>303</v>
      </c>
      <c r="AE824" s="204" t="s">
        <v>76</v>
      </c>
      <c r="AF824" s="203">
        <v>2.8775241071401481</v>
      </c>
      <c r="AG824" s="203">
        <v>0.68134875971423181</v>
      </c>
      <c r="AH824" s="203">
        <v>4.5554448404219352</v>
      </c>
      <c r="AI824" s="202">
        <v>3.0291470816742817E-2</v>
      </c>
      <c r="AJ824" s="202">
        <v>2.9444125106330977E-2</v>
      </c>
      <c r="AK824" s="202">
        <v>0.2122183897460844</v>
      </c>
      <c r="AM824" s="193"/>
      <c r="AN824" s="193"/>
      <c r="AO824" s="193"/>
      <c r="AP824" s="193"/>
      <c r="AQ824" s="193"/>
      <c r="AR824" s="193"/>
      <c r="AS824" s="193"/>
      <c r="AT824" s="193"/>
      <c r="AU824" s="193"/>
      <c r="AV824" s="193"/>
      <c r="AW824" s="193"/>
      <c r="AX824" s="193"/>
    </row>
    <row r="825" spans="2:50" ht="16.5" thickBot="1" x14ac:dyDescent="0.3">
      <c r="B825"/>
      <c r="C825"/>
      <c r="D825"/>
      <c r="E825"/>
      <c r="F825"/>
      <c r="G825"/>
      <c r="H825"/>
      <c r="I825"/>
      <c r="J825"/>
      <c r="K825"/>
      <c r="L825"/>
      <c r="N825" s="193"/>
      <c r="O825" s="193"/>
      <c r="P825" s="229"/>
      <c r="Q825" s="193"/>
      <c r="R825" s="193"/>
      <c r="S825" s="193"/>
      <c r="T825" s="193"/>
      <c r="U825" s="193"/>
      <c r="V825" s="193"/>
      <c r="W825" s="193"/>
      <c r="X825" s="193"/>
      <c r="Y825" s="193"/>
      <c r="AA825" s="206" t="s">
        <v>244</v>
      </c>
      <c r="AB825" s="204" t="s">
        <v>545</v>
      </c>
      <c r="AC825" s="205" t="s">
        <v>630</v>
      </c>
      <c r="AD825" s="204" t="s">
        <v>303</v>
      </c>
      <c r="AE825" s="204" t="s">
        <v>52</v>
      </c>
      <c r="AF825" s="203">
        <v>1.715541525548544</v>
      </c>
      <c r="AG825" s="203">
        <v>0.58734306022965777</v>
      </c>
      <c r="AH825" s="203">
        <v>3.0281103700786298</v>
      </c>
      <c r="AI825" s="202">
        <v>4.7102110188178021E-3</v>
      </c>
      <c r="AJ825" s="202">
        <v>4.578451913224162E-3</v>
      </c>
      <c r="AK825" s="202">
        <v>3.2999170090653986E-2</v>
      </c>
      <c r="AM825" s="193"/>
      <c r="AN825" s="193"/>
      <c r="AO825" s="193"/>
      <c r="AP825" s="193"/>
      <c r="AQ825" s="193"/>
      <c r="AR825" s="193"/>
      <c r="AS825" s="193"/>
      <c r="AT825" s="193"/>
      <c r="AU825" s="193"/>
      <c r="AV825" s="193"/>
      <c r="AW825" s="193"/>
      <c r="AX825" s="193"/>
    </row>
    <row r="826" spans="2:50" ht="16.5" thickBot="1" x14ac:dyDescent="0.3">
      <c r="B826"/>
      <c r="C826"/>
      <c r="D826"/>
      <c r="E826"/>
      <c r="F826"/>
      <c r="G826"/>
      <c r="H826"/>
      <c r="I826"/>
      <c r="J826"/>
      <c r="K826"/>
      <c r="L826"/>
      <c r="N826" s="193"/>
      <c r="O826" s="193"/>
      <c r="P826" s="229"/>
      <c r="Q826" s="193"/>
      <c r="R826" s="193"/>
      <c r="S826" s="193"/>
      <c r="T826" s="193"/>
      <c r="U826" s="193"/>
      <c r="V826" s="193"/>
      <c r="W826" s="193"/>
      <c r="X826" s="193"/>
      <c r="Y826" s="193"/>
      <c r="AA826" s="206" t="s">
        <v>244</v>
      </c>
      <c r="AB826" s="204" t="s">
        <v>545</v>
      </c>
      <c r="AC826" s="205" t="s">
        <v>630</v>
      </c>
      <c r="AD826" s="204" t="s">
        <v>303</v>
      </c>
      <c r="AE826" s="204" t="s">
        <v>76</v>
      </c>
      <c r="AF826" s="203">
        <v>1.715541525548544</v>
      </c>
      <c r="AG826" s="203">
        <v>0.58734306022965777</v>
      </c>
      <c r="AH826" s="203">
        <v>3.0281103700786298</v>
      </c>
      <c r="AI826" s="202">
        <v>4.9611734420290349E-2</v>
      </c>
      <c r="AJ826" s="202">
        <v>4.8223941447098406E-2</v>
      </c>
      <c r="AK826" s="202">
        <v>0.34757382547977972</v>
      </c>
      <c r="AM826" s="193"/>
      <c r="AN826" s="193"/>
      <c r="AO826" s="193"/>
      <c r="AP826" s="193"/>
      <c r="AQ826" s="193"/>
      <c r="AR826" s="193"/>
      <c r="AS826" s="193"/>
      <c r="AT826" s="193"/>
      <c r="AU826" s="193"/>
      <c r="AV826" s="193"/>
      <c r="AW826" s="193"/>
      <c r="AX826" s="193"/>
    </row>
    <row r="827" spans="2:50" ht="16.5" thickBot="1" x14ac:dyDescent="0.3">
      <c r="B827"/>
      <c r="C827"/>
      <c r="D827"/>
      <c r="E827"/>
      <c r="F827"/>
      <c r="G827"/>
      <c r="H827"/>
      <c r="I827"/>
      <c r="J827"/>
      <c r="K827"/>
      <c r="L827"/>
      <c r="N827" s="193"/>
      <c r="O827" s="193"/>
      <c r="P827" s="229"/>
      <c r="Q827" s="193"/>
      <c r="R827" s="193"/>
      <c r="S827" s="193"/>
      <c r="T827" s="193"/>
      <c r="U827" s="193"/>
      <c r="V827" s="193"/>
      <c r="W827" s="193"/>
      <c r="X827" s="193"/>
      <c r="Y827" s="193"/>
      <c r="AA827" s="206" t="s">
        <v>244</v>
      </c>
      <c r="AB827" s="204" t="s">
        <v>368</v>
      </c>
      <c r="AC827" s="205" t="s">
        <v>630</v>
      </c>
      <c r="AD827" s="204" t="s">
        <v>303</v>
      </c>
      <c r="AE827" s="204" t="s">
        <v>55</v>
      </c>
      <c r="AF827" s="203">
        <v>3.1469272911072323</v>
      </c>
      <c r="AG827" s="203">
        <v>0.69819926345478578</v>
      </c>
      <c r="AH827" s="203">
        <v>5.0648055775032601</v>
      </c>
      <c r="AI827" s="202">
        <v>5.8490171346034948E-3</v>
      </c>
      <c r="AJ827" s="202">
        <v>5.685402115408314E-3</v>
      </c>
      <c r="AK827" s="202">
        <v>4.0977508336001014E-2</v>
      </c>
      <c r="AM827" s="193"/>
      <c r="AN827" s="193"/>
      <c r="AO827" s="193"/>
      <c r="AP827" s="193"/>
      <c r="AQ827" s="193"/>
      <c r="AR827" s="193"/>
      <c r="AS827" s="193"/>
      <c r="AT827" s="193"/>
      <c r="AU827" s="193"/>
      <c r="AV827" s="193"/>
      <c r="AW827" s="193"/>
      <c r="AX827" s="193"/>
    </row>
    <row r="828" spans="2:50" ht="16.5" thickBot="1" x14ac:dyDescent="0.3">
      <c r="B828"/>
      <c r="C828"/>
      <c r="D828"/>
      <c r="E828"/>
      <c r="F828"/>
      <c r="G828"/>
      <c r="H828"/>
      <c r="I828"/>
      <c r="J828"/>
      <c r="K828"/>
      <c r="L828"/>
      <c r="N828" s="193"/>
      <c r="O828" s="193"/>
      <c r="P828" s="229"/>
      <c r="Q828" s="193"/>
      <c r="R828" s="193"/>
      <c r="S828" s="193"/>
      <c r="T828" s="193"/>
      <c r="U828" s="193"/>
      <c r="V828" s="193"/>
      <c r="W828" s="193"/>
      <c r="X828" s="193"/>
      <c r="Y828" s="193"/>
      <c r="AA828" s="206" t="s">
        <v>244</v>
      </c>
      <c r="AB828" s="204" t="s">
        <v>368</v>
      </c>
      <c r="AC828" s="205" t="s">
        <v>630</v>
      </c>
      <c r="AD828" s="204" t="s">
        <v>303</v>
      </c>
      <c r="AE828" s="204" t="s">
        <v>52</v>
      </c>
      <c r="AF828" s="203">
        <v>3.1469272911072323</v>
      </c>
      <c r="AG828" s="203">
        <v>0.69819926345478578</v>
      </c>
      <c r="AH828" s="203">
        <v>5.0648055775032601</v>
      </c>
      <c r="AI828" s="202">
        <v>5.8118660070157055E-4</v>
      </c>
      <c r="AJ828" s="202">
        <v>5.6492902192526644E-4</v>
      </c>
      <c r="AK828" s="202">
        <v>4.0717232018564024E-3</v>
      </c>
      <c r="AM828" s="193"/>
      <c r="AN828" s="193"/>
      <c r="AO828" s="193"/>
      <c r="AP828" s="193"/>
      <c r="AQ828" s="193"/>
      <c r="AR828" s="193"/>
      <c r="AS828" s="193"/>
      <c r="AT828" s="193"/>
      <c r="AU828" s="193"/>
      <c r="AV828" s="193"/>
      <c r="AW828" s="193"/>
      <c r="AX828" s="193"/>
    </row>
    <row r="829" spans="2:50" ht="16.5" thickBot="1" x14ac:dyDescent="0.3">
      <c r="B829"/>
      <c r="C829"/>
      <c r="D829"/>
      <c r="E829"/>
      <c r="F829"/>
      <c r="G829"/>
      <c r="H829"/>
      <c r="I829"/>
      <c r="J829"/>
      <c r="K829"/>
      <c r="L829"/>
      <c r="N829" s="193"/>
      <c r="O829" s="193"/>
      <c r="P829" s="229"/>
      <c r="Q829" s="193"/>
      <c r="R829" s="193"/>
      <c r="S829" s="193"/>
      <c r="T829" s="193"/>
      <c r="U829" s="193"/>
      <c r="V829" s="193"/>
      <c r="W829" s="193"/>
      <c r="X829" s="193"/>
      <c r="Y829" s="193"/>
      <c r="AA829" s="206" t="s">
        <v>244</v>
      </c>
      <c r="AB829" s="204" t="s">
        <v>366</v>
      </c>
      <c r="AC829" s="205" t="s">
        <v>630</v>
      </c>
      <c r="AD829" s="204" t="s">
        <v>303</v>
      </c>
      <c r="AE829" s="204" t="s">
        <v>52</v>
      </c>
      <c r="AF829" s="203">
        <v>3.4335259845440884</v>
      </c>
      <c r="AG829" s="203">
        <v>0.71730331858603247</v>
      </c>
      <c r="AH829" s="203">
        <v>5.4991716582276311</v>
      </c>
      <c r="AI829" s="202">
        <v>5.1724478170264135E-4</v>
      </c>
      <c r="AJ829" s="202">
        <v>5.0358323291566738E-4</v>
      </c>
      <c r="AK829" s="202">
        <v>3.8410860983295395E-3</v>
      </c>
      <c r="AM829" s="193"/>
      <c r="AN829" s="193"/>
      <c r="AO829" s="193"/>
      <c r="AP829" s="193"/>
      <c r="AQ829" s="193"/>
      <c r="AR829" s="193"/>
      <c r="AS829" s="193"/>
      <c r="AT829" s="193"/>
      <c r="AU829" s="193"/>
      <c r="AV829" s="193"/>
      <c r="AW829" s="193"/>
      <c r="AX829" s="193"/>
    </row>
    <row r="830" spans="2:50" ht="16.5" thickBot="1" x14ac:dyDescent="0.3">
      <c r="B830"/>
      <c r="C830"/>
      <c r="D830"/>
      <c r="E830"/>
      <c r="F830"/>
      <c r="G830"/>
      <c r="H830"/>
      <c r="I830"/>
      <c r="J830"/>
      <c r="K830"/>
      <c r="L830"/>
      <c r="N830" s="193"/>
      <c r="O830" s="193"/>
      <c r="P830" s="229"/>
      <c r="Q830" s="193"/>
      <c r="R830" s="193"/>
      <c r="S830" s="193"/>
      <c r="T830" s="193"/>
      <c r="U830" s="193"/>
      <c r="V830" s="193"/>
      <c r="W830" s="193"/>
      <c r="X830" s="193"/>
      <c r="Y830" s="193"/>
      <c r="AA830" s="206" t="s">
        <v>244</v>
      </c>
      <c r="AB830" s="204" t="s">
        <v>366</v>
      </c>
      <c r="AC830" s="205" t="s">
        <v>630</v>
      </c>
      <c r="AD830" s="204" t="s">
        <v>303</v>
      </c>
      <c r="AE830" s="204" t="s">
        <v>76</v>
      </c>
      <c r="AF830" s="203">
        <v>3.4335259845440884</v>
      </c>
      <c r="AG830" s="203">
        <v>0.71730331858603247</v>
      </c>
      <c r="AH830" s="203">
        <v>5.4991716582276311</v>
      </c>
      <c r="AI830" s="202">
        <v>5.4667320408642653E-3</v>
      </c>
      <c r="AJ830" s="202">
        <v>5.3223438727792441E-3</v>
      </c>
      <c r="AK830" s="202">
        <v>4.0596230620897865E-2</v>
      </c>
      <c r="AM830" s="193"/>
      <c r="AN830" s="193"/>
      <c r="AO830" s="193"/>
      <c r="AP830" s="193"/>
      <c r="AQ830" s="193"/>
      <c r="AR830" s="193"/>
      <c r="AS830" s="193"/>
      <c r="AT830" s="193"/>
      <c r="AU830" s="193"/>
      <c r="AV830" s="193"/>
      <c r="AW830" s="193"/>
      <c r="AX830" s="193"/>
    </row>
    <row r="831" spans="2:50" ht="16.5" thickBot="1" x14ac:dyDescent="0.3">
      <c r="B831"/>
      <c r="C831"/>
      <c r="D831"/>
      <c r="E831"/>
      <c r="F831"/>
      <c r="G831"/>
      <c r="H831"/>
      <c r="I831"/>
      <c r="J831"/>
      <c r="K831"/>
      <c r="L831"/>
      <c r="N831" s="193"/>
      <c r="O831" s="193"/>
      <c r="P831" s="229"/>
      <c r="Q831" s="193"/>
      <c r="R831" s="193"/>
      <c r="S831" s="193"/>
      <c r="T831" s="193"/>
      <c r="U831" s="193"/>
      <c r="V831" s="193"/>
      <c r="W831" s="193"/>
      <c r="X831" s="193"/>
      <c r="Y831" s="193"/>
      <c r="AA831" s="206" t="s">
        <v>244</v>
      </c>
      <c r="AB831" s="204" t="s">
        <v>359</v>
      </c>
      <c r="AC831" s="205" t="s">
        <v>630</v>
      </c>
      <c r="AD831" s="204" t="s">
        <v>303</v>
      </c>
      <c r="AE831" s="204" t="s">
        <v>52</v>
      </c>
      <c r="AF831" s="203">
        <v>2.5358741878822397</v>
      </c>
      <c r="AG831" s="203">
        <v>0.67108364179589375</v>
      </c>
      <c r="AH831" s="203">
        <v>4.3508124820881164</v>
      </c>
      <c r="AI831" s="202">
        <v>4.3589444484364015E-4</v>
      </c>
      <c r="AJ831" s="202">
        <v>4.2438153367496689E-4</v>
      </c>
      <c r="AK831" s="202">
        <v>3.236974352677995E-3</v>
      </c>
      <c r="AM831" s="193"/>
      <c r="AN831" s="193"/>
      <c r="AO831" s="193"/>
      <c r="AP831" s="193"/>
      <c r="AQ831" s="193"/>
      <c r="AR831" s="193"/>
      <c r="AS831" s="193"/>
      <c r="AT831" s="193"/>
      <c r="AU831" s="193"/>
      <c r="AV831" s="193"/>
      <c r="AW831" s="193"/>
      <c r="AX831" s="193"/>
    </row>
    <row r="832" spans="2:50" ht="16.5" thickBot="1" x14ac:dyDescent="0.3">
      <c r="B832"/>
      <c r="C832"/>
      <c r="D832"/>
      <c r="E832"/>
      <c r="F832"/>
      <c r="G832"/>
      <c r="H832"/>
      <c r="I832"/>
      <c r="J832"/>
      <c r="K832"/>
      <c r="L832"/>
      <c r="N832" s="193"/>
      <c r="O832" s="193"/>
      <c r="P832" s="229"/>
      <c r="Q832" s="193"/>
      <c r="R832" s="193"/>
      <c r="S832" s="193"/>
      <c r="T832" s="193"/>
      <c r="U832" s="193"/>
      <c r="V832" s="193"/>
      <c r="W832" s="193"/>
      <c r="X832" s="193"/>
      <c r="Y832" s="193"/>
      <c r="AA832" s="206" t="s">
        <v>244</v>
      </c>
      <c r="AB832" s="204" t="s">
        <v>359</v>
      </c>
      <c r="AC832" s="205" t="s">
        <v>630</v>
      </c>
      <c r="AD832" s="204" t="s">
        <v>303</v>
      </c>
      <c r="AE832" s="204" t="s">
        <v>76</v>
      </c>
      <c r="AF832" s="203">
        <v>2.5358741878822397</v>
      </c>
      <c r="AG832" s="203">
        <v>0.67108364179589375</v>
      </c>
      <c r="AH832" s="203">
        <v>4.3508124820881164</v>
      </c>
      <c r="AI832" s="202">
        <v>4.6522701620773689E-3</v>
      </c>
      <c r="AJ832" s="202">
        <v>4.5293936864942066E-3</v>
      </c>
      <c r="AK832" s="202">
        <v>3.4547995218832075E-2</v>
      </c>
      <c r="AM832" s="193"/>
      <c r="AN832" s="193"/>
      <c r="AO832" s="193"/>
      <c r="AP832" s="193"/>
      <c r="AQ832" s="193"/>
      <c r="AR832" s="193"/>
      <c r="AS832" s="193"/>
      <c r="AT832" s="193"/>
      <c r="AU832" s="193"/>
      <c r="AV832" s="193"/>
      <c r="AW832" s="193"/>
      <c r="AX832" s="193"/>
    </row>
    <row r="833" spans="2:50" ht="16.5" thickBot="1" x14ac:dyDescent="0.3">
      <c r="B833"/>
      <c r="C833"/>
      <c r="D833"/>
      <c r="E833"/>
      <c r="F833"/>
      <c r="G833"/>
      <c r="H833"/>
      <c r="I833"/>
      <c r="J833"/>
      <c r="K833"/>
      <c r="L833"/>
      <c r="N833" s="193"/>
      <c r="O833" s="193"/>
      <c r="P833" s="229"/>
      <c r="Q833" s="193"/>
      <c r="R833" s="193"/>
      <c r="S833" s="193"/>
      <c r="T833" s="193"/>
      <c r="U833" s="193"/>
      <c r="V833" s="193"/>
      <c r="W833" s="193"/>
      <c r="X833" s="193"/>
      <c r="Y833" s="193"/>
      <c r="AA833" s="206" t="s">
        <v>244</v>
      </c>
      <c r="AB833" s="204" t="s">
        <v>310</v>
      </c>
      <c r="AC833" s="205" t="s">
        <v>630</v>
      </c>
      <c r="AD833" s="204" t="s">
        <v>303</v>
      </c>
      <c r="AE833" s="204" t="s">
        <v>55</v>
      </c>
      <c r="AF833" s="203">
        <v>1.0395025841709693</v>
      </c>
      <c r="AG833" s="203">
        <v>0.48595954548066556</v>
      </c>
      <c r="AH833" s="203">
        <v>2.2247821585077445</v>
      </c>
      <c r="AI833" s="202">
        <v>2.5662203821604425E-2</v>
      </c>
      <c r="AJ833" s="202">
        <v>2.4984409744424802E-2</v>
      </c>
      <c r="AK833" s="202">
        <v>0.19056883285935444</v>
      </c>
      <c r="AM833" s="193"/>
      <c r="AN833" s="193"/>
      <c r="AO833" s="193"/>
      <c r="AP833" s="193"/>
      <c r="AQ833" s="193"/>
      <c r="AR833" s="193"/>
      <c r="AS833" s="193"/>
      <c r="AT833" s="193"/>
      <c r="AU833" s="193"/>
      <c r="AV833" s="193"/>
      <c r="AW833" s="193"/>
      <c r="AX833" s="193"/>
    </row>
    <row r="834" spans="2:50" ht="16.5" thickBot="1" x14ac:dyDescent="0.3">
      <c r="B834"/>
      <c r="C834"/>
      <c r="D834"/>
      <c r="E834"/>
      <c r="F834"/>
      <c r="G834"/>
      <c r="H834"/>
      <c r="I834"/>
      <c r="J834"/>
      <c r="K834"/>
      <c r="L834"/>
      <c r="N834" s="193"/>
      <c r="O834" s="193"/>
      <c r="P834" s="229"/>
      <c r="Q834" s="193"/>
      <c r="R834" s="193"/>
      <c r="S834" s="193"/>
      <c r="T834" s="193"/>
      <c r="U834" s="193"/>
      <c r="V834" s="193"/>
      <c r="W834" s="193"/>
      <c r="X834" s="193"/>
      <c r="Y834" s="193"/>
      <c r="AA834" s="206" t="s">
        <v>244</v>
      </c>
      <c r="AB834" s="204" t="s">
        <v>310</v>
      </c>
      <c r="AC834" s="205" t="s">
        <v>630</v>
      </c>
      <c r="AD834" s="204" t="s">
        <v>303</v>
      </c>
      <c r="AE834" s="204" t="s">
        <v>52</v>
      </c>
      <c r="AF834" s="203">
        <v>1.0395025841709693</v>
      </c>
      <c r="AG834" s="203">
        <v>0.48595954548066556</v>
      </c>
      <c r="AH834" s="203">
        <v>2.2247821585077445</v>
      </c>
      <c r="AI834" s="202">
        <v>8.5589982807787474E-4</v>
      </c>
      <c r="AJ834" s="202">
        <v>8.3329367008134895E-4</v>
      </c>
      <c r="AK834" s="202">
        <v>6.3559557244263626E-3</v>
      </c>
      <c r="AM834" s="193"/>
      <c r="AN834" s="193"/>
      <c r="AO834" s="193"/>
      <c r="AP834" s="193"/>
      <c r="AQ834" s="193"/>
      <c r="AR834" s="193"/>
      <c r="AS834" s="193"/>
      <c r="AT834" s="193"/>
      <c r="AU834" s="193"/>
      <c r="AV834" s="193"/>
      <c r="AW834" s="193"/>
      <c r="AX834" s="193"/>
    </row>
    <row r="835" spans="2:50" ht="16.5" thickBot="1" x14ac:dyDescent="0.3">
      <c r="B835"/>
      <c r="C835"/>
      <c r="D835"/>
      <c r="E835"/>
      <c r="F835"/>
      <c r="G835"/>
      <c r="H835"/>
      <c r="I835"/>
      <c r="J835"/>
      <c r="K835"/>
      <c r="L835"/>
      <c r="N835" s="193"/>
      <c r="O835" s="193"/>
      <c r="P835" s="229"/>
      <c r="Q835" s="193"/>
      <c r="R835" s="193"/>
      <c r="S835" s="193"/>
      <c r="T835" s="193"/>
      <c r="U835" s="193"/>
      <c r="V835" s="193"/>
      <c r="W835" s="193"/>
      <c r="X835" s="193"/>
      <c r="Y835" s="193"/>
      <c r="AA835" s="206" t="s">
        <v>244</v>
      </c>
      <c r="AB835" s="204" t="s">
        <v>364</v>
      </c>
      <c r="AC835" s="205" t="s">
        <v>630</v>
      </c>
      <c r="AD835" s="204" t="s">
        <v>303</v>
      </c>
      <c r="AE835" s="204" t="s">
        <v>52</v>
      </c>
      <c r="AF835" s="203">
        <v>4.4430819181058672</v>
      </c>
      <c r="AG835" s="203">
        <v>0.75304971051415248</v>
      </c>
      <c r="AH835" s="203">
        <v>7.1629986851952365</v>
      </c>
      <c r="AI835" s="202">
        <v>3.1324665931860133E-3</v>
      </c>
      <c r="AJ835" s="202">
        <v>3.0497314033876583E-3</v>
      </c>
      <c r="AK835" s="202">
        <v>2.3261856494640486E-2</v>
      </c>
      <c r="AM835" s="193"/>
      <c r="AN835" s="193"/>
      <c r="AO835" s="193"/>
      <c r="AP835" s="193"/>
      <c r="AQ835" s="193"/>
      <c r="AR835" s="193"/>
      <c r="AS835" s="193"/>
      <c r="AT835" s="193"/>
      <c r="AU835" s="193"/>
      <c r="AV835" s="193"/>
      <c r="AW835" s="193"/>
      <c r="AX835" s="193"/>
    </row>
    <row r="836" spans="2:50" ht="16.5" thickBot="1" x14ac:dyDescent="0.3">
      <c r="B836"/>
      <c r="C836"/>
      <c r="D836"/>
      <c r="E836"/>
      <c r="F836"/>
      <c r="G836"/>
      <c r="H836"/>
      <c r="I836"/>
      <c r="J836"/>
      <c r="K836"/>
      <c r="L836"/>
      <c r="N836" s="193"/>
      <c r="O836" s="193"/>
      <c r="P836" s="229"/>
      <c r="Q836" s="193"/>
      <c r="R836" s="193"/>
      <c r="S836" s="193"/>
      <c r="T836" s="193"/>
      <c r="U836" s="193"/>
      <c r="V836" s="193"/>
      <c r="W836" s="193"/>
      <c r="X836" s="193"/>
      <c r="Y836" s="193"/>
      <c r="AA836" s="206" t="s">
        <v>244</v>
      </c>
      <c r="AB836" s="204" t="s">
        <v>364</v>
      </c>
      <c r="AC836" s="205" t="s">
        <v>630</v>
      </c>
      <c r="AD836" s="204" t="s">
        <v>303</v>
      </c>
      <c r="AE836" s="204" t="s">
        <v>76</v>
      </c>
      <c r="AF836" s="203">
        <v>4.4430819181058672</v>
      </c>
      <c r="AG836" s="203">
        <v>0.75304971051415248</v>
      </c>
      <c r="AH836" s="203">
        <v>7.1629986851952365</v>
      </c>
      <c r="AI836" s="202">
        <v>3.3413414603684286E-2</v>
      </c>
      <c r="AJ836" s="202">
        <v>3.2530894354287077E-2</v>
      </c>
      <c r="AK836" s="202">
        <v>0.24812971898809111</v>
      </c>
      <c r="AM836" s="193"/>
      <c r="AN836" s="193"/>
      <c r="AO836" s="193"/>
      <c r="AP836" s="193"/>
      <c r="AQ836" s="193"/>
      <c r="AR836" s="193"/>
      <c r="AS836" s="193"/>
      <c r="AT836" s="193"/>
      <c r="AU836" s="193"/>
      <c r="AV836" s="193"/>
      <c r="AW836" s="193"/>
      <c r="AX836" s="193"/>
    </row>
    <row r="837" spans="2:50" ht="16.5" thickBot="1" x14ac:dyDescent="0.3">
      <c r="B837"/>
      <c r="C837"/>
      <c r="D837"/>
      <c r="E837"/>
      <c r="F837"/>
      <c r="G837"/>
      <c r="H837"/>
      <c r="I837"/>
      <c r="J837"/>
      <c r="K837"/>
      <c r="L837"/>
      <c r="N837" s="193"/>
      <c r="O837" s="193"/>
      <c r="P837" s="229"/>
      <c r="Q837" s="193"/>
      <c r="R837" s="193"/>
      <c r="S837" s="193"/>
      <c r="T837" s="193"/>
      <c r="U837" s="193"/>
      <c r="V837" s="193"/>
      <c r="W837" s="193"/>
      <c r="X837" s="193"/>
      <c r="Y837" s="193"/>
      <c r="AA837" s="206" t="s">
        <v>244</v>
      </c>
      <c r="AB837" s="204" t="s">
        <v>375</v>
      </c>
      <c r="AC837" s="205" t="s">
        <v>630</v>
      </c>
      <c r="AD837" s="204" t="s">
        <v>303</v>
      </c>
      <c r="AE837" s="204" t="s">
        <v>52</v>
      </c>
      <c r="AF837" s="203">
        <v>2.1162059486289531</v>
      </c>
      <c r="AG837" s="203">
        <v>0.63487818282700081</v>
      </c>
      <c r="AH837" s="203">
        <v>3.7206086593045229</v>
      </c>
      <c r="AI837" s="202">
        <v>9.0481042270160324E-4</v>
      </c>
      <c r="AJ837" s="202">
        <v>8.8250084398839679E-4</v>
      </c>
      <c r="AK837" s="202">
        <v>6.5722089319686988E-3</v>
      </c>
      <c r="AM837" s="193"/>
      <c r="AN837" s="193"/>
      <c r="AO837" s="193"/>
      <c r="AP837" s="193"/>
      <c r="AQ837" s="193"/>
      <c r="AR837" s="193"/>
      <c r="AS837" s="193"/>
      <c r="AT837" s="193"/>
      <c r="AU837" s="193"/>
      <c r="AV837" s="193"/>
      <c r="AW837" s="193"/>
      <c r="AX837" s="193"/>
    </row>
    <row r="838" spans="2:50" ht="16.5" thickBot="1" x14ac:dyDescent="0.3">
      <c r="B838"/>
      <c r="C838"/>
      <c r="D838"/>
      <c r="E838"/>
      <c r="F838"/>
      <c r="G838"/>
      <c r="H838"/>
      <c r="I838"/>
      <c r="J838"/>
      <c r="K838"/>
      <c r="L838"/>
      <c r="N838" s="193"/>
      <c r="O838" s="193"/>
      <c r="P838" s="229"/>
      <c r="Q838" s="193"/>
      <c r="R838" s="193"/>
      <c r="S838" s="193"/>
      <c r="T838" s="193"/>
      <c r="U838" s="193"/>
      <c r="V838" s="193"/>
      <c r="W838" s="193"/>
      <c r="X838" s="193"/>
      <c r="Y838" s="193"/>
      <c r="AA838" s="206" t="s">
        <v>244</v>
      </c>
      <c r="AB838" s="204" t="s">
        <v>375</v>
      </c>
      <c r="AC838" s="205" t="s">
        <v>630</v>
      </c>
      <c r="AD838" s="204" t="s">
        <v>303</v>
      </c>
      <c r="AE838" s="204" t="s">
        <v>76</v>
      </c>
      <c r="AF838" s="203">
        <v>2.1162059486289531</v>
      </c>
      <c r="AG838" s="203">
        <v>0.63487818282700081</v>
      </c>
      <c r="AH838" s="203">
        <v>3.7206086593045229</v>
      </c>
      <c r="AI838" s="202">
        <v>8.0181173730411118E-3</v>
      </c>
      <c r="AJ838" s="202">
        <v>7.8204175939741525E-3</v>
      </c>
      <c r="AK838" s="202">
        <v>5.8240644995369385E-2</v>
      </c>
      <c r="AM838" s="193"/>
      <c r="AN838" s="193"/>
      <c r="AO838" s="193"/>
      <c r="AP838" s="193"/>
      <c r="AQ838" s="193"/>
      <c r="AR838" s="193"/>
      <c r="AS838" s="193"/>
      <c r="AT838" s="193"/>
      <c r="AU838" s="193"/>
      <c r="AV838" s="193"/>
      <c r="AW838" s="193"/>
      <c r="AX838" s="193"/>
    </row>
    <row r="839" spans="2:50" ht="16.5" thickBot="1" x14ac:dyDescent="0.3">
      <c r="B839"/>
      <c r="C839"/>
      <c r="D839"/>
      <c r="E839"/>
      <c r="F839"/>
      <c r="G839"/>
      <c r="H839"/>
      <c r="I839"/>
      <c r="J839"/>
      <c r="K839"/>
      <c r="L839"/>
      <c r="N839" s="193"/>
      <c r="O839" s="193"/>
      <c r="P839" s="229"/>
      <c r="Q839" s="193"/>
      <c r="R839" s="193"/>
      <c r="S839" s="193"/>
      <c r="T839" s="193"/>
      <c r="U839" s="193"/>
      <c r="V839" s="193"/>
      <c r="W839" s="193"/>
      <c r="X839" s="193"/>
      <c r="Y839" s="193"/>
      <c r="AA839" s="206" t="s">
        <v>244</v>
      </c>
      <c r="AB839" s="204" t="s">
        <v>370</v>
      </c>
      <c r="AC839" s="205" t="s">
        <v>630</v>
      </c>
      <c r="AD839" s="204" t="s">
        <v>302</v>
      </c>
      <c r="AE839" s="204" t="s">
        <v>55</v>
      </c>
      <c r="AF839" s="203">
        <v>3.0801480654154783</v>
      </c>
      <c r="AG839" s="203">
        <v>0.92342400484427811</v>
      </c>
      <c r="AH839" s="203">
        <v>3.6951610732441074</v>
      </c>
      <c r="AI839" s="202">
        <v>0</v>
      </c>
      <c r="AJ839" s="202">
        <v>0</v>
      </c>
      <c r="AK839" s="202">
        <v>7.932721028208722E-3</v>
      </c>
      <c r="AM839" s="193"/>
      <c r="AN839" s="193"/>
      <c r="AO839" s="193"/>
      <c r="AP839" s="193"/>
      <c r="AQ839" s="193"/>
      <c r="AR839" s="193"/>
      <c r="AS839" s="193"/>
      <c r="AT839" s="193"/>
      <c r="AU839" s="193"/>
      <c r="AV839" s="193"/>
      <c r="AW839" s="193"/>
      <c r="AX839" s="193"/>
    </row>
    <row r="840" spans="2:50" ht="16.5" thickBot="1" x14ac:dyDescent="0.3">
      <c r="B840"/>
      <c r="C840"/>
      <c r="D840"/>
      <c r="E840"/>
      <c r="F840"/>
      <c r="G840"/>
      <c r="H840"/>
      <c r="I840"/>
      <c r="J840"/>
      <c r="K840"/>
      <c r="L840"/>
      <c r="N840" s="193"/>
      <c r="O840" s="193"/>
      <c r="P840" s="229"/>
      <c r="Q840" s="193"/>
      <c r="R840" s="193"/>
      <c r="S840" s="193"/>
      <c r="T840" s="193"/>
      <c r="U840" s="193"/>
      <c r="V840" s="193"/>
      <c r="W840" s="193"/>
      <c r="X840" s="193"/>
      <c r="Y840" s="193"/>
      <c r="AA840" s="206" t="s">
        <v>244</v>
      </c>
      <c r="AB840" s="204" t="s">
        <v>370</v>
      </c>
      <c r="AC840" s="205" t="s">
        <v>630</v>
      </c>
      <c r="AD840" s="204" t="s">
        <v>302</v>
      </c>
      <c r="AE840" s="204" t="s">
        <v>52</v>
      </c>
      <c r="AF840" s="203">
        <v>3.0801480654154783</v>
      </c>
      <c r="AG840" s="203">
        <v>0.92342400484427811</v>
      </c>
      <c r="AH840" s="203">
        <v>3.6951610732441074</v>
      </c>
      <c r="AI840" s="202">
        <v>0</v>
      </c>
      <c r="AJ840" s="202">
        <v>0</v>
      </c>
      <c r="AK840" s="202">
        <v>7.9767142709931632E-4</v>
      </c>
      <c r="AM840" s="193"/>
      <c r="AN840" s="193"/>
      <c r="AO840" s="193"/>
      <c r="AP840" s="193"/>
      <c r="AQ840" s="193"/>
      <c r="AR840" s="193"/>
      <c r="AS840" s="193"/>
      <c r="AT840" s="193"/>
      <c r="AU840" s="193"/>
      <c r="AV840" s="193"/>
      <c r="AW840" s="193"/>
      <c r="AX840" s="193"/>
    </row>
    <row r="841" spans="2:50" ht="16.5" thickBot="1" x14ac:dyDescent="0.3">
      <c r="B841"/>
      <c r="C841"/>
      <c r="D841"/>
      <c r="E841"/>
      <c r="F841"/>
      <c r="G841"/>
      <c r="H841"/>
      <c r="I841"/>
      <c r="J841"/>
      <c r="K841"/>
      <c r="L841"/>
      <c r="N841" s="193"/>
      <c r="O841" s="193"/>
      <c r="P841" s="229"/>
      <c r="Q841" s="193"/>
      <c r="R841" s="193"/>
      <c r="S841" s="193"/>
      <c r="T841" s="193"/>
      <c r="U841" s="193"/>
      <c r="V841" s="193"/>
      <c r="W841" s="193"/>
      <c r="X841" s="193"/>
      <c r="Y841" s="193"/>
      <c r="AA841" s="206" t="s">
        <v>244</v>
      </c>
      <c r="AB841" s="204" t="s">
        <v>369</v>
      </c>
      <c r="AC841" s="205" t="s">
        <v>630</v>
      </c>
      <c r="AD841" s="204" t="s">
        <v>302</v>
      </c>
      <c r="AE841" s="204" t="s">
        <v>55</v>
      </c>
      <c r="AF841" s="203">
        <v>3.4210250530943678</v>
      </c>
      <c r="AG841" s="203">
        <v>0.7087230780088638</v>
      </c>
      <c r="AH841" s="203">
        <v>5.7968006754747874</v>
      </c>
      <c r="AI841" s="202">
        <v>1.6732216151084004E-2</v>
      </c>
      <c r="AJ841" s="202">
        <v>1.6326267951934769E-2</v>
      </c>
      <c r="AK841" s="202">
        <v>0.11745724471341407</v>
      </c>
      <c r="AM841" s="193"/>
      <c r="AN841" s="193"/>
      <c r="AO841" s="193"/>
      <c r="AP841" s="193"/>
      <c r="AQ841" s="193"/>
      <c r="AR841" s="193"/>
      <c r="AS841" s="193"/>
      <c r="AT841" s="193"/>
      <c r="AU841" s="193"/>
      <c r="AV841" s="193"/>
      <c r="AW841" s="193"/>
      <c r="AX841" s="193"/>
    </row>
    <row r="842" spans="2:50" ht="16.5" thickBot="1" x14ac:dyDescent="0.3">
      <c r="B842"/>
      <c r="C842"/>
      <c r="D842"/>
      <c r="E842"/>
      <c r="F842"/>
      <c r="G842"/>
      <c r="H842"/>
      <c r="I842"/>
      <c r="J842"/>
      <c r="K842"/>
      <c r="L842"/>
      <c r="N842" s="193"/>
      <c r="O842" s="193"/>
      <c r="P842" s="229"/>
      <c r="Q842" s="193"/>
      <c r="R842" s="193"/>
      <c r="S842" s="193"/>
      <c r="T842" s="193"/>
      <c r="U842" s="193"/>
      <c r="V842" s="193"/>
      <c r="W842" s="193"/>
      <c r="X842" s="193"/>
      <c r="Y842" s="193"/>
      <c r="AA842" s="206" t="s">
        <v>244</v>
      </c>
      <c r="AB842" s="204" t="s">
        <v>369</v>
      </c>
      <c r="AC842" s="205" t="s">
        <v>630</v>
      </c>
      <c r="AD842" s="204" t="s">
        <v>302</v>
      </c>
      <c r="AE842" s="204" t="s">
        <v>52</v>
      </c>
      <c r="AF842" s="203">
        <v>3.4210250530943678</v>
      </c>
      <c r="AG842" s="203">
        <v>0.7087230780088638</v>
      </c>
      <c r="AH842" s="203">
        <v>5.7968006754747874</v>
      </c>
      <c r="AI842" s="202">
        <v>1.6970619199707803E-3</v>
      </c>
      <c r="AJ842" s="202">
        <v>1.6558886991591278E-3</v>
      </c>
      <c r="AK842" s="202">
        <v>1.1913079261464742E-2</v>
      </c>
      <c r="AM842" s="193"/>
      <c r="AN842" s="193"/>
      <c r="AO842" s="193"/>
      <c r="AP842" s="193"/>
      <c r="AQ842" s="193"/>
      <c r="AR842" s="193"/>
      <c r="AS842" s="193"/>
      <c r="AT842" s="193"/>
      <c r="AU842" s="193"/>
      <c r="AV842" s="193"/>
      <c r="AW842" s="193"/>
      <c r="AX842" s="193"/>
    </row>
    <row r="843" spans="2:50" ht="16.5" thickBot="1" x14ac:dyDescent="0.3">
      <c r="B843"/>
      <c r="C843"/>
      <c r="D843"/>
      <c r="E843"/>
      <c r="F843"/>
      <c r="G843"/>
      <c r="H843"/>
      <c r="I843"/>
      <c r="J843"/>
      <c r="K843"/>
      <c r="L843"/>
      <c r="N843" s="193"/>
      <c r="O843" s="193"/>
      <c r="P843" s="229"/>
      <c r="Q843" s="193"/>
      <c r="R843" s="193"/>
      <c r="S843" s="193"/>
      <c r="T843" s="193"/>
      <c r="U843" s="193"/>
      <c r="V843" s="193"/>
      <c r="W843" s="193"/>
      <c r="X843" s="193"/>
      <c r="Y843" s="193"/>
      <c r="AA843" s="206" t="s">
        <v>244</v>
      </c>
      <c r="AB843" s="204" t="s">
        <v>380</v>
      </c>
      <c r="AC843" s="205" t="s">
        <v>630</v>
      </c>
      <c r="AD843" s="204" t="s">
        <v>302</v>
      </c>
      <c r="AE843" s="204" t="s">
        <v>52</v>
      </c>
      <c r="AF843" s="203">
        <v>5.1942888660242215</v>
      </c>
      <c r="AG843" s="203">
        <v>0.76643551560080991</v>
      </c>
      <c r="AH843" s="203">
        <v>8.8221725515680571</v>
      </c>
      <c r="AI843" s="202">
        <v>1.3647345810228601E-3</v>
      </c>
      <c r="AJ843" s="202">
        <v>1.3316241107492006E-3</v>
      </c>
      <c r="AK843" s="202">
        <v>9.5801991920643308E-3</v>
      </c>
      <c r="AM843" s="193"/>
      <c r="AN843" s="193"/>
      <c r="AO843" s="193"/>
      <c r="AP843" s="193"/>
      <c r="AQ843" s="193"/>
      <c r="AR843" s="193"/>
      <c r="AS843" s="193"/>
      <c r="AT843" s="193"/>
      <c r="AU843" s="193"/>
      <c r="AV843" s="193"/>
      <c r="AW843" s="193"/>
      <c r="AX843" s="193"/>
    </row>
    <row r="844" spans="2:50" ht="16.5" thickBot="1" x14ac:dyDescent="0.3">
      <c r="B844"/>
      <c r="C844"/>
      <c r="D844"/>
      <c r="E844"/>
      <c r="F844"/>
      <c r="G844"/>
      <c r="H844"/>
      <c r="I844"/>
      <c r="J844"/>
      <c r="K844"/>
      <c r="L844"/>
      <c r="N844" s="193"/>
      <c r="O844" s="193"/>
      <c r="P844" s="229"/>
      <c r="Q844" s="193"/>
      <c r="R844" s="193"/>
      <c r="S844" s="193"/>
      <c r="T844" s="193"/>
      <c r="U844" s="193"/>
      <c r="V844" s="193"/>
      <c r="W844" s="193"/>
      <c r="X844" s="193"/>
      <c r="Y844" s="193"/>
      <c r="AA844" s="206" t="s">
        <v>244</v>
      </c>
      <c r="AB844" s="204" t="s">
        <v>380</v>
      </c>
      <c r="AC844" s="205" t="s">
        <v>630</v>
      </c>
      <c r="AD844" s="204" t="s">
        <v>302</v>
      </c>
      <c r="AE844" s="204" t="s">
        <v>76</v>
      </c>
      <c r="AF844" s="203">
        <v>5.1942888660242215</v>
      </c>
      <c r="AG844" s="203">
        <v>0.76643551560080991</v>
      </c>
      <c r="AH844" s="203">
        <v>8.8221725515680571</v>
      </c>
      <c r="AI844" s="202">
        <v>1.1475874655584898E-2</v>
      </c>
      <c r="AJ844" s="202">
        <v>1.1197453040179503E-2</v>
      </c>
      <c r="AK844" s="202">
        <v>8.0558642414751247E-2</v>
      </c>
      <c r="AM844" s="193"/>
      <c r="AN844" s="193"/>
      <c r="AO844" s="193"/>
      <c r="AP844" s="193"/>
      <c r="AQ844" s="193"/>
      <c r="AR844" s="193"/>
      <c r="AS844" s="193"/>
      <c r="AT844" s="193"/>
      <c r="AU844" s="193"/>
      <c r="AV844" s="193"/>
      <c r="AW844" s="193"/>
      <c r="AX844" s="193"/>
    </row>
    <row r="845" spans="2:50" ht="16.5" thickBot="1" x14ac:dyDescent="0.3">
      <c r="B845"/>
      <c r="C845"/>
      <c r="D845"/>
      <c r="E845"/>
      <c r="F845"/>
      <c r="G845"/>
      <c r="H845"/>
      <c r="I845"/>
      <c r="J845"/>
      <c r="K845"/>
      <c r="L845"/>
      <c r="N845" s="193"/>
      <c r="O845" s="193"/>
      <c r="P845" s="229"/>
      <c r="Q845" s="193"/>
      <c r="R845" s="193"/>
      <c r="S845" s="193"/>
      <c r="T845" s="193"/>
      <c r="U845" s="193"/>
      <c r="V845" s="193"/>
      <c r="W845" s="193"/>
      <c r="X845" s="193"/>
      <c r="Y845" s="193"/>
      <c r="AA845" s="206" t="s">
        <v>244</v>
      </c>
      <c r="AB845" s="204" t="s">
        <v>353</v>
      </c>
      <c r="AC845" s="205" t="s">
        <v>630</v>
      </c>
      <c r="AD845" s="204" t="s">
        <v>302</v>
      </c>
      <c r="AE845" s="204" t="s">
        <v>55</v>
      </c>
      <c r="AF845" s="203">
        <v>4.1414045583605024</v>
      </c>
      <c r="AG845" s="203">
        <v>0.73521720877057162</v>
      </c>
      <c r="AH845" s="203">
        <v>7.1342028770934744</v>
      </c>
      <c r="AI845" s="202">
        <v>1.515812084882324E-2</v>
      </c>
      <c r="AJ845" s="202">
        <v>1.4790362519292721E-2</v>
      </c>
      <c r="AK845" s="202">
        <v>0.10640736970281066</v>
      </c>
      <c r="AM845" s="193"/>
      <c r="AN845" s="193"/>
      <c r="AO845" s="193"/>
      <c r="AP845" s="193"/>
      <c r="AQ845" s="193"/>
      <c r="AR845" s="193"/>
      <c r="AS845" s="193"/>
      <c r="AT845" s="193"/>
      <c r="AU845" s="193"/>
      <c r="AV845" s="193"/>
      <c r="AW845" s="193"/>
      <c r="AX845" s="193"/>
    </row>
    <row r="846" spans="2:50" ht="16.5" thickBot="1" x14ac:dyDescent="0.3">
      <c r="B846"/>
      <c r="C846"/>
      <c r="D846"/>
      <c r="E846"/>
      <c r="F846"/>
      <c r="G846"/>
      <c r="H846"/>
      <c r="I846"/>
      <c r="J846"/>
      <c r="K846"/>
      <c r="L846"/>
      <c r="N846" s="193"/>
      <c r="O846" s="193"/>
      <c r="P846" s="229"/>
      <c r="Q846" s="193"/>
      <c r="R846" s="193"/>
      <c r="S846" s="193"/>
      <c r="T846" s="193"/>
      <c r="U846" s="193"/>
      <c r="V846" s="193"/>
      <c r="W846" s="193"/>
      <c r="X846" s="193"/>
      <c r="Y846" s="193"/>
      <c r="AA846" s="206" t="s">
        <v>244</v>
      </c>
      <c r="AB846" s="204" t="s">
        <v>353</v>
      </c>
      <c r="AC846" s="205" t="s">
        <v>630</v>
      </c>
      <c r="AD846" s="204" t="s">
        <v>302</v>
      </c>
      <c r="AE846" s="204" t="s">
        <v>52</v>
      </c>
      <c r="AF846" s="203">
        <v>4.1414045583605024</v>
      </c>
      <c r="AG846" s="203">
        <v>0.73521720877057162</v>
      </c>
      <c r="AH846" s="203">
        <v>7.1342028770934744</v>
      </c>
      <c r="AI846" s="202">
        <v>6.2287343187166302E-4</v>
      </c>
      <c r="AJ846" s="202">
        <v>6.0776160533995618E-4</v>
      </c>
      <c r="AK846" s="202">
        <v>4.3724630647981556E-3</v>
      </c>
      <c r="AM846" s="193"/>
      <c r="AN846" s="193"/>
      <c r="AO846" s="193"/>
      <c r="AP846" s="193"/>
      <c r="AQ846" s="193"/>
      <c r="AR846" s="193"/>
      <c r="AS846" s="193"/>
      <c r="AT846" s="193"/>
      <c r="AU846" s="193"/>
      <c r="AV846" s="193"/>
      <c r="AW846" s="193"/>
      <c r="AX846" s="193"/>
    </row>
    <row r="847" spans="2:50" ht="16.5" thickBot="1" x14ac:dyDescent="0.3">
      <c r="B847"/>
      <c r="C847"/>
      <c r="D847"/>
      <c r="E847"/>
      <c r="F847"/>
      <c r="G847"/>
      <c r="H847"/>
      <c r="I847"/>
      <c r="J847"/>
      <c r="K847"/>
      <c r="L847"/>
      <c r="N847" s="193"/>
      <c r="O847" s="193"/>
      <c r="P847" s="229"/>
      <c r="Q847" s="193"/>
      <c r="R847" s="193"/>
      <c r="S847" s="193"/>
      <c r="T847" s="193"/>
      <c r="U847" s="193"/>
      <c r="V847" s="193"/>
      <c r="W847" s="193"/>
      <c r="X847" s="193"/>
      <c r="Y847" s="193"/>
      <c r="AA847" s="206" t="s">
        <v>244</v>
      </c>
      <c r="AB847" s="204" t="s">
        <v>546</v>
      </c>
      <c r="AC847" s="205" t="s">
        <v>630</v>
      </c>
      <c r="AD847" s="204" t="s">
        <v>302</v>
      </c>
      <c r="AE847" s="204" t="s">
        <v>52</v>
      </c>
      <c r="AF847" s="203">
        <v>2.8775241071401481</v>
      </c>
      <c r="AG847" s="203">
        <v>0.68134875971423181</v>
      </c>
      <c r="AH847" s="203">
        <v>4.5554448404219352</v>
      </c>
      <c r="AI847" s="202">
        <v>3.799177998398615E-3</v>
      </c>
      <c r="AJ847" s="202">
        <v>3.6929032915839571E-3</v>
      </c>
      <c r="AK847" s="202">
        <v>2.6616582669642758E-2</v>
      </c>
      <c r="AM847" s="193"/>
      <c r="AN847" s="193"/>
      <c r="AO847" s="193"/>
      <c r="AP847" s="193"/>
      <c r="AQ847" s="193"/>
      <c r="AR847" s="193"/>
      <c r="AS847" s="193"/>
      <c r="AT847" s="193"/>
      <c r="AU847" s="193"/>
      <c r="AV847" s="193"/>
      <c r="AW847" s="193"/>
      <c r="AX847" s="193"/>
    </row>
    <row r="848" spans="2:50" ht="16.5" thickBot="1" x14ac:dyDescent="0.3">
      <c r="B848"/>
      <c r="C848"/>
      <c r="D848"/>
      <c r="E848"/>
      <c r="F848"/>
      <c r="G848"/>
      <c r="H848"/>
      <c r="I848"/>
      <c r="J848"/>
      <c r="K848"/>
      <c r="L848"/>
      <c r="N848" s="193"/>
      <c r="O848" s="193"/>
      <c r="P848" s="229"/>
      <c r="Q848" s="193"/>
      <c r="R848" s="193"/>
      <c r="S848" s="193"/>
      <c r="T848" s="193"/>
      <c r="U848" s="193"/>
      <c r="V848" s="193"/>
      <c r="W848" s="193"/>
      <c r="X848" s="193"/>
      <c r="Y848" s="193"/>
      <c r="AA848" s="206" t="s">
        <v>244</v>
      </c>
      <c r="AB848" s="204" t="s">
        <v>546</v>
      </c>
      <c r="AC848" s="205" t="s">
        <v>630</v>
      </c>
      <c r="AD848" s="204" t="s">
        <v>302</v>
      </c>
      <c r="AE848" s="204" t="s">
        <v>76</v>
      </c>
      <c r="AF848" s="203">
        <v>2.8775241071401481</v>
      </c>
      <c r="AG848" s="203">
        <v>0.68134875971423181</v>
      </c>
      <c r="AH848" s="203">
        <v>4.5554448404219352</v>
      </c>
      <c r="AI848" s="202">
        <v>3.9742194856431205E-2</v>
      </c>
      <c r="AJ848" s="202">
        <v>3.8630483294530581E-2</v>
      </c>
      <c r="AK848" s="202">
        <v>0.27842902209770753</v>
      </c>
      <c r="AM848" s="193"/>
      <c r="AN848" s="193"/>
      <c r="AO848" s="193"/>
      <c r="AP848" s="193"/>
      <c r="AQ848" s="193"/>
      <c r="AR848" s="193"/>
      <c r="AS848" s="193"/>
      <c r="AT848" s="193"/>
      <c r="AU848" s="193"/>
      <c r="AV848" s="193"/>
      <c r="AW848" s="193"/>
      <c r="AX848" s="193"/>
    </row>
    <row r="849" spans="2:50" ht="16.5" thickBot="1" x14ac:dyDescent="0.3">
      <c r="B849"/>
      <c r="C849"/>
      <c r="D849"/>
      <c r="E849"/>
      <c r="F849"/>
      <c r="G849"/>
      <c r="H849"/>
      <c r="I849"/>
      <c r="J849"/>
      <c r="K849"/>
      <c r="L849"/>
      <c r="N849" s="193"/>
      <c r="O849" s="193"/>
      <c r="P849" s="229"/>
      <c r="Q849" s="193"/>
      <c r="R849" s="193"/>
      <c r="S849" s="193"/>
      <c r="T849" s="193"/>
      <c r="U849" s="193"/>
      <c r="V849" s="193"/>
      <c r="W849" s="193"/>
      <c r="X849" s="193"/>
      <c r="Y849" s="193"/>
      <c r="AA849" s="206" t="s">
        <v>244</v>
      </c>
      <c r="AB849" s="204" t="s">
        <v>545</v>
      </c>
      <c r="AC849" s="205" t="s">
        <v>630</v>
      </c>
      <c r="AD849" s="204" t="s">
        <v>302</v>
      </c>
      <c r="AE849" s="204" t="s">
        <v>52</v>
      </c>
      <c r="AF849" s="203">
        <v>1.715541525548544</v>
      </c>
      <c r="AG849" s="203">
        <v>0.58734306022965777</v>
      </c>
      <c r="AH849" s="203">
        <v>3.0281103700786298</v>
      </c>
      <c r="AI849" s="202">
        <v>1.098308399306046E-2</v>
      </c>
      <c r="AJ849" s="202">
        <v>1.0675853315325631E-2</v>
      </c>
      <c r="AK849" s="202">
        <v>7.6946161299140031E-2</v>
      </c>
      <c r="AM849" s="193"/>
      <c r="AN849" s="193"/>
      <c r="AO849" s="193"/>
      <c r="AP849" s="193"/>
      <c r="AQ849" s="193"/>
      <c r="AR849" s="193"/>
      <c r="AS849" s="193"/>
      <c r="AT849" s="193"/>
      <c r="AU849" s="193"/>
      <c r="AV849" s="193"/>
      <c r="AW849" s="193"/>
      <c r="AX849" s="193"/>
    </row>
    <row r="850" spans="2:50" ht="16.5" thickBot="1" x14ac:dyDescent="0.3">
      <c r="B850"/>
      <c r="C850"/>
      <c r="D850"/>
      <c r="E850"/>
      <c r="F850"/>
      <c r="G850"/>
      <c r="H850"/>
      <c r="I850"/>
      <c r="J850"/>
      <c r="K850"/>
      <c r="L850"/>
      <c r="N850" s="193"/>
      <c r="O850" s="193"/>
      <c r="P850" s="229"/>
      <c r="Q850" s="193"/>
      <c r="R850" s="193"/>
      <c r="S850" s="193"/>
      <c r="T850" s="193"/>
      <c r="U850" s="193"/>
      <c r="V850" s="193"/>
      <c r="W850" s="193"/>
      <c r="X850" s="193"/>
      <c r="Y850" s="193"/>
      <c r="AA850" s="206" t="s">
        <v>244</v>
      </c>
      <c r="AB850" s="204" t="s">
        <v>545</v>
      </c>
      <c r="AC850" s="205" t="s">
        <v>630</v>
      </c>
      <c r="AD850" s="204" t="s">
        <v>302</v>
      </c>
      <c r="AE850" s="204" t="s">
        <v>76</v>
      </c>
      <c r="AF850" s="203">
        <v>1.715541525548544</v>
      </c>
      <c r="AG850" s="203">
        <v>0.58734306022965777</v>
      </c>
      <c r="AH850" s="203">
        <v>3.0281103700786298</v>
      </c>
      <c r="AI850" s="202">
        <v>0.11519559898926476</v>
      </c>
      <c r="AJ850" s="202">
        <v>0.11197322338220364</v>
      </c>
      <c r="AK850" s="202">
        <v>0.80704646767515853</v>
      </c>
      <c r="AM850" s="193"/>
      <c r="AN850" s="193"/>
      <c r="AO850" s="193"/>
      <c r="AP850" s="193"/>
      <c r="AQ850" s="193"/>
      <c r="AR850" s="193"/>
      <c r="AS850" s="193"/>
      <c r="AT850" s="193"/>
      <c r="AU850" s="193"/>
      <c r="AV850" s="193"/>
      <c r="AW850" s="193"/>
      <c r="AX850" s="193"/>
    </row>
    <row r="851" spans="2:50" ht="16.5" thickBot="1" x14ac:dyDescent="0.3">
      <c r="B851"/>
      <c r="C851"/>
      <c r="D851"/>
      <c r="E851"/>
      <c r="F851"/>
      <c r="G851"/>
      <c r="H851"/>
      <c r="I851"/>
      <c r="J851"/>
      <c r="K851"/>
      <c r="L851"/>
      <c r="N851" s="193"/>
      <c r="O851" s="193"/>
      <c r="P851" s="229"/>
      <c r="Q851" s="193"/>
      <c r="R851" s="193"/>
      <c r="S851" s="193"/>
      <c r="T851" s="193"/>
      <c r="U851" s="193"/>
      <c r="V851" s="193"/>
      <c r="W851" s="193"/>
      <c r="X851" s="193"/>
      <c r="Y851" s="193"/>
      <c r="AA851" s="206" t="s">
        <v>244</v>
      </c>
      <c r="AB851" s="204" t="s">
        <v>368</v>
      </c>
      <c r="AC851" s="205" t="s">
        <v>630</v>
      </c>
      <c r="AD851" s="204" t="s">
        <v>302</v>
      </c>
      <c r="AE851" s="204" t="s">
        <v>55</v>
      </c>
      <c r="AF851" s="203">
        <v>3.060723242420242</v>
      </c>
      <c r="AG851" s="203">
        <v>0.69386345295625151</v>
      </c>
      <c r="AH851" s="203">
        <v>4.9363147770438278</v>
      </c>
      <c r="AI851" s="202">
        <v>9.6266475082217931E-3</v>
      </c>
      <c r="AJ851" s="202">
        <v>9.3573605356252042E-3</v>
      </c>
      <c r="AK851" s="202">
        <v>6.7443130946246321E-2</v>
      </c>
      <c r="AM851" s="193"/>
      <c r="AN851" s="193"/>
      <c r="AO851" s="193"/>
      <c r="AP851" s="193"/>
      <c r="AQ851" s="193"/>
      <c r="AR851" s="193"/>
      <c r="AS851" s="193"/>
      <c r="AT851" s="193"/>
      <c r="AU851" s="193"/>
      <c r="AV851" s="193"/>
      <c r="AW851" s="193"/>
      <c r="AX851" s="193"/>
    </row>
    <row r="852" spans="2:50" ht="16.5" thickBot="1" x14ac:dyDescent="0.3">
      <c r="B852"/>
      <c r="C852"/>
      <c r="D852"/>
      <c r="E852"/>
      <c r="F852"/>
      <c r="G852"/>
      <c r="H852"/>
      <c r="I852"/>
      <c r="J852"/>
      <c r="K852"/>
      <c r="L852"/>
      <c r="N852" s="193"/>
      <c r="O852" s="193"/>
      <c r="P852" s="229"/>
      <c r="Q852" s="193"/>
      <c r="R852" s="193"/>
      <c r="S852" s="193"/>
      <c r="T852" s="193"/>
      <c r="U852" s="193"/>
      <c r="V852" s="193"/>
      <c r="W852" s="193"/>
      <c r="X852" s="193"/>
      <c r="Y852" s="193"/>
      <c r="AA852" s="206" t="s">
        <v>244</v>
      </c>
      <c r="AB852" s="204" t="s">
        <v>368</v>
      </c>
      <c r="AC852" s="205" t="s">
        <v>630</v>
      </c>
      <c r="AD852" s="204" t="s">
        <v>302</v>
      </c>
      <c r="AE852" s="204" t="s">
        <v>52</v>
      </c>
      <c r="AF852" s="203">
        <v>3.060723242420242</v>
      </c>
      <c r="AG852" s="203">
        <v>0.69386345295625151</v>
      </c>
      <c r="AH852" s="203">
        <v>4.9363147770438278</v>
      </c>
      <c r="AI852" s="202">
        <v>9.5655020534139885E-4</v>
      </c>
      <c r="AJ852" s="202">
        <v>9.2979255074637681E-4</v>
      </c>
      <c r="AK852" s="202">
        <v>6.7014753267324511E-3</v>
      </c>
      <c r="AM852" s="193"/>
      <c r="AN852" s="193"/>
      <c r="AO852" s="193"/>
      <c r="AP852" s="193"/>
      <c r="AQ852" s="193"/>
      <c r="AR852" s="193"/>
      <c r="AS852" s="193"/>
      <c r="AT852" s="193"/>
      <c r="AU852" s="193"/>
      <c r="AV852" s="193"/>
      <c r="AW852" s="193"/>
      <c r="AX852" s="193"/>
    </row>
    <row r="853" spans="2:50" ht="16.5" thickBot="1" x14ac:dyDescent="0.3">
      <c r="B853"/>
      <c r="C853"/>
      <c r="D853"/>
      <c r="E853"/>
      <c r="F853"/>
      <c r="G853"/>
      <c r="H853"/>
      <c r="I853"/>
      <c r="J853"/>
      <c r="K853"/>
      <c r="L853"/>
      <c r="N853" s="193"/>
      <c r="O853" s="193"/>
      <c r="P853" s="229"/>
      <c r="Q853" s="193"/>
      <c r="R853" s="193"/>
      <c r="S853" s="193"/>
      <c r="T853" s="193"/>
      <c r="U853" s="193"/>
      <c r="V853" s="193"/>
      <c r="W853" s="193"/>
      <c r="X853" s="193"/>
      <c r="Y853" s="193"/>
      <c r="AA853" s="206" t="s">
        <v>244</v>
      </c>
      <c r="AB853" s="204" t="s">
        <v>359</v>
      </c>
      <c r="AC853" s="205" t="s">
        <v>630</v>
      </c>
      <c r="AD853" s="204" t="s">
        <v>302</v>
      </c>
      <c r="AE853" s="204" t="s">
        <v>52</v>
      </c>
      <c r="AF853" s="203">
        <v>2.56517726124599</v>
      </c>
      <c r="AG853" s="203">
        <v>0.67311850994364819</v>
      </c>
      <c r="AH853" s="203">
        <v>4.3976147220704123</v>
      </c>
      <c r="AI853" s="202">
        <v>2.9749413067413995E-4</v>
      </c>
      <c r="AJ853" s="202">
        <v>2.8963666990544022E-4</v>
      </c>
      <c r="AK853" s="202">
        <v>2.2092065692873378E-3</v>
      </c>
      <c r="AM853" s="193"/>
      <c r="AN853" s="193"/>
      <c r="AO853" s="193"/>
      <c r="AP853" s="193"/>
      <c r="AQ853" s="193"/>
      <c r="AR853" s="193"/>
      <c r="AS853" s="193"/>
      <c r="AT853" s="193"/>
      <c r="AU853" s="193"/>
      <c r="AV853" s="193"/>
      <c r="AW853" s="193"/>
      <c r="AX853" s="193"/>
    </row>
    <row r="854" spans="2:50" ht="16.5" thickBot="1" x14ac:dyDescent="0.3">
      <c r="B854"/>
      <c r="C854"/>
      <c r="D854"/>
      <c r="E854"/>
      <c r="F854"/>
      <c r="G854"/>
      <c r="H854"/>
      <c r="I854"/>
      <c r="J854"/>
      <c r="K854"/>
      <c r="L854"/>
      <c r="N854" s="193"/>
      <c r="O854" s="193"/>
      <c r="P854" s="229"/>
      <c r="Q854" s="193"/>
      <c r="R854" s="193"/>
      <c r="S854" s="193"/>
      <c r="T854" s="193"/>
      <c r="U854" s="193"/>
      <c r="V854" s="193"/>
      <c r="W854" s="193"/>
      <c r="X854" s="193"/>
      <c r="Y854" s="193"/>
      <c r="AA854" s="206" t="s">
        <v>244</v>
      </c>
      <c r="AB854" s="204" t="s">
        <v>359</v>
      </c>
      <c r="AC854" s="205" t="s">
        <v>630</v>
      </c>
      <c r="AD854" s="204" t="s">
        <v>302</v>
      </c>
      <c r="AE854" s="204" t="s">
        <v>76</v>
      </c>
      <c r="AF854" s="203">
        <v>2.56517726124599</v>
      </c>
      <c r="AG854" s="203">
        <v>0.67311850994364819</v>
      </c>
      <c r="AH854" s="203">
        <v>4.3976147220704123</v>
      </c>
      <c r="AI854" s="202">
        <v>3.1733122868607662E-3</v>
      </c>
      <c r="AJ854" s="202">
        <v>3.0894982743142371E-3</v>
      </c>
      <c r="AK854" s="202">
        <v>2.3565178696624375E-2</v>
      </c>
      <c r="AM854" s="193"/>
      <c r="AN854" s="193"/>
      <c r="AO854" s="193"/>
      <c r="AP854" s="193"/>
      <c r="AQ854" s="193"/>
      <c r="AR854" s="193"/>
      <c r="AS854" s="193"/>
      <c r="AT854" s="193"/>
      <c r="AU854" s="193"/>
      <c r="AV854" s="193"/>
      <c r="AW854" s="193"/>
      <c r="AX854" s="193"/>
    </row>
    <row r="855" spans="2:50" ht="16.5" thickBot="1" x14ac:dyDescent="0.3">
      <c r="B855"/>
      <c r="C855"/>
      <c r="D855"/>
      <c r="E855"/>
      <c r="F855"/>
      <c r="G855"/>
      <c r="H855"/>
      <c r="I855"/>
      <c r="J855"/>
      <c r="K855"/>
      <c r="L855"/>
      <c r="N855" s="193"/>
      <c r="O855" s="193"/>
      <c r="P855" s="229"/>
      <c r="Q855" s="193"/>
      <c r="R855" s="193"/>
      <c r="S855" s="193"/>
      <c r="T855" s="193"/>
      <c r="U855" s="193"/>
      <c r="V855" s="193"/>
      <c r="W855" s="193"/>
      <c r="X855" s="193"/>
      <c r="Y855" s="193"/>
      <c r="AA855" s="206" t="s">
        <v>244</v>
      </c>
      <c r="AB855" s="204" t="s">
        <v>346</v>
      </c>
      <c r="AC855" s="205" t="s">
        <v>630</v>
      </c>
      <c r="AD855" s="204" t="s">
        <v>302</v>
      </c>
      <c r="AE855" s="204" t="s">
        <v>55</v>
      </c>
      <c r="AF855" s="203">
        <v>1.8493944388176768</v>
      </c>
      <c r="AG855" s="203">
        <v>0.66686612821996327</v>
      </c>
      <c r="AH855" s="203">
        <v>3.2810940775478548</v>
      </c>
      <c r="AI855" s="202">
        <v>3.8036392102373845E-3</v>
      </c>
      <c r="AJ855" s="202">
        <v>3.7098542733839165E-3</v>
      </c>
      <c r="AK855" s="202">
        <v>2.7628231245245809E-2</v>
      </c>
      <c r="AM855" s="193"/>
      <c r="AN855" s="193"/>
      <c r="AO855" s="193"/>
      <c r="AP855" s="193"/>
      <c r="AQ855" s="193"/>
      <c r="AR855" s="193"/>
      <c r="AS855" s="193"/>
      <c r="AT855" s="193"/>
      <c r="AU855" s="193"/>
      <c r="AV855" s="193"/>
      <c r="AW855" s="193"/>
      <c r="AX855" s="193"/>
    </row>
    <row r="856" spans="2:50" ht="16.5" thickBot="1" x14ac:dyDescent="0.3">
      <c r="B856"/>
      <c r="C856"/>
      <c r="D856"/>
      <c r="E856"/>
      <c r="F856"/>
      <c r="G856"/>
      <c r="H856"/>
      <c r="I856"/>
      <c r="J856"/>
      <c r="K856"/>
      <c r="L856"/>
      <c r="N856" s="193"/>
      <c r="O856" s="193"/>
      <c r="P856" s="229"/>
      <c r="Q856" s="193"/>
      <c r="R856" s="193"/>
      <c r="S856" s="193"/>
      <c r="T856" s="193"/>
      <c r="U856" s="193"/>
      <c r="V856" s="193"/>
      <c r="W856" s="193"/>
      <c r="X856" s="193"/>
      <c r="Y856" s="193"/>
      <c r="AA856" s="206" t="s">
        <v>244</v>
      </c>
      <c r="AB856" s="204" t="s">
        <v>346</v>
      </c>
      <c r="AC856" s="205" t="s">
        <v>630</v>
      </c>
      <c r="AD856" s="204" t="s">
        <v>302</v>
      </c>
      <c r="AE856" s="204" t="s">
        <v>52</v>
      </c>
      <c r="AF856" s="203">
        <v>1.8493944388176768</v>
      </c>
      <c r="AG856" s="203">
        <v>0.66686612821996327</v>
      </c>
      <c r="AH856" s="203">
        <v>3.2810940775478548</v>
      </c>
      <c r="AI856" s="202">
        <v>1.5865056923762211E-4</v>
      </c>
      <c r="AJ856" s="202">
        <v>1.547387803440618E-4</v>
      </c>
      <c r="AK856" s="202">
        <v>1.1523791747360152E-3</v>
      </c>
      <c r="AM856" s="193"/>
      <c r="AN856" s="193"/>
      <c r="AO856" s="193"/>
      <c r="AP856" s="193"/>
      <c r="AQ856" s="193"/>
      <c r="AR856" s="193"/>
      <c r="AS856" s="193"/>
      <c r="AT856" s="193"/>
      <c r="AU856" s="193"/>
      <c r="AV856" s="193"/>
      <c r="AW856" s="193"/>
      <c r="AX856" s="193"/>
    </row>
    <row r="857" spans="2:50" ht="16.5" thickBot="1" x14ac:dyDescent="0.3">
      <c r="B857"/>
      <c r="C857"/>
      <c r="D857"/>
      <c r="E857"/>
      <c r="F857"/>
      <c r="G857"/>
      <c r="H857"/>
      <c r="I857"/>
      <c r="J857"/>
      <c r="K857"/>
      <c r="L857"/>
      <c r="N857" s="193"/>
      <c r="O857" s="193"/>
      <c r="P857" s="229"/>
      <c r="Q857" s="193"/>
      <c r="R857" s="193"/>
      <c r="S857" s="193"/>
      <c r="T857" s="193"/>
      <c r="U857" s="193"/>
      <c r="V857" s="193"/>
      <c r="W857" s="193"/>
      <c r="X857" s="193"/>
      <c r="Y857" s="193"/>
      <c r="AA857" s="206" t="s">
        <v>244</v>
      </c>
      <c r="AB857" s="204" t="s">
        <v>357</v>
      </c>
      <c r="AC857" s="205" t="s">
        <v>630</v>
      </c>
      <c r="AD857" s="204" t="s">
        <v>301</v>
      </c>
      <c r="AE857" s="204" t="s">
        <v>52</v>
      </c>
      <c r="AF857" s="203">
        <v>4.1367987801157158</v>
      </c>
      <c r="AG857" s="203">
        <v>0.74371704392030469</v>
      </c>
      <c r="AH857" s="203">
        <v>6.6379877122354882</v>
      </c>
      <c r="AI857" s="202">
        <v>9.4796958417054794E-3</v>
      </c>
      <c r="AJ857" s="202">
        <v>9.2293166560502328E-3</v>
      </c>
      <c r="AK857" s="202">
        <v>7.0396704233741947E-2</v>
      </c>
      <c r="AM857" s="193"/>
      <c r="AN857" s="193"/>
      <c r="AO857" s="193"/>
      <c r="AP857" s="193"/>
      <c r="AQ857" s="193"/>
      <c r="AR857" s="193"/>
      <c r="AS857" s="193"/>
      <c r="AT857" s="193"/>
      <c r="AU857" s="193"/>
      <c r="AV857" s="193"/>
      <c r="AW857" s="193"/>
      <c r="AX857" s="193"/>
    </row>
    <row r="858" spans="2:50" ht="16.5" thickBot="1" x14ac:dyDescent="0.3">
      <c r="B858"/>
      <c r="C858"/>
      <c r="D858"/>
      <c r="E858"/>
      <c r="F858"/>
      <c r="G858"/>
      <c r="H858"/>
      <c r="I858"/>
      <c r="J858"/>
      <c r="K858"/>
      <c r="L858"/>
      <c r="N858" s="193"/>
      <c r="O858" s="193"/>
      <c r="P858" s="229"/>
      <c r="Q858" s="193"/>
      <c r="R858" s="193"/>
      <c r="S858" s="193"/>
      <c r="T858" s="193"/>
      <c r="U858" s="193"/>
      <c r="V858" s="193"/>
      <c r="W858" s="193"/>
      <c r="X858" s="193"/>
      <c r="Y858" s="193"/>
      <c r="AA858" s="206" t="s">
        <v>244</v>
      </c>
      <c r="AB858" s="204" t="s">
        <v>357</v>
      </c>
      <c r="AC858" s="205" t="s">
        <v>630</v>
      </c>
      <c r="AD858" s="204" t="s">
        <v>301</v>
      </c>
      <c r="AE858" s="204" t="s">
        <v>76</v>
      </c>
      <c r="AF858" s="203">
        <v>4.1367987801157158</v>
      </c>
      <c r="AG858" s="203">
        <v>0.74371704392030469</v>
      </c>
      <c r="AH858" s="203">
        <v>6.6379877122354882</v>
      </c>
      <c r="AI858" s="202">
        <v>0.10920752635430676</v>
      </c>
      <c r="AJ858" s="202">
        <v>0.1063231203593676</v>
      </c>
      <c r="AK858" s="202">
        <v>0.81098065394043284</v>
      </c>
      <c r="AM858" s="193"/>
      <c r="AN858" s="193"/>
      <c r="AO858" s="193"/>
      <c r="AP858" s="193"/>
      <c r="AQ858" s="193"/>
      <c r="AR858" s="193"/>
      <c r="AS858" s="193"/>
      <c r="AT858" s="193"/>
      <c r="AU858" s="193"/>
      <c r="AV858" s="193"/>
      <c r="AW858" s="193"/>
      <c r="AX858" s="193"/>
    </row>
    <row r="859" spans="2:50" ht="16.5" thickBot="1" x14ac:dyDescent="0.3">
      <c r="B859"/>
      <c r="C859"/>
      <c r="D859"/>
      <c r="E859"/>
      <c r="F859"/>
      <c r="G859"/>
      <c r="H859"/>
      <c r="I859"/>
      <c r="J859"/>
      <c r="K859"/>
      <c r="L859"/>
      <c r="N859" s="193"/>
      <c r="O859" s="193"/>
      <c r="P859" s="229"/>
      <c r="Q859" s="193"/>
      <c r="R859" s="193"/>
      <c r="S859" s="193"/>
      <c r="T859" s="193"/>
      <c r="U859" s="193"/>
      <c r="V859" s="193"/>
      <c r="W859" s="193"/>
      <c r="X859" s="193"/>
      <c r="Y859" s="193"/>
      <c r="AA859" s="206" t="s">
        <v>244</v>
      </c>
      <c r="AB859" s="204" t="s">
        <v>355</v>
      </c>
      <c r="AC859" s="205" t="s">
        <v>630</v>
      </c>
      <c r="AD859" s="204" t="s">
        <v>301</v>
      </c>
      <c r="AE859" s="204" t="s">
        <v>55</v>
      </c>
      <c r="AF859" s="203">
        <v>3.4467929266346995</v>
      </c>
      <c r="AG859" s="203">
        <v>0.71715804212075607</v>
      </c>
      <c r="AH859" s="203">
        <v>5.8879656354947869</v>
      </c>
      <c r="AI859" s="202">
        <v>0.70399994647359587</v>
      </c>
      <c r="AJ859" s="202">
        <v>0.68720913317909293</v>
      </c>
      <c r="AK859" s="202">
        <v>5.1950434102495713</v>
      </c>
      <c r="AM859" s="193"/>
      <c r="AN859" s="193"/>
      <c r="AO859" s="193"/>
      <c r="AP859" s="193"/>
      <c r="AQ859" s="193"/>
      <c r="AR859" s="193"/>
      <c r="AS859" s="193"/>
      <c r="AT859" s="193"/>
      <c r="AU859" s="193"/>
      <c r="AV859" s="193"/>
      <c r="AW859" s="193"/>
      <c r="AX859" s="193"/>
    </row>
    <row r="860" spans="2:50" ht="16.5" thickBot="1" x14ac:dyDescent="0.3">
      <c r="B860"/>
      <c r="C860"/>
      <c r="D860"/>
      <c r="E860"/>
      <c r="F860"/>
      <c r="G860"/>
      <c r="H860"/>
      <c r="I860"/>
      <c r="J860"/>
      <c r="K860"/>
      <c r="L860"/>
      <c r="N860" s="193"/>
      <c r="O860" s="193"/>
      <c r="P860" s="229"/>
      <c r="Q860" s="193"/>
      <c r="R860" s="193"/>
      <c r="S860" s="193"/>
      <c r="T860" s="193"/>
      <c r="U860" s="193"/>
      <c r="V860" s="193"/>
      <c r="W860" s="193"/>
      <c r="X860" s="193"/>
      <c r="Y860" s="193"/>
      <c r="AA860" s="206" t="s">
        <v>244</v>
      </c>
      <c r="AB860" s="204" t="s">
        <v>355</v>
      </c>
      <c r="AC860" s="205" t="s">
        <v>630</v>
      </c>
      <c r="AD860" s="204" t="s">
        <v>301</v>
      </c>
      <c r="AE860" s="204" t="s">
        <v>52</v>
      </c>
      <c r="AF860" s="203">
        <v>3.4467929266346995</v>
      </c>
      <c r="AG860" s="203">
        <v>0.71715804212075607</v>
      </c>
      <c r="AH860" s="203">
        <v>5.8879656354947869</v>
      </c>
      <c r="AI860" s="202">
        <v>2.9047498130341552E-2</v>
      </c>
      <c r="AJ860" s="202">
        <v>2.8355380035801823E-2</v>
      </c>
      <c r="AK860" s="202">
        <v>0.21433855791568604</v>
      </c>
      <c r="AM860" s="193"/>
      <c r="AN860" s="193"/>
      <c r="AO860" s="193"/>
      <c r="AP860" s="193"/>
      <c r="AQ860" s="193"/>
      <c r="AR860" s="193"/>
      <c r="AS860" s="193"/>
      <c r="AT860" s="193"/>
      <c r="AU860" s="193"/>
      <c r="AV860" s="193"/>
      <c r="AW860" s="193"/>
      <c r="AX860" s="193"/>
    </row>
    <row r="861" spans="2:50" ht="16.5" thickBot="1" x14ac:dyDescent="0.3">
      <c r="B861"/>
      <c r="C861"/>
      <c r="D861"/>
      <c r="E861"/>
      <c r="F861"/>
      <c r="G861"/>
      <c r="H861"/>
      <c r="I861"/>
      <c r="J861"/>
      <c r="K861"/>
      <c r="L861"/>
      <c r="N861" s="193"/>
      <c r="O861" s="193"/>
      <c r="P861" s="229"/>
      <c r="Q861" s="193"/>
      <c r="R861" s="193"/>
      <c r="S861" s="193"/>
      <c r="T861" s="193"/>
      <c r="U861" s="193"/>
      <c r="V861" s="193"/>
      <c r="W861" s="193"/>
      <c r="X861" s="193"/>
      <c r="Y861" s="193"/>
      <c r="AA861" s="206" t="s">
        <v>244</v>
      </c>
      <c r="AB861" s="204" t="s">
        <v>370</v>
      </c>
      <c r="AC861" s="205" t="s">
        <v>630</v>
      </c>
      <c r="AD861" s="204" t="s">
        <v>301</v>
      </c>
      <c r="AE861" s="204" t="s">
        <v>55</v>
      </c>
      <c r="AF861" s="203">
        <v>2.6100485466881809</v>
      </c>
      <c r="AG861" s="203">
        <v>0.87611623083014234</v>
      </c>
      <c r="AH861" s="203">
        <v>3.2313861550256973</v>
      </c>
      <c r="AI861" s="202">
        <v>0</v>
      </c>
      <c r="AJ861" s="202">
        <v>0</v>
      </c>
      <c r="AK861" s="202">
        <v>1.0199077537208653E-2</v>
      </c>
      <c r="AM861" s="193"/>
      <c r="AN861" s="193"/>
      <c r="AO861" s="193"/>
      <c r="AP861" s="193"/>
      <c r="AQ861" s="193"/>
      <c r="AR861" s="193"/>
      <c r="AS861" s="193"/>
      <c r="AT861" s="193"/>
      <c r="AU861" s="193"/>
      <c r="AV861" s="193"/>
      <c r="AW861" s="193"/>
      <c r="AX861" s="193"/>
    </row>
    <row r="862" spans="2:50" ht="16.5" thickBot="1" x14ac:dyDescent="0.3">
      <c r="B862"/>
      <c r="C862"/>
      <c r="D862"/>
      <c r="E862"/>
      <c r="F862"/>
      <c r="G862"/>
      <c r="H862"/>
      <c r="I862"/>
      <c r="J862"/>
      <c r="K862"/>
      <c r="L862"/>
      <c r="N862" s="193"/>
      <c r="O862" s="193"/>
      <c r="P862" s="229"/>
      <c r="Q862" s="193"/>
      <c r="R862" s="193"/>
      <c r="S862" s="193"/>
      <c r="T862" s="193"/>
      <c r="U862" s="193"/>
      <c r="V862" s="193"/>
      <c r="W862" s="193"/>
      <c r="X862" s="193"/>
      <c r="Y862" s="193"/>
      <c r="AA862" s="206" t="s">
        <v>244</v>
      </c>
      <c r="AB862" s="204" t="s">
        <v>370</v>
      </c>
      <c r="AC862" s="205" t="s">
        <v>630</v>
      </c>
      <c r="AD862" s="204" t="s">
        <v>301</v>
      </c>
      <c r="AE862" s="204" t="s">
        <v>52</v>
      </c>
      <c r="AF862" s="203">
        <v>2.6100485466881809</v>
      </c>
      <c r="AG862" s="203">
        <v>0.87611623083014234</v>
      </c>
      <c r="AH862" s="203">
        <v>3.2313861550256973</v>
      </c>
      <c r="AI862" s="202">
        <v>0</v>
      </c>
      <c r="AJ862" s="202">
        <v>0</v>
      </c>
      <c r="AK862" s="202">
        <v>1.0255639527979724E-3</v>
      </c>
      <c r="AM862" s="193"/>
      <c r="AN862" s="193"/>
      <c r="AO862" s="193"/>
      <c r="AP862" s="193"/>
      <c r="AQ862" s="193"/>
      <c r="AR862" s="193"/>
      <c r="AS862" s="193"/>
      <c r="AT862" s="193"/>
      <c r="AU862" s="193"/>
      <c r="AV862" s="193"/>
      <c r="AW862" s="193"/>
      <c r="AX862" s="193"/>
    </row>
    <row r="863" spans="2:50" ht="16.5" thickBot="1" x14ac:dyDescent="0.3">
      <c r="B863"/>
      <c r="C863"/>
      <c r="D863"/>
      <c r="E863"/>
      <c r="F863"/>
      <c r="G863"/>
      <c r="H863"/>
      <c r="I863"/>
      <c r="J863"/>
      <c r="K863"/>
      <c r="L863"/>
      <c r="N863" s="193"/>
      <c r="O863" s="193"/>
      <c r="P863" s="229"/>
      <c r="Q863" s="193"/>
      <c r="R863" s="193"/>
      <c r="S863" s="193"/>
      <c r="T863" s="193"/>
      <c r="U863" s="193"/>
      <c r="V863" s="193"/>
      <c r="W863" s="193"/>
      <c r="X863" s="193"/>
      <c r="Y863" s="193"/>
      <c r="AA863" s="206" t="s">
        <v>244</v>
      </c>
      <c r="AB863" s="204" t="s">
        <v>380</v>
      </c>
      <c r="AC863" s="205" t="s">
        <v>630</v>
      </c>
      <c r="AD863" s="204" t="s">
        <v>301</v>
      </c>
      <c r="AE863" s="204" t="s">
        <v>52</v>
      </c>
      <c r="AF863" s="203">
        <v>5.1942886364448544</v>
      </c>
      <c r="AG863" s="203">
        <v>0.76643551060239945</v>
      </c>
      <c r="AH863" s="203">
        <v>8.8221720834623625</v>
      </c>
      <c r="AI863" s="202">
        <v>2.1696679167623333E-4</v>
      </c>
      <c r="AJ863" s="202">
        <v>2.1170285786370921E-4</v>
      </c>
      <c r="AK863" s="202">
        <v>1.5230691089864184E-3</v>
      </c>
      <c r="AM863" s="193"/>
      <c r="AN863" s="193"/>
      <c r="AO863" s="193"/>
      <c r="AP863" s="193"/>
      <c r="AQ863" s="193"/>
      <c r="AR863" s="193"/>
      <c r="AS863" s="193"/>
      <c r="AT863" s="193"/>
      <c r="AU863" s="193"/>
      <c r="AV863" s="193"/>
      <c r="AW863" s="193"/>
      <c r="AX863" s="193"/>
    </row>
    <row r="864" spans="2:50" ht="16.5" thickBot="1" x14ac:dyDescent="0.3">
      <c r="B864"/>
      <c r="C864"/>
      <c r="D864"/>
      <c r="E864"/>
      <c r="F864"/>
      <c r="G864"/>
      <c r="H864"/>
      <c r="I864"/>
      <c r="J864"/>
      <c r="K864"/>
      <c r="L864"/>
      <c r="N864" s="193"/>
      <c r="O864" s="193"/>
      <c r="P864" s="229"/>
      <c r="Q864" s="193"/>
      <c r="R864" s="193"/>
      <c r="S864" s="193"/>
      <c r="T864" s="193"/>
      <c r="U864" s="193"/>
      <c r="V864" s="193"/>
      <c r="W864" s="193"/>
      <c r="X864" s="193"/>
      <c r="Y864" s="193"/>
      <c r="AA864" s="206" t="s">
        <v>244</v>
      </c>
      <c r="AB864" s="204" t="s">
        <v>380</v>
      </c>
      <c r="AC864" s="205" t="s">
        <v>630</v>
      </c>
      <c r="AD864" s="204" t="s">
        <v>301</v>
      </c>
      <c r="AE864" s="204" t="s">
        <v>76</v>
      </c>
      <c r="AF864" s="203">
        <v>5.1942886364448544</v>
      </c>
      <c r="AG864" s="203">
        <v>0.76643551060239945</v>
      </c>
      <c r="AH864" s="203">
        <v>8.8221720834623625</v>
      </c>
      <c r="AI864" s="202">
        <v>1.8244453832451076E-3</v>
      </c>
      <c r="AJ864" s="202">
        <v>1.7801816520640768E-3</v>
      </c>
      <c r="AK864" s="202">
        <v>1.2807288999323379E-2</v>
      </c>
      <c r="AM864" s="193"/>
      <c r="AN864" s="193"/>
      <c r="AO864" s="193"/>
      <c r="AP864" s="193"/>
      <c r="AQ864" s="193"/>
      <c r="AR864" s="193"/>
      <c r="AS864" s="193"/>
      <c r="AT864" s="193"/>
      <c r="AU864" s="193"/>
      <c r="AV864" s="193"/>
      <c r="AW864" s="193"/>
      <c r="AX864" s="193"/>
    </row>
    <row r="865" spans="2:50" ht="16.5" thickBot="1" x14ac:dyDescent="0.3">
      <c r="B865"/>
      <c r="C865"/>
      <c r="D865"/>
      <c r="E865"/>
      <c r="F865"/>
      <c r="G865"/>
      <c r="H865"/>
      <c r="I865"/>
      <c r="J865"/>
      <c r="K865"/>
      <c r="L865"/>
      <c r="N865" s="193"/>
      <c r="O865" s="193"/>
      <c r="P865" s="229"/>
      <c r="Q865" s="193"/>
      <c r="R865" s="193"/>
      <c r="S865" s="193"/>
      <c r="T865" s="193"/>
      <c r="U865" s="193"/>
      <c r="V865" s="193"/>
      <c r="W865" s="193"/>
      <c r="X865" s="193"/>
      <c r="Y865" s="193"/>
      <c r="AA865" s="206" t="s">
        <v>244</v>
      </c>
      <c r="AB865" s="204" t="s">
        <v>546</v>
      </c>
      <c r="AC865" s="205" t="s">
        <v>630</v>
      </c>
      <c r="AD865" s="204" t="s">
        <v>301</v>
      </c>
      <c r="AE865" s="204" t="s">
        <v>52</v>
      </c>
      <c r="AF865" s="203">
        <v>2.8775241071401481</v>
      </c>
      <c r="AG865" s="203">
        <v>0.68134875971423181</v>
      </c>
      <c r="AH865" s="203">
        <v>4.5554448404219352</v>
      </c>
      <c r="AI865" s="202">
        <v>4.6444048467051422E-3</v>
      </c>
      <c r="AJ865" s="202">
        <v>4.5144865423718851E-3</v>
      </c>
      <c r="AK865" s="202">
        <v>3.2538139988629908E-2</v>
      </c>
      <c r="AM865" s="193"/>
      <c r="AN865" s="193"/>
      <c r="AO865" s="193"/>
      <c r="AP865" s="193"/>
      <c r="AQ865" s="193"/>
      <c r="AR865" s="193"/>
      <c r="AS865" s="193"/>
      <c r="AT865" s="193"/>
      <c r="AU865" s="193"/>
      <c r="AV865" s="193"/>
      <c r="AW865" s="193"/>
      <c r="AX865" s="193"/>
    </row>
    <row r="866" spans="2:50" ht="16.5" thickBot="1" x14ac:dyDescent="0.3">
      <c r="B866"/>
      <c r="C866"/>
      <c r="D866"/>
      <c r="E866"/>
      <c r="F866"/>
      <c r="G866"/>
      <c r="H866"/>
      <c r="I866"/>
      <c r="J866"/>
      <c r="K866"/>
      <c r="L866"/>
      <c r="N866" s="193"/>
      <c r="O866" s="193"/>
      <c r="P866" s="229"/>
      <c r="Q866" s="193"/>
      <c r="R866" s="193"/>
      <c r="S866" s="193"/>
      <c r="T866" s="193"/>
      <c r="U866" s="193"/>
      <c r="V866" s="193"/>
      <c r="W866" s="193"/>
      <c r="X866" s="193"/>
      <c r="Y866" s="193"/>
      <c r="AA866" s="206" t="s">
        <v>244</v>
      </c>
      <c r="AB866" s="204" t="s">
        <v>546</v>
      </c>
      <c r="AC866" s="205" t="s">
        <v>630</v>
      </c>
      <c r="AD866" s="204" t="s">
        <v>301</v>
      </c>
      <c r="AE866" s="204" t="s">
        <v>76</v>
      </c>
      <c r="AF866" s="203">
        <v>2.8775241071401481</v>
      </c>
      <c r="AG866" s="203">
        <v>0.68134875971423181</v>
      </c>
      <c r="AH866" s="203">
        <v>4.5554448404219352</v>
      </c>
      <c r="AI866" s="202">
        <v>4.806329615760891E-2</v>
      </c>
      <c r="AJ866" s="202">
        <v>4.6718817770481751E-2</v>
      </c>
      <c r="AK866" s="202">
        <v>0.33672565383715847</v>
      </c>
      <c r="AM866" s="193"/>
      <c r="AN866" s="193"/>
      <c r="AO866" s="193"/>
      <c r="AP866" s="193"/>
      <c r="AQ866" s="193"/>
      <c r="AR866" s="193"/>
      <c r="AS866" s="193"/>
      <c r="AT866" s="193"/>
      <c r="AU866" s="193"/>
      <c r="AV866" s="193"/>
      <c r="AW866" s="193"/>
      <c r="AX866" s="193"/>
    </row>
    <row r="867" spans="2:50" ht="16.5" thickBot="1" x14ac:dyDescent="0.3">
      <c r="B867"/>
      <c r="C867"/>
      <c r="D867"/>
      <c r="E867"/>
      <c r="F867"/>
      <c r="G867"/>
      <c r="H867"/>
      <c r="I867"/>
      <c r="J867"/>
      <c r="K867"/>
      <c r="L867"/>
      <c r="N867" s="193"/>
      <c r="O867" s="193"/>
      <c r="P867" s="229"/>
      <c r="Q867" s="193"/>
      <c r="R867" s="193"/>
      <c r="S867" s="193"/>
      <c r="T867" s="193"/>
      <c r="U867" s="193"/>
      <c r="V867" s="193"/>
      <c r="W867" s="193"/>
      <c r="X867" s="193"/>
      <c r="Y867" s="193"/>
      <c r="AA867" s="206" t="s">
        <v>244</v>
      </c>
      <c r="AB867" s="204" t="s">
        <v>545</v>
      </c>
      <c r="AC867" s="205" t="s">
        <v>630</v>
      </c>
      <c r="AD867" s="204" t="s">
        <v>301</v>
      </c>
      <c r="AE867" s="204" t="s">
        <v>52</v>
      </c>
      <c r="AF867" s="203">
        <v>1.715541525548544</v>
      </c>
      <c r="AG867" s="203">
        <v>0.58734306022965777</v>
      </c>
      <c r="AH867" s="203">
        <v>3.0281103700786298</v>
      </c>
      <c r="AI867" s="202">
        <v>7.7410514518179074E-3</v>
      </c>
      <c r="AJ867" s="202">
        <v>7.5245104069324364E-3</v>
      </c>
      <c r="AK867" s="202">
        <v>5.4232872480341046E-2</v>
      </c>
      <c r="AM867" s="193"/>
      <c r="AN867" s="193"/>
      <c r="AO867" s="193"/>
      <c r="AP867" s="193"/>
      <c r="AQ867" s="193"/>
      <c r="AR867" s="193"/>
      <c r="AS867" s="193"/>
      <c r="AT867" s="193"/>
      <c r="AU867" s="193"/>
      <c r="AV867" s="193"/>
      <c r="AW867" s="193"/>
      <c r="AX867" s="193"/>
    </row>
    <row r="868" spans="2:50" ht="16.5" thickBot="1" x14ac:dyDescent="0.3">
      <c r="B868"/>
      <c r="C868"/>
      <c r="D868"/>
      <c r="E868"/>
      <c r="F868"/>
      <c r="G868"/>
      <c r="H868"/>
      <c r="I868"/>
      <c r="J868"/>
      <c r="K868"/>
      <c r="L868"/>
      <c r="N868" s="193"/>
      <c r="O868" s="193"/>
      <c r="P868" s="229"/>
      <c r="Q868" s="193"/>
      <c r="R868" s="193"/>
      <c r="S868" s="193"/>
      <c r="T868" s="193"/>
      <c r="U868" s="193"/>
      <c r="V868" s="193"/>
      <c r="W868" s="193"/>
      <c r="X868" s="193"/>
      <c r="Y868" s="193"/>
      <c r="AA868" s="206" t="s">
        <v>244</v>
      </c>
      <c r="AB868" s="204" t="s">
        <v>545</v>
      </c>
      <c r="AC868" s="205" t="s">
        <v>630</v>
      </c>
      <c r="AD868" s="204" t="s">
        <v>301</v>
      </c>
      <c r="AE868" s="204" t="s">
        <v>76</v>
      </c>
      <c r="AF868" s="203">
        <v>1.715541525548544</v>
      </c>
      <c r="AG868" s="203">
        <v>0.58734306022965777</v>
      </c>
      <c r="AH868" s="203">
        <v>3.0281103700786298</v>
      </c>
      <c r="AI868" s="202">
        <v>8.1469814896660026E-2</v>
      </c>
      <c r="AJ868" s="202">
        <v>7.9190853317066628E-2</v>
      </c>
      <c r="AK868" s="202">
        <v>0.57076769348302803</v>
      </c>
      <c r="AM868" s="193"/>
      <c r="AN868" s="193"/>
      <c r="AO868" s="193"/>
      <c r="AP868" s="193"/>
      <c r="AQ868" s="193"/>
      <c r="AR868" s="193"/>
      <c r="AS868" s="193"/>
      <c r="AT868" s="193"/>
      <c r="AU868" s="193"/>
      <c r="AV868" s="193"/>
      <c r="AW868" s="193"/>
      <c r="AX868" s="193"/>
    </row>
    <row r="869" spans="2:50" ht="16.5" thickBot="1" x14ac:dyDescent="0.3">
      <c r="B869"/>
      <c r="C869"/>
      <c r="D869"/>
      <c r="E869"/>
      <c r="F869"/>
      <c r="G869"/>
      <c r="H869"/>
      <c r="I869"/>
      <c r="J869"/>
      <c r="K869"/>
      <c r="L869"/>
      <c r="N869" s="193"/>
      <c r="O869" s="193"/>
      <c r="P869" s="229"/>
      <c r="Q869" s="193"/>
      <c r="R869" s="193"/>
      <c r="S869" s="193"/>
      <c r="T869" s="193"/>
      <c r="U869" s="193"/>
      <c r="V869" s="193"/>
      <c r="W869" s="193"/>
      <c r="X869" s="193"/>
      <c r="Y869" s="193"/>
      <c r="AA869" s="206" t="s">
        <v>244</v>
      </c>
      <c r="AB869" s="204" t="s">
        <v>368</v>
      </c>
      <c r="AC869" s="205" t="s">
        <v>630</v>
      </c>
      <c r="AD869" s="204" t="s">
        <v>301</v>
      </c>
      <c r="AE869" s="204" t="s">
        <v>55</v>
      </c>
      <c r="AF869" s="203">
        <v>2.5935883863479501</v>
      </c>
      <c r="AG869" s="203">
        <v>0.66664365346250787</v>
      </c>
      <c r="AH869" s="203">
        <v>4.2589659974371132</v>
      </c>
      <c r="AI869" s="202">
        <v>1.6256651033575577E-2</v>
      </c>
      <c r="AJ869" s="202">
        <v>1.5801902447668392E-2</v>
      </c>
      <c r="AK869" s="202">
        <v>0.11389213570648252</v>
      </c>
      <c r="AM869" s="193"/>
      <c r="AN869" s="193"/>
      <c r="AO869" s="193"/>
      <c r="AP869" s="193"/>
      <c r="AQ869" s="193"/>
      <c r="AR869" s="193"/>
      <c r="AS869" s="193"/>
      <c r="AT869" s="193"/>
      <c r="AU869" s="193"/>
      <c r="AV869" s="193"/>
      <c r="AW869" s="193"/>
      <c r="AX869" s="193"/>
    </row>
    <row r="870" spans="2:50" ht="16.5" thickBot="1" x14ac:dyDescent="0.3">
      <c r="B870"/>
      <c r="C870"/>
      <c r="D870"/>
      <c r="E870"/>
      <c r="F870"/>
      <c r="G870"/>
      <c r="H870"/>
      <c r="I870"/>
      <c r="J870"/>
      <c r="K870"/>
      <c r="L870"/>
      <c r="N870" s="193"/>
      <c r="O870" s="193"/>
      <c r="P870" s="229"/>
      <c r="Q870" s="193"/>
      <c r="R870" s="193"/>
      <c r="S870" s="193"/>
      <c r="T870" s="193"/>
      <c r="U870" s="193"/>
      <c r="V870" s="193"/>
      <c r="W870" s="193"/>
      <c r="X870" s="193"/>
      <c r="Y870" s="193"/>
      <c r="AA870" s="206" t="s">
        <v>244</v>
      </c>
      <c r="AB870" s="204" t="s">
        <v>368</v>
      </c>
      <c r="AC870" s="205" t="s">
        <v>630</v>
      </c>
      <c r="AD870" s="204" t="s">
        <v>301</v>
      </c>
      <c r="AE870" s="204" t="s">
        <v>52</v>
      </c>
      <c r="AF870" s="203">
        <v>2.5935883863479501</v>
      </c>
      <c r="AG870" s="203">
        <v>0.66664365346250787</v>
      </c>
      <c r="AH870" s="203">
        <v>4.2589659974371132</v>
      </c>
      <c r="AI870" s="202">
        <v>1.5533635576049196E-3</v>
      </c>
      <c r="AJ870" s="202">
        <v>1.5099111958754559E-3</v>
      </c>
      <c r="AK870" s="202">
        <v>1.0882677664597204E-2</v>
      </c>
      <c r="AM870" s="193"/>
      <c r="AN870" s="193"/>
      <c r="AO870" s="193"/>
      <c r="AP870" s="193"/>
      <c r="AQ870" s="193"/>
      <c r="AR870" s="193"/>
      <c r="AS870" s="193"/>
      <c r="AT870" s="193"/>
      <c r="AU870" s="193"/>
      <c r="AV870" s="193"/>
      <c r="AW870" s="193"/>
      <c r="AX870" s="193"/>
    </row>
    <row r="871" spans="2:50" ht="16.5" thickBot="1" x14ac:dyDescent="0.3">
      <c r="B871"/>
      <c r="C871"/>
      <c r="D871"/>
      <c r="E871"/>
      <c r="F871"/>
      <c r="G871"/>
      <c r="H871"/>
      <c r="I871"/>
      <c r="J871"/>
      <c r="K871"/>
      <c r="L871"/>
      <c r="N871" s="193"/>
      <c r="O871" s="193"/>
      <c r="P871" s="229"/>
      <c r="Q871" s="193"/>
      <c r="R871" s="193"/>
      <c r="S871" s="193"/>
      <c r="T871" s="193"/>
      <c r="U871" s="193"/>
      <c r="V871" s="193"/>
      <c r="W871" s="193"/>
      <c r="X871" s="193"/>
      <c r="Y871" s="193"/>
      <c r="AA871" s="206" t="s">
        <v>244</v>
      </c>
      <c r="AB871" s="204" t="s">
        <v>366</v>
      </c>
      <c r="AC871" s="205" t="s">
        <v>630</v>
      </c>
      <c r="AD871" s="204" t="s">
        <v>301</v>
      </c>
      <c r="AE871" s="204" t="s">
        <v>52</v>
      </c>
      <c r="AF871" s="203">
        <v>2.7990918867907224</v>
      </c>
      <c r="AG871" s="203">
        <v>0.68487366359515134</v>
      </c>
      <c r="AH871" s="203">
        <v>4.5446033031169231</v>
      </c>
      <c r="AI871" s="202">
        <v>7.8558194432406039E-3</v>
      </c>
      <c r="AJ871" s="202">
        <v>7.6483303309634147E-3</v>
      </c>
      <c r="AK871" s="202">
        <v>5.833771537547499E-2</v>
      </c>
      <c r="AM871" s="193"/>
      <c r="AN871" s="193"/>
      <c r="AO871" s="193"/>
      <c r="AP871" s="193"/>
      <c r="AQ871" s="193"/>
      <c r="AR871" s="193"/>
      <c r="AS871" s="193"/>
      <c r="AT871" s="193"/>
      <c r="AU871" s="193"/>
      <c r="AV871" s="193"/>
      <c r="AW871" s="193"/>
      <c r="AX871" s="193"/>
    </row>
    <row r="872" spans="2:50" ht="16.5" thickBot="1" x14ac:dyDescent="0.3">
      <c r="B872"/>
      <c r="C872"/>
      <c r="D872"/>
      <c r="E872"/>
      <c r="F872"/>
      <c r="G872"/>
      <c r="H872"/>
      <c r="I872"/>
      <c r="J872"/>
      <c r="K872"/>
      <c r="L872"/>
      <c r="N872" s="193"/>
      <c r="O872" s="193"/>
      <c r="P872" s="229"/>
      <c r="Q872" s="193"/>
      <c r="R872" s="193"/>
      <c r="S872" s="193"/>
      <c r="T872" s="193"/>
      <c r="U872" s="193"/>
      <c r="V872" s="193"/>
      <c r="W872" s="193"/>
      <c r="X872" s="193"/>
      <c r="Y872" s="193"/>
      <c r="AA872" s="206" t="s">
        <v>244</v>
      </c>
      <c r="AB872" s="204" t="s">
        <v>366</v>
      </c>
      <c r="AC872" s="205" t="s">
        <v>630</v>
      </c>
      <c r="AD872" s="204" t="s">
        <v>301</v>
      </c>
      <c r="AE872" s="204" t="s">
        <v>76</v>
      </c>
      <c r="AF872" s="203">
        <v>2.7990918867907224</v>
      </c>
      <c r="AG872" s="203">
        <v>0.68487366359515134</v>
      </c>
      <c r="AH872" s="203">
        <v>4.5446033031169231</v>
      </c>
      <c r="AI872" s="202">
        <v>8.5270938886141193E-2</v>
      </c>
      <c r="AJ872" s="202">
        <v>8.3018749723653348E-2</v>
      </c>
      <c r="AK872" s="202">
        <v>0.63322633602780365</v>
      </c>
      <c r="AM872" s="193"/>
      <c r="AN872" s="193"/>
      <c r="AO872" s="193"/>
      <c r="AP872" s="193"/>
      <c r="AQ872" s="193"/>
      <c r="AR872" s="193"/>
      <c r="AS872" s="193"/>
      <c r="AT872" s="193"/>
      <c r="AU872" s="193"/>
      <c r="AV872" s="193"/>
      <c r="AW872" s="193"/>
      <c r="AX872" s="193"/>
    </row>
    <row r="873" spans="2:50" ht="16.5" thickBot="1" x14ac:dyDescent="0.3">
      <c r="B873"/>
      <c r="C873"/>
      <c r="D873"/>
      <c r="E873"/>
      <c r="F873"/>
      <c r="G873"/>
      <c r="H873"/>
      <c r="I873"/>
      <c r="J873"/>
      <c r="K873"/>
      <c r="L873"/>
      <c r="N873" s="193"/>
      <c r="O873" s="193"/>
      <c r="P873" s="229"/>
      <c r="Q873" s="193"/>
      <c r="R873" s="193"/>
      <c r="S873" s="193"/>
      <c r="T873" s="193"/>
      <c r="U873" s="193"/>
      <c r="V873" s="193"/>
      <c r="W873" s="193"/>
      <c r="X873" s="193"/>
      <c r="Y873" s="193"/>
      <c r="AA873" s="206" t="s">
        <v>244</v>
      </c>
      <c r="AB873" s="204" t="s">
        <v>364</v>
      </c>
      <c r="AC873" s="205" t="s">
        <v>630</v>
      </c>
      <c r="AD873" s="204" t="s">
        <v>301</v>
      </c>
      <c r="AE873" s="204" t="s">
        <v>52</v>
      </c>
      <c r="AF873" s="203">
        <v>2.1236050690371049</v>
      </c>
      <c r="AG873" s="203">
        <v>0.63542012199147535</v>
      </c>
      <c r="AH873" s="203">
        <v>3.5963335435708776</v>
      </c>
      <c r="AI873" s="202">
        <v>9.1582716034896931E-3</v>
      </c>
      <c r="AJ873" s="202">
        <v>8.9163819242867818E-3</v>
      </c>
      <c r="AK873" s="202">
        <v>6.8009791466806399E-2</v>
      </c>
      <c r="AM873" s="193"/>
      <c r="AN873" s="193"/>
      <c r="AO873" s="193"/>
      <c r="AP873" s="193"/>
      <c r="AQ873" s="193"/>
      <c r="AR873" s="193"/>
      <c r="AS873" s="193"/>
      <c r="AT873" s="193"/>
      <c r="AU873" s="193"/>
      <c r="AV873" s="193"/>
      <c r="AW873" s="193"/>
      <c r="AX873" s="193"/>
    </row>
    <row r="874" spans="2:50" ht="16.5" thickBot="1" x14ac:dyDescent="0.3">
      <c r="B874"/>
      <c r="C874"/>
      <c r="D874"/>
      <c r="E874"/>
      <c r="F874"/>
      <c r="G874"/>
      <c r="H874"/>
      <c r="I874"/>
      <c r="J874"/>
      <c r="K874"/>
      <c r="L874"/>
      <c r="N874" s="193"/>
      <c r="O874" s="193"/>
      <c r="P874" s="229"/>
      <c r="Q874" s="193"/>
      <c r="R874" s="193"/>
      <c r="S874" s="193"/>
      <c r="T874" s="193"/>
      <c r="U874" s="193"/>
      <c r="V874" s="193"/>
      <c r="W874" s="193"/>
      <c r="X874" s="193"/>
      <c r="Y874" s="193"/>
      <c r="AA874" s="206" t="s">
        <v>244</v>
      </c>
      <c r="AB874" s="204" t="s">
        <v>364</v>
      </c>
      <c r="AC874" s="205" t="s">
        <v>630</v>
      </c>
      <c r="AD874" s="204" t="s">
        <v>301</v>
      </c>
      <c r="AE874" s="204" t="s">
        <v>76</v>
      </c>
      <c r="AF874" s="203">
        <v>2.1236050690371049</v>
      </c>
      <c r="AG874" s="203">
        <v>0.63542012199147535</v>
      </c>
      <c r="AH874" s="203">
        <v>3.5963335435708776</v>
      </c>
      <c r="AI874" s="202">
        <v>0.10032884514171195</v>
      </c>
      <c r="AJ874" s="202">
        <v>9.7678944241537738E-2</v>
      </c>
      <c r="AK874" s="202">
        <v>0.74504711495926335</v>
      </c>
      <c r="AM874" s="193"/>
      <c r="AN874" s="193"/>
      <c r="AO874" s="193"/>
      <c r="AP874" s="193"/>
      <c r="AQ874" s="193"/>
      <c r="AR874" s="193"/>
      <c r="AS874" s="193"/>
      <c r="AT874" s="193"/>
      <c r="AU874" s="193"/>
      <c r="AV874" s="193"/>
      <c r="AW874" s="193"/>
      <c r="AX874" s="193"/>
    </row>
    <row r="875" spans="2:50" ht="16.5" thickBot="1" x14ac:dyDescent="0.3">
      <c r="B875"/>
      <c r="C875"/>
      <c r="D875"/>
      <c r="E875"/>
      <c r="F875"/>
      <c r="G875"/>
      <c r="H875"/>
      <c r="I875"/>
      <c r="J875"/>
      <c r="K875"/>
      <c r="L875"/>
      <c r="N875" s="193"/>
      <c r="O875" s="193"/>
      <c r="P875" s="229"/>
      <c r="Q875" s="193"/>
      <c r="R875" s="193"/>
      <c r="S875" s="193"/>
      <c r="T875" s="193"/>
      <c r="U875" s="193"/>
      <c r="V875" s="193"/>
      <c r="W875" s="193"/>
      <c r="X875" s="193"/>
      <c r="Y875" s="193"/>
      <c r="AA875" s="206" t="s">
        <v>244</v>
      </c>
      <c r="AB875" s="204" t="s">
        <v>347</v>
      </c>
      <c r="AC875" s="205" t="s">
        <v>630</v>
      </c>
      <c r="AD875" s="204" t="s">
        <v>301</v>
      </c>
      <c r="AE875" s="204" t="s">
        <v>55</v>
      </c>
      <c r="AF875" s="203">
        <v>1.7739488616700527</v>
      </c>
      <c r="AG875" s="203">
        <v>0.60259114351310672</v>
      </c>
      <c r="AH875" s="203">
        <v>3.2074934106881856</v>
      </c>
      <c r="AI875" s="202">
        <v>0.11031838002751214</v>
      </c>
      <c r="AJ875" s="202">
        <v>0.10740463399437726</v>
      </c>
      <c r="AK875" s="202">
        <v>0.81922990990659628</v>
      </c>
      <c r="AM875" s="193"/>
      <c r="AN875" s="193"/>
      <c r="AO875" s="193"/>
      <c r="AP875" s="193"/>
      <c r="AQ875" s="193"/>
      <c r="AR875" s="193"/>
      <c r="AS875" s="193"/>
      <c r="AT875" s="193"/>
      <c r="AU875" s="193"/>
      <c r="AV875" s="193"/>
      <c r="AW875" s="193"/>
      <c r="AX875" s="193"/>
    </row>
    <row r="876" spans="2:50" ht="16.5" thickBot="1" x14ac:dyDescent="0.3">
      <c r="B876"/>
      <c r="C876"/>
      <c r="D876"/>
      <c r="E876"/>
      <c r="F876"/>
      <c r="G876"/>
      <c r="H876"/>
      <c r="I876"/>
      <c r="J876"/>
      <c r="K876"/>
      <c r="L876"/>
      <c r="N876" s="193"/>
      <c r="O876" s="193"/>
      <c r="P876" s="229"/>
      <c r="Q876" s="193"/>
      <c r="R876" s="193"/>
      <c r="S876" s="193"/>
      <c r="T876" s="193"/>
      <c r="U876" s="193"/>
      <c r="V876" s="193"/>
      <c r="W876" s="193"/>
      <c r="X876" s="193"/>
      <c r="Y876" s="193"/>
      <c r="AA876" s="206" t="s">
        <v>244</v>
      </c>
      <c r="AB876" s="204" t="s">
        <v>347</v>
      </c>
      <c r="AC876" s="205" t="s">
        <v>630</v>
      </c>
      <c r="AD876" s="204" t="s">
        <v>301</v>
      </c>
      <c r="AE876" s="204" t="s">
        <v>52</v>
      </c>
      <c r="AF876" s="203">
        <v>1.7739488616700527</v>
      </c>
      <c r="AG876" s="203">
        <v>0.60259114351310672</v>
      </c>
      <c r="AH876" s="203">
        <v>3.2074934106881856</v>
      </c>
      <c r="AI876" s="202">
        <v>1.0926701957229607E-2</v>
      </c>
      <c r="AJ876" s="202">
        <v>1.0638104223332636E-2</v>
      </c>
      <c r="AK876" s="202">
        <v>8.1142245360791593E-2</v>
      </c>
      <c r="AM876" s="193"/>
      <c r="AN876" s="193"/>
      <c r="AO876" s="193"/>
      <c r="AP876" s="193"/>
      <c r="AQ876" s="193"/>
      <c r="AR876" s="193"/>
      <c r="AS876" s="193"/>
      <c r="AT876" s="193"/>
      <c r="AU876" s="193"/>
      <c r="AV876" s="193"/>
      <c r="AW876" s="193"/>
      <c r="AX876" s="193"/>
    </row>
    <row r="877" spans="2:50" ht="16.5" thickBot="1" x14ac:dyDescent="0.3">
      <c r="B877"/>
      <c r="C877"/>
      <c r="D877"/>
      <c r="E877"/>
      <c r="F877"/>
      <c r="G877"/>
      <c r="H877"/>
      <c r="I877"/>
      <c r="J877"/>
      <c r="K877"/>
      <c r="L877"/>
      <c r="N877" s="193"/>
      <c r="O877" s="193"/>
      <c r="P877" s="229"/>
      <c r="Q877" s="193"/>
      <c r="R877" s="193"/>
      <c r="S877" s="193"/>
      <c r="T877" s="193"/>
      <c r="U877" s="193"/>
      <c r="V877" s="193"/>
      <c r="W877" s="193"/>
      <c r="X877" s="193"/>
      <c r="Y877" s="193"/>
      <c r="AA877" s="206" t="s">
        <v>244</v>
      </c>
      <c r="AB877" s="204" t="s">
        <v>375</v>
      </c>
      <c r="AC877" s="205" t="s">
        <v>630</v>
      </c>
      <c r="AD877" s="204" t="s">
        <v>301</v>
      </c>
      <c r="AE877" s="204" t="s">
        <v>52</v>
      </c>
      <c r="AF877" s="203">
        <v>1.8636365574485001</v>
      </c>
      <c r="AG877" s="203">
        <v>0.61007347523845301</v>
      </c>
      <c r="AH877" s="203">
        <v>3.3493529957586254</v>
      </c>
      <c r="AI877" s="202">
        <v>7.7294557820606569E-5</v>
      </c>
      <c r="AJ877" s="202">
        <v>7.538873425963064E-5</v>
      </c>
      <c r="AK877" s="202">
        <v>5.6143913747630763E-4</v>
      </c>
      <c r="AM877" s="193"/>
      <c r="AN877" s="193"/>
      <c r="AO877" s="193"/>
      <c r="AP877" s="193"/>
      <c r="AQ877" s="193"/>
      <c r="AR877" s="193"/>
      <c r="AS877" s="193"/>
      <c r="AT877" s="193"/>
      <c r="AU877" s="193"/>
      <c r="AV877" s="193"/>
      <c r="AW877" s="193"/>
      <c r="AX877" s="193"/>
    </row>
    <row r="878" spans="2:50" ht="16.5" thickBot="1" x14ac:dyDescent="0.3">
      <c r="B878"/>
      <c r="C878"/>
      <c r="D878"/>
      <c r="E878"/>
      <c r="F878"/>
      <c r="G878"/>
      <c r="H878"/>
      <c r="I878"/>
      <c r="J878"/>
      <c r="K878"/>
      <c r="L878"/>
      <c r="N878" s="193"/>
      <c r="O878" s="193"/>
      <c r="P878" s="229"/>
      <c r="Q878" s="193"/>
      <c r="R878" s="193"/>
      <c r="S878" s="193"/>
      <c r="T878" s="193"/>
      <c r="U878" s="193"/>
      <c r="V878" s="193"/>
      <c r="W878" s="193"/>
      <c r="X878" s="193"/>
      <c r="Y878" s="193"/>
      <c r="AA878" s="206" t="s">
        <v>244</v>
      </c>
      <c r="AB878" s="204" t="s">
        <v>375</v>
      </c>
      <c r="AC878" s="205" t="s">
        <v>630</v>
      </c>
      <c r="AD878" s="204" t="s">
        <v>301</v>
      </c>
      <c r="AE878" s="204" t="s">
        <v>76</v>
      </c>
      <c r="AF878" s="203">
        <v>1.8636365574485001</v>
      </c>
      <c r="AG878" s="203">
        <v>0.61007347523845301</v>
      </c>
      <c r="AH878" s="203">
        <v>3.3493529957586254</v>
      </c>
      <c r="AI878" s="202">
        <v>7.0346357421235072E-4</v>
      </c>
      <c r="AJ878" s="202">
        <v>6.8611853088945815E-4</v>
      </c>
      <c r="AK878" s="202">
        <v>5.1096997445593687E-3</v>
      </c>
      <c r="AM878" s="193"/>
      <c r="AN878" s="193"/>
      <c r="AO878" s="193"/>
      <c r="AP878" s="193"/>
      <c r="AQ878" s="193"/>
      <c r="AR878" s="193"/>
      <c r="AS878" s="193"/>
      <c r="AT878" s="193"/>
      <c r="AU878" s="193"/>
      <c r="AV878" s="193"/>
      <c r="AW878" s="193"/>
      <c r="AX878" s="193"/>
    </row>
    <row r="879" spans="2:50" ht="16.5" thickBot="1" x14ac:dyDescent="0.3">
      <c r="B879"/>
      <c r="C879"/>
      <c r="D879"/>
      <c r="E879"/>
      <c r="F879"/>
      <c r="G879"/>
      <c r="H879"/>
      <c r="I879"/>
      <c r="J879"/>
      <c r="K879"/>
      <c r="L879"/>
      <c r="N879" s="193"/>
      <c r="O879" s="193"/>
      <c r="P879" s="229"/>
      <c r="Q879" s="193"/>
      <c r="R879" s="193"/>
      <c r="S879" s="193"/>
      <c r="T879" s="193"/>
      <c r="U879" s="193"/>
      <c r="V879" s="193"/>
      <c r="W879" s="193"/>
      <c r="X879" s="193"/>
      <c r="Y879" s="193"/>
      <c r="AA879" s="206" t="s">
        <v>244</v>
      </c>
      <c r="AB879" s="204" t="s">
        <v>346</v>
      </c>
      <c r="AC879" s="205" t="s">
        <v>630</v>
      </c>
      <c r="AD879" s="204" t="s">
        <v>301</v>
      </c>
      <c r="AE879" s="204" t="s">
        <v>55</v>
      </c>
      <c r="AF879" s="203">
        <v>1.8729392492365284</v>
      </c>
      <c r="AG879" s="203">
        <v>0.6699027617774076</v>
      </c>
      <c r="AH879" s="203">
        <v>3.3185883969268772</v>
      </c>
      <c r="AI879" s="202">
        <v>4.896126990353364E-4</v>
      </c>
      <c r="AJ879" s="202">
        <v>4.7754049830239163E-4</v>
      </c>
      <c r="AK879" s="202">
        <v>3.556365922706162E-3</v>
      </c>
      <c r="AM879" s="193"/>
      <c r="AN879" s="193"/>
      <c r="AO879" s="193"/>
      <c r="AP879" s="193"/>
      <c r="AQ879" s="193"/>
      <c r="AR879" s="193"/>
      <c r="AS879" s="193"/>
      <c r="AT879" s="193"/>
      <c r="AU879" s="193"/>
      <c r="AV879" s="193"/>
      <c r="AW879" s="193"/>
      <c r="AX879" s="193"/>
    </row>
    <row r="880" spans="2:50" ht="16.5" thickBot="1" x14ac:dyDescent="0.3">
      <c r="B880"/>
      <c r="C880"/>
      <c r="D880"/>
      <c r="E880"/>
      <c r="F880"/>
      <c r="G880"/>
      <c r="H880"/>
      <c r="I880"/>
      <c r="J880"/>
      <c r="K880"/>
      <c r="L880"/>
      <c r="N880" s="193"/>
      <c r="O880" s="193"/>
      <c r="P880" s="229"/>
      <c r="Q880" s="193"/>
      <c r="R880" s="193"/>
      <c r="S880" s="193"/>
      <c r="T880" s="193"/>
      <c r="U880" s="193"/>
      <c r="V880" s="193"/>
      <c r="W880" s="193"/>
      <c r="X880" s="193"/>
      <c r="Y880" s="193"/>
      <c r="AA880" s="206" t="s">
        <v>244</v>
      </c>
      <c r="AB880" s="204" t="s">
        <v>346</v>
      </c>
      <c r="AC880" s="205" t="s">
        <v>630</v>
      </c>
      <c r="AD880" s="204" t="s">
        <v>301</v>
      </c>
      <c r="AE880" s="204" t="s">
        <v>52</v>
      </c>
      <c r="AF880" s="203">
        <v>1.8729392492365284</v>
      </c>
      <c r="AG880" s="203">
        <v>0.6699027617774076</v>
      </c>
      <c r="AH880" s="203">
        <v>3.3185883969268772</v>
      </c>
      <c r="AI880" s="202">
        <v>4.979782670878251E-5</v>
      </c>
      <c r="AJ880" s="202">
        <v>4.8569979961185328E-5</v>
      </c>
      <c r="AK880" s="202">
        <v>3.617130321187998E-4</v>
      </c>
      <c r="AM880" s="193"/>
      <c r="AN880" s="193"/>
      <c r="AO880" s="193"/>
      <c r="AP880" s="193"/>
      <c r="AQ880" s="193"/>
      <c r="AR880" s="193"/>
      <c r="AS880" s="193"/>
      <c r="AT880" s="193"/>
      <c r="AU880" s="193"/>
      <c r="AV880" s="193"/>
      <c r="AW880" s="193"/>
      <c r="AX880" s="193"/>
    </row>
    <row r="881" spans="2:50" ht="16.5" thickBot="1" x14ac:dyDescent="0.3">
      <c r="B881"/>
      <c r="C881"/>
      <c r="D881"/>
      <c r="E881"/>
      <c r="F881"/>
      <c r="G881"/>
      <c r="H881"/>
      <c r="I881"/>
      <c r="J881"/>
      <c r="K881"/>
      <c r="L881"/>
      <c r="N881" s="193"/>
      <c r="O881" s="193"/>
      <c r="P881" s="229"/>
      <c r="Q881" s="193"/>
      <c r="R881" s="193"/>
      <c r="S881" s="193"/>
      <c r="T881" s="193"/>
      <c r="U881" s="193"/>
      <c r="V881" s="193"/>
      <c r="W881" s="193"/>
      <c r="X881" s="193"/>
      <c r="Y881" s="193"/>
      <c r="AA881" s="206" t="s">
        <v>244</v>
      </c>
      <c r="AB881" s="204" t="s">
        <v>370</v>
      </c>
      <c r="AC881" s="205" t="s">
        <v>630</v>
      </c>
      <c r="AD881" s="204" t="s">
        <v>300</v>
      </c>
      <c r="AE881" s="204" t="s">
        <v>55</v>
      </c>
      <c r="AF881" s="203">
        <v>2.830889205727408</v>
      </c>
      <c r="AG881" s="203">
        <v>0.89967513138038613</v>
      </c>
      <c r="AH881" s="203">
        <v>3.4465745983336333</v>
      </c>
      <c r="AI881" s="202">
        <v>0</v>
      </c>
      <c r="AJ881" s="202">
        <v>0</v>
      </c>
      <c r="AK881" s="202">
        <v>2.1558891826440153E-2</v>
      </c>
      <c r="AM881" s="193"/>
      <c r="AN881" s="193"/>
      <c r="AO881" s="193"/>
      <c r="AP881" s="193"/>
      <c r="AQ881" s="193"/>
      <c r="AR881" s="193"/>
      <c r="AS881" s="193"/>
      <c r="AT881" s="193"/>
      <c r="AU881" s="193"/>
      <c r="AV881" s="193"/>
      <c r="AW881" s="193"/>
      <c r="AX881" s="193"/>
    </row>
    <row r="882" spans="2:50" ht="16.5" thickBot="1" x14ac:dyDescent="0.3">
      <c r="B882"/>
      <c r="C882"/>
      <c r="D882"/>
      <c r="E882"/>
      <c r="F882"/>
      <c r="G882"/>
      <c r="H882"/>
      <c r="I882"/>
      <c r="J882"/>
      <c r="K882"/>
      <c r="L882"/>
      <c r="N882" s="193"/>
      <c r="O882" s="193"/>
      <c r="P882" s="229"/>
      <c r="Q882" s="193"/>
      <c r="R882" s="193"/>
      <c r="S882" s="193"/>
      <c r="T882" s="193"/>
      <c r="U882" s="193"/>
      <c r="V882" s="193"/>
      <c r="W882" s="193"/>
      <c r="X882" s="193"/>
      <c r="Y882" s="193"/>
      <c r="AA882" s="206" t="s">
        <v>244</v>
      </c>
      <c r="AB882" s="204" t="s">
        <v>370</v>
      </c>
      <c r="AC882" s="205" t="s">
        <v>630</v>
      </c>
      <c r="AD882" s="204" t="s">
        <v>300</v>
      </c>
      <c r="AE882" s="204" t="s">
        <v>52</v>
      </c>
      <c r="AF882" s="203">
        <v>2.830889205727408</v>
      </c>
      <c r="AG882" s="203">
        <v>0.89967513138038613</v>
      </c>
      <c r="AH882" s="203">
        <v>3.4465745983336333</v>
      </c>
      <c r="AI882" s="202">
        <v>0</v>
      </c>
      <c r="AJ882" s="202">
        <v>0</v>
      </c>
      <c r="AK882" s="202">
        <v>2.1678453015018385E-3</v>
      </c>
      <c r="AM882" s="193"/>
      <c r="AN882" s="193"/>
      <c r="AO882" s="193"/>
      <c r="AP882" s="193"/>
      <c r="AQ882" s="193"/>
      <c r="AR882" s="193"/>
      <c r="AS882" s="193"/>
      <c r="AT882" s="193"/>
      <c r="AU882" s="193"/>
      <c r="AV882" s="193"/>
      <c r="AW882" s="193"/>
      <c r="AX882" s="193"/>
    </row>
    <row r="883" spans="2:50" ht="16.5" thickBot="1" x14ac:dyDescent="0.3">
      <c r="B883"/>
      <c r="C883"/>
      <c r="D883"/>
      <c r="E883"/>
      <c r="F883"/>
      <c r="G883"/>
      <c r="H883"/>
      <c r="I883"/>
      <c r="J883"/>
      <c r="K883"/>
      <c r="L883"/>
      <c r="N883" s="193"/>
      <c r="O883" s="193"/>
      <c r="P883" s="229"/>
      <c r="Q883" s="193"/>
      <c r="R883" s="193"/>
      <c r="S883" s="193"/>
      <c r="T883" s="193"/>
      <c r="U883" s="193"/>
      <c r="V883" s="193"/>
      <c r="W883" s="193"/>
      <c r="X883" s="193"/>
      <c r="Y883" s="193"/>
      <c r="AA883" s="206" t="s">
        <v>244</v>
      </c>
      <c r="AB883" s="204" t="s">
        <v>369</v>
      </c>
      <c r="AC883" s="205" t="s">
        <v>630</v>
      </c>
      <c r="AD883" s="204" t="s">
        <v>300</v>
      </c>
      <c r="AE883" s="204" t="s">
        <v>55</v>
      </c>
      <c r="AF883" s="203">
        <v>4.3104885675627518</v>
      </c>
      <c r="AG883" s="203">
        <v>0.74037299157231296</v>
      </c>
      <c r="AH883" s="203">
        <v>7.4702517847591752</v>
      </c>
      <c r="AI883" s="202">
        <v>0.1007492711745776</v>
      </c>
      <c r="AJ883" s="202">
        <v>9.8304945519827575E-2</v>
      </c>
      <c r="AK883" s="202">
        <v>0.70724234567599842</v>
      </c>
      <c r="AM883" s="193"/>
      <c r="AN883" s="193"/>
      <c r="AO883" s="193"/>
      <c r="AP883" s="193"/>
      <c r="AQ883" s="193"/>
      <c r="AR883" s="193"/>
      <c r="AS883" s="193"/>
      <c r="AT883" s="193"/>
      <c r="AU883" s="193"/>
      <c r="AV883" s="193"/>
      <c r="AW883" s="193"/>
      <c r="AX883" s="193"/>
    </row>
    <row r="884" spans="2:50" ht="16.5" thickBot="1" x14ac:dyDescent="0.3">
      <c r="B884"/>
      <c r="C884"/>
      <c r="D884"/>
      <c r="E884"/>
      <c r="F884"/>
      <c r="G884"/>
      <c r="H884"/>
      <c r="I884"/>
      <c r="J884"/>
      <c r="K884"/>
      <c r="L884"/>
      <c r="N884" s="193"/>
      <c r="O884" s="193"/>
      <c r="P884" s="229"/>
      <c r="Q884" s="193"/>
      <c r="R884" s="193"/>
      <c r="S884" s="193"/>
      <c r="T884" s="193"/>
      <c r="U884" s="193"/>
      <c r="V884" s="193"/>
      <c r="W884" s="193"/>
      <c r="X884" s="193"/>
      <c r="Y884" s="193"/>
      <c r="AA884" s="206" t="s">
        <v>244</v>
      </c>
      <c r="AB884" s="204" t="s">
        <v>369</v>
      </c>
      <c r="AC884" s="205" t="s">
        <v>630</v>
      </c>
      <c r="AD884" s="204" t="s">
        <v>300</v>
      </c>
      <c r="AE884" s="204" t="s">
        <v>52</v>
      </c>
      <c r="AF884" s="203">
        <v>4.3104885675627518</v>
      </c>
      <c r="AG884" s="203">
        <v>0.74037299157231296</v>
      </c>
      <c r="AH884" s="203">
        <v>7.4702517847591752</v>
      </c>
      <c r="AI884" s="202">
        <v>4.0962478377410501E-3</v>
      </c>
      <c r="AJ884" s="202">
        <v>3.9968668341737379E-3</v>
      </c>
      <c r="AK884" s="202">
        <v>2.8754946764967131E-2</v>
      </c>
      <c r="AM884" s="193"/>
      <c r="AN884" s="193"/>
      <c r="AO884" s="193"/>
      <c r="AP884" s="193"/>
      <c r="AQ884" s="193"/>
      <c r="AR884" s="193"/>
      <c r="AS884" s="193"/>
      <c r="AT884" s="193"/>
      <c r="AU884" s="193"/>
      <c r="AV884" s="193"/>
      <c r="AW884" s="193"/>
      <c r="AX884" s="193"/>
    </row>
    <row r="885" spans="2:50" ht="16.5" thickBot="1" x14ac:dyDescent="0.3">
      <c r="B885"/>
      <c r="C885"/>
      <c r="D885"/>
      <c r="E885"/>
      <c r="F885"/>
      <c r="G885"/>
      <c r="H885"/>
      <c r="I885"/>
      <c r="J885"/>
      <c r="K885"/>
      <c r="L885"/>
      <c r="N885" s="193"/>
      <c r="O885" s="193"/>
      <c r="P885" s="229"/>
      <c r="Q885" s="193"/>
      <c r="R885" s="193"/>
      <c r="S885" s="193"/>
      <c r="T885" s="193"/>
      <c r="U885" s="193"/>
      <c r="V885" s="193"/>
      <c r="W885" s="193"/>
      <c r="X885" s="193"/>
      <c r="Y885" s="193"/>
      <c r="AA885" s="206" t="s">
        <v>244</v>
      </c>
      <c r="AB885" s="204" t="s">
        <v>380</v>
      </c>
      <c r="AC885" s="205" t="s">
        <v>630</v>
      </c>
      <c r="AD885" s="204" t="s">
        <v>300</v>
      </c>
      <c r="AE885" s="204" t="s">
        <v>52</v>
      </c>
      <c r="AF885" s="203">
        <v>4.5443664429744217</v>
      </c>
      <c r="AG885" s="203">
        <v>0.75059592679713449</v>
      </c>
      <c r="AH885" s="203">
        <v>7.5532020674110143</v>
      </c>
      <c r="AI885" s="202">
        <v>4.6882760114892921E-3</v>
      </c>
      <c r="AJ885" s="202">
        <v>4.5745315327667098E-3</v>
      </c>
      <c r="AK885" s="202">
        <v>3.2910881487139478E-2</v>
      </c>
      <c r="AM885" s="193"/>
      <c r="AN885" s="193"/>
      <c r="AO885" s="193"/>
      <c r="AP885" s="193"/>
      <c r="AQ885" s="193"/>
      <c r="AR885" s="193"/>
      <c r="AS885" s="193"/>
      <c r="AT885" s="193"/>
      <c r="AU885" s="193"/>
      <c r="AV885" s="193"/>
      <c r="AW885" s="193"/>
      <c r="AX885" s="193"/>
    </row>
    <row r="886" spans="2:50" ht="16.5" thickBot="1" x14ac:dyDescent="0.3">
      <c r="B886"/>
      <c r="C886"/>
      <c r="D886"/>
      <c r="E886"/>
      <c r="F886"/>
      <c r="G886"/>
      <c r="H886"/>
      <c r="I886"/>
      <c r="J886"/>
      <c r="K886"/>
      <c r="L886"/>
      <c r="N886" s="193"/>
      <c r="O886" s="193"/>
      <c r="P886" s="229"/>
      <c r="Q886" s="193"/>
      <c r="R886" s="193"/>
      <c r="S886" s="193"/>
      <c r="T886" s="193"/>
      <c r="U886" s="193"/>
      <c r="V886" s="193"/>
      <c r="W886" s="193"/>
      <c r="X886" s="193"/>
      <c r="Y886" s="193"/>
      <c r="AA886" s="206" t="s">
        <v>244</v>
      </c>
      <c r="AB886" s="204" t="s">
        <v>380</v>
      </c>
      <c r="AC886" s="205" t="s">
        <v>630</v>
      </c>
      <c r="AD886" s="204" t="s">
        <v>300</v>
      </c>
      <c r="AE886" s="204" t="s">
        <v>76</v>
      </c>
      <c r="AF886" s="203">
        <v>4.5443664429744217</v>
      </c>
      <c r="AG886" s="203">
        <v>0.75059592679713449</v>
      </c>
      <c r="AH886" s="203">
        <v>7.5532020674110143</v>
      </c>
      <c r="AI886" s="202">
        <v>3.9423099999690077E-2</v>
      </c>
      <c r="AJ886" s="202">
        <v>3.8466637549931591E-2</v>
      </c>
      <c r="AK886" s="202">
        <v>0.27674329940597858</v>
      </c>
      <c r="AM886" s="193"/>
      <c r="AN886" s="193"/>
      <c r="AO886" s="193"/>
      <c r="AP886" s="193"/>
      <c r="AQ886" s="193"/>
      <c r="AR886" s="193"/>
      <c r="AS886" s="193"/>
      <c r="AT886" s="193"/>
      <c r="AU886" s="193"/>
      <c r="AV886" s="193"/>
      <c r="AW886" s="193"/>
      <c r="AX886" s="193"/>
    </row>
    <row r="887" spans="2:50" ht="16.5" thickBot="1" x14ac:dyDescent="0.3">
      <c r="B887"/>
      <c r="C887"/>
      <c r="D887"/>
      <c r="E887"/>
      <c r="F887"/>
      <c r="G887"/>
      <c r="H887"/>
      <c r="I887"/>
      <c r="J887"/>
      <c r="K887"/>
      <c r="L887"/>
      <c r="N887" s="193"/>
      <c r="O887" s="193"/>
      <c r="P887" s="229"/>
      <c r="Q887" s="193"/>
      <c r="R887" s="193"/>
      <c r="S887" s="193"/>
      <c r="T887" s="193"/>
      <c r="U887" s="193"/>
      <c r="V887" s="193"/>
      <c r="W887" s="193"/>
      <c r="X887" s="193"/>
      <c r="Y887" s="193"/>
      <c r="AA887" s="206" t="s">
        <v>244</v>
      </c>
      <c r="AB887" s="204" t="s">
        <v>546</v>
      </c>
      <c r="AC887" s="205" t="s">
        <v>630</v>
      </c>
      <c r="AD887" s="204" t="s">
        <v>300</v>
      </c>
      <c r="AE887" s="204" t="s">
        <v>52</v>
      </c>
      <c r="AF887" s="203">
        <v>2.8775241521608046</v>
      </c>
      <c r="AG887" s="203">
        <v>0.68134876223836827</v>
      </c>
      <c r="AH887" s="203">
        <v>4.5554449017816321</v>
      </c>
      <c r="AI887" s="202">
        <v>2.1622466362171845E-2</v>
      </c>
      <c r="AJ887" s="202">
        <v>2.1017619399429324E-2</v>
      </c>
      <c r="AK887" s="202">
        <v>0.15148439048996951</v>
      </c>
      <c r="AM887" s="193"/>
      <c r="AN887" s="193"/>
      <c r="AO887" s="193"/>
      <c r="AP887" s="193"/>
      <c r="AQ887" s="193"/>
      <c r="AR887" s="193"/>
      <c r="AS887" s="193"/>
      <c r="AT887" s="193"/>
      <c r="AU887" s="193"/>
      <c r="AV887" s="193"/>
      <c r="AW887" s="193"/>
      <c r="AX887" s="193"/>
    </row>
    <row r="888" spans="2:50" ht="16.5" thickBot="1" x14ac:dyDescent="0.3">
      <c r="B888"/>
      <c r="C888"/>
      <c r="D888"/>
      <c r="E888"/>
      <c r="F888"/>
      <c r="G888"/>
      <c r="H888"/>
      <c r="I888"/>
      <c r="J888"/>
      <c r="K888"/>
      <c r="L888"/>
      <c r="N888" s="193"/>
      <c r="O888" s="193"/>
      <c r="P888" s="229"/>
      <c r="Q888" s="193"/>
      <c r="R888" s="193"/>
      <c r="S888" s="193"/>
      <c r="T888" s="193"/>
      <c r="U888" s="193"/>
      <c r="V888" s="193"/>
      <c r="W888" s="193"/>
      <c r="X888" s="193"/>
      <c r="Y888" s="193"/>
      <c r="AA888" s="206" t="s">
        <v>244</v>
      </c>
      <c r="AB888" s="204" t="s">
        <v>546</v>
      </c>
      <c r="AC888" s="205" t="s">
        <v>630</v>
      </c>
      <c r="AD888" s="204" t="s">
        <v>300</v>
      </c>
      <c r="AE888" s="204" t="s">
        <v>76</v>
      </c>
      <c r="AF888" s="203">
        <v>2.8775241521608046</v>
      </c>
      <c r="AG888" s="203">
        <v>0.68134876223836827</v>
      </c>
      <c r="AH888" s="203">
        <v>4.5554449017816321</v>
      </c>
      <c r="AI888" s="202">
        <v>0.22376322450096828</v>
      </c>
      <c r="AJ888" s="202">
        <v>0.21750387811346905</v>
      </c>
      <c r="AK888" s="202">
        <v>1.5676581528599811</v>
      </c>
      <c r="AM888" s="193"/>
      <c r="AN888" s="193"/>
      <c r="AO888" s="193"/>
      <c r="AP888" s="193"/>
      <c r="AQ888" s="193"/>
      <c r="AR888" s="193"/>
      <c r="AS888" s="193"/>
      <c r="AT888" s="193"/>
      <c r="AU888" s="193"/>
      <c r="AV888" s="193"/>
      <c r="AW888" s="193"/>
      <c r="AX888" s="193"/>
    </row>
    <row r="889" spans="2:50" ht="16.5" thickBot="1" x14ac:dyDescent="0.3">
      <c r="B889"/>
      <c r="C889"/>
      <c r="D889"/>
      <c r="E889"/>
      <c r="F889"/>
      <c r="G889"/>
      <c r="H889"/>
      <c r="I889"/>
      <c r="J889"/>
      <c r="K889"/>
      <c r="L889"/>
      <c r="N889" s="193"/>
      <c r="O889" s="193"/>
      <c r="P889" s="229"/>
      <c r="Q889" s="193"/>
      <c r="R889" s="193"/>
      <c r="S889" s="193"/>
      <c r="T889" s="193"/>
      <c r="U889" s="193"/>
      <c r="V889" s="193"/>
      <c r="W889" s="193"/>
      <c r="X889" s="193"/>
      <c r="Y889" s="193"/>
      <c r="AA889" s="206" t="s">
        <v>244</v>
      </c>
      <c r="AB889" s="204" t="s">
        <v>545</v>
      </c>
      <c r="AC889" s="205" t="s">
        <v>630</v>
      </c>
      <c r="AD889" s="204" t="s">
        <v>300</v>
      </c>
      <c r="AE889" s="204" t="s">
        <v>52</v>
      </c>
      <c r="AF889" s="203">
        <v>1.7155414951604462</v>
      </c>
      <c r="AG889" s="203">
        <v>0.58734305666773312</v>
      </c>
      <c r="AH889" s="203">
        <v>3.0281103321478482</v>
      </c>
      <c r="AI889" s="202">
        <v>2.1910962571446518E-2</v>
      </c>
      <c r="AJ889" s="202">
        <v>2.1298045481410479E-2</v>
      </c>
      <c r="AK889" s="202">
        <v>0.15350556012384151</v>
      </c>
      <c r="AM889" s="193"/>
      <c r="AN889" s="193"/>
      <c r="AO889" s="193"/>
      <c r="AP889" s="193"/>
      <c r="AQ889" s="193"/>
      <c r="AR889" s="193"/>
      <c r="AS889" s="193"/>
      <c r="AT889" s="193"/>
      <c r="AU889" s="193"/>
      <c r="AV889" s="193"/>
      <c r="AW889" s="193"/>
      <c r="AX889" s="193"/>
    </row>
    <row r="890" spans="2:50" ht="16.5" thickBot="1" x14ac:dyDescent="0.3">
      <c r="B890"/>
      <c r="C890"/>
      <c r="D890"/>
      <c r="E890"/>
      <c r="F890"/>
      <c r="G890"/>
      <c r="H890"/>
      <c r="I890"/>
      <c r="J890"/>
      <c r="K890"/>
      <c r="L890"/>
      <c r="N890" s="193"/>
      <c r="O890" s="193"/>
      <c r="P890" s="229"/>
      <c r="Q890" s="193"/>
      <c r="R890" s="193"/>
      <c r="S890" s="193"/>
      <c r="T890" s="193"/>
      <c r="U890" s="193"/>
      <c r="V890" s="193"/>
      <c r="W890" s="193"/>
      <c r="X890" s="193"/>
      <c r="Y890" s="193"/>
      <c r="AA890" s="206" t="s">
        <v>244</v>
      </c>
      <c r="AB890" s="204" t="s">
        <v>545</v>
      </c>
      <c r="AC890" s="205" t="s">
        <v>630</v>
      </c>
      <c r="AD890" s="204" t="s">
        <v>300</v>
      </c>
      <c r="AE890" s="204" t="s">
        <v>76</v>
      </c>
      <c r="AF890" s="203">
        <v>1.7155414951604462</v>
      </c>
      <c r="AG890" s="203">
        <v>0.58734305666773312</v>
      </c>
      <c r="AH890" s="203">
        <v>3.0281103321478482</v>
      </c>
      <c r="AI890" s="202">
        <v>0.23132576515427178</v>
      </c>
      <c r="AJ890" s="202">
        <v>0.22485487121858122</v>
      </c>
      <c r="AK890" s="202">
        <v>1.6206404002240247</v>
      </c>
      <c r="AM890" s="193"/>
      <c r="AN890" s="193"/>
      <c r="AO890" s="193"/>
      <c r="AP890" s="193"/>
      <c r="AQ890" s="193"/>
      <c r="AR890" s="193"/>
      <c r="AS890" s="193"/>
      <c r="AT890" s="193"/>
      <c r="AU890" s="193"/>
      <c r="AV890" s="193"/>
      <c r="AW890" s="193"/>
      <c r="AX890" s="193"/>
    </row>
    <row r="891" spans="2:50" ht="16.5" thickBot="1" x14ac:dyDescent="0.3">
      <c r="B891"/>
      <c r="C891"/>
      <c r="D891"/>
      <c r="E891"/>
      <c r="F891"/>
      <c r="G891"/>
      <c r="H891"/>
      <c r="I891"/>
      <c r="J891"/>
      <c r="K891"/>
      <c r="L891"/>
      <c r="N891" s="193"/>
      <c r="O891" s="193"/>
      <c r="P891" s="229"/>
      <c r="Q891" s="193"/>
      <c r="R891" s="193"/>
      <c r="S891" s="193"/>
      <c r="T891" s="193"/>
      <c r="U891" s="193"/>
      <c r="V891" s="193"/>
      <c r="W891" s="193"/>
      <c r="X891" s="193"/>
      <c r="Y891" s="193"/>
      <c r="AA891" s="206" t="s">
        <v>244</v>
      </c>
      <c r="AB891" s="204" t="s">
        <v>368</v>
      </c>
      <c r="AC891" s="205" t="s">
        <v>630</v>
      </c>
      <c r="AD891" s="204" t="s">
        <v>300</v>
      </c>
      <c r="AE891" s="204" t="s">
        <v>55</v>
      </c>
      <c r="AF891" s="203">
        <v>2.8130363231475695</v>
      </c>
      <c r="AG891" s="203">
        <v>0.68028443945353123</v>
      </c>
      <c r="AH891" s="203">
        <v>4.5732512762098994</v>
      </c>
      <c r="AI891" s="202">
        <v>3.3619423745230061E-2</v>
      </c>
      <c r="AJ891" s="202">
        <v>3.2678984944176759E-2</v>
      </c>
      <c r="AK891" s="202">
        <v>0.23553362643125605</v>
      </c>
      <c r="AM891" s="193"/>
      <c r="AN891" s="193"/>
      <c r="AO891" s="193"/>
      <c r="AP891" s="193"/>
      <c r="AQ891" s="193"/>
      <c r="AR891" s="193"/>
      <c r="AS891" s="193"/>
      <c r="AT891" s="193"/>
      <c r="AU891" s="193"/>
      <c r="AV891" s="193"/>
      <c r="AW891" s="193"/>
      <c r="AX891" s="193"/>
    </row>
    <row r="892" spans="2:50" ht="16.5" thickBot="1" x14ac:dyDescent="0.3">
      <c r="B892"/>
      <c r="C892"/>
      <c r="D892"/>
      <c r="E892"/>
      <c r="F892"/>
      <c r="G892"/>
      <c r="H892"/>
      <c r="I892"/>
      <c r="J892"/>
      <c r="K892"/>
      <c r="L892"/>
      <c r="N892" s="193"/>
      <c r="O892" s="193"/>
      <c r="P892" s="229"/>
      <c r="Q892" s="193"/>
      <c r="R892" s="193"/>
      <c r="S892" s="193"/>
      <c r="T892" s="193"/>
      <c r="U892" s="193"/>
      <c r="V892" s="193"/>
      <c r="W892" s="193"/>
      <c r="X892" s="193"/>
      <c r="Y892" s="193"/>
      <c r="AA892" s="206" t="s">
        <v>244</v>
      </c>
      <c r="AB892" s="204" t="s">
        <v>368</v>
      </c>
      <c r="AC892" s="205" t="s">
        <v>630</v>
      </c>
      <c r="AD892" s="204" t="s">
        <v>300</v>
      </c>
      <c r="AE892" s="204" t="s">
        <v>52</v>
      </c>
      <c r="AF892" s="203">
        <v>2.8130363231475695</v>
      </c>
      <c r="AG892" s="203">
        <v>0.68028443945353123</v>
      </c>
      <c r="AH892" s="203">
        <v>4.5732512762098994</v>
      </c>
      <c r="AI892" s="202">
        <v>3.066076257237523E-3</v>
      </c>
      <c r="AJ892" s="202">
        <v>2.9803086634457481E-3</v>
      </c>
      <c r="AK892" s="202">
        <v>2.1480560322940916E-2</v>
      </c>
      <c r="AM892" s="193"/>
      <c r="AN892" s="193"/>
      <c r="AO892" s="193"/>
      <c r="AP892" s="193"/>
      <c r="AQ892" s="193"/>
      <c r="AR892" s="193"/>
      <c r="AS892" s="193"/>
      <c r="AT892" s="193"/>
      <c r="AU892" s="193"/>
      <c r="AV892" s="193"/>
      <c r="AW892" s="193"/>
      <c r="AX892" s="193"/>
    </row>
    <row r="893" spans="2:50" ht="16.5" thickBot="1" x14ac:dyDescent="0.3">
      <c r="B893"/>
      <c r="C893"/>
      <c r="D893"/>
      <c r="E893"/>
      <c r="F893"/>
      <c r="G893"/>
      <c r="H893"/>
      <c r="I893"/>
      <c r="J893"/>
      <c r="K893"/>
      <c r="L893"/>
      <c r="N893" s="193"/>
      <c r="O893" s="193"/>
      <c r="P893" s="229"/>
      <c r="Q893" s="193"/>
      <c r="R893" s="193"/>
      <c r="S893" s="193"/>
      <c r="T893" s="193"/>
      <c r="U893" s="193"/>
      <c r="V893" s="193"/>
      <c r="W893" s="193"/>
      <c r="X893" s="193"/>
      <c r="Y893" s="193"/>
      <c r="AA893" s="206" t="s">
        <v>244</v>
      </c>
      <c r="AB893" s="204" t="s">
        <v>366</v>
      </c>
      <c r="AC893" s="205" t="s">
        <v>630</v>
      </c>
      <c r="AD893" s="204" t="s">
        <v>300</v>
      </c>
      <c r="AE893" s="204" t="s">
        <v>52</v>
      </c>
      <c r="AF893" s="203">
        <v>4.1057366383532345</v>
      </c>
      <c r="AG893" s="203">
        <v>0.74270685853444085</v>
      </c>
      <c r="AH893" s="203">
        <v>6.5857648708578305</v>
      </c>
      <c r="AI893" s="202">
        <v>2.5399795758104908E-3</v>
      </c>
      <c r="AJ893" s="202">
        <v>2.4728932443087428E-3</v>
      </c>
      <c r="AK893" s="202">
        <v>1.8862017721225498E-2</v>
      </c>
      <c r="AM893" s="193"/>
      <c r="AN893" s="193"/>
      <c r="AO893" s="193"/>
      <c r="AP893" s="193"/>
      <c r="AQ893" s="193"/>
      <c r="AR893" s="193"/>
      <c r="AS893" s="193"/>
      <c r="AT893" s="193"/>
      <c r="AU893" s="193"/>
      <c r="AV893" s="193"/>
      <c r="AW893" s="193"/>
      <c r="AX893" s="193"/>
    </row>
    <row r="894" spans="2:50" ht="16.5" thickBot="1" x14ac:dyDescent="0.3">
      <c r="B894"/>
      <c r="C894"/>
      <c r="D894"/>
      <c r="E894"/>
      <c r="F894"/>
      <c r="G894"/>
      <c r="H894"/>
      <c r="I894"/>
      <c r="J894"/>
      <c r="K894"/>
      <c r="L894"/>
      <c r="N894" s="193"/>
      <c r="O894" s="193"/>
      <c r="P894" s="229"/>
      <c r="Q894" s="193"/>
      <c r="R894" s="193"/>
      <c r="S894" s="193"/>
      <c r="T894" s="193"/>
      <c r="U894" s="193"/>
      <c r="V894" s="193"/>
      <c r="W894" s="193"/>
      <c r="X894" s="193"/>
      <c r="Y894" s="193"/>
      <c r="AA894" s="206" t="s">
        <v>244</v>
      </c>
      <c r="AB894" s="204" t="s">
        <v>366</v>
      </c>
      <c r="AC894" s="205" t="s">
        <v>630</v>
      </c>
      <c r="AD894" s="204" t="s">
        <v>300</v>
      </c>
      <c r="AE894" s="204" t="s">
        <v>76</v>
      </c>
      <c r="AF894" s="203">
        <v>4.1057366383532345</v>
      </c>
      <c r="AG894" s="203">
        <v>0.74270685853444085</v>
      </c>
      <c r="AH894" s="203">
        <v>6.5857648708578305</v>
      </c>
      <c r="AI894" s="202">
        <v>2.6844906359621726E-2</v>
      </c>
      <c r="AJ894" s="202">
        <v>2.6135874560970242E-2</v>
      </c>
      <c r="AK894" s="202">
        <v>0.1993516421557254</v>
      </c>
      <c r="AM894" s="193"/>
      <c r="AN894" s="193"/>
      <c r="AO894" s="193"/>
      <c r="AP894" s="193"/>
      <c r="AQ894" s="193"/>
      <c r="AR894" s="193"/>
      <c r="AS894" s="193"/>
      <c r="AT894" s="193"/>
      <c r="AU894" s="193"/>
      <c r="AV894" s="193"/>
      <c r="AW894" s="193"/>
      <c r="AX894" s="193"/>
    </row>
    <row r="895" spans="2:50" ht="16.5" thickBot="1" x14ac:dyDescent="0.3">
      <c r="B895"/>
      <c r="C895"/>
      <c r="D895"/>
      <c r="E895"/>
      <c r="F895"/>
      <c r="G895"/>
      <c r="H895"/>
      <c r="I895"/>
      <c r="J895"/>
      <c r="K895"/>
      <c r="L895"/>
      <c r="N895" s="193"/>
      <c r="O895" s="193"/>
      <c r="P895" s="229"/>
      <c r="Q895" s="193"/>
      <c r="R895" s="193"/>
      <c r="S895" s="193"/>
      <c r="T895" s="193"/>
      <c r="U895" s="193"/>
      <c r="V895" s="193"/>
      <c r="W895" s="193"/>
      <c r="X895" s="193"/>
      <c r="Y895" s="193"/>
      <c r="AA895" s="206" t="s">
        <v>244</v>
      </c>
      <c r="AB895" s="204" t="s">
        <v>359</v>
      </c>
      <c r="AC895" s="205" t="s">
        <v>630</v>
      </c>
      <c r="AD895" s="204" t="s">
        <v>300</v>
      </c>
      <c r="AE895" s="204" t="s">
        <v>52</v>
      </c>
      <c r="AF895" s="203">
        <v>2.3439468496988574</v>
      </c>
      <c r="AG895" s="203">
        <v>0.65685037845700989</v>
      </c>
      <c r="AH895" s="203">
        <v>4.0496910644751232</v>
      </c>
      <c r="AI895" s="202">
        <v>6.5502427114021264E-4</v>
      </c>
      <c r="AJ895" s="202">
        <v>6.3772366927164026E-4</v>
      </c>
      <c r="AK895" s="202">
        <v>4.8642436056349327E-3</v>
      </c>
      <c r="AM895" s="193"/>
      <c r="AN895" s="193"/>
      <c r="AO895" s="193"/>
      <c r="AP895" s="193"/>
      <c r="AQ895" s="193"/>
      <c r="AR895" s="193"/>
      <c r="AS895" s="193"/>
      <c r="AT895" s="193"/>
      <c r="AU895" s="193"/>
      <c r="AV895" s="193"/>
      <c r="AW895" s="193"/>
      <c r="AX895" s="193"/>
    </row>
    <row r="896" spans="2:50" ht="16.5" thickBot="1" x14ac:dyDescent="0.3">
      <c r="B896"/>
      <c r="C896"/>
      <c r="D896"/>
      <c r="E896"/>
      <c r="F896"/>
      <c r="G896"/>
      <c r="H896"/>
      <c r="I896"/>
      <c r="J896"/>
      <c r="K896"/>
      <c r="L896"/>
      <c r="N896" s="193"/>
      <c r="O896" s="193"/>
      <c r="P896" s="229"/>
      <c r="Q896" s="193"/>
      <c r="R896" s="193"/>
      <c r="S896" s="193"/>
      <c r="T896" s="193"/>
      <c r="U896" s="193"/>
      <c r="V896" s="193"/>
      <c r="W896" s="193"/>
      <c r="X896" s="193"/>
      <c r="Y896" s="193"/>
      <c r="AA896" s="206" t="s">
        <v>244</v>
      </c>
      <c r="AB896" s="204" t="s">
        <v>359</v>
      </c>
      <c r="AC896" s="205" t="s">
        <v>630</v>
      </c>
      <c r="AD896" s="204" t="s">
        <v>300</v>
      </c>
      <c r="AE896" s="204" t="s">
        <v>76</v>
      </c>
      <c r="AF896" s="203">
        <v>2.3439468496988574</v>
      </c>
      <c r="AG896" s="203">
        <v>0.65685037845700989</v>
      </c>
      <c r="AH896" s="203">
        <v>4.0496910644751232</v>
      </c>
      <c r="AI896" s="202">
        <v>6.9882977216118329E-3</v>
      </c>
      <c r="AJ896" s="202">
        <v>6.8037217265724389E-3</v>
      </c>
      <c r="AK896" s="202">
        <v>5.1895454877498914E-2</v>
      </c>
      <c r="AM896" s="193"/>
      <c r="AN896" s="193"/>
      <c r="AO896" s="193"/>
      <c r="AP896" s="193"/>
      <c r="AQ896" s="193"/>
      <c r="AR896" s="193"/>
      <c r="AS896" s="193"/>
      <c r="AT896" s="193"/>
      <c r="AU896" s="193"/>
      <c r="AV896" s="193"/>
      <c r="AW896" s="193"/>
      <c r="AX896" s="193"/>
    </row>
    <row r="897" spans="2:50" ht="16.5" thickBot="1" x14ac:dyDescent="0.3">
      <c r="B897"/>
      <c r="C897"/>
      <c r="D897"/>
      <c r="E897"/>
      <c r="F897"/>
      <c r="G897"/>
      <c r="H897"/>
      <c r="I897"/>
      <c r="J897"/>
      <c r="K897"/>
      <c r="L897"/>
      <c r="N897" s="193"/>
      <c r="O897" s="193"/>
      <c r="P897" s="229"/>
      <c r="Q897" s="193"/>
      <c r="R897" s="193"/>
      <c r="S897" s="193"/>
      <c r="T897" s="193"/>
      <c r="U897" s="193"/>
      <c r="V897" s="193"/>
      <c r="W897" s="193"/>
      <c r="X897" s="193"/>
      <c r="Y897" s="193"/>
      <c r="AA897" s="206" t="s">
        <v>244</v>
      </c>
      <c r="AB897" s="204" t="s">
        <v>364</v>
      </c>
      <c r="AC897" s="205" t="s">
        <v>630</v>
      </c>
      <c r="AD897" s="204" t="s">
        <v>300</v>
      </c>
      <c r="AE897" s="204" t="s">
        <v>52</v>
      </c>
      <c r="AF897" s="203">
        <v>4.1057366383532345</v>
      </c>
      <c r="AG897" s="203">
        <v>0.74270685853444085</v>
      </c>
      <c r="AH897" s="203">
        <v>6.5857648708578305</v>
      </c>
      <c r="AI897" s="202">
        <v>4.1812565410531966E-3</v>
      </c>
      <c r="AJ897" s="202">
        <v>4.0708205497254164E-3</v>
      </c>
      <c r="AK897" s="202">
        <v>3.1050224074801663E-2</v>
      </c>
      <c r="AM897" s="193"/>
      <c r="AN897" s="193"/>
      <c r="AO897" s="193"/>
      <c r="AP897" s="193"/>
      <c r="AQ897" s="193"/>
      <c r="AR897" s="193"/>
      <c r="AS897" s="193"/>
      <c r="AT897" s="193"/>
      <c r="AU897" s="193"/>
      <c r="AV897" s="193"/>
      <c r="AW897" s="193"/>
      <c r="AX897" s="193"/>
    </row>
    <row r="898" spans="2:50" ht="16.5" thickBot="1" x14ac:dyDescent="0.3">
      <c r="B898"/>
      <c r="C898"/>
      <c r="D898"/>
      <c r="E898"/>
      <c r="F898"/>
      <c r="G898"/>
      <c r="H898"/>
      <c r="I898"/>
      <c r="J898"/>
      <c r="K898"/>
      <c r="L898"/>
      <c r="N898" s="193"/>
      <c r="O898" s="193"/>
      <c r="P898" s="229"/>
      <c r="Q898" s="193"/>
      <c r="R898" s="193"/>
      <c r="S898" s="193"/>
      <c r="T898" s="193"/>
      <c r="U898" s="193"/>
      <c r="V898" s="193"/>
      <c r="W898" s="193"/>
      <c r="X898" s="193"/>
      <c r="Y898" s="193"/>
      <c r="AA898" s="206" t="s">
        <v>244</v>
      </c>
      <c r="AB898" s="204" t="s">
        <v>364</v>
      </c>
      <c r="AC898" s="205" t="s">
        <v>630</v>
      </c>
      <c r="AD898" s="204" t="s">
        <v>300</v>
      </c>
      <c r="AE898" s="204" t="s">
        <v>76</v>
      </c>
      <c r="AF898" s="203">
        <v>4.1057366383532345</v>
      </c>
      <c r="AG898" s="203">
        <v>0.74270685853444085</v>
      </c>
      <c r="AH898" s="203">
        <v>6.5857648708578305</v>
      </c>
      <c r="AI898" s="202">
        <v>4.4600653887746672E-2</v>
      </c>
      <c r="AJ898" s="202">
        <v>4.3422654552475126E-2</v>
      </c>
      <c r="AK898" s="202">
        <v>0.33120672781019617</v>
      </c>
      <c r="AM898" s="193"/>
      <c r="AN898" s="193"/>
      <c r="AO898" s="193"/>
      <c r="AP898" s="193"/>
      <c r="AQ898" s="193"/>
      <c r="AR898" s="193"/>
      <c r="AS898" s="193"/>
      <c r="AT898" s="193"/>
      <c r="AU898" s="193"/>
      <c r="AV898" s="193"/>
      <c r="AW898" s="193"/>
      <c r="AX898" s="193"/>
    </row>
    <row r="899" spans="2:50" ht="16.5" thickBot="1" x14ac:dyDescent="0.3">
      <c r="B899"/>
      <c r="C899"/>
      <c r="D899"/>
      <c r="E899"/>
      <c r="F899"/>
      <c r="G899"/>
      <c r="H899"/>
      <c r="I899"/>
      <c r="J899"/>
      <c r="K899"/>
      <c r="L899"/>
      <c r="N899" s="193"/>
      <c r="O899" s="193"/>
      <c r="P899" s="229"/>
      <c r="Q899" s="193"/>
      <c r="R899" s="193"/>
      <c r="S899" s="193"/>
      <c r="T899" s="193"/>
      <c r="U899" s="193"/>
      <c r="V899" s="193"/>
      <c r="W899" s="193"/>
      <c r="X899" s="193"/>
      <c r="Y899" s="193"/>
      <c r="AA899" s="206" t="s">
        <v>244</v>
      </c>
      <c r="AB899" s="204" t="s">
        <v>308</v>
      </c>
      <c r="AC899" s="205" t="s">
        <v>630</v>
      </c>
      <c r="AD899" s="204" t="s">
        <v>300</v>
      </c>
      <c r="AE899" s="204" t="s">
        <v>55</v>
      </c>
      <c r="AF899" s="203">
        <v>1.1835506485699869</v>
      </c>
      <c r="AG899" s="203">
        <v>0.51185089205580758</v>
      </c>
      <c r="AH899" s="203">
        <v>2.3879803192770654</v>
      </c>
      <c r="AI899" s="202">
        <v>5.9332535478218776E-3</v>
      </c>
      <c r="AJ899" s="202">
        <v>5.7869594913770861E-3</v>
      </c>
      <c r="AK899" s="202">
        <v>4.3096963722189463E-2</v>
      </c>
      <c r="AM899" s="193"/>
      <c r="AN899" s="193"/>
      <c r="AO899" s="193"/>
      <c r="AP899" s="193"/>
      <c r="AQ899" s="193"/>
      <c r="AR899" s="193"/>
      <c r="AS899" s="193"/>
      <c r="AT899" s="193"/>
      <c r="AU899" s="193"/>
      <c r="AV899" s="193"/>
      <c r="AW899" s="193"/>
      <c r="AX899" s="193"/>
    </row>
    <row r="900" spans="2:50" ht="16.5" thickBot="1" x14ac:dyDescent="0.3">
      <c r="B900"/>
      <c r="C900"/>
      <c r="D900"/>
      <c r="E900"/>
      <c r="F900"/>
      <c r="G900"/>
      <c r="H900"/>
      <c r="I900"/>
      <c r="J900"/>
      <c r="K900"/>
      <c r="L900"/>
      <c r="N900" s="193"/>
      <c r="O900" s="193"/>
      <c r="P900" s="229"/>
      <c r="Q900" s="193"/>
      <c r="R900" s="193"/>
      <c r="S900" s="193"/>
      <c r="T900" s="193"/>
      <c r="U900" s="193"/>
      <c r="V900" s="193"/>
      <c r="W900" s="193"/>
      <c r="X900" s="193"/>
      <c r="Y900" s="193"/>
      <c r="AA900" s="206" t="s">
        <v>244</v>
      </c>
      <c r="AB900" s="204" t="s">
        <v>308</v>
      </c>
      <c r="AC900" s="205" t="s">
        <v>630</v>
      </c>
      <c r="AD900" s="204" t="s">
        <v>300</v>
      </c>
      <c r="AE900" s="204" t="s">
        <v>52</v>
      </c>
      <c r="AF900" s="203">
        <v>1.1835506485699869</v>
      </c>
      <c r="AG900" s="203">
        <v>0.51185089205580758</v>
      </c>
      <c r="AH900" s="203">
        <v>2.3879803192770654</v>
      </c>
      <c r="AI900" s="202">
        <v>2.4327731247963878E-4</v>
      </c>
      <c r="AJ900" s="202">
        <v>2.3727891301857099E-4</v>
      </c>
      <c r="AK900" s="202">
        <v>1.7670766006983897E-3</v>
      </c>
      <c r="AM900" s="193"/>
      <c r="AN900" s="193"/>
      <c r="AO900" s="193"/>
      <c r="AP900" s="193"/>
      <c r="AQ900" s="193"/>
      <c r="AR900" s="193"/>
      <c r="AS900" s="193"/>
      <c r="AT900" s="193"/>
      <c r="AU900" s="193"/>
      <c r="AV900" s="193"/>
      <c r="AW900" s="193"/>
      <c r="AX900" s="193"/>
    </row>
    <row r="901" spans="2:50" ht="16.5" thickBot="1" x14ac:dyDescent="0.3">
      <c r="B901"/>
      <c r="C901"/>
      <c r="D901"/>
      <c r="E901"/>
      <c r="F901"/>
      <c r="G901"/>
      <c r="H901"/>
      <c r="I901"/>
      <c r="J901"/>
      <c r="K901"/>
      <c r="L901"/>
      <c r="N901" s="193"/>
      <c r="O901" s="193"/>
      <c r="P901" s="229"/>
      <c r="Q901" s="193"/>
      <c r="R901" s="193"/>
      <c r="S901" s="193"/>
      <c r="T901" s="193"/>
      <c r="U901" s="193"/>
      <c r="V901" s="193"/>
      <c r="W901" s="193"/>
      <c r="X901" s="193"/>
      <c r="Y901" s="193"/>
      <c r="AA901" s="206" t="s">
        <v>244</v>
      </c>
      <c r="AB901" s="204" t="s">
        <v>375</v>
      </c>
      <c r="AC901" s="205" t="s">
        <v>630</v>
      </c>
      <c r="AD901" s="204" t="s">
        <v>300</v>
      </c>
      <c r="AE901" s="204" t="s">
        <v>52</v>
      </c>
      <c r="AF901" s="203">
        <v>2.2187994356262246</v>
      </c>
      <c r="AG901" s="203">
        <v>0.64380900127813023</v>
      </c>
      <c r="AH901" s="203">
        <v>3.8756483288478485</v>
      </c>
      <c r="AI901" s="202">
        <v>8.0949627197325006E-4</v>
      </c>
      <c r="AJ901" s="202">
        <v>7.8953681931386108E-4</v>
      </c>
      <c r="AK901" s="202">
        <v>5.8798821229013344E-3</v>
      </c>
      <c r="AM901" s="193"/>
      <c r="AN901" s="193"/>
      <c r="AO901" s="193"/>
      <c r="AP901" s="193"/>
      <c r="AQ901" s="193"/>
      <c r="AR901" s="193"/>
      <c r="AS901" s="193"/>
      <c r="AT901" s="193"/>
      <c r="AU901" s="193"/>
      <c r="AV901" s="193"/>
      <c r="AW901" s="193"/>
      <c r="AX901" s="193"/>
    </row>
    <row r="902" spans="2:50" ht="16.5" thickBot="1" x14ac:dyDescent="0.3">
      <c r="B902"/>
      <c r="C902"/>
      <c r="D902"/>
      <c r="E902"/>
      <c r="F902"/>
      <c r="G902"/>
      <c r="H902"/>
      <c r="I902"/>
      <c r="J902"/>
      <c r="K902"/>
      <c r="L902"/>
      <c r="N902" s="193"/>
      <c r="O902" s="193"/>
      <c r="P902" s="229"/>
      <c r="Q902" s="193"/>
      <c r="R902" s="193"/>
      <c r="S902" s="193"/>
      <c r="T902" s="193"/>
      <c r="U902" s="193"/>
      <c r="V902" s="193"/>
      <c r="W902" s="193"/>
      <c r="X902" s="193"/>
      <c r="Y902" s="193"/>
      <c r="AA902" s="206" t="s">
        <v>244</v>
      </c>
      <c r="AB902" s="204" t="s">
        <v>375</v>
      </c>
      <c r="AC902" s="205" t="s">
        <v>630</v>
      </c>
      <c r="AD902" s="204" t="s">
        <v>300</v>
      </c>
      <c r="AE902" s="204" t="s">
        <v>76</v>
      </c>
      <c r="AF902" s="203">
        <v>2.2187994356262246</v>
      </c>
      <c r="AG902" s="203">
        <v>0.64380900127813023</v>
      </c>
      <c r="AH902" s="203">
        <v>3.8756483288478485</v>
      </c>
      <c r="AI902" s="202">
        <v>7.1734762974248207E-3</v>
      </c>
      <c r="AJ902" s="202">
        <v>6.996602523549761E-3</v>
      </c>
      <c r="AK902" s="202">
        <v>5.2105483991257313E-2</v>
      </c>
      <c r="AM902" s="193"/>
      <c r="AN902" s="193"/>
      <c r="AO902" s="193"/>
      <c r="AP902" s="193"/>
      <c r="AQ902" s="193"/>
      <c r="AR902" s="193"/>
      <c r="AS902" s="193"/>
      <c r="AT902" s="193"/>
      <c r="AU902" s="193"/>
      <c r="AV902" s="193"/>
      <c r="AW902" s="193"/>
      <c r="AX902" s="193"/>
    </row>
    <row r="903" spans="2:50" ht="16.5" thickBot="1" x14ac:dyDescent="0.3">
      <c r="B903"/>
      <c r="C903"/>
      <c r="D903"/>
      <c r="E903"/>
      <c r="F903"/>
      <c r="G903"/>
      <c r="H903"/>
      <c r="I903"/>
      <c r="J903"/>
      <c r="K903"/>
      <c r="L903"/>
      <c r="N903" s="193"/>
      <c r="O903" s="193"/>
      <c r="P903" s="229"/>
      <c r="Q903" s="193"/>
      <c r="R903" s="193"/>
      <c r="S903" s="193"/>
      <c r="T903" s="193"/>
      <c r="U903" s="193"/>
      <c r="V903" s="193"/>
      <c r="W903" s="193"/>
      <c r="X903" s="193"/>
      <c r="Y903" s="193"/>
      <c r="AA903" s="206" t="s">
        <v>244</v>
      </c>
      <c r="AB903" s="204" t="s">
        <v>346</v>
      </c>
      <c r="AC903" s="205" t="s">
        <v>630</v>
      </c>
      <c r="AD903" s="204" t="s">
        <v>300</v>
      </c>
      <c r="AE903" s="204" t="s">
        <v>55</v>
      </c>
      <c r="AF903" s="203">
        <v>1.3465879749953675</v>
      </c>
      <c r="AG903" s="203">
        <v>0.58773348596107555</v>
      </c>
      <c r="AH903" s="203">
        <v>2.5409399744973742</v>
      </c>
      <c r="AI903" s="202">
        <v>0.14204036903165335</v>
      </c>
      <c r="AJ903" s="202">
        <v>0.13853813175204407</v>
      </c>
      <c r="AK903" s="202">
        <v>1.0317288115035637</v>
      </c>
      <c r="AM903" s="193"/>
      <c r="AN903" s="193"/>
      <c r="AO903" s="193"/>
      <c r="AP903" s="193"/>
      <c r="AQ903" s="193"/>
      <c r="AR903" s="193"/>
      <c r="AS903" s="193"/>
      <c r="AT903" s="193"/>
      <c r="AU903" s="193"/>
      <c r="AV903" s="193"/>
      <c r="AW903" s="193"/>
      <c r="AX903" s="193"/>
    </row>
    <row r="904" spans="2:50" ht="16.5" thickBot="1" x14ac:dyDescent="0.3">
      <c r="B904"/>
      <c r="C904"/>
      <c r="D904"/>
      <c r="E904"/>
      <c r="F904"/>
      <c r="G904"/>
      <c r="H904"/>
      <c r="I904"/>
      <c r="J904"/>
      <c r="K904"/>
      <c r="L904"/>
      <c r="N904" s="193"/>
      <c r="O904" s="193"/>
      <c r="P904" s="229"/>
      <c r="Q904" s="193"/>
      <c r="R904" s="193"/>
      <c r="S904" s="193"/>
      <c r="T904" s="193"/>
      <c r="U904" s="193"/>
      <c r="V904" s="193"/>
      <c r="W904" s="193"/>
      <c r="X904" s="193"/>
      <c r="Y904" s="193"/>
      <c r="AA904" s="206" t="s">
        <v>244</v>
      </c>
      <c r="AB904" s="204" t="s">
        <v>346</v>
      </c>
      <c r="AC904" s="205" t="s">
        <v>630</v>
      </c>
      <c r="AD904" s="204" t="s">
        <v>300</v>
      </c>
      <c r="AE904" s="204" t="s">
        <v>52</v>
      </c>
      <c r="AF904" s="203">
        <v>1.3465879749953675</v>
      </c>
      <c r="AG904" s="203">
        <v>0.58773348596107555</v>
      </c>
      <c r="AH904" s="203">
        <v>2.5409399744973742</v>
      </c>
      <c r="AI904" s="202">
        <v>5.9245328357908807E-3</v>
      </c>
      <c r="AJ904" s="202">
        <v>5.7784538027439306E-3</v>
      </c>
      <c r="AK904" s="202">
        <v>4.30336196889365E-2</v>
      </c>
      <c r="AM904" s="193"/>
      <c r="AN904" s="193"/>
      <c r="AO904" s="193"/>
      <c r="AP904" s="193"/>
      <c r="AQ904" s="193"/>
      <c r="AR904" s="193"/>
      <c r="AS904" s="193"/>
      <c r="AT904" s="193"/>
      <c r="AU904" s="193"/>
      <c r="AV904" s="193"/>
      <c r="AW904" s="193"/>
      <c r="AX904" s="193"/>
    </row>
    <row r="905" spans="2:50" ht="16.5" thickBot="1" x14ac:dyDescent="0.3">
      <c r="B905"/>
      <c r="C905"/>
      <c r="D905"/>
      <c r="E905"/>
      <c r="F905"/>
      <c r="G905"/>
      <c r="H905"/>
      <c r="I905"/>
      <c r="J905"/>
      <c r="K905"/>
      <c r="L905"/>
      <c r="N905" s="193"/>
      <c r="O905" s="193"/>
      <c r="P905" s="229"/>
      <c r="Q905" s="193"/>
      <c r="R905" s="193"/>
      <c r="S905" s="193"/>
      <c r="T905" s="193"/>
      <c r="U905" s="193"/>
      <c r="V905" s="193"/>
      <c r="W905" s="193"/>
      <c r="X905" s="193"/>
      <c r="Y905" s="193"/>
      <c r="AA905" s="206" t="s">
        <v>244</v>
      </c>
      <c r="AB905" s="204" t="s">
        <v>380</v>
      </c>
      <c r="AC905" s="205" t="s">
        <v>630</v>
      </c>
      <c r="AD905" s="204" t="s">
        <v>299</v>
      </c>
      <c r="AE905" s="204" t="s">
        <v>52</v>
      </c>
      <c r="AF905" s="203">
        <v>2.372860517929777</v>
      </c>
      <c r="AG905" s="203">
        <v>0.65203740564011492</v>
      </c>
      <c r="AH905" s="203">
        <v>3.9970830339042922</v>
      </c>
      <c r="AI905" s="202">
        <v>2.5749328853797507E-3</v>
      </c>
      <c r="AJ905" s="202">
        <v>2.5124612224325608E-3</v>
      </c>
      <c r="AK905" s="202">
        <v>1.8075580622897509E-2</v>
      </c>
      <c r="AM905" s="193"/>
      <c r="AN905" s="193"/>
      <c r="AO905" s="193"/>
      <c r="AP905" s="193"/>
      <c r="AQ905" s="193"/>
      <c r="AR905" s="193"/>
      <c r="AS905" s="193"/>
      <c r="AT905" s="193"/>
      <c r="AU905" s="193"/>
      <c r="AV905" s="193"/>
      <c r="AW905" s="193"/>
      <c r="AX905" s="193"/>
    </row>
    <row r="906" spans="2:50" ht="16.5" thickBot="1" x14ac:dyDescent="0.3">
      <c r="B906"/>
      <c r="C906"/>
      <c r="D906"/>
      <c r="E906"/>
      <c r="F906"/>
      <c r="G906"/>
      <c r="H906"/>
      <c r="I906"/>
      <c r="J906"/>
      <c r="K906"/>
      <c r="L906"/>
      <c r="N906" s="193"/>
      <c r="O906" s="193"/>
      <c r="P906" s="229"/>
      <c r="Q906" s="193"/>
      <c r="R906" s="193"/>
      <c r="S906" s="193"/>
      <c r="T906" s="193"/>
      <c r="U906" s="193"/>
      <c r="V906" s="193"/>
      <c r="W906" s="193"/>
      <c r="X906" s="193"/>
      <c r="Y906" s="193"/>
      <c r="AA906" s="206" t="s">
        <v>244</v>
      </c>
      <c r="AB906" s="204" t="s">
        <v>380</v>
      </c>
      <c r="AC906" s="205" t="s">
        <v>630</v>
      </c>
      <c r="AD906" s="204" t="s">
        <v>299</v>
      </c>
      <c r="AE906" s="204" t="s">
        <v>76</v>
      </c>
      <c r="AF906" s="203">
        <v>2.372860517929777</v>
      </c>
      <c r="AG906" s="203">
        <v>0.65203740564011492</v>
      </c>
      <c r="AH906" s="203">
        <v>3.9970830339042922</v>
      </c>
      <c r="AI906" s="202">
        <v>2.1652273967136274E-2</v>
      </c>
      <c r="AJ906" s="202">
        <v>2.1126957921426732E-2</v>
      </c>
      <c r="AK906" s="202">
        <v>0.15199519412107565</v>
      </c>
      <c r="AM906" s="193"/>
      <c r="AN906" s="193"/>
      <c r="AO906" s="193"/>
      <c r="AP906" s="193"/>
      <c r="AQ906" s="193"/>
      <c r="AR906" s="193"/>
      <c r="AS906" s="193"/>
      <c r="AT906" s="193"/>
      <c r="AU906" s="193"/>
      <c r="AV906" s="193"/>
      <c r="AW906" s="193"/>
      <c r="AX906" s="193"/>
    </row>
    <row r="907" spans="2:50" ht="16.5" thickBot="1" x14ac:dyDescent="0.3">
      <c r="B907"/>
      <c r="C907"/>
      <c r="D907"/>
      <c r="E907"/>
      <c r="F907"/>
      <c r="G907"/>
      <c r="H907"/>
      <c r="I907"/>
      <c r="J907"/>
      <c r="K907"/>
      <c r="L907"/>
      <c r="N907" s="193"/>
      <c r="O907" s="193"/>
      <c r="P907" s="229"/>
      <c r="Q907" s="193"/>
      <c r="R907" s="193"/>
      <c r="S907" s="193"/>
      <c r="T907" s="193"/>
      <c r="U907" s="193"/>
      <c r="V907" s="193"/>
      <c r="W907" s="193"/>
      <c r="X907" s="193"/>
      <c r="Y907" s="193"/>
      <c r="AA907" s="206" t="s">
        <v>244</v>
      </c>
      <c r="AB907" s="204" t="s">
        <v>546</v>
      </c>
      <c r="AC907" s="205" t="s">
        <v>630</v>
      </c>
      <c r="AD907" s="204" t="s">
        <v>299</v>
      </c>
      <c r="AE907" s="204" t="s">
        <v>52</v>
      </c>
      <c r="AF907" s="203">
        <v>2.8775241071401481</v>
      </c>
      <c r="AG907" s="203">
        <v>0.68134875971423181</v>
      </c>
      <c r="AH907" s="203">
        <v>4.5554448404219352</v>
      </c>
      <c r="AI907" s="202">
        <v>1.0761785041114458E-3</v>
      </c>
      <c r="AJ907" s="202">
        <v>1.0460744776475926E-3</v>
      </c>
      <c r="AK907" s="202">
        <v>7.5395767542475074E-3</v>
      </c>
      <c r="AM907" s="193"/>
      <c r="AN907" s="193"/>
      <c r="AO907" s="193"/>
      <c r="AP907" s="193"/>
      <c r="AQ907" s="193"/>
      <c r="AR907" s="193"/>
      <c r="AS907" s="193"/>
      <c r="AT907" s="193"/>
      <c r="AU907" s="193"/>
      <c r="AV907" s="193"/>
      <c r="AW907" s="193"/>
      <c r="AX907" s="193"/>
    </row>
    <row r="908" spans="2:50" ht="16.5" thickBot="1" x14ac:dyDescent="0.3">
      <c r="B908"/>
      <c r="C908"/>
      <c r="D908"/>
      <c r="E908"/>
      <c r="F908"/>
      <c r="G908"/>
      <c r="H908"/>
      <c r="I908"/>
      <c r="J908"/>
      <c r="K908"/>
      <c r="L908"/>
      <c r="N908" s="193"/>
      <c r="O908" s="193"/>
      <c r="P908" s="229"/>
      <c r="Q908" s="193"/>
      <c r="R908" s="193"/>
      <c r="S908" s="193"/>
      <c r="T908" s="193"/>
      <c r="U908" s="193"/>
      <c r="V908" s="193"/>
      <c r="W908" s="193"/>
      <c r="X908" s="193"/>
      <c r="Y908" s="193"/>
      <c r="AA908" s="206" t="s">
        <v>244</v>
      </c>
      <c r="AB908" s="204" t="s">
        <v>546</v>
      </c>
      <c r="AC908" s="205" t="s">
        <v>630</v>
      </c>
      <c r="AD908" s="204" t="s">
        <v>299</v>
      </c>
      <c r="AE908" s="204" t="s">
        <v>76</v>
      </c>
      <c r="AF908" s="203">
        <v>2.8775241071401481</v>
      </c>
      <c r="AG908" s="203">
        <v>0.68134875971423181</v>
      </c>
      <c r="AH908" s="203">
        <v>4.5554448404219352</v>
      </c>
      <c r="AI908" s="202">
        <v>1.1136989101933569E-2</v>
      </c>
      <c r="AJ908" s="202">
        <v>1.0825453224408242E-2</v>
      </c>
      <c r="AK908" s="202">
        <v>7.8024401922592829E-2</v>
      </c>
      <c r="AM908" s="193"/>
      <c r="AN908" s="193"/>
      <c r="AO908" s="193"/>
      <c r="AP908" s="193"/>
      <c r="AQ908" s="193"/>
      <c r="AR908" s="193"/>
      <c r="AS908" s="193"/>
      <c r="AT908" s="193"/>
      <c r="AU908" s="193"/>
      <c r="AV908" s="193"/>
      <c r="AW908" s="193"/>
      <c r="AX908" s="193"/>
    </row>
    <row r="909" spans="2:50" ht="16.5" thickBot="1" x14ac:dyDescent="0.3">
      <c r="B909"/>
      <c r="C909"/>
      <c r="D909"/>
      <c r="E909"/>
      <c r="F909"/>
      <c r="G909"/>
      <c r="H909"/>
      <c r="I909"/>
      <c r="J909"/>
      <c r="K909"/>
      <c r="L909"/>
      <c r="N909" s="193"/>
      <c r="O909" s="193"/>
      <c r="P909" s="229"/>
      <c r="Q909" s="193"/>
      <c r="R909" s="193"/>
      <c r="S909" s="193"/>
      <c r="T909" s="193"/>
      <c r="U909" s="193"/>
      <c r="V909" s="193"/>
      <c r="W909" s="193"/>
      <c r="X909" s="193"/>
      <c r="Y909" s="193"/>
      <c r="AA909" s="206" t="s">
        <v>244</v>
      </c>
      <c r="AB909" s="204" t="s">
        <v>545</v>
      </c>
      <c r="AC909" s="205" t="s">
        <v>630</v>
      </c>
      <c r="AD909" s="204" t="s">
        <v>299</v>
      </c>
      <c r="AE909" s="204" t="s">
        <v>52</v>
      </c>
      <c r="AF909" s="203">
        <v>1.715541525548544</v>
      </c>
      <c r="AG909" s="203">
        <v>0.58734306022965777</v>
      </c>
      <c r="AH909" s="203">
        <v>3.0281103700786298</v>
      </c>
      <c r="AI909" s="202">
        <v>1.124117199795559E-3</v>
      </c>
      <c r="AJ909" s="202">
        <v>1.0926721804034847E-3</v>
      </c>
      <c r="AK909" s="202">
        <v>7.8754294722009378E-3</v>
      </c>
      <c r="AM909" s="193"/>
      <c r="AN909" s="193"/>
      <c r="AO909" s="193"/>
      <c r="AP909" s="193"/>
      <c r="AQ909" s="193"/>
      <c r="AR909" s="193"/>
      <c r="AS909" s="193"/>
      <c r="AT909" s="193"/>
      <c r="AU909" s="193"/>
      <c r="AV909" s="193"/>
      <c r="AW909" s="193"/>
      <c r="AX909" s="193"/>
    </row>
    <row r="910" spans="2:50" ht="16.5" thickBot="1" x14ac:dyDescent="0.3">
      <c r="B910"/>
      <c r="C910"/>
      <c r="D910"/>
      <c r="E910"/>
      <c r="F910"/>
      <c r="G910"/>
      <c r="H910"/>
      <c r="I910"/>
      <c r="J910"/>
      <c r="K910"/>
      <c r="L910"/>
      <c r="N910" s="193"/>
      <c r="O910" s="193"/>
      <c r="P910" s="229"/>
      <c r="Q910" s="193"/>
      <c r="R910" s="193"/>
      <c r="S910" s="193"/>
      <c r="T910" s="193"/>
      <c r="U910" s="193"/>
      <c r="V910" s="193"/>
      <c r="W910" s="193"/>
      <c r="X910" s="193"/>
      <c r="Y910" s="193"/>
      <c r="AA910" s="206" t="s">
        <v>244</v>
      </c>
      <c r="AB910" s="204" t="s">
        <v>545</v>
      </c>
      <c r="AC910" s="205" t="s">
        <v>630</v>
      </c>
      <c r="AD910" s="204" t="s">
        <v>299</v>
      </c>
      <c r="AE910" s="204" t="s">
        <v>76</v>
      </c>
      <c r="AF910" s="203">
        <v>1.715541525548544</v>
      </c>
      <c r="AG910" s="203">
        <v>0.58734306022965777</v>
      </c>
      <c r="AH910" s="203">
        <v>3.0281103700786298</v>
      </c>
      <c r="AI910" s="202">
        <v>1.1663228856565665E-2</v>
      </c>
      <c r="AJ910" s="202">
        <v>1.1336972432737607E-2</v>
      </c>
      <c r="AK910" s="202">
        <v>8.1711174150459392E-2</v>
      </c>
      <c r="AM910" s="193"/>
      <c r="AN910" s="193"/>
      <c r="AO910" s="193"/>
      <c r="AP910" s="193"/>
      <c r="AQ910" s="193"/>
      <c r="AR910" s="193"/>
      <c r="AS910" s="193"/>
      <c r="AT910" s="193"/>
      <c r="AU910" s="193"/>
      <c r="AV910" s="193"/>
      <c r="AW910" s="193"/>
      <c r="AX910" s="193"/>
    </row>
    <row r="911" spans="2:50" ht="16.5" thickBot="1" x14ac:dyDescent="0.3">
      <c r="B911"/>
      <c r="C911"/>
      <c r="D911"/>
      <c r="E911"/>
      <c r="F911"/>
      <c r="G911"/>
      <c r="H911"/>
      <c r="I911"/>
      <c r="J911"/>
      <c r="K911"/>
      <c r="L911"/>
      <c r="N911" s="193"/>
      <c r="O911" s="193"/>
      <c r="P911" s="229"/>
      <c r="Q911" s="193"/>
      <c r="R911" s="193"/>
      <c r="S911" s="193"/>
      <c r="T911" s="193"/>
      <c r="U911" s="193"/>
      <c r="V911" s="193"/>
      <c r="W911" s="193"/>
      <c r="X911" s="193"/>
      <c r="Y911" s="193"/>
      <c r="AA911" s="206" t="s">
        <v>244</v>
      </c>
      <c r="AB911" s="204" t="s">
        <v>366</v>
      </c>
      <c r="AC911" s="205" t="s">
        <v>630</v>
      </c>
      <c r="AD911" s="204" t="s">
        <v>299</v>
      </c>
      <c r="AE911" s="204" t="s">
        <v>52</v>
      </c>
      <c r="AF911" s="203">
        <v>3.4335259845440884</v>
      </c>
      <c r="AG911" s="203">
        <v>0.71730331858603247</v>
      </c>
      <c r="AH911" s="203">
        <v>5.4991716582276311</v>
      </c>
      <c r="AI911" s="202">
        <v>1.0653753633545664E-4</v>
      </c>
      <c r="AJ911" s="202">
        <v>1.0372365052785157E-4</v>
      </c>
      <c r="AK911" s="202">
        <v>7.911531720462226E-4</v>
      </c>
      <c r="AM911" s="193"/>
      <c r="AN911" s="193"/>
      <c r="AO911" s="193"/>
      <c r="AP911" s="193"/>
      <c r="AQ911" s="193"/>
      <c r="AR911" s="193"/>
      <c r="AS911" s="193"/>
      <c r="AT911" s="193"/>
      <c r="AU911" s="193"/>
      <c r="AV911" s="193"/>
      <c r="AW911" s="193"/>
      <c r="AX911" s="193"/>
    </row>
    <row r="912" spans="2:50" ht="16.5" thickBot="1" x14ac:dyDescent="0.3">
      <c r="B912"/>
      <c r="C912"/>
      <c r="D912"/>
      <c r="E912"/>
      <c r="F912"/>
      <c r="G912"/>
      <c r="H912"/>
      <c r="I912"/>
      <c r="J912"/>
      <c r="K912"/>
      <c r="L912"/>
      <c r="N912" s="193"/>
      <c r="O912" s="193"/>
      <c r="P912" s="229"/>
      <c r="Q912" s="193"/>
      <c r="R912" s="193"/>
      <c r="S912" s="193"/>
      <c r="T912" s="193"/>
      <c r="U912" s="193"/>
      <c r="V912" s="193"/>
      <c r="W912" s="193"/>
      <c r="X912" s="193"/>
      <c r="Y912" s="193"/>
      <c r="AA912" s="206" t="s">
        <v>244</v>
      </c>
      <c r="AB912" s="204" t="s">
        <v>366</v>
      </c>
      <c r="AC912" s="205" t="s">
        <v>630</v>
      </c>
      <c r="AD912" s="204" t="s">
        <v>299</v>
      </c>
      <c r="AE912" s="204" t="s">
        <v>76</v>
      </c>
      <c r="AF912" s="203">
        <v>3.4335259845440884</v>
      </c>
      <c r="AG912" s="203">
        <v>0.71730331858603247</v>
      </c>
      <c r="AH912" s="203">
        <v>5.4991716582276311</v>
      </c>
      <c r="AI912" s="202">
        <v>1.1259894426637672E-3</v>
      </c>
      <c r="AJ912" s="202">
        <v>1.0962496361954788E-3</v>
      </c>
      <c r="AK912" s="202">
        <v>8.3616549612056442E-3</v>
      </c>
      <c r="AM912" s="193"/>
      <c r="AN912" s="193"/>
      <c r="AO912" s="193"/>
      <c r="AP912" s="193"/>
      <c r="AQ912" s="193"/>
      <c r="AR912" s="193"/>
      <c r="AS912" s="193"/>
      <c r="AT912" s="193"/>
      <c r="AU912" s="193"/>
      <c r="AV912" s="193"/>
      <c r="AW912" s="193"/>
      <c r="AX912" s="193"/>
    </row>
    <row r="913" spans="2:50" ht="16.5" thickBot="1" x14ac:dyDescent="0.3">
      <c r="B913"/>
      <c r="C913"/>
      <c r="D913"/>
      <c r="E913"/>
      <c r="F913"/>
      <c r="G913"/>
      <c r="H913"/>
      <c r="I913"/>
      <c r="J913"/>
      <c r="K913"/>
      <c r="L913"/>
      <c r="N913" s="193"/>
      <c r="O913" s="193"/>
      <c r="P913" s="229"/>
      <c r="Q913" s="193"/>
      <c r="R913" s="193"/>
      <c r="S913" s="193"/>
      <c r="T913" s="193"/>
      <c r="U913" s="193"/>
      <c r="V913" s="193"/>
      <c r="W913" s="193"/>
      <c r="X913" s="193"/>
      <c r="Y913" s="193"/>
      <c r="AA913" s="206" t="s">
        <v>244</v>
      </c>
      <c r="AB913" s="204" t="s">
        <v>359</v>
      </c>
      <c r="AC913" s="205" t="s">
        <v>630</v>
      </c>
      <c r="AD913" s="204" t="s">
        <v>299</v>
      </c>
      <c r="AE913" s="204" t="s">
        <v>52</v>
      </c>
      <c r="AF913" s="203">
        <v>2.0234476314321515</v>
      </c>
      <c r="AG913" s="203">
        <v>0.62893401868868226</v>
      </c>
      <c r="AH913" s="203">
        <v>3.566930767458858</v>
      </c>
      <c r="AI913" s="202">
        <v>4.0645193381452929E-5</v>
      </c>
      <c r="AJ913" s="202">
        <v>3.9571666277885299E-5</v>
      </c>
      <c r="AK913" s="202">
        <v>3.0183327659198575E-4</v>
      </c>
      <c r="AM913" s="193"/>
      <c r="AN913" s="193"/>
      <c r="AO913" s="193"/>
      <c r="AP913" s="193"/>
      <c r="AQ913" s="193"/>
      <c r="AR913" s="193"/>
      <c r="AS913" s="193"/>
      <c r="AT913" s="193"/>
      <c r="AU913" s="193"/>
      <c r="AV913" s="193"/>
      <c r="AW913" s="193"/>
      <c r="AX913" s="193"/>
    </row>
    <row r="914" spans="2:50" ht="16.5" thickBot="1" x14ac:dyDescent="0.3">
      <c r="B914"/>
      <c r="C914"/>
      <c r="D914"/>
      <c r="E914"/>
      <c r="F914"/>
      <c r="G914"/>
      <c r="H914"/>
      <c r="I914"/>
      <c r="J914"/>
      <c r="K914"/>
      <c r="L914"/>
      <c r="N914" s="193"/>
      <c r="O914" s="193"/>
      <c r="P914" s="229"/>
      <c r="Q914" s="193"/>
      <c r="R914" s="193"/>
      <c r="S914" s="193"/>
      <c r="T914" s="193"/>
      <c r="U914" s="193"/>
      <c r="V914" s="193"/>
      <c r="W914" s="193"/>
      <c r="X914" s="193"/>
      <c r="Y914" s="193"/>
      <c r="AA914" s="206" t="s">
        <v>244</v>
      </c>
      <c r="AB914" s="204" t="s">
        <v>359</v>
      </c>
      <c r="AC914" s="205" t="s">
        <v>630</v>
      </c>
      <c r="AD914" s="204" t="s">
        <v>299</v>
      </c>
      <c r="AE914" s="204" t="s">
        <v>76</v>
      </c>
      <c r="AF914" s="203">
        <v>2.0234476314321515</v>
      </c>
      <c r="AG914" s="203">
        <v>0.62893401868868226</v>
      </c>
      <c r="AH914" s="203">
        <v>3.566930767458858</v>
      </c>
      <c r="AI914" s="202">
        <v>4.4392098240602501E-4</v>
      </c>
      <c r="AJ914" s="202">
        <v>4.3219607309183535E-4</v>
      </c>
      <c r="AK914" s="202">
        <v>3.2965798295029316E-3</v>
      </c>
      <c r="AM914" s="193"/>
      <c r="AN914" s="193"/>
      <c r="AO914" s="193"/>
      <c r="AP914" s="193"/>
      <c r="AQ914" s="193"/>
      <c r="AR914" s="193"/>
      <c r="AS914" s="193"/>
      <c r="AT914" s="193"/>
      <c r="AU914" s="193"/>
      <c r="AV914" s="193"/>
      <c r="AW914" s="193"/>
      <c r="AX914" s="193"/>
    </row>
    <row r="915" spans="2:50" ht="16.5" thickBot="1" x14ac:dyDescent="0.3">
      <c r="B915"/>
      <c r="C915"/>
      <c r="D915"/>
      <c r="E915"/>
      <c r="F915"/>
      <c r="G915"/>
      <c r="H915"/>
      <c r="I915"/>
      <c r="J915"/>
      <c r="K915"/>
      <c r="L915"/>
      <c r="N915" s="193"/>
      <c r="O915" s="193"/>
      <c r="P915" s="229"/>
      <c r="Q915" s="193"/>
      <c r="R915" s="193"/>
      <c r="S915" s="193"/>
      <c r="T915" s="193"/>
      <c r="U915" s="193"/>
      <c r="V915" s="193"/>
      <c r="W915" s="193"/>
      <c r="X915" s="193"/>
      <c r="Y915" s="193"/>
      <c r="AA915" s="206" t="s">
        <v>244</v>
      </c>
      <c r="AB915" s="204" t="s">
        <v>364</v>
      </c>
      <c r="AC915" s="205" t="s">
        <v>630</v>
      </c>
      <c r="AD915" s="204" t="s">
        <v>299</v>
      </c>
      <c r="AE915" s="204" t="s">
        <v>52</v>
      </c>
      <c r="AF915" s="203">
        <v>4.4430819181058672</v>
      </c>
      <c r="AG915" s="203">
        <v>0.75304971051415248</v>
      </c>
      <c r="AH915" s="203">
        <v>7.1629986851952365</v>
      </c>
      <c r="AI915" s="202">
        <v>4.1412209876503478E-4</v>
      </c>
      <c r="AJ915" s="202">
        <v>4.0318424215211873E-4</v>
      </c>
      <c r="AK915" s="202">
        <v>3.0752918015746985E-3</v>
      </c>
      <c r="AM915" s="193"/>
      <c r="AN915" s="193"/>
      <c r="AO915" s="193"/>
      <c r="AP915" s="193"/>
      <c r="AQ915" s="193"/>
      <c r="AR915" s="193"/>
      <c r="AS915" s="193"/>
      <c r="AT915" s="193"/>
      <c r="AU915" s="193"/>
      <c r="AV915" s="193"/>
      <c r="AW915" s="193"/>
      <c r="AX915" s="193"/>
    </row>
    <row r="916" spans="2:50" ht="16.5" thickBot="1" x14ac:dyDescent="0.3">
      <c r="B916"/>
      <c r="C916"/>
      <c r="D916"/>
      <c r="E916"/>
      <c r="F916"/>
      <c r="G916"/>
      <c r="H916"/>
      <c r="I916"/>
      <c r="J916"/>
      <c r="K916"/>
      <c r="L916"/>
      <c r="N916" s="193"/>
      <c r="O916" s="193"/>
      <c r="P916" s="229"/>
      <c r="Q916" s="193"/>
      <c r="R916" s="193"/>
      <c r="S916" s="193"/>
      <c r="T916" s="193"/>
      <c r="U916" s="193"/>
      <c r="V916" s="193"/>
      <c r="W916" s="193"/>
      <c r="X916" s="193"/>
      <c r="Y916" s="193"/>
      <c r="AA916" s="206" t="s">
        <v>244</v>
      </c>
      <c r="AB916" s="204" t="s">
        <v>364</v>
      </c>
      <c r="AC916" s="205" t="s">
        <v>630</v>
      </c>
      <c r="AD916" s="204" t="s">
        <v>299</v>
      </c>
      <c r="AE916" s="204" t="s">
        <v>76</v>
      </c>
      <c r="AF916" s="203">
        <v>4.4430819181058672</v>
      </c>
      <c r="AG916" s="203">
        <v>0.75304971051415248</v>
      </c>
      <c r="AH916" s="203">
        <v>7.1629986851952365</v>
      </c>
      <c r="AI916" s="202">
        <v>4.4173602399799165E-3</v>
      </c>
      <c r="AJ916" s="202">
        <v>4.3006882414157663E-3</v>
      </c>
      <c r="AK916" s="202">
        <v>3.280354217059054E-2</v>
      </c>
      <c r="AM916" s="193"/>
      <c r="AN916" s="193"/>
      <c r="AO916" s="193"/>
      <c r="AP916" s="193"/>
      <c r="AQ916" s="193"/>
      <c r="AR916" s="193"/>
      <c r="AS916" s="193"/>
      <c r="AT916" s="193"/>
      <c r="AU916" s="193"/>
      <c r="AV916" s="193"/>
      <c r="AW916" s="193"/>
      <c r="AX916" s="193"/>
    </row>
    <row r="917" spans="2:50" ht="16.5" thickBot="1" x14ac:dyDescent="0.3">
      <c r="B917"/>
      <c r="C917"/>
      <c r="D917"/>
      <c r="E917"/>
      <c r="F917"/>
      <c r="G917"/>
      <c r="H917"/>
      <c r="I917"/>
      <c r="J917"/>
      <c r="K917"/>
      <c r="L917"/>
      <c r="N917" s="193"/>
      <c r="O917" s="193"/>
      <c r="P917" s="229"/>
      <c r="Q917" s="193"/>
      <c r="R917" s="193"/>
      <c r="S917" s="193"/>
      <c r="T917" s="193"/>
      <c r="U917" s="193"/>
      <c r="V917" s="193"/>
      <c r="W917" s="193"/>
      <c r="X917" s="193"/>
      <c r="Y917" s="193"/>
      <c r="AA917" s="206" t="s">
        <v>244</v>
      </c>
      <c r="AB917" s="204" t="s">
        <v>347</v>
      </c>
      <c r="AC917" s="205" t="s">
        <v>630</v>
      </c>
      <c r="AD917" s="204" t="s">
        <v>299</v>
      </c>
      <c r="AE917" s="204" t="s">
        <v>55</v>
      </c>
      <c r="AF917" s="203">
        <v>2.9135889550707255</v>
      </c>
      <c r="AG917" s="203">
        <v>0.69492452105343117</v>
      </c>
      <c r="AH917" s="203">
        <v>4.9716930669112198</v>
      </c>
      <c r="AI917" s="202">
        <v>1.0026334410877479E-2</v>
      </c>
      <c r="AJ917" s="202">
        <v>9.7615173231964218E-3</v>
      </c>
      <c r="AK917" s="202">
        <v>7.4456070095192825E-2</v>
      </c>
      <c r="AM917" s="193"/>
      <c r="AN917" s="193"/>
      <c r="AO917" s="193"/>
      <c r="AP917" s="193"/>
      <c r="AQ917" s="193"/>
      <c r="AR917" s="193"/>
      <c r="AS917" s="193"/>
      <c r="AT917" s="193"/>
      <c r="AU917" s="193"/>
      <c r="AV917" s="193"/>
      <c r="AW917" s="193"/>
      <c r="AX917" s="193"/>
    </row>
    <row r="918" spans="2:50" ht="16.5" thickBot="1" x14ac:dyDescent="0.3">
      <c r="B918"/>
      <c r="C918"/>
      <c r="D918"/>
      <c r="E918"/>
      <c r="F918"/>
      <c r="G918"/>
      <c r="H918"/>
      <c r="I918"/>
      <c r="J918"/>
      <c r="K918"/>
      <c r="L918"/>
      <c r="N918" s="193"/>
      <c r="O918" s="193"/>
      <c r="P918" s="229"/>
      <c r="Q918" s="193"/>
      <c r="R918" s="193"/>
      <c r="S918" s="193"/>
      <c r="T918" s="193"/>
      <c r="U918" s="193"/>
      <c r="V918" s="193"/>
      <c r="W918" s="193"/>
      <c r="X918" s="193"/>
      <c r="Y918" s="193"/>
      <c r="AA918" s="206" t="s">
        <v>244</v>
      </c>
      <c r="AB918" s="204" t="s">
        <v>347</v>
      </c>
      <c r="AC918" s="205" t="s">
        <v>630</v>
      </c>
      <c r="AD918" s="204" t="s">
        <v>299</v>
      </c>
      <c r="AE918" s="204" t="s">
        <v>52</v>
      </c>
      <c r="AF918" s="203">
        <v>2.9135889550707255</v>
      </c>
      <c r="AG918" s="203">
        <v>0.69492452105343117</v>
      </c>
      <c r="AH918" s="203">
        <v>4.9716930669112198</v>
      </c>
      <c r="AI918" s="202">
        <v>4.0711701803610708E-4</v>
      </c>
      <c r="AJ918" s="202">
        <v>3.9636418069360278E-4</v>
      </c>
      <c r="AK918" s="202">
        <v>3.023271715229914E-3</v>
      </c>
      <c r="AM918" s="193"/>
      <c r="AN918" s="193"/>
      <c r="AO918" s="193"/>
      <c r="AP918" s="193"/>
      <c r="AQ918" s="193"/>
      <c r="AR918" s="193"/>
      <c r="AS918" s="193"/>
      <c r="AT918" s="193"/>
      <c r="AU918" s="193"/>
      <c r="AV918" s="193"/>
      <c r="AW918" s="193"/>
      <c r="AX918" s="193"/>
    </row>
    <row r="919" spans="2:50" ht="16.5" thickBot="1" x14ac:dyDescent="0.3">
      <c r="B919"/>
      <c r="C919"/>
      <c r="D919"/>
      <c r="E919"/>
      <c r="F919"/>
      <c r="G919"/>
      <c r="H919"/>
      <c r="I919"/>
      <c r="J919"/>
      <c r="K919"/>
      <c r="L919"/>
      <c r="N919" s="193"/>
      <c r="O919" s="193"/>
      <c r="P919" s="229"/>
      <c r="Q919" s="193"/>
      <c r="R919" s="193"/>
      <c r="S919" s="193"/>
      <c r="T919" s="193"/>
      <c r="U919" s="193"/>
      <c r="V919" s="193"/>
      <c r="W919" s="193"/>
      <c r="X919" s="193"/>
      <c r="Y919" s="193"/>
      <c r="AA919" s="206" t="s">
        <v>244</v>
      </c>
      <c r="AB919" s="204" t="s">
        <v>375</v>
      </c>
      <c r="AC919" s="205" t="s">
        <v>630</v>
      </c>
      <c r="AD919" s="204" t="s">
        <v>299</v>
      </c>
      <c r="AE919" s="204" t="s">
        <v>52</v>
      </c>
      <c r="AF919" s="203">
        <v>1.880553543976605</v>
      </c>
      <c r="AG919" s="203">
        <v>0.61187533575824637</v>
      </c>
      <c r="AH919" s="203">
        <v>3.3737681699533524</v>
      </c>
      <c r="AI919" s="202">
        <v>1.4834203030765488E-5</v>
      </c>
      <c r="AJ919" s="202">
        <v>1.4468441527737699E-5</v>
      </c>
      <c r="AK919" s="202">
        <v>1.0775017529786611E-4</v>
      </c>
      <c r="AM919" s="193"/>
      <c r="AN919" s="193"/>
      <c r="AO919" s="193"/>
      <c r="AP919" s="193"/>
      <c r="AQ919" s="193"/>
      <c r="AR919" s="193"/>
      <c r="AS919" s="193"/>
      <c r="AT919" s="193"/>
      <c r="AU919" s="193"/>
      <c r="AV919" s="193"/>
      <c r="AW919" s="193"/>
      <c r="AX919" s="193"/>
    </row>
    <row r="920" spans="2:50" ht="16.5" thickBot="1" x14ac:dyDescent="0.3">
      <c r="B920"/>
      <c r="C920"/>
      <c r="D920"/>
      <c r="E920"/>
      <c r="F920"/>
      <c r="G920"/>
      <c r="H920"/>
      <c r="I920"/>
      <c r="J920"/>
      <c r="K920"/>
      <c r="L920"/>
      <c r="N920" s="193"/>
      <c r="O920" s="193"/>
      <c r="P920" s="229"/>
      <c r="Q920" s="193"/>
      <c r="R920" s="193"/>
      <c r="S920" s="193"/>
      <c r="T920" s="193"/>
      <c r="U920" s="193"/>
      <c r="V920" s="193"/>
      <c r="W920" s="193"/>
      <c r="X920" s="193"/>
      <c r="Y920" s="193"/>
      <c r="AA920" s="206" t="s">
        <v>244</v>
      </c>
      <c r="AB920" s="204" t="s">
        <v>375</v>
      </c>
      <c r="AC920" s="205" t="s">
        <v>630</v>
      </c>
      <c r="AD920" s="204" t="s">
        <v>299</v>
      </c>
      <c r="AE920" s="204" t="s">
        <v>76</v>
      </c>
      <c r="AF920" s="203">
        <v>1.880553543976605</v>
      </c>
      <c r="AG920" s="203">
        <v>0.61187533575824637</v>
      </c>
      <c r="AH920" s="203">
        <v>3.3737681699533524</v>
      </c>
      <c r="AI920" s="202">
        <v>1.3145558232130318E-4</v>
      </c>
      <c r="AJ920" s="202">
        <v>1.2821433024517108E-4</v>
      </c>
      <c r="AK920" s="202">
        <v>9.5484482783653537E-4</v>
      </c>
      <c r="AM920" s="193"/>
      <c r="AN920" s="193"/>
      <c r="AO920" s="193"/>
      <c r="AP920" s="193"/>
      <c r="AQ920" s="193"/>
      <c r="AR920" s="193"/>
      <c r="AS920" s="193"/>
      <c r="AT920" s="193"/>
      <c r="AU920" s="193"/>
      <c r="AV920" s="193"/>
      <c r="AW920" s="193"/>
      <c r="AX920" s="193"/>
    </row>
    <row r="921" spans="2:50" ht="16.5" thickBot="1" x14ac:dyDescent="0.3">
      <c r="B921"/>
      <c r="C921"/>
      <c r="D921"/>
      <c r="E921"/>
      <c r="F921"/>
      <c r="G921"/>
      <c r="H921"/>
      <c r="I921"/>
      <c r="J921"/>
      <c r="K921"/>
      <c r="L921"/>
      <c r="N921" s="193"/>
      <c r="O921" s="193"/>
      <c r="P921" s="229"/>
      <c r="Q921" s="193"/>
      <c r="R921" s="193"/>
      <c r="S921" s="193"/>
      <c r="T921" s="193"/>
      <c r="U921" s="193"/>
      <c r="V921" s="193"/>
      <c r="W921" s="193"/>
      <c r="X921" s="193"/>
      <c r="Y921" s="193"/>
      <c r="AA921" s="206" t="s">
        <v>244</v>
      </c>
      <c r="AB921" s="204" t="s">
        <v>357</v>
      </c>
      <c r="AC921" s="205" t="s">
        <v>630</v>
      </c>
      <c r="AD921" s="204" t="s">
        <v>298</v>
      </c>
      <c r="AE921" s="204" t="s">
        <v>52</v>
      </c>
      <c r="AF921" s="203">
        <v>4.794793955116667</v>
      </c>
      <c r="AG921" s="203">
        <v>0.76252982192932262</v>
      </c>
      <c r="AH921" s="203">
        <v>7.7893707361894711</v>
      </c>
      <c r="AI921" s="202">
        <v>3.713586772875299E-3</v>
      </c>
      <c r="AJ921" s="202">
        <v>3.6155029474468523E-3</v>
      </c>
      <c r="AK921" s="202">
        <v>2.7577284552349746E-2</v>
      </c>
      <c r="AM921" s="193"/>
      <c r="AN921" s="193"/>
      <c r="AO921" s="193"/>
      <c r="AP921" s="193"/>
      <c r="AQ921" s="193"/>
      <c r="AR921" s="193"/>
      <c r="AS921" s="193"/>
      <c r="AT921" s="193"/>
      <c r="AU921" s="193"/>
      <c r="AV921" s="193"/>
      <c r="AW921" s="193"/>
      <c r="AX921" s="193"/>
    </row>
    <row r="922" spans="2:50" ht="16.5" thickBot="1" x14ac:dyDescent="0.3">
      <c r="B922"/>
      <c r="C922"/>
      <c r="D922"/>
      <c r="E922"/>
      <c r="F922"/>
      <c r="G922"/>
      <c r="H922"/>
      <c r="I922"/>
      <c r="J922"/>
      <c r="K922"/>
      <c r="L922"/>
      <c r="N922" s="193"/>
      <c r="O922" s="193"/>
      <c r="P922" s="229"/>
      <c r="Q922" s="193"/>
      <c r="R922" s="193"/>
      <c r="S922" s="193"/>
      <c r="T922" s="193"/>
      <c r="U922" s="193"/>
      <c r="V922" s="193"/>
      <c r="W922" s="193"/>
      <c r="X922" s="193"/>
      <c r="Y922" s="193"/>
      <c r="AA922" s="206" t="s">
        <v>244</v>
      </c>
      <c r="AB922" s="204" t="s">
        <v>357</v>
      </c>
      <c r="AC922" s="205" t="s">
        <v>630</v>
      </c>
      <c r="AD922" s="204" t="s">
        <v>298</v>
      </c>
      <c r="AE922" s="204" t="s">
        <v>76</v>
      </c>
      <c r="AF922" s="203">
        <v>4.794793955116667</v>
      </c>
      <c r="AG922" s="203">
        <v>0.76252982192932262</v>
      </c>
      <c r="AH922" s="203">
        <v>7.7893707361894711</v>
      </c>
      <c r="AI922" s="202">
        <v>4.2781079905198145E-2</v>
      </c>
      <c r="AJ922" s="202">
        <v>4.1651139438016606E-2</v>
      </c>
      <c r="AK922" s="202">
        <v>0.31769447872332718</v>
      </c>
      <c r="AM922" s="193"/>
      <c r="AN922" s="193"/>
      <c r="AO922" s="193"/>
      <c r="AP922" s="193"/>
      <c r="AQ922" s="193"/>
      <c r="AR922" s="193"/>
      <c r="AS922" s="193"/>
      <c r="AT922" s="193"/>
      <c r="AU922" s="193"/>
      <c r="AV922" s="193"/>
      <c r="AW922" s="193"/>
      <c r="AX922" s="193"/>
    </row>
    <row r="923" spans="2:50" ht="16.5" thickBot="1" x14ac:dyDescent="0.3">
      <c r="B923"/>
      <c r="C923"/>
      <c r="D923"/>
      <c r="E923"/>
      <c r="F923"/>
      <c r="G923"/>
      <c r="H923"/>
      <c r="I923"/>
      <c r="J923"/>
      <c r="K923"/>
      <c r="L923"/>
      <c r="N923" s="193"/>
      <c r="O923" s="193"/>
      <c r="P923" s="229"/>
      <c r="Q923" s="193"/>
      <c r="R923" s="193"/>
      <c r="S923" s="193"/>
      <c r="T923" s="193"/>
      <c r="U923" s="193"/>
      <c r="V923" s="193"/>
      <c r="W923" s="193"/>
      <c r="X923" s="193"/>
      <c r="Y923" s="193"/>
      <c r="AA923" s="206" t="s">
        <v>244</v>
      </c>
      <c r="AB923" s="204" t="s">
        <v>370</v>
      </c>
      <c r="AC923" s="205" t="s">
        <v>630</v>
      </c>
      <c r="AD923" s="204" t="s">
        <v>298</v>
      </c>
      <c r="AE923" s="204" t="s">
        <v>55</v>
      </c>
      <c r="AF923" s="203">
        <v>3.034557525995754</v>
      </c>
      <c r="AG923" s="203">
        <v>0.91928345168893733</v>
      </c>
      <c r="AH923" s="203">
        <v>3.6492316914727252</v>
      </c>
      <c r="AI923" s="202">
        <v>0</v>
      </c>
      <c r="AJ923" s="202">
        <v>0</v>
      </c>
      <c r="AK923" s="202">
        <v>1.4497821860402752E-2</v>
      </c>
      <c r="AM923" s="193"/>
      <c r="AN923" s="193"/>
      <c r="AO923" s="193"/>
      <c r="AP923" s="193"/>
      <c r="AQ923" s="193"/>
      <c r="AR923" s="193"/>
      <c r="AS923" s="193"/>
      <c r="AT923" s="193"/>
      <c r="AU923" s="193"/>
      <c r="AV923" s="193"/>
      <c r="AW923" s="193"/>
      <c r="AX923" s="193"/>
    </row>
    <row r="924" spans="2:50" ht="16.5" thickBot="1" x14ac:dyDescent="0.3">
      <c r="B924"/>
      <c r="C924"/>
      <c r="D924"/>
      <c r="E924"/>
      <c r="F924"/>
      <c r="G924"/>
      <c r="H924"/>
      <c r="I924"/>
      <c r="J924"/>
      <c r="K924"/>
      <c r="L924"/>
      <c r="N924" s="193"/>
      <c r="O924" s="193"/>
      <c r="P924" s="229"/>
      <c r="Q924" s="193"/>
      <c r="R924" s="193"/>
      <c r="S924" s="193"/>
      <c r="T924" s="193"/>
      <c r="U924" s="193"/>
      <c r="V924" s="193"/>
      <c r="W924" s="193"/>
      <c r="X924" s="193"/>
      <c r="Y924" s="193"/>
      <c r="AA924" s="206" t="s">
        <v>244</v>
      </c>
      <c r="AB924" s="204" t="s">
        <v>370</v>
      </c>
      <c r="AC924" s="205" t="s">
        <v>630</v>
      </c>
      <c r="AD924" s="204" t="s">
        <v>298</v>
      </c>
      <c r="AE924" s="204" t="s">
        <v>52</v>
      </c>
      <c r="AF924" s="203">
        <v>3.034557525995754</v>
      </c>
      <c r="AG924" s="203">
        <v>0.91928345168893733</v>
      </c>
      <c r="AH924" s="203">
        <v>3.6492316914727252</v>
      </c>
      <c r="AI924" s="202">
        <v>0</v>
      </c>
      <c r="AJ924" s="202">
        <v>0</v>
      </c>
      <c r="AK924" s="202">
        <v>1.4578223805487066E-3</v>
      </c>
      <c r="AM924" s="193"/>
      <c r="AN924" s="193"/>
      <c r="AO924" s="193"/>
      <c r="AP924" s="193"/>
      <c r="AQ924" s="193"/>
      <c r="AR924" s="193"/>
      <c r="AS924" s="193"/>
      <c r="AT924" s="193"/>
      <c r="AU924" s="193"/>
      <c r="AV924" s="193"/>
      <c r="AW924" s="193"/>
      <c r="AX924" s="193"/>
    </row>
    <row r="925" spans="2:50" ht="16.5" thickBot="1" x14ac:dyDescent="0.3">
      <c r="B925"/>
      <c r="C925"/>
      <c r="D925"/>
      <c r="E925"/>
      <c r="F925"/>
      <c r="G925"/>
      <c r="H925"/>
      <c r="I925"/>
      <c r="J925"/>
      <c r="K925"/>
      <c r="L925"/>
      <c r="N925" s="193"/>
      <c r="O925" s="193"/>
      <c r="P925" s="229"/>
      <c r="Q925" s="193"/>
      <c r="R925" s="193"/>
      <c r="S925" s="193"/>
      <c r="T925" s="193"/>
      <c r="U925" s="193"/>
      <c r="V925" s="193"/>
      <c r="W925" s="193"/>
      <c r="X925" s="193"/>
      <c r="Y925" s="193"/>
      <c r="AA925" s="206" t="s">
        <v>244</v>
      </c>
      <c r="AB925" s="204" t="s">
        <v>369</v>
      </c>
      <c r="AC925" s="205" t="s">
        <v>630</v>
      </c>
      <c r="AD925" s="204" t="s">
        <v>298</v>
      </c>
      <c r="AE925" s="204" t="s">
        <v>55</v>
      </c>
      <c r="AF925" s="203">
        <v>4.2855394948954135</v>
      </c>
      <c r="AG925" s="203">
        <v>0.7396334041903242</v>
      </c>
      <c r="AH925" s="203">
        <v>7.4201007128402674</v>
      </c>
      <c r="AI925" s="202">
        <v>1.0391758707008531E-2</v>
      </c>
      <c r="AJ925" s="202">
        <v>1.0139639340690747E-2</v>
      </c>
      <c r="AK925" s="202">
        <v>7.2948337173661018E-2</v>
      </c>
      <c r="AM925" s="193"/>
      <c r="AN925" s="193"/>
      <c r="AO925" s="193"/>
      <c r="AP925" s="193"/>
      <c r="AQ925" s="193"/>
      <c r="AR925" s="193"/>
      <c r="AS925" s="193"/>
      <c r="AT925" s="193"/>
      <c r="AU925" s="193"/>
      <c r="AV925" s="193"/>
      <c r="AW925" s="193"/>
      <c r="AX925" s="193"/>
    </row>
    <row r="926" spans="2:50" ht="16.5" thickBot="1" x14ac:dyDescent="0.3">
      <c r="B926"/>
      <c r="C926"/>
      <c r="D926"/>
      <c r="E926"/>
      <c r="F926"/>
      <c r="G926"/>
      <c r="H926"/>
      <c r="I926"/>
      <c r="J926"/>
      <c r="K926"/>
      <c r="L926"/>
      <c r="N926" s="193"/>
      <c r="O926" s="193"/>
      <c r="P926" s="229"/>
      <c r="Q926" s="193"/>
      <c r="R926" s="193"/>
      <c r="S926" s="193"/>
      <c r="T926" s="193"/>
      <c r="U926" s="193"/>
      <c r="V926" s="193"/>
      <c r="W926" s="193"/>
      <c r="X926" s="193"/>
      <c r="Y926" s="193"/>
      <c r="AA926" s="206" t="s">
        <v>244</v>
      </c>
      <c r="AB926" s="204" t="s">
        <v>369</v>
      </c>
      <c r="AC926" s="205" t="s">
        <v>630</v>
      </c>
      <c r="AD926" s="204" t="s">
        <v>298</v>
      </c>
      <c r="AE926" s="204" t="s">
        <v>52</v>
      </c>
      <c r="AF926" s="203">
        <v>4.2855394948954135</v>
      </c>
      <c r="AG926" s="203">
        <v>0.7396334041903242</v>
      </c>
      <c r="AH926" s="203">
        <v>7.4201007128402674</v>
      </c>
      <c r="AI926" s="202">
        <v>4.3112519364762818E-4</v>
      </c>
      <c r="AJ926" s="202">
        <v>4.2066546169169239E-4</v>
      </c>
      <c r="AK926" s="202">
        <v>3.0264238111164278E-3</v>
      </c>
      <c r="AM926" s="193"/>
      <c r="AN926" s="193"/>
      <c r="AO926" s="193"/>
      <c r="AP926" s="193"/>
      <c r="AQ926" s="193"/>
      <c r="AR926" s="193"/>
      <c r="AS926" s="193"/>
      <c r="AT926" s="193"/>
      <c r="AU926" s="193"/>
      <c r="AV926" s="193"/>
      <c r="AW926" s="193"/>
      <c r="AX926" s="193"/>
    </row>
    <row r="927" spans="2:50" ht="16.5" thickBot="1" x14ac:dyDescent="0.3">
      <c r="B927"/>
      <c r="C927"/>
      <c r="D927"/>
      <c r="E927"/>
      <c r="F927"/>
      <c r="G927"/>
      <c r="H927"/>
      <c r="I927"/>
      <c r="J927"/>
      <c r="K927"/>
      <c r="L927"/>
      <c r="N927" s="193"/>
      <c r="O927" s="193"/>
      <c r="P927" s="229"/>
      <c r="Q927" s="193"/>
      <c r="R927" s="193"/>
      <c r="S927" s="193"/>
      <c r="T927" s="193"/>
      <c r="U927" s="193"/>
      <c r="V927" s="193"/>
      <c r="W927" s="193"/>
      <c r="X927" s="193"/>
      <c r="Y927" s="193"/>
      <c r="AA927" s="206" t="s">
        <v>244</v>
      </c>
      <c r="AB927" s="204" t="s">
        <v>380</v>
      </c>
      <c r="AC927" s="205" t="s">
        <v>630</v>
      </c>
      <c r="AD927" s="204" t="s">
        <v>298</v>
      </c>
      <c r="AE927" s="204" t="s">
        <v>52</v>
      </c>
      <c r="AF927" s="203">
        <v>3.0870631993497657</v>
      </c>
      <c r="AG927" s="203">
        <v>0.69630389501796608</v>
      </c>
      <c r="AH927" s="203">
        <v>5.0651136528814806</v>
      </c>
      <c r="AI927" s="202">
        <v>1.161654803669887E-3</v>
      </c>
      <c r="AJ927" s="202">
        <v>1.1334713477950181E-3</v>
      </c>
      <c r="AK927" s="202">
        <v>8.154614506239645E-3</v>
      </c>
      <c r="AM927" s="193"/>
      <c r="AN927" s="193"/>
      <c r="AO927" s="193"/>
      <c r="AP927" s="193"/>
      <c r="AQ927" s="193"/>
      <c r="AR927" s="193"/>
      <c r="AS927" s="193"/>
      <c r="AT927" s="193"/>
      <c r="AU927" s="193"/>
      <c r="AV927" s="193"/>
      <c r="AW927" s="193"/>
      <c r="AX927" s="193"/>
    </row>
    <row r="928" spans="2:50" ht="16.5" thickBot="1" x14ac:dyDescent="0.3">
      <c r="B928"/>
      <c r="C928"/>
      <c r="D928"/>
      <c r="E928"/>
      <c r="F928"/>
      <c r="G928"/>
      <c r="H928"/>
      <c r="I928"/>
      <c r="J928"/>
      <c r="K928"/>
      <c r="L928"/>
      <c r="N928" s="193"/>
      <c r="O928" s="193"/>
      <c r="P928" s="229"/>
      <c r="Q928" s="193"/>
      <c r="R928" s="193"/>
      <c r="S928" s="193"/>
      <c r="T928" s="193"/>
      <c r="U928" s="193"/>
      <c r="V928" s="193"/>
      <c r="W928" s="193"/>
      <c r="X928" s="193"/>
      <c r="Y928" s="193"/>
      <c r="AA928" s="206" t="s">
        <v>244</v>
      </c>
      <c r="AB928" s="204" t="s">
        <v>380</v>
      </c>
      <c r="AC928" s="205" t="s">
        <v>630</v>
      </c>
      <c r="AD928" s="204" t="s">
        <v>298</v>
      </c>
      <c r="AE928" s="204" t="s">
        <v>76</v>
      </c>
      <c r="AF928" s="203">
        <v>3.0870631993497657</v>
      </c>
      <c r="AG928" s="203">
        <v>0.69630389501796608</v>
      </c>
      <c r="AH928" s="203">
        <v>5.0651136528814806</v>
      </c>
      <c r="AI928" s="202">
        <v>9.8040093354508223E-3</v>
      </c>
      <c r="AJ928" s="202">
        <v>9.5661496342473607E-3</v>
      </c>
      <c r="AK928" s="202">
        <v>6.882243889803201E-2</v>
      </c>
      <c r="AM928" s="193"/>
      <c r="AN928" s="193"/>
      <c r="AO928" s="193"/>
      <c r="AP928" s="193"/>
      <c r="AQ928" s="193"/>
      <c r="AR928" s="193"/>
      <c r="AS928" s="193"/>
      <c r="AT928" s="193"/>
      <c r="AU928" s="193"/>
      <c r="AV928" s="193"/>
      <c r="AW928" s="193"/>
      <c r="AX928" s="193"/>
    </row>
    <row r="929" spans="2:50" ht="16.5" thickBot="1" x14ac:dyDescent="0.3">
      <c r="B929"/>
      <c r="C929"/>
      <c r="D929"/>
      <c r="E929"/>
      <c r="F929"/>
      <c r="G929"/>
      <c r="H929"/>
      <c r="I929"/>
      <c r="J929"/>
      <c r="K929"/>
      <c r="L929"/>
      <c r="N929" s="193"/>
      <c r="O929" s="193"/>
      <c r="P929" s="229"/>
      <c r="Q929" s="193"/>
      <c r="R929" s="193"/>
      <c r="S929" s="193"/>
      <c r="T929" s="193"/>
      <c r="U929" s="193"/>
      <c r="V929" s="193"/>
      <c r="W929" s="193"/>
      <c r="X929" s="193"/>
      <c r="Y929" s="193"/>
      <c r="AA929" s="206" t="s">
        <v>244</v>
      </c>
      <c r="AB929" s="204" t="s">
        <v>546</v>
      </c>
      <c r="AC929" s="205" t="s">
        <v>630</v>
      </c>
      <c r="AD929" s="204" t="s">
        <v>298</v>
      </c>
      <c r="AE929" s="204" t="s">
        <v>52</v>
      </c>
      <c r="AF929" s="203">
        <v>2.8775241071401481</v>
      </c>
      <c r="AG929" s="203">
        <v>0.68134875971423181</v>
      </c>
      <c r="AH929" s="203">
        <v>4.5554448404219352</v>
      </c>
      <c r="AI929" s="202">
        <v>1.4083334073329616E-2</v>
      </c>
      <c r="AJ929" s="202">
        <v>1.3689379854746844E-2</v>
      </c>
      <c r="AK929" s="202">
        <v>9.8666139303022093E-2</v>
      </c>
      <c r="AM929" s="193"/>
      <c r="AN929" s="193"/>
      <c r="AO929" s="193"/>
      <c r="AP929" s="193"/>
      <c r="AQ929" s="193"/>
      <c r="AR929" s="193"/>
      <c r="AS929" s="193"/>
      <c r="AT929" s="193"/>
      <c r="AU929" s="193"/>
      <c r="AV929" s="193"/>
      <c r="AW929" s="193"/>
      <c r="AX929" s="193"/>
    </row>
    <row r="930" spans="2:50" ht="16.5" thickBot="1" x14ac:dyDescent="0.3">
      <c r="B930"/>
      <c r="C930"/>
      <c r="D930"/>
      <c r="E930"/>
      <c r="F930"/>
      <c r="G930"/>
      <c r="H930"/>
      <c r="I930"/>
      <c r="J930"/>
      <c r="K930"/>
      <c r="L930"/>
      <c r="N930" s="193"/>
      <c r="O930" s="193"/>
      <c r="P930" s="229"/>
      <c r="Q930" s="193"/>
      <c r="R930" s="193"/>
      <c r="S930" s="193"/>
      <c r="T930" s="193"/>
      <c r="U930" s="193"/>
      <c r="V930" s="193"/>
      <c r="W930" s="193"/>
      <c r="X930" s="193"/>
      <c r="Y930" s="193"/>
      <c r="AA930" s="206" t="s">
        <v>244</v>
      </c>
      <c r="AB930" s="204" t="s">
        <v>546</v>
      </c>
      <c r="AC930" s="205" t="s">
        <v>630</v>
      </c>
      <c r="AD930" s="204" t="s">
        <v>298</v>
      </c>
      <c r="AE930" s="204" t="s">
        <v>76</v>
      </c>
      <c r="AF930" s="203">
        <v>2.8775241071401481</v>
      </c>
      <c r="AG930" s="203">
        <v>0.68134875971423181</v>
      </c>
      <c r="AH930" s="203">
        <v>4.5554448404219352</v>
      </c>
      <c r="AI930" s="202">
        <v>0.14841825381544349</v>
      </c>
      <c r="AJ930" s="202">
        <v>0.14426653825570182</v>
      </c>
      <c r="AK930" s="202">
        <v>1.0398003789314145</v>
      </c>
      <c r="AM930" s="193"/>
      <c r="AN930" s="193"/>
      <c r="AO930" s="193"/>
      <c r="AP930" s="193"/>
      <c r="AQ930" s="193"/>
      <c r="AR930" s="193"/>
      <c r="AS930" s="193"/>
      <c r="AT930" s="193"/>
      <c r="AU930" s="193"/>
      <c r="AV930" s="193"/>
      <c r="AW930" s="193"/>
      <c r="AX930" s="193"/>
    </row>
    <row r="931" spans="2:50" ht="16.5" thickBot="1" x14ac:dyDescent="0.3">
      <c r="B931"/>
      <c r="C931"/>
      <c r="D931"/>
      <c r="E931"/>
      <c r="F931"/>
      <c r="G931"/>
      <c r="H931"/>
      <c r="I931"/>
      <c r="J931"/>
      <c r="K931"/>
      <c r="L931"/>
      <c r="N931" s="193"/>
      <c r="O931" s="193"/>
      <c r="P931" s="229"/>
      <c r="Q931" s="193"/>
      <c r="R931" s="193"/>
      <c r="S931" s="193"/>
      <c r="T931" s="193"/>
      <c r="U931" s="193"/>
      <c r="V931" s="193"/>
      <c r="W931" s="193"/>
      <c r="X931" s="193"/>
      <c r="Y931" s="193"/>
      <c r="AA931" s="206" t="s">
        <v>244</v>
      </c>
      <c r="AB931" s="204" t="s">
        <v>545</v>
      </c>
      <c r="AC931" s="205" t="s">
        <v>630</v>
      </c>
      <c r="AD931" s="204" t="s">
        <v>298</v>
      </c>
      <c r="AE931" s="204" t="s">
        <v>52</v>
      </c>
      <c r="AF931" s="203">
        <v>1.715541525548544</v>
      </c>
      <c r="AG931" s="203">
        <v>0.58734306022965777</v>
      </c>
      <c r="AH931" s="203">
        <v>3.0281103700786298</v>
      </c>
      <c r="AI931" s="202">
        <v>1.1012678078045193E-2</v>
      </c>
      <c r="AJ931" s="202">
        <v>1.070461956262902E-2</v>
      </c>
      <c r="AK931" s="202">
        <v>7.7153493887889654E-2</v>
      </c>
      <c r="AM931" s="193"/>
      <c r="AN931" s="193"/>
      <c r="AO931" s="193"/>
      <c r="AP931" s="193"/>
      <c r="AQ931" s="193"/>
      <c r="AR931" s="193"/>
      <c r="AS931" s="193"/>
      <c r="AT931" s="193"/>
      <c r="AU931" s="193"/>
      <c r="AV931" s="193"/>
      <c r="AW931" s="193"/>
      <c r="AX931" s="193"/>
    </row>
    <row r="932" spans="2:50" ht="16.5" thickBot="1" x14ac:dyDescent="0.3">
      <c r="B932"/>
      <c r="C932"/>
      <c r="D932"/>
      <c r="E932"/>
      <c r="F932"/>
      <c r="G932"/>
      <c r="H932"/>
      <c r="I932"/>
      <c r="J932"/>
      <c r="K932"/>
      <c r="L932"/>
      <c r="N932" s="193"/>
      <c r="O932" s="193"/>
      <c r="P932" s="229"/>
      <c r="Q932" s="193"/>
      <c r="R932" s="193"/>
      <c r="S932" s="193"/>
      <c r="T932" s="193"/>
      <c r="U932" s="193"/>
      <c r="V932" s="193"/>
      <c r="W932" s="193"/>
      <c r="X932" s="193"/>
      <c r="Y932" s="193"/>
      <c r="AA932" s="206" t="s">
        <v>244</v>
      </c>
      <c r="AB932" s="204" t="s">
        <v>545</v>
      </c>
      <c r="AC932" s="205" t="s">
        <v>630</v>
      </c>
      <c r="AD932" s="204" t="s">
        <v>298</v>
      </c>
      <c r="AE932" s="204" t="s">
        <v>76</v>
      </c>
      <c r="AF932" s="203">
        <v>1.715541525548544</v>
      </c>
      <c r="AG932" s="203">
        <v>0.58734306022965777</v>
      </c>
      <c r="AH932" s="203">
        <v>3.0281103700786298</v>
      </c>
      <c r="AI932" s="202">
        <v>0.11674413855171011</v>
      </c>
      <c r="AJ932" s="202">
        <v>0.11347844552491788</v>
      </c>
      <c r="AK932" s="202">
        <v>0.81789534901170335</v>
      </c>
      <c r="AM932" s="193"/>
      <c r="AN932" s="193"/>
      <c r="AO932" s="193"/>
      <c r="AP932" s="193"/>
      <c r="AQ932" s="193"/>
      <c r="AR932" s="193"/>
      <c r="AS932" s="193"/>
      <c r="AT932" s="193"/>
      <c r="AU932" s="193"/>
      <c r="AV932" s="193"/>
      <c r="AW932" s="193"/>
      <c r="AX932" s="193"/>
    </row>
    <row r="933" spans="2:50" ht="16.5" thickBot="1" x14ac:dyDescent="0.3">
      <c r="B933"/>
      <c r="C933"/>
      <c r="D933"/>
      <c r="E933"/>
      <c r="F933"/>
      <c r="G933"/>
      <c r="H933"/>
      <c r="I933"/>
      <c r="J933"/>
      <c r="K933"/>
      <c r="L933"/>
      <c r="N933" s="193"/>
      <c r="O933" s="193"/>
      <c r="P933" s="229"/>
      <c r="Q933" s="193"/>
      <c r="R933" s="193"/>
      <c r="S933" s="193"/>
      <c r="T933" s="193"/>
      <c r="U933" s="193"/>
      <c r="V933" s="193"/>
      <c r="W933" s="193"/>
      <c r="X933" s="193"/>
      <c r="Y933" s="193"/>
      <c r="AA933" s="206" t="s">
        <v>244</v>
      </c>
      <c r="AB933" s="204" t="s">
        <v>368</v>
      </c>
      <c r="AC933" s="205" t="s">
        <v>630</v>
      </c>
      <c r="AD933" s="204" t="s">
        <v>298</v>
      </c>
      <c r="AE933" s="204" t="s">
        <v>55</v>
      </c>
      <c r="AF933" s="203">
        <v>3.0154202178016498</v>
      </c>
      <c r="AG933" s="203">
        <v>0.69150825899610968</v>
      </c>
      <c r="AH933" s="203">
        <v>4.8692343691372377</v>
      </c>
      <c r="AI933" s="202">
        <v>2.9590942985941098E-2</v>
      </c>
      <c r="AJ933" s="202">
        <v>2.876319319597977E-2</v>
      </c>
      <c r="AK933" s="202">
        <v>0.20731057628517818</v>
      </c>
      <c r="AM933" s="193"/>
      <c r="AN933" s="193"/>
      <c r="AO933" s="193"/>
      <c r="AP933" s="193"/>
      <c r="AQ933" s="193"/>
      <c r="AR933" s="193"/>
      <c r="AS933" s="193"/>
      <c r="AT933" s="193"/>
      <c r="AU933" s="193"/>
      <c r="AV933" s="193"/>
      <c r="AW933" s="193"/>
      <c r="AX933" s="193"/>
    </row>
    <row r="934" spans="2:50" ht="16.5" thickBot="1" x14ac:dyDescent="0.3">
      <c r="B934"/>
      <c r="C934"/>
      <c r="D934"/>
      <c r="E934"/>
      <c r="F934"/>
      <c r="G934"/>
      <c r="H934"/>
      <c r="I934"/>
      <c r="J934"/>
      <c r="K934"/>
      <c r="L934"/>
      <c r="N934" s="193"/>
      <c r="O934" s="193"/>
      <c r="P934" s="229"/>
      <c r="Q934" s="193"/>
      <c r="R934" s="193"/>
      <c r="S934" s="193"/>
      <c r="T934" s="193"/>
      <c r="U934" s="193"/>
      <c r="V934" s="193"/>
      <c r="W934" s="193"/>
      <c r="X934" s="193"/>
      <c r="Y934" s="193"/>
      <c r="AA934" s="206" t="s">
        <v>244</v>
      </c>
      <c r="AB934" s="204" t="s">
        <v>368</v>
      </c>
      <c r="AC934" s="205" t="s">
        <v>630</v>
      </c>
      <c r="AD934" s="204" t="s">
        <v>298</v>
      </c>
      <c r="AE934" s="204" t="s">
        <v>52</v>
      </c>
      <c r="AF934" s="203">
        <v>3.0154202178016498</v>
      </c>
      <c r="AG934" s="203">
        <v>0.69150825899610968</v>
      </c>
      <c r="AH934" s="203">
        <v>4.8692343691372377</v>
      </c>
      <c r="AI934" s="202">
        <v>2.9402990571904992E-3</v>
      </c>
      <c r="AJ934" s="202">
        <v>2.8580498389695979E-3</v>
      </c>
      <c r="AK934" s="202">
        <v>2.0599380434970702E-2</v>
      </c>
      <c r="AM934" s="193"/>
      <c r="AN934" s="193"/>
      <c r="AO934" s="193"/>
      <c r="AP934" s="193"/>
      <c r="AQ934" s="193"/>
      <c r="AR934" s="193"/>
      <c r="AS934" s="193"/>
      <c r="AT934" s="193"/>
      <c r="AU934" s="193"/>
      <c r="AV934" s="193"/>
      <c r="AW934" s="193"/>
      <c r="AX934" s="193"/>
    </row>
    <row r="935" spans="2:50" ht="16.5" thickBot="1" x14ac:dyDescent="0.3">
      <c r="B935"/>
      <c r="C935"/>
      <c r="D935"/>
      <c r="E935"/>
      <c r="F935"/>
      <c r="G935"/>
      <c r="H935"/>
      <c r="I935"/>
      <c r="J935"/>
      <c r="K935"/>
      <c r="L935"/>
      <c r="N935" s="193"/>
      <c r="O935" s="193"/>
      <c r="P935" s="229"/>
      <c r="Q935" s="193"/>
      <c r="R935" s="193"/>
      <c r="S935" s="193"/>
      <c r="T935" s="193"/>
      <c r="U935" s="193"/>
      <c r="V935" s="193"/>
      <c r="W935" s="193"/>
      <c r="X935" s="193"/>
      <c r="Y935" s="193"/>
      <c r="AA935" s="206" t="s">
        <v>244</v>
      </c>
      <c r="AB935" s="204" t="s">
        <v>359</v>
      </c>
      <c r="AC935" s="205" t="s">
        <v>630</v>
      </c>
      <c r="AD935" s="204" t="s">
        <v>298</v>
      </c>
      <c r="AE935" s="204" t="s">
        <v>52</v>
      </c>
      <c r="AF935" s="203">
        <v>2.4616960727619577</v>
      </c>
      <c r="AG935" s="203">
        <v>0.66577458316254212</v>
      </c>
      <c r="AH935" s="203">
        <v>4.2333260851102112</v>
      </c>
      <c r="AI935" s="202">
        <v>1.591848568753956E-4</v>
      </c>
      <c r="AJ935" s="202">
        <v>1.5498044193438436E-4</v>
      </c>
      <c r="AK935" s="202">
        <v>1.1821148563276789E-3</v>
      </c>
      <c r="AM935" s="193"/>
      <c r="AN935" s="193"/>
      <c r="AO935" s="193"/>
      <c r="AP935" s="193"/>
      <c r="AQ935" s="193"/>
      <c r="AR935" s="193"/>
      <c r="AS935" s="193"/>
      <c r="AT935" s="193"/>
      <c r="AU935" s="193"/>
      <c r="AV935" s="193"/>
      <c r="AW935" s="193"/>
      <c r="AX935" s="193"/>
    </row>
    <row r="936" spans="2:50" ht="16.5" thickBot="1" x14ac:dyDescent="0.3">
      <c r="B936"/>
      <c r="C936"/>
      <c r="D936"/>
      <c r="E936"/>
      <c r="F936"/>
      <c r="G936"/>
      <c r="H936"/>
      <c r="I936"/>
      <c r="J936"/>
      <c r="K936"/>
      <c r="L936"/>
      <c r="N936" s="193"/>
      <c r="O936" s="193"/>
      <c r="P936" s="229"/>
      <c r="Q936" s="193"/>
      <c r="R936" s="193"/>
      <c r="S936" s="193"/>
      <c r="T936" s="193"/>
      <c r="U936" s="193"/>
      <c r="V936" s="193"/>
      <c r="W936" s="193"/>
      <c r="X936" s="193"/>
      <c r="Y936" s="193"/>
      <c r="AA936" s="206" t="s">
        <v>244</v>
      </c>
      <c r="AB936" s="204" t="s">
        <v>359</v>
      </c>
      <c r="AC936" s="205" t="s">
        <v>630</v>
      </c>
      <c r="AD936" s="204" t="s">
        <v>298</v>
      </c>
      <c r="AE936" s="204" t="s">
        <v>76</v>
      </c>
      <c r="AF936" s="203">
        <v>2.4616960727619577</v>
      </c>
      <c r="AG936" s="203">
        <v>0.66577458316254212</v>
      </c>
      <c r="AH936" s="203">
        <v>4.2333260851102112</v>
      </c>
      <c r="AI936" s="202">
        <v>1.6979940447305315E-3</v>
      </c>
      <c r="AJ936" s="202">
        <v>1.6531463646713577E-3</v>
      </c>
      <c r="AK936" s="202">
        <v>1.2609390275125679E-2</v>
      </c>
      <c r="AM936" s="193"/>
      <c r="AN936" s="193"/>
      <c r="AO936" s="193"/>
      <c r="AP936" s="193"/>
      <c r="AQ936" s="193"/>
      <c r="AR936" s="193"/>
      <c r="AS936" s="193"/>
      <c r="AT936" s="193"/>
      <c r="AU936" s="193"/>
      <c r="AV936" s="193"/>
      <c r="AW936" s="193"/>
      <c r="AX936" s="193"/>
    </row>
    <row r="937" spans="2:50" ht="16.5" thickBot="1" x14ac:dyDescent="0.3">
      <c r="B937"/>
      <c r="C937"/>
      <c r="D937"/>
      <c r="E937"/>
      <c r="F937"/>
      <c r="G937"/>
      <c r="H937"/>
      <c r="I937"/>
      <c r="J937"/>
      <c r="K937"/>
      <c r="L937"/>
      <c r="N937" s="193"/>
      <c r="O937" s="193"/>
      <c r="P937" s="229"/>
      <c r="Q937" s="193"/>
      <c r="R937" s="193"/>
      <c r="S937" s="193"/>
      <c r="T937" s="193"/>
      <c r="U937" s="193"/>
      <c r="V937" s="193"/>
      <c r="W937" s="193"/>
      <c r="X937" s="193"/>
      <c r="Y937" s="193"/>
      <c r="AA937" s="206" t="s">
        <v>244</v>
      </c>
      <c r="AB937" s="204" t="s">
        <v>375</v>
      </c>
      <c r="AC937" s="205" t="s">
        <v>630</v>
      </c>
      <c r="AD937" s="204" t="s">
        <v>298</v>
      </c>
      <c r="AE937" s="204" t="s">
        <v>52</v>
      </c>
      <c r="AF937" s="203">
        <v>2.812844582731604</v>
      </c>
      <c r="AG937" s="203">
        <v>0.68583647566385242</v>
      </c>
      <c r="AH937" s="203">
        <v>4.8252702639635032</v>
      </c>
      <c r="AI937" s="202">
        <v>1.0966111558256856E-3</v>
      </c>
      <c r="AJ937" s="202">
        <v>1.0695724167872633E-3</v>
      </c>
      <c r="AK937" s="202">
        <v>7.9653786609738611E-3</v>
      </c>
      <c r="AM937" s="193"/>
      <c r="AN937" s="193"/>
      <c r="AO937" s="193"/>
      <c r="AP937" s="193"/>
      <c r="AQ937" s="193"/>
      <c r="AR937" s="193"/>
      <c r="AS937" s="193"/>
      <c r="AT937" s="193"/>
      <c r="AU937" s="193"/>
      <c r="AV937" s="193"/>
      <c r="AW937" s="193"/>
      <c r="AX937" s="193"/>
    </row>
    <row r="938" spans="2:50" ht="16.5" thickBot="1" x14ac:dyDescent="0.3">
      <c r="B938"/>
      <c r="C938"/>
      <c r="D938"/>
      <c r="E938"/>
      <c r="F938"/>
      <c r="G938"/>
      <c r="H938"/>
      <c r="I938"/>
      <c r="J938"/>
      <c r="K938"/>
      <c r="L938"/>
      <c r="N938" s="193"/>
      <c r="O938" s="193"/>
      <c r="P938" s="229"/>
      <c r="Q938" s="193"/>
      <c r="R938" s="193"/>
      <c r="S938" s="193"/>
      <c r="T938" s="193"/>
      <c r="U938" s="193"/>
      <c r="V938" s="193"/>
      <c r="W938" s="193"/>
      <c r="X938" s="193"/>
      <c r="Y938" s="193"/>
      <c r="AA938" s="206" t="s">
        <v>244</v>
      </c>
      <c r="AB938" s="204" t="s">
        <v>375</v>
      </c>
      <c r="AC938" s="205" t="s">
        <v>630</v>
      </c>
      <c r="AD938" s="204" t="s">
        <v>298</v>
      </c>
      <c r="AE938" s="204" t="s">
        <v>76</v>
      </c>
      <c r="AF938" s="203">
        <v>2.812844582731604</v>
      </c>
      <c r="AG938" s="203">
        <v>0.68583647566385242</v>
      </c>
      <c r="AH938" s="203">
        <v>4.8252702639635032</v>
      </c>
      <c r="AI938" s="202">
        <v>9.7177892058061942E-3</v>
      </c>
      <c r="AJ938" s="202">
        <v>9.4781812417887665E-3</v>
      </c>
      <c r="AK938" s="202">
        <v>7.0586433815264804E-2</v>
      </c>
      <c r="AM938" s="193"/>
      <c r="AN938" s="193"/>
      <c r="AO938" s="193"/>
      <c r="AP938" s="193"/>
      <c r="AQ938" s="193"/>
      <c r="AR938" s="193"/>
      <c r="AS938" s="193"/>
      <c r="AT938" s="193"/>
      <c r="AU938" s="193"/>
      <c r="AV938" s="193"/>
      <c r="AW938" s="193"/>
      <c r="AX938" s="193"/>
    </row>
    <row r="939" spans="2:50" ht="16.5" thickBot="1" x14ac:dyDescent="0.3">
      <c r="B939"/>
      <c r="C939"/>
      <c r="D939"/>
      <c r="E939"/>
      <c r="F939"/>
      <c r="G939"/>
      <c r="H939"/>
      <c r="I939"/>
      <c r="J939"/>
      <c r="K939"/>
      <c r="L939"/>
      <c r="N939" s="193"/>
      <c r="O939" s="193"/>
      <c r="P939" s="229"/>
      <c r="Q939" s="193"/>
      <c r="R939" s="193"/>
      <c r="S939" s="193"/>
      <c r="T939" s="193"/>
      <c r="U939" s="193"/>
      <c r="V939" s="193"/>
      <c r="W939" s="193"/>
      <c r="X939" s="193"/>
      <c r="Y939" s="193"/>
      <c r="AA939" s="206" t="s">
        <v>244</v>
      </c>
      <c r="AB939" s="204" t="s">
        <v>346</v>
      </c>
      <c r="AC939" s="205" t="s">
        <v>630</v>
      </c>
      <c r="AD939" s="204" t="s">
        <v>298</v>
      </c>
      <c r="AE939" s="204" t="s">
        <v>55</v>
      </c>
      <c r="AF939" s="203">
        <v>1.2553013303471126</v>
      </c>
      <c r="AG939" s="203">
        <v>0.56965278822184218</v>
      </c>
      <c r="AH939" s="203">
        <v>2.4178827218612966</v>
      </c>
      <c r="AI939" s="202">
        <v>2.219183847817554E-3</v>
      </c>
      <c r="AJ939" s="202">
        <v>2.1644662456660039E-3</v>
      </c>
      <c r="AK939" s="202">
        <v>1.6119332337882618E-2</v>
      </c>
      <c r="AM939" s="193"/>
      <c r="AN939" s="193"/>
      <c r="AO939" s="193"/>
      <c r="AP939" s="193"/>
      <c r="AQ939" s="193"/>
      <c r="AR939" s="193"/>
      <c r="AS939" s="193"/>
      <c r="AT939" s="193"/>
      <c r="AU939" s="193"/>
      <c r="AV939" s="193"/>
      <c r="AW939" s="193"/>
      <c r="AX939" s="193"/>
    </row>
    <row r="940" spans="2:50" ht="16.5" thickBot="1" x14ac:dyDescent="0.3">
      <c r="B940"/>
      <c r="C940"/>
      <c r="D940"/>
      <c r="E940"/>
      <c r="F940"/>
      <c r="G940"/>
      <c r="H940"/>
      <c r="I940"/>
      <c r="J940"/>
      <c r="K940"/>
      <c r="L940"/>
      <c r="N940" s="193"/>
      <c r="O940" s="193"/>
      <c r="P940" s="229"/>
      <c r="Q940" s="193"/>
      <c r="R940" s="193"/>
      <c r="S940" s="193"/>
      <c r="T940" s="193"/>
      <c r="U940" s="193"/>
      <c r="V940" s="193"/>
      <c r="W940" s="193"/>
      <c r="X940" s="193"/>
      <c r="Y940" s="193"/>
      <c r="AA940" s="206" t="s">
        <v>244</v>
      </c>
      <c r="AB940" s="204" t="s">
        <v>346</v>
      </c>
      <c r="AC940" s="205" t="s">
        <v>630</v>
      </c>
      <c r="AD940" s="204" t="s">
        <v>298</v>
      </c>
      <c r="AE940" s="204" t="s">
        <v>52</v>
      </c>
      <c r="AF940" s="203">
        <v>1.2553013303471126</v>
      </c>
      <c r="AG940" s="203">
        <v>0.56965278822184218</v>
      </c>
      <c r="AH940" s="203">
        <v>2.4178827218612966</v>
      </c>
      <c r="AI940" s="202">
        <v>9.25626120735427E-5</v>
      </c>
      <c r="AJ940" s="202">
        <v>9.0280329699088082E-5</v>
      </c>
      <c r="AK940" s="202">
        <v>6.7234064791129764E-4</v>
      </c>
      <c r="AM940" s="193"/>
      <c r="AN940" s="193"/>
      <c r="AO940" s="193"/>
      <c r="AP940" s="193"/>
      <c r="AQ940" s="193"/>
      <c r="AR940" s="193"/>
      <c r="AS940" s="193"/>
      <c r="AT940" s="193"/>
      <c r="AU940" s="193"/>
      <c r="AV940" s="193"/>
      <c r="AW940" s="193"/>
      <c r="AX940" s="193"/>
    </row>
    <row r="941" spans="2:50" ht="16.5" thickBot="1" x14ac:dyDescent="0.3">
      <c r="B941"/>
      <c r="C941"/>
      <c r="D941"/>
      <c r="E941"/>
      <c r="F941"/>
      <c r="G941"/>
      <c r="H941"/>
      <c r="I941"/>
      <c r="J941"/>
      <c r="K941"/>
      <c r="L941"/>
      <c r="N941" s="193"/>
      <c r="O941" s="193"/>
      <c r="P941" s="229"/>
      <c r="Q941" s="193"/>
      <c r="R941" s="193"/>
      <c r="S941" s="193"/>
      <c r="T941" s="193"/>
      <c r="U941" s="193"/>
      <c r="V941" s="193"/>
      <c r="W941" s="193"/>
      <c r="X941" s="193"/>
      <c r="Y941" s="193"/>
      <c r="AA941" s="206" t="s">
        <v>244</v>
      </c>
      <c r="AB941" s="204" t="s">
        <v>357</v>
      </c>
      <c r="AC941" s="205" t="s">
        <v>630</v>
      </c>
      <c r="AD941" s="204" t="s">
        <v>297</v>
      </c>
      <c r="AE941" s="204" t="s">
        <v>52</v>
      </c>
      <c r="AF941" s="203">
        <v>2.9100912120945379</v>
      </c>
      <c r="AG941" s="203">
        <v>0.69132559414137962</v>
      </c>
      <c r="AH941" s="203">
        <v>4.706955981822281</v>
      </c>
      <c r="AI941" s="202">
        <v>3.7181534075775665E-4</v>
      </c>
      <c r="AJ941" s="202">
        <v>3.6199489674904815E-4</v>
      </c>
      <c r="AK941" s="202">
        <v>2.7611196614281599E-3</v>
      </c>
      <c r="AM941" s="193"/>
      <c r="AN941" s="193"/>
      <c r="AO941" s="193"/>
      <c r="AP941" s="193"/>
      <c r="AQ941" s="193"/>
      <c r="AR941" s="193"/>
      <c r="AS941" s="193"/>
      <c r="AT941" s="193"/>
      <c r="AU941" s="193"/>
      <c r="AV941" s="193"/>
      <c r="AW941" s="193"/>
      <c r="AX941" s="193"/>
    </row>
    <row r="942" spans="2:50" ht="16.5" thickBot="1" x14ac:dyDescent="0.3">
      <c r="B942"/>
      <c r="C942"/>
      <c r="D942"/>
      <c r="E942"/>
      <c r="F942"/>
      <c r="G942"/>
      <c r="H942"/>
      <c r="I942"/>
      <c r="J942"/>
      <c r="K942"/>
      <c r="L942"/>
      <c r="N942" s="193"/>
      <c r="O942" s="193"/>
      <c r="P942" s="229"/>
      <c r="Q942" s="193"/>
      <c r="R942" s="193"/>
      <c r="S942" s="193"/>
      <c r="T942" s="193"/>
      <c r="U942" s="193"/>
      <c r="V942" s="193"/>
      <c r="W942" s="193"/>
      <c r="X942" s="193"/>
      <c r="Y942" s="193"/>
      <c r="AA942" s="206" t="s">
        <v>244</v>
      </c>
      <c r="AB942" s="204" t="s">
        <v>357</v>
      </c>
      <c r="AC942" s="205" t="s">
        <v>630</v>
      </c>
      <c r="AD942" s="204" t="s">
        <v>297</v>
      </c>
      <c r="AE942" s="204" t="s">
        <v>76</v>
      </c>
      <c r="AF942" s="203">
        <v>2.9100912120945379</v>
      </c>
      <c r="AG942" s="203">
        <v>0.69132559414137962</v>
      </c>
      <c r="AH942" s="203">
        <v>4.706955981822281</v>
      </c>
      <c r="AI942" s="202">
        <v>4.283368822616645E-3</v>
      </c>
      <c r="AJ942" s="202">
        <v>4.1702358259914198E-3</v>
      </c>
      <c r="AK942" s="202">
        <v>3.18085150794803E-2</v>
      </c>
      <c r="AM942" s="193"/>
      <c r="AN942" s="193"/>
      <c r="AO942" s="193"/>
      <c r="AP942" s="193"/>
      <c r="AQ942" s="193"/>
      <c r="AR942" s="193"/>
      <c r="AS942" s="193"/>
      <c r="AT942" s="193"/>
      <c r="AU942" s="193"/>
      <c r="AV942" s="193"/>
      <c r="AW942" s="193"/>
      <c r="AX942" s="193"/>
    </row>
    <row r="943" spans="2:50" ht="16.5" thickBot="1" x14ac:dyDescent="0.3">
      <c r="B943"/>
      <c r="C943"/>
      <c r="D943"/>
      <c r="E943"/>
      <c r="F943"/>
      <c r="G943"/>
      <c r="H943"/>
      <c r="I943"/>
      <c r="J943"/>
      <c r="K943"/>
      <c r="L943"/>
      <c r="N943" s="193"/>
      <c r="O943" s="193"/>
      <c r="P943" s="229"/>
      <c r="Q943" s="193"/>
      <c r="R943" s="193"/>
      <c r="S943" s="193"/>
      <c r="T943" s="193"/>
      <c r="U943" s="193"/>
      <c r="V943" s="193"/>
      <c r="W943" s="193"/>
      <c r="X943" s="193"/>
      <c r="Y943" s="193"/>
      <c r="AA943" s="206" t="s">
        <v>244</v>
      </c>
      <c r="AB943" s="204" t="s">
        <v>370</v>
      </c>
      <c r="AC943" s="205" t="s">
        <v>630</v>
      </c>
      <c r="AD943" s="204" t="s">
        <v>297</v>
      </c>
      <c r="AE943" s="204" t="s">
        <v>55</v>
      </c>
      <c r="AF943" s="203">
        <v>2.9834675378720497</v>
      </c>
      <c r="AG943" s="203">
        <v>0.91453916569071303</v>
      </c>
      <c r="AH943" s="203">
        <v>3.5980095229078235</v>
      </c>
      <c r="AI943" s="202">
        <v>0</v>
      </c>
      <c r="AJ943" s="202">
        <v>0</v>
      </c>
      <c r="AK943" s="202">
        <v>3.4606537403585433E-3</v>
      </c>
      <c r="AM943" s="193"/>
      <c r="AN943" s="193"/>
      <c r="AO943" s="193"/>
      <c r="AP943" s="193"/>
      <c r="AQ943" s="193"/>
      <c r="AR943" s="193"/>
      <c r="AS943" s="193"/>
      <c r="AT943" s="193"/>
      <c r="AU943" s="193"/>
      <c r="AV943" s="193"/>
      <c r="AW943" s="193"/>
      <c r="AX943" s="193"/>
    </row>
    <row r="944" spans="2:50" ht="16.5" thickBot="1" x14ac:dyDescent="0.3">
      <c r="B944"/>
      <c r="C944"/>
      <c r="D944"/>
      <c r="E944"/>
      <c r="F944"/>
      <c r="G944"/>
      <c r="H944"/>
      <c r="I944"/>
      <c r="J944"/>
      <c r="K944"/>
      <c r="L944"/>
      <c r="N944" s="193"/>
      <c r="O944" s="193"/>
      <c r="P944" s="229"/>
      <c r="Q944" s="193"/>
      <c r="R944" s="193"/>
      <c r="S944" s="193"/>
      <c r="T944" s="193"/>
      <c r="U944" s="193"/>
      <c r="V944" s="193"/>
      <c r="W944" s="193"/>
      <c r="X944" s="193"/>
      <c r="Y944" s="193"/>
      <c r="AA944" s="206" t="s">
        <v>244</v>
      </c>
      <c r="AB944" s="204" t="s">
        <v>370</v>
      </c>
      <c r="AC944" s="205" t="s">
        <v>630</v>
      </c>
      <c r="AD944" s="204" t="s">
        <v>297</v>
      </c>
      <c r="AE944" s="204" t="s">
        <v>52</v>
      </c>
      <c r="AF944" s="203">
        <v>2.9834675378720497</v>
      </c>
      <c r="AG944" s="203">
        <v>0.91453916569071303</v>
      </c>
      <c r="AH944" s="203">
        <v>3.5980095229078235</v>
      </c>
      <c r="AI944" s="202">
        <v>0</v>
      </c>
      <c r="AJ944" s="202">
        <v>0</v>
      </c>
      <c r="AK944" s="202">
        <v>3.4798458157786195E-4</v>
      </c>
      <c r="AM944" s="193"/>
      <c r="AN944" s="193"/>
      <c r="AO944" s="193"/>
      <c r="AP944" s="193"/>
      <c r="AQ944" s="193"/>
      <c r="AR944" s="193"/>
      <c r="AS944" s="193"/>
      <c r="AT944" s="193"/>
      <c r="AU944" s="193"/>
      <c r="AV944" s="193"/>
      <c r="AW944" s="193"/>
      <c r="AX944" s="193"/>
    </row>
    <row r="945" spans="2:50" ht="16.5" thickBot="1" x14ac:dyDescent="0.3">
      <c r="B945"/>
      <c r="C945"/>
      <c r="D945"/>
      <c r="E945"/>
      <c r="F945"/>
      <c r="G945"/>
      <c r="H945"/>
      <c r="I945"/>
      <c r="J945"/>
      <c r="K945"/>
      <c r="L945"/>
      <c r="N945" s="193"/>
      <c r="O945" s="193"/>
      <c r="P945" s="229"/>
      <c r="Q945" s="193"/>
      <c r="R945" s="193"/>
      <c r="S945" s="193"/>
      <c r="T945" s="193"/>
      <c r="U945" s="193"/>
      <c r="V945" s="193"/>
      <c r="W945" s="193"/>
      <c r="X945" s="193"/>
      <c r="Y945" s="193"/>
      <c r="AA945" s="206" t="s">
        <v>244</v>
      </c>
      <c r="AB945" s="204" t="s">
        <v>369</v>
      </c>
      <c r="AC945" s="205" t="s">
        <v>630</v>
      </c>
      <c r="AD945" s="204" t="s">
        <v>297</v>
      </c>
      <c r="AE945" s="204" t="s">
        <v>55</v>
      </c>
      <c r="AF945" s="203">
        <v>3.7489737637343254</v>
      </c>
      <c r="AG945" s="203">
        <v>0.72180383973640572</v>
      </c>
      <c r="AH945" s="203">
        <v>6.3875069393355153</v>
      </c>
      <c r="AI945" s="202">
        <v>2.2069770864606001E-3</v>
      </c>
      <c r="AJ945" s="202">
        <v>2.1534325729471132E-3</v>
      </c>
      <c r="AK945" s="202">
        <v>1.5492594966537428E-2</v>
      </c>
      <c r="AM945" s="193"/>
      <c r="AN945" s="193"/>
      <c r="AO945" s="193"/>
      <c r="AP945" s="193"/>
      <c r="AQ945" s="193"/>
      <c r="AR945" s="193"/>
      <c r="AS945" s="193"/>
      <c r="AT945" s="193"/>
      <c r="AU945" s="193"/>
      <c r="AV945" s="193"/>
      <c r="AW945" s="193"/>
      <c r="AX945" s="193"/>
    </row>
    <row r="946" spans="2:50" ht="16.5" thickBot="1" x14ac:dyDescent="0.3">
      <c r="B946"/>
      <c r="C946"/>
      <c r="D946"/>
      <c r="E946"/>
      <c r="F946"/>
      <c r="G946"/>
      <c r="H946"/>
      <c r="I946"/>
      <c r="J946"/>
      <c r="K946"/>
      <c r="L946"/>
      <c r="N946" s="193"/>
      <c r="O946" s="193"/>
      <c r="P946" s="229"/>
      <c r="Q946" s="193"/>
      <c r="R946" s="193"/>
      <c r="S946" s="193"/>
      <c r="T946" s="193"/>
      <c r="U946" s="193"/>
      <c r="V946" s="193"/>
      <c r="W946" s="193"/>
      <c r="X946" s="193"/>
      <c r="Y946" s="193"/>
      <c r="AA946" s="206" t="s">
        <v>244</v>
      </c>
      <c r="AB946" s="204" t="s">
        <v>369</v>
      </c>
      <c r="AC946" s="205" t="s">
        <v>630</v>
      </c>
      <c r="AD946" s="204" t="s">
        <v>297</v>
      </c>
      <c r="AE946" s="204" t="s">
        <v>52</v>
      </c>
      <c r="AF946" s="203">
        <v>3.7489737637343254</v>
      </c>
      <c r="AG946" s="203">
        <v>0.72180383973640572</v>
      </c>
      <c r="AH946" s="203">
        <v>6.3875069393355153</v>
      </c>
      <c r="AI946" s="202">
        <v>9.1509638741266009E-5</v>
      </c>
      <c r="AJ946" s="202">
        <v>8.9289480173125157E-5</v>
      </c>
      <c r="AK946" s="202">
        <v>6.4238173438684954E-4</v>
      </c>
      <c r="AM946" s="193"/>
      <c r="AN946" s="193"/>
      <c r="AO946" s="193"/>
      <c r="AP946" s="193"/>
      <c r="AQ946" s="193"/>
      <c r="AR946" s="193"/>
      <c r="AS946" s="193"/>
      <c r="AT946" s="193"/>
      <c r="AU946" s="193"/>
      <c r="AV946" s="193"/>
      <c r="AW946" s="193"/>
      <c r="AX946" s="193"/>
    </row>
    <row r="947" spans="2:50" ht="16.5" thickBot="1" x14ac:dyDescent="0.3">
      <c r="B947"/>
      <c r="C947"/>
      <c r="D947"/>
      <c r="E947"/>
      <c r="F947"/>
      <c r="G947"/>
      <c r="H947"/>
      <c r="I947"/>
      <c r="J947"/>
      <c r="K947"/>
      <c r="L947"/>
      <c r="N947" s="193"/>
      <c r="O947" s="193"/>
      <c r="P947" s="229"/>
      <c r="Q947" s="193"/>
      <c r="R947" s="193"/>
      <c r="S947" s="193"/>
      <c r="T947" s="193"/>
      <c r="U947" s="193"/>
      <c r="V947" s="193"/>
      <c r="W947" s="193"/>
      <c r="X947" s="193"/>
      <c r="Y947" s="193"/>
      <c r="AA947" s="206" t="s">
        <v>244</v>
      </c>
      <c r="AB947" s="204" t="s">
        <v>380</v>
      </c>
      <c r="AC947" s="205" t="s">
        <v>630</v>
      </c>
      <c r="AD947" s="204" t="s">
        <v>297</v>
      </c>
      <c r="AE947" s="204" t="s">
        <v>52</v>
      </c>
      <c r="AF947" s="203">
        <v>5.1942888660242215</v>
      </c>
      <c r="AG947" s="203">
        <v>0.76643551560080991</v>
      </c>
      <c r="AH947" s="203">
        <v>8.8221725515680571</v>
      </c>
      <c r="AI947" s="202">
        <v>1.924660963526905E-5</v>
      </c>
      <c r="AJ947" s="202">
        <v>1.8779658548179518E-5</v>
      </c>
      <c r="AK947" s="202">
        <v>1.3510784927834517E-4</v>
      </c>
      <c r="AM947" s="193"/>
      <c r="AN947" s="193"/>
      <c r="AO947" s="193"/>
      <c r="AP947" s="193"/>
      <c r="AQ947" s="193"/>
      <c r="AR947" s="193"/>
      <c r="AS947" s="193"/>
      <c r="AT947" s="193"/>
      <c r="AU947" s="193"/>
      <c r="AV947" s="193"/>
      <c r="AW947" s="193"/>
      <c r="AX947" s="193"/>
    </row>
    <row r="948" spans="2:50" ht="16.5" thickBot="1" x14ac:dyDescent="0.3">
      <c r="B948"/>
      <c r="C948"/>
      <c r="D948"/>
      <c r="E948"/>
      <c r="F948"/>
      <c r="G948"/>
      <c r="H948"/>
      <c r="I948"/>
      <c r="J948"/>
      <c r="K948"/>
      <c r="L948"/>
      <c r="N948" s="193"/>
      <c r="O948" s="193"/>
      <c r="P948" s="229"/>
      <c r="Q948" s="193"/>
      <c r="R948" s="193"/>
      <c r="S948" s="193"/>
      <c r="T948" s="193"/>
      <c r="U948" s="193"/>
      <c r="V948" s="193"/>
      <c r="W948" s="193"/>
      <c r="X948" s="193"/>
      <c r="Y948" s="193"/>
      <c r="AA948" s="206" t="s">
        <v>244</v>
      </c>
      <c r="AB948" s="204" t="s">
        <v>380</v>
      </c>
      <c r="AC948" s="205" t="s">
        <v>630</v>
      </c>
      <c r="AD948" s="204" t="s">
        <v>297</v>
      </c>
      <c r="AE948" s="204" t="s">
        <v>76</v>
      </c>
      <c r="AF948" s="203">
        <v>5.1942888660242215</v>
      </c>
      <c r="AG948" s="203">
        <v>0.76643551560080991</v>
      </c>
      <c r="AH948" s="203">
        <v>8.8221725515680571</v>
      </c>
      <c r="AI948" s="202">
        <v>1.618422239624964E-4</v>
      </c>
      <c r="AJ948" s="202">
        <v>1.5791569332419684E-4</v>
      </c>
      <c r="AK948" s="202">
        <v>1.1361042394670813E-3</v>
      </c>
      <c r="AM948" s="193"/>
      <c r="AN948" s="193"/>
      <c r="AO948" s="193"/>
      <c r="AP948" s="193"/>
      <c r="AQ948" s="193"/>
      <c r="AR948" s="193"/>
      <c r="AS948" s="193"/>
      <c r="AT948" s="193"/>
      <c r="AU948" s="193"/>
      <c r="AV948" s="193"/>
      <c r="AW948" s="193"/>
      <c r="AX948" s="193"/>
    </row>
    <row r="949" spans="2:50" ht="16.5" thickBot="1" x14ac:dyDescent="0.3">
      <c r="B949"/>
      <c r="C949"/>
      <c r="D949"/>
      <c r="E949"/>
      <c r="F949"/>
      <c r="G949"/>
      <c r="H949"/>
      <c r="I949"/>
      <c r="J949"/>
      <c r="K949"/>
      <c r="L949"/>
      <c r="N949" s="193"/>
      <c r="O949" s="193"/>
      <c r="P949" s="229"/>
      <c r="Q949" s="193"/>
      <c r="R949" s="193"/>
      <c r="S949" s="193"/>
      <c r="T949" s="193"/>
      <c r="U949" s="193"/>
      <c r="V949" s="193"/>
      <c r="W949" s="193"/>
      <c r="X949" s="193"/>
      <c r="Y949" s="193"/>
      <c r="AA949" s="206" t="s">
        <v>244</v>
      </c>
      <c r="AB949" s="204" t="s">
        <v>546</v>
      </c>
      <c r="AC949" s="205" t="s">
        <v>630</v>
      </c>
      <c r="AD949" s="204" t="s">
        <v>297</v>
      </c>
      <c r="AE949" s="204" t="s">
        <v>52</v>
      </c>
      <c r="AF949" s="203">
        <v>2.8775241071401481</v>
      </c>
      <c r="AG949" s="203">
        <v>0.68134875971423181</v>
      </c>
      <c r="AH949" s="203">
        <v>4.5554448404219352</v>
      </c>
      <c r="AI949" s="202">
        <v>1.633132357073375E-3</v>
      </c>
      <c r="AJ949" s="202">
        <v>1.5874486164035089E-3</v>
      </c>
      <c r="AK949" s="202">
        <v>1.1441528249225046E-2</v>
      </c>
      <c r="AM949" s="193"/>
      <c r="AN949" s="193"/>
      <c r="AO949" s="193"/>
      <c r="AP949" s="193"/>
      <c r="AQ949" s="193"/>
      <c r="AR949" s="193"/>
      <c r="AS949" s="193"/>
      <c r="AT949" s="193"/>
      <c r="AU949" s="193"/>
      <c r="AV949" s="193"/>
      <c r="AW949" s="193"/>
      <c r="AX949" s="193"/>
    </row>
    <row r="950" spans="2:50" ht="16.5" thickBot="1" x14ac:dyDescent="0.3">
      <c r="B950"/>
      <c r="C950"/>
      <c r="D950"/>
      <c r="E950"/>
      <c r="F950"/>
      <c r="G950"/>
      <c r="H950"/>
      <c r="I950"/>
      <c r="J950"/>
      <c r="K950"/>
      <c r="L950"/>
      <c r="N950" s="193"/>
      <c r="O950" s="193"/>
      <c r="P950" s="229"/>
      <c r="Q950" s="193"/>
      <c r="R950" s="193"/>
      <c r="S950" s="193"/>
      <c r="T950" s="193"/>
      <c r="U950" s="193"/>
      <c r="V950" s="193"/>
      <c r="W950" s="193"/>
      <c r="X950" s="193"/>
      <c r="Y950" s="193"/>
      <c r="AA950" s="206" t="s">
        <v>244</v>
      </c>
      <c r="AB950" s="204" t="s">
        <v>546</v>
      </c>
      <c r="AC950" s="205" t="s">
        <v>630</v>
      </c>
      <c r="AD950" s="204" t="s">
        <v>297</v>
      </c>
      <c r="AE950" s="204" t="s">
        <v>76</v>
      </c>
      <c r="AF950" s="203">
        <v>2.8775241071401481</v>
      </c>
      <c r="AG950" s="203">
        <v>0.68134875971423181</v>
      </c>
      <c r="AH950" s="203">
        <v>4.5554448404219352</v>
      </c>
      <c r="AI950" s="202">
        <v>1.7111347067310285E-2</v>
      </c>
      <c r="AJ950" s="202">
        <v>1.6632690001611133E-2</v>
      </c>
      <c r="AK950" s="202">
        <v>0.11988003299608163</v>
      </c>
      <c r="AM950" s="193"/>
      <c r="AN950" s="193"/>
      <c r="AO950" s="193"/>
      <c r="AP950" s="193"/>
      <c r="AQ950" s="193"/>
      <c r="AR950" s="193"/>
      <c r="AS950" s="193"/>
      <c r="AT950" s="193"/>
      <c r="AU950" s="193"/>
      <c r="AV950" s="193"/>
      <c r="AW950" s="193"/>
      <c r="AX950" s="193"/>
    </row>
    <row r="951" spans="2:50" ht="16.5" thickBot="1" x14ac:dyDescent="0.3">
      <c r="B951"/>
      <c r="C951"/>
      <c r="D951"/>
      <c r="E951"/>
      <c r="F951"/>
      <c r="G951"/>
      <c r="H951"/>
      <c r="I951"/>
      <c r="J951"/>
      <c r="K951"/>
      <c r="L951"/>
      <c r="N951" s="193"/>
      <c r="O951" s="193"/>
      <c r="P951" s="229"/>
      <c r="Q951" s="193"/>
      <c r="R951" s="193"/>
      <c r="S951" s="193"/>
      <c r="T951" s="193"/>
      <c r="U951" s="193"/>
      <c r="V951" s="193"/>
      <c r="W951" s="193"/>
      <c r="X951" s="193"/>
      <c r="Y951" s="193"/>
      <c r="AA951" s="206" t="s">
        <v>244</v>
      </c>
      <c r="AB951" s="204" t="s">
        <v>545</v>
      </c>
      <c r="AC951" s="205" t="s">
        <v>630</v>
      </c>
      <c r="AD951" s="204" t="s">
        <v>297</v>
      </c>
      <c r="AE951" s="204" t="s">
        <v>52</v>
      </c>
      <c r="AF951" s="203">
        <v>1.715541525548544</v>
      </c>
      <c r="AG951" s="203">
        <v>0.58734306022965777</v>
      </c>
      <c r="AH951" s="203">
        <v>3.0281103700786298</v>
      </c>
      <c r="AI951" s="202">
        <v>2.8407772722231924E-3</v>
      </c>
      <c r="AJ951" s="202">
        <v>2.7613119847692967E-3</v>
      </c>
      <c r="AK951" s="202">
        <v>1.9902142817220421E-2</v>
      </c>
      <c r="AM951" s="193"/>
      <c r="AN951" s="193"/>
      <c r="AO951" s="193"/>
      <c r="AP951" s="193"/>
      <c r="AQ951" s="193"/>
      <c r="AR951" s="193"/>
      <c r="AS951" s="193"/>
      <c r="AT951" s="193"/>
      <c r="AU951" s="193"/>
      <c r="AV951" s="193"/>
      <c r="AW951" s="193"/>
      <c r="AX951" s="193"/>
    </row>
    <row r="952" spans="2:50" ht="16.5" thickBot="1" x14ac:dyDescent="0.3">
      <c r="B952"/>
      <c r="C952"/>
      <c r="D952"/>
      <c r="E952"/>
      <c r="F952"/>
      <c r="G952"/>
      <c r="H952"/>
      <c r="I952"/>
      <c r="J952"/>
      <c r="K952"/>
      <c r="L952"/>
      <c r="N952" s="193"/>
      <c r="O952" s="193"/>
      <c r="P952" s="229"/>
      <c r="Q952" s="193"/>
      <c r="R952" s="193"/>
      <c r="S952" s="193"/>
      <c r="T952" s="193"/>
      <c r="U952" s="193"/>
      <c r="V952" s="193"/>
      <c r="W952" s="193"/>
      <c r="X952" s="193"/>
      <c r="Y952" s="193"/>
      <c r="AA952" s="206" t="s">
        <v>244</v>
      </c>
      <c r="AB952" s="204" t="s">
        <v>545</v>
      </c>
      <c r="AC952" s="205" t="s">
        <v>630</v>
      </c>
      <c r="AD952" s="204" t="s">
        <v>297</v>
      </c>
      <c r="AE952" s="204" t="s">
        <v>76</v>
      </c>
      <c r="AF952" s="203">
        <v>1.715541525548544</v>
      </c>
      <c r="AG952" s="203">
        <v>0.58734306022965777</v>
      </c>
      <c r="AH952" s="203">
        <v>3.0281103700786298</v>
      </c>
      <c r="AI952" s="202">
        <v>2.9843739618465617E-2</v>
      </c>
      <c r="AJ952" s="202">
        <v>2.9008918328296458E-2</v>
      </c>
      <c r="AK952" s="202">
        <v>0.20908163899164584</v>
      </c>
      <c r="AM952" s="193"/>
      <c r="AN952" s="193"/>
      <c r="AO952" s="193"/>
      <c r="AP952" s="193"/>
      <c r="AQ952" s="193"/>
      <c r="AR952" s="193"/>
      <c r="AS952" s="193"/>
      <c r="AT952" s="193"/>
      <c r="AU952" s="193"/>
      <c r="AV952" s="193"/>
      <c r="AW952" s="193"/>
      <c r="AX952" s="193"/>
    </row>
    <row r="953" spans="2:50" ht="16.5" thickBot="1" x14ac:dyDescent="0.3">
      <c r="B953"/>
      <c r="C953"/>
      <c r="D953"/>
      <c r="E953"/>
      <c r="F953"/>
      <c r="G953"/>
      <c r="H953"/>
      <c r="I953"/>
      <c r="J953"/>
      <c r="K953"/>
      <c r="L953"/>
      <c r="N953" s="193"/>
      <c r="O953" s="193"/>
      <c r="P953" s="229"/>
      <c r="Q953" s="193"/>
      <c r="R953" s="193"/>
      <c r="S953" s="193"/>
      <c r="T953" s="193"/>
      <c r="U953" s="193"/>
      <c r="V953" s="193"/>
      <c r="W953" s="193"/>
      <c r="X953" s="193"/>
      <c r="Y953" s="193"/>
      <c r="AA953" s="206" t="s">
        <v>244</v>
      </c>
      <c r="AB953" s="204" t="s">
        <v>368</v>
      </c>
      <c r="AC953" s="205" t="s">
        <v>630</v>
      </c>
      <c r="AD953" s="204" t="s">
        <v>297</v>
      </c>
      <c r="AE953" s="204" t="s">
        <v>55</v>
      </c>
      <c r="AF953" s="203">
        <v>2.9646524265188292</v>
      </c>
      <c r="AG953" s="203">
        <v>0.68880330901428255</v>
      </c>
      <c r="AH953" s="203">
        <v>4.7944237832186909</v>
      </c>
      <c r="AI953" s="202">
        <v>4.8246127168592983E-3</v>
      </c>
      <c r="AJ953" s="202">
        <v>4.68965344351264E-3</v>
      </c>
      <c r="AK953" s="202">
        <v>3.3800654584076641E-2</v>
      </c>
      <c r="AM953" s="193"/>
      <c r="AN953" s="193"/>
      <c r="AO953" s="193"/>
      <c r="AP953" s="193"/>
      <c r="AQ953" s="193"/>
      <c r="AR953" s="193"/>
      <c r="AS953" s="193"/>
      <c r="AT953" s="193"/>
      <c r="AU953" s="193"/>
      <c r="AV953" s="193"/>
      <c r="AW953" s="193"/>
      <c r="AX953" s="193"/>
    </row>
    <row r="954" spans="2:50" ht="16.5" thickBot="1" x14ac:dyDescent="0.3">
      <c r="B954"/>
      <c r="C954"/>
      <c r="D954"/>
      <c r="E954"/>
      <c r="F954"/>
      <c r="G954"/>
      <c r="H954"/>
      <c r="I954"/>
      <c r="J954"/>
      <c r="K954"/>
      <c r="L954"/>
      <c r="N954" s="193"/>
      <c r="O954" s="193"/>
      <c r="P954" s="229"/>
      <c r="Q954" s="193"/>
      <c r="R954" s="193"/>
      <c r="S954" s="193"/>
      <c r="T954" s="193"/>
      <c r="U954" s="193"/>
      <c r="V954" s="193"/>
      <c r="W954" s="193"/>
      <c r="X954" s="193"/>
      <c r="Y954" s="193"/>
      <c r="AA954" s="206" t="s">
        <v>244</v>
      </c>
      <c r="AB954" s="204" t="s">
        <v>368</v>
      </c>
      <c r="AC954" s="205" t="s">
        <v>630</v>
      </c>
      <c r="AD954" s="204" t="s">
        <v>297</v>
      </c>
      <c r="AE954" s="204" t="s">
        <v>52</v>
      </c>
      <c r="AF954" s="203">
        <v>2.9646524265188292</v>
      </c>
      <c r="AG954" s="203">
        <v>0.68880330901428255</v>
      </c>
      <c r="AH954" s="203">
        <v>4.7944237832186909</v>
      </c>
      <c r="AI954" s="202">
        <v>4.7939682860755799E-4</v>
      </c>
      <c r="AJ954" s="202">
        <v>4.6598662318164224E-4</v>
      </c>
      <c r="AK954" s="202">
        <v>3.358596339938806E-3</v>
      </c>
      <c r="AM954" s="193"/>
      <c r="AN954" s="193"/>
      <c r="AO954" s="193"/>
      <c r="AP954" s="193"/>
      <c r="AQ954" s="193"/>
      <c r="AR954" s="193"/>
      <c r="AS954" s="193"/>
      <c r="AT954" s="193"/>
      <c r="AU954" s="193"/>
      <c r="AV954" s="193"/>
      <c r="AW954" s="193"/>
      <c r="AX954" s="193"/>
    </row>
    <row r="955" spans="2:50" ht="16.5" thickBot="1" x14ac:dyDescent="0.3">
      <c r="B955"/>
      <c r="C955"/>
      <c r="D955"/>
      <c r="E955"/>
      <c r="F955"/>
      <c r="G955"/>
      <c r="H955"/>
      <c r="I955"/>
      <c r="J955"/>
      <c r="K955"/>
      <c r="L955"/>
      <c r="N955" s="193"/>
      <c r="O955" s="193"/>
      <c r="P955" s="229"/>
      <c r="Q955" s="193"/>
      <c r="R955" s="193"/>
      <c r="S955" s="193"/>
      <c r="T955" s="193"/>
      <c r="U955" s="193"/>
      <c r="V955" s="193"/>
      <c r="W955" s="193"/>
      <c r="X955" s="193"/>
      <c r="Y955" s="193"/>
      <c r="AA955" s="206" t="s">
        <v>244</v>
      </c>
      <c r="AB955" s="204" t="s">
        <v>366</v>
      </c>
      <c r="AC955" s="205" t="s">
        <v>630</v>
      </c>
      <c r="AD955" s="204" t="s">
        <v>297</v>
      </c>
      <c r="AE955" s="204" t="s">
        <v>52</v>
      </c>
      <c r="AF955" s="203">
        <v>3.4335259845440884</v>
      </c>
      <c r="AG955" s="203">
        <v>0.71730331858603247</v>
      </c>
      <c r="AH955" s="203">
        <v>5.4991716582276311</v>
      </c>
      <c r="AI955" s="202">
        <v>7.8101660966357943E-4</v>
      </c>
      <c r="AJ955" s="202">
        <v>7.6038827875759467E-4</v>
      </c>
      <c r="AK955" s="202">
        <v>5.799869129792177E-3</v>
      </c>
      <c r="AM955" s="193"/>
      <c r="AN955" s="193"/>
      <c r="AO955" s="193"/>
      <c r="AP955" s="193"/>
      <c r="AQ955" s="193"/>
      <c r="AR955" s="193"/>
      <c r="AS955" s="193"/>
      <c r="AT955" s="193"/>
      <c r="AU955" s="193"/>
      <c r="AV955" s="193"/>
      <c r="AW955" s="193"/>
      <c r="AX955" s="193"/>
    </row>
    <row r="956" spans="2:50" ht="16.5" thickBot="1" x14ac:dyDescent="0.3">
      <c r="B956"/>
      <c r="C956"/>
      <c r="D956"/>
      <c r="E956"/>
      <c r="F956"/>
      <c r="G956"/>
      <c r="H956"/>
      <c r="I956"/>
      <c r="J956"/>
      <c r="K956"/>
      <c r="L956"/>
      <c r="N956" s="193"/>
      <c r="O956" s="193"/>
      <c r="P956" s="229"/>
      <c r="Q956" s="193"/>
      <c r="R956" s="193"/>
      <c r="S956" s="193"/>
      <c r="T956" s="193"/>
      <c r="U956" s="193"/>
      <c r="V956" s="193"/>
      <c r="W956" s="193"/>
      <c r="X956" s="193"/>
      <c r="Y956" s="193"/>
      <c r="AA956" s="206" t="s">
        <v>244</v>
      </c>
      <c r="AB956" s="204" t="s">
        <v>366</v>
      </c>
      <c r="AC956" s="205" t="s">
        <v>630</v>
      </c>
      <c r="AD956" s="204" t="s">
        <v>297</v>
      </c>
      <c r="AE956" s="204" t="s">
        <v>76</v>
      </c>
      <c r="AF956" s="203">
        <v>3.4335259845440884</v>
      </c>
      <c r="AG956" s="203">
        <v>0.71730331858603247</v>
      </c>
      <c r="AH956" s="203">
        <v>5.4991716582276311</v>
      </c>
      <c r="AI956" s="202">
        <v>8.2545221842784938E-3</v>
      </c>
      <c r="AJ956" s="202">
        <v>8.036502473837975E-3</v>
      </c>
      <c r="AK956" s="202">
        <v>6.1298502241077309E-2</v>
      </c>
      <c r="AM956" s="193"/>
      <c r="AN956" s="193"/>
      <c r="AO956" s="193"/>
      <c r="AP956" s="193"/>
      <c r="AQ956" s="193"/>
      <c r="AR956" s="193"/>
      <c r="AS956" s="193"/>
      <c r="AT956" s="193"/>
      <c r="AU956" s="193"/>
      <c r="AV956" s="193"/>
      <c r="AW956" s="193"/>
      <c r="AX956" s="193"/>
    </row>
    <row r="957" spans="2:50" ht="16.5" thickBot="1" x14ac:dyDescent="0.3">
      <c r="B957"/>
      <c r="C957"/>
      <c r="D957"/>
      <c r="E957"/>
      <c r="F957"/>
      <c r="G957"/>
      <c r="H957"/>
      <c r="I957"/>
      <c r="J957"/>
      <c r="K957"/>
      <c r="L957"/>
      <c r="N957" s="193"/>
      <c r="O957" s="193"/>
      <c r="P957" s="229"/>
      <c r="Q957" s="193"/>
      <c r="R957" s="193"/>
      <c r="S957" s="193"/>
      <c r="T957" s="193"/>
      <c r="U957" s="193"/>
      <c r="V957" s="193"/>
      <c r="W957" s="193"/>
      <c r="X957" s="193"/>
      <c r="Y957" s="193"/>
      <c r="AA957" s="206" t="s">
        <v>244</v>
      </c>
      <c r="AB957" s="204" t="s">
        <v>364</v>
      </c>
      <c r="AC957" s="205" t="s">
        <v>630</v>
      </c>
      <c r="AD957" s="204" t="s">
        <v>297</v>
      </c>
      <c r="AE957" s="204" t="s">
        <v>52</v>
      </c>
      <c r="AF957" s="203">
        <v>3.4335259845440884</v>
      </c>
      <c r="AG957" s="203">
        <v>0.71730331858603247</v>
      </c>
      <c r="AH957" s="203">
        <v>5.4991716582276311</v>
      </c>
      <c r="AI957" s="202">
        <v>1.287450219082625E-3</v>
      </c>
      <c r="AJ957" s="202">
        <v>1.2534458857360413E-3</v>
      </c>
      <c r="AK957" s="202">
        <v>9.5606709120026247E-3</v>
      </c>
      <c r="AM957" s="193"/>
      <c r="AN957" s="193"/>
      <c r="AO957" s="193"/>
      <c r="AP957" s="193"/>
      <c r="AQ957" s="193"/>
      <c r="AR957" s="193"/>
      <c r="AS957" s="193"/>
      <c r="AT957" s="193"/>
      <c r="AU957" s="193"/>
      <c r="AV957" s="193"/>
      <c r="AW957" s="193"/>
      <c r="AX957" s="193"/>
    </row>
    <row r="958" spans="2:50" ht="16.5" thickBot="1" x14ac:dyDescent="0.3">
      <c r="B958"/>
      <c r="C958"/>
      <c r="D958"/>
      <c r="E958"/>
      <c r="F958"/>
      <c r="G958"/>
      <c r="H958"/>
      <c r="I958"/>
      <c r="J958"/>
      <c r="K958"/>
      <c r="L958"/>
      <c r="N958" s="193"/>
      <c r="O958" s="193"/>
      <c r="P958" s="229"/>
      <c r="Q958" s="193"/>
      <c r="R958" s="193"/>
      <c r="S958" s="193"/>
      <c r="T958" s="193"/>
      <c r="U958" s="193"/>
      <c r="V958" s="193"/>
      <c r="W958" s="193"/>
      <c r="X958" s="193"/>
      <c r="Y958" s="193"/>
      <c r="AA958" s="206" t="s">
        <v>244</v>
      </c>
      <c r="AB958" s="204" t="s">
        <v>364</v>
      </c>
      <c r="AC958" s="205" t="s">
        <v>630</v>
      </c>
      <c r="AD958" s="204" t="s">
        <v>297</v>
      </c>
      <c r="AE958" s="204" t="s">
        <v>76</v>
      </c>
      <c r="AF958" s="203">
        <v>3.4335259845440884</v>
      </c>
      <c r="AG958" s="203">
        <v>0.71730331858603247</v>
      </c>
      <c r="AH958" s="203">
        <v>5.4991716582276311</v>
      </c>
      <c r="AI958" s="202">
        <v>1.3732982192891739E-2</v>
      </c>
      <c r="AJ958" s="202">
        <v>1.337026455347688E-2</v>
      </c>
      <c r="AK958" s="202">
        <v>0.10198182534792345</v>
      </c>
      <c r="AM958" s="193"/>
      <c r="AN958" s="193"/>
      <c r="AO958" s="193"/>
      <c r="AP958" s="193"/>
      <c r="AQ958" s="193"/>
      <c r="AR958" s="193"/>
      <c r="AS958" s="193"/>
      <c r="AT958" s="193"/>
      <c r="AU958" s="193"/>
      <c r="AV958" s="193"/>
      <c r="AW958" s="193"/>
      <c r="AX958" s="193"/>
    </row>
    <row r="959" spans="2:50" ht="16.5" thickBot="1" x14ac:dyDescent="0.3">
      <c r="B959"/>
      <c r="C959"/>
      <c r="D959"/>
      <c r="E959"/>
      <c r="F959"/>
      <c r="G959"/>
      <c r="H959"/>
      <c r="I959"/>
      <c r="J959"/>
      <c r="K959"/>
      <c r="L959"/>
      <c r="N959" s="193"/>
      <c r="O959" s="193"/>
      <c r="P959" s="229"/>
      <c r="Q959" s="193"/>
      <c r="R959" s="193"/>
      <c r="S959" s="193"/>
      <c r="T959" s="193"/>
      <c r="U959" s="193"/>
      <c r="V959" s="193"/>
      <c r="W959" s="193"/>
      <c r="X959" s="193"/>
      <c r="Y959" s="193"/>
      <c r="AA959" s="206" t="s">
        <v>244</v>
      </c>
      <c r="AB959" s="204" t="s">
        <v>375</v>
      </c>
      <c r="AC959" s="205" t="s">
        <v>630</v>
      </c>
      <c r="AD959" s="204" t="s">
        <v>297</v>
      </c>
      <c r="AE959" s="204" t="s">
        <v>52</v>
      </c>
      <c r="AF959" s="203">
        <v>1.7472035405618533</v>
      </c>
      <c r="AG959" s="203">
        <v>0.59704890278045997</v>
      </c>
      <c r="AH959" s="203">
        <v>3.1830213595989192</v>
      </c>
      <c r="AI959" s="202">
        <v>1.7743282895294068E-4</v>
      </c>
      <c r="AJ959" s="202">
        <v>1.7305793277080643E-4</v>
      </c>
      <c r="AK959" s="202">
        <v>1.2888065765059901E-3</v>
      </c>
      <c r="AM959" s="193"/>
      <c r="AN959" s="193"/>
      <c r="AO959" s="193"/>
      <c r="AP959" s="193"/>
      <c r="AQ959" s="193"/>
      <c r="AR959" s="193"/>
      <c r="AS959" s="193"/>
      <c r="AT959" s="193"/>
      <c r="AU959" s="193"/>
      <c r="AV959" s="193"/>
      <c r="AW959" s="193"/>
      <c r="AX959" s="193"/>
    </row>
    <row r="960" spans="2:50" ht="16.5" thickBot="1" x14ac:dyDescent="0.3">
      <c r="B960"/>
      <c r="C960"/>
      <c r="D960"/>
      <c r="E960"/>
      <c r="F960"/>
      <c r="G960"/>
      <c r="H960"/>
      <c r="I960"/>
      <c r="J960"/>
      <c r="K960"/>
      <c r="L960"/>
      <c r="N960" s="193"/>
      <c r="O960" s="193"/>
      <c r="P960" s="229"/>
      <c r="Q960" s="193"/>
      <c r="R960" s="193"/>
      <c r="S960" s="193"/>
      <c r="T960" s="193"/>
      <c r="U960" s="193"/>
      <c r="V960" s="193"/>
      <c r="W960" s="193"/>
      <c r="X960" s="193"/>
      <c r="Y960" s="193"/>
      <c r="AA960" s="206" t="s">
        <v>244</v>
      </c>
      <c r="AB960" s="204" t="s">
        <v>375</v>
      </c>
      <c r="AC960" s="205" t="s">
        <v>630</v>
      </c>
      <c r="AD960" s="204" t="s">
        <v>297</v>
      </c>
      <c r="AE960" s="204" t="s">
        <v>76</v>
      </c>
      <c r="AF960" s="203">
        <v>1.7472035405618533</v>
      </c>
      <c r="AG960" s="203">
        <v>0.59704890278045997</v>
      </c>
      <c r="AH960" s="203">
        <v>3.1830213595989192</v>
      </c>
      <c r="AI960" s="202">
        <v>1.5723484308057388E-3</v>
      </c>
      <c r="AJ960" s="202">
        <v>1.5335796122758758E-3</v>
      </c>
      <c r="AK960" s="202">
        <v>1.1420958624960956E-2</v>
      </c>
      <c r="AM960" s="193"/>
      <c r="AN960" s="193"/>
      <c r="AO960" s="193"/>
      <c r="AP960" s="193"/>
      <c r="AQ960" s="193"/>
      <c r="AR960" s="193"/>
      <c r="AS960" s="193"/>
      <c r="AT960" s="193"/>
      <c r="AU960" s="193"/>
      <c r="AV960" s="193"/>
      <c r="AW960" s="193"/>
      <c r="AX960" s="193"/>
    </row>
    <row r="961" spans="2:50" ht="16.5" thickBot="1" x14ac:dyDescent="0.3">
      <c r="B961"/>
      <c r="C961"/>
      <c r="D961"/>
      <c r="E961"/>
      <c r="F961"/>
      <c r="G961"/>
      <c r="H961"/>
      <c r="I961"/>
      <c r="J961"/>
      <c r="K961"/>
      <c r="L961"/>
      <c r="N961" s="193"/>
      <c r="O961" s="193"/>
      <c r="P961" s="229"/>
      <c r="Q961" s="193"/>
      <c r="R961" s="193"/>
      <c r="S961" s="193"/>
      <c r="T961" s="193"/>
      <c r="U961" s="193"/>
      <c r="V961" s="193"/>
      <c r="W961" s="193"/>
      <c r="X961" s="193"/>
      <c r="Y961" s="193"/>
      <c r="AA961" s="206" t="s">
        <v>244</v>
      </c>
      <c r="AB961" s="204" t="s">
        <v>361</v>
      </c>
      <c r="AC961" s="205" t="s">
        <v>630</v>
      </c>
      <c r="AD961" s="204" t="s">
        <v>297</v>
      </c>
      <c r="AE961" s="204" t="s">
        <v>52</v>
      </c>
      <c r="AF961" s="203">
        <v>1.9152295574169935</v>
      </c>
      <c r="AG961" s="203">
        <v>0.61550122465598445</v>
      </c>
      <c r="AH961" s="203">
        <v>3.4240131960596929</v>
      </c>
      <c r="AI961" s="202">
        <v>1.0047528873534339E-2</v>
      </c>
      <c r="AJ961" s="202">
        <v>9.7997906394763808E-3</v>
      </c>
      <c r="AK961" s="202">
        <v>7.2981541049989898E-2</v>
      </c>
      <c r="AM961" s="193"/>
      <c r="AN961" s="193"/>
      <c r="AO961" s="193"/>
      <c r="AP961" s="193"/>
      <c r="AQ961" s="193"/>
      <c r="AR961" s="193"/>
      <c r="AS961" s="193"/>
      <c r="AT961" s="193"/>
      <c r="AU961" s="193"/>
      <c r="AV961" s="193"/>
      <c r="AW961" s="193"/>
      <c r="AX961" s="193"/>
    </row>
    <row r="962" spans="2:50" ht="16.5" thickBot="1" x14ac:dyDescent="0.3">
      <c r="B962"/>
      <c r="C962"/>
      <c r="D962"/>
      <c r="E962"/>
      <c r="F962"/>
      <c r="G962"/>
      <c r="H962"/>
      <c r="I962"/>
      <c r="J962"/>
      <c r="K962"/>
      <c r="L962"/>
      <c r="N962" s="193"/>
      <c r="O962" s="193"/>
      <c r="P962" s="229"/>
      <c r="Q962" s="193"/>
      <c r="R962" s="193"/>
      <c r="S962" s="193"/>
      <c r="T962" s="193"/>
      <c r="U962" s="193"/>
      <c r="V962" s="193"/>
      <c r="W962" s="193"/>
      <c r="X962" s="193"/>
      <c r="Y962" s="193"/>
      <c r="AA962" s="206" t="s">
        <v>244</v>
      </c>
      <c r="AB962" s="204" t="s">
        <v>361</v>
      </c>
      <c r="AC962" s="205" t="s">
        <v>630</v>
      </c>
      <c r="AD962" s="204" t="s">
        <v>297</v>
      </c>
      <c r="AE962" s="204" t="s">
        <v>76</v>
      </c>
      <c r="AF962" s="203">
        <v>1.9152295574169935</v>
      </c>
      <c r="AG962" s="203">
        <v>0.61550122465598445</v>
      </c>
      <c r="AH962" s="203">
        <v>3.4240131960596929</v>
      </c>
      <c r="AI962" s="202">
        <v>0.11932891603481657</v>
      </c>
      <c r="AJ962" s="202">
        <v>0.11638666672131778</v>
      </c>
      <c r="AK962" s="202">
        <v>0.86676120005837187</v>
      </c>
      <c r="AM962" s="193"/>
      <c r="AN962" s="193"/>
      <c r="AO962" s="193"/>
      <c r="AP962" s="193"/>
      <c r="AQ962" s="193"/>
      <c r="AR962" s="193"/>
      <c r="AS962" s="193"/>
      <c r="AT962" s="193"/>
      <c r="AU962" s="193"/>
      <c r="AV962" s="193"/>
      <c r="AW962" s="193"/>
      <c r="AX962" s="193"/>
    </row>
    <row r="963" spans="2:50" ht="16.5" thickBot="1" x14ac:dyDescent="0.3">
      <c r="B963"/>
      <c r="C963"/>
      <c r="D963"/>
      <c r="E963"/>
      <c r="F963"/>
      <c r="G963"/>
      <c r="H963"/>
      <c r="I963"/>
      <c r="J963"/>
      <c r="K963"/>
      <c r="L963"/>
      <c r="N963" s="193"/>
      <c r="O963" s="193"/>
      <c r="P963" s="229"/>
      <c r="Q963" s="193"/>
      <c r="R963" s="193"/>
      <c r="S963" s="193"/>
      <c r="T963" s="193"/>
      <c r="U963" s="193"/>
      <c r="V963" s="193"/>
      <c r="W963" s="193"/>
      <c r="X963" s="193"/>
      <c r="Y963" s="193"/>
      <c r="AA963" s="206" t="s">
        <v>244</v>
      </c>
      <c r="AB963" s="204" t="s">
        <v>357</v>
      </c>
      <c r="AC963" s="205" t="s">
        <v>630</v>
      </c>
      <c r="AD963" s="204" t="s">
        <v>296</v>
      </c>
      <c r="AE963" s="204" t="s">
        <v>52</v>
      </c>
      <c r="AF963" s="203">
        <v>4.6440890043013807</v>
      </c>
      <c r="AG963" s="203">
        <v>0.75861479119796138</v>
      </c>
      <c r="AH963" s="203">
        <v>7.5178105470798195</v>
      </c>
      <c r="AI963" s="202">
        <v>2.836088732899817E-4</v>
      </c>
      <c r="AJ963" s="202">
        <v>2.7611815207648628E-4</v>
      </c>
      <c r="AK963" s="202">
        <v>2.1060939406118894E-3</v>
      </c>
      <c r="AM963" s="193"/>
      <c r="AN963" s="193"/>
      <c r="AO963" s="193"/>
      <c r="AP963" s="193"/>
      <c r="AQ963" s="193"/>
      <c r="AR963" s="193"/>
      <c r="AS963" s="193"/>
      <c r="AT963" s="193"/>
      <c r="AU963" s="193"/>
      <c r="AV963" s="193"/>
      <c r="AW963" s="193"/>
      <c r="AX963" s="193"/>
    </row>
    <row r="964" spans="2:50" ht="16.5" thickBot="1" x14ac:dyDescent="0.3">
      <c r="B964"/>
      <c r="C964"/>
      <c r="D964"/>
      <c r="E964"/>
      <c r="F964"/>
      <c r="G964"/>
      <c r="H964"/>
      <c r="I964"/>
      <c r="J964"/>
      <c r="K964"/>
      <c r="L964"/>
      <c r="N964" s="193"/>
      <c r="O964" s="193"/>
      <c r="P964" s="229"/>
      <c r="Q964" s="193"/>
      <c r="R964" s="193"/>
      <c r="S964" s="193"/>
      <c r="T964" s="193"/>
      <c r="U964" s="193"/>
      <c r="V964" s="193"/>
      <c r="W964" s="193"/>
      <c r="X964" s="193"/>
      <c r="Y964" s="193"/>
      <c r="AA964" s="206" t="s">
        <v>244</v>
      </c>
      <c r="AB964" s="204" t="s">
        <v>357</v>
      </c>
      <c r="AC964" s="205" t="s">
        <v>630</v>
      </c>
      <c r="AD964" s="204" t="s">
        <v>296</v>
      </c>
      <c r="AE964" s="204" t="s">
        <v>76</v>
      </c>
      <c r="AF964" s="203">
        <v>4.6440890043013807</v>
      </c>
      <c r="AG964" s="203">
        <v>0.75861479119796138</v>
      </c>
      <c r="AH964" s="203">
        <v>7.5178105470798195</v>
      </c>
      <c r="AI964" s="202">
        <v>3.2672170093354033E-3</v>
      </c>
      <c r="AJ964" s="202">
        <v>3.1809227708053623E-3</v>
      </c>
      <c r="AK964" s="202">
        <v>2.4262519949401248E-2</v>
      </c>
      <c r="AM964" s="193"/>
      <c r="AN964" s="193"/>
      <c r="AO964" s="193"/>
      <c r="AP964" s="193"/>
      <c r="AQ964" s="193"/>
      <c r="AR964" s="193"/>
      <c r="AS964" s="193"/>
      <c r="AT964" s="193"/>
      <c r="AU964" s="193"/>
      <c r="AV964" s="193"/>
      <c r="AW964" s="193"/>
      <c r="AX964" s="193"/>
    </row>
    <row r="965" spans="2:50" ht="16.5" thickBot="1" x14ac:dyDescent="0.3">
      <c r="B965"/>
      <c r="C965"/>
      <c r="D965"/>
      <c r="E965"/>
      <c r="F965"/>
      <c r="G965"/>
      <c r="H965"/>
      <c r="I965"/>
      <c r="J965"/>
      <c r="K965"/>
      <c r="L965"/>
      <c r="N965" s="193"/>
      <c r="O965" s="193"/>
      <c r="P965" s="229"/>
      <c r="Q965" s="193"/>
      <c r="R965" s="193"/>
      <c r="S965" s="193"/>
      <c r="T965" s="193"/>
      <c r="U965" s="193"/>
      <c r="V965" s="193"/>
      <c r="W965" s="193"/>
      <c r="X965" s="193"/>
      <c r="Y965" s="193"/>
      <c r="AA965" s="206" t="s">
        <v>244</v>
      </c>
      <c r="AB965" s="204" t="s">
        <v>370</v>
      </c>
      <c r="AC965" s="205" t="s">
        <v>630</v>
      </c>
      <c r="AD965" s="204" t="s">
        <v>296</v>
      </c>
      <c r="AE965" s="204" t="s">
        <v>55</v>
      </c>
      <c r="AF965" s="203">
        <v>3.4090566232032775</v>
      </c>
      <c r="AG965" s="203">
        <v>0.95092945941056195</v>
      </c>
      <c r="AH965" s="203">
        <v>4.0328205777874935</v>
      </c>
      <c r="AI965" s="202">
        <v>0</v>
      </c>
      <c r="AJ965" s="202">
        <v>0</v>
      </c>
      <c r="AK965" s="202">
        <v>2.424301108704971E-3</v>
      </c>
      <c r="AM965" s="193"/>
      <c r="AN965" s="193"/>
      <c r="AO965" s="193"/>
      <c r="AP965" s="193"/>
      <c r="AQ965" s="193"/>
      <c r="AR965" s="193"/>
      <c r="AS965" s="193"/>
      <c r="AT965" s="193"/>
      <c r="AU965" s="193"/>
      <c r="AV965" s="193"/>
      <c r="AW965" s="193"/>
      <c r="AX965" s="193"/>
    </row>
    <row r="966" spans="2:50" ht="16.5" thickBot="1" x14ac:dyDescent="0.3">
      <c r="B966"/>
      <c r="C966"/>
      <c r="D966"/>
      <c r="E966"/>
      <c r="F966"/>
      <c r="G966"/>
      <c r="H966"/>
      <c r="I966"/>
      <c r="J966"/>
      <c r="K966"/>
      <c r="L966"/>
      <c r="N966" s="193"/>
      <c r="O966" s="193"/>
      <c r="P966" s="229"/>
      <c r="Q966" s="193"/>
      <c r="R966" s="193"/>
      <c r="S966" s="193"/>
      <c r="T966" s="193"/>
      <c r="U966" s="193"/>
      <c r="V966" s="193"/>
      <c r="W966" s="193"/>
      <c r="X966" s="193"/>
      <c r="Y966" s="193"/>
      <c r="AA966" s="206" t="s">
        <v>244</v>
      </c>
      <c r="AB966" s="204" t="s">
        <v>370</v>
      </c>
      <c r="AC966" s="205" t="s">
        <v>630</v>
      </c>
      <c r="AD966" s="204" t="s">
        <v>296</v>
      </c>
      <c r="AE966" s="204" t="s">
        <v>52</v>
      </c>
      <c r="AF966" s="203">
        <v>3.4090566232032775</v>
      </c>
      <c r="AG966" s="203">
        <v>0.95092945941056195</v>
      </c>
      <c r="AH966" s="203">
        <v>4.0328205777874935</v>
      </c>
      <c r="AI966" s="202">
        <v>0</v>
      </c>
      <c r="AJ966" s="202">
        <v>0</v>
      </c>
      <c r="AK966" s="202">
        <v>2.4377457851289239E-4</v>
      </c>
      <c r="AM966" s="193"/>
      <c r="AN966" s="193"/>
      <c r="AO966" s="193"/>
      <c r="AP966" s="193"/>
      <c r="AQ966" s="193"/>
      <c r="AR966" s="193"/>
      <c r="AS966" s="193"/>
      <c r="AT966" s="193"/>
      <c r="AU966" s="193"/>
      <c r="AV966" s="193"/>
      <c r="AW966" s="193"/>
      <c r="AX966" s="193"/>
    </row>
    <row r="967" spans="2:50" ht="16.5" thickBot="1" x14ac:dyDescent="0.3">
      <c r="B967"/>
      <c r="C967"/>
      <c r="D967"/>
      <c r="E967"/>
      <c r="F967"/>
      <c r="G967"/>
      <c r="H967"/>
      <c r="I967"/>
      <c r="J967"/>
      <c r="K967"/>
      <c r="L967"/>
      <c r="N967" s="193"/>
      <c r="O967" s="193"/>
      <c r="P967" s="229"/>
      <c r="Q967" s="193"/>
      <c r="R967" s="193"/>
      <c r="S967" s="193"/>
      <c r="T967" s="193"/>
      <c r="U967" s="193"/>
      <c r="V967" s="193"/>
      <c r="W967" s="193"/>
      <c r="X967" s="193"/>
      <c r="Y967" s="193"/>
      <c r="AA967" s="206" t="s">
        <v>244</v>
      </c>
      <c r="AB967" s="204" t="s">
        <v>369</v>
      </c>
      <c r="AC967" s="205" t="s">
        <v>630</v>
      </c>
      <c r="AD967" s="204" t="s">
        <v>296</v>
      </c>
      <c r="AE967" s="204" t="s">
        <v>55</v>
      </c>
      <c r="AF967" s="203">
        <v>2.2894869158030948</v>
      </c>
      <c r="AG967" s="203">
        <v>0.64289771917671945</v>
      </c>
      <c r="AH967" s="203">
        <v>3.9619546073779985</v>
      </c>
      <c r="AI967" s="202">
        <v>4.9041705421719213E-3</v>
      </c>
      <c r="AJ967" s="202">
        <v>4.7851881442672406E-3</v>
      </c>
      <c r="AK967" s="202">
        <v>3.4426423510605056E-2</v>
      </c>
      <c r="AM967" s="193"/>
      <c r="AN967" s="193"/>
      <c r="AO967" s="193"/>
      <c r="AP967" s="193"/>
      <c r="AQ967" s="193"/>
      <c r="AR967" s="193"/>
      <c r="AS967" s="193"/>
      <c r="AT967" s="193"/>
      <c r="AU967" s="193"/>
      <c r="AV967" s="193"/>
      <c r="AW967" s="193"/>
      <c r="AX967" s="193"/>
    </row>
    <row r="968" spans="2:50" ht="16.5" thickBot="1" x14ac:dyDescent="0.3">
      <c r="B968"/>
      <c r="C968"/>
      <c r="D968"/>
      <c r="E968"/>
      <c r="F968"/>
      <c r="G968"/>
      <c r="H968"/>
      <c r="I968"/>
      <c r="J968"/>
      <c r="K968"/>
      <c r="L968"/>
      <c r="N968" s="193"/>
      <c r="O968" s="193"/>
      <c r="P968" s="229"/>
      <c r="Q968" s="193"/>
      <c r="R968" s="193"/>
      <c r="S968" s="193"/>
      <c r="T968" s="193"/>
      <c r="U968" s="193"/>
      <c r="V968" s="193"/>
      <c r="W968" s="193"/>
      <c r="X968" s="193"/>
      <c r="Y968" s="193"/>
      <c r="AA968" s="206" t="s">
        <v>244</v>
      </c>
      <c r="AB968" s="204" t="s">
        <v>369</v>
      </c>
      <c r="AC968" s="205" t="s">
        <v>630</v>
      </c>
      <c r="AD968" s="204" t="s">
        <v>296</v>
      </c>
      <c r="AE968" s="204" t="s">
        <v>52</v>
      </c>
      <c r="AF968" s="203">
        <v>2.2894869158030948</v>
      </c>
      <c r="AG968" s="203">
        <v>0.64289771917671945</v>
      </c>
      <c r="AH968" s="203">
        <v>3.9619546073779985</v>
      </c>
      <c r="AI968" s="202">
        <v>2.0144077461507753E-4</v>
      </c>
      <c r="AJ968" s="202">
        <v>1.9655352483585929E-4</v>
      </c>
      <c r="AK968" s="202">
        <v>1.4140791719147129E-3</v>
      </c>
      <c r="AM968" s="193"/>
      <c r="AN968" s="193"/>
      <c r="AO968" s="193"/>
      <c r="AP968" s="193"/>
      <c r="AQ968" s="193"/>
      <c r="AR968" s="193"/>
      <c r="AS968" s="193"/>
      <c r="AT968" s="193"/>
      <c r="AU968" s="193"/>
      <c r="AV968" s="193"/>
      <c r="AW968" s="193"/>
      <c r="AX968" s="193"/>
    </row>
    <row r="969" spans="2:50" ht="16.5" thickBot="1" x14ac:dyDescent="0.3">
      <c r="B969"/>
      <c r="C969"/>
      <c r="D969"/>
      <c r="E969"/>
      <c r="F969"/>
      <c r="G969"/>
      <c r="H969"/>
      <c r="I969"/>
      <c r="J969"/>
      <c r="K969"/>
      <c r="L969"/>
      <c r="N969" s="193"/>
      <c r="O969" s="193"/>
      <c r="P969" s="229"/>
      <c r="Q969" s="193"/>
      <c r="R969" s="193"/>
      <c r="S969" s="193"/>
      <c r="T969" s="193"/>
      <c r="U969" s="193"/>
      <c r="V969" s="193"/>
      <c r="W969" s="193"/>
      <c r="X969" s="193"/>
      <c r="Y969" s="193"/>
      <c r="AA969" s="206" t="s">
        <v>244</v>
      </c>
      <c r="AB969" s="204" t="s">
        <v>380</v>
      </c>
      <c r="AC969" s="205" t="s">
        <v>630</v>
      </c>
      <c r="AD969" s="204" t="s">
        <v>296</v>
      </c>
      <c r="AE969" s="204" t="s">
        <v>52</v>
      </c>
      <c r="AF969" s="203">
        <v>5.0991376079085997</v>
      </c>
      <c r="AG969" s="203">
        <v>0.76433101618600807</v>
      </c>
      <c r="AH969" s="203">
        <v>8.6294117857152468</v>
      </c>
      <c r="AI969" s="202">
        <v>3.5207452680645416E-4</v>
      </c>
      <c r="AJ969" s="202">
        <v>3.4353268041665966E-4</v>
      </c>
      <c r="AK969" s="202">
        <v>2.4715018906677245E-3</v>
      </c>
      <c r="AM969" s="193"/>
      <c r="AN969" s="193"/>
      <c r="AO969" s="193"/>
      <c r="AP969" s="193"/>
      <c r="AQ969" s="193"/>
      <c r="AR969" s="193"/>
      <c r="AS969" s="193"/>
      <c r="AT969" s="193"/>
      <c r="AU969" s="193"/>
      <c r="AV969" s="193"/>
      <c r="AW969" s="193"/>
      <c r="AX969" s="193"/>
    </row>
    <row r="970" spans="2:50" ht="16.5" thickBot="1" x14ac:dyDescent="0.3">
      <c r="B970"/>
      <c r="C970"/>
      <c r="D970"/>
      <c r="E970"/>
      <c r="F970"/>
      <c r="G970"/>
      <c r="H970"/>
      <c r="I970"/>
      <c r="J970"/>
      <c r="K970"/>
      <c r="L970"/>
      <c r="N970" s="193"/>
      <c r="O970" s="193"/>
      <c r="P970" s="229"/>
      <c r="Q970" s="193"/>
      <c r="R970" s="193"/>
      <c r="S970" s="193"/>
      <c r="T970" s="193"/>
      <c r="U970" s="193"/>
      <c r="V970" s="193"/>
      <c r="W970" s="193"/>
      <c r="X970" s="193"/>
      <c r="Y970" s="193"/>
      <c r="AA970" s="206" t="s">
        <v>244</v>
      </c>
      <c r="AB970" s="204" t="s">
        <v>380</v>
      </c>
      <c r="AC970" s="205" t="s">
        <v>630</v>
      </c>
      <c r="AD970" s="204" t="s">
        <v>296</v>
      </c>
      <c r="AE970" s="204" t="s">
        <v>76</v>
      </c>
      <c r="AF970" s="203">
        <v>5.0991376079085997</v>
      </c>
      <c r="AG970" s="203">
        <v>0.76433101618600807</v>
      </c>
      <c r="AH970" s="203">
        <v>8.6294117857152468</v>
      </c>
      <c r="AI970" s="202">
        <v>2.9605486631081711E-3</v>
      </c>
      <c r="AJ970" s="202">
        <v>2.8887213936400697E-3</v>
      </c>
      <c r="AK970" s="202">
        <v>2.0782536256330815E-2</v>
      </c>
      <c r="AM970" s="193"/>
      <c r="AN970" s="193"/>
      <c r="AO970" s="193"/>
      <c r="AP970" s="193"/>
      <c r="AQ970" s="193"/>
      <c r="AR970" s="193"/>
      <c r="AS970" s="193"/>
      <c r="AT970" s="193"/>
      <c r="AU970" s="193"/>
      <c r="AV970" s="193"/>
      <c r="AW970" s="193"/>
      <c r="AX970" s="193"/>
    </row>
    <row r="971" spans="2:50" ht="16.5" thickBot="1" x14ac:dyDescent="0.3">
      <c r="B971"/>
      <c r="C971"/>
      <c r="D971"/>
      <c r="E971"/>
      <c r="F971"/>
      <c r="G971"/>
      <c r="H971"/>
      <c r="I971"/>
      <c r="J971"/>
      <c r="K971"/>
      <c r="L971"/>
      <c r="N971" s="193"/>
      <c r="O971" s="193"/>
      <c r="P971" s="229"/>
      <c r="Q971" s="193"/>
      <c r="R971" s="193"/>
      <c r="S971" s="193"/>
      <c r="T971" s="193"/>
      <c r="U971" s="193"/>
      <c r="V971" s="193"/>
      <c r="W971" s="193"/>
      <c r="X971" s="193"/>
      <c r="Y971" s="193"/>
      <c r="AA971" s="206" t="s">
        <v>244</v>
      </c>
      <c r="AB971" s="204" t="s">
        <v>546</v>
      </c>
      <c r="AC971" s="205" t="s">
        <v>630</v>
      </c>
      <c r="AD971" s="204" t="s">
        <v>296</v>
      </c>
      <c r="AE971" s="204" t="s">
        <v>52</v>
      </c>
      <c r="AF971" s="203">
        <v>2.8775241071401481</v>
      </c>
      <c r="AG971" s="203">
        <v>0.68134875971423181</v>
      </c>
      <c r="AH971" s="203">
        <v>4.5554448404219352</v>
      </c>
      <c r="AI971" s="202">
        <v>1.2158489535058891E-3</v>
      </c>
      <c r="AJ971" s="202">
        <v>1.1818379145076608E-3</v>
      </c>
      <c r="AK971" s="202">
        <v>8.5180910708655584E-3</v>
      </c>
      <c r="AM971" s="193"/>
      <c r="AN971" s="193"/>
      <c r="AO971" s="193"/>
      <c r="AP971" s="193"/>
      <c r="AQ971" s="193"/>
      <c r="AR971" s="193"/>
      <c r="AS971" s="193"/>
      <c r="AT971" s="193"/>
      <c r="AU971" s="193"/>
      <c r="AV971" s="193"/>
      <c r="AW971" s="193"/>
      <c r="AX971" s="193"/>
    </row>
    <row r="972" spans="2:50" ht="16.5" thickBot="1" x14ac:dyDescent="0.3">
      <c r="B972"/>
      <c r="C972"/>
      <c r="D972"/>
      <c r="E972"/>
      <c r="F972"/>
      <c r="G972"/>
      <c r="H972"/>
      <c r="I972"/>
      <c r="J972"/>
      <c r="K972"/>
      <c r="L972"/>
      <c r="N972" s="193"/>
      <c r="O972" s="193"/>
      <c r="P972" s="229"/>
      <c r="Q972" s="193"/>
      <c r="R972" s="193"/>
      <c r="S972" s="193"/>
      <c r="T972" s="193"/>
      <c r="U972" s="193"/>
      <c r="V972" s="193"/>
      <c r="W972" s="193"/>
      <c r="X972" s="193"/>
      <c r="Y972" s="193"/>
      <c r="AA972" s="206" t="s">
        <v>244</v>
      </c>
      <c r="AB972" s="204" t="s">
        <v>546</v>
      </c>
      <c r="AC972" s="205" t="s">
        <v>630</v>
      </c>
      <c r="AD972" s="204" t="s">
        <v>296</v>
      </c>
      <c r="AE972" s="204" t="s">
        <v>76</v>
      </c>
      <c r="AF972" s="203">
        <v>2.8775241071401481</v>
      </c>
      <c r="AG972" s="203">
        <v>0.68134875971423181</v>
      </c>
      <c r="AH972" s="203">
        <v>4.5554448404219352</v>
      </c>
      <c r="AI972" s="202">
        <v>1.273043901868764E-2</v>
      </c>
      <c r="AJ972" s="202">
        <v>1.2374329440535951E-2</v>
      </c>
      <c r="AK972" s="202">
        <v>8.9187919782797651E-2</v>
      </c>
      <c r="AM972" s="193"/>
      <c r="AN972" s="193"/>
      <c r="AO972" s="193"/>
      <c r="AP972" s="193"/>
      <c r="AQ972" s="193"/>
      <c r="AR972" s="193"/>
      <c r="AS972" s="193"/>
      <c r="AT972" s="193"/>
      <c r="AU972" s="193"/>
      <c r="AV972" s="193"/>
      <c r="AW972" s="193"/>
      <c r="AX972" s="193"/>
    </row>
    <row r="973" spans="2:50" ht="16.5" thickBot="1" x14ac:dyDescent="0.3">
      <c r="B973"/>
      <c r="C973"/>
      <c r="D973"/>
      <c r="E973"/>
      <c r="F973"/>
      <c r="G973"/>
      <c r="H973"/>
      <c r="I973"/>
      <c r="J973"/>
      <c r="K973"/>
      <c r="L973"/>
      <c r="N973" s="193"/>
      <c r="O973" s="193"/>
      <c r="P973" s="229"/>
      <c r="Q973" s="193"/>
      <c r="R973" s="193"/>
      <c r="S973" s="193"/>
      <c r="T973" s="193"/>
      <c r="U973" s="193"/>
      <c r="V973" s="193"/>
      <c r="W973" s="193"/>
      <c r="X973" s="193"/>
      <c r="Y973" s="193"/>
      <c r="AA973" s="206" t="s">
        <v>244</v>
      </c>
      <c r="AB973" s="204" t="s">
        <v>545</v>
      </c>
      <c r="AC973" s="205" t="s">
        <v>630</v>
      </c>
      <c r="AD973" s="204" t="s">
        <v>296</v>
      </c>
      <c r="AE973" s="204" t="s">
        <v>52</v>
      </c>
      <c r="AF973" s="203">
        <v>1.715541525548544</v>
      </c>
      <c r="AG973" s="203">
        <v>0.58734306022965777</v>
      </c>
      <c r="AH973" s="203">
        <v>3.0281103700786298</v>
      </c>
      <c r="AI973" s="202">
        <v>3.9109185896323857E-3</v>
      </c>
      <c r="AJ973" s="202">
        <v>3.8015181544160388E-3</v>
      </c>
      <c r="AK973" s="202">
        <v>2.7399423769844441E-2</v>
      </c>
      <c r="AM973" s="193"/>
      <c r="AN973" s="193"/>
      <c r="AO973" s="193"/>
      <c r="AP973" s="193"/>
      <c r="AQ973" s="193"/>
      <c r="AR973" s="193"/>
      <c r="AS973" s="193"/>
      <c r="AT973" s="193"/>
      <c r="AU973" s="193"/>
      <c r="AV973" s="193"/>
      <c r="AW973" s="193"/>
      <c r="AX973" s="193"/>
    </row>
    <row r="974" spans="2:50" ht="16.5" thickBot="1" x14ac:dyDescent="0.3">
      <c r="B974"/>
      <c r="C974"/>
      <c r="D974"/>
      <c r="E974"/>
      <c r="F974"/>
      <c r="G974"/>
      <c r="H974"/>
      <c r="I974"/>
      <c r="J974"/>
      <c r="K974"/>
      <c r="L974"/>
      <c r="N974" s="193"/>
      <c r="O974" s="193"/>
      <c r="P974" s="229"/>
      <c r="Q974" s="193"/>
      <c r="R974" s="193"/>
      <c r="S974" s="193"/>
      <c r="T974" s="193"/>
      <c r="U974" s="193"/>
      <c r="V974" s="193"/>
      <c r="W974" s="193"/>
      <c r="X974" s="193"/>
      <c r="Y974" s="193"/>
      <c r="AA974" s="206" t="s">
        <v>244</v>
      </c>
      <c r="AB974" s="204" t="s">
        <v>545</v>
      </c>
      <c r="AC974" s="205" t="s">
        <v>630</v>
      </c>
      <c r="AD974" s="204" t="s">
        <v>296</v>
      </c>
      <c r="AE974" s="204" t="s">
        <v>76</v>
      </c>
      <c r="AF974" s="203">
        <v>1.715541525548544</v>
      </c>
      <c r="AG974" s="203">
        <v>0.58734306022965777</v>
      </c>
      <c r="AH974" s="203">
        <v>3.0281103700786298</v>
      </c>
      <c r="AI974" s="202">
        <v>4.1057653140346047E-2</v>
      </c>
      <c r="AJ974" s="202">
        <v>3.9909144159764612E-2</v>
      </c>
      <c r="AK974" s="202">
        <v>0.28764496411912482</v>
      </c>
      <c r="AM974" s="193"/>
      <c r="AN974" s="193"/>
      <c r="AO974" s="193"/>
      <c r="AP974" s="193"/>
      <c r="AQ974" s="193"/>
      <c r="AR974" s="193"/>
      <c r="AS974" s="193"/>
      <c r="AT974" s="193"/>
      <c r="AU974" s="193"/>
      <c r="AV974" s="193"/>
      <c r="AW974" s="193"/>
      <c r="AX974" s="193"/>
    </row>
    <row r="975" spans="2:50" ht="16.5" thickBot="1" x14ac:dyDescent="0.3">
      <c r="B975"/>
      <c r="C975"/>
      <c r="D975"/>
      <c r="E975"/>
      <c r="F975"/>
      <c r="G975"/>
      <c r="H975"/>
      <c r="I975"/>
      <c r="J975"/>
      <c r="K975"/>
      <c r="L975"/>
      <c r="N975" s="193"/>
      <c r="O975" s="193"/>
      <c r="P975" s="229"/>
      <c r="Q975" s="193"/>
      <c r="R975" s="193"/>
      <c r="S975" s="193"/>
      <c r="T975" s="193"/>
      <c r="U975" s="193"/>
      <c r="V975" s="193"/>
      <c r="W975" s="193"/>
      <c r="X975" s="193"/>
      <c r="Y975" s="193"/>
      <c r="AA975" s="206" t="s">
        <v>244</v>
      </c>
      <c r="AB975" s="204" t="s">
        <v>368</v>
      </c>
      <c r="AC975" s="205" t="s">
        <v>630</v>
      </c>
      <c r="AD975" s="204" t="s">
        <v>296</v>
      </c>
      <c r="AE975" s="204" t="s">
        <v>55</v>
      </c>
      <c r="AF975" s="203">
        <v>3.3875575523534063</v>
      </c>
      <c r="AG975" s="203">
        <v>0.70937907836427549</v>
      </c>
      <c r="AH975" s="203">
        <v>5.4294704962096514</v>
      </c>
      <c r="AI975" s="202">
        <v>3.1929979272480383E-3</v>
      </c>
      <c r="AJ975" s="202">
        <v>3.1036799435365282E-3</v>
      </c>
      <c r="AK975" s="202">
        <v>2.2369758229390139E-2</v>
      </c>
      <c r="AM975" s="193"/>
      <c r="AN975" s="193"/>
      <c r="AO975" s="193"/>
      <c r="AP975" s="193"/>
      <c r="AQ975" s="193"/>
      <c r="AR975" s="193"/>
      <c r="AS975" s="193"/>
      <c r="AT975" s="193"/>
      <c r="AU975" s="193"/>
      <c r="AV975" s="193"/>
      <c r="AW975" s="193"/>
      <c r="AX975" s="193"/>
    </row>
    <row r="976" spans="2:50" ht="16.5" thickBot="1" x14ac:dyDescent="0.3">
      <c r="B976"/>
      <c r="C976"/>
      <c r="D976"/>
      <c r="E976"/>
      <c r="F976"/>
      <c r="G976"/>
      <c r="H976"/>
      <c r="I976"/>
      <c r="J976"/>
      <c r="K976"/>
      <c r="L976"/>
      <c r="N976" s="193"/>
      <c r="O976" s="193"/>
      <c r="P976" s="229"/>
      <c r="Q976" s="193"/>
      <c r="R976" s="193"/>
      <c r="S976" s="193"/>
      <c r="T976" s="193"/>
      <c r="U976" s="193"/>
      <c r="V976" s="193"/>
      <c r="W976" s="193"/>
      <c r="X976" s="193"/>
      <c r="Y976" s="193"/>
      <c r="AA976" s="206" t="s">
        <v>244</v>
      </c>
      <c r="AB976" s="204" t="s">
        <v>368</v>
      </c>
      <c r="AC976" s="205" t="s">
        <v>630</v>
      </c>
      <c r="AD976" s="204" t="s">
        <v>296</v>
      </c>
      <c r="AE976" s="204" t="s">
        <v>52</v>
      </c>
      <c r="AF976" s="203">
        <v>3.3875575523534063</v>
      </c>
      <c r="AG976" s="203">
        <v>0.70937907836427549</v>
      </c>
      <c r="AH976" s="203">
        <v>5.4294704962096514</v>
      </c>
      <c r="AI976" s="202">
        <v>3.1727170030248998E-4</v>
      </c>
      <c r="AJ976" s="202">
        <v>3.0839663392117072E-4</v>
      </c>
      <c r="AK976" s="202">
        <v>2.2227672521263416E-3</v>
      </c>
      <c r="AM976" s="193"/>
      <c r="AN976" s="193"/>
      <c r="AO976" s="193"/>
      <c r="AP976" s="193"/>
      <c r="AQ976" s="193"/>
      <c r="AR976" s="193"/>
      <c r="AS976" s="193"/>
      <c r="AT976" s="193"/>
      <c r="AU976" s="193"/>
      <c r="AV976" s="193"/>
      <c r="AW976" s="193"/>
      <c r="AX976" s="193"/>
    </row>
    <row r="977" spans="2:50" ht="16.5" thickBot="1" x14ac:dyDescent="0.3">
      <c r="B977"/>
      <c r="C977"/>
      <c r="D977"/>
      <c r="E977"/>
      <c r="F977"/>
      <c r="G977"/>
      <c r="H977"/>
      <c r="I977"/>
      <c r="J977"/>
      <c r="K977"/>
      <c r="L977"/>
      <c r="N977" s="193"/>
      <c r="O977" s="193"/>
      <c r="P977" s="229"/>
      <c r="Q977" s="193"/>
      <c r="R977" s="193"/>
      <c r="S977" s="193"/>
      <c r="T977" s="193"/>
      <c r="U977" s="193"/>
      <c r="V977" s="193"/>
      <c r="W977" s="193"/>
      <c r="X977" s="193"/>
      <c r="Y977" s="193"/>
      <c r="AA977" s="206" t="s">
        <v>244</v>
      </c>
      <c r="AB977" s="204" t="s">
        <v>366</v>
      </c>
      <c r="AC977" s="205" t="s">
        <v>630</v>
      </c>
      <c r="AD977" s="204" t="s">
        <v>296</v>
      </c>
      <c r="AE977" s="204" t="s">
        <v>52</v>
      </c>
      <c r="AF977" s="203">
        <v>4.5875169047200126</v>
      </c>
      <c r="AG977" s="203">
        <v>0.75708971081337573</v>
      </c>
      <c r="AH977" s="203">
        <v>7.4171074245609567</v>
      </c>
      <c r="AI977" s="202">
        <v>4.6921238443671965E-4</v>
      </c>
      <c r="AJ977" s="202">
        <v>4.5681947471932442E-4</v>
      </c>
      <c r="AK977" s="202">
        <v>3.4843950693736608E-3</v>
      </c>
      <c r="AM977" s="193"/>
      <c r="AN977" s="193"/>
      <c r="AO977" s="193"/>
      <c r="AP977" s="193"/>
      <c r="AQ977" s="193"/>
      <c r="AR977" s="193"/>
      <c r="AS977" s="193"/>
      <c r="AT977" s="193"/>
      <c r="AU977" s="193"/>
      <c r="AV977" s="193"/>
      <c r="AW977" s="193"/>
      <c r="AX977" s="193"/>
    </row>
    <row r="978" spans="2:50" ht="16.5" thickBot="1" x14ac:dyDescent="0.3">
      <c r="B978"/>
      <c r="C978"/>
      <c r="D978"/>
      <c r="E978"/>
      <c r="F978"/>
      <c r="G978"/>
      <c r="H978"/>
      <c r="I978"/>
      <c r="J978"/>
      <c r="K978"/>
      <c r="L978"/>
      <c r="N978" s="193"/>
      <c r="O978" s="193"/>
      <c r="P978" s="229"/>
      <c r="Q978" s="193"/>
      <c r="R978" s="193"/>
      <c r="S978" s="193"/>
      <c r="T978" s="193"/>
      <c r="U978" s="193"/>
      <c r="V978" s="193"/>
      <c r="W978" s="193"/>
      <c r="X978" s="193"/>
      <c r="Y978" s="193"/>
      <c r="AA978" s="206" t="s">
        <v>244</v>
      </c>
      <c r="AB978" s="204" t="s">
        <v>366</v>
      </c>
      <c r="AC978" s="205" t="s">
        <v>630</v>
      </c>
      <c r="AD978" s="204" t="s">
        <v>296</v>
      </c>
      <c r="AE978" s="204" t="s">
        <v>76</v>
      </c>
      <c r="AF978" s="203">
        <v>4.5875169047200126</v>
      </c>
      <c r="AG978" s="203">
        <v>0.75708971081337573</v>
      </c>
      <c r="AH978" s="203">
        <v>7.4171074245609567</v>
      </c>
      <c r="AI978" s="202">
        <v>4.9590802397492745E-3</v>
      </c>
      <c r="AJ978" s="202">
        <v>4.8281002491714266E-3</v>
      </c>
      <c r="AK978" s="202">
        <v>3.6826382485096391E-2</v>
      </c>
      <c r="AM978" s="193"/>
      <c r="AN978" s="193"/>
      <c r="AO978" s="193"/>
      <c r="AP978" s="193"/>
      <c r="AQ978" s="193"/>
      <c r="AR978" s="193"/>
      <c r="AS978" s="193"/>
      <c r="AT978" s="193"/>
      <c r="AU978" s="193"/>
      <c r="AV978" s="193"/>
      <c r="AW978" s="193"/>
      <c r="AX978" s="193"/>
    </row>
    <row r="979" spans="2:50" ht="16.5" thickBot="1" x14ac:dyDescent="0.3">
      <c r="B979"/>
      <c r="C979"/>
      <c r="D979"/>
      <c r="E979"/>
      <c r="F979"/>
      <c r="G979"/>
      <c r="H979"/>
      <c r="I979"/>
      <c r="J979"/>
      <c r="K979"/>
      <c r="L979"/>
      <c r="N979" s="193"/>
      <c r="O979" s="193"/>
      <c r="P979" s="229"/>
      <c r="Q979" s="193"/>
      <c r="R979" s="193"/>
      <c r="S979" s="193"/>
      <c r="T979" s="193"/>
      <c r="U979" s="193"/>
      <c r="V979" s="193"/>
      <c r="W979" s="193"/>
      <c r="X979" s="193"/>
      <c r="Y979" s="193"/>
      <c r="AA979" s="206" t="s">
        <v>244</v>
      </c>
      <c r="AB979" s="204" t="s">
        <v>359</v>
      </c>
      <c r="AC979" s="205" t="s">
        <v>630</v>
      </c>
      <c r="AD979" s="204" t="s">
        <v>296</v>
      </c>
      <c r="AE979" s="204" t="s">
        <v>52</v>
      </c>
      <c r="AF979" s="203">
        <v>2.9129466415883054</v>
      </c>
      <c r="AG979" s="203">
        <v>0.69488797515361023</v>
      </c>
      <c r="AH979" s="203">
        <v>4.9706039041917016</v>
      </c>
      <c r="AI979" s="202">
        <v>1.4799276155324332E-4</v>
      </c>
      <c r="AJ979" s="202">
        <v>1.4408395395653189E-4</v>
      </c>
      <c r="AK979" s="202">
        <v>1.0990017863193426E-3</v>
      </c>
      <c r="AM979" s="193"/>
      <c r="AN979" s="193"/>
      <c r="AO979" s="193"/>
      <c r="AP979" s="193"/>
      <c r="AQ979" s="193"/>
      <c r="AR979" s="193"/>
      <c r="AS979" s="193"/>
      <c r="AT979" s="193"/>
      <c r="AU979" s="193"/>
      <c r="AV979" s="193"/>
      <c r="AW979" s="193"/>
      <c r="AX979" s="193"/>
    </row>
    <row r="980" spans="2:50" ht="16.5" thickBot="1" x14ac:dyDescent="0.3">
      <c r="B980"/>
      <c r="C980"/>
      <c r="D980"/>
      <c r="E980"/>
      <c r="F980"/>
      <c r="G980"/>
      <c r="H980"/>
      <c r="I980"/>
      <c r="J980"/>
      <c r="K980"/>
      <c r="L980"/>
      <c r="N980" s="193"/>
      <c r="O980" s="193"/>
      <c r="P980" s="229"/>
      <c r="Q980" s="193"/>
      <c r="R980" s="193"/>
      <c r="S980" s="193"/>
      <c r="T980" s="193"/>
      <c r="U980" s="193"/>
      <c r="V980" s="193"/>
      <c r="W980" s="193"/>
      <c r="X980" s="193"/>
      <c r="Y980" s="193"/>
      <c r="AA980" s="206" t="s">
        <v>244</v>
      </c>
      <c r="AB980" s="204" t="s">
        <v>359</v>
      </c>
      <c r="AC980" s="205" t="s">
        <v>630</v>
      </c>
      <c r="AD980" s="204" t="s">
        <v>296</v>
      </c>
      <c r="AE980" s="204" t="s">
        <v>76</v>
      </c>
      <c r="AF980" s="203">
        <v>2.9129466415883054</v>
      </c>
      <c r="AG980" s="203">
        <v>0.69488797515361023</v>
      </c>
      <c r="AH980" s="203">
        <v>4.9706039041917016</v>
      </c>
      <c r="AI980" s="202">
        <v>1.5789819644828455E-3</v>
      </c>
      <c r="AJ980" s="202">
        <v>1.537277649805128E-3</v>
      </c>
      <c r="AK980" s="202">
        <v>1.1725600504510904E-2</v>
      </c>
      <c r="AM980" s="193"/>
      <c r="AN980" s="193"/>
      <c r="AO980" s="193"/>
      <c r="AP980" s="193"/>
      <c r="AQ980" s="193"/>
      <c r="AR980" s="193"/>
      <c r="AS980" s="193"/>
      <c r="AT980" s="193"/>
      <c r="AU980" s="193"/>
      <c r="AV980" s="193"/>
      <c r="AW980" s="193"/>
      <c r="AX980" s="193"/>
    </row>
    <row r="981" spans="2:50" ht="16.5" thickBot="1" x14ac:dyDescent="0.3">
      <c r="B981"/>
      <c r="C981"/>
      <c r="D981"/>
      <c r="E981"/>
      <c r="F981"/>
      <c r="G981"/>
      <c r="H981"/>
      <c r="I981"/>
      <c r="J981"/>
      <c r="K981"/>
      <c r="L981"/>
      <c r="N981" s="193"/>
      <c r="O981" s="193"/>
      <c r="P981" s="229"/>
      <c r="Q981" s="193"/>
      <c r="R981" s="193"/>
      <c r="S981" s="193"/>
      <c r="T981" s="193"/>
      <c r="U981" s="193"/>
      <c r="V981" s="193"/>
      <c r="W981" s="193"/>
      <c r="X981" s="193"/>
      <c r="Y981" s="193"/>
      <c r="AA981" s="206" t="s">
        <v>244</v>
      </c>
      <c r="AB981" s="204" t="s">
        <v>310</v>
      </c>
      <c r="AC981" s="205" t="s">
        <v>630</v>
      </c>
      <c r="AD981" s="204" t="s">
        <v>296</v>
      </c>
      <c r="AE981" s="204" t="s">
        <v>55</v>
      </c>
      <c r="AF981" s="203">
        <v>1.496814124182033</v>
      </c>
      <c r="AG981" s="203">
        <v>0.56693471869979162</v>
      </c>
      <c r="AH981" s="203">
        <v>2.8239834825276038</v>
      </c>
      <c r="AI981" s="202">
        <v>0.12386082272209009</v>
      </c>
      <c r="AJ981" s="202">
        <v>0.12058939160809705</v>
      </c>
      <c r="AK981" s="202">
        <v>0.91979677923360725</v>
      </c>
      <c r="AM981" s="193"/>
      <c r="AN981" s="193"/>
      <c r="AO981" s="193"/>
      <c r="AP981" s="193"/>
      <c r="AQ981" s="193"/>
      <c r="AR981" s="193"/>
      <c r="AS981" s="193"/>
      <c r="AT981" s="193"/>
      <c r="AU981" s="193"/>
      <c r="AV981" s="193"/>
      <c r="AW981" s="193"/>
      <c r="AX981" s="193"/>
    </row>
    <row r="982" spans="2:50" ht="16.5" thickBot="1" x14ac:dyDescent="0.3">
      <c r="B982"/>
      <c r="C982"/>
      <c r="D982"/>
      <c r="E982"/>
      <c r="F982"/>
      <c r="G982"/>
      <c r="H982"/>
      <c r="I982"/>
      <c r="J982"/>
      <c r="K982"/>
      <c r="L982"/>
      <c r="N982" s="193"/>
      <c r="O982" s="193"/>
      <c r="P982" s="229"/>
      <c r="Q982" s="193"/>
      <c r="R982" s="193"/>
      <c r="S982" s="193"/>
      <c r="T982" s="193"/>
      <c r="U982" s="193"/>
      <c r="V982" s="193"/>
      <c r="W982" s="193"/>
      <c r="X982" s="193"/>
      <c r="Y982" s="193"/>
      <c r="AA982" s="206" t="s">
        <v>244</v>
      </c>
      <c r="AB982" s="204" t="s">
        <v>310</v>
      </c>
      <c r="AC982" s="205" t="s">
        <v>630</v>
      </c>
      <c r="AD982" s="204" t="s">
        <v>296</v>
      </c>
      <c r="AE982" s="204" t="s">
        <v>52</v>
      </c>
      <c r="AF982" s="203">
        <v>1.496814124182033</v>
      </c>
      <c r="AG982" s="203">
        <v>0.56693471869979162</v>
      </c>
      <c r="AH982" s="203">
        <v>2.8239834825276038</v>
      </c>
      <c r="AI982" s="202">
        <v>4.5988741965443105E-3</v>
      </c>
      <c r="AJ982" s="202">
        <v>4.4774080234213417E-3</v>
      </c>
      <c r="AK982" s="202">
        <v>3.4151474058694356E-2</v>
      </c>
      <c r="AM982" s="193"/>
      <c r="AN982" s="193"/>
      <c r="AO982" s="193"/>
      <c r="AP982" s="193"/>
      <c r="AQ982" s="193"/>
      <c r="AR982" s="193"/>
      <c r="AS982" s="193"/>
      <c r="AT982" s="193"/>
      <c r="AU982" s="193"/>
      <c r="AV982" s="193"/>
      <c r="AW982" s="193"/>
      <c r="AX982" s="193"/>
    </row>
    <row r="983" spans="2:50" ht="16.5" thickBot="1" x14ac:dyDescent="0.3">
      <c r="B983"/>
      <c r="C983"/>
      <c r="D983"/>
      <c r="E983"/>
      <c r="F983"/>
      <c r="G983"/>
      <c r="H983"/>
      <c r="I983"/>
      <c r="J983"/>
      <c r="K983"/>
      <c r="L983"/>
      <c r="N983" s="193"/>
      <c r="O983" s="193"/>
      <c r="P983" s="229"/>
      <c r="Q983" s="193"/>
      <c r="R983" s="193"/>
      <c r="S983" s="193"/>
      <c r="T983" s="193"/>
      <c r="U983" s="193"/>
      <c r="V983" s="193"/>
      <c r="W983" s="193"/>
      <c r="X983" s="193"/>
      <c r="Y983" s="193"/>
      <c r="AA983" s="206" t="s">
        <v>244</v>
      </c>
      <c r="AB983" s="204" t="s">
        <v>364</v>
      </c>
      <c r="AC983" s="205" t="s">
        <v>630</v>
      </c>
      <c r="AD983" s="204" t="s">
        <v>296</v>
      </c>
      <c r="AE983" s="204" t="s">
        <v>52</v>
      </c>
      <c r="AF983" s="203">
        <v>4.5875169047200126</v>
      </c>
      <c r="AG983" s="203">
        <v>0.75708971081337573</v>
      </c>
      <c r="AH983" s="203">
        <v>7.4171074245609567</v>
      </c>
      <c r="AI983" s="202">
        <v>7.734631757181095E-4</v>
      </c>
      <c r="AJ983" s="202">
        <v>7.5303434727209257E-4</v>
      </c>
      <c r="AK983" s="202">
        <v>5.7437769445272237E-3</v>
      </c>
      <c r="AM983" s="193"/>
      <c r="AN983" s="193"/>
      <c r="AO983" s="193"/>
      <c r="AP983" s="193"/>
      <c r="AQ983" s="193"/>
      <c r="AR983" s="193"/>
      <c r="AS983" s="193"/>
      <c r="AT983" s="193"/>
      <c r="AU983" s="193"/>
      <c r="AV983" s="193"/>
      <c r="AW983" s="193"/>
      <c r="AX983" s="193"/>
    </row>
    <row r="984" spans="2:50" ht="16.5" thickBot="1" x14ac:dyDescent="0.3">
      <c r="B984"/>
      <c r="C984"/>
      <c r="D984"/>
      <c r="E984"/>
      <c r="F984"/>
      <c r="G984"/>
      <c r="H984"/>
      <c r="I984"/>
      <c r="J984"/>
      <c r="K984"/>
      <c r="L984"/>
      <c r="N984" s="193"/>
      <c r="O984" s="193"/>
      <c r="P984" s="229"/>
      <c r="Q984" s="193"/>
      <c r="R984" s="193"/>
      <c r="S984" s="193"/>
      <c r="T984" s="193"/>
      <c r="U984" s="193"/>
      <c r="V984" s="193"/>
      <c r="W984" s="193"/>
      <c r="X984" s="193"/>
      <c r="Y984" s="193"/>
      <c r="AA984" s="206" t="s">
        <v>244</v>
      </c>
      <c r="AB984" s="204" t="s">
        <v>364</v>
      </c>
      <c r="AC984" s="205" t="s">
        <v>630</v>
      </c>
      <c r="AD984" s="204" t="s">
        <v>296</v>
      </c>
      <c r="AE984" s="204" t="s">
        <v>76</v>
      </c>
      <c r="AF984" s="203">
        <v>4.5875169047200126</v>
      </c>
      <c r="AG984" s="203">
        <v>0.75708971081337573</v>
      </c>
      <c r="AH984" s="203">
        <v>7.4171074245609567</v>
      </c>
      <c r="AI984" s="202">
        <v>8.2503819266951887E-3</v>
      </c>
      <c r="AJ984" s="202">
        <v>8.0324715693752147E-3</v>
      </c>
      <c r="AK984" s="202">
        <v>6.1267756477351311E-2</v>
      </c>
      <c r="AM984" s="193"/>
      <c r="AN984" s="193"/>
      <c r="AO984" s="193"/>
      <c r="AP984" s="193"/>
      <c r="AQ984" s="193"/>
      <c r="AR984" s="193"/>
      <c r="AS984" s="193"/>
      <c r="AT984" s="193"/>
      <c r="AU984" s="193"/>
      <c r="AV984" s="193"/>
      <c r="AW984" s="193"/>
      <c r="AX984" s="193"/>
    </row>
    <row r="985" spans="2:50" ht="16.5" thickBot="1" x14ac:dyDescent="0.3">
      <c r="B985"/>
      <c r="C985"/>
      <c r="D985"/>
      <c r="E985"/>
      <c r="F985"/>
      <c r="G985"/>
      <c r="H985"/>
      <c r="I985"/>
      <c r="J985"/>
      <c r="K985"/>
      <c r="L985"/>
      <c r="N985" s="193"/>
      <c r="O985" s="193"/>
      <c r="P985" s="229"/>
      <c r="Q985" s="193"/>
      <c r="R985" s="193"/>
      <c r="S985" s="193"/>
      <c r="T985" s="193"/>
      <c r="U985" s="193"/>
      <c r="V985" s="193"/>
      <c r="W985" s="193"/>
      <c r="X985" s="193"/>
      <c r="Y985" s="193"/>
      <c r="AA985" s="206" t="s">
        <v>244</v>
      </c>
      <c r="AB985" s="204" t="s">
        <v>375</v>
      </c>
      <c r="AC985" s="205" t="s">
        <v>630</v>
      </c>
      <c r="AD985" s="204" t="s">
        <v>296</v>
      </c>
      <c r="AE985" s="204" t="s">
        <v>52</v>
      </c>
      <c r="AF985" s="203">
        <v>2.5638243840653518</v>
      </c>
      <c r="AG985" s="203">
        <v>0.66997014168471458</v>
      </c>
      <c r="AH985" s="203">
        <v>4.4160273242518455</v>
      </c>
      <c r="AI985" s="202">
        <v>1.0646755653055876E-4</v>
      </c>
      <c r="AJ985" s="202">
        <v>1.0384242504088249E-4</v>
      </c>
      <c r="AK985" s="202">
        <v>7.7334103193214766E-4</v>
      </c>
      <c r="AM985" s="193"/>
      <c r="AN985" s="193"/>
      <c r="AO985" s="193"/>
      <c r="AP985" s="193"/>
      <c r="AQ985" s="193"/>
      <c r="AR985" s="193"/>
      <c r="AS985" s="193"/>
      <c r="AT985" s="193"/>
      <c r="AU985" s="193"/>
      <c r="AV985" s="193"/>
      <c r="AW985" s="193"/>
      <c r="AX985" s="193"/>
    </row>
    <row r="986" spans="2:50" ht="16.5" thickBot="1" x14ac:dyDescent="0.3">
      <c r="B986"/>
      <c r="C986"/>
      <c r="D986"/>
      <c r="E986"/>
      <c r="F986"/>
      <c r="G986"/>
      <c r="H986"/>
      <c r="I986"/>
      <c r="J986"/>
      <c r="K986"/>
      <c r="L986"/>
      <c r="N986" s="193"/>
      <c r="O986" s="193"/>
      <c r="P986" s="229"/>
      <c r="Q986" s="193"/>
      <c r="R986" s="193"/>
      <c r="S986" s="193"/>
      <c r="T986" s="193"/>
      <c r="U986" s="193"/>
      <c r="V986" s="193"/>
      <c r="W986" s="193"/>
      <c r="X986" s="193"/>
      <c r="Y986" s="193"/>
      <c r="AA986" s="206" t="s">
        <v>244</v>
      </c>
      <c r="AB986" s="204" t="s">
        <v>375</v>
      </c>
      <c r="AC986" s="205" t="s">
        <v>630</v>
      </c>
      <c r="AD986" s="204" t="s">
        <v>296</v>
      </c>
      <c r="AE986" s="204" t="s">
        <v>76</v>
      </c>
      <c r="AF986" s="203">
        <v>2.5638243840653518</v>
      </c>
      <c r="AG986" s="203">
        <v>0.66997014168471458</v>
      </c>
      <c r="AH986" s="203">
        <v>4.4160273242518455</v>
      </c>
      <c r="AI986" s="202">
        <v>9.4347870346109394E-4</v>
      </c>
      <c r="AJ986" s="202">
        <v>9.2021569513250749E-4</v>
      </c>
      <c r="AK986" s="202">
        <v>6.8530810503872651E-3</v>
      </c>
      <c r="AM986" s="193"/>
      <c r="AN986" s="193"/>
      <c r="AO986" s="193"/>
      <c r="AP986" s="193"/>
      <c r="AQ986" s="193"/>
      <c r="AR986" s="193"/>
      <c r="AS986" s="193"/>
      <c r="AT986" s="193"/>
      <c r="AU986" s="193"/>
      <c r="AV986" s="193"/>
      <c r="AW986" s="193"/>
      <c r="AX986" s="193"/>
    </row>
    <row r="987" spans="2:50" ht="16.5" thickBot="1" x14ac:dyDescent="0.3">
      <c r="B987"/>
      <c r="C987"/>
      <c r="D987"/>
      <c r="E987"/>
      <c r="F987"/>
      <c r="G987"/>
      <c r="H987"/>
      <c r="I987"/>
      <c r="J987"/>
      <c r="K987"/>
      <c r="L987"/>
      <c r="N987" s="193"/>
      <c r="O987" s="193"/>
      <c r="P987" s="229"/>
      <c r="Q987" s="193"/>
      <c r="R987" s="193"/>
      <c r="S987" s="193"/>
      <c r="T987" s="193"/>
      <c r="U987" s="193"/>
      <c r="V987" s="193"/>
      <c r="W987" s="193"/>
      <c r="X987" s="193"/>
      <c r="Y987" s="193"/>
      <c r="AA987" s="206" t="s">
        <v>244</v>
      </c>
      <c r="AB987" s="204" t="s">
        <v>370</v>
      </c>
      <c r="AC987" s="205" t="s">
        <v>630</v>
      </c>
      <c r="AD987" s="204" t="s">
        <v>295</v>
      </c>
      <c r="AE987" s="204" t="s">
        <v>55</v>
      </c>
      <c r="AF987" s="203">
        <v>3.3414542268400176</v>
      </c>
      <c r="AG987" s="203">
        <v>0.94559310141500885</v>
      </c>
      <c r="AH987" s="203">
        <v>3.9625010791052566</v>
      </c>
      <c r="AI987" s="202">
        <v>0</v>
      </c>
      <c r="AJ987" s="202">
        <v>0</v>
      </c>
      <c r="AK987" s="202">
        <v>9.9878090516124871E-3</v>
      </c>
      <c r="AM987" s="193"/>
      <c r="AN987" s="193"/>
      <c r="AO987" s="193"/>
      <c r="AP987" s="193"/>
      <c r="AQ987" s="193"/>
      <c r="AR987" s="193"/>
      <c r="AS987" s="193"/>
      <c r="AT987" s="193"/>
      <c r="AU987" s="193"/>
      <c r="AV987" s="193"/>
      <c r="AW987" s="193"/>
      <c r="AX987" s="193"/>
    </row>
    <row r="988" spans="2:50" ht="16.5" thickBot="1" x14ac:dyDescent="0.3">
      <c r="B988"/>
      <c r="C988"/>
      <c r="D988"/>
      <c r="E988"/>
      <c r="F988"/>
      <c r="G988"/>
      <c r="H988"/>
      <c r="I988"/>
      <c r="J988"/>
      <c r="K988"/>
      <c r="L988"/>
      <c r="N988" s="193"/>
      <c r="O988" s="193"/>
      <c r="P988" s="229"/>
      <c r="Q988" s="193"/>
      <c r="R988" s="193"/>
      <c r="S988" s="193"/>
      <c r="T988" s="193"/>
      <c r="U988" s="193"/>
      <c r="V988" s="193"/>
      <c r="W988" s="193"/>
      <c r="X988" s="193"/>
      <c r="Y988" s="193"/>
      <c r="AA988" s="206" t="s">
        <v>244</v>
      </c>
      <c r="AB988" s="204" t="s">
        <v>370</v>
      </c>
      <c r="AC988" s="205" t="s">
        <v>630</v>
      </c>
      <c r="AD988" s="204" t="s">
        <v>295</v>
      </c>
      <c r="AE988" s="204" t="s">
        <v>52</v>
      </c>
      <c r="AF988" s="203">
        <v>3.3414542268400176</v>
      </c>
      <c r="AG988" s="203">
        <v>0.94559310141500885</v>
      </c>
      <c r="AH988" s="203">
        <v>3.9625010791052566</v>
      </c>
      <c r="AI988" s="202">
        <v>0</v>
      </c>
      <c r="AJ988" s="202">
        <v>0</v>
      </c>
      <c r="AK988" s="202">
        <v>1.0043199393036898E-3</v>
      </c>
      <c r="AM988" s="193"/>
      <c r="AN988" s="193"/>
      <c r="AO988" s="193"/>
      <c r="AP988" s="193"/>
      <c r="AQ988" s="193"/>
      <c r="AR988" s="193"/>
      <c r="AS988" s="193"/>
      <c r="AT988" s="193"/>
      <c r="AU988" s="193"/>
      <c r="AV988" s="193"/>
      <c r="AW988" s="193"/>
      <c r="AX988" s="193"/>
    </row>
    <row r="989" spans="2:50" ht="16.5" thickBot="1" x14ac:dyDescent="0.3">
      <c r="B989"/>
      <c r="C989"/>
      <c r="D989"/>
      <c r="E989"/>
      <c r="F989"/>
      <c r="G989"/>
      <c r="H989"/>
      <c r="I989"/>
      <c r="J989"/>
      <c r="K989"/>
      <c r="L989"/>
      <c r="N989" s="193"/>
      <c r="O989" s="193"/>
      <c r="P989" s="229"/>
      <c r="Q989" s="193"/>
      <c r="R989" s="193"/>
      <c r="S989" s="193"/>
      <c r="T989" s="193"/>
      <c r="U989" s="193"/>
      <c r="V989" s="193"/>
      <c r="W989" s="193"/>
      <c r="X989" s="193"/>
      <c r="Y989" s="193"/>
      <c r="AA989" s="206" t="s">
        <v>244</v>
      </c>
      <c r="AB989" s="204" t="s">
        <v>369</v>
      </c>
      <c r="AC989" s="205" t="s">
        <v>630</v>
      </c>
      <c r="AD989" s="204" t="s">
        <v>295</v>
      </c>
      <c r="AE989" s="204" t="s">
        <v>55</v>
      </c>
      <c r="AF989" s="203">
        <v>4.1532218107884198</v>
      </c>
      <c r="AG989" s="203">
        <v>0.73558877350292629</v>
      </c>
      <c r="AH989" s="203">
        <v>7.1573999945190483</v>
      </c>
      <c r="AI989" s="202">
        <v>5.9062155983466341E-2</v>
      </c>
      <c r="AJ989" s="202">
        <v>5.7629221120393467E-2</v>
      </c>
      <c r="AK989" s="202">
        <v>0.41460605373558984</v>
      </c>
      <c r="AM989" s="193"/>
      <c r="AN989" s="193"/>
      <c r="AO989" s="193"/>
      <c r="AP989" s="193"/>
      <c r="AQ989" s="193"/>
      <c r="AR989" s="193"/>
      <c r="AS989" s="193"/>
      <c r="AT989" s="193"/>
      <c r="AU989" s="193"/>
      <c r="AV989" s="193"/>
      <c r="AW989" s="193"/>
      <c r="AX989" s="193"/>
    </row>
    <row r="990" spans="2:50" ht="16.5" thickBot="1" x14ac:dyDescent="0.3">
      <c r="B990"/>
      <c r="C990"/>
      <c r="D990"/>
      <c r="E990"/>
      <c r="F990"/>
      <c r="G990"/>
      <c r="H990"/>
      <c r="I990"/>
      <c r="J990"/>
      <c r="K990"/>
      <c r="L990"/>
      <c r="N990" s="193"/>
      <c r="O990" s="193"/>
      <c r="P990" s="229"/>
      <c r="Q990" s="193"/>
      <c r="R990" s="193"/>
      <c r="S990" s="193"/>
      <c r="T990" s="193"/>
      <c r="U990" s="193"/>
      <c r="V990" s="193"/>
      <c r="W990" s="193"/>
      <c r="X990" s="193"/>
      <c r="Y990" s="193"/>
      <c r="AA990" s="206" t="s">
        <v>244</v>
      </c>
      <c r="AB990" s="204" t="s">
        <v>369</v>
      </c>
      <c r="AC990" s="205" t="s">
        <v>630</v>
      </c>
      <c r="AD990" s="204" t="s">
        <v>295</v>
      </c>
      <c r="AE990" s="204" t="s">
        <v>52</v>
      </c>
      <c r="AF990" s="203">
        <v>4.1532218107884198</v>
      </c>
      <c r="AG990" s="203">
        <v>0.73558877350292629</v>
      </c>
      <c r="AH990" s="203">
        <v>7.1573999945190483</v>
      </c>
      <c r="AI990" s="202">
        <v>2.3989794645262199E-3</v>
      </c>
      <c r="AJ990" s="202">
        <v>2.3407766906302276E-3</v>
      </c>
      <c r="AK990" s="202">
        <v>1.684041823766759E-2</v>
      </c>
      <c r="AM990" s="193"/>
      <c r="AN990" s="193"/>
      <c r="AO990" s="193"/>
      <c r="AP990" s="193"/>
      <c r="AQ990" s="193"/>
      <c r="AR990" s="193"/>
      <c r="AS990" s="193"/>
      <c r="AT990" s="193"/>
      <c r="AU990" s="193"/>
      <c r="AV990" s="193"/>
      <c r="AW990" s="193"/>
      <c r="AX990" s="193"/>
    </row>
    <row r="991" spans="2:50" ht="16.5" thickBot="1" x14ac:dyDescent="0.3">
      <c r="B991"/>
      <c r="C991"/>
      <c r="D991"/>
      <c r="E991"/>
      <c r="F991"/>
      <c r="G991"/>
      <c r="H991"/>
      <c r="I991"/>
      <c r="J991"/>
      <c r="K991"/>
      <c r="L991"/>
      <c r="N991" s="193"/>
      <c r="O991" s="193"/>
      <c r="P991" s="229"/>
      <c r="Q991" s="193"/>
      <c r="R991" s="193"/>
      <c r="S991" s="193"/>
      <c r="T991" s="193"/>
      <c r="U991" s="193"/>
      <c r="V991" s="193"/>
      <c r="W991" s="193"/>
      <c r="X991" s="193"/>
      <c r="Y991" s="193"/>
      <c r="AA991" s="206" t="s">
        <v>244</v>
      </c>
      <c r="AB991" s="204" t="s">
        <v>380</v>
      </c>
      <c r="AC991" s="205" t="s">
        <v>630</v>
      </c>
      <c r="AD991" s="204" t="s">
        <v>295</v>
      </c>
      <c r="AE991" s="204" t="s">
        <v>52</v>
      </c>
      <c r="AF991" s="203">
        <v>5.1942888660242215</v>
      </c>
      <c r="AG991" s="203">
        <v>0.76643551560080991</v>
      </c>
      <c r="AH991" s="203">
        <v>8.8221725515680571</v>
      </c>
      <c r="AI991" s="202">
        <v>2.482723428990682E-3</v>
      </c>
      <c r="AJ991" s="202">
        <v>2.4224889032181305E-3</v>
      </c>
      <c r="AK991" s="202">
        <v>1.7428286290444121E-2</v>
      </c>
      <c r="AM991" s="193"/>
      <c r="AN991" s="193"/>
      <c r="AO991" s="193"/>
      <c r="AP991" s="193"/>
      <c r="AQ991" s="193"/>
      <c r="AR991" s="193"/>
      <c r="AS991" s="193"/>
      <c r="AT991" s="193"/>
      <c r="AU991" s="193"/>
      <c r="AV991" s="193"/>
      <c r="AW991" s="193"/>
      <c r="AX991" s="193"/>
    </row>
    <row r="992" spans="2:50" ht="16.5" thickBot="1" x14ac:dyDescent="0.3">
      <c r="B992"/>
      <c r="C992"/>
      <c r="D992"/>
      <c r="E992"/>
      <c r="F992"/>
      <c r="G992"/>
      <c r="H992"/>
      <c r="I992"/>
      <c r="J992"/>
      <c r="K992"/>
      <c r="L992"/>
      <c r="N992" s="193"/>
      <c r="O992" s="193"/>
      <c r="P992" s="229"/>
      <c r="Q992" s="193"/>
      <c r="R992" s="193"/>
      <c r="S992" s="193"/>
      <c r="T992" s="193"/>
      <c r="U992" s="193"/>
      <c r="V992" s="193"/>
      <c r="W992" s="193"/>
      <c r="X992" s="193"/>
      <c r="Y992" s="193"/>
      <c r="AA992" s="206" t="s">
        <v>244</v>
      </c>
      <c r="AB992" s="204" t="s">
        <v>380</v>
      </c>
      <c r="AC992" s="205" t="s">
        <v>630</v>
      </c>
      <c r="AD992" s="204" t="s">
        <v>295</v>
      </c>
      <c r="AE992" s="204" t="s">
        <v>76</v>
      </c>
      <c r="AF992" s="203">
        <v>5.1942888660242215</v>
      </c>
      <c r="AG992" s="203">
        <v>0.76643551560080991</v>
      </c>
      <c r="AH992" s="203">
        <v>8.8221725515680571</v>
      </c>
      <c r="AI992" s="202">
        <v>2.0876896702424354E-2</v>
      </c>
      <c r="AJ992" s="202">
        <v>2.0370392450767012E-2</v>
      </c>
      <c r="AK992" s="202">
        <v>0.14655218069690437</v>
      </c>
      <c r="AM992" s="193"/>
      <c r="AN992" s="193"/>
      <c r="AO992" s="193"/>
      <c r="AP992" s="193"/>
      <c r="AQ992" s="193"/>
      <c r="AR992" s="193"/>
      <c r="AS992" s="193"/>
      <c r="AT992" s="193"/>
      <c r="AU992" s="193"/>
      <c r="AV992" s="193"/>
      <c r="AW992" s="193"/>
      <c r="AX992" s="193"/>
    </row>
    <row r="993" spans="2:50" ht="16.5" thickBot="1" x14ac:dyDescent="0.3">
      <c r="B993"/>
      <c r="C993"/>
      <c r="D993"/>
      <c r="E993"/>
      <c r="F993"/>
      <c r="G993"/>
      <c r="H993"/>
      <c r="I993"/>
      <c r="J993"/>
      <c r="K993"/>
      <c r="L993"/>
      <c r="N993" s="193"/>
      <c r="O993" s="193"/>
      <c r="P993" s="229"/>
      <c r="Q993" s="193"/>
      <c r="R993" s="193"/>
      <c r="S993" s="193"/>
      <c r="T993" s="193"/>
      <c r="U993" s="193"/>
      <c r="V993" s="193"/>
      <c r="W993" s="193"/>
      <c r="X993" s="193"/>
      <c r="Y993" s="193"/>
      <c r="AA993" s="206" t="s">
        <v>244</v>
      </c>
      <c r="AB993" s="204" t="s">
        <v>311</v>
      </c>
      <c r="AC993" s="205" t="s">
        <v>630</v>
      </c>
      <c r="AD993" s="204" t="s">
        <v>295</v>
      </c>
      <c r="AE993" s="204" t="s">
        <v>55</v>
      </c>
      <c r="AF993" s="203">
        <v>1.8428174978162568</v>
      </c>
      <c r="AG993" s="203">
        <v>0.6036825444528453</v>
      </c>
      <c r="AH993" s="203">
        <v>3.4411424400200179</v>
      </c>
      <c r="AI993" s="202">
        <v>2.9141383190856077E-2</v>
      </c>
      <c r="AJ993" s="202">
        <v>2.8434370328947807E-2</v>
      </c>
      <c r="AK993" s="202">
        <v>0.20456743720191553</v>
      </c>
      <c r="AM993" s="193"/>
      <c r="AN993" s="193"/>
      <c r="AO993" s="193"/>
      <c r="AP993" s="193"/>
      <c r="AQ993" s="193"/>
      <c r="AR993" s="193"/>
      <c r="AS993" s="193"/>
      <c r="AT993" s="193"/>
      <c r="AU993" s="193"/>
      <c r="AV993" s="193"/>
      <c r="AW993" s="193"/>
      <c r="AX993" s="193"/>
    </row>
    <row r="994" spans="2:50" ht="16.5" thickBot="1" x14ac:dyDescent="0.3">
      <c r="B994"/>
      <c r="C994"/>
      <c r="D994"/>
      <c r="E994"/>
      <c r="F994"/>
      <c r="G994"/>
      <c r="H994"/>
      <c r="I994"/>
      <c r="J994"/>
      <c r="K994"/>
      <c r="L994"/>
      <c r="N994" s="193"/>
      <c r="O994" s="193"/>
      <c r="P994" s="229"/>
      <c r="Q994" s="193"/>
      <c r="R994" s="193"/>
      <c r="S994" s="193"/>
      <c r="T994" s="193"/>
      <c r="U994" s="193"/>
      <c r="V994" s="193"/>
      <c r="W994" s="193"/>
      <c r="X994" s="193"/>
      <c r="Y994" s="193"/>
      <c r="AA994" s="206" t="s">
        <v>244</v>
      </c>
      <c r="AB994" s="204" t="s">
        <v>311</v>
      </c>
      <c r="AC994" s="205" t="s">
        <v>630</v>
      </c>
      <c r="AD994" s="204" t="s">
        <v>295</v>
      </c>
      <c r="AE994" s="204" t="s">
        <v>52</v>
      </c>
      <c r="AF994" s="203">
        <v>1.8428174978162568</v>
      </c>
      <c r="AG994" s="203">
        <v>0.6036825444528453</v>
      </c>
      <c r="AH994" s="203">
        <v>3.4411424400200179</v>
      </c>
      <c r="AI994" s="202">
        <v>2.8802391740355882E-3</v>
      </c>
      <c r="AJ994" s="202">
        <v>2.8103603310143618E-3</v>
      </c>
      <c r="AK994" s="202">
        <v>2.02187776229476E-2</v>
      </c>
      <c r="AM994" s="193"/>
      <c r="AN994" s="193"/>
      <c r="AO994" s="193"/>
      <c r="AP994" s="193"/>
      <c r="AQ994" s="193"/>
      <c r="AR994" s="193"/>
      <c r="AS994" s="193"/>
      <c r="AT994" s="193"/>
      <c r="AU994" s="193"/>
      <c r="AV994" s="193"/>
      <c r="AW994" s="193"/>
      <c r="AX994" s="193"/>
    </row>
    <row r="995" spans="2:50" ht="16.5" thickBot="1" x14ac:dyDescent="0.3">
      <c r="B995"/>
      <c r="C995"/>
      <c r="D995"/>
      <c r="E995"/>
      <c r="F995"/>
      <c r="G995"/>
      <c r="H995"/>
      <c r="I995"/>
      <c r="J995"/>
      <c r="K995"/>
      <c r="L995"/>
      <c r="N995" s="193"/>
      <c r="O995" s="193"/>
      <c r="P995" s="229"/>
      <c r="Q995" s="193"/>
      <c r="R995" s="193"/>
      <c r="S995" s="193"/>
      <c r="T995" s="193"/>
      <c r="U995" s="193"/>
      <c r="V995" s="193"/>
      <c r="W995" s="193"/>
      <c r="X995" s="193"/>
      <c r="Y995" s="193"/>
      <c r="AA995" s="206" t="s">
        <v>244</v>
      </c>
      <c r="AB995" s="204" t="s">
        <v>546</v>
      </c>
      <c r="AC995" s="205" t="s">
        <v>630</v>
      </c>
      <c r="AD995" s="204" t="s">
        <v>295</v>
      </c>
      <c r="AE995" s="204" t="s">
        <v>52</v>
      </c>
      <c r="AF995" s="203">
        <v>2.8775241071401481</v>
      </c>
      <c r="AG995" s="203">
        <v>0.68134875971423181</v>
      </c>
      <c r="AH995" s="203">
        <v>4.5554448404219352</v>
      </c>
      <c r="AI995" s="202">
        <v>4.870863041572371E-3</v>
      </c>
      <c r="AJ995" s="202">
        <v>4.7346100042322814E-3</v>
      </c>
      <c r="AK995" s="202">
        <v>3.4124678778716167E-2</v>
      </c>
      <c r="AM995" s="193"/>
      <c r="AN995" s="193"/>
      <c r="AO995" s="193"/>
      <c r="AP995" s="193"/>
      <c r="AQ995" s="193"/>
      <c r="AR995" s="193"/>
      <c r="AS995" s="193"/>
      <c r="AT995" s="193"/>
      <c r="AU995" s="193"/>
      <c r="AV995" s="193"/>
      <c r="AW995" s="193"/>
      <c r="AX995" s="193"/>
    </row>
    <row r="996" spans="2:50" ht="16.5" thickBot="1" x14ac:dyDescent="0.3">
      <c r="B996"/>
      <c r="C996"/>
      <c r="D996"/>
      <c r="E996"/>
      <c r="F996"/>
      <c r="G996"/>
      <c r="H996"/>
      <c r="I996"/>
      <c r="J996"/>
      <c r="K996"/>
      <c r="L996"/>
      <c r="N996" s="193"/>
      <c r="O996" s="193"/>
      <c r="P996" s="229"/>
      <c r="Q996" s="193"/>
      <c r="R996" s="193"/>
      <c r="S996" s="193"/>
      <c r="T996" s="193"/>
      <c r="U996" s="193"/>
      <c r="V996" s="193"/>
      <c r="W996" s="193"/>
      <c r="X996" s="193"/>
      <c r="Y996" s="193"/>
      <c r="AA996" s="206" t="s">
        <v>244</v>
      </c>
      <c r="AB996" s="204" t="s">
        <v>546</v>
      </c>
      <c r="AC996" s="205" t="s">
        <v>630</v>
      </c>
      <c r="AD996" s="204" t="s">
        <v>295</v>
      </c>
      <c r="AE996" s="204" t="s">
        <v>76</v>
      </c>
      <c r="AF996" s="203">
        <v>2.8775241071401481</v>
      </c>
      <c r="AG996" s="203">
        <v>0.68134875971423181</v>
      </c>
      <c r="AH996" s="203">
        <v>4.5554448404219352</v>
      </c>
      <c r="AI996" s="202">
        <v>5.1926977711656469E-2</v>
      </c>
      <c r="AJ996" s="202">
        <v>5.0474420254647698E-2</v>
      </c>
      <c r="AK996" s="202">
        <v>0.36379414063504678</v>
      </c>
      <c r="AM996" s="193"/>
      <c r="AN996" s="193"/>
      <c r="AO996" s="193"/>
      <c r="AP996" s="193"/>
      <c r="AQ996" s="193"/>
      <c r="AR996" s="193"/>
      <c r="AS996" s="193"/>
      <c r="AT996" s="193"/>
      <c r="AU996" s="193"/>
      <c r="AV996" s="193"/>
      <c r="AW996" s="193"/>
      <c r="AX996" s="193"/>
    </row>
    <row r="997" spans="2:50" ht="16.5" thickBot="1" x14ac:dyDescent="0.3">
      <c r="B997"/>
      <c r="C997"/>
      <c r="D997"/>
      <c r="E997"/>
      <c r="F997"/>
      <c r="G997"/>
      <c r="H997"/>
      <c r="I997"/>
      <c r="J997"/>
      <c r="K997"/>
      <c r="L997"/>
      <c r="N997" s="193"/>
      <c r="O997" s="193"/>
      <c r="P997" s="229"/>
      <c r="Q997" s="193"/>
      <c r="R997" s="193"/>
      <c r="S997" s="193"/>
      <c r="T997" s="193"/>
      <c r="U997" s="193"/>
      <c r="V997" s="193"/>
      <c r="W997" s="193"/>
      <c r="X997" s="193"/>
      <c r="Y997" s="193"/>
      <c r="AA997" s="206" t="s">
        <v>244</v>
      </c>
      <c r="AB997" s="204" t="s">
        <v>545</v>
      </c>
      <c r="AC997" s="205" t="s">
        <v>630</v>
      </c>
      <c r="AD997" s="204" t="s">
        <v>295</v>
      </c>
      <c r="AE997" s="204" t="s">
        <v>52</v>
      </c>
      <c r="AF997" s="203">
        <v>1.715541525548544</v>
      </c>
      <c r="AG997" s="203">
        <v>0.58734306022965777</v>
      </c>
      <c r="AH997" s="203">
        <v>3.0281103700786298</v>
      </c>
      <c r="AI997" s="202">
        <v>1.4218043241684125E-2</v>
      </c>
      <c r="AJ997" s="202">
        <v>1.3820320792874142E-2</v>
      </c>
      <c r="AK997" s="202">
        <v>9.9609895483274216E-2</v>
      </c>
      <c r="AM997" s="193"/>
      <c r="AN997" s="193"/>
      <c r="AO997" s="193"/>
      <c r="AP997" s="193"/>
      <c r="AQ997" s="193"/>
      <c r="AR997" s="193"/>
      <c r="AS997" s="193"/>
      <c r="AT997" s="193"/>
      <c r="AU997" s="193"/>
      <c r="AV997" s="193"/>
      <c r="AW997" s="193"/>
      <c r="AX997" s="193"/>
    </row>
    <row r="998" spans="2:50" ht="16.5" thickBot="1" x14ac:dyDescent="0.3">
      <c r="B998"/>
      <c r="C998"/>
      <c r="D998"/>
      <c r="E998"/>
      <c r="F998"/>
      <c r="G998"/>
      <c r="H998"/>
      <c r="I998"/>
      <c r="J998"/>
      <c r="K998"/>
      <c r="L998"/>
      <c r="N998" s="193"/>
      <c r="O998" s="193"/>
      <c r="P998" s="229"/>
      <c r="Q998" s="193"/>
      <c r="R998" s="193"/>
      <c r="S998" s="193"/>
      <c r="T998" s="193"/>
      <c r="U998" s="193"/>
      <c r="V998" s="193"/>
      <c r="W998" s="193"/>
      <c r="X998" s="193"/>
      <c r="Y998" s="193"/>
      <c r="AA998" s="206" t="s">
        <v>244</v>
      </c>
      <c r="AB998" s="204" t="s">
        <v>545</v>
      </c>
      <c r="AC998" s="205" t="s">
        <v>630</v>
      </c>
      <c r="AD998" s="204" t="s">
        <v>295</v>
      </c>
      <c r="AE998" s="204" t="s">
        <v>76</v>
      </c>
      <c r="AF998" s="203">
        <v>1.715541525548544</v>
      </c>
      <c r="AG998" s="203">
        <v>0.58734306022965777</v>
      </c>
      <c r="AH998" s="203">
        <v>3.0281103700786298</v>
      </c>
      <c r="AI998" s="202">
        <v>0.16964343618777303</v>
      </c>
      <c r="AJ998" s="202">
        <v>0.1648979869217776</v>
      </c>
      <c r="AK998" s="202">
        <v>1.188501445722568</v>
      </c>
      <c r="AM998" s="193"/>
      <c r="AN998" s="193"/>
      <c r="AO998" s="193"/>
      <c r="AP998" s="193"/>
      <c r="AQ998" s="193"/>
      <c r="AR998" s="193"/>
      <c r="AS998" s="193"/>
      <c r="AT998" s="193"/>
      <c r="AU998" s="193"/>
      <c r="AV998" s="193"/>
      <c r="AW998" s="193"/>
      <c r="AX998" s="193"/>
    </row>
    <row r="999" spans="2:50" ht="16.5" thickBot="1" x14ac:dyDescent="0.3">
      <c r="B999"/>
      <c r="C999"/>
      <c r="D999"/>
      <c r="E999"/>
      <c r="F999"/>
      <c r="G999"/>
      <c r="H999"/>
      <c r="I999"/>
      <c r="J999"/>
      <c r="K999"/>
      <c r="L999"/>
      <c r="N999" s="193"/>
      <c r="O999" s="193"/>
      <c r="P999" s="229"/>
      <c r="Q999" s="193"/>
      <c r="R999" s="193"/>
      <c r="S999" s="193"/>
      <c r="T999" s="193"/>
      <c r="U999" s="193"/>
      <c r="V999" s="193"/>
      <c r="W999" s="193"/>
      <c r="X999" s="193"/>
      <c r="Y999" s="193"/>
      <c r="AA999" s="206" t="s">
        <v>244</v>
      </c>
      <c r="AB999" s="204" t="s">
        <v>368</v>
      </c>
      <c r="AC999" s="205" t="s">
        <v>630</v>
      </c>
      <c r="AD999" s="204" t="s">
        <v>295</v>
      </c>
      <c r="AE999" s="204" t="s">
        <v>55</v>
      </c>
      <c r="AF999" s="203">
        <v>3.3203814876324964</v>
      </c>
      <c r="AG999" s="203">
        <v>0.70638639620207944</v>
      </c>
      <c r="AH999" s="203">
        <v>5.3267680327001043</v>
      </c>
      <c r="AI999" s="202">
        <v>3.3113832067902388E-2</v>
      </c>
      <c r="AJ999" s="202">
        <v>3.2187536222851303E-2</v>
      </c>
      <c r="AK999" s="202">
        <v>0.2319915121417051</v>
      </c>
      <c r="AM999" s="193"/>
      <c r="AN999" s="193"/>
      <c r="AO999" s="193"/>
      <c r="AP999" s="193"/>
      <c r="AQ999" s="193"/>
      <c r="AR999" s="193"/>
      <c r="AS999" s="193"/>
      <c r="AT999" s="193"/>
      <c r="AU999" s="193"/>
      <c r="AV999" s="193"/>
      <c r="AW999" s="193"/>
      <c r="AX999" s="193"/>
    </row>
    <row r="1000" spans="2:50" ht="16.5" thickBot="1" x14ac:dyDescent="0.3">
      <c r="B1000"/>
      <c r="C1000"/>
      <c r="D1000"/>
      <c r="E1000"/>
      <c r="F1000"/>
      <c r="G1000"/>
      <c r="H1000"/>
      <c r="I1000"/>
      <c r="J1000"/>
      <c r="K1000"/>
      <c r="L1000"/>
      <c r="N1000" s="193"/>
      <c r="O1000" s="193"/>
      <c r="P1000" s="229"/>
      <c r="Q1000" s="193"/>
      <c r="R1000" s="193"/>
      <c r="S1000" s="193"/>
      <c r="T1000" s="193"/>
      <c r="U1000" s="193"/>
      <c r="V1000" s="193"/>
      <c r="W1000" s="193"/>
      <c r="X1000" s="193"/>
      <c r="Y1000" s="193"/>
      <c r="AA1000" s="206" t="s">
        <v>244</v>
      </c>
      <c r="AB1000" s="204" t="s">
        <v>368</v>
      </c>
      <c r="AC1000" s="205" t="s">
        <v>630</v>
      </c>
      <c r="AD1000" s="204" t="s">
        <v>295</v>
      </c>
      <c r="AE1000" s="204" t="s">
        <v>52</v>
      </c>
      <c r="AF1000" s="203">
        <v>3.3203814876324964</v>
      </c>
      <c r="AG1000" s="203">
        <v>0.70638639620207944</v>
      </c>
      <c r="AH1000" s="203">
        <v>5.3267680327001043</v>
      </c>
      <c r="AI1000" s="202">
        <v>3.2903503364540287E-3</v>
      </c>
      <c r="AJ1000" s="202">
        <v>3.198309106095368E-3</v>
      </c>
      <c r="AK1000" s="202">
        <v>2.3051797462301141E-2</v>
      </c>
      <c r="AM1000" s="193"/>
      <c r="AN1000" s="193"/>
      <c r="AO1000" s="193"/>
      <c r="AP1000" s="193"/>
      <c r="AQ1000" s="193"/>
      <c r="AR1000" s="193"/>
      <c r="AS1000" s="193"/>
      <c r="AT1000" s="193"/>
      <c r="AU1000" s="193"/>
      <c r="AV1000" s="193"/>
      <c r="AW1000" s="193"/>
      <c r="AX1000" s="193"/>
    </row>
    <row r="1001" spans="2:50" ht="16.5" thickBot="1" x14ac:dyDescent="0.3">
      <c r="B1001"/>
      <c r="C1001"/>
      <c r="D1001"/>
      <c r="E1001"/>
      <c r="F1001"/>
      <c r="G1001"/>
      <c r="H1001"/>
      <c r="I1001"/>
      <c r="J1001"/>
      <c r="K1001"/>
      <c r="L1001"/>
      <c r="N1001" s="193"/>
      <c r="O1001" s="193"/>
      <c r="P1001" s="229"/>
      <c r="Q1001" s="193"/>
      <c r="R1001" s="193"/>
      <c r="S1001" s="193"/>
      <c r="T1001" s="193"/>
      <c r="U1001" s="193"/>
      <c r="V1001" s="193"/>
      <c r="W1001" s="193"/>
      <c r="X1001" s="193"/>
      <c r="Y1001" s="193"/>
      <c r="AA1001" s="206" t="s">
        <v>244</v>
      </c>
      <c r="AB1001" s="204" t="s">
        <v>366</v>
      </c>
      <c r="AC1001" s="205" t="s">
        <v>630</v>
      </c>
      <c r="AD1001" s="204" t="s">
        <v>295</v>
      </c>
      <c r="AE1001" s="204" t="s">
        <v>52</v>
      </c>
      <c r="AF1001" s="203">
        <v>2.5827794733167435</v>
      </c>
      <c r="AG1001" s="203">
        <v>0.67112095544019035</v>
      </c>
      <c r="AH1001" s="203">
        <v>4.2336367755507567</v>
      </c>
      <c r="AI1001" s="202">
        <v>5.9777734651392581E-4</v>
      </c>
      <c r="AJ1001" s="202">
        <v>5.8198875922984433E-4</v>
      </c>
      <c r="AK1001" s="202">
        <v>4.4391250270959179E-3</v>
      </c>
      <c r="AM1001" s="193"/>
      <c r="AN1001" s="193"/>
      <c r="AO1001" s="193"/>
      <c r="AP1001" s="193"/>
      <c r="AQ1001" s="193"/>
      <c r="AR1001" s="193"/>
      <c r="AS1001" s="193"/>
      <c r="AT1001" s="193"/>
      <c r="AU1001" s="193"/>
      <c r="AV1001" s="193"/>
      <c r="AW1001" s="193"/>
      <c r="AX1001" s="193"/>
    </row>
    <row r="1002" spans="2:50" ht="16.5" thickBot="1" x14ac:dyDescent="0.3">
      <c r="B1002"/>
      <c r="C1002"/>
      <c r="D1002"/>
      <c r="E1002"/>
      <c r="F1002"/>
      <c r="G1002"/>
      <c r="H1002"/>
      <c r="I1002"/>
      <c r="J1002"/>
      <c r="K1002"/>
      <c r="L1002"/>
      <c r="N1002" s="193"/>
      <c r="O1002" s="193"/>
      <c r="P1002" s="229"/>
      <c r="Q1002" s="193"/>
      <c r="R1002" s="193"/>
      <c r="S1002" s="193"/>
      <c r="T1002" s="193"/>
      <c r="U1002" s="193"/>
      <c r="V1002" s="193"/>
      <c r="W1002" s="193"/>
      <c r="X1002" s="193"/>
      <c r="Y1002" s="193"/>
      <c r="AA1002" s="206" t="s">
        <v>244</v>
      </c>
      <c r="AB1002" s="204" t="s">
        <v>366</v>
      </c>
      <c r="AC1002" s="205" t="s">
        <v>630</v>
      </c>
      <c r="AD1002" s="204" t="s">
        <v>295</v>
      </c>
      <c r="AE1002" s="204" t="s">
        <v>76</v>
      </c>
      <c r="AF1002" s="203">
        <v>2.5827794733167435</v>
      </c>
      <c r="AG1002" s="203">
        <v>0.67112095544019035</v>
      </c>
      <c r="AH1002" s="203">
        <v>4.2336367755507567</v>
      </c>
      <c r="AI1002" s="202">
        <v>6.3178763501036267E-3</v>
      </c>
      <c r="AJ1002" s="202">
        <v>6.1510076275175978E-3</v>
      </c>
      <c r="AK1002" s="202">
        <v>4.6916871620174508E-2</v>
      </c>
      <c r="AM1002" s="193"/>
      <c r="AN1002" s="193"/>
      <c r="AO1002" s="193"/>
      <c r="AP1002" s="193"/>
      <c r="AQ1002" s="193"/>
      <c r="AR1002" s="193"/>
      <c r="AS1002" s="193"/>
      <c r="AT1002" s="193"/>
      <c r="AU1002" s="193"/>
      <c r="AV1002" s="193"/>
      <c r="AW1002" s="193"/>
      <c r="AX1002" s="193"/>
    </row>
    <row r="1003" spans="2:50" ht="16.5" thickBot="1" x14ac:dyDescent="0.3">
      <c r="B1003"/>
      <c r="C1003"/>
      <c r="D1003"/>
      <c r="E1003"/>
      <c r="F1003"/>
      <c r="G1003"/>
      <c r="H1003"/>
      <c r="I1003"/>
      <c r="J1003"/>
      <c r="K1003"/>
      <c r="L1003"/>
      <c r="N1003" s="193"/>
      <c r="O1003" s="193"/>
      <c r="P1003" s="229"/>
      <c r="Q1003" s="193"/>
      <c r="R1003" s="193"/>
      <c r="S1003" s="193"/>
      <c r="T1003" s="193"/>
      <c r="U1003" s="193"/>
      <c r="V1003" s="193"/>
      <c r="W1003" s="193"/>
      <c r="X1003" s="193"/>
      <c r="Y1003" s="193"/>
      <c r="AA1003" s="206" t="s">
        <v>244</v>
      </c>
      <c r="AB1003" s="204" t="s">
        <v>364</v>
      </c>
      <c r="AC1003" s="205" t="s">
        <v>630</v>
      </c>
      <c r="AD1003" s="204" t="s">
        <v>295</v>
      </c>
      <c r="AE1003" s="204" t="s">
        <v>52</v>
      </c>
      <c r="AF1003" s="203">
        <v>2.5827794733167435</v>
      </c>
      <c r="AG1003" s="203">
        <v>0.67112095544019035</v>
      </c>
      <c r="AH1003" s="203">
        <v>4.2336367755507567</v>
      </c>
      <c r="AI1003" s="202">
        <v>9.8539335282981939E-4</v>
      </c>
      <c r="AJ1003" s="202">
        <v>9.5936699192632072E-4</v>
      </c>
      <c r="AK1003" s="202">
        <v>7.3175812358739272E-3</v>
      </c>
      <c r="AM1003" s="193"/>
      <c r="AN1003" s="193"/>
      <c r="AO1003" s="193"/>
      <c r="AP1003" s="193"/>
      <c r="AQ1003" s="193"/>
      <c r="AR1003" s="193"/>
      <c r="AS1003" s="193"/>
      <c r="AT1003" s="193"/>
      <c r="AU1003" s="193"/>
      <c r="AV1003" s="193"/>
      <c r="AW1003" s="193"/>
      <c r="AX1003" s="193"/>
    </row>
    <row r="1004" spans="2:50" ht="16.5" thickBot="1" x14ac:dyDescent="0.3">
      <c r="B1004"/>
      <c r="C1004"/>
      <c r="D1004"/>
      <c r="E1004"/>
      <c r="F1004"/>
      <c r="G1004"/>
      <c r="H1004"/>
      <c r="I1004"/>
      <c r="J1004"/>
      <c r="K1004"/>
      <c r="L1004"/>
      <c r="N1004" s="193"/>
      <c r="O1004" s="193"/>
      <c r="P1004" s="229"/>
      <c r="Q1004" s="193"/>
      <c r="R1004" s="193"/>
      <c r="S1004" s="193"/>
      <c r="T1004" s="193"/>
      <c r="U1004" s="193"/>
      <c r="V1004" s="193"/>
      <c r="W1004" s="193"/>
      <c r="X1004" s="193"/>
      <c r="Y1004" s="193"/>
      <c r="AA1004" s="206" t="s">
        <v>244</v>
      </c>
      <c r="AB1004" s="204" t="s">
        <v>364</v>
      </c>
      <c r="AC1004" s="205" t="s">
        <v>630</v>
      </c>
      <c r="AD1004" s="204" t="s">
        <v>295</v>
      </c>
      <c r="AE1004" s="204" t="s">
        <v>76</v>
      </c>
      <c r="AF1004" s="203">
        <v>2.5827794733167435</v>
      </c>
      <c r="AG1004" s="203">
        <v>0.67112095544019035</v>
      </c>
      <c r="AH1004" s="203">
        <v>4.2336367755507567</v>
      </c>
      <c r="AI1004" s="202">
        <v>1.0511000091744179E-2</v>
      </c>
      <c r="AJ1004" s="202">
        <v>1.0233381939501896E-2</v>
      </c>
      <c r="AK1004" s="202">
        <v>7.8055222131075019E-2</v>
      </c>
      <c r="AM1004" s="193"/>
      <c r="AN1004" s="193"/>
      <c r="AO1004" s="193"/>
      <c r="AP1004" s="193"/>
      <c r="AQ1004" s="193"/>
      <c r="AR1004" s="193"/>
      <c r="AS1004" s="193"/>
      <c r="AT1004" s="193"/>
      <c r="AU1004" s="193"/>
      <c r="AV1004" s="193"/>
      <c r="AW1004" s="193"/>
      <c r="AX1004" s="193"/>
    </row>
    <row r="1005" spans="2:50" ht="16.5" thickBot="1" x14ac:dyDescent="0.3">
      <c r="B1005"/>
      <c r="C1005"/>
      <c r="D1005"/>
      <c r="E1005"/>
      <c r="F1005"/>
      <c r="G1005"/>
      <c r="H1005"/>
      <c r="I1005"/>
      <c r="J1005"/>
      <c r="K1005"/>
      <c r="L1005"/>
      <c r="N1005" s="193"/>
      <c r="O1005" s="193"/>
      <c r="P1005" s="229"/>
      <c r="Q1005" s="193"/>
      <c r="R1005" s="193"/>
      <c r="S1005" s="193"/>
      <c r="T1005" s="193"/>
      <c r="U1005" s="193"/>
      <c r="V1005" s="193"/>
      <c r="W1005" s="193"/>
      <c r="X1005" s="193"/>
      <c r="Y1005" s="193"/>
      <c r="AA1005" s="206" t="s">
        <v>244</v>
      </c>
      <c r="AB1005" s="204" t="s">
        <v>375</v>
      </c>
      <c r="AC1005" s="205" t="s">
        <v>630</v>
      </c>
      <c r="AD1005" s="204" t="s">
        <v>295</v>
      </c>
      <c r="AE1005" s="204" t="s">
        <v>52</v>
      </c>
      <c r="AF1005" s="203">
        <v>3.2553897547225152</v>
      </c>
      <c r="AG1005" s="203">
        <v>0.70934844898926086</v>
      </c>
      <c r="AH1005" s="203">
        <v>5.5958850352732865</v>
      </c>
      <c r="AI1005" s="202">
        <v>5.9139201702966772E-5</v>
      </c>
      <c r="AJ1005" s="202">
        <v>5.7681028098501518E-5</v>
      </c>
      <c r="AK1005" s="202">
        <v>4.295653320407402E-4</v>
      </c>
      <c r="AM1005" s="193"/>
      <c r="AN1005" s="193"/>
      <c r="AO1005" s="193"/>
      <c r="AP1005" s="193"/>
      <c r="AQ1005" s="193"/>
      <c r="AR1005" s="193"/>
      <c r="AS1005" s="193"/>
      <c r="AT1005" s="193"/>
      <c r="AU1005" s="193"/>
      <c r="AV1005" s="193"/>
      <c r="AW1005" s="193"/>
      <c r="AX1005" s="193"/>
    </row>
    <row r="1006" spans="2:50" ht="16.5" thickBot="1" x14ac:dyDescent="0.3">
      <c r="B1006"/>
      <c r="C1006"/>
      <c r="D1006"/>
      <c r="E1006"/>
      <c r="F1006"/>
      <c r="G1006"/>
      <c r="H1006"/>
      <c r="I1006"/>
      <c r="J1006"/>
      <c r="K1006"/>
      <c r="L1006"/>
      <c r="N1006" s="193"/>
      <c r="O1006" s="193"/>
      <c r="P1006" s="229"/>
      <c r="Q1006" s="193"/>
      <c r="R1006" s="193"/>
      <c r="S1006" s="193"/>
      <c r="T1006" s="193"/>
      <c r="U1006" s="193"/>
      <c r="V1006" s="193"/>
      <c r="W1006" s="193"/>
      <c r="X1006" s="193"/>
      <c r="Y1006" s="193"/>
      <c r="AA1006" s="206" t="s">
        <v>244</v>
      </c>
      <c r="AB1006" s="204" t="s">
        <v>375</v>
      </c>
      <c r="AC1006" s="205" t="s">
        <v>630</v>
      </c>
      <c r="AD1006" s="204" t="s">
        <v>295</v>
      </c>
      <c r="AE1006" s="204" t="s">
        <v>76</v>
      </c>
      <c r="AF1006" s="203">
        <v>3.2553897547225152</v>
      </c>
      <c r="AG1006" s="203">
        <v>0.70934844898926086</v>
      </c>
      <c r="AH1006" s="203">
        <v>5.5958850352732865</v>
      </c>
      <c r="AI1006" s="202">
        <v>5.2407117409447666E-4</v>
      </c>
      <c r="AJ1006" s="202">
        <v>5.1114934338117258E-4</v>
      </c>
      <c r="AK1006" s="202">
        <v>3.8066595664171935E-3</v>
      </c>
      <c r="AM1006" s="193"/>
      <c r="AN1006" s="193"/>
      <c r="AO1006" s="193"/>
      <c r="AP1006" s="193"/>
      <c r="AQ1006" s="193"/>
      <c r="AR1006" s="193"/>
      <c r="AS1006" s="193"/>
      <c r="AT1006" s="193"/>
      <c r="AU1006" s="193"/>
      <c r="AV1006" s="193"/>
      <c r="AW1006" s="193"/>
      <c r="AX1006" s="193"/>
    </row>
    <row r="1007" spans="2:50" ht="16.5" thickBot="1" x14ac:dyDescent="0.3">
      <c r="B1007"/>
      <c r="C1007"/>
      <c r="D1007"/>
      <c r="E1007"/>
      <c r="F1007"/>
      <c r="G1007"/>
      <c r="H1007"/>
      <c r="I1007"/>
      <c r="J1007"/>
      <c r="K1007"/>
      <c r="L1007"/>
      <c r="N1007" s="193"/>
      <c r="O1007" s="193"/>
      <c r="P1007" s="229"/>
      <c r="Q1007" s="193"/>
      <c r="R1007" s="193"/>
      <c r="S1007" s="193"/>
      <c r="T1007" s="193"/>
      <c r="U1007" s="193"/>
      <c r="V1007" s="193"/>
      <c r="W1007" s="193"/>
      <c r="X1007" s="193"/>
      <c r="Y1007" s="193"/>
      <c r="AA1007" s="206" t="s">
        <v>244</v>
      </c>
      <c r="AB1007" s="204" t="s">
        <v>370</v>
      </c>
      <c r="AC1007" s="205" t="s">
        <v>630</v>
      </c>
      <c r="AD1007" s="204" t="s">
        <v>275</v>
      </c>
      <c r="AE1007" s="204" t="s">
        <v>55</v>
      </c>
      <c r="AF1007" s="203">
        <v>3.1668992064903101</v>
      </c>
      <c r="AG1007" s="203">
        <v>0.93107033436830411</v>
      </c>
      <c r="AH1007" s="203">
        <v>3.7831376257515039</v>
      </c>
      <c r="AI1007" s="202">
        <v>0</v>
      </c>
      <c r="AJ1007" s="202">
        <v>0</v>
      </c>
      <c r="AK1007" s="202">
        <v>4.7503981462107545E-5</v>
      </c>
      <c r="AM1007" s="193"/>
      <c r="AN1007" s="193"/>
      <c r="AO1007" s="193"/>
      <c r="AP1007" s="193"/>
      <c r="AQ1007" s="193"/>
      <c r="AR1007" s="193"/>
      <c r="AS1007" s="193"/>
      <c r="AT1007" s="193"/>
      <c r="AU1007" s="193"/>
      <c r="AV1007" s="193"/>
      <c r="AW1007" s="193"/>
      <c r="AX1007" s="193"/>
    </row>
    <row r="1008" spans="2:50" ht="16.5" thickBot="1" x14ac:dyDescent="0.3">
      <c r="B1008"/>
      <c r="C1008"/>
      <c r="D1008"/>
      <c r="E1008"/>
      <c r="F1008"/>
      <c r="G1008"/>
      <c r="H1008"/>
      <c r="I1008"/>
      <c r="J1008"/>
      <c r="K1008"/>
      <c r="L1008"/>
      <c r="N1008" s="193"/>
      <c r="O1008" s="193"/>
      <c r="P1008" s="229"/>
      <c r="Q1008" s="193"/>
      <c r="R1008" s="193"/>
      <c r="S1008" s="193"/>
      <c r="T1008" s="193"/>
      <c r="U1008" s="193"/>
      <c r="V1008" s="193"/>
      <c r="W1008" s="193"/>
      <c r="X1008" s="193"/>
      <c r="Y1008" s="193"/>
      <c r="AA1008" s="206" t="s">
        <v>244</v>
      </c>
      <c r="AB1008" s="204" t="s">
        <v>370</v>
      </c>
      <c r="AC1008" s="205" t="s">
        <v>630</v>
      </c>
      <c r="AD1008" s="204" t="s">
        <v>275</v>
      </c>
      <c r="AE1008" s="204" t="s">
        <v>52</v>
      </c>
      <c r="AF1008" s="203">
        <v>3.1668992064903101</v>
      </c>
      <c r="AG1008" s="203">
        <v>0.93107033436830411</v>
      </c>
      <c r="AH1008" s="203">
        <v>3.7831376257515039</v>
      </c>
      <c r="AI1008" s="202">
        <v>0</v>
      </c>
      <c r="AJ1008" s="202">
        <v>0</v>
      </c>
      <c r="AK1008" s="202">
        <v>4.776742879960707E-6</v>
      </c>
      <c r="AM1008" s="193"/>
      <c r="AN1008" s="193"/>
      <c r="AO1008" s="193"/>
      <c r="AP1008" s="193"/>
      <c r="AQ1008" s="193"/>
      <c r="AR1008" s="193"/>
      <c r="AS1008" s="193"/>
      <c r="AT1008" s="193"/>
      <c r="AU1008" s="193"/>
      <c r="AV1008" s="193"/>
      <c r="AW1008" s="193"/>
      <c r="AX1008" s="193"/>
    </row>
    <row r="1009" spans="2:50" ht="16.5" thickBot="1" x14ac:dyDescent="0.3">
      <c r="B1009"/>
      <c r="C1009"/>
      <c r="D1009"/>
      <c r="E1009"/>
      <c r="F1009"/>
      <c r="G1009"/>
      <c r="H1009"/>
      <c r="I1009"/>
      <c r="J1009"/>
      <c r="K1009"/>
      <c r="L1009"/>
      <c r="N1009" s="193"/>
      <c r="O1009" s="193"/>
      <c r="P1009" s="229"/>
      <c r="Q1009" s="193"/>
      <c r="R1009" s="193"/>
      <c r="S1009" s="193"/>
      <c r="T1009" s="193"/>
      <c r="U1009" s="193"/>
      <c r="V1009" s="193"/>
      <c r="W1009" s="193"/>
      <c r="X1009" s="193"/>
      <c r="Y1009" s="193"/>
      <c r="AA1009" s="206" t="s">
        <v>244</v>
      </c>
      <c r="AB1009" s="204" t="s">
        <v>369</v>
      </c>
      <c r="AC1009" s="205" t="s">
        <v>630</v>
      </c>
      <c r="AD1009" s="204" t="s">
        <v>275</v>
      </c>
      <c r="AE1009" s="204" t="s">
        <v>55</v>
      </c>
      <c r="AF1009" s="203">
        <v>3.956815437769384</v>
      </c>
      <c r="AG1009" s="203">
        <v>0.72917825061630737</v>
      </c>
      <c r="AH1009" s="203">
        <v>6.7773460913217285</v>
      </c>
      <c r="AI1009" s="202">
        <v>2.2037224820117243E-4</v>
      </c>
      <c r="AJ1009" s="202">
        <v>2.150256929994015E-4</v>
      </c>
      <c r="AK1009" s="202">
        <v>1.5469748209852887E-3</v>
      </c>
      <c r="AM1009" s="193"/>
      <c r="AN1009" s="193"/>
      <c r="AO1009" s="193"/>
      <c r="AP1009" s="193"/>
      <c r="AQ1009" s="193"/>
      <c r="AR1009" s="193"/>
      <c r="AS1009" s="193"/>
      <c r="AT1009" s="193"/>
      <c r="AU1009" s="193"/>
      <c r="AV1009" s="193"/>
      <c r="AW1009" s="193"/>
      <c r="AX1009" s="193"/>
    </row>
    <row r="1010" spans="2:50" ht="16.5" thickBot="1" x14ac:dyDescent="0.3">
      <c r="B1010"/>
      <c r="C1010"/>
      <c r="D1010"/>
      <c r="E1010"/>
      <c r="F1010"/>
      <c r="G1010"/>
      <c r="H1010"/>
      <c r="I1010"/>
      <c r="J1010"/>
      <c r="K1010"/>
      <c r="L1010"/>
      <c r="N1010" s="193"/>
      <c r="O1010" s="193"/>
      <c r="P1010" s="229"/>
      <c r="Q1010" s="193"/>
      <c r="R1010" s="193"/>
      <c r="S1010" s="193"/>
      <c r="T1010" s="193"/>
      <c r="U1010" s="193"/>
      <c r="V1010" s="193"/>
      <c r="W1010" s="193"/>
      <c r="X1010" s="193"/>
      <c r="Y1010" s="193"/>
      <c r="AA1010" s="206" t="s">
        <v>244</v>
      </c>
      <c r="AB1010" s="204" t="s">
        <v>369</v>
      </c>
      <c r="AC1010" s="205" t="s">
        <v>630</v>
      </c>
      <c r="AD1010" s="204" t="s">
        <v>275</v>
      </c>
      <c r="AE1010" s="204" t="s">
        <v>52</v>
      </c>
      <c r="AF1010" s="203">
        <v>3.956815437769384</v>
      </c>
      <c r="AG1010" s="203">
        <v>0.72917825061630737</v>
      </c>
      <c r="AH1010" s="203">
        <v>6.7773460913217285</v>
      </c>
      <c r="AI1010" s="202">
        <v>9.0149500078472427E-6</v>
      </c>
      <c r="AJ1010" s="202">
        <v>8.7962340476862306E-6</v>
      </c>
      <c r="AK1010" s="202">
        <v>6.3283379774071847E-5</v>
      </c>
      <c r="AM1010" s="193"/>
      <c r="AN1010" s="193"/>
      <c r="AO1010" s="193"/>
      <c r="AP1010" s="193"/>
      <c r="AQ1010" s="193"/>
      <c r="AR1010" s="193"/>
      <c r="AS1010" s="193"/>
      <c r="AT1010" s="193"/>
      <c r="AU1010" s="193"/>
      <c r="AV1010" s="193"/>
      <c r="AW1010" s="193"/>
      <c r="AX1010" s="193"/>
    </row>
    <row r="1011" spans="2:50" ht="16.5" thickBot="1" x14ac:dyDescent="0.3">
      <c r="B1011"/>
      <c r="C1011"/>
      <c r="D1011"/>
      <c r="E1011"/>
      <c r="F1011"/>
      <c r="G1011"/>
      <c r="H1011"/>
      <c r="I1011"/>
      <c r="J1011"/>
      <c r="K1011"/>
      <c r="L1011"/>
      <c r="N1011" s="193"/>
      <c r="O1011" s="193"/>
      <c r="P1011" s="229"/>
      <c r="Q1011" s="193"/>
      <c r="R1011" s="193"/>
      <c r="S1011" s="193"/>
      <c r="T1011" s="193"/>
      <c r="U1011" s="193"/>
      <c r="V1011" s="193"/>
      <c r="W1011" s="193"/>
      <c r="X1011" s="193"/>
      <c r="Y1011" s="193"/>
      <c r="AA1011" s="206" t="s">
        <v>244</v>
      </c>
      <c r="AB1011" s="204" t="s">
        <v>380</v>
      </c>
      <c r="AC1011" s="205" t="s">
        <v>630</v>
      </c>
      <c r="AD1011" s="204" t="s">
        <v>275</v>
      </c>
      <c r="AE1011" s="204" t="s">
        <v>52</v>
      </c>
      <c r="AF1011" s="203">
        <v>4.8274737001372472</v>
      </c>
      <c r="AG1011" s="203">
        <v>0.75793764008219555</v>
      </c>
      <c r="AH1011" s="203">
        <v>8.092487072108332</v>
      </c>
      <c r="AI1011" s="202">
        <v>7.7398497794184837E-6</v>
      </c>
      <c r="AJ1011" s="202">
        <v>7.5520696281659562E-6</v>
      </c>
      <c r="AK1011" s="202">
        <v>5.4332398134082445E-5</v>
      </c>
      <c r="AM1011" s="193"/>
      <c r="AN1011" s="193"/>
      <c r="AO1011" s="193"/>
      <c r="AP1011" s="193"/>
      <c r="AQ1011" s="193"/>
      <c r="AR1011" s="193"/>
      <c r="AS1011" s="193"/>
      <c r="AT1011" s="193"/>
      <c r="AU1011" s="193"/>
      <c r="AV1011" s="193"/>
      <c r="AW1011" s="193"/>
      <c r="AX1011" s="193"/>
    </row>
    <row r="1012" spans="2:50" ht="16.5" thickBot="1" x14ac:dyDescent="0.3">
      <c r="B1012"/>
      <c r="C1012"/>
      <c r="D1012"/>
      <c r="E1012"/>
      <c r="F1012"/>
      <c r="G1012"/>
      <c r="H1012"/>
      <c r="I1012"/>
      <c r="J1012"/>
      <c r="K1012"/>
      <c r="L1012"/>
      <c r="N1012" s="193"/>
      <c r="O1012" s="193"/>
      <c r="P1012" s="229"/>
      <c r="Q1012" s="193"/>
      <c r="R1012" s="193"/>
      <c r="S1012" s="193"/>
      <c r="T1012" s="193"/>
      <c r="U1012" s="193"/>
      <c r="V1012" s="193"/>
      <c r="W1012" s="193"/>
      <c r="X1012" s="193"/>
      <c r="Y1012" s="193"/>
      <c r="AA1012" s="206" t="s">
        <v>244</v>
      </c>
      <c r="AB1012" s="204" t="s">
        <v>380</v>
      </c>
      <c r="AC1012" s="205" t="s">
        <v>630</v>
      </c>
      <c r="AD1012" s="204" t="s">
        <v>275</v>
      </c>
      <c r="AE1012" s="204" t="s">
        <v>76</v>
      </c>
      <c r="AF1012" s="203">
        <v>4.8274737001372472</v>
      </c>
      <c r="AG1012" s="203">
        <v>0.75793764008219555</v>
      </c>
      <c r="AH1012" s="203">
        <v>8.092487072108332</v>
      </c>
      <c r="AI1012" s="202">
        <v>6.5083384835113619E-5</v>
      </c>
      <c r="AJ1012" s="202">
        <v>6.350436609487106E-5</v>
      </c>
      <c r="AK1012" s="202">
        <v>4.5687403212634148E-4</v>
      </c>
      <c r="AM1012" s="193"/>
      <c r="AN1012" s="193"/>
      <c r="AO1012" s="193"/>
      <c r="AP1012" s="193"/>
      <c r="AQ1012" s="193"/>
      <c r="AR1012" s="193"/>
      <c r="AS1012" s="193"/>
      <c r="AT1012" s="193"/>
      <c r="AU1012" s="193"/>
      <c r="AV1012" s="193"/>
      <c r="AW1012" s="193"/>
      <c r="AX1012" s="193"/>
    </row>
    <row r="1013" spans="2:50" ht="16.5" thickBot="1" x14ac:dyDescent="0.3">
      <c r="B1013"/>
      <c r="C1013"/>
      <c r="D1013"/>
      <c r="E1013"/>
      <c r="F1013"/>
      <c r="G1013"/>
      <c r="H1013"/>
      <c r="I1013"/>
      <c r="J1013"/>
      <c r="K1013"/>
      <c r="L1013"/>
      <c r="N1013" s="193"/>
      <c r="O1013" s="193"/>
      <c r="P1013" s="229"/>
      <c r="Q1013" s="193"/>
      <c r="R1013" s="193"/>
      <c r="S1013" s="193"/>
      <c r="T1013" s="193"/>
      <c r="U1013" s="193"/>
      <c r="V1013" s="193"/>
      <c r="W1013" s="193"/>
      <c r="X1013" s="193"/>
      <c r="Y1013" s="193"/>
      <c r="AA1013" s="206" t="s">
        <v>244</v>
      </c>
      <c r="AB1013" s="204" t="s">
        <v>311</v>
      </c>
      <c r="AC1013" s="205" t="s">
        <v>630</v>
      </c>
      <c r="AD1013" s="204" t="s">
        <v>275</v>
      </c>
      <c r="AE1013" s="204" t="s">
        <v>55</v>
      </c>
      <c r="AF1013" s="203">
        <v>1.8548989829096254</v>
      </c>
      <c r="AG1013" s="203">
        <v>0.60497335527508045</v>
      </c>
      <c r="AH1013" s="203">
        <v>3.4601993945787544</v>
      </c>
      <c r="AI1013" s="202">
        <v>1.4464232202565281E-4</v>
      </c>
      <c r="AJ1013" s="202">
        <v>1.4113308633225227E-4</v>
      </c>
      <c r="AK1013" s="202">
        <v>1.0153639219502245E-3</v>
      </c>
      <c r="AM1013" s="193"/>
      <c r="AN1013" s="193"/>
      <c r="AO1013" s="193"/>
      <c r="AP1013" s="193"/>
      <c r="AQ1013" s="193"/>
      <c r="AR1013" s="193"/>
      <c r="AS1013" s="193"/>
      <c r="AT1013" s="193"/>
      <c r="AU1013" s="193"/>
      <c r="AV1013" s="193"/>
      <c r="AW1013" s="193"/>
      <c r="AX1013" s="193"/>
    </row>
    <row r="1014" spans="2:50" ht="16.5" thickBot="1" x14ac:dyDescent="0.3">
      <c r="B1014"/>
      <c r="C1014"/>
      <c r="D1014"/>
      <c r="E1014"/>
      <c r="F1014"/>
      <c r="G1014"/>
      <c r="H1014"/>
      <c r="I1014"/>
      <c r="J1014"/>
      <c r="K1014"/>
      <c r="L1014"/>
      <c r="N1014" s="193"/>
      <c r="O1014" s="193"/>
      <c r="P1014" s="229"/>
      <c r="Q1014" s="193"/>
      <c r="R1014" s="193"/>
      <c r="S1014" s="193"/>
      <c r="T1014" s="193"/>
      <c r="U1014" s="193"/>
      <c r="V1014" s="193"/>
      <c r="W1014" s="193"/>
      <c r="X1014" s="193"/>
      <c r="Y1014" s="193"/>
      <c r="AA1014" s="206" t="s">
        <v>244</v>
      </c>
      <c r="AB1014" s="204" t="s">
        <v>311</v>
      </c>
      <c r="AC1014" s="205" t="s">
        <v>630</v>
      </c>
      <c r="AD1014" s="204" t="s">
        <v>275</v>
      </c>
      <c r="AE1014" s="204" t="s">
        <v>52</v>
      </c>
      <c r="AF1014" s="203">
        <v>1.8548989829096254</v>
      </c>
      <c r="AG1014" s="203">
        <v>0.60497335527508045</v>
      </c>
      <c r="AH1014" s="203">
        <v>3.4601993945787544</v>
      </c>
      <c r="AI1014" s="202">
        <v>1.4447501569317945E-5</v>
      </c>
      <c r="AJ1014" s="202">
        <v>1.4096983909773463E-5</v>
      </c>
      <c r="AK1014" s="202">
        <v>1.014189460620178E-4</v>
      </c>
      <c r="AM1014" s="193"/>
      <c r="AN1014" s="193"/>
      <c r="AO1014" s="193"/>
      <c r="AP1014" s="193"/>
      <c r="AQ1014" s="193"/>
      <c r="AR1014" s="193"/>
      <c r="AS1014" s="193"/>
      <c r="AT1014" s="193"/>
      <c r="AU1014" s="193"/>
      <c r="AV1014" s="193"/>
      <c r="AW1014" s="193"/>
      <c r="AX1014" s="193"/>
    </row>
    <row r="1015" spans="2:50" ht="16.5" thickBot="1" x14ac:dyDescent="0.3">
      <c r="B1015"/>
      <c r="C1015"/>
      <c r="D1015"/>
      <c r="E1015"/>
      <c r="F1015"/>
      <c r="G1015"/>
      <c r="H1015"/>
      <c r="I1015"/>
      <c r="J1015"/>
      <c r="K1015"/>
      <c r="L1015"/>
      <c r="N1015" s="193"/>
      <c r="O1015" s="193"/>
      <c r="P1015" s="229"/>
      <c r="Q1015" s="193"/>
      <c r="R1015" s="193"/>
      <c r="S1015" s="193"/>
      <c r="T1015" s="193"/>
      <c r="U1015" s="193"/>
      <c r="V1015" s="193"/>
      <c r="W1015" s="193"/>
      <c r="X1015" s="193"/>
      <c r="Y1015" s="193"/>
      <c r="AA1015" s="206" t="s">
        <v>244</v>
      </c>
      <c r="AB1015" s="204" t="s">
        <v>546</v>
      </c>
      <c r="AC1015" s="205" t="s">
        <v>630</v>
      </c>
      <c r="AD1015" s="204" t="s">
        <v>275</v>
      </c>
      <c r="AE1015" s="204" t="s">
        <v>52</v>
      </c>
      <c r="AF1015" s="203">
        <v>2.8775241071401481</v>
      </c>
      <c r="AG1015" s="203">
        <v>0.68134875971423181</v>
      </c>
      <c r="AH1015" s="203">
        <v>4.5554448404219352</v>
      </c>
      <c r="AI1015" s="202">
        <v>3.53724528260991E-5</v>
      </c>
      <c r="AJ1015" s="202">
        <v>3.4382976403832614E-5</v>
      </c>
      <c r="AK1015" s="202">
        <v>2.4781513666133901E-4</v>
      </c>
      <c r="AM1015" s="193"/>
      <c r="AN1015" s="193"/>
      <c r="AO1015" s="193"/>
      <c r="AP1015" s="193"/>
      <c r="AQ1015" s="193"/>
      <c r="AR1015" s="193"/>
      <c r="AS1015" s="193"/>
      <c r="AT1015" s="193"/>
      <c r="AU1015" s="193"/>
      <c r="AV1015" s="193"/>
      <c r="AW1015" s="193"/>
      <c r="AX1015" s="193"/>
    </row>
    <row r="1016" spans="2:50" ht="16.5" thickBot="1" x14ac:dyDescent="0.3">
      <c r="B1016"/>
      <c r="C1016"/>
      <c r="D1016"/>
      <c r="E1016"/>
      <c r="F1016"/>
      <c r="G1016"/>
      <c r="H1016"/>
      <c r="I1016"/>
      <c r="J1016"/>
      <c r="K1016"/>
      <c r="L1016"/>
      <c r="N1016" s="193"/>
      <c r="O1016" s="193"/>
      <c r="P1016" s="229"/>
      <c r="Q1016" s="193"/>
      <c r="R1016" s="193"/>
      <c r="S1016" s="193"/>
      <c r="T1016" s="193"/>
      <c r="U1016" s="193"/>
      <c r="V1016" s="193"/>
      <c r="W1016" s="193"/>
      <c r="X1016" s="193"/>
      <c r="Y1016" s="193"/>
      <c r="AA1016" s="206" t="s">
        <v>244</v>
      </c>
      <c r="AB1016" s="204" t="s">
        <v>546</v>
      </c>
      <c r="AC1016" s="205" t="s">
        <v>630</v>
      </c>
      <c r="AD1016" s="204" t="s">
        <v>275</v>
      </c>
      <c r="AE1016" s="204" t="s">
        <v>76</v>
      </c>
      <c r="AF1016" s="203">
        <v>2.8775241071401481</v>
      </c>
      <c r="AG1016" s="203">
        <v>0.68134875971423181</v>
      </c>
      <c r="AH1016" s="203">
        <v>4.5554448404219352</v>
      </c>
      <c r="AI1016" s="202">
        <v>3.7099694296196959E-4</v>
      </c>
      <c r="AJ1016" s="202">
        <v>3.606190161159422E-4</v>
      </c>
      <c r="AK1016" s="202">
        <v>2.5991598200174508E-3</v>
      </c>
      <c r="AM1016" s="193"/>
      <c r="AN1016" s="193"/>
      <c r="AO1016" s="193"/>
      <c r="AP1016" s="193"/>
      <c r="AQ1016" s="193"/>
      <c r="AR1016" s="193"/>
      <c r="AS1016" s="193"/>
      <c r="AT1016" s="193"/>
      <c r="AU1016" s="193"/>
      <c r="AV1016" s="193"/>
      <c r="AW1016" s="193"/>
      <c r="AX1016" s="193"/>
    </row>
    <row r="1017" spans="2:50" ht="16.5" thickBot="1" x14ac:dyDescent="0.3">
      <c r="B1017"/>
      <c r="C1017"/>
      <c r="D1017"/>
      <c r="E1017"/>
      <c r="F1017"/>
      <c r="G1017"/>
      <c r="H1017"/>
      <c r="I1017"/>
      <c r="J1017"/>
      <c r="K1017"/>
      <c r="L1017"/>
      <c r="N1017" s="193"/>
      <c r="O1017" s="193"/>
      <c r="P1017" s="229"/>
      <c r="Q1017" s="193"/>
      <c r="R1017" s="193"/>
      <c r="S1017" s="193"/>
      <c r="T1017" s="193"/>
      <c r="U1017" s="193"/>
      <c r="V1017" s="193"/>
      <c r="W1017" s="193"/>
      <c r="X1017" s="193"/>
      <c r="Y1017" s="193"/>
      <c r="AA1017" s="206" t="s">
        <v>244</v>
      </c>
      <c r="AB1017" s="204" t="s">
        <v>545</v>
      </c>
      <c r="AC1017" s="205" t="s">
        <v>630</v>
      </c>
      <c r="AD1017" s="204" t="s">
        <v>275</v>
      </c>
      <c r="AE1017" s="204" t="s">
        <v>52</v>
      </c>
      <c r="AF1017" s="203">
        <v>1.715541525548544</v>
      </c>
      <c r="AG1017" s="203">
        <v>0.58734306022965777</v>
      </c>
      <c r="AH1017" s="203">
        <v>3.0281103700786298</v>
      </c>
      <c r="AI1017" s="202">
        <v>5.7688644414001009E-5</v>
      </c>
      <c r="AJ1017" s="202">
        <v>5.607491539835152E-5</v>
      </c>
      <c r="AK1017" s="202">
        <v>4.0415968238184625E-4</v>
      </c>
      <c r="AM1017" s="193"/>
      <c r="AN1017" s="193"/>
      <c r="AO1017" s="193"/>
      <c r="AP1017" s="193"/>
      <c r="AQ1017" s="193"/>
      <c r="AR1017" s="193"/>
      <c r="AS1017" s="193"/>
      <c r="AT1017" s="193"/>
      <c r="AU1017" s="193"/>
      <c r="AV1017" s="193"/>
      <c r="AW1017" s="193"/>
      <c r="AX1017" s="193"/>
    </row>
    <row r="1018" spans="2:50" ht="16.5" thickBot="1" x14ac:dyDescent="0.3">
      <c r="B1018"/>
      <c r="C1018"/>
      <c r="D1018"/>
      <c r="E1018"/>
      <c r="F1018"/>
      <c r="G1018"/>
      <c r="H1018"/>
      <c r="I1018"/>
      <c r="J1018"/>
      <c r="K1018"/>
      <c r="L1018"/>
      <c r="N1018" s="193"/>
      <c r="O1018" s="193"/>
      <c r="P1018" s="229"/>
      <c r="Q1018" s="193"/>
      <c r="R1018" s="193"/>
      <c r="S1018" s="193"/>
      <c r="T1018" s="193"/>
      <c r="U1018" s="193"/>
      <c r="V1018" s="193"/>
      <c r="W1018" s="193"/>
      <c r="X1018" s="193"/>
      <c r="Y1018" s="193"/>
      <c r="AA1018" s="206" t="s">
        <v>244</v>
      </c>
      <c r="AB1018" s="204" t="s">
        <v>545</v>
      </c>
      <c r="AC1018" s="205" t="s">
        <v>630</v>
      </c>
      <c r="AD1018" s="204" t="s">
        <v>275</v>
      </c>
      <c r="AE1018" s="204" t="s">
        <v>76</v>
      </c>
      <c r="AF1018" s="203">
        <v>1.715541525548544</v>
      </c>
      <c r="AG1018" s="203">
        <v>0.58734306022965777</v>
      </c>
      <c r="AH1018" s="203">
        <v>3.0281103700786298</v>
      </c>
      <c r="AI1018" s="202">
        <v>6.0762324533481004E-4</v>
      </c>
      <c r="AJ1018" s="202">
        <v>5.9062615220599468E-4</v>
      </c>
      <c r="AK1018" s="202">
        <v>4.2569351444621938E-3</v>
      </c>
      <c r="AM1018" s="193"/>
      <c r="AN1018" s="193"/>
      <c r="AO1018" s="193"/>
      <c r="AP1018" s="193"/>
      <c r="AQ1018" s="193"/>
      <c r="AR1018" s="193"/>
      <c r="AS1018" s="193"/>
      <c r="AT1018" s="193"/>
      <c r="AU1018" s="193"/>
      <c r="AV1018" s="193"/>
      <c r="AW1018" s="193"/>
      <c r="AX1018" s="193"/>
    </row>
    <row r="1019" spans="2:50" ht="16.5" thickBot="1" x14ac:dyDescent="0.3">
      <c r="B1019"/>
      <c r="C1019"/>
      <c r="D1019"/>
      <c r="E1019"/>
      <c r="F1019"/>
      <c r="G1019"/>
      <c r="H1019"/>
      <c r="I1019"/>
      <c r="J1019"/>
      <c r="K1019"/>
      <c r="L1019"/>
      <c r="N1019" s="193"/>
      <c r="O1019" s="193"/>
      <c r="P1019" s="229"/>
      <c r="Q1019" s="193"/>
      <c r="R1019" s="193"/>
      <c r="S1019" s="193"/>
      <c r="T1019" s="193"/>
      <c r="U1019" s="193"/>
      <c r="V1019" s="193"/>
      <c r="W1019" s="193"/>
      <c r="X1019" s="193"/>
      <c r="Y1019" s="193"/>
      <c r="AA1019" s="206" t="s">
        <v>244</v>
      </c>
      <c r="AB1019" s="204" t="s">
        <v>368</v>
      </c>
      <c r="AC1019" s="205" t="s">
        <v>630</v>
      </c>
      <c r="AD1019" s="204" t="s">
        <v>275</v>
      </c>
      <c r="AE1019" s="204" t="s">
        <v>55</v>
      </c>
      <c r="AF1019" s="203">
        <v>3.1469272911072323</v>
      </c>
      <c r="AG1019" s="203">
        <v>0.69819926345478578</v>
      </c>
      <c r="AH1019" s="203">
        <v>5.0648055775032601</v>
      </c>
      <c r="AI1019" s="202">
        <v>7.1636253298712412E-5</v>
      </c>
      <c r="AJ1019" s="202">
        <v>6.9632366715922616E-5</v>
      </c>
      <c r="AK1019" s="202">
        <v>5.0187494738923599E-4</v>
      </c>
      <c r="AM1019" s="193"/>
      <c r="AN1019" s="193"/>
      <c r="AO1019" s="193"/>
      <c r="AP1019" s="193"/>
      <c r="AQ1019" s="193"/>
      <c r="AR1019" s="193"/>
      <c r="AS1019" s="193"/>
      <c r="AT1019" s="193"/>
      <c r="AU1019" s="193"/>
      <c r="AV1019" s="193"/>
      <c r="AW1019" s="193"/>
      <c r="AX1019" s="193"/>
    </row>
    <row r="1020" spans="2:50" ht="16.5" thickBot="1" x14ac:dyDescent="0.3">
      <c r="B1020"/>
      <c r="C1020"/>
      <c r="D1020"/>
      <c r="E1020"/>
      <c r="F1020"/>
      <c r="G1020"/>
      <c r="H1020"/>
      <c r="I1020"/>
      <c r="J1020"/>
      <c r="K1020"/>
      <c r="L1020"/>
      <c r="N1020" s="193"/>
      <c r="O1020" s="193"/>
      <c r="P1020" s="229"/>
      <c r="Q1020" s="193"/>
      <c r="R1020" s="193"/>
      <c r="S1020" s="193"/>
      <c r="T1020" s="193"/>
      <c r="U1020" s="193"/>
      <c r="V1020" s="193"/>
      <c r="W1020" s="193"/>
      <c r="X1020" s="193"/>
      <c r="Y1020" s="193"/>
      <c r="AA1020" s="206" t="s">
        <v>244</v>
      </c>
      <c r="AB1020" s="204" t="s">
        <v>368</v>
      </c>
      <c r="AC1020" s="205" t="s">
        <v>630</v>
      </c>
      <c r="AD1020" s="204" t="s">
        <v>275</v>
      </c>
      <c r="AE1020" s="204" t="s">
        <v>52</v>
      </c>
      <c r="AF1020" s="203">
        <v>3.1469272911072323</v>
      </c>
      <c r="AG1020" s="203">
        <v>0.69819926345478578</v>
      </c>
      <c r="AH1020" s="203">
        <v>5.0648055775032601</v>
      </c>
      <c r="AI1020" s="202">
        <v>7.1181242220033835E-6</v>
      </c>
      <c r="AJ1020" s="202">
        <v>6.9190083698157303E-6</v>
      </c>
      <c r="AK1020" s="202">
        <v>4.9868719467105417E-5</v>
      </c>
      <c r="AM1020" s="193"/>
      <c r="AN1020" s="193"/>
      <c r="AO1020" s="193"/>
      <c r="AP1020" s="193"/>
      <c r="AQ1020" s="193"/>
      <c r="AR1020" s="193"/>
      <c r="AS1020" s="193"/>
      <c r="AT1020" s="193"/>
      <c r="AU1020" s="193"/>
      <c r="AV1020" s="193"/>
      <c r="AW1020" s="193"/>
      <c r="AX1020" s="193"/>
    </row>
    <row r="1021" spans="2:50" ht="16.5" thickBot="1" x14ac:dyDescent="0.3">
      <c r="B1021"/>
      <c r="C1021"/>
      <c r="D1021"/>
      <c r="E1021"/>
      <c r="F1021"/>
      <c r="G1021"/>
      <c r="H1021"/>
      <c r="I1021"/>
      <c r="J1021"/>
      <c r="K1021"/>
      <c r="L1021"/>
      <c r="N1021" s="193"/>
      <c r="O1021" s="193"/>
      <c r="P1021" s="229"/>
      <c r="Q1021" s="193"/>
      <c r="R1021" s="193"/>
      <c r="S1021" s="193"/>
      <c r="T1021" s="193"/>
      <c r="U1021" s="193"/>
      <c r="V1021" s="193"/>
      <c r="W1021" s="193"/>
      <c r="X1021" s="193"/>
      <c r="Y1021" s="193"/>
      <c r="AA1021" s="206" t="s">
        <v>244</v>
      </c>
      <c r="AB1021" s="204" t="s">
        <v>366</v>
      </c>
      <c r="AC1021" s="205" t="s">
        <v>630</v>
      </c>
      <c r="AD1021" s="204" t="s">
        <v>275</v>
      </c>
      <c r="AE1021" s="204" t="s">
        <v>52</v>
      </c>
      <c r="AF1021" s="203">
        <v>3.4335259845440884</v>
      </c>
      <c r="AG1021" s="203">
        <v>0.71730331858603247</v>
      </c>
      <c r="AH1021" s="203">
        <v>5.4991716582276311</v>
      </c>
      <c r="AI1021" s="202">
        <v>6.3349922464961558E-6</v>
      </c>
      <c r="AJ1021" s="202">
        <v>6.1676714562201837E-6</v>
      </c>
      <c r="AK1021" s="202">
        <v>4.7043975138700836E-5</v>
      </c>
      <c r="AM1021" s="193"/>
      <c r="AN1021" s="193"/>
      <c r="AO1021" s="193"/>
      <c r="AP1021" s="193"/>
      <c r="AQ1021" s="193"/>
      <c r="AR1021" s="193"/>
      <c r="AS1021" s="193"/>
      <c r="AT1021" s="193"/>
      <c r="AU1021" s="193"/>
      <c r="AV1021" s="193"/>
      <c r="AW1021" s="193"/>
      <c r="AX1021" s="193"/>
    </row>
    <row r="1022" spans="2:50" ht="16.5" thickBot="1" x14ac:dyDescent="0.3">
      <c r="B1022"/>
      <c r="C1022"/>
      <c r="D1022"/>
      <c r="E1022"/>
      <c r="F1022"/>
      <c r="G1022"/>
      <c r="H1022"/>
      <c r="I1022"/>
      <c r="J1022"/>
      <c r="K1022"/>
      <c r="L1022"/>
      <c r="N1022" s="193"/>
      <c r="O1022" s="193"/>
      <c r="P1022" s="229"/>
      <c r="Q1022" s="193"/>
      <c r="R1022" s="193"/>
      <c r="S1022" s="193"/>
      <c r="T1022" s="193"/>
      <c r="U1022" s="193"/>
      <c r="V1022" s="193"/>
      <c r="W1022" s="193"/>
      <c r="X1022" s="193"/>
      <c r="Y1022" s="193"/>
      <c r="AA1022" s="206" t="s">
        <v>244</v>
      </c>
      <c r="AB1022" s="204" t="s">
        <v>366</v>
      </c>
      <c r="AC1022" s="205" t="s">
        <v>630</v>
      </c>
      <c r="AD1022" s="204" t="s">
        <v>275</v>
      </c>
      <c r="AE1022" s="204" t="s">
        <v>76</v>
      </c>
      <c r="AF1022" s="203">
        <v>3.4335259845440884</v>
      </c>
      <c r="AG1022" s="203">
        <v>0.71730331858603247</v>
      </c>
      <c r="AH1022" s="203">
        <v>5.4991716582276311</v>
      </c>
      <c r="AI1022" s="202">
        <v>6.6954189428799086E-5</v>
      </c>
      <c r="AJ1022" s="202">
        <v>6.5185785072233371E-5</v>
      </c>
      <c r="AK1022" s="202">
        <v>4.9720522146849038E-4</v>
      </c>
      <c r="AM1022" s="193"/>
      <c r="AN1022" s="193"/>
      <c r="AO1022" s="193"/>
      <c r="AP1022" s="193"/>
      <c r="AQ1022" s="193"/>
      <c r="AR1022" s="193"/>
      <c r="AS1022" s="193"/>
      <c r="AT1022" s="193"/>
      <c r="AU1022" s="193"/>
      <c r="AV1022" s="193"/>
      <c r="AW1022" s="193"/>
      <c r="AX1022" s="193"/>
    </row>
    <row r="1023" spans="2:50" ht="16.5" thickBot="1" x14ac:dyDescent="0.3">
      <c r="B1023"/>
      <c r="C1023"/>
      <c r="D1023"/>
      <c r="E1023"/>
      <c r="F1023"/>
      <c r="G1023"/>
      <c r="H1023"/>
      <c r="I1023"/>
      <c r="J1023"/>
      <c r="K1023"/>
      <c r="L1023"/>
      <c r="N1023" s="193"/>
      <c r="O1023" s="193"/>
      <c r="P1023" s="229"/>
      <c r="Q1023" s="193"/>
      <c r="R1023" s="193"/>
      <c r="S1023" s="193"/>
      <c r="T1023" s="193"/>
      <c r="U1023" s="193"/>
      <c r="V1023" s="193"/>
      <c r="W1023" s="193"/>
      <c r="X1023" s="193"/>
      <c r="Y1023" s="193"/>
      <c r="AA1023" s="206" t="s">
        <v>244</v>
      </c>
      <c r="AB1023" s="204" t="s">
        <v>359</v>
      </c>
      <c r="AC1023" s="205" t="s">
        <v>630</v>
      </c>
      <c r="AD1023" s="204" t="s">
        <v>275</v>
      </c>
      <c r="AE1023" s="204" t="s">
        <v>52</v>
      </c>
      <c r="AF1023" s="203">
        <v>2.5358741878822397</v>
      </c>
      <c r="AG1023" s="203">
        <v>0.67108364179589375</v>
      </c>
      <c r="AH1023" s="203">
        <v>4.3508124820881164</v>
      </c>
      <c r="AI1023" s="202">
        <v>5.3386482118442306E-6</v>
      </c>
      <c r="AJ1023" s="202">
        <v>5.1976430135655369E-6</v>
      </c>
      <c r="AK1023" s="202">
        <v>3.9645073581767975E-5</v>
      </c>
      <c r="AM1023" s="193"/>
      <c r="AN1023" s="193"/>
      <c r="AO1023" s="193"/>
      <c r="AP1023" s="193"/>
      <c r="AQ1023" s="193"/>
      <c r="AR1023" s="193"/>
      <c r="AS1023" s="193"/>
      <c r="AT1023" s="193"/>
      <c r="AU1023" s="193"/>
      <c r="AV1023" s="193"/>
      <c r="AW1023" s="193"/>
      <c r="AX1023" s="193"/>
    </row>
    <row r="1024" spans="2:50" ht="16.5" thickBot="1" x14ac:dyDescent="0.3">
      <c r="B1024"/>
      <c r="C1024"/>
      <c r="D1024"/>
      <c r="E1024"/>
      <c r="F1024"/>
      <c r="G1024"/>
      <c r="H1024"/>
      <c r="I1024"/>
      <c r="J1024"/>
      <c r="K1024"/>
      <c r="L1024"/>
      <c r="N1024" s="193"/>
      <c r="O1024" s="193"/>
      <c r="P1024" s="229"/>
      <c r="Q1024" s="193"/>
      <c r="R1024" s="193"/>
      <c r="S1024" s="193"/>
      <c r="T1024" s="193"/>
      <c r="U1024" s="193"/>
      <c r="V1024" s="193"/>
      <c r="W1024" s="193"/>
      <c r="X1024" s="193"/>
      <c r="Y1024" s="193"/>
      <c r="AA1024" s="206" t="s">
        <v>244</v>
      </c>
      <c r="AB1024" s="204" t="s">
        <v>359</v>
      </c>
      <c r="AC1024" s="205" t="s">
        <v>630</v>
      </c>
      <c r="AD1024" s="204" t="s">
        <v>275</v>
      </c>
      <c r="AE1024" s="204" t="s">
        <v>76</v>
      </c>
      <c r="AF1024" s="203">
        <v>2.5358741878822397</v>
      </c>
      <c r="AG1024" s="203">
        <v>0.67108364179589375</v>
      </c>
      <c r="AH1024" s="203">
        <v>4.3508124820881164</v>
      </c>
      <c r="AI1024" s="202">
        <v>5.6979009650166433E-5</v>
      </c>
      <c r="AJ1024" s="202">
        <v>5.5474071277261374E-5</v>
      </c>
      <c r="AK1024" s="202">
        <v>4.2312902827825924E-4</v>
      </c>
      <c r="AM1024" s="193"/>
      <c r="AN1024" s="193"/>
      <c r="AO1024" s="193"/>
      <c r="AP1024" s="193"/>
      <c r="AQ1024" s="193"/>
      <c r="AR1024" s="193"/>
      <c r="AS1024" s="193"/>
      <c r="AT1024" s="193"/>
      <c r="AU1024" s="193"/>
      <c r="AV1024" s="193"/>
      <c r="AW1024" s="193"/>
      <c r="AX1024" s="193"/>
    </row>
    <row r="1025" spans="2:50" ht="16.5" thickBot="1" x14ac:dyDescent="0.3">
      <c r="B1025"/>
      <c r="C1025"/>
      <c r="D1025"/>
      <c r="E1025"/>
      <c r="F1025"/>
      <c r="G1025"/>
      <c r="H1025"/>
      <c r="I1025"/>
      <c r="J1025"/>
      <c r="K1025"/>
      <c r="L1025"/>
      <c r="N1025" s="193"/>
      <c r="O1025" s="193"/>
      <c r="P1025" s="229"/>
      <c r="Q1025" s="193"/>
      <c r="R1025" s="193"/>
      <c r="S1025" s="193"/>
      <c r="T1025" s="193"/>
      <c r="U1025" s="193"/>
      <c r="V1025" s="193"/>
      <c r="W1025" s="193"/>
      <c r="X1025" s="193"/>
      <c r="Y1025" s="193"/>
      <c r="AA1025" s="206" t="s">
        <v>244</v>
      </c>
      <c r="AB1025" s="204" t="s">
        <v>310</v>
      </c>
      <c r="AC1025" s="205" t="s">
        <v>630</v>
      </c>
      <c r="AD1025" s="204" t="s">
        <v>275</v>
      </c>
      <c r="AE1025" s="204" t="s">
        <v>55</v>
      </c>
      <c r="AF1025" s="203">
        <v>1.0395025841709693</v>
      </c>
      <c r="AG1025" s="203">
        <v>0.48595954548066556</v>
      </c>
      <c r="AH1025" s="203">
        <v>2.2247821585077445</v>
      </c>
      <c r="AI1025" s="202">
        <v>3.1429966627368068E-4</v>
      </c>
      <c r="AJ1025" s="202">
        <v>3.0599833511207219E-4</v>
      </c>
      <c r="AK1025" s="202">
        <v>2.3340053327545892E-3</v>
      </c>
      <c r="AM1025" s="193"/>
      <c r="AN1025" s="193"/>
      <c r="AO1025" s="193"/>
      <c r="AP1025" s="193"/>
      <c r="AQ1025" s="193"/>
      <c r="AR1025" s="193"/>
      <c r="AS1025" s="193"/>
      <c r="AT1025" s="193"/>
      <c r="AU1025" s="193"/>
      <c r="AV1025" s="193"/>
      <c r="AW1025" s="193"/>
      <c r="AX1025" s="193"/>
    </row>
    <row r="1026" spans="2:50" ht="16.5" thickBot="1" x14ac:dyDescent="0.3">
      <c r="B1026"/>
      <c r="C1026"/>
      <c r="D1026"/>
      <c r="E1026"/>
      <c r="F1026"/>
      <c r="G1026"/>
      <c r="H1026"/>
      <c r="I1026"/>
      <c r="J1026"/>
      <c r="K1026"/>
      <c r="L1026"/>
      <c r="N1026" s="193"/>
      <c r="O1026" s="193"/>
      <c r="P1026" s="229"/>
      <c r="Q1026" s="193"/>
      <c r="R1026" s="193"/>
      <c r="S1026" s="193"/>
      <c r="T1026" s="193"/>
      <c r="U1026" s="193"/>
      <c r="V1026" s="193"/>
      <c r="W1026" s="193"/>
      <c r="X1026" s="193"/>
      <c r="Y1026" s="193"/>
      <c r="AA1026" s="206" t="s">
        <v>244</v>
      </c>
      <c r="AB1026" s="204" t="s">
        <v>310</v>
      </c>
      <c r="AC1026" s="205" t="s">
        <v>630</v>
      </c>
      <c r="AD1026" s="204" t="s">
        <v>275</v>
      </c>
      <c r="AE1026" s="204" t="s">
        <v>52</v>
      </c>
      <c r="AF1026" s="203">
        <v>1.0395025841709693</v>
      </c>
      <c r="AG1026" s="203">
        <v>0.48595954548066556</v>
      </c>
      <c r="AH1026" s="203">
        <v>2.2247821585077445</v>
      </c>
      <c r="AI1026" s="202">
        <v>1.0482694010298947E-5</v>
      </c>
      <c r="AJ1026" s="202">
        <v>1.0205823482636574E-5</v>
      </c>
      <c r="AK1026" s="202">
        <v>7.7845019728298582E-5</v>
      </c>
      <c r="AM1026" s="193"/>
      <c r="AN1026" s="193"/>
      <c r="AO1026" s="193"/>
      <c r="AP1026" s="193"/>
      <c r="AQ1026" s="193"/>
      <c r="AR1026" s="193"/>
      <c r="AS1026" s="193"/>
      <c r="AT1026" s="193"/>
      <c r="AU1026" s="193"/>
      <c r="AV1026" s="193"/>
      <c r="AW1026" s="193"/>
      <c r="AX1026" s="193"/>
    </row>
    <row r="1027" spans="2:50" ht="16.5" thickBot="1" x14ac:dyDescent="0.3">
      <c r="B1027"/>
      <c r="C1027"/>
      <c r="D1027"/>
      <c r="E1027"/>
      <c r="F1027"/>
      <c r="G1027"/>
      <c r="H1027"/>
      <c r="I1027"/>
      <c r="J1027"/>
      <c r="K1027"/>
      <c r="L1027"/>
      <c r="N1027" s="193"/>
      <c r="O1027" s="193"/>
      <c r="P1027" s="229"/>
      <c r="Q1027" s="193"/>
      <c r="R1027" s="193"/>
      <c r="S1027" s="193"/>
      <c r="T1027" s="193"/>
      <c r="U1027" s="193"/>
      <c r="V1027" s="193"/>
      <c r="W1027" s="193"/>
      <c r="X1027" s="193"/>
      <c r="Y1027" s="193"/>
      <c r="AA1027" s="206" t="s">
        <v>244</v>
      </c>
      <c r="AB1027" s="204" t="s">
        <v>364</v>
      </c>
      <c r="AC1027" s="205" t="s">
        <v>630</v>
      </c>
      <c r="AD1027" s="204" t="s">
        <v>275</v>
      </c>
      <c r="AE1027" s="204" t="s">
        <v>52</v>
      </c>
      <c r="AF1027" s="203">
        <v>4.4430819181058672</v>
      </c>
      <c r="AG1027" s="203">
        <v>0.75304971051415248</v>
      </c>
      <c r="AH1027" s="203">
        <v>7.1629986851952365</v>
      </c>
      <c r="AI1027" s="202">
        <v>3.8365107369726733E-5</v>
      </c>
      <c r="AJ1027" s="202">
        <v>3.7351802248844276E-5</v>
      </c>
      <c r="AK1027" s="202">
        <v>2.8490124171710895E-4</v>
      </c>
      <c r="AM1027" s="193"/>
      <c r="AN1027" s="193"/>
      <c r="AO1027" s="193"/>
      <c r="AP1027" s="193"/>
      <c r="AQ1027" s="193"/>
      <c r="AR1027" s="193"/>
      <c r="AS1027" s="193"/>
      <c r="AT1027" s="193"/>
      <c r="AU1027" s="193"/>
      <c r="AV1027" s="193"/>
      <c r="AW1027" s="193"/>
      <c r="AX1027" s="193"/>
    </row>
    <row r="1028" spans="2:50" ht="16.5" thickBot="1" x14ac:dyDescent="0.3">
      <c r="B1028"/>
      <c r="C1028"/>
      <c r="D1028"/>
      <c r="E1028"/>
      <c r="F1028"/>
      <c r="G1028"/>
      <c r="H1028"/>
      <c r="I1028"/>
      <c r="J1028"/>
      <c r="K1028"/>
      <c r="L1028"/>
      <c r="N1028" s="193"/>
      <c r="O1028" s="193"/>
      <c r="P1028" s="229"/>
      <c r="Q1028" s="193"/>
      <c r="R1028" s="193"/>
      <c r="S1028" s="193"/>
      <c r="T1028" s="193"/>
      <c r="U1028" s="193"/>
      <c r="V1028" s="193"/>
      <c r="W1028" s="193"/>
      <c r="X1028" s="193"/>
      <c r="Y1028" s="193"/>
      <c r="AA1028" s="206" t="s">
        <v>244</v>
      </c>
      <c r="AB1028" s="204" t="s">
        <v>364</v>
      </c>
      <c r="AC1028" s="205" t="s">
        <v>630</v>
      </c>
      <c r="AD1028" s="204" t="s">
        <v>275</v>
      </c>
      <c r="AE1028" s="204" t="s">
        <v>76</v>
      </c>
      <c r="AF1028" s="203">
        <v>4.4430819181058672</v>
      </c>
      <c r="AG1028" s="203">
        <v>0.75304971051415248</v>
      </c>
      <c r="AH1028" s="203">
        <v>7.1629986851952365</v>
      </c>
      <c r="AI1028" s="202">
        <v>4.0923317149909368E-4</v>
      </c>
      <c r="AJ1028" s="202">
        <v>3.9842444198561351E-4</v>
      </c>
      <c r="AK1028" s="202">
        <v>3.0389863786468236E-3</v>
      </c>
      <c r="AM1028" s="193"/>
      <c r="AN1028" s="193"/>
      <c r="AO1028" s="193"/>
      <c r="AP1028" s="193"/>
      <c r="AQ1028" s="193"/>
      <c r="AR1028" s="193"/>
      <c r="AS1028" s="193"/>
      <c r="AT1028" s="193"/>
      <c r="AU1028" s="193"/>
      <c r="AV1028" s="193"/>
      <c r="AW1028" s="193"/>
      <c r="AX1028" s="193"/>
    </row>
    <row r="1029" spans="2:50" ht="16.5" thickBot="1" x14ac:dyDescent="0.3">
      <c r="B1029"/>
      <c r="C1029"/>
      <c r="D1029"/>
      <c r="E1029"/>
      <c r="F1029"/>
      <c r="G1029"/>
      <c r="H1029"/>
      <c r="I1029"/>
      <c r="J1029"/>
      <c r="K1029"/>
      <c r="L1029"/>
      <c r="N1029" s="193"/>
      <c r="O1029" s="193"/>
      <c r="P1029" s="229"/>
      <c r="Q1029" s="193"/>
      <c r="R1029" s="193"/>
      <c r="S1029" s="193"/>
      <c r="T1029" s="193"/>
      <c r="U1029" s="193"/>
      <c r="V1029" s="193"/>
      <c r="W1029" s="193"/>
      <c r="X1029" s="193"/>
      <c r="Y1029" s="193"/>
      <c r="AA1029" s="206" t="s">
        <v>244</v>
      </c>
      <c r="AB1029" s="204" t="s">
        <v>375</v>
      </c>
      <c r="AC1029" s="205" t="s">
        <v>630</v>
      </c>
      <c r="AD1029" s="204" t="s">
        <v>275</v>
      </c>
      <c r="AE1029" s="204" t="s">
        <v>52</v>
      </c>
      <c r="AF1029" s="203">
        <v>2.1162059486289531</v>
      </c>
      <c r="AG1029" s="203">
        <v>0.63487818282700081</v>
      </c>
      <c r="AH1029" s="203">
        <v>3.7206086593045229</v>
      </c>
      <c r="AI1029" s="202">
        <v>1.1081729997717881E-5</v>
      </c>
      <c r="AJ1029" s="202">
        <v>1.0808491845880053E-5</v>
      </c>
      <c r="AK1029" s="202">
        <v>8.0493596277555194E-5</v>
      </c>
      <c r="AM1029" s="193"/>
      <c r="AN1029" s="193"/>
      <c r="AO1029" s="193"/>
      <c r="AP1029" s="193"/>
      <c r="AQ1029" s="193"/>
      <c r="AR1029" s="193"/>
      <c r="AS1029" s="193"/>
      <c r="AT1029" s="193"/>
      <c r="AU1029" s="193"/>
      <c r="AV1029" s="193"/>
      <c r="AW1029" s="193"/>
      <c r="AX1029" s="193"/>
    </row>
    <row r="1030" spans="2:50" ht="16.5" thickBot="1" x14ac:dyDescent="0.3">
      <c r="B1030"/>
      <c r="C1030"/>
      <c r="D1030"/>
      <c r="E1030"/>
      <c r="F1030"/>
      <c r="G1030"/>
      <c r="H1030"/>
      <c r="I1030"/>
      <c r="J1030"/>
      <c r="K1030"/>
      <c r="L1030"/>
      <c r="N1030" s="193"/>
      <c r="O1030" s="193"/>
      <c r="P1030" s="229"/>
      <c r="Q1030" s="193"/>
      <c r="R1030" s="193"/>
      <c r="S1030" s="193"/>
      <c r="T1030" s="193"/>
      <c r="U1030" s="193"/>
      <c r="V1030" s="193"/>
      <c r="W1030" s="193"/>
      <c r="X1030" s="193"/>
      <c r="Y1030" s="193"/>
      <c r="AA1030" s="206" t="s">
        <v>244</v>
      </c>
      <c r="AB1030" s="204" t="s">
        <v>375</v>
      </c>
      <c r="AC1030" s="205" t="s">
        <v>630</v>
      </c>
      <c r="AD1030" s="204" t="s">
        <v>275</v>
      </c>
      <c r="AE1030" s="204" t="s">
        <v>76</v>
      </c>
      <c r="AF1030" s="203">
        <v>2.1162059486289531</v>
      </c>
      <c r="AG1030" s="203">
        <v>0.63487818282700081</v>
      </c>
      <c r="AH1030" s="203">
        <v>3.7206086593045229</v>
      </c>
      <c r="AI1030" s="202">
        <v>9.8202462700851747E-5</v>
      </c>
      <c r="AJ1030" s="202">
        <v>9.5781120598144897E-5</v>
      </c>
      <c r="AK1030" s="202">
        <v>7.1330644111811819E-4</v>
      </c>
      <c r="AM1030" s="193"/>
      <c r="AN1030" s="193"/>
      <c r="AO1030" s="193"/>
      <c r="AP1030" s="193"/>
      <c r="AQ1030" s="193"/>
      <c r="AR1030" s="193"/>
      <c r="AS1030" s="193"/>
      <c r="AT1030" s="193"/>
      <c r="AU1030" s="193"/>
      <c r="AV1030" s="193"/>
      <c r="AW1030" s="193"/>
      <c r="AX1030" s="193"/>
    </row>
    <row r="1031" spans="2:50" ht="16.5" thickBot="1" x14ac:dyDescent="0.3">
      <c r="B1031"/>
      <c r="C1031"/>
      <c r="D1031"/>
      <c r="E1031"/>
      <c r="F1031"/>
      <c r="G1031"/>
      <c r="H1031"/>
      <c r="I1031"/>
      <c r="J1031"/>
      <c r="K1031"/>
      <c r="L1031"/>
      <c r="N1031" s="193"/>
      <c r="O1031" s="193"/>
      <c r="P1031" s="229"/>
      <c r="Q1031" s="193"/>
      <c r="R1031" s="193"/>
      <c r="S1031" s="193"/>
      <c r="T1031" s="193"/>
      <c r="U1031" s="193"/>
      <c r="V1031" s="193"/>
      <c r="W1031" s="193"/>
      <c r="X1031" s="193"/>
      <c r="Y1031" s="193"/>
      <c r="AA1031" s="169" t="s">
        <v>572</v>
      </c>
      <c r="AB1031" s="168" t="s">
        <v>579</v>
      </c>
      <c r="AC1031" s="168"/>
      <c r="AD1031" s="168" t="s">
        <v>576</v>
      </c>
      <c r="AE1031" s="168" t="s">
        <v>52</v>
      </c>
      <c r="AF1031" s="201">
        <v>1</v>
      </c>
      <c r="AG1031" s="201">
        <v>1</v>
      </c>
      <c r="AH1031" s="201" t="s">
        <v>215</v>
      </c>
      <c r="AI1031" s="207">
        <v>0</v>
      </c>
      <c r="AJ1031" s="207">
        <v>0</v>
      </c>
      <c r="AK1031" s="207">
        <v>6.1074346374718062E-7</v>
      </c>
      <c r="AM1031" s="193"/>
      <c r="AN1031" s="193"/>
      <c r="AO1031" s="193"/>
      <c r="AP1031" s="193"/>
      <c r="AQ1031" s="193"/>
      <c r="AR1031" s="193"/>
      <c r="AS1031" s="193"/>
      <c r="AT1031" s="193"/>
      <c r="AU1031" s="193"/>
      <c r="AV1031" s="193"/>
      <c r="AW1031" s="193"/>
      <c r="AX1031" s="193"/>
    </row>
    <row r="1032" spans="2:50" ht="16.5" thickBot="1" x14ac:dyDescent="0.3">
      <c r="B1032"/>
      <c r="C1032"/>
      <c r="D1032"/>
      <c r="E1032"/>
      <c r="F1032"/>
      <c r="G1032"/>
      <c r="H1032"/>
      <c r="I1032"/>
      <c r="J1032"/>
      <c r="K1032"/>
      <c r="L1032"/>
      <c r="N1032" s="193"/>
      <c r="O1032" s="193"/>
      <c r="P1032" s="229"/>
      <c r="Q1032" s="193"/>
      <c r="R1032" s="193"/>
      <c r="S1032" s="193"/>
      <c r="T1032" s="193"/>
      <c r="U1032" s="193"/>
      <c r="V1032" s="193"/>
      <c r="W1032" s="193"/>
      <c r="X1032" s="193"/>
      <c r="Y1032" s="193"/>
      <c r="AA1032" s="169" t="s">
        <v>572</v>
      </c>
      <c r="AB1032" s="168" t="s">
        <v>579</v>
      </c>
      <c r="AC1032" s="168"/>
      <c r="AD1032" s="168" t="s">
        <v>575</v>
      </c>
      <c r="AE1032" s="168" t="s">
        <v>52</v>
      </c>
      <c r="AF1032" s="201">
        <v>1</v>
      </c>
      <c r="AG1032" s="201">
        <v>1</v>
      </c>
      <c r="AH1032" s="201" t="s">
        <v>215</v>
      </c>
      <c r="AI1032" s="207">
        <v>0</v>
      </c>
      <c r="AJ1032" s="207">
        <v>0</v>
      </c>
      <c r="AK1032" s="207">
        <v>6.1074346374718062E-7</v>
      </c>
      <c r="AM1032" s="193"/>
      <c r="AN1032" s="193"/>
      <c r="AO1032" s="193"/>
      <c r="AP1032" s="193"/>
      <c r="AQ1032" s="193"/>
      <c r="AR1032" s="193"/>
      <c r="AS1032" s="193"/>
      <c r="AT1032" s="193"/>
      <c r="AU1032" s="193"/>
      <c r="AV1032" s="193"/>
      <c r="AW1032" s="193"/>
      <c r="AX1032" s="193"/>
    </row>
    <row r="1033" spans="2:50" ht="16.5" thickBot="1" x14ac:dyDescent="0.3">
      <c r="B1033"/>
      <c r="C1033"/>
      <c r="D1033"/>
      <c r="E1033"/>
      <c r="F1033"/>
      <c r="G1033"/>
      <c r="H1033"/>
      <c r="I1033"/>
      <c r="J1033"/>
      <c r="K1033"/>
      <c r="L1033"/>
      <c r="N1033" s="193"/>
      <c r="O1033" s="193"/>
      <c r="P1033" s="229"/>
      <c r="Q1033" s="193"/>
      <c r="R1033" s="193"/>
      <c r="S1033" s="193"/>
      <c r="T1033" s="193"/>
      <c r="U1033" s="193"/>
      <c r="V1033" s="193"/>
      <c r="W1033" s="193"/>
      <c r="X1033" s="193"/>
      <c r="Y1033" s="193"/>
      <c r="AA1033" s="169" t="s">
        <v>572</v>
      </c>
      <c r="AB1033" s="168" t="s">
        <v>579</v>
      </c>
      <c r="AC1033" s="168"/>
      <c r="AD1033" s="168" t="s">
        <v>574</v>
      </c>
      <c r="AE1033" s="168" t="s">
        <v>52</v>
      </c>
      <c r="AF1033" s="201">
        <v>1</v>
      </c>
      <c r="AG1033" s="201">
        <v>1</v>
      </c>
      <c r="AH1033" s="201" t="s">
        <v>215</v>
      </c>
      <c r="AI1033" s="207">
        <v>0</v>
      </c>
      <c r="AJ1033" s="207">
        <v>0</v>
      </c>
      <c r="AK1033" s="207">
        <v>6.1074346374718062E-7</v>
      </c>
      <c r="AM1033" s="193"/>
      <c r="AN1033" s="193"/>
      <c r="AO1033" s="193"/>
      <c r="AP1033" s="193"/>
      <c r="AQ1033" s="193"/>
      <c r="AR1033" s="193"/>
      <c r="AS1033" s="193"/>
      <c r="AT1033" s="193"/>
      <c r="AU1033" s="193"/>
      <c r="AV1033" s="193"/>
      <c r="AW1033" s="193"/>
      <c r="AX1033" s="193"/>
    </row>
    <row r="1034" spans="2:50" ht="32.25" thickBot="1" x14ac:dyDescent="0.3">
      <c r="B1034"/>
      <c r="C1034"/>
      <c r="D1034"/>
      <c r="E1034"/>
      <c r="F1034"/>
      <c r="G1034"/>
      <c r="H1034"/>
      <c r="I1034"/>
      <c r="J1034"/>
      <c r="K1034"/>
      <c r="L1034"/>
      <c r="N1034" s="193"/>
      <c r="O1034" s="193"/>
      <c r="P1034" s="229"/>
      <c r="Q1034" s="193"/>
      <c r="R1034" s="193"/>
      <c r="S1034" s="193"/>
      <c r="T1034" s="193"/>
      <c r="U1034" s="193"/>
      <c r="V1034" s="193"/>
      <c r="W1034" s="193"/>
      <c r="X1034" s="193"/>
      <c r="Y1034" s="193"/>
      <c r="AA1034" s="169" t="s">
        <v>572</v>
      </c>
      <c r="AB1034" s="168" t="s">
        <v>579</v>
      </c>
      <c r="AC1034" s="168"/>
      <c r="AD1034" s="168" t="s">
        <v>573</v>
      </c>
      <c r="AE1034" s="168" t="s">
        <v>642</v>
      </c>
      <c r="AF1034" s="201">
        <v>1</v>
      </c>
      <c r="AG1034" s="201">
        <v>1</v>
      </c>
      <c r="AH1034" s="201" t="s">
        <v>215</v>
      </c>
      <c r="AI1034" s="207">
        <v>0</v>
      </c>
      <c r="AJ1034" s="207">
        <v>0</v>
      </c>
      <c r="AK1034" s="207">
        <v>6.1074346374718062E-7</v>
      </c>
      <c r="AM1034" s="193"/>
      <c r="AN1034" s="193"/>
      <c r="AO1034" s="193"/>
      <c r="AP1034" s="193"/>
      <c r="AQ1034" s="193"/>
      <c r="AR1034" s="193"/>
      <c r="AS1034" s="193"/>
      <c r="AT1034" s="193"/>
      <c r="AU1034" s="193"/>
      <c r="AV1034" s="193"/>
      <c r="AW1034" s="193"/>
      <c r="AX1034" s="193"/>
    </row>
    <row r="1035" spans="2:50" ht="16.5" thickBot="1" x14ac:dyDescent="0.3">
      <c r="B1035"/>
      <c r="C1035"/>
      <c r="D1035"/>
      <c r="E1035"/>
      <c r="F1035"/>
      <c r="G1035"/>
      <c r="H1035"/>
      <c r="I1035"/>
      <c r="J1035"/>
      <c r="K1035"/>
      <c r="L1035"/>
      <c r="N1035" s="193"/>
      <c r="O1035" s="193"/>
      <c r="P1035" s="229"/>
      <c r="Q1035" s="193"/>
      <c r="R1035" s="193"/>
      <c r="S1035" s="193"/>
      <c r="T1035" s="193"/>
      <c r="U1035" s="193"/>
      <c r="V1035" s="193"/>
      <c r="W1035" s="193"/>
      <c r="X1035" s="193"/>
      <c r="Y1035" s="193"/>
      <c r="AA1035" s="169" t="s">
        <v>572</v>
      </c>
      <c r="AB1035" s="168" t="s">
        <v>578</v>
      </c>
      <c r="AC1035" s="168"/>
      <c r="AD1035" s="168" t="s">
        <v>576</v>
      </c>
      <c r="AE1035" s="168" t="s">
        <v>52</v>
      </c>
      <c r="AF1035" s="201">
        <v>1</v>
      </c>
      <c r="AG1035" s="201">
        <v>1</v>
      </c>
      <c r="AH1035" s="201" t="s">
        <v>215</v>
      </c>
      <c r="AI1035" s="207">
        <v>0</v>
      </c>
      <c r="AJ1035" s="207">
        <v>0</v>
      </c>
      <c r="AK1035" s="207">
        <v>6.1074346374718062E-7</v>
      </c>
      <c r="AM1035" s="193"/>
      <c r="AN1035" s="193"/>
      <c r="AO1035" s="193"/>
      <c r="AP1035" s="193"/>
      <c r="AQ1035" s="193"/>
      <c r="AR1035" s="193"/>
      <c r="AS1035" s="193"/>
      <c r="AT1035" s="193"/>
      <c r="AU1035" s="193"/>
      <c r="AV1035" s="193"/>
      <c r="AW1035" s="193"/>
      <c r="AX1035" s="193"/>
    </row>
    <row r="1036" spans="2:50" ht="16.5" thickBot="1" x14ac:dyDescent="0.3">
      <c r="B1036"/>
      <c r="C1036"/>
      <c r="D1036"/>
      <c r="E1036"/>
      <c r="F1036"/>
      <c r="G1036"/>
      <c r="H1036"/>
      <c r="I1036"/>
      <c r="J1036"/>
      <c r="K1036"/>
      <c r="L1036"/>
      <c r="N1036" s="193"/>
      <c r="O1036" s="193"/>
      <c r="P1036" s="229"/>
      <c r="Q1036" s="193"/>
      <c r="R1036" s="193"/>
      <c r="S1036" s="193"/>
      <c r="T1036" s="193"/>
      <c r="U1036" s="193"/>
      <c r="V1036" s="193"/>
      <c r="W1036" s="193"/>
      <c r="X1036" s="193"/>
      <c r="Y1036" s="193"/>
      <c r="AA1036" s="169" t="s">
        <v>572</v>
      </c>
      <c r="AB1036" s="168" t="s">
        <v>578</v>
      </c>
      <c r="AC1036" s="168"/>
      <c r="AD1036" s="168" t="s">
        <v>575</v>
      </c>
      <c r="AE1036" s="168" t="s">
        <v>52</v>
      </c>
      <c r="AF1036" s="201">
        <v>1</v>
      </c>
      <c r="AG1036" s="201">
        <v>1</v>
      </c>
      <c r="AH1036" s="201" t="s">
        <v>215</v>
      </c>
      <c r="AI1036" s="207">
        <v>0</v>
      </c>
      <c r="AJ1036" s="207">
        <v>0</v>
      </c>
      <c r="AK1036" s="207">
        <v>6.1074346374718062E-7</v>
      </c>
      <c r="AM1036" s="193"/>
      <c r="AN1036" s="193"/>
      <c r="AO1036" s="193"/>
      <c r="AP1036" s="193"/>
      <c r="AQ1036" s="193"/>
      <c r="AR1036" s="193"/>
      <c r="AS1036" s="193"/>
      <c r="AT1036" s="193"/>
      <c r="AU1036" s="193"/>
      <c r="AV1036" s="193"/>
      <c r="AW1036" s="193"/>
      <c r="AX1036" s="193"/>
    </row>
    <row r="1037" spans="2:50" ht="16.5" thickBot="1" x14ac:dyDescent="0.3">
      <c r="B1037"/>
      <c r="C1037"/>
      <c r="D1037"/>
      <c r="E1037"/>
      <c r="F1037"/>
      <c r="G1037"/>
      <c r="H1037"/>
      <c r="I1037"/>
      <c r="J1037"/>
      <c r="K1037"/>
      <c r="L1037"/>
      <c r="N1037" s="193"/>
      <c r="O1037" s="193"/>
      <c r="P1037" s="229"/>
      <c r="Q1037" s="193"/>
      <c r="R1037" s="193"/>
      <c r="S1037" s="193"/>
      <c r="T1037" s="193"/>
      <c r="U1037" s="193"/>
      <c r="V1037" s="193"/>
      <c r="W1037" s="193"/>
      <c r="X1037" s="193"/>
      <c r="Y1037" s="193"/>
      <c r="AA1037" s="169" t="s">
        <v>572</v>
      </c>
      <c r="AB1037" s="168" t="s">
        <v>578</v>
      </c>
      <c r="AC1037" s="168"/>
      <c r="AD1037" s="168" t="s">
        <v>574</v>
      </c>
      <c r="AE1037" s="168" t="s">
        <v>52</v>
      </c>
      <c r="AF1037" s="201">
        <v>1</v>
      </c>
      <c r="AG1037" s="201">
        <v>1</v>
      </c>
      <c r="AH1037" s="201" t="s">
        <v>215</v>
      </c>
      <c r="AI1037" s="207">
        <v>0</v>
      </c>
      <c r="AJ1037" s="207">
        <v>0</v>
      </c>
      <c r="AK1037" s="207">
        <v>6.1074346374718062E-7</v>
      </c>
      <c r="AM1037" s="193"/>
      <c r="AN1037" s="193"/>
      <c r="AO1037" s="193"/>
      <c r="AP1037" s="193"/>
      <c r="AQ1037" s="193"/>
      <c r="AR1037" s="193"/>
      <c r="AS1037" s="193"/>
      <c r="AT1037" s="193"/>
      <c r="AU1037" s="193"/>
      <c r="AV1037" s="193"/>
      <c r="AW1037" s="193"/>
      <c r="AX1037" s="193"/>
    </row>
    <row r="1038" spans="2:50" ht="16.5" thickBot="1" x14ac:dyDescent="0.3">
      <c r="B1038"/>
      <c r="C1038"/>
      <c r="D1038"/>
      <c r="E1038"/>
      <c r="F1038"/>
      <c r="G1038"/>
      <c r="H1038"/>
      <c r="I1038"/>
      <c r="J1038"/>
      <c r="K1038"/>
      <c r="L1038"/>
      <c r="N1038" s="193"/>
      <c r="O1038" s="193"/>
      <c r="P1038" s="229"/>
      <c r="Q1038" s="193"/>
      <c r="R1038" s="193"/>
      <c r="S1038" s="193"/>
      <c r="T1038" s="193"/>
      <c r="U1038" s="193"/>
      <c r="V1038" s="193"/>
      <c r="W1038" s="193"/>
      <c r="X1038" s="193"/>
      <c r="Y1038" s="193"/>
      <c r="AA1038" s="169" t="s">
        <v>572</v>
      </c>
      <c r="AB1038" s="168" t="s">
        <v>578</v>
      </c>
      <c r="AC1038" s="168"/>
      <c r="AD1038" s="168" t="s">
        <v>573</v>
      </c>
      <c r="AE1038" s="168" t="s">
        <v>52</v>
      </c>
      <c r="AF1038" s="201">
        <v>1</v>
      </c>
      <c r="AG1038" s="201">
        <v>1</v>
      </c>
      <c r="AH1038" s="201" t="s">
        <v>215</v>
      </c>
      <c r="AI1038" s="207">
        <v>0</v>
      </c>
      <c r="AJ1038" s="207">
        <v>0</v>
      </c>
      <c r="AK1038" s="207">
        <v>6.1074346374718062E-7</v>
      </c>
      <c r="AM1038" s="193"/>
      <c r="AN1038" s="193"/>
      <c r="AO1038" s="193"/>
      <c r="AP1038" s="193"/>
      <c r="AQ1038" s="193"/>
      <c r="AR1038" s="193"/>
      <c r="AS1038" s="193"/>
      <c r="AT1038" s="193"/>
      <c r="AU1038" s="193"/>
      <c r="AV1038" s="193"/>
      <c r="AW1038" s="193"/>
      <c r="AX1038" s="193"/>
    </row>
    <row r="1039" spans="2:50" ht="16.5" thickBot="1" x14ac:dyDescent="0.3">
      <c r="B1039"/>
      <c r="C1039"/>
      <c r="D1039"/>
      <c r="E1039"/>
      <c r="F1039"/>
      <c r="G1039"/>
      <c r="H1039"/>
      <c r="I1039"/>
      <c r="J1039"/>
      <c r="K1039"/>
      <c r="L1039"/>
      <c r="N1039" s="193"/>
      <c r="O1039" s="193"/>
      <c r="P1039" s="229"/>
      <c r="Q1039" s="193"/>
      <c r="R1039" s="193"/>
      <c r="S1039" s="193"/>
      <c r="T1039" s="193"/>
      <c r="U1039" s="193"/>
      <c r="V1039" s="193"/>
      <c r="W1039" s="193"/>
      <c r="X1039" s="193"/>
      <c r="Y1039" s="193"/>
      <c r="AA1039" s="169" t="s">
        <v>572</v>
      </c>
      <c r="AB1039" s="168" t="s">
        <v>577</v>
      </c>
      <c r="AC1039" s="168"/>
      <c r="AD1039" s="168" t="s">
        <v>576</v>
      </c>
      <c r="AE1039" s="168" t="s">
        <v>52</v>
      </c>
      <c r="AF1039" s="201">
        <v>1</v>
      </c>
      <c r="AG1039" s="201">
        <v>1</v>
      </c>
      <c r="AH1039" s="201" t="s">
        <v>215</v>
      </c>
      <c r="AI1039" s="207">
        <v>0</v>
      </c>
      <c r="AJ1039" s="207">
        <v>0</v>
      </c>
      <c r="AK1039" s="207">
        <v>6.1074346374718062E-7</v>
      </c>
      <c r="AM1039" s="193"/>
      <c r="AN1039" s="193"/>
      <c r="AO1039" s="193"/>
      <c r="AP1039" s="193"/>
      <c r="AQ1039" s="193"/>
      <c r="AR1039" s="193"/>
      <c r="AS1039" s="193"/>
      <c r="AT1039" s="193"/>
      <c r="AU1039" s="193"/>
      <c r="AV1039" s="193"/>
      <c r="AW1039" s="193"/>
      <c r="AX1039" s="193"/>
    </row>
    <row r="1040" spans="2:50" ht="16.5" thickBot="1" x14ac:dyDescent="0.3">
      <c r="B1040"/>
      <c r="C1040"/>
      <c r="D1040"/>
      <c r="E1040"/>
      <c r="F1040"/>
      <c r="G1040"/>
      <c r="H1040"/>
      <c r="I1040"/>
      <c r="J1040"/>
      <c r="K1040"/>
      <c r="L1040"/>
      <c r="N1040" s="193"/>
      <c r="O1040" s="193"/>
      <c r="P1040" s="229"/>
      <c r="Q1040" s="193"/>
      <c r="R1040" s="193"/>
      <c r="S1040" s="193"/>
      <c r="T1040" s="193"/>
      <c r="U1040" s="193"/>
      <c r="V1040" s="193"/>
      <c r="W1040" s="193"/>
      <c r="X1040" s="193"/>
      <c r="Y1040" s="193"/>
      <c r="AA1040" s="169" t="s">
        <v>572</v>
      </c>
      <c r="AB1040" s="168" t="s">
        <v>577</v>
      </c>
      <c r="AC1040" s="168"/>
      <c r="AD1040" s="168" t="s">
        <v>575</v>
      </c>
      <c r="AE1040" s="168" t="s">
        <v>52</v>
      </c>
      <c r="AF1040" s="201">
        <v>1</v>
      </c>
      <c r="AG1040" s="201">
        <v>1</v>
      </c>
      <c r="AH1040" s="201" t="s">
        <v>215</v>
      </c>
      <c r="AI1040" s="207">
        <v>0</v>
      </c>
      <c r="AJ1040" s="207">
        <v>0</v>
      </c>
      <c r="AK1040" s="207">
        <v>6.1074346374718062E-7</v>
      </c>
      <c r="AM1040" s="193"/>
      <c r="AN1040" s="193"/>
      <c r="AO1040" s="193"/>
      <c r="AP1040" s="193"/>
      <c r="AQ1040" s="193"/>
      <c r="AR1040" s="193"/>
      <c r="AS1040" s="193"/>
      <c r="AT1040" s="193"/>
      <c r="AU1040" s="193"/>
      <c r="AV1040" s="193"/>
      <c r="AW1040" s="193"/>
      <c r="AX1040" s="193"/>
    </row>
    <row r="1041" spans="2:50" ht="16.5" thickBot="1" x14ac:dyDescent="0.3">
      <c r="B1041"/>
      <c r="C1041"/>
      <c r="D1041"/>
      <c r="E1041"/>
      <c r="F1041"/>
      <c r="G1041"/>
      <c r="H1041"/>
      <c r="I1041"/>
      <c r="J1041"/>
      <c r="K1041"/>
      <c r="L1041"/>
      <c r="N1041" s="193"/>
      <c r="O1041" s="193"/>
      <c r="P1041" s="229"/>
      <c r="Q1041" s="193"/>
      <c r="R1041" s="193"/>
      <c r="S1041" s="193"/>
      <c r="T1041" s="193"/>
      <c r="U1041" s="193"/>
      <c r="V1041" s="193"/>
      <c r="W1041" s="193"/>
      <c r="X1041" s="193"/>
      <c r="Y1041" s="193"/>
      <c r="AA1041" s="169" t="s">
        <v>572</v>
      </c>
      <c r="AB1041" s="168" t="s">
        <v>577</v>
      </c>
      <c r="AC1041" s="168"/>
      <c r="AD1041" s="168" t="s">
        <v>574</v>
      </c>
      <c r="AE1041" s="168" t="s">
        <v>52</v>
      </c>
      <c r="AF1041" s="201">
        <v>1</v>
      </c>
      <c r="AG1041" s="201">
        <v>1</v>
      </c>
      <c r="AH1041" s="201" t="s">
        <v>215</v>
      </c>
      <c r="AI1041" s="207">
        <v>0</v>
      </c>
      <c r="AJ1041" s="207">
        <v>0</v>
      </c>
      <c r="AK1041" s="207">
        <v>6.1074346374718062E-7</v>
      </c>
      <c r="AM1041" s="193"/>
      <c r="AN1041" s="193"/>
      <c r="AO1041" s="193"/>
      <c r="AP1041" s="193"/>
      <c r="AQ1041" s="193"/>
      <c r="AR1041" s="193"/>
      <c r="AS1041" s="193"/>
      <c r="AT1041" s="193"/>
      <c r="AU1041" s="193"/>
      <c r="AV1041" s="193"/>
      <c r="AW1041" s="193"/>
      <c r="AX1041" s="193"/>
    </row>
    <row r="1042" spans="2:50" ht="32.25" thickBot="1" x14ac:dyDescent="0.3">
      <c r="B1042"/>
      <c r="C1042"/>
      <c r="D1042"/>
      <c r="E1042"/>
      <c r="F1042"/>
      <c r="G1042"/>
      <c r="H1042"/>
      <c r="I1042"/>
      <c r="J1042"/>
      <c r="K1042"/>
      <c r="L1042"/>
      <c r="N1042" s="193"/>
      <c r="O1042" s="193"/>
      <c r="P1042" s="229"/>
      <c r="Q1042" s="193"/>
      <c r="R1042" s="193"/>
      <c r="S1042" s="193"/>
      <c r="T1042" s="193"/>
      <c r="U1042" s="193"/>
      <c r="V1042" s="193"/>
      <c r="W1042" s="193"/>
      <c r="X1042" s="193"/>
      <c r="Y1042" s="193"/>
      <c r="AA1042" s="169" t="s">
        <v>572</v>
      </c>
      <c r="AB1042" s="168" t="s">
        <v>577</v>
      </c>
      <c r="AC1042" s="168"/>
      <c r="AD1042" s="168" t="s">
        <v>573</v>
      </c>
      <c r="AE1042" s="168" t="s">
        <v>641</v>
      </c>
      <c r="AF1042" s="201">
        <v>1</v>
      </c>
      <c r="AG1042" s="201">
        <v>1</v>
      </c>
      <c r="AH1042" s="201" t="s">
        <v>215</v>
      </c>
      <c r="AI1042" s="207">
        <v>0</v>
      </c>
      <c r="AJ1042" s="207">
        <v>0</v>
      </c>
      <c r="AK1042" s="207">
        <v>6.1074346374718062E-7</v>
      </c>
      <c r="AM1042" s="193"/>
      <c r="AN1042" s="193"/>
      <c r="AO1042" s="193"/>
      <c r="AP1042" s="193"/>
      <c r="AQ1042" s="193"/>
      <c r="AR1042" s="193"/>
      <c r="AS1042" s="193"/>
      <c r="AT1042" s="193"/>
      <c r="AU1042" s="193"/>
      <c r="AV1042" s="193"/>
      <c r="AW1042" s="193"/>
      <c r="AX1042" s="193"/>
    </row>
    <row r="1043" spans="2:50" ht="16.5" thickBot="1" x14ac:dyDescent="0.3">
      <c r="B1043"/>
      <c r="C1043"/>
      <c r="D1043"/>
      <c r="E1043"/>
      <c r="F1043"/>
      <c r="G1043"/>
      <c r="H1043"/>
      <c r="I1043"/>
      <c r="J1043"/>
      <c r="K1043"/>
      <c r="L1043"/>
      <c r="N1043" s="193"/>
      <c r="O1043" s="193"/>
      <c r="P1043" s="229"/>
      <c r="Q1043" s="193"/>
      <c r="R1043" s="193"/>
      <c r="S1043" s="193"/>
      <c r="T1043" s="193"/>
      <c r="U1043" s="193"/>
      <c r="V1043" s="193"/>
      <c r="W1043" s="193"/>
      <c r="X1043" s="193"/>
      <c r="Y1043" s="193"/>
      <c r="AA1043" s="169" t="s">
        <v>572</v>
      </c>
      <c r="AB1043" s="168" t="s">
        <v>571</v>
      </c>
      <c r="AC1043" s="168"/>
      <c r="AD1043" s="168" t="s">
        <v>576</v>
      </c>
      <c r="AE1043" s="168" t="s">
        <v>52</v>
      </c>
      <c r="AF1043" s="201">
        <v>1</v>
      </c>
      <c r="AG1043" s="201">
        <v>1</v>
      </c>
      <c r="AH1043" s="201" t="s">
        <v>215</v>
      </c>
      <c r="AI1043" s="207">
        <v>0</v>
      </c>
      <c r="AJ1043" s="207">
        <v>0</v>
      </c>
      <c r="AK1043" s="207">
        <v>6.1074346374718062E-7</v>
      </c>
      <c r="AM1043" s="193"/>
      <c r="AN1043" s="193"/>
      <c r="AO1043" s="193"/>
      <c r="AP1043" s="193"/>
      <c r="AQ1043" s="193"/>
      <c r="AR1043" s="193"/>
      <c r="AS1043" s="193"/>
      <c r="AT1043" s="193"/>
      <c r="AU1043" s="193"/>
      <c r="AV1043" s="193"/>
      <c r="AW1043" s="193"/>
      <c r="AX1043" s="193"/>
    </row>
    <row r="1044" spans="2:50" ht="16.5" thickBot="1" x14ac:dyDescent="0.3">
      <c r="B1044"/>
      <c r="C1044"/>
      <c r="D1044"/>
      <c r="E1044"/>
      <c r="F1044"/>
      <c r="G1044"/>
      <c r="H1044"/>
      <c r="I1044"/>
      <c r="J1044"/>
      <c r="K1044"/>
      <c r="L1044"/>
      <c r="N1044" s="193"/>
      <c r="O1044" s="193"/>
      <c r="P1044" s="229"/>
      <c r="Q1044" s="193"/>
      <c r="R1044" s="193"/>
      <c r="S1044" s="193"/>
      <c r="T1044" s="193"/>
      <c r="U1044" s="193"/>
      <c r="V1044" s="193"/>
      <c r="W1044" s="193"/>
      <c r="X1044" s="193"/>
      <c r="Y1044" s="193"/>
      <c r="AA1044" s="169" t="s">
        <v>572</v>
      </c>
      <c r="AB1044" s="168" t="s">
        <v>571</v>
      </c>
      <c r="AC1044" s="168"/>
      <c r="AD1044" s="168" t="s">
        <v>575</v>
      </c>
      <c r="AE1044" s="168" t="s">
        <v>52</v>
      </c>
      <c r="AF1044" s="201">
        <v>1</v>
      </c>
      <c r="AG1044" s="201">
        <v>1</v>
      </c>
      <c r="AH1044" s="201" t="s">
        <v>215</v>
      </c>
      <c r="AI1044" s="207">
        <v>0</v>
      </c>
      <c r="AJ1044" s="207">
        <v>0</v>
      </c>
      <c r="AK1044" s="207">
        <v>6.1074346374718062E-7</v>
      </c>
      <c r="AM1044" s="193"/>
      <c r="AN1044" s="193"/>
      <c r="AO1044" s="193"/>
      <c r="AP1044" s="193"/>
      <c r="AQ1044" s="193"/>
      <c r="AR1044" s="193"/>
      <c r="AS1044" s="193"/>
      <c r="AT1044" s="193"/>
      <c r="AU1044" s="193"/>
      <c r="AV1044" s="193"/>
      <c r="AW1044" s="193"/>
      <c r="AX1044" s="193"/>
    </row>
    <row r="1045" spans="2:50" ht="16.5" thickBot="1" x14ac:dyDescent="0.3">
      <c r="B1045"/>
      <c r="C1045"/>
      <c r="D1045"/>
      <c r="E1045"/>
      <c r="F1045"/>
      <c r="G1045"/>
      <c r="H1045"/>
      <c r="I1045"/>
      <c r="J1045"/>
      <c r="K1045"/>
      <c r="L1045"/>
      <c r="N1045" s="193"/>
      <c r="O1045" s="193"/>
      <c r="P1045" s="229"/>
      <c r="Q1045" s="193"/>
      <c r="R1045" s="193"/>
      <c r="S1045" s="193"/>
      <c r="T1045" s="193"/>
      <c r="U1045" s="193"/>
      <c r="V1045" s="193"/>
      <c r="W1045" s="193"/>
      <c r="X1045" s="193"/>
      <c r="Y1045" s="193"/>
      <c r="AA1045" s="169" t="s">
        <v>572</v>
      </c>
      <c r="AB1045" s="168" t="s">
        <v>571</v>
      </c>
      <c r="AC1045" s="168"/>
      <c r="AD1045" s="168" t="s">
        <v>574</v>
      </c>
      <c r="AE1045" s="168" t="s">
        <v>52</v>
      </c>
      <c r="AF1045" s="201">
        <v>1</v>
      </c>
      <c r="AG1045" s="201">
        <v>1</v>
      </c>
      <c r="AH1045" s="201" t="s">
        <v>215</v>
      </c>
      <c r="AI1045" s="207">
        <v>0</v>
      </c>
      <c r="AJ1045" s="207">
        <v>0</v>
      </c>
      <c r="AK1045" s="207">
        <v>6.1074346374718062E-7</v>
      </c>
      <c r="AM1045" s="193"/>
      <c r="AN1045" s="193"/>
      <c r="AO1045" s="193"/>
      <c r="AP1045" s="193"/>
      <c r="AQ1045" s="193"/>
      <c r="AR1045" s="193"/>
      <c r="AS1045" s="193"/>
      <c r="AT1045" s="193"/>
      <c r="AU1045" s="193"/>
      <c r="AV1045" s="193"/>
      <c r="AW1045" s="193"/>
      <c r="AX1045" s="193"/>
    </row>
    <row r="1046" spans="2:50" ht="16.5" thickBot="1" x14ac:dyDescent="0.3">
      <c r="B1046"/>
      <c r="C1046"/>
      <c r="D1046"/>
      <c r="E1046"/>
      <c r="F1046"/>
      <c r="G1046"/>
      <c r="H1046"/>
      <c r="I1046"/>
      <c r="J1046"/>
      <c r="K1046"/>
      <c r="L1046"/>
      <c r="N1046" s="193"/>
      <c r="O1046" s="193"/>
      <c r="P1046" s="229"/>
      <c r="Q1046" s="193"/>
      <c r="R1046" s="193"/>
      <c r="S1046" s="193"/>
      <c r="T1046" s="193"/>
      <c r="U1046" s="193"/>
      <c r="V1046" s="193"/>
      <c r="W1046" s="193"/>
      <c r="X1046" s="193"/>
      <c r="Y1046" s="193"/>
      <c r="AA1046" s="169" t="s">
        <v>572</v>
      </c>
      <c r="AB1046" s="168" t="s">
        <v>571</v>
      </c>
      <c r="AC1046" s="168"/>
      <c r="AD1046" s="168" t="s">
        <v>573</v>
      </c>
      <c r="AE1046" s="168" t="s">
        <v>52</v>
      </c>
      <c r="AF1046" s="201">
        <v>1</v>
      </c>
      <c r="AG1046" s="201">
        <v>1</v>
      </c>
      <c r="AH1046" s="201" t="s">
        <v>215</v>
      </c>
      <c r="AI1046" s="207">
        <v>0</v>
      </c>
      <c r="AJ1046" s="207">
        <v>0</v>
      </c>
      <c r="AK1046" s="207">
        <v>6.1074346374718062E-7</v>
      </c>
      <c r="AM1046" s="193"/>
      <c r="AN1046" s="193"/>
      <c r="AO1046" s="193"/>
      <c r="AP1046" s="193"/>
      <c r="AQ1046" s="193"/>
      <c r="AR1046" s="193"/>
      <c r="AS1046" s="193"/>
      <c r="AT1046" s="193"/>
      <c r="AU1046" s="193"/>
      <c r="AV1046" s="193"/>
      <c r="AW1046" s="193"/>
      <c r="AX1046" s="193"/>
    </row>
    <row r="1047" spans="2:50" x14ac:dyDescent="0.25">
      <c r="B1047"/>
      <c r="C1047"/>
      <c r="D1047"/>
      <c r="E1047"/>
      <c r="F1047"/>
      <c r="G1047"/>
      <c r="H1047"/>
      <c r="I1047"/>
      <c r="J1047"/>
      <c r="K1047"/>
      <c r="L1047"/>
      <c r="N1047" s="193"/>
      <c r="O1047" s="193"/>
      <c r="P1047" s="229"/>
      <c r="Q1047" s="193"/>
      <c r="R1047" s="193"/>
      <c r="S1047" s="193"/>
      <c r="T1047" s="193"/>
      <c r="U1047" s="193"/>
      <c r="V1047" s="193"/>
      <c r="W1047" s="193"/>
      <c r="X1047" s="193"/>
      <c r="Y1047" s="193"/>
      <c r="AA1047"/>
      <c r="AB1047"/>
      <c r="AC1047"/>
      <c r="AD1047"/>
      <c r="AE1047"/>
      <c r="AF1047"/>
      <c r="AG1047"/>
      <c r="AH1047"/>
      <c r="AI1047"/>
      <c r="AJ1047"/>
      <c r="AK1047"/>
      <c r="AM1047" s="193"/>
      <c r="AN1047" s="193"/>
      <c r="AO1047" s="193"/>
      <c r="AP1047" s="193"/>
      <c r="AQ1047" s="193"/>
      <c r="AR1047" s="193"/>
      <c r="AS1047" s="193"/>
      <c r="AT1047" s="193"/>
      <c r="AU1047" s="193"/>
      <c r="AV1047" s="193"/>
      <c r="AW1047" s="193"/>
      <c r="AX1047" s="193"/>
    </row>
    <row r="1048" spans="2:50" ht="15.75" x14ac:dyDescent="0.25">
      <c r="N1048" s="227"/>
      <c r="O1048" s="227"/>
      <c r="P1048" s="228"/>
      <c r="Q1048" s="227"/>
      <c r="R1048" s="227"/>
      <c r="S1048" s="226"/>
      <c r="T1048" s="226"/>
      <c r="U1048" s="226"/>
      <c r="V1048" s="225"/>
      <c r="W1048" s="225"/>
      <c r="X1048" s="225"/>
      <c r="Y1048" s="225"/>
      <c r="AM1048" s="227"/>
      <c r="AN1048" s="227"/>
      <c r="AO1048" s="227"/>
      <c r="AP1048" s="227"/>
      <c r="AQ1048" s="227"/>
      <c r="AR1048" s="226"/>
      <c r="AS1048" s="226"/>
      <c r="AT1048" s="226"/>
      <c r="AU1048" s="225"/>
      <c r="AV1048" s="225"/>
      <c r="AW1048" s="225"/>
      <c r="AX1048" s="225"/>
    </row>
    <row r="1049" spans="2:50" ht="15.75" x14ac:dyDescent="0.25">
      <c r="N1049" s="227"/>
      <c r="O1049" s="227"/>
      <c r="P1049" s="228"/>
      <c r="Q1049" s="227"/>
      <c r="R1049" s="227"/>
      <c r="S1049" s="226"/>
      <c r="T1049" s="226"/>
      <c r="U1049" s="226"/>
      <c r="V1049" s="225"/>
      <c r="W1049" s="225"/>
      <c r="X1049" s="225"/>
      <c r="Y1049" s="225"/>
      <c r="AM1049" s="227"/>
      <c r="AN1049" s="227"/>
      <c r="AO1049" s="227"/>
      <c r="AP1049" s="227"/>
      <c r="AQ1049" s="227"/>
      <c r="AR1049" s="226"/>
      <c r="AS1049" s="226"/>
      <c r="AT1049" s="226"/>
      <c r="AU1049" s="225"/>
      <c r="AV1049" s="225"/>
      <c r="AW1049" s="225"/>
      <c r="AX1049" s="225"/>
    </row>
    <row r="1050" spans="2:50" ht="15.75" x14ac:dyDescent="0.25">
      <c r="N1050" s="227"/>
      <c r="O1050" s="227"/>
      <c r="P1050" s="228"/>
      <c r="Q1050" s="227"/>
      <c r="R1050" s="227"/>
      <c r="S1050" s="226"/>
      <c r="T1050" s="226"/>
      <c r="U1050" s="226"/>
      <c r="V1050" s="225"/>
      <c r="W1050" s="225"/>
      <c r="X1050" s="225"/>
      <c r="Y1050" s="225"/>
      <c r="AM1050" s="227"/>
      <c r="AN1050" s="227"/>
      <c r="AO1050" s="227"/>
      <c r="AP1050" s="227"/>
      <c r="AQ1050" s="227"/>
      <c r="AR1050" s="226"/>
      <c r="AS1050" s="226"/>
      <c r="AT1050" s="226"/>
      <c r="AU1050" s="225"/>
      <c r="AV1050" s="225"/>
      <c r="AW1050" s="225"/>
      <c r="AX1050" s="225"/>
    </row>
    <row r="1051" spans="2:50" ht="15.75" x14ac:dyDescent="0.25">
      <c r="N1051" s="227"/>
      <c r="O1051" s="227"/>
      <c r="P1051" s="228"/>
      <c r="Q1051" s="227"/>
      <c r="R1051" s="227"/>
      <c r="S1051" s="226"/>
      <c r="T1051" s="226"/>
      <c r="U1051" s="226"/>
      <c r="V1051" s="225"/>
      <c r="W1051" s="225"/>
      <c r="X1051" s="225"/>
      <c r="Y1051" s="225"/>
      <c r="AM1051" s="227"/>
      <c r="AN1051" s="227"/>
      <c r="AO1051" s="227"/>
      <c r="AP1051" s="227"/>
      <c r="AQ1051" s="227"/>
      <c r="AR1051" s="226"/>
      <c r="AS1051" s="226"/>
      <c r="AT1051" s="226"/>
      <c r="AU1051" s="225"/>
      <c r="AV1051" s="225"/>
      <c r="AW1051" s="225"/>
      <c r="AX1051" s="225"/>
    </row>
    <row r="1052" spans="2:50" ht="15.75" x14ac:dyDescent="0.25">
      <c r="N1052" s="227"/>
      <c r="O1052" s="227"/>
      <c r="P1052" s="228"/>
      <c r="Q1052" s="227"/>
      <c r="R1052" s="227"/>
      <c r="S1052" s="226"/>
      <c r="T1052" s="226"/>
      <c r="U1052" s="226"/>
      <c r="V1052" s="225"/>
      <c r="W1052" s="225"/>
      <c r="X1052" s="225"/>
      <c r="Y1052" s="225"/>
      <c r="AM1052" s="227"/>
      <c r="AN1052" s="227"/>
      <c r="AO1052" s="227"/>
      <c r="AP1052" s="227"/>
      <c r="AQ1052" s="227"/>
      <c r="AR1052" s="226"/>
      <c r="AS1052" s="226"/>
      <c r="AT1052" s="226"/>
      <c r="AU1052" s="225"/>
      <c r="AV1052" s="225"/>
      <c r="AW1052" s="225"/>
      <c r="AX1052" s="225"/>
    </row>
    <row r="1053" spans="2:50" ht="15.75" x14ac:dyDescent="0.25">
      <c r="N1053" s="227"/>
      <c r="O1053" s="227"/>
      <c r="P1053" s="228"/>
      <c r="Q1053" s="227"/>
      <c r="R1053" s="227"/>
      <c r="S1053" s="226"/>
      <c r="T1053" s="226"/>
      <c r="U1053" s="226"/>
      <c r="V1053" s="225"/>
      <c r="W1053" s="225"/>
      <c r="X1053" s="225"/>
      <c r="Y1053" s="225"/>
      <c r="AM1053" s="227"/>
      <c r="AN1053" s="227"/>
      <c r="AO1053" s="227"/>
      <c r="AP1053" s="227"/>
      <c r="AQ1053" s="227"/>
      <c r="AR1053" s="226"/>
      <c r="AS1053" s="226"/>
      <c r="AT1053" s="226"/>
      <c r="AU1053" s="225"/>
      <c r="AV1053" s="225"/>
      <c r="AW1053" s="225"/>
      <c r="AX1053" s="225"/>
    </row>
    <row r="1054" spans="2:50" ht="15.75" x14ac:dyDescent="0.25">
      <c r="N1054" s="227"/>
      <c r="O1054" s="227"/>
      <c r="P1054" s="228"/>
      <c r="Q1054" s="227"/>
      <c r="R1054" s="227"/>
      <c r="S1054" s="226"/>
      <c r="T1054" s="226"/>
      <c r="U1054" s="226"/>
      <c r="V1054" s="225"/>
      <c r="W1054" s="225"/>
      <c r="X1054" s="225"/>
      <c r="Y1054" s="225"/>
      <c r="AM1054" s="227"/>
      <c r="AN1054" s="227"/>
      <c r="AO1054" s="227"/>
      <c r="AP1054" s="227"/>
      <c r="AQ1054" s="227"/>
      <c r="AR1054" s="226"/>
      <c r="AS1054" s="226"/>
      <c r="AT1054" s="226"/>
      <c r="AU1054" s="225"/>
      <c r="AV1054" s="225"/>
      <c r="AW1054" s="225"/>
      <c r="AX1054" s="225"/>
    </row>
    <row r="1055" spans="2:50" ht="15.75" x14ac:dyDescent="0.25">
      <c r="N1055" s="227"/>
      <c r="O1055" s="227"/>
      <c r="P1055" s="228"/>
      <c r="Q1055" s="227"/>
      <c r="R1055" s="227"/>
      <c r="S1055" s="226"/>
      <c r="T1055" s="226"/>
      <c r="U1055" s="226"/>
      <c r="V1055" s="225"/>
      <c r="W1055" s="225"/>
      <c r="X1055" s="225"/>
      <c r="Y1055" s="225"/>
      <c r="AM1055" s="227"/>
      <c r="AN1055" s="227"/>
      <c r="AO1055" s="227"/>
      <c r="AP1055" s="227"/>
      <c r="AQ1055" s="227"/>
      <c r="AR1055" s="226"/>
      <c r="AS1055" s="226"/>
      <c r="AT1055" s="226"/>
      <c r="AU1055" s="225"/>
      <c r="AV1055" s="225"/>
      <c r="AW1055" s="225"/>
      <c r="AX1055" s="225"/>
    </row>
    <row r="1056" spans="2:50" ht="15.75" x14ac:dyDescent="0.25">
      <c r="N1056" s="227"/>
      <c r="O1056" s="227"/>
      <c r="P1056" s="228"/>
      <c r="Q1056" s="227"/>
      <c r="R1056" s="227"/>
      <c r="S1056" s="226"/>
      <c r="T1056" s="226"/>
      <c r="U1056" s="226"/>
      <c r="V1056" s="225"/>
      <c r="W1056" s="225"/>
      <c r="X1056" s="225"/>
      <c r="Y1056" s="225"/>
      <c r="AM1056" s="227"/>
      <c r="AN1056" s="227"/>
      <c r="AO1056" s="227"/>
      <c r="AP1056" s="227"/>
      <c r="AQ1056" s="227"/>
      <c r="AR1056" s="226"/>
      <c r="AS1056" s="226"/>
      <c r="AT1056" s="226"/>
      <c r="AU1056" s="225"/>
      <c r="AV1056" s="225"/>
      <c r="AW1056" s="225"/>
      <c r="AX1056" s="225"/>
    </row>
    <row r="1057" spans="14:50" ht="15.75" x14ac:dyDescent="0.25">
      <c r="N1057" s="227"/>
      <c r="O1057" s="227"/>
      <c r="P1057" s="228"/>
      <c r="Q1057" s="227"/>
      <c r="R1057" s="227"/>
      <c r="S1057" s="226"/>
      <c r="T1057" s="226"/>
      <c r="U1057" s="226"/>
      <c r="V1057" s="225"/>
      <c r="W1057" s="225"/>
      <c r="X1057" s="225"/>
      <c r="Y1057" s="225"/>
      <c r="AM1057" s="227"/>
      <c r="AN1057" s="227"/>
      <c r="AO1057" s="227"/>
      <c r="AP1057" s="227"/>
      <c r="AQ1057" s="227"/>
      <c r="AR1057" s="226"/>
      <c r="AS1057" s="226"/>
      <c r="AT1057" s="226"/>
      <c r="AU1057" s="225"/>
      <c r="AV1057" s="225"/>
      <c r="AW1057" s="225"/>
      <c r="AX1057" s="225"/>
    </row>
    <row r="1058" spans="14:50" ht="15.75" x14ac:dyDescent="0.25">
      <c r="N1058" s="227"/>
      <c r="O1058" s="227"/>
      <c r="P1058" s="228"/>
      <c r="Q1058" s="227"/>
      <c r="R1058" s="227"/>
      <c r="S1058" s="226"/>
      <c r="T1058" s="226"/>
      <c r="U1058" s="226"/>
      <c r="V1058" s="225"/>
      <c r="W1058" s="225"/>
      <c r="X1058" s="225"/>
      <c r="Y1058" s="225"/>
      <c r="AM1058" s="227"/>
      <c r="AN1058" s="227"/>
      <c r="AO1058" s="227"/>
      <c r="AP1058" s="227"/>
      <c r="AQ1058" s="227"/>
      <c r="AR1058" s="226"/>
      <c r="AS1058" s="226"/>
      <c r="AT1058" s="226"/>
      <c r="AU1058" s="225"/>
      <c r="AV1058" s="225"/>
      <c r="AW1058" s="225"/>
      <c r="AX1058" s="225"/>
    </row>
    <row r="1059" spans="14:50" ht="15.75" x14ac:dyDescent="0.25">
      <c r="N1059" s="227"/>
      <c r="O1059" s="227"/>
      <c r="P1059" s="228"/>
      <c r="Q1059" s="227"/>
      <c r="R1059" s="227"/>
      <c r="S1059" s="226"/>
      <c r="T1059" s="226"/>
      <c r="U1059" s="226"/>
      <c r="V1059" s="225"/>
      <c r="W1059" s="225"/>
      <c r="X1059" s="225"/>
      <c r="Y1059" s="225"/>
      <c r="AM1059" s="227"/>
      <c r="AN1059" s="227"/>
      <c r="AO1059" s="227"/>
      <c r="AP1059" s="227"/>
      <c r="AQ1059" s="227"/>
      <c r="AR1059" s="226"/>
      <c r="AS1059" s="226"/>
      <c r="AT1059" s="226"/>
      <c r="AU1059" s="225"/>
      <c r="AV1059" s="225"/>
      <c r="AW1059" s="225"/>
      <c r="AX1059" s="225"/>
    </row>
    <row r="1060" spans="14:50" ht="15.75" x14ac:dyDescent="0.25">
      <c r="N1060" s="227"/>
      <c r="O1060" s="227"/>
      <c r="P1060" s="228"/>
      <c r="Q1060" s="227"/>
      <c r="R1060" s="227"/>
      <c r="S1060" s="226"/>
      <c r="T1060" s="226"/>
      <c r="U1060" s="226"/>
      <c r="V1060" s="225"/>
      <c r="W1060" s="225"/>
      <c r="X1060" s="225"/>
      <c r="Y1060" s="225"/>
      <c r="AM1060" s="227"/>
      <c r="AN1060" s="227"/>
      <c r="AO1060" s="227"/>
      <c r="AP1060" s="227"/>
      <c r="AQ1060" s="227"/>
      <c r="AR1060" s="226"/>
      <c r="AS1060" s="226"/>
      <c r="AT1060" s="226"/>
      <c r="AU1060" s="225"/>
      <c r="AV1060" s="225"/>
      <c r="AW1060" s="225"/>
      <c r="AX1060" s="225"/>
    </row>
    <row r="1061" spans="14:50" ht="15.75" x14ac:dyDescent="0.25">
      <c r="N1061" s="227"/>
      <c r="O1061" s="227"/>
      <c r="P1061" s="228"/>
      <c r="Q1061" s="227"/>
      <c r="R1061" s="227"/>
      <c r="S1061" s="226"/>
      <c r="T1061" s="226"/>
      <c r="U1061" s="226"/>
      <c r="V1061" s="225"/>
      <c r="W1061" s="225"/>
      <c r="X1061" s="225"/>
      <c r="Y1061" s="225"/>
      <c r="AM1061" s="227"/>
      <c r="AN1061" s="227"/>
      <c r="AO1061" s="227"/>
      <c r="AP1061" s="227"/>
      <c r="AQ1061" s="227"/>
      <c r="AR1061" s="226"/>
      <c r="AS1061" s="226"/>
      <c r="AT1061" s="226"/>
      <c r="AU1061" s="225"/>
      <c r="AV1061" s="225"/>
      <c r="AW1061" s="225"/>
      <c r="AX1061" s="225"/>
    </row>
    <row r="1062" spans="14:50" ht="15.75" x14ac:dyDescent="0.25">
      <c r="N1062" s="227"/>
      <c r="O1062" s="227"/>
      <c r="P1062" s="228"/>
      <c r="Q1062" s="227"/>
      <c r="R1062" s="227"/>
      <c r="S1062" s="226"/>
      <c r="T1062" s="226"/>
      <c r="U1062" s="226"/>
      <c r="V1062" s="225"/>
      <c r="W1062" s="225"/>
      <c r="X1062" s="225"/>
      <c r="Y1062" s="225"/>
      <c r="AM1062" s="227"/>
      <c r="AN1062" s="227"/>
      <c r="AO1062" s="227"/>
      <c r="AP1062" s="227"/>
      <c r="AQ1062" s="227"/>
      <c r="AR1062" s="226"/>
      <c r="AS1062" s="226"/>
      <c r="AT1062" s="226"/>
      <c r="AU1062" s="225"/>
      <c r="AV1062" s="225"/>
      <c r="AW1062" s="225"/>
      <c r="AX1062" s="225"/>
    </row>
    <row r="1063" spans="14:50" ht="15.75" x14ac:dyDescent="0.25">
      <c r="N1063" s="227"/>
      <c r="O1063" s="227"/>
      <c r="P1063" s="228"/>
      <c r="Q1063" s="227"/>
      <c r="R1063" s="227"/>
      <c r="S1063" s="226"/>
      <c r="T1063" s="226"/>
      <c r="U1063" s="226"/>
      <c r="V1063" s="225"/>
      <c r="W1063" s="225"/>
      <c r="X1063" s="225"/>
      <c r="Y1063" s="225"/>
      <c r="AM1063" s="227"/>
      <c r="AN1063" s="227"/>
      <c r="AO1063" s="227"/>
      <c r="AP1063" s="227"/>
      <c r="AQ1063" s="227"/>
      <c r="AR1063" s="226"/>
      <c r="AS1063" s="226"/>
      <c r="AT1063" s="226"/>
      <c r="AU1063" s="225"/>
      <c r="AV1063" s="225"/>
      <c r="AW1063" s="225"/>
      <c r="AX1063" s="225"/>
    </row>
    <row r="1064" spans="14:50" ht="15.75" x14ac:dyDescent="0.25">
      <c r="N1064" s="227"/>
      <c r="O1064" s="227"/>
      <c r="P1064" s="228"/>
      <c r="Q1064" s="227"/>
      <c r="R1064" s="227"/>
      <c r="S1064" s="226"/>
      <c r="T1064" s="226"/>
      <c r="U1064" s="226"/>
      <c r="V1064" s="225"/>
      <c r="W1064" s="225"/>
      <c r="X1064" s="225"/>
      <c r="Y1064" s="225"/>
      <c r="AM1064" s="227"/>
      <c r="AN1064" s="227"/>
      <c r="AO1064" s="227"/>
      <c r="AP1064" s="227"/>
      <c r="AQ1064" s="227"/>
      <c r="AR1064" s="226"/>
      <c r="AS1064" s="226"/>
      <c r="AT1064" s="226"/>
      <c r="AU1064" s="225"/>
      <c r="AV1064" s="225"/>
      <c r="AW1064" s="225"/>
      <c r="AX1064" s="225"/>
    </row>
    <row r="1065" spans="14:50" ht="15.75" x14ac:dyDescent="0.25">
      <c r="N1065" s="227"/>
      <c r="O1065" s="227"/>
      <c r="P1065" s="228"/>
      <c r="Q1065" s="227"/>
      <c r="R1065" s="227"/>
      <c r="S1065" s="226"/>
      <c r="T1065" s="226"/>
      <c r="U1065" s="226"/>
      <c r="V1065" s="225"/>
      <c r="W1065" s="225"/>
      <c r="X1065" s="225"/>
      <c r="Y1065" s="225"/>
      <c r="AM1065" s="227"/>
      <c r="AN1065" s="227"/>
      <c r="AO1065" s="227"/>
      <c r="AP1065" s="227"/>
      <c r="AQ1065" s="227"/>
      <c r="AR1065" s="226"/>
      <c r="AS1065" s="226"/>
      <c r="AT1065" s="226"/>
      <c r="AU1065" s="225"/>
      <c r="AV1065" s="225"/>
      <c r="AW1065" s="225"/>
      <c r="AX1065" s="225"/>
    </row>
    <row r="1066" spans="14:50" ht="15.75" x14ac:dyDescent="0.25">
      <c r="N1066" s="227"/>
      <c r="O1066" s="227"/>
      <c r="P1066" s="228"/>
      <c r="Q1066" s="227"/>
      <c r="R1066" s="227"/>
      <c r="S1066" s="226"/>
      <c r="T1066" s="226"/>
      <c r="U1066" s="226"/>
      <c r="V1066" s="225"/>
      <c r="W1066" s="225"/>
      <c r="X1066" s="225"/>
      <c r="Y1066" s="225"/>
      <c r="AM1066" s="227"/>
      <c r="AN1066" s="227"/>
      <c r="AO1066" s="227"/>
      <c r="AP1066" s="227"/>
      <c r="AQ1066" s="227"/>
      <c r="AR1066" s="226"/>
      <c r="AS1066" s="226"/>
      <c r="AT1066" s="226"/>
      <c r="AU1066" s="225"/>
      <c r="AV1066" s="225"/>
      <c r="AW1066" s="225"/>
      <c r="AX1066" s="225"/>
    </row>
    <row r="1067" spans="14:50" ht="15.75" x14ac:dyDescent="0.25">
      <c r="N1067" s="227"/>
      <c r="O1067" s="227"/>
      <c r="P1067" s="228"/>
      <c r="Q1067" s="227"/>
      <c r="R1067" s="227"/>
      <c r="S1067" s="226"/>
      <c r="T1067" s="226"/>
      <c r="U1067" s="226"/>
      <c r="V1067" s="225"/>
      <c r="W1067" s="225"/>
      <c r="X1067" s="225"/>
      <c r="Y1067" s="225"/>
      <c r="AM1067" s="227"/>
      <c r="AN1067" s="227"/>
      <c r="AO1067" s="227"/>
      <c r="AP1067" s="227"/>
      <c r="AQ1067" s="227"/>
      <c r="AR1067" s="226"/>
      <c r="AS1067" s="226"/>
      <c r="AT1067" s="226"/>
      <c r="AU1067" s="225"/>
      <c r="AV1067" s="225"/>
      <c r="AW1067" s="225"/>
      <c r="AX1067" s="225"/>
    </row>
    <row r="1068" spans="14:50" ht="15.75" x14ac:dyDescent="0.25">
      <c r="N1068" s="227"/>
      <c r="O1068" s="227"/>
      <c r="P1068" s="228"/>
      <c r="Q1068" s="227"/>
      <c r="R1068" s="227"/>
      <c r="S1068" s="226"/>
      <c r="T1068" s="226"/>
      <c r="U1068" s="226"/>
      <c r="V1068" s="225"/>
      <c r="W1068" s="225"/>
      <c r="X1068" s="225"/>
      <c r="Y1068" s="225"/>
      <c r="AM1068" s="227"/>
      <c r="AN1068" s="227"/>
      <c r="AO1068" s="227"/>
      <c r="AP1068" s="227"/>
      <c r="AQ1068" s="227"/>
      <c r="AR1068" s="226"/>
      <c r="AS1068" s="226"/>
      <c r="AT1068" s="226"/>
      <c r="AU1068" s="225"/>
      <c r="AV1068" s="225"/>
      <c r="AW1068" s="225"/>
      <c r="AX1068" s="225"/>
    </row>
    <row r="1069" spans="14:50" ht="15.75" x14ac:dyDescent="0.25">
      <c r="N1069" s="227"/>
      <c r="O1069" s="227"/>
      <c r="P1069" s="228"/>
      <c r="Q1069" s="227"/>
      <c r="R1069" s="227"/>
      <c r="S1069" s="226"/>
      <c r="T1069" s="226"/>
      <c r="U1069" s="226"/>
      <c r="V1069" s="225"/>
      <c r="W1069" s="225"/>
      <c r="X1069" s="225"/>
      <c r="Y1069" s="225"/>
      <c r="AM1069" s="227"/>
      <c r="AN1069" s="227"/>
      <c r="AO1069" s="227"/>
      <c r="AP1069" s="227"/>
      <c r="AQ1069" s="227"/>
      <c r="AR1069" s="226"/>
      <c r="AS1069" s="226"/>
      <c r="AT1069" s="226"/>
      <c r="AU1069" s="225"/>
      <c r="AV1069" s="225"/>
      <c r="AW1069" s="225"/>
      <c r="AX1069" s="225"/>
    </row>
    <row r="1070" spans="14:50" ht="15.75" x14ac:dyDescent="0.25">
      <c r="N1070" s="227"/>
      <c r="O1070" s="227"/>
      <c r="P1070" s="228"/>
      <c r="Q1070" s="227"/>
      <c r="R1070" s="227"/>
      <c r="S1070" s="226"/>
      <c r="T1070" s="226"/>
      <c r="U1070" s="226"/>
      <c r="V1070" s="225"/>
      <c r="W1070" s="225"/>
      <c r="X1070" s="225"/>
      <c r="Y1070" s="225"/>
      <c r="AM1070" s="227"/>
      <c r="AN1070" s="227"/>
      <c r="AO1070" s="227"/>
      <c r="AP1070" s="227"/>
      <c r="AQ1070" s="227"/>
      <c r="AR1070" s="226"/>
      <c r="AS1070" s="226"/>
      <c r="AT1070" s="226"/>
      <c r="AU1070" s="225"/>
      <c r="AV1070" s="225"/>
      <c r="AW1070" s="225"/>
      <c r="AX1070" s="225"/>
    </row>
    <row r="1071" spans="14:50" ht="15.75" x14ac:dyDescent="0.25">
      <c r="N1071" s="227"/>
      <c r="O1071" s="227"/>
      <c r="P1071" s="228"/>
      <c r="Q1071" s="227"/>
      <c r="R1071" s="227"/>
      <c r="S1071" s="226"/>
      <c r="T1071" s="226"/>
      <c r="U1071" s="226"/>
      <c r="V1071" s="225"/>
      <c r="W1071" s="225"/>
      <c r="X1071" s="225"/>
      <c r="Y1071" s="225"/>
      <c r="AM1071" s="227"/>
      <c r="AN1071" s="227"/>
      <c r="AO1071" s="227"/>
      <c r="AP1071" s="227"/>
      <c r="AQ1071" s="227"/>
      <c r="AR1071" s="226"/>
      <c r="AS1071" s="226"/>
      <c r="AT1071" s="226"/>
      <c r="AU1071" s="225"/>
      <c r="AV1071" s="225"/>
      <c r="AW1071" s="225"/>
      <c r="AX1071" s="225"/>
    </row>
    <row r="1072" spans="14:50" ht="15.75" x14ac:dyDescent="0.25">
      <c r="N1072" s="227"/>
      <c r="O1072" s="227"/>
      <c r="P1072" s="228"/>
      <c r="Q1072" s="227"/>
      <c r="R1072" s="227"/>
      <c r="S1072" s="226"/>
      <c r="T1072" s="226"/>
      <c r="U1072" s="226"/>
      <c r="V1072" s="225"/>
      <c r="W1072" s="225"/>
      <c r="X1072" s="225"/>
      <c r="Y1072" s="225"/>
      <c r="AM1072" s="227"/>
      <c r="AN1072" s="227"/>
      <c r="AO1072" s="227"/>
      <c r="AP1072" s="227"/>
      <c r="AQ1072" s="227"/>
      <c r="AR1072" s="226"/>
      <c r="AS1072" s="226"/>
      <c r="AT1072" s="226"/>
      <c r="AU1072" s="225"/>
      <c r="AV1072" s="225"/>
      <c r="AW1072" s="225"/>
      <c r="AX1072" s="225"/>
    </row>
    <row r="1073" spans="14:50" ht="15.75" x14ac:dyDescent="0.25">
      <c r="N1073" s="227"/>
      <c r="O1073" s="227"/>
      <c r="P1073" s="228"/>
      <c r="Q1073" s="227"/>
      <c r="R1073" s="227"/>
      <c r="S1073" s="226"/>
      <c r="T1073" s="226"/>
      <c r="U1073" s="226"/>
      <c r="V1073" s="225"/>
      <c r="W1073" s="225"/>
      <c r="X1073" s="225"/>
      <c r="Y1073" s="225"/>
      <c r="AM1073" s="227"/>
      <c r="AN1073" s="227"/>
      <c r="AO1073" s="227"/>
      <c r="AP1073" s="227"/>
      <c r="AQ1073" s="227"/>
      <c r="AR1073" s="226"/>
      <c r="AS1073" s="226"/>
      <c r="AT1073" s="226"/>
      <c r="AU1073" s="225"/>
      <c r="AV1073" s="225"/>
      <c r="AW1073" s="225"/>
      <c r="AX1073" s="225"/>
    </row>
    <row r="1074" spans="14:50" ht="15.75" x14ac:dyDescent="0.25">
      <c r="N1074" s="227"/>
      <c r="O1074" s="227"/>
      <c r="P1074" s="228"/>
      <c r="Q1074" s="227"/>
      <c r="R1074" s="227"/>
      <c r="S1074" s="226"/>
      <c r="T1074" s="226"/>
      <c r="U1074" s="226"/>
      <c r="V1074" s="225"/>
      <c r="W1074" s="225"/>
      <c r="X1074" s="225"/>
      <c r="Y1074" s="225"/>
      <c r="AM1074" s="227"/>
      <c r="AN1074" s="227"/>
      <c r="AO1074" s="227"/>
      <c r="AP1074" s="227"/>
      <c r="AQ1074" s="227"/>
      <c r="AR1074" s="226"/>
      <c r="AS1074" s="226"/>
      <c r="AT1074" s="226"/>
      <c r="AU1074" s="225"/>
      <c r="AV1074" s="225"/>
      <c r="AW1074" s="225"/>
      <c r="AX1074" s="225"/>
    </row>
    <row r="1075" spans="14:50" ht="15.75" x14ac:dyDescent="0.25">
      <c r="N1075" s="227"/>
      <c r="O1075" s="227"/>
      <c r="P1075" s="228"/>
      <c r="Q1075" s="227"/>
      <c r="R1075" s="227"/>
      <c r="S1075" s="226"/>
      <c r="T1075" s="226"/>
      <c r="U1075" s="226"/>
      <c r="V1075" s="225"/>
      <c r="W1075" s="225"/>
      <c r="X1075" s="225"/>
      <c r="Y1075" s="225"/>
      <c r="AM1075" s="227"/>
      <c r="AN1075" s="227"/>
      <c r="AO1075" s="227"/>
      <c r="AP1075" s="227"/>
      <c r="AQ1075" s="227"/>
      <c r="AR1075" s="226"/>
      <c r="AS1075" s="226"/>
      <c r="AT1075" s="226"/>
      <c r="AU1075" s="225"/>
      <c r="AV1075" s="225"/>
      <c r="AW1075" s="225"/>
      <c r="AX1075" s="225"/>
    </row>
    <row r="1076" spans="14:50" ht="15.75" x14ac:dyDescent="0.25">
      <c r="N1076" s="227"/>
      <c r="O1076" s="227"/>
      <c r="P1076" s="228"/>
      <c r="Q1076" s="227"/>
      <c r="R1076" s="227"/>
      <c r="S1076" s="226"/>
      <c r="T1076" s="226"/>
      <c r="U1076" s="226"/>
      <c r="V1076" s="225"/>
      <c r="W1076" s="225"/>
      <c r="X1076" s="225"/>
      <c r="Y1076" s="225"/>
      <c r="AM1076" s="227"/>
      <c r="AN1076" s="227"/>
      <c r="AO1076" s="227"/>
      <c r="AP1076" s="227"/>
      <c r="AQ1076" s="227"/>
      <c r="AR1076" s="226"/>
      <c r="AS1076" s="226"/>
      <c r="AT1076" s="226"/>
      <c r="AU1076" s="225"/>
      <c r="AV1076" s="225"/>
      <c r="AW1076" s="225"/>
      <c r="AX1076" s="225"/>
    </row>
    <row r="1077" spans="14:50" ht="15.75" x14ac:dyDescent="0.25">
      <c r="N1077" s="227"/>
      <c r="O1077" s="227"/>
      <c r="P1077" s="228"/>
      <c r="Q1077" s="227"/>
      <c r="R1077" s="227"/>
      <c r="S1077" s="226"/>
      <c r="T1077" s="226"/>
      <c r="U1077" s="226"/>
      <c r="V1077" s="225"/>
      <c r="W1077" s="225"/>
      <c r="X1077" s="225"/>
      <c r="Y1077" s="225"/>
      <c r="AM1077" s="227"/>
      <c r="AN1077" s="227"/>
      <c r="AO1077" s="227"/>
      <c r="AP1077" s="227"/>
      <c r="AQ1077" s="227"/>
      <c r="AR1077" s="226"/>
      <c r="AS1077" s="226"/>
      <c r="AT1077" s="226"/>
      <c r="AU1077" s="225"/>
      <c r="AV1077" s="225"/>
      <c r="AW1077" s="225"/>
      <c r="AX1077" s="225"/>
    </row>
    <row r="1078" spans="14:50" ht="15.75" x14ac:dyDescent="0.25">
      <c r="N1078" s="227"/>
      <c r="O1078" s="227"/>
      <c r="P1078" s="228"/>
      <c r="Q1078" s="227"/>
      <c r="R1078" s="227"/>
      <c r="S1078" s="226"/>
      <c r="T1078" s="226"/>
      <c r="U1078" s="226"/>
      <c r="V1078" s="225"/>
      <c r="W1078" s="225"/>
      <c r="X1078" s="225"/>
      <c r="Y1078" s="225"/>
      <c r="AM1078" s="227"/>
      <c r="AN1078" s="227"/>
      <c r="AO1078" s="227"/>
      <c r="AP1078" s="227"/>
      <c r="AQ1078" s="227"/>
      <c r="AR1078" s="226"/>
      <c r="AS1078" s="226"/>
      <c r="AT1078" s="226"/>
      <c r="AU1078" s="225"/>
      <c r="AV1078" s="225"/>
      <c r="AW1078" s="225"/>
      <c r="AX1078" s="225"/>
    </row>
    <row r="1079" spans="14:50" ht="15.75" x14ac:dyDescent="0.25">
      <c r="N1079" s="227"/>
      <c r="O1079" s="227"/>
      <c r="P1079" s="228"/>
      <c r="Q1079" s="227"/>
      <c r="R1079" s="227"/>
      <c r="S1079" s="226"/>
      <c r="T1079" s="226"/>
      <c r="U1079" s="226"/>
      <c r="V1079" s="225"/>
      <c r="W1079" s="225"/>
      <c r="X1079" s="225"/>
      <c r="Y1079" s="225"/>
      <c r="AM1079" s="227"/>
      <c r="AN1079" s="227"/>
      <c r="AO1079" s="227"/>
      <c r="AP1079" s="227"/>
      <c r="AQ1079" s="227"/>
      <c r="AR1079" s="226"/>
      <c r="AS1079" s="226"/>
      <c r="AT1079" s="226"/>
      <c r="AU1079" s="225"/>
      <c r="AV1079" s="225"/>
      <c r="AW1079" s="225"/>
      <c r="AX1079" s="225"/>
    </row>
    <row r="1080" spans="14:50" ht="15.75" x14ac:dyDescent="0.25">
      <c r="N1080" s="227"/>
      <c r="O1080" s="227"/>
      <c r="P1080" s="228"/>
      <c r="Q1080" s="227"/>
      <c r="R1080" s="227"/>
      <c r="S1080" s="226"/>
      <c r="T1080" s="226"/>
      <c r="U1080" s="226"/>
      <c r="V1080" s="225"/>
      <c r="W1080" s="225"/>
      <c r="X1080" s="225"/>
      <c r="Y1080" s="225"/>
      <c r="AM1080" s="227"/>
      <c r="AN1080" s="227"/>
      <c r="AO1080" s="227"/>
      <c r="AP1080" s="227"/>
      <c r="AQ1080" s="227"/>
      <c r="AR1080" s="226"/>
      <c r="AS1080" s="226"/>
      <c r="AT1080" s="226"/>
      <c r="AU1080" s="225"/>
      <c r="AV1080" s="225"/>
      <c r="AW1080" s="225"/>
      <c r="AX1080" s="225"/>
    </row>
    <row r="1081" spans="14:50" ht="15.75" x14ac:dyDescent="0.25">
      <c r="N1081" s="227"/>
      <c r="O1081" s="227"/>
      <c r="P1081" s="228"/>
      <c r="Q1081" s="227"/>
      <c r="R1081" s="227"/>
      <c r="S1081" s="226"/>
      <c r="T1081" s="226"/>
      <c r="U1081" s="226"/>
      <c r="V1081" s="225"/>
      <c r="W1081" s="225"/>
      <c r="X1081" s="225"/>
      <c r="Y1081" s="225"/>
      <c r="AM1081" s="227"/>
      <c r="AN1081" s="227"/>
      <c r="AO1081" s="227"/>
      <c r="AP1081" s="227"/>
      <c r="AQ1081" s="227"/>
      <c r="AR1081" s="226"/>
      <c r="AS1081" s="226"/>
      <c r="AT1081" s="226"/>
      <c r="AU1081" s="225"/>
      <c r="AV1081" s="225"/>
      <c r="AW1081" s="225"/>
      <c r="AX1081" s="225"/>
    </row>
    <row r="1082" spans="14:50" ht="15.75" x14ac:dyDescent="0.25">
      <c r="N1082" s="227"/>
      <c r="O1082" s="227"/>
      <c r="P1082" s="228"/>
      <c r="Q1082" s="227"/>
      <c r="R1082" s="227"/>
      <c r="S1082" s="226"/>
      <c r="T1082" s="226"/>
      <c r="U1082" s="226"/>
      <c r="V1082" s="225"/>
      <c r="W1082" s="225"/>
      <c r="X1082" s="225"/>
      <c r="Y1082" s="225"/>
      <c r="AM1082" s="227"/>
      <c r="AN1082" s="227"/>
      <c r="AO1082" s="227"/>
      <c r="AP1082" s="227"/>
      <c r="AQ1082" s="227"/>
      <c r="AR1082" s="226"/>
      <c r="AS1082" s="226"/>
      <c r="AT1082" s="226"/>
      <c r="AU1082" s="225"/>
      <c r="AV1082" s="225"/>
      <c r="AW1082" s="225"/>
      <c r="AX1082" s="225"/>
    </row>
    <row r="1083" spans="14:50" ht="15.75" x14ac:dyDescent="0.25">
      <c r="N1083" s="227"/>
      <c r="O1083" s="227"/>
      <c r="P1083" s="228"/>
      <c r="Q1083" s="227"/>
      <c r="R1083" s="227"/>
      <c r="S1083" s="226"/>
      <c r="T1083" s="226"/>
      <c r="U1083" s="226"/>
      <c r="V1083" s="225"/>
      <c r="W1083" s="225"/>
      <c r="X1083" s="225"/>
      <c r="Y1083" s="225"/>
      <c r="AM1083" s="227"/>
      <c r="AN1083" s="227"/>
      <c r="AO1083" s="227"/>
      <c r="AP1083" s="227"/>
      <c r="AQ1083" s="227"/>
      <c r="AR1083" s="226"/>
      <c r="AS1083" s="226"/>
      <c r="AT1083" s="226"/>
      <c r="AU1083" s="225"/>
      <c r="AV1083" s="225"/>
      <c r="AW1083" s="225"/>
      <c r="AX1083" s="225"/>
    </row>
    <row r="1084" spans="14:50" ht="15.75" x14ac:dyDescent="0.25">
      <c r="N1084" s="227"/>
      <c r="O1084" s="227"/>
      <c r="P1084" s="228"/>
      <c r="Q1084" s="227"/>
      <c r="R1084" s="227"/>
      <c r="S1084" s="226"/>
      <c r="T1084" s="226"/>
      <c r="U1084" s="226"/>
      <c r="V1084" s="225"/>
      <c r="W1084" s="225"/>
      <c r="X1084" s="225"/>
      <c r="Y1084" s="225"/>
      <c r="AM1084" s="227"/>
      <c r="AN1084" s="227"/>
      <c r="AO1084" s="227"/>
      <c r="AP1084" s="227"/>
      <c r="AQ1084" s="227"/>
      <c r="AR1084" s="226"/>
      <c r="AS1084" s="226"/>
      <c r="AT1084" s="226"/>
      <c r="AU1084" s="225"/>
      <c r="AV1084" s="225"/>
      <c r="AW1084" s="225"/>
      <c r="AX1084" s="225"/>
    </row>
    <row r="1085" spans="14:50" ht="15.75" x14ac:dyDescent="0.25">
      <c r="N1085" s="227"/>
      <c r="O1085" s="227"/>
      <c r="P1085" s="228"/>
      <c r="Q1085" s="227"/>
      <c r="R1085" s="227"/>
      <c r="S1085" s="226"/>
      <c r="T1085" s="226"/>
      <c r="U1085" s="226"/>
      <c r="V1085" s="225"/>
      <c r="W1085" s="225"/>
      <c r="X1085" s="225"/>
      <c r="Y1085" s="225"/>
      <c r="AM1085" s="227"/>
      <c r="AN1085" s="227"/>
      <c r="AO1085" s="227"/>
      <c r="AP1085" s="227"/>
      <c r="AQ1085" s="227"/>
      <c r="AR1085" s="226"/>
      <c r="AS1085" s="226"/>
      <c r="AT1085" s="226"/>
      <c r="AU1085" s="225"/>
      <c r="AV1085" s="225"/>
      <c r="AW1085" s="225"/>
      <c r="AX1085" s="225"/>
    </row>
    <row r="1086" spans="14:50" ht="15.75" x14ac:dyDescent="0.25">
      <c r="N1086" s="227"/>
      <c r="O1086" s="227"/>
      <c r="P1086" s="228"/>
      <c r="Q1086" s="227"/>
      <c r="R1086" s="227"/>
      <c r="S1086" s="226"/>
      <c r="T1086" s="226"/>
      <c r="U1086" s="226"/>
      <c r="V1086" s="225"/>
      <c r="W1086" s="225"/>
      <c r="X1086" s="225"/>
      <c r="Y1086" s="225"/>
      <c r="AM1086" s="227"/>
      <c r="AN1086" s="227"/>
      <c r="AO1086" s="227"/>
      <c r="AP1086" s="227"/>
      <c r="AQ1086" s="227"/>
      <c r="AR1086" s="226"/>
      <c r="AS1086" s="226"/>
      <c r="AT1086" s="226"/>
      <c r="AU1086" s="225"/>
      <c r="AV1086" s="225"/>
      <c r="AW1086" s="225"/>
      <c r="AX1086" s="225"/>
    </row>
    <row r="1087" spans="14:50" ht="15.75" x14ac:dyDescent="0.25">
      <c r="N1087" s="227"/>
      <c r="O1087" s="227"/>
      <c r="P1087" s="228"/>
      <c r="Q1087" s="227"/>
      <c r="R1087" s="227"/>
      <c r="S1087" s="226"/>
      <c r="T1087" s="226"/>
      <c r="U1087" s="226"/>
      <c r="V1087" s="225"/>
      <c r="W1087" s="225"/>
      <c r="X1087" s="225"/>
      <c r="Y1087" s="225"/>
      <c r="AM1087" s="227"/>
      <c r="AN1087" s="227"/>
      <c r="AO1087" s="227"/>
      <c r="AP1087" s="227"/>
      <c r="AQ1087" s="227"/>
      <c r="AR1087" s="226"/>
      <c r="AS1087" s="226"/>
      <c r="AT1087" s="226"/>
      <c r="AU1087" s="225"/>
      <c r="AV1087" s="225"/>
      <c r="AW1087" s="225"/>
      <c r="AX1087" s="225"/>
    </row>
    <row r="1088" spans="14:50" ht="15.75" x14ac:dyDescent="0.25">
      <c r="N1088" s="227"/>
      <c r="O1088" s="227"/>
      <c r="P1088" s="228"/>
      <c r="Q1088" s="227"/>
      <c r="R1088" s="227"/>
      <c r="S1088" s="226"/>
      <c r="T1088" s="226"/>
      <c r="U1088" s="226"/>
      <c r="V1088" s="225"/>
      <c r="W1088" s="225"/>
      <c r="X1088" s="225"/>
      <c r="Y1088" s="225"/>
      <c r="AM1088" s="227"/>
      <c r="AN1088" s="227"/>
      <c r="AO1088" s="227"/>
      <c r="AP1088" s="227"/>
      <c r="AQ1088" s="227"/>
      <c r="AR1088" s="226"/>
      <c r="AS1088" s="226"/>
      <c r="AT1088" s="226"/>
      <c r="AU1088" s="225"/>
      <c r="AV1088" s="225"/>
      <c r="AW1088" s="225"/>
      <c r="AX1088" s="225"/>
    </row>
    <row r="1089" spans="14:50" ht="15.75" x14ac:dyDescent="0.25">
      <c r="N1089" s="227"/>
      <c r="O1089" s="227"/>
      <c r="P1089" s="228"/>
      <c r="Q1089" s="227"/>
      <c r="R1089" s="227"/>
      <c r="S1089" s="226"/>
      <c r="T1089" s="226"/>
      <c r="U1089" s="226"/>
      <c r="V1089" s="225"/>
      <c r="W1089" s="225"/>
      <c r="X1089" s="225"/>
      <c r="Y1089" s="225"/>
      <c r="AM1089" s="227"/>
      <c r="AN1089" s="227"/>
      <c r="AO1089" s="227"/>
      <c r="AP1089" s="227"/>
      <c r="AQ1089" s="227"/>
      <c r="AR1089" s="226"/>
      <c r="AS1089" s="226"/>
      <c r="AT1089" s="226"/>
      <c r="AU1089" s="225"/>
      <c r="AV1089" s="225"/>
      <c r="AW1089" s="225"/>
      <c r="AX1089" s="225"/>
    </row>
    <row r="1090" spans="14:50" ht="15.75" x14ac:dyDescent="0.25">
      <c r="N1090" s="227"/>
      <c r="O1090" s="227"/>
      <c r="P1090" s="228"/>
      <c r="Q1090" s="227"/>
      <c r="R1090" s="227"/>
      <c r="S1090" s="226"/>
      <c r="T1090" s="226"/>
      <c r="U1090" s="226"/>
      <c r="V1090" s="225"/>
      <c r="W1090" s="225"/>
      <c r="X1090" s="225"/>
      <c r="Y1090" s="225"/>
      <c r="AM1090" s="227"/>
      <c r="AN1090" s="227"/>
      <c r="AO1090" s="227"/>
      <c r="AP1090" s="227"/>
      <c r="AQ1090" s="227"/>
      <c r="AR1090" s="226"/>
      <c r="AS1090" s="226"/>
      <c r="AT1090" s="226"/>
      <c r="AU1090" s="225"/>
      <c r="AV1090" s="225"/>
      <c r="AW1090" s="225"/>
      <c r="AX1090" s="225"/>
    </row>
    <row r="1091" spans="14:50" ht="15.75" x14ac:dyDescent="0.25">
      <c r="N1091" s="227"/>
      <c r="O1091" s="227"/>
      <c r="P1091" s="228"/>
      <c r="Q1091" s="227"/>
      <c r="R1091" s="227"/>
      <c r="S1091" s="226"/>
      <c r="T1091" s="226"/>
      <c r="U1091" s="226"/>
      <c r="V1091" s="225"/>
      <c r="W1091" s="225"/>
      <c r="X1091" s="225"/>
      <c r="Y1091" s="225"/>
      <c r="AM1091" s="227"/>
      <c r="AN1091" s="227"/>
      <c r="AO1091" s="227"/>
      <c r="AP1091" s="227"/>
      <c r="AQ1091" s="227"/>
      <c r="AR1091" s="226"/>
      <c r="AS1091" s="226"/>
      <c r="AT1091" s="226"/>
      <c r="AU1091" s="225"/>
      <c r="AV1091" s="225"/>
      <c r="AW1091" s="225"/>
      <c r="AX1091" s="225"/>
    </row>
    <row r="1092" spans="14:50" ht="15.75" x14ac:dyDescent="0.25">
      <c r="N1092" s="227"/>
      <c r="O1092" s="227"/>
      <c r="P1092" s="228"/>
      <c r="Q1092" s="227"/>
      <c r="R1092" s="227"/>
      <c r="S1092" s="226"/>
      <c r="T1092" s="226"/>
      <c r="U1092" s="226"/>
      <c r="V1092" s="225"/>
      <c r="W1092" s="225"/>
      <c r="X1092" s="225"/>
      <c r="Y1092" s="225"/>
      <c r="AM1092" s="227"/>
      <c r="AN1092" s="227"/>
      <c r="AO1092" s="227"/>
      <c r="AP1092" s="227"/>
      <c r="AQ1092" s="227"/>
      <c r="AR1092" s="226"/>
      <c r="AS1092" s="226"/>
      <c r="AT1092" s="226"/>
      <c r="AU1092" s="225"/>
      <c r="AV1092" s="225"/>
      <c r="AW1092" s="225"/>
      <c r="AX1092" s="225"/>
    </row>
    <row r="1093" spans="14:50" ht="15.75" x14ac:dyDescent="0.25">
      <c r="N1093" s="227"/>
      <c r="O1093" s="227"/>
      <c r="P1093" s="228"/>
      <c r="Q1093" s="227"/>
      <c r="R1093" s="227"/>
      <c r="S1093" s="226"/>
      <c r="T1093" s="226"/>
      <c r="U1093" s="226"/>
      <c r="V1093" s="225"/>
      <c r="W1093" s="225"/>
      <c r="X1093" s="225"/>
      <c r="Y1093" s="225"/>
      <c r="AM1093" s="227"/>
      <c r="AN1093" s="227"/>
      <c r="AO1093" s="227"/>
      <c r="AP1093" s="227"/>
      <c r="AQ1093" s="227"/>
      <c r="AR1093" s="226"/>
      <c r="AS1093" s="226"/>
      <c r="AT1093" s="226"/>
      <c r="AU1093" s="225"/>
      <c r="AV1093" s="225"/>
      <c r="AW1093" s="225"/>
      <c r="AX1093" s="225"/>
    </row>
    <row r="1094" spans="14:50" ht="15.75" x14ac:dyDescent="0.25">
      <c r="N1094" s="227"/>
      <c r="O1094" s="227"/>
      <c r="P1094" s="228"/>
      <c r="Q1094" s="227"/>
      <c r="R1094" s="227"/>
      <c r="S1094" s="226"/>
      <c r="T1094" s="226"/>
      <c r="U1094" s="226"/>
      <c r="V1094" s="225"/>
      <c r="W1094" s="225"/>
      <c r="X1094" s="225"/>
      <c r="Y1094" s="225"/>
      <c r="AM1094" s="227"/>
      <c r="AN1094" s="227"/>
      <c r="AO1094" s="227"/>
      <c r="AP1094" s="227"/>
      <c r="AQ1094" s="227"/>
      <c r="AR1094" s="226"/>
      <c r="AS1094" s="226"/>
      <c r="AT1094" s="226"/>
      <c r="AU1094" s="225"/>
      <c r="AV1094" s="225"/>
      <c r="AW1094" s="225"/>
      <c r="AX1094" s="225"/>
    </row>
    <row r="1095" spans="14:50" ht="15.75" x14ac:dyDescent="0.25">
      <c r="N1095" s="227"/>
      <c r="O1095" s="227"/>
      <c r="P1095" s="228"/>
      <c r="Q1095" s="227"/>
      <c r="R1095" s="227"/>
      <c r="S1095" s="226"/>
      <c r="T1095" s="226"/>
      <c r="U1095" s="226"/>
      <c r="V1095" s="225"/>
      <c r="W1095" s="225"/>
      <c r="X1095" s="225"/>
      <c r="Y1095" s="225"/>
      <c r="AM1095" s="227"/>
      <c r="AN1095" s="227"/>
      <c r="AO1095" s="227"/>
      <c r="AP1095" s="227"/>
      <c r="AQ1095" s="227"/>
      <c r="AR1095" s="226"/>
      <c r="AS1095" s="226"/>
      <c r="AT1095" s="226"/>
      <c r="AU1095" s="225"/>
      <c r="AV1095" s="225"/>
      <c r="AW1095" s="225"/>
      <c r="AX1095" s="225"/>
    </row>
    <row r="1096" spans="14:50" ht="15.75" x14ac:dyDescent="0.25">
      <c r="N1096" s="227"/>
      <c r="O1096" s="227"/>
      <c r="P1096" s="228"/>
      <c r="Q1096" s="227"/>
      <c r="R1096" s="227"/>
      <c r="S1096" s="226"/>
      <c r="T1096" s="226"/>
      <c r="U1096" s="226"/>
      <c r="V1096" s="225"/>
      <c r="W1096" s="225"/>
      <c r="X1096" s="225"/>
      <c r="Y1096" s="225"/>
      <c r="AM1096" s="227"/>
      <c r="AN1096" s="227"/>
      <c r="AO1096" s="227"/>
      <c r="AP1096" s="227"/>
      <c r="AQ1096" s="227"/>
      <c r="AR1096" s="226"/>
      <c r="AS1096" s="226"/>
      <c r="AT1096" s="226"/>
      <c r="AU1096" s="225"/>
      <c r="AV1096" s="225"/>
      <c r="AW1096" s="225"/>
      <c r="AX1096" s="225"/>
    </row>
    <row r="1097" spans="14:50" ht="15.75" x14ac:dyDescent="0.25">
      <c r="N1097" s="227"/>
      <c r="O1097" s="227"/>
      <c r="P1097" s="228"/>
      <c r="Q1097" s="227"/>
      <c r="R1097" s="227"/>
      <c r="S1097" s="226"/>
      <c r="T1097" s="226"/>
      <c r="U1097" s="226"/>
      <c r="V1097" s="225"/>
      <c r="W1097" s="225"/>
      <c r="X1097" s="225"/>
      <c r="Y1097" s="225"/>
      <c r="AM1097" s="227"/>
      <c r="AN1097" s="227"/>
      <c r="AO1097" s="227"/>
      <c r="AP1097" s="227"/>
      <c r="AQ1097" s="227"/>
      <c r="AR1097" s="226"/>
      <c r="AS1097" s="226"/>
      <c r="AT1097" s="226"/>
      <c r="AU1097" s="225"/>
      <c r="AV1097" s="225"/>
      <c r="AW1097" s="225"/>
      <c r="AX1097" s="225"/>
    </row>
    <row r="1098" spans="14:50" ht="15.75" x14ac:dyDescent="0.25">
      <c r="N1098" s="227"/>
      <c r="O1098" s="227"/>
      <c r="P1098" s="228"/>
      <c r="Q1098" s="227"/>
      <c r="R1098" s="227"/>
      <c r="S1098" s="226"/>
      <c r="T1098" s="226"/>
      <c r="U1098" s="226"/>
      <c r="V1098" s="225"/>
      <c r="W1098" s="225"/>
      <c r="X1098" s="225"/>
      <c r="Y1098" s="225"/>
      <c r="AM1098" s="227"/>
      <c r="AN1098" s="227"/>
      <c r="AO1098" s="227"/>
      <c r="AP1098" s="227"/>
      <c r="AQ1098" s="227"/>
      <c r="AR1098" s="226"/>
      <c r="AS1098" s="226"/>
      <c r="AT1098" s="226"/>
      <c r="AU1098" s="225"/>
      <c r="AV1098" s="225"/>
      <c r="AW1098" s="225"/>
      <c r="AX1098" s="225"/>
    </row>
    <row r="1099" spans="14:50" ht="15.75" x14ac:dyDescent="0.25">
      <c r="N1099" s="227"/>
      <c r="O1099" s="227"/>
      <c r="P1099" s="228"/>
      <c r="Q1099" s="227"/>
      <c r="R1099" s="227"/>
      <c r="S1099" s="226"/>
      <c r="T1099" s="226"/>
      <c r="U1099" s="226"/>
      <c r="V1099" s="225"/>
      <c r="W1099" s="225"/>
      <c r="X1099" s="225"/>
      <c r="Y1099" s="225"/>
      <c r="AM1099" s="227"/>
      <c r="AN1099" s="227"/>
      <c r="AO1099" s="227"/>
      <c r="AP1099" s="227"/>
      <c r="AQ1099" s="227"/>
      <c r="AR1099" s="226"/>
      <c r="AS1099" s="226"/>
      <c r="AT1099" s="226"/>
      <c r="AU1099" s="225"/>
      <c r="AV1099" s="225"/>
      <c r="AW1099" s="225"/>
      <c r="AX1099" s="225"/>
    </row>
    <row r="1100" spans="14:50" ht="15.75" x14ac:dyDescent="0.25">
      <c r="N1100" s="227"/>
      <c r="O1100" s="227"/>
      <c r="P1100" s="228"/>
      <c r="Q1100" s="227"/>
      <c r="R1100" s="227"/>
      <c r="S1100" s="226"/>
      <c r="T1100" s="226"/>
      <c r="U1100" s="226"/>
      <c r="V1100" s="225"/>
      <c r="W1100" s="225"/>
      <c r="X1100" s="225"/>
      <c r="Y1100" s="225"/>
      <c r="AM1100" s="227"/>
      <c r="AN1100" s="227"/>
      <c r="AO1100" s="227"/>
      <c r="AP1100" s="227"/>
      <c r="AQ1100" s="227"/>
      <c r="AR1100" s="226"/>
      <c r="AS1100" s="226"/>
      <c r="AT1100" s="226"/>
      <c r="AU1100" s="225"/>
      <c r="AV1100" s="225"/>
      <c r="AW1100" s="225"/>
      <c r="AX1100" s="225"/>
    </row>
    <row r="1101" spans="14:50" ht="15.75" x14ac:dyDescent="0.25">
      <c r="N1101" s="227"/>
      <c r="O1101" s="227"/>
      <c r="P1101" s="228"/>
      <c r="Q1101" s="227"/>
      <c r="R1101" s="227"/>
      <c r="S1101" s="226"/>
      <c r="T1101" s="226"/>
      <c r="U1101" s="226"/>
      <c r="V1101" s="225"/>
      <c r="W1101" s="225"/>
      <c r="X1101" s="225"/>
      <c r="Y1101" s="225"/>
      <c r="AM1101" s="227"/>
      <c r="AN1101" s="227"/>
      <c r="AO1101" s="227"/>
      <c r="AP1101" s="227"/>
      <c r="AQ1101" s="227"/>
      <c r="AR1101" s="226"/>
      <c r="AS1101" s="226"/>
      <c r="AT1101" s="226"/>
      <c r="AU1101" s="225"/>
      <c r="AV1101" s="225"/>
      <c r="AW1101" s="225"/>
      <c r="AX1101" s="225"/>
    </row>
    <row r="1102" spans="14:50" ht="15.75" x14ac:dyDescent="0.25">
      <c r="N1102" s="227"/>
      <c r="O1102" s="227"/>
      <c r="P1102" s="228"/>
      <c r="Q1102" s="227"/>
      <c r="R1102" s="227"/>
      <c r="S1102" s="226"/>
      <c r="T1102" s="226"/>
      <c r="U1102" s="226"/>
      <c r="V1102" s="225"/>
      <c r="W1102" s="225"/>
      <c r="X1102" s="225"/>
      <c r="Y1102" s="225"/>
      <c r="AM1102" s="227"/>
      <c r="AN1102" s="227"/>
      <c r="AO1102" s="227"/>
      <c r="AP1102" s="227"/>
      <c r="AQ1102" s="227"/>
      <c r="AR1102" s="226"/>
      <c r="AS1102" s="226"/>
      <c r="AT1102" s="226"/>
      <c r="AU1102" s="225"/>
      <c r="AV1102" s="225"/>
      <c r="AW1102" s="225"/>
      <c r="AX1102" s="225"/>
    </row>
    <row r="1103" spans="14:50" ht="15.75" x14ac:dyDescent="0.25">
      <c r="N1103" s="227"/>
      <c r="O1103" s="227"/>
      <c r="P1103" s="228"/>
      <c r="Q1103" s="227"/>
      <c r="R1103" s="227"/>
      <c r="S1103" s="226"/>
      <c r="T1103" s="226"/>
      <c r="U1103" s="226"/>
      <c r="V1103" s="225"/>
      <c r="W1103" s="225"/>
      <c r="X1103" s="225"/>
      <c r="Y1103" s="225"/>
      <c r="AM1103" s="227"/>
      <c r="AN1103" s="227"/>
      <c r="AO1103" s="227"/>
      <c r="AP1103" s="227"/>
      <c r="AQ1103" s="227"/>
      <c r="AR1103" s="226"/>
      <c r="AS1103" s="226"/>
      <c r="AT1103" s="226"/>
      <c r="AU1103" s="225"/>
      <c r="AV1103" s="225"/>
      <c r="AW1103" s="225"/>
      <c r="AX1103" s="225"/>
    </row>
    <row r="1104" spans="14:50" ht="15.75" x14ac:dyDescent="0.25">
      <c r="N1104" s="227"/>
      <c r="O1104" s="227"/>
      <c r="P1104" s="228"/>
      <c r="Q1104" s="227"/>
      <c r="R1104" s="227"/>
      <c r="S1104" s="226"/>
      <c r="T1104" s="226"/>
      <c r="U1104" s="226"/>
      <c r="V1104" s="225"/>
      <c r="W1104" s="225"/>
      <c r="X1104" s="225"/>
      <c r="Y1104" s="225"/>
      <c r="AM1104" s="227"/>
      <c r="AN1104" s="227"/>
      <c r="AO1104" s="227"/>
      <c r="AP1104" s="227"/>
      <c r="AQ1104" s="227"/>
      <c r="AR1104" s="226"/>
      <c r="AS1104" s="226"/>
      <c r="AT1104" s="226"/>
      <c r="AU1104" s="225"/>
      <c r="AV1104" s="225"/>
      <c r="AW1104" s="225"/>
      <c r="AX1104" s="225"/>
    </row>
    <row r="1105" spans="14:50" ht="15.75" x14ac:dyDescent="0.25">
      <c r="N1105" s="227"/>
      <c r="O1105" s="227"/>
      <c r="P1105" s="228"/>
      <c r="Q1105" s="227"/>
      <c r="R1105" s="227"/>
      <c r="S1105" s="226"/>
      <c r="T1105" s="226"/>
      <c r="U1105" s="226"/>
      <c r="V1105" s="225"/>
      <c r="W1105" s="225"/>
      <c r="X1105" s="225"/>
      <c r="Y1105" s="225"/>
      <c r="AM1105" s="227"/>
      <c r="AN1105" s="227"/>
      <c r="AO1105" s="227"/>
      <c r="AP1105" s="227"/>
      <c r="AQ1105" s="227"/>
      <c r="AR1105" s="226"/>
      <c r="AS1105" s="226"/>
      <c r="AT1105" s="226"/>
      <c r="AU1105" s="225"/>
      <c r="AV1105" s="225"/>
      <c r="AW1105" s="225"/>
      <c r="AX1105" s="225"/>
    </row>
    <row r="1106" spans="14:50" ht="15.75" x14ac:dyDescent="0.25">
      <c r="N1106" s="227"/>
      <c r="O1106" s="227"/>
      <c r="P1106" s="228"/>
      <c r="Q1106" s="227"/>
      <c r="R1106" s="227"/>
      <c r="S1106" s="226"/>
      <c r="T1106" s="226"/>
      <c r="U1106" s="226"/>
      <c r="V1106" s="225"/>
      <c r="W1106" s="225"/>
      <c r="X1106" s="225"/>
      <c r="Y1106" s="225"/>
      <c r="AM1106" s="227"/>
      <c r="AN1106" s="227"/>
      <c r="AO1106" s="227"/>
      <c r="AP1106" s="227"/>
      <c r="AQ1106" s="227"/>
      <c r="AR1106" s="226"/>
      <c r="AS1106" s="226"/>
      <c r="AT1106" s="226"/>
      <c r="AU1106" s="225"/>
      <c r="AV1106" s="225"/>
      <c r="AW1106" s="225"/>
      <c r="AX1106" s="225"/>
    </row>
    <row r="1107" spans="14:50" ht="15.75" x14ac:dyDescent="0.25">
      <c r="N1107" s="227"/>
      <c r="O1107" s="227"/>
      <c r="P1107" s="228"/>
      <c r="Q1107" s="227"/>
      <c r="R1107" s="227"/>
      <c r="S1107" s="226"/>
      <c r="T1107" s="226"/>
      <c r="U1107" s="226"/>
      <c r="V1107" s="225"/>
      <c r="W1107" s="225"/>
      <c r="X1107" s="225"/>
      <c r="Y1107" s="225"/>
      <c r="AM1107" s="227"/>
      <c r="AN1107" s="227"/>
      <c r="AO1107" s="227"/>
      <c r="AP1107" s="227"/>
      <c r="AQ1107" s="227"/>
      <c r="AR1107" s="226"/>
      <c r="AS1107" s="226"/>
      <c r="AT1107" s="226"/>
      <c r="AU1107" s="225"/>
      <c r="AV1107" s="225"/>
      <c r="AW1107" s="225"/>
      <c r="AX1107" s="225"/>
    </row>
    <row r="1108" spans="14:50" ht="15.75" x14ac:dyDescent="0.25">
      <c r="N1108" s="227"/>
      <c r="O1108" s="227"/>
      <c r="P1108" s="228"/>
      <c r="Q1108" s="227"/>
      <c r="R1108" s="227"/>
      <c r="S1108" s="226"/>
      <c r="T1108" s="226"/>
      <c r="U1108" s="226"/>
      <c r="V1108" s="225"/>
      <c r="W1108" s="225"/>
      <c r="X1108" s="225"/>
      <c r="Y1108" s="225"/>
      <c r="AM1108" s="227"/>
      <c r="AN1108" s="227"/>
      <c r="AO1108" s="227"/>
      <c r="AP1108" s="227"/>
      <c r="AQ1108" s="227"/>
      <c r="AR1108" s="226"/>
      <c r="AS1108" s="226"/>
      <c r="AT1108" s="226"/>
      <c r="AU1108" s="225"/>
      <c r="AV1108" s="225"/>
      <c r="AW1108" s="225"/>
      <c r="AX1108" s="225"/>
    </row>
    <row r="1109" spans="14:50" ht="15.75" x14ac:dyDescent="0.25">
      <c r="N1109" s="227"/>
      <c r="O1109" s="227"/>
      <c r="P1109" s="228"/>
      <c r="Q1109" s="227"/>
      <c r="R1109" s="227"/>
      <c r="S1109" s="226"/>
      <c r="T1109" s="226"/>
      <c r="U1109" s="226"/>
      <c r="V1109" s="225"/>
      <c r="W1109" s="225"/>
      <c r="X1109" s="225"/>
      <c r="Y1109" s="225"/>
      <c r="AM1109" s="227"/>
      <c r="AN1109" s="227"/>
      <c r="AO1109" s="227"/>
      <c r="AP1109" s="227"/>
      <c r="AQ1109" s="227"/>
      <c r="AR1109" s="226"/>
      <c r="AS1109" s="226"/>
      <c r="AT1109" s="226"/>
      <c r="AU1109" s="225"/>
      <c r="AV1109" s="225"/>
      <c r="AW1109" s="225"/>
      <c r="AX1109" s="225"/>
    </row>
    <row r="1110" spans="14:50" ht="15.75" x14ac:dyDescent="0.25">
      <c r="N1110" s="227"/>
      <c r="O1110" s="227"/>
      <c r="P1110" s="228"/>
      <c r="Q1110" s="227"/>
      <c r="R1110" s="227"/>
      <c r="S1110" s="226"/>
      <c r="T1110" s="226"/>
      <c r="U1110" s="226"/>
      <c r="V1110" s="225"/>
      <c r="W1110" s="225"/>
      <c r="X1110" s="225"/>
      <c r="Y1110" s="225"/>
      <c r="AM1110" s="227"/>
      <c r="AN1110" s="227"/>
      <c r="AO1110" s="227"/>
      <c r="AP1110" s="227"/>
      <c r="AQ1110" s="227"/>
      <c r="AR1110" s="226"/>
      <c r="AS1110" s="226"/>
      <c r="AT1110" s="226"/>
      <c r="AU1110" s="225"/>
      <c r="AV1110" s="225"/>
      <c r="AW1110" s="225"/>
      <c r="AX1110" s="225"/>
    </row>
    <row r="1111" spans="14:50" ht="15.75" x14ac:dyDescent="0.25">
      <c r="N1111" s="227"/>
      <c r="O1111" s="227"/>
      <c r="P1111" s="228"/>
      <c r="Q1111" s="227"/>
      <c r="R1111" s="227"/>
      <c r="S1111" s="226"/>
      <c r="T1111" s="226"/>
      <c r="U1111" s="226"/>
      <c r="V1111" s="225"/>
      <c r="W1111" s="225"/>
      <c r="X1111" s="225"/>
      <c r="Y1111" s="225"/>
      <c r="AM1111" s="227"/>
      <c r="AN1111" s="227"/>
      <c r="AO1111" s="227"/>
      <c r="AP1111" s="227"/>
      <c r="AQ1111" s="227"/>
      <c r="AR1111" s="226"/>
      <c r="AS1111" s="226"/>
      <c r="AT1111" s="226"/>
      <c r="AU1111" s="225"/>
      <c r="AV1111" s="225"/>
      <c r="AW1111" s="225"/>
      <c r="AX1111" s="225"/>
    </row>
    <row r="1112" spans="14:50" ht="15.75" x14ac:dyDescent="0.25">
      <c r="N1112" s="227"/>
      <c r="O1112" s="227"/>
      <c r="P1112" s="228"/>
      <c r="Q1112" s="227"/>
      <c r="R1112" s="227"/>
      <c r="S1112" s="226"/>
      <c r="T1112" s="226"/>
      <c r="U1112" s="226"/>
      <c r="V1112" s="225"/>
      <c r="W1112" s="225"/>
      <c r="X1112" s="225"/>
      <c r="Y1112" s="225"/>
      <c r="AM1112" s="227"/>
      <c r="AN1112" s="227"/>
      <c r="AO1112" s="227"/>
      <c r="AP1112" s="227"/>
      <c r="AQ1112" s="227"/>
      <c r="AR1112" s="226"/>
      <c r="AS1112" s="226"/>
      <c r="AT1112" s="226"/>
      <c r="AU1112" s="225"/>
      <c r="AV1112" s="225"/>
      <c r="AW1112" s="225"/>
      <c r="AX1112" s="225"/>
    </row>
    <row r="1113" spans="14:50" ht="15.75" x14ac:dyDescent="0.25">
      <c r="N1113" s="227"/>
      <c r="O1113" s="227"/>
      <c r="P1113" s="228"/>
      <c r="Q1113" s="227"/>
      <c r="R1113" s="227"/>
      <c r="S1113" s="226"/>
      <c r="T1113" s="226"/>
      <c r="U1113" s="226"/>
      <c r="V1113" s="225"/>
      <c r="W1113" s="225"/>
      <c r="X1113" s="225"/>
      <c r="Y1113" s="225"/>
      <c r="AM1113" s="227"/>
      <c r="AN1113" s="227"/>
      <c r="AO1113" s="227"/>
      <c r="AP1113" s="227"/>
      <c r="AQ1113" s="227"/>
      <c r="AR1113" s="226"/>
      <c r="AS1113" s="226"/>
      <c r="AT1113" s="226"/>
      <c r="AU1113" s="225"/>
      <c r="AV1113" s="225"/>
      <c r="AW1113" s="225"/>
      <c r="AX1113" s="225"/>
    </row>
    <row r="1114" spans="14:50" ht="15.75" x14ac:dyDescent="0.25">
      <c r="N1114" s="227"/>
      <c r="O1114" s="227"/>
      <c r="P1114" s="228"/>
      <c r="Q1114" s="227"/>
      <c r="R1114" s="227"/>
      <c r="S1114" s="226"/>
      <c r="T1114" s="226"/>
      <c r="U1114" s="226"/>
      <c r="V1114" s="225"/>
      <c r="W1114" s="225"/>
      <c r="X1114" s="225"/>
      <c r="Y1114" s="225"/>
      <c r="AM1114" s="227"/>
      <c r="AN1114" s="227"/>
      <c r="AO1114" s="227"/>
      <c r="AP1114" s="227"/>
      <c r="AQ1114" s="227"/>
      <c r="AR1114" s="226"/>
      <c r="AS1114" s="226"/>
      <c r="AT1114" s="226"/>
      <c r="AU1114" s="225"/>
      <c r="AV1114" s="225"/>
      <c r="AW1114" s="225"/>
      <c r="AX1114" s="225"/>
    </row>
    <row r="1115" spans="14:50" ht="15.75" x14ac:dyDescent="0.25">
      <c r="N1115" s="227"/>
      <c r="O1115" s="227"/>
      <c r="P1115" s="228"/>
      <c r="Q1115" s="227"/>
      <c r="R1115" s="227"/>
      <c r="S1115" s="226"/>
      <c r="T1115" s="226"/>
      <c r="U1115" s="226"/>
      <c r="V1115" s="225"/>
      <c r="W1115" s="225"/>
      <c r="X1115" s="225"/>
      <c r="Y1115" s="225"/>
      <c r="AM1115" s="227"/>
      <c r="AN1115" s="227"/>
      <c r="AO1115" s="227"/>
      <c r="AP1115" s="227"/>
      <c r="AQ1115" s="227"/>
      <c r="AR1115" s="226"/>
      <c r="AS1115" s="226"/>
      <c r="AT1115" s="226"/>
      <c r="AU1115" s="225"/>
      <c r="AV1115" s="225"/>
      <c r="AW1115" s="225"/>
      <c r="AX1115" s="225"/>
    </row>
    <row r="1116" spans="14:50" ht="15.75" x14ac:dyDescent="0.25">
      <c r="N1116" s="227"/>
      <c r="O1116" s="227"/>
      <c r="P1116" s="228"/>
      <c r="Q1116" s="227"/>
      <c r="R1116" s="227"/>
      <c r="S1116" s="226"/>
      <c r="T1116" s="226"/>
      <c r="U1116" s="226"/>
      <c r="V1116" s="225"/>
      <c r="W1116" s="225"/>
      <c r="X1116" s="225"/>
      <c r="Y1116" s="225"/>
      <c r="AM1116" s="227"/>
      <c r="AN1116" s="227"/>
      <c r="AO1116" s="227"/>
      <c r="AP1116" s="227"/>
      <c r="AQ1116" s="227"/>
      <c r="AR1116" s="226"/>
      <c r="AS1116" s="226"/>
      <c r="AT1116" s="226"/>
      <c r="AU1116" s="225"/>
      <c r="AV1116" s="225"/>
      <c r="AW1116" s="225"/>
      <c r="AX1116" s="225"/>
    </row>
    <row r="1117" spans="14:50" ht="15.75" x14ac:dyDescent="0.25">
      <c r="N1117" s="227"/>
      <c r="O1117" s="227"/>
      <c r="P1117" s="228"/>
      <c r="Q1117" s="227"/>
      <c r="R1117" s="227"/>
      <c r="S1117" s="226"/>
      <c r="T1117" s="226"/>
      <c r="U1117" s="226"/>
      <c r="V1117" s="225"/>
      <c r="W1117" s="225"/>
      <c r="X1117" s="225"/>
      <c r="Y1117" s="225"/>
      <c r="AM1117" s="227"/>
      <c r="AN1117" s="227"/>
      <c r="AO1117" s="227"/>
      <c r="AP1117" s="227"/>
      <c r="AQ1117" s="227"/>
      <c r="AR1117" s="226"/>
      <c r="AS1117" s="226"/>
      <c r="AT1117" s="226"/>
      <c r="AU1117" s="225"/>
      <c r="AV1117" s="225"/>
      <c r="AW1117" s="225"/>
      <c r="AX1117" s="225"/>
    </row>
    <row r="1118" spans="14:50" ht="15.75" x14ac:dyDescent="0.25">
      <c r="N1118" s="227"/>
      <c r="O1118" s="227"/>
      <c r="P1118" s="228"/>
      <c r="Q1118" s="227"/>
      <c r="R1118" s="227"/>
      <c r="S1118" s="226"/>
      <c r="T1118" s="226"/>
      <c r="U1118" s="226"/>
      <c r="V1118" s="225"/>
      <c r="W1118" s="225"/>
      <c r="X1118" s="225"/>
      <c r="Y1118" s="225"/>
      <c r="AM1118" s="227"/>
      <c r="AN1118" s="227"/>
      <c r="AO1118" s="227"/>
      <c r="AP1118" s="227"/>
      <c r="AQ1118" s="227"/>
      <c r="AR1118" s="226"/>
      <c r="AS1118" s="226"/>
      <c r="AT1118" s="226"/>
      <c r="AU1118" s="225"/>
      <c r="AV1118" s="225"/>
      <c r="AW1118" s="225"/>
      <c r="AX1118" s="225"/>
    </row>
    <row r="1119" spans="14:50" ht="15.75" x14ac:dyDescent="0.25">
      <c r="N1119" s="227"/>
      <c r="O1119" s="227"/>
      <c r="P1119" s="228"/>
      <c r="Q1119" s="227"/>
      <c r="R1119" s="227"/>
      <c r="S1119" s="226"/>
      <c r="T1119" s="226"/>
      <c r="U1119" s="226"/>
      <c r="V1119" s="225"/>
      <c r="W1119" s="225"/>
      <c r="X1119" s="225"/>
      <c r="Y1119" s="225"/>
      <c r="AM1119" s="227"/>
      <c r="AN1119" s="227"/>
      <c r="AO1119" s="227"/>
      <c r="AP1119" s="227"/>
      <c r="AQ1119" s="227"/>
      <c r="AR1119" s="226"/>
      <c r="AS1119" s="226"/>
      <c r="AT1119" s="226"/>
      <c r="AU1119" s="225"/>
      <c r="AV1119" s="225"/>
      <c r="AW1119" s="225"/>
      <c r="AX1119" s="225"/>
    </row>
    <row r="1120" spans="14:50" ht="15.75" x14ac:dyDescent="0.25">
      <c r="N1120" s="227"/>
      <c r="O1120" s="227"/>
      <c r="P1120" s="228"/>
      <c r="Q1120" s="227"/>
      <c r="R1120" s="227"/>
      <c r="S1120" s="226"/>
      <c r="T1120" s="226"/>
      <c r="U1120" s="226"/>
      <c r="V1120" s="225"/>
      <c r="W1120" s="225"/>
      <c r="X1120" s="225"/>
      <c r="Y1120" s="225"/>
      <c r="AM1120" s="227"/>
      <c r="AN1120" s="227"/>
      <c r="AO1120" s="227"/>
      <c r="AP1120" s="227"/>
      <c r="AQ1120" s="227"/>
      <c r="AR1120" s="226"/>
      <c r="AS1120" s="226"/>
      <c r="AT1120" s="226"/>
      <c r="AU1120" s="225"/>
      <c r="AV1120" s="225"/>
      <c r="AW1120" s="225"/>
      <c r="AX1120" s="225"/>
    </row>
    <row r="1121" spans="14:50" ht="15.75" x14ac:dyDescent="0.25">
      <c r="N1121" s="227"/>
      <c r="O1121" s="227"/>
      <c r="P1121" s="228"/>
      <c r="Q1121" s="227"/>
      <c r="R1121" s="227"/>
      <c r="S1121" s="226"/>
      <c r="T1121" s="226"/>
      <c r="U1121" s="226"/>
      <c r="V1121" s="225"/>
      <c r="W1121" s="225"/>
      <c r="X1121" s="225"/>
      <c r="Y1121" s="225"/>
      <c r="AM1121" s="227"/>
      <c r="AN1121" s="227"/>
      <c r="AO1121" s="227"/>
      <c r="AP1121" s="227"/>
      <c r="AQ1121" s="227"/>
      <c r="AR1121" s="226"/>
      <c r="AS1121" s="226"/>
      <c r="AT1121" s="226"/>
      <c r="AU1121" s="225"/>
      <c r="AV1121" s="225"/>
      <c r="AW1121" s="225"/>
      <c r="AX1121" s="225"/>
    </row>
    <row r="1122" spans="14:50" ht="15.75" x14ac:dyDescent="0.25">
      <c r="N1122" s="227"/>
      <c r="O1122" s="227"/>
      <c r="P1122" s="228"/>
      <c r="Q1122" s="227"/>
      <c r="R1122" s="227"/>
      <c r="S1122" s="226"/>
      <c r="T1122" s="226"/>
      <c r="U1122" s="226"/>
      <c r="V1122" s="225"/>
      <c r="W1122" s="225"/>
      <c r="X1122" s="225"/>
      <c r="Y1122" s="225"/>
      <c r="AM1122" s="227"/>
      <c r="AN1122" s="227"/>
      <c r="AO1122" s="227"/>
      <c r="AP1122" s="227"/>
      <c r="AQ1122" s="227"/>
      <c r="AR1122" s="226"/>
      <c r="AS1122" s="226"/>
      <c r="AT1122" s="226"/>
      <c r="AU1122" s="225"/>
      <c r="AV1122" s="225"/>
      <c r="AW1122" s="225"/>
      <c r="AX1122" s="225"/>
    </row>
    <row r="1123" spans="14:50" ht="15.75" x14ac:dyDescent="0.25">
      <c r="N1123" s="227"/>
      <c r="O1123" s="227"/>
      <c r="P1123" s="228"/>
      <c r="Q1123" s="227"/>
      <c r="R1123" s="227"/>
      <c r="S1123" s="226"/>
      <c r="T1123" s="226"/>
      <c r="U1123" s="226"/>
      <c r="V1123" s="225"/>
      <c r="W1123" s="225"/>
      <c r="X1123" s="225"/>
      <c r="Y1123" s="225"/>
      <c r="AM1123" s="227"/>
      <c r="AN1123" s="227"/>
      <c r="AO1123" s="227"/>
      <c r="AP1123" s="227"/>
      <c r="AQ1123" s="227"/>
      <c r="AR1123" s="226"/>
      <c r="AS1123" s="226"/>
      <c r="AT1123" s="226"/>
      <c r="AU1123" s="225"/>
      <c r="AV1123" s="225"/>
      <c r="AW1123" s="225"/>
      <c r="AX1123" s="225"/>
    </row>
    <row r="1124" spans="14:50" ht="15.75" x14ac:dyDescent="0.25">
      <c r="N1124" s="227"/>
      <c r="O1124" s="227"/>
      <c r="P1124" s="228"/>
      <c r="Q1124" s="227"/>
      <c r="R1124" s="227"/>
      <c r="S1124" s="226"/>
      <c r="T1124" s="226"/>
      <c r="U1124" s="226"/>
      <c r="V1124" s="225"/>
      <c r="W1124" s="225"/>
      <c r="X1124" s="225"/>
      <c r="Y1124" s="225"/>
      <c r="AM1124" s="227"/>
      <c r="AN1124" s="227"/>
      <c r="AO1124" s="227"/>
      <c r="AP1124" s="227"/>
      <c r="AQ1124" s="227"/>
      <c r="AR1124" s="226"/>
      <c r="AS1124" s="226"/>
      <c r="AT1124" s="226"/>
      <c r="AU1124" s="225"/>
      <c r="AV1124" s="225"/>
      <c r="AW1124" s="225"/>
      <c r="AX1124" s="225"/>
    </row>
    <row r="1125" spans="14:50" ht="15.75" x14ac:dyDescent="0.25">
      <c r="N1125" s="227"/>
      <c r="O1125" s="227"/>
      <c r="P1125" s="228"/>
      <c r="Q1125" s="227"/>
      <c r="R1125" s="227"/>
      <c r="S1125" s="226"/>
      <c r="T1125" s="226"/>
      <c r="U1125" s="226"/>
      <c r="V1125" s="225"/>
      <c r="W1125" s="225"/>
      <c r="X1125" s="225"/>
      <c r="Y1125" s="225"/>
      <c r="AM1125" s="227"/>
      <c r="AN1125" s="227"/>
      <c r="AO1125" s="227"/>
      <c r="AP1125" s="227"/>
      <c r="AQ1125" s="227"/>
      <c r="AR1125" s="226"/>
      <c r="AS1125" s="226"/>
      <c r="AT1125" s="226"/>
      <c r="AU1125" s="225"/>
      <c r="AV1125" s="225"/>
      <c r="AW1125" s="225"/>
      <c r="AX1125" s="225"/>
    </row>
    <row r="1126" spans="14:50" ht="15.75" x14ac:dyDescent="0.25">
      <c r="N1126" s="227"/>
      <c r="O1126" s="227"/>
      <c r="P1126" s="228"/>
      <c r="Q1126" s="227"/>
      <c r="R1126" s="227"/>
      <c r="S1126" s="226"/>
      <c r="T1126" s="226"/>
      <c r="U1126" s="226"/>
      <c r="V1126" s="225"/>
      <c r="W1126" s="225"/>
      <c r="X1126" s="225"/>
      <c r="Y1126" s="225"/>
      <c r="AM1126" s="227"/>
      <c r="AN1126" s="227"/>
      <c r="AO1126" s="227"/>
      <c r="AP1126" s="227"/>
      <c r="AQ1126" s="227"/>
      <c r="AR1126" s="226"/>
      <c r="AS1126" s="226"/>
      <c r="AT1126" s="226"/>
      <c r="AU1126" s="225"/>
      <c r="AV1126" s="225"/>
      <c r="AW1126" s="225"/>
      <c r="AX1126" s="225"/>
    </row>
    <row r="1127" spans="14:50" ht="15.75" x14ac:dyDescent="0.25">
      <c r="N1127" s="227"/>
      <c r="O1127" s="227"/>
      <c r="P1127" s="228"/>
      <c r="Q1127" s="227"/>
      <c r="R1127" s="227"/>
      <c r="S1127" s="226"/>
      <c r="T1127" s="226"/>
      <c r="U1127" s="226"/>
      <c r="V1127" s="225"/>
      <c r="W1127" s="225"/>
      <c r="X1127" s="225"/>
      <c r="Y1127" s="225"/>
      <c r="AM1127" s="227"/>
      <c r="AN1127" s="227"/>
      <c r="AO1127" s="227"/>
      <c r="AP1127" s="227"/>
      <c r="AQ1127" s="227"/>
      <c r="AR1127" s="226"/>
      <c r="AS1127" s="226"/>
      <c r="AT1127" s="226"/>
      <c r="AU1127" s="225"/>
      <c r="AV1127" s="225"/>
      <c r="AW1127" s="225"/>
      <c r="AX1127" s="225"/>
    </row>
    <row r="1128" spans="14:50" ht="15.75" x14ac:dyDescent="0.25">
      <c r="N1128" s="227"/>
      <c r="O1128" s="227"/>
      <c r="P1128" s="228"/>
      <c r="Q1128" s="227"/>
      <c r="R1128" s="227"/>
      <c r="S1128" s="226"/>
      <c r="T1128" s="226"/>
      <c r="U1128" s="226"/>
      <c r="V1128" s="225"/>
      <c r="W1128" s="225"/>
      <c r="X1128" s="225"/>
      <c r="Y1128" s="225"/>
      <c r="AM1128" s="227"/>
      <c r="AN1128" s="227"/>
      <c r="AO1128" s="227"/>
      <c r="AP1128" s="227"/>
      <c r="AQ1128" s="227"/>
      <c r="AR1128" s="226"/>
      <c r="AS1128" s="226"/>
      <c r="AT1128" s="226"/>
      <c r="AU1128" s="225"/>
      <c r="AV1128" s="225"/>
      <c r="AW1128" s="225"/>
      <c r="AX1128" s="225"/>
    </row>
    <row r="1129" spans="14:50" ht="15.75" x14ac:dyDescent="0.25">
      <c r="N1129" s="227"/>
      <c r="O1129" s="227"/>
      <c r="P1129" s="228"/>
      <c r="Q1129" s="227"/>
      <c r="R1129" s="227"/>
      <c r="S1129" s="226"/>
      <c r="T1129" s="226"/>
      <c r="U1129" s="226"/>
      <c r="V1129" s="225"/>
      <c r="W1129" s="225"/>
      <c r="X1129" s="225"/>
      <c r="Y1129" s="225"/>
      <c r="AM1129" s="227"/>
      <c r="AN1129" s="227"/>
      <c r="AO1129" s="227"/>
      <c r="AP1129" s="227"/>
      <c r="AQ1129" s="227"/>
      <c r="AR1129" s="226"/>
      <c r="AS1129" s="226"/>
      <c r="AT1129" s="226"/>
      <c r="AU1129" s="225"/>
      <c r="AV1129" s="225"/>
      <c r="AW1129" s="225"/>
      <c r="AX1129" s="225"/>
    </row>
    <row r="1130" spans="14:50" ht="15.75" x14ac:dyDescent="0.25">
      <c r="N1130" s="227"/>
      <c r="O1130" s="227"/>
      <c r="P1130" s="228"/>
      <c r="Q1130" s="227"/>
      <c r="R1130" s="227"/>
      <c r="S1130" s="226"/>
      <c r="T1130" s="226"/>
      <c r="U1130" s="226"/>
      <c r="V1130" s="225"/>
      <c r="W1130" s="225"/>
      <c r="X1130" s="225"/>
      <c r="Y1130" s="225"/>
      <c r="AM1130" s="227"/>
      <c r="AN1130" s="227"/>
      <c r="AO1130" s="227"/>
      <c r="AP1130" s="227"/>
      <c r="AQ1130" s="227"/>
      <c r="AR1130" s="226"/>
      <c r="AS1130" s="226"/>
      <c r="AT1130" s="226"/>
      <c r="AU1130" s="225"/>
      <c r="AV1130" s="225"/>
      <c r="AW1130" s="225"/>
      <c r="AX1130" s="225"/>
    </row>
    <row r="1131" spans="14:50" ht="15.75" x14ac:dyDescent="0.25">
      <c r="N1131" s="227"/>
      <c r="O1131" s="227"/>
      <c r="P1131" s="228"/>
      <c r="Q1131" s="227"/>
      <c r="R1131" s="227"/>
      <c r="S1131" s="226"/>
      <c r="T1131" s="226"/>
      <c r="U1131" s="226"/>
      <c r="V1131" s="225"/>
      <c r="W1131" s="225"/>
      <c r="X1131" s="225"/>
      <c r="Y1131" s="225"/>
      <c r="AM1131" s="227"/>
      <c r="AN1131" s="227"/>
      <c r="AO1131" s="227"/>
      <c r="AP1131" s="227"/>
      <c r="AQ1131" s="227"/>
      <c r="AR1131" s="226"/>
      <c r="AS1131" s="226"/>
      <c r="AT1131" s="226"/>
      <c r="AU1131" s="225"/>
      <c r="AV1131" s="225"/>
      <c r="AW1131" s="225"/>
      <c r="AX1131" s="225"/>
    </row>
    <row r="1132" spans="14:50" ht="15.75" x14ac:dyDescent="0.25">
      <c r="N1132" s="227"/>
      <c r="O1132" s="227"/>
      <c r="P1132" s="228"/>
      <c r="Q1132" s="227"/>
      <c r="R1132" s="227"/>
      <c r="S1132" s="226"/>
      <c r="T1132" s="226"/>
      <c r="U1132" s="226"/>
      <c r="V1132" s="225"/>
      <c r="W1132" s="225"/>
      <c r="X1132" s="225"/>
      <c r="Y1132" s="225"/>
      <c r="AM1132" s="227"/>
      <c r="AN1132" s="227"/>
      <c r="AO1132" s="227"/>
      <c r="AP1132" s="227"/>
      <c r="AQ1132" s="227"/>
      <c r="AR1132" s="226"/>
      <c r="AS1132" s="226"/>
      <c r="AT1132" s="226"/>
      <c r="AU1132" s="225"/>
      <c r="AV1132" s="225"/>
      <c r="AW1132" s="225"/>
      <c r="AX1132" s="225"/>
    </row>
    <row r="1133" spans="14:50" ht="15.75" x14ac:dyDescent="0.25">
      <c r="N1133" s="227"/>
      <c r="O1133" s="227"/>
      <c r="P1133" s="228"/>
      <c r="Q1133" s="227"/>
      <c r="R1133" s="227"/>
      <c r="S1133" s="226"/>
      <c r="T1133" s="226"/>
      <c r="U1133" s="226"/>
      <c r="V1133" s="225"/>
      <c r="W1133" s="225"/>
      <c r="X1133" s="225"/>
      <c r="Y1133" s="225"/>
      <c r="AM1133" s="227"/>
      <c r="AN1133" s="227"/>
      <c r="AO1133" s="227"/>
      <c r="AP1133" s="227"/>
      <c r="AQ1133" s="227"/>
      <c r="AR1133" s="226"/>
      <c r="AS1133" s="226"/>
      <c r="AT1133" s="226"/>
      <c r="AU1133" s="225"/>
      <c r="AV1133" s="225"/>
      <c r="AW1133" s="225"/>
      <c r="AX1133" s="225"/>
    </row>
    <row r="1134" spans="14:50" ht="15.75" x14ac:dyDescent="0.25">
      <c r="N1134" s="227"/>
      <c r="O1134" s="227"/>
      <c r="P1134" s="228"/>
      <c r="Q1134" s="227"/>
      <c r="R1134" s="227"/>
      <c r="S1134" s="226"/>
      <c r="T1134" s="226"/>
      <c r="U1134" s="226"/>
      <c r="V1134" s="225"/>
      <c r="W1134" s="225"/>
      <c r="X1134" s="225"/>
      <c r="Y1134" s="225"/>
      <c r="AM1134" s="227"/>
      <c r="AN1134" s="227"/>
      <c r="AO1134" s="227"/>
      <c r="AP1134" s="227"/>
      <c r="AQ1134" s="227"/>
      <c r="AR1134" s="226"/>
      <c r="AS1134" s="226"/>
      <c r="AT1134" s="226"/>
      <c r="AU1134" s="225"/>
      <c r="AV1134" s="225"/>
      <c r="AW1134" s="225"/>
      <c r="AX1134" s="225"/>
    </row>
    <row r="1135" spans="14:50" ht="15.75" x14ac:dyDescent="0.25">
      <c r="N1135" s="227"/>
      <c r="O1135" s="227"/>
      <c r="P1135" s="228"/>
      <c r="Q1135" s="227"/>
      <c r="R1135" s="227"/>
      <c r="S1135" s="226"/>
      <c r="T1135" s="226"/>
      <c r="U1135" s="226"/>
      <c r="V1135" s="225"/>
      <c r="W1135" s="225"/>
      <c r="X1135" s="225"/>
      <c r="Y1135" s="225"/>
      <c r="AM1135" s="227"/>
      <c r="AN1135" s="227"/>
      <c r="AO1135" s="227"/>
      <c r="AP1135" s="227"/>
      <c r="AQ1135" s="227"/>
      <c r="AR1135" s="226"/>
      <c r="AS1135" s="226"/>
      <c r="AT1135" s="226"/>
      <c r="AU1135" s="225"/>
      <c r="AV1135" s="225"/>
      <c r="AW1135" s="225"/>
      <c r="AX1135" s="225"/>
    </row>
    <row r="1136" spans="14:50" ht="15.75" x14ac:dyDescent="0.25">
      <c r="N1136" s="227"/>
      <c r="O1136" s="227"/>
      <c r="P1136" s="228"/>
      <c r="Q1136" s="227"/>
      <c r="R1136" s="227"/>
      <c r="S1136" s="226"/>
      <c r="T1136" s="226"/>
      <c r="U1136" s="226"/>
      <c r="V1136" s="225"/>
      <c r="W1136" s="225"/>
      <c r="X1136" s="225"/>
      <c r="Y1136" s="225"/>
      <c r="AM1136" s="227"/>
      <c r="AN1136" s="227"/>
      <c r="AO1136" s="227"/>
      <c r="AP1136" s="227"/>
      <c r="AQ1136" s="227"/>
      <c r="AR1136" s="226"/>
      <c r="AS1136" s="226"/>
      <c r="AT1136" s="226"/>
      <c r="AU1136" s="225"/>
      <c r="AV1136" s="225"/>
      <c r="AW1136" s="225"/>
      <c r="AX1136" s="225"/>
    </row>
    <row r="1137" spans="14:50" ht="15.75" x14ac:dyDescent="0.25">
      <c r="N1137" s="227"/>
      <c r="O1137" s="227"/>
      <c r="P1137" s="228"/>
      <c r="Q1137" s="227"/>
      <c r="R1137" s="227"/>
      <c r="S1137" s="226"/>
      <c r="T1137" s="226"/>
      <c r="U1137" s="226"/>
      <c r="V1137" s="225"/>
      <c r="W1137" s="225"/>
      <c r="X1137" s="225"/>
      <c r="Y1137" s="225"/>
      <c r="AM1137" s="227"/>
      <c r="AN1137" s="227"/>
      <c r="AO1137" s="227"/>
      <c r="AP1137" s="227"/>
      <c r="AQ1137" s="227"/>
      <c r="AR1137" s="226"/>
      <c r="AS1137" s="226"/>
      <c r="AT1137" s="226"/>
      <c r="AU1137" s="225"/>
      <c r="AV1137" s="225"/>
      <c r="AW1137" s="225"/>
      <c r="AX1137" s="225"/>
    </row>
    <row r="1138" spans="14:50" ht="15.75" x14ac:dyDescent="0.25">
      <c r="N1138" s="227"/>
      <c r="O1138" s="227"/>
      <c r="P1138" s="228"/>
      <c r="Q1138" s="227"/>
      <c r="R1138" s="227"/>
      <c r="S1138" s="226"/>
      <c r="T1138" s="226"/>
      <c r="U1138" s="226"/>
      <c r="V1138" s="225"/>
      <c r="W1138" s="225"/>
      <c r="X1138" s="225"/>
      <c r="Y1138" s="225"/>
      <c r="AM1138" s="227"/>
      <c r="AN1138" s="227"/>
      <c r="AO1138" s="227"/>
      <c r="AP1138" s="227"/>
      <c r="AQ1138" s="227"/>
      <c r="AR1138" s="226"/>
      <c r="AS1138" s="226"/>
      <c r="AT1138" s="226"/>
      <c r="AU1138" s="225"/>
      <c r="AV1138" s="225"/>
      <c r="AW1138" s="225"/>
      <c r="AX1138" s="225"/>
    </row>
    <row r="1139" spans="14:50" ht="15.75" x14ac:dyDescent="0.25">
      <c r="N1139" s="227"/>
      <c r="O1139" s="227"/>
      <c r="P1139" s="228"/>
      <c r="Q1139" s="227"/>
      <c r="R1139" s="227"/>
      <c r="S1139" s="226"/>
      <c r="T1139" s="226"/>
      <c r="U1139" s="226"/>
      <c r="V1139" s="225"/>
      <c r="W1139" s="225"/>
      <c r="X1139" s="225"/>
      <c r="Y1139" s="225"/>
      <c r="AM1139" s="227"/>
      <c r="AN1139" s="227"/>
      <c r="AO1139" s="227"/>
      <c r="AP1139" s="227"/>
      <c r="AQ1139" s="227"/>
      <c r="AR1139" s="226"/>
      <c r="AS1139" s="226"/>
      <c r="AT1139" s="226"/>
      <c r="AU1139" s="225"/>
      <c r="AV1139" s="225"/>
      <c r="AW1139" s="225"/>
      <c r="AX1139" s="225"/>
    </row>
    <row r="1140" spans="14:50" ht="15.75" x14ac:dyDescent="0.25">
      <c r="N1140" s="227"/>
      <c r="O1140" s="227"/>
      <c r="P1140" s="228"/>
      <c r="Q1140" s="227"/>
      <c r="R1140" s="227"/>
      <c r="S1140" s="226"/>
      <c r="T1140" s="226"/>
      <c r="U1140" s="226"/>
      <c r="V1140" s="225"/>
      <c r="W1140" s="225"/>
      <c r="X1140" s="225"/>
      <c r="Y1140" s="225"/>
      <c r="AM1140" s="227"/>
      <c r="AN1140" s="227"/>
      <c r="AO1140" s="227"/>
      <c r="AP1140" s="227"/>
      <c r="AQ1140" s="227"/>
      <c r="AR1140" s="226"/>
      <c r="AS1140" s="226"/>
      <c r="AT1140" s="226"/>
      <c r="AU1140" s="225"/>
      <c r="AV1140" s="225"/>
      <c r="AW1140" s="225"/>
      <c r="AX1140" s="225"/>
    </row>
    <row r="1141" spans="14:50" ht="15.75" x14ac:dyDescent="0.25">
      <c r="N1141" s="227"/>
      <c r="O1141" s="227"/>
      <c r="P1141" s="228"/>
      <c r="Q1141" s="227"/>
      <c r="R1141" s="227"/>
      <c r="S1141" s="226"/>
      <c r="T1141" s="226"/>
      <c r="U1141" s="226"/>
      <c r="V1141" s="225"/>
      <c r="W1141" s="225"/>
      <c r="X1141" s="225"/>
      <c r="Y1141" s="225"/>
      <c r="AM1141" s="227"/>
      <c r="AN1141" s="227"/>
      <c r="AO1141" s="227"/>
      <c r="AP1141" s="227"/>
      <c r="AQ1141" s="227"/>
      <c r="AR1141" s="226"/>
      <c r="AS1141" s="226"/>
      <c r="AT1141" s="226"/>
      <c r="AU1141" s="225"/>
      <c r="AV1141" s="225"/>
      <c r="AW1141" s="225"/>
      <c r="AX1141" s="225"/>
    </row>
    <row r="1142" spans="14:50" ht="15.75" x14ac:dyDescent="0.25">
      <c r="N1142" s="227"/>
      <c r="O1142" s="227"/>
      <c r="P1142" s="228"/>
      <c r="Q1142" s="227"/>
      <c r="R1142" s="227"/>
      <c r="S1142" s="226"/>
      <c r="T1142" s="226"/>
      <c r="U1142" s="226"/>
      <c r="V1142" s="225"/>
      <c r="W1142" s="225"/>
      <c r="X1142" s="225"/>
      <c r="Y1142" s="225"/>
      <c r="AM1142" s="227"/>
      <c r="AN1142" s="227"/>
      <c r="AO1142" s="227"/>
      <c r="AP1142" s="227"/>
      <c r="AQ1142" s="227"/>
      <c r="AR1142" s="226"/>
      <c r="AS1142" s="226"/>
      <c r="AT1142" s="226"/>
      <c r="AU1142" s="225"/>
      <c r="AV1142" s="225"/>
      <c r="AW1142" s="225"/>
      <c r="AX1142" s="225"/>
    </row>
    <row r="1143" spans="14:50" ht="15.75" x14ac:dyDescent="0.25">
      <c r="N1143" s="227"/>
      <c r="O1143" s="227"/>
      <c r="P1143" s="228"/>
      <c r="Q1143" s="227"/>
      <c r="R1143" s="227"/>
      <c r="S1143" s="226"/>
      <c r="T1143" s="226"/>
      <c r="U1143" s="226"/>
      <c r="V1143" s="225"/>
      <c r="W1143" s="225"/>
      <c r="X1143" s="225"/>
      <c r="Y1143" s="225"/>
      <c r="AM1143" s="227"/>
      <c r="AN1143" s="227"/>
      <c r="AO1143" s="227"/>
      <c r="AP1143" s="227"/>
      <c r="AQ1143" s="227"/>
      <c r="AR1143" s="226"/>
      <c r="AS1143" s="226"/>
      <c r="AT1143" s="226"/>
      <c r="AU1143" s="225"/>
      <c r="AV1143" s="225"/>
      <c r="AW1143" s="225"/>
      <c r="AX1143" s="225"/>
    </row>
    <row r="1144" spans="14:50" ht="15.75" x14ac:dyDescent="0.25">
      <c r="N1144" s="227"/>
      <c r="O1144" s="227"/>
      <c r="P1144" s="228"/>
      <c r="Q1144" s="227"/>
      <c r="R1144" s="227"/>
      <c r="S1144" s="226"/>
      <c r="T1144" s="226"/>
      <c r="U1144" s="226"/>
      <c r="V1144" s="225"/>
      <c r="W1144" s="225"/>
      <c r="X1144" s="225"/>
      <c r="Y1144" s="225"/>
      <c r="AM1144" s="227"/>
      <c r="AN1144" s="227"/>
      <c r="AO1144" s="227"/>
      <c r="AP1144" s="227"/>
      <c r="AQ1144" s="227"/>
      <c r="AR1144" s="226"/>
      <c r="AS1144" s="226"/>
      <c r="AT1144" s="226"/>
      <c r="AU1144" s="225"/>
      <c r="AV1144" s="225"/>
      <c r="AW1144" s="225"/>
      <c r="AX1144" s="225"/>
    </row>
    <row r="1145" spans="14:50" ht="15.75" x14ac:dyDescent="0.25">
      <c r="N1145" s="227"/>
      <c r="O1145" s="227"/>
      <c r="P1145" s="228"/>
      <c r="Q1145" s="227"/>
      <c r="R1145" s="227"/>
      <c r="S1145" s="226"/>
      <c r="T1145" s="226"/>
      <c r="U1145" s="226"/>
      <c r="V1145" s="225"/>
      <c r="W1145" s="225"/>
      <c r="X1145" s="225"/>
      <c r="Y1145" s="225"/>
      <c r="AM1145" s="227"/>
      <c r="AN1145" s="227"/>
      <c r="AO1145" s="227"/>
      <c r="AP1145" s="227"/>
      <c r="AQ1145" s="227"/>
      <c r="AR1145" s="226"/>
      <c r="AS1145" s="226"/>
      <c r="AT1145" s="226"/>
      <c r="AU1145" s="225"/>
      <c r="AV1145" s="225"/>
      <c r="AW1145" s="225"/>
      <c r="AX1145" s="225"/>
    </row>
    <row r="1146" spans="14:50" ht="15.75" x14ac:dyDescent="0.25">
      <c r="N1146" s="227"/>
      <c r="O1146" s="227"/>
      <c r="P1146" s="228"/>
      <c r="Q1146" s="227"/>
      <c r="R1146" s="227"/>
      <c r="S1146" s="226"/>
      <c r="T1146" s="226"/>
      <c r="U1146" s="226"/>
      <c r="V1146" s="225"/>
      <c r="W1146" s="225"/>
      <c r="X1146" s="225"/>
      <c r="Y1146" s="225"/>
      <c r="AM1146" s="227"/>
      <c r="AN1146" s="227"/>
      <c r="AO1146" s="227"/>
      <c r="AP1146" s="227"/>
      <c r="AQ1146" s="227"/>
      <c r="AR1146" s="226"/>
      <c r="AS1146" s="226"/>
      <c r="AT1146" s="226"/>
      <c r="AU1146" s="225"/>
      <c r="AV1146" s="225"/>
      <c r="AW1146" s="225"/>
      <c r="AX1146" s="225"/>
    </row>
    <row r="1147" spans="14:50" ht="15.75" x14ac:dyDescent="0.25">
      <c r="N1147" s="227"/>
      <c r="O1147" s="227"/>
      <c r="P1147" s="228"/>
      <c r="Q1147" s="227"/>
      <c r="R1147" s="227"/>
      <c r="S1147" s="226"/>
      <c r="T1147" s="226"/>
      <c r="U1147" s="226"/>
      <c r="V1147" s="225"/>
      <c r="W1147" s="225"/>
      <c r="X1147" s="225"/>
      <c r="Y1147" s="225"/>
      <c r="AM1147" s="227"/>
      <c r="AN1147" s="227"/>
      <c r="AO1147" s="227"/>
      <c r="AP1147" s="227"/>
      <c r="AQ1147" s="227"/>
      <c r="AR1147" s="226"/>
      <c r="AS1147" s="226"/>
      <c r="AT1147" s="226"/>
      <c r="AU1147" s="225"/>
      <c r="AV1147" s="225"/>
      <c r="AW1147" s="225"/>
      <c r="AX1147" s="225"/>
    </row>
    <row r="1148" spans="14:50" ht="15.75" x14ac:dyDescent="0.25">
      <c r="N1148" s="227"/>
      <c r="O1148" s="227"/>
      <c r="P1148" s="228"/>
      <c r="Q1148" s="227"/>
      <c r="R1148" s="227"/>
      <c r="S1148" s="226"/>
      <c r="T1148" s="226"/>
      <c r="U1148" s="226"/>
      <c r="V1148" s="225"/>
      <c r="W1148" s="225"/>
      <c r="X1148" s="225"/>
      <c r="Y1148" s="225"/>
      <c r="AM1148" s="227"/>
      <c r="AN1148" s="227"/>
      <c r="AO1148" s="227"/>
      <c r="AP1148" s="227"/>
      <c r="AQ1148" s="227"/>
      <c r="AR1148" s="226"/>
      <c r="AS1148" s="226"/>
      <c r="AT1148" s="226"/>
      <c r="AU1148" s="225"/>
      <c r="AV1148" s="225"/>
      <c r="AW1148" s="225"/>
      <c r="AX1148" s="225"/>
    </row>
    <row r="1149" spans="14:50" ht="15.75" x14ac:dyDescent="0.25">
      <c r="N1149" s="227"/>
      <c r="O1149" s="227"/>
      <c r="P1149" s="228"/>
      <c r="Q1149" s="227"/>
      <c r="R1149" s="227"/>
      <c r="S1149" s="226"/>
      <c r="T1149" s="226"/>
      <c r="U1149" s="226"/>
      <c r="V1149" s="225"/>
      <c r="W1149" s="225"/>
      <c r="X1149" s="225"/>
      <c r="Y1149" s="225"/>
      <c r="AM1149" s="227"/>
      <c r="AN1149" s="227"/>
      <c r="AO1149" s="227"/>
      <c r="AP1149" s="227"/>
      <c r="AQ1149" s="227"/>
      <c r="AR1149" s="226"/>
      <c r="AS1149" s="226"/>
      <c r="AT1149" s="226"/>
      <c r="AU1149" s="225"/>
      <c r="AV1149" s="225"/>
      <c r="AW1149" s="225"/>
      <c r="AX1149" s="225"/>
    </row>
    <row r="1150" spans="14:50" ht="15.75" x14ac:dyDescent="0.25">
      <c r="N1150" s="227"/>
      <c r="O1150" s="227"/>
      <c r="P1150" s="228"/>
      <c r="Q1150" s="227"/>
      <c r="R1150" s="227"/>
      <c r="S1150" s="226"/>
      <c r="T1150" s="226"/>
      <c r="U1150" s="226"/>
      <c r="V1150" s="225"/>
      <c r="W1150" s="225"/>
      <c r="X1150" s="225"/>
      <c r="Y1150" s="225"/>
      <c r="AM1150" s="227"/>
      <c r="AN1150" s="227"/>
      <c r="AO1150" s="227"/>
      <c r="AP1150" s="227"/>
      <c r="AQ1150" s="227"/>
      <c r="AR1150" s="226"/>
      <c r="AS1150" s="226"/>
      <c r="AT1150" s="226"/>
      <c r="AU1150" s="225"/>
      <c r="AV1150" s="225"/>
      <c r="AW1150" s="225"/>
      <c r="AX1150" s="225"/>
    </row>
    <row r="1151" spans="14:50" ht="15.75" x14ac:dyDescent="0.25">
      <c r="N1151" s="227"/>
      <c r="O1151" s="227"/>
      <c r="P1151" s="228"/>
      <c r="Q1151" s="227"/>
      <c r="R1151" s="227"/>
      <c r="S1151" s="226"/>
      <c r="T1151" s="226"/>
      <c r="U1151" s="226"/>
      <c r="V1151" s="225"/>
      <c r="W1151" s="225"/>
      <c r="X1151" s="225"/>
      <c r="Y1151" s="225"/>
      <c r="AM1151" s="227"/>
      <c r="AN1151" s="227"/>
      <c r="AO1151" s="227"/>
      <c r="AP1151" s="227"/>
      <c r="AQ1151" s="227"/>
      <c r="AR1151" s="226"/>
      <c r="AS1151" s="226"/>
      <c r="AT1151" s="226"/>
      <c r="AU1151" s="225"/>
      <c r="AV1151" s="225"/>
      <c r="AW1151" s="225"/>
      <c r="AX1151" s="225"/>
    </row>
    <row r="1152" spans="14:50" ht="15.75" x14ac:dyDescent="0.25">
      <c r="N1152" s="227"/>
      <c r="O1152" s="227"/>
      <c r="P1152" s="228"/>
      <c r="Q1152" s="227"/>
      <c r="R1152" s="227"/>
      <c r="S1152" s="226"/>
      <c r="T1152" s="226"/>
      <c r="U1152" s="226"/>
      <c r="V1152" s="225"/>
      <c r="W1152" s="225"/>
      <c r="X1152" s="225"/>
      <c r="Y1152" s="225"/>
      <c r="AM1152" s="227"/>
      <c r="AN1152" s="227"/>
      <c r="AO1152" s="227"/>
      <c r="AP1152" s="227"/>
      <c r="AQ1152" s="227"/>
      <c r="AR1152" s="226"/>
      <c r="AS1152" s="226"/>
      <c r="AT1152" s="226"/>
      <c r="AU1152" s="225"/>
      <c r="AV1152" s="225"/>
      <c r="AW1152" s="225"/>
      <c r="AX1152" s="225"/>
    </row>
    <row r="1153" spans="14:50" ht="15.75" x14ac:dyDescent="0.25">
      <c r="N1153" s="227"/>
      <c r="O1153" s="227"/>
      <c r="P1153" s="228"/>
      <c r="Q1153" s="227"/>
      <c r="R1153" s="227"/>
      <c r="S1153" s="226"/>
      <c r="T1153" s="226"/>
      <c r="U1153" s="226"/>
      <c r="V1153" s="225"/>
      <c r="W1153" s="225"/>
      <c r="X1153" s="225"/>
      <c r="Y1153" s="225"/>
      <c r="AM1153" s="227"/>
      <c r="AN1153" s="227"/>
      <c r="AO1153" s="227"/>
      <c r="AP1153" s="227"/>
      <c r="AQ1153" s="227"/>
      <c r="AR1153" s="226"/>
      <c r="AS1153" s="226"/>
      <c r="AT1153" s="226"/>
      <c r="AU1153" s="225"/>
      <c r="AV1153" s="225"/>
      <c r="AW1153" s="225"/>
      <c r="AX1153" s="225"/>
    </row>
    <row r="1154" spans="14:50" ht="15.75" x14ac:dyDescent="0.25">
      <c r="N1154" s="227"/>
      <c r="O1154" s="227"/>
      <c r="P1154" s="228"/>
      <c r="Q1154" s="227"/>
      <c r="R1154" s="227"/>
      <c r="S1154" s="226"/>
      <c r="T1154" s="226"/>
      <c r="U1154" s="226"/>
      <c r="V1154" s="225"/>
      <c r="W1154" s="225"/>
      <c r="X1154" s="225"/>
      <c r="Y1154" s="225"/>
      <c r="AM1154" s="227"/>
      <c r="AN1154" s="227"/>
      <c r="AO1154" s="227"/>
      <c r="AP1154" s="227"/>
      <c r="AQ1154" s="227"/>
      <c r="AR1154" s="226"/>
      <c r="AS1154" s="226"/>
      <c r="AT1154" s="226"/>
      <c r="AU1154" s="225"/>
      <c r="AV1154" s="225"/>
      <c r="AW1154" s="225"/>
      <c r="AX1154" s="225"/>
    </row>
    <row r="1155" spans="14:50" ht="15.75" x14ac:dyDescent="0.25">
      <c r="N1155" s="227"/>
      <c r="O1155" s="227"/>
      <c r="P1155" s="228"/>
      <c r="Q1155" s="227"/>
      <c r="R1155" s="227"/>
      <c r="S1155" s="226"/>
      <c r="T1155" s="226"/>
      <c r="U1155" s="226"/>
      <c r="V1155" s="225"/>
      <c r="W1155" s="225"/>
      <c r="X1155" s="225"/>
      <c r="Y1155" s="225"/>
      <c r="AM1155" s="227"/>
      <c r="AN1155" s="227"/>
      <c r="AO1155" s="227"/>
      <c r="AP1155" s="227"/>
      <c r="AQ1155" s="227"/>
      <c r="AR1155" s="226"/>
      <c r="AS1155" s="226"/>
      <c r="AT1155" s="226"/>
      <c r="AU1155" s="225"/>
      <c r="AV1155" s="225"/>
      <c r="AW1155" s="225"/>
      <c r="AX1155" s="225"/>
    </row>
    <row r="1156" spans="14:50" ht="15.75" x14ac:dyDescent="0.25">
      <c r="N1156" s="227"/>
      <c r="O1156" s="227"/>
      <c r="P1156" s="228"/>
      <c r="Q1156" s="227"/>
      <c r="R1156" s="227"/>
      <c r="S1156" s="226"/>
      <c r="T1156" s="226"/>
      <c r="U1156" s="226"/>
      <c r="V1156" s="225"/>
      <c r="W1156" s="225"/>
      <c r="X1156" s="225"/>
      <c r="Y1156" s="225"/>
      <c r="AM1156" s="227"/>
      <c r="AN1156" s="227"/>
      <c r="AO1156" s="227"/>
      <c r="AP1156" s="227"/>
      <c r="AQ1156" s="227"/>
      <c r="AR1156" s="226"/>
      <c r="AS1156" s="226"/>
      <c r="AT1156" s="226"/>
      <c r="AU1156" s="225"/>
      <c r="AV1156" s="225"/>
      <c r="AW1156" s="225"/>
      <c r="AX1156" s="225"/>
    </row>
    <row r="1157" spans="14:50" ht="15.75" x14ac:dyDescent="0.25">
      <c r="N1157" s="227"/>
      <c r="O1157" s="227"/>
      <c r="P1157" s="228"/>
      <c r="Q1157" s="227"/>
      <c r="R1157" s="227"/>
      <c r="S1157" s="226"/>
      <c r="T1157" s="226"/>
      <c r="U1157" s="226"/>
      <c r="V1157" s="225"/>
      <c r="W1157" s="225"/>
      <c r="X1157" s="225"/>
      <c r="Y1157" s="225"/>
      <c r="AM1157" s="227"/>
      <c r="AN1157" s="227"/>
      <c r="AO1157" s="227"/>
      <c r="AP1157" s="227"/>
      <c r="AQ1157" s="227"/>
      <c r="AR1157" s="226"/>
      <c r="AS1157" s="226"/>
      <c r="AT1157" s="226"/>
      <c r="AU1157" s="225"/>
      <c r="AV1157" s="225"/>
      <c r="AW1157" s="225"/>
      <c r="AX1157" s="225"/>
    </row>
    <row r="1158" spans="14:50" ht="15.75" x14ac:dyDescent="0.25">
      <c r="N1158" s="227"/>
      <c r="O1158" s="227"/>
      <c r="P1158" s="228"/>
      <c r="Q1158" s="227"/>
      <c r="R1158" s="227"/>
      <c r="S1158" s="226"/>
      <c r="T1158" s="226"/>
      <c r="U1158" s="226"/>
      <c r="V1158" s="225"/>
      <c r="W1158" s="225"/>
      <c r="X1158" s="225"/>
      <c r="Y1158" s="225"/>
      <c r="AM1158" s="227"/>
      <c r="AN1158" s="227"/>
      <c r="AO1158" s="227"/>
      <c r="AP1158" s="227"/>
      <c r="AQ1158" s="227"/>
      <c r="AR1158" s="226"/>
      <c r="AS1158" s="226"/>
      <c r="AT1158" s="226"/>
      <c r="AU1158" s="225"/>
      <c r="AV1158" s="225"/>
      <c r="AW1158" s="225"/>
      <c r="AX1158" s="225"/>
    </row>
    <row r="1159" spans="14:50" ht="15.75" x14ac:dyDescent="0.25">
      <c r="N1159" s="227"/>
      <c r="O1159" s="227"/>
      <c r="P1159" s="228"/>
      <c r="Q1159" s="227"/>
      <c r="R1159" s="227"/>
      <c r="S1159" s="226"/>
      <c r="T1159" s="226"/>
      <c r="U1159" s="226"/>
      <c r="V1159" s="225"/>
      <c r="W1159" s="225"/>
      <c r="X1159" s="225"/>
      <c r="Y1159" s="225"/>
      <c r="AM1159" s="227"/>
      <c r="AN1159" s="227"/>
      <c r="AO1159" s="227"/>
      <c r="AP1159" s="227"/>
      <c r="AQ1159" s="227"/>
      <c r="AR1159" s="226"/>
      <c r="AS1159" s="226"/>
      <c r="AT1159" s="226"/>
      <c r="AU1159" s="225"/>
      <c r="AV1159" s="225"/>
      <c r="AW1159" s="225"/>
      <c r="AX1159" s="225"/>
    </row>
    <row r="1160" spans="14:50" ht="15.75" x14ac:dyDescent="0.25">
      <c r="N1160" s="227"/>
      <c r="O1160" s="227"/>
      <c r="P1160" s="228"/>
      <c r="Q1160" s="227"/>
      <c r="R1160" s="227"/>
      <c r="S1160" s="226"/>
      <c r="T1160" s="226"/>
      <c r="U1160" s="226"/>
      <c r="V1160" s="225"/>
      <c r="W1160" s="225"/>
      <c r="X1160" s="225"/>
      <c r="Y1160" s="225"/>
      <c r="AM1160" s="227"/>
      <c r="AN1160" s="227"/>
      <c r="AO1160" s="227"/>
      <c r="AP1160" s="227"/>
      <c r="AQ1160" s="227"/>
      <c r="AR1160" s="226"/>
      <c r="AS1160" s="226"/>
      <c r="AT1160" s="226"/>
      <c r="AU1160" s="225"/>
      <c r="AV1160" s="225"/>
      <c r="AW1160" s="225"/>
      <c r="AX1160" s="225"/>
    </row>
    <row r="1161" spans="14:50" ht="15.75" x14ac:dyDescent="0.25">
      <c r="N1161" s="227"/>
      <c r="O1161" s="227"/>
      <c r="P1161" s="228"/>
      <c r="Q1161" s="227"/>
      <c r="R1161" s="227"/>
      <c r="S1161" s="226"/>
      <c r="T1161" s="226"/>
      <c r="U1161" s="226"/>
      <c r="V1161" s="225"/>
      <c r="W1161" s="225"/>
      <c r="X1161" s="225"/>
      <c r="Y1161" s="225"/>
      <c r="AM1161" s="227"/>
      <c r="AN1161" s="227"/>
      <c r="AO1161" s="227"/>
      <c r="AP1161" s="227"/>
      <c r="AQ1161" s="227"/>
      <c r="AR1161" s="226"/>
      <c r="AS1161" s="226"/>
      <c r="AT1161" s="226"/>
      <c r="AU1161" s="225"/>
      <c r="AV1161" s="225"/>
      <c r="AW1161" s="225"/>
      <c r="AX1161" s="225"/>
    </row>
    <row r="1162" spans="14:50" ht="15.75" x14ac:dyDescent="0.25">
      <c r="N1162" s="227"/>
      <c r="O1162" s="227"/>
      <c r="P1162" s="228"/>
      <c r="Q1162" s="227"/>
      <c r="R1162" s="227"/>
      <c r="S1162" s="226"/>
      <c r="T1162" s="226"/>
      <c r="U1162" s="226"/>
      <c r="V1162" s="225"/>
      <c r="W1162" s="225"/>
      <c r="X1162" s="225"/>
      <c r="Y1162" s="225"/>
      <c r="AM1162" s="227"/>
      <c r="AN1162" s="227"/>
      <c r="AO1162" s="227"/>
      <c r="AP1162" s="227"/>
      <c r="AQ1162" s="227"/>
      <c r="AR1162" s="226"/>
      <c r="AS1162" s="226"/>
      <c r="AT1162" s="226"/>
      <c r="AU1162" s="225"/>
      <c r="AV1162" s="225"/>
      <c r="AW1162" s="225"/>
      <c r="AX1162" s="225"/>
    </row>
    <row r="1163" spans="14:50" ht="15.75" x14ac:dyDescent="0.25">
      <c r="N1163" s="227"/>
      <c r="O1163" s="227"/>
      <c r="P1163" s="228"/>
      <c r="Q1163" s="227"/>
      <c r="R1163" s="227"/>
      <c r="S1163" s="226"/>
      <c r="T1163" s="226"/>
      <c r="U1163" s="226"/>
      <c r="V1163" s="225"/>
      <c r="W1163" s="225"/>
      <c r="X1163" s="225"/>
      <c r="Y1163" s="225"/>
      <c r="AM1163" s="227"/>
      <c r="AN1163" s="227"/>
      <c r="AO1163" s="227"/>
      <c r="AP1163" s="227"/>
      <c r="AQ1163" s="227"/>
      <c r="AR1163" s="226"/>
      <c r="AS1163" s="226"/>
      <c r="AT1163" s="226"/>
      <c r="AU1163" s="225"/>
      <c r="AV1163" s="225"/>
      <c r="AW1163" s="225"/>
      <c r="AX1163" s="225"/>
    </row>
    <row r="1164" spans="14:50" ht="15.75" x14ac:dyDescent="0.25">
      <c r="N1164" s="227"/>
      <c r="O1164" s="227"/>
      <c r="P1164" s="228"/>
      <c r="Q1164" s="227"/>
      <c r="R1164" s="227"/>
      <c r="S1164" s="226"/>
      <c r="T1164" s="226"/>
      <c r="U1164" s="226"/>
      <c r="V1164" s="225"/>
      <c r="W1164" s="225"/>
      <c r="X1164" s="225"/>
      <c r="Y1164" s="225"/>
      <c r="AM1164" s="227"/>
      <c r="AN1164" s="227"/>
      <c r="AO1164" s="227"/>
      <c r="AP1164" s="227"/>
      <c r="AQ1164" s="227"/>
      <c r="AR1164" s="226"/>
      <c r="AS1164" s="226"/>
      <c r="AT1164" s="226"/>
      <c r="AU1164" s="225"/>
      <c r="AV1164" s="225"/>
      <c r="AW1164" s="225"/>
      <c r="AX1164" s="225"/>
    </row>
    <row r="1165" spans="14:50" ht="15.75" x14ac:dyDescent="0.25">
      <c r="N1165" s="227"/>
      <c r="O1165" s="227"/>
      <c r="P1165" s="228"/>
      <c r="Q1165" s="227"/>
      <c r="R1165" s="227"/>
      <c r="S1165" s="226"/>
      <c r="T1165" s="226"/>
      <c r="U1165" s="226"/>
      <c r="V1165" s="225"/>
      <c r="W1165" s="225"/>
      <c r="X1165" s="225"/>
      <c r="Y1165" s="225"/>
      <c r="AM1165" s="227"/>
      <c r="AN1165" s="227"/>
      <c r="AO1165" s="227"/>
      <c r="AP1165" s="227"/>
      <c r="AQ1165" s="227"/>
      <c r="AR1165" s="226"/>
      <c r="AS1165" s="226"/>
      <c r="AT1165" s="226"/>
      <c r="AU1165" s="225"/>
      <c r="AV1165" s="225"/>
      <c r="AW1165" s="225"/>
      <c r="AX1165" s="225"/>
    </row>
    <row r="1166" spans="14:50" ht="15.75" x14ac:dyDescent="0.25">
      <c r="N1166" s="227"/>
      <c r="O1166" s="227"/>
      <c r="P1166" s="228"/>
      <c r="Q1166" s="227"/>
      <c r="R1166" s="227"/>
      <c r="S1166" s="226"/>
      <c r="T1166" s="226"/>
      <c r="U1166" s="226"/>
      <c r="V1166" s="225"/>
      <c r="W1166" s="225"/>
      <c r="X1166" s="225"/>
      <c r="Y1166" s="225"/>
      <c r="AM1166" s="227"/>
      <c r="AN1166" s="227"/>
      <c r="AO1166" s="227"/>
      <c r="AP1166" s="227"/>
      <c r="AQ1166" s="227"/>
      <c r="AR1166" s="226"/>
      <c r="AS1166" s="226"/>
      <c r="AT1166" s="226"/>
      <c r="AU1166" s="225"/>
      <c r="AV1166" s="225"/>
      <c r="AW1166" s="225"/>
      <c r="AX1166" s="225"/>
    </row>
    <row r="1167" spans="14:50" ht="15.75" x14ac:dyDescent="0.25">
      <c r="N1167" s="227"/>
      <c r="O1167" s="227"/>
      <c r="P1167" s="228"/>
      <c r="Q1167" s="227"/>
      <c r="R1167" s="227"/>
      <c r="S1167" s="226"/>
      <c r="T1167" s="226"/>
      <c r="U1167" s="226"/>
      <c r="V1167" s="225"/>
      <c r="W1167" s="225"/>
      <c r="X1167" s="225"/>
      <c r="Y1167" s="225"/>
      <c r="AM1167" s="227"/>
      <c r="AN1167" s="227"/>
      <c r="AO1167" s="227"/>
      <c r="AP1167" s="227"/>
      <c r="AQ1167" s="227"/>
      <c r="AR1167" s="226"/>
      <c r="AS1167" s="226"/>
      <c r="AT1167" s="226"/>
      <c r="AU1167" s="225"/>
      <c r="AV1167" s="225"/>
      <c r="AW1167" s="225"/>
      <c r="AX1167" s="225"/>
    </row>
    <row r="1168" spans="14:50" ht="15.75" x14ac:dyDescent="0.25">
      <c r="N1168" s="227"/>
      <c r="O1168" s="227"/>
      <c r="P1168" s="228"/>
      <c r="Q1168" s="227"/>
      <c r="R1168" s="227"/>
      <c r="S1168" s="226"/>
      <c r="T1168" s="226"/>
      <c r="U1168" s="226"/>
      <c r="V1168" s="225"/>
      <c r="W1168" s="225"/>
      <c r="X1168" s="225"/>
      <c r="Y1168" s="225"/>
      <c r="AM1168" s="227"/>
      <c r="AN1168" s="227"/>
      <c r="AO1168" s="227"/>
      <c r="AP1168" s="227"/>
      <c r="AQ1168" s="227"/>
      <c r="AR1168" s="226"/>
      <c r="AS1168" s="226"/>
      <c r="AT1168" s="226"/>
      <c r="AU1168" s="225"/>
      <c r="AV1168" s="225"/>
      <c r="AW1168" s="225"/>
      <c r="AX1168" s="225"/>
    </row>
    <row r="1169" spans="14:50" ht="15.75" x14ac:dyDescent="0.25">
      <c r="N1169" s="227"/>
      <c r="O1169" s="227"/>
      <c r="P1169" s="228"/>
      <c r="Q1169" s="227"/>
      <c r="R1169" s="227"/>
      <c r="S1169" s="226"/>
      <c r="T1169" s="226"/>
      <c r="U1169" s="226"/>
      <c r="V1169" s="225"/>
      <c r="W1169" s="225"/>
      <c r="X1169" s="225"/>
      <c r="Y1169" s="225"/>
      <c r="AM1169" s="227"/>
      <c r="AN1169" s="227"/>
      <c r="AO1169" s="227"/>
      <c r="AP1169" s="227"/>
      <c r="AQ1169" s="227"/>
      <c r="AR1169" s="226"/>
      <c r="AS1169" s="226"/>
      <c r="AT1169" s="226"/>
      <c r="AU1169" s="225"/>
      <c r="AV1169" s="225"/>
      <c r="AW1169" s="225"/>
      <c r="AX1169" s="225"/>
    </row>
    <row r="1170" spans="14:50" ht="15.75" x14ac:dyDescent="0.25">
      <c r="N1170" s="227"/>
      <c r="O1170" s="227"/>
      <c r="P1170" s="228"/>
      <c r="Q1170" s="227"/>
      <c r="R1170" s="227"/>
      <c r="S1170" s="226"/>
      <c r="T1170" s="226"/>
      <c r="U1170" s="226"/>
      <c r="V1170" s="225"/>
      <c r="W1170" s="225"/>
      <c r="X1170" s="225"/>
      <c r="Y1170" s="225"/>
      <c r="AM1170" s="227"/>
      <c r="AN1170" s="227"/>
      <c r="AO1170" s="227"/>
      <c r="AP1170" s="227"/>
      <c r="AQ1170" s="227"/>
      <c r="AR1170" s="226"/>
      <c r="AS1170" s="226"/>
      <c r="AT1170" s="226"/>
      <c r="AU1170" s="225"/>
      <c r="AV1170" s="225"/>
      <c r="AW1170" s="225"/>
      <c r="AX1170" s="225"/>
    </row>
    <row r="1171" spans="14:50" ht="15.75" x14ac:dyDescent="0.25">
      <c r="N1171" s="227"/>
      <c r="O1171" s="227"/>
      <c r="P1171" s="228"/>
      <c r="Q1171" s="227"/>
      <c r="R1171" s="227"/>
      <c r="S1171" s="226"/>
      <c r="T1171" s="226"/>
      <c r="U1171" s="226"/>
      <c r="V1171" s="225"/>
      <c r="W1171" s="225"/>
      <c r="X1171" s="225"/>
      <c r="Y1171" s="225"/>
      <c r="AM1171" s="227"/>
      <c r="AN1171" s="227"/>
      <c r="AO1171" s="227"/>
      <c r="AP1171" s="227"/>
      <c r="AQ1171" s="227"/>
      <c r="AR1171" s="226"/>
      <c r="AS1171" s="226"/>
      <c r="AT1171" s="226"/>
      <c r="AU1171" s="225"/>
      <c r="AV1171" s="225"/>
      <c r="AW1171" s="225"/>
      <c r="AX1171" s="225"/>
    </row>
    <row r="1172" spans="14:50" ht="15.75" x14ac:dyDescent="0.25">
      <c r="N1172" s="227"/>
      <c r="O1172" s="227"/>
      <c r="P1172" s="228"/>
      <c r="Q1172" s="227"/>
      <c r="R1172" s="227"/>
      <c r="S1172" s="226"/>
      <c r="T1172" s="226"/>
      <c r="U1172" s="226"/>
      <c r="V1172" s="225"/>
      <c r="W1172" s="225"/>
      <c r="X1172" s="225"/>
      <c r="Y1172" s="225"/>
      <c r="AM1172" s="227"/>
      <c r="AN1172" s="227"/>
      <c r="AO1172" s="227"/>
      <c r="AP1172" s="227"/>
      <c r="AQ1172" s="227"/>
      <c r="AR1172" s="226"/>
      <c r="AS1172" s="226"/>
      <c r="AT1172" s="226"/>
      <c r="AU1172" s="225"/>
      <c r="AV1172" s="225"/>
      <c r="AW1172" s="225"/>
      <c r="AX1172" s="225"/>
    </row>
    <row r="1173" spans="14:50" ht="15.75" x14ac:dyDescent="0.25">
      <c r="N1173" s="227"/>
      <c r="O1173" s="227"/>
      <c r="P1173" s="228"/>
      <c r="Q1173" s="227"/>
      <c r="R1173" s="227"/>
      <c r="S1173" s="226"/>
      <c r="T1173" s="226"/>
      <c r="U1173" s="226"/>
      <c r="V1173" s="225"/>
      <c r="W1173" s="225"/>
      <c r="X1173" s="225"/>
      <c r="Y1173" s="225"/>
      <c r="AM1173" s="227"/>
      <c r="AN1173" s="227"/>
      <c r="AO1173" s="227"/>
      <c r="AP1173" s="227"/>
      <c r="AQ1173" s="227"/>
      <c r="AR1173" s="226"/>
      <c r="AS1173" s="226"/>
      <c r="AT1173" s="226"/>
      <c r="AU1173" s="225"/>
      <c r="AV1173" s="225"/>
      <c r="AW1173" s="225"/>
      <c r="AX1173" s="225"/>
    </row>
    <row r="1174" spans="14:50" ht="15.75" x14ac:dyDescent="0.25">
      <c r="N1174" s="227"/>
      <c r="O1174" s="227"/>
      <c r="P1174" s="228"/>
      <c r="Q1174" s="227"/>
      <c r="R1174" s="227"/>
      <c r="S1174" s="226"/>
      <c r="T1174" s="226"/>
      <c r="U1174" s="226"/>
      <c r="V1174" s="225"/>
      <c r="W1174" s="225"/>
      <c r="X1174" s="225"/>
      <c r="Y1174" s="225"/>
      <c r="AM1174" s="227"/>
      <c r="AN1174" s="227"/>
      <c r="AO1174" s="227"/>
      <c r="AP1174" s="227"/>
      <c r="AQ1174" s="227"/>
      <c r="AR1174" s="226"/>
      <c r="AS1174" s="226"/>
      <c r="AT1174" s="226"/>
      <c r="AU1174" s="225"/>
      <c r="AV1174" s="225"/>
      <c r="AW1174" s="225"/>
      <c r="AX1174" s="225"/>
    </row>
    <row r="1175" spans="14:50" ht="15.75" x14ac:dyDescent="0.25">
      <c r="N1175" s="227"/>
      <c r="O1175" s="227"/>
      <c r="P1175" s="228"/>
      <c r="Q1175" s="227"/>
      <c r="R1175" s="227"/>
      <c r="S1175" s="226"/>
      <c r="T1175" s="226"/>
      <c r="U1175" s="226"/>
      <c r="V1175" s="225"/>
      <c r="W1175" s="225"/>
      <c r="X1175" s="225"/>
      <c r="Y1175" s="225"/>
      <c r="AM1175" s="227"/>
      <c r="AN1175" s="227"/>
      <c r="AO1175" s="227"/>
      <c r="AP1175" s="227"/>
      <c r="AQ1175" s="227"/>
      <c r="AR1175" s="226"/>
      <c r="AS1175" s="226"/>
      <c r="AT1175" s="226"/>
      <c r="AU1175" s="225"/>
      <c r="AV1175" s="225"/>
      <c r="AW1175" s="225"/>
      <c r="AX1175" s="225"/>
    </row>
    <row r="1176" spans="14:50" ht="15.75" x14ac:dyDescent="0.25">
      <c r="N1176" s="227"/>
      <c r="O1176" s="227"/>
      <c r="P1176" s="228"/>
      <c r="Q1176" s="227"/>
      <c r="R1176" s="227"/>
      <c r="S1176" s="226"/>
      <c r="T1176" s="226"/>
      <c r="U1176" s="226"/>
      <c r="V1176" s="225"/>
      <c r="W1176" s="225"/>
      <c r="X1176" s="225"/>
      <c r="Y1176" s="225"/>
      <c r="AM1176" s="227"/>
      <c r="AN1176" s="227"/>
      <c r="AO1176" s="227"/>
      <c r="AP1176" s="227"/>
      <c r="AQ1176" s="227"/>
      <c r="AR1176" s="226"/>
      <c r="AS1176" s="226"/>
      <c r="AT1176" s="226"/>
      <c r="AU1176" s="225"/>
      <c r="AV1176" s="225"/>
      <c r="AW1176" s="225"/>
      <c r="AX1176" s="225"/>
    </row>
    <row r="1177" spans="14:50" ht="15.75" x14ac:dyDescent="0.25">
      <c r="N1177" s="227"/>
      <c r="O1177" s="227"/>
      <c r="P1177" s="228"/>
      <c r="Q1177" s="227"/>
      <c r="R1177" s="227"/>
      <c r="S1177" s="226"/>
      <c r="T1177" s="226"/>
      <c r="U1177" s="226"/>
      <c r="V1177" s="225"/>
      <c r="W1177" s="225"/>
      <c r="X1177" s="225"/>
      <c r="Y1177" s="225"/>
      <c r="AM1177" s="227"/>
      <c r="AN1177" s="227"/>
      <c r="AO1177" s="227"/>
      <c r="AP1177" s="227"/>
      <c r="AQ1177" s="227"/>
      <c r="AR1177" s="226"/>
      <c r="AS1177" s="226"/>
      <c r="AT1177" s="226"/>
      <c r="AU1177" s="225"/>
      <c r="AV1177" s="225"/>
      <c r="AW1177" s="225"/>
      <c r="AX1177" s="225"/>
    </row>
    <row r="1178" spans="14:50" ht="15.75" x14ac:dyDescent="0.25">
      <c r="N1178" s="227"/>
      <c r="O1178" s="227"/>
      <c r="P1178" s="228"/>
      <c r="Q1178" s="227"/>
      <c r="R1178" s="227"/>
      <c r="S1178" s="226"/>
      <c r="T1178" s="226"/>
      <c r="U1178" s="226"/>
      <c r="V1178" s="225"/>
      <c r="W1178" s="225"/>
      <c r="X1178" s="225"/>
      <c r="Y1178" s="225"/>
      <c r="AM1178" s="227"/>
      <c r="AN1178" s="227"/>
      <c r="AO1178" s="227"/>
      <c r="AP1178" s="227"/>
      <c r="AQ1178" s="227"/>
      <c r="AR1178" s="226"/>
      <c r="AS1178" s="226"/>
      <c r="AT1178" s="226"/>
      <c r="AU1178" s="225"/>
      <c r="AV1178" s="225"/>
      <c r="AW1178" s="225"/>
      <c r="AX1178" s="225"/>
    </row>
    <row r="1179" spans="14:50" ht="15.75" x14ac:dyDescent="0.25">
      <c r="N1179" s="227"/>
      <c r="O1179" s="227"/>
      <c r="P1179" s="228"/>
      <c r="Q1179" s="227"/>
      <c r="R1179" s="227"/>
      <c r="S1179" s="226"/>
      <c r="T1179" s="226"/>
      <c r="U1179" s="226"/>
      <c r="V1179" s="225"/>
      <c r="W1179" s="225"/>
      <c r="X1179" s="225"/>
      <c r="Y1179" s="225"/>
      <c r="AM1179" s="227"/>
      <c r="AN1179" s="227"/>
      <c r="AO1179" s="227"/>
      <c r="AP1179" s="227"/>
      <c r="AQ1179" s="227"/>
      <c r="AR1179" s="226"/>
      <c r="AS1179" s="226"/>
      <c r="AT1179" s="226"/>
      <c r="AU1179" s="225"/>
      <c r="AV1179" s="225"/>
      <c r="AW1179" s="225"/>
      <c r="AX1179" s="225"/>
    </row>
    <row r="1180" spans="14:50" ht="15.75" x14ac:dyDescent="0.25">
      <c r="N1180" s="227"/>
      <c r="O1180" s="227"/>
      <c r="P1180" s="228"/>
      <c r="Q1180" s="227"/>
      <c r="R1180" s="227"/>
      <c r="S1180" s="226"/>
      <c r="T1180" s="226"/>
      <c r="U1180" s="226"/>
      <c r="V1180" s="225"/>
      <c r="W1180" s="225"/>
      <c r="X1180" s="225"/>
      <c r="Y1180" s="225"/>
      <c r="AM1180" s="227"/>
      <c r="AN1180" s="227"/>
      <c r="AO1180" s="227"/>
      <c r="AP1180" s="227"/>
      <c r="AQ1180" s="227"/>
      <c r="AR1180" s="226"/>
      <c r="AS1180" s="226"/>
      <c r="AT1180" s="226"/>
      <c r="AU1180" s="225"/>
      <c r="AV1180" s="225"/>
      <c r="AW1180" s="225"/>
      <c r="AX1180" s="225"/>
    </row>
    <row r="1181" spans="14:50" ht="15.75" x14ac:dyDescent="0.25">
      <c r="N1181" s="227"/>
      <c r="O1181" s="227"/>
      <c r="P1181" s="228"/>
      <c r="Q1181" s="227"/>
      <c r="R1181" s="227"/>
      <c r="S1181" s="226"/>
      <c r="T1181" s="226"/>
      <c r="U1181" s="226"/>
      <c r="V1181" s="225"/>
      <c r="W1181" s="225"/>
      <c r="X1181" s="225"/>
      <c r="Y1181" s="225"/>
      <c r="AM1181" s="227"/>
      <c r="AN1181" s="227"/>
      <c r="AO1181" s="227"/>
      <c r="AP1181" s="227"/>
      <c r="AQ1181" s="227"/>
      <c r="AR1181" s="226"/>
      <c r="AS1181" s="226"/>
      <c r="AT1181" s="226"/>
      <c r="AU1181" s="225"/>
      <c r="AV1181" s="225"/>
      <c r="AW1181" s="225"/>
      <c r="AX1181" s="225"/>
    </row>
    <row r="1182" spans="14:50" ht="15.75" x14ac:dyDescent="0.25">
      <c r="N1182" s="227"/>
      <c r="O1182" s="227"/>
      <c r="P1182" s="228"/>
      <c r="Q1182" s="227"/>
      <c r="R1182" s="227"/>
      <c r="S1182" s="226"/>
      <c r="T1182" s="226"/>
      <c r="U1182" s="226"/>
      <c r="V1182" s="225"/>
      <c r="W1182" s="225"/>
      <c r="X1182" s="225"/>
      <c r="Y1182" s="225"/>
      <c r="AM1182" s="227"/>
      <c r="AN1182" s="227"/>
      <c r="AO1182" s="227"/>
      <c r="AP1182" s="227"/>
      <c r="AQ1182" s="227"/>
      <c r="AR1182" s="226"/>
      <c r="AS1182" s="226"/>
      <c r="AT1182" s="226"/>
      <c r="AU1182" s="225"/>
      <c r="AV1182" s="225"/>
      <c r="AW1182" s="225"/>
      <c r="AX1182" s="225"/>
    </row>
    <row r="1183" spans="14:50" ht="15.75" x14ac:dyDescent="0.25">
      <c r="N1183" s="227"/>
      <c r="O1183" s="227"/>
      <c r="P1183" s="228"/>
      <c r="Q1183" s="227"/>
      <c r="R1183" s="227"/>
      <c r="S1183" s="226"/>
      <c r="T1183" s="226"/>
      <c r="U1183" s="226"/>
      <c r="V1183" s="225"/>
      <c r="W1183" s="225"/>
      <c r="X1183" s="225"/>
      <c r="Y1183" s="225"/>
      <c r="AM1183" s="227"/>
      <c r="AN1183" s="227"/>
      <c r="AO1183" s="227"/>
      <c r="AP1183" s="227"/>
      <c r="AQ1183" s="227"/>
      <c r="AR1183" s="226"/>
      <c r="AS1183" s="226"/>
      <c r="AT1183" s="226"/>
      <c r="AU1183" s="225"/>
      <c r="AV1183" s="225"/>
      <c r="AW1183" s="225"/>
      <c r="AX1183" s="225"/>
    </row>
    <row r="1184" spans="14:50" ht="15.75" x14ac:dyDescent="0.25">
      <c r="N1184" s="227"/>
      <c r="O1184" s="227"/>
      <c r="P1184" s="228"/>
      <c r="Q1184" s="227"/>
      <c r="R1184" s="227"/>
      <c r="S1184" s="226"/>
      <c r="T1184" s="226"/>
      <c r="U1184" s="226"/>
      <c r="V1184" s="225"/>
      <c r="W1184" s="225"/>
      <c r="X1184" s="225"/>
      <c r="Y1184" s="225"/>
      <c r="AM1184" s="227"/>
      <c r="AN1184" s="227"/>
      <c r="AO1184" s="227"/>
      <c r="AP1184" s="227"/>
      <c r="AQ1184" s="227"/>
      <c r="AR1184" s="226"/>
      <c r="AS1184" s="226"/>
      <c r="AT1184" s="226"/>
      <c r="AU1184" s="225"/>
      <c r="AV1184" s="225"/>
      <c r="AW1184" s="225"/>
      <c r="AX1184" s="225"/>
    </row>
    <row r="1185" spans="14:50" ht="15.75" x14ac:dyDescent="0.25">
      <c r="N1185" s="227"/>
      <c r="O1185" s="227"/>
      <c r="P1185" s="228"/>
      <c r="Q1185" s="227"/>
      <c r="R1185" s="227"/>
      <c r="S1185" s="226"/>
      <c r="T1185" s="226"/>
      <c r="U1185" s="226"/>
      <c r="V1185" s="225"/>
      <c r="W1185" s="225"/>
      <c r="X1185" s="225"/>
      <c r="Y1185" s="225"/>
      <c r="AM1185" s="227"/>
      <c r="AN1185" s="227"/>
      <c r="AO1185" s="227"/>
      <c r="AP1185" s="227"/>
      <c r="AQ1185" s="227"/>
      <c r="AR1185" s="226"/>
      <c r="AS1185" s="226"/>
      <c r="AT1185" s="226"/>
      <c r="AU1185" s="225"/>
      <c r="AV1185" s="225"/>
      <c r="AW1185" s="225"/>
      <c r="AX1185" s="225"/>
    </row>
    <row r="1186" spans="14:50" ht="15.75" x14ac:dyDescent="0.25">
      <c r="N1186" s="227"/>
      <c r="O1186" s="227"/>
      <c r="P1186" s="228"/>
      <c r="Q1186" s="227"/>
      <c r="R1186" s="227"/>
      <c r="S1186" s="226"/>
      <c r="T1186" s="226"/>
      <c r="U1186" s="226"/>
      <c r="V1186" s="225"/>
      <c r="W1186" s="225"/>
      <c r="X1186" s="225"/>
      <c r="Y1186" s="225"/>
      <c r="AM1186" s="227"/>
      <c r="AN1186" s="227"/>
      <c r="AO1186" s="227"/>
      <c r="AP1186" s="227"/>
      <c r="AQ1186" s="227"/>
      <c r="AR1186" s="226"/>
      <c r="AS1186" s="226"/>
      <c r="AT1186" s="226"/>
      <c r="AU1186" s="225"/>
      <c r="AV1186" s="225"/>
      <c r="AW1186" s="225"/>
      <c r="AX1186" s="225"/>
    </row>
    <row r="1187" spans="14:50" ht="15.75" x14ac:dyDescent="0.25">
      <c r="N1187" s="227"/>
      <c r="O1187" s="227"/>
      <c r="P1187" s="228"/>
      <c r="Q1187" s="227"/>
      <c r="R1187" s="227"/>
      <c r="S1187" s="226"/>
      <c r="T1187" s="226"/>
      <c r="U1187" s="226"/>
      <c r="V1187" s="225"/>
      <c r="W1187" s="225"/>
      <c r="X1187" s="225"/>
      <c r="Y1187" s="225"/>
      <c r="AM1187" s="227"/>
      <c r="AN1187" s="227"/>
      <c r="AO1187" s="227"/>
      <c r="AP1187" s="227"/>
      <c r="AQ1187" s="227"/>
      <c r="AR1187" s="226"/>
      <c r="AS1187" s="226"/>
      <c r="AT1187" s="226"/>
      <c r="AU1187" s="225"/>
      <c r="AV1187" s="225"/>
      <c r="AW1187" s="225"/>
      <c r="AX1187" s="225"/>
    </row>
    <row r="1188" spans="14:50" ht="15.75" x14ac:dyDescent="0.25">
      <c r="N1188" s="227"/>
      <c r="O1188" s="227"/>
      <c r="P1188" s="228"/>
      <c r="Q1188" s="227"/>
      <c r="R1188" s="227"/>
      <c r="S1188" s="226"/>
      <c r="T1188" s="226"/>
      <c r="U1188" s="226"/>
      <c r="V1188" s="225"/>
      <c r="W1188" s="225"/>
      <c r="X1188" s="225"/>
      <c r="Y1188" s="225"/>
      <c r="AM1188" s="227"/>
      <c r="AN1188" s="227"/>
      <c r="AO1188" s="227"/>
      <c r="AP1188" s="227"/>
      <c r="AQ1188" s="227"/>
      <c r="AR1188" s="226"/>
      <c r="AS1188" s="226"/>
      <c r="AT1188" s="226"/>
      <c r="AU1188" s="225"/>
      <c r="AV1188" s="225"/>
      <c r="AW1188" s="225"/>
      <c r="AX1188" s="225"/>
    </row>
    <row r="1189" spans="14:50" ht="15.75" x14ac:dyDescent="0.25">
      <c r="N1189" s="227"/>
      <c r="O1189" s="227"/>
      <c r="P1189" s="228"/>
      <c r="Q1189" s="227"/>
      <c r="R1189" s="227"/>
      <c r="S1189" s="226"/>
      <c r="T1189" s="226"/>
      <c r="U1189" s="226"/>
      <c r="V1189" s="225"/>
      <c r="W1189" s="225"/>
      <c r="X1189" s="225"/>
      <c r="Y1189" s="225"/>
      <c r="AM1189" s="227"/>
      <c r="AN1189" s="227"/>
      <c r="AO1189" s="227"/>
      <c r="AP1189" s="227"/>
      <c r="AQ1189" s="227"/>
      <c r="AR1189" s="226"/>
      <c r="AS1189" s="226"/>
      <c r="AT1189" s="226"/>
      <c r="AU1189" s="225"/>
      <c r="AV1189" s="225"/>
      <c r="AW1189" s="225"/>
      <c r="AX1189" s="225"/>
    </row>
    <row r="1190" spans="14:50" ht="15.75" x14ac:dyDescent="0.25">
      <c r="N1190" s="227"/>
      <c r="O1190" s="227"/>
      <c r="P1190" s="228"/>
      <c r="Q1190" s="227"/>
      <c r="R1190" s="227"/>
      <c r="S1190" s="226"/>
      <c r="T1190" s="226"/>
      <c r="U1190" s="226"/>
      <c r="V1190" s="225"/>
      <c r="W1190" s="225"/>
      <c r="X1190" s="225"/>
      <c r="Y1190" s="225"/>
      <c r="AM1190" s="227"/>
      <c r="AN1190" s="227"/>
      <c r="AO1190" s="227"/>
      <c r="AP1190" s="227"/>
      <c r="AQ1190" s="227"/>
      <c r="AR1190" s="226"/>
      <c r="AS1190" s="226"/>
      <c r="AT1190" s="226"/>
      <c r="AU1190" s="225"/>
      <c r="AV1190" s="225"/>
      <c r="AW1190" s="225"/>
      <c r="AX1190" s="225"/>
    </row>
    <row r="1191" spans="14:50" ht="15.75" x14ac:dyDescent="0.25">
      <c r="N1191" s="227"/>
      <c r="O1191" s="227"/>
      <c r="P1191" s="228"/>
      <c r="Q1191" s="227"/>
      <c r="R1191" s="227"/>
      <c r="S1191" s="226"/>
      <c r="T1191" s="226"/>
      <c r="U1191" s="226"/>
      <c r="V1191" s="225"/>
      <c r="W1191" s="225"/>
      <c r="X1191" s="225"/>
      <c r="Y1191" s="225"/>
      <c r="AM1191" s="227"/>
      <c r="AN1191" s="227"/>
      <c r="AO1191" s="227"/>
      <c r="AP1191" s="227"/>
      <c r="AQ1191" s="227"/>
      <c r="AR1191" s="226"/>
      <c r="AS1191" s="226"/>
      <c r="AT1191" s="226"/>
      <c r="AU1191" s="225"/>
      <c r="AV1191" s="225"/>
      <c r="AW1191" s="225"/>
      <c r="AX1191" s="225"/>
    </row>
    <row r="1192" spans="14:50" ht="15.75" x14ac:dyDescent="0.25">
      <c r="N1192" s="227"/>
      <c r="O1192" s="227"/>
      <c r="P1192" s="228"/>
      <c r="Q1192" s="227"/>
      <c r="R1192" s="227"/>
      <c r="S1192" s="226"/>
      <c r="T1192" s="226"/>
      <c r="U1192" s="226"/>
      <c r="V1192" s="225"/>
      <c r="W1192" s="225"/>
      <c r="X1192" s="225"/>
      <c r="Y1192" s="225"/>
      <c r="AM1192" s="227"/>
      <c r="AN1192" s="227"/>
      <c r="AO1192" s="227"/>
      <c r="AP1192" s="227"/>
      <c r="AQ1192" s="227"/>
      <c r="AR1192" s="226"/>
      <c r="AS1192" s="226"/>
      <c r="AT1192" s="226"/>
      <c r="AU1192" s="225"/>
      <c r="AV1192" s="225"/>
      <c r="AW1192" s="225"/>
      <c r="AX1192" s="225"/>
    </row>
    <row r="1193" spans="14:50" ht="15.75" x14ac:dyDescent="0.25">
      <c r="N1193" s="227"/>
      <c r="O1193" s="227"/>
      <c r="P1193" s="228"/>
      <c r="Q1193" s="227"/>
      <c r="R1193" s="227"/>
      <c r="S1193" s="226"/>
      <c r="T1193" s="226"/>
      <c r="U1193" s="226"/>
      <c r="V1193" s="225"/>
      <c r="W1193" s="225"/>
      <c r="X1193" s="225"/>
      <c r="Y1193" s="225"/>
      <c r="AM1193" s="227"/>
      <c r="AN1193" s="227"/>
      <c r="AO1193" s="227"/>
      <c r="AP1193" s="227"/>
      <c r="AQ1193" s="227"/>
      <c r="AR1193" s="226"/>
      <c r="AS1193" s="226"/>
      <c r="AT1193" s="226"/>
      <c r="AU1193" s="225"/>
      <c r="AV1193" s="225"/>
      <c r="AW1193" s="225"/>
      <c r="AX1193" s="225"/>
    </row>
    <row r="1194" spans="14:50" ht="15.75" x14ac:dyDescent="0.25">
      <c r="N1194" s="227"/>
      <c r="O1194" s="227"/>
      <c r="P1194" s="228"/>
      <c r="Q1194" s="227"/>
      <c r="R1194" s="227"/>
      <c r="S1194" s="226"/>
      <c r="T1194" s="226"/>
      <c r="U1194" s="226"/>
      <c r="V1194" s="225"/>
      <c r="W1194" s="225"/>
      <c r="X1194" s="225"/>
      <c r="Y1194" s="225"/>
      <c r="AM1194" s="227"/>
      <c r="AN1194" s="227"/>
      <c r="AO1194" s="227"/>
      <c r="AP1194" s="227"/>
      <c r="AQ1194" s="227"/>
      <c r="AR1194" s="226"/>
      <c r="AS1194" s="226"/>
      <c r="AT1194" s="226"/>
      <c r="AU1194" s="225"/>
      <c r="AV1194" s="225"/>
      <c r="AW1194" s="225"/>
      <c r="AX1194" s="225"/>
    </row>
    <row r="1195" spans="14:50" ht="15.75" x14ac:dyDescent="0.25">
      <c r="N1195" s="227"/>
      <c r="O1195" s="227"/>
      <c r="P1195" s="228"/>
      <c r="Q1195" s="227"/>
      <c r="R1195" s="227"/>
      <c r="S1195" s="226"/>
      <c r="T1195" s="226"/>
      <c r="U1195" s="226"/>
      <c r="V1195" s="225"/>
      <c r="W1195" s="225"/>
      <c r="X1195" s="225"/>
      <c r="Y1195" s="225"/>
      <c r="AM1195" s="227"/>
      <c r="AN1195" s="227"/>
      <c r="AO1195" s="227"/>
      <c r="AP1195" s="227"/>
      <c r="AQ1195" s="227"/>
      <c r="AR1195" s="226"/>
      <c r="AS1195" s="226"/>
      <c r="AT1195" s="226"/>
      <c r="AU1195" s="225"/>
      <c r="AV1195" s="225"/>
      <c r="AW1195" s="225"/>
      <c r="AX1195" s="225"/>
    </row>
    <row r="1196" spans="14:50" ht="15.75" x14ac:dyDescent="0.25">
      <c r="N1196" s="227"/>
      <c r="O1196" s="227"/>
      <c r="P1196" s="228"/>
      <c r="Q1196" s="227"/>
      <c r="R1196" s="227"/>
      <c r="S1196" s="226"/>
      <c r="T1196" s="226"/>
      <c r="U1196" s="226"/>
      <c r="V1196" s="225"/>
      <c r="W1196" s="225"/>
      <c r="X1196" s="225"/>
      <c r="Y1196" s="225"/>
      <c r="AM1196" s="227"/>
      <c r="AN1196" s="227"/>
      <c r="AO1196" s="227"/>
      <c r="AP1196" s="227"/>
      <c r="AQ1196" s="227"/>
      <c r="AR1196" s="226"/>
      <c r="AS1196" s="226"/>
      <c r="AT1196" s="226"/>
      <c r="AU1196" s="225"/>
      <c r="AV1196" s="225"/>
      <c r="AW1196" s="225"/>
      <c r="AX1196" s="225"/>
    </row>
    <row r="1197" spans="14:50" ht="15.75" x14ac:dyDescent="0.25">
      <c r="N1197" s="227"/>
      <c r="O1197" s="227"/>
      <c r="P1197" s="228"/>
      <c r="Q1197" s="227"/>
      <c r="R1197" s="227"/>
      <c r="S1197" s="226"/>
      <c r="T1197" s="226"/>
      <c r="U1197" s="226"/>
      <c r="V1197" s="225"/>
      <c r="W1197" s="225"/>
      <c r="X1197" s="225"/>
      <c r="Y1197" s="225"/>
      <c r="AM1197" s="227"/>
      <c r="AN1197" s="227"/>
      <c r="AO1197" s="227"/>
      <c r="AP1197" s="227"/>
      <c r="AQ1197" s="227"/>
      <c r="AR1197" s="226"/>
      <c r="AS1197" s="226"/>
      <c r="AT1197" s="226"/>
      <c r="AU1197" s="225"/>
      <c r="AV1197" s="225"/>
      <c r="AW1197" s="225"/>
      <c r="AX1197" s="225"/>
    </row>
    <row r="1198" spans="14:50" ht="15.75" x14ac:dyDescent="0.25">
      <c r="N1198" s="227"/>
      <c r="O1198" s="227"/>
      <c r="P1198" s="228"/>
      <c r="Q1198" s="227"/>
      <c r="R1198" s="227"/>
      <c r="S1198" s="226"/>
      <c r="T1198" s="226"/>
      <c r="U1198" s="226"/>
      <c r="V1198" s="225"/>
      <c r="W1198" s="225"/>
      <c r="X1198" s="225"/>
      <c r="Y1198" s="225"/>
      <c r="AM1198" s="227"/>
      <c r="AN1198" s="227"/>
      <c r="AO1198" s="227"/>
      <c r="AP1198" s="227"/>
      <c r="AQ1198" s="227"/>
      <c r="AR1198" s="226"/>
      <c r="AS1198" s="226"/>
      <c r="AT1198" s="226"/>
      <c r="AU1198" s="225"/>
      <c r="AV1198" s="225"/>
      <c r="AW1198" s="225"/>
      <c r="AX1198" s="225"/>
    </row>
    <row r="1199" spans="14:50" ht="15.75" x14ac:dyDescent="0.25">
      <c r="N1199" s="227"/>
      <c r="O1199" s="227"/>
      <c r="P1199" s="228"/>
      <c r="Q1199" s="227"/>
      <c r="R1199" s="227"/>
      <c r="S1199" s="226"/>
      <c r="T1199" s="226"/>
      <c r="U1199" s="226"/>
      <c r="V1199" s="225"/>
      <c r="W1199" s="225"/>
      <c r="X1199" s="225"/>
      <c r="Y1199" s="225"/>
      <c r="AM1199" s="227"/>
      <c r="AN1199" s="227"/>
      <c r="AO1199" s="227"/>
      <c r="AP1199" s="227"/>
      <c r="AQ1199" s="227"/>
      <c r="AR1199" s="226"/>
      <c r="AS1199" s="226"/>
      <c r="AT1199" s="226"/>
      <c r="AU1199" s="225"/>
      <c r="AV1199" s="225"/>
      <c r="AW1199" s="225"/>
      <c r="AX1199" s="225"/>
    </row>
    <row r="1200" spans="14:50" ht="15.75" x14ac:dyDescent="0.25">
      <c r="N1200" s="227"/>
      <c r="O1200" s="227"/>
      <c r="P1200" s="228"/>
      <c r="Q1200" s="227"/>
      <c r="R1200" s="227"/>
      <c r="S1200" s="226"/>
      <c r="T1200" s="226"/>
      <c r="U1200" s="226"/>
      <c r="V1200" s="225"/>
      <c r="W1200" s="225"/>
      <c r="X1200" s="225"/>
      <c r="Y1200" s="225"/>
      <c r="AM1200" s="227"/>
      <c r="AN1200" s="227"/>
      <c r="AO1200" s="227"/>
      <c r="AP1200" s="227"/>
      <c r="AQ1200" s="227"/>
      <c r="AR1200" s="226"/>
      <c r="AS1200" s="226"/>
      <c r="AT1200" s="226"/>
      <c r="AU1200" s="225"/>
      <c r="AV1200" s="225"/>
      <c r="AW1200" s="225"/>
      <c r="AX1200" s="225"/>
    </row>
    <row r="1201" spans="14:50" ht="15.75" x14ac:dyDescent="0.25">
      <c r="N1201" s="227"/>
      <c r="O1201" s="227"/>
      <c r="P1201" s="228"/>
      <c r="Q1201" s="227"/>
      <c r="R1201" s="227"/>
      <c r="S1201" s="226"/>
      <c r="T1201" s="226"/>
      <c r="U1201" s="226"/>
      <c r="V1201" s="225"/>
      <c r="W1201" s="225"/>
      <c r="X1201" s="225"/>
      <c r="Y1201" s="225"/>
      <c r="AM1201" s="227"/>
      <c r="AN1201" s="227"/>
      <c r="AO1201" s="227"/>
      <c r="AP1201" s="227"/>
      <c r="AQ1201" s="227"/>
      <c r="AR1201" s="226"/>
      <c r="AS1201" s="226"/>
      <c r="AT1201" s="226"/>
      <c r="AU1201" s="225"/>
      <c r="AV1201" s="225"/>
      <c r="AW1201" s="225"/>
      <c r="AX1201" s="225"/>
    </row>
    <row r="1202" spans="14:50" ht="15.75" x14ac:dyDescent="0.25">
      <c r="N1202" s="227"/>
      <c r="O1202" s="227"/>
      <c r="P1202" s="228"/>
      <c r="Q1202" s="227"/>
      <c r="R1202" s="227"/>
      <c r="S1202" s="226"/>
      <c r="T1202" s="226"/>
      <c r="U1202" s="226"/>
      <c r="V1202" s="225"/>
      <c r="W1202" s="225"/>
      <c r="X1202" s="225"/>
      <c r="Y1202" s="225"/>
      <c r="AM1202" s="227"/>
      <c r="AN1202" s="227"/>
      <c r="AO1202" s="227"/>
      <c r="AP1202" s="227"/>
      <c r="AQ1202" s="227"/>
      <c r="AR1202" s="226"/>
      <c r="AS1202" s="226"/>
      <c r="AT1202" s="226"/>
      <c r="AU1202" s="225"/>
      <c r="AV1202" s="225"/>
      <c r="AW1202" s="225"/>
      <c r="AX1202" s="225"/>
    </row>
    <row r="1203" spans="14:50" ht="15.75" x14ac:dyDescent="0.25">
      <c r="N1203" s="227"/>
      <c r="O1203" s="227"/>
      <c r="P1203" s="228"/>
      <c r="Q1203" s="227"/>
      <c r="R1203" s="227"/>
      <c r="S1203" s="226"/>
      <c r="T1203" s="226"/>
      <c r="U1203" s="226"/>
      <c r="V1203" s="225"/>
      <c r="W1203" s="225"/>
      <c r="X1203" s="225"/>
      <c r="Y1203" s="225"/>
      <c r="AM1203" s="227"/>
      <c r="AN1203" s="227"/>
      <c r="AO1203" s="227"/>
      <c r="AP1203" s="227"/>
      <c r="AQ1203" s="227"/>
      <c r="AR1203" s="226"/>
      <c r="AS1203" s="226"/>
      <c r="AT1203" s="226"/>
      <c r="AU1203" s="225"/>
      <c r="AV1203" s="225"/>
      <c r="AW1203" s="225"/>
      <c r="AX1203" s="225"/>
    </row>
    <row r="1204" spans="14:50" ht="15.75" x14ac:dyDescent="0.25">
      <c r="N1204" s="227"/>
      <c r="O1204" s="227"/>
      <c r="P1204" s="228"/>
      <c r="Q1204" s="227"/>
      <c r="R1204" s="227"/>
      <c r="S1204" s="226"/>
      <c r="T1204" s="226"/>
      <c r="U1204" s="226"/>
      <c r="V1204" s="225"/>
      <c r="W1204" s="225"/>
      <c r="X1204" s="225"/>
      <c r="Y1204" s="225"/>
      <c r="AM1204" s="227"/>
      <c r="AN1204" s="227"/>
      <c r="AO1204" s="227"/>
      <c r="AP1204" s="227"/>
      <c r="AQ1204" s="227"/>
      <c r="AR1204" s="226"/>
      <c r="AS1204" s="226"/>
      <c r="AT1204" s="226"/>
      <c r="AU1204" s="225"/>
      <c r="AV1204" s="225"/>
      <c r="AW1204" s="225"/>
      <c r="AX1204" s="225"/>
    </row>
    <row r="1205" spans="14:50" ht="15.75" x14ac:dyDescent="0.25">
      <c r="N1205" s="227"/>
      <c r="O1205" s="227"/>
      <c r="P1205" s="228"/>
      <c r="Q1205" s="227"/>
      <c r="R1205" s="227"/>
      <c r="S1205" s="226"/>
      <c r="T1205" s="226"/>
      <c r="U1205" s="226"/>
      <c r="V1205" s="225"/>
      <c r="W1205" s="225"/>
      <c r="X1205" s="225"/>
      <c r="Y1205" s="225"/>
      <c r="AM1205" s="227"/>
      <c r="AN1205" s="227"/>
      <c r="AO1205" s="227"/>
      <c r="AP1205" s="227"/>
      <c r="AQ1205" s="227"/>
      <c r="AR1205" s="226"/>
      <c r="AS1205" s="226"/>
      <c r="AT1205" s="226"/>
      <c r="AU1205" s="225"/>
      <c r="AV1205" s="225"/>
      <c r="AW1205" s="225"/>
      <c r="AX1205" s="225"/>
    </row>
    <row r="1206" spans="14:50" ht="15.75" x14ac:dyDescent="0.25">
      <c r="N1206" s="227"/>
      <c r="O1206" s="227"/>
      <c r="P1206" s="228"/>
      <c r="Q1206" s="227"/>
      <c r="R1206" s="227"/>
      <c r="S1206" s="226"/>
      <c r="T1206" s="226"/>
      <c r="U1206" s="226"/>
      <c r="V1206" s="225"/>
      <c r="W1206" s="225"/>
      <c r="X1206" s="225"/>
      <c r="Y1206" s="225"/>
      <c r="AM1206" s="227"/>
      <c r="AN1206" s="227"/>
      <c r="AO1206" s="227"/>
      <c r="AP1206" s="227"/>
      <c r="AQ1206" s="227"/>
      <c r="AR1206" s="226"/>
      <c r="AS1206" s="226"/>
      <c r="AT1206" s="226"/>
      <c r="AU1206" s="225"/>
      <c r="AV1206" s="225"/>
      <c r="AW1206" s="225"/>
      <c r="AX1206" s="225"/>
    </row>
    <row r="1207" spans="14:50" ht="15.75" x14ac:dyDescent="0.25">
      <c r="N1207" s="227"/>
      <c r="O1207" s="227"/>
      <c r="P1207" s="228"/>
      <c r="Q1207" s="227"/>
      <c r="R1207" s="227"/>
      <c r="S1207" s="226"/>
      <c r="T1207" s="226"/>
      <c r="U1207" s="226"/>
      <c r="V1207" s="225"/>
      <c r="W1207" s="225"/>
      <c r="X1207" s="225"/>
      <c r="Y1207" s="225"/>
      <c r="AM1207" s="227"/>
      <c r="AN1207" s="227"/>
      <c r="AO1207" s="227"/>
      <c r="AP1207" s="227"/>
      <c r="AQ1207" s="227"/>
      <c r="AR1207" s="226"/>
      <c r="AS1207" s="226"/>
      <c r="AT1207" s="226"/>
      <c r="AU1207" s="225"/>
      <c r="AV1207" s="225"/>
      <c r="AW1207" s="225"/>
      <c r="AX1207" s="225"/>
    </row>
    <row r="1208" spans="14:50" ht="15.75" x14ac:dyDescent="0.25">
      <c r="N1208" s="227"/>
      <c r="O1208" s="227"/>
      <c r="P1208" s="228"/>
      <c r="Q1208" s="227"/>
      <c r="R1208" s="227"/>
      <c r="S1208" s="226"/>
      <c r="T1208" s="226"/>
      <c r="U1208" s="226"/>
      <c r="V1208" s="225"/>
      <c r="W1208" s="225"/>
      <c r="X1208" s="225"/>
      <c r="Y1208" s="225"/>
      <c r="AM1208" s="227"/>
      <c r="AN1208" s="227"/>
      <c r="AO1208" s="227"/>
      <c r="AP1208" s="227"/>
      <c r="AQ1208" s="227"/>
      <c r="AR1208" s="226"/>
      <c r="AS1208" s="226"/>
      <c r="AT1208" s="226"/>
      <c r="AU1208" s="225"/>
      <c r="AV1208" s="225"/>
      <c r="AW1208" s="225"/>
      <c r="AX1208" s="225"/>
    </row>
    <row r="1209" spans="14:50" ht="15.75" x14ac:dyDescent="0.25">
      <c r="N1209" s="227"/>
      <c r="O1209" s="227"/>
      <c r="P1209" s="228"/>
      <c r="Q1209" s="227"/>
      <c r="R1209" s="227"/>
      <c r="S1209" s="226"/>
      <c r="T1209" s="226"/>
      <c r="U1209" s="226"/>
      <c r="V1209" s="225"/>
      <c r="W1209" s="225"/>
      <c r="X1209" s="225"/>
      <c r="Y1209" s="225"/>
      <c r="AM1209" s="227"/>
      <c r="AN1209" s="227"/>
      <c r="AO1209" s="227"/>
      <c r="AP1209" s="227"/>
      <c r="AQ1209" s="227"/>
      <c r="AR1209" s="226"/>
      <c r="AS1209" s="226"/>
      <c r="AT1209" s="226"/>
      <c r="AU1209" s="225"/>
      <c r="AV1209" s="225"/>
      <c r="AW1209" s="225"/>
      <c r="AX1209" s="225"/>
    </row>
    <row r="1210" spans="14:50" ht="15.75" x14ac:dyDescent="0.25">
      <c r="N1210" s="227"/>
      <c r="O1210" s="227"/>
      <c r="P1210" s="228"/>
      <c r="Q1210" s="227"/>
      <c r="R1210" s="227"/>
      <c r="S1210" s="226"/>
      <c r="T1210" s="226"/>
      <c r="U1210" s="226"/>
      <c r="V1210" s="225"/>
      <c r="W1210" s="225"/>
      <c r="X1210" s="225"/>
      <c r="Y1210" s="225"/>
      <c r="AM1210" s="227"/>
      <c r="AN1210" s="227"/>
      <c r="AO1210" s="227"/>
      <c r="AP1210" s="227"/>
      <c r="AQ1210" s="227"/>
      <c r="AR1210" s="226"/>
      <c r="AS1210" s="226"/>
      <c r="AT1210" s="226"/>
      <c r="AU1210" s="225"/>
      <c r="AV1210" s="225"/>
      <c r="AW1210" s="225"/>
      <c r="AX1210" s="225"/>
    </row>
    <row r="1211" spans="14:50" ht="15.75" x14ac:dyDescent="0.25">
      <c r="N1211" s="227"/>
      <c r="O1211" s="227"/>
      <c r="P1211" s="228"/>
      <c r="Q1211" s="227"/>
      <c r="R1211" s="227"/>
      <c r="S1211" s="226"/>
      <c r="T1211" s="226"/>
      <c r="U1211" s="226"/>
      <c r="V1211" s="225"/>
      <c r="W1211" s="225"/>
      <c r="X1211" s="225"/>
      <c r="Y1211" s="225"/>
      <c r="AM1211" s="227"/>
      <c r="AN1211" s="227"/>
      <c r="AO1211" s="227"/>
      <c r="AP1211" s="227"/>
      <c r="AQ1211" s="227"/>
      <c r="AR1211" s="226"/>
      <c r="AS1211" s="226"/>
      <c r="AT1211" s="226"/>
      <c r="AU1211" s="225"/>
      <c r="AV1211" s="225"/>
      <c r="AW1211" s="225"/>
      <c r="AX1211" s="225"/>
    </row>
    <row r="1212" spans="14:50" ht="15.75" x14ac:dyDescent="0.25">
      <c r="N1212" s="227"/>
      <c r="O1212" s="227"/>
      <c r="P1212" s="228"/>
      <c r="Q1212" s="227"/>
      <c r="R1212" s="227"/>
      <c r="S1212" s="226"/>
      <c r="T1212" s="226"/>
      <c r="U1212" s="226"/>
      <c r="V1212" s="225"/>
      <c r="W1212" s="225"/>
      <c r="X1212" s="225"/>
      <c r="Y1212" s="225"/>
      <c r="AM1212" s="227"/>
      <c r="AN1212" s="227"/>
      <c r="AO1212" s="227"/>
      <c r="AP1212" s="227"/>
      <c r="AQ1212" s="227"/>
      <c r="AR1212" s="226"/>
      <c r="AS1212" s="226"/>
      <c r="AT1212" s="226"/>
      <c r="AU1212" s="225"/>
      <c r="AV1212" s="225"/>
      <c r="AW1212" s="225"/>
      <c r="AX1212" s="225"/>
    </row>
    <row r="1213" spans="14:50" ht="15.75" x14ac:dyDescent="0.25">
      <c r="N1213" s="227"/>
      <c r="O1213" s="227"/>
      <c r="P1213" s="228"/>
      <c r="Q1213" s="227"/>
      <c r="R1213" s="227"/>
      <c r="S1213" s="226"/>
      <c r="T1213" s="226"/>
      <c r="U1213" s="226"/>
      <c r="V1213" s="225"/>
      <c r="W1213" s="225"/>
      <c r="X1213" s="225"/>
      <c r="Y1213" s="225"/>
      <c r="AM1213" s="227"/>
      <c r="AN1213" s="227"/>
      <c r="AO1213" s="227"/>
      <c r="AP1213" s="227"/>
      <c r="AQ1213" s="227"/>
      <c r="AR1213" s="226"/>
      <c r="AS1213" s="226"/>
      <c r="AT1213" s="226"/>
      <c r="AU1213" s="225"/>
      <c r="AV1213" s="225"/>
      <c r="AW1213" s="225"/>
      <c r="AX1213" s="225"/>
    </row>
    <row r="1214" spans="14:50" ht="15.75" x14ac:dyDescent="0.25">
      <c r="N1214" s="227"/>
      <c r="O1214" s="227"/>
      <c r="P1214" s="228"/>
      <c r="Q1214" s="227"/>
      <c r="R1214" s="227"/>
      <c r="S1214" s="226"/>
      <c r="T1214" s="226"/>
      <c r="U1214" s="226"/>
      <c r="V1214" s="225"/>
      <c r="W1214" s="225"/>
      <c r="X1214" s="225"/>
      <c r="Y1214" s="225"/>
      <c r="AM1214" s="227"/>
      <c r="AN1214" s="227"/>
      <c r="AO1214" s="227"/>
      <c r="AP1214" s="227"/>
      <c r="AQ1214" s="227"/>
      <c r="AR1214" s="226"/>
      <c r="AS1214" s="226"/>
      <c r="AT1214" s="226"/>
      <c r="AU1214" s="225"/>
      <c r="AV1214" s="225"/>
      <c r="AW1214" s="225"/>
      <c r="AX1214" s="225"/>
    </row>
    <row r="1215" spans="14:50" ht="15.75" x14ac:dyDescent="0.25">
      <c r="N1215" s="227"/>
      <c r="O1215" s="227"/>
      <c r="P1215" s="228"/>
      <c r="Q1215" s="227"/>
      <c r="R1215" s="227"/>
      <c r="S1215" s="226"/>
      <c r="T1215" s="226"/>
      <c r="U1215" s="226"/>
      <c r="V1215" s="225"/>
      <c r="W1215" s="225"/>
      <c r="X1215" s="225"/>
      <c r="Y1215" s="225"/>
      <c r="AM1215" s="227"/>
      <c r="AN1215" s="227"/>
      <c r="AO1215" s="227"/>
      <c r="AP1215" s="227"/>
      <c r="AQ1215" s="227"/>
      <c r="AR1215" s="226"/>
      <c r="AS1215" s="226"/>
      <c r="AT1215" s="226"/>
      <c r="AU1215" s="225"/>
      <c r="AV1215" s="225"/>
      <c r="AW1215" s="225"/>
      <c r="AX1215" s="225"/>
    </row>
    <row r="1216" spans="14:50" ht="15.75" x14ac:dyDescent="0.25">
      <c r="N1216" s="227"/>
      <c r="O1216" s="227"/>
      <c r="P1216" s="228"/>
      <c r="Q1216" s="227"/>
      <c r="R1216" s="227"/>
      <c r="S1216" s="226"/>
      <c r="T1216" s="226"/>
      <c r="U1216" s="226"/>
      <c r="V1216" s="225"/>
      <c r="W1216" s="225"/>
      <c r="X1216" s="225"/>
      <c r="Y1216" s="225"/>
      <c r="AM1216" s="227"/>
      <c r="AN1216" s="227"/>
      <c r="AO1216" s="227"/>
      <c r="AP1216" s="227"/>
      <c r="AQ1216" s="227"/>
      <c r="AR1216" s="226"/>
      <c r="AS1216" s="226"/>
      <c r="AT1216" s="226"/>
      <c r="AU1216" s="225"/>
      <c r="AV1216" s="225"/>
      <c r="AW1216" s="225"/>
      <c r="AX1216" s="225"/>
    </row>
    <row r="1217" spans="14:50" ht="15.75" x14ac:dyDescent="0.25">
      <c r="N1217" s="227"/>
      <c r="O1217" s="227"/>
      <c r="P1217" s="228"/>
      <c r="Q1217" s="227"/>
      <c r="R1217" s="227"/>
      <c r="S1217" s="226"/>
      <c r="T1217" s="226"/>
      <c r="U1217" s="226"/>
      <c r="V1217" s="225"/>
      <c r="W1217" s="225"/>
      <c r="X1217" s="225"/>
      <c r="Y1217" s="225"/>
      <c r="AM1217" s="227"/>
      <c r="AN1217" s="227"/>
      <c r="AO1217" s="227"/>
      <c r="AP1217" s="227"/>
      <c r="AQ1217" s="227"/>
      <c r="AR1217" s="226"/>
      <c r="AS1217" s="226"/>
      <c r="AT1217" s="226"/>
      <c r="AU1217" s="225"/>
      <c r="AV1217" s="225"/>
      <c r="AW1217" s="225"/>
      <c r="AX1217" s="225"/>
    </row>
    <row r="1218" spans="14:50" ht="15.75" x14ac:dyDescent="0.25">
      <c r="N1218" s="227"/>
      <c r="O1218" s="227"/>
      <c r="P1218" s="228"/>
      <c r="Q1218" s="227"/>
      <c r="R1218" s="227"/>
      <c r="S1218" s="226"/>
      <c r="T1218" s="226"/>
      <c r="U1218" s="226"/>
      <c r="V1218" s="225"/>
      <c r="W1218" s="225"/>
      <c r="X1218" s="225"/>
      <c r="Y1218" s="225"/>
      <c r="AM1218" s="227"/>
      <c r="AN1218" s="227"/>
      <c r="AO1218" s="227"/>
      <c r="AP1218" s="227"/>
      <c r="AQ1218" s="227"/>
      <c r="AR1218" s="226"/>
      <c r="AS1218" s="226"/>
      <c r="AT1218" s="226"/>
      <c r="AU1218" s="225"/>
      <c r="AV1218" s="225"/>
      <c r="AW1218" s="225"/>
      <c r="AX1218" s="225"/>
    </row>
    <row r="1219" spans="14:50" ht="15.75" x14ac:dyDescent="0.25">
      <c r="N1219" s="227"/>
      <c r="O1219" s="227"/>
      <c r="P1219" s="228"/>
      <c r="Q1219" s="227"/>
      <c r="R1219" s="227"/>
      <c r="S1219" s="226"/>
      <c r="T1219" s="226"/>
      <c r="U1219" s="226"/>
      <c r="V1219" s="225"/>
      <c r="W1219" s="225"/>
      <c r="X1219" s="225"/>
      <c r="Y1219" s="225"/>
      <c r="AM1219" s="227"/>
      <c r="AN1219" s="227"/>
      <c r="AO1219" s="227"/>
      <c r="AP1219" s="227"/>
      <c r="AQ1219" s="227"/>
      <c r="AR1219" s="226"/>
      <c r="AS1219" s="226"/>
      <c r="AT1219" s="226"/>
      <c r="AU1219" s="225"/>
      <c r="AV1219" s="225"/>
      <c r="AW1219" s="225"/>
      <c r="AX1219" s="225"/>
    </row>
    <row r="1220" spans="14:50" ht="15.75" x14ac:dyDescent="0.25">
      <c r="N1220" s="227"/>
      <c r="O1220" s="227"/>
      <c r="P1220" s="228"/>
      <c r="Q1220" s="227"/>
      <c r="R1220" s="227"/>
      <c r="S1220" s="226"/>
      <c r="T1220" s="226"/>
      <c r="U1220" s="226"/>
      <c r="V1220" s="225"/>
      <c r="W1220" s="225"/>
      <c r="X1220" s="225"/>
      <c r="Y1220" s="225"/>
      <c r="AM1220" s="227"/>
      <c r="AN1220" s="227"/>
      <c r="AO1220" s="227"/>
      <c r="AP1220" s="227"/>
      <c r="AQ1220" s="227"/>
      <c r="AR1220" s="226"/>
      <c r="AS1220" s="226"/>
      <c r="AT1220" s="226"/>
      <c r="AU1220" s="225"/>
      <c r="AV1220" s="225"/>
      <c r="AW1220" s="225"/>
      <c r="AX1220" s="225"/>
    </row>
    <row r="1221" spans="14:50" ht="15.75" x14ac:dyDescent="0.25">
      <c r="N1221" s="227"/>
      <c r="O1221" s="227"/>
      <c r="P1221" s="228"/>
      <c r="Q1221" s="227"/>
      <c r="R1221" s="227"/>
      <c r="S1221" s="226"/>
      <c r="T1221" s="226"/>
      <c r="U1221" s="226"/>
      <c r="V1221" s="225"/>
      <c r="W1221" s="225"/>
      <c r="X1221" s="225"/>
      <c r="Y1221" s="225"/>
      <c r="AM1221" s="227"/>
      <c r="AN1221" s="227"/>
      <c r="AO1221" s="227"/>
      <c r="AP1221" s="227"/>
      <c r="AQ1221" s="227"/>
      <c r="AR1221" s="226"/>
      <c r="AS1221" s="226"/>
      <c r="AT1221" s="226"/>
      <c r="AU1221" s="225"/>
      <c r="AV1221" s="225"/>
      <c r="AW1221" s="225"/>
      <c r="AX1221" s="225"/>
    </row>
    <row r="1222" spans="14:50" ht="15.75" x14ac:dyDescent="0.25">
      <c r="N1222" s="227"/>
      <c r="O1222" s="227"/>
      <c r="P1222" s="228"/>
      <c r="Q1222" s="227"/>
      <c r="R1222" s="227"/>
      <c r="S1222" s="226"/>
      <c r="T1222" s="226"/>
      <c r="U1222" s="226"/>
      <c r="V1222" s="225"/>
      <c r="W1222" s="225"/>
      <c r="X1222" s="225"/>
      <c r="Y1222" s="225"/>
      <c r="AM1222" s="227"/>
      <c r="AN1222" s="227"/>
      <c r="AO1222" s="227"/>
      <c r="AP1222" s="227"/>
      <c r="AQ1222" s="227"/>
      <c r="AR1222" s="226"/>
      <c r="AS1222" s="226"/>
      <c r="AT1222" s="226"/>
      <c r="AU1222" s="225"/>
      <c r="AV1222" s="225"/>
      <c r="AW1222" s="225"/>
      <c r="AX1222" s="225"/>
    </row>
    <row r="1223" spans="14:50" ht="15.75" x14ac:dyDescent="0.25">
      <c r="N1223" s="227"/>
      <c r="O1223" s="227"/>
      <c r="P1223" s="228"/>
      <c r="Q1223" s="227"/>
      <c r="R1223" s="227"/>
      <c r="S1223" s="226"/>
      <c r="T1223" s="226"/>
      <c r="U1223" s="226"/>
      <c r="V1223" s="225"/>
      <c r="W1223" s="225"/>
      <c r="X1223" s="225"/>
      <c r="Y1223" s="225"/>
      <c r="AM1223" s="227"/>
      <c r="AN1223" s="227"/>
      <c r="AO1223" s="227"/>
      <c r="AP1223" s="227"/>
      <c r="AQ1223" s="227"/>
      <c r="AR1223" s="226"/>
      <c r="AS1223" s="226"/>
      <c r="AT1223" s="226"/>
      <c r="AU1223" s="225"/>
      <c r="AV1223" s="225"/>
      <c r="AW1223" s="225"/>
      <c r="AX1223" s="225"/>
    </row>
    <row r="1224" spans="14:50" ht="15.75" x14ac:dyDescent="0.25">
      <c r="N1224" s="227"/>
      <c r="O1224" s="227"/>
      <c r="P1224" s="228"/>
      <c r="Q1224" s="227"/>
      <c r="R1224" s="227"/>
      <c r="S1224" s="226"/>
      <c r="T1224" s="226"/>
      <c r="U1224" s="226"/>
      <c r="V1224" s="225"/>
      <c r="W1224" s="225"/>
      <c r="X1224" s="225"/>
      <c r="Y1224" s="225"/>
      <c r="AM1224" s="227"/>
      <c r="AN1224" s="227"/>
      <c r="AO1224" s="227"/>
      <c r="AP1224" s="227"/>
      <c r="AQ1224" s="227"/>
      <c r="AR1224" s="226"/>
      <c r="AS1224" s="226"/>
      <c r="AT1224" s="226"/>
      <c r="AU1224" s="225"/>
      <c r="AV1224" s="225"/>
      <c r="AW1224" s="225"/>
      <c r="AX1224" s="225"/>
    </row>
    <row r="1225" spans="14:50" ht="15.75" x14ac:dyDescent="0.25">
      <c r="N1225" s="227"/>
      <c r="O1225" s="227"/>
      <c r="P1225" s="228"/>
      <c r="Q1225" s="227"/>
      <c r="R1225" s="227"/>
      <c r="S1225" s="226"/>
      <c r="T1225" s="226"/>
      <c r="U1225" s="226"/>
      <c r="V1225" s="225"/>
      <c r="W1225" s="225"/>
      <c r="X1225" s="225"/>
      <c r="Y1225" s="225"/>
      <c r="AM1225" s="227"/>
      <c r="AN1225" s="227"/>
      <c r="AO1225" s="227"/>
      <c r="AP1225" s="227"/>
      <c r="AQ1225" s="227"/>
      <c r="AR1225" s="226"/>
      <c r="AS1225" s="226"/>
      <c r="AT1225" s="226"/>
      <c r="AU1225" s="225"/>
      <c r="AV1225" s="225"/>
      <c r="AW1225" s="225"/>
      <c r="AX1225" s="225"/>
    </row>
    <row r="1226" spans="14:50" ht="15.75" x14ac:dyDescent="0.25">
      <c r="N1226" s="227"/>
      <c r="O1226" s="227"/>
      <c r="P1226" s="228"/>
      <c r="Q1226" s="227"/>
      <c r="R1226" s="227"/>
      <c r="S1226" s="226"/>
      <c r="T1226" s="226"/>
      <c r="U1226" s="226"/>
      <c r="V1226" s="225"/>
      <c r="W1226" s="225"/>
      <c r="X1226" s="225"/>
      <c r="Y1226" s="225"/>
      <c r="AM1226" s="227"/>
      <c r="AN1226" s="227"/>
      <c r="AO1226" s="227"/>
      <c r="AP1226" s="227"/>
      <c r="AQ1226" s="227"/>
      <c r="AR1226" s="226"/>
      <c r="AS1226" s="226"/>
      <c r="AT1226" s="226"/>
      <c r="AU1226" s="225"/>
      <c r="AV1226" s="225"/>
      <c r="AW1226" s="225"/>
      <c r="AX1226" s="225"/>
    </row>
    <row r="1227" spans="14:50" ht="15.75" x14ac:dyDescent="0.25">
      <c r="N1227" s="227"/>
      <c r="O1227" s="227"/>
      <c r="P1227" s="228"/>
      <c r="Q1227" s="227"/>
      <c r="R1227" s="227"/>
      <c r="S1227" s="226"/>
      <c r="T1227" s="226"/>
      <c r="U1227" s="226"/>
      <c r="V1227" s="225"/>
      <c r="W1227" s="225"/>
      <c r="X1227" s="225"/>
      <c r="Y1227" s="225"/>
      <c r="AM1227" s="227"/>
      <c r="AN1227" s="227"/>
      <c r="AO1227" s="227"/>
      <c r="AP1227" s="227"/>
      <c r="AQ1227" s="227"/>
      <c r="AR1227" s="226"/>
      <c r="AS1227" s="226"/>
      <c r="AT1227" s="226"/>
      <c r="AU1227" s="225"/>
      <c r="AV1227" s="225"/>
      <c r="AW1227" s="225"/>
      <c r="AX1227" s="225"/>
    </row>
    <row r="1228" spans="14:50" ht="15.75" x14ac:dyDescent="0.25">
      <c r="N1228" s="227"/>
      <c r="O1228" s="227"/>
      <c r="P1228" s="228"/>
      <c r="Q1228" s="227"/>
      <c r="R1228" s="227"/>
      <c r="S1228" s="226"/>
      <c r="T1228" s="226"/>
      <c r="U1228" s="226"/>
      <c r="V1228" s="225"/>
      <c r="W1228" s="225"/>
      <c r="X1228" s="225"/>
      <c r="Y1228" s="225"/>
      <c r="AM1228" s="227"/>
      <c r="AN1228" s="227"/>
      <c r="AO1228" s="227"/>
      <c r="AP1228" s="227"/>
      <c r="AQ1228" s="227"/>
      <c r="AR1228" s="226"/>
      <c r="AS1228" s="226"/>
      <c r="AT1228" s="226"/>
      <c r="AU1228" s="225"/>
      <c r="AV1228" s="225"/>
      <c r="AW1228" s="225"/>
      <c r="AX1228" s="225"/>
    </row>
    <row r="1229" spans="14:50" ht="15.75" x14ac:dyDescent="0.25">
      <c r="N1229" s="227"/>
      <c r="O1229" s="227"/>
      <c r="P1229" s="228"/>
      <c r="Q1229" s="227"/>
      <c r="R1229" s="227"/>
      <c r="S1229" s="226"/>
      <c r="T1229" s="226"/>
      <c r="U1229" s="226"/>
      <c r="V1229" s="225"/>
      <c r="W1229" s="225"/>
      <c r="X1229" s="225"/>
      <c r="Y1229" s="225"/>
      <c r="AM1229" s="227"/>
      <c r="AN1229" s="227"/>
      <c r="AO1229" s="227"/>
      <c r="AP1229" s="227"/>
      <c r="AQ1229" s="227"/>
      <c r="AR1229" s="226"/>
      <c r="AS1229" s="226"/>
      <c r="AT1229" s="226"/>
      <c r="AU1229" s="225"/>
      <c r="AV1229" s="225"/>
      <c r="AW1229" s="225"/>
      <c r="AX1229" s="225"/>
    </row>
    <row r="1230" spans="14:50" ht="15.75" x14ac:dyDescent="0.25">
      <c r="N1230" s="227"/>
      <c r="O1230" s="227"/>
      <c r="P1230" s="228"/>
      <c r="Q1230" s="227"/>
      <c r="R1230" s="227"/>
      <c r="S1230" s="226"/>
      <c r="T1230" s="226"/>
      <c r="U1230" s="226"/>
      <c r="V1230" s="225"/>
      <c r="W1230" s="225"/>
      <c r="X1230" s="225"/>
      <c r="Y1230" s="225"/>
      <c r="AM1230" s="227"/>
      <c r="AN1230" s="227"/>
      <c r="AO1230" s="227"/>
      <c r="AP1230" s="227"/>
      <c r="AQ1230" s="227"/>
      <c r="AR1230" s="226"/>
      <c r="AS1230" s="226"/>
      <c r="AT1230" s="226"/>
      <c r="AU1230" s="225"/>
      <c r="AV1230" s="225"/>
      <c r="AW1230" s="225"/>
      <c r="AX1230" s="225"/>
    </row>
    <row r="1231" spans="14:50" ht="15.75" x14ac:dyDescent="0.25">
      <c r="N1231" s="227"/>
      <c r="O1231" s="227"/>
      <c r="P1231" s="228"/>
      <c r="Q1231" s="227"/>
      <c r="R1231" s="227"/>
      <c r="S1231" s="226"/>
      <c r="T1231" s="226"/>
      <c r="U1231" s="226"/>
      <c r="V1231" s="225"/>
      <c r="W1231" s="225"/>
      <c r="X1231" s="225"/>
      <c r="Y1231" s="225"/>
      <c r="AM1231" s="227"/>
      <c r="AN1231" s="227"/>
      <c r="AO1231" s="227"/>
      <c r="AP1231" s="227"/>
      <c r="AQ1231" s="227"/>
      <c r="AR1231" s="226"/>
      <c r="AS1231" s="226"/>
      <c r="AT1231" s="226"/>
      <c r="AU1231" s="225"/>
      <c r="AV1231" s="225"/>
      <c r="AW1231" s="225"/>
      <c r="AX1231" s="225"/>
    </row>
    <row r="1232" spans="14:50" ht="15.75" x14ac:dyDescent="0.25">
      <c r="N1232" s="227"/>
      <c r="O1232" s="227"/>
      <c r="P1232" s="228"/>
      <c r="Q1232" s="227"/>
      <c r="R1232" s="227"/>
      <c r="S1232" s="226"/>
      <c r="T1232" s="226"/>
      <c r="U1232" s="226"/>
      <c r="V1232" s="225"/>
      <c r="W1232" s="225"/>
      <c r="X1232" s="225"/>
      <c r="Y1232" s="225"/>
      <c r="AM1232" s="227"/>
      <c r="AN1232" s="227"/>
      <c r="AO1232" s="227"/>
      <c r="AP1232" s="227"/>
      <c r="AQ1232" s="227"/>
      <c r="AR1232" s="226"/>
      <c r="AS1232" s="226"/>
      <c r="AT1232" s="226"/>
      <c r="AU1232" s="225"/>
      <c r="AV1232" s="225"/>
      <c r="AW1232" s="225"/>
      <c r="AX1232" s="225"/>
    </row>
    <row r="1233" spans="14:50" ht="15.75" x14ac:dyDescent="0.25">
      <c r="N1233" s="227"/>
      <c r="O1233" s="227"/>
      <c r="P1233" s="228"/>
      <c r="Q1233" s="227"/>
      <c r="R1233" s="227"/>
      <c r="S1233" s="226"/>
      <c r="T1233" s="226"/>
      <c r="U1233" s="226"/>
      <c r="V1233" s="225"/>
      <c r="W1233" s="225"/>
      <c r="X1233" s="225"/>
      <c r="Y1233" s="225"/>
      <c r="AM1233" s="227"/>
      <c r="AN1233" s="227"/>
      <c r="AO1233" s="227"/>
      <c r="AP1233" s="227"/>
      <c r="AQ1233" s="227"/>
      <c r="AR1233" s="226"/>
      <c r="AS1233" s="226"/>
      <c r="AT1233" s="226"/>
      <c r="AU1233" s="225"/>
      <c r="AV1233" s="225"/>
      <c r="AW1233" s="225"/>
      <c r="AX1233" s="225"/>
    </row>
    <row r="1234" spans="14:50" ht="15.75" x14ac:dyDescent="0.25">
      <c r="N1234" s="227"/>
      <c r="O1234" s="227"/>
      <c r="P1234" s="228"/>
      <c r="Q1234" s="227"/>
      <c r="R1234" s="227"/>
      <c r="S1234" s="226"/>
      <c r="T1234" s="226"/>
      <c r="U1234" s="226"/>
      <c r="V1234" s="225"/>
      <c r="W1234" s="225"/>
      <c r="X1234" s="225"/>
      <c r="Y1234" s="225"/>
      <c r="AM1234" s="227"/>
      <c r="AN1234" s="227"/>
      <c r="AO1234" s="227"/>
      <c r="AP1234" s="227"/>
      <c r="AQ1234" s="227"/>
      <c r="AR1234" s="226"/>
      <c r="AS1234" s="226"/>
      <c r="AT1234" s="226"/>
      <c r="AU1234" s="225"/>
      <c r="AV1234" s="225"/>
      <c r="AW1234" s="225"/>
      <c r="AX1234" s="225"/>
    </row>
    <row r="1235" spans="14:50" ht="15.75" x14ac:dyDescent="0.25">
      <c r="N1235" s="227"/>
      <c r="O1235" s="227"/>
      <c r="P1235" s="228"/>
      <c r="Q1235" s="227"/>
      <c r="R1235" s="227"/>
      <c r="S1235" s="226"/>
      <c r="T1235" s="226"/>
      <c r="U1235" s="226"/>
      <c r="V1235" s="225"/>
      <c r="W1235" s="225"/>
      <c r="X1235" s="225"/>
      <c r="Y1235" s="225"/>
      <c r="AM1235" s="227"/>
      <c r="AN1235" s="227"/>
      <c r="AO1235" s="227"/>
      <c r="AP1235" s="227"/>
      <c r="AQ1235" s="227"/>
      <c r="AR1235" s="226"/>
      <c r="AS1235" s="226"/>
      <c r="AT1235" s="226"/>
      <c r="AU1235" s="225"/>
      <c r="AV1235" s="225"/>
      <c r="AW1235" s="225"/>
      <c r="AX1235" s="225"/>
    </row>
    <row r="1236" spans="14:50" ht="15.75" x14ac:dyDescent="0.25">
      <c r="N1236" s="227"/>
      <c r="O1236" s="227"/>
      <c r="P1236" s="228"/>
      <c r="Q1236" s="227"/>
      <c r="R1236" s="227"/>
      <c r="S1236" s="226"/>
      <c r="T1236" s="226"/>
      <c r="U1236" s="226"/>
      <c r="V1236" s="225"/>
      <c r="W1236" s="225"/>
      <c r="X1236" s="225"/>
      <c r="Y1236" s="225"/>
      <c r="AM1236" s="227"/>
      <c r="AN1236" s="227"/>
      <c r="AO1236" s="227"/>
      <c r="AP1236" s="227"/>
      <c r="AQ1236" s="227"/>
      <c r="AR1236" s="226"/>
      <c r="AS1236" s="226"/>
      <c r="AT1236" s="226"/>
      <c r="AU1236" s="225"/>
      <c r="AV1236" s="225"/>
      <c r="AW1236" s="225"/>
      <c r="AX1236" s="225"/>
    </row>
    <row r="1237" spans="14:50" ht="15.75" x14ac:dyDescent="0.25">
      <c r="N1237" s="227"/>
      <c r="O1237" s="227"/>
      <c r="P1237" s="228"/>
      <c r="Q1237" s="227"/>
      <c r="R1237" s="227"/>
      <c r="S1237" s="226"/>
      <c r="T1237" s="226"/>
      <c r="U1237" s="226"/>
      <c r="V1237" s="225"/>
      <c r="W1237" s="225"/>
      <c r="X1237" s="225"/>
      <c r="Y1237" s="225"/>
      <c r="AM1237" s="227"/>
      <c r="AN1237" s="227"/>
      <c r="AO1237" s="227"/>
      <c r="AP1237" s="227"/>
      <c r="AQ1237" s="227"/>
      <c r="AR1237" s="226"/>
      <c r="AS1237" s="226"/>
      <c r="AT1237" s="226"/>
      <c r="AU1237" s="225"/>
      <c r="AV1237" s="225"/>
      <c r="AW1237" s="225"/>
      <c r="AX1237" s="225"/>
    </row>
    <row r="1238" spans="14:50" ht="15.75" x14ac:dyDescent="0.25">
      <c r="N1238" s="227"/>
      <c r="O1238" s="227"/>
      <c r="P1238" s="228"/>
      <c r="Q1238" s="227"/>
      <c r="R1238" s="227"/>
      <c r="S1238" s="226"/>
      <c r="T1238" s="226"/>
      <c r="U1238" s="226"/>
      <c r="V1238" s="225"/>
      <c r="W1238" s="225"/>
      <c r="X1238" s="225"/>
      <c r="Y1238" s="225"/>
      <c r="AM1238" s="227"/>
      <c r="AN1238" s="227"/>
      <c r="AO1238" s="227"/>
      <c r="AP1238" s="227"/>
      <c r="AQ1238" s="227"/>
      <c r="AR1238" s="226"/>
      <c r="AS1238" s="226"/>
      <c r="AT1238" s="226"/>
      <c r="AU1238" s="225"/>
      <c r="AV1238" s="225"/>
      <c r="AW1238" s="225"/>
      <c r="AX1238" s="225"/>
    </row>
    <row r="1239" spans="14:50" ht="15.75" x14ac:dyDescent="0.25">
      <c r="N1239" s="227"/>
      <c r="O1239" s="227"/>
      <c r="P1239" s="228"/>
      <c r="Q1239" s="227"/>
      <c r="R1239" s="227"/>
      <c r="S1239" s="226"/>
      <c r="T1239" s="226"/>
      <c r="U1239" s="226"/>
      <c r="V1239" s="225"/>
      <c r="W1239" s="225"/>
      <c r="X1239" s="225"/>
      <c r="Y1239" s="225"/>
      <c r="AM1239" s="227"/>
      <c r="AN1239" s="227"/>
      <c r="AO1239" s="227"/>
      <c r="AP1239" s="227"/>
      <c r="AQ1239" s="227"/>
      <c r="AR1239" s="226"/>
      <c r="AS1239" s="226"/>
      <c r="AT1239" s="226"/>
      <c r="AU1239" s="225"/>
      <c r="AV1239" s="225"/>
      <c r="AW1239" s="225"/>
      <c r="AX1239" s="225"/>
    </row>
    <row r="1240" spans="14:50" ht="15.75" x14ac:dyDescent="0.25">
      <c r="N1240" s="227"/>
      <c r="O1240" s="227"/>
      <c r="P1240" s="228"/>
      <c r="Q1240" s="227"/>
      <c r="R1240" s="227"/>
      <c r="S1240" s="226"/>
      <c r="T1240" s="226"/>
      <c r="U1240" s="226"/>
      <c r="V1240" s="225"/>
      <c r="W1240" s="225"/>
      <c r="X1240" s="225"/>
      <c r="Y1240" s="225"/>
      <c r="AM1240" s="227"/>
      <c r="AN1240" s="227"/>
      <c r="AO1240" s="227"/>
      <c r="AP1240" s="227"/>
      <c r="AQ1240" s="227"/>
      <c r="AR1240" s="226"/>
      <c r="AS1240" s="226"/>
      <c r="AT1240" s="226"/>
      <c r="AU1240" s="225"/>
      <c r="AV1240" s="225"/>
      <c r="AW1240" s="225"/>
      <c r="AX1240" s="225"/>
    </row>
    <row r="1241" spans="14:50" ht="15.75" x14ac:dyDescent="0.25">
      <c r="N1241" s="227"/>
      <c r="O1241" s="227"/>
      <c r="P1241" s="228"/>
      <c r="Q1241" s="227"/>
      <c r="R1241" s="227"/>
      <c r="S1241" s="226"/>
      <c r="T1241" s="226"/>
      <c r="U1241" s="226"/>
      <c r="V1241" s="225"/>
      <c r="W1241" s="225"/>
      <c r="X1241" s="225"/>
      <c r="Y1241" s="225"/>
      <c r="AM1241" s="227"/>
      <c r="AN1241" s="227"/>
      <c r="AO1241" s="227"/>
      <c r="AP1241" s="227"/>
      <c r="AQ1241" s="227"/>
      <c r="AR1241" s="226"/>
      <c r="AS1241" s="226"/>
      <c r="AT1241" s="226"/>
      <c r="AU1241" s="225"/>
      <c r="AV1241" s="225"/>
      <c r="AW1241" s="225"/>
      <c r="AX1241" s="225"/>
    </row>
    <row r="1242" spans="14:50" ht="15.75" x14ac:dyDescent="0.25">
      <c r="N1242" s="227"/>
      <c r="O1242" s="227"/>
      <c r="P1242" s="228"/>
      <c r="Q1242" s="227"/>
      <c r="R1242" s="227"/>
      <c r="S1242" s="226"/>
      <c r="T1242" s="226"/>
      <c r="U1242" s="226"/>
      <c r="V1242" s="225"/>
      <c r="W1242" s="225"/>
      <c r="X1242" s="225"/>
      <c r="Y1242" s="225"/>
      <c r="AM1242" s="227"/>
      <c r="AN1242" s="227"/>
      <c r="AO1242" s="227"/>
      <c r="AP1242" s="227"/>
      <c r="AQ1242" s="227"/>
      <c r="AR1242" s="226"/>
      <c r="AS1242" s="226"/>
      <c r="AT1242" s="226"/>
      <c r="AU1242" s="225"/>
      <c r="AV1242" s="225"/>
      <c r="AW1242" s="225"/>
      <c r="AX1242" s="225"/>
    </row>
    <row r="1243" spans="14:50" ht="15.75" x14ac:dyDescent="0.25">
      <c r="N1243" s="227"/>
      <c r="O1243" s="227"/>
      <c r="P1243" s="228"/>
      <c r="Q1243" s="227"/>
      <c r="R1243" s="227"/>
      <c r="S1243" s="226"/>
      <c r="T1243" s="226"/>
      <c r="U1243" s="226"/>
      <c r="V1243" s="225"/>
      <c r="W1243" s="225"/>
      <c r="X1243" s="225"/>
      <c r="Y1243" s="225"/>
      <c r="AM1243" s="227"/>
      <c r="AN1243" s="227"/>
      <c r="AO1243" s="227"/>
      <c r="AP1243" s="227"/>
      <c r="AQ1243" s="227"/>
      <c r="AR1243" s="226"/>
      <c r="AS1243" s="226"/>
      <c r="AT1243" s="226"/>
      <c r="AU1243" s="225"/>
      <c r="AV1243" s="225"/>
      <c r="AW1243" s="225"/>
      <c r="AX1243" s="225"/>
    </row>
    <row r="1244" spans="14:50" ht="15.75" x14ac:dyDescent="0.25">
      <c r="N1244" s="227"/>
      <c r="O1244" s="227"/>
      <c r="P1244" s="228"/>
      <c r="Q1244" s="227"/>
      <c r="R1244" s="227"/>
      <c r="S1244" s="226"/>
      <c r="T1244" s="226"/>
      <c r="U1244" s="226"/>
      <c r="V1244" s="225"/>
      <c r="W1244" s="225"/>
      <c r="X1244" s="225"/>
      <c r="Y1244" s="225"/>
      <c r="AM1244" s="227"/>
      <c r="AN1244" s="227"/>
      <c r="AO1244" s="227"/>
      <c r="AP1244" s="227"/>
      <c r="AQ1244" s="227"/>
      <c r="AR1244" s="226"/>
      <c r="AS1244" s="226"/>
      <c r="AT1244" s="226"/>
      <c r="AU1244" s="225"/>
      <c r="AV1244" s="225"/>
      <c r="AW1244" s="225"/>
      <c r="AX1244" s="225"/>
    </row>
    <row r="1245" spans="14:50" ht="15.75" x14ac:dyDescent="0.25">
      <c r="N1245" s="227"/>
      <c r="O1245" s="227"/>
      <c r="P1245" s="228"/>
      <c r="Q1245" s="227"/>
      <c r="R1245" s="227"/>
      <c r="S1245" s="226"/>
      <c r="T1245" s="226"/>
      <c r="U1245" s="226"/>
      <c r="V1245" s="225"/>
      <c r="W1245" s="225"/>
      <c r="X1245" s="225"/>
      <c r="Y1245" s="225"/>
      <c r="AM1245" s="227"/>
      <c r="AN1245" s="227"/>
      <c r="AO1245" s="227"/>
      <c r="AP1245" s="227"/>
      <c r="AQ1245" s="227"/>
      <c r="AR1245" s="226"/>
      <c r="AS1245" s="226"/>
      <c r="AT1245" s="226"/>
      <c r="AU1245" s="225"/>
      <c r="AV1245" s="225"/>
      <c r="AW1245" s="225"/>
      <c r="AX1245" s="225"/>
    </row>
    <row r="1246" spans="14:50" ht="15.75" x14ac:dyDescent="0.25">
      <c r="N1246" s="227"/>
      <c r="O1246" s="227"/>
      <c r="P1246" s="228"/>
      <c r="Q1246" s="227"/>
      <c r="R1246" s="227"/>
      <c r="S1246" s="226"/>
      <c r="T1246" s="226"/>
      <c r="U1246" s="226"/>
      <c r="V1246" s="225"/>
      <c r="W1246" s="225"/>
      <c r="X1246" s="225"/>
      <c r="Y1246" s="225"/>
      <c r="AM1246" s="227"/>
      <c r="AN1246" s="227"/>
      <c r="AO1246" s="227"/>
      <c r="AP1246" s="227"/>
      <c r="AQ1246" s="227"/>
      <c r="AR1246" s="226"/>
      <c r="AS1246" s="226"/>
      <c r="AT1246" s="226"/>
      <c r="AU1246" s="225"/>
      <c r="AV1246" s="225"/>
      <c r="AW1246" s="225"/>
      <c r="AX1246" s="225"/>
    </row>
    <row r="1247" spans="14:50" ht="15.75" x14ac:dyDescent="0.25">
      <c r="N1247" s="227"/>
      <c r="O1247" s="227"/>
      <c r="P1247" s="228"/>
      <c r="Q1247" s="227"/>
      <c r="R1247" s="227"/>
      <c r="S1247" s="226"/>
      <c r="T1247" s="226"/>
      <c r="U1247" s="226"/>
      <c r="V1247" s="225"/>
      <c r="W1247" s="225"/>
      <c r="X1247" s="225"/>
      <c r="Y1247" s="225"/>
      <c r="AM1247" s="227"/>
      <c r="AN1247" s="227"/>
      <c r="AO1247" s="227"/>
      <c r="AP1247" s="227"/>
      <c r="AQ1247" s="227"/>
      <c r="AR1247" s="226"/>
      <c r="AS1247" s="226"/>
      <c r="AT1247" s="226"/>
      <c r="AU1247" s="225"/>
      <c r="AV1247" s="225"/>
      <c r="AW1247" s="225"/>
      <c r="AX1247" s="225"/>
    </row>
    <row r="1248" spans="14:50" ht="15.75" x14ac:dyDescent="0.25">
      <c r="N1248" s="227"/>
      <c r="O1248" s="227"/>
      <c r="P1248" s="228"/>
      <c r="Q1248" s="227"/>
      <c r="R1248" s="227"/>
      <c r="S1248" s="226"/>
      <c r="T1248" s="226"/>
      <c r="U1248" s="226"/>
      <c r="V1248" s="225"/>
      <c r="W1248" s="225"/>
      <c r="X1248" s="225"/>
      <c r="Y1248" s="225"/>
      <c r="AM1248" s="227"/>
      <c r="AN1248" s="227"/>
      <c r="AO1248" s="227"/>
      <c r="AP1248" s="227"/>
      <c r="AQ1248" s="227"/>
      <c r="AR1248" s="226"/>
      <c r="AS1248" s="226"/>
      <c r="AT1248" s="226"/>
      <c r="AU1248" s="225"/>
      <c r="AV1248" s="225"/>
      <c r="AW1248" s="225"/>
      <c r="AX1248" s="225"/>
    </row>
    <row r="1249" spans="14:50" ht="15.75" x14ac:dyDescent="0.25">
      <c r="N1249" s="227"/>
      <c r="O1249" s="227"/>
      <c r="P1249" s="228"/>
      <c r="Q1249" s="227"/>
      <c r="R1249" s="227"/>
      <c r="S1249" s="226"/>
      <c r="T1249" s="226"/>
      <c r="U1249" s="226"/>
      <c r="V1249" s="225"/>
      <c r="W1249" s="225"/>
      <c r="X1249" s="225"/>
      <c r="Y1249" s="225"/>
      <c r="AM1249" s="227"/>
      <c r="AN1249" s="227"/>
      <c r="AO1249" s="227"/>
      <c r="AP1249" s="227"/>
      <c r="AQ1249" s="227"/>
      <c r="AR1249" s="226"/>
      <c r="AS1249" s="226"/>
      <c r="AT1249" s="226"/>
      <c r="AU1249" s="225"/>
      <c r="AV1249" s="225"/>
      <c r="AW1249" s="225"/>
      <c r="AX1249" s="225"/>
    </row>
    <row r="1250" spans="14:50" ht="15.75" x14ac:dyDescent="0.25">
      <c r="N1250" s="227"/>
      <c r="O1250" s="227"/>
      <c r="P1250" s="228"/>
      <c r="Q1250" s="227"/>
      <c r="R1250" s="227"/>
      <c r="S1250" s="226"/>
      <c r="T1250" s="226"/>
      <c r="U1250" s="226"/>
      <c r="V1250" s="225"/>
      <c r="W1250" s="225"/>
      <c r="X1250" s="225"/>
      <c r="Y1250" s="225"/>
      <c r="AM1250" s="227"/>
      <c r="AN1250" s="227"/>
      <c r="AO1250" s="227"/>
      <c r="AP1250" s="227"/>
      <c r="AQ1250" s="227"/>
      <c r="AR1250" s="226"/>
      <c r="AS1250" s="226"/>
      <c r="AT1250" s="226"/>
      <c r="AU1250" s="225"/>
      <c r="AV1250" s="225"/>
      <c r="AW1250" s="225"/>
      <c r="AX1250" s="225"/>
    </row>
    <row r="1251" spans="14:50" ht="15.75" x14ac:dyDescent="0.25">
      <c r="N1251" s="227"/>
      <c r="O1251" s="227"/>
      <c r="P1251" s="228"/>
      <c r="Q1251" s="227"/>
      <c r="R1251" s="227"/>
      <c r="S1251" s="226"/>
      <c r="T1251" s="226"/>
      <c r="U1251" s="226"/>
      <c r="V1251" s="225"/>
      <c r="W1251" s="225"/>
      <c r="X1251" s="225"/>
      <c r="Y1251" s="225"/>
      <c r="AM1251" s="227"/>
      <c r="AN1251" s="227"/>
      <c r="AO1251" s="227"/>
      <c r="AP1251" s="227"/>
      <c r="AQ1251" s="227"/>
      <c r="AR1251" s="226"/>
      <c r="AS1251" s="226"/>
      <c r="AT1251" s="226"/>
      <c r="AU1251" s="225"/>
      <c r="AV1251" s="225"/>
      <c r="AW1251" s="225"/>
      <c r="AX1251" s="225"/>
    </row>
    <row r="1252" spans="14:50" ht="15.75" x14ac:dyDescent="0.25">
      <c r="N1252" s="227"/>
      <c r="O1252" s="227"/>
      <c r="P1252" s="228"/>
      <c r="Q1252" s="227"/>
      <c r="R1252" s="227"/>
      <c r="S1252" s="226"/>
      <c r="T1252" s="226"/>
      <c r="U1252" s="226"/>
      <c r="V1252" s="225"/>
      <c r="W1252" s="225"/>
      <c r="X1252" s="225"/>
      <c r="Y1252" s="225"/>
      <c r="AM1252" s="227"/>
      <c r="AN1252" s="227"/>
      <c r="AO1252" s="227"/>
      <c r="AP1252" s="227"/>
      <c r="AQ1252" s="227"/>
      <c r="AR1252" s="226"/>
      <c r="AS1252" s="226"/>
      <c r="AT1252" s="226"/>
      <c r="AU1252" s="225"/>
      <c r="AV1252" s="225"/>
      <c r="AW1252" s="225"/>
      <c r="AX1252" s="225"/>
    </row>
    <row r="1253" spans="14:50" ht="15.75" x14ac:dyDescent="0.25">
      <c r="N1253" s="227"/>
      <c r="O1253" s="227"/>
      <c r="P1253" s="228"/>
      <c r="Q1253" s="227"/>
      <c r="R1253" s="227"/>
      <c r="S1253" s="226"/>
      <c r="T1253" s="226"/>
      <c r="U1253" s="226"/>
      <c r="V1253" s="225"/>
      <c r="W1253" s="225"/>
      <c r="X1253" s="225"/>
      <c r="Y1253" s="225"/>
      <c r="AM1253" s="227"/>
      <c r="AN1253" s="227"/>
      <c r="AO1253" s="227"/>
      <c r="AP1253" s="227"/>
      <c r="AQ1253" s="227"/>
      <c r="AR1253" s="226"/>
      <c r="AS1253" s="226"/>
      <c r="AT1253" s="226"/>
      <c r="AU1253" s="225"/>
      <c r="AV1253" s="225"/>
      <c r="AW1253" s="225"/>
      <c r="AX1253" s="225"/>
    </row>
    <row r="1254" spans="14:50" ht="15.75" x14ac:dyDescent="0.25">
      <c r="N1254" s="227"/>
      <c r="O1254" s="227"/>
      <c r="P1254" s="228"/>
      <c r="Q1254" s="227"/>
      <c r="R1254" s="227"/>
      <c r="S1254" s="226"/>
      <c r="T1254" s="226"/>
      <c r="U1254" s="226"/>
      <c r="V1254" s="225"/>
      <c r="W1254" s="225"/>
      <c r="X1254" s="225"/>
      <c r="Y1254" s="225"/>
      <c r="AM1254" s="227"/>
      <c r="AN1254" s="227"/>
      <c r="AO1254" s="227"/>
      <c r="AP1254" s="227"/>
      <c r="AQ1254" s="227"/>
      <c r="AR1254" s="226"/>
      <c r="AS1254" s="226"/>
      <c r="AT1254" s="226"/>
      <c r="AU1254" s="225"/>
      <c r="AV1254" s="225"/>
      <c r="AW1254" s="225"/>
      <c r="AX1254" s="225"/>
    </row>
    <row r="1255" spans="14:50" ht="15.75" x14ac:dyDescent="0.25">
      <c r="N1255" s="227"/>
      <c r="O1255" s="227"/>
      <c r="P1255" s="228"/>
      <c r="Q1255" s="227"/>
      <c r="R1255" s="227"/>
      <c r="S1255" s="226"/>
      <c r="T1255" s="226"/>
      <c r="U1255" s="226"/>
      <c r="V1255" s="225"/>
      <c r="W1255" s="225"/>
      <c r="X1255" s="225"/>
      <c r="Y1255" s="225"/>
      <c r="AM1255" s="227"/>
      <c r="AN1255" s="227"/>
      <c r="AO1255" s="227"/>
      <c r="AP1255" s="227"/>
      <c r="AQ1255" s="227"/>
      <c r="AR1255" s="226"/>
      <c r="AS1255" s="226"/>
      <c r="AT1255" s="226"/>
      <c r="AU1255" s="225"/>
      <c r="AV1255" s="225"/>
      <c r="AW1255" s="225"/>
      <c r="AX1255" s="225"/>
    </row>
    <row r="1256" spans="14:50" ht="15.75" x14ac:dyDescent="0.25">
      <c r="N1256" s="227"/>
      <c r="O1256" s="227"/>
      <c r="P1256" s="228"/>
      <c r="Q1256" s="227"/>
      <c r="R1256" s="227"/>
      <c r="S1256" s="226"/>
      <c r="T1256" s="226"/>
      <c r="U1256" s="226"/>
      <c r="V1256" s="225"/>
      <c r="W1256" s="225"/>
      <c r="X1256" s="225"/>
      <c r="Y1256" s="225"/>
      <c r="AM1256" s="227"/>
      <c r="AN1256" s="227"/>
      <c r="AO1256" s="227"/>
      <c r="AP1256" s="227"/>
      <c r="AQ1256" s="227"/>
      <c r="AR1256" s="226"/>
      <c r="AS1256" s="226"/>
      <c r="AT1256" s="226"/>
      <c r="AU1256" s="225"/>
      <c r="AV1256" s="225"/>
      <c r="AW1256" s="225"/>
      <c r="AX1256" s="225"/>
    </row>
    <row r="1257" spans="14:50" ht="15.75" x14ac:dyDescent="0.25">
      <c r="N1257" s="227"/>
      <c r="O1257" s="227"/>
      <c r="P1257" s="228"/>
      <c r="Q1257" s="227"/>
      <c r="R1257" s="227"/>
      <c r="S1257" s="226"/>
      <c r="T1257" s="226"/>
      <c r="U1257" s="226"/>
      <c r="V1257" s="225"/>
      <c r="W1257" s="225"/>
      <c r="X1257" s="225"/>
      <c r="Y1257" s="225"/>
      <c r="AM1257" s="227"/>
      <c r="AN1257" s="227"/>
      <c r="AO1257" s="227"/>
      <c r="AP1257" s="227"/>
      <c r="AQ1257" s="227"/>
      <c r="AR1257" s="226"/>
      <c r="AS1257" s="226"/>
      <c r="AT1257" s="226"/>
      <c r="AU1257" s="225"/>
      <c r="AV1257" s="225"/>
      <c r="AW1257" s="225"/>
      <c r="AX1257" s="225"/>
    </row>
    <row r="1258" spans="14:50" ht="15.75" x14ac:dyDescent="0.25">
      <c r="N1258" s="227"/>
      <c r="O1258" s="227"/>
      <c r="P1258" s="228"/>
      <c r="Q1258" s="227"/>
      <c r="R1258" s="227"/>
      <c r="S1258" s="226"/>
      <c r="T1258" s="226"/>
      <c r="U1258" s="226"/>
      <c r="V1258" s="225"/>
      <c r="W1258" s="225"/>
      <c r="X1258" s="225"/>
      <c r="Y1258" s="225"/>
      <c r="AM1258" s="227"/>
      <c r="AN1258" s="227"/>
      <c r="AO1258" s="227"/>
      <c r="AP1258" s="227"/>
      <c r="AQ1258" s="227"/>
      <c r="AR1258" s="226"/>
      <c r="AS1258" s="226"/>
      <c r="AT1258" s="226"/>
      <c r="AU1258" s="225"/>
      <c r="AV1258" s="225"/>
      <c r="AW1258" s="225"/>
      <c r="AX1258" s="225"/>
    </row>
    <row r="1259" spans="14:50" ht="15.75" x14ac:dyDescent="0.25">
      <c r="N1259" s="227"/>
      <c r="O1259" s="227"/>
      <c r="P1259" s="228"/>
      <c r="Q1259" s="227"/>
      <c r="R1259" s="227"/>
      <c r="S1259" s="226"/>
      <c r="T1259" s="226"/>
      <c r="U1259" s="226"/>
      <c r="V1259" s="225"/>
      <c r="W1259" s="225"/>
      <c r="X1259" s="225"/>
      <c r="Y1259" s="225"/>
      <c r="AM1259" s="227"/>
      <c r="AN1259" s="227"/>
      <c r="AO1259" s="227"/>
      <c r="AP1259" s="227"/>
      <c r="AQ1259" s="227"/>
      <c r="AR1259" s="226"/>
      <c r="AS1259" s="226"/>
      <c r="AT1259" s="226"/>
      <c r="AU1259" s="225"/>
      <c r="AV1259" s="225"/>
      <c r="AW1259" s="225"/>
      <c r="AX1259" s="225"/>
    </row>
    <row r="1260" spans="14:50" ht="15.75" x14ac:dyDescent="0.25">
      <c r="N1260" s="227"/>
      <c r="O1260" s="227"/>
      <c r="P1260" s="228"/>
      <c r="Q1260" s="227"/>
      <c r="R1260" s="227"/>
      <c r="S1260" s="226"/>
      <c r="T1260" s="226"/>
      <c r="U1260" s="226"/>
      <c r="V1260" s="225"/>
      <c r="W1260" s="225"/>
      <c r="X1260" s="225"/>
      <c r="Y1260" s="225"/>
      <c r="AM1260" s="227"/>
      <c r="AN1260" s="227"/>
      <c r="AO1260" s="227"/>
      <c r="AP1260" s="227"/>
      <c r="AQ1260" s="227"/>
      <c r="AR1260" s="226"/>
      <c r="AS1260" s="226"/>
      <c r="AT1260" s="226"/>
      <c r="AU1260" s="225"/>
      <c r="AV1260" s="225"/>
      <c r="AW1260" s="225"/>
      <c r="AX1260" s="225"/>
    </row>
    <row r="1261" spans="14:50" ht="15.75" x14ac:dyDescent="0.25">
      <c r="N1261" s="227"/>
      <c r="O1261" s="227"/>
      <c r="P1261" s="228"/>
      <c r="Q1261" s="227"/>
      <c r="R1261" s="227"/>
      <c r="S1261" s="226"/>
      <c r="T1261" s="226"/>
      <c r="U1261" s="226"/>
      <c r="V1261" s="225"/>
      <c r="W1261" s="225"/>
      <c r="X1261" s="225"/>
      <c r="Y1261" s="225"/>
      <c r="AM1261" s="227"/>
      <c r="AN1261" s="227"/>
      <c r="AO1261" s="227"/>
      <c r="AP1261" s="227"/>
      <c r="AQ1261" s="227"/>
      <c r="AR1261" s="226"/>
      <c r="AS1261" s="226"/>
      <c r="AT1261" s="226"/>
      <c r="AU1261" s="225"/>
      <c r="AV1261" s="225"/>
      <c r="AW1261" s="225"/>
      <c r="AX1261" s="225"/>
    </row>
    <row r="1262" spans="14:50" ht="15.75" x14ac:dyDescent="0.25">
      <c r="N1262" s="227"/>
      <c r="O1262" s="227"/>
      <c r="P1262" s="228"/>
      <c r="Q1262" s="227"/>
      <c r="R1262" s="227"/>
      <c r="S1262" s="226"/>
      <c r="T1262" s="226"/>
      <c r="U1262" s="226"/>
      <c r="V1262" s="225"/>
      <c r="W1262" s="225"/>
      <c r="X1262" s="225"/>
      <c r="Y1262" s="225"/>
      <c r="AM1262" s="227"/>
      <c r="AN1262" s="227"/>
      <c r="AO1262" s="227"/>
      <c r="AP1262" s="227"/>
      <c r="AQ1262" s="227"/>
      <c r="AR1262" s="226"/>
      <c r="AS1262" s="226"/>
      <c r="AT1262" s="226"/>
      <c r="AU1262" s="225"/>
      <c r="AV1262" s="225"/>
      <c r="AW1262" s="225"/>
      <c r="AX1262" s="225"/>
    </row>
    <row r="1263" spans="14:50" ht="15.75" x14ac:dyDescent="0.25">
      <c r="N1263" s="227"/>
      <c r="O1263" s="227"/>
      <c r="P1263" s="228"/>
      <c r="Q1263" s="227"/>
      <c r="R1263" s="227"/>
      <c r="S1263" s="226"/>
      <c r="T1263" s="226"/>
      <c r="U1263" s="226"/>
      <c r="V1263" s="225"/>
      <c r="W1263" s="225"/>
      <c r="X1263" s="225"/>
      <c r="Y1263" s="225"/>
      <c r="AM1263" s="227"/>
      <c r="AN1263" s="227"/>
      <c r="AO1263" s="227"/>
      <c r="AP1263" s="227"/>
      <c r="AQ1263" s="227"/>
      <c r="AR1263" s="226"/>
      <c r="AS1263" s="226"/>
      <c r="AT1263" s="226"/>
      <c r="AU1263" s="225"/>
      <c r="AV1263" s="225"/>
      <c r="AW1263" s="225"/>
      <c r="AX1263" s="225"/>
    </row>
    <row r="1264" spans="14:50" ht="15.75" x14ac:dyDescent="0.25">
      <c r="N1264" s="227"/>
      <c r="O1264" s="227"/>
      <c r="P1264" s="228"/>
      <c r="Q1264" s="227"/>
      <c r="R1264" s="227"/>
      <c r="S1264" s="226"/>
      <c r="T1264" s="226"/>
      <c r="U1264" s="226"/>
      <c r="V1264" s="225"/>
      <c r="W1264" s="225"/>
      <c r="X1264" s="225"/>
      <c r="Y1264" s="225"/>
      <c r="AM1264" s="227"/>
      <c r="AN1264" s="227"/>
      <c r="AO1264" s="227"/>
      <c r="AP1264" s="227"/>
      <c r="AQ1264" s="227"/>
      <c r="AR1264" s="226"/>
      <c r="AS1264" s="226"/>
      <c r="AT1264" s="226"/>
      <c r="AU1264" s="225"/>
      <c r="AV1264" s="225"/>
      <c r="AW1264" s="225"/>
      <c r="AX1264" s="225"/>
    </row>
    <row r="1265" spans="14:50" ht="15.75" x14ac:dyDescent="0.25">
      <c r="N1265" s="227"/>
      <c r="O1265" s="227"/>
      <c r="P1265" s="228"/>
      <c r="Q1265" s="227"/>
      <c r="R1265" s="227"/>
      <c r="S1265" s="226"/>
      <c r="T1265" s="226"/>
      <c r="U1265" s="226"/>
      <c r="V1265" s="225"/>
      <c r="W1265" s="225"/>
      <c r="X1265" s="225"/>
      <c r="Y1265" s="225"/>
      <c r="AM1265" s="227"/>
      <c r="AN1265" s="227"/>
      <c r="AO1265" s="227"/>
      <c r="AP1265" s="227"/>
      <c r="AQ1265" s="227"/>
      <c r="AR1265" s="226"/>
      <c r="AS1265" s="226"/>
      <c r="AT1265" s="226"/>
      <c r="AU1265" s="225"/>
      <c r="AV1265" s="225"/>
      <c r="AW1265" s="225"/>
      <c r="AX1265" s="225"/>
    </row>
    <row r="1266" spans="14:50" ht="15.75" x14ac:dyDescent="0.25">
      <c r="N1266" s="227"/>
      <c r="O1266" s="227"/>
      <c r="P1266" s="228"/>
      <c r="Q1266" s="227"/>
      <c r="R1266" s="227"/>
      <c r="S1266" s="226"/>
      <c r="T1266" s="226"/>
      <c r="U1266" s="226"/>
      <c r="V1266" s="225"/>
      <c r="W1266" s="225"/>
      <c r="X1266" s="225"/>
      <c r="Y1266" s="225"/>
      <c r="AM1266" s="227"/>
      <c r="AN1266" s="227"/>
      <c r="AO1266" s="227"/>
      <c r="AP1266" s="227"/>
      <c r="AQ1266" s="227"/>
      <c r="AR1266" s="226"/>
      <c r="AS1266" s="226"/>
      <c r="AT1266" s="226"/>
      <c r="AU1266" s="225"/>
      <c r="AV1266" s="225"/>
      <c r="AW1266" s="225"/>
      <c r="AX1266" s="225"/>
    </row>
    <row r="1267" spans="14:50" ht="15.75" x14ac:dyDescent="0.25">
      <c r="N1267" s="227"/>
      <c r="O1267" s="227"/>
      <c r="P1267" s="228"/>
      <c r="Q1267" s="227"/>
      <c r="R1267" s="227"/>
      <c r="S1267" s="226"/>
      <c r="T1267" s="226"/>
      <c r="U1267" s="226"/>
      <c r="V1267" s="225"/>
      <c r="W1267" s="225"/>
      <c r="X1267" s="225"/>
      <c r="Y1267" s="225"/>
      <c r="AM1267" s="227"/>
      <c r="AN1267" s="227"/>
      <c r="AO1267" s="227"/>
      <c r="AP1267" s="227"/>
      <c r="AQ1267" s="227"/>
      <c r="AR1267" s="226"/>
      <c r="AS1267" s="226"/>
      <c r="AT1267" s="226"/>
      <c r="AU1267" s="225"/>
      <c r="AV1267" s="225"/>
      <c r="AW1267" s="225"/>
      <c r="AX1267" s="225"/>
    </row>
    <row r="1268" spans="14:50" ht="15.75" x14ac:dyDescent="0.25">
      <c r="N1268" s="227"/>
      <c r="O1268" s="227"/>
      <c r="P1268" s="228"/>
      <c r="Q1268" s="227"/>
      <c r="R1268" s="227"/>
      <c r="S1268" s="226"/>
      <c r="T1268" s="226"/>
      <c r="U1268" s="226"/>
      <c r="V1268" s="225"/>
      <c r="W1268" s="225"/>
      <c r="X1268" s="225"/>
      <c r="Y1268" s="225"/>
      <c r="AM1268" s="227"/>
      <c r="AN1268" s="227"/>
      <c r="AO1268" s="227"/>
      <c r="AP1268" s="227"/>
      <c r="AQ1268" s="227"/>
      <c r="AR1268" s="226"/>
      <c r="AS1268" s="226"/>
      <c r="AT1268" s="226"/>
      <c r="AU1268" s="225"/>
      <c r="AV1268" s="225"/>
      <c r="AW1268" s="225"/>
      <c r="AX1268" s="225"/>
    </row>
    <row r="1269" spans="14:50" ht="15.75" x14ac:dyDescent="0.25">
      <c r="N1269" s="227"/>
      <c r="O1269" s="227"/>
      <c r="P1269" s="228"/>
      <c r="Q1269" s="227"/>
      <c r="R1269" s="227"/>
      <c r="S1269" s="226"/>
      <c r="T1269" s="226"/>
      <c r="U1269" s="226"/>
      <c r="V1269" s="225"/>
      <c r="W1269" s="225"/>
      <c r="X1269" s="225"/>
      <c r="Y1269" s="225"/>
      <c r="AM1269" s="227"/>
      <c r="AN1269" s="227"/>
      <c r="AO1269" s="227"/>
      <c r="AP1269" s="227"/>
      <c r="AQ1269" s="227"/>
      <c r="AR1269" s="226"/>
      <c r="AS1269" s="226"/>
      <c r="AT1269" s="226"/>
      <c r="AU1269" s="225"/>
      <c r="AV1269" s="225"/>
      <c r="AW1269" s="225"/>
      <c r="AX1269" s="225"/>
    </row>
    <row r="1270" spans="14:50" ht="15.75" x14ac:dyDescent="0.25">
      <c r="N1270" s="227"/>
      <c r="O1270" s="227"/>
      <c r="P1270" s="228"/>
      <c r="Q1270" s="227"/>
      <c r="R1270" s="227"/>
      <c r="S1270" s="226"/>
      <c r="T1270" s="226"/>
      <c r="U1270" s="226"/>
      <c r="V1270" s="225"/>
      <c r="W1270" s="225"/>
      <c r="X1270" s="225"/>
      <c r="Y1270" s="225"/>
      <c r="AM1270" s="227"/>
      <c r="AN1270" s="227"/>
      <c r="AO1270" s="227"/>
      <c r="AP1270" s="227"/>
      <c r="AQ1270" s="227"/>
      <c r="AR1270" s="226"/>
      <c r="AS1270" s="226"/>
      <c r="AT1270" s="226"/>
      <c r="AU1270" s="225"/>
      <c r="AV1270" s="225"/>
      <c r="AW1270" s="225"/>
      <c r="AX1270" s="225"/>
    </row>
    <row r="1271" spans="14:50" ht="15.75" x14ac:dyDescent="0.25">
      <c r="N1271" s="227"/>
      <c r="O1271" s="227"/>
      <c r="P1271" s="228"/>
      <c r="Q1271" s="227"/>
      <c r="R1271" s="227"/>
      <c r="S1271" s="226"/>
      <c r="T1271" s="226"/>
      <c r="U1271" s="226"/>
      <c r="V1271" s="225"/>
      <c r="W1271" s="225"/>
      <c r="X1271" s="225"/>
      <c r="Y1271" s="225"/>
      <c r="AM1271" s="227"/>
      <c r="AN1271" s="227"/>
      <c r="AO1271" s="227"/>
      <c r="AP1271" s="227"/>
      <c r="AQ1271" s="227"/>
      <c r="AR1271" s="226"/>
      <c r="AS1271" s="226"/>
      <c r="AT1271" s="226"/>
      <c r="AU1271" s="225"/>
      <c r="AV1271" s="225"/>
      <c r="AW1271" s="225"/>
      <c r="AX1271" s="225"/>
    </row>
    <row r="1272" spans="14:50" ht="15.75" x14ac:dyDescent="0.25">
      <c r="N1272" s="227"/>
      <c r="O1272" s="227"/>
      <c r="P1272" s="228"/>
      <c r="Q1272" s="227"/>
      <c r="R1272" s="227"/>
      <c r="S1272" s="226"/>
      <c r="T1272" s="226"/>
      <c r="U1272" s="226"/>
      <c r="V1272" s="225"/>
      <c r="W1272" s="225"/>
      <c r="X1272" s="225"/>
      <c r="Y1272" s="225"/>
      <c r="AM1272" s="227"/>
      <c r="AN1272" s="227"/>
      <c r="AO1272" s="227"/>
      <c r="AP1272" s="227"/>
      <c r="AQ1272" s="227"/>
      <c r="AR1272" s="226"/>
      <c r="AS1272" s="226"/>
      <c r="AT1272" s="226"/>
      <c r="AU1272" s="225"/>
      <c r="AV1272" s="225"/>
      <c r="AW1272" s="225"/>
      <c r="AX1272" s="225"/>
    </row>
    <row r="1273" spans="14:50" ht="15.75" x14ac:dyDescent="0.25">
      <c r="N1273" s="227"/>
      <c r="O1273" s="227"/>
      <c r="P1273" s="228"/>
      <c r="Q1273" s="227"/>
      <c r="R1273" s="227"/>
      <c r="S1273" s="226"/>
      <c r="T1273" s="226"/>
      <c r="U1273" s="226"/>
      <c r="V1273" s="225"/>
      <c r="W1273" s="225"/>
      <c r="X1273" s="225"/>
      <c r="Y1273" s="225"/>
      <c r="AM1273" s="227"/>
      <c r="AN1273" s="227"/>
      <c r="AO1273" s="227"/>
      <c r="AP1273" s="227"/>
      <c r="AQ1273" s="227"/>
      <c r="AR1273" s="226"/>
      <c r="AS1273" s="226"/>
      <c r="AT1273" s="226"/>
      <c r="AU1273" s="225"/>
      <c r="AV1273" s="225"/>
      <c r="AW1273" s="225"/>
      <c r="AX1273" s="225"/>
    </row>
    <row r="1274" spans="14:50" ht="15.75" x14ac:dyDescent="0.25">
      <c r="N1274" s="227"/>
      <c r="O1274" s="227"/>
      <c r="P1274" s="228"/>
      <c r="Q1274" s="227"/>
      <c r="R1274" s="227"/>
      <c r="S1274" s="226"/>
      <c r="T1274" s="226"/>
      <c r="U1274" s="226"/>
      <c r="V1274" s="225"/>
      <c r="W1274" s="225"/>
      <c r="X1274" s="225"/>
      <c r="Y1274" s="225"/>
      <c r="AM1274" s="227"/>
      <c r="AN1274" s="227"/>
      <c r="AO1274" s="227"/>
      <c r="AP1274" s="227"/>
      <c r="AQ1274" s="227"/>
      <c r="AR1274" s="226"/>
      <c r="AS1274" s="226"/>
      <c r="AT1274" s="226"/>
      <c r="AU1274" s="225"/>
      <c r="AV1274" s="225"/>
      <c r="AW1274" s="225"/>
      <c r="AX1274" s="225"/>
    </row>
    <row r="1275" spans="14:50" ht="15.75" x14ac:dyDescent="0.25">
      <c r="N1275" s="227"/>
      <c r="O1275" s="227"/>
      <c r="P1275" s="228"/>
      <c r="Q1275" s="227"/>
      <c r="R1275" s="227"/>
      <c r="S1275" s="226"/>
      <c r="T1275" s="226"/>
      <c r="U1275" s="226"/>
      <c r="V1275" s="225"/>
      <c r="W1275" s="225"/>
      <c r="X1275" s="225"/>
      <c r="Y1275" s="225"/>
      <c r="AM1275" s="227"/>
      <c r="AN1275" s="227"/>
      <c r="AO1275" s="227"/>
      <c r="AP1275" s="227"/>
      <c r="AQ1275" s="227"/>
      <c r="AR1275" s="226"/>
      <c r="AS1275" s="226"/>
      <c r="AT1275" s="226"/>
      <c r="AU1275" s="225"/>
      <c r="AV1275" s="225"/>
      <c r="AW1275" s="225"/>
      <c r="AX1275" s="225"/>
    </row>
    <row r="1276" spans="14:50" ht="15.75" x14ac:dyDescent="0.25">
      <c r="N1276" s="227"/>
      <c r="O1276" s="227"/>
      <c r="P1276" s="228"/>
      <c r="Q1276" s="227"/>
      <c r="R1276" s="227"/>
      <c r="S1276" s="226"/>
      <c r="T1276" s="226"/>
      <c r="U1276" s="226"/>
      <c r="V1276" s="225"/>
      <c r="W1276" s="225"/>
      <c r="X1276" s="225"/>
      <c r="Y1276" s="225"/>
      <c r="AM1276" s="227"/>
      <c r="AN1276" s="227"/>
      <c r="AO1276" s="227"/>
      <c r="AP1276" s="227"/>
      <c r="AQ1276" s="227"/>
      <c r="AR1276" s="226"/>
      <c r="AS1276" s="226"/>
      <c r="AT1276" s="226"/>
      <c r="AU1276" s="225"/>
      <c r="AV1276" s="225"/>
      <c r="AW1276" s="225"/>
      <c r="AX1276" s="225"/>
    </row>
    <row r="1277" spans="14:50" ht="15.75" x14ac:dyDescent="0.25">
      <c r="N1277" s="227"/>
      <c r="O1277" s="227"/>
      <c r="P1277" s="228"/>
      <c r="Q1277" s="227"/>
      <c r="R1277" s="227"/>
      <c r="S1277" s="226"/>
      <c r="T1277" s="226"/>
      <c r="U1277" s="226"/>
      <c r="V1277" s="225"/>
      <c r="W1277" s="225"/>
      <c r="X1277" s="225"/>
      <c r="Y1277" s="225"/>
      <c r="AM1277" s="227"/>
      <c r="AN1277" s="227"/>
      <c r="AO1277" s="227"/>
      <c r="AP1277" s="227"/>
      <c r="AQ1277" s="227"/>
      <c r="AR1277" s="226"/>
      <c r="AS1277" s="226"/>
      <c r="AT1277" s="226"/>
      <c r="AU1277" s="225"/>
      <c r="AV1277" s="225"/>
      <c r="AW1277" s="225"/>
      <c r="AX1277" s="225"/>
    </row>
    <row r="1278" spans="14:50" ht="15.75" x14ac:dyDescent="0.25">
      <c r="N1278" s="227"/>
      <c r="O1278" s="227"/>
      <c r="P1278" s="228"/>
      <c r="Q1278" s="227"/>
      <c r="R1278" s="227"/>
      <c r="S1278" s="226"/>
      <c r="T1278" s="226"/>
      <c r="U1278" s="226"/>
      <c r="V1278" s="225"/>
      <c r="W1278" s="225"/>
      <c r="X1278" s="225"/>
      <c r="Y1278" s="225"/>
      <c r="AM1278" s="227"/>
      <c r="AN1278" s="227"/>
      <c r="AO1278" s="227"/>
      <c r="AP1278" s="227"/>
      <c r="AQ1278" s="227"/>
      <c r="AR1278" s="226"/>
      <c r="AS1278" s="226"/>
      <c r="AT1278" s="226"/>
      <c r="AU1278" s="225"/>
      <c r="AV1278" s="225"/>
      <c r="AW1278" s="225"/>
      <c r="AX1278" s="225"/>
    </row>
    <row r="1279" spans="14:50" ht="15.75" x14ac:dyDescent="0.25">
      <c r="N1279" s="227"/>
      <c r="O1279" s="227"/>
      <c r="P1279" s="228"/>
      <c r="Q1279" s="227"/>
      <c r="R1279" s="227"/>
      <c r="S1279" s="226"/>
      <c r="T1279" s="226"/>
      <c r="U1279" s="226"/>
      <c r="V1279" s="225"/>
      <c r="W1279" s="225"/>
      <c r="X1279" s="225"/>
      <c r="Y1279" s="225"/>
      <c r="AM1279" s="227"/>
      <c r="AN1279" s="227"/>
      <c r="AO1279" s="227"/>
      <c r="AP1279" s="227"/>
      <c r="AQ1279" s="227"/>
      <c r="AR1279" s="226"/>
      <c r="AS1279" s="226"/>
      <c r="AT1279" s="226"/>
      <c r="AU1279" s="225"/>
      <c r="AV1279" s="225"/>
      <c r="AW1279" s="225"/>
      <c r="AX1279" s="225"/>
    </row>
    <row r="1280" spans="14:50" ht="15.75" x14ac:dyDescent="0.25">
      <c r="N1280" s="227"/>
      <c r="O1280" s="227"/>
      <c r="P1280" s="228"/>
      <c r="Q1280" s="227"/>
      <c r="R1280" s="227"/>
      <c r="S1280" s="226"/>
      <c r="T1280" s="226"/>
      <c r="U1280" s="226"/>
      <c r="V1280" s="225"/>
      <c r="W1280" s="225"/>
      <c r="X1280" s="225"/>
      <c r="Y1280" s="225"/>
      <c r="AM1280" s="227"/>
      <c r="AN1280" s="227"/>
      <c r="AO1280" s="227"/>
      <c r="AP1280" s="227"/>
      <c r="AQ1280" s="227"/>
      <c r="AR1280" s="226"/>
      <c r="AS1280" s="226"/>
      <c r="AT1280" s="226"/>
      <c r="AU1280" s="225"/>
      <c r="AV1280" s="225"/>
      <c r="AW1280" s="225"/>
      <c r="AX1280" s="225"/>
    </row>
    <row r="1281" spans="14:50" ht="15.75" x14ac:dyDescent="0.25">
      <c r="N1281" s="227"/>
      <c r="O1281" s="227"/>
      <c r="P1281" s="228"/>
      <c r="Q1281" s="227"/>
      <c r="R1281" s="227"/>
      <c r="S1281" s="226"/>
      <c r="T1281" s="226"/>
      <c r="U1281" s="226"/>
      <c r="V1281" s="225"/>
      <c r="W1281" s="225"/>
      <c r="X1281" s="225"/>
      <c r="Y1281" s="225"/>
      <c r="AM1281" s="227"/>
      <c r="AN1281" s="227"/>
      <c r="AO1281" s="227"/>
      <c r="AP1281" s="227"/>
      <c r="AQ1281" s="227"/>
      <c r="AR1281" s="226"/>
      <c r="AS1281" s="226"/>
      <c r="AT1281" s="226"/>
      <c r="AU1281" s="225"/>
      <c r="AV1281" s="225"/>
      <c r="AW1281" s="225"/>
      <c r="AX1281" s="225"/>
    </row>
    <row r="1282" spans="14:50" ht="15.75" x14ac:dyDescent="0.25">
      <c r="N1282" s="227"/>
      <c r="O1282" s="227"/>
      <c r="P1282" s="228"/>
      <c r="Q1282" s="227"/>
      <c r="R1282" s="227"/>
      <c r="S1282" s="226"/>
      <c r="T1282" s="226"/>
      <c r="U1282" s="226"/>
      <c r="V1282" s="225"/>
      <c r="W1282" s="225"/>
      <c r="X1282" s="225"/>
      <c r="Y1282" s="225"/>
      <c r="AM1282" s="227"/>
      <c r="AN1282" s="227"/>
      <c r="AO1282" s="227"/>
      <c r="AP1282" s="227"/>
      <c r="AQ1282" s="227"/>
      <c r="AR1282" s="226"/>
      <c r="AS1282" s="226"/>
      <c r="AT1282" s="226"/>
      <c r="AU1282" s="225"/>
      <c r="AV1282" s="225"/>
      <c r="AW1282" s="225"/>
      <c r="AX1282" s="225"/>
    </row>
    <row r="1283" spans="14:50" ht="15.75" x14ac:dyDescent="0.25">
      <c r="N1283" s="227"/>
      <c r="O1283" s="227"/>
      <c r="P1283" s="228"/>
      <c r="Q1283" s="227"/>
      <c r="R1283" s="227"/>
      <c r="S1283" s="226"/>
      <c r="T1283" s="226"/>
      <c r="U1283" s="226"/>
      <c r="V1283" s="225"/>
      <c r="W1283" s="225"/>
      <c r="X1283" s="225"/>
      <c r="Y1283" s="225"/>
      <c r="AM1283" s="227"/>
      <c r="AN1283" s="227"/>
      <c r="AO1283" s="227"/>
      <c r="AP1283" s="227"/>
      <c r="AQ1283" s="227"/>
      <c r="AR1283" s="226"/>
      <c r="AS1283" s="226"/>
      <c r="AT1283" s="226"/>
      <c r="AU1283" s="225"/>
      <c r="AV1283" s="225"/>
      <c r="AW1283" s="225"/>
      <c r="AX1283" s="225"/>
    </row>
    <row r="1284" spans="14:50" ht="15.75" x14ac:dyDescent="0.25">
      <c r="N1284" s="227"/>
      <c r="O1284" s="227"/>
      <c r="P1284" s="228"/>
      <c r="Q1284" s="227"/>
      <c r="R1284" s="227"/>
      <c r="S1284" s="226"/>
      <c r="T1284" s="226"/>
      <c r="U1284" s="226"/>
      <c r="V1284" s="225"/>
      <c r="W1284" s="225"/>
      <c r="X1284" s="225"/>
      <c r="Y1284" s="225"/>
      <c r="AM1284" s="227"/>
      <c r="AN1284" s="227"/>
      <c r="AO1284" s="227"/>
      <c r="AP1284" s="227"/>
      <c r="AQ1284" s="227"/>
      <c r="AR1284" s="226"/>
      <c r="AS1284" s="226"/>
      <c r="AT1284" s="226"/>
      <c r="AU1284" s="225"/>
      <c r="AV1284" s="225"/>
      <c r="AW1284" s="225"/>
      <c r="AX1284" s="225"/>
    </row>
    <row r="1285" spans="14:50" ht="15.75" x14ac:dyDescent="0.25">
      <c r="N1285" s="227"/>
      <c r="O1285" s="227"/>
      <c r="P1285" s="228"/>
      <c r="Q1285" s="227"/>
      <c r="R1285" s="227"/>
      <c r="S1285" s="226"/>
      <c r="T1285" s="226"/>
      <c r="U1285" s="226"/>
      <c r="V1285" s="225"/>
      <c r="W1285" s="225"/>
      <c r="X1285" s="225"/>
      <c r="Y1285" s="225"/>
      <c r="AM1285" s="227"/>
      <c r="AN1285" s="227"/>
      <c r="AO1285" s="227"/>
      <c r="AP1285" s="227"/>
      <c r="AQ1285" s="227"/>
      <c r="AR1285" s="226"/>
      <c r="AS1285" s="226"/>
      <c r="AT1285" s="226"/>
      <c r="AU1285" s="225"/>
      <c r="AV1285" s="225"/>
      <c r="AW1285" s="225"/>
      <c r="AX1285" s="225"/>
    </row>
    <row r="1286" spans="14:50" ht="15.75" x14ac:dyDescent="0.25">
      <c r="N1286" s="227"/>
      <c r="O1286" s="227"/>
      <c r="P1286" s="228"/>
      <c r="Q1286" s="227"/>
      <c r="R1286" s="227"/>
      <c r="S1286" s="226"/>
      <c r="T1286" s="226"/>
      <c r="U1286" s="226"/>
      <c r="V1286" s="225"/>
      <c r="W1286" s="225"/>
      <c r="X1286" s="225"/>
      <c r="Y1286" s="225"/>
      <c r="AM1286" s="227"/>
      <c r="AN1286" s="227"/>
      <c r="AO1286" s="227"/>
      <c r="AP1286" s="227"/>
      <c r="AQ1286" s="227"/>
      <c r="AR1286" s="226"/>
      <c r="AS1286" s="226"/>
      <c r="AT1286" s="226"/>
      <c r="AU1286" s="225"/>
      <c r="AV1286" s="225"/>
      <c r="AW1286" s="225"/>
      <c r="AX1286" s="225"/>
    </row>
    <row r="1287" spans="14:50" ht="15.75" x14ac:dyDescent="0.25">
      <c r="N1287" s="227"/>
      <c r="O1287" s="227"/>
      <c r="P1287" s="228"/>
      <c r="Q1287" s="227"/>
      <c r="R1287" s="227"/>
      <c r="S1287" s="226"/>
      <c r="T1287" s="226"/>
      <c r="U1287" s="226"/>
      <c r="V1287" s="225"/>
      <c r="W1287" s="225"/>
      <c r="X1287" s="225"/>
      <c r="Y1287" s="225"/>
      <c r="AM1287" s="227"/>
      <c r="AN1287" s="227"/>
      <c r="AO1287" s="227"/>
      <c r="AP1287" s="227"/>
      <c r="AQ1287" s="227"/>
      <c r="AR1287" s="226"/>
      <c r="AS1287" s="226"/>
      <c r="AT1287" s="226"/>
      <c r="AU1287" s="225"/>
      <c r="AV1287" s="225"/>
      <c r="AW1287" s="225"/>
      <c r="AX1287" s="225"/>
    </row>
    <row r="1288" spans="14:50" ht="15.75" x14ac:dyDescent="0.25">
      <c r="N1288" s="227"/>
      <c r="O1288" s="227"/>
      <c r="P1288" s="228"/>
      <c r="Q1288" s="227"/>
      <c r="R1288" s="227"/>
      <c r="S1288" s="226"/>
      <c r="T1288" s="226"/>
      <c r="U1288" s="226"/>
      <c r="V1288" s="225"/>
      <c r="W1288" s="225"/>
      <c r="X1288" s="225"/>
      <c r="Y1288" s="225"/>
      <c r="AM1288" s="227"/>
      <c r="AN1288" s="227"/>
      <c r="AO1288" s="227"/>
      <c r="AP1288" s="227"/>
      <c r="AQ1288" s="227"/>
      <c r="AR1288" s="226"/>
      <c r="AS1288" s="226"/>
      <c r="AT1288" s="226"/>
      <c r="AU1288" s="225"/>
      <c r="AV1288" s="225"/>
      <c r="AW1288" s="225"/>
      <c r="AX1288" s="225"/>
    </row>
    <row r="1289" spans="14:50" ht="15.75" x14ac:dyDescent="0.25">
      <c r="N1289" s="227"/>
      <c r="O1289" s="227"/>
      <c r="P1289" s="228"/>
      <c r="Q1289" s="227"/>
      <c r="R1289" s="227"/>
      <c r="S1289" s="226"/>
      <c r="T1289" s="226"/>
      <c r="U1289" s="226"/>
      <c r="V1289" s="225"/>
      <c r="W1289" s="225"/>
      <c r="X1289" s="225"/>
      <c r="Y1289" s="225"/>
      <c r="AM1289" s="227"/>
      <c r="AN1289" s="227"/>
      <c r="AO1289" s="227"/>
      <c r="AP1289" s="227"/>
      <c r="AQ1289" s="227"/>
      <c r="AR1289" s="226"/>
      <c r="AS1289" s="226"/>
      <c r="AT1289" s="226"/>
      <c r="AU1289" s="225"/>
      <c r="AV1289" s="225"/>
      <c r="AW1289" s="225"/>
      <c r="AX1289" s="225"/>
    </row>
    <row r="1290" spans="14:50" ht="15.75" x14ac:dyDescent="0.25">
      <c r="N1290" s="227"/>
      <c r="O1290" s="227"/>
      <c r="P1290" s="228"/>
      <c r="Q1290" s="227"/>
      <c r="R1290" s="227"/>
      <c r="S1290" s="226"/>
      <c r="T1290" s="226"/>
      <c r="U1290" s="226"/>
      <c r="V1290" s="225"/>
      <c r="W1290" s="225"/>
      <c r="X1290" s="225"/>
      <c r="Y1290" s="225"/>
      <c r="AM1290" s="227"/>
      <c r="AN1290" s="227"/>
      <c r="AO1290" s="227"/>
      <c r="AP1290" s="227"/>
      <c r="AQ1290" s="227"/>
      <c r="AR1290" s="226"/>
      <c r="AS1290" s="226"/>
      <c r="AT1290" s="226"/>
      <c r="AU1290" s="225"/>
      <c r="AV1290" s="225"/>
      <c r="AW1290" s="225"/>
      <c r="AX1290" s="225"/>
    </row>
    <row r="1291" spans="14:50" ht="15.75" x14ac:dyDescent="0.25">
      <c r="N1291" s="227"/>
      <c r="O1291" s="227"/>
      <c r="P1291" s="228"/>
      <c r="Q1291" s="227"/>
      <c r="R1291" s="227"/>
      <c r="S1291" s="226"/>
      <c r="T1291" s="226"/>
      <c r="U1291" s="226"/>
      <c r="V1291" s="225"/>
      <c r="W1291" s="225"/>
      <c r="X1291" s="225"/>
      <c r="Y1291" s="225"/>
      <c r="AM1291" s="227"/>
      <c r="AN1291" s="227"/>
      <c r="AO1291" s="227"/>
      <c r="AP1291" s="227"/>
      <c r="AQ1291" s="227"/>
      <c r="AR1291" s="226"/>
      <c r="AS1291" s="226"/>
      <c r="AT1291" s="226"/>
      <c r="AU1291" s="225"/>
      <c r="AV1291" s="225"/>
      <c r="AW1291" s="225"/>
      <c r="AX1291" s="225"/>
    </row>
    <row r="1292" spans="14:50" ht="15.75" x14ac:dyDescent="0.25">
      <c r="N1292" s="227"/>
      <c r="O1292" s="227"/>
      <c r="P1292" s="228"/>
      <c r="Q1292" s="227"/>
      <c r="R1292" s="227"/>
      <c r="S1292" s="226"/>
      <c r="T1292" s="226"/>
      <c r="U1292" s="226"/>
      <c r="V1292" s="225"/>
      <c r="W1292" s="225"/>
      <c r="X1292" s="225"/>
      <c r="Y1292" s="225"/>
      <c r="AM1292" s="227"/>
      <c r="AN1292" s="227"/>
      <c r="AO1292" s="227"/>
      <c r="AP1292" s="227"/>
      <c r="AQ1292" s="227"/>
      <c r="AR1292" s="226"/>
      <c r="AS1292" s="226"/>
      <c r="AT1292" s="226"/>
      <c r="AU1292" s="225"/>
      <c r="AV1292" s="225"/>
      <c r="AW1292" s="225"/>
      <c r="AX1292" s="225"/>
    </row>
    <row r="1293" spans="14:50" ht="15.75" x14ac:dyDescent="0.25">
      <c r="N1293" s="227"/>
      <c r="O1293" s="227"/>
      <c r="P1293" s="228"/>
      <c r="Q1293" s="227"/>
      <c r="R1293" s="227"/>
      <c r="S1293" s="226"/>
      <c r="T1293" s="226"/>
      <c r="U1293" s="226"/>
      <c r="V1293" s="225"/>
      <c r="W1293" s="225"/>
      <c r="X1293" s="225"/>
      <c r="Y1293" s="225"/>
      <c r="AM1293" s="227"/>
      <c r="AN1293" s="227"/>
      <c r="AO1293" s="227"/>
      <c r="AP1293" s="227"/>
      <c r="AQ1293" s="227"/>
      <c r="AR1293" s="226"/>
      <c r="AS1293" s="226"/>
      <c r="AT1293" s="226"/>
      <c r="AU1293" s="225"/>
      <c r="AV1293" s="225"/>
      <c r="AW1293" s="225"/>
      <c r="AX1293" s="225"/>
    </row>
    <row r="1294" spans="14:50" ht="15.75" x14ac:dyDescent="0.25">
      <c r="N1294" s="227"/>
      <c r="O1294" s="227"/>
      <c r="P1294" s="228"/>
      <c r="Q1294" s="227"/>
      <c r="R1294" s="227"/>
      <c r="S1294" s="226"/>
      <c r="T1294" s="226"/>
      <c r="U1294" s="226"/>
      <c r="V1294" s="225"/>
      <c r="W1294" s="225"/>
      <c r="X1294" s="225"/>
      <c r="Y1294" s="225"/>
      <c r="AM1294" s="227"/>
      <c r="AN1294" s="227"/>
      <c r="AO1294" s="227"/>
      <c r="AP1294" s="227"/>
      <c r="AQ1294" s="227"/>
      <c r="AR1294" s="226"/>
      <c r="AS1294" s="226"/>
      <c r="AT1294" s="226"/>
      <c r="AU1294" s="225"/>
      <c r="AV1294" s="225"/>
      <c r="AW1294" s="225"/>
      <c r="AX1294" s="225"/>
    </row>
    <row r="1295" spans="14:50" ht="15.75" x14ac:dyDescent="0.25">
      <c r="N1295" s="227"/>
      <c r="O1295" s="227"/>
      <c r="P1295" s="228"/>
      <c r="Q1295" s="227"/>
      <c r="R1295" s="227"/>
      <c r="S1295" s="226"/>
      <c r="T1295" s="226"/>
      <c r="U1295" s="226"/>
      <c r="V1295" s="225"/>
      <c r="W1295" s="225"/>
      <c r="X1295" s="225"/>
      <c r="Y1295" s="225"/>
      <c r="AM1295" s="227"/>
      <c r="AN1295" s="227"/>
      <c r="AO1295" s="227"/>
      <c r="AP1295" s="227"/>
      <c r="AQ1295" s="227"/>
      <c r="AR1295" s="226"/>
      <c r="AS1295" s="226"/>
      <c r="AT1295" s="226"/>
      <c r="AU1295" s="225"/>
      <c r="AV1295" s="225"/>
      <c r="AW1295" s="225"/>
      <c r="AX1295" s="225"/>
    </row>
    <row r="1296" spans="14:50" ht="15.75" x14ac:dyDescent="0.25">
      <c r="N1296" s="227"/>
      <c r="O1296" s="227"/>
      <c r="P1296" s="228"/>
      <c r="Q1296" s="227"/>
      <c r="R1296" s="227"/>
      <c r="S1296" s="226"/>
      <c r="T1296" s="226"/>
      <c r="U1296" s="226"/>
      <c r="V1296" s="225"/>
      <c r="W1296" s="225"/>
      <c r="X1296" s="225"/>
      <c r="Y1296" s="225"/>
      <c r="AM1296" s="227"/>
      <c r="AN1296" s="227"/>
      <c r="AO1296" s="227"/>
      <c r="AP1296" s="227"/>
      <c r="AQ1296" s="227"/>
      <c r="AR1296" s="226"/>
      <c r="AS1296" s="226"/>
      <c r="AT1296" s="226"/>
      <c r="AU1296" s="225"/>
      <c r="AV1296" s="225"/>
      <c r="AW1296" s="225"/>
      <c r="AX1296" s="225"/>
    </row>
    <row r="1297" spans="14:50" ht="15.75" x14ac:dyDescent="0.25">
      <c r="N1297" s="227"/>
      <c r="O1297" s="227"/>
      <c r="P1297" s="228"/>
      <c r="Q1297" s="227"/>
      <c r="R1297" s="227"/>
      <c r="S1297" s="226"/>
      <c r="T1297" s="226"/>
      <c r="U1297" s="226"/>
      <c r="V1297" s="225"/>
      <c r="W1297" s="225"/>
      <c r="X1297" s="225"/>
      <c r="Y1297" s="225"/>
      <c r="AM1297" s="227"/>
      <c r="AN1297" s="227"/>
      <c r="AO1297" s="227"/>
      <c r="AP1297" s="227"/>
      <c r="AQ1297" s="227"/>
      <c r="AR1297" s="226"/>
      <c r="AS1297" s="226"/>
      <c r="AT1297" s="226"/>
      <c r="AU1297" s="225"/>
      <c r="AV1297" s="225"/>
      <c r="AW1297" s="225"/>
      <c r="AX1297" s="225"/>
    </row>
    <row r="1298" spans="14:50" ht="15.75" x14ac:dyDescent="0.25">
      <c r="N1298" s="227"/>
      <c r="O1298" s="227"/>
      <c r="P1298" s="228"/>
      <c r="Q1298" s="227"/>
      <c r="R1298" s="227"/>
      <c r="S1298" s="226"/>
      <c r="T1298" s="226"/>
      <c r="U1298" s="226"/>
      <c r="V1298" s="225"/>
      <c r="W1298" s="225"/>
      <c r="X1298" s="225"/>
      <c r="Y1298" s="225"/>
      <c r="AM1298" s="227"/>
      <c r="AN1298" s="227"/>
      <c r="AO1298" s="227"/>
      <c r="AP1298" s="227"/>
      <c r="AQ1298" s="227"/>
      <c r="AR1298" s="226"/>
      <c r="AS1298" s="226"/>
      <c r="AT1298" s="226"/>
      <c r="AU1298" s="225"/>
      <c r="AV1298" s="225"/>
      <c r="AW1298" s="225"/>
      <c r="AX1298" s="225"/>
    </row>
    <row r="1299" spans="14:50" ht="15.75" x14ac:dyDescent="0.25">
      <c r="N1299" s="227"/>
      <c r="O1299" s="227"/>
      <c r="P1299" s="228"/>
      <c r="Q1299" s="227"/>
      <c r="R1299" s="227"/>
      <c r="S1299" s="226"/>
      <c r="T1299" s="226"/>
      <c r="U1299" s="226"/>
      <c r="V1299" s="225"/>
      <c r="W1299" s="225"/>
      <c r="X1299" s="225"/>
      <c r="Y1299" s="225"/>
      <c r="AM1299" s="227"/>
      <c r="AN1299" s="227"/>
      <c r="AO1299" s="227"/>
      <c r="AP1299" s="227"/>
      <c r="AQ1299" s="227"/>
      <c r="AR1299" s="226"/>
      <c r="AS1299" s="226"/>
      <c r="AT1299" s="226"/>
      <c r="AU1299" s="225"/>
      <c r="AV1299" s="225"/>
      <c r="AW1299" s="225"/>
      <c r="AX1299" s="225"/>
    </row>
    <row r="1300" spans="14:50" ht="15.75" x14ac:dyDescent="0.25">
      <c r="N1300" s="227"/>
      <c r="O1300" s="227"/>
      <c r="P1300" s="228"/>
      <c r="Q1300" s="227"/>
      <c r="R1300" s="227"/>
      <c r="S1300" s="226"/>
      <c r="T1300" s="226"/>
      <c r="U1300" s="226"/>
      <c r="V1300" s="225"/>
      <c r="W1300" s="225"/>
      <c r="X1300" s="225"/>
      <c r="Y1300" s="225"/>
      <c r="AM1300" s="227"/>
      <c r="AN1300" s="227"/>
      <c r="AO1300" s="227"/>
      <c r="AP1300" s="227"/>
      <c r="AQ1300" s="227"/>
      <c r="AR1300" s="226"/>
      <c r="AS1300" s="226"/>
      <c r="AT1300" s="226"/>
      <c r="AU1300" s="225"/>
      <c r="AV1300" s="225"/>
      <c r="AW1300" s="225"/>
      <c r="AX1300" s="225"/>
    </row>
    <row r="1301" spans="14:50" ht="15.75" x14ac:dyDescent="0.25">
      <c r="N1301" s="227"/>
      <c r="O1301" s="227"/>
      <c r="P1301" s="228"/>
      <c r="Q1301" s="227"/>
      <c r="R1301" s="227"/>
      <c r="S1301" s="226"/>
      <c r="T1301" s="226"/>
      <c r="U1301" s="226"/>
      <c r="V1301" s="225"/>
      <c r="W1301" s="225"/>
      <c r="X1301" s="225"/>
      <c r="Y1301" s="225"/>
      <c r="AM1301" s="227"/>
      <c r="AN1301" s="227"/>
      <c r="AO1301" s="227"/>
      <c r="AP1301" s="227"/>
      <c r="AQ1301" s="227"/>
      <c r="AR1301" s="226"/>
      <c r="AS1301" s="226"/>
      <c r="AT1301" s="226"/>
      <c r="AU1301" s="225"/>
      <c r="AV1301" s="225"/>
      <c r="AW1301" s="225"/>
      <c r="AX1301" s="225"/>
    </row>
    <row r="1302" spans="14:50" ht="15.75" x14ac:dyDescent="0.25">
      <c r="N1302" s="227"/>
      <c r="O1302" s="227"/>
      <c r="P1302" s="228"/>
      <c r="Q1302" s="227"/>
      <c r="R1302" s="227"/>
      <c r="S1302" s="226"/>
      <c r="T1302" s="226"/>
      <c r="U1302" s="226"/>
      <c r="V1302" s="225"/>
      <c r="W1302" s="225"/>
      <c r="X1302" s="225"/>
      <c r="Y1302" s="225"/>
      <c r="AM1302" s="227"/>
      <c r="AN1302" s="227"/>
      <c r="AO1302" s="227"/>
      <c r="AP1302" s="227"/>
      <c r="AQ1302" s="227"/>
      <c r="AR1302" s="226"/>
      <c r="AS1302" s="226"/>
      <c r="AT1302" s="226"/>
      <c r="AU1302" s="225"/>
      <c r="AV1302" s="225"/>
      <c r="AW1302" s="225"/>
      <c r="AX1302" s="225"/>
    </row>
    <row r="1303" spans="14:50" ht="15.75" x14ac:dyDescent="0.25">
      <c r="N1303" s="227"/>
      <c r="O1303" s="227"/>
      <c r="P1303" s="228"/>
      <c r="Q1303" s="227"/>
      <c r="R1303" s="227"/>
      <c r="S1303" s="226"/>
      <c r="T1303" s="226"/>
      <c r="U1303" s="226"/>
      <c r="V1303" s="225"/>
      <c r="W1303" s="225"/>
      <c r="X1303" s="225"/>
      <c r="Y1303" s="225"/>
      <c r="AM1303" s="227"/>
      <c r="AN1303" s="227"/>
      <c r="AO1303" s="227"/>
      <c r="AP1303" s="227"/>
      <c r="AQ1303" s="227"/>
      <c r="AR1303" s="226"/>
      <c r="AS1303" s="226"/>
      <c r="AT1303" s="226"/>
      <c r="AU1303" s="225"/>
      <c r="AV1303" s="225"/>
      <c r="AW1303" s="225"/>
      <c r="AX1303" s="225"/>
    </row>
    <row r="1304" spans="14:50" ht="15.75" x14ac:dyDescent="0.25">
      <c r="N1304" s="227"/>
      <c r="O1304" s="227"/>
      <c r="P1304" s="228"/>
      <c r="Q1304" s="227"/>
      <c r="R1304" s="227"/>
      <c r="S1304" s="226"/>
      <c r="T1304" s="226"/>
      <c r="U1304" s="226"/>
      <c r="V1304" s="225"/>
      <c r="W1304" s="225"/>
      <c r="X1304" s="225"/>
      <c r="Y1304" s="225"/>
      <c r="AM1304" s="227"/>
      <c r="AN1304" s="227"/>
      <c r="AO1304" s="227"/>
      <c r="AP1304" s="227"/>
      <c r="AQ1304" s="227"/>
      <c r="AR1304" s="226"/>
      <c r="AS1304" s="226"/>
      <c r="AT1304" s="226"/>
      <c r="AU1304" s="225"/>
      <c r="AV1304" s="225"/>
      <c r="AW1304" s="225"/>
      <c r="AX1304" s="225"/>
    </row>
    <row r="1305" spans="14:50" ht="15.75" x14ac:dyDescent="0.25">
      <c r="N1305" s="227"/>
      <c r="O1305" s="227"/>
      <c r="P1305" s="228"/>
      <c r="Q1305" s="227"/>
      <c r="R1305" s="227"/>
      <c r="S1305" s="226"/>
      <c r="T1305" s="226"/>
      <c r="U1305" s="226"/>
      <c r="V1305" s="225"/>
      <c r="W1305" s="225"/>
      <c r="X1305" s="225"/>
      <c r="Y1305" s="225"/>
      <c r="AM1305" s="227"/>
      <c r="AN1305" s="227"/>
      <c r="AO1305" s="227"/>
      <c r="AP1305" s="227"/>
      <c r="AQ1305" s="227"/>
      <c r="AR1305" s="226"/>
      <c r="AS1305" s="226"/>
      <c r="AT1305" s="226"/>
      <c r="AU1305" s="225"/>
      <c r="AV1305" s="225"/>
      <c r="AW1305" s="225"/>
      <c r="AX1305" s="225"/>
    </row>
    <row r="1306" spans="14:50" ht="15.75" x14ac:dyDescent="0.25">
      <c r="N1306" s="227"/>
      <c r="O1306" s="227"/>
      <c r="P1306" s="228"/>
      <c r="Q1306" s="227"/>
      <c r="R1306" s="227"/>
      <c r="S1306" s="226"/>
      <c r="T1306" s="226"/>
      <c r="U1306" s="226"/>
      <c r="V1306" s="225"/>
      <c r="W1306" s="225"/>
      <c r="X1306" s="225"/>
      <c r="Y1306" s="225"/>
      <c r="AM1306" s="227"/>
      <c r="AN1306" s="227"/>
      <c r="AO1306" s="227"/>
      <c r="AP1306" s="227"/>
      <c r="AQ1306" s="227"/>
      <c r="AR1306" s="226"/>
      <c r="AS1306" s="226"/>
      <c r="AT1306" s="226"/>
      <c r="AU1306" s="225"/>
      <c r="AV1306" s="225"/>
      <c r="AW1306" s="225"/>
      <c r="AX1306" s="225"/>
    </row>
    <row r="1307" spans="14:50" ht="15.75" x14ac:dyDescent="0.25">
      <c r="N1307" s="227"/>
      <c r="O1307" s="227"/>
      <c r="P1307" s="228"/>
      <c r="Q1307" s="227"/>
      <c r="R1307" s="227"/>
      <c r="S1307" s="226"/>
      <c r="T1307" s="226"/>
      <c r="U1307" s="226"/>
      <c r="V1307" s="225"/>
      <c r="W1307" s="225"/>
      <c r="X1307" s="225"/>
      <c r="Y1307" s="225"/>
      <c r="AM1307" s="227"/>
      <c r="AN1307" s="227"/>
      <c r="AO1307" s="227"/>
      <c r="AP1307" s="227"/>
      <c r="AQ1307" s="227"/>
      <c r="AR1307" s="226"/>
      <c r="AS1307" s="226"/>
      <c r="AT1307" s="226"/>
      <c r="AU1307" s="225"/>
      <c r="AV1307" s="225"/>
      <c r="AW1307" s="225"/>
      <c r="AX1307" s="225"/>
    </row>
    <row r="1308" spans="14:50" ht="15.75" x14ac:dyDescent="0.25">
      <c r="N1308" s="227"/>
      <c r="O1308" s="227"/>
      <c r="P1308" s="228"/>
      <c r="Q1308" s="227"/>
      <c r="R1308" s="227"/>
      <c r="S1308" s="226"/>
      <c r="T1308" s="226"/>
      <c r="U1308" s="226"/>
      <c r="V1308" s="225"/>
      <c r="W1308" s="225"/>
      <c r="X1308" s="225"/>
      <c r="Y1308" s="225"/>
      <c r="AM1308" s="227"/>
      <c r="AN1308" s="227"/>
      <c r="AO1308" s="227"/>
      <c r="AP1308" s="227"/>
      <c r="AQ1308" s="227"/>
      <c r="AR1308" s="226"/>
      <c r="AS1308" s="226"/>
      <c r="AT1308" s="226"/>
      <c r="AU1308" s="225"/>
      <c r="AV1308" s="225"/>
      <c r="AW1308" s="225"/>
      <c r="AX1308" s="225"/>
    </row>
    <row r="1309" spans="14:50" ht="15.75" x14ac:dyDescent="0.25">
      <c r="N1309" s="227"/>
      <c r="O1309" s="227"/>
      <c r="P1309" s="228"/>
      <c r="Q1309" s="227"/>
      <c r="R1309" s="227"/>
      <c r="S1309" s="226"/>
      <c r="T1309" s="226"/>
      <c r="U1309" s="226"/>
      <c r="V1309" s="225"/>
      <c r="W1309" s="225"/>
      <c r="X1309" s="225"/>
      <c r="Y1309" s="225"/>
      <c r="AM1309" s="227"/>
      <c r="AN1309" s="227"/>
      <c r="AO1309" s="227"/>
      <c r="AP1309" s="227"/>
      <c r="AQ1309" s="227"/>
      <c r="AR1309" s="226"/>
      <c r="AS1309" s="226"/>
      <c r="AT1309" s="226"/>
      <c r="AU1309" s="225"/>
      <c r="AV1309" s="225"/>
      <c r="AW1309" s="225"/>
      <c r="AX1309" s="225"/>
    </row>
    <row r="1310" spans="14:50" ht="15.75" x14ac:dyDescent="0.25">
      <c r="N1310" s="227"/>
      <c r="O1310" s="227"/>
      <c r="P1310" s="228"/>
      <c r="Q1310" s="227"/>
      <c r="R1310" s="227"/>
      <c r="S1310" s="226"/>
      <c r="T1310" s="226"/>
      <c r="U1310" s="226"/>
      <c r="V1310" s="225"/>
      <c r="W1310" s="225"/>
      <c r="X1310" s="225"/>
      <c r="Y1310" s="225"/>
      <c r="AM1310" s="227"/>
      <c r="AN1310" s="227"/>
      <c r="AO1310" s="227"/>
      <c r="AP1310" s="227"/>
      <c r="AQ1310" s="227"/>
      <c r="AR1310" s="226"/>
      <c r="AS1310" s="226"/>
      <c r="AT1310" s="226"/>
      <c r="AU1310" s="225"/>
      <c r="AV1310" s="225"/>
      <c r="AW1310" s="225"/>
      <c r="AX1310" s="225"/>
    </row>
    <row r="1311" spans="14:50" ht="15.75" x14ac:dyDescent="0.25">
      <c r="N1311" s="227"/>
      <c r="O1311" s="227"/>
      <c r="P1311" s="228"/>
      <c r="Q1311" s="227"/>
      <c r="R1311" s="227"/>
      <c r="S1311" s="226"/>
      <c r="T1311" s="226"/>
      <c r="U1311" s="226"/>
      <c r="V1311" s="225"/>
      <c r="W1311" s="225"/>
      <c r="X1311" s="225"/>
      <c r="Y1311" s="225"/>
      <c r="AM1311" s="227"/>
      <c r="AN1311" s="227"/>
      <c r="AO1311" s="227"/>
      <c r="AP1311" s="227"/>
      <c r="AQ1311" s="227"/>
      <c r="AR1311" s="226"/>
      <c r="AS1311" s="226"/>
      <c r="AT1311" s="226"/>
      <c r="AU1311" s="225"/>
      <c r="AV1311" s="225"/>
      <c r="AW1311" s="225"/>
      <c r="AX1311" s="225"/>
    </row>
    <row r="1312" spans="14:50" ht="15.75" x14ac:dyDescent="0.25">
      <c r="N1312" s="227"/>
      <c r="O1312" s="227"/>
      <c r="P1312" s="228"/>
      <c r="Q1312" s="227"/>
      <c r="R1312" s="227"/>
      <c r="S1312" s="226"/>
      <c r="T1312" s="226"/>
      <c r="U1312" s="226"/>
      <c r="V1312" s="225"/>
      <c r="W1312" s="225"/>
      <c r="X1312" s="225"/>
      <c r="Y1312" s="225"/>
      <c r="AM1312" s="227"/>
      <c r="AN1312" s="227"/>
      <c r="AO1312" s="227"/>
      <c r="AP1312" s="227"/>
      <c r="AQ1312" s="227"/>
      <c r="AR1312" s="226"/>
      <c r="AS1312" s="226"/>
      <c r="AT1312" s="226"/>
      <c r="AU1312" s="225"/>
      <c r="AV1312" s="225"/>
      <c r="AW1312" s="225"/>
      <c r="AX1312" s="225"/>
    </row>
    <row r="1313" spans="14:50" ht="15.75" x14ac:dyDescent="0.25">
      <c r="N1313" s="227"/>
      <c r="O1313" s="227"/>
      <c r="P1313" s="228"/>
      <c r="Q1313" s="227"/>
      <c r="R1313" s="227"/>
      <c r="S1313" s="226"/>
      <c r="T1313" s="226"/>
      <c r="U1313" s="226"/>
      <c r="V1313" s="225"/>
      <c r="W1313" s="225"/>
      <c r="X1313" s="225"/>
      <c r="Y1313" s="225"/>
      <c r="AM1313" s="227"/>
      <c r="AN1313" s="227"/>
      <c r="AO1313" s="227"/>
      <c r="AP1313" s="227"/>
      <c r="AQ1313" s="227"/>
      <c r="AR1313" s="226"/>
      <c r="AS1313" s="226"/>
      <c r="AT1313" s="226"/>
      <c r="AU1313" s="225"/>
      <c r="AV1313" s="225"/>
      <c r="AW1313" s="225"/>
      <c r="AX1313" s="225"/>
    </row>
    <row r="1314" spans="14:50" ht="15.75" x14ac:dyDescent="0.25">
      <c r="N1314" s="227"/>
      <c r="O1314" s="227"/>
      <c r="P1314" s="228"/>
      <c r="Q1314" s="227"/>
      <c r="R1314" s="227"/>
      <c r="S1314" s="226"/>
      <c r="T1314" s="226"/>
      <c r="U1314" s="226"/>
      <c r="V1314" s="225"/>
      <c r="W1314" s="225"/>
      <c r="X1314" s="225"/>
      <c r="Y1314" s="225"/>
      <c r="AM1314" s="227"/>
      <c r="AN1314" s="227"/>
      <c r="AO1314" s="227"/>
      <c r="AP1314" s="227"/>
      <c r="AQ1314" s="227"/>
      <c r="AR1314" s="226"/>
      <c r="AS1314" s="226"/>
      <c r="AT1314" s="226"/>
      <c r="AU1314" s="225"/>
      <c r="AV1314" s="225"/>
      <c r="AW1314" s="225"/>
      <c r="AX1314" s="225"/>
    </row>
    <row r="1315" spans="14:50" ht="15.75" x14ac:dyDescent="0.25">
      <c r="N1315" s="227"/>
      <c r="O1315" s="227"/>
      <c r="P1315" s="228"/>
      <c r="Q1315" s="227"/>
      <c r="R1315" s="227"/>
      <c r="S1315" s="226"/>
      <c r="T1315" s="226"/>
      <c r="U1315" s="226"/>
      <c r="V1315" s="225"/>
      <c r="W1315" s="225"/>
      <c r="X1315" s="225"/>
      <c r="Y1315" s="225"/>
      <c r="AM1315" s="227"/>
      <c r="AN1315" s="227"/>
      <c r="AO1315" s="227"/>
      <c r="AP1315" s="227"/>
      <c r="AQ1315" s="227"/>
      <c r="AR1315" s="226"/>
      <c r="AS1315" s="226"/>
      <c r="AT1315" s="226"/>
      <c r="AU1315" s="225"/>
      <c r="AV1315" s="225"/>
      <c r="AW1315" s="225"/>
      <c r="AX1315" s="225"/>
    </row>
    <row r="1316" spans="14:50" ht="15.75" x14ac:dyDescent="0.25">
      <c r="N1316" s="227"/>
      <c r="O1316" s="227"/>
      <c r="P1316" s="228"/>
      <c r="Q1316" s="227"/>
      <c r="R1316" s="227"/>
      <c r="S1316" s="226"/>
      <c r="T1316" s="226"/>
      <c r="U1316" s="226"/>
      <c r="V1316" s="225"/>
      <c r="W1316" s="225"/>
      <c r="X1316" s="225"/>
      <c r="Y1316" s="225"/>
      <c r="AM1316" s="227"/>
      <c r="AN1316" s="227"/>
      <c r="AO1316" s="227"/>
      <c r="AP1316" s="227"/>
      <c r="AQ1316" s="227"/>
      <c r="AR1316" s="226"/>
      <c r="AS1316" s="226"/>
      <c r="AT1316" s="226"/>
      <c r="AU1316" s="225"/>
      <c r="AV1316" s="225"/>
      <c r="AW1316" s="225"/>
      <c r="AX1316" s="225"/>
    </row>
    <row r="1317" spans="14:50" ht="15.75" x14ac:dyDescent="0.25">
      <c r="N1317" s="227"/>
      <c r="O1317" s="227"/>
      <c r="P1317" s="228"/>
      <c r="Q1317" s="227"/>
      <c r="R1317" s="227"/>
      <c r="S1317" s="226"/>
      <c r="T1317" s="226"/>
      <c r="U1317" s="226"/>
      <c r="V1317" s="225"/>
      <c r="W1317" s="225"/>
      <c r="X1317" s="225"/>
      <c r="Y1317" s="225"/>
      <c r="AM1317" s="227"/>
      <c r="AN1317" s="227"/>
      <c r="AO1317" s="227"/>
      <c r="AP1317" s="227"/>
      <c r="AQ1317" s="227"/>
      <c r="AR1317" s="226"/>
      <c r="AS1317" s="226"/>
      <c r="AT1317" s="226"/>
      <c r="AU1317" s="225"/>
      <c r="AV1317" s="225"/>
      <c r="AW1317" s="225"/>
      <c r="AX1317" s="225"/>
    </row>
    <row r="1318" spans="14:50" ht="15.75" x14ac:dyDescent="0.25">
      <c r="N1318" s="227"/>
      <c r="O1318" s="227"/>
      <c r="P1318" s="228"/>
      <c r="Q1318" s="227"/>
      <c r="R1318" s="227"/>
      <c r="S1318" s="226"/>
      <c r="T1318" s="226"/>
      <c r="U1318" s="226"/>
      <c r="V1318" s="225"/>
      <c r="W1318" s="225"/>
      <c r="X1318" s="225"/>
      <c r="Y1318" s="225"/>
      <c r="AM1318" s="227"/>
      <c r="AN1318" s="227"/>
      <c r="AO1318" s="227"/>
      <c r="AP1318" s="227"/>
      <c r="AQ1318" s="227"/>
      <c r="AR1318" s="226"/>
      <c r="AS1318" s="226"/>
      <c r="AT1318" s="226"/>
      <c r="AU1318" s="225"/>
      <c r="AV1318" s="225"/>
      <c r="AW1318" s="225"/>
      <c r="AX1318" s="225"/>
    </row>
    <row r="1319" spans="14:50" ht="15.75" x14ac:dyDescent="0.25">
      <c r="N1319" s="227"/>
      <c r="O1319" s="227"/>
      <c r="P1319" s="228"/>
      <c r="Q1319" s="227"/>
      <c r="R1319" s="227"/>
      <c r="S1319" s="226"/>
      <c r="T1319" s="226"/>
      <c r="U1319" s="226"/>
      <c r="V1319" s="225"/>
      <c r="W1319" s="225"/>
      <c r="X1319" s="225"/>
      <c r="Y1319" s="225"/>
      <c r="AM1319" s="227"/>
      <c r="AN1319" s="227"/>
      <c r="AO1319" s="227"/>
      <c r="AP1319" s="227"/>
      <c r="AQ1319" s="227"/>
      <c r="AR1319" s="226"/>
      <c r="AS1319" s="226"/>
      <c r="AT1319" s="226"/>
      <c r="AU1319" s="225"/>
      <c r="AV1319" s="225"/>
      <c r="AW1319" s="225"/>
      <c r="AX1319" s="225"/>
    </row>
    <row r="1320" spans="14:50" ht="15.75" x14ac:dyDescent="0.25">
      <c r="N1320" s="227"/>
      <c r="O1320" s="227"/>
      <c r="P1320" s="228"/>
      <c r="Q1320" s="227"/>
      <c r="R1320" s="227"/>
      <c r="S1320" s="226"/>
      <c r="T1320" s="226"/>
      <c r="U1320" s="226"/>
      <c r="V1320" s="225"/>
      <c r="W1320" s="225"/>
      <c r="X1320" s="225"/>
      <c r="Y1320" s="225"/>
      <c r="AM1320" s="227"/>
      <c r="AN1320" s="227"/>
      <c r="AO1320" s="227"/>
      <c r="AP1320" s="227"/>
      <c r="AQ1320" s="227"/>
      <c r="AR1320" s="226"/>
      <c r="AS1320" s="226"/>
      <c r="AT1320" s="226"/>
      <c r="AU1320" s="225"/>
      <c r="AV1320" s="225"/>
      <c r="AW1320" s="225"/>
      <c r="AX1320" s="225"/>
    </row>
    <row r="1321" spans="14:50" ht="15.75" x14ac:dyDescent="0.25">
      <c r="N1321" s="227"/>
      <c r="O1321" s="227"/>
      <c r="P1321" s="228"/>
      <c r="Q1321" s="227"/>
      <c r="R1321" s="227"/>
      <c r="S1321" s="226"/>
      <c r="T1321" s="226"/>
      <c r="U1321" s="226"/>
      <c r="V1321" s="225"/>
      <c r="W1321" s="225"/>
      <c r="X1321" s="225"/>
      <c r="Y1321" s="225"/>
      <c r="AM1321" s="227"/>
      <c r="AN1321" s="227"/>
      <c r="AO1321" s="227"/>
      <c r="AP1321" s="227"/>
      <c r="AQ1321" s="227"/>
      <c r="AR1321" s="226"/>
      <c r="AS1321" s="226"/>
      <c r="AT1321" s="226"/>
      <c r="AU1321" s="225"/>
      <c r="AV1321" s="225"/>
      <c r="AW1321" s="225"/>
      <c r="AX1321" s="225"/>
    </row>
    <row r="1322" spans="14:50" ht="15.75" x14ac:dyDescent="0.25">
      <c r="N1322" s="227"/>
      <c r="O1322" s="227"/>
      <c r="P1322" s="228"/>
      <c r="Q1322" s="227"/>
      <c r="R1322" s="227"/>
      <c r="S1322" s="226"/>
      <c r="T1322" s="226"/>
      <c r="U1322" s="226"/>
      <c r="V1322" s="225"/>
      <c r="W1322" s="225"/>
      <c r="X1322" s="225"/>
      <c r="Y1322" s="225"/>
      <c r="AM1322" s="227"/>
      <c r="AN1322" s="227"/>
      <c r="AO1322" s="227"/>
      <c r="AP1322" s="227"/>
      <c r="AQ1322" s="227"/>
      <c r="AR1322" s="226"/>
      <c r="AS1322" s="226"/>
      <c r="AT1322" s="226"/>
      <c r="AU1322" s="225"/>
      <c r="AV1322" s="225"/>
      <c r="AW1322" s="225"/>
      <c r="AX1322" s="225"/>
    </row>
    <row r="1323" spans="14:50" ht="15.75" x14ac:dyDescent="0.25">
      <c r="N1323" s="227"/>
      <c r="O1323" s="227"/>
      <c r="P1323" s="228"/>
      <c r="Q1323" s="227"/>
      <c r="R1323" s="227"/>
      <c r="S1323" s="226"/>
      <c r="T1323" s="226"/>
      <c r="U1323" s="226"/>
      <c r="V1323" s="225"/>
      <c r="W1323" s="225"/>
      <c r="X1323" s="225"/>
      <c r="Y1323" s="225"/>
      <c r="AM1323" s="227"/>
      <c r="AN1323" s="227"/>
      <c r="AO1323" s="227"/>
      <c r="AP1323" s="227"/>
      <c r="AQ1323" s="227"/>
      <c r="AR1323" s="226"/>
      <c r="AS1323" s="226"/>
      <c r="AT1323" s="226"/>
      <c r="AU1323" s="225"/>
      <c r="AV1323" s="225"/>
      <c r="AW1323" s="225"/>
      <c r="AX1323" s="225"/>
    </row>
    <row r="1324" spans="14:50" ht="15.75" x14ac:dyDescent="0.25">
      <c r="N1324" s="227"/>
      <c r="O1324" s="227"/>
      <c r="P1324" s="228"/>
      <c r="Q1324" s="227"/>
      <c r="R1324" s="227"/>
      <c r="S1324" s="226"/>
      <c r="T1324" s="226"/>
      <c r="U1324" s="226"/>
      <c r="V1324" s="225"/>
      <c r="W1324" s="225"/>
      <c r="X1324" s="225"/>
      <c r="Y1324" s="225"/>
      <c r="AM1324" s="227"/>
      <c r="AN1324" s="227"/>
      <c r="AO1324" s="227"/>
      <c r="AP1324" s="227"/>
      <c r="AQ1324" s="227"/>
      <c r="AR1324" s="226"/>
      <c r="AS1324" s="226"/>
      <c r="AT1324" s="226"/>
      <c r="AU1324" s="225"/>
      <c r="AV1324" s="225"/>
      <c r="AW1324" s="225"/>
      <c r="AX1324" s="225"/>
    </row>
    <row r="1325" spans="14:50" ht="15.75" x14ac:dyDescent="0.25">
      <c r="N1325" s="227"/>
      <c r="O1325" s="227"/>
      <c r="P1325" s="228"/>
      <c r="Q1325" s="227"/>
      <c r="R1325" s="227"/>
      <c r="S1325" s="226"/>
      <c r="T1325" s="226"/>
      <c r="U1325" s="226"/>
      <c r="V1325" s="225"/>
      <c r="W1325" s="225"/>
      <c r="X1325" s="225"/>
      <c r="Y1325" s="225"/>
      <c r="AM1325" s="227"/>
      <c r="AN1325" s="227"/>
      <c r="AO1325" s="227"/>
      <c r="AP1325" s="227"/>
      <c r="AQ1325" s="227"/>
      <c r="AR1325" s="226"/>
      <c r="AS1325" s="226"/>
      <c r="AT1325" s="226"/>
      <c r="AU1325" s="225"/>
      <c r="AV1325" s="225"/>
      <c r="AW1325" s="225"/>
      <c r="AX1325" s="225"/>
    </row>
    <row r="1326" spans="14:50" ht="15.75" x14ac:dyDescent="0.25">
      <c r="N1326" s="227"/>
      <c r="O1326" s="227"/>
      <c r="P1326" s="228"/>
      <c r="Q1326" s="227"/>
      <c r="R1326" s="227"/>
      <c r="S1326" s="226"/>
      <c r="T1326" s="226"/>
      <c r="U1326" s="226"/>
      <c r="V1326" s="225"/>
      <c r="W1326" s="225"/>
      <c r="X1326" s="225"/>
      <c r="Y1326" s="225"/>
      <c r="AM1326" s="227"/>
      <c r="AN1326" s="227"/>
      <c r="AO1326" s="227"/>
      <c r="AP1326" s="227"/>
      <c r="AQ1326" s="227"/>
      <c r="AR1326" s="226"/>
      <c r="AS1326" s="226"/>
      <c r="AT1326" s="226"/>
      <c r="AU1326" s="225"/>
      <c r="AV1326" s="225"/>
      <c r="AW1326" s="225"/>
      <c r="AX1326" s="225"/>
    </row>
    <row r="1327" spans="14:50" ht="15.75" x14ac:dyDescent="0.25">
      <c r="N1327" s="227"/>
      <c r="O1327" s="227"/>
      <c r="P1327" s="228"/>
      <c r="Q1327" s="227"/>
      <c r="R1327" s="227"/>
      <c r="S1327" s="226"/>
      <c r="T1327" s="226"/>
      <c r="U1327" s="226"/>
      <c r="V1327" s="225"/>
      <c r="W1327" s="225"/>
      <c r="X1327" s="225"/>
      <c r="Y1327" s="225"/>
      <c r="AM1327" s="227"/>
      <c r="AN1327" s="227"/>
      <c r="AO1327" s="227"/>
      <c r="AP1327" s="227"/>
      <c r="AQ1327" s="227"/>
      <c r="AR1327" s="226"/>
      <c r="AS1327" s="226"/>
      <c r="AT1327" s="226"/>
      <c r="AU1327" s="225"/>
      <c r="AV1327" s="225"/>
      <c r="AW1327" s="225"/>
      <c r="AX1327" s="225"/>
    </row>
    <row r="1328" spans="14:50" ht="15.75" x14ac:dyDescent="0.25">
      <c r="N1328" s="227"/>
      <c r="O1328" s="227"/>
      <c r="P1328" s="228"/>
      <c r="Q1328" s="227"/>
      <c r="R1328" s="227"/>
      <c r="S1328" s="226"/>
      <c r="T1328" s="226"/>
      <c r="U1328" s="226"/>
      <c r="V1328" s="225"/>
      <c r="W1328" s="225"/>
      <c r="X1328" s="225"/>
      <c r="Y1328" s="225"/>
      <c r="AM1328" s="227"/>
      <c r="AN1328" s="227"/>
      <c r="AO1328" s="227"/>
      <c r="AP1328" s="227"/>
      <c r="AQ1328" s="227"/>
      <c r="AR1328" s="226"/>
      <c r="AS1328" s="226"/>
      <c r="AT1328" s="226"/>
      <c r="AU1328" s="225"/>
      <c r="AV1328" s="225"/>
      <c r="AW1328" s="225"/>
      <c r="AX1328" s="225"/>
    </row>
    <row r="1329" spans="14:50" ht="15.75" x14ac:dyDescent="0.25">
      <c r="N1329" s="227"/>
      <c r="O1329" s="227"/>
      <c r="P1329" s="228"/>
      <c r="Q1329" s="227"/>
      <c r="R1329" s="227"/>
      <c r="S1329" s="226"/>
      <c r="T1329" s="226"/>
      <c r="U1329" s="226"/>
      <c r="V1329" s="225"/>
      <c r="W1329" s="225"/>
      <c r="X1329" s="225"/>
      <c r="Y1329" s="225"/>
      <c r="AM1329" s="227"/>
      <c r="AN1329" s="227"/>
      <c r="AO1329" s="227"/>
      <c r="AP1329" s="227"/>
      <c r="AQ1329" s="227"/>
      <c r="AR1329" s="226"/>
      <c r="AS1329" s="226"/>
      <c r="AT1329" s="226"/>
      <c r="AU1329" s="225"/>
      <c r="AV1329" s="225"/>
      <c r="AW1329" s="225"/>
      <c r="AX1329" s="225"/>
    </row>
    <row r="1330" spans="14:50" ht="15.75" x14ac:dyDescent="0.25">
      <c r="N1330" s="227"/>
      <c r="O1330" s="227"/>
      <c r="P1330" s="228"/>
      <c r="Q1330" s="227"/>
      <c r="R1330" s="227"/>
      <c r="S1330" s="226"/>
      <c r="T1330" s="226"/>
      <c r="U1330" s="226"/>
      <c r="V1330" s="225"/>
      <c r="W1330" s="225"/>
      <c r="X1330" s="225"/>
      <c r="Y1330" s="225"/>
      <c r="AM1330" s="227"/>
      <c r="AN1330" s="227"/>
      <c r="AO1330" s="227"/>
      <c r="AP1330" s="227"/>
      <c r="AQ1330" s="227"/>
      <c r="AR1330" s="226"/>
      <c r="AS1330" s="226"/>
      <c r="AT1330" s="226"/>
      <c r="AU1330" s="225"/>
      <c r="AV1330" s="225"/>
      <c r="AW1330" s="225"/>
      <c r="AX1330" s="225"/>
    </row>
    <row r="1331" spans="14:50" ht="15.75" x14ac:dyDescent="0.25">
      <c r="N1331" s="227"/>
      <c r="O1331" s="227"/>
      <c r="P1331" s="228"/>
      <c r="Q1331" s="227"/>
      <c r="R1331" s="227"/>
      <c r="S1331" s="226"/>
      <c r="T1331" s="226"/>
      <c r="U1331" s="226"/>
      <c r="V1331" s="225"/>
      <c r="W1331" s="225"/>
      <c r="X1331" s="225"/>
      <c r="Y1331" s="225"/>
      <c r="AM1331" s="227"/>
      <c r="AN1331" s="227"/>
      <c r="AO1331" s="227"/>
      <c r="AP1331" s="227"/>
      <c r="AQ1331" s="227"/>
      <c r="AR1331" s="226"/>
      <c r="AS1331" s="226"/>
      <c r="AT1331" s="226"/>
      <c r="AU1331" s="225"/>
      <c r="AV1331" s="225"/>
      <c r="AW1331" s="225"/>
      <c r="AX1331" s="225"/>
    </row>
    <row r="1332" spans="14:50" ht="15.75" x14ac:dyDescent="0.25">
      <c r="N1332" s="227"/>
      <c r="O1332" s="227"/>
      <c r="P1332" s="228"/>
      <c r="Q1332" s="227"/>
      <c r="R1332" s="227"/>
      <c r="S1332" s="226"/>
      <c r="T1332" s="226"/>
      <c r="U1332" s="226"/>
      <c r="V1332" s="225"/>
      <c r="W1332" s="225"/>
      <c r="X1332" s="225"/>
      <c r="Y1332" s="225"/>
      <c r="AM1332" s="227"/>
      <c r="AN1332" s="227"/>
      <c r="AO1332" s="227"/>
      <c r="AP1332" s="227"/>
      <c r="AQ1332" s="227"/>
      <c r="AR1332" s="226"/>
      <c r="AS1332" s="226"/>
      <c r="AT1332" s="226"/>
      <c r="AU1332" s="225"/>
      <c r="AV1332" s="225"/>
      <c r="AW1332" s="225"/>
      <c r="AX1332" s="225"/>
    </row>
    <row r="1333" spans="14:50" ht="15.75" x14ac:dyDescent="0.25">
      <c r="N1333" s="227"/>
      <c r="O1333" s="227"/>
      <c r="P1333" s="228"/>
      <c r="Q1333" s="227"/>
      <c r="R1333" s="227"/>
      <c r="S1333" s="226"/>
      <c r="T1333" s="226"/>
      <c r="U1333" s="226"/>
      <c r="V1333" s="225"/>
      <c r="W1333" s="225"/>
      <c r="X1333" s="225"/>
      <c r="Y1333" s="225"/>
      <c r="AM1333" s="227"/>
      <c r="AN1333" s="227"/>
      <c r="AO1333" s="227"/>
      <c r="AP1333" s="227"/>
      <c r="AQ1333" s="227"/>
      <c r="AR1333" s="226"/>
      <c r="AS1333" s="226"/>
      <c r="AT1333" s="226"/>
      <c r="AU1333" s="225"/>
      <c r="AV1333" s="225"/>
      <c r="AW1333" s="225"/>
      <c r="AX1333" s="225"/>
    </row>
    <row r="1334" spans="14:50" ht="15.75" x14ac:dyDescent="0.25">
      <c r="N1334" s="227"/>
      <c r="O1334" s="227"/>
      <c r="P1334" s="228"/>
      <c r="Q1334" s="227"/>
      <c r="R1334" s="227"/>
      <c r="S1334" s="226"/>
      <c r="T1334" s="226"/>
      <c r="U1334" s="226"/>
      <c r="V1334" s="225"/>
      <c r="W1334" s="225"/>
      <c r="X1334" s="225"/>
      <c r="Y1334" s="225"/>
      <c r="AM1334" s="227"/>
      <c r="AN1334" s="227"/>
      <c r="AO1334" s="227"/>
      <c r="AP1334" s="227"/>
      <c r="AQ1334" s="227"/>
      <c r="AR1334" s="226"/>
      <c r="AS1334" s="226"/>
      <c r="AT1334" s="226"/>
      <c r="AU1334" s="225"/>
      <c r="AV1334" s="225"/>
      <c r="AW1334" s="225"/>
      <c r="AX1334" s="225"/>
    </row>
    <row r="1335" spans="14:50" ht="15.75" x14ac:dyDescent="0.25">
      <c r="N1335" s="227"/>
      <c r="O1335" s="227"/>
      <c r="P1335" s="228"/>
      <c r="Q1335" s="227"/>
      <c r="R1335" s="227"/>
      <c r="S1335" s="226"/>
      <c r="T1335" s="226"/>
      <c r="U1335" s="226"/>
      <c r="V1335" s="225"/>
      <c r="W1335" s="225"/>
      <c r="X1335" s="225"/>
      <c r="Y1335" s="225"/>
      <c r="AM1335" s="227"/>
      <c r="AN1335" s="227"/>
      <c r="AO1335" s="227"/>
      <c r="AP1335" s="227"/>
      <c r="AQ1335" s="227"/>
      <c r="AR1335" s="226"/>
      <c r="AS1335" s="226"/>
      <c r="AT1335" s="226"/>
      <c r="AU1335" s="225"/>
      <c r="AV1335" s="225"/>
      <c r="AW1335" s="225"/>
      <c r="AX1335" s="225"/>
    </row>
    <row r="1336" spans="14:50" ht="15.75" x14ac:dyDescent="0.25">
      <c r="N1336" s="227"/>
      <c r="O1336" s="227"/>
      <c r="P1336" s="228"/>
      <c r="Q1336" s="227"/>
      <c r="R1336" s="227"/>
      <c r="S1336" s="226"/>
      <c r="T1336" s="226"/>
      <c r="U1336" s="226"/>
      <c r="V1336" s="225"/>
      <c r="W1336" s="225"/>
      <c r="X1336" s="225"/>
      <c r="Y1336" s="225"/>
      <c r="AM1336" s="227"/>
      <c r="AN1336" s="227"/>
      <c r="AO1336" s="227"/>
      <c r="AP1336" s="227"/>
      <c r="AQ1336" s="227"/>
      <c r="AR1336" s="226"/>
      <c r="AS1336" s="226"/>
      <c r="AT1336" s="226"/>
      <c r="AU1336" s="225"/>
      <c r="AV1336" s="225"/>
      <c r="AW1336" s="225"/>
      <c r="AX1336" s="225"/>
    </row>
    <row r="1337" spans="14:50" ht="15.75" x14ac:dyDescent="0.25">
      <c r="N1337" s="227"/>
      <c r="O1337" s="227"/>
      <c r="P1337" s="228"/>
      <c r="Q1337" s="227"/>
      <c r="R1337" s="227"/>
      <c r="S1337" s="226"/>
      <c r="T1337" s="226"/>
      <c r="U1337" s="226"/>
      <c r="V1337" s="225"/>
      <c r="W1337" s="225"/>
      <c r="X1337" s="225"/>
      <c r="Y1337" s="225"/>
      <c r="AM1337" s="227"/>
      <c r="AN1337" s="227"/>
      <c r="AO1337" s="227"/>
      <c r="AP1337" s="227"/>
      <c r="AQ1337" s="227"/>
      <c r="AR1337" s="226"/>
      <c r="AS1337" s="226"/>
      <c r="AT1337" s="226"/>
      <c r="AU1337" s="225"/>
      <c r="AV1337" s="225"/>
      <c r="AW1337" s="225"/>
      <c r="AX1337" s="225"/>
    </row>
    <row r="1338" spans="14:50" ht="15.75" x14ac:dyDescent="0.25">
      <c r="N1338" s="227"/>
      <c r="O1338" s="227"/>
      <c r="P1338" s="228"/>
      <c r="Q1338" s="227"/>
      <c r="R1338" s="227"/>
      <c r="S1338" s="226"/>
      <c r="T1338" s="226"/>
      <c r="U1338" s="226"/>
      <c r="V1338" s="225"/>
      <c r="W1338" s="225"/>
      <c r="X1338" s="225"/>
      <c r="Y1338" s="225"/>
      <c r="AM1338" s="227"/>
      <c r="AN1338" s="227"/>
      <c r="AO1338" s="227"/>
      <c r="AP1338" s="227"/>
      <c r="AQ1338" s="227"/>
      <c r="AR1338" s="226"/>
      <c r="AS1338" s="226"/>
      <c r="AT1338" s="226"/>
      <c r="AU1338" s="225"/>
      <c r="AV1338" s="225"/>
      <c r="AW1338" s="225"/>
      <c r="AX1338" s="225"/>
    </row>
    <row r="1339" spans="14:50" ht="15.75" x14ac:dyDescent="0.25">
      <c r="N1339" s="227"/>
      <c r="O1339" s="227"/>
      <c r="P1339" s="228"/>
      <c r="Q1339" s="227"/>
      <c r="R1339" s="227"/>
      <c r="S1339" s="226"/>
      <c r="T1339" s="226"/>
      <c r="U1339" s="226"/>
      <c r="V1339" s="225"/>
      <c r="W1339" s="225"/>
      <c r="X1339" s="225"/>
      <c r="Y1339" s="225"/>
      <c r="AM1339" s="227"/>
      <c r="AN1339" s="227"/>
      <c r="AO1339" s="227"/>
      <c r="AP1339" s="227"/>
      <c r="AQ1339" s="227"/>
      <c r="AR1339" s="226"/>
      <c r="AS1339" s="226"/>
      <c r="AT1339" s="226"/>
      <c r="AU1339" s="225"/>
      <c r="AV1339" s="225"/>
      <c r="AW1339" s="225"/>
      <c r="AX1339" s="225"/>
    </row>
    <row r="1340" spans="14:50" ht="15.75" x14ac:dyDescent="0.25">
      <c r="N1340" s="227"/>
      <c r="O1340" s="227"/>
      <c r="P1340" s="228"/>
      <c r="Q1340" s="227"/>
      <c r="R1340" s="227"/>
      <c r="S1340" s="226"/>
      <c r="T1340" s="226"/>
      <c r="U1340" s="226"/>
      <c r="V1340" s="225"/>
      <c r="W1340" s="225"/>
      <c r="X1340" s="225"/>
      <c r="Y1340" s="225"/>
      <c r="AM1340" s="227"/>
      <c r="AN1340" s="227"/>
      <c r="AO1340" s="227"/>
      <c r="AP1340" s="227"/>
      <c r="AQ1340" s="227"/>
      <c r="AR1340" s="226"/>
      <c r="AS1340" s="226"/>
      <c r="AT1340" s="226"/>
      <c r="AU1340" s="225"/>
      <c r="AV1340" s="225"/>
      <c r="AW1340" s="225"/>
      <c r="AX1340" s="225"/>
    </row>
    <row r="1341" spans="14:50" ht="15.75" x14ac:dyDescent="0.25">
      <c r="N1341" s="227"/>
      <c r="O1341" s="227"/>
      <c r="P1341" s="228"/>
      <c r="Q1341" s="227"/>
      <c r="R1341" s="227"/>
      <c r="S1341" s="226"/>
      <c r="T1341" s="226"/>
      <c r="U1341" s="226"/>
      <c r="V1341" s="225"/>
      <c r="W1341" s="225"/>
      <c r="X1341" s="225"/>
      <c r="Y1341" s="225"/>
      <c r="AM1341" s="227"/>
      <c r="AN1341" s="227"/>
      <c r="AO1341" s="227"/>
      <c r="AP1341" s="227"/>
      <c r="AQ1341" s="227"/>
      <c r="AR1341" s="226"/>
      <c r="AS1341" s="226"/>
      <c r="AT1341" s="226"/>
      <c r="AU1341" s="225"/>
      <c r="AV1341" s="225"/>
      <c r="AW1341" s="225"/>
      <c r="AX1341" s="225"/>
    </row>
    <row r="1342" spans="14:50" ht="15.75" x14ac:dyDescent="0.25">
      <c r="N1342" s="227"/>
      <c r="O1342" s="227"/>
      <c r="P1342" s="228"/>
      <c r="Q1342" s="227"/>
      <c r="R1342" s="227"/>
      <c r="S1342" s="226"/>
      <c r="T1342" s="226"/>
      <c r="U1342" s="226"/>
      <c r="V1342" s="225"/>
      <c r="W1342" s="225"/>
      <c r="X1342" s="225"/>
      <c r="Y1342" s="225"/>
      <c r="AM1342" s="227"/>
      <c r="AN1342" s="227"/>
      <c r="AO1342" s="227"/>
      <c r="AP1342" s="227"/>
      <c r="AQ1342" s="227"/>
      <c r="AR1342" s="226"/>
      <c r="AS1342" s="226"/>
      <c r="AT1342" s="226"/>
      <c r="AU1342" s="225"/>
      <c r="AV1342" s="225"/>
      <c r="AW1342" s="225"/>
      <c r="AX1342" s="225"/>
    </row>
    <row r="1343" spans="14:50" ht="15.75" x14ac:dyDescent="0.25">
      <c r="N1343" s="227"/>
      <c r="O1343" s="227"/>
      <c r="P1343" s="228"/>
      <c r="Q1343" s="227"/>
      <c r="R1343" s="227"/>
      <c r="S1343" s="226"/>
      <c r="T1343" s="226"/>
      <c r="U1343" s="226"/>
      <c r="V1343" s="225"/>
      <c r="W1343" s="225"/>
      <c r="X1343" s="225"/>
      <c r="Y1343" s="225"/>
      <c r="AM1343" s="227"/>
      <c r="AN1343" s="227"/>
      <c r="AO1343" s="227"/>
      <c r="AP1343" s="227"/>
      <c r="AQ1343" s="227"/>
      <c r="AR1343" s="226"/>
      <c r="AS1343" s="226"/>
      <c r="AT1343" s="226"/>
      <c r="AU1343" s="225"/>
      <c r="AV1343" s="225"/>
      <c r="AW1343" s="225"/>
      <c r="AX1343" s="225"/>
    </row>
    <row r="1344" spans="14:50" ht="15.75" x14ac:dyDescent="0.25">
      <c r="N1344" s="227"/>
      <c r="O1344" s="227"/>
      <c r="P1344" s="228"/>
      <c r="Q1344" s="227"/>
      <c r="R1344" s="227"/>
      <c r="S1344" s="226"/>
      <c r="T1344" s="226"/>
      <c r="U1344" s="226"/>
      <c r="V1344" s="225"/>
      <c r="W1344" s="225"/>
      <c r="X1344" s="225"/>
      <c r="Y1344" s="225"/>
      <c r="AM1344" s="227"/>
      <c r="AN1344" s="227"/>
      <c r="AO1344" s="227"/>
      <c r="AP1344" s="227"/>
      <c r="AQ1344" s="227"/>
      <c r="AR1344" s="226"/>
      <c r="AS1344" s="226"/>
      <c r="AT1344" s="226"/>
      <c r="AU1344" s="225"/>
      <c r="AV1344" s="225"/>
      <c r="AW1344" s="225"/>
      <c r="AX1344" s="225"/>
    </row>
    <row r="1345" spans="14:50" ht="15.75" x14ac:dyDescent="0.25">
      <c r="N1345" s="227"/>
      <c r="O1345" s="227"/>
      <c r="P1345" s="228"/>
      <c r="Q1345" s="227"/>
      <c r="R1345" s="227"/>
      <c r="S1345" s="226"/>
      <c r="T1345" s="226"/>
      <c r="U1345" s="226"/>
      <c r="V1345" s="225"/>
      <c r="W1345" s="225"/>
      <c r="X1345" s="225"/>
      <c r="Y1345" s="225"/>
      <c r="AM1345" s="227"/>
      <c r="AN1345" s="227"/>
      <c r="AO1345" s="227"/>
      <c r="AP1345" s="227"/>
      <c r="AQ1345" s="227"/>
      <c r="AR1345" s="226"/>
      <c r="AS1345" s="226"/>
      <c r="AT1345" s="226"/>
      <c r="AU1345" s="225"/>
      <c r="AV1345" s="225"/>
      <c r="AW1345" s="225"/>
      <c r="AX1345" s="225"/>
    </row>
    <row r="1346" spans="14:50" ht="15.75" x14ac:dyDescent="0.25">
      <c r="N1346" s="227"/>
      <c r="O1346" s="227"/>
      <c r="P1346" s="228"/>
      <c r="Q1346" s="227"/>
      <c r="R1346" s="227"/>
      <c r="S1346" s="226"/>
      <c r="T1346" s="226"/>
      <c r="U1346" s="226"/>
      <c r="V1346" s="225"/>
      <c r="W1346" s="225"/>
      <c r="X1346" s="225"/>
      <c r="Y1346" s="225"/>
      <c r="AM1346" s="227"/>
      <c r="AN1346" s="227"/>
      <c r="AO1346" s="227"/>
      <c r="AP1346" s="227"/>
      <c r="AQ1346" s="227"/>
      <c r="AR1346" s="226"/>
      <c r="AS1346" s="226"/>
      <c r="AT1346" s="226"/>
      <c r="AU1346" s="225"/>
      <c r="AV1346" s="225"/>
      <c r="AW1346" s="225"/>
      <c r="AX1346" s="225"/>
    </row>
    <row r="1347" spans="14:50" ht="15.75" x14ac:dyDescent="0.25">
      <c r="N1347" s="227"/>
      <c r="O1347" s="227"/>
      <c r="P1347" s="228"/>
      <c r="Q1347" s="227"/>
      <c r="R1347" s="227"/>
      <c r="S1347" s="226"/>
      <c r="T1347" s="226"/>
      <c r="U1347" s="226"/>
      <c r="V1347" s="225"/>
      <c r="W1347" s="225"/>
      <c r="X1347" s="225"/>
      <c r="Y1347" s="225"/>
      <c r="AM1347" s="227"/>
      <c r="AN1347" s="227"/>
      <c r="AO1347" s="227"/>
      <c r="AP1347" s="227"/>
      <c r="AQ1347" s="227"/>
      <c r="AR1347" s="226"/>
      <c r="AS1347" s="226"/>
      <c r="AT1347" s="226"/>
      <c r="AU1347" s="225"/>
      <c r="AV1347" s="225"/>
      <c r="AW1347" s="225"/>
      <c r="AX1347" s="225"/>
    </row>
    <row r="1348" spans="14:50" ht="15.75" x14ac:dyDescent="0.25">
      <c r="N1348" s="227"/>
      <c r="O1348" s="227"/>
      <c r="P1348" s="228"/>
      <c r="Q1348" s="227"/>
      <c r="R1348" s="227"/>
      <c r="S1348" s="226"/>
      <c r="T1348" s="226"/>
      <c r="U1348" s="226"/>
      <c r="V1348" s="225"/>
      <c r="W1348" s="225"/>
      <c r="X1348" s="225"/>
      <c r="Y1348" s="225"/>
      <c r="AM1348" s="227"/>
      <c r="AN1348" s="227"/>
      <c r="AO1348" s="227"/>
      <c r="AP1348" s="227"/>
      <c r="AQ1348" s="227"/>
      <c r="AR1348" s="226"/>
      <c r="AS1348" s="226"/>
      <c r="AT1348" s="226"/>
      <c r="AU1348" s="225"/>
      <c r="AV1348" s="225"/>
      <c r="AW1348" s="225"/>
      <c r="AX1348" s="225"/>
    </row>
    <row r="1349" spans="14:50" ht="15.75" x14ac:dyDescent="0.25">
      <c r="N1349" s="227"/>
      <c r="O1349" s="227"/>
      <c r="P1349" s="228"/>
      <c r="Q1349" s="227"/>
      <c r="R1349" s="227"/>
      <c r="S1349" s="226"/>
      <c r="T1349" s="226"/>
      <c r="U1349" s="226"/>
      <c r="V1349" s="225"/>
      <c r="W1349" s="225"/>
      <c r="X1349" s="225"/>
      <c r="Y1349" s="225"/>
      <c r="AM1349" s="227"/>
      <c r="AN1349" s="227"/>
      <c r="AO1349" s="227"/>
      <c r="AP1349" s="227"/>
      <c r="AQ1349" s="227"/>
      <c r="AR1349" s="226"/>
      <c r="AS1349" s="226"/>
      <c r="AT1349" s="226"/>
      <c r="AU1349" s="225"/>
      <c r="AV1349" s="225"/>
      <c r="AW1349" s="225"/>
      <c r="AX1349" s="225"/>
    </row>
    <row r="1350" spans="14:50" ht="15.75" x14ac:dyDescent="0.25">
      <c r="N1350" s="227"/>
      <c r="O1350" s="227"/>
      <c r="P1350" s="228"/>
      <c r="Q1350" s="227"/>
      <c r="R1350" s="227"/>
      <c r="S1350" s="226"/>
      <c r="T1350" s="226"/>
      <c r="U1350" s="226"/>
      <c r="V1350" s="225"/>
      <c r="W1350" s="225"/>
      <c r="X1350" s="225"/>
      <c r="Y1350" s="225"/>
      <c r="AM1350" s="227"/>
      <c r="AN1350" s="227"/>
      <c r="AO1350" s="227"/>
      <c r="AP1350" s="227"/>
      <c r="AQ1350" s="227"/>
      <c r="AR1350" s="226"/>
      <c r="AS1350" s="226"/>
      <c r="AT1350" s="226"/>
      <c r="AU1350" s="225"/>
      <c r="AV1350" s="225"/>
      <c r="AW1350" s="225"/>
      <c r="AX1350" s="225"/>
    </row>
    <row r="1351" spans="14:50" ht="15.75" x14ac:dyDescent="0.25">
      <c r="N1351" s="227"/>
      <c r="O1351" s="227"/>
      <c r="P1351" s="228"/>
      <c r="Q1351" s="227"/>
      <c r="R1351" s="227"/>
      <c r="S1351" s="226"/>
      <c r="T1351" s="226"/>
      <c r="U1351" s="226"/>
      <c r="V1351" s="225"/>
      <c r="W1351" s="225"/>
      <c r="X1351" s="225"/>
      <c r="Y1351" s="225"/>
      <c r="AM1351" s="227"/>
      <c r="AN1351" s="227"/>
      <c r="AO1351" s="227"/>
      <c r="AP1351" s="227"/>
      <c r="AQ1351" s="227"/>
      <c r="AR1351" s="226"/>
      <c r="AS1351" s="226"/>
      <c r="AT1351" s="226"/>
      <c r="AU1351" s="225"/>
      <c r="AV1351" s="225"/>
      <c r="AW1351" s="225"/>
      <c r="AX1351" s="225"/>
    </row>
    <row r="1352" spans="14:50" ht="15.75" x14ac:dyDescent="0.25">
      <c r="N1352" s="227"/>
      <c r="O1352" s="227"/>
      <c r="P1352" s="228"/>
      <c r="Q1352" s="227"/>
      <c r="R1352" s="227"/>
      <c r="S1352" s="226"/>
      <c r="T1352" s="226"/>
      <c r="U1352" s="226"/>
      <c r="V1352" s="225"/>
      <c r="W1352" s="225"/>
      <c r="X1352" s="225"/>
      <c r="Y1352" s="225"/>
      <c r="AM1352" s="227"/>
      <c r="AN1352" s="227"/>
      <c r="AO1352" s="227"/>
      <c r="AP1352" s="227"/>
      <c r="AQ1352" s="227"/>
      <c r="AR1352" s="226"/>
      <c r="AS1352" s="226"/>
      <c r="AT1352" s="226"/>
      <c r="AU1352" s="225"/>
      <c r="AV1352" s="225"/>
      <c r="AW1352" s="225"/>
      <c r="AX1352" s="225"/>
    </row>
    <row r="1353" spans="14:50" ht="15.75" x14ac:dyDescent="0.25">
      <c r="N1353" s="227"/>
      <c r="O1353" s="227"/>
      <c r="P1353" s="228"/>
      <c r="Q1353" s="227"/>
      <c r="R1353" s="227"/>
      <c r="S1353" s="226"/>
      <c r="T1353" s="226"/>
      <c r="U1353" s="226"/>
      <c r="V1353" s="225"/>
      <c r="W1353" s="225"/>
      <c r="X1353" s="225"/>
      <c r="Y1353" s="225"/>
      <c r="AM1353" s="227"/>
      <c r="AN1353" s="227"/>
      <c r="AO1353" s="227"/>
      <c r="AP1353" s="227"/>
      <c r="AQ1353" s="227"/>
      <c r="AR1353" s="226"/>
      <c r="AS1353" s="226"/>
      <c r="AT1353" s="226"/>
      <c r="AU1353" s="225"/>
      <c r="AV1353" s="225"/>
      <c r="AW1353" s="225"/>
      <c r="AX1353" s="225"/>
    </row>
    <row r="1354" spans="14:50" ht="15.75" x14ac:dyDescent="0.25">
      <c r="N1354" s="227"/>
      <c r="O1354" s="227"/>
      <c r="P1354" s="228"/>
      <c r="Q1354" s="227"/>
      <c r="R1354" s="227"/>
      <c r="S1354" s="226"/>
      <c r="T1354" s="226"/>
      <c r="U1354" s="226"/>
      <c r="V1354" s="225"/>
      <c r="W1354" s="225"/>
      <c r="X1354" s="225"/>
      <c r="Y1354" s="225"/>
      <c r="AM1354" s="227"/>
      <c r="AN1354" s="227"/>
      <c r="AO1354" s="227"/>
      <c r="AP1354" s="227"/>
      <c r="AQ1354" s="227"/>
      <c r="AR1354" s="226"/>
      <c r="AS1354" s="226"/>
      <c r="AT1354" s="226"/>
      <c r="AU1354" s="225"/>
      <c r="AV1354" s="225"/>
      <c r="AW1354" s="225"/>
      <c r="AX1354" s="225"/>
    </row>
    <row r="1355" spans="14:50" ht="15.75" x14ac:dyDescent="0.25">
      <c r="N1355" s="227"/>
      <c r="O1355" s="227"/>
      <c r="P1355" s="228"/>
      <c r="Q1355" s="227"/>
      <c r="R1355" s="227"/>
      <c r="S1355" s="226"/>
      <c r="T1355" s="226"/>
      <c r="U1355" s="226"/>
      <c r="V1355" s="225"/>
      <c r="W1355" s="225"/>
      <c r="X1355" s="225"/>
      <c r="Y1355" s="225"/>
      <c r="AM1355" s="227"/>
      <c r="AN1355" s="227"/>
      <c r="AO1355" s="227"/>
      <c r="AP1355" s="227"/>
      <c r="AQ1355" s="227"/>
      <c r="AR1355" s="226"/>
      <c r="AS1355" s="226"/>
      <c r="AT1355" s="226"/>
      <c r="AU1355" s="225"/>
      <c r="AV1355" s="225"/>
      <c r="AW1355" s="225"/>
      <c r="AX1355" s="225"/>
    </row>
    <row r="1356" spans="14:50" ht="15.75" x14ac:dyDescent="0.25">
      <c r="N1356" s="227"/>
      <c r="O1356" s="227"/>
      <c r="P1356" s="228"/>
      <c r="Q1356" s="227"/>
      <c r="R1356" s="227"/>
      <c r="S1356" s="226"/>
      <c r="T1356" s="226"/>
      <c r="U1356" s="226"/>
      <c r="V1356" s="225"/>
      <c r="W1356" s="225"/>
      <c r="X1356" s="225"/>
      <c r="Y1356" s="225"/>
      <c r="AM1356" s="227"/>
      <c r="AN1356" s="227"/>
      <c r="AO1356" s="227"/>
      <c r="AP1356" s="227"/>
      <c r="AQ1356" s="227"/>
      <c r="AR1356" s="226"/>
      <c r="AS1356" s="226"/>
      <c r="AT1356" s="226"/>
      <c r="AU1356" s="225"/>
      <c r="AV1356" s="225"/>
      <c r="AW1356" s="225"/>
      <c r="AX1356" s="225"/>
    </row>
    <row r="1357" spans="14:50" ht="15.75" x14ac:dyDescent="0.25">
      <c r="N1357" s="227"/>
      <c r="O1357" s="227"/>
      <c r="P1357" s="228"/>
      <c r="Q1357" s="227"/>
      <c r="R1357" s="227"/>
      <c r="S1357" s="226"/>
      <c r="T1357" s="226"/>
      <c r="U1357" s="226"/>
      <c r="V1357" s="225"/>
      <c r="W1357" s="225"/>
      <c r="X1357" s="225"/>
      <c r="Y1357" s="225"/>
      <c r="AM1357" s="227"/>
      <c r="AN1357" s="227"/>
      <c r="AO1357" s="227"/>
      <c r="AP1357" s="227"/>
      <c r="AQ1357" s="227"/>
      <c r="AR1357" s="226"/>
      <c r="AS1357" s="226"/>
      <c r="AT1357" s="226"/>
      <c r="AU1357" s="225"/>
      <c r="AV1357" s="225"/>
      <c r="AW1357" s="225"/>
      <c r="AX1357" s="225"/>
    </row>
    <row r="1358" spans="14:50" ht="15.75" x14ac:dyDescent="0.25">
      <c r="N1358" s="227"/>
      <c r="O1358" s="227"/>
      <c r="P1358" s="228"/>
      <c r="Q1358" s="227"/>
      <c r="R1358" s="227"/>
      <c r="S1358" s="226"/>
      <c r="T1358" s="226"/>
      <c r="U1358" s="226"/>
      <c r="V1358" s="225"/>
      <c r="W1358" s="225"/>
      <c r="X1358" s="225"/>
      <c r="Y1358" s="225"/>
      <c r="AM1358" s="227"/>
      <c r="AN1358" s="227"/>
      <c r="AO1358" s="227"/>
      <c r="AP1358" s="227"/>
      <c r="AQ1358" s="227"/>
      <c r="AR1358" s="226"/>
      <c r="AS1358" s="226"/>
      <c r="AT1358" s="226"/>
      <c r="AU1358" s="225"/>
      <c r="AV1358" s="225"/>
      <c r="AW1358" s="225"/>
      <c r="AX1358" s="225"/>
    </row>
    <row r="1359" spans="14:50" ht="15.75" x14ac:dyDescent="0.25">
      <c r="N1359" s="227"/>
      <c r="O1359" s="227"/>
      <c r="P1359" s="228"/>
      <c r="Q1359" s="227"/>
      <c r="R1359" s="227"/>
      <c r="S1359" s="226"/>
      <c r="T1359" s="226"/>
      <c r="U1359" s="226"/>
      <c r="V1359" s="225"/>
      <c r="W1359" s="225"/>
      <c r="X1359" s="225"/>
      <c r="Y1359" s="225"/>
      <c r="AM1359" s="227"/>
      <c r="AN1359" s="227"/>
      <c r="AO1359" s="227"/>
      <c r="AP1359" s="227"/>
      <c r="AQ1359" s="227"/>
      <c r="AR1359" s="226"/>
      <c r="AS1359" s="226"/>
      <c r="AT1359" s="226"/>
      <c r="AU1359" s="225"/>
      <c r="AV1359" s="225"/>
      <c r="AW1359" s="225"/>
      <c r="AX1359" s="225"/>
    </row>
    <row r="1360" spans="14:50" ht="15.75" x14ac:dyDescent="0.25">
      <c r="N1360" s="227"/>
      <c r="O1360" s="227"/>
      <c r="P1360" s="228"/>
      <c r="Q1360" s="227"/>
      <c r="R1360" s="227"/>
      <c r="S1360" s="226"/>
      <c r="T1360" s="226"/>
      <c r="U1360" s="226"/>
      <c r="V1360" s="225"/>
      <c r="W1360" s="225"/>
      <c r="X1360" s="225"/>
      <c r="Y1360" s="225"/>
      <c r="AM1360" s="227"/>
      <c r="AN1360" s="227"/>
      <c r="AO1360" s="227"/>
      <c r="AP1360" s="227"/>
      <c r="AQ1360" s="227"/>
      <c r="AR1360" s="226"/>
      <c r="AS1360" s="226"/>
      <c r="AT1360" s="226"/>
      <c r="AU1360" s="225"/>
      <c r="AV1360" s="225"/>
      <c r="AW1360" s="225"/>
      <c r="AX1360" s="225"/>
    </row>
    <row r="1361" spans="14:50" ht="15.75" x14ac:dyDescent="0.25">
      <c r="N1361" s="227"/>
      <c r="O1361" s="227"/>
      <c r="P1361" s="228"/>
      <c r="Q1361" s="227"/>
      <c r="R1361" s="227"/>
      <c r="S1361" s="226"/>
      <c r="T1361" s="226"/>
      <c r="U1361" s="226"/>
      <c r="V1361" s="225"/>
      <c r="W1361" s="225"/>
      <c r="X1361" s="225"/>
      <c r="Y1361" s="225"/>
      <c r="AM1361" s="227"/>
      <c r="AN1361" s="227"/>
      <c r="AO1361" s="227"/>
      <c r="AP1361" s="227"/>
      <c r="AQ1361" s="227"/>
      <c r="AR1361" s="226"/>
      <c r="AS1361" s="226"/>
      <c r="AT1361" s="226"/>
      <c r="AU1361" s="225"/>
      <c r="AV1361" s="225"/>
      <c r="AW1361" s="225"/>
      <c r="AX1361" s="225"/>
    </row>
    <row r="1362" spans="14:50" ht="15.75" x14ac:dyDescent="0.25">
      <c r="N1362" s="227"/>
      <c r="O1362" s="227"/>
      <c r="P1362" s="228"/>
      <c r="Q1362" s="227"/>
      <c r="R1362" s="227"/>
      <c r="S1362" s="226"/>
      <c r="T1362" s="226"/>
      <c r="U1362" s="226"/>
      <c r="V1362" s="225"/>
      <c r="W1362" s="225"/>
      <c r="X1362" s="225"/>
      <c r="Y1362" s="225"/>
      <c r="AM1362" s="227"/>
      <c r="AN1362" s="227"/>
      <c r="AO1362" s="227"/>
      <c r="AP1362" s="227"/>
      <c r="AQ1362" s="227"/>
      <c r="AR1362" s="226"/>
      <c r="AS1362" s="226"/>
      <c r="AT1362" s="226"/>
      <c r="AU1362" s="225"/>
      <c r="AV1362" s="225"/>
      <c r="AW1362" s="225"/>
      <c r="AX1362" s="225"/>
    </row>
    <row r="1363" spans="14:50" ht="15.75" x14ac:dyDescent="0.25">
      <c r="N1363" s="227"/>
      <c r="O1363" s="227"/>
      <c r="P1363" s="228"/>
      <c r="Q1363" s="227"/>
      <c r="R1363" s="227"/>
      <c r="S1363" s="226"/>
      <c r="T1363" s="226"/>
      <c r="U1363" s="226"/>
      <c r="V1363" s="225"/>
      <c r="W1363" s="225"/>
      <c r="X1363" s="225"/>
      <c r="Y1363" s="225"/>
      <c r="AM1363" s="227"/>
      <c r="AN1363" s="227"/>
      <c r="AO1363" s="227"/>
      <c r="AP1363" s="227"/>
      <c r="AQ1363" s="227"/>
      <c r="AR1363" s="226"/>
      <c r="AS1363" s="226"/>
      <c r="AT1363" s="226"/>
      <c r="AU1363" s="225"/>
      <c r="AV1363" s="225"/>
      <c r="AW1363" s="225"/>
      <c r="AX1363" s="225"/>
    </row>
    <row r="1364" spans="14:50" ht="15.75" x14ac:dyDescent="0.25">
      <c r="N1364" s="227"/>
      <c r="O1364" s="227"/>
      <c r="P1364" s="228"/>
      <c r="Q1364" s="227"/>
      <c r="R1364" s="227"/>
      <c r="S1364" s="226"/>
      <c r="T1364" s="226"/>
      <c r="U1364" s="226"/>
      <c r="V1364" s="225"/>
      <c r="W1364" s="225"/>
      <c r="X1364" s="225"/>
      <c r="Y1364" s="225"/>
      <c r="AM1364" s="227"/>
      <c r="AN1364" s="227"/>
      <c r="AO1364" s="227"/>
      <c r="AP1364" s="227"/>
      <c r="AQ1364" s="227"/>
      <c r="AR1364" s="226"/>
      <c r="AS1364" s="226"/>
      <c r="AT1364" s="226"/>
      <c r="AU1364" s="225"/>
      <c r="AV1364" s="225"/>
      <c r="AW1364" s="225"/>
      <c r="AX1364" s="225"/>
    </row>
    <row r="1365" spans="14:50" ht="15.75" x14ac:dyDescent="0.25">
      <c r="N1365" s="227"/>
      <c r="O1365" s="227"/>
      <c r="P1365" s="228"/>
      <c r="Q1365" s="227"/>
      <c r="R1365" s="227"/>
      <c r="S1365" s="226"/>
      <c r="T1365" s="226"/>
      <c r="U1365" s="226"/>
      <c r="V1365" s="225"/>
      <c r="W1365" s="225"/>
      <c r="X1365" s="225"/>
      <c r="Y1365" s="225"/>
      <c r="AM1365" s="227"/>
      <c r="AN1365" s="227"/>
      <c r="AO1365" s="227"/>
      <c r="AP1365" s="227"/>
      <c r="AQ1365" s="227"/>
      <c r="AR1365" s="226"/>
      <c r="AS1365" s="226"/>
      <c r="AT1365" s="226"/>
      <c r="AU1365" s="225"/>
      <c r="AV1365" s="225"/>
      <c r="AW1365" s="225"/>
      <c r="AX1365" s="225"/>
    </row>
    <row r="1366" spans="14:50" ht="15.75" x14ac:dyDescent="0.25">
      <c r="N1366" s="227"/>
      <c r="O1366" s="227"/>
      <c r="P1366" s="228"/>
      <c r="Q1366" s="227"/>
      <c r="R1366" s="227"/>
      <c r="S1366" s="226"/>
      <c r="T1366" s="226"/>
      <c r="U1366" s="226"/>
      <c r="V1366" s="225"/>
      <c r="W1366" s="225"/>
      <c r="X1366" s="225"/>
      <c r="Y1366" s="225"/>
      <c r="AM1366" s="227"/>
      <c r="AN1366" s="227"/>
      <c r="AO1366" s="227"/>
      <c r="AP1366" s="227"/>
      <c r="AQ1366" s="227"/>
      <c r="AR1366" s="226"/>
      <c r="AS1366" s="226"/>
      <c r="AT1366" s="226"/>
      <c r="AU1366" s="225"/>
      <c r="AV1366" s="225"/>
      <c r="AW1366" s="225"/>
      <c r="AX1366" s="225"/>
    </row>
    <row r="1367" spans="14:50" ht="15.75" x14ac:dyDescent="0.25">
      <c r="N1367" s="227"/>
      <c r="O1367" s="227"/>
      <c r="P1367" s="228"/>
      <c r="Q1367" s="227"/>
      <c r="R1367" s="227"/>
      <c r="S1367" s="226"/>
      <c r="T1367" s="226"/>
      <c r="U1367" s="226"/>
      <c r="V1367" s="225"/>
      <c r="W1367" s="225"/>
      <c r="X1367" s="225"/>
      <c r="Y1367" s="225"/>
      <c r="AM1367" s="227"/>
      <c r="AN1367" s="227"/>
      <c r="AO1367" s="227"/>
      <c r="AP1367" s="227"/>
      <c r="AQ1367" s="227"/>
      <c r="AR1367" s="226"/>
      <c r="AS1367" s="226"/>
      <c r="AT1367" s="226"/>
      <c r="AU1367" s="225"/>
      <c r="AV1367" s="225"/>
      <c r="AW1367" s="225"/>
      <c r="AX1367" s="225"/>
    </row>
    <row r="1368" spans="14:50" ht="15.75" x14ac:dyDescent="0.25">
      <c r="N1368" s="227"/>
      <c r="O1368" s="227"/>
      <c r="P1368" s="228"/>
      <c r="Q1368" s="227"/>
      <c r="R1368" s="227"/>
      <c r="S1368" s="226"/>
      <c r="T1368" s="226"/>
      <c r="U1368" s="226"/>
      <c r="V1368" s="225"/>
      <c r="W1368" s="225"/>
      <c r="X1368" s="225"/>
      <c r="Y1368" s="225"/>
      <c r="AM1368" s="227"/>
      <c r="AN1368" s="227"/>
      <c r="AO1368" s="227"/>
      <c r="AP1368" s="227"/>
      <c r="AQ1368" s="227"/>
      <c r="AR1368" s="226"/>
      <c r="AS1368" s="226"/>
      <c r="AT1368" s="226"/>
      <c r="AU1368" s="225"/>
      <c r="AV1368" s="225"/>
      <c r="AW1368" s="225"/>
      <c r="AX1368" s="225"/>
    </row>
    <row r="1369" spans="14:50" ht="15.75" x14ac:dyDescent="0.25">
      <c r="N1369" s="227"/>
      <c r="O1369" s="227"/>
      <c r="P1369" s="228"/>
      <c r="Q1369" s="227"/>
      <c r="R1369" s="227"/>
      <c r="S1369" s="226"/>
      <c r="T1369" s="226"/>
      <c r="U1369" s="226"/>
      <c r="V1369" s="225"/>
      <c r="W1369" s="225"/>
      <c r="X1369" s="225"/>
      <c r="Y1369" s="225"/>
      <c r="AM1369" s="227"/>
      <c r="AN1369" s="227"/>
      <c r="AO1369" s="227"/>
      <c r="AP1369" s="227"/>
      <c r="AQ1369" s="227"/>
      <c r="AR1369" s="226"/>
      <c r="AS1369" s="226"/>
      <c r="AT1369" s="226"/>
      <c r="AU1369" s="225"/>
      <c r="AV1369" s="225"/>
      <c r="AW1369" s="225"/>
      <c r="AX1369" s="225"/>
    </row>
    <row r="1370" spans="14:50" ht="15.75" x14ac:dyDescent="0.25">
      <c r="N1370" s="227"/>
      <c r="O1370" s="227"/>
      <c r="P1370" s="228"/>
      <c r="Q1370" s="227"/>
      <c r="R1370" s="227"/>
      <c r="S1370" s="226"/>
      <c r="T1370" s="226"/>
      <c r="U1370" s="226"/>
      <c r="V1370" s="225"/>
      <c r="W1370" s="225"/>
      <c r="X1370" s="225"/>
      <c r="Y1370" s="225"/>
      <c r="AM1370" s="227"/>
      <c r="AN1370" s="227"/>
      <c r="AO1370" s="227"/>
      <c r="AP1370" s="227"/>
      <c r="AQ1370" s="227"/>
      <c r="AR1370" s="226"/>
      <c r="AS1370" s="226"/>
      <c r="AT1370" s="226"/>
      <c r="AU1370" s="225"/>
      <c r="AV1370" s="225"/>
      <c r="AW1370" s="225"/>
      <c r="AX1370" s="225"/>
    </row>
    <row r="1371" spans="14:50" ht="15.75" x14ac:dyDescent="0.25">
      <c r="N1371" s="227"/>
      <c r="O1371" s="227"/>
      <c r="P1371" s="228"/>
      <c r="Q1371" s="227"/>
      <c r="R1371" s="227"/>
      <c r="S1371" s="226"/>
      <c r="T1371" s="226"/>
      <c r="U1371" s="226"/>
      <c r="V1371" s="225"/>
      <c r="W1371" s="225"/>
      <c r="X1371" s="225"/>
      <c r="Y1371" s="225"/>
      <c r="AM1371" s="227"/>
      <c r="AN1371" s="227"/>
      <c r="AO1371" s="227"/>
      <c r="AP1371" s="227"/>
      <c r="AQ1371" s="227"/>
      <c r="AR1371" s="226"/>
      <c r="AS1371" s="226"/>
      <c r="AT1371" s="226"/>
      <c r="AU1371" s="225"/>
      <c r="AV1371" s="225"/>
      <c r="AW1371" s="225"/>
      <c r="AX1371" s="225"/>
    </row>
    <row r="1372" spans="14:50" ht="15.75" x14ac:dyDescent="0.25">
      <c r="N1372" s="227"/>
      <c r="O1372" s="227"/>
      <c r="P1372" s="228"/>
      <c r="Q1372" s="227"/>
      <c r="R1372" s="227"/>
      <c r="S1372" s="226"/>
      <c r="T1372" s="226"/>
      <c r="U1372" s="226"/>
      <c r="V1372" s="225"/>
      <c r="W1372" s="225"/>
      <c r="X1372" s="225"/>
      <c r="Y1372" s="225"/>
      <c r="AM1372" s="227"/>
      <c r="AN1372" s="227"/>
      <c r="AO1372" s="227"/>
      <c r="AP1372" s="227"/>
      <c r="AQ1372" s="227"/>
      <c r="AR1372" s="226"/>
      <c r="AS1372" s="226"/>
      <c r="AT1372" s="226"/>
      <c r="AU1372" s="225"/>
      <c r="AV1372" s="225"/>
      <c r="AW1372" s="225"/>
      <c r="AX1372" s="225"/>
    </row>
    <row r="1373" spans="14:50" ht="15.75" x14ac:dyDescent="0.25">
      <c r="N1373" s="227"/>
      <c r="O1373" s="227"/>
      <c r="P1373" s="228"/>
      <c r="Q1373" s="227"/>
      <c r="R1373" s="227"/>
      <c r="S1373" s="226"/>
      <c r="T1373" s="226"/>
      <c r="U1373" s="226"/>
      <c r="V1373" s="225"/>
      <c r="W1373" s="225"/>
      <c r="X1373" s="225"/>
      <c r="Y1373" s="225"/>
      <c r="AM1373" s="227"/>
      <c r="AN1373" s="227"/>
      <c r="AO1373" s="227"/>
      <c r="AP1373" s="227"/>
      <c r="AQ1373" s="227"/>
      <c r="AR1373" s="226"/>
      <c r="AS1373" s="226"/>
      <c r="AT1373" s="226"/>
      <c r="AU1373" s="225"/>
      <c r="AV1373" s="225"/>
      <c r="AW1373" s="225"/>
      <c r="AX1373" s="225"/>
    </row>
    <row r="1374" spans="14:50" ht="15.75" x14ac:dyDescent="0.25">
      <c r="N1374" s="227"/>
      <c r="O1374" s="227"/>
      <c r="P1374" s="228"/>
      <c r="Q1374" s="227"/>
      <c r="R1374" s="227"/>
      <c r="S1374" s="226"/>
      <c r="T1374" s="226"/>
      <c r="U1374" s="226"/>
      <c r="V1374" s="225"/>
      <c r="W1374" s="225"/>
      <c r="X1374" s="225"/>
      <c r="Y1374" s="225"/>
      <c r="AM1374" s="227"/>
      <c r="AN1374" s="227"/>
      <c r="AO1374" s="227"/>
      <c r="AP1374" s="227"/>
      <c r="AQ1374" s="227"/>
      <c r="AR1374" s="226"/>
      <c r="AS1374" s="226"/>
      <c r="AT1374" s="226"/>
      <c r="AU1374" s="225"/>
      <c r="AV1374" s="225"/>
      <c r="AW1374" s="225"/>
      <c r="AX1374" s="225"/>
    </row>
    <row r="1375" spans="14:50" ht="15.75" x14ac:dyDescent="0.25">
      <c r="N1375" s="227"/>
      <c r="O1375" s="227"/>
      <c r="P1375" s="228"/>
      <c r="Q1375" s="227"/>
      <c r="R1375" s="227"/>
      <c r="S1375" s="226"/>
      <c r="T1375" s="226"/>
      <c r="U1375" s="226"/>
      <c r="V1375" s="225"/>
      <c r="W1375" s="225"/>
      <c r="X1375" s="225"/>
      <c r="Y1375" s="225"/>
      <c r="AM1375" s="227"/>
      <c r="AN1375" s="227"/>
      <c r="AO1375" s="227"/>
      <c r="AP1375" s="227"/>
      <c r="AQ1375" s="227"/>
      <c r="AR1375" s="226"/>
      <c r="AS1375" s="226"/>
      <c r="AT1375" s="226"/>
      <c r="AU1375" s="225"/>
      <c r="AV1375" s="225"/>
      <c r="AW1375" s="225"/>
      <c r="AX1375" s="225"/>
    </row>
    <row r="1376" spans="14:50" ht="15.75" x14ac:dyDescent="0.25">
      <c r="N1376" s="227"/>
      <c r="O1376" s="227"/>
      <c r="P1376" s="228"/>
      <c r="Q1376" s="227"/>
      <c r="R1376" s="227"/>
      <c r="S1376" s="226"/>
      <c r="T1376" s="226"/>
      <c r="U1376" s="226"/>
      <c r="V1376" s="225"/>
      <c r="W1376" s="225"/>
      <c r="X1376" s="225"/>
      <c r="Y1376" s="225"/>
      <c r="AM1376" s="227"/>
      <c r="AN1376" s="227"/>
      <c r="AO1376" s="227"/>
      <c r="AP1376" s="227"/>
      <c r="AQ1376" s="227"/>
      <c r="AR1376" s="226"/>
      <c r="AS1376" s="226"/>
      <c r="AT1376" s="226"/>
      <c r="AU1376" s="225"/>
      <c r="AV1376" s="225"/>
      <c r="AW1376" s="225"/>
      <c r="AX1376" s="225"/>
    </row>
    <row r="1377" spans="14:50" ht="15.75" x14ac:dyDescent="0.25">
      <c r="N1377" s="227"/>
      <c r="O1377" s="227"/>
      <c r="P1377" s="228"/>
      <c r="Q1377" s="227"/>
      <c r="R1377" s="227"/>
      <c r="S1377" s="226"/>
      <c r="T1377" s="226"/>
      <c r="U1377" s="226"/>
      <c r="V1377" s="225"/>
      <c r="W1377" s="225"/>
      <c r="X1377" s="225"/>
      <c r="Y1377" s="225"/>
      <c r="AM1377" s="227"/>
      <c r="AN1377" s="227"/>
      <c r="AO1377" s="227"/>
      <c r="AP1377" s="227"/>
      <c r="AQ1377" s="227"/>
      <c r="AR1377" s="226"/>
      <c r="AS1377" s="226"/>
      <c r="AT1377" s="226"/>
      <c r="AU1377" s="225"/>
      <c r="AV1377" s="225"/>
      <c r="AW1377" s="225"/>
      <c r="AX1377" s="225"/>
    </row>
    <row r="1378" spans="14:50" ht="15.75" x14ac:dyDescent="0.25">
      <c r="N1378" s="227"/>
      <c r="O1378" s="227"/>
      <c r="P1378" s="228"/>
      <c r="Q1378" s="227"/>
      <c r="R1378" s="227"/>
      <c r="S1378" s="226"/>
      <c r="T1378" s="226"/>
      <c r="U1378" s="226"/>
      <c r="V1378" s="225"/>
      <c r="W1378" s="225"/>
      <c r="X1378" s="225"/>
      <c r="Y1378" s="225"/>
      <c r="AM1378" s="227"/>
      <c r="AN1378" s="227"/>
      <c r="AO1378" s="227"/>
      <c r="AP1378" s="227"/>
      <c r="AQ1378" s="227"/>
      <c r="AR1378" s="226"/>
      <c r="AS1378" s="226"/>
      <c r="AT1378" s="226"/>
      <c r="AU1378" s="225"/>
      <c r="AV1378" s="225"/>
      <c r="AW1378" s="225"/>
      <c r="AX1378" s="225"/>
    </row>
    <row r="1379" spans="14:50" ht="15.75" x14ac:dyDescent="0.25">
      <c r="N1379" s="227"/>
      <c r="O1379" s="227"/>
      <c r="P1379" s="228"/>
      <c r="Q1379" s="227"/>
      <c r="R1379" s="227"/>
      <c r="S1379" s="226"/>
      <c r="T1379" s="226"/>
      <c r="U1379" s="226"/>
      <c r="V1379" s="225"/>
      <c r="W1379" s="225"/>
      <c r="X1379" s="225"/>
      <c r="Y1379" s="225"/>
      <c r="AM1379" s="227"/>
      <c r="AN1379" s="227"/>
      <c r="AO1379" s="227"/>
      <c r="AP1379" s="227"/>
      <c r="AQ1379" s="227"/>
      <c r="AR1379" s="226"/>
      <c r="AS1379" s="226"/>
      <c r="AT1379" s="226"/>
      <c r="AU1379" s="225"/>
      <c r="AV1379" s="225"/>
      <c r="AW1379" s="225"/>
      <c r="AX1379" s="225"/>
    </row>
    <row r="1380" spans="14:50" ht="15.75" x14ac:dyDescent="0.25">
      <c r="N1380" s="227"/>
      <c r="O1380" s="227"/>
      <c r="P1380" s="228"/>
      <c r="Q1380" s="227"/>
      <c r="R1380" s="227"/>
      <c r="S1380" s="226"/>
      <c r="T1380" s="226"/>
      <c r="U1380" s="226"/>
      <c r="V1380" s="225"/>
      <c r="W1380" s="225"/>
      <c r="X1380" s="225"/>
      <c r="Y1380" s="225"/>
      <c r="AM1380" s="227"/>
      <c r="AN1380" s="227"/>
      <c r="AO1380" s="227"/>
      <c r="AP1380" s="227"/>
      <c r="AQ1380" s="227"/>
      <c r="AR1380" s="226"/>
      <c r="AS1380" s="226"/>
      <c r="AT1380" s="226"/>
      <c r="AU1380" s="225"/>
      <c r="AV1380" s="225"/>
      <c r="AW1380" s="225"/>
      <c r="AX1380" s="225"/>
    </row>
    <row r="1381" spans="14:50" ht="15.75" x14ac:dyDescent="0.25">
      <c r="N1381" s="227"/>
      <c r="O1381" s="227"/>
      <c r="P1381" s="228"/>
      <c r="Q1381" s="227"/>
      <c r="R1381" s="227"/>
      <c r="S1381" s="226"/>
      <c r="T1381" s="226"/>
      <c r="U1381" s="226"/>
      <c r="V1381" s="225"/>
      <c r="W1381" s="225"/>
      <c r="X1381" s="225"/>
      <c r="Y1381" s="225"/>
      <c r="AM1381" s="227"/>
      <c r="AN1381" s="227"/>
      <c r="AO1381" s="227"/>
      <c r="AP1381" s="227"/>
      <c r="AQ1381" s="227"/>
      <c r="AR1381" s="226"/>
      <c r="AS1381" s="226"/>
      <c r="AT1381" s="226"/>
      <c r="AU1381" s="225"/>
      <c r="AV1381" s="225"/>
      <c r="AW1381" s="225"/>
      <c r="AX1381" s="225"/>
    </row>
    <row r="1382" spans="14:50" ht="15.75" x14ac:dyDescent="0.25">
      <c r="N1382" s="227"/>
      <c r="O1382" s="227"/>
      <c r="P1382" s="228"/>
      <c r="Q1382" s="227"/>
      <c r="R1382" s="227"/>
      <c r="S1382" s="226"/>
      <c r="T1382" s="226"/>
      <c r="U1382" s="226"/>
      <c r="V1382" s="225"/>
      <c r="W1382" s="225"/>
      <c r="X1382" s="225"/>
      <c r="Y1382" s="225"/>
      <c r="AM1382" s="227"/>
      <c r="AN1382" s="227"/>
      <c r="AO1382" s="227"/>
      <c r="AP1382" s="227"/>
      <c r="AQ1382" s="227"/>
      <c r="AR1382" s="226"/>
      <c r="AS1382" s="226"/>
      <c r="AT1382" s="226"/>
      <c r="AU1382" s="225"/>
      <c r="AV1382" s="225"/>
      <c r="AW1382" s="225"/>
      <c r="AX1382" s="225"/>
    </row>
    <row r="1383" spans="14:50" ht="15.75" x14ac:dyDescent="0.25">
      <c r="N1383" s="227"/>
      <c r="O1383" s="227"/>
      <c r="P1383" s="228"/>
      <c r="Q1383" s="227"/>
      <c r="R1383" s="227"/>
      <c r="S1383" s="226"/>
      <c r="T1383" s="226"/>
      <c r="U1383" s="226"/>
      <c r="V1383" s="225"/>
      <c r="W1383" s="225"/>
      <c r="X1383" s="225"/>
      <c r="Y1383" s="225"/>
      <c r="AM1383" s="227"/>
      <c r="AN1383" s="227"/>
      <c r="AO1383" s="227"/>
      <c r="AP1383" s="227"/>
      <c r="AQ1383" s="227"/>
      <c r="AR1383" s="226"/>
      <c r="AS1383" s="226"/>
      <c r="AT1383" s="226"/>
      <c r="AU1383" s="225"/>
      <c r="AV1383" s="225"/>
      <c r="AW1383" s="225"/>
      <c r="AX1383" s="225"/>
    </row>
    <row r="1384" spans="14:50" ht="15.75" x14ac:dyDescent="0.25">
      <c r="N1384" s="227"/>
      <c r="O1384" s="227"/>
      <c r="P1384" s="228"/>
      <c r="Q1384" s="227"/>
      <c r="R1384" s="227"/>
      <c r="S1384" s="226"/>
      <c r="T1384" s="226"/>
      <c r="U1384" s="226"/>
      <c r="V1384" s="225"/>
      <c r="W1384" s="225"/>
      <c r="X1384" s="225"/>
      <c r="Y1384" s="225"/>
      <c r="AM1384" s="227"/>
      <c r="AN1384" s="227"/>
      <c r="AO1384" s="227"/>
      <c r="AP1384" s="227"/>
      <c r="AQ1384" s="227"/>
      <c r="AR1384" s="226"/>
      <c r="AS1384" s="226"/>
      <c r="AT1384" s="226"/>
      <c r="AU1384" s="225"/>
      <c r="AV1384" s="225"/>
      <c r="AW1384" s="225"/>
      <c r="AX1384" s="225"/>
    </row>
    <row r="1385" spans="14:50" ht="15.75" x14ac:dyDescent="0.25">
      <c r="N1385" s="227"/>
      <c r="O1385" s="227"/>
      <c r="P1385" s="228"/>
      <c r="Q1385" s="227"/>
      <c r="R1385" s="227"/>
      <c r="S1385" s="226"/>
      <c r="T1385" s="226"/>
      <c r="U1385" s="226"/>
      <c r="V1385" s="225"/>
      <c r="W1385" s="225"/>
      <c r="X1385" s="225"/>
      <c r="Y1385" s="225"/>
      <c r="AM1385" s="227"/>
      <c r="AN1385" s="227"/>
      <c r="AO1385" s="227"/>
      <c r="AP1385" s="227"/>
      <c r="AQ1385" s="227"/>
      <c r="AR1385" s="226"/>
      <c r="AS1385" s="226"/>
      <c r="AT1385" s="226"/>
      <c r="AU1385" s="225"/>
      <c r="AV1385" s="225"/>
      <c r="AW1385" s="225"/>
      <c r="AX1385" s="225"/>
    </row>
    <row r="1386" spans="14:50" ht="15.75" x14ac:dyDescent="0.25">
      <c r="N1386" s="227"/>
      <c r="O1386" s="227"/>
      <c r="P1386" s="228"/>
      <c r="Q1386" s="227"/>
      <c r="R1386" s="227"/>
      <c r="S1386" s="226"/>
      <c r="T1386" s="226"/>
      <c r="U1386" s="226"/>
      <c r="V1386" s="225"/>
      <c r="W1386" s="225"/>
      <c r="X1386" s="225"/>
      <c r="Y1386" s="225"/>
      <c r="AM1386" s="227"/>
      <c r="AN1386" s="227"/>
      <c r="AO1386" s="227"/>
      <c r="AP1386" s="227"/>
      <c r="AQ1386" s="227"/>
      <c r="AR1386" s="226"/>
      <c r="AS1386" s="226"/>
      <c r="AT1386" s="226"/>
      <c r="AU1386" s="225"/>
      <c r="AV1386" s="225"/>
      <c r="AW1386" s="225"/>
      <c r="AX1386" s="225"/>
    </row>
    <row r="1387" spans="14:50" ht="15.75" x14ac:dyDescent="0.25">
      <c r="N1387" s="227"/>
      <c r="O1387" s="227"/>
      <c r="P1387" s="228"/>
      <c r="Q1387" s="227"/>
      <c r="R1387" s="227"/>
      <c r="S1387" s="226"/>
      <c r="T1387" s="226"/>
      <c r="U1387" s="226"/>
      <c r="V1387" s="225"/>
      <c r="W1387" s="225"/>
      <c r="X1387" s="225"/>
      <c r="Y1387" s="225"/>
      <c r="AM1387" s="227"/>
      <c r="AN1387" s="227"/>
      <c r="AO1387" s="227"/>
      <c r="AP1387" s="227"/>
      <c r="AQ1387" s="227"/>
      <c r="AR1387" s="226"/>
      <c r="AS1387" s="226"/>
      <c r="AT1387" s="226"/>
      <c r="AU1387" s="225"/>
      <c r="AV1387" s="225"/>
      <c r="AW1387" s="225"/>
      <c r="AX1387" s="225"/>
    </row>
    <row r="1388" spans="14:50" ht="15.75" x14ac:dyDescent="0.25">
      <c r="N1388" s="227"/>
      <c r="O1388" s="227"/>
      <c r="P1388" s="228"/>
      <c r="Q1388" s="227"/>
      <c r="R1388" s="227"/>
      <c r="S1388" s="226"/>
      <c r="T1388" s="226"/>
      <c r="U1388" s="226"/>
      <c r="V1388" s="225"/>
      <c r="W1388" s="225"/>
      <c r="X1388" s="225"/>
      <c r="Y1388" s="225"/>
      <c r="AM1388" s="227"/>
      <c r="AN1388" s="227"/>
      <c r="AO1388" s="227"/>
      <c r="AP1388" s="227"/>
      <c r="AQ1388" s="227"/>
      <c r="AR1388" s="226"/>
      <c r="AS1388" s="226"/>
      <c r="AT1388" s="226"/>
      <c r="AU1388" s="225"/>
      <c r="AV1388" s="225"/>
      <c r="AW1388" s="225"/>
      <c r="AX1388" s="225"/>
    </row>
    <row r="1389" spans="14:50" ht="15.75" x14ac:dyDescent="0.25">
      <c r="N1389" s="227"/>
      <c r="O1389" s="227"/>
      <c r="P1389" s="228"/>
      <c r="Q1389" s="227"/>
      <c r="R1389" s="227"/>
      <c r="S1389" s="226"/>
      <c r="T1389" s="226"/>
      <c r="U1389" s="226"/>
      <c r="V1389" s="225"/>
      <c r="W1389" s="225"/>
      <c r="X1389" s="225"/>
      <c r="Y1389" s="225"/>
      <c r="AM1389" s="227"/>
      <c r="AN1389" s="227"/>
      <c r="AO1389" s="227"/>
      <c r="AP1389" s="227"/>
      <c r="AQ1389" s="227"/>
      <c r="AR1389" s="226"/>
      <c r="AS1389" s="226"/>
      <c r="AT1389" s="226"/>
      <c r="AU1389" s="225"/>
      <c r="AV1389" s="225"/>
      <c r="AW1389" s="225"/>
      <c r="AX1389" s="225"/>
    </row>
    <row r="1390" spans="14:50" ht="15.75" x14ac:dyDescent="0.25">
      <c r="N1390" s="227"/>
      <c r="O1390" s="227"/>
      <c r="P1390" s="228"/>
      <c r="Q1390" s="227"/>
      <c r="R1390" s="227"/>
      <c r="S1390" s="226"/>
      <c r="T1390" s="226"/>
      <c r="U1390" s="226"/>
      <c r="V1390" s="225"/>
      <c r="W1390" s="225"/>
      <c r="X1390" s="225"/>
      <c r="Y1390" s="225"/>
      <c r="AM1390" s="227"/>
      <c r="AN1390" s="227"/>
      <c r="AO1390" s="227"/>
      <c r="AP1390" s="227"/>
      <c r="AQ1390" s="227"/>
      <c r="AR1390" s="226"/>
      <c r="AS1390" s="226"/>
      <c r="AT1390" s="226"/>
      <c r="AU1390" s="225"/>
      <c r="AV1390" s="225"/>
      <c r="AW1390" s="225"/>
      <c r="AX1390" s="225"/>
    </row>
    <row r="1391" spans="14:50" ht="15.75" x14ac:dyDescent="0.25">
      <c r="N1391" s="227"/>
      <c r="O1391" s="227"/>
      <c r="P1391" s="228"/>
      <c r="Q1391" s="227"/>
      <c r="R1391" s="227"/>
      <c r="S1391" s="226"/>
      <c r="T1391" s="226"/>
      <c r="U1391" s="226"/>
      <c r="V1391" s="225"/>
      <c r="W1391" s="225"/>
      <c r="X1391" s="225"/>
      <c r="Y1391" s="225"/>
      <c r="AM1391" s="227"/>
      <c r="AN1391" s="227"/>
      <c r="AO1391" s="227"/>
      <c r="AP1391" s="227"/>
      <c r="AQ1391" s="227"/>
      <c r="AR1391" s="226"/>
      <c r="AS1391" s="226"/>
      <c r="AT1391" s="226"/>
      <c r="AU1391" s="225"/>
      <c r="AV1391" s="225"/>
      <c r="AW1391" s="225"/>
      <c r="AX1391" s="225"/>
    </row>
    <row r="1392" spans="14:50" ht="15.75" x14ac:dyDescent="0.25">
      <c r="N1392" s="227"/>
      <c r="O1392" s="227"/>
      <c r="P1392" s="228"/>
      <c r="Q1392" s="227"/>
      <c r="R1392" s="227"/>
      <c r="S1392" s="226"/>
      <c r="T1392" s="226"/>
      <c r="U1392" s="226"/>
      <c r="V1392" s="225"/>
      <c r="W1392" s="225"/>
      <c r="X1392" s="225"/>
      <c r="Y1392" s="225"/>
      <c r="AM1392" s="227"/>
      <c r="AN1392" s="227"/>
      <c r="AO1392" s="227"/>
      <c r="AP1392" s="227"/>
      <c r="AQ1392" s="227"/>
      <c r="AR1392" s="226"/>
      <c r="AS1392" s="226"/>
      <c r="AT1392" s="226"/>
      <c r="AU1392" s="225"/>
      <c r="AV1392" s="225"/>
      <c r="AW1392" s="225"/>
      <c r="AX1392" s="225"/>
    </row>
    <row r="1393" spans="14:50" ht="15.75" x14ac:dyDescent="0.25">
      <c r="N1393" s="227"/>
      <c r="O1393" s="227"/>
      <c r="P1393" s="228"/>
      <c r="Q1393" s="227"/>
      <c r="R1393" s="227"/>
      <c r="S1393" s="226"/>
      <c r="T1393" s="226"/>
      <c r="U1393" s="226"/>
      <c r="V1393" s="225"/>
      <c r="W1393" s="225"/>
      <c r="X1393" s="225"/>
      <c r="Y1393" s="225"/>
      <c r="AM1393" s="227"/>
      <c r="AN1393" s="227"/>
      <c r="AO1393" s="227"/>
      <c r="AP1393" s="227"/>
      <c r="AQ1393" s="227"/>
      <c r="AR1393" s="226"/>
      <c r="AS1393" s="226"/>
      <c r="AT1393" s="226"/>
      <c r="AU1393" s="225"/>
      <c r="AV1393" s="225"/>
      <c r="AW1393" s="225"/>
      <c r="AX1393" s="225"/>
    </row>
    <row r="1394" spans="14:50" ht="15.75" x14ac:dyDescent="0.25">
      <c r="N1394" s="227"/>
      <c r="O1394" s="227"/>
      <c r="P1394" s="228"/>
      <c r="Q1394" s="227"/>
      <c r="R1394" s="227"/>
      <c r="S1394" s="226"/>
      <c r="T1394" s="226"/>
      <c r="U1394" s="226"/>
      <c r="V1394" s="225"/>
      <c r="W1394" s="225"/>
      <c r="X1394" s="225"/>
      <c r="Y1394" s="225"/>
      <c r="AM1394" s="227"/>
      <c r="AN1394" s="227"/>
      <c r="AO1394" s="227"/>
      <c r="AP1394" s="227"/>
      <c r="AQ1394" s="227"/>
      <c r="AR1394" s="226"/>
      <c r="AS1394" s="226"/>
      <c r="AT1394" s="226"/>
      <c r="AU1394" s="225"/>
      <c r="AV1394" s="225"/>
      <c r="AW1394" s="225"/>
      <c r="AX1394" s="225"/>
    </row>
    <row r="1395" spans="14:50" ht="15.75" x14ac:dyDescent="0.25">
      <c r="N1395" s="227"/>
      <c r="O1395" s="227"/>
      <c r="P1395" s="228"/>
      <c r="Q1395" s="227"/>
      <c r="R1395" s="227"/>
      <c r="S1395" s="226"/>
      <c r="T1395" s="226"/>
      <c r="U1395" s="226"/>
      <c r="V1395" s="225"/>
      <c r="W1395" s="225"/>
      <c r="X1395" s="225"/>
      <c r="Y1395" s="225"/>
      <c r="AM1395" s="227"/>
      <c r="AN1395" s="227"/>
      <c r="AO1395" s="227"/>
      <c r="AP1395" s="227"/>
      <c r="AQ1395" s="227"/>
      <c r="AR1395" s="226"/>
      <c r="AS1395" s="226"/>
      <c r="AT1395" s="226"/>
      <c r="AU1395" s="225"/>
      <c r="AV1395" s="225"/>
      <c r="AW1395" s="225"/>
      <c r="AX1395" s="225"/>
    </row>
    <row r="1396" spans="14:50" ht="15.75" x14ac:dyDescent="0.25">
      <c r="N1396" s="227"/>
      <c r="O1396" s="227"/>
      <c r="P1396" s="228"/>
      <c r="Q1396" s="227"/>
      <c r="R1396" s="227"/>
      <c r="S1396" s="226"/>
      <c r="T1396" s="226"/>
      <c r="U1396" s="226"/>
      <c r="V1396" s="225"/>
      <c r="W1396" s="225"/>
      <c r="X1396" s="225"/>
      <c r="Y1396" s="225"/>
      <c r="AM1396" s="227"/>
      <c r="AN1396" s="227"/>
      <c r="AO1396" s="227"/>
      <c r="AP1396" s="227"/>
      <c r="AQ1396" s="227"/>
      <c r="AR1396" s="226"/>
      <c r="AS1396" s="226"/>
      <c r="AT1396" s="226"/>
      <c r="AU1396" s="225"/>
      <c r="AV1396" s="225"/>
      <c r="AW1396" s="225"/>
      <c r="AX1396" s="225"/>
    </row>
    <row r="1397" spans="14:50" ht="15.75" x14ac:dyDescent="0.25">
      <c r="N1397" s="227"/>
      <c r="O1397" s="227"/>
      <c r="P1397" s="228"/>
      <c r="Q1397" s="227"/>
      <c r="R1397" s="227"/>
      <c r="S1397" s="226"/>
      <c r="T1397" s="226"/>
      <c r="U1397" s="226"/>
      <c r="V1397" s="225"/>
      <c r="W1397" s="225"/>
      <c r="X1397" s="225"/>
      <c r="Y1397" s="225"/>
      <c r="AM1397" s="227"/>
      <c r="AN1397" s="227"/>
      <c r="AO1397" s="227"/>
      <c r="AP1397" s="227"/>
      <c r="AQ1397" s="227"/>
      <c r="AR1397" s="226"/>
      <c r="AS1397" s="226"/>
      <c r="AT1397" s="226"/>
      <c r="AU1397" s="225"/>
      <c r="AV1397" s="225"/>
      <c r="AW1397" s="225"/>
      <c r="AX1397" s="225"/>
    </row>
    <row r="1398" spans="14:50" ht="15.75" x14ac:dyDescent="0.25">
      <c r="N1398" s="227"/>
      <c r="O1398" s="227"/>
      <c r="P1398" s="228"/>
      <c r="Q1398" s="227"/>
      <c r="R1398" s="227"/>
      <c r="S1398" s="226"/>
      <c r="T1398" s="226"/>
      <c r="U1398" s="226"/>
      <c r="V1398" s="225"/>
      <c r="W1398" s="225"/>
      <c r="X1398" s="225"/>
      <c r="Y1398" s="225"/>
      <c r="AM1398" s="227"/>
      <c r="AN1398" s="227"/>
      <c r="AO1398" s="227"/>
      <c r="AP1398" s="227"/>
      <c r="AQ1398" s="227"/>
      <c r="AR1398" s="226"/>
      <c r="AS1398" s="226"/>
      <c r="AT1398" s="226"/>
      <c r="AU1398" s="225"/>
      <c r="AV1398" s="225"/>
      <c r="AW1398" s="225"/>
      <c r="AX1398" s="225"/>
    </row>
    <row r="1399" spans="14:50" ht="15.75" x14ac:dyDescent="0.25">
      <c r="N1399" s="227"/>
      <c r="O1399" s="227"/>
      <c r="P1399" s="228"/>
      <c r="Q1399" s="227"/>
      <c r="R1399" s="227"/>
      <c r="S1399" s="226"/>
      <c r="T1399" s="226"/>
      <c r="U1399" s="226"/>
      <c r="V1399" s="225"/>
      <c r="W1399" s="225"/>
      <c r="X1399" s="225"/>
      <c r="Y1399" s="225"/>
      <c r="AM1399" s="227"/>
      <c r="AN1399" s="227"/>
      <c r="AO1399" s="227"/>
      <c r="AP1399" s="227"/>
      <c r="AQ1399" s="227"/>
      <c r="AR1399" s="226"/>
      <c r="AS1399" s="226"/>
      <c r="AT1399" s="226"/>
      <c r="AU1399" s="225"/>
      <c r="AV1399" s="225"/>
      <c r="AW1399" s="225"/>
      <c r="AX1399" s="225"/>
    </row>
    <row r="1400" spans="14:50" ht="15.75" x14ac:dyDescent="0.25">
      <c r="N1400" s="227"/>
      <c r="O1400" s="227"/>
      <c r="P1400" s="228"/>
      <c r="Q1400" s="227"/>
      <c r="R1400" s="227"/>
      <c r="S1400" s="226"/>
      <c r="T1400" s="226"/>
      <c r="U1400" s="226"/>
      <c r="V1400" s="225"/>
      <c r="W1400" s="225"/>
      <c r="X1400" s="225"/>
      <c r="Y1400" s="225"/>
      <c r="AM1400" s="227"/>
      <c r="AN1400" s="227"/>
      <c r="AO1400" s="227"/>
      <c r="AP1400" s="227"/>
      <c r="AQ1400" s="227"/>
      <c r="AR1400" s="226"/>
      <c r="AS1400" s="226"/>
      <c r="AT1400" s="226"/>
      <c r="AU1400" s="225"/>
      <c r="AV1400" s="225"/>
      <c r="AW1400" s="225"/>
      <c r="AX1400" s="225"/>
    </row>
    <row r="1401" spans="14:50" ht="15.75" x14ac:dyDescent="0.25">
      <c r="N1401" s="227"/>
      <c r="O1401" s="227"/>
      <c r="P1401" s="228"/>
      <c r="Q1401" s="227"/>
      <c r="R1401" s="227"/>
      <c r="S1401" s="226"/>
      <c r="T1401" s="226"/>
      <c r="U1401" s="226"/>
      <c r="V1401" s="225"/>
      <c r="W1401" s="225"/>
      <c r="X1401" s="225"/>
      <c r="Y1401" s="225"/>
      <c r="AM1401" s="227"/>
      <c r="AN1401" s="227"/>
      <c r="AO1401" s="227"/>
      <c r="AP1401" s="227"/>
      <c r="AQ1401" s="227"/>
      <c r="AR1401" s="226"/>
      <c r="AS1401" s="226"/>
      <c r="AT1401" s="226"/>
      <c r="AU1401" s="225"/>
      <c r="AV1401" s="225"/>
      <c r="AW1401" s="225"/>
      <c r="AX1401" s="225"/>
    </row>
    <row r="1402" spans="14:50" ht="15.75" x14ac:dyDescent="0.25">
      <c r="N1402" s="227"/>
      <c r="O1402" s="227"/>
      <c r="P1402" s="228"/>
      <c r="Q1402" s="227"/>
      <c r="R1402" s="227"/>
      <c r="S1402" s="226"/>
      <c r="T1402" s="226"/>
      <c r="U1402" s="226"/>
      <c r="V1402" s="225"/>
      <c r="W1402" s="225"/>
      <c r="X1402" s="225"/>
      <c r="Y1402" s="225"/>
      <c r="AM1402" s="227"/>
      <c r="AN1402" s="227"/>
      <c r="AO1402" s="227"/>
      <c r="AP1402" s="227"/>
      <c r="AQ1402" s="227"/>
      <c r="AR1402" s="226"/>
      <c r="AS1402" s="226"/>
      <c r="AT1402" s="226"/>
      <c r="AU1402" s="225"/>
      <c r="AV1402" s="225"/>
      <c r="AW1402" s="225"/>
      <c r="AX1402" s="225"/>
    </row>
    <row r="1403" spans="14:50" ht="15.75" x14ac:dyDescent="0.25">
      <c r="N1403" s="227"/>
      <c r="O1403" s="227"/>
      <c r="P1403" s="228"/>
      <c r="Q1403" s="227"/>
      <c r="R1403" s="227"/>
      <c r="S1403" s="226"/>
      <c r="T1403" s="226"/>
      <c r="U1403" s="226"/>
      <c r="V1403" s="225"/>
      <c r="W1403" s="225"/>
      <c r="X1403" s="225"/>
      <c r="Y1403" s="225"/>
      <c r="AM1403" s="227"/>
      <c r="AN1403" s="227"/>
      <c r="AO1403" s="227"/>
      <c r="AP1403" s="227"/>
      <c r="AQ1403" s="227"/>
      <c r="AR1403" s="226"/>
      <c r="AS1403" s="226"/>
      <c r="AT1403" s="226"/>
      <c r="AU1403" s="225"/>
      <c r="AV1403" s="225"/>
      <c r="AW1403" s="225"/>
      <c r="AX1403" s="225"/>
    </row>
    <row r="1404" spans="14:50" ht="15.75" x14ac:dyDescent="0.25">
      <c r="N1404" s="227"/>
      <c r="O1404" s="227"/>
      <c r="P1404" s="228"/>
      <c r="Q1404" s="227"/>
      <c r="R1404" s="227"/>
      <c r="S1404" s="226"/>
      <c r="T1404" s="226"/>
      <c r="U1404" s="226"/>
      <c r="V1404" s="225"/>
      <c r="W1404" s="225"/>
      <c r="X1404" s="225"/>
      <c r="Y1404" s="225"/>
      <c r="AM1404" s="227"/>
      <c r="AN1404" s="227"/>
      <c r="AO1404" s="227"/>
      <c r="AP1404" s="227"/>
      <c r="AQ1404" s="227"/>
      <c r="AR1404" s="226"/>
      <c r="AS1404" s="226"/>
      <c r="AT1404" s="226"/>
      <c r="AU1404" s="225"/>
      <c r="AV1404" s="225"/>
      <c r="AW1404" s="225"/>
      <c r="AX1404" s="225"/>
    </row>
    <row r="1405" spans="14:50" ht="15.75" x14ac:dyDescent="0.25">
      <c r="N1405" s="227"/>
      <c r="O1405" s="227"/>
      <c r="P1405" s="228"/>
      <c r="Q1405" s="227"/>
      <c r="R1405" s="227"/>
      <c r="S1405" s="226"/>
      <c r="T1405" s="226"/>
      <c r="U1405" s="226"/>
      <c r="V1405" s="225"/>
      <c r="W1405" s="225"/>
      <c r="X1405" s="225"/>
      <c r="Y1405" s="225"/>
      <c r="AM1405" s="227"/>
      <c r="AN1405" s="227"/>
      <c r="AO1405" s="227"/>
      <c r="AP1405" s="227"/>
      <c r="AQ1405" s="227"/>
      <c r="AR1405" s="226"/>
      <c r="AS1405" s="226"/>
      <c r="AT1405" s="226"/>
      <c r="AU1405" s="225"/>
      <c r="AV1405" s="225"/>
      <c r="AW1405" s="225"/>
      <c r="AX1405" s="225"/>
    </row>
    <row r="1406" spans="14:50" ht="15.75" x14ac:dyDescent="0.25">
      <c r="N1406" s="227"/>
      <c r="O1406" s="227"/>
      <c r="P1406" s="228"/>
      <c r="Q1406" s="227"/>
      <c r="R1406" s="227"/>
      <c r="S1406" s="226"/>
      <c r="T1406" s="226"/>
      <c r="U1406" s="226"/>
      <c r="V1406" s="225"/>
      <c r="W1406" s="225"/>
      <c r="X1406" s="225"/>
      <c r="Y1406" s="225"/>
      <c r="AM1406" s="227"/>
      <c r="AN1406" s="227"/>
      <c r="AO1406" s="227"/>
      <c r="AP1406" s="227"/>
      <c r="AQ1406" s="227"/>
      <c r="AR1406" s="226"/>
      <c r="AS1406" s="226"/>
      <c r="AT1406" s="226"/>
      <c r="AU1406" s="225"/>
      <c r="AV1406" s="225"/>
      <c r="AW1406" s="225"/>
      <c r="AX1406" s="225"/>
    </row>
    <row r="1407" spans="14:50" ht="15.75" x14ac:dyDescent="0.25">
      <c r="N1407" s="227"/>
      <c r="O1407" s="227"/>
      <c r="P1407" s="228"/>
      <c r="Q1407" s="227"/>
      <c r="R1407" s="227"/>
      <c r="S1407" s="226"/>
      <c r="T1407" s="226"/>
      <c r="U1407" s="226"/>
      <c r="V1407" s="225"/>
      <c r="W1407" s="225"/>
      <c r="X1407" s="225"/>
      <c r="Y1407" s="225"/>
      <c r="AM1407" s="227"/>
      <c r="AN1407" s="227"/>
      <c r="AO1407" s="227"/>
      <c r="AP1407" s="227"/>
      <c r="AQ1407" s="227"/>
      <c r="AR1407" s="226"/>
      <c r="AS1407" s="226"/>
      <c r="AT1407" s="226"/>
      <c r="AU1407" s="225"/>
      <c r="AV1407" s="225"/>
      <c r="AW1407" s="225"/>
      <c r="AX1407" s="225"/>
    </row>
    <row r="1408" spans="14:50" ht="15.75" x14ac:dyDescent="0.25">
      <c r="N1408" s="227"/>
      <c r="O1408" s="227"/>
      <c r="P1408" s="228"/>
      <c r="Q1408" s="227"/>
      <c r="R1408" s="227"/>
      <c r="S1408" s="226"/>
      <c r="T1408" s="226"/>
      <c r="U1408" s="226"/>
      <c r="V1408" s="225"/>
      <c r="W1408" s="225"/>
      <c r="X1408" s="225"/>
      <c r="Y1408" s="225"/>
      <c r="AM1408" s="227"/>
      <c r="AN1408" s="227"/>
      <c r="AO1408" s="227"/>
      <c r="AP1408" s="227"/>
      <c r="AQ1408" s="227"/>
      <c r="AR1408" s="226"/>
      <c r="AS1408" s="226"/>
      <c r="AT1408" s="226"/>
      <c r="AU1408" s="225"/>
      <c r="AV1408" s="225"/>
      <c r="AW1408" s="225"/>
      <c r="AX1408" s="225"/>
    </row>
    <row r="1409" spans="14:50" ht="15.75" x14ac:dyDescent="0.25">
      <c r="N1409" s="227"/>
      <c r="O1409" s="227"/>
      <c r="P1409" s="228"/>
      <c r="Q1409" s="227"/>
      <c r="R1409" s="227"/>
      <c r="S1409" s="226"/>
      <c r="T1409" s="226"/>
      <c r="U1409" s="226"/>
      <c r="V1409" s="225"/>
      <c r="W1409" s="225"/>
      <c r="X1409" s="225"/>
      <c r="Y1409" s="225"/>
      <c r="AM1409" s="227"/>
      <c r="AN1409" s="227"/>
      <c r="AO1409" s="227"/>
      <c r="AP1409" s="227"/>
      <c r="AQ1409" s="227"/>
      <c r="AR1409" s="226"/>
      <c r="AS1409" s="226"/>
      <c r="AT1409" s="226"/>
      <c r="AU1409" s="225"/>
      <c r="AV1409" s="225"/>
      <c r="AW1409" s="225"/>
      <c r="AX1409" s="225"/>
    </row>
    <row r="1410" spans="14:50" ht="15.75" x14ac:dyDescent="0.25">
      <c r="N1410" s="227"/>
      <c r="O1410" s="227"/>
      <c r="P1410" s="228"/>
      <c r="Q1410" s="227"/>
      <c r="R1410" s="227"/>
      <c r="S1410" s="226"/>
      <c r="T1410" s="226"/>
      <c r="U1410" s="226"/>
      <c r="V1410" s="225"/>
      <c r="W1410" s="225"/>
      <c r="X1410" s="225"/>
      <c r="Y1410" s="225"/>
      <c r="AM1410" s="227"/>
      <c r="AN1410" s="227"/>
      <c r="AO1410" s="227"/>
      <c r="AP1410" s="227"/>
      <c r="AQ1410" s="227"/>
      <c r="AR1410" s="226"/>
      <c r="AS1410" s="226"/>
      <c r="AT1410" s="226"/>
      <c r="AU1410" s="225"/>
      <c r="AV1410" s="225"/>
      <c r="AW1410" s="225"/>
      <c r="AX1410" s="225"/>
    </row>
    <row r="1411" spans="14:50" ht="15.75" x14ac:dyDescent="0.25">
      <c r="N1411" s="227"/>
      <c r="O1411" s="227"/>
      <c r="P1411" s="228"/>
      <c r="Q1411" s="227"/>
      <c r="R1411" s="227"/>
      <c r="S1411" s="226"/>
      <c r="T1411" s="226"/>
      <c r="U1411" s="226"/>
      <c r="V1411" s="225"/>
      <c r="W1411" s="225"/>
      <c r="X1411" s="225"/>
      <c r="Y1411" s="225"/>
      <c r="AM1411" s="227"/>
      <c r="AN1411" s="227"/>
      <c r="AO1411" s="227"/>
      <c r="AP1411" s="227"/>
      <c r="AQ1411" s="227"/>
      <c r="AR1411" s="226"/>
      <c r="AS1411" s="226"/>
      <c r="AT1411" s="226"/>
      <c r="AU1411" s="225"/>
      <c r="AV1411" s="225"/>
      <c r="AW1411" s="225"/>
      <c r="AX1411" s="225"/>
    </row>
    <row r="1412" spans="14:50" ht="15.75" x14ac:dyDescent="0.25">
      <c r="N1412" s="227"/>
      <c r="O1412" s="227"/>
      <c r="P1412" s="228"/>
      <c r="Q1412" s="227"/>
      <c r="R1412" s="227"/>
      <c r="S1412" s="226"/>
      <c r="T1412" s="226"/>
      <c r="U1412" s="226"/>
      <c r="V1412" s="225"/>
      <c r="W1412" s="225"/>
      <c r="X1412" s="225"/>
      <c r="Y1412" s="225"/>
      <c r="AM1412" s="227"/>
      <c r="AN1412" s="227"/>
      <c r="AO1412" s="227"/>
      <c r="AP1412" s="227"/>
      <c r="AQ1412" s="227"/>
      <c r="AR1412" s="226"/>
      <c r="AS1412" s="226"/>
      <c r="AT1412" s="226"/>
      <c r="AU1412" s="225"/>
      <c r="AV1412" s="225"/>
      <c r="AW1412" s="225"/>
      <c r="AX1412" s="225"/>
    </row>
    <row r="1413" spans="14:50" ht="15.75" x14ac:dyDescent="0.25">
      <c r="N1413" s="227"/>
      <c r="O1413" s="227"/>
      <c r="P1413" s="228"/>
      <c r="Q1413" s="227"/>
      <c r="R1413" s="227"/>
      <c r="S1413" s="226"/>
      <c r="T1413" s="226"/>
      <c r="U1413" s="226"/>
      <c r="V1413" s="225"/>
      <c r="W1413" s="225"/>
      <c r="X1413" s="225"/>
      <c r="Y1413" s="225"/>
      <c r="AM1413" s="227"/>
      <c r="AN1413" s="227"/>
      <c r="AO1413" s="227"/>
      <c r="AP1413" s="227"/>
      <c r="AQ1413" s="227"/>
      <c r="AR1413" s="226"/>
      <c r="AS1413" s="226"/>
      <c r="AT1413" s="226"/>
      <c r="AU1413" s="225"/>
      <c r="AV1413" s="225"/>
      <c r="AW1413" s="225"/>
      <c r="AX1413" s="225"/>
    </row>
    <row r="1414" spans="14:50" ht="15.75" x14ac:dyDescent="0.25">
      <c r="N1414" s="227"/>
      <c r="O1414" s="227"/>
      <c r="P1414" s="228"/>
      <c r="Q1414" s="227"/>
      <c r="R1414" s="227"/>
      <c r="S1414" s="226"/>
      <c r="T1414" s="226"/>
      <c r="U1414" s="226"/>
      <c r="V1414" s="225"/>
      <c r="W1414" s="225"/>
      <c r="X1414" s="225"/>
      <c r="Y1414" s="225"/>
      <c r="AM1414" s="227"/>
      <c r="AN1414" s="227"/>
      <c r="AO1414" s="227"/>
      <c r="AP1414" s="227"/>
      <c r="AQ1414" s="227"/>
      <c r="AR1414" s="226"/>
      <c r="AS1414" s="226"/>
      <c r="AT1414" s="226"/>
      <c r="AU1414" s="225"/>
      <c r="AV1414" s="225"/>
      <c r="AW1414" s="225"/>
      <c r="AX1414" s="225"/>
    </row>
    <row r="1415" spans="14:50" ht="15.75" x14ac:dyDescent="0.25">
      <c r="N1415" s="227"/>
      <c r="O1415" s="227"/>
      <c r="P1415" s="228"/>
      <c r="Q1415" s="227"/>
      <c r="R1415" s="227"/>
      <c r="S1415" s="226"/>
      <c r="T1415" s="226"/>
      <c r="U1415" s="226"/>
      <c r="V1415" s="225"/>
      <c r="W1415" s="225"/>
      <c r="X1415" s="225"/>
      <c r="Y1415" s="225"/>
      <c r="AM1415" s="227"/>
      <c r="AN1415" s="227"/>
      <c r="AO1415" s="227"/>
      <c r="AP1415" s="227"/>
      <c r="AQ1415" s="227"/>
      <c r="AR1415" s="226"/>
      <c r="AS1415" s="226"/>
      <c r="AT1415" s="226"/>
      <c r="AU1415" s="225"/>
      <c r="AV1415" s="225"/>
      <c r="AW1415" s="225"/>
      <c r="AX1415" s="225"/>
    </row>
    <row r="1416" spans="14:50" ht="15.75" x14ac:dyDescent="0.25">
      <c r="N1416" s="227"/>
      <c r="O1416" s="227"/>
      <c r="P1416" s="228"/>
      <c r="Q1416" s="227"/>
      <c r="R1416" s="227"/>
      <c r="S1416" s="226"/>
      <c r="T1416" s="226"/>
      <c r="U1416" s="226"/>
      <c r="V1416" s="225"/>
      <c r="W1416" s="225"/>
      <c r="X1416" s="225"/>
      <c r="Y1416" s="225"/>
      <c r="AM1416" s="227"/>
      <c r="AN1416" s="227"/>
      <c r="AO1416" s="227"/>
      <c r="AP1416" s="227"/>
      <c r="AQ1416" s="227"/>
      <c r="AR1416" s="226"/>
      <c r="AS1416" s="226"/>
      <c r="AT1416" s="226"/>
      <c r="AU1416" s="225"/>
      <c r="AV1416" s="225"/>
      <c r="AW1416" s="225"/>
      <c r="AX1416" s="225"/>
    </row>
    <row r="1417" spans="14:50" ht="15.75" x14ac:dyDescent="0.25">
      <c r="N1417" s="227"/>
      <c r="O1417" s="227"/>
      <c r="P1417" s="228"/>
      <c r="Q1417" s="227"/>
      <c r="R1417" s="227"/>
      <c r="S1417" s="226"/>
      <c r="T1417" s="226"/>
      <c r="U1417" s="226"/>
      <c r="V1417" s="225"/>
      <c r="W1417" s="225"/>
      <c r="X1417" s="225"/>
      <c r="Y1417" s="225"/>
      <c r="AM1417" s="227"/>
      <c r="AN1417" s="227"/>
      <c r="AO1417" s="227"/>
      <c r="AP1417" s="227"/>
      <c r="AQ1417" s="227"/>
      <c r="AR1417" s="226"/>
      <c r="AS1417" s="226"/>
      <c r="AT1417" s="226"/>
      <c r="AU1417" s="225"/>
      <c r="AV1417" s="225"/>
      <c r="AW1417" s="225"/>
      <c r="AX1417" s="225"/>
    </row>
    <row r="1418" spans="14:50" ht="15.75" x14ac:dyDescent="0.25">
      <c r="N1418" s="227"/>
      <c r="O1418" s="227"/>
      <c r="P1418" s="228"/>
      <c r="Q1418" s="227"/>
      <c r="R1418" s="227"/>
      <c r="S1418" s="226"/>
      <c r="T1418" s="226"/>
      <c r="U1418" s="226"/>
      <c r="V1418" s="225"/>
      <c r="W1418" s="225"/>
      <c r="X1418" s="225"/>
      <c r="Y1418" s="225"/>
      <c r="AM1418" s="227"/>
      <c r="AN1418" s="227"/>
      <c r="AO1418" s="227"/>
      <c r="AP1418" s="227"/>
      <c r="AQ1418" s="227"/>
      <c r="AR1418" s="226"/>
      <c r="AS1418" s="226"/>
      <c r="AT1418" s="226"/>
      <c r="AU1418" s="225"/>
      <c r="AV1418" s="225"/>
      <c r="AW1418" s="225"/>
      <c r="AX1418" s="225"/>
    </row>
    <row r="1419" spans="14:50" ht="15.75" x14ac:dyDescent="0.25">
      <c r="N1419" s="227"/>
      <c r="O1419" s="227"/>
      <c r="P1419" s="228"/>
      <c r="Q1419" s="227"/>
      <c r="R1419" s="227"/>
      <c r="S1419" s="226"/>
      <c r="T1419" s="226"/>
      <c r="U1419" s="226"/>
      <c r="V1419" s="225"/>
      <c r="W1419" s="225"/>
      <c r="X1419" s="225"/>
      <c r="Y1419" s="225"/>
      <c r="AM1419" s="227"/>
      <c r="AN1419" s="227"/>
      <c r="AO1419" s="227"/>
      <c r="AP1419" s="227"/>
      <c r="AQ1419" s="227"/>
      <c r="AR1419" s="226"/>
      <c r="AS1419" s="226"/>
      <c r="AT1419" s="226"/>
      <c r="AU1419" s="225"/>
      <c r="AV1419" s="225"/>
      <c r="AW1419" s="225"/>
      <c r="AX1419" s="225"/>
    </row>
    <row r="1420" spans="14:50" ht="15.75" x14ac:dyDescent="0.25">
      <c r="N1420" s="227"/>
      <c r="O1420" s="227"/>
      <c r="P1420" s="228"/>
      <c r="Q1420" s="227"/>
      <c r="R1420" s="227"/>
      <c r="S1420" s="226"/>
      <c r="T1420" s="226"/>
      <c r="U1420" s="226"/>
      <c r="V1420" s="225"/>
      <c r="W1420" s="225"/>
      <c r="X1420" s="225"/>
      <c r="Y1420" s="225"/>
      <c r="AM1420" s="227"/>
      <c r="AN1420" s="227"/>
      <c r="AO1420" s="227"/>
      <c r="AP1420" s="227"/>
      <c r="AQ1420" s="227"/>
      <c r="AR1420" s="226"/>
      <c r="AS1420" s="226"/>
      <c r="AT1420" s="226"/>
      <c r="AU1420" s="225"/>
      <c r="AV1420" s="225"/>
      <c r="AW1420" s="225"/>
      <c r="AX1420" s="225"/>
    </row>
    <row r="1421" spans="14:50" ht="15.75" x14ac:dyDescent="0.25">
      <c r="N1421" s="227"/>
      <c r="O1421" s="227"/>
      <c r="P1421" s="228"/>
      <c r="Q1421" s="227"/>
      <c r="R1421" s="227"/>
      <c r="S1421" s="226"/>
      <c r="T1421" s="226"/>
      <c r="U1421" s="226"/>
      <c r="V1421" s="225"/>
      <c r="W1421" s="225"/>
      <c r="X1421" s="225"/>
      <c r="Y1421" s="225"/>
      <c r="AM1421" s="227"/>
      <c r="AN1421" s="227"/>
      <c r="AO1421" s="227"/>
      <c r="AP1421" s="227"/>
      <c r="AQ1421" s="227"/>
      <c r="AR1421" s="226"/>
      <c r="AS1421" s="226"/>
      <c r="AT1421" s="226"/>
      <c r="AU1421" s="225"/>
      <c r="AV1421" s="225"/>
      <c r="AW1421" s="225"/>
      <c r="AX1421" s="225"/>
    </row>
    <row r="1422" spans="14:50" ht="15.75" x14ac:dyDescent="0.25">
      <c r="N1422" s="227"/>
      <c r="O1422" s="227"/>
      <c r="P1422" s="228"/>
      <c r="Q1422" s="227"/>
      <c r="R1422" s="227"/>
      <c r="S1422" s="226"/>
      <c r="T1422" s="226"/>
      <c r="U1422" s="226"/>
      <c r="V1422" s="225"/>
      <c r="W1422" s="225"/>
      <c r="X1422" s="225"/>
      <c r="Y1422" s="225"/>
      <c r="AM1422" s="227"/>
      <c r="AN1422" s="227"/>
      <c r="AO1422" s="227"/>
      <c r="AP1422" s="227"/>
      <c r="AQ1422" s="227"/>
      <c r="AR1422" s="226"/>
      <c r="AS1422" s="226"/>
      <c r="AT1422" s="226"/>
      <c r="AU1422" s="225"/>
      <c r="AV1422" s="225"/>
      <c r="AW1422" s="225"/>
      <c r="AX1422" s="225"/>
    </row>
    <row r="1423" spans="14:50" ht="15.75" x14ac:dyDescent="0.25">
      <c r="N1423" s="227"/>
      <c r="O1423" s="227"/>
      <c r="P1423" s="228"/>
      <c r="Q1423" s="227"/>
      <c r="R1423" s="227"/>
      <c r="S1423" s="226"/>
      <c r="T1423" s="226"/>
      <c r="U1423" s="226"/>
      <c r="V1423" s="225"/>
      <c r="W1423" s="225"/>
      <c r="X1423" s="225"/>
      <c r="Y1423" s="225"/>
      <c r="AM1423" s="227"/>
      <c r="AN1423" s="227"/>
      <c r="AO1423" s="227"/>
      <c r="AP1423" s="227"/>
      <c r="AQ1423" s="227"/>
      <c r="AR1423" s="226"/>
      <c r="AS1423" s="226"/>
      <c r="AT1423" s="226"/>
      <c r="AU1423" s="225"/>
      <c r="AV1423" s="225"/>
      <c r="AW1423" s="225"/>
      <c r="AX1423" s="225"/>
    </row>
    <row r="1424" spans="14:50" ht="15.75" x14ac:dyDescent="0.25">
      <c r="N1424" s="227"/>
      <c r="O1424" s="227"/>
      <c r="P1424" s="228"/>
      <c r="Q1424" s="227"/>
      <c r="R1424" s="227"/>
      <c r="S1424" s="226"/>
      <c r="T1424" s="226"/>
      <c r="U1424" s="226"/>
      <c r="V1424" s="225"/>
      <c r="W1424" s="225"/>
      <c r="X1424" s="225"/>
      <c r="Y1424" s="225"/>
      <c r="AM1424" s="227"/>
      <c r="AN1424" s="227"/>
      <c r="AO1424" s="227"/>
      <c r="AP1424" s="227"/>
      <c r="AQ1424" s="227"/>
      <c r="AR1424" s="226"/>
      <c r="AS1424" s="226"/>
      <c r="AT1424" s="226"/>
      <c r="AU1424" s="225"/>
      <c r="AV1424" s="225"/>
      <c r="AW1424" s="225"/>
      <c r="AX1424" s="225"/>
    </row>
    <row r="1425" spans="14:50" ht="15.75" x14ac:dyDescent="0.25">
      <c r="N1425" s="227"/>
      <c r="O1425" s="227"/>
      <c r="P1425" s="228"/>
      <c r="Q1425" s="227"/>
      <c r="R1425" s="227"/>
      <c r="S1425" s="226"/>
      <c r="T1425" s="226"/>
      <c r="U1425" s="226"/>
      <c r="V1425" s="225"/>
      <c r="W1425" s="225"/>
      <c r="X1425" s="225"/>
      <c r="Y1425" s="225"/>
      <c r="AM1425" s="227"/>
      <c r="AN1425" s="227"/>
      <c r="AO1425" s="227"/>
      <c r="AP1425" s="227"/>
      <c r="AQ1425" s="227"/>
      <c r="AR1425" s="226"/>
      <c r="AS1425" s="226"/>
      <c r="AT1425" s="226"/>
      <c r="AU1425" s="225"/>
      <c r="AV1425" s="225"/>
      <c r="AW1425" s="225"/>
      <c r="AX1425" s="225"/>
    </row>
    <row r="1426" spans="14:50" ht="15.75" x14ac:dyDescent="0.25">
      <c r="N1426" s="227"/>
      <c r="O1426" s="227"/>
      <c r="P1426" s="228"/>
      <c r="Q1426" s="227"/>
      <c r="R1426" s="227"/>
      <c r="S1426" s="226"/>
      <c r="T1426" s="226"/>
      <c r="U1426" s="226"/>
      <c r="V1426" s="225"/>
      <c r="W1426" s="225"/>
      <c r="X1426" s="225"/>
      <c r="Y1426" s="225"/>
      <c r="AM1426" s="227"/>
      <c r="AN1426" s="227"/>
      <c r="AO1426" s="227"/>
      <c r="AP1426" s="227"/>
      <c r="AQ1426" s="227"/>
      <c r="AR1426" s="226"/>
      <c r="AS1426" s="226"/>
      <c r="AT1426" s="226"/>
      <c r="AU1426" s="225"/>
      <c r="AV1426" s="225"/>
      <c r="AW1426" s="225"/>
      <c r="AX1426" s="225"/>
    </row>
    <row r="1427" spans="14:50" ht="15.75" x14ac:dyDescent="0.25">
      <c r="N1427" s="227"/>
      <c r="O1427" s="227"/>
      <c r="P1427" s="228"/>
      <c r="Q1427" s="227"/>
      <c r="R1427" s="227"/>
      <c r="S1427" s="226"/>
      <c r="T1427" s="226"/>
      <c r="U1427" s="226"/>
      <c r="V1427" s="225"/>
      <c r="W1427" s="225"/>
      <c r="X1427" s="225"/>
      <c r="Y1427" s="225"/>
      <c r="AM1427" s="227"/>
      <c r="AN1427" s="227"/>
      <c r="AO1427" s="227"/>
      <c r="AP1427" s="227"/>
      <c r="AQ1427" s="227"/>
      <c r="AR1427" s="226"/>
      <c r="AS1427" s="226"/>
      <c r="AT1427" s="226"/>
      <c r="AU1427" s="225"/>
      <c r="AV1427" s="225"/>
      <c r="AW1427" s="225"/>
      <c r="AX1427" s="225"/>
    </row>
    <row r="1428" spans="14:50" ht="15.75" x14ac:dyDescent="0.25">
      <c r="N1428" s="227"/>
      <c r="O1428" s="227"/>
      <c r="P1428" s="228"/>
      <c r="Q1428" s="227"/>
      <c r="R1428" s="227"/>
      <c r="S1428" s="226"/>
      <c r="T1428" s="226"/>
      <c r="U1428" s="226"/>
      <c r="V1428" s="225"/>
      <c r="W1428" s="225"/>
      <c r="X1428" s="225"/>
      <c r="Y1428" s="225"/>
      <c r="AM1428" s="227"/>
      <c r="AN1428" s="227"/>
      <c r="AO1428" s="227"/>
      <c r="AP1428" s="227"/>
      <c r="AQ1428" s="227"/>
      <c r="AR1428" s="226"/>
      <c r="AS1428" s="226"/>
      <c r="AT1428" s="226"/>
      <c r="AU1428" s="225"/>
      <c r="AV1428" s="225"/>
      <c r="AW1428" s="225"/>
      <c r="AX1428" s="225"/>
    </row>
    <row r="1429" spans="14:50" ht="15.75" x14ac:dyDescent="0.25">
      <c r="N1429" s="227"/>
      <c r="O1429" s="227"/>
      <c r="P1429" s="228"/>
      <c r="Q1429" s="227"/>
      <c r="R1429" s="227"/>
      <c r="S1429" s="226"/>
      <c r="T1429" s="226"/>
      <c r="U1429" s="226"/>
      <c r="V1429" s="225"/>
      <c r="W1429" s="225"/>
      <c r="X1429" s="225"/>
      <c r="Y1429" s="225"/>
      <c r="AM1429" s="227"/>
      <c r="AN1429" s="227"/>
      <c r="AO1429" s="227"/>
      <c r="AP1429" s="227"/>
      <c r="AQ1429" s="227"/>
      <c r="AR1429" s="226"/>
      <c r="AS1429" s="226"/>
      <c r="AT1429" s="226"/>
      <c r="AU1429" s="225"/>
      <c r="AV1429" s="225"/>
      <c r="AW1429" s="225"/>
      <c r="AX1429" s="225"/>
    </row>
    <row r="1430" spans="14:50" ht="15.75" x14ac:dyDescent="0.25">
      <c r="N1430" s="227"/>
      <c r="O1430" s="227"/>
      <c r="P1430" s="228"/>
      <c r="Q1430" s="227"/>
      <c r="R1430" s="227"/>
      <c r="S1430" s="226"/>
      <c r="T1430" s="226"/>
      <c r="U1430" s="226"/>
      <c r="V1430" s="225"/>
      <c r="W1430" s="225"/>
      <c r="X1430" s="225"/>
      <c r="Y1430" s="225"/>
      <c r="AM1430" s="227"/>
      <c r="AN1430" s="227"/>
      <c r="AO1430" s="227"/>
      <c r="AP1430" s="227"/>
      <c r="AQ1430" s="227"/>
      <c r="AR1430" s="226"/>
      <c r="AS1430" s="226"/>
      <c r="AT1430" s="226"/>
      <c r="AU1430" s="225"/>
      <c r="AV1430" s="225"/>
      <c r="AW1430" s="225"/>
      <c r="AX1430" s="225"/>
    </row>
    <row r="1431" spans="14:50" ht="15.75" x14ac:dyDescent="0.25">
      <c r="N1431" s="227"/>
      <c r="O1431" s="227"/>
      <c r="P1431" s="228"/>
      <c r="Q1431" s="227"/>
      <c r="R1431" s="227"/>
      <c r="S1431" s="226"/>
      <c r="T1431" s="226"/>
      <c r="U1431" s="226"/>
      <c r="V1431" s="225"/>
      <c r="W1431" s="225"/>
      <c r="X1431" s="225"/>
      <c r="Y1431" s="225"/>
      <c r="AM1431" s="227"/>
      <c r="AN1431" s="227"/>
      <c r="AO1431" s="227"/>
      <c r="AP1431" s="227"/>
      <c r="AQ1431" s="227"/>
      <c r="AR1431" s="226"/>
      <c r="AS1431" s="226"/>
      <c r="AT1431" s="226"/>
      <c r="AU1431" s="225"/>
      <c r="AV1431" s="225"/>
      <c r="AW1431" s="225"/>
      <c r="AX1431" s="225"/>
    </row>
    <row r="1432" spans="14:50" ht="15.75" x14ac:dyDescent="0.25">
      <c r="N1432" s="227"/>
      <c r="O1432" s="227"/>
      <c r="P1432" s="228"/>
      <c r="Q1432" s="227"/>
      <c r="R1432" s="227"/>
      <c r="S1432" s="226"/>
      <c r="T1432" s="226"/>
      <c r="U1432" s="226"/>
      <c r="V1432" s="225"/>
      <c r="W1432" s="225"/>
      <c r="X1432" s="225"/>
      <c r="Y1432" s="225"/>
      <c r="AM1432" s="227"/>
      <c r="AN1432" s="227"/>
      <c r="AO1432" s="227"/>
      <c r="AP1432" s="227"/>
      <c r="AQ1432" s="227"/>
      <c r="AR1432" s="226"/>
      <c r="AS1432" s="226"/>
      <c r="AT1432" s="226"/>
      <c r="AU1432" s="225"/>
      <c r="AV1432" s="225"/>
      <c r="AW1432" s="225"/>
      <c r="AX1432" s="225"/>
    </row>
    <row r="1433" spans="14:50" ht="15.75" x14ac:dyDescent="0.25">
      <c r="N1433" s="227"/>
      <c r="O1433" s="227"/>
      <c r="P1433" s="228"/>
      <c r="Q1433" s="227"/>
      <c r="R1433" s="227"/>
      <c r="S1433" s="226"/>
      <c r="T1433" s="226"/>
      <c r="U1433" s="226"/>
      <c r="V1433" s="225"/>
      <c r="W1433" s="225"/>
      <c r="X1433" s="225"/>
      <c r="Y1433" s="225"/>
      <c r="AM1433" s="227"/>
      <c r="AN1433" s="227"/>
      <c r="AO1433" s="227"/>
      <c r="AP1433" s="227"/>
      <c r="AQ1433" s="227"/>
      <c r="AR1433" s="226"/>
      <c r="AS1433" s="226"/>
      <c r="AT1433" s="226"/>
      <c r="AU1433" s="225"/>
      <c r="AV1433" s="225"/>
      <c r="AW1433" s="225"/>
      <c r="AX1433" s="225"/>
    </row>
    <row r="1434" spans="14:50" ht="15.75" x14ac:dyDescent="0.25">
      <c r="N1434" s="227"/>
      <c r="O1434" s="227"/>
      <c r="P1434" s="228"/>
      <c r="Q1434" s="227"/>
      <c r="R1434" s="227"/>
      <c r="S1434" s="226"/>
      <c r="T1434" s="226"/>
      <c r="U1434" s="226"/>
      <c r="V1434" s="225"/>
      <c r="W1434" s="225"/>
      <c r="X1434" s="225"/>
      <c r="Y1434" s="225"/>
      <c r="AM1434" s="227"/>
      <c r="AN1434" s="227"/>
      <c r="AO1434" s="227"/>
      <c r="AP1434" s="227"/>
      <c r="AQ1434" s="227"/>
      <c r="AR1434" s="226"/>
      <c r="AS1434" s="226"/>
      <c r="AT1434" s="226"/>
      <c r="AU1434" s="225"/>
      <c r="AV1434" s="225"/>
      <c r="AW1434" s="225"/>
      <c r="AX1434" s="225"/>
    </row>
    <row r="1435" spans="14:50" ht="15.75" x14ac:dyDescent="0.25">
      <c r="N1435" s="227"/>
      <c r="O1435" s="227"/>
      <c r="P1435" s="228"/>
      <c r="Q1435" s="227"/>
      <c r="R1435" s="227"/>
      <c r="S1435" s="226"/>
      <c r="T1435" s="226"/>
      <c r="U1435" s="226"/>
      <c r="V1435" s="225"/>
      <c r="W1435" s="225"/>
      <c r="X1435" s="225"/>
      <c r="Y1435" s="225"/>
      <c r="AM1435" s="227"/>
      <c r="AN1435" s="227"/>
      <c r="AO1435" s="227"/>
      <c r="AP1435" s="227"/>
      <c r="AQ1435" s="227"/>
      <c r="AR1435" s="226"/>
      <c r="AS1435" s="226"/>
      <c r="AT1435" s="226"/>
      <c r="AU1435" s="225"/>
      <c r="AV1435" s="225"/>
      <c r="AW1435" s="225"/>
      <c r="AX1435" s="225"/>
    </row>
    <row r="1436" spans="14:50" ht="15.75" x14ac:dyDescent="0.25">
      <c r="N1436" s="227"/>
      <c r="O1436" s="227"/>
      <c r="P1436" s="228"/>
      <c r="Q1436" s="227"/>
      <c r="R1436" s="227"/>
      <c r="S1436" s="226"/>
      <c r="T1436" s="226"/>
      <c r="U1436" s="226"/>
      <c r="V1436" s="225"/>
      <c r="W1436" s="225"/>
      <c r="X1436" s="225"/>
      <c r="Y1436" s="225"/>
      <c r="AM1436" s="227"/>
      <c r="AN1436" s="227"/>
      <c r="AO1436" s="227"/>
      <c r="AP1436" s="227"/>
      <c r="AQ1436" s="227"/>
      <c r="AR1436" s="226"/>
      <c r="AS1436" s="226"/>
      <c r="AT1436" s="226"/>
      <c r="AU1436" s="225"/>
      <c r="AV1436" s="225"/>
      <c r="AW1436" s="225"/>
      <c r="AX1436" s="225"/>
    </row>
    <row r="1437" spans="14:50" ht="15.75" x14ac:dyDescent="0.25">
      <c r="N1437" s="227"/>
      <c r="O1437" s="227"/>
      <c r="P1437" s="228"/>
      <c r="Q1437" s="227"/>
      <c r="R1437" s="227"/>
      <c r="S1437" s="226"/>
      <c r="T1437" s="226"/>
      <c r="U1437" s="226"/>
      <c r="V1437" s="225"/>
      <c r="W1437" s="225"/>
      <c r="X1437" s="225"/>
      <c r="Y1437" s="225"/>
      <c r="AM1437" s="227"/>
      <c r="AN1437" s="227"/>
      <c r="AO1437" s="227"/>
      <c r="AP1437" s="227"/>
      <c r="AQ1437" s="227"/>
      <c r="AR1437" s="226"/>
      <c r="AS1437" s="226"/>
      <c r="AT1437" s="226"/>
      <c r="AU1437" s="225"/>
      <c r="AV1437" s="225"/>
      <c r="AW1437" s="225"/>
      <c r="AX1437" s="225"/>
    </row>
    <row r="1438" spans="14:50" ht="15.75" x14ac:dyDescent="0.25">
      <c r="N1438" s="227"/>
      <c r="O1438" s="227"/>
      <c r="P1438" s="228"/>
      <c r="Q1438" s="227"/>
      <c r="R1438" s="227"/>
      <c r="S1438" s="226"/>
      <c r="T1438" s="226"/>
      <c r="U1438" s="226"/>
      <c r="V1438" s="225"/>
      <c r="W1438" s="225"/>
      <c r="X1438" s="225"/>
      <c r="Y1438" s="225"/>
      <c r="AM1438" s="227"/>
      <c r="AN1438" s="227"/>
      <c r="AO1438" s="227"/>
      <c r="AP1438" s="227"/>
      <c r="AQ1438" s="227"/>
      <c r="AR1438" s="226"/>
      <c r="AS1438" s="226"/>
      <c r="AT1438" s="226"/>
      <c r="AU1438" s="225"/>
      <c r="AV1438" s="225"/>
      <c r="AW1438" s="225"/>
      <c r="AX1438" s="225"/>
    </row>
    <row r="1439" spans="14:50" ht="15.75" x14ac:dyDescent="0.25">
      <c r="N1439" s="227"/>
      <c r="O1439" s="227"/>
      <c r="P1439" s="228"/>
      <c r="Q1439" s="227"/>
      <c r="R1439" s="227"/>
      <c r="S1439" s="226"/>
      <c r="T1439" s="226"/>
      <c r="U1439" s="226"/>
      <c r="V1439" s="225"/>
      <c r="W1439" s="225"/>
      <c r="X1439" s="225"/>
      <c r="Y1439" s="225"/>
      <c r="AM1439" s="227"/>
      <c r="AN1439" s="227"/>
      <c r="AO1439" s="227"/>
      <c r="AP1439" s="227"/>
      <c r="AQ1439" s="227"/>
      <c r="AR1439" s="226"/>
      <c r="AS1439" s="226"/>
      <c r="AT1439" s="226"/>
      <c r="AU1439" s="225"/>
      <c r="AV1439" s="225"/>
      <c r="AW1439" s="225"/>
      <c r="AX1439" s="225"/>
    </row>
    <row r="1440" spans="14:50" ht="15.75" x14ac:dyDescent="0.25">
      <c r="N1440" s="227"/>
      <c r="O1440" s="227"/>
      <c r="P1440" s="228"/>
      <c r="Q1440" s="227"/>
      <c r="R1440" s="227"/>
      <c r="S1440" s="226"/>
      <c r="T1440" s="226"/>
      <c r="U1440" s="226"/>
      <c r="V1440" s="225"/>
      <c r="W1440" s="225"/>
      <c r="X1440" s="225"/>
      <c r="Y1440" s="225"/>
      <c r="AM1440" s="227"/>
      <c r="AN1440" s="227"/>
      <c r="AO1440" s="227"/>
      <c r="AP1440" s="227"/>
      <c r="AQ1440" s="227"/>
      <c r="AR1440" s="226"/>
      <c r="AS1440" s="226"/>
      <c r="AT1440" s="226"/>
      <c r="AU1440" s="225"/>
      <c r="AV1440" s="225"/>
      <c r="AW1440" s="225"/>
      <c r="AX1440" s="225"/>
    </row>
    <row r="1441" spans="14:50" ht="15.75" x14ac:dyDescent="0.25">
      <c r="N1441" s="227"/>
      <c r="O1441" s="227"/>
      <c r="P1441" s="228"/>
      <c r="Q1441" s="227"/>
      <c r="R1441" s="227"/>
      <c r="S1441" s="226"/>
      <c r="T1441" s="226"/>
      <c r="U1441" s="226"/>
      <c r="V1441" s="225"/>
      <c r="W1441" s="225"/>
      <c r="X1441" s="225"/>
      <c r="Y1441" s="225"/>
      <c r="AM1441" s="227"/>
      <c r="AN1441" s="227"/>
      <c r="AO1441" s="227"/>
      <c r="AP1441" s="227"/>
      <c r="AQ1441" s="227"/>
      <c r="AR1441" s="226"/>
      <c r="AS1441" s="226"/>
      <c r="AT1441" s="226"/>
      <c r="AU1441" s="225"/>
      <c r="AV1441" s="225"/>
      <c r="AW1441" s="225"/>
      <c r="AX1441" s="225"/>
    </row>
    <row r="1442" spans="14:50" ht="15.75" x14ac:dyDescent="0.25">
      <c r="N1442" s="227"/>
      <c r="O1442" s="227"/>
      <c r="P1442" s="228"/>
      <c r="Q1442" s="227"/>
      <c r="R1442" s="227"/>
      <c r="S1442" s="226"/>
      <c r="T1442" s="226"/>
      <c r="U1442" s="226"/>
      <c r="V1442" s="225"/>
      <c r="W1442" s="225"/>
      <c r="X1442" s="225"/>
      <c r="Y1442" s="225"/>
      <c r="AM1442" s="227"/>
      <c r="AN1442" s="227"/>
      <c r="AO1442" s="227"/>
      <c r="AP1442" s="227"/>
      <c r="AQ1442" s="227"/>
      <c r="AR1442" s="226"/>
      <c r="AS1442" s="226"/>
      <c r="AT1442" s="226"/>
      <c r="AU1442" s="225"/>
      <c r="AV1442" s="225"/>
      <c r="AW1442" s="225"/>
      <c r="AX1442" s="225"/>
    </row>
    <row r="1443" spans="14:50" ht="15.75" x14ac:dyDescent="0.25">
      <c r="N1443" s="227"/>
      <c r="O1443" s="227"/>
      <c r="P1443" s="228"/>
      <c r="Q1443" s="227"/>
      <c r="R1443" s="227"/>
      <c r="S1443" s="226"/>
      <c r="T1443" s="226"/>
      <c r="U1443" s="226"/>
      <c r="V1443" s="225"/>
      <c r="W1443" s="225"/>
      <c r="X1443" s="225"/>
      <c r="Y1443" s="225"/>
      <c r="AM1443" s="227"/>
      <c r="AN1443" s="227"/>
      <c r="AO1443" s="227"/>
      <c r="AP1443" s="227"/>
      <c r="AQ1443" s="227"/>
      <c r="AR1443" s="226"/>
      <c r="AS1443" s="226"/>
      <c r="AT1443" s="226"/>
      <c r="AU1443" s="225"/>
      <c r="AV1443" s="225"/>
      <c r="AW1443" s="225"/>
      <c r="AX1443" s="225"/>
    </row>
    <row r="1444" spans="14:50" ht="15.75" x14ac:dyDescent="0.25">
      <c r="N1444" s="227"/>
      <c r="O1444" s="227"/>
      <c r="P1444" s="228"/>
      <c r="Q1444" s="227"/>
      <c r="R1444" s="227"/>
      <c r="S1444" s="226"/>
      <c r="T1444" s="226"/>
      <c r="U1444" s="226"/>
      <c r="V1444" s="225"/>
      <c r="W1444" s="225"/>
      <c r="X1444" s="225"/>
      <c r="Y1444" s="225"/>
      <c r="AM1444" s="227"/>
      <c r="AN1444" s="227"/>
      <c r="AO1444" s="227"/>
      <c r="AP1444" s="227"/>
      <c r="AQ1444" s="227"/>
      <c r="AR1444" s="226"/>
      <c r="AS1444" s="226"/>
      <c r="AT1444" s="226"/>
      <c r="AU1444" s="225"/>
      <c r="AV1444" s="225"/>
      <c r="AW1444" s="225"/>
      <c r="AX1444" s="225"/>
    </row>
    <row r="1445" spans="14:50" ht="15.75" x14ac:dyDescent="0.25">
      <c r="N1445" s="227"/>
      <c r="O1445" s="227"/>
      <c r="P1445" s="228"/>
      <c r="Q1445" s="227"/>
      <c r="R1445" s="227"/>
      <c r="S1445" s="226"/>
      <c r="T1445" s="226"/>
      <c r="U1445" s="226"/>
      <c r="V1445" s="225"/>
      <c r="W1445" s="225"/>
      <c r="X1445" s="225"/>
      <c r="Y1445" s="225"/>
      <c r="AM1445" s="227"/>
      <c r="AN1445" s="227"/>
      <c r="AO1445" s="227"/>
      <c r="AP1445" s="227"/>
      <c r="AQ1445" s="227"/>
      <c r="AR1445" s="226"/>
      <c r="AS1445" s="226"/>
      <c r="AT1445" s="226"/>
      <c r="AU1445" s="225"/>
      <c r="AV1445" s="225"/>
      <c r="AW1445" s="225"/>
      <c r="AX1445" s="225"/>
    </row>
    <row r="1446" spans="14:50" ht="15.75" x14ac:dyDescent="0.25">
      <c r="N1446" s="227"/>
      <c r="O1446" s="227"/>
      <c r="P1446" s="228"/>
      <c r="Q1446" s="227"/>
      <c r="R1446" s="227"/>
      <c r="S1446" s="226"/>
      <c r="T1446" s="226"/>
      <c r="U1446" s="226"/>
      <c r="V1446" s="225"/>
      <c r="W1446" s="225"/>
      <c r="X1446" s="225"/>
      <c r="Y1446" s="225"/>
      <c r="AM1446" s="227"/>
      <c r="AN1446" s="227"/>
      <c r="AO1446" s="227"/>
      <c r="AP1446" s="227"/>
      <c r="AQ1446" s="227"/>
      <c r="AR1446" s="226"/>
      <c r="AS1446" s="226"/>
      <c r="AT1446" s="226"/>
      <c r="AU1446" s="225"/>
      <c r="AV1446" s="225"/>
      <c r="AW1446" s="225"/>
      <c r="AX1446" s="225"/>
    </row>
    <row r="1447" spans="14:50" ht="15.75" x14ac:dyDescent="0.25">
      <c r="N1447" s="227"/>
      <c r="O1447" s="227"/>
      <c r="P1447" s="228"/>
      <c r="Q1447" s="227"/>
      <c r="R1447" s="227"/>
      <c r="S1447" s="226"/>
      <c r="T1447" s="226"/>
      <c r="U1447" s="226"/>
      <c r="V1447" s="225"/>
      <c r="W1447" s="225"/>
      <c r="X1447" s="225"/>
      <c r="Y1447" s="225"/>
      <c r="AM1447" s="227"/>
      <c r="AN1447" s="227"/>
      <c r="AO1447" s="227"/>
      <c r="AP1447" s="227"/>
      <c r="AQ1447" s="227"/>
      <c r="AR1447" s="226"/>
      <c r="AS1447" s="226"/>
      <c r="AT1447" s="226"/>
      <c r="AU1447" s="225"/>
      <c r="AV1447" s="225"/>
      <c r="AW1447" s="225"/>
      <c r="AX1447" s="225"/>
    </row>
    <row r="1448" spans="14:50" ht="15.75" x14ac:dyDescent="0.25">
      <c r="N1448" s="227"/>
      <c r="O1448" s="227"/>
      <c r="P1448" s="228"/>
      <c r="Q1448" s="227"/>
      <c r="R1448" s="227"/>
      <c r="S1448" s="226"/>
      <c r="T1448" s="226"/>
      <c r="U1448" s="226"/>
      <c r="V1448" s="225"/>
      <c r="W1448" s="225"/>
      <c r="X1448" s="225"/>
      <c r="Y1448" s="225"/>
      <c r="AM1448" s="227"/>
      <c r="AN1448" s="227"/>
      <c r="AO1448" s="227"/>
      <c r="AP1448" s="227"/>
      <c r="AQ1448" s="227"/>
      <c r="AR1448" s="226"/>
      <c r="AS1448" s="226"/>
      <c r="AT1448" s="226"/>
      <c r="AU1448" s="225"/>
      <c r="AV1448" s="225"/>
      <c r="AW1448" s="225"/>
      <c r="AX1448" s="225"/>
    </row>
    <row r="1449" spans="14:50" ht="15.75" x14ac:dyDescent="0.25">
      <c r="N1449" s="227"/>
      <c r="O1449" s="227"/>
      <c r="P1449" s="228"/>
      <c r="Q1449" s="227"/>
      <c r="R1449" s="227"/>
      <c r="S1449" s="226"/>
      <c r="T1449" s="226"/>
      <c r="U1449" s="226"/>
      <c r="V1449" s="225"/>
      <c r="W1449" s="225"/>
      <c r="X1449" s="225"/>
      <c r="Y1449" s="225"/>
      <c r="AM1449" s="227"/>
      <c r="AN1449" s="227"/>
      <c r="AO1449" s="227"/>
      <c r="AP1449" s="227"/>
      <c r="AQ1449" s="227"/>
      <c r="AR1449" s="226"/>
      <c r="AS1449" s="226"/>
      <c r="AT1449" s="226"/>
      <c r="AU1449" s="225"/>
      <c r="AV1449" s="225"/>
      <c r="AW1449" s="225"/>
      <c r="AX1449" s="225"/>
    </row>
    <row r="1450" spans="14:50" ht="15.75" x14ac:dyDescent="0.25">
      <c r="N1450" s="227"/>
      <c r="O1450" s="227"/>
      <c r="P1450" s="228"/>
      <c r="Q1450" s="227"/>
      <c r="R1450" s="227"/>
      <c r="S1450" s="226"/>
      <c r="T1450" s="226"/>
      <c r="U1450" s="226"/>
      <c r="V1450" s="225"/>
      <c r="W1450" s="225"/>
      <c r="X1450" s="225"/>
      <c r="Y1450" s="225"/>
      <c r="AM1450" s="227"/>
      <c r="AN1450" s="227"/>
      <c r="AO1450" s="227"/>
      <c r="AP1450" s="227"/>
      <c r="AQ1450" s="227"/>
      <c r="AR1450" s="226"/>
      <c r="AS1450" s="226"/>
      <c r="AT1450" s="226"/>
      <c r="AU1450" s="225"/>
      <c r="AV1450" s="225"/>
      <c r="AW1450" s="225"/>
      <c r="AX1450" s="225"/>
    </row>
    <row r="1451" spans="14:50" ht="15.75" x14ac:dyDescent="0.25">
      <c r="N1451" s="227"/>
      <c r="O1451" s="227"/>
      <c r="P1451" s="228"/>
      <c r="Q1451" s="227"/>
      <c r="R1451" s="227"/>
      <c r="S1451" s="226"/>
      <c r="T1451" s="226"/>
      <c r="U1451" s="226"/>
      <c r="V1451" s="225"/>
      <c r="W1451" s="225"/>
      <c r="X1451" s="225"/>
      <c r="Y1451" s="225"/>
      <c r="AM1451" s="227"/>
      <c r="AN1451" s="227"/>
      <c r="AO1451" s="227"/>
      <c r="AP1451" s="227"/>
      <c r="AQ1451" s="227"/>
      <c r="AR1451" s="226"/>
      <c r="AS1451" s="226"/>
      <c r="AT1451" s="226"/>
      <c r="AU1451" s="225"/>
      <c r="AV1451" s="225"/>
      <c r="AW1451" s="225"/>
      <c r="AX1451" s="225"/>
    </row>
    <row r="1452" spans="14:50" ht="15.75" x14ac:dyDescent="0.25">
      <c r="N1452" s="227"/>
      <c r="O1452" s="227"/>
      <c r="P1452" s="228"/>
      <c r="Q1452" s="227"/>
      <c r="R1452" s="227"/>
      <c r="S1452" s="226"/>
      <c r="T1452" s="226"/>
      <c r="U1452" s="226"/>
      <c r="V1452" s="225"/>
      <c r="W1452" s="225"/>
      <c r="X1452" s="225"/>
      <c r="Y1452" s="225"/>
      <c r="AM1452" s="227"/>
      <c r="AN1452" s="227"/>
      <c r="AO1452" s="227"/>
      <c r="AP1452" s="227"/>
      <c r="AQ1452" s="227"/>
      <c r="AR1452" s="226"/>
      <c r="AS1452" s="226"/>
      <c r="AT1452" s="226"/>
      <c r="AU1452" s="225"/>
      <c r="AV1452" s="225"/>
      <c r="AW1452" s="225"/>
      <c r="AX1452" s="225"/>
    </row>
    <row r="1453" spans="14:50" ht="15.75" x14ac:dyDescent="0.25">
      <c r="N1453" s="227"/>
      <c r="O1453" s="227"/>
      <c r="P1453" s="228"/>
      <c r="Q1453" s="227"/>
      <c r="R1453" s="227"/>
      <c r="S1453" s="226"/>
      <c r="T1453" s="226"/>
      <c r="U1453" s="226"/>
      <c r="V1453" s="225"/>
      <c r="W1453" s="225"/>
      <c r="X1453" s="225"/>
      <c r="Y1453" s="225"/>
      <c r="AM1453" s="227"/>
      <c r="AN1453" s="227"/>
      <c r="AO1453" s="227"/>
      <c r="AP1453" s="227"/>
      <c r="AQ1453" s="227"/>
      <c r="AR1453" s="226"/>
      <c r="AS1453" s="226"/>
      <c r="AT1453" s="226"/>
      <c r="AU1453" s="225"/>
      <c r="AV1453" s="225"/>
      <c r="AW1453" s="225"/>
      <c r="AX1453" s="225"/>
    </row>
    <row r="1454" spans="14:50" ht="15.75" x14ac:dyDescent="0.25">
      <c r="N1454" s="227"/>
      <c r="O1454" s="227"/>
      <c r="P1454" s="228"/>
      <c r="Q1454" s="227"/>
      <c r="R1454" s="227"/>
      <c r="S1454" s="226"/>
      <c r="T1454" s="226"/>
      <c r="U1454" s="226"/>
      <c r="V1454" s="225"/>
      <c r="W1454" s="225"/>
      <c r="X1454" s="225"/>
      <c r="Y1454" s="225"/>
      <c r="AM1454" s="227"/>
      <c r="AN1454" s="227"/>
      <c r="AO1454" s="227"/>
      <c r="AP1454" s="227"/>
      <c r="AQ1454" s="227"/>
      <c r="AR1454" s="226"/>
      <c r="AS1454" s="226"/>
      <c r="AT1454" s="226"/>
      <c r="AU1454" s="225"/>
      <c r="AV1454" s="225"/>
      <c r="AW1454" s="225"/>
      <c r="AX1454" s="225"/>
    </row>
    <row r="1455" spans="14:50" ht="15.75" x14ac:dyDescent="0.25">
      <c r="N1455" s="227"/>
      <c r="O1455" s="227"/>
      <c r="P1455" s="228"/>
      <c r="Q1455" s="227"/>
      <c r="R1455" s="227"/>
      <c r="S1455" s="226"/>
      <c r="T1455" s="226"/>
      <c r="U1455" s="226"/>
      <c r="V1455" s="225"/>
      <c r="W1455" s="225"/>
      <c r="X1455" s="225"/>
      <c r="Y1455" s="225"/>
      <c r="AM1455" s="227"/>
      <c r="AN1455" s="227"/>
      <c r="AO1455" s="227"/>
      <c r="AP1455" s="227"/>
      <c r="AQ1455" s="227"/>
      <c r="AR1455" s="226"/>
      <c r="AS1455" s="226"/>
      <c r="AT1455" s="226"/>
      <c r="AU1455" s="225"/>
      <c r="AV1455" s="225"/>
      <c r="AW1455" s="225"/>
      <c r="AX1455" s="225"/>
    </row>
    <row r="1456" spans="14:50" ht="15.75" x14ac:dyDescent="0.25">
      <c r="N1456" s="227"/>
      <c r="O1456" s="227"/>
      <c r="P1456" s="228"/>
      <c r="Q1456" s="227"/>
      <c r="R1456" s="227"/>
      <c r="S1456" s="226"/>
      <c r="T1456" s="226"/>
      <c r="U1456" s="226"/>
      <c r="V1456" s="225"/>
      <c r="W1456" s="225"/>
      <c r="X1456" s="225"/>
      <c r="Y1456" s="225"/>
      <c r="AM1456" s="227"/>
      <c r="AN1456" s="227"/>
      <c r="AO1456" s="227"/>
      <c r="AP1456" s="227"/>
      <c r="AQ1456" s="227"/>
      <c r="AR1456" s="226"/>
      <c r="AS1456" s="226"/>
      <c r="AT1456" s="226"/>
      <c r="AU1456" s="225"/>
      <c r="AV1456" s="225"/>
      <c r="AW1456" s="225"/>
      <c r="AX1456" s="225"/>
    </row>
    <row r="1457" spans="14:50" ht="15.75" x14ac:dyDescent="0.25">
      <c r="N1457" s="227"/>
      <c r="O1457" s="227"/>
      <c r="P1457" s="228"/>
      <c r="Q1457" s="227"/>
      <c r="R1457" s="227"/>
      <c r="S1457" s="226"/>
      <c r="T1457" s="226"/>
      <c r="U1457" s="226"/>
      <c r="V1457" s="225"/>
      <c r="W1457" s="225"/>
      <c r="X1457" s="225"/>
      <c r="Y1457" s="225"/>
      <c r="AM1457" s="227"/>
      <c r="AN1457" s="227"/>
      <c r="AO1457" s="227"/>
      <c r="AP1457" s="227"/>
      <c r="AQ1457" s="227"/>
      <c r="AR1457" s="226"/>
      <c r="AS1457" s="226"/>
      <c r="AT1457" s="226"/>
      <c r="AU1457" s="225"/>
      <c r="AV1457" s="225"/>
      <c r="AW1457" s="225"/>
      <c r="AX1457" s="225"/>
    </row>
    <row r="1458" spans="14:50" ht="15.75" x14ac:dyDescent="0.25">
      <c r="N1458" s="227"/>
      <c r="O1458" s="227"/>
      <c r="P1458" s="228"/>
      <c r="Q1458" s="227"/>
      <c r="R1458" s="227"/>
      <c r="S1458" s="226"/>
      <c r="T1458" s="226"/>
      <c r="U1458" s="226"/>
      <c r="V1458" s="225"/>
      <c r="W1458" s="225"/>
      <c r="X1458" s="225"/>
      <c r="Y1458" s="225"/>
      <c r="AM1458" s="227"/>
      <c r="AN1458" s="227"/>
      <c r="AO1458" s="227"/>
      <c r="AP1458" s="227"/>
      <c r="AQ1458" s="227"/>
      <c r="AR1458" s="226"/>
      <c r="AS1458" s="226"/>
      <c r="AT1458" s="226"/>
      <c r="AU1458" s="225"/>
      <c r="AV1458" s="225"/>
      <c r="AW1458" s="225"/>
      <c r="AX1458" s="225"/>
    </row>
    <row r="1459" spans="14:50" ht="15.75" x14ac:dyDescent="0.25">
      <c r="N1459" s="227"/>
      <c r="O1459" s="227"/>
      <c r="P1459" s="228"/>
      <c r="Q1459" s="227"/>
      <c r="R1459" s="227"/>
      <c r="S1459" s="226"/>
      <c r="T1459" s="226"/>
      <c r="U1459" s="226"/>
      <c r="V1459" s="225"/>
      <c r="W1459" s="225"/>
      <c r="X1459" s="225"/>
      <c r="Y1459" s="225"/>
      <c r="AM1459" s="227"/>
      <c r="AN1459" s="227"/>
      <c r="AO1459" s="227"/>
      <c r="AP1459" s="227"/>
      <c r="AQ1459" s="227"/>
      <c r="AR1459" s="226"/>
      <c r="AS1459" s="226"/>
      <c r="AT1459" s="226"/>
      <c r="AU1459" s="225"/>
      <c r="AV1459" s="225"/>
      <c r="AW1459" s="225"/>
      <c r="AX1459" s="225"/>
    </row>
    <row r="1460" spans="14:50" ht="15.75" x14ac:dyDescent="0.25">
      <c r="N1460" s="227"/>
      <c r="O1460" s="227"/>
      <c r="P1460" s="228"/>
      <c r="Q1460" s="227"/>
      <c r="R1460" s="227"/>
      <c r="S1460" s="226"/>
      <c r="T1460" s="226"/>
      <c r="U1460" s="226"/>
      <c r="V1460" s="225"/>
      <c r="W1460" s="225"/>
      <c r="X1460" s="225"/>
      <c r="Y1460" s="225"/>
      <c r="AM1460" s="227"/>
      <c r="AN1460" s="227"/>
      <c r="AO1460" s="227"/>
      <c r="AP1460" s="227"/>
      <c r="AQ1460" s="227"/>
      <c r="AR1460" s="226"/>
      <c r="AS1460" s="226"/>
      <c r="AT1460" s="226"/>
      <c r="AU1460" s="225"/>
      <c r="AV1460" s="225"/>
      <c r="AW1460" s="225"/>
      <c r="AX1460" s="225"/>
    </row>
    <row r="1461" spans="14:50" ht="15.75" x14ac:dyDescent="0.25">
      <c r="N1461" s="227"/>
      <c r="O1461" s="227"/>
      <c r="P1461" s="228"/>
      <c r="Q1461" s="227"/>
      <c r="R1461" s="227"/>
      <c r="S1461" s="226"/>
      <c r="T1461" s="226"/>
      <c r="U1461" s="226"/>
      <c r="V1461" s="225"/>
      <c r="W1461" s="225"/>
      <c r="X1461" s="225"/>
      <c r="Y1461" s="225"/>
      <c r="AM1461" s="227"/>
      <c r="AN1461" s="227"/>
      <c r="AO1461" s="227"/>
      <c r="AP1461" s="227"/>
      <c r="AQ1461" s="227"/>
      <c r="AR1461" s="226"/>
      <c r="AS1461" s="226"/>
      <c r="AT1461" s="226"/>
      <c r="AU1461" s="225"/>
      <c r="AV1461" s="225"/>
      <c r="AW1461" s="225"/>
      <c r="AX1461" s="225"/>
    </row>
    <row r="1462" spans="14:50" ht="15.75" x14ac:dyDescent="0.25">
      <c r="N1462" s="227"/>
      <c r="O1462" s="227"/>
      <c r="P1462" s="228"/>
      <c r="Q1462" s="227"/>
      <c r="R1462" s="227"/>
      <c r="S1462" s="226"/>
      <c r="T1462" s="226"/>
      <c r="U1462" s="226"/>
      <c r="V1462" s="225"/>
      <c r="W1462" s="225"/>
      <c r="X1462" s="225"/>
      <c r="Y1462" s="225"/>
      <c r="AM1462" s="227"/>
      <c r="AN1462" s="227"/>
      <c r="AO1462" s="227"/>
      <c r="AP1462" s="227"/>
      <c r="AQ1462" s="227"/>
      <c r="AR1462" s="226"/>
      <c r="AS1462" s="226"/>
      <c r="AT1462" s="226"/>
      <c r="AU1462" s="225"/>
      <c r="AV1462" s="225"/>
      <c r="AW1462" s="225"/>
      <c r="AX1462" s="225"/>
    </row>
    <row r="1463" spans="14:50" ht="15.75" x14ac:dyDescent="0.25">
      <c r="N1463" s="227"/>
      <c r="O1463" s="227"/>
      <c r="P1463" s="228"/>
      <c r="Q1463" s="227"/>
      <c r="R1463" s="227"/>
      <c r="S1463" s="226"/>
      <c r="T1463" s="226"/>
      <c r="U1463" s="226"/>
      <c r="V1463" s="225"/>
      <c r="W1463" s="225"/>
      <c r="X1463" s="225"/>
      <c r="Y1463" s="225"/>
      <c r="AM1463" s="227"/>
      <c r="AN1463" s="227"/>
      <c r="AO1463" s="227"/>
      <c r="AP1463" s="227"/>
      <c r="AQ1463" s="227"/>
      <c r="AR1463" s="226"/>
      <c r="AS1463" s="226"/>
      <c r="AT1463" s="226"/>
      <c r="AU1463" s="225"/>
      <c r="AV1463" s="225"/>
      <c r="AW1463" s="225"/>
      <c r="AX1463" s="225"/>
    </row>
    <row r="1464" spans="14:50" ht="15.75" x14ac:dyDescent="0.25">
      <c r="N1464" s="227"/>
      <c r="O1464" s="227"/>
      <c r="P1464" s="228"/>
      <c r="Q1464" s="227"/>
      <c r="R1464" s="227"/>
      <c r="S1464" s="226"/>
      <c r="T1464" s="226"/>
      <c r="U1464" s="226"/>
      <c r="V1464" s="225"/>
      <c r="W1464" s="225"/>
      <c r="X1464" s="225"/>
      <c r="Y1464" s="225"/>
      <c r="AM1464" s="227"/>
      <c r="AN1464" s="227"/>
      <c r="AO1464" s="227"/>
      <c r="AP1464" s="227"/>
      <c r="AQ1464" s="227"/>
      <c r="AR1464" s="226"/>
      <c r="AS1464" s="226"/>
      <c r="AT1464" s="226"/>
      <c r="AU1464" s="225"/>
      <c r="AV1464" s="225"/>
      <c r="AW1464" s="225"/>
      <c r="AX1464" s="225"/>
    </row>
    <row r="1465" spans="14:50" ht="15.75" x14ac:dyDescent="0.25">
      <c r="N1465" s="227"/>
      <c r="O1465" s="227"/>
      <c r="P1465" s="228"/>
      <c r="Q1465" s="227"/>
      <c r="R1465" s="227"/>
      <c r="S1465" s="226"/>
      <c r="T1465" s="226"/>
      <c r="U1465" s="226"/>
      <c r="V1465" s="225"/>
      <c r="W1465" s="225"/>
      <c r="X1465" s="225"/>
      <c r="Y1465" s="225"/>
      <c r="AM1465" s="227"/>
      <c r="AN1465" s="227"/>
      <c r="AO1465" s="227"/>
      <c r="AP1465" s="227"/>
      <c r="AQ1465" s="227"/>
      <c r="AR1465" s="226"/>
      <c r="AS1465" s="226"/>
      <c r="AT1465" s="226"/>
      <c r="AU1465" s="225"/>
      <c r="AV1465" s="225"/>
      <c r="AW1465" s="225"/>
      <c r="AX1465" s="225"/>
    </row>
    <row r="1466" spans="14:50" ht="15.75" x14ac:dyDescent="0.25">
      <c r="N1466" s="227"/>
      <c r="O1466" s="227"/>
      <c r="P1466" s="228"/>
      <c r="Q1466" s="227"/>
      <c r="R1466" s="227"/>
      <c r="S1466" s="226"/>
      <c r="T1466" s="226"/>
      <c r="U1466" s="226"/>
      <c r="V1466" s="225"/>
      <c r="W1466" s="225"/>
      <c r="X1466" s="225"/>
      <c r="Y1466" s="225"/>
      <c r="AM1466" s="227"/>
      <c r="AN1466" s="227"/>
      <c r="AO1466" s="227"/>
      <c r="AP1466" s="227"/>
      <c r="AQ1466" s="227"/>
      <c r="AR1466" s="226"/>
      <c r="AS1466" s="226"/>
      <c r="AT1466" s="226"/>
      <c r="AU1466" s="225"/>
      <c r="AV1466" s="225"/>
      <c r="AW1466" s="225"/>
      <c r="AX1466" s="225"/>
    </row>
    <row r="1467" spans="14:50" ht="15.75" x14ac:dyDescent="0.25">
      <c r="N1467" s="227"/>
      <c r="O1467" s="227"/>
      <c r="P1467" s="228"/>
      <c r="Q1467" s="227"/>
      <c r="R1467" s="227"/>
      <c r="S1467" s="226"/>
      <c r="T1467" s="226"/>
      <c r="U1467" s="226"/>
      <c r="V1467" s="225"/>
      <c r="W1467" s="225"/>
      <c r="X1467" s="225"/>
      <c r="Y1467" s="225"/>
      <c r="AM1467" s="227"/>
      <c r="AN1467" s="227"/>
      <c r="AO1467" s="227"/>
      <c r="AP1467" s="227"/>
      <c r="AQ1467" s="227"/>
      <c r="AR1467" s="226"/>
      <c r="AS1467" s="226"/>
      <c r="AT1467" s="226"/>
      <c r="AU1467" s="225"/>
      <c r="AV1467" s="225"/>
      <c r="AW1467" s="225"/>
      <c r="AX1467" s="225"/>
    </row>
    <row r="1468" spans="14:50" ht="15.75" x14ac:dyDescent="0.25">
      <c r="N1468" s="227"/>
      <c r="O1468" s="227"/>
      <c r="P1468" s="228"/>
      <c r="Q1468" s="227"/>
      <c r="R1468" s="227"/>
      <c r="S1468" s="226"/>
      <c r="T1468" s="226"/>
      <c r="U1468" s="226"/>
      <c r="V1468" s="225"/>
      <c r="W1468" s="225"/>
      <c r="X1468" s="225"/>
      <c r="Y1468" s="225"/>
      <c r="AM1468" s="227"/>
      <c r="AN1468" s="227"/>
      <c r="AO1468" s="227"/>
      <c r="AP1468" s="227"/>
      <c r="AQ1468" s="227"/>
      <c r="AR1468" s="226"/>
      <c r="AS1468" s="226"/>
      <c r="AT1468" s="226"/>
      <c r="AU1468" s="225"/>
      <c r="AV1468" s="225"/>
      <c r="AW1468" s="225"/>
      <c r="AX1468" s="225"/>
    </row>
    <row r="1469" spans="14:50" ht="15.75" x14ac:dyDescent="0.25">
      <c r="N1469" s="227"/>
      <c r="O1469" s="227"/>
      <c r="P1469" s="228"/>
      <c r="Q1469" s="227"/>
      <c r="R1469" s="227"/>
      <c r="S1469" s="226"/>
      <c r="T1469" s="226"/>
      <c r="U1469" s="226"/>
      <c r="V1469" s="225"/>
      <c r="W1469" s="225"/>
      <c r="X1469" s="225"/>
      <c r="Y1469" s="225"/>
      <c r="AM1469" s="227"/>
      <c r="AN1469" s="227"/>
      <c r="AO1469" s="227"/>
      <c r="AP1469" s="227"/>
      <c r="AQ1469" s="227"/>
      <c r="AR1469" s="226"/>
      <c r="AS1469" s="226"/>
      <c r="AT1469" s="226"/>
      <c r="AU1469" s="225"/>
      <c r="AV1469" s="225"/>
      <c r="AW1469" s="225"/>
      <c r="AX1469" s="225"/>
    </row>
    <row r="1470" spans="14:50" ht="15.75" x14ac:dyDescent="0.25">
      <c r="N1470" s="227"/>
      <c r="O1470" s="227"/>
      <c r="P1470" s="228"/>
      <c r="Q1470" s="227"/>
      <c r="R1470" s="227"/>
      <c r="S1470" s="226"/>
      <c r="T1470" s="226"/>
      <c r="U1470" s="226"/>
      <c r="V1470" s="225"/>
      <c r="W1470" s="225"/>
      <c r="X1470" s="225"/>
      <c r="Y1470" s="225"/>
      <c r="AM1470" s="227"/>
      <c r="AN1470" s="227"/>
      <c r="AO1470" s="227"/>
      <c r="AP1470" s="227"/>
      <c r="AQ1470" s="227"/>
      <c r="AR1470" s="226"/>
      <c r="AS1470" s="226"/>
      <c r="AT1470" s="226"/>
      <c r="AU1470" s="225"/>
      <c r="AV1470" s="225"/>
      <c r="AW1470" s="225"/>
      <c r="AX1470" s="225"/>
    </row>
    <row r="1471" spans="14:50" ht="15.75" x14ac:dyDescent="0.25">
      <c r="N1471" s="227"/>
      <c r="O1471" s="227"/>
      <c r="P1471" s="228"/>
      <c r="Q1471" s="227"/>
      <c r="R1471" s="227"/>
      <c r="S1471" s="226"/>
      <c r="T1471" s="226"/>
      <c r="U1471" s="226"/>
      <c r="V1471" s="225"/>
      <c r="W1471" s="225"/>
      <c r="X1471" s="225"/>
      <c r="Y1471" s="225"/>
      <c r="AM1471" s="227"/>
      <c r="AN1471" s="227"/>
      <c r="AO1471" s="227"/>
      <c r="AP1471" s="227"/>
      <c r="AQ1471" s="227"/>
      <c r="AR1471" s="226"/>
      <c r="AS1471" s="226"/>
      <c r="AT1471" s="226"/>
      <c r="AU1471" s="225"/>
      <c r="AV1471" s="225"/>
      <c r="AW1471" s="225"/>
      <c r="AX1471" s="225"/>
    </row>
    <row r="1472" spans="14:50" ht="15.75" x14ac:dyDescent="0.25">
      <c r="N1472" s="227"/>
      <c r="O1472" s="227"/>
      <c r="P1472" s="228"/>
      <c r="Q1472" s="227"/>
      <c r="R1472" s="227"/>
      <c r="S1472" s="226"/>
      <c r="T1472" s="226"/>
      <c r="U1472" s="226"/>
      <c r="V1472" s="225"/>
      <c r="W1472" s="225"/>
      <c r="X1472" s="225"/>
      <c r="Y1472" s="225"/>
      <c r="AM1472" s="227"/>
      <c r="AN1472" s="227"/>
      <c r="AO1472" s="227"/>
      <c r="AP1472" s="227"/>
      <c r="AQ1472" s="227"/>
      <c r="AR1472" s="226"/>
      <c r="AS1472" s="226"/>
      <c r="AT1472" s="226"/>
      <c r="AU1472" s="225"/>
      <c r="AV1472" s="225"/>
      <c r="AW1472" s="225"/>
      <c r="AX1472" s="225"/>
    </row>
    <row r="1473" spans="14:50" ht="15.75" x14ac:dyDescent="0.25">
      <c r="N1473" s="227"/>
      <c r="O1473" s="227"/>
      <c r="P1473" s="228"/>
      <c r="Q1473" s="227"/>
      <c r="R1473" s="227"/>
      <c r="S1473" s="226"/>
      <c r="T1473" s="226"/>
      <c r="U1473" s="226"/>
      <c r="V1473" s="225"/>
      <c r="W1473" s="225"/>
      <c r="X1473" s="225"/>
      <c r="Y1473" s="225"/>
      <c r="AM1473" s="227"/>
      <c r="AN1473" s="227"/>
      <c r="AO1473" s="227"/>
      <c r="AP1473" s="227"/>
      <c r="AQ1473" s="227"/>
      <c r="AR1473" s="226"/>
      <c r="AS1473" s="226"/>
      <c r="AT1473" s="226"/>
      <c r="AU1473" s="225"/>
      <c r="AV1473" s="225"/>
      <c r="AW1473" s="225"/>
      <c r="AX1473" s="225"/>
    </row>
    <row r="1474" spans="14:50" ht="15.75" x14ac:dyDescent="0.25">
      <c r="N1474" s="227"/>
      <c r="O1474" s="227"/>
      <c r="P1474" s="228"/>
      <c r="Q1474" s="227"/>
      <c r="R1474" s="227"/>
      <c r="S1474" s="226"/>
      <c r="T1474" s="226"/>
      <c r="U1474" s="226"/>
      <c r="V1474" s="225"/>
      <c r="W1474" s="225"/>
      <c r="X1474" s="225"/>
      <c r="Y1474" s="225"/>
      <c r="AM1474" s="227"/>
      <c r="AN1474" s="227"/>
      <c r="AO1474" s="227"/>
      <c r="AP1474" s="227"/>
      <c r="AQ1474" s="227"/>
      <c r="AR1474" s="226"/>
      <c r="AS1474" s="226"/>
      <c r="AT1474" s="226"/>
      <c r="AU1474" s="225"/>
      <c r="AV1474" s="225"/>
      <c r="AW1474" s="225"/>
      <c r="AX1474" s="225"/>
    </row>
    <row r="1475" spans="14:50" ht="15.75" x14ac:dyDescent="0.25">
      <c r="N1475" s="227"/>
      <c r="O1475" s="227"/>
      <c r="P1475" s="228"/>
      <c r="Q1475" s="227"/>
      <c r="R1475" s="227"/>
      <c r="S1475" s="226"/>
      <c r="T1475" s="226"/>
      <c r="U1475" s="226"/>
      <c r="V1475" s="225"/>
      <c r="W1475" s="225"/>
      <c r="X1475" s="225"/>
      <c r="Y1475" s="225"/>
      <c r="AM1475" s="227"/>
      <c r="AN1475" s="227"/>
      <c r="AO1475" s="227"/>
      <c r="AP1475" s="227"/>
      <c r="AQ1475" s="227"/>
      <c r="AR1475" s="226"/>
      <c r="AS1475" s="226"/>
      <c r="AT1475" s="226"/>
      <c r="AU1475" s="225"/>
      <c r="AV1475" s="225"/>
      <c r="AW1475" s="225"/>
      <c r="AX1475" s="225"/>
    </row>
    <row r="1476" spans="14:50" ht="15.75" x14ac:dyDescent="0.25">
      <c r="N1476" s="227"/>
      <c r="O1476" s="227"/>
      <c r="P1476" s="228"/>
      <c r="Q1476" s="227"/>
      <c r="R1476" s="227"/>
      <c r="S1476" s="226"/>
      <c r="T1476" s="226"/>
      <c r="U1476" s="226"/>
      <c r="V1476" s="225"/>
      <c r="W1476" s="225"/>
      <c r="X1476" s="225"/>
      <c r="Y1476" s="225"/>
      <c r="AM1476" s="227"/>
      <c r="AN1476" s="227"/>
      <c r="AO1476" s="227"/>
      <c r="AP1476" s="227"/>
      <c r="AQ1476" s="227"/>
      <c r="AR1476" s="226"/>
      <c r="AS1476" s="226"/>
      <c r="AT1476" s="226"/>
      <c r="AU1476" s="225"/>
      <c r="AV1476" s="225"/>
      <c r="AW1476" s="225"/>
      <c r="AX1476" s="225"/>
    </row>
    <row r="1477" spans="14:50" ht="15.75" x14ac:dyDescent="0.25">
      <c r="N1477" s="227"/>
      <c r="O1477" s="227"/>
      <c r="P1477" s="228"/>
      <c r="Q1477" s="227"/>
      <c r="R1477" s="227"/>
      <c r="S1477" s="226"/>
      <c r="T1477" s="226"/>
      <c r="U1477" s="226"/>
      <c r="V1477" s="225"/>
      <c r="W1477" s="225"/>
      <c r="X1477" s="225"/>
      <c r="Y1477" s="225"/>
      <c r="AM1477" s="227"/>
      <c r="AN1477" s="227"/>
      <c r="AO1477" s="227"/>
      <c r="AP1477" s="227"/>
      <c r="AQ1477" s="227"/>
      <c r="AR1477" s="226"/>
      <c r="AS1477" s="226"/>
      <c r="AT1477" s="226"/>
      <c r="AU1477" s="225"/>
      <c r="AV1477" s="225"/>
      <c r="AW1477" s="225"/>
      <c r="AX1477" s="225"/>
    </row>
    <row r="1478" spans="14:50" ht="15.75" x14ac:dyDescent="0.25">
      <c r="N1478" s="227"/>
      <c r="O1478" s="227"/>
      <c r="P1478" s="228"/>
      <c r="Q1478" s="227"/>
      <c r="R1478" s="227"/>
      <c r="S1478" s="226"/>
      <c r="T1478" s="226"/>
      <c r="U1478" s="226"/>
      <c r="V1478" s="225"/>
      <c r="W1478" s="225"/>
      <c r="X1478" s="225"/>
      <c r="Y1478" s="225"/>
      <c r="AM1478" s="227"/>
      <c r="AN1478" s="227"/>
      <c r="AO1478" s="227"/>
      <c r="AP1478" s="227"/>
      <c r="AQ1478" s="227"/>
      <c r="AR1478" s="226"/>
      <c r="AS1478" s="226"/>
      <c r="AT1478" s="226"/>
      <c r="AU1478" s="225"/>
      <c r="AV1478" s="225"/>
      <c r="AW1478" s="225"/>
      <c r="AX1478" s="225"/>
    </row>
    <row r="1479" spans="14:50" ht="15.75" x14ac:dyDescent="0.25">
      <c r="N1479" s="227"/>
      <c r="O1479" s="227"/>
      <c r="P1479" s="228"/>
      <c r="Q1479" s="227"/>
      <c r="R1479" s="227"/>
      <c r="S1479" s="226"/>
      <c r="T1479" s="226"/>
      <c r="U1479" s="226"/>
      <c r="V1479" s="225"/>
      <c r="W1479" s="225"/>
      <c r="X1479" s="225"/>
      <c r="Y1479" s="225"/>
      <c r="AM1479" s="227"/>
      <c r="AN1479" s="227"/>
      <c r="AO1479" s="227"/>
      <c r="AP1479" s="227"/>
      <c r="AQ1479" s="227"/>
      <c r="AR1479" s="226"/>
      <c r="AS1479" s="226"/>
      <c r="AT1479" s="226"/>
      <c r="AU1479" s="225"/>
      <c r="AV1479" s="225"/>
      <c r="AW1479" s="225"/>
      <c r="AX1479" s="225"/>
    </row>
    <row r="1480" spans="14:50" ht="15.75" x14ac:dyDescent="0.25">
      <c r="N1480" s="227"/>
      <c r="O1480" s="227"/>
      <c r="P1480" s="228"/>
      <c r="Q1480" s="227"/>
      <c r="R1480" s="227"/>
      <c r="S1480" s="226"/>
      <c r="T1480" s="226"/>
      <c r="U1480" s="226"/>
      <c r="V1480" s="225"/>
      <c r="W1480" s="225"/>
      <c r="X1480" s="225"/>
      <c r="Y1480" s="225"/>
      <c r="AM1480" s="227"/>
      <c r="AN1480" s="227"/>
      <c r="AO1480" s="227"/>
      <c r="AP1480" s="227"/>
      <c r="AQ1480" s="227"/>
      <c r="AR1480" s="226"/>
      <c r="AS1480" s="226"/>
      <c r="AT1480" s="226"/>
      <c r="AU1480" s="225"/>
      <c r="AV1480" s="225"/>
      <c r="AW1480" s="225"/>
      <c r="AX1480" s="225"/>
    </row>
    <row r="1481" spans="14:50" ht="15.75" x14ac:dyDescent="0.25">
      <c r="N1481" s="227"/>
      <c r="O1481" s="227"/>
      <c r="P1481" s="228"/>
      <c r="Q1481" s="227"/>
      <c r="R1481" s="227"/>
      <c r="S1481" s="226"/>
      <c r="T1481" s="226"/>
      <c r="U1481" s="226"/>
      <c r="V1481" s="225"/>
      <c r="W1481" s="225"/>
      <c r="X1481" s="225"/>
      <c r="Y1481" s="225"/>
      <c r="AM1481" s="227"/>
      <c r="AN1481" s="227"/>
      <c r="AO1481" s="227"/>
      <c r="AP1481" s="227"/>
      <c r="AQ1481" s="227"/>
      <c r="AR1481" s="226"/>
      <c r="AS1481" s="226"/>
      <c r="AT1481" s="226"/>
      <c r="AU1481" s="225"/>
      <c r="AV1481" s="225"/>
      <c r="AW1481" s="225"/>
      <c r="AX1481" s="225"/>
    </row>
    <row r="1482" spans="14:50" ht="15.75" x14ac:dyDescent="0.25">
      <c r="N1482" s="227"/>
      <c r="O1482" s="227"/>
      <c r="P1482" s="228"/>
      <c r="Q1482" s="227"/>
      <c r="R1482" s="227"/>
      <c r="S1482" s="226"/>
      <c r="T1482" s="226"/>
      <c r="U1482" s="226"/>
      <c r="V1482" s="225"/>
      <c r="W1482" s="225"/>
      <c r="X1482" s="225"/>
      <c r="Y1482" s="225"/>
      <c r="AM1482" s="227"/>
      <c r="AN1482" s="227"/>
      <c r="AO1482" s="227"/>
      <c r="AP1482" s="227"/>
      <c r="AQ1482" s="227"/>
      <c r="AR1482" s="226"/>
      <c r="AS1482" s="226"/>
      <c r="AT1482" s="226"/>
      <c r="AU1482" s="225"/>
      <c r="AV1482" s="225"/>
      <c r="AW1482" s="225"/>
      <c r="AX1482" s="225"/>
    </row>
    <row r="1483" spans="14:50" ht="15.75" x14ac:dyDescent="0.25">
      <c r="N1483" s="227"/>
      <c r="O1483" s="227"/>
      <c r="P1483" s="228"/>
      <c r="Q1483" s="227"/>
      <c r="R1483" s="227"/>
      <c r="S1483" s="226"/>
      <c r="T1483" s="226"/>
      <c r="U1483" s="226"/>
      <c r="V1483" s="225"/>
      <c r="W1483" s="225"/>
      <c r="X1483" s="225"/>
      <c r="Y1483" s="225"/>
      <c r="AM1483" s="227"/>
      <c r="AN1483" s="227"/>
      <c r="AO1483" s="227"/>
      <c r="AP1483" s="227"/>
      <c r="AQ1483" s="227"/>
      <c r="AR1483" s="226"/>
      <c r="AS1483" s="226"/>
      <c r="AT1483" s="226"/>
      <c r="AU1483" s="225"/>
      <c r="AV1483" s="225"/>
      <c r="AW1483" s="225"/>
      <c r="AX1483" s="225"/>
    </row>
    <row r="1484" spans="14:50" ht="15.75" x14ac:dyDescent="0.25">
      <c r="N1484" s="227"/>
      <c r="O1484" s="227"/>
      <c r="P1484" s="228"/>
      <c r="Q1484" s="227"/>
      <c r="R1484" s="227"/>
      <c r="S1484" s="226"/>
      <c r="T1484" s="226"/>
      <c r="U1484" s="226"/>
      <c r="V1484" s="225"/>
      <c r="W1484" s="225"/>
      <c r="X1484" s="225"/>
      <c r="Y1484" s="225"/>
      <c r="AM1484" s="227"/>
      <c r="AN1484" s="227"/>
      <c r="AO1484" s="227"/>
      <c r="AP1484" s="227"/>
      <c r="AQ1484" s="227"/>
      <c r="AR1484" s="226"/>
      <c r="AS1484" s="226"/>
      <c r="AT1484" s="226"/>
      <c r="AU1484" s="225"/>
      <c r="AV1484" s="225"/>
      <c r="AW1484" s="225"/>
      <c r="AX1484" s="225"/>
    </row>
    <row r="1485" spans="14:50" ht="15.75" x14ac:dyDescent="0.25">
      <c r="N1485" s="227"/>
      <c r="O1485" s="227"/>
      <c r="P1485" s="228"/>
      <c r="Q1485" s="227"/>
      <c r="R1485" s="227"/>
      <c r="S1485" s="226"/>
      <c r="T1485" s="226"/>
      <c r="U1485" s="226"/>
      <c r="V1485" s="225"/>
      <c r="W1485" s="225"/>
      <c r="X1485" s="225"/>
      <c r="Y1485" s="225"/>
      <c r="AM1485" s="227"/>
      <c r="AN1485" s="227"/>
      <c r="AO1485" s="227"/>
      <c r="AP1485" s="227"/>
      <c r="AQ1485" s="227"/>
      <c r="AR1485" s="226"/>
      <c r="AS1485" s="226"/>
      <c r="AT1485" s="226"/>
      <c r="AU1485" s="225"/>
      <c r="AV1485" s="225"/>
      <c r="AW1485" s="225"/>
      <c r="AX1485" s="225"/>
    </row>
    <row r="1486" spans="14:50" ht="15.75" x14ac:dyDescent="0.25">
      <c r="N1486" s="227"/>
      <c r="O1486" s="227"/>
      <c r="P1486" s="228"/>
      <c r="Q1486" s="227"/>
      <c r="R1486" s="227"/>
      <c r="S1486" s="226"/>
      <c r="T1486" s="226"/>
      <c r="U1486" s="226"/>
      <c r="V1486" s="225"/>
      <c r="W1486" s="225"/>
      <c r="X1486" s="225"/>
      <c r="Y1486" s="225"/>
      <c r="AM1486" s="227"/>
      <c r="AN1486" s="227"/>
      <c r="AO1486" s="227"/>
      <c r="AP1486" s="227"/>
      <c r="AQ1486" s="227"/>
      <c r="AR1486" s="226"/>
      <c r="AS1486" s="226"/>
      <c r="AT1486" s="226"/>
      <c r="AU1486" s="225"/>
      <c r="AV1486" s="225"/>
      <c r="AW1486" s="225"/>
      <c r="AX1486" s="225"/>
    </row>
    <row r="1487" spans="14:50" ht="15.75" x14ac:dyDescent="0.25">
      <c r="N1487" s="227"/>
      <c r="O1487" s="227"/>
      <c r="P1487" s="228"/>
      <c r="Q1487" s="227"/>
      <c r="R1487" s="227"/>
      <c r="S1487" s="226"/>
      <c r="T1487" s="226"/>
      <c r="U1487" s="226"/>
      <c r="V1487" s="225"/>
      <c r="W1487" s="225"/>
      <c r="X1487" s="225"/>
      <c r="Y1487" s="225"/>
      <c r="AM1487" s="227"/>
      <c r="AN1487" s="227"/>
      <c r="AO1487" s="227"/>
      <c r="AP1487" s="227"/>
      <c r="AQ1487" s="227"/>
      <c r="AR1487" s="226"/>
      <c r="AS1487" s="226"/>
      <c r="AT1487" s="226"/>
      <c r="AU1487" s="225"/>
      <c r="AV1487" s="225"/>
      <c r="AW1487" s="225"/>
      <c r="AX1487" s="225"/>
    </row>
    <row r="1488" spans="14:50" ht="15.75" x14ac:dyDescent="0.25">
      <c r="N1488" s="227"/>
      <c r="O1488" s="227"/>
      <c r="P1488" s="228"/>
      <c r="Q1488" s="227"/>
      <c r="R1488" s="227"/>
      <c r="S1488" s="226"/>
      <c r="T1488" s="226"/>
      <c r="U1488" s="226"/>
      <c r="V1488" s="225"/>
      <c r="W1488" s="225"/>
      <c r="X1488" s="225"/>
      <c r="Y1488" s="225"/>
      <c r="AM1488" s="227"/>
      <c r="AN1488" s="227"/>
      <c r="AO1488" s="227"/>
      <c r="AP1488" s="227"/>
      <c r="AQ1488" s="227"/>
      <c r="AR1488" s="226"/>
      <c r="AS1488" s="226"/>
      <c r="AT1488" s="226"/>
      <c r="AU1488" s="225"/>
      <c r="AV1488" s="225"/>
      <c r="AW1488" s="225"/>
      <c r="AX1488" s="225"/>
    </row>
    <row r="1489" spans="14:50" ht="15.75" x14ac:dyDescent="0.25">
      <c r="N1489" s="227"/>
      <c r="O1489" s="227"/>
      <c r="P1489" s="228"/>
      <c r="Q1489" s="227"/>
      <c r="R1489" s="227"/>
      <c r="S1489" s="226"/>
      <c r="T1489" s="226"/>
      <c r="U1489" s="226"/>
      <c r="V1489" s="225"/>
      <c r="W1489" s="225"/>
      <c r="X1489" s="225"/>
      <c r="Y1489" s="225"/>
      <c r="AM1489" s="227"/>
      <c r="AN1489" s="227"/>
      <c r="AO1489" s="227"/>
      <c r="AP1489" s="227"/>
      <c r="AQ1489" s="227"/>
      <c r="AR1489" s="226"/>
      <c r="AS1489" s="226"/>
      <c r="AT1489" s="226"/>
      <c r="AU1489" s="225"/>
      <c r="AV1489" s="225"/>
      <c r="AW1489" s="225"/>
      <c r="AX1489" s="225"/>
    </row>
    <row r="1490" spans="14:50" ht="15.75" x14ac:dyDescent="0.25">
      <c r="N1490" s="227"/>
      <c r="O1490" s="227"/>
      <c r="P1490" s="228"/>
      <c r="Q1490" s="227"/>
      <c r="R1490" s="227"/>
      <c r="S1490" s="226"/>
      <c r="T1490" s="226"/>
      <c r="U1490" s="226"/>
      <c r="V1490" s="225"/>
      <c r="W1490" s="225"/>
      <c r="X1490" s="225"/>
      <c r="Y1490" s="225"/>
      <c r="AM1490" s="227"/>
      <c r="AN1490" s="227"/>
      <c r="AO1490" s="227"/>
      <c r="AP1490" s="227"/>
      <c r="AQ1490" s="227"/>
      <c r="AR1490" s="226"/>
      <c r="AS1490" s="226"/>
      <c r="AT1490" s="226"/>
      <c r="AU1490" s="225"/>
      <c r="AV1490" s="225"/>
      <c r="AW1490" s="225"/>
      <c r="AX1490" s="225"/>
    </row>
    <row r="1491" spans="14:50" ht="15.75" x14ac:dyDescent="0.25">
      <c r="N1491" s="227"/>
      <c r="O1491" s="227"/>
      <c r="P1491" s="228"/>
      <c r="Q1491" s="227"/>
      <c r="R1491" s="227"/>
      <c r="S1491" s="226"/>
      <c r="T1491" s="226"/>
      <c r="U1491" s="226"/>
      <c r="V1491" s="225"/>
      <c r="W1491" s="225"/>
      <c r="X1491" s="225"/>
      <c r="Y1491" s="225"/>
      <c r="AM1491" s="227"/>
      <c r="AN1491" s="227"/>
      <c r="AO1491" s="227"/>
      <c r="AP1491" s="227"/>
      <c r="AQ1491" s="227"/>
      <c r="AR1491" s="226"/>
      <c r="AS1491" s="226"/>
      <c r="AT1491" s="226"/>
      <c r="AU1491" s="225"/>
      <c r="AV1491" s="225"/>
      <c r="AW1491" s="225"/>
      <c r="AX1491" s="225"/>
    </row>
    <row r="1492" spans="14:50" ht="15.75" x14ac:dyDescent="0.25">
      <c r="N1492" s="227"/>
      <c r="O1492" s="227"/>
      <c r="P1492" s="228"/>
      <c r="Q1492" s="227"/>
      <c r="R1492" s="227"/>
      <c r="S1492" s="226"/>
      <c r="T1492" s="226"/>
      <c r="U1492" s="226"/>
      <c r="V1492" s="225"/>
      <c r="W1492" s="225"/>
      <c r="X1492" s="225"/>
      <c r="Y1492" s="225"/>
      <c r="AM1492" s="227"/>
      <c r="AN1492" s="227"/>
      <c r="AO1492" s="227"/>
      <c r="AP1492" s="227"/>
      <c r="AQ1492" s="227"/>
      <c r="AR1492" s="226"/>
      <c r="AS1492" s="226"/>
      <c r="AT1492" s="226"/>
      <c r="AU1492" s="225"/>
      <c r="AV1492" s="225"/>
      <c r="AW1492" s="225"/>
      <c r="AX1492" s="225"/>
    </row>
    <row r="1493" spans="14:50" ht="15.75" x14ac:dyDescent="0.25">
      <c r="N1493" s="227"/>
      <c r="O1493" s="227"/>
      <c r="P1493" s="228"/>
      <c r="Q1493" s="227"/>
      <c r="R1493" s="227"/>
      <c r="S1493" s="226"/>
      <c r="T1493" s="226"/>
      <c r="U1493" s="226"/>
      <c r="V1493" s="225"/>
      <c r="W1493" s="225"/>
      <c r="X1493" s="225"/>
      <c r="Y1493" s="225"/>
      <c r="AM1493" s="227"/>
      <c r="AN1493" s="227"/>
      <c r="AO1493" s="227"/>
      <c r="AP1493" s="227"/>
      <c r="AQ1493" s="227"/>
      <c r="AR1493" s="226"/>
      <c r="AS1493" s="226"/>
      <c r="AT1493" s="226"/>
      <c r="AU1493" s="225"/>
      <c r="AV1493" s="225"/>
      <c r="AW1493" s="225"/>
      <c r="AX1493" s="225"/>
    </row>
    <row r="1494" spans="14:50" ht="15.75" x14ac:dyDescent="0.25">
      <c r="N1494" s="227"/>
      <c r="O1494" s="227"/>
      <c r="P1494" s="228"/>
      <c r="Q1494" s="227"/>
      <c r="R1494" s="227"/>
      <c r="S1494" s="226"/>
      <c r="T1494" s="226"/>
      <c r="U1494" s="226"/>
      <c r="V1494" s="225"/>
      <c r="W1494" s="225"/>
      <c r="X1494" s="225"/>
      <c r="Y1494" s="225"/>
      <c r="AM1494" s="227"/>
      <c r="AN1494" s="227"/>
      <c r="AO1494" s="227"/>
      <c r="AP1494" s="227"/>
      <c r="AQ1494" s="227"/>
      <c r="AR1494" s="226"/>
      <c r="AS1494" s="226"/>
      <c r="AT1494" s="226"/>
      <c r="AU1494" s="225"/>
      <c r="AV1494" s="225"/>
      <c r="AW1494" s="225"/>
      <c r="AX1494" s="225"/>
    </row>
    <row r="1495" spans="14:50" ht="15.75" x14ac:dyDescent="0.25">
      <c r="N1495" s="227"/>
      <c r="O1495" s="227"/>
      <c r="P1495" s="228"/>
      <c r="Q1495" s="227"/>
      <c r="R1495" s="227"/>
      <c r="S1495" s="226"/>
      <c r="T1495" s="226"/>
      <c r="U1495" s="226"/>
      <c r="V1495" s="225"/>
      <c r="W1495" s="225"/>
      <c r="X1495" s="225"/>
      <c r="Y1495" s="225"/>
      <c r="AM1495" s="227"/>
      <c r="AN1495" s="227"/>
      <c r="AO1495" s="227"/>
      <c r="AP1495" s="227"/>
      <c r="AQ1495" s="227"/>
      <c r="AR1495" s="226"/>
      <c r="AS1495" s="226"/>
      <c r="AT1495" s="226"/>
      <c r="AU1495" s="225"/>
      <c r="AV1495" s="225"/>
      <c r="AW1495" s="225"/>
      <c r="AX1495" s="225"/>
    </row>
    <row r="1496" spans="14:50" ht="15.75" x14ac:dyDescent="0.25">
      <c r="N1496" s="227"/>
      <c r="O1496" s="227"/>
      <c r="P1496" s="228"/>
      <c r="Q1496" s="227"/>
      <c r="R1496" s="227"/>
      <c r="S1496" s="226"/>
      <c r="T1496" s="226"/>
      <c r="U1496" s="226"/>
      <c r="V1496" s="225"/>
      <c r="W1496" s="225"/>
      <c r="X1496" s="225"/>
      <c r="Y1496" s="225"/>
      <c r="AM1496" s="227"/>
      <c r="AN1496" s="227"/>
      <c r="AO1496" s="227"/>
      <c r="AP1496" s="227"/>
      <c r="AQ1496" s="227"/>
      <c r="AR1496" s="226"/>
      <c r="AS1496" s="226"/>
      <c r="AT1496" s="226"/>
      <c r="AU1496" s="225"/>
      <c r="AV1496" s="225"/>
      <c r="AW1496" s="225"/>
      <c r="AX1496" s="225"/>
    </row>
    <row r="1497" spans="14:50" ht="15.75" x14ac:dyDescent="0.25">
      <c r="N1497" s="227"/>
      <c r="O1497" s="227"/>
      <c r="P1497" s="228"/>
      <c r="Q1497" s="227"/>
      <c r="R1497" s="227"/>
      <c r="S1497" s="226"/>
      <c r="T1497" s="226"/>
      <c r="U1497" s="226"/>
      <c r="V1497" s="225"/>
      <c r="W1497" s="225"/>
      <c r="X1497" s="225"/>
      <c r="Y1497" s="225"/>
      <c r="AM1497" s="227"/>
      <c r="AN1497" s="227"/>
      <c r="AO1497" s="227"/>
      <c r="AP1497" s="227"/>
      <c r="AQ1497" s="227"/>
      <c r="AR1497" s="226"/>
      <c r="AS1497" s="226"/>
      <c r="AT1497" s="226"/>
      <c r="AU1497" s="225"/>
      <c r="AV1497" s="225"/>
      <c r="AW1497" s="225"/>
      <c r="AX1497" s="225"/>
    </row>
    <row r="1498" spans="14:50" ht="15.75" x14ac:dyDescent="0.25">
      <c r="N1498" s="227"/>
      <c r="O1498" s="227"/>
      <c r="P1498" s="228"/>
      <c r="Q1498" s="227"/>
      <c r="R1498" s="227"/>
      <c r="S1498" s="226"/>
      <c r="T1498" s="226"/>
      <c r="U1498" s="226"/>
      <c r="V1498" s="225"/>
      <c r="W1498" s="225"/>
      <c r="X1498" s="225"/>
      <c r="Y1498" s="225"/>
      <c r="AM1498" s="227"/>
      <c r="AN1498" s="227"/>
      <c r="AO1498" s="227"/>
      <c r="AP1498" s="227"/>
      <c r="AQ1498" s="227"/>
      <c r="AR1498" s="226"/>
      <c r="AS1498" s="226"/>
      <c r="AT1498" s="226"/>
      <c r="AU1498" s="225"/>
      <c r="AV1498" s="225"/>
      <c r="AW1498" s="225"/>
      <c r="AX1498" s="225"/>
    </row>
    <row r="1499" spans="14:50" ht="15.75" x14ac:dyDescent="0.25">
      <c r="N1499" s="227"/>
      <c r="O1499" s="227"/>
      <c r="P1499" s="228"/>
      <c r="Q1499" s="227"/>
      <c r="R1499" s="227"/>
      <c r="S1499" s="226"/>
      <c r="T1499" s="226"/>
      <c r="U1499" s="226"/>
      <c r="V1499" s="225"/>
      <c r="W1499" s="225"/>
      <c r="X1499" s="225"/>
      <c r="Y1499" s="225"/>
      <c r="AM1499" s="227"/>
      <c r="AN1499" s="227"/>
      <c r="AO1499" s="227"/>
      <c r="AP1499" s="227"/>
      <c r="AQ1499" s="227"/>
      <c r="AR1499" s="226"/>
      <c r="AS1499" s="226"/>
      <c r="AT1499" s="226"/>
      <c r="AU1499" s="225"/>
      <c r="AV1499" s="225"/>
      <c r="AW1499" s="225"/>
      <c r="AX1499" s="225"/>
    </row>
    <row r="1500" spans="14:50" ht="15.75" x14ac:dyDescent="0.25">
      <c r="N1500" s="227"/>
      <c r="O1500" s="227"/>
      <c r="P1500" s="228"/>
      <c r="Q1500" s="227"/>
      <c r="R1500" s="227"/>
      <c r="S1500" s="226"/>
      <c r="T1500" s="226"/>
      <c r="U1500" s="226"/>
      <c r="V1500" s="225"/>
      <c r="W1500" s="225"/>
      <c r="X1500" s="225"/>
      <c r="Y1500" s="225"/>
      <c r="AM1500" s="227"/>
      <c r="AN1500" s="227"/>
      <c r="AO1500" s="227"/>
      <c r="AP1500" s="227"/>
      <c r="AQ1500" s="227"/>
      <c r="AR1500" s="226"/>
      <c r="AS1500" s="226"/>
      <c r="AT1500" s="226"/>
      <c r="AU1500" s="225"/>
      <c r="AV1500" s="225"/>
      <c r="AW1500" s="225"/>
      <c r="AX1500" s="225"/>
    </row>
    <row r="1501" spans="14:50" ht="15.75" x14ac:dyDescent="0.25">
      <c r="N1501" s="227"/>
      <c r="O1501" s="227"/>
      <c r="P1501" s="228"/>
      <c r="Q1501" s="227"/>
      <c r="R1501" s="227"/>
      <c r="S1501" s="226"/>
      <c r="T1501" s="226"/>
      <c r="U1501" s="226"/>
      <c r="V1501" s="225"/>
      <c r="W1501" s="225"/>
      <c r="X1501" s="225"/>
      <c r="Y1501" s="225"/>
      <c r="AM1501" s="227"/>
      <c r="AN1501" s="227"/>
      <c r="AO1501" s="227"/>
      <c r="AP1501" s="227"/>
      <c r="AQ1501" s="227"/>
      <c r="AR1501" s="226"/>
      <c r="AS1501" s="226"/>
      <c r="AT1501" s="226"/>
      <c r="AU1501" s="225"/>
      <c r="AV1501" s="225"/>
      <c r="AW1501" s="225"/>
      <c r="AX1501" s="225"/>
    </row>
    <row r="1502" spans="14:50" ht="15.75" x14ac:dyDescent="0.25">
      <c r="N1502" s="227"/>
      <c r="O1502" s="227"/>
      <c r="P1502" s="228"/>
      <c r="Q1502" s="227"/>
      <c r="R1502" s="227"/>
      <c r="S1502" s="226"/>
      <c r="T1502" s="226"/>
      <c r="U1502" s="226"/>
      <c r="V1502" s="225"/>
      <c r="W1502" s="225"/>
      <c r="X1502" s="225"/>
      <c r="Y1502" s="225"/>
      <c r="AM1502" s="227"/>
      <c r="AN1502" s="227"/>
      <c r="AO1502" s="227"/>
      <c r="AP1502" s="227"/>
      <c r="AQ1502" s="227"/>
      <c r="AR1502" s="226"/>
      <c r="AS1502" s="226"/>
      <c r="AT1502" s="226"/>
      <c r="AU1502" s="225"/>
      <c r="AV1502" s="225"/>
      <c r="AW1502" s="225"/>
      <c r="AX1502" s="225"/>
    </row>
    <row r="1503" spans="14:50" ht="15.75" x14ac:dyDescent="0.25">
      <c r="N1503" s="227"/>
      <c r="O1503" s="227"/>
      <c r="P1503" s="228"/>
      <c r="Q1503" s="227"/>
      <c r="R1503" s="227"/>
      <c r="S1503" s="226"/>
      <c r="T1503" s="226"/>
      <c r="U1503" s="226"/>
      <c r="V1503" s="225"/>
      <c r="W1503" s="225"/>
      <c r="X1503" s="225"/>
      <c r="Y1503" s="225"/>
      <c r="AM1503" s="227"/>
      <c r="AN1503" s="227"/>
      <c r="AO1503" s="227"/>
      <c r="AP1503" s="227"/>
      <c r="AQ1503" s="227"/>
      <c r="AR1503" s="226"/>
      <c r="AS1503" s="226"/>
      <c r="AT1503" s="226"/>
      <c r="AU1503" s="225"/>
      <c r="AV1503" s="225"/>
      <c r="AW1503" s="225"/>
      <c r="AX1503" s="225"/>
    </row>
    <row r="1504" spans="14:50" ht="15.75" x14ac:dyDescent="0.25">
      <c r="N1504" s="227"/>
      <c r="O1504" s="227"/>
      <c r="P1504" s="228"/>
      <c r="Q1504" s="227"/>
      <c r="R1504" s="227"/>
      <c r="S1504" s="226"/>
      <c r="T1504" s="226"/>
      <c r="U1504" s="226"/>
      <c r="V1504" s="225"/>
      <c r="W1504" s="225"/>
      <c r="X1504" s="225"/>
      <c r="Y1504" s="225"/>
      <c r="AM1504" s="227"/>
      <c r="AN1504" s="227"/>
      <c r="AO1504" s="227"/>
      <c r="AP1504" s="227"/>
      <c r="AQ1504" s="227"/>
      <c r="AR1504" s="226"/>
      <c r="AS1504" s="226"/>
      <c r="AT1504" s="226"/>
      <c r="AU1504" s="225"/>
      <c r="AV1504" s="225"/>
      <c r="AW1504" s="225"/>
      <c r="AX1504" s="225"/>
    </row>
    <row r="1505" spans="14:50" ht="15.75" x14ac:dyDescent="0.25">
      <c r="N1505" s="227"/>
      <c r="O1505" s="227"/>
      <c r="P1505" s="228"/>
      <c r="Q1505" s="227"/>
      <c r="R1505" s="227"/>
      <c r="S1505" s="226"/>
      <c r="T1505" s="226"/>
      <c r="U1505" s="226"/>
      <c r="V1505" s="225"/>
      <c r="W1505" s="225"/>
      <c r="X1505" s="225"/>
      <c r="Y1505" s="225"/>
      <c r="AM1505" s="227"/>
      <c r="AN1505" s="227"/>
      <c r="AO1505" s="227"/>
      <c r="AP1505" s="227"/>
      <c r="AQ1505" s="227"/>
      <c r="AR1505" s="226"/>
      <c r="AS1505" s="226"/>
      <c r="AT1505" s="226"/>
      <c r="AU1505" s="225"/>
      <c r="AV1505" s="225"/>
      <c r="AW1505" s="225"/>
      <c r="AX1505" s="225"/>
    </row>
    <row r="1506" spans="14:50" ht="15.75" x14ac:dyDescent="0.25">
      <c r="N1506" s="227"/>
      <c r="O1506" s="227"/>
      <c r="P1506" s="228"/>
      <c r="Q1506" s="227"/>
      <c r="R1506" s="227"/>
      <c r="S1506" s="226"/>
      <c r="T1506" s="226"/>
      <c r="U1506" s="226"/>
      <c r="V1506" s="225"/>
      <c r="W1506" s="225"/>
      <c r="X1506" s="225"/>
      <c r="Y1506" s="225"/>
      <c r="AM1506" s="227"/>
      <c r="AN1506" s="227"/>
      <c r="AO1506" s="227"/>
      <c r="AP1506" s="227"/>
      <c r="AQ1506" s="227"/>
      <c r="AR1506" s="226"/>
      <c r="AS1506" s="226"/>
      <c r="AT1506" s="226"/>
      <c r="AU1506" s="225"/>
      <c r="AV1506" s="225"/>
      <c r="AW1506" s="225"/>
      <c r="AX1506" s="225"/>
    </row>
    <row r="1507" spans="14:50" ht="15.75" x14ac:dyDescent="0.25">
      <c r="N1507" s="227"/>
      <c r="O1507" s="227"/>
      <c r="P1507" s="228"/>
      <c r="Q1507" s="227"/>
      <c r="R1507" s="227"/>
      <c r="S1507" s="226"/>
      <c r="T1507" s="226"/>
      <c r="U1507" s="226"/>
      <c r="V1507" s="225"/>
      <c r="W1507" s="225"/>
      <c r="X1507" s="225"/>
      <c r="Y1507" s="225"/>
      <c r="AM1507" s="227"/>
      <c r="AN1507" s="227"/>
      <c r="AO1507" s="227"/>
      <c r="AP1507" s="227"/>
      <c r="AQ1507" s="227"/>
      <c r="AR1507" s="226"/>
      <c r="AS1507" s="226"/>
      <c r="AT1507" s="226"/>
      <c r="AU1507" s="225"/>
      <c r="AV1507" s="225"/>
      <c r="AW1507" s="225"/>
      <c r="AX1507" s="225"/>
    </row>
    <row r="1508" spans="14:50" ht="15.75" x14ac:dyDescent="0.25">
      <c r="N1508" s="227"/>
      <c r="O1508" s="227"/>
      <c r="P1508" s="228"/>
      <c r="Q1508" s="227"/>
      <c r="R1508" s="227"/>
      <c r="S1508" s="226"/>
      <c r="T1508" s="226"/>
      <c r="U1508" s="226"/>
      <c r="V1508" s="225"/>
      <c r="W1508" s="225"/>
      <c r="X1508" s="225"/>
      <c r="Y1508" s="225"/>
      <c r="AM1508" s="227"/>
      <c r="AN1508" s="227"/>
      <c r="AO1508" s="227"/>
      <c r="AP1508" s="227"/>
      <c r="AQ1508" s="227"/>
      <c r="AR1508" s="226"/>
      <c r="AS1508" s="226"/>
      <c r="AT1508" s="226"/>
      <c r="AU1508" s="225"/>
      <c r="AV1508" s="225"/>
      <c r="AW1508" s="225"/>
      <c r="AX1508" s="225"/>
    </row>
    <row r="1509" spans="14:50" ht="15.75" x14ac:dyDescent="0.25">
      <c r="N1509" s="227"/>
      <c r="O1509" s="227"/>
      <c r="P1509" s="228"/>
      <c r="Q1509" s="227"/>
      <c r="R1509" s="227"/>
      <c r="S1509" s="226"/>
      <c r="T1509" s="226"/>
      <c r="U1509" s="226"/>
      <c r="V1509" s="225"/>
      <c r="W1509" s="225"/>
      <c r="X1509" s="225"/>
      <c r="Y1509" s="225"/>
      <c r="AM1509" s="227"/>
      <c r="AN1509" s="227"/>
      <c r="AO1509" s="227"/>
      <c r="AP1509" s="227"/>
      <c r="AQ1509" s="227"/>
      <c r="AR1509" s="226"/>
      <c r="AS1509" s="226"/>
      <c r="AT1509" s="226"/>
      <c r="AU1509" s="225"/>
      <c r="AV1509" s="225"/>
      <c r="AW1509" s="225"/>
      <c r="AX1509" s="225"/>
    </row>
    <row r="1510" spans="14:50" ht="15.75" x14ac:dyDescent="0.25">
      <c r="N1510" s="227"/>
      <c r="O1510" s="227"/>
      <c r="P1510" s="228"/>
      <c r="Q1510" s="227"/>
      <c r="R1510" s="227"/>
      <c r="S1510" s="226"/>
      <c r="T1510" s="226"/>
      <c r="U1510" s="226"/>
      <c r="V1510" s="225"/>
      <c r="W1510" s="225"/>
      <c r="X1510" s="225"/>
      <c r="Y1510" s="225"/>
      <c r="AM1510" s="227"/>
      <c r="AN1510" s="227"/>
      <c r="AO1510" s="227"/>
      <c r="AP1510" s="227"/>
      <c r="AQ1510" s="227"/>
      <c r="AR1510" s="226"/>
      <c r="AS1510" s="226"/>
      <c r="AT1510" s="226"/>
      <c r="AU1510" s="225"/>
      <c r="AV1510" s="225"/>
      <c r="AW1510" s="225"/>
      <c r="AX1510" s="225"/>
    </row>
    <row r="1511" spans="14:50" ht="15.75" x14ac:dyDescent="0.25">
      <c r="N1511" s="227"/>
      <c r="O1511" s="227"/>
      <c r="P1511" s="228"/>
      <c r="Q1511" s="227"/>
      <c r="R1511" s="227"/>
      <c r="S1511" s="226"/>
      <c r="T1511" s="226"/>
      <c r="U1511" s="226"/>
      <c r="V1511" s="225"/>
      <c r="W1511" s="225"/>
      <c r="X1511" s="225"/>
      <c r="Y1511" s="225"/>
      <c r="AM1511" s="227"/>
      <c r="AN1511" s="227"/>
      <c r="AO1511" s="227"/>
      <c r="AP1511" s="227"/>
      <c r="AQ1511" s="227"/>
      <c r="AR1511" s="226"/>
      <c r="AS1511" s="226"/>
      <c r="AT1511" s="226"/>
      <c r="AU1511" s="225"/>
      <c r="AV1511" s="225"/>
      <c r="AW1511" s="225"/>
      <c r="AX1511" s="225"/>
    </row>
    <row r="1512" spans="14:50" ht="15.75" x14ac:dyDescent="0.25">
      <c r="N1512" s="227"/>
      <c r="O1512" s="227"/>
      <c r="P1512" s="228"/>
      <c r="Q1512" s="227"/>
      <c r="R1512" s="227"/>
      <c r="S1512" s="226"/>
      <c r="T1512" s="226"/>
      <c r="U1512" s="226"/>
      <c r="V1512" s="225"/>
      <c r="W1512" s="225"/>
      <c r="X1512" s="225"/>
      <c r="Y1512" s="225"/>
      <c r="AM1512" s="227"/>
      <c r="AN1512" s="227"/>
      <c r="AO1512" s="227"/>
      <c r="AP1512" s="227"/>
      <c r="AQ1512" s="227"/>
      <c r="AR1512" s="226"/>
      <c r="AS1512" s="226"/>
      <c r="AT1512" s="226"/>
      <c r="AU1512" s="225"/>
      <c r="AV1512" s="225"/>
      <c r="AW1512" s="225"/>
      <c r="AX1512" s="225"/>
    </row>
    <row r="1513" spans="14:50" ht="15.75" x14ac:dyDescent="0.25">
      <c r="N1513" s="227"/>
      <c r="O1513" s="227"/>
      <c r="P1513" s="228"/>
      <c r="Q1513" s="227"/>
      <c r="R1513" s="227"/>
      <c r="S1513" s="226"/>
      <c r="T1513" s="226"/>
      <c r="U1513" s="226"/>
      <c r="V1513" s="225"/>
      <c r="W1513" s="225"/>
      <c r="X1513" s="225"/>
      <c r="Y1513" s="225"/>
      <c r="AM1513" s="227"/>
      <c r="AN1513" s="227"/>
      <c r="AO1513" s="227"/>
      <c r="AP1513" s="227"/>
      <c r="AQ1513" s="227"/>
      <c r="AR1513" s="226"/>
      <c r="AS1513" s="226"/>
      <c r="AT1513" s="226"/>
      <c r="AU1513" s="225"/>
      <c r="AV1513" s="225"/>
      <c r="AW1513" s="225"/>
      <c r="AX1513" s="225"/>
    </row>
    <row r="1514" spans="14:50" ht="15.75" x14ac:dyDescent="0.25">
      <c r="N1514" s="227"/>
      <c r="O1514" s="227"/>
      <c r="P1514" s="228"/>
      <c r="Q1514" s="227"/>
      <c r="R1514" s="227"/>
      <c r="S1514" s="226"/>
      <c r="T1514" s="226"/>
      <c r="U1514" s="226"/>
      <c r="V1514" s="225"/>
      <c r="W1514" s="225"/>
      <c r="X1514" s="225"/>
      <c r="Y1514" s="225"/>
      <c r="AM1514" s="227"/>
      <c r="AN1514" s="227"/>
      <c r="AO1514" s="227"/>
      <c r="AP1514" s="227"/>
      <c r="AQ1514" s="227"/>
      <c r="AR1514" s="226"/>
      <c r="AS1514" s="226"/>
      <c r="AT1514" s="226"/>
      <c r="AU1514" s="225"/>
      <c r="AV1514" s="225"/>
      <c r="AW1514" s="225"/>
      <c r="AX1514" s="225"/>
    </row>
    <row r="1515" spans="14:50" ht="15.75" x14ac:dyDescent="0.25">
      <c r="N1515" s="227"/>
      <c r="O1515" s="227"/>
      <c r="P1515" s="228"/>
      <c r="Q1515" s="227"/>
      <c r="R1515" s="227"/>
      <c r="S1515" s="226"/>
      <c r="T1515" s="226"/>
      <c r="U1515" s="226"/>
      <c r="V1515" s="225"/>
      <c r="W1515" s="225"/>
      <c r="X1515" s="225"/>
      <c r="Y1515" s="225"/>
      <c r="AM1515" s="227"/>
      <c r="AN1515" s="227"/>
      <c r="AO1515" s="227"/>
      <c r="AP1515" s="227"/>
      <c r="AQ1515" s="227"/>
      <c r="AR1515" s="226"/>
      <c r="AS1515" s="226"/>
      <c r="AT1515" s="226"/>
      <c r="AU1515" s="225"/>
      <c r="AV1515" s="225"/>
      <c r="AW1515" s="225"/>
      <c r="AX1515" s="225"/>
    </row>
    <row r="1516" spans="14:50" ht="15.75" x14ac:dyDescent="0.25">
      <c r="N1516" s="227"/>
      <c r="O1516" s="227"/>
      <c r="P1516" s="228"/>
      <c r="Q1516" s="227"/>
      <c r="R1516" s="227"/>
      <c r="S1516" s="226"/>
      <c r="T1516" s="226"/>
      <c r="U1516" s="226"/>
      <c r="V1516" s="225"/>
      <c r="W1516" s="225"/>
      <c r="X1516" s="225"/>
      <c r="Y1516" s="225"/>
      <c r="AM1516" s="227"/>
      <c r="AN1516" s="227"/>
      <c r="AO1516" s="227"/>
      <c r="AP1516" s="227"/>
      <c r="AQ1516" s="227"/>
      <c r="AR1516" s="226"/>
      <c r="AS1516" s="226"/>
      <c r="AT1516" s="226"/>
      <c r="AU1516" s="225"/>
      <c r="AV1516" s="225"/>
      <c r="AW1516" s="225"/>
      <c r="AX1516" s="225"/>
    </row>
    <row r="1517" spans="14:50" ht="15.75" x14ac:dyDescent="0.25">
      <c r="N1517" s="227"/>
      <c r="O1517" s="227"/>
      <c r="P1517" s="228"/>
      <c r="Q1517" s="227"/>
      <c r="R1517" s="227"/>
      <c r="S1517" s="226"/>
      <c r="T1517" s="226"/>
      <c r="U1517" s="226"/>
      <c r="V1517" s="225"/>
      <c r="W1517" s="225"/>
      <c r="X1517" s="225"/>
      <c r="Y1517" s="225"/>
      <c r="AM1517" s="227"/>
      <c r="AN1517" s="227"/>
      <c r="AO1517" s="227"/>
      <c r="AP1517" s="227"/>
      <c r="AQ1517" s="227"/>
      <c r="AR1517" s="226"/>
      <c r="AS1517" s="226"/>
      <c r="AT1517" s="226"/>
      <c r="AU1517" s="225"/>
      <c r="AV1517" s="225"/>
      <c r="AW1517" s="225"/>
      <c r="AX1517" s="225"/>
    </row>
    <row r="1518" spans="14:50" ht="15.75" x14ac:dyDescent="0.25">
      <c r="N1518" s="227"/>
      <c r="O1518" s="227"/>
      <c r="P1518" s="228"/>
      <c r="Q1518" s="227"/>
      <c r="R1518" s="227"/>
      <c r="S1518" s="226"/>
      <c r="T1518" s="226"/>
      <c r="U1518" s="226"/>
      <c r="V1518" s="225"/>
      <c r="W1518" s="225"/>
      <c r="X1518" s="225"/>
      <c r="Y1518" s="225"/>
      <c r="AM1518" s="227"/>
      <c r="AN1518" s="227"/>
      <c r="AO1518" s="227"/>
      <c r="AP1518" s="227"/>
      <c r="AQ1518" s="227"/>
      <c r="AR1518" s="226"/>
      <c r="AS1518" s="226"/>
      <c r="AT1518" s="226"/>
      <c r="AU1518" s="225"/>
      <c r="AV1518" s="225"/>
      <c r="AW1518" s="225"/>
      <c r="AX1518" s="225"/>
    </row>
    <row r="1519" spans="14:50" ht="15.75" x14ac:dyDescent="0.25">
      <c r="N1519" s="227"/>
      <c r="O1519" s="227"/>
      <c r="P1519" s="228"/>
      <c r="Q1519" s="227"/>
      <c r="R1519" s="227"/>
      <c r="S1519" s="226"/>
      <c r="T1519" s="226"/>
      <c r="U1519" s="226"/>
      <c r="V1519" s="225"/>
      <c r="W1519" s="225"/>
      <c r="X1519" s="225"/>
      <c r="Y1519" s="225"/>
      <c r="AM1519" s="227"/>
      <c r="AN1519" s="227"/>
      <c r="AO1519" s="227"/>
      <c r="AP1519" s="227"/>
      <c r="AQ1519" s="227"/>
      <c r="AR1519" s="226"/>
      <c r="AS1519" s="226"/>
      <c r="AT1519" s="226"/>
      <c r="AU1519" s="225"/>
      <c r="AV1519" s="225"/>
      <c r="AW1519" s="225"/>
      <c r="AX1519" s="225"/>
    </row>
    <row r="1520" spans="14:50" ht="15.75" x14ac:dyDescent="0.25">
      <c r="N1520" s="227"/>
      <c r="O1520" s="227"/>
      <c r="P1520" s="228"/>
      <c r="Q1520" s="227"/>
      <c r="R1520" s="227"/>
      <c r="S1520" s="226"/>
      <c r="T1520" s="226"/>
      <c r="U1520" s="226"/>
      <c r="V1520" s="225"/>
      <c r="W1520" s="225"/>
      <c r="X1520" s="225"/>
      <c r="Y1520" s="225"/>
      <c r="AM1520" s="227"/>
      <c r="AN1520" s="227"/>
      <c r="AO1520" s="227"/>
      <c r="AP1520" s="227"/>
      <c r="AQ1520" s="227"/>
      <c r="AR1520" s="226"/>
      <c r="AS1520" s="226"/>
      <c r="AT1520" s="226"/>
      <c r="AU1520" s="225"/>
      <c r="AV1520" s="225"/>
      <c r="AW1520" s="225"/>
      <c r="AX1520" s="225"/>
    </row>
    <row r="1521" spans="14:50" ht="15.75" x14ac:dyDescent="0.25">
      <c r="N1521" s="227"/>
      <c r="O1521" s="227"/>
      <c r="P1521" s="228"/>
      <c r="Q1521" s="227"/>
      <c r="R1521" s="227"/>
      <c r="S1521" s="226"/>
      <c r="T1521" s="226"/>
      <c r="U1521" s="226"/>
      <c r="V1521" s="225"/>
      <c r="W1521" s="225"/>
      <c r="X1521" s="225"/>
      <c r="Y1521" s="225"/>
      <c r="AM1521" s="227"/>
      <c r="AN1521" s="227"/>
      <c r="AO1521" s="227"/>
      <c r="AP1521" s="227"/>
      <c r="AQ1521" s="227"/>
      <c r="AR1521" s="226"/>
      <c r="AS1521" s="226"/>
      <c r="AT1521" s="226"/>
      <c r="AU1521" s="225"/>
      <c r="AV1521" s="225"/>
      <c r="AW1521" s="225"/>
      <c r="AX1521" s="225"/>
    </row>
    <row r="1522" spans="14:50" ht="15.75" x14ac:dyDescent="0.25">
      <c r="N1522" s="227"/>
      <c r="O1522" s="227"/>
      <c r="P1522" s="228"/>
      <c r="Q1522" s="227"/>
      <c r="R1522" s="227"/>
      <c r="S1522" s="226"/>
      <c r="T1522" s="226"/>
      <c r="U1522" s="226"/>
      <c r="V1522" s="225"/>
      <c r="W1522" s="225"/>
      <c r="X1522" s="225"/>
      <c r="Y1522" s="225"/>
      <c r="AM1522" s="227"/>
      <c r="AN1522" s="227"/>
      <c r="AO1522" s="227"/>
      <c r="AP1522" s="227"/>
      <c r="AQ1522" s="227"/>
      <c r="AR1522" s="226"/>
      <c r="AS1522" s="226"/>
      <c r="AT1522" s="226"/>
      <c r="AU1522" s="225"/>
      <c r="AV1522" s="225"/>
      <c r="AW1522" s="225"/>
      <c r="AX1522" s="225"/>
    </row>
    <row r="1523" spans="14:50" ht="15.75" x14ac:dyDescent="0.25">
      <c r="N1523" s="227"/>
      <c r="O1523" s="227"/>
      <c r="P1523" s="228"/>
      <c r="Q1523" s="227"/>
      <c r="R1523" s="227"/>
      <c r="S1523" s="226"/>
      <c r="T1523" s="226"/>
      <c r="U1523" s="226"/>
      <c r="V1523" s="225"/>
      <c r="W1523" s="225"/>
      <c r="X1523" s="225"/>
      <c r="Y1523" s="225"/>
      <c r="AM1523" s="227"/>
      <c r="AN1523" s="227"/>
      <c r="AO1523" s="227"/>
      <c r="AP1523" s="227"/>
      <c r="AQ1523" s="227"/>
      <c r="AR1523" s="226"/>
      <c r="AS1523" s="226"/>
      <c r="AT1523" s="226"/>
      <c r="AU1523" s="225"/>
      <c r="AV1523" s="225"/>
      <c r="AW1523" s="225"/>
      <c r="AX1523" s="225"/>
    </row>
    <row r="1524" spans="14:50" ht="15.75" x14ac:dyDescent="0.25">
      <c r="N1524" s="227"/>
      <c r="O1524" s="227"/>
      <c r="P1524" s="228"/>
      <c r="Q1524" s="227"/>
      <c r="R1524" s="227"/>
      <c r="S1524" s="226"/>
      <c r="T1524" s="226"/>
      <c r="U1524" s="226"/>
      <c r="V1524" s="225"/>
      <c r="W1524" s="225"/>
      <c r="X1524" s="225"/>
      <c r="Y1524" s="225"/>
      <c r="AM1524" s="227"/>
      <c r="AN1524" s="227"/>
      <c r="AO1524" s="227"/>
      <c r="AP1524" s="227"/>
      <c r="AQ1524" s="227"/>
      <c r="AR1524" s="226"/>
      <c r="AS1524" s="226"/>
      <c r="AT1524" s="226"/>
      <c r="AU1524" s="225"/>
      <c r="AV1524" s="225"/>
      <c r="AW1524" s="225"/>
      <c r="AX1524" s="225"/>
    </row>
    <row r="1525" spans="14:50" ht="15.75" x14ac:dyDescent="0.25">
      <c r="N1525" s="227"/>
      <c r="O1525" s="227"/>
      <c r="P1525" s="228"/>
      <c r="Q1525" s="227"/>
      <c r="R1525" s="227"/>
      <c r="S1525" s="226"/>
      <c r="T1525" s="226"/>
      <c r="U1525" s="226"/>
      <c r="V1525" s="225"/>
      <c r="W1525" s="225"/>
      <c r="X1525" s="225"/>
      <c r="Y1525" s="225"/>
      <c r="AM1525" s="227"/>
      <c r="AN1525" s="227"/>
      <c r="AO1525" s="227"/>
      <c r="AP1525" s="227"/>
      <c r="AQ1525" s="227"/>
      <c r="AR1525" s="226"/>
      <c r="AS1525" s="226"/>
      <c r="AT1525" s="226"/>
      <c r="AU1525" s="225"/>
      <c r="AV1525" s="225"/>
      <c r="AW1525" s="225"/>
      <c r="AX1525" s="225"/>
    </row>
    <row r="1526" spans="14:50" ht="15.75" x14ac:dyDescent="0.25">
      <c r="N1526" s="227"/>
      <c r="O1526" s="227"/>
      <c r="P1526" s="228"/>
      <c r="Q1526" s="227"/>
      <c r="R1526" s="227"/>
      <c r="S1526" s="226"/>
      <c r="T1526" s="226"/>
      <c r="U1526" s="226"/>
      <c r="V1526" s="225"/>
      <c r="W1526" s="225"/>
      <c r="X1526" s="225"/>
      <c r="Y1526" s="225"/>
      <c r="AM1526" s="227"/>
      <c r="AN1526" s="227"/>
      <c r="AO1526" s="227"/>
      <c r="AP1526" s="227"/>
      <c r="AQ1526" s="227"/>
      <c r="AR1526" s="226"/>
      <c r="AS1526" s="226"/>
      <c r="AT1526" s="226"/>
      <c r="AU1526" s="225"/>
      <c r="AV1526" s="225"/>
      <c r="AW1526" s="225"/>
      <c r="AX1526" s="225"/>
    </row>
    <row r="1527" spans="14:50" ht="15.75" x14ac:dyDescent="0.25">
      <c r="N1527" s="227"/>
      <c r="O1527" s="227"/>
      <c r="P1527" s="228"/>
      <c r="Q1527" s="227"/>
      <c r="R1527" s="227"/>
      <c r="S1527" s="226"/>
      <c r="T1527" s="226"/>
      <c r="U1527" s="226"/>
      <c r="V1527" s="225"/>
      <c r="W1527" s="225"/>
      <c r="X1527" s="225"/>
      <c r="Y1527" s="225"/>
      <c r="AM1527" s="227"/>
      <c r="AN1527" s="227"/>
      <c r="AO1527" s="227"/>
      <c r="AP1527" s="227"/>
      <c r="AQ1527" s="227"/>
      <c r="AR1527" s="226"/>
      <c r="AS1527" s="226"/>
      <c r="AT1527" s="226"/>
      <c r="AU1527" s="225"/>
      <c r="AV1527" s="225"/>
      <c r="AW1527" s="225"/>
      <c r="AX1527" s="225"/>
    </row>
    <row r="1528" spans="14:50" ht="15.75" x14ac:dyDescent="0.25">
      <c r="N1528" s="227"/>
      <c r="O1528" s="227"/>
      <c r="P1528" s="228"/>
      <c r="Q1528" s="227"/>
      <c r="R1528" s="227"/>
      <c r="S1528" s="226"/>
      <c r="T1528" s="226"/>
      <c r="U1528" s="226"/>
      <c r="V1528" s="225"/>
      <c r="W1528" s="225"/>
      <c r="X1528" s="225"/>
      <c r="Y1528" s="225"/>
      <c r="AM1528" s="227"/>
      <c r="AN1528" s="227"/>
      <c r="AO1528" s="227"/>
      <c r="AP1528" s="227"/>
      <c r="AQ1528" s="227"/>
      <c r="AR1528" s="226"/>
      <c r="AS1528" s="226"/>
      <c r="AT1528" s="226"/>
      <c r="AU1528" s="225"/>
      <c r="AV1528" s="225"/>
      <c r="AW1528" s="225"/>
      <c r="AX1528" s="225"/>
    </row>
    <row r="1529" spans="14:50" ht="15.75" x14ac:dyDescent="0.25">
      <c r="N1529" s="227"/>
      <c r="O1529" s="227"/>
      <c r="P1529" s="228"/>
      <c r="Q1529" s="227"/>
      <c r="R1529" s="227"/>
      <c r="S1529" s="226"/>
      <c r="T1529" s="226"/>
      <c r="U1529" s="226"/>
      <c r="V1529" s="225"/>
      <c r="W1529" s="225"/>
      <c r="X1529" s="225"/>
      <c r="Y1529" s="225"/>
      <c r="AM1529" s="227"/>
      <c r="AN1529" s="227"/>
      <c r="AO1529" s="227"/>
      <c r="AP1529" s="227"/>
      <c r="AQ1529" s="227"/>
      <c r="AR1529" s="226"/>
      <c r="AS1529" s="226"/>
      <c r="AT1529" s="226"/>
      <c r="AU1529" s="225"/>
      <c r="AV1529" s="225"/>
      <c r="AW1529" s="225"/>
      <c r="AX1529" s="225"/>
    </row>
    <row r="1530" spans="14:50" ht="15.75" x14ac:dyDescent="0.25">
      <c r="N1530" s="227"/>
      <c r="O1530" s="227"/>
      <c r="P1530" s="228"/>
      <c r="Q1530" s="227"/>
      <c r="R1530" s="227"/>
      <c r="S1530" s="226"/>
      <c r="T1530" s="226"/>
      <c r="U1530" s="226"/>
      <c r="V1530" s="225"/>
      <c r="W1530" s="225"/>
      <c r="X1530" s="225"/>
      <c r="Y1530" s="225"/>
      <c r="AM1530" s="227"/>
      <c r="AN1530" s="227"/>
      <c r="AO1530" s="227"/>
      <c r="AP1530" s="227"/>
      <c r="AQ1530" s="227"/>
      <c r="AR1530" s="226"/>
      <c r="AS1530" s="226"/>
      <c r="AT1530" s="226"/>
      <c r="AU1530" s="225"/>
      <c r="AV1530" s="225"/>
      <c r="AW1530" s="225"/>
      <c r="AX1530" s="225"/>
    </row>
    <row r="1531" spans="14:50" ht="15.75" x14ac:dyDescent="0.25">
      <c r="N1531" s="227"/>
      <c r="O1531" s="227"/>
      <c r="P1531" s="228"/>
      <c r="Q1531" s="227"/>
      <c r="R1531" s="227"/>
      <c r="S1531" s="226"/>
      <c r="T1531" s="226"/>
      <c r="U1531" s="226"/>
      <c r="V1531" s="225"/>
      <c r="W1531" s="225"/>
      <c r="X1531" s="225"/>
      <c r="Y1531" s="225"/>
      <c r="AM1531" s="227"/>
      <c r="AN1531" s="227"/>
      <c r="AO1531" s="227"/>
      <c r="AP1531" s="227"/>
      <c r="AQ1531" s="227"/>
      <c r="AR1531" s="226"/>
      <c r="AS1531" s="226"/>
      <c r="AT1531" s="226"/>
      <c r="AU1531" s="225"/>
      <c r="AV1531" s="225"/>
      <c r="AW1531" s="225"/>
      <c r="AX1531" s="225"/>
    </row>
    <row r="1532" spans="14:50" ht="15.75" x14ac:dyDescent="0.25">
      <c r="N1532" s="227"/>
      <c r="O1532" s="227"/>
      <c r="P1532" s="228"/>
      <c r="Q1532" s="227"/>
      <c r="R1532" s="227"/>
      <c r="S1532" s="226"/>
      <c r="T1532" s="226"/>
      <c r="U1532" s="226"/>
      <c r="V1532" s="225"/>
      <c r="W1532" s="225"/>
      <c r="X1532" s="225"/>
      <c r="Y1532" s="225"/>
      <c r="AM1532" s="227"/>
      <c r="AN1532" s="227"/>
      <c r="AO1532" s="227"/>
      <c r="AP1532" s="227"/>
      <c r="AQ1532" s="227"/>
      <c r="AR1532" s="226"/>
      <c r="AS1532" s="226"/>
      <c r="AT1532" s="226"/>
      <c r="AU1532" s="225"/>
      <c r="AV1532" s="225"/>
      <c r="AW1532" s="225"/>
      <c r="AX1532" s="225"/>
    </row>
    <row r="1533" spans="14:50" ht="15.75" x14ac:dyDescent="0.25">
      <c r="N1533" s="227"/>
      <c r="O1533" s="227"/>
      <c r="P1533" s="228"/>
      <c r="Q1533" s="227"/>
      <c r="R1533" s="227"/>
      <c r="S1533" s="226"/>
      <c r="T1533" s="226"/>
      <c r="U1533" s="226"/>
      <c r="V1533" s="225"/>
      <c r="W1533" s="225"/>
      <c r="X1533" s="225"/>
      <c r="Y1533" s="225"/>
      <c r="AM1533" s="227"/>
      <c r="AN1533" s="227"/>
      <c r="AO1533" s="227"/>
      <c r="AP1533" s="227"/>
      <c r="AQ1533" s="227"/>
      <c r="AR1533" s="226"/>
      <c r="AS1533" s="226"/>
      <c r="AT1533" s="226"/>
      <c r="AU1533" s="225"/>
      <c r="AV1533" s="225"/>
      <c r="AW1533" s="225"/>
      <c r="AX1533" s="225"/>
    </row>
    <row r="1534" spans="14:50" ht="15.75" x14ac:dyDescent="0.25">
      <c r="N1534" s="227"/>
      <c r="O1534" s="227"/>
      <c r="P1534" s="228"/>
      <c r="Q1534" s="227"/>
      <c r="R1534" s="227"/>
      <c r="S1534" s="226"/>
      <c r="T1534" s="226"/>
      <c r="U1534" s="226"/>
      <c r="V1534" s="225"/>
      <c r="W1534" s="225"/>
      <c r="X1534" s="225"/>
      <c r="Y1534" s="225"/>
      <c r="AM1534" s="227"/>
      <c r="AN1534" s="227"/>
      <c r="AO1534" s="227"/>
      <c r="AP1534" s="227"/>
      <c r="AQ1534" s="227"/>
      <c r="AR1534" s="226"/>
      <c r="AS1534" s="226"/>
      <c r="AT1534" s="226"/>
      <c r="AU1534" s="225"/>
      <c r="AV1534" s="225"/>
      <c r="AW1534" s="225"/>
      <c r="AX1534" s="225"/>
    </row>
    <row r="1535" spans="14:50" ht="15.75" x14ac:dyDescent="0.25">
      <c r="N1535" s="227"/>
      <c r="O1535" s="227"/>
      <c r="P1535" s="228"/>
      <c r="Q1535" s="227"/>
      <c r="R1535" s="227"/>
      <c r="S1535" s="226"/>
      <c r="T1535" s="226"/>
      <c r="U1535" s="226"/>
      <c r="V1535" s="225"/>
      <c r="W1535" s="225"/>
      <c r="X1535" s="225"/>
      <c r="Y1535" s="225"/>
      <c r="AM1535" s="227"/>
      <c r="AN1535" s="227"/>
      <c r="AO1535" s="227"/>
      <c r="AP1535" s="227"/>
      <c r="AQ1535" s="227"/>
      <c r="AR1535" s="226"/>
      <c r="AS1535" s="226"/>
      <c r="AT1535" s="226"/>
      <c r="AU1535" s="225"/>
      <c r="AV1535" s="225"/>
      <c r="AW1535" s="225"/>
      <c r="AX1535" s="225"/>
    </row>
    <row r="1536" spans="14:50" ht="15.75" x14ac:dyDescent="0.25">
      <c r="N1536" s="227"/>
      <c r="O1536" s="227"/>
      <c r="P1536" s="228"/>
      <c r="Q1536" s="227"/>
      <c r="R1536" s="227"/>
      <c r="S1536" s="226"/>
      <c r="T1536" s="226"/>
      <c r="U1536" s="226"/>
      <c r="V1536" s="225"/>
      <c r="W1536" s="225"/>
      <c r="X1536" s="225"/>
      <c r="Y1536" s="225"/>
      <c r="AM1536" s="227"/>
      <c r="AN1536" s="227"/>
      <c r="AO1536" s="227"/>
      <c r="AP1536" s="227"/>
      <c r="AQ1536" s="227"/>
      <c r="AR1536" s="226"/>
      <c r="AS1536" s="226"/>
      <c r="AT1536" s="226"/>
      <c r="AU1536" s="225"/>
      <c r="AV1536" s="225"/>
      <c r="AW1536" s="225"/>
      <c r="AX1536" s="225"/>
    </row>
    <row r="1537" spans="14:50" ht="15.75" x14ac:dyDescent="0.25">
      <c r="N1537" s="227"/>
      <c r="O1537" s="227"/>
      <c r="P1537" s="228"/>
      <c r="Q1537" s="227"/>
      <c r="R1537" s="227"/>
      <c r="S1537" s="226"/>
      <c r="T1537" s="226"/>
      <c r="U1537" s="226"/>
      <c r="V1537" s="225"/>
      <c r="W1537" s="225"/>
      <c r="X1537" s="225"/>
      <c r="Y1537" s="225"/>
      <c r="AM1537" s="227"/>
      <c r="AN1537" s="227"/>
      <c r="AO1537" s="227"/>
      <c r="AP1537" s="227"/>
      <c r="AQ1537" s="227"/>
      <c r="AR1537" s="226"/>
      <c r="AS1537" s="226"/>
      <c r="AT1537" s="226"/>
      <c r="AU1537" s="225"/>
      <c r="AV1537" s="225"/>
      <c r="AW1537" s="225"/>
      <c r="AX1537" s="225"/>
    </row>
    <row r="1538" spans="14:50" ht="15.75" x14ac:dyDescent="0.25">
      <c r="N1538" s="227"/>
      <c r="O1538" s="227"/>
      <c r="P1538" s="228"/>
      <c r="Q1538" s="227"/>
      <c r="R1538" s="227"/>
      <c r="S1538" s="226"/>
      <c r="T1538" s="226"/>
      <c r="U1538" s="226"/>
      <c r="V1538" s="225"/>
      <c r="W1538" s="225"/>
      <c r="X1538" s="225"/>
      <c r="Y1538" s="225"/>
      <c r="AM1538" s="227"/>
      <c r="AN1538" s="227"/>
      <c r="AO1538" s="227"/>
      <c r="AP1538" s="227"/>
      <c r="AQ1538" s="227"/>
      <c r="AR1538" s="226"/>
      <c r="AS1538" s="226"/>
      <c r="AT1538" s="226"/>
      <c r="AU1538" s="225"/>
      <c r="AV1538" s="225"/>
      <c r="AW1538" s="225"/>
      <c r="AX1538" s="225"/>
    </row>
    <row r="1539" spans="14:50" ht="15.75" x14ac:dyDescent="0.25">
      <c r="N1539" s="227"/>
      <c r="O1539" s="227"/>
      <c r="P1539" s="228"/>
      <c r="Q1539" s="227"/>
      <c r="R1539" s="227"/>
      <c r="S1539" s="226"/>
      <c r="T1539" s="226"/>
      <c r="U1539" s="226"/>
      <c r="V1539" s="225"/>
      <c r="W1539" s="225"/>
      <c r="X1539" s="225"/>
      <c r="Y1539" s="225"/>
      <c r="AM1539" s="227"/>
      <c r="AN1539" s="227"/>
      <c r="AO1539" s="227"/>
      <c r="AP1539" s="227"/>
      <c r="AQ1539" s="227"/>
      <c r="AR1539" s="226"/>
      <c r="AS1539" s="226"/>
      <c r="AT1539" s="226"/>
      <c r="AU1539" s="225"/>
      <c r="AV1539" s="225"/>
      <c r="AW1539" s="225"/>
      <c r="AX1539" s="225"/>
    </row>
    <row r="1540" spans="14:50" ht="15.75" x14ac:dyDescent="0.25">
      <c r="N1540" s="227"/>
      <c r="O1540" s="227"/>
      <c r="P1540" s="228"/>
      <c r="Q1540" s="227"/>
      <c r="R1540" s="227"/>
      <c r="S1540" s="226"/>
      <c r="T1540" s="226"/>
      <c r="U1540" s="226"/>
      <c r="V1540" s="225"/>
      <c r="W1540" s="225"/>
      <c r="X1540" s="225"/>
      <c r="Y1540" s="225"/>
      <c r="AM1540" s="227"/>
      <c r="AN1540" s="227"/>
      <c r="AO1540" s="227"/>
      <c r="AP1540" s="227"/>
      <c r="AQ1540" s="227"/>
      <c r="AR1540" s="226"/>
      <c r="AS1540" s="226"/>
      <c r="AT1540" s="226"/>
      <c r="AU1540" s="225"/>
      <c r="AV1540" s="225"/>
      <c r="AW1540" s="225"/>
      <c r="AX1540" s="225"/>
    </row>
    <row r="1541" spans="14:50" ht="15.75" x14ac:dyDescent="0.25">
      <c r="N1541" s="227"/>
      <c r="O1541" s="227"/>
      <c r="P1541" s="228"/>
      <c r="Q1541" s="227"/>
      <c r="R1541" s="227"/>
      <c r="S1541" s="226"/>
      <c r="T1541" s="226"/>
      <c r="U1541" s="226"/>
      <c r="V1541" s="225"/>
      <c r="W1541" s="225"/>
      <c r="X1541" s="225"/>
      <c r="Y1541" s="225"/>
      <c r="AM1541" s="227"/>
      <c r="AN1541" s="227"/>
      <c r="AO1541" s="227"/>
      <c r="AP1541" s="227"/>
      <c r="AQ1541" s="227"/>
      <c r="AR1541" s="226"/>
      <c r="AS1541" s="226"/>
      <c r="AT1541" s="226"/>
      <c r="AU1541" s="225"/>
      <c r="AV1541" s="225"/>
      <c r="AW1541" s="225"/>
      <c r="AX1541" s="225"/>
    </row>
    <row r="1542" spans="14:50" ht="15.75" x14ac:dyDescent="0.25">
      <c r="N1542" s="227"/>
      <c r="O1542" s="227"/>
      <c r="P1542" s="228"/>
      <c r="Q1542" s="227"/>
      <c r="R1542" s="227"/>
      <c r="S1542" s="226"/>
      <c r="T1542" s="226"/>
      <c r="U1542" s="226"/>
      <c r="V1542" s="225"/>
      <c r="W1542" s="225"/>
      <c r="X1542" s="225"/>
      <c r="Y1542" s="225"/>
      <c r="AM1542" s="227"/>
      <c r="AN1542" s="227"/>
      <c r="AO1542" s="227"/>
      <c r="AP1542" s="227"/>
      <c r="AQ1542" s="227"/>
      <c r="AR1542" s="226"/>
      <c r="AS1542" s="226"/>
      <c r="AT1542" s="226"/>
      <c r="AU1542" s="225"/>
      <c r="AV1542" s="225"/>
      <c r="AW1542" s="225"/>
      <c r="AX1542" s="225"/>
    </row>
    <row r="1543" spans="14:50" ht="15.75" x14ac:dyDescent="0.25">
      <c r="N1543" s="227"/>
      <c r="O1543" s="227"/>
      <c r="P1543" s="228"/>
      <c r="Q1543" s="227"/>
      <c r="R1543" s="227"/>
      <c r="S1543" s="226"/>
      <c r="T1543" s="226"/>
      <c r="U1543" s="226"/>
      <c r="V1543" s="225"/>
      <c r="W1543" s="225"/>
      <c r="X1543" s="225"/>
      <c r="Y1543" s="225"/>
      <c r="AM1543" s="227"/>
      <c r="AN1543" s="227"/>
      <c r="AO1543" s="227"/>
      <c r="AP1543" s="227"/>
      <c r="AQ1543" s="227"/>
      <c r="AR1543" s="226"/>
      <c r="AS1543" s="226"/>
      <c r="AT1543" s="226"/>
      <c r="AU1543" s="225"/>
      <c r="AV1543" s="225"/>
      <c r="AW1543" s="225"/>
      <c r="AX1543" s="225"/>
    </row>
    <row r="1544" spans="14:50" ht="15.75" x14ac:dyDescent="0.25">
      <c r="N1544" s="227"/>
      <c r="O1544" s="227"/>
      <c r="P1544" s="228"/>
      <c r="Q1544" s="227"/>
      <c r="R1544" s="227"/>
      <c r="S1544" s="226"/>
      <c r="T1544" s="226"/>
      <c r="U1544" s="226"/>
      <c r="V1544" s="225"/>
      <c r="W1544" s="225"/>
      <c r="X1544" s="225"/>
      <c r="Y1544" s="225"/>
      <c r="AM1544" s="227"/>
      <c r="AN1544" s="227"/>
      <c r="AO1544" s="227"/>
      <c r="AP1544" s="227"/>
      <c r="AQ1544" s="227"/>
      <c r="AR1544" s="226"/>
      <c r="AS1544" s="226"/>
      <c r="AT1544" s="226"/>
      <c r="AU1544" s="225"/>
      <c r="AV1544" s="225"/>
      <c r="AW1544" s="225"/>
      <c r="AX1544" s="225"/>
    </row>
    <row r="1545" spans="14:50" ht="15.75" x14ac:dyDescent="0.25">
      <c r="N1545" s="227"/>
      <c r="O1545" s="227"/>
      <c r="P1545" s="228"/>
      <c r="Q1545" s="227"/>
      <c r="R1545" s="227"/>
      <c r="S1545" s="226"/>
      <c r="T1545" s="226"/>
      <c r="U1545" s="226"/>
      <c r="V1545" s="225"/>
      <c r="W1545" s="225"/>
      <c r="X1545" s="225"/>
      <c r="Y1545" s="225"/>
      <c r="AM1545" s="227"/>
      <c r="AN1545" s="227"/>
      <c r="AO1545" s="227"/>
      <c r="AP1545" s="227"/>
      <c r="AQ1545" s="227"/>
      <c r="AR1545" s="226"/>
      <c r="AS1545" s="226"/>
      <c r="AT1545" s="226"/>
      <c r="AU1545" s="225"/>
      <c r="AV1545" s="225"/>
      <c r="AW1545" s="225"/>
      <c r="AX1545" s="225"/>
    </row>
    <row r="1546" spans="14:50" ht="15.75" x14ac:dyDescent="0.25">
      <c r="N1546" s="227"/>
      <c r="O1546" s="227"/>
      <c r="P1546" s="228"/>
      <c r="Q1546" s="227"/>
      <c r="R1546" s="227"/>
      <c r="S1546" s="226"/>
      <c r="T1546" s="226"/>
      <c r="U1546" s="226"/>
      <c r="V1546" s="225"/>
      <c r="W1546" s="225"/>
      <c r="X1546" s="225"/>
      <c r="Y1546" s="225"/>
      <c r="AM1546" s="227"/>
      <c r="AN1546" s="227"/>
      <c r="AO1546" s="227"/>
      <c r="AP1546" s="227"/>
      <c r="AQ1546" s="227"/>
      <c r="AR1546" s="226"/>
      <c r="AS1546" s="226"/>
      <c r="AT1546" s="226"/>
      <c r="AU1546" s="225"/>
      <c r="AV1546" s="225"/>
      <c r="AW1546" s="225"/>
      <c r="AX1546" s="225"/>
    </row>
    <row r="1547" spans="14:50" ht="15.75" x14ac:dyDescent="0.25">
      <c r="N1547" s="227"/>
      <c r="O1547" s="227"/>
      <c r="P1547" s="228"/>
      <c r="Q1547" s="227"/>
      <c r="R1547" s="227"/>
      <c r="S1547" s="226"/>
      <c r="T1547" s="226"/>
      <c r="U1547" s="226"/>
      <c r="V1547" s="225"/>
      <c r="W1547" s="225"/>
      <c r="X1547" s="225"/>
      <c r="Y1547" s="225"/>
      <c r="AM1547" s="227"/>
      <c r="AN1547" s="227"/>
      <c r="AO1547" s="227"/>
      <c r="AP1547" s="227"/>
      <c r="AQ1547" s="227"/>
      <c r="AR1547" s="226"/>
      <c r="AS1547" s="226"/>
      <c r="AT1547" s="226"/>
      <c r="AU1547" s="225"/>
      <c r="AV1547" s="225"/>
      <c r="AW1547" s="225"/>
      <c r="AX1547" s="225"/>
    </row>
    <row r="1548" spans="14:50" ht="15.75" x14ac:dyDescent="0.25">
      <c r="N1548" s="227"/>
      <c r="O1548" s="227"/>
      <c r="P1548" s="228"/>
      <c r="Q1548" s="227"/>
      <c r="R1548" s="227"/>
      <c r="S1548" s="226"/>
      <c r="T1548" s="226"/>
      <c r="U1548" s="226"/>
      <c r="V1548" s="225"/>
      <c r="W1548" s="225"/>
      <c r="X1548" s="225"/>
      <c r="Y1548" s="225"/>
      <c r="AM1548" s="227"/>
      <c r="AN1548" s="227"/>
      <c r="AO1548" s="227"/>
      <c r="AP1548" s="227"/>
      <c r="AQ1548" s="227"/>
      <c r="AR1548" s="226"/>
      <c r="AS1548" s="226"/>
      <c r="AT1548" s="226"/>
      <c r="AU1548" s="225"/>
      <c r="AV1548" s="225"/>
      <c r="AW1548" s="225"/>
      <c r="AX1548" s="225"/>
    </row>
    <row r="1549" spans="14:50" ht="15.75" x14ac:dyDescent="0.25">
      <c r="N1549" s="227"/>
      <c r="O1549" s="227"/>
      <c r="P1549" s="228"/>
      <c r="Q1549" s="227"/>
      <c r="R1549" s="227"/>
      <c r="S1549" s="226"/>
      <c r="T1549" s="226"/>
      <c r="U1549" s="226"/>
      <c r="V1549" s="225"/>
      <c r="W1549" s="225"/>
      <c r="X1549" s="225"/>
      <c r="Y1549" s="225"/>
      <c r="AM1549" s="227"/>
      <c r="AN1549" s="227"/>
      <c r="AO1549" s="227"/>
      <c r="AP1549" s="227"/>
      <c r="AQ1549" s="227"/>
      <c r="AR1549" s="226"/>
      <c r="AS1549" s="226"/>
      <c r="AT1549" s="226"/>
      <c r="AU1549" s="225"/>
      <c r="AV1549" s="225"/>
      <c r="AW1549" s="225"/>
      <c r="AX1549" s="225"/>
    </row>
    <row r="1550" spans="14:50" ht="15.75" x14ac:dyDescent="0.25">
      <c r="N1550" s="227"/>
      <c r="O1550" s="227"/>
      <c r="P1550" s="228"/>
      <c r="Q1550" s="227"/>
      <c r="R1550" s="227"/>
      <c r="S1550" s="226"/>
      <c r="T1550" s="226"/>
      <c r="U1550" s="226"/>
      <c r="V1550" s="225"/>
      <c r="W1550" s="225"/>
      <c r="X1550" s="225"/>
      <c r="Y1550" s="225"/>
      <c r="AM1550" s="227"/>
      <c r="AN1550" s="227"/>
      <c r="AO1550" s="227"/>
      <c r="AP1550" s="227"/>
      <c r="AQ1550" s="227"/>
      <c r="AR1550" s="226"/>
      <c r="AS1550" s="226"/>
      <c r="AT1550" s="226"/>
      <c r="AU1550" s="225"/>
      <c r="AV1550" s="225"/>
      <c r="AW1550" s="225"/>
      <c r="AX1550" s="225"/>
    </row>
    <row r="1551" spans="14:50" ht="15.75" x14ac:dyDescent="0.25">
      <c r="N1551" s="227"/>
      <c r="O1551" s="227"/>
      <c r="P1551" s="228"/>
      <c r="Q1551" s="227"/>
      <c r="R1551" s="227"/>
      <c r="S1551" s="226"/>
      <c r="T1551" s="226"/>
      <c r="U1551" s="226"/>
      <c r="V1551" s="225"/>
      <c r="W1551" s="225"/>
      <c r="X1551" s="225"/>
      <c r="Y1551" s="225"/>
      <c r="AM1551" s="227"/>
      <c r="AN1551" s="227"/>
      <c r="AO1551" s="227"/>
      <c r="AP1551" s="227"/>
      <c r="AQ1551" s="227"/>
      <c r="AR1551" s="226"/>
      <c r="AS1551" s="226"/>
      <c r="AT1551" s="226"/>
      <c r="AU1551" s="225"/>
      <c r="AV1551" s="225"/>
      <c r="AW1551" s="225"/>
      <c r="AX1551" s="225"/>
    </row>
    <row r="1552" spans="14:50" ht="15.75" x14ac:dyDescent="0.25">
      <c r="N1552" s="227"/>
      <c r="O1552" s="227"/>
      <c r="P1552" s="228"/>
      <c r="Q1552" s="227"/>
      <c r="R1552" s="227"/>
      <c r="S1552" s="226"/>
      <c r="T1552" s="226"/>
      <c r="U1552" s="226"/>
      <c r="V1552" s="225"/>
      <c r="W1552" s="225"/>
      <c r="X1552" s="225"/>
      <c r="Y1552" s="225"/>
      <c r="AM1552" s="227"/>
      <c r="AN1552" s="227"/>
      <c r="AO1552" s="227"/>
      <c r="AP1552" s="227"/>
      <c r="AQ1552" s="227"/>
      <c r="AR1552" s="226"/>
      <c r="AS1552" s="226"/>
      <c r="AT1552" s="226"/>
      <c r="AU1552" s="225"/>
      <c r="AV1552" s="225"/>
      <c r="AW1552" s="225"/>
      <c r="AX1552" s="225"/>
    </row>
    <row r="1553" spans="14:50" ht="15.75" x14ac:dyDescent="0.25">
      <c r="N1553" s="227"/>
      <c r="O1553" s="227"/>
      <c r="P1553" s="228"/>
      <c r="Q1553" s="227"/>
      <c r="R1553" s="227"/>
      <c r="S1553" s="226"/>
      <c r="T1553" s="226"/>
      <c r="U1553" s="226"/>
      <c r="V1553" s="225"/>
      <c r="W1553" s="225"/>
      <c r="X1553" s="225"/>
      <c r="Y1553" s="225"/>
      <c r="AM1553" s="227"/>
      <c r="AN1553" s="227"/>
      <c r="AO1553" s="227"/>
      <c r="AP1553" s="227"/>
      <c r="AQ1553" s="227"/>
      <c r="AR1553" s="226"/>
      <c r="AS1553" s="226"/>
      <c r="AT1553" s="226"/>
      <c r="AU1553" s="225"/>
      <c r="AV1553" s="225"/>
      <c r="AW1553" s="225"/>
      <c r="AX1553" s="225"/>
    </row>
    <row r="1554" spans="14:50" ht="15.75" x14ac:dyDescent="0.25">
      <c r="N1554" s="227"/>
      <c r="O1554" s="227"/>
      <c r="P1554" s="228"/>
      <c r="Q1554" s="227"/>
      <c r="R1554" s="227"/>
      <c r="S1554" s="226"/>
      <c r="T1554" s="226"/>
      <c r="U1554" s="226"/>
      <c r="V1554" s="225"/>
      <c r="W1554" s="225"/>
      <c r="X1554" s="225"/>
      <c r="Y1554" s="225"/>
      <c r="AM1554" s="227"/>
      <c r="AN1554" s="227"/>
      <c r="AO1554" s="227"/>
      <c r="AP1554" s="227"/>
      <c r="AQ1554" s="227"/>
      <c r="AR1554" s="226"/>
      <c r="AS1554" s="226"/>
      <c r="AT1554" s="226"/>
      <c r="AU1554" s="225"/>
      <c r="AV1554" s="225"/>
      <c r="AW1554" s="225"/>
      <c r="AX1554" s="225"/>
    </row>
    <row r="1555" spans="14:50" ht="15.75" x14ac:dyDescent="0.25">
      <c r="N1555" s="227"/>
      <c r="O1555" s="227"/>
      <c r="P1555" s="228"/>
      <c r="Q1555" s="227"/>
      <c r="R1555" s="227"/>
      <c r="S1555" s="226"/>
      <c r="T1555" s="226"/>
      <c r="U1555" s="226"/>
      <c r="V1555" s="225"/>
      <c r="W1555" s="225"/>
      <c r="X1555" s="225"/>
      <c r="Y1555" s="225"/>
      <c r="AM1555" s="227"/>
      <c r="AN1555" s="227"/>
      <c r="AO1555" s="227"/>
      <c r="AP1555" s="227"/>
      <c r="AQ1555" s="227"/>
      <c r="AR1555" s="226"/>
      <c r="AS1555" s="226"/>
      <c r="AT1555" s="226"/>
      <c r="AU1555" s="225"/>
      <c r="AV1555" s="225"/>
      <c r="AW1555" s="225"/>
      <c r="AX1555" s="225"/>
    </row>
    <row r="1556" spans="14:50" ht="15.75" x14ac:dyDescent="0.25">
      <c r="N1556" s="227"/>
      <c r="O1556" s="227"/>
      <c r="P1556" s="228"/>
      <c r="Q1556" s="227"/>
      <c r="R1556" s="227"/>
      <c r="S1556" s="226"/>
      <c r="T1556" s="226"/>
      <c r="U1556" s="226"/>
      <c r="V1556" s="225"/>
      <c r="W1556" s="225"/>
      <c r="X1556" s="225"/>
      <c r="Y1556" s="225"/>
      <c r="AM1556" s="227"/>
      <c r="AN1556" s="227"/>
      <c r="AO1556" s="227"/>
      <c r="AP1556" s="227"/>
      <c r="AQ1556" s="227"/>
      <c r="AR1556" s="226"/>
      <c r="AS1556" s="226"/>
      <c r="AT1556" s="226"/>
      <c r="AU1556" s="225"/>
      <c r="AV1556" s="225"/>
      <c r="AW1556" s="225"/>
      <c r="AX1556" s="225"/>
    </row>
    <row r="1557" spans="14:50" ht="15.75" x14ac:dyDescent="0.25">
      <c r="N1557" s="227"/>
      <c r="O1557" s="227"/>
      <c r="P1557" s="228"/>
      <c r="Q1557" s="227"/>
      <c r="R1557" s="227"/>
      <c r="S1557" s="226"/>
      <c r="T1557" s="226"/>
      <c r="U1557" s="226"/>
      <c r="V1557" s="225"/>
      <c r="W1557" s="225"/>
      <c r="X1557" s="225"/>
      <c r="Y1557" s="225"/>
      <c r="AM1557" s="227"/>
      <c r="AN1557" s="227"/>
      <c r="AO1557" s="227"/>
      <c r="AP1557" s="227"/>
      <c r="AQ1557" s="227"/>
      <c r="AR1557" s="226"/>
      <c r="AS1557" s="226"/>
      <c r="AT1557" s="226"/>
      <c r="AU1557" s="225"/>
      <c r="AV1557" s="225"/>
      <c r="AW1557" s="225"/>
      <c r="AX1557" s="225"/>
    </row>
    <row r="1558" spans="14:50" ht="15.75" x14ac:dyDescent="0.25">
      <c r="N1558" s="227"/>
      <c r="O1558" s="227"/>
      <c r="P1558" s="228"/>
      <c r="Q1558" s="227"/>
      <c r="R1558" s="227"/>
      <c r="S1558" s="226"/>
      <c r="T1558" s="226"/>
      <c r="U1558" s="226"/>
      <c r="V1558" s="225"/>
      <c r="W1558" s="225"/>
      <c r="X1558" s="225"/>
      <c r="Y1558" s="225"/>
      <c r="AM1558" s="227"/>
      <c r="AN1558" s="227"/>
      <c r="AO1558" s="227"/>
      <c r="AP1558" s="227"/>
      <c r="AQ1558" s="227"/>
      <c r="AR1558" s="226"/>
      <c r="AS1558" s="226"/>
      <c r="AT1558" s="226"/>
      <c r="AU1558" s="225"/>
      <c r="AV1558" s="225"/>
      <c r="AW1558" s="225"/>
      <c r="AX1558" s="225"/>
    </row>
    <row r="1559" spans="14:50" ht="15.75" x14ac:dyDescent="0.25">
      <c r="N1559" s="227"/>
      <c r="O1559" s="227"/>
      <c r="P1559" s="228"/>
      <c r="Q1559" s="227"/>
      <c r="R1559" s="227"/>
      <c r="S1559" s="226"/>
      <c r="T1559" s="226"/>
      <c r="U1559" s="226"/>
      <c r="V1559" s="225"/>
      <c r="W1559" s="225"/>
      <c r="X1559" s="225"/>
      <c r="Y1559" s="225"/>
      <c r="AM1559" s="227"/>
      <c r="AN1559" s="227"/>
      <c r="AO1559" s="227"/>
      <c r="AP1559" s="227"/>
      <c r="AQ1559" s="227"/>
      <c r="AR1559" s="226"/>
      <c r="AS1559" s="226"/>
      <c r="AT1559" s="226"/>
      <c r="AU1559" s="225"/>
      <c r="AV1559" s="225"/>
      <c r="AW1559" s="225"/>
      <c r="AX1559" s="225"/>
    </row>
    <row r="1560" spans="14:50" ht="15.75" x14ac:dyDescent="0.25">
      <c r="N1560" s="227"/>
      <c r="O1560" s="227"/>
      <c r="P1560" s="228"/>
      <c r="Q1560" s="227"/>
      <c r="R1560" s="227"/>
      <c r="S1560" s="226"/>
      <c r="T1560" s="226"/>
      <c r="U1560" s="226"/>
      <c r="V1560" s="225"/>
      <c r="W1560" s="225"/>
      <c r="X1560" s="225"/>
      <c r="Y1560" s="225"/>
      <c r="AM1560" s="227"/>
      <c r="AN1560" s="227"/>
      <c r="AO1560" s="227"/>
      <c r="AP1560" s="227"/>
      <c r="AQ1560" s="227"/>
      <c r="AR1560" s="226"/>
      <c r="AS1560" s="226"/>
      <c r="AT1560" s="226"/>
      <c r="AU1560" s="225"/>
      <c r="AV1560" s="225"/>
      <c r="AW1560" s="225"/>
      <c r="AX1560" s="225"/>
    </row>
    <row r="1561" spans="14:50" ht="15.75" x14ac:dyDescent="0.25">
      <c r="N1561" s="227"/>
      <c r="O1561" s="227"/>
      <c r="P1561" s="228"/>
      <c r="Q1561" s="227"/>
      <c r="R1561" s="227"/>
      <c r="S1561" s="226"/>
      <c r="T1561" s="226"/>
      <c r="U1561" s="226"/>
      <c r="V1561" s="225"/>
      <c r="W1561" s="225"/>
      <c r="X1561" s="225"/>
      <c r="Y1561" s="225"/>
      <c r="AM1561" s="227"/>
      <c r="AN1561" s="227"/>
      <c r="AO1561" s="227"/>
      <c r="AP1561" s="227"/>
      <c r="AQ1561" s="227"/>
      <c r="AR1561" s="226"/>
      <c r="AS1561" s="226"/>
      <c r="AT1561" s="226"/>
      <c r="AU1561" s="225"/>
      <c r="AV1561" s="225"/>
      <c r="AW1561" s="225"/>
      <c r="AX1561" s="225"/>
    </row>
    <row r="1562" spans="14:50" ht="15.75" x14ac:dyDescent="0.25">
      <c r="N1562" s="227"/>
      <c r="O1562" s="227"/>
      <c r="P1562" s="228"/>
      <c r="Q1562" s="227"/>
      <c r="R1562" s="227"/>
      <c r="S1562" s="226"/>
      <c r="T1562" s="226"/>
      <c r="U1562" s="226"/>
      <c r="V1562" s="225"/>
      <c r="W1562" s="225"/>
      <c r="X1562" s="225"/>
      <c r="Y1562" s="225"/>
      <c r="AM1562" s="227"/>
      <c r="AN1562" s="227"/>
      <c r="AO1562" s="227"/>
      <c r="AP1562" s="227"/>
      <c r="AQ1562" s="227"/>
      <c r="AR1562" s="226"/>
      <c r="AS1562" s="226"/>
      <c r="AT1562" s="226"/>
      <c r="AU1562" s="225"/>
      <c r="AV1562" s="225"/>
      <c r="AW1562" s="225"/>
      <c r="AX1562" s="225"/>
    </row>
    <row r="1563" spans="14:50" ht="15.75" x14ac:dyDescent="0.25">
      <c r="N1563" s="227"/>
      <c r="O1563" s="227"/>
      <c r="P1563" s="228"/>
      <c r="Q1563" s="227"/>
      <c r="R1563" s="227"/>
      <c r="S1563" s="226"/>
      <c r="T1563" s="226"/>
      <c r="U1563" s="226"/>
      <c r="V1563" s="225"/>
      <c r="W1563" s="225"/>
      <c r="X1563" s="225"/>
      <c r="Y1563" s="225"/>
      <c r="AM1563" s="227"/>
      <c r="AN1563" s="227"/>
      <c r="AO1563" s="227"/>
      <c r="AP1563" s="227"/>
      <c r="AQ1563" s="227"/>
      <c r="AR1563" s="226"/>
      <c r="AS1563" s="226"/>
      <c r="AT1563" s="226"/>
      <c r="AU1563" s="225"/>
      <c r="AV1563" s="225"/>
      <c r="AW1563" s="225"/>
      <c r="AX1563" s="225"/>
    </row>
    <row r="1564" spans="14:50" ht="15.75" x14ac:dyDescent="0.25">
      <c r="N1564" s="227"/>
      <c r="O1564" s="227"/>
      <c r="P1564" s="228"/>
      <c r="Q1564" s="227"/>
      <c r="R1564" s="227"/>
      <c r="S1564" s="226"/>
      <c r="T1564" s="226"/>
      <c r="U1564" s="226"/>
      <c r="V1564" s="225"/>
      <c r="W1564" s="225"/>
      <c r="X1564" s="225"/>
      <c r="Y1564" s="225"/>
      <c r="AM1564" s="227"/>
      <c r="AN1564" s="227"/>
      <c r="AO1564" s="227"/>
      <c r="AP1564" s="227"/>
      <c r="AQ1564" s="227"/>
      <c r="AR1564" s="226"/>
      <c r="AS1564" s="226"/>
      <c r="AT1564" s="226"/>
      <c r="AU1564" s="225"/>
      <c r="AV1564" s="225"/>
      <c r="AW1564" s="225"/>
      <c r="AX1564" s="225"/>
    </row>
    <row r="1565" spans="14:50" ht="15.75" x14ac:dyDescent="0.25">
      <c r="N1565" s="227"/>
      <c r="O1565" s="227"/>
      <c r="P1565" s="228"/>
      <c r="Q1565" s="227"/>
      <c r="R1565" s="227"/>
      <c r="S1565" s="226"/>
      <c r="T1565" s="226"/>
      <c r="U1565" s="226"/>
      <c r="V1565" s="225"/>
      <c r="W1565" s="225"/>
      <c r="X1565" s="225"/>
      <c r="Y1565" s="225"/>
      <c r="AM1565" s="227"/>
      <c r="AN1565" s="227"/>
      <c r="AO1565" s="227"/>
      <c r="AP1565" s="227"/>
      <c r="AQ1565" s="227"/>
      <c r="AR1565" s="226"/>
      <c r="AS1565" s="226"/>
      <c r="AT1565" s="226"/>
      <c r="AU1565" s="225"/>
      <c r="AV1565" s="225"/>
      <c r="AW1565" s="225"/>
      <c r="AX1565" s="225"/>
    </row>
    <row r="1566" spans="14:50" ht="15.75" x14ac:dyDescent="0.25">
      <c r="N1566" s="227"/>
      <c r="O1566" s="227"/>
      <c r="P1566" s="228"/>
      <c r="Q1566" s="227"/>
      <c r="R1566" s="227"/>
      <c r="S1566" s="226"/>
      <c r="T1566" s="226"/>
      <c r="U1566" s="226"/>
      <c r="V1566" s="225"/>
      <c r="W1566" s="225"/>
      <c r="X1566" s="225"/>
      <c r="Y1566" s="225"/>
      <c r="AM1566" s="227"/>
      <c r="AN1566" s="227"/>
      <c r="AO1566" s="227"/>
      <c r="AP1566" s="227"/>
      <c r="AQ1566" s="227"/>
      <c r="AR1566" s="226"/>
      <c r="AS1566" s="226"/>
      <c r="AT1566" s="226"/>
      <c r="AU1566" s="225"/>
      <c r="AV1566" s="225"/>
      <c r="AW1566" s="225"/>
      <c r="AX1566" s="225"/>
    </row>
    <row r="1567" spans="14:50" ht="15.75" x14ac:dyDescent="0.25">
      <c r="N1567" s="227"/>
      <c r="O1567" s="227"/>
      <c r="P1567" s="228"/>
      <c r="Q1567" s="227"/>
      <c r="R1567" s="227"/>
      <c r="S1567" s="226"/>
      <c r="T1567" s="226"/>
      <c r="U1567" s="226"/>
      <c r="V1567" s="225"/>
      <c r="W1567" s="225"/>
      <c r="X1567" s="225"/>
      <c r="Y1567" s="225"/>
      <c r="AM1567" s="227"/>
      <c r="AN1567" s="227"/>
      <c r="AO1567" s="227"/>
      <c r="AP1567" s="227"/>
      <c r="AQ1567" s="227"/>
      <c r="AR1567" s="226"/>
      <c r="AS1567" s="226"/>
      <c r="AT1567" s="226"/>
      <c r="AU1567" s="225"/>
      <c r="AV1567" s="225"/>
      <c r="AW1567" s="225"/>
      <c r="AX1567" s="225"/>
    </row>
    <row r="1568" spans="14:50" ht="15.75" x14ac:dyDescent="0.25">
      <c r="N1568" s="227"/>
      <c r="O1568" s="227"/>
      <c r="P1568" s="228"/>
      <c r="Q1568" s="227"/>
      <c r="R1568" s="227"/>
      <c r="S1568" s="226"/>
      <c r="T1568" s="226"/>
      <c r="U1568" s="226"/>
      <c r="V1568" s="225"/>
      <c r="W1568" s="225"/>
      <c r="X1568" s="225"/>
      <c r="Y1568" s="225"/>
      <c r="AM1568" s="227"/>
      <c r="AN1568" s="227"/>
      <c r="AO1568" s="227"/>
      <c r="AP1568" s="227"/>
      <c r="AQ1568" s="227"/>
      <c r="AR1568" s="226"/>
      <c r="AS1568" s="226"/>
      <c r="AT1568" s="226"/>
      <c r="AU1568" s="225"/>
      <c r="AV1568" s="225"/>
      <c r="AW1568" s="225"/>
      <c r="AX1568" s="225"/>
    </row>
    <row r="1569" spans="14:50" ht="15.75" x14ac:dyDescent="0.25">
      <c r="N1569" s="227"/>
      <c r="O1569" s="227"/>
      <c r="P1569" s="228"/>
      <c r="Q1569" s="227"/>
      <c r="R1569" s="227"/>
      <c r="S1569" s="226"/>
      <c r="T1569" s="226"/>
      <c r="U1569" s="226"/>
      <c r="V1569" s="225"/>
      <c r="W1569" s="225"/>
      <c r="X1569" s="225"/>
      <c r="Y1569" s="225"/>
      <c r="AM1569" s="227"/>
      <c r="AN1569" s="227"/>
      <c r="AO1569" s="227"/>
      <c r="AP1569" s="227"/>
      <c r="AQ1569" s="227"/>
      <c r="AR1569" s="226"/>
      <c r="AS1569" s="226"/>
      <c r="AT1569" s="226"/>
      <c r="AU1569" s="225"/>
      <c r="AV1569" s="225"/>
      <c r="AW1569" s="225"/>
      <c r="AX1569" s="225"/>
    </row>
    <row r="1570" spans="14:50" ht="15.75" x14ac:dyDescent="0.25">
      <c r="N1570" s="227"/>
      <c r="O1570" s="227"/>
      <c r="P1570" s="228"/>
      <c r="Q1570" s="227"/>
      <c r="R1570" s="227"/>
      <c r="S1570" s="226"/>
      <c r="T1570" s="226"/>
      <c r="U1570" s="226"/>
      <c r="V1570" s="225"/>
      <c r="W1570" s="225"/>
      <c r="X1570" s="225"/>
      <c r="Y1570" s="225"/>
      <c r="AM1570" s="227"/>
      <c r="AN1570" s="227"/>
      <c r="AO1570" s="227"/>
      <c r="AP1570" s="227"/>
      <c r="AQ1570" s="227"/>
      <c r="AR1570" s="226"/>
      <c r="AS1570" s="226"/>
      <c r="AT1570" s="226"/>
      <c r="AU1570" s="225"/>
      <c r="AV1570" s="225"/>
      <c r="AW1570" s="225"/>
      <c r="AX1570" s="225"/>
    </row>
    <row r="1571" spans="14:50" ht="15.75" x14ac:dyDescent="0.25">
      <c r="N1571" s="227"/>
      <c r="O1571" s="227"/>
      <c r="P1571" s="228"/>
      <c r="Q1571" s="227"/>
      <c r="R1571" s="227"/>
      <c r="S1571" s="226"/>
      <c r="T1571" s="226"/>
      <c r="U1571" s="226"/>
      <c r="V1571" s="225"/>
      <c r="W1571" s="225"/>
      <c r="X1571" s="225"/>
      <c r="Y1571" s="225"/>
      <c r="AM1571" s="227"/>
      <c r="AN1571" s="227"/>
      <c r="AO1571" s="227"/>
      <c r="AP1571" s="227"/>
      <c r="AQ1571" s="227"/>
      <c r="AR1571" s="226"/>
      <c r="AS1571" s="226"/>
      <c r="AT1571" s="226"/>
      <c r="AU1571" s="225"/>
      <c r="AV1571" s="225"/>
      <c r="AW1571" s="225"/>
      <c r="AX1571" s="225"/>
    </row>
    <row r="1572" spans="14:50" ht="15.75" x14ac:dyDescent="0.25">
      <c r="N1572" s="227"/>
      <c r="O1572" s="227"/>
      <c r="P1572" s="228"/>
      <c r="Q1572" s="227"/>
      <c r="R1572" s="227"/>
      <c r="S1572" s="226"/>
      <c r="T1572" s="226"/>
      <c r="U1572" s="226"/>
      <c r="V1572" s="225"/>
      <c r="W1572" s="225"/>
      <c r="X1572" s="225"/>
      <c r="Y1572" s="225"/>
      <c r="AM1572" s="227"/>
      <c r="AN1572" s="227"/>
      <c r="AO1572" s="227"/>
      <c r="AP1572" s="227"/>
      <c r="AQ1572" s="227"/>
      <c r="AR1572" s="226"/>
      <c r="AS1572" s="226"/>
      <c r="AT1572" s="226"/>
      <c r="AU1572" s="225"/>
      <c r="AV1572" s="225"/>
      <c r="AW1572" s="225"/>
      <c r="AX1572" s="225"/>
    </row>
    <row r="1573" spans="14:50" ht="15.75" x14ac:dyDescent="0.25">
      <c r="N1573" s="227"/>
      <c r="O1573" s="227"/>
      <c r="P1573" s="228"/>
      <c r="Q1573" s="227"/>
      <c r="R1573" s="227"/>
      <c r="S1573" s="226"/>
      <c r="T1573" s="226"/>
      <c r="U1573" s="226"/>
      <c r="V1573" s="225"/>
      <c r="W1573" s="225"/>
      <c r="X1573" s="225"/>
      <c r="Y1573" s="225"/>
      <c r="AM1573" s="227"/>
      <c r="AN1573" s="227"/>
      <c r="AO1573" s="227"/>
      <c r="AP1573" s="227"/>
      <c r="AQ1573" s="227"/>
      <c r="AR1573" s="226"/>
      <c r="AS1573" s="226"/>
      <c r="AT1573" s="226"/>
      <c r="AU1573" s="225"/>
      <c r="AV1573" s="225"/>
      <c r="AW1573" s="225"/>
      <c r="AX1573" s="225"/>
    </row>
    <row r="1574" spans="14:50" ht="15.75" x14ac:dyDescent="0.25">
      <c r="N1574" s="227"/>
      <c r="O1574" s="227"/>
      <c r="P1574" s="228"/>
      <c r="Q1574" s="227"/>
      <c r="R1574" s="227"/>
      <c r="S1574" s="226"/>
      <c r="T1574" s="226"/>
      <c r="U1574" s="226"/>
      <c r="V1574" s="225"/>
      <c r="W1574" s="225"/>
      <c r="X1574" s="225"/>
      <c r="Y1574" s="225"/>
      <c r="AM1574" s="227"/>
      <c r="AN1574" s="227"/>
      <c r="AO1574" s="227"/>
      <c r="AP1574" s="227"/>
      <c r="AQ1574" s="227"/>
      <c r="AR1574" s="226"/>
      <c r="AS1574" s="226"/>
      <c r="AT1574" s="226"/>
      <c r="AU1574" s="225"/>
      <c r="AV1574" s="225"/>
      <c r="AW1574" s="225"/>
      <c r="AX1574" s="225"/>
    </row>
    <row r="1575" spans="14:50" ht="15.75" x14ac:dyDescent="0.25">
      <c r="N1575" s="227"/>
      <c r="O1575" s="227"/>
      <c r="P1575" s="228"/>
      <c r="Q1575" s="227"/>
      <c r="R1575" s="227"/>
      <c r="S1575" s="226"/>
      <c r="T1575" s="226"/>
      <c r="U1575" s="226"/>
      <c r="V1575" s="225"/>
      <c r="W1575" s="225"/>
      <c r="X1575" s="225"/>
      <c r="Y1575" s="225"/>
      <c r="AM1575" s="227"/>
      <c r="AN1575" s="227"/>
      <c r="AO1575" s="227"/>
      <c r="AP1575" s="227"/>
      <c r="AQ1575" s="227"/>
      <c r="AR1575" s="226"/>
      <c r="AS1575" s="226"/>
      <c r="AT1575" s="226"/>
      <c r="AU1575" s="225"/>
      <c r="AV1575" s="225"/>
      <c r="AW1575" s="225"/>
      <c r="AX1575" s="225"/>
    </row>
    <row r="1576" spans="14:50" ht="15.75" x14ac:dyDescent="0.25">
      <c r="N1576" s="227"/>
      <c r="O1576" s="227"/>
      <c r="P1576" s="228"/>
      <c r="Q1576" s="227"/>
      <c r="R1576" s="227"/>
      <c r="S1576" s="226"/>
      <c r="T1576" s="226"/>
      <c r="U1576" s="226"/>
      <c r="V1576" s="225"/>
      <c r="W1576" s="225"/>
      <c r="X1576" s="225"/>
      <c r="Y1576" s="225"/>
      <c r="AM1576" s="227"/>
      <c r="AN1576" s="227"/>
      <c r="AO1576" s="227"/>
      <c r="AP1576" s="227"/>
      <c r="AQ1576" s="227"/>
      <c r="AR1576" s="226"/>
      <c r="AS1576" s="226"/>
      <c r="AT1576" s="226"/>
      <c r="AU1576" s="225"/>
      <c r="AV1576" s="225"/>
      <c r="AW1576" s="225"/>
      <c r="AX1576" s="225"/>
    </row>
    <row r="1577" spans="14:50" ht="15.75" x14ac:dyDescent="0.25">
      <c r="N1577" s="227"/>
      <c r="O1577" s="227"/>
      <c r="P1577" s="228"/>
      <c r="Q1577" s="227"/>
      <c r="R1577" s="227"/>
      <c r="S1577" s="226"/>
      <c r="T1577" s="226"/>
      <c r="U1577" s="226"/>
      <c r="V1577" s="225"/>
      <c r="W1577" s="225"/>
      <c r="X1577" s="225"/>
      <c r="Y1577" s="225"/>
      <c r="AM1577" s="227"/>
      <c r="AN1577" s="227"/>
      <c r="AO1577" s="227"/>
      <c r="AP1577" s="227"/>
      <c r="AQ1577" s="227"/>
      <c r="AR1577" s="226"/>
      <c r="AS1577" s="226"/>
      <c r="AT1577" s="226"/>
      <c r="AU1577" s="225"/>
      <c r="AV1577" s="225"/>
      <c r="AW1577" s="225"/>
      <c r="AX1577" s="225"/>
    </row>
    <row r="1578" spans="14:50" ht="15.75" x14ac:dyDescent="0.25">
      <c r="N1578" s="227"/>
      <c r="O1578" s="227"/>
      <c r="P1578" s="228"/>
      <c r="Q1578" s="227"/>
      <c r="R1578" s="227"/>
      <c r="S1578" s="226"/>
      <c r="T1578" s="226"/>
      <c r="U1578" s="226"/>
      <c r="V1578" s="225"/>
      <c r="W1578" s="225"/>
      <c r="X1578" s="225"/>
      <c r="Y1578" s="225"/>
      <c r="AM1578" s="227"/>
      <c r="AN1578" s="227"/>
      <c r="AO1578" s="227"/>
      <c r="AP1578" s="227"/>
      <c r="AQ1578" s="227"/>
      <c r="AR1578" s="226"/>
      <c r="AS1578" s="226"/>
      <c r="AT1578" s="226"/>
      <c r="AU1578" s="225"/>
      <c r="AV1578" s="225"/>
      <c r="AW1578" s="225"/>
      <c r="AX1578" s="225"/>
    </row>
    <row r="1579" spans="14:50" ht="15.75" x14ac:dyDescent="0.25">
      <c r="N1579" s="227"/>
      <c r="O1579" s="227"/>
      <c r="P1579" s="228"/>
      <c r="Q1579" s="227"/>
      <c r="R1579" s="227"/>
      <c r="S1579" s="226"/>
      <c r="T1579" s="226"/>
      <c r="U1579" s="226"/>
      <c r="V1579" s="225"/>
      <c r="W1579" s="225"/>
      <c r="X1579" s="225"/>
      <c r="Y1579" s="225"/>
      <c r="AM1579" s="227"/>
      <c r="AN1579" s="227"/>
      <c r="AO1579" s="227"/>
      <c r="AP1579" s="227"/>
      <c r="AQ1579" s="227"/>
      <c r="AR1579" s="226"/>
      <c r="AS1579" s="226"/>
      <c r="AT1579" s="226"/>
      <c r="AU1579" s="225"/>
      <c r="AV1579" s="225"/>
      <c r="AW1579" s="225"/>
      <c r="AX1579" s="225"/>
    </row>
    <row r="1580" spans="14:50" ht="15.75" x14ac:dyDescent="0.25">
      <c r="N1580" s="227"/>
      <c r="O1580" s="227"/>
      <c r="P1580" s="228"/>
      <c r="Q1580" s="227"/>
      <c r="R1580" s="227"/>
      <c r="S1580" s="226"/>
      <c r="T1580" s="226"/>
      <c r="U1580" s="226"/>
      <c r="V1580" s="225"/>
      <c r="W1580" s="225"/>
      <c r="X1580" s="225"/>
      <c r="Y1580" s="225"/>
      <c r="AM1580" s="227"/>
      <c r="AN1580" s="227"/>
      <c r="AO1580" s="227"/>
      <c r="AP1580" s="227"/>
      <c r="AQ1580" s="227"/>
      <c r="AR1580" s="226"/>
      <c r="AS1580" s="226"/>
      <c r="AT1580" s="226"/>
      <c r="AU1580" s="225"/>
      <c r="AV1580" s="225"/>
      <c r="AW1580" s="225"/>
      <c r="AX1580" s="225"/>
    </row>
    <row r="1581" spans="14:50" ht="15.75" x14ac:dyDescent="0.25">
      <c r="N1581" s="227"/>
      <c r="O1581" s="227"/>
      <c r="P1581" s="228"/>
      <c r="Q1581" s="227"/>
      <c r="R1581" s="227"/>
      <c r="S1581" s="226"/>
      <c r="T1581" s="226"/>
      <c r="U1581" s="226"/>
      <c r="V1581" s="225"/>
      <c r="W1581" s="225"/>
      <c r="X1581" s="225"/>
      <c r="Y1581" s="225"/>
      <c r="AM1581" s="227"/>
      <c r="AN1581" s="227"/>
      <c r="AO1581" s="227"/>
      <c r="AP1581" s="227"/>
      <c r="AQ1581" s="227"/>
      <c r="AR1581" s="226"/>
      <c r="AS1581" s="226"/>
      <c r="AT1581" s="226"/>
      <c r="AU1581" s="225"/>
      <c r="AV1581" s="225"/>
      <c r="AW1581" s="225"/>
      <c r="AX1581" s="225"/>
    </row>
    <row r="1582" spans="14:50" ht="15.75" x14ac:dyDescent="0.25">
      <c r="N1582" s="227"/>
      <c r="O1582" s="227"/>
      <c r="P1582" s="228"/>
      <c r="Q1582" s="227"/>
      <c r="R1582" s="227"/>
      <c r="S1582" s="226"/>
      <c r="T1582" s="226"/>
      <c r="U1582" s="226"/>
      <c r="V1582" s="225"/>
      <c r="W1582" s="225"/>
      <c r="X1582" s="225"/>
      <c r="Y1582" s="225"/>
      <c r="AM1582" s="227"/>
      <c r="AN1582" s="227"/>
      <c r="AO1582" s="227"/>
      <c r="AP1582" s="227"/>
      <c r="AQ1582" s="227"/>
      <c r="AR1582" s="226"/>
      <c r="AS1582" s="226"/>
      <c r="AT1582" s="226"/>
      <c r="AU1582" s="225"/>
      <c r="AV1582" s="225"/>
      <c r="AW1582" s="225"/>
      <c r="AX1582" s="225"/>
    </row>
    <row r="1583" spans="14:50" ht="15.75" x14ac:dyDescent="0.25">
      <c r="N1583" s="227"/>
      <c r="O1583" s="227"/>
      <c r="P1583" s="228"/>
      <c r="Q1583" s="227"/>
      <c r="R1583" s="227"/>
      <c r="S1583" s="226"/>
      <c r="T1583" s="226"/>
      <c r="U1583" s="226"/>
      <c r="V1583" s="225"/>
      <c r="W1583" s="225"/>
      <c r="X1583" s="225"/>
      <c r="Y1583" s="225"/>
      <c r="AM1583" s="227"/>
      <c r="AN1583" s="227"/>
      <c r="AO1583" s="227"/>
      <c r="AP1583" s="227"/>
      <c r="AQ1583" s="227"/>
      <c r="AR1583" s="226"/>
      <c r="AS1583" s="226"/>
      <c r="AT1583" s="226"/>
      <c r="AU1583" s="225"/>
      <c r="AV1583" s="225"/>
      <c r="AW1583" s="225"/>
      <c r="AX1583" s="225"/>
    </row>
    <row r="1584" spans="14:50" ht="15.75" x14ac:dyDescent="0.25">
      <c r="N1584" s="227"/>
      <c r="O1584" s="227"/>
      <c r="P1584" s="228"/>
      <c r="Q1584" s="227"/>
      <c r="R1584" s="227"/>
      <c r="S1584" s="226"/>
      <c r="T1584" s="226"/>
      <c r="U1584" s="226"/>
      <c r="V1584" s="225"/>
      <c r="W1584" s="225"/>
      <c r="X1584" s="225"/>
      <c r="Y1584" s="225"/>
      <c r="AM1584" s="227"/>
      <c r="AN1584" s="227"/>
      <c r="AO1584" s="227"/>
      <c r="AP1584" s="227"/>
      <c r="AQ1584" s="227"/>
      <c r="AR1584" s="226"/>
      <c r="AS1584" s="226"/>
      <c r="AT1584" s="226"/>
      <c r="AU1584" s="225"/>
      <c r="AV1584" s="225"/>
      <c r="AW1584" s="225"/>
      <c r="AX1584" s="225"/>
    </row>
    <row r="1585" spans="14:50" ht="15.75" x14ac:dyDescent="0.25">
      <c r="N1585" s="227"/>
      <c r="O1585" s="227"/>
      <c r="P1585" s="228"/>
      <c r="Q1585" s="227"/>
      <c r="R1585" s="227"/>
      <c r="S1585" s="226"/>
      <c r="T1585" s="226"/>
      <c r="U1585" s="226"/>
      <c r="V1585" s="225"/>
      <c r="W1585" s="225"/>
      <c r="X1585" s="225"/>
      <c r="Y1585" s="225"/>
      <c r="AM1585" s="227"/>
      <c r="AN1585" s="227"/>
      <c r="AO1585" s="227"/>
      <c r="AP1585" s="227"/>
      <c r="AQ1585" s="227"/>
      <c r="AR1585" s="226"/>
      <c r="AS1585" s="226"/>
      <c r="AT1585" s="226"/>
      <c r="AU1585" s="225"/>
      <c r="AV1585" s="225"/>
      <c r="AW1585" s="225"/>
      <c r="AX1585" s="225"/>
    </row>
    <row r="1586" spans="14:50" ht="15.75" x14ac:dyDescent="0.25">
      <c r="N1586" s="227"/>
      <c r="O1586" s="227"/>
      <c r="P1586" s="228"/>
      <c r="Q1586" s="227"/>
      <c r="R1586" s="227"/>
      <c r="S1586" s="226"/>
      <c r="T1586" s="226"/>
      <c r="U1586" s="226"/>
      <c r="V1586" s="225"/>
      <c r="W1586" s="225"/>
      <c r="X1586" s="225"/>
      <c r="Y1586" s="225"/>
      <c r="AM1586" s="227"/>
      <c r="AN1586" s="227"/>
      <c r="AO1586" s="227"/>
      <c r="AP1586" s="227"/>
      <c r="AQ1586" s="227"/>
      <c r="AR1586" s="226"/>
      <c r="AS1586" s="226"/>
      <c r="AT1586" s="226"/>
      <c r="AU1586" s="225"/>
      <c r="AV1586" s="225"/>
      <c r="AW1586" s="225"/>
      <c r="AX1586" s="225"/>
    </row>
    <row r="1587" spans="14:50" ht="15.75" x14ac:dyDescent="0.25">
      <c r="N1587" s="227"/>
      <c r="O1587" s="227"/>
      <c r="P1587" s="228"/>
      <c r="Q1587" s="227"/>
      <c r="R1587" s="227"/>
      <c r="S1587" s="226"/>
      <c r="T1587" s="226"/>
      <c r="U1587" s="226"/>
      <c r="V1587" s="225"/>
      <c r="W1587" s="225"/>
      <c r="X1587" s="225"/>
      <c r="Y1587" s="225"/>
      <c r="AM1587" s="227"/>
      <c r="AN1587" s="227"/>
      <c r="AO1587" s="227"/>
      <c r="AP1587" s="227"/>
      <c r="AQ1587" s="227"/>
      <c r="AR1587" s="226"/>
      <c r="AS1587" s="226"/>
      <c r="AT1587" s="226"/>
      <c r="AU1587" s="225"/>
      <c r="AV1587" s="225"/>
      <c r="AW1587" s="225"/>
      <c r="AX1587" s="225"/>
    </row>
    <row r="1588" spans="14:50" ht="15.75" x14ac:dyDescent="0.25">
      <c r="N1588" s="227"/>
      <c r="O1588" s="227"/>
      <c r="P1588" s="228"/>
      <c r="Q1588" s="227"/>
      <c r="R1588" s="227"/>
      <c r="S1588" s="226"/>
      <c r="T1588" s="226"/>
      <c r="U1588" s="226"/>
      <c r="V1588" s="225"/>
      <c r="W1588" s="225"/>
      <c r="X1588" s="225"/>
      <c r="Y1588" s="225"/>
      <c r="AM1588" s="227"/>
      <c r="AN1588" s="227"/>
      <c r="AO1588" s="227"/>
      <c r="AP1588" s="227"/>
      <c r="AQ1588" s="227"/>
      <c r="AR1588" s="226"/>
      <c r="AS1588" s="226"/>
      <c r="AT1588" s="226"/>
      <c r="AU1588" s="225"/>
      <c r="AV1588" s="225"/>
      <c r="AW1588" s="225"/>
      <c r="AX1588" s="225"/>
    </row>
    <row r="1589" spans="14:50" ht="15.75" x14ac:dyDescent="0.25">
      <c r="N1589" s="227"/>
      <c r="O1589" s="227"/>
      <c r="P1589" s="228"/>
      <c r="Q1589" s="227"/>
      <c r="R1589" s="227"/>
      <c r="S1589" s="226"/>
      <c r="T1589" s="226"/>
      <c r="U1589" s="226"/>
      <c r="V1589" s="225"/>
      <c r="W1589" s="225"/>
      <c r="X1589" s="225"/>
      <c r="Y1589" s="225"/>
      <c r="AM1589" s="227"/>
      <c r="AN1589" s="227"/>
      <c r="AO1589" s="227"/>
      <c r="AP1589" s="227"/>
      <c r="AQ1589" s="227"/>
      <c r="AR1589" s="226"/>
      <c r="AS1589" s="226"/>
      <c r="AT1589" s="226"/>
      <c r="AU1589" s="225"/>
      <c r="AV1589" s="225"/>
      <c r="AW1589" s="225"/>
      <c r="AX1589" s="225"/>
    </row>
    <row r="1590" spans="14:50" ht="15.75" x14ac:dyDescent="0.25">
      <c r="N1590" s="227"/>
      <c r="O1590" s="227"/>
      <c r="P1590" s="228"/>
      <c r="Q1590" s="227"/>
      <c r="R1590" s="227"/>
      <c r="S1590" s="226"/>
      <c r="T1590" s="226"/>
      <c r="U1590" s="226"/>
      <c r="V1590" s="225"/>
      <c r="W1590" s="225"/>
      <c r="X1590" s="225"/>
      <c r="Y1590" s="225"/>
      <c r="AM1590" s="227"/>
      <c r="AN1590" s="227"/>
      <c r="AO1590" s="227"/>
      <c r="AP1590" s="227"/>
      <c r="AQ1590" s="227"/>
      <c r="AR1590" s="226"/>
      <c r="AS1590" s="226"/>
      <c r="AT1590" s="226"/>
      <c r="AU1590" s="225"/>
      <c r="AV1590" s="225"/>
      <c r="AW1590" s="225"/>
      <c r="AX1590" s="225"/>
    </row>
    <row r="1591" spans="14:50" ht="15.75" x14ac:dyDescent="0.25">
      <c r="N1591" s="227"/>
      <c r="O1591" s="227"/>
      <c r="P1591" s="228"/>
      <c r="Q1591" s="227"/>
      <c r="R1591" s="227"/>
      <c r="S1591" s="226"/>
      <c r="T1591" s="226"/>
      <c r="U1591" s="226"/>
      <c r="V1591" s="225"/>
      <c r="W1591" s="225"/>
      <c r="X1591" s="225"/>
      <c r="Y1591" s="225"/>
      <c r="AM1591" s="227"/>
      <c r="AN1591" s="227"/>
      <c r="AO1591" s="227"/>
      <c r="AP1591" s="227"/>
      <c r="AQ1591" s="227"/>
      <c r="AR1591" s="226"/>
      <c r="AS1591" s="226"/>
      <c r="AT1591" s="226"/>
      <c r="AU1591" s="225"/>
      <c r="AV1591" s="225"/>
      <c r="AW1591" s="225"/>
      <c r="AX1591" s="225"/>
    </row>
    <row r="1592" spans="14:50" ht="15.75" x14ac:dyDescent="0.25">
      <c r="N1592" s="227"/>
      <c r="O1592" s="227"/>
      <c r="P1592" s="228"/>
      <c r="Q1592" s="227"/>
      <c r="R1592" s="227"/>
      <c r="S1592" s="226"/>
      <c r="T1592" s="226"/>
      <c r="U1592" s="226"/>
      <c r="V1592" s="225"/>
      <c r="W1592" s="225"/>
      <c r="X1592" s="225"/>
      <c r="Y1592" s="225"/>
      <c r="AM1592" s="227"/>
      <c r="AN1592" s="227"/>
      <c r="AO1592" s="227"/>
      <c r="AP1592" s="227"/>
      <c r="AQ1592" s="227"/>
      <c r="AR1592" s="226"/>
      <c r="AS1592" s="226"/>
      <c r="AT1592" s="226"/>
      <c r="AU1592" s="225"/>
      <c r="AV1592" s="225"/>
      <c r="AW1592" s="225"/>
      <c r="AX1592" s="225"/>
    </row>
    <row r="1593" spans="14:50" ht="15.75" x14ac:dyDescent="0.25">
      <c r="N1593" s="227"/>
      <c r="O1593" s="227"/>
      <c r="P1593" s="228"/>
      <c r="Q1593" s="227"/>
      <c r="R1593" s="227"/>
      <c r="S1593" s="226"/>
      <c r="T1593" s="226"/>
      <c r="U1593" s="226"/>
      <c r="V1593" s="225"/>
      <c r="W1593" s="225"/>
      <c r="X1593" s="225"/>
      <c r="Y1593" s="225"/>
      <c r="AM1593" s="227"/>
      <c r="AN1593" s="227"/>
      <c r="AO1593" s="227"/>
      <c r="AP1593" s="227"/>
      <c r="AQ1593" s="227"/>
      <c r="AR1593" s="226"/>
      <c r="AS1593" s="226"/>
      <c r="AT1593" s="226"/>
      <c r="AU1593" s="225"/>
      <c r="AV1593" s="225"/>
      <c r="AW1593" s="225"/>
      <c r="AX1593" s="225"/>
    </row>
    <row r="1594" spans="14:50" ht="15.75" x14ac:dyDescent="0.25">
      <c r="N1594" s="227"/>
      <c r="O1594" s="227"/>
      <c r="P1594" s="228"/>
      <c r="Q1594" s="227"/>
      <c r="R1594" s="227"/>
      <c r="S1594" s="226"/>
      <c r="T1594" s="226"/>
      <c r="U1594" s="226"/>
      <c r="V1594" s="225"/>
      <c r="W1594" s="225"/>
      <c r="X1594" s="225"/>
      <c r="Y1594" s="225"/>
      <c r="AM1594" s="227"/>
      <c r="AN1594" s="227"/>
      <c r="AO1594" s="227"/>
      <c r="AP1594" s="227"/>
      <c r="AQ1594" s="227"/>
      <c r="AR1594" s="226"/>
      <c r="AS1594" s="226"/>
      <c r="AT1594" s="226"/>
      <c r="AU1594" s="225"/>
      <c r="AV1594" s="225"/>
      <c r="AW1594" s="225"/>
      <c r="AX1594" s="225"/>
    </row>
    <row r="1595" spans="14:50" ht="15.75" x14ac:dyDescent="0.25">
      <c r="N1595" s="227"/>
      <c r="O1595" s="227"/>
      <c r="P1595" s="228"/>
      <c r="Q1595" s="227"/>
      <c r="R1595" s="227"/>
      <c r="S1595" s="226"/>
      <c r="T1595" s="226"/>
      <c r="U1595" s="226"/>
      <c r="V1595" s="225"/>
      <c r="W1595" s="225"/>
      <c r="X1595" s="225"/>
      <c r="Y1595" s="225"/>
      <c r="AM1595" s="227"/>
      <c r="AN1595" s="227"/>
      <c r="AO1595" s="227"/>
      <c r="AP1595" s="227"/>
      <c r="AQ1595" s="227"/>
      <c r="AR1595" s="226"/>
      <c r="AS1595" s="226"/>
      <c r="AT1595" s="226"/>
      <c r="AU1595" s="225"/>
      <c r="AV1595" s="225"/>
      <c r="AW1595" s="225"/>
      <c r="AX1595" s="225"/>
    </row>
    <row r="1596" spans="14:50" ht="15.75" x14ac:dyDescent="0.25">
      <c r="N1596" s="227"/>
      <c r="O1596" s="227"/>
      <c r="P1596" s="228"/>
      <c r="Q1596" s="227"/>
      <c r="R1596" s="227"/>
      <c r="S1596" s="226"/>
      <c r="T1596" s="226"/>
      <c r="U1596" s="226"/>
      <c r="V1596" s="225"/>
      <c r="W1596" s="225"/>
      <c r="X1596" s="225"/>
      <c r="Y1596" s="225"/>
      <c r="AM1596" s="227"/>
      <c r="AN1596" s="227"/>
      <c r="AO1596" s="227"/>
      <c r="AP1596" s="227"/>
      <c r="AQ1596" s="227"/>
      <c r="AR1596" s="226"/>
      <c r="AS1596" s="226"/>
      <c r="AT1596" s="226"/>
      <c r="AU1596" s="225"/>
      <c r="AV1596" s="225"/>
      <c r="AW1596" s="225"/>
      <c r="AX1596" s="225"/>
    </row>
    <row r="1597" spans="14:50" ht="15.75" x14ac:dyDescent="0.25">
      <c r="N1597" s="227"/>
      <c r="O1597" s="227"/>
      <c r="P1597" s="228"/>
      <c r="Q1597" s="227"/>
      <c r="R1597" s="227"/>
      <c r="S1597" s="226"/>
      <c r="T1597" s="226"/>
      <c r="U1597" s="226"/>
      <c r="V1597" s="225"/>
      <c r="W1597" s="225"/>
      <c r="X1597" s="225"/>
      <c r="Y1597" s="225"/>
      <c r="AM1597" s="227"/>
      <c r="AN1597" s="227"/>
      <c r="AO1597" s="227"/>
      <c r="AP1597" s="227"/>
      <c r="AQ1597" s="227"/>
      <c r="AR1597" s="226"/>
      <c r="AS1597" s="226"/>
      <c r="AT1597" s="226"/>
      <c r="AU1597" s="225"/>
      <c r="AV1597" s="225"/>
      <c r="AW1597" s="225"/>
      <c r="AX1597" s="225"/>
    </row>
    <row r="1598" spans="14:50" ht="15.75" x14ac:dyDescent="0.25">
      <c r="N1598" s="227"/>
      <c r="O1598" s="227"/>
      <c r="P1598" s="228"/>
      <c r="Q1598" s="227"/>
      <c r="R1598" s="227"/>
      <c r="S1598" s="226"/>
      <c r="T1598" s="226"/>
      <c r="U1598" s="226"/>
      <c r="V1598" s="225"/>
      <c r="W1598" s="225"/>
      <c r="X1598" s="225"/>
      <c r="Y1598" s="225"/>
      <c r="AM1598" s="227"/>
      <c r="AN1598" s="227"/>
      <c r="AO1598" s="227"/>
      <c r="AP1598" s="227"/>
      <c r="AQ1598" s="227"/>
      <c r="AR1598" s="226"/>
      <c r="AS1598" s="226"/>
      <c r="AT1598" s="226"/>
      <c r="AU1598" s="225"/>
      <c r="AV1598" s="225"/>
      <c r="AW1598" s="225"/>
      <c r="AX1598" s="225"/>
    </row>
    <row r="1599" spans="14:50" ht="15.75" x14ac:dyDescent="0.25">
      <c r="N1599" s="227"/>
      <c r="O1599" s="227"/>
      <c r="P1599" s="228"/>
      <c r="Q1599" s="227"/>
      <c r="R1599" s="227"/>
      <c r="S1599" s="226"/>
      <c r="T1599" s="226"/>
      <c r="U1599" s="226"/>
      <c r="V1599" s="225"/>
      <c r="W1599" s="225"/>
      <c r="X1599" s="225"/>
      <c r="Y1599" s="225"/>
      <c r="AM1599" s="227"/>
      <c r="AN1599" s="227"/>
      <c r="AO1599" s="227"/>
      <c r="AP1599" s="227"/>
      <c r="AQ1599" s="227"/>
      <c r="AR1599" s="226"/>
      <c r="AS1599" s="226"/>
      <c r="AT1599" s="226"/>
      <c r="AU1599" s="225"/>
      <c r="AV1599" s="225"/>
      <c r="AW1599" s="225"/>
      <c r="AX1599" s="225"/>
    </row>
    <row r="1600" spans="14:50" ht="15.75" x14ac:dyDescent="0.25">
      <c r="N1600" s="227"/>
      <c r="O1600" s="227"/>
      <c r="P1600" s="228"/>
      <c r="Q1600" s="227"/>
      <c r="R1600" s="227"/>
      <c r="S1600" s="226"/>
      <c r="T1600" s="226"/>
      <c r="U1600" s="226"/>
      <c r="V1600" s="225"/>
      <c r="W1600" s="225"/>
      <c r="X1600" s="225"/>
      <c r="Y1600" s="225"/>
      <c r="AM1600" s="227"/>
      <c r="AN1600" s="227"/>
      <c r="AO1600" s="227"/>
      <c r="AP1600" s="227"/>
      <c r="AQ1600" s="227"/>
      <c r="AR1600" s="226"/>
      <c r="AS1600" s="226"/>
      <c r="AT1600" s="226"/>
      <c r="AU1600" s="225"/>
      <c r="AV1600" s="225"/>
      <c r="AW1600" s="225"/>
      <c r="AX1600" s="225"/>
    </row>
    <row r="1601" spans="14:50" ht="15.75" x14ac:dyDescent="0.25">
      <c r="N1601" s="227"/>
      <c r="O1601" s="227"/>
      <c r="P1601" s="228"/>
      <c r="Q1601" s="227"/>
      <c r="R1601" s="227"/>
      <c r="S1601" s="226"/>
      <c r="T1601" s="226"/>
      <c r="U1601" s="226"/>
      <c r="V1601" s="225"/>
      <c r="W1601" s="225"/>
      <c r="X1601" s="225"/>
      <c r="Y1601" s="225"/>
      <c r="AM1601" s="227"/>
      <c r="AN1601" s="227"/>
      <c r="AO1601" s="227"/>
      <c r="AP1601" s="227"/>
      <c r="AQ1601" s="227"/>
      <c r="AR1601" s="226"/>
      <c r="AS1601" s="226"/>
      <c r="AT1601" s="226"/>
      <c r="AU1601" s="225"/>
      <c r="AV1601" s="225"/>
      <c r="AW1601" s="225"/>
      <c r="AX1601" s="225"/>
    </row>
    <row r="1602" spans="14:50" ht="15.75" x14ac:dyDescent="0.25">
      <c r="N1602" s="227"/>
      <c r="O1602" s="227"/>
      <c r="P1602" s="228"/>
      <c r="Q1602" s="227"/>
      <c r="R1602" s="227"/>
      <c r="S1602" s="226"/>
      <c r="T1602" s="226"/>
      <c r="U1602" s="226"/>
      <c r="V1602" s="225"/>
      <c r="W1602" s="225"/>
      <c r="X1602" s="225"/>
      <c r="Y1602" s="225"/>
      <c r="AM1602" s="227"/>
      <c r="AN1602" s="227"/>
      <c r="AO1602" s="227"/>
      <c r="AP1602" s="227"/>
      <c r="AQ1602" s="227"/>
      <c r="AR1602" s="226"/>
      <c r="AS1602" s="226"/>
      <c r="AT1602" s="226"/>
      <c r="AU1602" s="225"/>
      <c r="AV1602" s="225"/>
      <c r="AW1602" s="225"/>
      <c r="AX1602" s="225"/>
    </row>
    <row r="1603" spans="14:50" ht="15.75" x14ac:dyDescent="0.25">
      <c r="N1603" s="227"/>
      <c r="O1603" s="227"/>
      <c r="P1603" s="228"/>
      <c r="Q1603" s="227"/>
      <c r="R1603" s="227"/>
      <c r="S1603" s="226"/>
      <c r="T1603" s="226"/>
      <c r="U1603" s="226"/>
      <c r="V1603" s="225"/>
      <c r="W1603" s="225"/>
      <c r="X1603" s="225"/>
      <c r="Y1603" s="225"/>
      <c r="AM1603" s="227"/>
      <c r="AN1603" s="227"/>
      <c r="AO1603" s="227"/>
      <c r="AP1603" s="227"/>
      <c r="AQ1603" s="227"/>
      <c r="AR1603" s="226"/>
      <c r="AS1603" s="226"/>
      <c r="AT1603" s="226"/>
      <c r="AU1603" s="225"/>
      <c r="AV1603" s="225"/>
      <c r="AW1603" s="225"/>
      <c r="AX1603" s="225"/>
    </row>
    <row r="1604" spans="14:50" ht="15.75" x14ac:dyDescent="0.25">
      <c r="N1604" s="227"/>
      <c r="O1604" s="227"/>
      <c r="P1604" s="228"/>
      <c r="Q1604" s="227"/>
      <c r="R1604" s="227"/>
      <c r="S1604" s="226"/>
      <c r="T1604" s="226"/>
      <c r="U1604" s="226"/>
      <c r="V1604" s="225"/>
      <c r="W1604" s="225"/>
      <c r="X1604" s="225"/>
      <c r="Y1604" s="225"/>
      <c r="AM1604" s="227"/>
      <c r="AN1604" s="227"/>
      <c r="AO1604" s="227"/>
      <c r="AP1604" s="227"/>
      <c r="AQ1604" s="227"/>
      <c r="AR1604" s="226"/>
      <c r="AS1604" s="226"/>
      <c r="AT1604" s="226"/>
      <c r="AU1604" s="225"/>
      <c r="AV1604" s="225"/>
      <c r="AW1604" s="225"/>
      <c r="AX1604" s="225"/>
    </row>
    <row r="1605" spans="14:50" ht="15.75" x14ac:dyDescent="0.25">
      <c r="N1605" s="227"/>
      <c r="O1605" s="227"/>
      <c r="P1605" s="228"/>
      <c r="Q1605" s="227"/>
      <c r="R1605" s="227"/>
      <c r="S1605" s="226"/>
      <c r="T1605" s="226"/>
      <c r="U1605" s="226"/>
      <c r="V1605" s="225"/>
      <c r="W1605" s="225"/>
      <c r="X1605" s="225"/>
      <c r="Y1605" s="225"/>
      <c r="AM1605" s="227"/>
      <c r="AN1605" s="227"/>
      <c r="AO1605" s="227"/>
      <c r="AP1605" s="227"/>
      <c r="AQ1605" s="227"/>
      <c r="AR1605" s="226"/>
      <c r="AS1605" s="226"/>
      <c r="AT1605" s="226"/>
      <c r="AU1605" s="225"/>
      <c r="AV1605" s="225"/>
      <c r="AW1605" s="225"/>
      <c r="AX1605" s="225"/>
    </row>
    <row r="1606" spans="14:50" ht="15.75" x14ac:dyDescent="0.25">
      <c r="N1606" s="227"/>
      <c r="O1606" s="227"/>
      <c r="P1606" s="228"/>
      <c r="Q1606" s="227"/>
      <c r="R1606" s="227"/>
      <c r="S1606" s="226"/>
      <c r="T1606" s="226"/>
      <c r="U1606" s="226"/>
      <c r="V1606" s="225"/>
      <c r="W1606" s="225"/>
      <c r="X1606" s="225"/>
      <c r="Y1606" s="225"/>
      <c r="AM1606" s="227"/>
      <c r="AN1606" s="227"/>
      <c r="AO1606" s="227"/>
      <c r="AP1606" s="227"/>
      <c r="AQ1606" s="227"/>
      <c r="AR1606" s="226"/>
      <c r="AS1606" s="226"/>
      <c r="AT1606" s="226"/>
      <c r="AU1606" s="225"/>
      <c r="AV1606" s="225"/>
      <c r="AW1606" s="225"/>
      <c r="AX1606" s="225"/>
    </row>
    <row r="1607" spans="14:50" ht="15.75" x14ac:dyDescent="0.25">
      <c r="N1607" s="227"/>
      <c r="O1607" s="227"/>
      <c r="P1607" s="228"/>
      <c r="Q1607" s="227"/>
      <c r="R1607" s="227"/>
      <c r="S1607" s="226"/>
      <c r="T1607" s="226"/>
      <c r="U1607" s="226"/>
      <c r="V1607" s="225"/>
      <c r="W1607" s="225"/>
      <c r="X1607" s="225"/>
      <c r="Y1607" s="225"/>
      <c r="AM1607" s="227"/>
      <c r="AN1607" s="227"/>
      <c r="AO1607" s="227"/>
      <c r="AP1607" s="227"/>
      <c r="AQ1607" s="227"/>
      <c r="AR1607" s="226"/>
      <c r="AS1607" s="226"/>
      <c r="AT1607" s="226"/>
      <c r="AU1607" s="225"/>
      <c r="AV1607" s="225"/>
      <c r="AW1607" s="225"/>
      <c r="AX1607" s="225"/>
    </row>
    <row r="1608" spans="14:50" ht="15.75" x14ac:dyDescent="0.25">
      <c r="N1608" s="227"/>
      <c r="O1608" s="227"/>
      <c r="P1608" s="228"/>
      <c r="Q1608" s="227"/>
      <c r="R1608" s="227"/>
      <c r="S1608" s="226"/>
      <c r="T1608" s="226"/>
      <c r="U1608" s="226"/>
      <c r="V1608" s="225"/>
      <c r="W1608" s="225"/>
      <c r="X1608" s="225"/>
      <c r="Y1608" s="225"/>
      <c r="AM1608" s="227"/>
      <c r="AN1608" s="227"/>
      <c r="AO1608" s="227"/>
      <c r="AP1608" s="227"/>
      <c r="AQ1608" s="227"/>
      <c r="AR1608" s="226"/>
      <c r="AS1608" s="226"/>
      <c r="AT1608" s="226"/>
      <c r="AU1608" s="225"/>
      <c r="AV1608" s="225"/>
      <c r="AW1608" s="225"/>
      <c r="AX1608" s="225"/>
    </row>
    <row r="1609" spans="14:50" ht="15.75" x14ac:dyDescent="0.25">
      <c r="N1609" s="227"/>
      <c r="O1609" s="227"/>
      <c r="P1609" s="228"/>
      <c r="Q1609" s="227"/>
      <c r="R1609" s="227"/>
      <c r="S1609" s="226"/>
      <c r="T1609" s="226"/>
      <c r="U1609" s="226"/>
      <c r="V1609" s="225"/>
      <c r="W1609" s="225"/>
      <c r="X1609" s="225"/>
      <c r="Y1609" s="225"/>
      <c r="AM1609" s="227"/>
      <c r="AN1609" s="227"/>
      <c r="AO1609" s="227"/>
      <c r="AP1609" s="227"/>
      <c r="AQ1609" s="227"/>
      <c r="AR1609" s="226"/>
      <c r="AS1609" s="226"/>
      <c r="AT1609" s="226"/>
      <c r="AU1609" s="225"/>
      <c r="AV1609" s="225"/>
      <c r="AW1609" s="225"/>
      <c r="AX1609" s="225"/>
    </row>
    <row r="1610" spans="14:50" ht="15.75" x14ac:dyDescent="0.25">
      <c r="N1610" s="227"/>
      <c r="O1610" s="227"/>
      <c r="P1610" s="228"/>
      <c r="Q1610" s="227"/>
      <c r="R1610" s="227"/>
      <c r="S1610" s="226"/>
      <c r="T1610" s="226"/>
      <c r="U1610" s="226"/>
      <c r="V1610" s="225"/>
      <c r="W1610" s="225"/>
      <c r="X1610" s="225"/>
      <c r="Y1610" s="225"/>
      <c r="AM1610" s="227"/>
      <c r="AN1610" s="227"/>
      <c r="AO1610" s="227"/>
      <c r="AP1610" s="227"/>
      <c r="AQ1610" s="227"/>
      <c r="AR1610" s="226"/>
      <c r="AS1610" s="226"/>
      <c r="AT1610" s="226"/>
      <c r="AU1610" s="225"/>
      <c r="AV1610" s="225"/>
      <c r="AW1610" s="225"/>
      <c r="AX1610" s="225"/>
    </row>
    <row r="1611" spans="14:50" ht="15.75" x14ac:dyDescent="0.25">
      <c r="N1611" s="227"/>
      <c r="O1611" s="227"/>
      <c r="P1611" s="228"/>
      <c r="Q1611" s="227"/>
      <c r="R1611" s="227"/>
      <c r="S1611" s="226"/>
      <c r="T1611" s="226"/>
      <c r="U1611" s="226"/>
      <c r="V1611" s="225"/>
      <c r="W1611" s="225"/>
      <c r="X1611" s="225"/>
      <c r="Y1611" s="225"/>
      <c r="AM1611" s="227"/>
      <c r="AN1611" s="227"/>
      <c r="AO1611" s="227"/>
      <c r="AP1611" s="227"/>
      <c r="AQ1611" s="227"/>
      <c r="AR1611" s="226"/>
      <c r="AS1611" s="226"/>
      <c r="AT1611" s="226"/>
      <c r="AU1611" s="225"/>
      <c r="AV1611" s="225"/>
      <c r="AW1611" s="225"/>
      <c r="AX1611" s="225"/>
    </row>
    <row r="1612" spans="14:50" ht="15.75" x14ac:dyDescent="0.25">
      <c r="N1612" s="227"/>
      <c r="O1612" s="227"/>
      <c r="P1612" s="228"/>
      <c r="Q1612" s="227"/>
      <c r="R1612" s="227"/>
      <c r="S1612" s="226"/>
      <c r="T1612" s="226"/>
      <c r="U1612" s="226"/>
      <c r="V1612" s="225"/>
      <c r="W1612" s="225"/>
      <c r="X1612" s="225"/>
      <c r="Y1612" s="225"/>
      <c r="AM1612" s="227"/>
      <c r="AN1612" s="227"/>
      <c r="AO1612" s="227"/>
      <c r="AP1612" s="227"/>
      <c r="AQ1612" s="227"/>
      <c r="AR1612" s="226"/>
      <c r="AS1612" s="226"/>
      <c r="AT1612" s="226"/>
      <c r="AU1612" s="225"/>
      <c r="AV1612" s="225"/>
      <c r="AW1612" s="225"/>
      <c r="AX1612" s="225"/>
    </row>
    <row r="1613" spans="14:50" ht="15.75" x14ac:dyDescent="0.25">
      <c r="N1613" s="227"/>
      <c r="O1613" s="227"/>
      <c r="P1613" s="228"/>
      <c r="Q1613" s="227"/>
      <c r="R1613" s="227"/>
      <c r="S1613" s="226"/>
      <c r="T1613" s="226"/>
      <c r="U1613" s="226"/>
      <c r="V1613" s="225"/>
      <c r="W1613" s="225"/>
      <c r="X1613" s="225"/>
      <c r="Y1613" s="225"/>
      <c r="AM1613" s="227"/>
      <c r="AN1613" s="227"/>
      <c r="AO1613" s="227"/>
      <c r="AP1613" s="227"/>
      <c r="AQ1613" s="227"/>
      <c r="AR1613" s="226"/>
      <c r="AS1613" s="226"/>
      <c r="AT1613" s="226"/>
      <c r="AU1613" s="225"/>
      <c r="AV1613" s="225"/>
      <c r="AW1613" s="225"/>
      <c r="AX1613" s="225"/>
    </row>
    <row r="1614" spans="14:50" ht="15.75" x14ac:dyDescent="0.25">
      <c r="N1614" s="227"/>
      <c r="O1614" s="227"/>
      <c r="P1614" s="228"/>
      <c r="Q1614" s="227"/>
      <c r="R1614" s="227"/>
      <c r="S1614" s="226"/>
      <c r="T1614" s="226"/>
      <c r="U1614" s="226"/>
      <c r="V1614" s="225"/>
      <c r="W1614" s="225"/>
      <c r="X1614" s="225"/>
      <c r="Y1614" s="225"/>
      <c r="AM1614" s="227"/>
      <c r="AN1614" s="227"/>
      <c r="AO1614" s="227"/>
      <c r="AP1614" s="227"/>
      <c r="AQ1614" s="227"/>
      <c r="AR1614" s="226"/>
      <c r="AS1614" s="226"/>
      <c r="AT1614" s="226"/>
      <c r="AU1614" s="225"/>
      <c r="AV1614" s="225"/>
      <c r="AW1614" s="225"/>
      <c r="AX1614" s="225"/>
    </row>
    <row r="1615" spans="14:50" ht="15.75" x14ac:dyDescent="0.25">
      <c r="N1615" s="227"/>
      <c r="O1615" s="227"/>
      <c r="P1615" s="228"/>
      <c r="Q1615" s="227"/>
      <c r="R1615" s="227"/>
      <c r="S1615" s="226"/>
      <c r="T1615" s="226"/>
      <c r="U1615" s="226"/>
      <c r="V1615" s="225"/>
      <c r="W1615" s="225"/>
      <c r="X1615" s="225"/>
      <c r="Y1615" s="225"/>
      <c r="AM1615" s="227"/>
      <c r="AN1615" s="227"/>
      <c r="AO1615" s="227"/>
      <c r="AP1615" s="227"/>
      <c r="AQ1615" s="227"/>
      <c r="AR1615" s="226"/>
      <c r="AS1615" s="226"/>
      <c r="AT1615" s="226"/>
      <c r="AU1615" s="225"/>
      <c r="AV1615" s="225"/>
      <c r="AW1615" s="225"/>
      <c r="AX1615" s="225"/>
    </row>
    <row r="1616" spans="14:50" ht="15.75" x14ac:dyDescent="0.25">
      <c r="N1616" s="227"/>
      <c r="O1616" s="227"/>
      <c r="P1616" s="228"/>
      <c r="Q1616" s="227"/>
      <c r="R1616" s="227"/>
      <c r="S1616" s="226"/>
      <c r="T1616" s="226"/>
      <c r="U1616" s="226"/>
      <c r="V1616" s="225"/>
      <c r="W1616" s="225"/>
      <c r="X1616" s="225"/>
      <c r="Y1616" s="225"/>
      <c r="AM1616" s="227"/>
      <c r="AN1616" s="227"/>
      <c r="AO1616" s="227"/>
      <c r="AP1616" s="227"/>
      <c r="AQ1616" s="227"/>
      <c r="AR1616" s="226"/>
      <c r="AS1616" s="226"/>
      <c r="AT1616" s="226"/>
      <c r="AU1616" s="225"/>
      <c r="AV1616" s="225"/>
      <c r="AW1616" s="225"/>
      <c r="AX1616" s="225"/>
    </row>
    <row r="1617" spans="14:50" ht="15.75" x14ac:dyDescent="0.25">
      <c r="N1617" s="227"/>
      <c r="O1617" s="227"/>
      <c r="P1617" s="228"/>
      <c r="Q1617" s="227"/>
      <c r="R1617" s="227"/>
      <c r="S1617" s="226"/>
      <c r="T1617" s="226"/>
      <c r="U1617" s="226"/>
      <c r="V1617" s="225"/>
      <c r="W1617" s="225"/>
      <c r="X1617" s="225"/>
      <c r="Y1617" s="225"/>
      <c r="AM1617" s="227"/>
      <c r="AN1617" s="227"/>
      <c r="AO1617" s="227"/>
      <c r="AP1617" s="227"/>
      <c r="AQ1617" s="227"/>
      <c r="AR1617" s="226"/>
      <c r="AS1617" s="226"/>
      <c r="AT1617" s="226"/>
      <c r="AU1617" s="225"/>
      <c r="AV1617" s="225"/>
      <c r="AW1617" s="225"/>
      <c r="AX1617" s="225"/>
    </row>
    <row r="1618" spans="14:50" ht="15.75" x14ac:dyDescent="0.25">
      <c r="N1618" s="227"/>
      <c r="O1618" s="227"/>
      <c r="P1618" s="228"/>
      <c r="Q1618" s="227"/>
      <c r="R1618" s="227"/>
      <c r="S1618" s="226"/>
      <c r="T1618" s="226"/>
      <c r="U1618" s="226"/>
      <c r="V1618" s="225"/>
      <c r="W1618" s="225"/>
      <c r="X1618" s="225"/>
      <c r="Y1618" s="225"/>
      <c r="AM1618" s="227"/>
      <c r="AN1618" s="227"/>
      <c r="AO1618" s="227"/>
      <c r="AP1618" s="227"/>
      <c r="AQ1618" s="227"/>
      <c r="AR1618" s="226"/>
      <c r="AS1618" s="226"/>
      <c r="AT1618" s="226"/>
      <c r="AU1618" s="225"/>
      <c r="AV1618" s="225"/>
      <c r="AW1618" s="225"/>
      <c r="AX1618" s="225"/>
    </row>
    <row r="1619" spans="14:50" ht="15.75" x14ac:dyDescent="0.25">
      <c r="N1619" s="227"/>
      <c r="O1619" s="227"/>
      <c r="P1619" s="228"/>
      <c r="Q1619" s="227"/>
      <c r="R1619" s="227"/>
      <c r="S1619" s="226"/>
      <c r="T1619" s="226"/>
      <c r="U1619" s="226"/>
      <c r="V1619" s="225"/>
      <c r="W1619" s="225"/>
      <c r="X1619" s="225"/>
      <c r="Y1619" s="225"/>
      <c r="AM1619" s="227"/>
      <c r="AN1619" s="227"/>
      <c r="AO1619" s="227"/>
      <c r="AP1619" s="227"/>
      <c r="AQ1619" s="227"/>
      <c r="AR1619" s="226"/>
      <c r="AS1619" s="226"/>
      <c r="AT1619" s="226"/>
      <c r="AU1619" s="225"/>
      <c r="AV1619" s="225"/>
      <c r="AW1619" s="225"/>
      <c r="AX1619" s="225"/>
    </row>
    <row r="1620" spans="14:50" ht="15.75" x14ac:dyDescent="0.25">
      <c r="N1620" s="227"/>
      <c r="O1620" s="227"/>
      <c r="P1620" s="228"/>
      <c r="Q1620" s="227"/>
      <c r="R1620" s="227"/>
      <c r="S1620" s="226"/>
      <c r="T1620" s="226"/>
      <c r="U1620" s="226"/>
      <c r="V1620" s="225"/>
      <c r="W1620" s="225"/>
      <c r="X1620" s="225"/>
      <c r="Y1620" s="225"/>
      <c r="AM1620" s="227"/>
      <c r="AN1620" s="227"/>
      <c r="AO1620" s="227"/>
      <c r="AP1620" s="227"/>
      <c r="AQ1620" s="227"/>
      <c r="AR1620" s="226"/>
      <c r="AS1620" s="226"/>
      <c r="AT1620" s="226"/>
      <c r="AU1620" s="225"/>
      <c r="AV1620" s="225"/>
      <c r="AW1620" s="225"/>
      <c r="AX1620" s="225"/>
    </row>
    <row r="1621" spans="14:50" ht="15.75" x14ac:dyDescent="0.25">
      <c r="N1621" s="227"/>
      <c r="O1621" s="227"/>
      <c r="P1621" s="228"/>
      <c r="Q1621" s="227"/>
      <c r="R1621" s="227"/>
      <c r="S1621" s="226"/>
      <c r="T1621" s="226"/>
      <c r="U1621" s="226"/>
      <c r="V1621" s="225"/>
      <c r="W1621" s="225"/>
      <c r="X1621" s="225"/>
      <c r="Y1621" s="225"/>
      <c r="AM1621" s="227"/>
      <c r="AN1621" s="227"/>
      <c r="AO1621" s="227"/>
      <c r="AP1621" s="227"/>
      <c r="AQ1621" s="227"/>
      <c r="AR1621" s="226"/>
      <c r="AS1621" s="226"/>
      <c r="AT1621" s="226"/>
      <c r="AU1621" s="225"/>
      <c r="AV1621" s="225"/>
      <c r="AW1621" s="225"/>
      <c r="AX1621" s="225"/>
    </row>
    <row r="1622" spans="14:50" ht="15.75" x14ac:dyDescent="0.25">
      <c r="N1622" s="227"/>
      <c r="O1622" s="227"/>
      <c r="P1622" s="228"/>
      <c r="Q1622" s="227"/>
      <c r="R1622" s="227"/>
      <c r="S1622" s="226"/>
      <c r="T1622" s="226"/>
      <c r="U1622" s="226"/>
      <c r="V1622" s="225"/>
      <c r="W1622" s="225"/>
      <c r="X1622" s="225"/>
      <c r="Y1622" s="225"/>
      <c r="AM1622" s="227"/>
      <c r="AN1622" s="227"/>
      <c r="AO1622" s="227"/>
      <c r="AP1622" s="227"/>
      <c r="AQ1622" s="227"/>
      <c r="AR1622" s="226"/>
      <c r="AS1622" s="226"/>
      <c r="AT1622" s="226"/>
      <c r="AU1622" s="225"/>
      <c r="AV1622" s="225"/>
      <c r="AW1622" s="225"/>
      <c r="AX1622" s="225"/>
    </row>
    <row r="1623" spans="14:50" ht="15.75" x14ac:dyDescent="0.25">
      <c r="N1623" s="227"/>
      <c r="O1623" s="227"/>
      <c r="P1623" s="228"/>
      <c r="Q1623" s="227"/>
      <c r="R1623" s="227"/>
      <c r="S1623" s="226"/>
      <c r="T1623" s="226"/>
      <c r="U1623" s="226"/>
      <c r="V1623" s="225"/>
      <c r="W1623" s="225"/>
      <c r="X1623" s="225"/>
      <c r="Y1623" s="225"/>
      <c r="AM1623" s="227"/>
      <c r="AN1623" s="227"/>
      <c r="AO1623" s="227"/>
      <c r="AP1623" s="227"/>
      <c r="AQ1623" s="227"/>
      <c r="AR1623" s="226"/>
      <c r="AS1623" s="226"/>
      <c r="AT1623" s="226"/>
      <c r="AU1623" s="225"/>
      <c r="AV1623" s="225"/>
      <c r="AW1623" s="225"/>
      <c r="AX1623" s="225"/>
    </row>
    <row r="1624" spans="14:50" ht="15.75" x14ac:dyDescent="0.25">
      <c r="N1624" s="227"/>
      <c r="O1624" s="227"/>
      <c r="P1624" s="228"/>
      <c r="Q1624" s="227"/>
      <c r="R1624" s="227"/>
      <c r="S1624" s="226"/>
      <c r="T1624" s="226"/>
      <c r="U1624" s="226"/>
      <c r="V1624" s="225"/>
      <c r="W1624" s="225"/>
      <c r="X1624" s="225"/>
      <c r="Y1624" s="225"/>
      <c r="AM1624" s="227"/>
      <c r="AN1624" s="227"/>
      <c r="AO1624" s="227"/>
      <c r="AP1624" s="227"/>
      <c r="AQ1624" s="227"/>
      <c r="AR1624" s="226"/>
      <c r="AS1624" s="226"/>
      <c r="AT1624" s="226"/>
      <c r="AU1624" s="225"/>
      <c r="AV1624" s="225"/>
      <c r="AW1624" s="225"/>
      <c r="AX1624" s="225"/>
    </row>
    <row r="1625" spans="14:50" ht="15.75" x14ac:dyDescent="0.25">
      <c r="N1625" s="227"/>
      <c r="O1625" s="227"/>
      <c r="P1625" s="228"/>
      <c r="Q1625" s="227"/>
      <c r="R1625" s="227"/>
      <c r="S1625" s="226"/>
      <c r="T1625" s="226"/>
      <c r="U1625" s="226"/>
      <c r="V1625" s="225"/>
      <c r="W1625" s="225"/>
      <c r="X1625" s="225"/>
      <c r="Y1625" s="225"/>
      <c r="AM1625" s="227"/>
      <c r="AN1625" s="227"/>
      <c r="AO1625" s="227"/>
      <c r="AP1625" s="227"/>
      <c r="AQ1625" s="227"/>
      <c r="AR1625" s="226"/>
      <c r="AS1625" s="226"/>
      <c r="AT1625" s="226"/>
      <c r="AU1625" s="225"/>
      <c r="AV1625" s="225"/>
      <c r="AW1625" s="225"/>
      <c r="AX1625" s="225"/>
    </row>
    <row r="1626" spans="14:50" ht="15.75" x14ac:dyDescent="0.25">
      <c r="N1626" s="227"/>
      <c r="O1626" s="227"/>
      <c r="P1626" s="228"/>
      <c r="Q1626" s="227"/>
      <c r="R1626" s="227"/>
      <c r="S1626" s="226"/>
      <c r="T1626" s="226"/>
      <c r="U1626" s="226"/>
      <c r="V1626" s="225"/>
      <c r="W1626" s="225"/>
      <c r="X1626" s="225"/>
      <c r="Y1626" s="225"/>
      <c r="AM1626" s="227"/>
      <c r="AN1626" s="227"/>
      <c r="AO1626" s="227"/>
      <c r="AP1626" s="227"/>
      <c r="AQ1626" s="227"/>
      <c r="AR1626" s="226"/>
      <c r="AS1626" s="226"/>
      <c r="AT1626" s="226"/>
      <c r="AU1626" s="225"/>
      <c r="AV1626" s="225"/>
      <c r="AW1626" s="225"/>
      <c r="AX1626" s="225"/>
    </row>
    <row r="1627" spans="14:50" ht="15.75" x14ac:dyDescent="0.25">
      <c r="N1627" s="227"/>
      <c r="O1627" s="227"/>
      <c r="P1627" s="228"/>
      <c r="Q1627" s="227"/>
      <c r="R1627" s="227"/>
      <c r="S1627" s="226"/>
      <c r="T1627" s="226"/>
      <c r="U1627" s="226"/>
      <c r="V1627" s="225"/>
      <c r="W1627" s="225"/>
      <c r="X1627" s="225"/>
      <c r="Y1627" s="225"/>
      <c r="AM1627" s="227"/>
      <c r="AN1627" s="227"/>
      <c r="AO1627" s="227"/>
      <c r="AP1627" s="227"/>
      <c r="AQ1627" s="227"/>
      <c r="AR1627" s="226"/>
      <c r="AS1627" s="226"/>
      <c r="AT1627" s="226"/>
      <c r="AU1627" s="225"/>
      <c r="AV1627" s="225"/>
      <c r="AW1627" s="225"/>
      <c r="AX1627" s="225"/>
    </row>
    <row r="1628" spans="14:50" ht="15.75" x14ac:dyDescent="0.25">
      <c r="N1628" s="227"/>
      <c r="O1628" s="227"/>
      <c r="P1628" s="228"/>
      <c r="Q1628" s="227"/>
      <c r="R1628" s="227"/>
      <c r="S1628" s="226"/>
      <c r="T1628" s="226"/>
      <c r="U1628" s="226"/>
      <c r="V1628" s="225"/>
      <c r="W1628" s="225"/>
      <c r="X1628" s="225"/>
      <c r="Y1628" s="225"/>
      <c r="AM1628" s="227"/>
      <c r="AN1628" s="227"/>
      <c r="AO1628" s="227"/>
      <c r="AP1628" s="227"/>
      <c r="AQ1628" s="227"/>
      <c r="AR1628" s="226"/>
      <c r="AS1628" s="226"/>
      <c r="AT1628" s="226"/>
      <c r="AU1628" s="225"/>
      <c r="AV1628" s="225"/>
      <c r="AW1628" s="225"/>
      <c r="AX1628" s="225"/>
    </row>
    <row r="1629" spans="14:50" ht="15.75" x14ac:dyDescent="0.25">
      <c r="N1629" s="227"/>
      <c r="O1629" s="227"/>
      <c r="P1629" s="228"/>
      <c r="Q1629" s="227"/>
      <c r="R1629" s="227"/>
      <c r="S1629" s="226"/>
      <c r="T1629" s="226"/>
      <c r="U1629" s="226"/>
      <c r="V1629" s="225"/>
      <c r="W1629" s="225"/>
      <c r="X1629" s="225"/>
      <c r="Y1629" s="225"/>
      <c r="AM1629" s="227"/>
      <c r="AN1629" s="227"/>
      <c r="AO1629" s="227"/>
      <c r="AP1629" s="227"/>
      <c r="AQ1629" s="227"/>
      <c r="AR1629" s="226"/>
      <c r="AS1629" s="226"/>
      <c r="AT1629" s="226"/>
      <c r="AU1629" s="225"/>
      <c r="AV1629" s="225"/>
      <c r="AW1629" s="225"/>
      <c r="AX1629" s="225"/>
    </row>
    <row r="1630" spans="14:50" ht="15.75" x14ac:dyDescent="0.25">
      <c r="N1630" s="227"/>
      <c r="O1630" s="227"/>
      <c r="P1630" s="228"/>
      <c r="Q1630" s="227"/>
      <c r="R1630" s="227"/>
      <c r="S1630" s="226"/>
      <c r="T1630" s="226"/>
      <c r="U1630" s="226"/>
      <c r="V1630" s="225"/>
      <c r="W1630" s="225"/>
      <c r="X1630" s="225"/>
      <c r="Y1630" s="225"/>
      <c r="AM1630" s="227"/>
      <c r="AN1630" s="227"/>
      <c r="AO1630" s="227"/>
      <c r="AP1630" s="227"/>
      <c r="AQ1630" s="227"/>
      <c r="AR1630" s="226"/>
      <c r="AS1630" s="226"/>
      <c r="AT1630" s="226"/>
      <c r="AU1630" s="225"/>
      <c r="AV1630" s="225"/>
      <c r="AW1630" s="225"/>
      <c r="AX1630" s="225"/>
    </row>
    <row r="1631" spans="14:50" ht="15.75" x14ac:dyDescent="0.25">
      <c r="N1631" s="227"/>
      <c r="O1631" s="227"/>
      <c r="P1631" s="228"/>
      <c r="Q1631" s="227"/>
      <c r="R1631" s="227"/>
      <c r="S1631" s="226"/>
      <c r="T1631" s="226"/>
      <c r="U1631" s="226"/>
      <c r="V1631" s="225"/>
      <c r="W1631" s="225"/>
      <c r="X1631" s="225"/>
      <c r="Y1631" s="225"/>
      <c r="AM1631" s="227"/>
      <c r="AN1631" s="227"/>
      <c r="AO1631" s="227"/>
      <c r="AP1631" s="227"/>
      <c r="AQ1631" s="227"/>
      <c r="AR1631" s="226"/>
      <c r="AS1631" s="226"/>
      <c r="AT1631" s="226"/>
      <c r="AU1631" s="225"/>
      <c r="AV1631" s="225"/>
      <c r="AW1631" s="225"/>
      <c r="AX1631" s="225"/>
    </row>
    <row r="1632" spans="14:50" ht="15.75" x14ac:dyDescent="0.25">
      <c r="N1632" s="227"/>
      <c r="O1632" s="227"/>
      <c r="P1632" s="228"/>
      <c r="Q1632" s="227"/>
      <c r="R1632" s="227"/>
      <c r="S1632" s="226"/>
      <c r="T1632" s="226"/>
      <c r="U1632" s="226"/>
      <c r="V1632" s="225"/>
      <c r="W1632" s="225"/>
      <c r="X1632" s="225"/>
      <c r="Y1632" s="225"/>
      <c r="AM1632" s="227"/>
      <c r="AN1632" s="227"/>
      <c r="AO1632" s="227"/>
      <c r="AP1632" s="227"/>
      <c r="AQ1632" s="227"/>
      <c r="AR1632" s="226"/>
      <c r="AS1632" s="226"/>
      <c r="AT1632" s="226"/>
      <c r="AU1632" s="225"/>
      <c r="AV1632" s="225"/>
      <c r="AW1632" s="225"/>
      <c r="AX1632" s="225"/>
    </row>
    <row r="1633" spans="14:50" ht="15.75" x14ac:dyDescent="0.25">
      <c r="N1633" s="227"/>
      <c r="O1633" s="227"/>
      <c r="P1633" s="228"/>
      <c r="Q1633" s="227"/>
      <c r="R1633" s="227"/>
      <c r="S1633" s="226"/>
      <c r="T1633" s="226"/>
      <c r="U1633" s="226"/>
      <c r="V1633" s="225"/>
      <c r="W1633" s="225"/>
      <c r="X1633" s="225"/>
      <c r="Y1633" s="225"/>
      <c r="AM1633" s="227"/>
      <c r="AN1633" s="227"/>
      <c r="AO1633" s="227"/>
      <c r="AP1633" s="227"/>
      <c r="AQ1633" s="227"/>
      <c r="AR1633" s="226"/>
      <c r="AS1633" s="226"/>
      <c r="AT1633" s="226"/>
      <c r="AU1633" s="225"/>
      <c r="AV1633" s="225"/>
      <c r="AW1633" s="225"/>
      <c r="AX1633" s="225"/>
    </row>
    <row r="1634" spans="14:50" ht="15.75" x14ac:dyDescent="0.25">
      <c r="N1634" s="227"/>
      <c r="O1634" s="227"/>
      <c r="P1634" s="228"/>
      <c r="Q1634" s="227"/>
      <c r="R1634" s="227"/>
      <c r="S1634" s="226"/>
      <c r="T1634" s="226"/>
      <c r="U1634" s="226"/>
      <c r="V1634" s="225"/>
      <c r="W1634" s="225"/>
      <c r="X1634" s="225"/>
      <c r="Y1634" s="225"/>
      <c r="AM1634" s="227"/>
      <c r="AN1634" s="227"/>
      <c r="AO1634" s="227"/>
      <c r="AP1634" s="227"/>
      <c r="AQ1634" s="227"/>
      <c r="AR1634" s="226"/>
      <c r="AS1634" s="226"/>
      <c r="AT1634" s="226"/>
      <c r="AU1634" s="225"/>
      <c r="AV1634" s="225"/>
      <c r="AW1634" s="225"/>
      <c r="AX1634" s="225"/>
    </row>
    <row r="1635" spans="14:50" ht="15.75" x14ac:dyDescent="0.25">
      <c r="N1635" s="227"/>
      <c r="O1635" s="227"/>
      <c r="P1635" s="228"/>
      <c r="Q1635" s="227"/>
      <c r="R1635" s="227"/>
      <c r="S1635" s="226"/>
      <c r="T1635" s="226"/>
      <c r="U1635" s="226"/>
      <c r="V1635" s="225"/>
      <c r="W1635" s="225"/>
      <c r="X1635" s="225"/>
      <c r="Y1635" s="225"/>
      <c r="AM1635" s="227"/>
      <c r="AN1635" s="227"/>
      <c r="AO1635" s="227"/>
      <c r="AP1635" s="227"/>
      <c r="AQ1635" s="227"/>
      <c r="AR1635" s="226"/>
      <c r="AS1635" s="226"/>
      <c r="AT1635" s="226"/>
      <c r="AU1635" s="225"/>
      <c r="AV1635" s="225"/>
      <c r="AW1635" s="225"/>
      <c r="AX1635" s="225"/>
    </row>
    <row r="1636" spans="14:50" ht="15.75" x14ac:dyDescent="0.25">
      <c r="N1636" s="227"/>
      <c r="O1636" s="227"/>
      <c r="P1636" s="228"/>
      <c r="Q1636" s="227"/>
      <c r="R1636" s="227"/>
      <c r="S1636" s="226"/>
      <c r="T1636" s="226"/>
      <c r="U1636" s="226"/>
      <c r="V1636" s="225"/>
      <c r="W1636" s="225"/>
      <c r="X1636" s="225"/>
      <c r="Y1636" s="225"/>
      <c r="AM1636" s="227"/>
      <c r="AN1636" s="227"/>
      <c r="AO1636" s="227"/>
      <c r="AP1636" s="227"/>
      <c r="AQ1636" s="227"/>
      <c r="AR1636" s="226"/>
      <c r="AS1636" s="226"/>
      <c r="AT1636" s="226"/>
      <c r="AU1636" s="225"/>
      <c r="AV1636" s="225"/>
      <c r="AW1636" s="225"/>
      <c r="AX1636" s="225"/>
    </row>
    <row r="1637" spans="14:50" ht="15.75" x14ac:dyDescent="0.25">
      <c r="N1637" s="227"/>
      <c r="O1637" s="227"/>
      <c r="P1637" s="228"/>
      <c r="Q1637" s="227"/>
      <c r="R1637" s="227"/>
      <c r="S1637" s="226"/>
      <c r="T1637" s="226"/>
      <c r="U1637" s="226"/>
      <c r="V1637" s="225"/>
      <c r="W1637" s="225"/>
      <c r="X1637" s="225"/>
      <c r="Y1637" s="225"/>
      <c r="AM1637" s="227"/>
      <c r="AN1637" s="227"/>
      <c r="AO1637" s="227"/>
      <c r="AP1637" s="227"/>
      <c r="AQ1637" s="227"/>
      <c r="AR1637" s="226"/>
      <c r="AS1637" s="226"/>
      <c r="AT1637" s="226"/>
      <c r="AU1637" s="225"/>
      <c r="AV1637" s="225"/>
      <c r="AW1637" s="225"/>
      <c r="AX1637" s="225"/>
    </row>
    <row r="1638" spans="14:50" ht="15.75" x14ac:dyDescent="0.25">
      <c r="N1638" s="227"/>
      <c r="O1638" s="227"/>
      <c r="P1638" s="228"/>
      <c r="Q1638" s="227"/>
      <c r="R1638" s="227"/>
      <c r="S1638" s="226"/>
      <c r="T1638" s="226"/>
      <c r="U1638" s="226"/>
      <c r="V1638" s="225"/>
      <c r="W1638" s="225"/>
      <c r="X1638" s="225"/>
      <c r="Y1638" s="225"/>
      <c r="AM1638" s="227"/>
      <c r="AN1638" s="227"/>
      <c r="AO1638" s="227"/>
      <c r="AP1638" s="227"/>
      <c r="AQ1638" s="227"/>
      <c r="AR1638" s="226"/>
      <c r="AS1638" s="226"/>
      <c r="AT1638" s="226"/>
      <c r="AU1638" s="225"/>
      <c r="AV1638" s="225"/>
      <c r="AW1638" s="225"/>
      <c r="AX1638" s="225"/>
    </row>
    <row r="1639" spans="14:50" ht="15.75" x14ac:dyDescent="0.25">
      <c r="N1639" s="227"/>
      <c r="O1639" s="227"/>
      <c r="P1639" s="228"/>
      <c r="Q1639" s="227"/>
      <c r="R1639" s="227"/>
      <c r="S1639" s="226"/>
      <c r="T1639" s="226"/>
      <c r="U1639" s="226"/>
      <c r="V1639" s="225"/>
      <c r="W1639" s="225"/>
      <c r="X1639" s="225"/>
      <c r="Y1639" s="225"/>
      <c r="AM1639" s="227"/>
      <c r="AN1639" s="227"/>
      <c r="AO1639" s="227"/>
      <c r="AP1639" s="227"/>
      <c r="AQ1639" s="227"/>
      <c r="AR1639" s="226"/>
      <c r="AS1639" s="226"/>
      <c r="AT1639" s="226"/>
      <c r="AU1639" s="225"/>
      <c r="AV1639" s="225"/>
      <c r="AW1639" s="225"/>
      <c r="AX1639" s="225"/>
    </row>
    <row r="1640" spans="14:50" ht="15.75" x14ac:dyDescent="0.25">
      <c r="N1640" s="227"/>
      <c r="O1640" s="227"/>
      <c r="P1640" s="228"/>
      <c r="Q1640" s="227"/>
      <c r="R1640" s="227"/>
      <c r="S1640" s="226"/>
      <c r="T1640" s="226"/>
      <c r="U1640" s="226"/>
      <c r="V1640" s="225"/>
      <c r="W1640" s="225"/>
      <c r="X1640" s="225"/>
      <c r="Y1640" s="225"/>
      <c r="AM1640" s="227"/>
      <c r="AN1640" s="227"/>
      <c r="AO1640" s="227"/>
      <c r="AP1640" s="227"/>
      <c r="AQ1640" s="227"/>
      <c r="AR1640" s="226"/>
      <c r="AS1640" s="226"/>
      <c r="AT1640" s="226"/>
      <c r="AU1640" s="225"/>
      <c r="AV1640" s="225"/>
      <c r="AW1640" s="225"/>
      <c r="AX1640" s="225"/>
    </row>
    <row r="1641" spans="14:50" ht="15.75" x14ac:dyDescent="0.25">
      <c r="N1641" s="227"/>
      <c r="O1641" s="227"/>
      <c r="P1641" s="228"/>
      <c r="Q1641" s="227"/>
      <c r="R1641" s="227"/>
      <c r="S1641" s="226"/>
      <c r="T1641" s="226"/>
      <c r="U1641" s="226"/>
      <c r="V1641" s="225"/>
      <c r="W1641" s="225"/>
      <c r="X1641" s="225"/>
      <c r="Y1641" s="225"/>
      <c r="AM1641" s="227"/>
      <c r="AN1641" s="227"/>
      <c r="AO1641" s="227"/>
      <c r="AP1641" s="227"/>
      <c r="AQ1641" s="227"/>
      <c r="AR1641" s="226"/>
      <c r="AS1641" s="226"/>
      <c r="AT1641" s="226"/>
      <c r="AU1641" s="225"/>
      <c r="AV1641" s="225"/>
      <c r="AW1641" s="225"/>
      <c r="AX1641" s="225"/>
    </row>
    <row r="1642" spans="14:50" ht="15.75" x14ac:dyDescent="0.25">
      <c r="N1642" s="227"/>
      <c r="O1642" s="227"/>
      <c r="P1642" s="228"/>
      <c r="Q1642" s="227"/>
      <c r="R1642" s="227"/>
      <c r="S1642" s="226"/>
      <c r="T1642" s="226"/>
      <c r="U1642" s="226"/>
      <c r="V1642" s="225"/>
      <c r="W1642" s="225"/>
      <c r="X1642" s="225"/>
      <c r="Y1642" s="225"/>
      <c r="AM1642" s="227"/>
      <c r="AN1642" s="227"/>
      <c r="AO1642" s="227"/>
      <c r="AP1642" s="227"/>
      <c r="AQ1642" s="227"/>
      <c r="AR1642" s="226"/>
      <c r="AS1642" s="226"/>
      <c r="AT1642" s="226"/>
      <c r="AU1642" s="225"/>
      <c r="AV1642" s="225"/>
      <c r="AW1642" s="225"/>
      <c r="AX1642" s="225"/>
    </row>
    <row r="1643" spans="14:50" ht="15.75" x14ac:dyDescent="0.25">
      <c r="N1643" s="227"/>
      <c r="O1643" s="227"/>
      <c r="P1643" s="228"/>
      <c r="Q1643" s="227"/>
      <c r="R1643" s="227"/>
      <c r="S1643" s="226"/>
      <c r="T1643" s="226"/>
      <c r="U1643" s="226"/>
      <c r="V1643" s="225"/>
      <c r="W1643" s="225"/>
      <c r="X1643" s="225"/>
      <c r="Y1643" s="225"/>
      <c r="AM1643" s="227"/>
      <c r="AN1643" s="227"/>
      <c r="AO1643" s="227"/>
      <c r="AP1643" s="227"/>
      <c r="AQ1643" s="227"/>
      <c r="AR1643" s="226"/>
      <c r="AS1643" s="226"/>
      <c r="AT1643" s="226"/>
      <c r="AU1643" s="225"/>
      <c r="AV1643" s="225"/>
      <c r="AW1643" s="225"/>
      <c r="AX1643" s="225"/>
    </row>
    <row r="1644" spans="14:50" ht="15.75" x14ac:dyDescent="0.25">
      <c r="N1644" s="227"/>
      <c r="O1644" s="227"/>
      <c r="P1644" s="228"/>
      <c r="Q1644" s="227"/>
      <c r="R1644" s="227"/>
      <c r="S1644" s="226"/>
      <c r="T1644" s="226"/>
      <c r="U1644" s="226"/>
      <c r="V1644" s="225"/>
      <c r="W1644" s="225"/>
      <c r="X1644" s="225"/>
      <c r="Y1644" s="225"/>
      <c r="AM1644" s="227"/>
      <c r="AN1644" s="227"/>
      <c r="AO1644" s="227"/>
      <c r="AP1644" s="227"/>
      <c r="AQ1644" s="227"/>
      <c r="AR1644" s="226"/>
      <c r="AS1644" s="226"/>
      <c r="AT1644" s="226"/>
      <c r="AU1644" s="225"/>
      <c r="AV1644" s="225"/>
      <c r="AW1644" s="225"/>
      <c r="AX1644" s="225"/>
    </row>
    <row r="1645" spans="14:50" ht="15.75" x14ac:dyDescent="0.25">
      <c r="N1645" s="227"/>
      <c r="O1645" s="227"/>
      <c r="P1645" s="228"/>
      <c r="Q1645" s="227"/>
      <c r="R1645" s="227"/>
      <c r="S1645" s="226"/>
      <c r="T1645" s="226"/>
      <c r="U1645" s="226"/>
      <c r="V1645" s="225"/>
      <c r="W1645" s="225"/>
      <c r="X1645" s="225"/>
      <c r="Y1645" s="225"/>
      <c r="AM1645" s="227"/>
      <c r="AN1645" s="227"/>
      <c r="AO1645" s="227"/>
      <c r="AP1645" s="227"/>
      <c r="AQ1645" s="227"/>
      <c r="AR1645" s="226"/>
      <c r="AS1645" s="226"/>
      <c r="AT1645" s="226"/>
      <c r="AU1645" s="225"/>
      <c r="AV1645" s="225"/>
      <c r="AW1645" s="225"/>
      <c r="AX1645" s="225"/>
    </row>
    <row r="1646" spans="14:50" ht="15.75" x14ac:dyDescent="0.25">
      <c r="N1646" s="227"/>
      <c r="O1646" s="227"/>
      <c r="P1646" s="228"/>
      <c r="Q1646" s="227"/>
      <c r="R1646" s="227"/>
      <c r="S1646" s="226"/>
      <c r="T1646" s="226"/>
      <c r="U1646" s="226"/>
      <c r="V1646" s="225"/>
      <c r="W1646" s="225"/>
      <c r="X1646" s="225"/>
      <c r="Y1646" s="225"/>
      <c r="AM1646" s="227"/>
      <c r="AN1646" s="227"/>
      <c r="AO1646" s="227"/>
      <c r="AP1646" s="227"/>
      <c r="AQ1646" s="227"/>
      <c r="AR1646" s="226"/>
      <c r="AS1646" s="226"/>
      <c r="AT1646" s="226"/>
      <c r="AU1646" s="225"/>
      <c r="AV1646" s="225"/>
      <c r="AW1646" s="225"/>
      <c r="AX1646" s="225"/>
    </row>
    <row r="1647" spans="14:50" ht="15.75" x14ac:dyDescent="0.25">
      <c r="N1647" s="227"/>
      <c r="O1647" s="227"/>
      <c r="P1647" s="228"/>
      <c r="Q1647" s="227"/>
      <c r="R1647" s="227"/>
      <c r="S1647" s="226"/>
      <c r="T1647" s="226"/>
      <c r="U1647" s="226"/>
      <c r="V1647" s="225"/>
      <c r="W1647" s="225"/>
      <c r="X1647" s="225"/>
      <c r="Y1647" s="225"/>
      <c r="AM1647" s="227"/>
      <c r="AN1647" s="227"/>
      <c r="AO1647" s="227"/>
      <c r="AP1647" s="227"/>
      <c r="AQ1647" s="227"/>
      <c r="AR1647" s="226"/>
      <c r="AS1647" s="226"/>
      <c r="AT1647" s="226"/>
      <c r="AU1647" s="225"/>
      <c r="AV1647" s="225"/>
      <c r="AW1647" s="225"/>
      <c r="AX1647" s="225"/>
    </row>
    <row r="1648" spans="14:50" ht="15.75" x14ac:dyDescent="0.25">
      <c r="N1648" s="227"/>
      <c r="O1648" s="227"/>
      <c r="P1648" s="228"/>
      <c r="Q1648" s="227"/>
      <c r="R1648" s="227"/>
      <c r="S1648" s="226"/>
      <c r="T1648" s="226"/>
      <c r="U1648" s="226"/>
      <c r="V1648" s="225"/>
      <c r="W1648" s="225"/>
      <c r="X1648" s="225"/>
      <c r="Y1648" s="225"/>
      <c r="AM1648" s="227"/>
      <c r="AN1648" s="227"/>
      <c r="AO1648" s="227"/>
      <c r="AP1648" s="227"/>
      <c r="AQ1648" s="227"/>
      <c r="AR1648" s="226"/>
      <c r="AS1648" s="226"/>
      <c r="AT1648" s="226"/>
      <c r="AU1648" s="225"/>
      <c r="AV1648" s="225"/>
      <c r="AW1648" s="225"/>
      <c r="AX1648" s="225"/>
    </row>
    <row r="1649" spans="14:50" ht="15.75" x14ac:dyDescent="0.25">
      <c r="N1649" s="227"/>
      <c r="O1649" s="227"/>
      <c r="P1649" s="228"/>
      <c r="Q1649" s="227"/>
      <c r="R1649" s="227"/>
      <c r="S1649" s="226"/>
      <c r="T1649" s="226"/>
      <c r="U1649" s="226"/>
      <c r="V1649" s="225"/>
      <c r="W1649" s="225"/>
      <c r="X1649" s="225"/>
      <c r="Y1649" s="225"/>
      <c r="AM1649" s="227"/>
      <c r="AN1649" s="227"/>
      <c r="AO1649" s="227"/>
      <c r="AP1649" s="227"/>
      <c r="AQ1649" s="227"/>
      <c r="AR1649" s="226"/>
      <c r="AS1649" s="226"/>
      <c r="AT1649" s="226"/>
      <c r="AU1649" s="225"/>
      <c r="AV1649" s="225"/>
      <c r="AW1649" s="225"/>
      <c r="AX1649" s="225"/>
    </row>
    <row r="1650" spans="14:50" ht="15.75" x14ac:dyDescent="0.25">
      <c r="N1650" s="227"/>
      <c r="O1650" s="227"/>
      <c r="P1650" s="228"/>
      <c r="Q1650" s="227"/>
      <c r="R1650" s="227"/>
      <c r="S1650" s="226"/>
      <c r="T1650" s="226"/>
      <c r="U1650" s="226"/>
      <c r="V1650" s="225"/>
      <c r="W1650" s="225"/>
      <c r="X1650" s="225"/>
      <c r="Y1650" s="225"/>
      <c r="AM1650" s="227"/>
      <c r="AN1650" s="227"/>
      <c r="AO1650" s="227"/>
      <c r="AP1650" s="227"/>
      <c r="AQ1650" s="227"/>
      <c r="AR1650" s="226"/>
      <c r="AS1650" s="226"/>
      <c r="AT1650" s="226"/>
      <c r="AU1650" s="225"/>
      <c r="AV1650" s="225"/>
      <c r="AW1650" s="225"/>
      <c r="AX1650" s="225"/>
    </row>
    <row r="1651" spans="14:50" ht="15.75" x14ac:dyDescent="0.25">
      <c r="N1651" s="227"/>
      <c r="O1651" s="227"/>
      <c r="P1651" s="228"/>
      <c r="Q1651" s="227"/>
      <c r="R1651" s="227"/>
      <c r="S1651" s="226"/>
      <c r="T1651" s="226"/>
      <c r="U1651" s="226"/>
      <c r="V1651" s="225"/>
      <c r="W1651" s="225"/>
      <c r="X1651" s="225"/>
      <c r="Y1651" s="225"/>
      <c r="AM1651" s="227"/>
      <c r="AN1651" s="227"/>
      <c r="AO1651" s="227"/>
      <c r="AP1651" s="227"/>
      <c r="AQ1651" s="227"/>
      <c r="AR1651" s="226"/>
      <c r="AS1651" s="226"/>
      <c r="AT1651" s="226"/>
      <c r="AU1651" s="225"/>
      <c r="AV1651" s="225"/>
      <c r="AW1651" s="225"/>
      <c r="AX1651" s="225"/>
    </row>
    <row r="1652" spans="14:50" ht="15.75" x14ac:dyDescent="0.25">
      <c r="N1652" s="227"/>
      <c r="O1652" s="227"/>
      <c r="P1652" s="228"/>
      <c r="Q1652" s="227"/>
      <c r="R1652" s="227"/>
      <c r="S1652" s="226"/>
      <c r="T1652" s="226"/>
      <c r="U1652" s="226"/>
      <c r="V1652" s="225"/>
      <c r="W1652" s="225"/>
      <c r="X1652" s="225"/>
      <c r="Y1652" s="225"/>
      <c r="AM1652" s="227"/>
      <c r="AN1652" s="227"/>
      <c r="AO1652" s="227"/>
      <c r="AP1652" s="227"/>
      <c r="AQ1652" s="227"/>
      <c r="AR1652" s="226"/>
      <c r="AS1652" s="226"/>
      <c r="AT1652" s="226"/>
      <c r="AU1652" s="225"/>
      <c r="AV1652" s="225"/>
      <c r="AW1652" s="225"/>
      <c r="AX1652" s="225"/>
    </row>
    <row r="1653" spans="14:50" ht="15.75" x14ac:dyDescent="0.25">
      <c r="N1653" s="227"/>
      <c r="O1653" s="227"/>
      <c r="P1653" s="228"/>
      <c r="Q1653" s="227"/>
      <c r="R1653" s="227"/>
      <c r="S1653" s="226"/>
      <c r="T1653" s="226"/>
      <c r="U1653" s="226"/>
      <c r="V1653" s="225"/>
      <c r="W1653" s="225"/>
      <c r="X1653" s="225"/>
      <c r="Y1653" s="225"/>
      <c r="AM1653" s="227"/>
      <c r="AN1653" s="227"/>
      <c r="AO1653" s="227"/>
      <c r="AP1653" s="227"/>
      <c r="AQ1653" s="227"/>
      <c r="AR1653" s="226"/>
      <c r="AS1653" s="226"/>
      <c r="AT1653" s="226"/>
      <c r="AU1653" s="225"/>
      <c r="AV1653" s="225"/>
      <c r="AW1653" s="225"/>
      <c r="AX1653" s="225"/>
    </row>
    <row r="1654" spans="14:50" ht="15.75" x14ac:dyDescent="0.25">
      <c r="N1654" s="227"/>
      <c r="O1654" s="227"/>
      <c r="P1654" s="228"/>
      <c r="Q1654" s="227"/>
      <c r="R1654" s="227"/>
      <c r="S1654" s="226"/>
      <c r="T1654" s="226"/>
      <c r="U1654" s="226"/>
      <c r="V1654" s="225"/>
      <c r="W1654" s="225"/>
      <c r="X1654" s="225"/>
      <c r="Y1654" s="225"/>
      <c r="AM1654" s="227"/>
      <c r="AN1654" s="227"/>
      <c r="AO1654" s="227"/>
      <c r="AP1654" s="227"/>
      <c r="AQ1654" s="227"/>
      <c r="AR1654" s="226"/>
      <c r="AS1654" s="226"/>
      <c r="AT1654" s="226"/>
      <c r="AU1654" s="225"/>
      <c r="AV1654" s="225"/>
      <c r="AW1654" s="225"/>
      <c r="AX1654" s="225"/>
    </row>
    <row r="1655" spans="14:50" ht="15.75" x14ac:dyDescent="0.25">
      <c r="N1655" s="227"/>
      <c r="O1655" s="227"/>
      <c r="P1655" s="228"/>
      <c r="Q1655" s="227"/>
      <c r="R1655" s="227"/>
      <c r="S1655" s="226"/>
      <c r="T1655" s="226"/>
      <c r="U1655" s="226"/>
      <c r="V1655" s="225"/>
      <c r="W1655" s="225"/>
      <c r="X1655" s="225"/>
      <c r="Y1655" s="225"/>
      <c r="AM1655" s="227"/>
      <c r="AN1655" s="227"/>
      <c r="AO1655" s="227"/>
      <c r="AP1655" s="227"/>
      <c r="AQ1655" s="227"/>
      <c r="AR1655" s="226"/>
      <c r="AS1655" s="226"/>
      <c r="AT1655" s="226"/>
      <c r="AU1655" s="225"/>
      <c r="AV1655" s="225"/>
      <c r="AW1655" s="225"/>
      <c r="AX1655" s="225"/>
    </row>
    <row r="1656" spans="14:50" ht="15.75" x14ac:dyDescent="0.25">
      <c r="N1656" s="227"/>
      <c r="O1656" s="227"/>
      <c r="P1656" s="228"/>
      <c r="Q1656" s="227"/>
      <c r="R1656" s="227"/>
      <c r="S1656" s="226"/>
      <c r="T1656" s="226"/>
      <c r="U1656" s="226"/>
      <c r="V1656" s="225"/>
      <c r="W1656" s="225"/>
      <c r="X1656" s="225"/>
      <c r="Y1656" s="225"/>
      <c r="AM1656" s="227"/>
      <c r="AN1656" s="227"/>
      <c r="AO1656" s="227"/>
      <c r="AP1656" s="227"/>
      <c r="AQ1656" s="227"/>
      <c r="AR1656" s="226"/>
      <c r="AS1656" s="226"/>
      <c r="AT1656" s="226"/>
      <c r="AU1656" s="225"/>
      <c r="AV1656" s="225"/>
      <c r="AW1656" s="225"/>
      <c r="AX1656" s="225"/>
    </row>
    <row r="1657" spans="14:50" ht="15.75" x14ac:dyDescent="0.25">
      <c r="N1657" s="227"/>
      <c r="O1657" s="227"/>
      <c r="P1657" s="228"/>
      <c r="Q1657" s="227"/>
      <c r="R1657" s="227"/>
      <c r="S1657" s="226"/>
      <c r="T1657" s="226"/>
      <c r="U1657" s="226"/>
      <c r="V1657" s="225"/>
      <c r="W1657" s="225"/>
      <c r="X1657" s="225"/>
      <c r="Y1657" s="225"/>
      <c r="AM1657" s="227"/>
      <c r="AN1657" s="227"/>
      <c r="AO1657" s="227"/>
      <c r="AP1657" s="227"/>
      <c r="AQ1657" s="227"/>
      <c r="AR1657" s="226"/>
      <c r="AS1657" s="226"/>
      <c r="AT1657" s="226"/>
      <c r="AU1657" s="225"/>
      <c r="AV1657" s="225"/>
      <c r="AW1657" s="225"/>
      <c r="AX1657" s="225"/>
    </row>
    <row r="1658" spans="14:50" ht="15.75" x14ac:dyDescent="0.25">
      <c r="N1658" s="227"/>
      <c r="O1658" s="227"/>
      <c r="P1658" s="228"/>
      <c r="Q1658" s="227"/>
      <c r="R1658" s="227"/>
      <c r="S1658" s="226"/>
      <c r="T1658" s="226"/>
      <c r="U1658" s="226"/>
      <c r="V1658" s="225"/>
      <c r="W1658" s="225"/>
      <c r="X1658" s="225"/>
      <c r="Y1658" s="225"/>
      <c r="AM1658" s="227"/>
      <c r="AN1658" s="227"/>
      <c r="AO1658" s="227"/>
      <c r="AP1658" s="227"/>
      <c r="AQ1658" s="227"/>
      <c r="AR1658" s="226"/>
      <c r="AS1658" s="226"/>
      <c r="AT1658" s="226"/>
      <c r="AU1658" s="225"/>
      <c r="AV1658" s="225"/>
      <c r="AW1658" s="225"/>
      <c r="AX1658" s="225"/>
    </row>
    <row r="1659" spans="14:50" ht="15.75" x14ac:dyDescent="0.25">
      <c r="N1659" s="227"/>
      <c r="O1659" s="227"/>
      <c r="P1659" s="228"/>
      <c r="Q1659" s="227"/>
      <c r="R1659" s="227"/>
      <c r="S1659" s="226"/>
      <c r="T1659" s="226"/>
      <c r="U1659" s="226"/>
      <c r="V1659" s="225"/>
      <c r="W1659" s="225"/>
      <c r="X1659" s="225"/>
      <c r="Y1659" s="225"/>
      <c r="AM1659" s="227"/>
      <c r="AN1659" s="227"/>
      <c r="AO1659" s="227"/>
      <c r="AP1659" s="227"/>
      <c r="AQ1659" s="227"/>
      <c r="AR1659" s="226"/>
      <c r="AS1659" s="226"/>
      <c r="AT1659" s="226"/>
      <c r="AU1659" s="225"/>
      <c r="AV1659" s="225"/>
      <c r="AW1659" s="225"/>
      <c r="AX1659" s="225"/>
    </row>
    <row r="1660" spans="14:50" ht="15.75" x14ac:dyDescent="0.25">
      <c r="N1660" s="227"/>
      <c r="O1660" s="227"/>
      <c r="P1660" s="228"/>
      <c r="Q1660" s="227"/>
      <c r="R1660" s="227"/>
      <c r="S1660" s="226"/>
      <c r="T1660" s="226"/>
      <c r="U1660" s="226"/>
      <c r="V1660" s="225"/>
      <c r="W1660" s="225"/>
      <c r="X1660" s="225"/>
      <c r="Y1660" s="225"/>
      <c r="AM1660" s="227"/>
      <c r="AN1660" s="227"/>
      <c r="AO1660" s="227"/>
      <c r="AP1660" s="227"/>
      <c r="AQ1660" s="227"/>
      <c r="AR1660" s="226"/>
      <c r="AS1660" s="226"/>
      <c r="AT1660" s="226"/>
      <c r="AU1660" s="225"/>
      <c r="AV1660" s="225"/>
      <c r="AW1660" s="225"/>
      <c r="AX1660" s="225"/>
    </row>
    <row r="1661" spans="14:50" ht="15.75" x14ac:dyDescent="0.25">
      <c r="N1661" s="227"/>
      <c r="O1661" s="227"/>
      <c r="P1661" s="228"/>
      <c r="Q1661" s="227"/>
      <c r="R1661" s="227"/>
      <c r="S1661" s="226"/>
      <c r="T1661" s="226"/>
      <c r="U1661" s="226"/>
      <c r="V1661" s="225"/>
      <c r="W1661" s="225"/>
      <c r="X1661" s="225"/>
      <c r="Y1661" s="225"/>
      <c r="AM1661" s="227"/>
      <c r="AN1661" s="227"/>
      <c r="AO1661" s="227"/>
      <c r="AP1661" s="227"/>
      <c r="AQ1661" s="227"/>
      <c r="AR1661" s="226"/>
      <c r="AS1661" s="226"/>
      <c r="AT1661" s="226"/>
      <c r="AU1661" s="225"/>
      <c r="AV1661" s="225"/>
      <c r="AW1661" s="225"/>
      <c r="AX1661" s="225"/>
    </row>
    <row r="1662" spans="14:50" ht="15.75" x14ac:dyDescent="0.25">
      <c r="N1662" s="227"/>
      <c r="O1662" s="227"/>
      <c r="P1662" s="228"/>
      <c r="Q1662" s="227"/>
      <c r="R1662" s="227"/>
      <c r="S1662" s="226"/>
      <c r="T1662" s="226"/>
      <c r="U1662" s="226"/>
      <c r="V1662" s="225"/>
      <c r="W1662" s="225"/>
      <c r="X1662" s="225"/>
      <c r="Y1662" s="225"/>
      <c r="AM1662" s="227"/>
      <c r="AN1662" s="227"/>
      <c r="AO1662" s="227"/>
      <c r="AP1662" s="227"/>
      <c r="AQ1662" s="227"/>
      <c r="AR1662" s="226"/>
      <c r="AS1662" s="226"/>
      <c r="AT1662" s="226"/>
      <c r="AU1662" s="225"/>
      <c r="AV1662" s="225"/>
      <c r="AW1662" s="225"/>
      <c r="AX1662" s="225"/>
    </row>
    <row r="1663" spans="14:50" ht="15.75" x14ac:dyDescent="0.25">
      <c r="N1663" s="227"/>
      <c r="O1663" s="227"/>
      <c r="P1663" s="228"/>
      <c r="Q1663" s="227"/>
      <c r="R1663" s="227"/>
      <c r="S1663" s="226"/>
      <c r="T1663" s="226"/>
      <c r="U1663" s="226"/>
      <c r="V1663" s="225"/>
      <c r="W1663" s="225"/>
      <c r="X1663" s="225"/>
      <c r="Y1663" s="225"/>
      <c r="AM1663" s="227"/>
      <c r="AN1663" s="227"/>
      <c r="AO1663" s="227"/>
      <c r="AP1663" s="227"/>
      <c r="AQ1663" s="227"/>
      <c r="AR1663" s="226"/>
      <c r="AS1663" s="226"/>
      <c r="AT1663" s="226"/>
      <c r="AU1663" s="225"/>
      <c r="AV1663" s="225"/>
      <c r="AW1663" s="225"/>
      <c r="AX1663" s="225"/>
    </row>
    <row r="1664" spans="14:50" ht="15.75" x14ac:dyDescent="0.25">
      <c r="N1664" s="227"/>
      <c r="O1664" s="227"/>
      <c r="P1664" s="228"/>
      <c r="Q1664" s="227"/>
      <c r="R1664" s="227"/>
      <c r="S1664" s="226"/>
      <c r="T1664" s="226"/>
      <c r="U1664" s="226"/>
      <c r="V1664" s="225"/>
      <c r="W1664" s="225"/>
      <c r="X1664" s="225"/>
      <c r="Y1664" s="225"/>
      <c r="AM1664" s="227"/>
      <c r="AN1664" s="227"/>
      <c r="AO1664" s="227"/>
      <c r="AP1664" s="227"/>
      <c r="AQ1664" s="227"/>
      <c r="AR1664" s="226"/>
      <c r="AS1664" s="226"/>
      <c r="AT1664" s="226"/>
      <c r="AU1664" s="225"/>
      <c r="AV1664" s="225"/>
      <c r="AW1664" s="225"/>
      <c r="AX1664" s="225"/>
    </row>
    <row r="1665" spans="14:50" ht="15.75" x14ac:dyDescent="0.25">
      <c r="N1665" s="227"/>
      <c r="O1665" s="227"/>
      <c r="P1665" s="228"/>
      <c r="Q1665" s="227"/>
      <c r="R1665" s="227"/>
      <c r="S1665" s="226"/>
      <c r="T1665" s="226"/>
      <c r="U1665" s="226"/>
      <c r="V1665" s="225"/>
      <c r="W1665" s="225"/>
      <c r="X1665" s="225"/>
      <c r="Y1665" s="225"/>
      <c r="AM1665" s="227"/>
      <c r="AN1665" s="227"/>
      <c r="AO1665" s="227"/>
      <c r="AP1665" s="227"/>
      <c r="AQ1665" s="227"/>
      <c r="AR1665" s="226"/>
      <c r="AS1665" s="226"/>
      <c r="AT1665" s="226"/>
      <c r="AU1665" s="225"/>
      <c r="AV1665" s="225"/>
      <c r="AW1665" s="225"/>
      <c r="AX1665" s="225"/>
    </row>
    <row r="1666" spans="14:50" ht="15.75" x14ac:dyDescent="0.25">
      <c r="N1666" s="227"/>
      <c r="O1666" s="227"/>
      <c r="P1666" s="228"/>
      <c r="Q1666" s="227"/>
      <c r="R1666" s="227"/>
      <c r="S1666" s="226"/>
      <c r="T1666" s="226"/>
      <c r="U1666" s="226"/>
      <c r="V1666" s="225"/>
      <c r="W1666" s="225"/>
      <c r="X1666" s="225"/>
      <c r="Y1666" s="225"/>
      <c r="AM1666" s="227"/>
      <c r="AN1666" s="227"/>
      <c r="AO1666" s="227"/>
      <c r="AP1666" s="227"/>
      <c r="AQ1666" s="227"/>
      <c r="AR1666" s="226"/>
      <c r="AS1666" s="226"/>
      <c r="AT1666" s="226"/>
      <c r="AU1666" s="225"/>
      <c r="AV1666" s="225"/>
      <c r="AW1666" s="225"/>
      <c r="AX1666" s="225"/>
    </row>
    <row r="1667" spans="14:50" ht="15.75" x14ac:dyDescent="0.25">
      <c r="N1667" s="227"/>
      <c r="O1667" s="227"/>
      <c r="P1667" s="228"/>
      <c r="Q1667" s="227"/>
      <c r="R1667" s="227"/>
      <c r="S1667" s="226"/>
      <c r="T1667" s="226"/>
      <c r="U1667" s="226"/>
      <c r="V1667" s="225"/>
      <c r="W1667" s="225"/>
      <c r="X1667" s="225"/>
      <c r="Y1667" s="225"/>
      <c r="AM1667" s="227"/>
      <c r="AN1667" s="227"/>
      <c r="AO1667" s="227"/>
      <c r="AP1667" s="227"/>
      <c r="AQ1667" s="227"/>
      <c r="AR1667" s="226"/>
      <c r="AS1667" s="226"/>
      <c r="AT1667" s="226"/>
      <c r="AU1667" s="225"/>
      <c r="AV1667" s="225"/>
      <c r="AW1667" s="225"/>
      <c r="AX1667" s="225"/>
    </row>
    <row r="1668" spans="14:50" ht="15.75" x14ac:dyDescent="0.25">
      <c r="N1668" s="227"/>
      <c r="O1668" s="227"/>
      <c r="P1668" s="228"/>
      <c r="Q1668" s="227"/>
      <c r="R1668" s="227"/>
      <c r="S1668" s="226"/>
      <c r="T1668" s="226"/>
      <c r="U1668" s="226"/>
      <c r="V1668" s="225"/>
      <c r="W1668" s="225"/>
      <c r="X1668" s="225"/>
      <c r="Y1668" s="225"/>
      <c r="AM1668" s="227"/>
      <c r="AN1668" s="227"/>
      <c r="AO1668" s="227"/>
      <c r="AP1668" s="227"/>
      <c r="AQ1668" s="227"/>
      <c r="AR1668" s="226"/>
      <c r="AS1668" s="226"/>
      <c r="AT1668" s="226"/>
      <c r="AU1668" s="225"/>
      <c r="AV1668" s="225"/>
      <c r="AW1668" s="225"/>
      <c r="AX1668" s="225"/>
    </row>
    <row r="1669" spans="14:50" ht="15.75" x14ac:dyDescent="0.25">
      <c r="N1669" s="227"/>
      <c r="O1669" s="227"/>
      <c r="P1669" s="228"/>
      <c r="Q1669" s="227"/>
      <c r="R1669" s="227"/>
      <c r="S1669" s="226"/>
      <c r="T1669" s="226"/>
      <c r="U1669" s="226"/>
      <c r="V1669" s="225"/>
      <c r="W1669" s="225"/>
      <c r="X1669" s="225"/>
      <c r="Y1669" s="225"/>
      <c r="AM1669" s="227"/>
      <c r="AN1669" s="227"/>
      <c r="AO1669" s="227"/>
      <c r="AP1669" s="227"/>
      <c r="AQ1669" s="227"/>
      <c r="AR1669" s="226"/>
      <c r="AS1669" s="226"/>
      <c r="AT1669" s="226"/>
      <c r="AU1669" s="225"/>
      <c r="AV1669" s="225"/>
      <c r="AW1669" s="225"/>
      <c r="AX1669" s="225"/>
    </row>
    <row r="1670" spans="14:50" ht="15.75" x14ac:dyDescent="0.25">
      <c r="N1670" s="227"/>
      <c r="O1670" s="227"/>
      <c r="P1670" s="228"/>
      <c r="Q1670" s="227"/>
      <c r="R1670" s="227"/>
      <c r="S1670" s="226"/>
      <c r="T1670" s="226"/>
      <c r="U1670" s="226"/>
      <c r="V1670" s="225"/>
      <c r="W1670" s="225"/>
      <c r="X1670" s="225"/>
      <c r="Y1670" s="225"/>
      <c r="AM1670" s="227"/>
      <c r="AN1670" s="227"/>
      <c r="AO1670" s="227"/>
      <c r="AP1670" s="227"/>
      <c r="AQ1670" s="227"/>
      <c r="AR1670" s="226"/>
      <c r="AS1670" s="226"/>
      <c r="AT1670" s="226"/>
      <c r="AU1670" s="225"/>
      <c r="AV1670" s="225"/>
      <c r="AW1670" s="225"/>
      <c r="AX1670" s="225"/>
    </row>
    <row r="1671" spans="14:50" ht="15.75" x14ac:dyDescent="0.25">
      <c r="N1671" s="227"/>
      <c r="O1671" s="227"/>
      <c r="P1671" s="228"/>
      <c r="Q1671" s="227"/>
      <c r="R1671" s="227"/>
      <c r="S1671" s="226"/>
      <c r="T1671" s="226"/>
      <c r="U1671" s="226"/>
      <c r="V1671" s="225"/>
      <c r="W1671" s="225"/>
      <c r="X1671" s="225"/>
      <c r="Y1671" s="225"/>
      <c r="AM1671" s="227"/>
      <c r="AN1671" s="227"/>
      <c r="AO1671" s="227"/>
      <c r="AP1671" s="227"/>
      <c r="AQ1671" s="227"/>
      <c r="AR1671" s="226"/>
      <c r="AS1671" s="226"/>
      <c r="AT1671" s="226"/>
      <c r="AU1671" s="225"/>
      <c r="AV1671" s="225"/>
      <c r="AW1671" s="225"/>
      <c r="AX1671" s="225"/>
    </row>
    <row r="1672" spans="14:50" ht="15.75" x14ac:dyDescent="0.25">
      <c r="N1672" s="227"/>
      <c r="O1672" s="227"/>
      <c r="P1672" s="228"/>
      <c r="Q1672" s="227"/>
      <c r="R1672" s="227"/>
      <c r="S1672" s="226"/>
      <c r="T1672" s="226"/>
      <c r="U1672" s="226"/>
      <c r="V1672" s="225"/>
      <c r="W1672" s="225"/>
      <c r="X1672" s="225"/>
      <c r="Y1672" s="225"/>
      <c r="AM1672" s="227"/>
      <c r="AN1672" s="227"/>
      <c r="AO1672" s="227"/>
      <c r="AP1672" s="227"/>
      <c r="AQ1672" s="227"/>
      <c r="AR1672" s="226"/>
      <c r="AS1672" s="226"/>
      <c r="AT1672" s="226"/>
      <c r="AU1672" s="225"/>
      <c r="AV1672" s="225"/>
      <c r="AW1672" s="225"/>
      <c r="AX1672" s="225"/>
    </row>
    <row r="1673" spans="14:50" ht="15.75" x14ac:dyDescent="0.25">
      <c r="N1673" s="227"/>
      <c r="O1673" s="227"/>
      <c r="P1673" s="228"/>
      <c r="Q1673" s="227"/>
      <c r="R1673" s="227"/>
      <c r="S1673" s="226"/>
      <c r="T1673" s="226"/>
      <c r="U1673" s="226"/>
      <c r="V1673" s="225"/>
      <c r="W1673" s="225"/>
      <c r="X1673" s="225"/>
      <c r="Y1673" s="225"/>
      <c r="AM1673" s="227"/>
      <c r="AN1673" s="227"/>
      <c r="AO1673" s="227"/>
      <c r="AP1673" s="227"/>
      <c r="AQ1673" s="227"/>
      <c r="AR1673" s="226"/>
      <c r="AS1673" s="226"/>
      <c r="AT1673" s="226"/>
      <c r="AU1673" s="225"/>
      <c r="AV1673" s="225"/>
      <c r="AW1673" s="225"/>
      <c r="AX1673" s="225"/>
    </row>
    <row r="1674" spans="14:50" ht="15.75" x14ac:dyDescent="0.25">
      <c r="N1674" s="227"/>
      <c r="O1674" s="227"/>
      <c r="P1674" s="228"/>
      <c r="Q1674" s="227"/>
      <c r="R1674" s="227"/>
      <c r="S1674" s="226"/>
      <c r="T1674" s="226"/>
      <c r="U1674" s="226"/>
      <c r="V1674" s="225"/>
      <c r="W1674" s="225"/>
      <c r="X1674" s="225"/>
      <c r="Y1674" s="225"/>
      <c r="AM1674" s="227"/>
      <c r="AN1674" s="227"/>
      <c r="AO1674" s="227"/>
      <c r="AP1674" s="227"/>
      <c r="AQ1674" s="227"/>
      <c r="AR1674" s="226"/>
      <c r="AS1674" s="226"/>
      <c r="AT1674" s="226"/>
      <c r="AU1674" s="225"/>
      <c r="AV1674" s="225"/>
      <c r="AW1674" s="225"/>
      <c r="AX1674" s="225"/>
    </row>
    <row r="1675" spans="14:50" ht="15.75" x14ac:dyDescent="0.25">
      <c r="N1675" s="227"/>
      <c r="O1675" s="227"/>
      <c r="P1675" s="228"/>
      <c r="Q1675" s="227"/>
      <c r="R1675" s="227"/>
      <c r="S1675" s="226"/>
      <c r="T1675" s="226"/>
      <c r="U1675" s="226"/>
      <c r="V1675" s="225"/>
      <c r="W1675" s="225"/>
      <c r="X1675" s="225"/>
      <c r="Y1675" s="225"/>
      <c r="AM1675" s="227"/>
      <c r="AN1675" s="227"/>
      <c r="AO1675" s="227"/>
      <c r="AP1675" s="227"/>
      <c r="AQ1675" s="227"/>
      <c r="AR1675" s="226"/>
      <c r="AS1675" s="226"/>
      <c r="AT1675" s="226"/>
      <c r="AU1675" s="225"/>
      <c r="AV1675" s="225"/>
      <c r="AW1675" s="225"/>
      <c r="AX1675" s="225"/>
    </row>
    <row r="1676" spans="14:50" ht="15.75" x14ac:dyDescent="0.25">
      <c r="N1676" s="227"/>
      <c r="O1676" s="227"/>
      <c r="P1676" s="228"/>
      <c r="Q1676" s="227"/>
      <c r="R1676" s="227"/>
      <c r="S1676" s="226"/>
      <c r="T1676" s="226"/>
      <c r="U1676" s="226"/>
      <c r="V1676" s="225"/>
      <c r="W1676" s="225"/>
      <c r="X1676" s="225"/>
      <c r="Y1676" s="225"/>
      <c r="AM1676" s="227"/>
      <c r="AN1676" s="227"/>
      <c r="AO1676" s="227"/>
      <c r="AP1676" s="227"/>
      <c r="AQ1676" s="227"/>
      <c r="AR1676" s="226"/>
      <c r="AS1676" s="226"/>
      <c r="AT1676" s="226"/>
      <c r="AU1676" s="225"/>
      <c r="AV1676" s="225"/>
      <c r="AW1676" s="225"/>
      <c r="AX1676" s="225"/>
    </row>
    <row r="1677" spans="14:50" ht="15.75" x14ac:dyDescent="0.25">
      <c r="N1677" s="227"/>
      <c r="O1677" s="227"/>
      <c r="P1677" s="228"/>
      <c r="Q1677" s="227"/>
      <c r="R1677" s="227"/>
      <c r="S1677" s="226"/>
      <c r="T1677" s="226"/>
      <c r="U1677" s="226"/>
      <c r="V1677" s="225"/>
      <c r="W1677" s="225"/>
      <c r="X1677" s="225"/>
      <c r="Y1677" s="225"/>
      <c r="AM1677" s="227"/>
      <c r="AN1677" s="227"/>
      <c r="AO1677" s="227"/>
      <c r="AP1677" s="227"/>
      <c r="AQ1677" s="227"/>
      <c r="AR1677" s="226"/>
      <c r="AS1677" s="226"/>
      <c r="AT1677" s="226"/>
      <c r="AU1677" s="225"/>
      <c r="AV1677" s="225"/>
      <c r="AW1677" s="225"/>
      <c r="AX1677" s="225"/>
    </row>
    <row r="1678" spans="14:50" ht="15.75" x14ac:dyDescent="0.25">
      <c r="N1678" s="227"/>
      <c r="O1678" s="227"/>
      <c r="P1678" s="228"/>
      <c r="Q1678" s="227"/>
      <c r="R1678" s="227"/>
      <c r="S1678" s="226"/>
      <c r="T1678" s="226"/>
      <c r="U1678" s="226"/>
      <c r="V1678" s="225"/>
      <c r="W1678" s="225"/>
      <c r="X1678" s="225"/>
      <c r="Y1678" s="225"/>
      <c r="AM1678" s="227"/>
      <c r="AN1678" s="227"/>
      <c r="AO1678" s="227"/>
      <c r="AP1678" s="227"/>
      <c r="AQ1678" s="227"/>
      <c r="AR1678" s="226"/>
      <c r="AS1678" s="226"/>
      <c r="AT1678" s="226"/>
      <c r="AU1678" s="225"/>
      <c r="AV1678" s="225"/>
      <c r="AW1678" s="225"/>
      <c r="AX1678" s="225"/>
    </row>
    <row r="1679" spans="14:50" ht="15.75" x14ac:dyDescent="0.25">
      <c r="N1679" s="227"/>
      <c r="O1679" s="227"/>
      <c r="P1679" s="228"/>
      <c r="Q1679" s="227"/>
      <c r="R1679" s="227"/>
      <c r="S1679" s="226"/>
      <c r="T1679" s="226"/>
      <c r="U1679" s="226"/>
      <c r="V1679" s="225"/>
      <c r="W1679" s="225"/>
      <c r="X1679" s="225"/>
      <c r="Y1679" s="225"/>
      <c r="AM1679" s="227"/>
      <c r="AN1679" s="227"/>
      <c r="AO1679" s="227"/>
      <c r="AP1679" s="227"/>
      <c r="AQ1679" s="227"/>
      <c r="AR1679" s="226"/>
      <c r="AS1679" s="226"/>
      <c r="AT1679" s="226"/>
      <c r="AU1679" s="225"/>
      <c r="AV1679" s="225"/>
      <c r="AW1679" s="225"/>
      <c r="AX1679" s="225"/>
    </row>
    <row r="1680" spans="14:50" ht="15.75" x14ac:dyDescent="0.25">
      <c r="N1680" s="227"/>
      <c r="O1680" s="227"/>
      <c r="P1680" s="228"/>
      <c r="Q1680" s="227"/>
      <c r="R1680" s="227"/>
      <c r="S1680" s="226"/>
      <c r="T1680" s="226"/>
      <c r="U1680" s="226"/>
      <c r="V1680" s="225"/>
      <c r="W1680" s="225"/>
      <c r="X1680" s="225"/>
      <c r="Y1680" s="225"/>
      <c r="AM1680" s="227"/>
      <c r="AN1680" s="227"/>
      <c r="AO1680" s="227"/>
      <c r="AP1680" s="227"/>
      <c r="AQ1680" s="227"/>
      <c r="AR1680" s="226"/>
      <c r="AS1680" s="226"/>
      <c r="AT1680" s="226"/>
      <c r="AU1680" s="225"/>
      <c r="AV1680" s="225"/>
      <c r="AW1680" s="225"/>
      <c r="AX1680" s="225"/>
    </row>
    <row r="1681" spans="14:50" ht="15.75" x14ac:dyDescent="0.25">
      <c r="N1681" s="227"/>
      <c r="O1681" s="227"/>
      <c r="P1681" s="228"/>
      <c r="Q1681" s="227"/>
      <c r="R1681" s="227"/>
      <c r="S1681" s="226"/>
      <c r="T1681" s="226"/>
      <c r="U1681" s="226"/>
      <c r="V1681" s="225"/>
      <c r="W1681" s="225"/>
      <c r="X1681" s="225"/>
      <c r="Y1681" s="225"/>
      <c r="AM1681" s="227"/>
      <c r="AN1681" s="227"/>
      <c r="AO1681" s="227"/>
      <c r="AP1681" s="227"/>
      <c r="AQ1681" s="227"/>
      <c r="AR1681" s="226"/>
      <c r="AS1681" s="226"/>
      <c r="AT1681" s="226"/>
      <c r="AU1681" s="225"/>
      <c r="AV1681" s="225"/>
      <c r="AW1681" s="225"/>
      <c r="AX1681" s="225"/>
    </row>
    <row r="1682" spans="14:50" ht="15.75" x14ac:dyDescent="0.25">
      <c r="N1682" s="227"/>
      <c r="O1682" s="227"/>
      <c r="P1682" s="228"/>
      <c r="Q1682" s="227"/>
      <c r="R1682" s="227"/>
      <c r="S1682" s="226"/>
      <c r="T1682" s="226"/>
      <c r="U1682" s="226"/>
      <c r="V1682" s="225"/>
      <c r="W1682" s="225"/>
      <c r="X1682" s="225"/>
      <c r="Y1682" s="225"/>
      <c r="AM1682" s="227"/>
      <c r="AN1682" s="227"/>
      <c r="AO1682" s="227"/>
      <c r="AP1682" s="227"/>
      <c r="AQ1682" s="227"/>
      <c r="AR1682" s="226"/>
      <c r="AS1682" s="226"/>
      <c r="AT1682" s="226"/>
      <c r="AU1682" s="225"/>
      <c r="AV1682" s="225"/>
      <c r="AW1682" s="225"/>
      <c r="AX1682" s="225"/>
    </row>
    <row r="1683" spans="14:50" ht="15.75" x14ac:dyDescent="0.25">
      <c r="N1683" s="227"/>
      <c r="O1683" s="227"/>
      <c r="P1683" s="228"/>
      <c r="Q1683" s="227"/>
      <c r="R1683" s="227"/>
      <c r="S1683" s="226"/>
      <c r="T1683" s="226"/>
      <c r="U1683" s="226"/>
      <c r="V1683" s="225"/>
      <c r="W1683" s="225"/>
      <c r="X1683" s="225"/>
      <c r="Y1683" s="225"/>
      <c r="AM1683" s="227"/>
      <c r="AN1683" s="227"/>
      <c r="AO1683" s="227"/>
      <c r="AP1683" s="227"/>
      <c r="AQ1683" s="227"/>
      <c r="AR1683" s="226"/>
      <c r="AS1683" s="226"/>
      <c r="AT1683" s="226"/>
      <c r="AU1683" s="225"/>
      <c r="AV1683" s="225"/>
      <c r="AW1683" s="225"/>
      <c r="AX1683" s="225"/>
    </row>
    <row r="1684" spans="14:50" ht="15.75" x14ac:dyDescent="0.25">
      <c r="N1684" s="227"/>
      <c r="O1684" s="227"/>
      <c r="P1684" s="228"/>
      <c r="Q1684" s="227"/>
      <c r="R1684" s="227"/>
      <c r="S1684" s="226"/>
      <c r="T1684" s="226"/>
      <c r="U1684" s="226"/>
      <c r="V1684" s="225"/>
      <c r="W1684" s="225"/>
      <c r="X1684" s="225"/>
      <c r="Y1684" s="225"/>
      <c r="AM1684" s="227"/>
      <c r="AN1684" s="227"/>
      <c r="AO1684" s="227"/>
      <c r="AP1684" s="227"/>
      <c r="AQ1684" s="227"/>
      <c r="AR1684" s="226"/>
      <c r="AS1684" s="226"/>
      <c r="AT1684" s="226"/>
      <c r="AU1684" s="225"/>
      <c r="AV1684" s="225"/>
      <c r="AW1684" s="225"/>
      <c r="AX1684" s="225"/>
    </row>
    <row r="1685" spans="14:50" ht="15.75" x14ac:dyDescent="0.25">
      <c r="N1685" s="227"/>
      <c r="O1685" s="227"/>
      <c r="P1685" s="228"/>
      <c r="Q1685" s="227"/>
      <c r="R1685" s="227"/>
      <c r="S1685" s="226"/>
      <c r="T1685" s="226"/>
      <c r="U1685" s="226"/>
      <c r="V1685" s="225"/>
      <c r="W1685" s="225"/>
      <c r="X1685" s="225"/>
      <c r="Y1685" s="225"/>
      <c r="AM1685" s="227"/>
      <c r="AN1685" s="227"/>
      <c r="AO1685" s="227"/>
      <c r="AP1685" s="227"/>
      <c r="AQ1685" s="227"/>
      <c r="AR1685" s="226"/>
      <c r="AS1685" s="226"/>
      <c r="AT1685" s="226"/>
      <c r="AU1685" s="225"/>
      <c r="AV1685" s="225"/>
      <c r="AW1685" s="225"/>
      <c r="AX1685" s="225"/>
    </row>
    <row r="1686" spans="14:50" ht="15.75" x14ac:dyDescent="0.25">
      <c r="N1686" s="227"/>
      <c r="O1686" s="227"/>
      <c r="P1686" s="228"/>
      <c r="Q1686" s="227"/>
      <c r="R1686" s="227"/>
      <c r="S1686" s="226"/>
      <c r="T1686" s="226"/>
      <c r="U1686" s="226"/>
      <c r="V1686" s="225"/>
      <c r="W1686" s="225"/>
      <c r="X1686" s="225"/>
      <c r="Y1686" s="225"/>
      <c r="AM1686" s="227"/>
      <c r="AN1686" s="227"/>
      <c r="AO1686" s="227"/>
      <c r="AP1686" s="227"/>
      <c r="AQ1686" s="227"/>
      <c r="AR1686" s="226"/>
      <c r="AS1686" s="226"/>
      <c r="AT1686" s="226"/>
      <c r="AU1686" s="225"/>
      <c r="AV1686" s="225"/>
      <c r="AW1686" s="225"/>
      <c r="AX1686" s="225"/>
    </row>
    <row r="1687" spans="14:50" ht="15.75" x14ac:dyDescent="0.25">
      <c r="N1687" s="227"/>
      <c r="O1687" s="227"/>
      <c r="P1687" s="228"/>
      <c r="Q1687" s="227"/>
      <c r="R1687" s="227"/>
      <c r="S1687" s="226"/>
      <c r="T1687" s="226"/>
      <c r="U1687" s="226"/>
      <c r="V1687" s="225"/>
      <c r="W1687" s="225"/>
      <c r="X1687" s="225"/>
      <c r="Y1687" s="225"/>
      <c r="AM1687" s="227"/>
      <c r="AN1687" s="227"/>
      <c r="AO1687" s="227"/>
      <c r="AP1687" s="227"/>
      <c r="AQ1687" s="227"/>
      <c r="AR1687" s="226"/>
      <c r="AS1687" s="226"/>
      <c r="AT1687" s="226"/>
      <c r="AU1687" s="225"/>
      <c r="AV1687" s="225"/>
      <c r="AW1687" s="225"/>
      <c r="AX1687" s="225"/>
    </row>
    <row r="1688" spans="14:50" ht="15.75" x14ac:dyDescent="0.25">
      <c r="N1688" s="227"/>
      <c r="O1688" s="227"/>
      <c r="P1688" s="228"/>
      <c r="Q1688" s="227"/>
      <c r="R1688" s="227"/>
      <c r="S1688" s="226"/>
      <c r="T1688" s="226"/>
      <c r="U1688" s="226"/>
      <c r="V1688" s="225"/>
      <c r="W1688" s="225"/>
      <c r="X1688" s="225"/>
      <c r="Y1688" s="225"/>
      <c r="AM1688" s="227"/>
      <c r="AN1688" s="227"/>
      <c r="AO1688" s="227"/>
      <c r="AP1688" s="227"/>
      <c r="AQ1688" s="227"/>
      <c r="AR1688" s="226"/>
      <c r="AS1688" s="226"/>
      <c r="AT1688" s="226"/>
      <c r="AU1688" s="225"/>
      <c r="AV1688" s="225"/>
      <c r="AW1688" s="225"/>
      <c r="AX1688" s="225"/>
    </row>
    <row r="1689" spans="14:50" ht="15.75" x14ac:dyDescent="0.25">
      <c r="N1689" s="227"/>
      <c r="O1689" s="227"/>
      <c r="P1689" s="228"/>
      <c r="Q1689" s="227"/>
      <c r="R1689" s="227"/>
      <c r="S1689" s="226"/>
      <c r="T1689" s="226"/>
      <c r="U1689" s="226"/>
      <c r="V1689" s="225"/>
      <c r="W1689" s="225"/>
      <c r="X1689" s="225"/>
      <c r="Y1689" s="225"/>
      <c r="AM1689" s="227"/>
      <c r="AN1689" s="227"/>
      <c r="AO1689" s="227"/>
      <c r="AP1689" s="227"/>
      <c r="AQ1689" s="227"/>
      <c r="AR1689" s="226"/>
      <c r="AS1689" s="226"/>
      <c r="AT1689" s="226"/>
      <c r="AU1689" s="225"/>
      <c r="AV1689" s="225"/>
      <c r="AW1689" s="225"/>
      <c r="AX1689" s="225"/>
    </row>
    <row r="1690" spans="14:50" ht="15.75" x14ac:dyDescent="0.25">
      <c r="N1690" s="227"/>
      <c r="O1690" s="227"/>
      <c r="P1690" s="228"/>
      <c r="Q1690" s="227"/>
      <c r="R1690" s="227"/>
      <c r="S1690" s="226"/>
      <c r="T1690" s="226"/>
      <c r="U1690" s="226"/>
      <c r="V1690" s="225"/>
      <c r="W1690" s="225"/>
      <c r="X1690" s="225"/>
      <c r="Y1690" s="225"/>
      <c r="AM1690" s="227"/>
      <c r="AN1690" s="227"/>
      <c r="AO1690" s="227"/>
      <c r="AP1690" s="227"/>
      <c r="AQ1690" s="227"/>
      <c r="AR1690" s="226"/>
      <c r="AS1690" s="226"/>
      <c r="AT1690" s="226"/>
      <c r="AU1690" s="225"/>
      <c r="AV1690" s="225"/>
      <c r="AW1690" s="225"/>
      <c r="AX1690" s="225"/>
    </row>
    <row r="1691" spans="14:50" ht="15.75" x14ac:dyDescent="0.25">
      <c r="N1691" s="227"/>
      <c r="O1691" s="227"/>
      <c r="P1691" s="228"/>
      <c r="Q1691" s="227"/>
      <c r="R1691" s="227"/>
      <c r="S1691" s="226"/>
      <c r="T1691" s="226"/>
      <c r="U1691" s="226"/>
      <c r="V1691" s="225"/>
      <c r="W1691" s="225"/>
      <c r="X1691" s="225"/>
      <c r="Y1691" s="225"/>
      <c r="AM1691" s="227"/>
      <c r="AN1691" s="227"/>
      <c r="AO1691" s="227"/>
      <c r="AP1691" s="227"/>
      <c r="AQ1691" s="227"/>
      <c r="AR1691" s="226"/>
      <c r="AS1691" s="226"/>
      <c r="AT1691" s="226"/>
      <c r="AU1691" s="225"/>
      <c r="AV1691" s="225"/>
      <c r="AW1691" s="225"/>
      <c r="AX1691" s="225"/>
    </row>
    <row r="1692" spans="14:50" ht="15.75" x14ac:dyDescent="0.25">
      <c r="N1692" s="227"/>
      <c r="O1692" s="227"/>
      <c r="P1692" s="228"/>
      <c r="Q1692" s="227"/>
      <c r="R1692" s="227"/>
      <c r="S1692" s="226"/>
      <c r="T1692" s="226"/>
      <c r="U1692" s="226"/>
      <c r="V1692" s="225"/>
      <c r="W1692" s="225"/>
      <c r="X1692" s="225"/>
      <c r="Y1692" s="225"/>
      <c r="AM1692" s="227"/>
      <c r="AN1692" s="227"/>
      <c r="AO1692" s="227"/>
      <c r="AP1692" s="227"/>
      <c r="AQ1692" s="227"/>
      <c r="AR1692" s="226"/>
      <c r="AS1692" s="226"/>
      <c r="AT1692" s="226"/>
      <c r="AU1692" s="225"/>
      <c r="AV1692" s="225"/>
      <c r="AW1692" s="225"/>
      <c r="AX1692" s="225"/>
    </row>
    <row r="1693" spans="14:50" ht="15.75" x14ac:dyDescent="0.25">
      <c r="N1693" s="227"/>
      <c r="O1693" s="227"/>
      <c r="P1693" s="228"/>
      <c r="Q1693" s="227"/>
      <c r="R1693" s="227"/>
      <c r="S1693" s="226"/>
      <c r="T1693" s="226"/>
      <c r="U1693" s="226"/>
      <c r="V1693" s="225"/>
      <c r="W1693" s="225"/>
      <c r="X1693" s="225"/>
      <c r="Y1693" s="225"/>
      <c r="AM1693" s="227"/>
      <c r="AN1693" s="227"/>
      <c r="AO1693" s="227"/>
      <c r="AP1693" s="227"/>
      <c r="AQ1693" s="227"/>
      <c r="AR1693" s="226"/>
      <c r="AS1693" s="226"/>
      <c r="AT1693" s="226"/>
      <c r="AU1693" s="225"/>
      <c r="AV1693" s="225"/>
      <c r="AW1693" s="225"/>
      <c r="AX1693" s="225"/>
    </row>
    <row r="1694" spans="14:50" ht="15.75" x14ac:dyDescent="0.25">
      <c r="N1694" s="227"/>
      <c r="O1694" s="227"/>
      <c r="P1694" s="228"/>
      <c r="Q1694" s="227"/>
      <c r="R1694" s="227"/>
      <c r="S1694" s="226"/>
      <c r="T1694" s="226"/>
      <c r="U1694" s="226"/>
      <c r="V1694" s="225"/>
      <c r="W1694" s="225"/>
      <c r="X1694" s="225"/>
      <c r="Y1694" s="225"/>
      <c r="AM1694" s="227"/>
      <c r="AN1694" s="227"/>
      <c r="AO1694" s="227"/>
      <c r="AP1694" s="227"/>
      <c r="AQ1694" s="227"/>
      <c r="AR1694" s="226"/>
      <c r="AS1694" s="226"/>
      <c r="AT1694" s="226"/>
      <c r="AU1694" s="225"/>
      <c r="AV1694" s="225"/>
      <c r="AW1694" s="225"/>
      <c r="AX1694" s="225"/>
    </row>
    <row r="1695" spans="14:50" ht="15.75" x14ac:dyDescent="0.25">
      <c r="N1695" s="227"/>
      <c r="O1695" s="227"/>
      <c r="P1695" s="228"/>
      <c r="Q1695" s="227"/>
      <c r="R1695" s="227"/>
      <c r="S1695" s="226"/>
      <c r="T1695" s="226"/>
      <c r="U1695" s="226"/>
      <c r="V1695" s="225"/>
      <c r="W1695" s="225"/>
      <c r="X1695" s="225"/>
      <c r="Y1695" s="225"/>
      <c r="AM1695" s="227"/>
      <c r="AN1695" s="227"/>
      <c r="AO1695" s="227"/>
      <c r="AP1695" s="227"/>
      <c r="AQ1695" s="227"/>
      <c r="AR1695" s="226"/>
      <c r="AS1695" s="226"/>
      <c r="AT1695" s="226"/>
      <c r="AU1695" s="225"/>
      <c r="AV1695" s="225"/>
      <c r="AW1695" s="225"/>
      <c r="AX1695" s="225"/>
    </row>
    <row r="1696" spans="14:50" ht="15.75" x14ac:dyDescent="0.25">
      <c r="N1696" s="227"/>
      <c r="O1696" s="227"/>
      <c r="P1696" s="228"/>
      <c r="Q1696" s="227"/>
      <c r="R1696" s="227"/>
      <c r="S1696" s="226"/>
      <c r="T1696" s="226"/>
      <c r="U1696" s="226"/>
      <c r="V1696" s="225"/>
      <c r="W1696" s="225"/>
      <c r="X1696" s="225"/>
      <c r="Y1696" s="225"/>
      <c r="AM1696" s="227"/>
      <c r="AN1696" s="227"/>
      <c r="AO1696" s="227"/>
      <c r="AP1696" s="227"/>
      <c r="AQ1696" s="227"/>
      <c r="AR1696" s="226"/>
      <c r="AS1696" s="226"/>
      <c r="AT1696" s="226"/>
      <c r="AU1696" s="225"/>
      <c r="AV1696" s="225"/>
      <c r="AW1696" s="225"/>
      <c r="AX1696" s="225"/>
    </row>
    <row r="1697" spans="14:50" ht="15.75" x14ac:dyDescent="0.25">
      <c r="N1697" s="227"/>
      <c r="O1697" s="227"/>
      <c r="P1697" s="228"/>
      <c r="Q1697" s="227"/>
      <c r="R1697" s="227"/>
      <c r="S1697" s="226"/>
      <c r="T1697" s="226"/>
      <c r="U1697" s="226"/>
      <c r="V1697" s="225"/>
      <c r="W1697" s="225"/>
      <c r="X1697" s="225"/>
      <c r="Y1697" s="225"/>
      <c r="AM1697" s="227"/>
      <c r="AN1697" s="227"/>
      <c r="AO1697" s="227"/>
      <c r="AP1697" s="227"/>
      <c r="AQ1697" s="227"/>
      <c r="AR1697" s="226"/>
      <c r="AS1697" s="226"/>
      <c r="AT1697" s="226"/>
      <c r="AU1697" s="225"/>
      <c r="AV1697" s="225"/>
      <c r="AW1697" s="225"/>
      <c r="AX1697" s="225"/>
    </row>
    <row r="1698" spans="14:50" ht="15.75" x14ac:dyDescent="0.25">
      <c r="N1698" s="227"/>
      <c r="O1698" s="227"/>
      <c r="P1698" s="228"/>
      <c r="Q1698" s="227"/>
      <c r="R1698" s="227"/>
      <c r="S1698" s="226"/>
      <c r="T1698" s="226"/>
      <c r="U1698" s="226"/>
      <c r="V1698" s="225"/>
      <c r="W1698" s="225"/>
      <c r="X1698" s="225"/>
      <c r="Y1698" s="225"/>
      <c r="AM1698" s="227"/>
      <c r="AN1698" s="227"/>
      <c r="AO1698" s="227"/>
      <c r="AP1698" s="227"/>
      <c r="AQ1698" s="227"/>
      <c r="AR1698" s="226"/>
      <c r="AS1698" s="226"/>
      <c r="AT1698" s="226"/>
      <c r="AU1698" s="225"/>
      <c r="AV1698" s="225"/>
      <c r="AW1698" s="225"/>
      <c r="AX1698" s="225"/>
    </row>
    <row r="1699" spans="14:50" ht="15.75" x14ac:dyDescent="0.25">
      <c r="N1699" s="227"/>
      <c r="O1699" s="227"/>
      <c r="P1699" s="228"/>
      <c r="Q1699" s="227"/>
      <c r="R1699" s="227"/>
      <c r="S1699" s="226"/>
      <c r="T1699" s="226"/>
      <c r="U1699" s="226"/>
      <c r="V1699" s="225"/>
      <c r="W1699" s="225"/>
      <c r="X1699" s="225"/>
      <c r="Y1699" s="225"/>
      <c r="AM1699" s="227"/>
      <c r="AN1699" s="227"/>
      <c r="AO1699" s="227"/>
      <c r="AP1699" s="227"/>
      <c r="AQ1699" s="227"/>
      <c r="AR1699" s="226"/>
      <c r="AS1699" s="226"/>
      <c r="AT1699" s="226"/>
      <c r="AU1699" s="225"/>
      <c r="AV1699" s="225"/>
      <c r="AW1699" s="225"/>
      <c r="AX1699" s="225"/>
    </row>
    <row r="1700" spans="14:50" ht="15.75" x14ac:dyDescent="0.25">
      <c r="N1700" s="227"/>
      <c r="O1700" s="227"/>
      <c r="P1700" s="228"/>
      <c r="Q1700" s="227"/>
      <c r="R1700" s="227"/>
      <c r="S1700" s="226"/>
      <c r="T1700" s="226"/>
      <c r="U1700" s="226"/>
      <c r="V1700" s="225"/>
      <c r="W1700" s="225"/>
      <c r="X1700" s="225"/>
      <c r="Y1700" s="225"/>
      <c r="AM1700" s="227"/>
      <c r="AN1700" s="227"/>
      <c r="AO1700" s="227"/>
      <c r="AP1700" s="227"/>
      <c r="AQ1700" s="227"/>
      <c r="AR1700" s="226"/>
      <c r="AS1700" s="226"/>
      <c r="AT1700" s="226"/>
      <c r="AU1700" s="225"/>
      <c r="AV1700" s="225"/>
      <c r="AW1700" s="225"/>
      <c r="AX1700" s="225"/>
    </row>
    <row r="1701" spans="14:50" ht="15.75" x14ac:dyDescent="0.25">
      <c r="N1701" s="227"/>
      <c r="O1701" s="227"/>
      <c r="P1701" s="228"/>
      <c r="Q1701" s="227"/>
      <c r="R1701" s="227"/>
      <c r="S1701" s="226"/>
      <c r="T1701" s="226"/>
      <c r="U1701" s="226"/>
      <c r="V1701" s="225"/>
      <c r="W1701" s="225"/>
      <c r="X1701" s="225"/>
      <c r="Y1701" s="225"/>
      <c r="AM1701" s="227"/>
      <c r="AN1701" s="227"/>
      <c r="AO1701" s="227"/>
      <c r="AP1701" s="227"/>
      <c r="AQ1701" s="227"/>
      <c r="AR1701" s="226"/>
      <c r="AS1701" s="226"/>
      <c r="AT1701" s="226"/>
      <c r="AU1701" s="225"/>
      <c r="AV1701" s="225"/>
      <c r="AW1701" s="225"/>
      <c r="AX1701" s="225"/>
    </row>
    <row r="1702" spans="14:50" ht="15.75" x14ac:dyDescent="0.25">
      <c r="N1702" s="227"/>
      <c r="O1702" s="227"/>
      <c r="P1702" s="228"/>
      <c r="Q1702" s="227"/>
      <c r="R1702" s="227"/>
      <c r="S1702" s="226"/>
      <c r="T1702" s="226"/>
      <c r="U1702" s="226"/>
      <c r="V1702" s="225"/>
      <c r="W1702" s="225"/>
      <c r="X1702" s="225"/>
      <c r="Y1702" s="225"/>
      <c r="AM1702" s="227"/>
      <c r="AN1702" s="227"/>
      <c r="AO1702" s="227"/>
      <c r="AP1702" s="227"/>
      <c r="AQ1702" s="227"/>
      <c r="AR1702" s="226"/>
      <c r="AS1702" s="226"/>
      <c r="AT1702" s="226"/>
      <c r="AU1702" s="225"/>
      <c r="AV1702" s="225"/>
      <c r="AW1702" s="225"/>
      <c r="AX1702" s="225"/>
    </row>
    <row r="1703" spans="14:50" ht="15.75" x14ac:dyDescent="0.25">
      <c r="N1703" s="227"/>
      <c r="O1703" s="227"/>
      <c r="P1703" s="228"/>
      <c r="Q1703" s="227"/>
      <c r="R1703" s="227"/>
      <c r="S1703" s="226"/>
      <c r="T1703" s="226"/>
      <c r="U1703" s="226"/>
      <c r="V1703" s="225"/>
      <c r="W1703" s="225"/>
      <c r="X1703" s="225"/>
      <c r="Y1703" s="225"/>
      <c r="AM1703" s="227"/>
      <c r="AN1703" s="227"/>
      <c r="AO1703" s="227"/>
      <c r="AP1703" s="227"/>
      <c r="AQ1703" s="227"/>
      <c r="AR1703" s="226"/>
      <c r="AS1703" s="226"/>
      <c r="AT1703" s="226"/>
      <c r="AU1703" s="225"/>
      <c r="AV1703" s="225"/>
      <c r="AW1703" s="225"/>
      <c r="AX1703" s="225"/>
    </row>
    <row r="1704" spans="14:50" ht="15.75" x14ac:dyDescent="0.25">
      <c r="N1704" s="227"/>
      <c r="O1704" s="227"/>
      <c r="P1704" s="228"/>
      <c r="Q1704" s="227"/>
      <c r="R1704" s="227"/>
      <c r="S1704" s="226"/>
      <c r="T1704" s="226"/>
      <c r="U1704" s="226"/>
      <c r="V1704" s="225"/>
      <c r="W1704" s="225"/>
      <c r="X1704" s="225"/>
      <c r="Y1704" s="225"/>
      <c r="AM1704" s="227"/>
      <c r="AN1704" s="227"/>
      <c r="AO1704" s="227"/>
      <c r="AP1704" s="227"/>
      <c r="AQ1704" s="227"/>
      <c r="AR1704" s="226"/>
      <c r="AS1704" s="226"/>
      <c r="AT1704" s="226"/>
      <c r="AU1704" s="225"/>
      <c r="AV1704" s="225"/>
      <c r="AW1704" s="225"/>
      <c r="AX1704" s="225"/>
    </row>
    <row r="1705" spans="14:50" ht="15.75" x14ac:dyDescent="0.25">
      <c r="N1705" s="227"/>
      <c r="O1705" s="227"/>
      <c r="P1705" s="228"/>
      <c r="Q1705" s="227"/>
      <c r="R1705" s="227"/>
      <c r="S1705" s="226"/>
      <c r="T1705" s="226"/>
      <c r="U1705" s="226"/>
      <c r="V1705" s="225"/>
      <c r="W1705" s="225"/>
      <c r="X1705" s="225"/>
      <c r="Y1705" s="225"/>
      <c r="AM1705" s="227"/>
      <c r="AN1705" s="227"/>
      <c r="AO1705" s="227"/>
      <c r="AP1705" s="227"/>
      <c r="AQ1705" s="227"/>
      <c r="AR1705" s="226"/>
      <c r="AS1705" s="226"/>
      <c r="AT1705" s="226"/>
      <c r="AU1705" s="225"/>
      <c r="AV1705" s="225"/>
      <c r="AW1705" s="225"/>
      <c r="AX1705" s="225"/>
    </row>
    <row r="1706" spans="14:50" ht="15.75" x14ac:dyDescent="0.25">
      <c r="N1706" s="227"/>
      <c r="O1706" s="227"/>
      <c r="P1706" s="228"/>
      <c r="Q1706" s="227"/>
      <c r="R1706" s="227"/>
      <c r="S1706" s="226"/>
      <c r="T1706" s="226"/>
      <c r="U1706" s="226"/>
      <c r="V1706" s="225"/>
      <c r="W1706" s="225"/>
      <c r="X1706" s="225"/>
      <c r="Y1706" s="225"/>
      <c r="AM1706" s="227"/>
      <c r="AN1706" s="227"/>
      <c r="AO1706" s="227"/>
      <c r="AP1706" s="227"/>
      <c r="AQ1706" s="227"/>
      <c r="AR1706" s="226"/>
      <c r="AS1706" s="226"/>
      <c r="AT1706" s="226"/>
      <c r="AU1706" s="225"/>
      <c r="AV1706" s="225"/>
      <c r="AW1706" s="225"/>
      <c r="AX1706" s="225"/>
    </row>
    <row r="1707" spans="14:50" ht="15.75" x14ac:dyDescent="0.25">
      <c r="N1707" s="227"/>
      <c r="O1707" s="227"/>
      <c r="P1707" s="228"/>
      <c r="Q1707" s="227"/>
      <c r="R1707" s="227"/>
      <c r="S1707" s="226"/>
      <c r="T1707" s="226"/>
      <c r="U1707" s="226"/>
      <c r="V1707" s="225"/>
      <c r="W1707" s="225"/>
      <c r="X1707" s="225"/>
      <c r="Y1707" s="225"/>
      <c r="AM1707" s="227"/>
      <c r="AN1707" s="227"/>
      <c r="AO1707" s="227"/>
      <c r="AP1707" s="227"/>
      <c r="AQ1707" s="227"/>
      <c r="AR1707" s="226"/>
      <c r="AS1707" s="226"/>
      <c r="AT1707" s="226"/>
      <c r="AU1707" s="225"/>
      <c r="AV1707" s="225"/>
      <c r="AW1707" s="225"/>
      <c r="AX1707" s="225"/>
    </row>
    <row r="1708" spans="14:50" ht="15.75" x14ac:dyDescent="0.25">
      <c r="N1708" s="227"/>
      <c r="O1708" s="227"/>
      <c r="P1708" s="228"/>
      <c r="Q1708" s="227"/>
      <c r="R1708" s="227"/>
      <c r="S1708" s="226"/>
      <c r="T1708" s="226"/>
      <c r="U1708" s="226"/>
      <c r="V1708" s="225"/>
      <c r="W1708" s="225"/>
      <c r="X1708" s="225"/>
      <c r="Y1708" s="225"/>
      <c r="AM1708" s="227"/>
      <c r="AN1708" s="227"/>
      <c r="AO1708" s="227"/>
      <c r="AP1708" s="227"/>
      <c r="AQ1708" s="227"/>
      <c r="AR1708" s="226"/>
      <c r="AS1708" s="226"/>
      <c r="AT1708" s="226"/>
      <c r="AU1708" s="225"/>
      <c r="AV1708" s="225"/>
      <c r="AW1708" s="225"/>
      <c r="AX1708" s="225"/>
    </row>
    <row r="1709" spans="14:50" ht="15.75" x14ac:dyDescent="0.25">
      <c r="N1709" s="227"/>
      <c r="O1709" s="227"/>
      <c r="P1709" s="228"/>
      <c r="Q1709" s="227"/>
      <c r="R1709" s="227"/>
      <c r="S1709" s="226"/>
      <c r="T1709" s="226"/>
      <c r="U1709" s="226"/>
      <c r="V1709" s="225"/>
      <c r="W1709" s="225"/>
      <c r="X1709" s="225"/>
      <c r="Y1709" s="225"/>
      <c r="AM1709" s="227"/>
      <c r="AN1709" s="227"/>
      <c r="AO1709" s="227"/>
      <c r="AP1709" s="227"/>
      <c r="AQ1709" s="227"/>
      <c r="AR1709" s="226"/>
      <c r="AS1709" s="226"/>
      <c r="AT1709" s="226"/>
      <c r="AU1709" s="225"/>
      <c r="AV1709" s="225"/>
      <c r="AW1709" s="225"/>
      <c r="AX1709" s="225"/>
    </row>
    <row r="1710" spans="14:50" ht="15.75" x14ac:dyDescent="0.25">
      <c r="N1710" s="227"/>
      <c r="O1710" s="227"/>
      <c r="P1710" s="228"/>
      <c r="Q1710" s="227"/>
      <c r="R1710" s="227"/>
      <c r="S1710" s="226"/>
      <c r="T1710" s="226"/>
      <c r="U1710" s="226"/>
      <c r="V1710" s="225"/>
      <c r="W1710" s="225"/>
      <c r="X1710" s="225"/>
      <c r="Y1710" s="225"/>
      <c r="AM1710" s="227"/>
      <c r="AN1710" s="227"/>
      <c r="AO1710" s="227"/>
      <c r="AP1710" s="227"/>
      <c r="AQ1710" s="227"/>
      <c r="AR1710" s="226"/>
      <c r="AS1710" s="226"/>
      <c r="AT1710" s="226"/>
      <c r="AU1710" s="225"/>
      <c r="AV1710" s="225"/>
      <c r="AW1710" s="225"/>
      <c r="AX1710" s="225"/>
    </row>
    <row r="1711" spans="14:50" ht="15.75" x14ac:dyDescent="0.25">
      <c r="N1711" s="227"/>
      <c r="O1711" s="227"/>
      <c r="P1711" s="228"/>
      <c r="Q1711" s="227"/>
      <c r="R1711" s="227"/>
      <c r="S1711" s="226"/>
      <c r="T1711" s="226"/>
      <c r="U1711" s="226"/>
      <c r="V1711" s="225"/>
      <c r="W1711" s="225"/>
      <c r="X1711" s="225"/>
      <c r="Y1711" s="225"/>
      <c r="AM1711" s="227"/>
      <c r="AN1711" s="227"/>
      <c r="AO1711" s="227"/>
      <c r="AP1711" s="227"/>
      <c r="AQ1711" s="227"/>
      <c r="AR1711" s="226"/>
      <c r="AS1711" s="226"/>
      <c r="AT1711" s="226"/>
      <c r="AU1711" s="225"/>
      <c r="AV1711" s="225"/>
      <c r="AW1711" s="225"/>
      <c r="AX1711" s="225"/>
    </row>
    <row r="1712" spans="14:50" ht="15.75" x14ac:dyDescent="0.25">
      <c r="N1712" s="227"/>
      <c r="O1712" s="227"/>
      <c r="P1712" s="228"/>
      <c r="Q1712" s="227"/>
      <c r="R1712" s="227"/>
      <c r="S1712" s="226"/>
      <c r="T1712" s="226"/>
      <c r="U1712" s="226"/>
      <c r="V1712" s="225"/>
      <c r="W1712" s="225"/>
      <c r="X1712" s="225"/>
      <c r="Y1712" s="225"/>
      <c r="AM1712" s="227"/>
      <c r="AN1712" s="227"/>
      <c r="AO1712" s="227"/>
      <c r="AP1712" s="227"/>
      <c r="AQ1712" s="227"/>
      <c r="AR1712" s="226"/>
      <c r="AS1712" s="226"/>
      <c r="AT1712" s="226"/>
      <c r="AU1712" s="225"/>
      <c r="AV1712" s="225"/>
      <c r="AW1712" s="225"/>
      <c r="AX1712" s="225"/>
    </row>
    <row r="1713" spans="14:50" ht="15.75" x14ac:dyDescent="0.25">
      <c r="N1713" s="227"/>
      <c r="O1713" s="227"/>
      <c r="P1713" s="228"/>
      <c r="Q1713" s="227"/>
      <c r="R1713" s="227"/>
      <c r="S1713" s="226"/>
      <c r="T1713" s="226"/>
      <c r="U1713" s="226"/>
      <c r="V1713" s="225"/>
      <c r="W1713" s="225"/>
      <c r="X1713" s="225"/>
      <c r="Y1713" s="225"/>
      <c r="AM1713" s="227"/>
      <c r="AN1713" s="227"/>
      <c r="AO1713" s="227"/>
      <c r="AP1713" s="227"/>
      <c r="AQ1713" s="227"/>
      <c r="AR1713" s="226"/>
      <c r="AS1713" s="226"/>
      <c r="AT1713" s="226"/>
      <c r="AU1713" s="225"/>
      <c r="AV1713" s="225"/>
      <c r="AW1713" s="225"/>
      <c r="AX1713" s="225"/>
    </row>
    <row r="1714" spans="14:50" ht="15.75" x14ac:dyDescent="0.25">
      <c r="N1714" s="227"/>
      <c r="O1714" s="227"/>
      <c r="P1714" s="228"/>
      <c r="Q1714" s="227"/>
      <c r="R1714" s="227"/>
      <c r="S1714" s="226"/>
      <c r="T1714" s="226"/>
      <c r="U1714" s="226"/>
      <c r="V1714" s="225"/>
      <c r="W1714" s="225"/>
      <c r="X1714" s="225"/>
      <c r="Y1714" s="225"/>
      <c r="AM1714" s="227"/>
      <c r="AN1714" s="227"/>
      <c r="AO1714" s="227"/>
      <c r="AP1714" s="227"/>
      <c r="AQ1714" s="227"/>
      <c r="AR1714" s="226"/>
      <c r="AS1714" s="226"/>
      <c r="AT1714" s="226"/>
      <c r="AU1714" s="225"/>
      <c r="AV1714" s="225"/>
      <c r="AW1714" s="225"/>
      <c r="AX1714" s="225"/>
    </row>
    <row r="1715" spans="14:50" ht="15.75" x14ac:dyDescent="0.25">
      <c r="N1715" s="227"/>
      <c r="O1715" s="227"/>
      <c r="P1715" s="228"/>
      <c r="Q1715" s="227"/>
      <c r="R1715" s="227"/>
      <c r="S1715" s="226"/>
      <c r="T1715" s="226"/>
      <c r="U1715" s="226"/>
      <c r="V1715" s="225"/>
      <c r="W1715" s="225"/>
      <c r="X1715" s="225"/>
      <c r="Y1715" s="225"/>
      <c r="AM1715" s="227"/>
      <c r="AN1715" s="227"/>
      <c r="AO1715" s="227"/>
      <c r="AP1715" s="227"/>
      <c r="AQ1715" s="227"/>
      <c r="AR1715" s="226"/>
      <c r="AS1715" s="226"/>
      <c r="AT1715" s="226"/>
      <c r="AU1715" s="225"/>
      <c r="AV1715" s="225"/>
      <c r="AW1715" s="225"/>
      <c r="AX1715" s="225"/>
    </row>
    <row r="1716" spans="14:50" ht="15.75" x14ac:dyDescent="0.25">
      <c r="N1716" s="227"/>
      <c r="O1716" s="227"/>
      <c r="P1716" s="228"/>
      <c r="Q1716" s="227"/>
      <c r="R1716" s="227"/>
      <c r="S1716" s="226"/>
      <c r="T1716" s="226"/>
      <c r="U1716" s="226"/>
      <c r="V1716" s="225"/>
      <c r="W1716" s="225"/>
      <c r="X1716" s="225"/>
      <c r="Y1716" s="225"/>
      <c r="AM1716" s="227"/>
      <c r="AN1716" s="227"/>
      <c r="AO1716" s="227"/>
      <c r="AP1716" s="227"/>
      <c r="AQ1716" s="227"/>
      <c r="AR1716" s="226"/>
      <c r="AS1716" s="226"/>
      <c r="AT1716" s="226"/>
      <c r="AU1716" s="225"/>
      <c r="AV1716" s="225"/>
      <c r="AW1716" s="225"/>
      <c r="AX1716" s="225"/>
    </row>
    <row r="1717" spans="14:50" ht="15.75" x14ac:dyDescent="0.25">
      <c r="N1717" s="227"/>
      <c r="O1717" s="227"/>
      <c r="P1717" s="228"/>
      <c r="Q1717" s="227"/>
      <c r="R1717" s="227"/>
      <c r="S1717" s="226"/>
      <c r="T1717" s="226"/>
      <c r="U1717" s="226"/>
      <c r="V1717" s="225"/>
      <c r="W1717" s="225"/>
      <c r="X1717" s="225"/>
      <c r="Y1717" s="225"/>
      <c r="AM1717" s="227"/>
      <c r="AN1717" s="227"/>
      <c r="AO1717" s="227"/>
      <c r="AP1717" s="227"/>
      <c r="AQ1717" s="227"/>
      <c r="AR1717" s="226"/>
      <c r="AS1717" s="226"/>
      <c r="AT1717" s="226"/>
      <c r="AU1717" s="225"/>
      <c r="AV1717" s="225"/>
      <c r="AW1717" s="225"/>
      <c r="AX1717" s="225"/>
    </row>
    <row r="1718" spans="14:50" ht="15.75" x14ac:dyDescent="0.25">
      <c r="N1718" s="227"/>
      <c r="O1718" s="227"/>
      <c r="P1718" s="228"/>
      <c r="Q1718" s="227"/>
      <c r="R1718" s="227"/>
      <c r="S1718" s="226"/>
      <c r="T1718" s="226"/>
      <c r="U1718" s="226"/>
      <c r="V1718" s="225"/>
      <c r="W1718" s="225"/>
      <c r="X1718" s="225"/>
      <c r="Y1718" s="225"/>
      <c r="AM1718" s="227"/>
      <c r="AN1718" s="227"/>
      <c r="AO1718" s="227"/>
      <c r="AP1718" s="227"/>
      <c r="AQ1718" s="227"/>
      <c r="AR1718" s="226"/>
      <c r="AS1718" s="226"/>
      <c r="AT1718" s="226"/>
      <c r="AU1718" s="225"/>
      <c r="AV1718" s="225"/>
      <c r="AW1718" s="225"/>
      <c r="AX1718" s="225"/>
    </row>
    <row r="1719" spans="14:50" ht="15.75" x14ac:dyDescent="0.25">
      <c r="N1719" s="227"/>
      <c r="O1719" s="227"/>
      <c r="P1719" s="228"/>
      <c r="Q1719" s="227"/>
      <c r="R1719" s="227"/>
      <c r="S1719" s="226"/>
      <c r="T1719" s="226"/>
      <c r="U1719" s="226"/>
      <c r="V1719" s="225"/>
      <c r="W1719" s="225"/>
      <c r="X1719" s="225"/>
      <c r="Y1719" s="225"/>
      <c r="AM1719" s="227"/>
      <c r="AN1719" s="227"/>
      <c r="AO1719" s="227"/>
      <c r="AP1719" s="227"/>
      <c r="AQ1719" s="227"/>
      <c r="AR1719" s="226"/>
      <c r="AS1719" s="226"/>
      <c r="AT1719" s="226"/>
      <c r="AU1719" s="225"/>
      <c r="AV1719" s="225"/>
      <c r="AW1719" s="225"/>
      <c r="AX1719" s="225"/>
    </row>
    <row r="1720" spans="14:50" ht="15.75" x14ac:dyDescent="0.25">
      <c r="N1720" s="227"/>
      <c r="O1720" s="227"/>
      <c r="P1720" s="228"/>
      <c r="Q1720" s="227"/>
      <c r="R1720" s="227"/>
      <c r="S1720" s="226"/>
      <c r="T1720" s="226"/>
      <c r="U1720" s="226"/>
      <c r="V1720" s="225"/>
      <c r="W1720" s="225"/>
      <c r="X1720" s="225"/>
      <c r="Y1720" s="225"/>
      <c r="AM1720" s="227"/>
      <c r="AN1720" s="227"/>
      <c r="AO1720" s="227"/>
      <c r="AP1720" s="227"/>
      <c r="AQ1720" s="227"/>
      <c r="AR1720" s="226"/>
      <c r="AS1720" s="226"/>
      <c r="AT1720" s="226"/>
      <c r="AU1720" s="225"/>
      <c r="AV1720" s="225"/>
      <c r="AW1720" s="225"/>
      <c r="AX1720" s="225"/>
    </row>
    <row r="1721" spans="14:50" ht="15.75" x14ac:dyDescent="0.25">
      <c r="N1721" s="227"/>
      <c r="O1721" s="227"/>
      <c r="P1721" s="228"/>
      <c r="Q1721" s="227"/>
      <c r="R1721" s="227"/>
      <c r="S1721" s="226"/>
      <c r="T1721" s="226"/>
      <c r="U1721" s="226"/>
      <c r="V1721" s="225"/>
      <c r="W1721" s="225"/>
      <c r="X1721" s="225"/>
      <c r="Y1721" s="225"/>
      <c r="AM1721" s="227"/>
      <c r="AN1721" s="227"/>
      <c r="AO1721" s="227"/>
      <c r="AP1721" s="227"/>
      <c r="AQ1721" s="227"/>
      <c r="AR1721" s="226"/>
      <c r="AS1721" s="226"/>
      <c r="AT1721" s="226"/>
      <c r="AU1721" s="225"/>
      <c r="AV1721" s="225"/>
      <c r="AW1721" s="225"/>
      <c r="AX1721" s="225"/>
    </row>
    <row r="1722" spans="14:50" ht="15.75" x14ac:dyDescent="0.25">
      <c r="N1722" s="227"/>
      <c r="O1722" s="227"/>
      <c r="P1722" s="228"/>
      <c r="Q1722" s="227"/>
      <c r="R1722" s="227"/>
      <c r="S1722" s="226"/>
      <c r="T1722" s="226"/>
      <c r="U1722" s="226"/>
      <c r="V1722" s="225"/>
      <c r="W1722" s="225"/>
      <c r="X1722" s="225"/>
      <c r="Y1722" s="225"/>
      <c r="AM1722" s="227"/>
      <c r="AN1722" s="227"/>
      <c r="AO1722" s="227"/>
      <c r="AP1722" s="227"/>
      <c r="AQ1722" s="227"/>
      <c r="AR1722" s="226"/>
      <c r="AS1722" s="226"/>
      <c r="AT1722" s="226"/>
      <c r="AU1722" s="225"/>
      <c r="AV1722" s="225"/>
      <c r="AW1722" s="225"/>
      <c r="AX1722" s="225"/>
    </row>
    <row r="1723" spans="14:50" ht="15.75" x14ac:dyDescent="0.25">
      <c r="N1723" s="227"/>
      <c r="O1723" s="227"/>
      <c r="P1723" s="228"/>
      <c r="Q1723" s="227"/>
      <c r="R1723" s="227"/>
      <c r="S1723" s="226"/>
      <c r="T1723" s="226"/>
      <c r="U1723" s="226"/>
      <c r="V1723" s="225"/>
      <c r="W1723" s="225"/>
      <c r="X1723" s="225"/>
      <c r="Y1723" s="225"/>
      <c r="AM1723" s="227"/>
      <c r="AN1723" s="227"/>
      <c r="AO1723" s="227"/>
      <c r="AP1723" s="227"/>
      <c r="AQ1723" s="227"/>
      <c r="AR1723" s="226"/>
      <c r="AS1723" s="226"/>
      <c r="AT1723" s="226"/>
      <c r="AU1723" s="225"/>
      <c r="AV1723" s="225"/>
      <c r="AW1723" s="225"/>
      <c r="AX1723" s="225"/>
    </row>
    <row r="1724" spans="14:50" ht="15.75" x14ac:dyDescent="0.25">
      <c r="N1724" s="227"/>
      <c r="O1724" s="227"/>
      <c r="P1724" s="228"/>
      <c r="Q1724" s="227"/>
      <c r="R1724" s="227"/>
      <c r="S1724" s="226"/>
      <c r="T1724" s="226"/>
      <c r="U1724" s="226"/>
      <c r="V1724" s="225"/>
      <c r="W1724" s="225"/>
      <c r="X1724" s="225"/>
      <c r="Y1724" s="225"/>
      <c r="AM1724" s="227"/>
      <c r="AN1724" s="227"/>
      <c r="AO1724" s="227"/>
      <c r="AP1724" s="227"/>
      <c r="AQ1724" s="227"/>
      <c r="AR1724" s="226"/>
      <c r="AS1724" s="226"/>
      <c r="AT1724" s="226"/>
      <c r="AU1724" s="225"/>
      <c r="AV1724" s="225"/>
      <c r="AW1724" s="225"/>
      <c r="AX1724" s="225"/>
    </row>
    <row r="1725" spans="14:50" ht="15.75" x14ac:dyDescent="0.25">
      <c r="N1725" s="227"/>
      <c r="O1725" s="227"/>
      <c r="P1725" s="228"/>
      <c r="Q1725" s="227"/>
      <c r="R1725" s="227"/>
      <c r="S1725" s="226"/>
      <c r="T1725" s="226"/>
      <c r="U1725" s="226"/>
      <c r="V1725" s="225"/>
      <c r="W1725" s="225"/>
      <c r="X1725" s="225"/>
      <c r="Y1725" s="225"/>
      <c r="AM1725" s="227"/>
      <c r="AN1725" s="227"/>
      <c r="AO1725" s="227"/>
      <c r="AP1725" s="227"/>
      <c r="AQ1725" s="227"/>
      <c r="AR1725" s="226"/>
      <c r="AS1725" s="226"/>
      <c r="AT1725" s="226"/>
      <c r="AU1725" s="225"/>
      <c r="AV1725" s="225"/>
      <c r="AW1725" s="225"/>
      <c r="AX1725" s="225"/>
    </row>
    <row r="1726" spans="14:50" ht="15.75" x14ac:dyDescent="0.25">
      <c r="N1726" s="227"/>
      <c r="O1726" s="227"/>
      <c r="P1726" s="228"/>
      <c r="Q1726" s="227"/>
      <c r="R1726" s="227"/>
      <c r="S1726" s="226"/>
      <c r="T1726" s="226"/>
      <c r="U1726" s="226"/>
      <c r="V1726" s="225"/>
      <c r="W1726" s="225"/>
      <c r="X1726" s="225"/>
      <c r="Y1726" s="225"/>
      <c r="AM1726" s="227"/>
      <c r="AN1726" s="227"/>
      <c r="AO1726" s="227"/>
      <c r="AP1726" s="227"/>
      <c r="AQ1726" s="227"/>
      <c r="AR1726" s="226"/>
      <c r="AS1726" s="226"/>
      <c r="AT1726" s="226"/>
      <c r="AU1726" s="225"/>
      <c r="AV1726" s="225"/>
      <c r="AW1726" s="225"/>
      <c r="AX1726" s="225"/>
    </row>
    <row r="1727" spans="14:50" ht="15.75" x14ac:dyDescent="0.25">
      <c r="N1727" s="227"/>
      <c r="O1727" s="227"/>
      <c r="P1727" s="228"/>
      <c r="Q1727" s="227"/>
      <c r="R1727" s="227"/>
      <c r="S1727" s="226"/>
      <c r="T1727" s="226"/>
      <c r="U1727" s="226"/>
      <c r="V1727" s="225"/>
      <c r="W1727" s="225"/>
      <c r="X1727" s="225"/>
      <c r="Y1727" s="225"/>
      <c r="AM1727" s="227"/>
      <c r="AN1727" s="227"/>
      <c r="AO1727" s="227"/>
      <c r="AP1727" s="227"/>
      <c r="AQ1727" s="227"/>
      <c r="AR1727" s="226"/>
      <c r="AS1727" s="226"/>
      <c r="AT1727" s="226"/>
      <c r="AU1727" s="225"/>
      <c r="AV1727" s="225"/>
      <c r="AW1727" s="225"/>
      <c r="AX1727" s="225"/>
    </row>
    <row r="1728" spans="14:50" ht="15.75" x14ac:dyDescent="0.25">
      <c r="N1728" s="227"/>
      <c r="O1728" s="227"/>
      <c r="P1728" s="228"/>
      <c r="Q1728" s="227"/>
      <c r="R1728" s="227"/>
      <c r="S1728" s="226"/>
      <c r="T1728" s="226"/>
      <c r="U1728" s="226"/>
      <c r="V1728" s="225"/>
      <c r="W1728" s="225"/>
      <c r="X1728" s="225"/>
      <c r="Y1728" s="225"/>
      <c r="AM1728" s="227"/>
      <c r="AN1728" s="227"/>
      <c r="AO1728" s="227"/>
      <c r="AP1728" s="227"/>
      <c r="AQ1728" s="227"/>
      <c r="AR1728" s="226"/>
      <c r="AS1728" s="226"/>
      <c r="AT1728" s="226"/>
      <c r="AU1728" s="225"/>
      <c r="AV1728" s="225"/>
      <c r="AW1728" s="225"/>
      <c r="AX1728" s="225"/>
    </row>
    <row r="1729" spans="14:50" ht="15.75" x14ac:dyDescent="0.25">
      <c r="N1729" s="227"/>
      <c r="O1729" s="227"/>
      <c r="P1729" s="228"/>
      <c r="Q1729" s="227"/>
      <c r="R1729" s="227"/>
      <c r="S1729" s="226"/>
      <c r="T1729" s="226"/>
      <c r="U1729" s="226"/>
      <c r="V1729" s="225"/>
      <c r="W1729" s="225"/>
      <c r="X1729" s="225"/>
      <c r="Y1729" s="225"/>
      <c r="AM1729" s="227"/>
      <c r="AN1729" s="227"/>
      <c r="AO1729" s="227"/>
      <c r="AP1729" s="227"/>
      <c r="AQ1729" s="227"/>
      <c r="AR1729" s="226"/>
      <c r="AS1729" s="226"/>
      <c r="AT1729" s="226"/>
      <c r="AU1729" s="225"/>
      <c r="AV1729" s="225"/>
      <c r="AW1729" s="225"/>
      <c r="AX1729" s="225"/>
    </row>
    <row r="1730" spans="14:50" ht="15.75" x14ac:dyDescent="0.25">
      <c r="N1730" s="227"/>
      <c r="O1730" s="227"/>
      <c r="P1730" s="228"/>
      <c r="Q1730" s="227"/>
      <c r="R1730" s="227"/>
      <c r="S1730" s="226"/>
      <c r="T1730" s="226"/>
      <c r="U1730" s="226"/>
      <c r="V1730" s="225"/>
      <c r="W1730" s="225"/>
      <c r="X1730" s="225"/>
      <c r="Y1730" s="225"/>
      <c r="AM1730" s="227"/>
      <c r="AN1730" s="227"/>
      <c r="AO1730" s="227"/>
      <c r="AP1730" s="227"/>
      <c r="AQ1730" s="227"/>
      <c r="AR1730" s="226"/>
      <c r="AS1730" s="226"/>
      <c r="AT1730" s="226"/>
      <c r="AU1730" s="225"/>
      <c r="AV1730" s="225"/>
      <c r="AW1730" s="225"/>
      <c r="AX1730" s="225"/>
    </row>
    <row r="1731" spans="14:50" ht="15.75" x14ac:dyDescent="0.25">
      <c r="N1731" s="227"/>
      <c r="O1731" s="227"/>
      <c r="P1731" s="228"/>
      <c r="Q1731" s="227"/>
      <c r="R1731" s="227"/>
      <c r="S1731" s="226"/>
      <c r="T1731" s="226"/>
      <c r="U1731" s="226"/>
      <c r="V1731" s="225"/>
      <c r="W1731" s="225"/>
      <c r="X1731" s="225"/>
      <c r="Y1731" s="225"/>
      <c r="AM1731" s="227"/>
      <c r="AN1731" s="227"/>
      <c r="AO1731" s="227"/>
      <c r="AP1731" s="227"/>
      <c r="AQ1731" s="227"/>
      <c r="AR1731" s="226"/>
      <c r="AS1731" s="226"/>
      <c r="AT1731" s="226"/>
      <c r="AU1731" s="225"/>
      <c r="AV1731" s="225"/>
      <c r="AW1731" s="225"/>
      <c r="AX1731" s="225"/>
    </row>
    <row r="1732" spans="14:50" ht="15.75" x14ac:dyDescent="0.25">
      <c r="N1732" s="227"/>
      <c r="O1732" s="227"/>
      <c r="P1732" s="228"/>
      <c r="Q1732" s="227"/>
      <c r="R1732" s="227"/>
      <c r="S1732" s="226"/>
      <c r="T1732" s="226"/>
      <c r="U1732" s="226"/>
      <c r="V1732" s="225"/>
      <c r="W1732" s="225"/>
      <c r="X1732" s="225"/>
      <c r="Y1732" s="225"/>
      <c r="AM1732" s="227"/>
      <c r="AN1732" s="227"/>
      <c r="AO1732" s="227"/>
      <c r="AP1732" s="227"/>
      <c r="AQ1732" s="227"/>
      <c r="AR1732" s="226"/>
      <c r="AS1732" s="226"/>
      <c r="AT1732" s="226"/>
      <c r="AU1732" s="225"/>
      <c r="AV1732" s="225"/>
      <c r="AW1732" s="225"/>
      <c r="AX1732" s="225"/>
    </row>
    <row r="1733" spans="14:50" ht="15.75" x14ac:dyDescent="0.25">
      <c r="N1733" s="227"/>
      <c r="O1733" s="227"/>
      <c r="P1733" s="228"/>
      <c r="Q1733" s="227"/>
      <c r="R1733" s="227"/>
      <c r="S1733" s="226"/>
      <c r="T1733" s="226"/>
      <c r="U1733" s="226"/>
      <c r="V1733" s="225"/>
      <c r="W1733" s="225"/>
      <c r="X1733" s="225"/>
      <c r="Y1733" s="225"/>
      <c r="AM1733" s="227"/>
      <c r="AN1733" s="227"/>
      <c r="AO1733" s="227"/>
      <c r="AP1733" s="227"/>
      <c r="AQ1733" s="227"/>
      <c r="AR1733" s="226"/>
      <c r="AS1733" s="226"/>
      <c r="AT1733" s="226"/>
      <c r="AU1733" s="225"/>
      <c r="AV1733" s="225"/>
      <c r="AW1733" s="225"/>
      <c r="AX1733" s="225"/>
    </row>
    <row r="1734" spans="14:50" ht="15.75" x14ac:dyDescent="0.25">
      <c r="N1734" s="227"/>
      <c r="O1734" s="227"/>
      <c r="P1734" s="228"/>
      <c r="Q1734" s="227"/>
      <c r="R1734" s="227"/>
      <c r="S1734" s="226"/>
      <c r="T1734" s="226"/>
      <c r="U1734" s="226"/>
      <c r="V1734" s="225"/>
      <c r="W1734" s="225"/>
      <c r="X1734" s="225"/>
      <c r="Y1734" s="225"/>
      <c r="AM1734" s="227"/>
      <c r="AN1734" s="227"/>
      <c r="AO1734" s="227"/>
      <c r="AP1734" s="227"/>
      <c r="AQ1734" s="227"/>
      <c r="AR1734" s="226"/>
      <c r="AS1734" s="226"/>
      <c r="AT1734" s="226"/>
      <c r="AU1734" s="225"/>
      <c r="AV1734" s="225"/>
      <c r="AW1734" s="225"/>
      <c r="AX1734" s="225"/>
    </row>
    <row r="1735" spans="14:50" ht="15.75" x14ac:dyDescent="0.25">
      <c r="N1735" s="227"/>
      <c r="O1735" s="227"/>
      <c r="P1735" s="228"/>
      <c r="Q1735" s="227"/>
      <c r="R1735" s="227"/>
      <c r="S1735" s="226"/>
      <c r="T1735" s="226"/>
      <c r="U1735" s="226"/>
      <c r="V1735" s="225"/>
      <c r="W1735" s="225"/>
      <c r="X1735" s="225"/>
      <c r="Y1735" s="225"/>
      <c r="AM1735" s="227"/>
      <c r="AN1735" s="227"/>
      <c r="AO1735" s="227"/>
      <c r="AP1735" s="227"/>
      <c r="AQ1735" s="227"/>
      <c r="AR1735" s="226"/>
      <c r="AS1735" s="226"/>
      <c r="AT1735" s="226"/>
      <c r="AU1735" s="225"/>
      <c r="AV1735" s="225"/>
      <c r="AW1735" s="225"/>
      <c r="AX1735" s="225"/>
    </row>
    <row r="1736" spans="14:50" ht="15.75" x14ac:dyDescent="0.25">
      <c r="N1736" s="227"/>
      <c r="O1736" s="227"/>
      <c r="P1736" s="228"/>
      <c r="Q1736" s="227"/>
      <c r="R1736" s="227"/>
      <c r="S1736" s="226"/>
      <c r="T1736" s="226"/>
      <c r="U1736" s="226"/>
      <c r="V1736" s="225"/>
      <c r="W1736" s="225"/>
      <c r="X1736" s="225"/>
      <c r="Y1736" s="225"/>
      <c r="AM1736" s="227"/>
      <c r="AN1736" s="227"/>
      <c r="AO1736" s="227"/>
      <c r="AP1736" s="227"/>
      <c r="AQ1736" s="227"/>
      <c r="AR1736" s="226"/>
      <c r="AS1736" s="226"/>
      <c r="AT1736" s="226"/>
      <c r="AU1736" s="225"/>
      <c r="AV1736" s="225"/>
      <c r="AW1736" s="225"/>
      <c r="AX1736" s="225"/>
    </row>
    <row r="1737" spans="14:50" ht="15.75" x14ac:dyDescent="0.25">
      <c r="N1737" s="227"/>
      <c r="O1737" s="227"/>
      <c r="P1737" s="228"/>
      <c r="Q1737" s="227"/>
      <c r="R1737" s="227"/>
      <c r="S1737" s="226"/>
      <c r="T1737" s="226"/>
      <c r="U1737" s="226"/>
      <c r="V1737" s="225"/>
      <c r="W1737" s="225"/>
      <c r="X1737" s="225"/>
      <c r="Y1737" s="225"/>
      <c r="AM1737" s="227"/>
      <c r="AN1737" s="227"/>
      <c r="AO1737" s="227"/>
      <c r="AP1737" s="227"/>
      <c r="AQ1737" s="227"/>
      <c r="AR1737" s="226"/>
      <c r="AS1737" s="226"/>
      <c r="AT1737" s="226"/>
      <c r="AU1737" s="225"/>
      <c r="AV1737" s="225"/>
      <c r="AW1737" s="225"/>
      <c r="AX1737" s="225"/>
    </row>
    <row r="1738" spans="14:50" ht="15.75" x14ac:dyDescent="0.25">
      <c r="N1738" s="227"/>
      <c r="O1738" s="227"/>
      <c r="P1738" s="228"/>
      <c r="Q1738" s="227"/>
      <c r="R1738" s="227"/>
      <c r="S1738" s="226"/>
      <c r="T1738" s="226"/>
      <c r="U1738" s="226"/>
      <c r="V1738" s="225"/>
      <c r="W1738" s="225"/>
      <c r="X1738" s="225"/>
      <c r="Y1738" s="225"/>
      <c r="AM1738" s="227"/>
      <c r="AN1738" s="227"/>
      <c r="AO1738" s="227"/>
      <c r="AP1738" s="227"/>
      <c r="AQ1738" s="227"/>
      <c r="AR1738" s="226"/>
      <c r="AS1738" s="226"/>
      <c r="AT1738" s="226"/>
      <c r="AU1738" s="225"/>
      <c r="AV1738" s="225"/>
      <c r="AW1738" s="225"/>
      <c r="AX1738" s="225"/>
    </row>
    <row r="1739" spans="14:50" ht="15.75" x14ac:dyDescent="0.25">
      <c r="N1739" s="227"/>
      <c r="O1739" s="227"/>
      <c r="P1739" s="228"/>
      <c r="Q1739" s="227"/>
      <c r="R1739" s="227"/>
      <c r="S1739" s="226"/>
      <c r="T1739" s="226"/>
      <c r="U1739" s="226"/>
      <c r="V1739" s="225"/>
      <c r="W1739" s="225"/>
      <c r="X1739" s="225"/>
      <c r="Y1739" s="225"/>
      <c r="AM1739" s="227"/>
      <c r="AN1739" s="227"/>
      <c r="AO1739" s="227"/>
      <c r="AP1739" s="227"/>
      <c r="AQ1739" s="227"/>
      <c r="AR1739" s="226"/>
      <c r="AS1739" s="226"/>
      <c r="AT1739" s="226"/>
      <c r="AU1739" s="225"/>
      <c r="AV1739" s="225"/>
      <c r="AW1739" s="225"/>
      <c r="AX1739" s="225"/>
    </row>
    <row r="1740" spans="14:50" ht="15.75" x14ac:dyDescent="0.25">
      <c r="N1740" s="227"/>
      <c r="O1740" s="227"/>
      <c r="P1740" s="228"/>
      <c r="Q1740" s="227"/>
      <c r="R1740" s="227"/>
      <c r="S1740" s="226"/>
      <c r="T1740" s="226"/>
      <c r="U1740" s="226"/>
      <c r="V1740" s="225"/>
      <c r="W1740" s="225"/>
      <c r="X1740" s="225"/>
      <c r="Y1740" s="225"/>
      <c r="AM1740" s="227"/>
      <c r="AN1740" s="227"/>
      <c r="AO1740" s="227"/>
      <c r="AP1740" s="227"/>
      <c r="AQ1740" s="227"/>
      <c r="AR1740" s="226"/>
      <c r="AS1740" s="226"/>
      <c r="AT1740" s="226"/>
      <c r="AU1740" s="225"/>
      <c r="AV1740" s="225"/>
      <c r="AW1740" s="225"/>
      <c r="AX1740" s="225"/>
    </row>
    <row r="1741" spans="14:50" ht="15.75" x14ac:dyDescent="0.25">
      <c r="N1741" s="227"/>
      <c r="O1741" s="227"/>
      <c r="P1741" s="228"/>
      <c r="Q1741" s="227"/>
      <c r="R1741" s="227"/>
      <c r="S1741" s="226"/>
      <c r="T1741" s="226"/>
      <c r="U1741" s="226"/>
      <c r="V1741" s="225"/>
      <c r="W1741" s="225"/>
      <c r="X1741" s="225"/>
      <c r="Y1741" s="225"/>
      <c r="AM1741" s="227"/>
      <c r="AN1741" s="227"/>
      <c r="AO1741" s="227"/>
      <c r="AP1741" s="227"/>
      <c r="AQ1741" s="227"/>
      <c r="AR1741" s="226"/>
      <c r="AS1741" s="226"/>
      <c r="AT1741" s="226"/>
      <c r="AU1741" s="225"/>
      <c r="AV1741" s="225"/>
      <c r="AW1741" s="225"/>
      <c r="AX1741" s="225"/>
    </row>
    <row r="1742" spans="14:50" ht="15.75" x14ac:dyDescent="0.25">
      <c r="N1742" s="227"/>
      <c r="O1742" s="227"/>
      <c r="P1742" s="228"/>
      <c r="Q1742" s="227"/>
      <c r="R1742" s="227"/>
      <c r="S1742" s="226"/>
      <c r="T1742" s="226"/>
      <c r="U1742" s="226"/>
      <c r="V1742" s="225"/>
      <c r="W1742" s="225"/>
      <c r="X1742" s="225"/>
      <c r="Y1742" s="225"/>
      <c r="AM1742" s="227"/>
      <c r="AN1742" s="227"/>
      <c r="AO1742" s="227"/>
      <c r="AP1742" s="227"/>
      <c r="AQ1742" s="227"/>
      <c r="AR1742" s="226"/>
      <c r="AS1742" s="226"/>
      <c r="AT1742" s="226"/>
      <c r="AU1742" s="225"/>
      <c r="AV1742" s="225"/>
      <c r="AW1742" s="225"/>
      <c r="AX1742" s="225"/>
    </row>
    <row r="1743" spans="14:50" ht="15.75" x14ac:dyDescent="0.25">
      <c r="N1743" s="227"/>
      <c r="O1743" s="227"/>
      <c r="P1743" s="228"/>
      <c r="Q1743" s="227"/>
      <c r="R1743" s="227"/>
      <c r="S1743" s="226"/>
      <c r="T1743" s="226"/>
      <c r="U1743" s="226"/>
      <c r="V1743" s="225"/>
      <c r="W1743" s="225"/>
      <c r="X1743" s="225"/>
      <c r="Y1743" s="225"/>
      <c r="AM1743" s="227"/>
      <c r="AN1743" s="227"/>
      <c r="AO1743" s="227"/>
      <c r="AP1743" s="227"/>
      <c r="AQ1743" s="227"/>
      <c r="AR1743" s="226"/>
      <c r="AS1743" s="226"/>
      <c r="AT1743" s="226"/>
      <c r="AU1743" s="225"/>
      <c r="AV1743" s="225"/>
      <c r="AW1743" s="225"/>
      <c r="AX1743" s="225"/>
    </row>
    <row r="1744" spans="14:50" ht="15.75" x14ac:dyDescent="0.25">
      <c r="N1744" s="227"/>
      <c r="O1744" s="227"/>
      <c r="P1744" s="228"/>
      <c r="Q1744" s="227"/>
      <c r="R1744" s="227"/>
      <c r="S1744" s="226"/>
      <c r="T1744" s="226"/>
      <c r="U1744" s="226"/>
      <c r="V1744" s="225"/>
      <c r="W1744" s="225"/>
      <c r="X1744" s="225"/>
      <c r="Y1744" s="225"/>
      <c r="AM1744" s="227"/>
      <c r="AN1744" s="227"/>
      <c r="AO1744" s="227"/>
      <c r="AP1744" s="227"/>
      <c r="AQ1744" s="227"/>
      <c r="AR1744" s="226"/>
      <c r="AS1744" s="226"/>
      <c r="AT1744" s="226"/>
      <c r="AU1744" s="225"/>
      <c r="AV1744" s="225"/>
      <c r="AW1744" s="225"/>
      <c r="AX1744" s="225"/>
    </row>
    <row r="1745" spans="14:50" ht="15.75" x14ac:dyDescent="0.25">
      <c r="N1745" s="227"/>
      <c r="O1745" s="227"/>
      <c r="P1745" s="228"/>
      <c r="Q1745" s="227"/>
      <c r="R1745" s="227"/>
      <c r="S1745" s="226"/>
      <c r="T1745" s="226"/>
      <c r="U1745" s="226"/>
      <c r="V1745" s="225"/>
      <c r="W1745" s="225"/>
      <c r="X1745" s="225"/>
      <c r="Y1745" s="225"/>
      <c r="AM1745" s="227"/>
      <c r="AN1745" s="227"/>
      <c r="AO1745" s="227"/>
      <c r="AP1745" s="227"/>
      <c r="AQ1745" s="227"/>
      <c r="AR1745" s="226"/>
      <c r="AS1745" s="226"/>
      <c r="AT1745" s="226"/>
      <c r="AU1745" s="225"/>
      <c r="AV1745" s="225"/>
      <c r="AW1745" s="225"/>
      <c r="AX1745" s="225"/>
    </row>
    <row r="1746" spans="14:50" ht="15.75" x14ac:dyDescent="0.25">
      <c r="N1746" s="227"/>
      <c r="O1746" s="227"/>
      <c r="P1746" s="228"/>
      <c r="Q1746" s="227"/>
      <c r="R1746" s="227"/>
      <c r="S1746" s="226"/>
      <c r="T1746" s="226"/>
      <c r="U1746" s="226"/>
      <c r="V1746" s="225"/>
      <c r="W1746" s="225"/>
      <c r="X1746" s="225"/>
      <c r="Y1746" s="225"/>
      <c r="AM1746" s="227"/>
      <c r="AN1746" s="227"/>
      <c r="AO1746" s="227"/>
      <c r="AP1746" s="227"/>
      <c r="AQ1746" s="227"/>
      <c r="AR1746" s="226"/>
      <c r="AS1746" s="226"/>
      <c r="AT1746" s="226"/>
      <c r="AU1746" s="225"/>
      <c r="AV1746" s="225"/>
      <c r="AW1746" s="225"/>
      <c r="AX1746" s="225"/>
    </row>
    <row r="1747" spans="14:50" ht="15.75" x14ac:dyDescent="0.25">
      <c r="N1747" s="227"/>
      <c r="O1747" s="227"/>
      <c r="P1747" s="228"/>
      <c r="Q1747" s="227"/>
      <c r="R1747" s="227"/>
      <c r="S1747" s="226"/>
      <c r="T1747" s="226"/>
      <c r="U1747" s="226"/>
      <c r="V1747" s="225"/>
      <c r="W1747" s="225"/>
      <c r="X1747" s="225"/>
      <c r="Y1747" s="225"/>
      <c r="AM1747" s="227"/>
      <c r="AN1747" s="227"/>
      <c r="AO1747" s="227"/>
      <c r="AP1747" s="227"/>
      <c r="AQ1747" s="227"/>
      <c r="AR1747" s="226"/>
      <c r="AS1747" s="226"/>
      <c r="AT1747" s="226"/>
      <c r="AU1747" s="225"/>
      <c r="AV1747" s="225"/>
      <c r="AW1747" s="225"/>
      <c r="AX1747" s="225"/>
    </row>
    <row r="1748" spans="14:50" ht="15.75" x14ac:dyDescent="0.25">
      <c r="N1748" s="227"/>
      <c r="O1748" s="227"/>
      <c r="P1748" s="228"/>
      <c r="Q1748" s="227"/>
      <c r="R1748" s="227"/>
      <c r="S1748" s="226"/>
      <c r="T1748" s="226"/>
      <c r="U1748" s="226"/>
      <c r="V1748" s="225"/>
      <c r="W1748" s="225"/>
      <c r="X1748" s="225"/>
      <c r="Y1748" s="225"/>
      <c r="AM1748" s="227"/>
      <c r="AN1748" s="227"/>
      <c r="AO1748" s="227"/>
      <c r="AP1748" s="227"/>
      <c r="AQ1748" s="227"/>
      <c r="AR1748" s="226"/>
      <c r="AS1748" s="226"/>
      <c r="AT1748" s="226"/>
      <c r="AU1748" s="225"/>
      <c r="AV1748" s="225"/>
      <c r="AW1748" s="225"/>
      <c r="AX1748" s="225"/>
    </row>
    <row r="1749" spans="14:50" ht="15.75" x14ac:dyDescent="0.25">
      <c r="N1749" s="227"/>
      <c r="O1749" s="227"/>
      <c r="P1749" s="228"/>
      <c r="Q1749" s="227"/>
      <c r="R1749" s="227"/>
      <c r="S1749" s="226"/>
      <c r="T1749" s="226"/>
      <c r="U1749" s="226"/>
      <c r="V1749" s="225"/>
      <c r="W1749" s="225"/>
      <c r="X1749" s="225"/>
      <c r="Y1749" s="225"/>
      <c r="AM1749" s="227"/>
      <c r="AN1749" s="227"/>
      <c r="AO1749" s="227"/>
      <c r="AP1749" s="227"/>
      <c r="AQ1749" s="227"/>
      <c r="AR1749" s="226"/>
      <c r="AS1749" s="226"/>
      <c r="AT1749" s="226"/>
      <c r="AU1749" s="225"/>
      <c r="AV1749" s="225"/>
      <c r="AW1749" s="225"/>
      <c r="AX1749" s="225"/>
    </row>
    <row r="1750" spans="14:50" ht="15.75" x14ac:dyDescent="0.25">
      <c r="N1750" s="227"/>
      <c r="O1750" s="227"/>
      <c r="P1750" s="228"/>
      <c r="Q1750" s="227"/>
      <c r="R1750" s="227"/>
      <c r="S1750" s="226"/>
      <c r="T1750" s="226"/>
      <c r="U1750" s="226"/>
      <c r="V1750" s="225"/>
      <c r="W1750" s="225"/>
      <c r="X1750" s="225"/>
      <c r="Y1750" s="225"/>
      <c r="AM1750" s="227"/>
      <c r="AN1750" s="227"/>
      <c r="AO1750" s="227"/>
      <c r="AP1750" s="227"/>
      <c r="AQ1750" s="227"/>
      <c r="AR1750" s="226"/>
      <c r="AS1750" s="226"/>
      <c r="AT1750" s="226"/>
      <c r="AU1750" s="225"/>
      <c r="AV1750" s="225"/>
      <c r="AW1750" s="225"/>
      <c r="AX1750" s="225"/>
    </row>
    <row r="1751" spans="14:50" ht="15.75" x14ac:dyDescent="0.25">
      <c r="N1751" s="227"/>
      <c r="O1751" s="227"/>
      <c r="P1751" s="228"/>
      <c r="Q1751" s="227"/>
      <c r="R1751" s="227"/>
      <c r="S1751" s="226"/>
      <c r="T1751" s="226"/>
      <c r="U1751" s="226"/>
      <c r="V1751" s="225"/>
      <c r="W1751" s="225"/>
      <c r="X1751" s="225"/>
      <c r="Y1751" s="225"/>
      <c r="AM1751" s="227"/>
      <c r="AN1751" s="227"/>
      <c r="AO1751" s="227"/>
      <c r="AP1751" s="227"/>
      <c r="AQ1751" s="227"/>
      <c r="AR1751" s="226"/>
      <c r="AS1751" s="226"/>
      <c r="AT1751" s="226"/>
      <c r="AU1751" s="225"/>
      <c r="AV1751" s="225"/>
      <c r="AW1751" s="225"/>
      <c r="AX1751" s="225"/>
    </row>
    <row r="1752" spans="14:50" ht="15.75" x14ac:dyDescent="0.25">
      <c r="N1752" s="227"/>
      <c r="O1752" s="227"/>
      <c r="P1752" s="228"/>
      <c r="Q1752" s="227"/>
      <c r="R1752" s="227"/>
      <c r="S1752" s="226"/>
      <c r="T1752" s="226"/>
      <c r="U1752" s="226"/>
      <c r="V1752" s="225"/>
      <c r="W1752" s="225"/>
      <c r="X1752" s="225"/>
      <c r="Y1752" s="225"/>
      <c r="AM1752" s="227"/>
      <c r="AN1752" s="227"/>
      <c r="AO1752" s="227"/>
      <c r="AP1752" s="227"/>
      <c r="AQ1752" s="227"/>
      <c r="AR1752" s="226"/>
      <c r="AS1752" s="226"/>
      <c r="AT1752" s="226"/>
      <c r="AU1752" s="225"/>
      <c r="AV1752" s="225"/>
      <c r="AW1752" s="225"/>
      <c r="AX1752" s="225"/>
    </row>
    <row r="1753" spans="14:50" ht="15.75" x14ac:dyDescent="0.25">
      <c r="N1753" s="227"/>
      <c r="O1753" s="227"/>
      <c r="P1753" s="228"/>
      <c r="Q1753" s="227"/>
      <c r="R1753" s="227"/>
      <c r="S1753" s="226"/>
      <c r="T1753" s="226"/>
      <c r="U1753" s="226"/>
      <c r="V1753" s="225"/>
      <c r="W1753" s="225"/>
      <c r="X1753" s="225"/>
      <c r="Y1753" s="225"/>
      <c r="AM1753" s="227"/>
      <c r="AN1753" s="227"/>
      <c r="AO1753" s="227"/>
      <c r="AP1753" s="227"/>
      <c r="AQ1753" s="227"/>
      <c r="AR1753" s="226"/>
      <c r="AS1753" s="226"/>
      <c r="AT1753" s="226"/>
      <c r="AU1753" s="225"/>
      <c r="AV1753" s="225"/>
      <c r="AW1753" s="225"/>
      <c r="AX1753" s="225"/>
    </row>
    <row r="1754" spans="14:50" ht="15.75" x14ac:dyDescent="0.25">
      <c r="N1754" s="227"/>
      <c r="O1754" s="227"/>
      <c r="P1754" s="228"/>
      <c r="Q1754" s="227"/>
      <c r="R1754" s="227"/>
      <c r="S1754" s="226"/>
      <c r="T1754" s="226"/>
      <c r="U1754" s="226"/>
      <c r="V1754" s="225"/>
      <c r="W1754" s="225"/>
      <c r="X1754" s="225"/>
      <c r="Y1754" s="225"/>
      <c r="AM1754" s="227"/>
      <c r="AN1754" s="227"/>
      <c r="AO1754" s="227"/>
      <c r="AP1754" s="227"/>
      <c r="AQ1754" s="227"/>
      <c r="AR1754" s="226"/>
      <c r="AS1754" s="226"/>
      <c r="AT1754" s="226"/>
      <c r="AU1754" s="225"/>
      <c r="AV1754" s="225"/>
      <c r="AW1754" s="225"/>
      <c r="AX1754" s="225"/>
    </row>
    <row r="1755" spans="14:50" ht="15.75" x14ac:dyDescent="0.25">
      <c r="N1755" s="227"/>
      <c r="O1755" s="227"/>
      <c r="P1755" s="228"/>
      <c r="Q1755" s="227"/>
      <c r="R1755" s="227"/>
      <c r="S1755" s="226"/>
      <c r="T1755" s="226"/>
      <c r="U1755" s="226"/>
      <c r="V1755" s="225"/>
      <c r="W1755" s="225"/>
      <c r="X1755" s="225"/>
      <c r="Y1755" s="225"/>
      <c r="AM1755" s="227"/>
      <c r="AN1755" s="227"/>
      <c r="AO1755" s="227"/>
      <c r="AP1755" s="227"/>
      <c r="AQ1755" s="227"/>
      <c r="AR1755" s="226"/>
      <c r="AS1755" s="226"/>
      <c r="AT1755" s="226"/>
      <c r="AU1755" s="225"/>
      <c r="AV1755" s="225"/>
      <c r="AW1755" s="225"/>
      <c r="AX1755" s="225"/>
    </row>
    <row r="1756" spans="14:50" ht="15.75" x14ac:dyDescent="0.25">
      <c r="N1756" s="227"/>
      <c r="O1756" s="227"/>
      <c r="P1756" s="228"/>
      <c r="Q1756" s="227"/>
      <c r="R1756" s="227"/>
      <c r="S1756" s="226"/>
      <c r="T1756" s="226"/>
      <c r="U1756" s="226"/>
      <c r="V1756" s="225"/>
      <c r="W1756" s="225"/>
      <c r="X1756" s="225"/>
      <c r="Y1756" s="225"/>
      <c r="AM1756" s="227"/>
      <c r="AN1756" s="227"/>
      <c r="AO1756" s="227"/>
      <c r="AP1756" s="227"/>
      <c r="AQ1756" s="227"/>
      <c r="AR1756" s="226"/>
      <c r="AS1756" s="226"/>
      <c r="AT1756" s="226"/>
      <c r="AU1756" s="225"/>
      <c r="AV1756" s="225"/>
      <c r="AW1756" s="225"/>
      <c r="AX1756" s="225"/>
    </row>
    <row r="1757" spans="14:50" ht="15.75" x14ac:dyDescent="0.25">
      <c r="N1757" s="227"/>
      <c r="O1757" s="227"/>
      <c r="P1757" s="228"/>
      <c r="Q1757" s="227"/>
      <c r="R1757" s="227"/>
      <c r="S1757" s="226"/>
      <c r="T1757" s="226"/>
      <c r="U1757" s="226"/>
      <c r="V1757" s="225"/>
      <c r="W1757" s="225"/>
      <c r="X1757" s="225"/>
      <c r="Y1757" s="225"/>
      <c r="AM1757" s="227"/>
      <c r="AN1757" s="227"/>
      <c r="AO1757" s="227"/>
      <c r="AP1757" s="227"/>
      <c r="AQ1757" s="227"/>
      <c r="AR1757" s="226"/>
      <c r="AS1757" s="226"/>
      <c r="AT1757" s="226"/>
      <c r="AU1757" s="225"/>
      <c r="AV1757" s="225"/>
      <c r="AW1757" s="225"/>
      <c r="AX1757" s="225"/>
    </row>
    <row r="1758" spans="14:50" ht="15.75" x14ac:dyDescent="0.25">
      <c r="N1758" s="227"/>
      <c r="O1758" s="227"/>
      <c r="P1758" s="228"/>
      <c r="Q1758" s="227"/>
      <c r="R1758" s="227"/>
      <c r="S1758" s="226"/>
      <c r="T1758" s="226"/>
      <c r="U1758" s="226"/>
      <c r="V1758" s="225"/>
      <c r="W1758" s="225"/>
      <c r="X1758" s="225"/>
      <c r="Y1758" s="225"/>
      <c r="AM1758" s="227"/>
      <c r="AN1758" s="227"/>
      <c r="AO1758" s="227"/>
      <c r="AP1758" s="227"/>
      <c r="AQ1758" s="227"/>
      <c r="AR1758" s="226"/>
      <c r="AS1758" s="226"/>
      <c r="AT1758" s="226"/>
      <c r="AU1758" s="225"/>
      <c r="AV1758" s="225"/>
      <c r="AW1758" s="225"/>
      <c r="AX1758" s="225"/>
    </row>
    <row r="1759" spans="14:50" ht="15.75" x14ac:dyDescent="0.25">
      <c r="N1759" s="227"/>
      <c r="O1759" s="227"/>
      <c r="P1759" s="228"/>
      <c r="Q1759" s="227"/>
      <c r="R1759" s="227"/>
      <c r="S1759" s="226"/>
      <c r="T1759" s="226"/>
      <c r="U1759" s="226"/>
      <c r="V1759" s="225"/>
      <c r="W1759" s="225"/>
      <c r="X1759" s="225"/>
      <c r="Y1759" s="225"/>
      <c r="AM1759" s="227"/>
      <c r="AN1759" s="227"/>
      <c r="AO1759" s="227"/>
      <c r="AP1759" s="227"/>
      <c r="AQ1759" s="227"/>
      <c r="AR1759" s="226"/>
      <c r="AS1759" s="226"/>
      <c r="AT1759" s="226"/>
      <c r="AU1759" s="225"/>
      <c r="AV1759" s="225"/>
      <c r="AW1759" s="225"/>
      <c r="AX1759" s="225"/>
    </row>
    <row r="1760" spans="14:50" ht="15.75" x14ac:dyDescent="0.25">
      <c r="N1760" s="227"/>
      <c r="O1760" s="227"/>
      <c r="P1760" s="228"/>
      <c r="Q1760" s="227"/>
      <c r="R1760" s="227"/>
      <c r="S1760" s="226"/>
      <c r="T1760" s="226"/>
      <c r="U1760" s="226"/>
      <c r="V1760" s="225"/>
      <c r="W1760" s="225"/>
      <c r="X1760" s="225"/>
      <c r="Y1760" s="225"/>
      <c r="AM1760" s="227"/>
      <c r="AN1760" s="227"/>
      <c r="AO1760" s="227"/>
      <c r="AP1760" s="227"/>
      <c r="AQ1760" s="227"/>
      <c r="AR1760" s="226"/>
      <c r="AS1760" s="226"/>
      <c r="AT1760" s="226"/>
      <c r="AU1760" s="225"/>
      <c r="AV1760" s="225"/>
      <c r="AW1760" s="225"/>
      <c r="AX1760" s="225"/>
    </row>
    <row r="1761" spans="14:50" ht="15.75" x14ac:dyDescent="0.25">
      <c r="N1761" s="227"/>
      <c r="O1761" s="227"/>
      <c r="P1761" s="228"/>
      <c r="Q1761" s="227"/>
      <c r="R1761" s="227"/>
      <c r="S1761" s="226"/>
      <c r="T1761" s="226"/>
      <c r="U1761" s="226"/>
      <c r="V1761" s="225"/>
      <c r="W1761" s="225"/>
      <c r="X1761" s="225"/>
      <c r="Y1761" s="225"/>
      <c r="AM1761" s="227"/>
      <c r="AN1761" s="227"/>
      <c r="AO1761" s="227"/>
      <c r="AP1761" s="227"/>
      <c r="AQ1761" s="227"/>
      <c r="AR1761" s="226"/>
      <c r="AS1761" s="226"/>
      <c r="AT1761" s="226"/>
      <c r="AU1761" s="225"/>
      <c r="AV1761" s="225"/>
      <c r="AW1761" s="225"/>
      <c r="AX1761" s="225"/>
    </row>
    <row r="1762" spans="14:50" ht="15.75" x14ac:dyDescent="0.25">
      <c r="N1762" s="227"/>
      <c r="O1762" s="227"/>
      <c r="P1762" s="228"/>
      <c r="Q1762" s="227"/>
      <c r="R1762" s="227"/>
      <c r="S1762" s="226"/>
      <c r="T1762" s="226"/>
      <c r="U1762" s="226"/>
      <c r="V1762" s="225"/>
      <c r="W1762" s="225"/>
      <c r="X1762" s="225"/>
      <c r="Y1762" s="225"/>
      <c r="AM1762" s="227"/>
      <c r="AN1762" s="227"/>
      <c r="AO1762" s="227"/>
      <c r="AP1762" s="227"/>
      <c r="AQ1762" s="227"/>
      <c r="AR1762" s="226"/>
      <c r="AS1762" s="226"/>
      <c r="AT1762" s="226"/>
      <c r="AU1762" s="225"/>
      <c r="AV1762" s="225"/>
      <c r="AW1762" s="225"/>
      <c r="AX1762" s="225"/>
    </row>
    <row r="1763" spans="14:50" ht="15.75" x14ac:dyDescent="0.25">
      <c r="N1763" s="227"/>
      <c r="O1763" s="227"/>
      <c r="P1763" s="228"/>
      <c r="Q1763" s="227"/>
      <c r="R1763" s="227"/>
      <c r="S1763" s="226"/>
      <c r="T1763" s="226"/>
      <c r="U1763" s="226"/>
      <c r="V1763" s="225"/>
      <c r="W1763" s="225"/>
      <c r="X1763" s="225"/>
      <c r="Y1763" s="225"/>
      <c r="AM1763" s="227"/>
      <c r="AN1763" s="227"/>
      <c r="AO1763" s="227"/>
      <c r="AP1763" s="227"/>
      <c r="AQ1763" s="227"/>
      <c r="AR1763" s="226"/>
      <c r="AS1763" s="226"/>
      <c r="AT1763" s="226"/>
      <c r="AU1763" s="225"/>
      <c r="AV1763" s="225"/>
      <c r="AW1763" s="225"/>
      <c r="AX1763" s="225"/>
    </row>
    <row r="1764" spans="14:50" ht="15.75" x14ac:dyDescent="0.25">
      <c r="N1764" s="227"/>
      <c r="O1764" s="227"/>
      <c r="P1764" s="228"/>
      <c r="Q1764" s="227"/>
      <c r="R1764" s="227"/>
      <c r="S1764" s="226"/>
      <c r="T1764" s="226"/>
      <c r="U1764" s="226"/>
      <c r="V1764" s="225"/>
      <c r="W1764" s="225"/>
      <c r="X1764" s="225"/>
      <c r="Y1764" s="225"/>
      <c r="AM1764" s="227"/>
      <c r="AN1764" s="227"/>
      <c r="AO1764" s="227"/>
      <c r="AP1764" s="227"/>
      <c r="AQ1764" s="227"/>
      <c r="AR1764" s="226"/>
      <c r="AS1764" s="226"/>
      <c r="AT1764" s="226"/>
      <c r="AU1764" s="225"/>
      <c r="AV1764" s="225"/>
      <c r="AW1764" s="225"/>
      <c r="AX1764" s="225"/>
    </row>
    <row r="1765" spans="14:50" ht="15.75" x14ac:dyDescent="0.25">
      <c r="N1765" s="227"/>
      <c r="O1765" s="227"/>
      <c r="P1765" s="228"/>
      <c r="Q1765" s="227"/>
      <c r="R1765" s="227"/>
      <c r="S1765" s="226"/>
      <c r="T1765" s="226"/>
      <c r="U1765" s="226"/>
      <c r="V1765" s="225"/>
      <c r="W1765" s="225"/>
      <c r="X1765" s="225"/>
      <c r="Y1765" s="225"/>
      <c r="AM1765" s="227"/>
      <c r="AN1765" s="227"/>
      <c r="AO1765" s="227"/>
      <c r="AP1765" s="227"/>
      <c r="AQ1765" s="227"/>
      <c r="AR1765" s="226"/>
      <c r="AS1765" s="226"/>
      <c r="AT1765" s="226"/>
      <c r="AU1765" s="225"/>
      <c r="AV1765" s="225"/>
      <c r="AW1765" s="225"/>
      <c r="AX1765" s="225"/>
    </row>
    <row r="1766" spans="14:50" ht="15.75" x14ac:dyDescent="0.25">
      <c r="N1766" s="227"/>
      <c r="O1766" s="227"/>
      <c r="P1766" s="228"/>
      <c r="Q1766" s="227"/>
      <c r="R1766" s="227"/>
      <c r="S1766" s="226"/>
      <c r="T1766" s="226"/>
      <c r="U1766" s="226"/>
      <c r="V1766" s="225"/>
      <c r="W1766" s="225"/>
      <c r="X1766" s="225"/>
      <c r="Y1766" s="225"/>
      <c r="AM1766" s="227"/>
      <c r="AN1766" s="227"/>
      <c r="AO1766" s="227"/>
      <c r="AP1766" s="227"/>
      <c r="AQ1766" s="227"/>
      <c r="AR1766" s="226"/>
      <c r="AS1766" s="226"/>
      <c r="AT1766" s="226"/>
      <c r="AU1766" s="225"/>
      <c r="AV1766" s="225"/>
      <c r="AW1766" s="225"/>
      <c r="AX1766" s="225"/>
    </row>
    <row r="1767" spans="14:50" ht="15.75" x14ac:dyDescent="0.25">
      <c r="N1767" s="227"/>
      <c r="O1767" s="227"/>
      <c r="P1767" s="228"/>
      <c r="Q1767" s="227"/>
      <c r="R1767" s="227"/>
      <c r="S1767" s="226"/>
      <c r="T1767" s="226"/>
      <c r="U1767" s="226"/>
      <c r="V1767" s="225"/>
      <c r="W1767" s="225"/>
      <c r="X1767" s="225"/>
      <c r="Y1767" s="225"/>
      <c r="AM1767" s="227"/>
      <c r="AN1767" s="227"/>
      <c r="AO1767" s="227"/>
      <c r="AP1767" s="227"/>
      <c r="AQ1767" s="227"/>
      <c r="AR1767" s="226"/>
      <c r="AS1767" s="226"/>
      <c r="AT1767" s="226"/>
      <c r="AU1767" s="225"/>
      <c r="AV1767" s="225"/>
      <c r="AW1767" s="225"/>
      <c r="AX1767" s="225"/>
    </row>
    <row r="1768" spans="14:50" ht="15.75" x14ac:dyDescent="0.25">
      <c r="N1768" s="227"/>
      <c r="O1768" s="227"/>
      <c r="P1768" s="228"/>
      <c r="Q1768" s="227"/>
      <c r="R1768" s="227"/>
      <c r="S1768" s="226"/>
      <c r="T1768" s="226"/>
      <c r="U1768" s="226"/>
      <c r="V1768" s="225"/>
      <c r="W1768" s="225"/>
      <c r="X1768" s="225"/>
      <c r="Y1768" s="225"/>
      <c r="AM1768" s="227"/>
      <c r="AN1768" s="227"/>
      <c r="AO1768" s="227"/>
      <c r="AP1768" s="227"/>
      <c r="AQ1768" s="227"/>
      <c r="AR1768" s="226"/>
      <c r="AS1768" s="226"/>
      <c r="AT1768" s="226"/>
      <c r="AU1768" s="225"/>
      <c r="AV1768" s="225"/>
      <c r="AW1768" s="225"/>
      <c r="AX1768" s="225"/>
    </row>
    <row r="1769" spans="14:50" ht="15.75" x14ac:dyDescent="0.25">
      <c r="N1769" s="227"/>
      <c r="O1769" s="227"/>
      <c r="P1769" s="228"/>
      <c r="Q1769" s="227"/>
      <c r="R1769" s="227"/>
      <c r="S1769" s="226"/>
      <c r="T1769" s="226"/>
      <c r="U1769" s="226"/>
      <c r="V1769" s="225"/>
      <c r="W1769" s="225"/>
      <c r="X1769" s="225"/>
      <c r="Y1769" s="225"/>
      <c r="AM1769" s="227"/>
      <c r="AN1769" s="227"/>
      <c r="AO1769" s="227"/>
      <c r="AP1769" s="227"/>
      <c r="AQ1769" s="227"/>
      <c r="AR1769" s="226"/>
      <c r="AS1769" s="226"/>
      <c r="AT1769" s="226"/>
      <c r="AU1769" s="225"/>
      <c r="AV1769" s="225"/>
      <c r="AW1769" s="225"/>
      <c r="AX1769" s="225"/>
    </row>
    <row r="1770" spans="14:50" ht="15.75" x14ac:dyDescent="0.25">
      <c r="N1770" s="227"/>
      <c r="O1770" s="227"/>
      <c r="P1770" s="228"/>
      <c r="Q1770" s="227"/>
      <c r="R1770" s="227"/>
      <c r="S1770" s="226"/>
      <c r="T1770" s="226"/>
      <c r="U1770" s="226"/>
      <c r="V1770" s="225"/>
      <c r="W1770" s="225"/>
      <c r="X1770" s="225"/>
      <c r="Y1770" s="225"/>
      <c r="AM1770" s="227"/>
      <c r="AN1770" s="227"/>
      <c r="AO1770" s="227"/>
      <c r="AP1770" s="227"/>
      <c r="AQ1770" s="227"/>
      <c r="AR1770" s="226"/>
      <c r="AS1770" s="226"/>
      <c r="AT1770" s="226"/>
      <c r="AU1770" s="225"/>
      <c r="AV1770" s="225"/>
      <c r="AW1770" s="225"/>
      <c r="AX1770" s="225"/>
    </row>
    <row r="1771" spans="14:50" ht="15.75" x14ac:dyDescent="0.25">
      <c r="N1771" s="227"/>
      <c r="O1771" s="227"/>
      <c r="P1771" s="228"/>
      <c r="Q1771" s="227"/>
      <c r="R1771" s="227"/>
      <c r="S1771" s="226"/>
      <c r="T1771" s="226"/>
      <c r="U1771" s="226"/>
      <c r="V1771" s="225"/>
      <c r="W1771" s="225"/>
      <c r="X1771" s="225"/>
      <c r="Y1771" s="225"/>
      <c r="AM1771" s="227"/>
      <c r="AN1771" s="227"/>
      <c r="AO1771" s="227"/>
      <c r="AP1771" s="227"/>
      <c r="AQ1771" s="227"/>
      <c r="AR1771" s="226"/>
      <c r="AS1771" s="226"/>
      <c r="AT1771" s="226"/>
      <c r="AU1771" s="225"/>
      <c r="AV1771" s="225"/>
      <c r="AW1771" s="225"/>
      <c r="AX1771" s="225"/>
    </row>
    <row r="1772" spans="14:50" ht="15.75" x14ac:dyDescent="0.25">
      <c r="N1772" s="227"/>
      <c r="O1772" s="227"/>
      <c r="P1772" s="228"/>
      <c r="Q1772" s="227"/>
      <c r="R1772" s="227"/>
      <c r="S1772" s="226"/>
      <c r="T1772" s="226"/>
      <c r="U1772" s="226"/>
      <c r="V1772" s="225"/>
      <c r="W1772" s="225"/>
      <c r="X1772" s="225"/>
      <c r="Y1772" s="225"/>
      <c r="AM1772" s="227"/>
      <c r="AN1772" s="227"/>
      <c r="AO1772" s="227"/>
      <c r="AP1772" s="227"/>
      <c r="AQ1772" s="227"/>
      <c r="AR1772" s="226"/>
      <c r="AS1772" s="226"/>
      <c r="AT1772" s="226"/>
      <c r="AU1772" s="225"/>
      <c r="AV1772" s="225"/>
      <c r="AW1772" s="225"/>
      <c r="AX1772" s="225"/>
    </row>
    <row r="1773" spans="14:50" ht="15.75" x14ac:dyDescent="0.25">
      <c r="N1773" s="227"/>
      <c r="O1773" s="227"/>
      <c r="P1773" s="228"/>
      <c r="Q1773" s="227"/>
      <c r="R1773" s="227"/>
      <c r="S1773" s="226"/>
      <c r="T1773" s="226"/>
      <c r="U1773" s="226"/>
      <c r="V1773" s="225"/>
      <c r="W1773" s="225"/>
      <c r="X1773" s="225"/>
      <c r="Y1773" s="225"/>
      <c r="AM1773" s="227"/>
      <c r="AN1773" s="227"/>
      <c r="AO1773" s="227"/>
      <c r="AP1773" s="227"/>
      <c r="AQ1773" s="227"/>
      <c r="AR1773" s="226"/>
      <c r="AS1773" s="226"/>
      <c r="AT1773" s="226"/>
      <c r="AU1773" s="225"/>
      <c r="AV1773" s="225"/>
      <c r="AW1773" s="225"/>
      <c r="AX1773" s="225"/>
    </row>
    <row r="1774" spans="14:50" ht="15.75" x14ac:dyDescent="0.25">
      <c r="N1774" s="227"/>
      <c r="O1774" s="227"/>
      <c r="P1774" s="228"/>
      <c r="Q1774" s="227"/>
      <c r="R1774" s="227"/>
      <c r="S1774" s="226"/>
      <c r="T1774" s="226"/>
      <c r="U1774" s="226"/>
      <c r="V1774" s="225"/>
      <c r="W1774" s="225"/>
      <c r="X1774" s="225"/>
      <c r="Y1774" s="225"/>
      <c r="AM1774" s="227"/>
      <c r="AN1774" s="227"/>
      <c r="AO1774" s="227"/>
      <c r="AP1774" s="227"/>
      <c r="AQ1774" s="227"/>
      <c r="AR1774" s="226"/>
      <c r="AS1774" s="226"/>
      <c r="AT1774" s="226"/>
      <c r="AU1774" s="225"/>
      <c r="AV1774" s="225"/>
      <c r="AW1774" s="225"/>
      <c r="AX1774" s="225"/>
    </row>
    <row r="1775" spans="14:50" ht="15.75" x14ac:dyDescent="0.25">
      <c r="N1775" s="227"/>
      <c r="O1775" s="227"/>
      <c r="P1775" s="228"/>
      <c r="Q1775" s="227"/>
      <c r="R1775" s="227"/>
      <c r="S1775" s="226"/>
      <c r="T1775" s="226"/>
      <c r="U1775" s="226"/>
      <c r="V1775" s="225"/>
      <c r="W1775" s="225"/>
      <c r="X1775" s="225"/>
      <c r="Y1775" s="225"/>
      <c r="AM1775" s="227"/>
      <c r="AN1775" s="227"/>
      <c r="AO1775" s="227"/>
      <c r="AP1775" s="227"/>
      <c r="AQ1775" s="227"/>
      <c r="AR1775" s="226"/>
      <c r="AS1775" s="226"/>
      <c r="AT1775" s="226"/>
      <c r="AU1775" s="225"/>
      <c r="AV1775" s="225"/>
      <c r="AW1775" s="225"/>
      <c r="AX1775" s="225"/>
    </row>
    <row r="1776" spans="14:50" ht="15.75" x14ac:dyDescent="0.25">
      <c r="N1776" s="227"/>
      <c r="O1776" s="227"/>
      <c r="P1776" s="228"/>
      <c r="Q1776" s="227"/>
      <c r="R1776" s="227"/>
      <c r="S1776" s="226"/>
      <c r="T1776" s="226"/>
      <c r="U1776" s="226"/>
      <c r="V1776" s="225"/>
      <c r="W1776" s="225"/>
      <c r="X1776" s="225"/>
      <c r="Y1776" s="225"/>
      <c r="AM1776" s="227"/>
      <c r="AN1776" s="227"/>
      <c r="AO1776" s="227"/>
      <c r="AP1776" s="227"/>
      <c r="AQ1776" s="227"/>
      <c r="AR1776" s="226"/>
      <c r="AS1776" s="226"/>
      <c r="AT1776" s="226"/>
      <c r="AU1776" s="225"/>
      <c r="AV1776" s="225"/>
      <c r="AW1776" s="225"/>
      <c r="AX1776" s="225"/>
    </row>
    <row r="1777" spans="14:50" ht="15.75" x14ac:dyDescent="0.25">
      <c r="N1777" s="227"/>
      <c r="O1777" s="227"/>
      <c r="P1777" s="228"/>
      <c r="Q1777" s="227"/>
      <c r="R1777" s="227"/>
      <c r="S1777" s="226"/>
      <c r="T1777" s="226"/>
      <c r="U1777" s="226"/>
      <c r="V1777" s="225"/>
      <c r="W1777" s="225"/>
      <c r="X1777" s="225"/>
      <c r="Y1777" s="225"/>
      <c r="AM1777" s="227"/>
      <c r="AN1777" s="227"/>
      <c r="AO1777" s="227"/>
      <c r="AP1777" s="227"/>
      <c r="AQ1777" s="227"/>
      <c r="AR1777" s="226"/>
      <c r="AS1777" s="226"/>
      <c r="AT1777" s="226"/>
      <c r="AU1777" s="225"/>
      <c r="AV1777" s="225"/>
      <c r="AW1777" s="225"/>
      <c r="AX1777" s="225"/>
    </row>
    <row r="1778" spans="14:50" ht="15.75" x14ac:dyDescent="0.25">
      <c r="N1778" s="227"/>
      <c r="O1778" s="227"/>
      <c r="P1778" s="228"/>
      <c r="Q1778" s="227"/>
      <c r="R1778" s="227"/>
      <c r="S1778" s="226"/>
      <c r="T1778" s="226"/>
      <c r="U1778" s="226"/>
      <c r="V1778" s="225"/>
      <c r="W1778" s="225"/>
      <c r="X1778" s="225"/>
      <c r="Y1778" s="225"/>
      <c r="AM1778" s="227"/>
      <c r="AN1778" s="227"/>
      <c r="AO1778" s="227"/>
      <c r="AP1778" s="227"/>
      <c r="AQ1778" s="227"/>
      <c r="AR1778" s="226"/>
      <c r="AS1778" s="226"/>
      <c r="AT1778" s="226"/>
      <c r="AU1778" s="225"/>
      <c r="AV1778" s="225"/>
      <c r="AW1778" s="225"/>
      <c r="AX1778" s="225"/>
    </row>
    <row r="1779" spans="14:50" ht="15.75" x14ac:dyDescent="0.25">
      <c r="N1779" s="227"/>
      <c r="O1779" s="227"/>
      <c r="P1779" s="228"/>
      <c r="Q1779" s="227"/>
      <c r="R1779" s="227"/>
      <c r="S1779" s="226"/>
      <c r="T1779" s="226"/>
      <c r="U1779" s="226"/>
      <c r="V1779" s="225"/>
      <c r="W1779" s="225"/>
      <c r="X1779" s="225"/>
      <c r="Y1779" s="225"/>
      <c r="AM1779" s="227"/>
      <c r="AN1779" s="227"/>
      <c r="AO1779" s="227"/>
      <c r="AP1779" s="227"/>
      <c r="AQ1779" s="227"/>
      <c r="AR1779" s="226"/>
      <c r="AS1779" s="226"/>
      <c r="AT1779" s="226"/>
      <c r="AU1779" s="225"/>
      <c r="AV1779" s="225"/>
      <c r="AW1779" s="225"/>
      <c r="AX1779" s="225"/>
    </row>
    <row r="1780" spans="14:50" ht="15.75" x14ac:dyDescent="0.25">
      <c r="N1780" s="227"/>
      <c r="O1780" s="227"/>
      <c r="P1780" s="228"/>
      <c r="Q1780" s="227"/>
      <c r="R1780" s="227"/>
      <c r="S1780" s="226"/>
      <c r="T1780" s="226"/>
      <c r="U1780" s="226"/>
      <c r="V1780" s="225"/>
      <c r="W1780" s="225"/>
      <c r="X1780" s="225"/>
      <c r="Y1780" s="225"/>
      <c r="AM1780" s="227"/>
      <c r="AN1780" s="227"/>
      <c r="AO1780" s="227"/>
      <c r="AP1780" s="227"/>
      <c r="AQ1780" s="227"/>
      <c r="AR1780" s="226"/>
      <c r="AS1780" s="226"/>
      <c r="AT1780" s="226"/>
      <c r="AU1780" s="225"/>
      <c r="AV1780" s="225"/>
      <c r="AW1780" s="225"/>
      <c r="AX1780" s="225"/>
    </row>
    <row r="1781" spans="14:50" ht="15.75" x14ac:dyDescent="0.25">
      <c r="N1781" s="227"/>
      <c r="O1781" s="227"/>
      <c r="P1781" s="228"/>
      <c r="Q1781" s="227"/>
      <c r="R1781" s="227"/>
      <c r="S1781" s="226"/>
      <c r="T1781" s="226"/>
      <c r="U1781" s="226"/>
      <c r="V1781" s="225"/>
      <c r="W1781" s="225"/>
      <c r="X1781" s="225"/>
      <c r="Y1781" s="225"/>
      <c r="AM1781" s="227"/>
      <c r="AN1781" s="227"/>
      <c r="AO1781" s="227"/>
      <c r="AP1781" s="227"/>
      <c r="AQ1781" s="227"/>
      <c r="AR1781" s="226"/>
      <c r="AS1781" s="226"/>
      <c r="AT1781" s="226"/>
      <c r="AU1781" s="225"/>
      <c r="AV1781" s="225"/>
      <c r="AW1781" s="225"/>
      <c r="AX1781" s="225"/>
    </row>
    <row r="1782" spans="14:50" ht="15.75" x14ac:dyDescent="0.25">
      <c r="N1782" s="227"/>
      <c r="O1782" s="227"/>
      <c r="P1782" s="228"/>
      <c r="Q1782" s="227"/>
      <c r="R1782" s="227"/>
      <c r="S1782" s="226"/>
      <c r="T1782" s="226"/>
      <c r="U1782" s="226"/>
      <c r="V1782" s="225"/>
      <c r="W1782" s="225"/>
      <c r="X1782" s="225"/>
      <c r="Y1782" s="225"/>
      <c r="AM1782" s="227"/>
      <c r="AN1782" s="227"/>
      <c r="AO1782" s="227"/>
      <c r="AP1782" s="227"/>
      <c r="AQ1782" s="227"/>
      <c r="AR1782" s="226"/>
      <c r="AS1782" s="226"/>
      <c r="AT1782" s="226"/>
      <c r="AU1782" s="225"/>
      <c r="AV1782" s="225"/>
      <c r="AW1782" s="225"/>
      <c r="AX1782" s="225"/>
    </row>
    <row r="1783" spans="14:50" ht="15.75" x14ac:dyDescent="0.25">
      <c r="N1783" s="227"/>
      <c r="O1783" s="227"/>
      <c r="P1783" s="228"/>
      <c r="Q1783" s="227"/>
      <c r="R1783" s="227"/>
      <c r="S1783" s="226"/>
      <c r="T1783" s="226"/>
      <c r="U1783" s="226"/>
      <c r="V1783" s="225"/>
      <c r="W1783" s="225"/>
      <c r="X1783" s="225"/>
      <c r="Y1783" s="225"/>
      <c r="AM1783" s="227"/>
      <c r="AN1783" s="227"/>
      <c r="AO1783" s="227"/>
      <c r="AP1783" s="227"/>
      <c r="AQ1783" s="227"/>
      <c r="AR1783" s="226"/>
      <c r="AS1783" s="226"/>
      <c r="AT1783" s="226"/>
      <c r="AU1783" s="225"/>
      <c r="AV1783" s="225"/>
      <c r="AW1783" s="225"/>
      <c r="AX1783" s="225"/>
    </row>
    <row r="1784" spans="14:50" ht="15.75" x14ac:dyDescent="0.25">
      <c r="N1784" s="227"/>
      <c r="O1784" s="227"/>
      <c r="P1784" s="228"/>
      <c r="Q1784" s="227"/>
      <c r="R1784" s="227"/>
      <c r="S1784" s="226"/>
      <c r="T1784" s="226"/>
      <c r="U1784" s="226"/>
      <c r="V1784" s="225"/>
      <c r="W1784" s="225"/>
      <c r="X1784" s="225"/>
      <c r="Y1784" s="225"/>
      <c r="AM1784" s="227"/>
      <c r="AN1784" s="227"/>
      <c r="AO1784" s="227"/>
      <c r="AP1784" s="227"/>
      <c r="AQ1784" s="227"/>
      <c r="AR1784" s="226"/>
      <c r="AS1784" s="226"/>
      <c r="AT1784" s="226"/>
      <c r="AU1784" s="225"/>
      <c r="AV1784" s="225"/>
      <c r="AW1784" s="225"/>
      <c r="AX1784" s="225"/>
    </row>
    <row r="1785" spans="14:50" ht="15.75" x14ac:dyDescent="0.25">
      <c r="N1785" s="227"/>
      <c r="O1785" s="227"/>
      <c r="P1785" s="228"/>
      <c r="Q1785" s="227"/>
      <c r="R1785" s="227"/>
      <c r="S1785" s="226"/>
      <c r="T1785" s="226"/>
      <c r="U1785" s="226"/>
      <c r="V1785" s="225"/>
      <c r="W1785" s="225"/>
      <c r="X1785" s="225"/>
      <c r="Y1785" s="225"/>
      <c r="AM1785" s="227"/>
      <c r="AN1785" s="227"/>
      <c r="AO1785" s="227"/>
      <c r="AP1785" s="227"/>
      <c r="AQ1785" s="227"/>
      <c r="AR1785" s="226"/>
      <c r="AS1785" s="226"/>
      <c r="AT1785" s="226"/>
      <c r="AU1785" s="225"/>
      <c r="AV1785" s="225"/>
      <c r="AW1785" s="225"/>
      <c r="AX1785" s="225"/>
    </row>
    <row r="1786" spans="14:50" ht="15.75" x14ac:dyDescent="0.25">
      <c r="N1786" s="227"/>
      <c r="O1786" s="227"/>
      <c r="P1786" s="228"/>
      <c r="Q1786" s="227"/>
      <c r="R1786" s="227"/>
      <c r="S1786" s="226"/>
      <c r="T1786" s="226"/>
      <c r="U1786" s="226"/>
      <c r="V1786" s="225"/>
      <c r="W1786" s="225"/>
      <c r="X1786" s="225"/>
      <c r="Y1786" s="225"/>
      <c r="AM1786" s="227"/>
      <c r="AN1786" s="227"/>
      <c r="AO1786" s="227"/>
      <c r="AP1786" s="227"/>
      <c r="AQ1786" s="227"/>
      <c r="AR1786" s="226"/>
      <c r="AS1786" s="226"/>
      <c r="AT1786" s="226"/>
      <c r="AU1786" s="225"/>
      <c r="AV1786" s="225"/>
      <c r="AW1786" s="225"/>
      <c r="AX1786" s="225"/>
    </row>
    <row r="1787" spans="14:50" ht="15.75" x14ac:dyDescent="0.25">
      <c r="N1787" s="227"/>
      <c r="O1787" s="227"/>
      <c r="P1787" s="228"/>
      <c r="Q1787" s="227"/>
      <c r="R1787" s="227"/>
      <c r="S1787" s="226"/>
      <c r="T1787" s="226"/>
      <c r="U1787" s="226"/>
      <c r="V1787" s="225"/>
      <c r="W1787" s="225"/>
      <c r="X1787" s="225"/>
      <c r="Y1787" s="225"/>
      <c r="AM1787" s="227"/>
      <c r="AN1787" s="227"/>
      <c r="AO1787" s="227"/>
      <c r="AP1787" s="227"/>
      <c r="AQ1787" s="227"/>
      <c r="AR1787" s="226"/>
      <c r="AS1787" s="226"/>
      <c r="AT1787" s="226"/>
      <c r="AU1787" s="225"/>
      <c r="AV1787" s="225"/>
      <c r="AW1787" s="225"/>
      <c r="AX1787" s="225"/>
    </row>
    <row r="1788" spans="14:50" ht="15.75" x14ac:dyDescent="0.25">
      <c r="N1788" s="227"/>
      <c r="O1788" s="227"/>
      <c r="P1788" s="228"/>
      <c r="Q1788" s="227"/>
      <c r="R1788" s="227"/>
      <c r="S1788" s="226"/>
      <c r="T1788" s="226"/>
      <c r="U1788" s="226"/>
      <c r="V1788" s="225"/>
      <c r="W1788" s="225"/>
      <c r="X1788" s="225"/>
      <c r="Y1788" s="225"/>
      <c r="AM1788" s="227"/>
      <c r="AN1788" s="227"/>
      <c r="AO1788" s="227"/>
      <c r="AP1788" s="227"/>
      <c r="AQ1788" s="227"/>
      <c r="AR1788" s="226"/>
      <c r="AS1788" s="226"/>
      <c r="AT1788" s="226"/>
      <c r="AU1788" s="225"/>
      <c r="AV1788" s="225"/>
      <c r="AW1788" s="225"/>
      <c r="AX1788" s="225"/>
    </row>
    <row r="1789" spans="14:50" ht="15.75" x14ac:dyDescent="0.25">
      <c r="N1789" s="227"/>
      <c r="O1789" s="227"/>
      <c r="P1789" s="228"/>
      <c r="Q1789" s="227"/>
      <c r="R1789" s="227"/>
      <c r="S1789" s="226"/>
      <c r="T1789" s="226"/>
      <c r="U1789" s="226"/>
      <c r="V1789" s="225"/>
      <c r="W1789" s="225"/>
      <c r="X1789" s="225"/>
      <c r="Y1789" s="225"/>
      <c r="AM1789" s="227"/>
      <c r="AN1789" s="227"/>
      <c r="AO1789" s="227"/>
      <c r="AP1789" s="227"/>
      <c r="AQ1789" s="227"/>
      <c r="AR1789" s="226"/>
      <c r="AS1789" s="226"/>
      <c r="AT1789" s="226"/>
      <c r="AU1789" s="225"/>
      <c r="AV1789" s="225"/>
      <c r="AW1789" s="225"/>
      <c r="AX1789" s="225"/>
    </row>
    <row r="1790" spans="14:50" ht="15.75" x14ac:dyDescent="0.25">
      <c r="N1790" s="227"/>
      <c r="O1790" s="227"/>
      <c r="P1790" s="228"/>
      <c r="Q1790" s="227"/>
      <c r="R1790" s="227"/>
      <c r="S1790" s="226"/>
      <c r="T1790" s="226"/>
      <c r="U1790" s="226"/>
      <c r="V1790" s="225"/>
      <c r="W1790" s="225"/>
      <c r="X1790" s="225"/>
      <c r="Y1790" s="225"/>
      <c r="AM1790" s="227"/>
      <c r="AN1790" s="227"/>
      <c r="AO1790" s="227"/>
      <c r="AP1790" s="227"/>
      <c r="AQ1790" s="227"/>
      <c r="AR1790" s="226"/>
      <c r="AS1790" s="226"/>
      <c r="AT1790" s="226"/>
      <c r="AU1790" s="225"/>
      <c r="AV1790" s="225"/>
      <c r="AW1790" s="225"/>
      <c r="AX1790" s="225"/>
    </row>
    <row r="1791" spans="14:50" ht="15.75" x14ac:dyDescent="0.25">
      <c r="N1791" s="227"/>
      <c r="O1791" s="227"/>
      <c r="P1791" s="228"/>
      <c r="Q1791" s="227"/>
      <c r="R1791" s="227"/>
      <c r="S1791" s="226"/>
      <c r="T1791" s="226"/>
      <c r="U1791" s="226"/>
      <c r="V1791" s="225"/>
      <c r="W1791" s="225"/>
      <c r="X1791" s="225"/>
      <c r="Y1791" s="225"/>
      <c r="AM1791" s="227"/>
      <c r="AN1791" s="227"/>
      <c r="AO1791" s="227"/>
      <c r="AP1791" s="227"/>
      <c r="AQ1791" s="227"/>
      <c r="AR1791" s="226"/>
      <c r="AS1791" s="226"/>
      <c r="AT1791" s="226"/>
      <c r="AU1791" s="225"/>
      <c r="AV1791" s="225"/>
      <c r="AW1791" s="225"/>
      <c r="AX1791" s="225"/>
    </row>
    <row r="1792" spans="14:50" ht="15.75" x14ac:dyDescent="0.25">
      <c r="N1792" s="227"/>
      <c r="O1792" s="227"/>
      <c r="P1792" s="228"/>
      <c r="Q1792" s="227"/>
      <c r="R1792" s="227"/>
      <c r="S1792" s="226"/>
      <c r="T1792" s="226"/>
      <c r="U1792" s="226"/>
      <c r="V1792" s="225"/>
      <c r="W1792" s="225"/>
      <c r="X1792" s="225"/>
      <c r="Y1792" s="225"/>
      <c r="AM1792" s="227"/>
      <c r="AN1792" s="227"/>
      <c r="AO1792" s="227"/>
      <c r="AP1792" s="227"/>
      <c r="AQ1792" s="227"/>
      <c r="AR1792" s="226"/>
      <c r="AS1792" s="226"/>
      <c r="AT1792" s="226"/>
      <c r="AU1792" s="225"/>
      <c r="AV1792" s="225"/>
      <c r="AW1792" s="225"/>
      <c r="AX1792" s="225"/>
    </row>
    <row r="1793" spans="14:50" ht="15.75" x14ac:dyDescent="0.25">
      <c r="N1793" s="227"/>
      <c r="O1793" s="227"/>
      <c r="P1793" s="228"/>
      <c r="Q1793" s="227"/>
      <c r="R1793" s="227"/>
      <c r="S1793" s="226"/>
      <c r="T1793" s="226"/>
      <c r="U1793" s="226"/>
      <c r="V1793" s="225"/>
      <c r="W1793" s="225"/>
      <c r="X1793" s="225"/>
      <c r="Y1793" s="225"/>
      <c r="AM1793" s="227"/>
      <c r="AN1793" s="227"/>
      <c r="AO1793" s="227"/>
      <c r="AP1793" s="227"/>
      <c r="AQ1793" s="227"/>
      <c r="AR1793" s="226"/>
      <c r="AS1793" s="226"/>
      <c r="AT1793" s="226"/>
      <c r="AU1793" s="225"/>
      <c r="AV1793" s="225"/>
      <c r="AW1793" s="225"/>
      <c r="AX1793" s="225"/>
    </row>
    <row r="1794" spans="14:50" ht="15.75" x14ac:dyDescent="0.25">
      <c r="N1794" s="227"/>
      <c r="O1794" s="227"/>
      <c r="P1794" s="228"/>
      <c r="Q1794" s="227"/>
      <c r="R1794" s="227"/>
      <c r="S1794" s="226"/>
      <c r="T1794" s="226"/>
      <c r="U1794" s="226"/>
      <c r="V1794" s="225"/>
      <c r="W1794" s="225"/>
      <c r="X1794" s="225"/>
      <c r="Y1794" s="225"/>
      <c r="AM1794" s="227"/>
      <c r="AN1794" s="227"/>
      <c r="AO1794" s="227"/>
      <c r="AP1794" s="227"/>
      <c r="AQ1794" s="227"/>
      <c r="AR1794" s="226"/>
      <c r="AS1794" s="226"/>
      <c r="AT1794" s="226"/>
      <c r="AU1794" s="225"/>
      <c r="AV1794" s="225"/>
      <c r="AW1794" s="225"/>
      <c r="AX1794" s="225"/>
    </row>
    <row r="1795" spans="14:50" ht="15.75" x14ac:dyDescent="0.25">
      <c r="N1795" s="227"/>
      <c r="O1795" s="227"/>
      <c r="P1795" s="228"/>
      <c r="Q1795" s="227"/>
      <c r="R1795" s="227"/>
      <c r="S1795" s="226"/>
      <c r="T1795" s="226"/>
      <c r="U1795" s="226"/>
      <c r="V1795" s="225"/>
      <c r="W1795" s="225"/>
      <c r="X1795" s="225"/>
      <c r="Y1795" s="225"/>
      <c r="AM1795" s="227"/>
      <c r="AN1795" s="227"/>
      <c r="AO1795" s="227"/>
      <c r="AP1795" s="227"/>
      <c r="AQ1795" s="227"/>
      <c r="AR1795" s="226"/>
      <c r="AS1795" s="226"/>
      <c r="AT1795" s="226"/>
      <c r="AU1795" s="225"/>
      <c r="AV1795" s="225"/>
      <c r="AW1795" s="225"/>
      <c r="AX1795" s="225"/>
    </row>
    <row r="1796" spans="14:50" ht="15.75" x14ac:dyDescent="0.25">
      <c r="N1796" s="227"/>
      <c r="O1796" s="227"/>
      <c r="P1796" s="228"/>
      <c r="Q1796" s="227"/>
      <c r="R1796" s="227"/>
      <c r="S1796" s="226"/>
      <c r="T1796" s="226"/>
      <c r="U1796" s="226"/>
      <c r="V1796" s="225"/>
      <c r="W1796" s="225"/>
      <c r="X1796" s="225"/>
      <c r="Y1796" s="225"/>
      <c r="AM1796" s="227"/>
      <c r="AN1796" s="227"/>
      <c r="AO1796" s="227"/>
      <c r="AP1796" s="227"/>
      <c r="AQ1796" s="227"/>
      <c r="AR1796" s="226"/>
      <c r="AS1796" s="226"/>
      <c r="AT1796" s="226"/>
      <c r="AU1796" s="225"/>
      <c r="AV1796" s="225"/>
      <c r="AW1796" s="225"/>
      <c r="AX1796" s="225"/>
    </row>
    <row r="1797" spans="14:50" ht="15.75" x14ac:dyDescent="0.25">
      <c r="N1797" s="227"/>
      <c r="O1797" s="227"/>
      <c r="P1797" s="228"/>
      <c r="Q1797" s="227"/>
      <c r="R1797" s="227"/>
      <c r="S1797" s="226"/>
      <c r="T1797" s="226"/>
      <c r="U1797" s="226"/>
      <c r="V1797" s="225"/>
      <c r="W1797" s="225"/>
      <c r="X1797" s="225"/>
      <c r="Y1797" s="225"/>
      <c r="AM1797" s="227"/>
      <c r="AN1797" s="227"/>
      <c r="AO1797" s="227"/>
      <c r="AP1797" s="227"/>
      <c r="AQ1797" s="227"/>
      <c r="AR1797" s="226"/>
      <c r="AS1797" s="226"/>
      <c r="AT1797" s="226"/>
      <c r="AU1797" s="225"/>
      <c r="AV1797" s="225"/>
      <c r="AW1797" s="225"/>
      <c r="AX1797" s="225"/>
    </row>
    <row r="1798" spans="14:50" ht="15.75" x14ac:dyDescent="0.25">
      <c r="N1798" s="227"/>
      <c r="O1798" s="227"/>
      <c r="P1798" s="228"/>
      <c r="Q1798" s="227"/>
      <c r="R1798" s="227"/>
      <c r="S1798" s="226"/>
      <c r="T1798" s="226"/>
      <c r="U1798" s="226"/>
      <c r="V1798" s="225"/>
      <c r="W1798" s="225"/>
      <c r="X1798" s="225"/>
      <c r="Y1798" s="225"/>
      <c r="AM1798" s="227"/>
      <c r="AN1798" s="227"/>
      <c r="AO1798" s="227"/>
      <c r="AP1798" s="227"/>
      <c r="AQ1798" s="227"/>
      <c r="AR1798" s="226"/>
      <c r="AS1798" s="226"/>
      <c r="AT1798" s="226"/>
      <c r="AU1798" s="225"/>
      <c r="AV1798" s="225"/>
      <c r="AW1798" s="225"/>
      <c r="AX1798" s="225"/>
    </row>
    <row r="1799" spans="14:50" ht="15.75" x14ac:dyDescent="0.25">
      <c r="N1799" s="227"/>
      <c r="O1799" s="227"/>
      <c r="P1799" s="228"/>
      <c r="Q1799" s="227"/>
      <c r="R1799" s="227"/>
      <c r="S1799" s="226"/>
      <c r="T1799" s="226"/>
      <c r="U1799" s="226"/>
      <c r="V1799" s="225"/>
      <c r="W1799" s="225"/>
      <c r="X1799" s="225"/>
      <c r="Y1799" s="225"/>
      <c r="AM1799" s="227"/>
      <c r="AN1799" s="227"/>
      <c r="AO1799" s="227"/>
      <c r="AP1799" s="227"/>
      <c r="AQ1799" s="227"/>
      <c r="AR1799" s="226"/>
      <c r="AS1799" s="226"/>
      <c r="AT1799" s="226"/>
      <c r="AU1799" s="225"/>
      <c r="AV1799" s="225"/>
      <c r="AW1799" s="225"/>
      <c r="AX1799" s="225"/>
    </row>
    <row r="1800" spans="14:50" ht="15.75" x14ac:dyDescent="0.25">
      <c r="N1800" s="227"/>
      <c r="O1800" s="227"/>
      <c r="P1800" s="228"/>
      <c r="Q1800" s="227"/>
      <c r="R1800" s="227"/>
      <c r="S1800" s="226"/>
      <c r="T1800" s="226"/>
      <c r="U1800" s="226"/>
      <c r="V1800" s="225"/>
      <c r="W1800" s="225"/>
      <c r="X1800" s="225"/>
      <c r="Y1800" s="225"/>
      <c r="AM1800" s="227"/>
      <c r="AN1800" s="227"/>
      <c r="AO1800" s="227"/>
      <c r="AP1800" s="227"/>
      <c r="AQ1800" s="227"/>
      <c r="AR1800" s="226"/>
      <c r="AS1800" s="226"/>
      <c r="AT1800" s="226"/>
      <c r="AU1800" s="225"/>
      <c r="AV1800" s="225"/>
      <c r="AW1800" s="225"/>
      <c r="AX1800" s="225"/>
    </row>
    <row r="1801" spans="14:50" ht="15.75" x14ac:dyDescent="0.25">
      <c r="N1801" s="227"/>
      <c r="O1801" s="227"/>
      <c r="P1801" s="228"/>
      <c r="Q1801" s="227"/>
      <c r="R1801" s="227"/>
      <c r="S1801" s="226"/>
      <c r="T1801" s="226"/>
      <c r="U1801" s="226"/>
      <c r="V1801" s="225"/>
      <c r="W1801" s="225"/>
      <c r="X1801" s="225"/>
      <c r="Y1801" s="225"/>
      <c r="AM1801" s="227"/>
      <c r="AN1801" s="227"/>
      <c r="AO1801" s="227"/>
      <c r="AP1801" s="227"/>
      <c r="AQ1801" s="227"/>
      <c r="AR1801" s="226"/>
      <c r="AS1801" s="226"/>
      <c r="AT1801" s="226"/>
      <c r="AU1801" s="225"/>
      <c r="AV1801" s="225"/>
      <c r="AW1801" s="225"/>
      <c r="AX1801" s="225"/>
    </row>
    <row r="1802" spans="14:50" ht="15.75" x14ac:dyDescent="0.25">
      <c r="N1802" s="227"/>
      <c r="O1802" s="227"/>
      <c r="P1802" s="228"/>
      <c r="Q1802" s="227"/>
      <c r="R1802" s="227"/>
      <c r="S1802" s="226"/>
      <c r="T1802" s="226"/>
      <c r="U1802" s="226"/>
      <c r="V1802" s="225"/>
      <c r="W1802" s="225"/>
      <c r="X1802" s="225"/>
      <c r="Y1802" s="225"/>
      <c r="AM1802" s="227"/>
      <c r="AN1802" s="227"/>
      <c r="AO1802" s="227"/>
      <c r="AP1802" s="227"/>
      <c r="AQ1802" s="227"/>
      <c r="AR1802" s="226"/>
      <c r="AS1802" s="226"/>
      <c r="AT1802" s="226"/>
      <c r="AU1802" s="225"/>
      <c r="AV1802" s="225"/>
      <c r="AW1802" s="225"/>
      <c r="AX1802" s="225"/>
    </row>
    <row r="1803" spans="14:50" ht="15.75" x14ac:dyDescent="0.25">
      <c r="N1803" s="227"/>
      <c r="O1803" s="227"/>
      <c r="P1803" s="228"/>
      <c r="Q1803" s="227"/>
      <c r="R1803" s="227"/>
      <c r="S1803" s="226"/>
      <c r="T1803" s="226"/>
      <c r="U1803" s="226"/>
      <c r="V1803" s="225"/>
      <c r="W1803" s="225"/>
      <c r="X1803" s="225"/>
      <c r="Y1803" s="225"/>
      <c r="AM1803" s="227"/>
      <c r="AN1803" s="227"/>
      <c r="AO1803" s="227"/>
      <c r="AP1803" s="227"/>
      <c r="AQ1803" s="227"/>
      <c r="AR1803" s="226"/>
      <c r="AS1803" s="226"/>
      <c r="AT1803" s="226"/>
      <c r="AU1803" s="225"/>
      <c r="AV1803" s="225"/>
      <c r="AW1803" s="225"/>
      <c r="AX1803" s="225"/>
    </row>
    <row r="1804" spans="14:50" ht="15.75" x14ac:dyDescent="0.25">
      <c r="N1804" s="227"/>
      <c r="O1804" s="227"/>
      <c r="P1804" s="228"/>
      <c r="Q1804" s="227"/>
      <c r="R1804" s="227"/>
      <c r="S1804" s="226"/>
      <c r="T1804" s="226"/>
      <c r="U1804" s="226"/>
      <c r="V1804" s="225"/>
      <c r="W1804" s="225"/>
      <c r="X1804" s="225"/>
      <c r="Y1804" s="225"/>
      <c r="AM1804" s="227"/>
      <c r="AN1804" s="227"/>
      <c r="AO1804" s="227"/>
      <c r="AP1804" s="227"/>
      <c r="AQ1804" s="227"/>
      <c r="AR1804" s="226"/>
      <c r="AS1804" s="226"/>
      <c r="AT1804" s="226"/>
      <c r="AU1804" s="225"/>
      <c r="AV1804" s="225"/>
      <c r="AW1804" s="225"/>
      <c r="AX1804" s="225"/>
    </row>
    <row r="1805" spans="14:50" ht="15.75" x14ac:dyDescent="0.25">
      <c r="N1805" s="227"/>
      <c r="O1805" s="227"/>
      <c r="P1805" s="228"/>
      <c r="Q1805" s="227"/>
      <c r="R1805" s="227"/>
      <c r="S1805" s="226"/>
      <c r="T1805" s="226"/>
      <c r="U1805" s="226"/>
      <c r="V1805" s="225"/>
      <c r="W1805" s="225"/>
      <c r="X1805" s="225"/>
      <c r="Y1805" s="225"/>
      <c r="AM1805" s="227"/>
      <c r="AN1805" s="227"/>
      <c r="AO1805" s="227"/>
      <c r="AP1805" s="227"/>
      <c r="AQ1805" s="227"/>
      <c r="AR1805" s="226"/>
      <c r="AS1805" s="226"/>
      <c r="AT1805" s="226"/>
      <c r="AU1805" s="225"/>
      <c r="AV1805" s="225"/>
      <c r="AW1805" s="225"/>
      <c r="AX1805" s="225"/>
    </row>
    <row r="1806" spans="14:50" ht="15.75" x14ac:dyDescent="0.25">
      <c r="N1806" s="227"/>
      <c r="O1806" s="227"/>
      <c r="P1806" s="228"/>
      <c r="Q1806" s="227"/>
      <c r="R1806" s="227"/>
      <c r="S1806" s="226"/>
      <c r="T1806" s="226"/>
      <c r="U1806" s="226"/>
      <c r="V1806" s="225"/>
      <c r="W1806" s="225"/>
      <c r="X1806" s="225"/>
      <c r="Y1806" s="225"/>
      <c r="AM1806" s="227"/>
      <c r="AN1806" s="227"/>
      <c r="AO1806" s="227"/>
      <c r="AP1806" s="227"/>
      <c r="AQ1806" s="227"/>
      <c r="AR1806" s="226"/>
      <c r="AS1806" s="226"/>
      <c r="AT1806" s="226"/>
      <c r="AU1806" s="225"/>
      <c r="AV1806" s="225"/>
      <c r="AW1806" s="225"/>
      <c r="AX1806" s="225"/>
    </row>
    <row r="1807" spans="14:50" ht="15.75" x14ac:dyDescent="0.25">
      <c r="N1807" s="227"/>
      <c r="O1807" s="227"/>
      <c r="P1807" s="228"/>
      <c r="Q1807" s="227"/>
      <c r="R1807" s="227"/>
      <c r="S1807" s="226"/>
      <c r="T1807" s="226"/>
      <c r="U1807" s="226"/>
      <c r="V1807" s="225"/>
      <c r="W1807" s="225"/>
      <c r="X1807" s="225"/>
      <c r="Y1807" s="225"/>
      <c r="AM1807" s="227"/>
      <c r="AN1807" s="227"/>
      <c r="AO1807" s="227"/>
      <c r="AP1807" s="227"/>
      <c r="AQ1807" s="227"/>
      <c r="AR1807" s="226"/>
      <c r="AS1807" s="226"/>
      <c r="AT1807" s="226"/>
      <c r="AU1807" s="225"/>
      <c r="AV1807" s="225"/>
      <c r="AW1807" s="225"/>
      <c r="AX1807" s="225"/>
    </row>
    <row r="1808" spans="14:50" ht="15.75" x14ac:dyDescent="0.25">
      <c r="N1808" s="227"/>
      <c r="O1808" s="227"/>
      <c r="P1808" s="228"/>
      <c r="Q1808" s="227"/>
      <c r="R1808" s="227"/>
      <c r="S1808" s="226"/>
      <c r="T1808" s="226"/>
      <c r="U1808" s="226"/>
      <c r="V1808" s="225"/>
      <c r="W1808" s="225"/>
      <c r="X1808" s="225"/>
      <c r="Y1808" s="225"/>
      <c r="AM1808" s="227"/>
      <c r="AN1808" s="227"/>
      <c r="AO1808" s="227"/>
      <c r="AP1808" s="227"/>
      <c r="AQ1808" s="227"/>
      <c r="AR1808" s="226"/>
      <c r="AS1808" s="226"/>
      <c r="AT1808" s="226"/>
      <c r="AU1808" s="225"/>
      <c r="AV1808" s="225"/>
      <c r="AW1808" s="225"/>
      <c r="AX1808" s="225"/>
    </row>
    <row r="1809" spans="14:50" ht="15.75" x14ac:dyDescent="0.25">
      <c r="N1809" s="227"/>
      <c r="O1809" s="227"/>
      <c r="P1809" s="228"/>
      <c r="Q1809" s="227"/>
      <c r="R1809" s="227"/>
      <c r="S1809" s="226"/>
      <c r="T1809" s="226"/>
      <c r="U1809" s="226"/>
      <c r="V1809" s="225"/>
      <c r="W1809" s="225"/>
      <c r="X1809" s="225"/>
      <c r="Y1809" s="225"/>
      <c r="AM1809" s="227"/>
      <c r="AN1809" s="227"/>
      <c r="AO1809" s="227"/>
      <c r="AP1809" s="227"/>
      <c r="AQ1809" s="227"/>
      <c r="AR1809" s="226"/>
      <c r="AS1809" s="226"/>
      <c r="AT1809" s="226"/>
      <c r="AU1809" s="225"/>
      <c r="AV1809" s="225"/>
      <c r="AW1809" s="225"/>
      <c r="AX1809" s="225"/>
    </row>
    <row r="1810" spans="14:50" ht="15.75" x14ac:dyDescent="0.25">
      <c r="N1810" s="227"/>
      <c r="O1810" s="227"/>
      <c r="P1810" s="228"/>
      <c r="Q1810" s="227"/>
      <c r="R1810" s="227"/>
      <c r="S1810" s="226"/>
      <c r="T1810" s="226"/>
      <c r="U1810" s="226"/>
      <c r="V1810" s="225"/>
      <c r="W1810" s="225"/>
      <c r="X1810" s="225"/>
      <c r="Y1810" s="225"/>
      <c r="AM1810" s="227"/>
      <c r="AN1810" s="227"/>
      <c r="AO1810" s="227"/>
      <c r="AP1810" s="227"/>
      <c r="AQ1810" s="227"/>
      <c r="AR1810" s="226"/>
      <c r="AS1810" s="226"/>
      <c r="AT1810" s="226"/>
      <c r="AU1810" s="225"/>
      <c r="AV1810" s="225"/>
      <c r="AW1810" s="225"/>
      <c r="AX1810" s="225"/>
    </row>
    <row r="1811" spans="14:50" ht="15.75" x14ac:dyDescent="0.25">
      <c r="N1811" s="227"/>
      <c r="O1811" s="227"/>
      <c r="P1811" s="228"/>
      <c r="Q1811" s="227"/>
      <c r="R1811" s="227"/>
      <c r="S1811" s="226"/>
      <c r="T1811" s="226"/>
      <c r="U1811" s="226"/>
      <c r="V1811" s="225"/>
      <c r="W1811" s="225"/>
      <c r="X1811" s="225"/>
      <c r="Y1811" s="225"/>
      <c r="AM1811" s="227"/>
      <c r="AN1811" s="227"/>
      <c r="AO1811" s="227"/>
      <c r="AP1811" s="227"/>
      <c r="AQ1811" s="227"/>
      <c r="AR1811" s="226"/>
      <c r="AS1811" s="226"/>
      <c r="AT1811" s="226"/>
      <c r="AU1811" s="225"/>
      <c r="AV1811" s="225"/>
      <c r="AW1811" s="225"/>
      <c r="AX1811" s="225"/>
    </row>
    <row r="1812" spans="14:50" ht="15.75" x14ac:dyDescent="0.25">
      <c r="N1812" s="227"/>
      <c r="O1812" s="227"/>
      <c r="P1812" s="228"/>
      <c r="Q1812" s="227"/>
      <c r="R1812" s="227"/>
      <c r="S1812" s="226"/>
      <c r="T1812" s="226"/>
      <c r="U1812" s="226"/>
      <c r="V1812" s="225"/>
      <c r="W1812" s="225"/>
      <c r="X1812" s="225"/>
      <c r="Y1812" s="225"/>
      <c r="AM1812" s="227"/>
      <c r="AN1812" s="227"/>
      <c r="AO1812" s="227"/>
      <c r="AP1812" s="227"/>
      <c r="AQ1812" s="227"/>
      <c r="AR1812" s="226"/>
      <c r="AS1812" s="226"/>
      <c r="AT1812" s="226"/>
      <c r="AU1812" s="225"/>
      <c r="AV1812" s="225"/>
      <c r="AW1812" s="225"/>
      <c r="AX1812" s="225"/>
    </row>
    <row r="1813" spans="14:50" ht="15.75" x14ac:dyDescent="0.25">
      <c r="N1813" s="227"/>
      <c r="O1813" s="227"/>
      <c r="P1813" s="228"/>
      <c r="Q1813" s="227"/>
      <c r="R1813" s="227"/>
      <c r="S1813" s="226"/>
      <c r="T1813" s="226"/>
      <c r="U1813" s="226"/>
      <c r="V1813" s="225"/>
      <c r="W1813" s="225"/>
      <c r="X1813" s="225"/>
      <c r="Y1813" s="225"/>
      <c r="AM1813" s="227"/>
      <c r="AN1813" s="227"/>
      <c r="AO1813" s="227"/>
      <c r="AP1813" s="227"/>
      <c r="AQ1813" s="227"/>
      <c r="AR1813" s="226"/>
      <c r="AS1813" s="226"/>
      <c r="AT1813" s="226"/>
      <c r="AU1813" s="225"/>
      <c r="AV1813" s="225"/>
      <c r="AW1813" s="225"/>
      <c r="AX1813" s="225"/>
    </row>
    <row r="1814" spans="14:50" ht="15.75" x14ac:dyDescent="0.25">
      <c r="N1814" s="227"/>
      <c r="O1814" s="227"/>
      <c r="P1814" s="228"/>
      <c r="Q1814" s="227"/>
      <c r="R1814" s="227"/>
      <c r="S1814" s="226"/>
      <c r="T1814" s="226"/>
      <c r="U1814" s="226"/>
      <c r="V1814" s="225"/>
      <c r="W1814" s="225"/>
      <c r="X1814" s="225"/>
      <c r="Y1814" s="225"/>
      <c r="AM1814" s="227"/>
      <c r="AN1814" s="227"/>
      <c r="AO1814" s="227"/>
      <c r="AP1814" s="227"/>
      <c r="AQ1814" s="227"/>
      <c r="AR1814" s="226"/>
      <c r="AS1814" s="226"/>
      <c r="AT1814" s="226"/>
      <c r="AU1814" s="225"/>
      <c r="AV1814" s="225"/>
      <c r="AW1814" s="225"/>
      <c r="AX1814" s="225"/>
    </row>
    <row r="1815" spans="14:50" ht="15.75" x14ac:dyDescent="0.25">
      <c r="N1815" s="227"/>
      <c r="O1815" s="227"/>
      <c r="P1815" s="228"/>
      <c r="Q1815" s="227"/>
      <c r="R1815" s="227"/>
      <c r="S1815" s="226"/>
      <c r="T1815" s="226"/>
      <c r="U1815" s="226"/>
      <c r="V1815" s="225"/>
      <c r="W1815" s="225"/>
      <c r="X1815" s="225"/>
      <c r="Y1815" s="225"/>
      <c r="AM1815" s="227"/>
      <c r="AN1815" s="227"/>
      <c r="AO1815" s="227"/>
      <c r="AP1815" s="227"/>
      <c r="AQ1815" s="227"/>
      <c r="AR1815" s="226"/>
      <c r="AS1815" s="226"/>
      <c r="AT1815" s="226"/>
      <c r="AU1815" s="225"/>
      <c r="AV1815" s="225"/>
      <c r="AW1815" s="225"/>
      <c r="AX1815" s="225"/>
    </row>
    <row r="1816" spans="14:50" ht="15.75" x14ac:dyDescent="0.25">
      <c r="N1816" s="227"/>
      <c r="O1816" s="227"/>
      <c r="P1816" s="228"/>
      <c r="Q1816" s="227"/>
      <c r="R1816" s="227"/>
      <c r="S1816" s="226"/>
      <c r="T1816" s="226"/>
      <c r="U1816" s="226"/>
      <c r="V1816" s="225"/>
      <c r="W1816" s="225"/>
      <c r="X1816" s="225"/>
      <c r="Y1816" s="225"/>
      <c r="AM1816" s="227"/>
      <c r="AN1816" s="227"/>
      <c r="AO1816" s="227"/>
      <c r="AP1816" s="227"/>
      <c r="AQ1816" s="227"/>
      <c r="AR1816" s="226"/>
      <c r="AS1816" s="226"/>
      <c r="AT1816" s="226"/>
      <c r="AU1816" s="225"/>
      <c r="AV1816" s="225"/>
      <c r="AW1816" s="225"/>
      <c r="AX1816" s="225"/>
    </row>
    <row r="1817" spans="14:50" ht="15.75" x14ac:dyDescent="0.25">
      <c r="N1817" s="227"/>
      <c r="O1817" s="227"/>
      <c r="P1817" s="228"/>
      <c r="Q1817" s="227"/>
      <c r="R1817" s="227"/>
      <c r="S1817" s="226"/>
      <c r="T1817" s="226"/>
      <c r="U1817" s="226"/>
      <c r="V1817" s="225"/>
      <c r="W1817" s="225"/>
      <c r="X1817" s="225"/>
      <c r="Y1817" s="225"/>
      <c r="AM1817" s="227"/>
      <c r="AN1817" s="227"/>
      <c r="AO1817" s="227"/>
      <c r="AP1817" s="227"/>
      <c r="AQ1817" s="227"/>
      <c r="AR1817" s="226"/>
      <c r="AS1817" s="226"/>
      <c r="AT1817" s="226"/>
      <c r="AU1817" s="225"/>
      <c r="AV1817" s="225"/>
      <c r="AW1817" s="225"/>
      <c r="AX1817" s="225"/>
    </row>
    <row r="1818" spans="14:50" ht="15.75" x14ac:dyDescent="0.25">
      <c r="N1818" s="227"/>
      <c r="O1818" s="227"/>
      <c r="P1818" s="228"/>
      <c r="Q1818" s="227"/>
      <c r="R1818" s="227"/>
      <c r="S1818" s="226"/>
      <c r="T1818" s="226"/>
      <c r="U1818" s="226"/>
      <c r="V1818" s="225"/>
      <c r="W1818" s="225"/>
      <c r="X1818" s="225"/>
      <c r="Y1818" s="225"/>
      <c r="AM1818" s="227"/>
      <c r="AN1818" s="227"/>
      <c r="AO1818" s="227"/>
      <c r="AP1818" s="227"/>
      <c r="AQ1818" s="227"/>
      <c r="AR1818" s="226"/>
      <c r="AS1818" s="226"/>
      <c r="AT1818" s="226"/>
      <c r="AU1818" s="225"/>
      <c r="AV1818" s="225"/>
      <c r="AW1818" s="225"/>
      <c r="AX1818" s="225"/>
    </row>
    <row r="1819" spans="14:50" ht="15.75" x14ac:dyDescent="0.25">
      <c r="N1819" s="227"/>
      <c r="O1819" s="227"/>
      <c r="P1819" s="228"/>
      <c r="Q1819" s="227"/>
      <c r="R1819" s="227"/>
      <c r="S1819" s="226"/>
      <c r="T1819" s="226"/>
      <c r="U1819" s="226"/>
      <c r="V1819" s="225"/>
      <c r="W1819" s="225"/>
      <c r="X1819" s="225"/>
      <c r="Y1819" s="225"/>
      <c r="AM1819" s="227"/>
      <c r="AN1819" s="227"/>
      <c r="AO1819" s="227"/>
      <c r="AP1819" s="227"/>
      <c r="AQ1819" s="227"/>
      <c r="AR1819" s="226"/>
      <c r="AS1819" s="226"/>
      <c r="AT1819" s="226"/>
      <c r="AU1819" s="225"/>
      <c r="AV1819" s="225"/>
      <c r="AW1819" s="225"/>
      <c r="AX1819" s="225"/>
    </row>
    <row r="1820" spans="14:50" ht="15.75" x14ac:dyDescent="0.25">
      <c r="N1820" s="227"/>
      <c r="O1820" s="227"/>
      <c r="P1820" s="228"/>
      <c r="Q1820" s="227"/>
      <c r="R1820" s="227"/>
      <c r="S1820" s="226"/>
      <c r="T1820" s="226"/>
      <c r="U1820" s="226"/>
      <c r="V1820" s="225"/>
      <c r="W1820" s="225"/>
      <c r="X1820" s="225"/>
      <c r="Y1820" s="225"/>
      <c r="AM1820" s="227"/>
      <c r="AN1820" s="227"/>
      <c r="AO1820" s="227"/>
      <c r="AP1820" s="227"/>
      <c r="AQ1820" s="227"/>
      <c r="AR1820" s="226"/>
      <c r="AS1820" s="226"/>
      <c r="AT1820" s="226"/>
      <c r="AU1820" s="225"/>
      <c r="AV1820" s="225"/>
      <c r="AW1820" s="225"/>
      <c r="AX1820" s="225"/>
    </row>
    <row r="1821" spans="14:50" ht="15.75" x14ac:dyDescent="0.25">
      <c r="N1821" s="227"/>
      <c r="O1821" s="227"/>
      <c r="P1821" s="228"/>
      <c r="Q1821" s="227"/>
      <c r="R1821" s="227"/>
      <c r="S1821" s="226"/>
      <c r="T1821" s="226"/>
      <c r="U1821" s="226"/>
      <c r="V1821" s="225"/>
      <c r="W1821" s="225"/>
      <c r="X1821" s="225"/>
      <c r="Y1821" s="225"/>
      <c r="AM1821" s="227"/>
      <c r="AN1821" s="227"/>
      <c r="AO1821" s="227"/>
      <c r="AP1821" s="227"/>
      <c r="AQ1821" s="227"/>
      <c r="AR1821" s="226"/>
      <c r="AS1821" s="226"/>
      <c r="AT1821" s="226"/>
      <c r="AU1821" s="225"/>
      <c r="AV1821" s="225"/>
      <c r="AW1821" s="225"/>
      <c r="AX1821" s="225"/>
    </row>
    <row r="1822" spans="14:50" ht="15.75" x14ac:dyDescent="0.25">
      <c r="N1822" s="227"/>
      <c r="O1822" s="227"/>
      <c r="P1822" s="228"/>
      <c r="Q1822" s="227"/>
      <c r="R1822" s="227"/>
      <c r="S1822" s="226"/>
      <c r="T1822" s="226"/>
      <c r="U1822" s="226"/>
      <c r="V1822" s="225"/>
      <c r="W1822" s="225"/>
      <c r="X1822" s="225"/>
      <c r="Y1822" s="225"/>
      <c r="AM1822" s="227"/>
      <c r="AN1822" s="227"/>
      <c r="AO1822" s="227"/>
      <c r="AP1822" s="227"/>
      <c r="AQ1822" s="227"/>
      <c r="AR1822" s="226"/>
      <c r="AS1822" s="226"/>
      <c r="AT1822" s="226"/>
      <c r="AU1822" s="225"/>
      <c r="AV1822" s="225"/>
      <c r="AW1822" s="225"/>
      <c r="AX1822" s="225"/>
    </row>
    <row r="1823" spans="14:50" ht="15.75" x14ac:dyDescent="0.25">
      <c r="N1823" s="227"/>
      <c r="O1823" s="227"/>
      <c r="P1823" s="228"/>
      <c r="Q1823" s="227"/>
      <c r="R1823" s="227"/>
      <c r="S1823" s="226"/>
      <c r="T1823" s="226"/>
      <c r="U1823" s="226"/>
      <c r="V1823" s="225"/>
      <c r="W1823" s="225"/>
      <c r="X1823" s="225"/>
      <c r="Y1823" s="225"/>
      <c r="AM1823" s="227"/>
      <c r="AN1823" s="227"/>
      <c r="AO1823" s="227"/>
      <c r="AP1823" s="227"/>
      <c r="AQ1823" s="227"/>
      <c r="AR1823" s="226"/>
      <c r="AS1823" s="226"/>
      <c r="AT1823" s="226"/>
      <c r="AU1823" s="225"/>
      <c r="AV1823" s="225"/>
      <c r="AW1823" s="225"/>
      <c r="AX1823" s="225"/>
    </row>
    <row r="1824" spans="14:50" ht="15.75" x14ac:dyDescent="0.25">
      <c r="N1824" s="227"/>
      <c r="O1824" s="227"/>
      <c r="P1824" s="228"/>
      <c r="Q1824" s="227"/>
      <c r="R1824" s="227"/>
      <c r="S1824" s="226"/>
      <c r="T1824" s="226"/>
      <c r="U1824" s="226"/>
      <c r="V1824" s="225"/>
      <c r="W1824" s="225"/>
      <c r="X1824" s="225"/>
      <c r="Y1824" s="225"/>
      <c r="AM1824" s="227"/>
      <c r="AN1824" s="227"/>
      <c r="AO1824" s="227"/>
      <c r="AP1824" s="227"/>
      <c r="AQ1824" s="227"/>
      <c r="AR1824" s="226"/>
      <c r="AS1824" s="226"/>
      <c r="AT1824" s="226"/>
      <c r="AU1824" s="225"/>
      <c r="AV1824" s="225"/>
      <c r="AW1824" s="225"/>
      <c r="AX1824" s="225"/>
    </row>
    <row r="1825" spans="14:50" ht="15.75" x14ac:dyDescent="0.25">
      <c r="N1825" s="227"/>
      <c r="O1825" s="227"/>
      <c r="P1825" s="228"/>
      <c r="Q1825" s="227"/>
      <c r="R1825" s="227"/>
      <c r="S1825" s="226"/>
      <c r="T1825" s="226"/>
      <c r="U1825" s="226"/>
      <c r="V1825" s="225"/>
      <c r="W1825" s="225"/>
      <c r="X1825" s="225"/>
      <c r="Y1825" s="225"/>
      <c r="AM1825" s="227"/>
      <c r="AN1825" s="227"/>
      <c r="AO1825" s="227"/>
      <c r="AP1825" s="227"/>
      <c r="AQ1825" s="227"/>
      <c r="AR1825" s="226"/>
      <c r="AS1825" s="226"/>
      <c r="AT1825" s="226"/>
      <c r="AU1825" s="225"/>
      <c r="AV1825" s="225"/>
      <c r="AW1825" s="225"/>
      <c r="AX1825" s="225"/>
    </row>
    <row r="1826" spans="14:50" ht="15.75" x14ac:dyDescent="0.25">
      <c r="N1826" s="227"/>
      <c r="O1826" s="227"/>
      <c r="P1826" s="228"/>
      <c r="Q1826" s="227"/>
      <c r="R1826" s="227"/>
      <c r="S1826" s="226"/>
      <c r="T1826" s="226"/>
      <c r="U1826" s="226"/>
      <c r="V1826" s="225"/>
      <c r="W1826" s="225"/>
      <c r="X1826" s="225"/>
      <c r="Y1826" s="225"/>
      <c r="AM1826" s="227"/>
      <c r="AN1826" s="227"/>
      <c r="AO1826" s="227"/>
      <c r="AP1826" s="227"/>
      <c r="AQ1826" s="227"/>
      <c r="AR1826" s="226"/>
      <c r="AS1826" s="226"/>
      <c r="AT1826" s="226"/>
      <c r="AU1826" s="225"/>
      <c r="AV1826" s="225"/>
      <c r="AW1826" s="225"/>
      <c r="AX1826" s="225"/>
    </row>
    <row r="1827" spans="14:50" ht="15.75" x14ac:dyDescent="0.25">
      <c r="N1827" s="227"/>
      <c r="O1827" s="227"/>
      <c r="P1827" s="228"/>
      <c r="Q1827" s="227"/>
      <c r="R1827" s="227"/>
      <c r="S1827" s="226"/>
      <c r="T1827" s="226"/>
      <c r="U1827" s="226"/>
      <c r="V1827" s="225"/>
      <c r="W1827" s="225"/>
      <c r="X1827" s="225"/>
      <c r="Y1827" s="225"/>
      <c r="AM1827" s="227"/>
      <c r="AN1827" s="227"/>
      <c r="AO1827" s="227"/>
      <c r="AP1827" s="227"/>
      <c r="AQ1827" s="227"/>
      <c r="AR1827" s="226"/>
      <c r="AS1827" s="226"/>
      <c r="AT1827" s="226"/>
      <c r="AU1827" s="225"/>
      <c r="AV1827" s="225"/>
      <c r="AW1827" s="225"/>
      <c r="AX1827" s="225"/>
    </row>
    <row r="1828" spans="14:50" ht="15.75" x14ac:dyDescent="0.25">
      <c r="N1828" s="227"/>
      <c r="O1828" s="227"/>
      <c r="P1828" s="228"/>
      <c r="Q1828" s="227"/>
      <c r="R1828" s="227"/>
      <c r="S1828" s="226"/>
      <c r="T1828" s="226"/>
      <c r="U1828" s="226"/>
      <c r="V1828" s="225"/>
      <c r="W1828" s="225"/>
      <c r="X1828" s="225"/>
      <c r="Y1828" s="225"/>
      <c r="AM1828" s="227"/>
      <c r="AN1828" s="227"/>
      <c r="AO1828" s="227"/>
      <c r="AP1828" s="227"/>
      <c r="AQ1828" s="227"/>
      <c r="AR1828" s="226"/>
      <c r="AS1828" s="226"/>
      <c r="AT1828" s="226"/>
      <c r="AU1828" s="225"/>
      <c r="AV1828" s="225"/>
      <c r="AW1828" s="225"/>
      <c r="AX1828" s="225"/>
    </row>
    <row r="1829" spans="14:50" ht="15.75" x14ac:dyDescent="0.25">
      <c r="N1829" s="227"/>
      <c r="O1829" s="227"/>
      <c r="P1829" s="228"/>
      <c r="Q1829" s="227"/>
      <c r="R1829" s="227"/>
      <c r="S1829" s="226"/>
      <c r="T1829" s="226"/>
      <c r="U1829" s="226"/>
      <c r="V1829" s="225"/>
      <c r="W1829" s="225"/>
      <c r="X1829" s="225"/>
      <c r="Y1829" s="225"/>
      <c r="AM1829" s="227"/>
      <c r="AN1829" s="227"/>
      <c r="AO1829" s="227"/>
      <c r="AP1829" s="227"/>
      <c r="AQ1829" s="227"/>
      <c r="AR1829" s="226"/>
      <c r="AS1829" s="226"/>
      <c r="AT1829" s="226"/>
      <c r="AU1829" s="225"/>
      <c r="AV1829" s="225"/>
      <c r="AW1829" s="225"/>
      <c r="AX1829" s="225"/>
    </row>
    <row r="1830" spans="14:50" ht="15.75" x14ac:dyDescent="0.25">
      <c r="N1830" s="227"/>
      <c r="O1830" s="227"/>
      <c r="P1830" s="228"/>
      <c r="Q1830" s="227"/>
      <c r="R1830" s="227"/>
      <c r="S1830" s="226"/>
      <c r="T1830" s="226"/>
      <c r="U1830" s="226"/>
      <c r="V1830" s="225"/>
      <c r="W1830" s="225"/>
      <c r="X1830" s="225"/>
      <c r="Y1830" s="225"/>
      <c r="AM1830" s="227"/>
      <c r="AN1830" s="227"/>
      <c r="AO1830" s="227"/>
      <c r="AP1830" s="227"/>
      <c r="AQ1830" s="227"/>
      <c r="AR1830" s="226"/>
      <c r="AS1830" s="226"/>
      <c r="AT1830" s="226"/>
      <c r="AU1830" s="225"/>
      <c r="AV1830" s="225"/>
      <c r="AW1830" s="225"/>
      <c r="AX1830" s="225"/>
    </row>
    <row r="1831" spans="14:50" ht="15.75" x14ac:dyDescent="0.25">
      <c r="N1831" s="227"/>
      <c r="O1831" s="227"/>
      <c r="P1831" s="228"/>
      <c r="Q1831" s="227"/>
      <c r="R1831" s="227"/>
      <c r="S1831" s="226"/>
      <c r="T1831" s="226"/>
      <c r="U1831" s="226"/>
      <c r="V1831" s="225"/>
      <c r="W1831" s="225"/>
      <c r="X1831" s="225"/>
      <c r="Y1831" s="225"/>
      <c r="AM1831" s="227"/>
      <c r="AN1831" s="227"/>
      <c r="AO1831" s="227"/>
      <c r="AP1831" s="227"/>
      <c r="AQ1831" s="227"/>
      <c r="AR1831" s="226"/>
      <c r="AS1831" s="226"/>
      <c r="AT1831" s="226"/>
      <c r="AU1831" s="225"/>
      <c r="AV1831" s="225"/>
      <c r="AW1831" s="225"/>
      <c r="AX1831" s="225"/>
    </row>
    <row r="1832" spans="14:50" ht="15.75" x14ac:dyDescent="0.25">
      <c r="N1832" s="227"/>
      <c r="O1832" s="227"/>
      <c r="P1832" s="228"/>
      <c r="Q1832" s="227"/>
      <c r="R1832" s="227"/>
      <c r="S1832" s="226"/>
      <c r="T1832" s="226"/>
      <c r="U1832" s="226"/>
      <c r="V1832" s="225"/>
      <c r="W1832" s="225"/>
      <c r="X1832" s="225"/>
      <c r="Y1832" s="225"/>
      <c r="AM1832" s="227"/>
      <c r="AN1832" s="227"/>
      <c r="AO1832" s="227"/>
      <c r="AP1832" s="227"/>
      <c r="AQ1832" s="227"/>
      <c r="AR1832" s="226"/>
      <c r="AS1832" s="226"/>
      <c r="AT1832" s="226"/>
      <c r="AU1832" s="225"/>
      <c r="AV1832" s="225"/>
      <c r="AW1832" s="225"/>
      <c r="AX1832" s="225"/>
    </row>
    <row r="1833" spans="14:50" ht="15.75" x14ac:dyDescent="0.25">
      <c r="N1833" s="227"/>
      <c r="O1833" s="227"/>
      <c r="P1833" s="228"/>
      <c r="Q1833" s="227"/>
      <c r="R1833" s="227"/>
      <c r="S1833" s="226"/>
      <c r="T1833" s="226"/>
      <c r="U1833" s="226"/>
      <c r="V1833" s="225"/>
      <c r="W1833" s="225"/>
      <c r="X1833" s="225"/>
      <c r="Y1833" s="225"/>
      <c r="AM1833" s="227"/>
      <c r="AN1833" s="227"/>
      <c r="AO1833" s="227"/>
      <c r="AP1833" s="227"/>
      <c r="AQ1833" s="227"/>
      <c r="AR1833" s="226"/>
      <c r="AS1833" s="226"/>
      <c r="AT1833" s="226"/>
      <c r="AU1833" s="225"/>
      <c r="AV1833" s="225"/>
      <c r="AW1833" s="225"/>
      <c r="AX1833" s="225"/>
    </row>
    <row r="1834" spans="14:50" ht="15.75" x14ac:dyDescent="0.25">
      <c r="N1834" s="227"/>
      <c r="O1834" s="227"/>
      <c r="P1834" s="228"/>
      <c r="Q1834" s="227"/>
      <c r="R1834" s="227"/>
      <c r="S1834" s="226"/>
      <c r="T1834" s="226"/>
      <c r="U1834" s="226"/>
      <c r="V1834" s="225"/>
      <c r="W1834" s="225"/>
      <c r="X1834" s="225"/>
      <c r="Y1834" s="225"/>
      <c r="AM1834" s="227"/>
      <c r="AN1834" s="227"/>
      <c r="AO1834" s="227"/>
      <c r="AP1834" s="227"/>
      <c r="AQ1834" s="227"/>
      <c r="AR1834" s="226"/>
      <c r="AS1834" s="226"/>
      <c r="AT1834" s="226"/>
      <c r="AU1834" s="225"/>
      <c r="AV1834" s="225"/>
      <c r="AW1834" s="225"/>
      <c r="AX1834" s="225"/>
    </row>
    <row r="1835" spans="14:50" ht="15.75" x14ac:dyDescent="0.25">
      <c r="N1835" s="227"/>
      <c r="O1835" s="227"/>
      <c r="P1835" s="228"/>
      <c r="Q1835" s="227"/>
      <c r="R1835" s="227"/>
      <c r="S1835" s="226"/>
      <c r="T1835" s="226"/>
      <c r="U1835" s="226"/>
      <c r="V1835" s="225"/>
      <c r="W1835" s="225"/>
      <c r="X1835" s="225"/>
      <c r="Y1835" s="225"/>
      <c r="AM1835" s="227"/>
      <c r="AN1835" s="227"/>
      <c r="AO1835" s="227"/>
      <c r="AP1835" s="227"/>
      <c r="AQ1835" s="227"/>
      <c r="AR1835" s="226"/>
      <c r="AS1835" s="226"/>
      <c r="AT1835" s="226"/>
      <c r="AU1835" s="225"/>
      <c r="AV1835" s="225"/>
      <c r="AW1835" s="225"/>
      <c r="AX1835" s="225"/>
    </row>
    <row r="1836" spans="14:50" ht="15.75" x14ac:dyDescent="0.25">
      <c r="N1836" s="227"/>
      <c r="O1836" s="227"/>
      <c r="P1836" s="228"/>
      <c r="Q1836" s="227"/>
      <c r="R1836" s="227"/>
      <c r="S1836" s="226"/>
      <c r="T1836" s="226"/>
      <c r="U1836" s="226"/>
      <c r="V1836" s="225"/>
      <c r="W1836" s="225"/>
      <c r="X1836" s="225"/>
      <c r="Y1836" s="225"/>
      <c r="AM1836" s="227"/>
      <c r="AN1836" s="227"/>
      <c r="AO1836" s="227"/>
      <c r="AP1836" s="227"/>
      <c r="AQ1836" s="227"/>
      <c r="AR1836" s="226"/>
      <c r="AS1836" s="226"/>
      <c r="AT1836" s="226"/>
      <c r="AU1836" s="225"/>
      <c r="AV1836" s="225"/>
      <c r="AW1836" s="225"/>
      <c r="AX1836" s="225"/>
    </row>
    <row r="1837" spans="14:50" ht="15.75" x14ac:dyDescent="0.25">
      <c r="N1837" s="227"/>
      <c r="O1837" s="227"/>
      <c r="P1837" s="228"/>
      <c r="Q1837" s="227"/>
      <c r="R1837" s="227"/>
      <c r="S1837" s="226"/>
      <c r="T1837" s="226"/>
      <c r="U1837" s="226"/>
      <c r="V1837" s="225"/>
      <c r="W1837" s="225"/>
      <c r="X1837" s="225"/>
      <c r="Y1837" s="225"/>
      <c r="AM1837" s="227"/>
      <c r="AN1837" s="227"/>
      <c r="AO1837" s="227"/>
      <c r="AP1837" s="227"/>
      <c r="AQ1837" s="227"/>
      <c r="AR1837" s="226"/>
      <c r="AS1837" s="226"/>
      <c r="AT1837" s="226"/>
      <c r="AU1837" s="225"/>
      <c r="AV1837" s="225"/>
      <c r="AW1837" s="225"/>
      <c r="AX1837" s="225"/>
    </row>
    <row r="1838" spans="14:50" ht="15.75" x14ac:dyDescent="0.25">
      <c r="N1838" s="227"/>
      <c r="O1838" s="227"/>
      <c r="P1838" s="228"/>
      <c r="Q1838" s="227"/>
      <c r="R1838" s="227"/>
      <c r="S1838" s="226"/>
      <c r="T1838" s="226"/>
      <c r="U1838" s="226"/>
      <c r="V1838" s="225"/>
      <c r="W1838" s="225"/>
      <c r="X1838" s="225"/>
      <c r="Y1838" s="225"/>
      <c r="AM1838" s="227"/>
      <c r="AN1838" s="227"/>
      <c r="AO1838" s="227"/>
      <c r="AP1838" s="227"/>
      <c r="AQ1838" s="227"/>
      <c r="AR1838" s="226"/>
      <c r="AS1838" s="226"/>
      <c r="AT1838" s="226"/>
      <c r="AU1838" s="225"/>
      <c r="AV1838" s="225"/>
      <c r="AW1838" s="225"/>
      <c r="AX1838" s="225"/>
    </row>
    <row r="1839" spans="14:50" ht="15.75" x14ac:dyDescent="0.25">
      <c r="N1839" s="227"/>
      <c r="O1839" s="227"/>
      <c r="P1839" s="228"/>
      <c r="Q1839" s="227"/>
      <c r="R1839" s="227"/>
      <c r="S1839" s="226"/>
      <c r="T1839" s="226"/>
      <c r="U1839" s="226"/>
      <c r="V1839" s="225"/>
      <c r="W1839" s="225"/>
      <c r="X1839" s="225"/>
      <c r="Y1839" s="225"/>
      <c r="AM1839" s="227"/>
      <c r="AN1839" s="227"/>
      <c r="AO1839" s="227"/>
      <c r="AP1839" s="227"/>
      <c r="AQ1839" s="227"/>
      <c r="AR1839" s="226"/>
      <c r="AS1839" s="226"/>
      <c r="AT1839" s="226"/>
      <c r="AU1839" s="225"/>
      <c r="AV1839" s="225"/>
      <c r="AW1839" s="225"/>
      <c r="AX1839" s="225"/>
    </row>
    <row r="1840" spans="14:50" ht="15.75" x14ac:dyDescent="0.25">
      <c r="N1840" s="227"/>
      <c r="O1840" s="227"/>
      <c r="P1840" s="228"/>
      <c r="Q1840" s="227"/>
      <c r="R1840" s="227"/>
      <c r="S1840" s="226"/>
      <c r="T1840" s="226"/>
      <c r="U1840" s="226"/>
      <c r="V1840" s="225"/>
      <c r="W1840" s="225"/>
      <c r="X1840" s="225"/>
      <c r="Y1840" s="225"/>
      <c r="AM1840" s="227"/>
      <c r="AN1840" s="227"/>
      <c r="AO1840" s="227"/>
      <c r="AP1840" s="227"/>
      <c r="AQ1840" s="227"/>
      <c r="AR1840" s="226"/>
      <c r="AS1840" s="226"/>
      <c r="AT1840" s="226"/>
      <c r="AU1840" s="225"/>
      <c r="AV1840" s="225"/>
      <c r="AW1840" s="225"/>
      <c r="AX1840" s="225"/>
    </row>
    <row r="1841" spans="14:50" ht="15.75" x14ac:dyDescent="0.25">
      <c r="N1841" s="227"/>
      <c r="O1841" s="227"/>
      <c r="P1841" s="228"/>
      <c r="Q1841" s="227"/>
      <c r="R1841" s="227"/>
      <c r="S1841" s="226"/>
      <c r="T1841" s="226"/>
      <c r="U1841" s="226"/>
      <c r="V1841" s="225"/>
      <c r="W1841" s="225"/>
      <c r="X1841" s="225"/>
      <c r="Y1841" s="225"/>
      <c r="AM1841" s="227"/>
      <c r="AN1841" s="227"/>
      <c r="AO1841" s="227"/>
      <c r="AP1841" s="227"/>
      <c r="AQ1841" s="227"/>
      <c r="AR1841" s="226"/>
      <c r="AS1841" s="226"/>
      <c r="AT1841" s="226"/>
      <c r="AU1841" s="225"/>
      <c r="AV1841" s="225"/>
      <c r="AW1841" s="225"/>
      <c r="AX1841" s="225"/>
    </row>
    <row r="1842" spans="14:50" ht="15.75" x14ac:dyDescent="0.25">
      <c r="N1842" s="227"/>
      <c r="O1842" s="227"/>
      <c r="P1842" s="228"/>
      <c r="Q1842" s="227"/>
      <c r="R1842" s="227"/>
      <c r="S1842" s="226"/>
      <c r="T1842" s="226"/>
      <c r="U1842" s="226"/>
      <c r="V1842" s="225"/>
      <c r="W1842" s="225"/>
      <c r="X1842" s="225"/>
      <c r="Y1842" s="225"/>
      <c r="AM1842" s="227"/>
      <c r="AN1842" s="227"/>
      <c r="AO1842" s="227"/>
      <c r="AP1842" s="227"/>
      <c r="AQ1842" s="227"/>
      <c r="AR1842" s="226"/>
      <c r="AS1842" s="226"/>
      <c r="AT1842" s="226"/>
      <c r="AU1842" s="225"/>
      <c r="AV1842" s="225"/>
      <c r="AW1842" s="225"/>
      <c r="AX1842" s="225"/>
    </row>
    <row r="1843" spans="14:50" ht="15.75" x14ac:dyDescent="0.25">
      <c r="N1843" s="227"/>
      <c r="O1843" s="227"/>
      <c r="P1843" s="228"/>
      <c r="Q1843" s="227"/>
      <c r="R1843" s="227"/>
      <c r="S1843" s="226"/>
      <c r="T1843" s="226"/>
      <c r="U1843" s="226"/>
      <c r="V1843" s="225"/>
      <c r="W1843" s="225"/>
      <c r="X1843" s="225"/>
      <c r="Y1843" s="225"/>
      <c r="AM1843" s="227"/>
      <c r="AN1843" s="227"/>
      <c r="AO1843" s="227"/>
      <c r="AP1843" s="227"/>
      <c r="AQ1843" s="227"/>
      <c r="AR1843" s="226"/>
      <c r="AS1843" s="226"/>
      <c r="AT1843" s="226"/>
      <c r="AU1843" s="225"/>
      <c r="AV1843" s="225"/>
      <c r="AW1843" s="225"/>
      <c r="AX1843" s="225"/>
    </row>
    <row r="1844" spans="14:50" ht="15.75" x14ac:dyDescent="0.25">
      <c r="N1844" s="227"/>
      <c r="O1844" s="227"/>
      <c r="P1844" s="228"/>
      <c r="Q1844" s="227"/>
      <c r="R1844" s="227"/>
      <c r="S1844" s="226"/>
      <c r="T1844" s="226"/>
      <c r="U1844" s="226"/>
      <c r="V1844" s="225"/>
      <c r="W1844" s="225"/>
      <c r="X1844" s="225"/>
      <c r="Y1844" s="225"/>
      <c r="AM1844" s="227"/>
      <c r="AN1844" s="227"/>
      <c r="AO1844" s="227"/>
      <c r="AP1844" s="227"/>
      <c r="AQ1844" s="227"/>
      <c r="AR1844" s="226"/>
      <c r="AS1844" s="226"/>
      <c r="AT1844" s="226"/>
      <c r="AU1844" s="225"/>
      <c r="AV1844" s="225"/>
      <c r="AW1844" s="225"/>
      <c r="AX1844" s="225"/>
    </row>
    <row r="1845" spans="14:50" ht="15.75" x14ac:dyDescent="0.25">
      <c r="N1845" s="227"/>
      <c r="O1845" s="227"/>
      <c r="P1845" s="228"/>
      <c r="Q1845" s="227"/>
      <c r="R1845" s="227"/>
      <c r="S1845" s="226"/>
      <c r="T1845" s="226"/>
      <c r="U1845" s="226"/>
      <c r="V1845" s="225"/>
      <c r="W1845" s="225"/>
      <c r="X1845" s="225"/>
      <c r="Y1845" s="225"/>
      <c r="AM1845" s="227"/>
      <c r="AN1845" s="227"/>
      <c r="AO1845" s="227"/>
      <c r="AP1845" s="227"/>
      <c r="AQ1845" s="227"/>
      <c r="AR1845" s="226"/>
      <c r="AS1845" s="226"/>
      <c r="AT1845" s="226"/>
      <c r="AU1845" s="225"/>
      <c r="AV1845" s="225"/>
      <c r="AW1845" s="225"/>
      <c r="AX1845" s="225"/>
    </row>
    <row r="1846" spans="14:50" ht="15.75" x14ac:dyDescent="0.25">
      <c r="N1846" s="227"/>
      <c r="O1846" s="227"/>
      <c r="P1846" s="228"/>
      <c r="Q1846" s="227"/>
      <c r="R1846" s="227"/>
      <c r="S1846" s="226"/>
      <c r="T1846" s="226"/>
      <c r="U1846" s="226"/>
      <c r="V1846" s="225"/>
      <c r="W1846" s="225"/>
      <c r="X1846" s="225"/>
      <c r="Y1846" s="225"/>
      <c r="AM1846" s="227"/>
      <c r="AN1846" s="227"/>
      <c r="AO1846" s="227"/>
      <c r="AP1846" s="227"/>
      <c r="AQ1846" s="227"/>
      <c r="AR1846" s="226"/>
      <c r="AS1846" s="226"/>
      <c r="AT1846" s="226"/>
      <c r="AU1846" s="225"/>
      <c r="AV1846" s="225"/>
      <c r="AW1846" s="225"/>
      <c r="AX1846" s="225"/>
    </row>
    <row r="1847" spans="14:50" ht="15.75" x14ac:dyDescent="0.25">
      <c r="N1847" s="227"/>
      <c r="O1847" s="227"/>
      <c r="P1847" s="228"/>
      <c r="Q1847" s="227"/>
      <c r="R1847" s="227"/>
      <c r="S1847" s="226"/>
      <c r="T1847" s="226"/>
      <c r="U1847" s="226"/>
      <c r="V1847" s="225"/>
      <c r="W1847" s="225"/>
      <c r="X1847" s="225"/>
      <c r="Y1847" s="225"/>
      <c r="AM1847" s="227"/>
      <c r="AN1847" s="227"/>
      <c r="AO1847" s="227"/>
      <c r="AP1847" s="227"/>
      <c r="AQ1847" s="227"/>
      <c r="AR1847" s="226"/>
      <c r="AS1847" s="226"/>
      <c r="AT1847" s="226"/>
      <c r="AU1847" s="225"/>
      <c r="AV1847" s="225"/>
      <c r="AW1847" s="225"/>
      <c r="AX1847" s="225"/>
    </row>
    <row r="1848" spans="14:50" ht="15.75" x14ac:dyDescent="0.25">
      <c r="N1848" s="227"/>
      <c r="O1848" s="227"/>
      <c r="P1848" s="228"/>
      <c r="Q1848" s="227"/>
      <c r="R1848" s="227"/>
      <c r="S1848" s="226"/>
      <c r="T1848" s="226"/>
      <c r="U1848" s="226"/>
      <c r="V1848" s="225"/>
      <c r="W1848" s="225"/>
      <c r="X1848" s="225"/>
      <c r="Y1848" s="225"/>
      <c r="AM1848" s="227"/>
      <c r="AN1848" s="227"/>
      <c r="AO1848" s="227"/>
      <c r="AP1848" s="227"/>
      <c r="AQ1848" s="227"/>
      <c r="AR1848" s="226"/>
      <c r="AS1848" s="226"/>
      <c r="AT1848" s="226"/>
      <c r="AU1848" s="225"/>
      <c r="AV1848" s="225"/>
      <c r="AW1848" s="225"/>
      <c r="AX1848" s="225"/>
    </row>
    <row r="1849" spans="14:50" ht="15.75" x14ac:dyDescent="0.25">
      <c r="N1849" s="227"/>
      <c r="O1849" s="227"/>
      <c r="P1849" s="228"/>
      <c r="Q1849" s="227"/>
      <c r="R1849" s="227"/>
      <c r="S1849" s="226"/>
      <c r="T1849" s="226"/>
      <c r="U1849" s="226"/>
      <c r="V1849" s="225"/>
      <c r="W1849" s="225"/>
      <c r="X1849" s="225"/>
      <c r="Y1849" s="225"/>
      <c r="AM1849" s="227"/>
      <c r="AN1849" s="227"/>
      <c r="AO1849" s="227"/>
      <c r="AP1849" s="227"/>
      <c r="AQ1849" s="227"/>
      <c r="AR1849" s="226"/>
      <c r="AS1849" s="226"/>
      <c r="AT1849" s="226"/>
      <c r="AU1849" s="225"/>
      <c r="AV1849" s="225"/>
      <c r="AW1849" s="225"/>
      <c r="AX1849" s="225"/>
    </row>
    <row r="1850" spans="14:50" ht="15.75" x14ac:dyDescent="0.25">
      <c r="N1850" s="227"/>
      <c r="O1850" s="227"/>
      <c r="P1850" s="228"/>
      <c r="Q1850" s="227"/>
      <c r="R1850" s="227"/>
      <c r="S1850" s="226"/>
      <c r="T1850" s="226"/>
      <c r="U1850" s="226"/>
      <c r="V1850" s="225"/>
      <c r="W1850" s="225"/>
      <c r="X1850" s="225"/>
      <c r="Y1850" s="225"/>
      <c r="AM1850" s="227"/>
      <c r="AN1850" s="227"/>
      <c r="AO1850" s="227"/>
      <c r="AP1850" s="227"/>
      <c r="AQ1850" s="227"/>
      <c r="AR1850" s="226"/>
      <c r="AS1850" s="226"/>
      <c r="AT1850" s="226"/>
      <c r="AU1850" s="225"/>
      <c r="AV1850" s="225"/>
      <c r="AW1850" s="225"/>
      <c r="AX1850" s="225"/>
    </row>
    <row r="1851" spans="14:50" ht="15.75" x14ac:dyDescent="0.25">
      <c r="N1851" s="227"/>
      <c r="O1851" s="227"/>
      <c r="P1851" s="228"/>
      <c r="Q1851" s="227"/>
      <c r="R1851" s="227"/>
      <c r="S1851" s="226"/>
      <c r="T1851" s="226"/>
      <c r="U1851" s="226"/>
      <c r="V1851" s="225"/>
      <c r="W1851" s="225"/>
      <c r="X1851" s="225"/>
      <c r="Y1851" s="225"/>
      <c r="AM1851" s="227"/>
      <c r="AN1851" s="227"/>
      <c r="AO1851" s="227"/>
      <c r="AP1851" s="227"/>
      <c r="AQ1851" s="227"/>
      <c r="AR1851" s="226"/>
      <c r="AS1851" s="226"/>
      <c r="AT1851" s="226"/>
      <c r="AU1851" s="225"/>
      <c r="AV1851" s="225"/>
      <c r="AW1851" s="225"/>
      <c r="AX1851" s="225"/>
    </row>
    <row r="1852" spans="14:50" ht="15.75" x14ac:dyDescent="0.25">
      <c r="N1852" s="227"/>
      <c r="O1852" s="227"/>
      <c r="P1852" s="228"/>
      <c r="Q1852" s="227"/>
      <c r="R1852" s="227"/>
      <c r="S1852" s="226"/>
      <c r="T1852" s="226"/>
      <c r="U1852" s="226"/>
      <c r="V1852" s="225"/>
      <c r="W1852" s="225"/>
      <c r="X1852" s="225"/>
      <c r="Y1852" s="225"/>
      <c r="AM1852" s="227"/>
      <c r="AN1852" s="227"/>
      <c r="AO1852" s="227"/>
      <c r="AP1852" s="227"/>
      <c r="AQ1852" s="227"/>
      <c r="AR1852" s="226"/>
      <c r="AS1852" s="226"/>
      <c r="AT1852" s="226"/>
      <c r="AU1852" s="225"/>
      <c r="AV1852" s="225"/>
      <c r="AW1852" s="225"/>
      <c r="AX1852" s="225"/>
    </row>
    <row r="1853" spans="14:50" ht="15.75" x14ac:dyDescent="0.25">
      <c r="N1853" s="227"/>
      <c r="O1853" s="227"/>
      <c r="P1853" s="228"/>
      <c r="Q1853" s="227"/>
      <c r="R1853" s="227"/>
      <c r="S1853" s="226"/>
      <c r="T1853" s="226"/>
      <c r="U1853" s="226"/>
      <c r="V1853" s="225"/>
      <c r="W1853" s="225"/>
      <c r="X1853" s="225"/>
      <c r="Y1853" s="225"/>
      <c r="AM1853" s="227"/>
      <c r="AN1853" s="227"/>
      <c r="AO1853" s="227"/>
      <c r="AP1853" s="227"/>
      <c r="AQ1853" s="227"/>
      <c r="AR1853" s="226"/>
      <c r="AS1853" s="226"/>
      <c r="AT1853" s="226"/>
      <c r="AU1853" s="225"/>
      <c r="AV1853" s="225"/>
      <c r="AW1853" s="225"/>
      <c r="AX1853" s="225"/>
    </row>
    <row r="1854" spans="14:50" ht="15.75" x14ac:dyDescent="0.25">
      <c r="N1854" s="227"/>
      <c r="O1854" s="227"/>
      <c r="P1854" s="228"/>
      <c r="Q1854" s="227"/>
      <c r="R1854" s="227"/>
      <c r="S1854" s="226"/>
      <c r="T1854" s="226"/>
      <c r="U1854" s="226"/>
      <c r="V1854" s="225"/>
      <c r="W1854" s="225"/>
      <c r="X1854" s="225"/>
      <c r="Y1854" s="225"/>
      <c r="AM1854" s="227"/>
      <c r="AN1854" s="227"/>
      <c r="AO1854" s="227"/>
      <c r="AP1854" s="227"/>
      <c r="AQ1854" s="227"/>
      <c r="AR1854" s="226"/>
      <c r="AS1854" s="226"/>
      <c r="AT1854" s="226"/>
      <c r="AU1854" s="225"/>
      <c r="AV1854" s="225"/>
      <c r="AW1854" s="225"/>
      <c r="AX1854" s="225"/>
    </row>
    <row r="1855" spans="14:50" ht="15.75" x14ac:dyDescent="0.25">
      <c r="N1855" s="227"/>
      <c r="O1855" s="227"/>
      <c r="P1855" s="228"/>
      <c r="Q1855" s="227"/>
      <c r="R1855" s="227"/>
      <c r="S1855" s="226"/>
      <c r="T1855" s="226"/>
      <c r="U1855" s="226"/>
      <c r="V1855" s="225"/>
      <c r="W1855" s="225"/>
      <c r="X1855" s="225"/>
      <c r="Y1855" s="225"/>
      <c r="AM1855" s="227"/>
      <c r="AN1855" s="227"/>
      <c r="AO1855" s="227"/>
      <c r="AP1855" s="227"/>
      <c r="AQ1855" s="227"/>
      <c r="AR1855" s="226"/>
      <c r="AS1855" s="226"/>
      <c r="AT1855" s="226"/>
      <c r="AU1855" s="225"/>
      <c r="AV1855" s="225"/>
      <c r="AW1855" s="225"/>
      <c r="AX1855" s="225"/>
    </row>
    <row r="1856" spans="14:50" ht="15.75" x14ac:dyDescent="0.25">
      <c r="N1856" s="227"/>
      <c r="O1856" s="227"/>
      <c r="P1856" s="228"/>
      <c r="Q1856" s="227"/>
      <c r="R1856" s="227"/>
      <c r="S1856" s="226"/>
      <c r="T1856" s="226"/>
      <c r="U1856" s="226"/>
      <c r="V1856" s="225"/>
      <c r="W1856" s="225"/>
      <c r="X1856" s="225"/>
      <c r="Y1856" s="225"/>
      <c r="AM1856" s="227"/>
      <c r="AN1856" s="227"/>
      <c r="AO1856" s="227"/>
      <c r="AP1856" s="227"/>
      <c r="AQ1856" s="227"/>
      <c r="AR1856" s="226"/>
      <c r="AS1856" s="226"/>
      <c r="AT1856" s="226"/>
      <c r="AU1856" s="225"/>
      <c r="AV1856" s="225"/>
      <c r="AW1856" s="225"/>
      <c r="AX1856" s="225"/>
    </row>
    <row r="1857" spans="14:50" ht="15.75" x14ac:dyDescent="0.25">
      <c r="N1857" s="227"/>
      <c r="O1857" s="227"/>
      <c r="P1857" s="228"/>
      <c r="Q1857" s="227"/>
      <c r="R1857" s="227"/>
      <c r="S1857" s="226"/>
      <c r="T1857" s="226"/>
      <c r="U1857" s="226"/>
      <c r="V1857" s="225"/>
      <c r="W1857" s="225"/>
      <c r="X1857" s="225"/>
      <c r="Y1857" s="225"/>
      <c r="AM1857" s="227"/>
      <c r="AN1857" s="227"/>
      <c r="AO1857" s="227"/>
      <c r="AP1857" s="227"/>
      <c r="AQ1857" s="227"/>
      <c r="AR1857" s="226"/>
      <c r="AS1857" s="226"/>
      <c r="AT1857" s="226"/>
      <c r="AU1857" s="225"/>
      <c r="AV1857" s="225"/>
      <c r="AW1857" s="225"/>
      <c r="AX1857" s="225"/>
    </row>
    <row r="1858" spans="14:50" ht="15.75" x14ac:dyDescent="0.25">
      <c r="N1858" s="227"/>
      <c r="O1858" s="227"/>
      <c r="P1858" s="228"/>
      <c r="Q1858" s="227"/>
      <c r="R1858" s="227"/>
      <c r="S1858" s="226"/>
      <c r="T1858" s="226"/>
      <c r="U1858" s="226"/>
      <c r="V1858" s="225"/>
      <c r="W1858" s="225"/>
      <c r="X1858" s="225"/>
      <c r="Y1858" s="225"/>
      <c r="AM1858" s="227"/>
      <c r="AN1858" s="227"/>
      <c r="AO1858" s="227"/>
      <c r="AP1858" s="227"/>
      <c r="AQ1858" s="227"/>
      <c r="AR1858" s="226"/>
      <c r="AS1858" s="226"/>
      <c r="AT1858" s="226"/>
      <c r="AU1858" s="225"/>
      <c r="AV1858" s="225"/>
      <c r="AW1858" s="225"/>
      <c r="AX1858" s="225"/>
    </row>
    <row r="1859" spans="14:50" ht="15.75" x14ac:dyDescent="0.25">
      <c r="N1859" s="227"/>
      <c r="O1859" s="227"/>
      <c r="P1859" s="228"/>
      <c r="Q1859" s="227"/>
      <c r="R1859" s="227"/>
      <c r="S1859" s="226"/>
      <c r="T1859" s="226"/>
      <c r="U1859" s="226"/>
      <c r="V1859" s="225"/>
      <c r="W1859" s="225"/>
      <c r="X1859" s="225"/>
      <c r="Y1859" s="225"/>
      <c r="AM1859" s="227"/>
      <c r="AN1859" s="227"/>
      <c r="AO1859" s="227"/>
      <c r="AP1859" s="227"/>
      <c r="AQ1859" s="227"/>
      <c r="AR1859" s="226"/>
      <c r="AS1859" s="226"/>
      <c r="AT1859" s="226"/>
      <c r="AU1859" s="225"/>
      <c r="AV1859" s="225"/>
      <c r="AW1859" s="225"/>
      <c r="AX1859" s="225"/>
    </row>
    <row r="1860" spans="14:50" ht="15.75" x14ac:dyDescent="0.25">
      <c r="N1860" s="227"/>
      <c r="O1860" s="227"/>
      <c r="P1860" s="228"/>
      <c r="Q1860" s="227"/>
      <c r="R1860" s="227"/>
      <c r="S1860" s="226"/>
      <c r="T1860" s="226"/>
      <c r="U1860" s="226"/>
      <c r="V1860" s="225"/>
      <c r="W1860" s="225"/>
      <c r="X1860" s="225"/>
      <c r="Y1860" s="225"/>
      <c r="AM1860" s="227"/>
      <c r="AN1860" s="227"/>
      <c r="AO1860" s="227"/>
      <c r="AP1860" s="227"/>
      <c r="AQ1860" s="227"/>
      <c r="AR1860" s="226"/>
      <c r="AS1860" s="226"/>
      <c r="AT1860" s="226"/>
      <c r="AU1860" s="225"/>
      <c r="AV1860" s="225"/>
      <c r="AW1860" s="225"/>
      <c r="AX1860" s="225"/>
    </row>
    <row r="1861" spans="14:50" ht="15.75" x14ac:dyDescent="0.25">
      <c r="N1861" s="227"/>
      <c r="O1861" s="227"/>
      <c r="P1861" s="228"/>
      <c r="Q1861" s="227"/>
      <c r="R1861" s="227"/>
      <c r="S1861" s="226"/>
      <c r="T1861" s="226"/>
      <c r="U1861" s="226"/>
      <c r="V1861" s="225"/>
      <c r="W1861" s="225"/>
      <c r="X1861" s="225"/>
      <c r="Y1861" s="225"/>
      <c r="AM1861" s="227"/>
      <c r="AN1861" s="227"/>
      <c r="AO1861" s="227"/>
      <c r="AP1861" s="227"/>
      <c r="AQ1861" s="227"/>
      <c r="AR1861" s="226"/>
      <c r="AS1861" s="226"/>
      <c r="AT1861" s="226"/>
      <c r="AU1861" s="225"/>
      <c r="AV1861" s="225"/>
      <c r="AW1861" s="225"/>
      <c r="AX1861" s="225"/>
    </row>
    <row r="1862" spans="14:50" ht="15.75" x14ac:dyDescent="0.25">
      <c r="N1862" s="227"/>
      <c r="O1862" s="227"/>
      <c r="P1862" s="228"/>
      <c r="Q1862" s="227"/>
      <c r="R1862" s="227"/>
      <c r="S1862" s="226"/>
      <c r="T1862" s="226"/>
      <c r="U1862" s="226"/>
      <c r="V1862" s="225"/>
      <c r="W1862" s="225"/>
      <c r="X1862" s="225"/>
      <c r="Y1862" s="225"/>
      <c r="AM1862" s="227"/>
      <c r="AN1862" s="227"/>
      <c r="AO1862" s="227"/>
      <c r="AP1862" s="227"/>
      <c r="AQ1862" s="227"/>
      <c r="AR1862" s="226"/>
      <c r="AS1862" s="226"/>
      <c r="AT1862" s="226"/>
      <c r="AU1862" s="225"/>
      <c r="AV1862" s="225"/>
      <c r="AW1862" s="225"/>
      <c r="AX1862" s="225"/>
    </row>
    <row r="1863" spans="14:50" ht="15.75" x14ac:dyDescent="0.25">
      <c r="N1863" s="227"/>
      <c r="O1863" s="227"/>
      <c r="P1863" s="228"/>
      <c r="Q1863" s="227"/>
      <c r="R1863" s="227"/>
      <c r="S1863" s="226"/>
      <c r="T1863" s="226"/>
      <c r="U1863" s="226"/>
      <c r="V1863" s="225"/>
      <c r="W1863" s="225"/>
      <c r="X1863" s="225"/>
      <c r="Y1863" s="225"/>
      <c r="AM1863" s="227"/>
      <c r="AN1863" s="227"/>
      <c r="AO1863" s="227"/>
      <c r="AP1863" s="227"/>
      <c r="AQ1863" s="227"/>
      <c r="AR1863" s="226"/>
      <c r="AS1863" s="226"/>
      <c r="AT1863" s="226"/>
      <c r="AU1863" s="225"/>
      <c r="AV1863" s="225"/>
      <c r="AW1863" s="225"/>
      <c r="AX1863" s="225"/>
    </row>
    <row r="1864" spans="14:50" ht="15.75" x14ac:dyDescent="0.25">
      <c r="N1864" s="227"/>
      <c r="O1864" s="227"/>
      <c r="P1864" s="228"/>
      <c r="Q1864" s="227"/>
      <c r="R1864" s="227"/>
      <c r="S1864" s="226"/>
      <c r="T1864" s="226"/>
      <c r="U1864" s="226"/>
      <c r="V1864" s="225"/>
      <c r="W1864" s="225"/>
      <c r="X1864" s="225"/>
      <c r="Y1864" s="225"/>
      <c r="AM1864" s="227"/>
      <c r="AN1864" s="227"/>
      <c r="AO1864" s="227"/>
      <c r="AP1864" s="227"/>
      <c r="AQ1864" s="227"/>
      <c r="AR1864" s="226"/>
      <c r="AS1864" s="226"/>
      <c r="AT1864" s="226"/>
      <c r="AU1864" s="225"/>
      <c r="AV1864" s="225"/>
      <c r="AW1864" s="225"/>
      <c r="AX1864" s="225"/>
    </row>
    <row r="1865" spans="14:50" ht="15.75" x14ac:dyDescent="0.25">
      <c r="N1865" s="227"/>
      <c r="O1865" s="227"/>
      <c r="P1865" s="228"/>
      <c r="Q1865" s="227"/>
      <c r="R1865" s="227"/>
      <c r="S1865" s="226"/>
      <c r="T1865" s="226"/>
      <c r="U1865" s="226"/>
      <c r="V1865" s="225"/>
      <c r="W1865" s="225"/>
      <c r="X1865" s="225"/>
      <c r="Y1865" s="225"/>
      <c r="AM1865" s="227"/>
      <c r="AN1865" s="227"/>
      <c r="AO1865" s="227"/>
      <c r="AP1865" s="227"/>
      <c r="AQ1865" s="227"/>
      <c r="AR1865" s="226"/>
      <c r="AS1865" s="226"/>
      <c r="AT1865" s="226"/>
      <c r="AU1865" s="225"/>
      <c r="AV1865" s="225"/>
      <c r="AW1865" s="225"/>
      <c r="AX1865" s="225"/>
    </row>
    <row r="1866" spans="14:50" ht="15.75" x14ac:dyDescent="0.25">
      <c r="N1866" s="227"/>
      <c r="O1866" s="227"/>
      <c r="P1866" s="228"/>
      <c r="Q1866" s="227"/>
      <c r="R1866" s="227"/>
      <c r="S1866" s="226"/>
      <c r="T1866" s="226"/>
      <c r="U1866" s="226"/>
      <c r="V1866" s="225"/>
      <c r="W1866" s="225"/>
      <c r="X1866" s="225"/>
      <c r="Y1866" s="225"/>
      <c r="AM1866" s="227"/>
      <c r="AN1866" s="227"/>
      <c r="AO1866" s="227"/>
      <c r="AP1866" s="227"/>
      <c r="AQ1866" s="227"/>
      <c r="AR1866" s="226"/>
      <c r="AS1866" s="226"/>
      <c r="AT1866" s="226"/>
      <c r="AU1866" s="225"/>
      <c r="AV1866" s="225"/>
      <c r="AW1866" s="225"/>
      <c r="AX1866" s="225"/>
    </row>
    <row r="1867" spans="14:50" ht="15.75" x14ac:dyDescent="0.25">
      <c r="N1867" s="227"/>
      <c r="O1867" s="227"/>
      <c r="P1867" s="228"/>
      <c r="Q1867" s="227"/>
      <c r="R1867" s="227"/>
      <c r="S1867" s="226"/>
      <c r="T1867" s="226"/>
      <c r="U1867" s="226"/>
      <c r="V1867" s="225"/>
      <c r="W1867" s="225"/>
      <c r="X1867" s="225"/>
      <c r="Y1867" s="225"/>
      <c r="AM1867" s="227"/>
      <c r="AN1867" s="227"/>
      <c r="AO1867" s="227"/>
      <c r="AP1867" s="227"/>
      <c r="AQ1867" s="227"/>
      <c r="AR1867" s="226"/>
      <c r="AS1867" s="226"/>
      <c r="AT1867" s="226"/>
      <c r="AU1867" s="225"/>
      <c r="AV1867" s="225"/>
      <c r="AW1867" s="225"/>
      <c r="AX1867" s="225"/>
    </row>
    <row r="1868" spans="14:50" ht="15.75" x14ac:dyDescent="0.25">
      <c r="N1868" s="227"/>
      <c r="O1868" s="227"/>
      <c r="P1868" s="228"/>
      <c r="Q1868" s="227"/>
      <c r="R1868" s="227"/>
      <c r="S1868" s="226"/>
      <c r="T1868" s="226"/>
      <c r="U1868" s="226"/>
      <c r="V1868" s="225"/>
      <c r="W1868" s="225"/>
      <c r="X1868" s="225"/>
      <c r="Y1868" s="225"/>
      <c r="AM1868" s="227"/>
      <c r="AN1868" s="227"/>
      <c r="AO1868" s="227"/>
      <c r="AP1868" s="227"/>
      <c r="AQ1868" s="227"/>
      <c r="AR1868" s="226"/>
      <c r="AS1868" s="226"/>
      <c r="AT1868" s="226"/>
      <c r="AU1868" s="225"/>
      <c r="AV1868" s="225"/>
      <c r="AW1868" s="225"/>
      <c r="AX1868" s="225"/>
    </row>
    <row r="1869" spans="14:50" ht="15.75" x14ac:dyDescent="0.25">
      <c r="N1869" s="227"/>
      <c r="O1869" s="227"/>
      <c r="P1869" s="228"/>
      <c r="Q1869" s="227"/>
      <c r="R1869" s="227"/>
      <c r="S1869" s="226"/>
      <c r="T1869" s="226"/>
      <c r="U1869" s="226"/>
      <c r="V1869" s="225"/>
      <c r="W1869" s="225"/>
      <c r="X1869" s="225"/>
      <c r="Y1869" s="225"/>
      <c r="AM1869" s="227"/>
      <c r="AN1869" s="227"/>
      <c r="AO1869" s="227"/>
      <c r="AP1869" s="227"/>
      <c r="AQ1869" s="227"/>
      <c r="AR1869" s="226"/>
      <c r="AS1869" s="226"/>
      <c r="AT1869" s="226"/>
      <c r="AU1869" s="225"/>
      <c r="AV1869" s="225"/>
      <c r="AW1869" s="225"/>
      <c r="AX1869" s="225"/>
    </row>
    <row r="1870" spans="14:50" ht="15.75" x14ac:dyDescent="0.25">
      <c r="N1870" s="227"/>
      <c r="O1870" s="227"/>
      <c r="P1870" s="228"/>
      <c r="Q1870" s="227"/>
      <c r="R1870" s="227"/>
      <c r="S1870" s="226"/>
      <c r="T1870" s="226"/>
      <c r="U1870" s="226"/>
      <c r="V1870" s="225"/>
      <c r="W1870" s="225"/>
      <c r="X1870" s="225"/>
      <c r="Y1870" s="225"/>
      <c r="AM1870" s="227"/>
      <c r="AN1870" s="227"/>
      <c r="AO1870" s="227"/>
      <c r="AP1870" s="227"/>
      <c r="AQ1870" s="227"/>
      <c r="AR1870" s="226"/>
      <c r="AS1870" s="226"/>
      <c r="AT1870" s="226"/>
      <c r="AU1870" s="225"/>
      <c r="AV1870" s="225"/>
      <c r="AW1870" s="225"/>
      <c r="AX1870" s="225"/>
    </row>
    <row r="1871" spans="14:50" ht="15.75" x14ac:dyDescent="0.25">
      <c r="N1871" s="227"/>
      <c r="O1871" s="227"/>
      <c r="P1871" s="228"/>
      <c r="Q1871" s="227"/>
      <c r="R1871" s="227"/>
      <c r="S1871" s="226"/>
      <c r="T1871" s="226"/>
      <c r="U1871" s="226"/>
      <c r="V1871" s="225"/>
      <c r="W1871" s="225"/>
      <c r="X1871" s="225"/>
      <c r="Y1871" s="225"/>
      <c r="AM1871" s="227"/>
      <c r="AN1871" s="227"/>
      <c r="AO1871" s="227"/>
      <c r="AP1871" s="227"/>
      <c r="AQ1871" s="227"/>
      <c r="AR1871" s="226"/>
      <c r="AS1871" s="226"/>
      <c r="AT1871" s="226"/>
      <c r="AU1871" s="225"/>
      <c r="AV1871" s="225"/>
      <c r="AW1871" s="225"/>
      <c r="AX1871" s="225"/>
    </row>
    <row r="1872" spans="14:50" ht="15.75" x14ac:dyDescent="0.25">
      <c r="N1872" s="227"/>
      <c r="O1872" s="227"/>
      <c r="P1872" s="228"/>
      <c r="Q1872" s="227"/>
      <c r="R1872" s="227"/>
      <c r="S1872" s="226"/>
      <c r="T1872" s="226"/>
      <c r="U1872" s="226"/>
      <c r="V1872" s="225"/>
      <c r="W1872" s="225"/>
      <c r="X1872" s="225"/>
      <c r="Y1872" s="225"/>
      <c r="AM1872" s="227"/>
      <c r="AN1872" s="227"/>
      <c r="AO1872" s="227"/>
      <c r="AP1872" s="227"/>
      <c r="AQ1872" s="227"/>
      <c r="AR1872" s="226"/>
      <c r="AS1872" s="226"/>
      <c r="AT1872" s="226"/>
      <c r="AU1872" s="225"/>
      <c r="AV1872" s="225"/>
      <c r="AW1872" s="225"/>
      <c r="AX1872" s="225"/>
    </row>
    <row r="1873" spans="14:50" ht="15.75" x14ac:dyDescent="0.25">
      <c r="N1873" s="227"/>
      <c r="O1873" s="227"/>
      <c r="P1873" s="228"/>
      <c r="Q1873" s="227"/>
      <c r="R1873" s="227"/>
      <c r="S1873" s="226"/>
      <c r="T1873" s="226"/>
      <c r="U1873" s="226"/>
      <c r="V1873" s="225"/>
      <c r="W1873" s="225"/>
      <c r="X1873" s="225"/>
      <c r="Y1873" s="225"/>
      <c r="AM1873" s="227"/>
      <c r="AN1873" s="227"/>
      <c r="AO1873" s="227"/>
      <c r="AP1873" s="227"/>
      <c r="AQ1873" s="227"/>
      <c r="AR1873" s="226"/>
      <c r="AS1873" s="226"/>
      <c r="AT1873" s="226"/>
      <c r="AU1873" s="225"/>
      <c r="AV1873" s="225"/>
      <c r="AW1873" s="225"/>
      <c r="AX1873" s="225"/>
    </row>
    <row r="1874" spans="14:50" ht="15.75" x14ac:dyDescent="0.25">
      <c r="N1874" s="227"/>
      <c r="O1874" s="227"/>
      <c r="P1874" s="228"/>
      <c r="Q1874" s="227"/>
      <c r="R1874" s="227"/>
      <c r="S1874" s="226"/>
      <c r="T1874" s="226"/>
      <c r="U1874" s="226"/>
      <c r="V1874" s="225"/>
      <c r="W1874" s="225"/>
      <c r="X1874" s="225"/>
      <c r="Y1874" s="225"/>
      <c r="AM1874" s="227"/>
      <c r="AN1874" s="227"/>
      <c r="AO1874" s="227"/>
      <c r="AP1874" s="227"/>
      <c r="AQ1874" s="227"/>
      <c r="AR1874" s="226"/>
      <c r="AS1874" s="226"/>
      <c r="AT1874" s="226"/>
      <c r="AU1874" s="225"/>
      <c r="AV1874" s="225"/>
      <c r="AW1874" s="225"/>
      <c r="AX1874" s="225"/>
    </row>
    <row r="1875" spans="14:50" ht="15.75" x14ac:dyDescent="0.25">
      <c r="N1875" s="227"/>
      <c r="O1875" s="227"/>
      <c r="P1875" s="228"/>
      <c r="Q1875" s="227"/>
      <c r="R1875" s="227"/>
      <c r="S1875" s="226"/>
      <c r="T1875" s="226"/>
      <c r="U1875" s="226"/>
      <c r="V1875" s="225"/>
      <c r="W1875" s="225"/>
      <c r="X1875" s="225"/>
      <c r="Y1875" s="225"/>
      <c r="AM1875" s="227"/>
      <c r="AN1875" s="227"/>
      <c r="AO1875" s="227"/>
      <c r="AP1875" s="227"/>
      <c r="AQ1875" s="227"/>
      <c r="AR1875" s="226"/>
      <c r="AS1875" s="226"/>
      <c r="AT1875" s="226"/>
      <c r="AU1875" s="225"/>
      <c r="AV1875" s="225"/>
      <c r="AW1875" s="225"/>
      <c r="AX1875" s="225"/>
    </row>
    <row r="1876" spans="14:50" ht="15.75" x14ac:dyDescent="0.25">
      <c r="N1876" s="227"/>
      <c r="O1876" s="227"/>
      <c r="P1876" s="228"/>
      <c r="Q1876" s="227"/>
      <c r="R1876" s="227"/>
      <c r="S1876" s="226"/>
      <c r="T1876" s="226"/>
      <c r="U1876" s="226"/>
      <c r="V1876" s="225"/>
      <c r="W1876" s="225"/>
      <c r="X1876" s="225"/>
      <c r="Y1876" s="225"/>
      <c r="AM1876" s="227"/>
      <c r="AN1876" s="227"/>
      <c r="AO1876" s="227"/>
      <c r="AP1876" s="227"/>
      <c r="AQ1876" s="227"/>
      <c r="AR1876" s="226"/>
      <c r="AS1876" s="226"/>
      <c r="AT1876" s="226"/>
      <c r="AU1876" s="225"/>
      <c r="AV1876" s="225"/>
      <c r="AW1876" s="225"/>
      <c r="AX1876" s="225"/>
    </row>
    <row r="1877" spans="14:50" ht="15.75" x14ac:dyDescent="0.25">
      <c r="N1877" s="227"/>
      <c r="O1877" s="227"/>
      <c r="P1877" s="228"/>
      <c r="Q1877" s="227"/>
      <c r="R1877" s="227"/>
      <c r="S1877" s="226"/>
      <c r="T1877" s="226"/>
      <c r="U1877" s="226"/>
      <c r="V1877" s="225"/>
      <c r="W1877" s="225"/>
      <c r="X1877" s="225"/>
      <c r="Y1877" s="225"/>
      <c r="AM1877" s="227"/>
      <c r="AN1877" s="227"/>
      <c r="AO1877" s="227"/>
      <c r="AP1877" s="227"/>
      <c r="AQ1877" s="227"/>
      <c r="AR1877" s="226"/>
      <c r="AS1877" s="226"/>
      <c r="AT1877" s="226"/>
      <c r="AU1877" s="225"/>
      <c r="AV1877" s="225"/>
      <c r="AW1877" s="225"/>
      <c r="AX1877" s="225"/>
    </row>
    <row r="1878" spans="14:50" ht="15.75" x14ac:dyDescent="0.25">
      <c r="N1878" s="227"/>
      <c r="O1878" s="227"/>
      <c r="P1878" s="228"/>
      <c r="Q1878" s="227"/>
      <c r="R1878" s="227"/>
      <c r="S1878" s="226"/>
      <c r="T1878" s="226"/>
      <c r="U1878" s="226"/>
      <c r="V1878" s="225"/>
      <c r="W1878" s="225"/>
      <c r="X1878" s="225"/>
      <c r="Y1878" s="225"/>
      <c r="AM1878" s="227"/>
      <c r="AN1878" s="227"/>
      <c r="AO1878" s="227"/>
      <c r="AP1878" s="227"/>
      <c r="AQ1878" s="227"/>
      <c r="AR1878" s="226"/>
      <c r="AS1878" s="226"/>
      <c r="AT1878" s="226"/>
      <c r="AU1878" s="225"/>
      <c r="AV1878" s="225"/>
      <c r="AW1878" s="225"/>
      <c r="AX1878" s="225"/>
    </row>
    <row r="1879" spans="14:50" ht="15.75" x14ac:dyDescent="0.25">
      <c r="N1879" s="227"/>
      <c r="O1879" s="227"/>
      <c r="P1879" s="228"/>
      <c r="Q1879" s="227"/>
      <c r="R1879" s="227"/>
      <c r="S1879" s="226"/>
      <c r="T1879" s="226"/>
      <c r="U1879" s="226"/>
      <c r="V1879" s="225"/>
      <c r="W1879" s="225"/>
      <c r="X1879" s="225"/>
      <c r="Y1879" s="225"/>
      <c r="AM1879" s="227"/>
      <c r="AN1879" s="227"/>
      <c r="AO1879" s="227"/>
      <c r="AP1879" s="227"/>
      <c r="AQ1879" s="227"/>
      <c r="AR1879" s="226"/>
      <c r="AS1879" s="226"/>
      <c r="AT1879" s="226"/>
      <c r="AU1879" s="225"/>
      <c r="AV1879" s="225"/>
      <c r="AW1879" s="225"/>
      <c r="AX1879" s="225"/>
    </row>
    <row r="1880" spans="14:50" ht="15.75" x14ac:dyDescent="0.25">
      <c r="N1880" s="227"/>
      <c r="O1880" s="227"/>
      <c r="P1880" s="228"/>
      <c r="Q1880" s="227"/>
      <c r="R1880" s="227"/>
      <c r="S1880" s="226"/>
      <c r="T1880" s="226"/>
      <c r="U1880" s="226"/>
      <c r="V1880" s="225"/>
      <c r="W1880" s="225"/>
      <c r="X1880" s="225"/>
      <c r="Y1880" s="225"/>
      <c r="AM1880" s="227"/>
      <c r="AN1880" s="227"/>
      <c r="AO1880" s="227"/>
      <c r="AP1880" s="227"/>
      <c r="AQ1880" s="227"/>
      <c r="AR1880" s="226"/>
      <c r="AS1880" s="226"/>
      <c r="AT1880" s="226"/>
      <c r="AU1880" s="225"/>
      <c r="AV1880" s="225"/>
      <c r="AW1880" s="225"/>
      <c r="AX1880" s="225"/>
    </row>
    <row r="1881" spans="14:50" ht="15.75" x14ac:dyDescent="0.25">
      <c r="N1881" s="227"/>
      <c r="O1881" s="227"/>
      <c r="P1881" s="228"/>
      <c r="Q1881" s="227"/>
      <c r="R1881" s="227"/>
      <c r="S1881" s="226"/>
      <c r="T1881" s="226"/>
      <c r="U1881" s="226"/>
      <c r="V1881" s="225"/>
      <c r="W1881" s="225"/>
      <c r="X1881" s="225"/>
      <c r="Y1881" s="225"/>
      <c r="AM1881" s="227"/>
      <c r="AN1881" s="227"/>
      <c r="AO1881" s="227"/>
      <c r="AP1881" s="227"/>
      <c r="AQ1881" s="227"/>
      <c r="AR1881" s="226"/>
      <c r="AS1881" s="226"/>
      <c r="AT1881" s="226"/>
      <c r="AU1881" s="225"/>
      <c r="AV1881" s="225"/>
      <c r="AW1881" s="225"/>
      <c r="AX1881" s="225"/>
    </row>
    <row r="1882" spans="14:50" ht="15.75" x14ac:dyDescent="0.25">
      <c r="N1882" s="227"/>
      <c r="O1882" s="227"/>
      <c r="P1882" s="228"/>
      <c r="Q1882" s="227"/>
      <c r="R1882" s="227"/>
      <c r="S1882" s="226"/>
      <c r="T1882" s="226"/>
      <c r="U1882" s="226"/>
      <c r="V1882" s="225"/>
      <c r="W1882" s="225"/>
      <c r="X1882" s="225"/>
      <c r="Y1882" s="225"/>
      <c r="AM1882" s="227"/>
      <c r="AN1882" s="227"/>
      <c r="AO1882" s="227"/>
      <c r="AP1882" s="227"/>
      <c r="AQ1882" s="227"/>
      <c r="AR1882" s="226"/>
      <c r="AS1882" s="226"/>
      <c r="AT1882" s="226"/>
      <c r="AU1882" s="225"/>
      <c r="AV1882" s="225"/>
      <c r="AW1882" s="225"/>
      <c r="AX1882" s="225"/>
    </row>
    <row r="1883" spans="14:50" ht="15.75" x14ac:dyDescent="0.25">
      <c r="N1883" s="227"/>
      <c r="O1883" s="227"/>
      <c r="P1883" s="228"/>
      <c r="Q1883" s="227"/>
      <c r="R1883" s="227"/>
      <c r="S1883" s="226"/>
      <c r="T1883" s="226"/>
      <c r="U1883" s="226"/>
      <c r="V1883" s="225"/>
      <c r="W1883" s="225"/>
      <c r="X1883" s="225"/>
      <c r="Y1883" s="225"/>
      <c r="AM1883" s="227"/>
      <c r="AN1883" s="227"/>
      <c r="AO1883" s="227"/>
      <c r="AP1883" s="227"/>
      <c r="AQ1883" s="227"/>
      <c r="AR1883" s="226"/>
      <c r="AS1883" s="226"/>
      <c r="AT1883" s="226"/>
      <c r="AU1883" s="225"/>
      <c r="AV1883" s="225"/>
      <c r="AW1883" s="225"/>
      <c r="AX1883" s="225"/>
    </row>
    <row r="1884" spans="14:50" ht="15.75" x14ac:dyDescent="0.25">
      <c r="N1884" s="227"/>
      <c r="O1884" s="227"/>
      <c r="P1884" s="228"/>
      <c r="Q1884" s="227"/>
      <c r="R1884" s="227"/>
      <c r="S1884" s="226"/>
      <c r="T1884" s="226"/>
      <c r="U1884" s="226"/>
      <c r="V1884" s="225"/>
      <c r="W1884" s="225"/>
      <c r="X1884" s="225"/>
      <c r="Y1884" s="225"/>
      <c r="AM1884" s="227"/>
      <c r="AN1884" s="227"/>
      <c r="AO1884" s="227"/>
      <c r="AP1884" s="227"/>
      <c r="AQ1884" s="227"/>
      <c r="AR1884" s="226"/>
      <c r="AS1884" s="226"/>
      <c r="AT1884" s="226"/>
      <c r="AU1884" s="225"/>
      <c r="AV1884" s="225"/>
      <c r="AW1884" s="225"/>
      <c r="AX1884" s="225"/>
    </row>
    <row r="1885" spans="14:50" ht="15.75" x14ac:dyDescent="0.25">
      <c r="N1885" s="227"/>
      <c r="O1885" s="227"/>
      <c r="P1885" s="228"/>
      <c r="Q1885" s="227"/>
      <c r="R1885" s="227"/>
      <c r="S1885" s="226"/>
      <c r="T1885" s="226"/>
      <c r="U1885" s="226"/>
      <c r="V1885" s="225"/>
      <c r="W1885" s="225"/>
      <c r="X1885" s="225"/>
      <c r="Y1885" s="225"/>
      <c r="AM1885" s="227"/>
      <c r="AN1885" s="227"/>
      <c r="AO1885" s="227"/>
      <c r="AP1885" s="227"/>
      <c r="AQ1885" s="227"/>
      <c r="AR1885" s="226"/>
      <c r="AS1885" s="226"/>
      <c r="AT1885" s="226"/>
      <c r="AU1885" s="225"/>
      <c r="AV1885" s="225"/>
      <c r="AW1885" s="225"/>
      <c r="AX1885" s="225"/>
    </row>
    <row r="1886" spans="14:50" ht="15.75" x14ac:dyDescent="0.25">
      <c r="N1886" s="227"/>
      <c r="O1886" s="227"/>
      <c r="P1886" s="228"/>
      <c r="Q1886" s="227"/>
      <c r="R1886" s="227"/>
      <c r="S1886" s="226"/>
      <c r="T1886" s="226"/>
      <c r="U1886" s="226"/>
      <c r="V1886" s="225"/>
      <c r="W1886" s="225"/>
      <c r="X1886" s="225"/>
      <c r="Y1886" s="225"/>
      <c r="AM1886" s="227"/>
      <c r="AN1886" s="227"/>
      <c r="AO1886" s="227"/>
      <c r="AP1886" s="227"/>
      <c r="AQ1886" s="227"/>
      <c r="AR1886" s="226"/>
      <c r="AS1886" s="226"/>
      <c r="AT1886" s="226"/>
      <c r="AU1886" s="225"/>
      <c r="AV1886" s="225"/>
      <c r="AW1886" s="225"/>
      <c r="AX1886" s="225"/>
    </row>
    <row r="1887" spans="14:50" ht="15.75" x14ac:dyDescent="0.25">
      <c r="N1887" s="227"/>
      <c r="O1887" s="227"/>
      <c r="P1887" s="228"/>
      <c r="Q1887" s="227"/>
      <c r="R1887" s="227"/>
      <c r="S1887" s="226"/>
      <c r="T1887" s="226"/>
      <c r="U1887" s="226"/>
      <c r="V1887" s="225"/>
      <c r="W1887" s="225"/>
      <c r="X1887" s="225"/>
      <c r="Y1887" s="225"/>
      <c r="AM1887" s="227"/>
      <c r="AN1887" s="227"/>
      <c r="AO1887" s="227"/>
      <c r="AP1887" s="227"/>
      <c r="AQ1887" s="227"/>
      <c r="AR1887" s="226"/>
      <c r="AS1887" s="226"/>
      <c r="AT1887" s="226"/>
      <c r="AU1887" s="225"/>
      <c r="AV1887" s="225"/>
      <c r="AW1887" s="225"/>
      <c r="AX1887" s="225"/>
    </row>
    <row r="1888" spans="14:50" ht="15.75" x14ac:dyDescent="0.25">
      <c r="N1888" s="227"/>
      <c r="O1888" s="227"/>
      <c r="P1888" s="228"/>
      <c r="Q1888" s="227"/>
      <c r="R1888" s="227"/>
      <c r="S1888" s="226"/>
      <c r="T1888" s="226"/>
      <c r="U1888" s="226"/>
      <c r="V1888" s="225"/>
      <c r="W1888" s="225"/>
      <c r="X1888" s="225"/>
      <c r="Y1888" s="225"/>
      <c r="AM1888" s="227"/>
      <c r="AN1888" s="227"/>
      <c r="AO1888" s="227"/>
      <c r="AP1888" s="227"/>
      <c r="AQ1888" s="227"/>
      <c r="AR1888" s="226"/>
      <c r="AS1888" s="226"/>
      <c r="AT1888" s="226"/>
      <c r="AU1888" s="225"/>
      <c r="AV1888" s="225"/>
      <c r="AW1888" s="225"/>
      <c r="AX1888" s="225"/>
    </row>
    <row r="1889" spans="14:50" ht="15.75" x14ac:dyDescent="0.25">
      <c r="N1889" s="227"/>
      <c r="O1889" s="227"/>
      <c r="P1889" s="228"/>
      <c r="Q1889" s="227"/>
      <c r="R1889" s="227"/>
      <c r="S1889" s="226"/>
      <c r="T1889" s="226"/>
      <c r="U1889" s="226"/>
      <c r="V1889" s="225"/>
      <c r="W1889" s="225"/>
      <c r="X1889" s="225"/>
      <c r="Y1889" s="225"/>
      <c r="AM1889" s="227"/>
      <c r="AN1889" s="227"/>
      <c r="AO1889" s="227"/>
      <c r="AP1889" s="227"/>
      <c r="AQ1889" s="227"/>
      <c r="AR1889" s="226"/>
      <c r="AS1889" s="226"/>
      <c r="AT1889" s="226"/>
      <c r="AU1889" s="225"/>
      <c r="AV1889" s="225"/>
      <c r="AW1889" s="225"/>
      <c r="AX1889" s="225"/>
    </row>
    <row r="1890" spans="14:50" ht="15.75" x14ac:dyDescent="0.25">
      <c r="N1890" s="227"/>
      <c r="O1890" s="227"/>
      <c r="P1890" s="228"/>
      <c r="Q1890" s="227"/>
      <c r="R1890" s="227"/>
      <c r="S1890" s="226"/>
      <c r="T1890" s="226"/>
      <c r="U1890" s="226"/>
      <c r="V1890" s="225"/>
      <c r="W1890" s="225"/>
      <c r="X1890" s="225"/>
      <c r="Y1890" s="225"/>
      <c r="AM1890" s="227"/>
      <c r="AN1890" s="227"/>
      <c r="AO1890" s="227"/>
      <c r="AP1890" s="227"/>
      <c r="AQ1890" s="227"/>
      <c r="AR1890" s="226"/>
      <c r="AS1890" s="226"/>
      <c r="AT1890" s="226"/>
      <c r="AU1890" s="225"/>
      <c r="AV1890" s="225"/>
      <c r="AW1890" s="225"/>
      <c r="AX1890" s="225"/>
    </row>
    <row r="1891" spans="14:50" ht="15.75" x14ac:dyDescent="0.25">
      <c r="N1891" s="227"/>
      <c r="O1891" s="227"/>
      <c r="P1891" s="228"/>
      <c r="Q1891" s="227"/>
      <c r="R1891" s="227"/>
      <c r="S1891" s="226"/>
      <c r="T1891" s="226"/>
      <c r="U1891" s="226"/>
      <c r="V1891" s="225"/>
      <c r="W1891" s="225"/>
      <c r="X1891" s="225"/>
      <c r="Y1891" s="225"/>
      <c r="AM1891" s="227"/>
      <c r="AN1891" s="227"/>
      <c r="AO1891" s="227"/>
      <c r="AP1891" s="227"/>
      <c r="AQ1891" s="227"/>
      <c r="AR1891" s="226"/>
      <c r="AS1891" s="226"/>
      <c r="AT1891" s="226"/>
      <c r="AU1891" s="225"/>
      <c r="AV1891" s="225"/>
      <c r="AW1891" s="225"/>
      <c r="AX1891" s="225"/>
    </row>
    <row r="1892" spans="14:50" ht="15.75" x14ac:dyDescent="0.25">
      <c r="N1892" s="227"/>
      <c r="O1892" s="227"/>
      <c r="P1892" s="228"/>
      <c r="Q1892" s="227"/>
      <c r="R1892" s="227"/>
      <c r="S1892" s="226"/>
      <c r="T1892" s="226"/>
      <c r="U1892" s="226"/>
      <c r="V1892" s="225"/>
      <c r="W1892" s="225"/>
      <c r="X1892" s="225"/>
      <c r="Y1892" s="225"/>
      <c r="AM1892" s="227"/>
      <c r="AN1892" s="227"/>
      <c r="AO1892" s="227"/>
      <c r="AP1892" s="227"/>
      <c r="AQ1892" s="227"/>
      <c r="AR1892" s="226"/>
      <c r="AS1892" s="226"/>
      <c r="AT1892" s="226"/>
      <c r="AU1892" s="225"/>
      <c r="AV1892" s="225"/>
      <c r="AW1892" s="225"/>
      <c r="AX1892" s="225"/>
    </row>
    <row r="1893" spans="14:50" ht="15.75" x14ac:dyDescent="0.25">
      <c r="N1893" s="227"/>
      <c r="O1893" s="227"/>
      <c r="P1893" s="228"/>
      <c r="Q1893" s="227"/>
      <c r="R1893" s="227"/>
      <c r="S1893" s="226"/>
      <c r="T1893" s="226"/>
      <c r="U1893" s="226"/>
      <c r="V1893" s="225"/>
      <c r="W1893" s="225"/>
      <c r="X1893" s="225"/>
      <c r="Y1893" s="225"/>
      <c r="AM1893" s="227"/>
      <c r="AN1893" s="227"/>
      <c r="AO1893" s="227"/>
      <c r="AP1893" s="227"/>
      <c r="AQ1893" s="227"/>
      <c r="AR1893" s="226"/>
      <c r="AS1893" s="226"/>
      <c r="AT1893" s="226"/>
      <c r="AU1893" s="225"/>
      <c r="AV1893" s="225"/>
      <c r="AW1893" s="225"/>
      <c r="AX1893" s="225"/>
    </row>
    <row r="1894" spans="14:50" ht="15.75" x14ac:dyDescent="0.25">
      <c r="N1894" s="227"/>
      <c r="O1894" s="227"/>
      <c r="P1894" s="228"/>
      <c r="Q1894" s="227"/>
      <c r="R1894" s="227"/>
      <c r="S1894" s="226"/>
      <c r="T1894" s="226"/>
      <c r="U1894" s="226"/>
      <c r="V1894" s="225"/>
      <c r="W1894" s="225"/>
      <c r="X1894" s="225"/>
      <c r="Y1894" s="225"/>
      <c r="AM1894" s="227"/>
      <c r="AN1894" s="227"/>
      <c r="AO1894" s="227"/>
      <c r="AP1894" s="227"/>
      <c r="AQ1894" s="227"/>
      <c r="AR1894" s="226"/>
      <c r="AS1894" s="226"/>
      <c r="AT1894" s="226"/>
      <c r="AU1894" s="225"/>
      <c r="AV1894" s="225"/>
      <c r="AW1894" s="225"/>
      <c r="AX1894" s="225"/>
    </row>
    <row r="1895" spans="14:50" ht="15.75" x14ac:dyDescent="0.25">
      <c r="N1895" s="227"/>
      <c r="O1895" s="227"/>
      <c r="P1895" s="228"/>
      <c r="Q1895" s="227"/>
      <c r="R1895" s="227"/>
      <c r="S1895" s="226"/>
      <c r="T1895" s="226"/>
      <c r="U1895" s="226"/>
      <c r="V1895" s="225"/>
      <c r="W1895" s="225"/>
      <c r="X1895" s="225"/>
      <c r="Y1895" s="225"/>
      <c r="AM1895" s="227"/>
      <c r="AN1895" s="227"/>
      <c r="AO1895" s="227"/>
      <c r="AP1895" s="227"/>
      <c r="AQ1895" s="227"/>
      <c r="AR1895" s="226"/>
      <c r="AS1895" s="226"/>
      <c r="AT1895" s="226"/>
      <c r="AU1895" s="225"/>
      <c r="AV1895" s="225"/>
      <c r="AW1895" s="225"/>
      <c r="AX1895" s="225"/>
    </row>
    <row r="1896" spans="14:50" ht="15.75" x14ac:dyDescent="0.25">
      <c r="N1896" s="227"/>
      <c r="O1896" s="227"/>
      <c r="P1896" s="228"/>
      <c r="Q1896" s="227"/>
      <c r="R1896" s="227"/>
      <c r="S1896" s="226"/>
      <c r="T1896" s="226"/>
      <c r="U1896" s="226"/>
      <c r="V1896" s="225"/>
      <c r="W1896" s="225"/>
      <c r="X1896" s="225"/>
      <c r="Y1896" s="225"/>
      <c r="AM1896" s="227"/>
      <c r="AN1896" s="227"/>
      <c r="AO1896" s="227"/>
      <c r="AP1896" s="227"/>
      <c r="AQ1896" s="227"/>
      <c r="AR1896" s="226"/>
      <c r="AS1896" s="226"/>
      <c r="AT1896" s="226"/>
      <c r="AU1896" s="225"/>
      <c r="AV1896" s="225"/>
      <c r="AW1896" s="225"/>
      <c r="AX1896" s="225"/>
    </row>
    <row r="1897" spans="14:50" ht="15.75" x14ac:dyDescent="0.25">
      <c r="N1897" s="227"/>
      <c r="O1897" s="227"/>
      <c r="P1897" s="228"/>
      <c r="Q1897" s="227"/>
      <c r="R1897" s="227"/>
      <c r="S1897" s="226"/>
      <c r="T1897" s="226"/>
      <c r="U1897" s="226"/>
      <c r="V1897" s="225"/>
      <c r="W1897" s="225"/>
      <c r="X1897" s="225"/>
      <c r="Y1897" s="225"/>
      <c r="AM1897" s="227"/>
      <c r="AN1897" s="227"/>
      <c r="AO1897" s="227"/>
      <c r="AP1897" s="227"/>
      <c r="AQ1897" s="227"/>
      <c r="AR1897" s="226"/>
      <c r="AS1897" s="226"/>
      <c r="AT1897" s="226"/>
      <c r="AU1897" s="225"/>
      <c r="AV1897" s="225"/>
      <c r="AW1897" s="225"/>
      <c r="AX1897" s="225"/>
    </row>
    <row r="1898" spans="14:50" ht="15.75" x14ac:dyDescent="0.25">
      <c r="N1898" s="227"/>
      <c r="O1898" s="227"/>
      <c r="P1898" s="228"/>
      <c r="Q1898" s="227"/>
      <c r="R1898" s="227"/>
      <c r="S1898" s="226"/>
      <c r="T1898" s="226"/>
      <c r="U1898" s="226"/>
      <c r="V1898" s="225"/>
      <c r="W1898" s="225"/>
      <c r="X1898" s="225"/>
      <c r="Y1898" s="225"/>
      <c r="AM1898" s="227"/>
      <c r="AN1898" s="227"/>
      <c r="AO1898" s="227"/>
      <c r="AP1898" s="227"/>
      <c r="AQ1898" s="227"/>
      <c r="AR1898" s="226"/>
      <c r="AS1898" s="226"/>
      <c r="AT1898" s="226"/>
      <c r="AU1898" s="225"/>
      <c r="AV1898" s="225"/>
      <c r="AW1898" s="225"/>
      <c r="AX1898" s="225"/>
    </row>
    <row r="1899" spans="14:50" ht="15.75" x14ac:dyDescent="0.25">
      <c r="N1899" s="227"/>
      <c r="O1899" s="227"/>
      <c r="P1899" s="228"/>
      <c r="Q1899" s="227"/>
      <c r="R1899" s="227"/>
      <c r="S1899" s="226"/>
      <c r="T1899" s="226"/>
      <c r="U1899" s="226"/>
      <c r="V1899" s="225"/>
      <c r="W1899" s="225"/>
      <c r="X1899" s="225"/>
      <c r="Y1899" s="225"/>
      <c r="AM1899" s="227"/>
      <c r="AN1899" s="227"/>
      <c r="AO1899" s="227"/>
      <c r="AP1899" s="227"/>
      <c r="AQ1899" s="227"/>
      <c r="AR1899" s="226"/>
      <c r="AS1899" s="226"/>
      <c r="AT1899" s="226"/>
      <c r="AU1899" s="225"/>
      <c r="AV1899" s="225"/>
      <c r="AW1899" s="225"/>
      <c r="AX1899" s="225"/>
    </row>
    <row r="1900" spans="14:50" ht="15.75" x14ac:dyDescent="0.25">
      <c r="N1900" s="227"/>
      <c r="O1900" s="227"/>
      <c r="P1900" s="228"/>
      <c r="Q1900" s="227"/>
      <c r="R1900" s="227"/>
      <c r="S1900" s="226"/>
      <c r="T1900" s="226"/>
      <c r="U1900" s="226"/>
      <c r="V1900" s="225"/>
      <c r="W1900" s="225"/>
      <c r="X1900" s="225"/>
      <c r="Y1900" s="225"/>
      <c r="AM1900" s="227"/>
      <c r="AN1900" s="227"/>
      <c r="AO1900" s="227"/>
      <c r="AP1900" s="227"/>
      <c r="AQ1900" s="227"/>
      <c r="AR1900" s="226"/>
      <c r="AS1900" s="226"/>
      <c r="AT1900" s="226"/>
      <c r="AU1900" s="225"/>
      <c r="AV1900" s="225"/>
      <c r="AW1900" s="225"/>
      <c r="AX1900" s="225"/>
    </row>
    <row r="1901" spans="14:50" ht="15.75" x14ac:dyDescent="0.25">
      <c r="N1901" s="227"/>
      <c r="O1901" s="227"/>
      <c r="P1901" s="228"/>
      <c r="Q1901" s="227"/>
      <c r="R1901" s="227"/>
      <c r="S1901" s="226"/>
      <c r="T1901" s="226"/>
      <c r="U1901" s="226"/>
      <c r="V1901" s="225"/>
      <c r="W1901" s="225"/>
      <c r="X1901" s="225"/>
      <c r="Y1901" s="225"/>
      <c r="AM1901" s="227"/>
      <c r="AN1901" s="227"/>
      <c r="AO1901" s="227"/>
      <c r="AP1901" s="227"/>
      <c r="AQ1901" s="227"/>
      <c r="AR1901" s="226"/>
      <c r="AS1901" s="226"/>
      <c r="AT1901" s="226"/>
      <c r="AU1901" s="225"/>
      <c r="AV1901" s="225"/>
      <c r="AW1901" s="225"/>
      <c r="AX1901" s="225"/>
    </row>
    <row r="1902" spans="14:50" ht="15.75" x14ac:dyDescent="0.25">
      <c r="N1902" s="227"/>
      <c r="O1902" s="227"/>
      <c r="P1902" s="228"/>
      <c r="Q1902" s="227"/>
      <c r="R1902" s="227"/>
      <c r="S1902" s="226"/>
      <c r="T1902" s="226"/>
      <c r="U1902" s="226"/>
      <c r="V1902" s="225"/>
      <c r="W1902" s="225"/>
      <c r="X1902" s="225"/>
      <c r="Y1902" s="225"/>
      <c r="AM1902" s="227"/>
      <c r="AN1902" s="227"/>
      <c r="AO1902" s="227"/>
      <c r="AP1902" s="227"/>
      <c r="AQ1902" s="227"/>
      <c r="AR1902" s="226"/>
      <c r="AS1902" s="226"/>
      <c r="AT1902" s="226"/>
      <c r="AU1902" s="225"/>
      <c r="AV1902" s="225"/>
      <c r="AW1902" s="225"/>
      <c r="AX1902" s="225"/>
    </row>
    <row r="1903" spans="14:50" ht="15.75" x14ac:dyDescent="0.25">
      <c r="N1903" s="227"/>
      <c r="O1903" s="227"/>
      <c r="P1903" s="228"/>
      <c r="Q1903" s="227"/>
      <c r="R1903" s="227"/>
      <c r="S1903" s="226"/>
      <c r="T1903" s="226"/>
      <c r="U1903" s="226"/>
      <c r="V1903" s="225"/>
      <c r="W1903" s="225"/>
      <c r="X1903" s="225"/>
      <c r="Y1903" s="225"/>
      <c r="AM1903" s="227"/>
      <c r="AN1903" s="227"/>
      <c r="AO1903" s="227"/>
      <c r="AP1903" s="227"/>
      <c r="AQ1903" s="227"/>
      <c r="AR1903" s="226"/>
      <c r="AS1903" s="226"/>
      <c r="AT1903" s="226"/>
      <c r="AU1903" s="225"/>
      <c r="AV1903" s="225"/>
      <c r="AW1903" s="225"/>
      <c r="AX1903" s="225"/>
    </row>
    <row r="1904" spans="14:50" ht="15.75" x14ac:dyDescent="0.25">
      <c r="N1904" s="227"/>
      <c r="O1904" s="227"/>
      <c r="P1904" s="228"/>
      <c r="Q1904" s="227"/>
      <c r="R1904" s="227"/>
      <c r="S1904" s="226"/>
      <c r="T1904" s="226"/>
      <c r="U1904" s="226"/>
      <c r="V1904" s="225"/>
      <c r="W1904" s="225"/>
      <c r="X1904" s="225"/>
      <c r="Y1904" s="225"/>
      <c r="AM1904" s="227"/>
      <c r="AN1904" s="227"/>
      <c r="AO1904" s="227"/>
      <c r="AP1904" s="227"/>
      <c r="AQ1904" s="227"/>
      <c r="AR1904" s="226"/>
      <c r="AS1904" s="226"/>
      <c r="AT1904" s="226"/>
      <c r="AU1904" s="225"/>
      <c r="AV1904" s="225"/>
      <c r="AW1904" s="225"/>
      <c r="AX1904" s="225"/>
    </row>
    <row r="1905" spans="14:50" ht="15.75" x14ac:dyDescent="0.25">
      <c r="N1905" s="227"/>
      <c r="O1905" s="227"/>
      <c r="P1905" s="228"/>
      <c r="Q1905" s="227"/>
      <c r="R1905" s="227"/>
      <c r="S1905" s="226"/>
      <c r="T1905" s="226"/>
      <c r="U1905" s="226"/>
      <c r="V1905" s="225"/>
      <c r="W1905" s="225"/>
      <c r="X1905" s="225"/>
      <c r="Y1905" s="225"/>
      <c r="AM1905" s="227"/>
      <c r="AN1905" s="227"/>
      <c r="AO1905" s="227"/>
      <c r="AP1905" s="227"/>
      <c r="AQ1905" s="227"/>
      <c r="AR1905" s="226"/>
      <c r="AS1905" s="226"/>
      <c r="AT1905" s="226"/>
      <c r="AU1905" s="225"/>
      <c r="AV1905" s="225"/>
      <c r="AW1905" s="225"/>
      <c r="AX1905" s="225"/>
    </row>
    <row r="1906" spans="14:50" ht="15.75" x14ac:dyDescent="0.25">
      <c r="N1906" s="227"/>
      <c r="O1906" s="227"/>
      <c r="P1906" s="228"/>
      <c r="Q1906" s="227"/>
      <c r="R1906" s="227"/>
      <c r="S1906" s="226"/>
      <c r="T1906" s="226"/>
      <c r="U1906" s="226"/>
      <c r="V1906" s="225"/>
      <c r="W1906" s="225"/>
      <c r="X1906" s="225"/>
      <c r="Y1906" s="225"/>
      <c r="AM1906" s="227"/>
      <c r="AN1906" s="227"/>
      <c r="AO1906" s="227"/>
      <c r="AP1906" s="227"/>
      <c r="AQ1906" s="227"/>
      <c r="AR1906" s="226"/>
      <c r="AS1906" s="226"/>
      <c r="AT1906" s="226"/>
      <c r="AU1906" s="225"/>
      <c r="AV1906" s="225"/>
      <c r="AW1906" s="225"/>
      <c r="AX1906" s="225"/>
    </row>
    <row r="1907" spans="14:50" ht="15.75" x14ac:dyDescent="0.25">
      <c r="N1907" s="227"/>
      <c r="O1907" s="227"/>
      <c r="P1907" s="228"/>
      <c r="Q1907" s="227"/>
      <c r="R1907" s="227"/>
      <c r="S1907" s="226"/>
      <c r="T1907" s="226"/>
      <c r="U1907" s="226"/>
      <c r="V1907" s="225"/>
      <c r="W1907" s="225"/>
      <c r="X1907" s="225"/>
      <c r="Y1907" s="225"/>
      <c r="AM1907" s="227"/>
      <c r="AN1907" s="227"/>
      <c r="AO1907" s="227"/>
      <c r="AP1907" s="227"/>
      <c r="AQ1907" s="227"/>
      <c r="AR1907" s="226"/>
      <c r="AS1907" s="226"/>
      <c r="AT1907" s="226"/>
      <c r="AU1907" s="225"/>
      <c r="AV1907" s="225"/>
      <c r="AW1907" s="225"/>
      <c r="AX1907" s="225"/>
    </row>
    <row r="1908" spans="14:50" ht="15.75" x14ac:dyDescent="0.25">
      <c r="N1908" s="227"/>
      <c r="O1908" s="227"/>
      <c r="P1908" s="228"/>
      <c r="Q1908" s="227"/>
      <c r="R1908" s="227"/>
      <c r="S1908" s="226"/>
      <c r="T1908" s="226"/>
      <c r="U1908" s="226"/>
      <c r="V1908" s="225"/>
      <c r="W1908" s="225"/>
      <c r="X1908" s="225"/>
      <c r="Y1908" s="225"/>
      <c r="AM1908" s="227"/>
      <c r="AN1908" s="227"/>
      <c r="AO1908" s="227"/>
      <c r="AP1908" s="227"/>
      <c r="AQ1908" s="227"/>
      <c r="AR1908" s="226"/>
      <c r="AS1908" s="226"/>
      <c r="AT1908" s="226"/>
      <c r="AU1908" s="225"/>
      <c r="AV1908" s="225"/>
      <c r="AW1908" s="225"/>
      <c r="AX1908" s="225"/>
    </row>
    <row r="1909" spans="14:50" ht="15.75" x14ac:dyDescent="0.25">
      <c r="N1909" s="227"/>
      <c r="O1909" s="227"/>
      <c r="P1909" s="228"/>
      <c r="Q1909" s="227"/>
      <c r="R1909" s="227"/>
      <c r="S1909" s="226"/>
      <c r="T1909" s="226"/>
      <c r="U1909" s="226"/>
      <c r="V1909" s="225"/>
      <c r="W1909" s="225"/>
      <c r="X1909" s="225"/>
      <c r="Y1909" s="225"/>
      <c r="AM1909" s="227"/>
      <c r="AN1909" s="227"/>
      <c r="AO1909" s="227"/>
      <c r="AP1909" s="227"/>
      <c r="AQ1909" s="227"/>
      <c r="AR1909" s="226"/>
      <c r="AS1909" s="226"/>
      <c r="AT1909" s="226"/>
      <c r="AU1909" s="225"/>
      <c r="AV1909" s="225"/>
      <c r="AW1909" s="225"/>
      <c r="AX1909" s="225"/>
    </row>
    <row r="1910" spans="14:50" ht="15.75" x14ac:dyDescent="0.25">
      <c r="N1910" s="227"/>
      <c r="O1910" s="227"/>
      <c r="P1910" s="228"/>
      <c r="Q1910" s="227"/>
      <c r="R1910" s="227"/>
      <c r="S1910" s="226"/>
      <c r="T1910" s="226"/>
      <c r="U1910" s="226"/>
      <c r="V1910" s="225"/>
      <c r="W1910" s="225"/>
      <c r="X1910" s="225"/>
      <c r="Y1910" s="225"/>
      <c r="AM1910" s="227"/>
      <c r="AN1910" s="227"/>
      <c r="AO1910" s="227"/>
      <c r="AP1910" s="227"/>
      <c r="AQ1910" s="227"/>
      <c r="AR1910" s="226"/>
      <c r="AS1910" s="226"/>
      <c r="AT1910" s="226"/>
      <c r="AU1910" s="225"/>
      <c r="AV1910" s="225"/>
      <c r="AW1910" s="225"/>
      <c r="AX1910" s="225"/>
    </row>
    <row r="1911" spans="14:50" ht="15.75" x14ac:dyDescent="0.25">
      <c r="N1911" s="227"/>
      <c r="O1911" s="227"/>
      <c r="P1911" s="228"/>
      <c r="Q1911" s="227"/>
      <c r="R1911" s="227"/>
      <c r="S1911" s="226"/>
      <c r="T1911" s="226"/>
      <c r="U1911" s="226"/>
      <c r="V1911" s="225"/>
      <c r="W1911" s="225"/>
      <c r="X1911" s="225"/>
      <c r="Y1911" s="225"/>
      <c r="AM1911" s="227"/>
      <c r="AN1911" s="227"/>
      <c r="AO1911" s="227"/>
      <c r="AP1911" s="227"/>
      <c r="AQ1911" s="227"/>
      <c r="AR1911" s="226"/>
      <c r="AS1911" s="226"/>
      <c r="AT1911" s="226"/>
      <c r="AU1911" s="225"/>
      <c r="AV1911" s="225"/>
      <c r="AW1911" s="225"/>
      <c r="AX1911" s="225"/>
    </row>
    <row r="1912" spans="14:50" ht="15.75" x14ac:dyDescent="0.25">
      <c r="N1912" s="227"/>
      <c r="O1912" s="227"/>
      <c r="P1912" s="228"/>
      <c r="Q1912" s="227"/>
      <c r="R1912" s="227"/>
      <c r="S1912" s="226"/>
      <c r="T1912" s="226"/>
      <c r="U1912" s="226"/>
      <c r="V1912" s="225"/>
      <c r="W1912" s="225"/>
      <c r="X1912" s="225"/>
      <c r="Y1912" s="225"/>
      <c r="AM1912" s="227"/>
      <c r="AN1912" s="227"/>
      <c r="AO1912" s="227"/>
      <c r="AP1912" s="227"/>
      <c r="AQ1912" s="227"/>
      <c r="AR1912" s="226"/>
      <c r="AS1912" s="226"/>
      <c r="AT1912" s="226"/>
      <c r="AU1912" s="225"/>
      <c r="AV1912" s="225"/>
      <c r="AW1912" s="225"/>
      <c r="AX1912" s="225"/>
    </row>
    <row r="1913" spans="14:50" ht="15.75" x14ac:dyDescent="0.25">
      <c r="N1913" s="227"/>
      <c r="O1913" s="227"/>
      <c r="P1913" s="228"/>
      <c r="Q1913" s="227"/>
      <c r="R1913" s="227"/>
      <c r="S1913" s="226"/>
      <c r="T1913" s="226"/>
      <c r="U1913" s="226"/>
      <c r="V1913" s="225"/>
      <c r="W1913" s="225"/>
      <c r="X1913" s="225"/>
      <c r="Y1913" s="225"/>
      <c r="AM1913" s="227"/>
      <c r="AN1913" s="227"/>
      <c r="AO1913" s="227"/>
      <c r="AP1913" s="227"/>
      <c r="AQ1913" s="227"/>
      <c r="AR1913" s="226"/>
      <c r="AS1913" s="226"/>
      <c r="AT1913" s="226"/>
      <c r="AU1913" s="225"/>
      <c r="AV1913" s="225"/>
      <c r="AW1913" s="225"/>
      <c r="AX1913" s="225"/>
    </row>
    <row r="1914" spans="14:50" ht="15.75" x14ac:dyDescent="0.25">
      <c r="N1914" s="227"/>
      <c r="O1914" s="227"/>
      <c r="P1914" s="228"/>
      <c r="Q1914" s="227"/>
      <c r="R1914" s="227"/>
      <c r="S1914" s="226"/>
      <c r="T1914" s="226"/>
      <c r="U1914" s="226"/>
      <c r="V1914" s="225"/>
      <c r="W1914" s="225"/>
      <c r="X1914" s="225"/>
      <c r="Y1914" s="225"/>
      <c r="AM1914" s="227"/>
      <c r="AN1914" s="227"/>
      <c r="AO1914" s="227"/>
      <c r="AP1914" s="227"/>
      <c r="AQ1914" s="227"/>
      <c r="AR1914" s="226"/>
      <c r="AS1914" s="226"/>
      <c r="AT1914" s="226"/>
      <c r="AU1914" s="225"/>
      <c r="AV1914" s="225"/>
      <c r="AW1914" s="225"/>
      <c r="AX1914" s="225"/>
    </row>
    <row r="1915" spans="14:50" ht="15.75" x14ac:dyDescent="0.25">
      <c r="N1915" s="227"/>
      <c r="O1915" s="227"/>
      <c r="P1915" s="228"/>
      <c r="Q1915" s="227"/>
      <c r="R1915" s="227"/>
      <c r="S1915" s="226"/>
      <c r="T1915" s="226"/>
      <c r="U1915" s="226"/>
      <c r="V1915" s="225"/>
      <c r="W1915" s="225"/>
      <c r="X1915" s="225"/>
      <c r="Y1915" s="225"/>
      <c r="AM1915" s="227"/>
      <c r="AN1915" s="227"/>
      <c r="AO1915" s="227"/>
      <c r="AP1915" s="227"/>
      <c r="AQ1915" s="227"/>
      <c r="AR1915" s="226"/>
      <c r="AS1915" s="226"/>
      <c r="AT1915" s="226"/>
      <c r="AU1915" s="225"/>
      <c r="AV1915" s="225"/>
      <c r="AW1915" s="225"/>
      <c r="AX1915" s="225"/>
    </row>
    <row r="1916" spans="14:50" ht="15.75" x14ac:dyDescent="0.25">
      <c r="N1916" s="227"/>
      <c r="O1916" s="227"/>
      <c r="P1916" s="228"/>
      <c r="Q1916" s="227"/>
      <c r="R1916" s="227"/>
      <c r="S1916" s="226"/>
      <c r="T1916" s="226"/>
      <c r="U1916" s="226"/>
      <c r="V1916" s="225"/>
      <c r="W1916" s="225"/>
      <c r="X1916" s="225"/>
      <c r="Y1916" s="225"/>
      <c r="AM1916" s="227"/>
      <c r="AN1916" s="227"/>
      <c r="AO1916" s="227"/>
      <c r="AP1916" s="227"/>
      <c r="AQ1916" s="227"/>
      <c r="AR1916" s="226"/>
      <c r="AS1916" s="226"/>
      <c r="AT1916" s="226"/>
      <c r="AU1916" s="225"/>
      <c r="AV1916" s="225"/>
      <c r="AW1916" s="225"/>
      <c r="AX1916" s="225"/>
    </row>
    <row r="1917" spans="14:50" ht="15.75" x14ac:dyDescent="0.25">
      <c r="N1917" s="227"/>
      <c r="O1917" s="227"/>
      <c r="P1917" s="228"/>
      <c r="Q1917" s="227"/>
      <c r="R1917" s="227"/>
      <c r="S1917" s="226"/>
      <c r="T1917" s="226"/>
      <c r="U1917" s="226"/>
      <c r="V1917" s="225"/>
      <c r="W1917" s="225"/>
      <c r="X1917" s="225"/>
      <c r="Y1917" s="225"/>
      <c r="AM1917" s="227"/>
      <c r="AN1917" s="227"/>
      <c r="AO1917" s="227"/>
      <c r="AP1917" s="227"/>
      <c r="AQ1917" s="227"/>
      <c r="AR1917" s="226"/>
      <c r="AS1917" s="226"/>
      <c r="AT1917" s="226"/>
      <c r="AU1917" s="225"/>
      <c r="AV1917" s="225"/>
      <c r="AW1917" s="225"/>
      <c r="AX1917" s="225"/>
    </row>
    <row r="1918" spans="14:50" ht="15.75" x14ac:dyDescent="0.25">
      <c r="N1918" s="227"/>
      <c r="O1918" s="227"/>
      <c r="P1918" s="228"/>
      <c r="Q1918" s="227"/>
      <c r="R1918" s="227"/>
      <c r="S1918" s="226"/>
      <c r="T1918" s="226"/>
      <c r="U1918" s="226"/>
      <c r="V1918" s="225"/>
      <c r="W1918" s="225"/>
      <c r="X1918" s="225"/>
      <c r="Y1918" s="225"/>
      <c r="AM1918" s="227"/>
      <c r="AN1918" s="227"/>
      <c r="AO1918" s="227"/>
      <c r="AP1918" s="227"/>
      <c r="AQ1918" s="227"/>
      <c r="AR1918" s="226"/>
      <c r="AS1918" s="226"/>
      <c r="AT1918" s="226"/>
      <c r="AU1918" s="225"/>
      <c r="AV1918" s="225"/>
      <c r="AW1918" s="225"/>
      <c r="AX1918" s="225"/>
    </row>
    <row r="1919" spans="14:50" ht="15.75" x14ac:dyDescent="0.25">
      <c r="N1919" s="227"/>
      <c r="O1919" s="227"/>
      <c r="P1919" s="228"/>
      <c r="Q1919" s="227"/>
      <c r="R1919" s="227"/>
      <c r="S1919" s="226"/>
      <c r="T1919" s="226"/>
      <c r="U1919" s="226"/>
      <c r="V1919" s="225"/>
      <c r="W1919" s="225"/>
      <c r="X1919" s="225"/>
      <c r="Y1919" s="225"/>
      <c r="AM1919" s="227"/>
      <c r="AN1919" s="227"/>
      <c r="AO1919" s="227"/>
      <c r="AP1919" s="227"/>
      <c r="AQ1919" s="227"/>
      <c r="AR1919" s="226"/>
      <c r="AS1919" s="226"/>
      <c r="AT1919" s="226"/>
      <c r="AU1919" s="225"/>
      <c r="AV1919" s="225"/>
      <c r="AW1919" s="225"/>
      <c r="AX1919" s="225"/>
    </row>
    <row r="1920" spans="14:50" ht="15.75" x14ac:dyDescent="0.25">
      <c r="N1920" s="227"/>
      <c r="O1920" s="227"/>
      <c r="P1920" s="228"/>
      <c r="Q1920" s="227"/>
      <c r="R1920" s="227"/>
      <c r="S1920" s="226"/>
      <c r="T1920" s="226"/>
      <c r="U1920" s="226"/>
      <c r="V1920" s="225"/>
      <c r="W1920" s="225"/>
      <c r="X1920" s="225"/>
      <c r="Y1920" s="225"/>
      <c r="AM1920" s="227"/>
      <c r="AN1920" s="227"/>
      <c r="AO1920" s="227"/>
      <c r="AP1920" s="227"/>
      <c r="AQ1920" s="227"/>
      <c r="AR1920" s="226"/>
      <c r="AS1920" s="226"/>
      <c r="AT1920" s="226"/>
      <c r="AU1920" s="225"/>
      <c r="AV1920" s="225"/>
      <c r="AW1920" s="225"/>
      <c r="AX1920" s="225"/>
    </row>
    <row r="1921" spans="14:50" ht="15.75" x14ac:dyDescent="0.25">
      <c r="N1921" s="227"/>
      <c r="O1921" s="227"/>
      <c r="P1921" s="228"/>
      <c r="Q1921" s="227"/>
      <c r="R1921" s="227"/>
      <c r="S1921" s="226"/>
      <c r="T1921" s="226"/>
      <c r="U1921" s="226"/>
      <c r="V1921" s="225"/>
      <c r="W1921" s="225"/>
      <c r="X1921" s="225"/>
      <c r="Y1921" s="225"/>
      <c r="AM1921" s="227"/>
      <c r="AN1921" s="227"/>
      <c r="AO1921" s="227"/>
      <c r="AP1921" s="227"/>
      <c r="AQ1921" s="227"/>
      <c r="AR1921" s="226"/>
      <c r="AS1921" s="226"/>
      <c r="AT1921" s="226"/>
      <c r="AU1921" s="225"/>
      <c r="AV1921" s="225"/>
      <c r="AW1921" s="225"/>
      <c r="AX1921" s="225"/>
    </row>
    <row r="1922" spans="14:50" ht="15.75" x14ac:dyDescent="0.25">
      <c r="N1922" s="227"/>
      <c r="O1922" s="227"/>
      <c r="P1922" s="228"/>
      <c r="Q1922" s="227"/>
      <c r="R1922" s="227"/>
      <c r="S1922" s="226"/>
      <c r="T1922" s="226"/>
      <c r="U1922" s="226"/>
      <c r="V1922" s="225"/>
      <c r="W1922" s="225"/>
      <c r="X1922" s="225"/>
      <c r="Y1922" s="225"/>
      <c r="AM1922" s="227"/>
      <c r="AN1922" s="227"/>
      <c r="AO1922" s="227"/>
      <c r="AP1922" s="227"/>
      <c r="AQ1922" s="227"/>
      <c r="AR1922" s="226"/>
      <c r="AS1922" s="226"/>
      <c r="AT1922" s="226"/>
      <c r="AU1922" s="225"/>
      <c r="AV1922" s="225"/>
      <c r="AW1922" s="225"/>
      <c r="AX1922" s="225"/>
    </row>
    <row r="1923" spans="14:50" ht="15.75" x14ac:dyDescent="0.25">
      <c r="N1923" s="227"/>
      <c r="O1923" s="227"/>
      <c r="P1923" s="228"/>
      <c r="Q1923" s="227"/>
      <c r="R1923" s="227"/>
      <c r="S1923" s="226"/>
      <c r="T1923" s="226"/>
      <c r="U1923" s="226"/>
      <c r="V1923" s="225"/>
      <c r="W1923" s="225"/>
      <c r="X1923" s="225"/>
      <c r="Y1923" s="225"/>
      <c r="AM1923" s="227"/>
      <c r="AN1923" s="227"/>
      <c r="AO1923" s="227"/>
      <c r="AP1923" s="227"/>
      <c r="AQ1923" s="227"/>
      <c r="AR1923" s="226"/>
      <c r="AS1923" s="226"/>
      <c r="AT1923" s="226"/>
      <c r="AU1923" s="225"/>
      <c r="AV1923" s="225"/>
      <c r="AW1923" s="225"/>
      <c r="AX1923" s="225"/>
    </row>
    <row r="1924" spans="14:50" ht="15.75" x14ac:dyDescent="0.25">
      <c r="N1924" s="227"/>
      <c r="O1924" s="227"/>
      <c r="P1924" s="228"/>
      <c r="Q1924" s="227"/>
      <c r="R1924" s="227"/>
      <c r="S1924" s="226"/>
      <c r="T1924" s="226"/>
      <c r="U1924" s="226"/>
      <c r="V1924" s="225"/>
      <c r="W1924" s="225"/>
      <c r="X1924" s="225"/>
      <c r="Y1924" s="225"/>
      <c r="AM1924" s="227"/>
      <c r="AN1924" s="227"/>
      <c r="AO1924" s="227"/>
      <c r="AP1924" s="227"/>
      <c r="AQ1924" s="227"/>
      <c r="AR1924" s="226"/>
      <c r="AS1924" s="226"/>
      <c r="AT1924" s="226"/>
      <c r="AU1924" s="225"/>
      <c r="AV1924" s="225"/>
      <c r="AW1924" s="225"/>
      <c r="AX1924" s="225"/>
    </row>
    <row r="1925" spans="14:50" ht="15.75" x14ac:dyDescent="0.25">
      <c r="N1925" s="227"/>
      <c r="O1925" s="227"/>
      <c r="P1925" s="228"/>
      <c r="Q1925" s="227"/>
      <c r="R1925" s="227"/>
      <c r="S1925" s="226"/>
      <c r="T1925" s="226"/>
      <c r="U1925" s="226"/>
      <c r="V1925" s="225"/>
      <c r="W1925" s="225"/>
      <c r="X1925" s="225"/>
      <c r="Y1925" s="225"/>
      <c r="AM1925" s="227"/>
      <c r="AN1925" s="227"/>
      <c r="AO1925" s="227"/>
      <c r="AP1925" s="227"/>
      <c r="AQ1925" s="227"/>
      <c r="AR1925" s="226"/>
      <c r="AS1925" s="226"/>
      <c r="AT1925" s="226"/>
      <c r="AU1925" s="225"/>
      <c r="AV1925" s="225"/>
      <c r="AW1925" s="225"/>
      <c r="AX1925" s="225"/>
    </row>
    <row r="1926" spans="14:50" ht="15.75" x14ac:dyDescent="0.25">
      <c r="N1926" s="227"/>
      <c r="O1926" s="227"/>
      <c r="P1926" s="228"/>
      <c r="Q1926" s="227"/>
      <c r="R1926" s="227"/>
      <c r="S1926" s="226"/>
      <c r="T1926" s="226"/>
      <c r="U1926" s="226"/>
      <c r="V1926" s="225"/>
      <c r="W1926" s="225"/>
      <c r="X1926" s="225"/>
      <c r="Y1926" s="225"/>
      <c r="AM1926" s="227"/>
      <c r="AN1926" s="227"/>
      <c r="AO1926" s="227"/>
      <c r="AP1926" s="227"/>
      <c r="AQ1926" s="227"/>
      <c r="AR1926" s="226"/>
      <c r="AS1926" s="226"/>
      <c r="AT1926" s="226"/>
      <c r="AU1926" s="225"/>
      <c r="AV1926" s="225"/>
      <c r="AW1926" s="225"/>
      <c r="AX1926" s="225"/>
    </row>
    <row r="1927" spans="14:50" ht="15.75" x14ac:dyDescent="0.25">
      <c r="N1927" s="227"/>
      <c r="O1927" s="227"/>
      <c r="P1927" s="228"/>
      <c r="Q1927" s="227"/>
      <c r="R1927" s="227"/>
      <c r="S1927" s="226"/>
      <c r="T1927" s="226"/>
      <c r="U1927" s="226"/>
      <c r="V1927" s="225"/>
      <c r="W1927" s="225"/>
      <c r="X1927" s="225"/>
      <c r="Y1927" s="225"/>
      <c r="AM1927" s="227"/>
      <c r="AN1927" s="227"/>
      <c r="AO1927" s="227"/>
      <c r="AP1927" s="227"/>
      <c r="AQ1927" s="227"/>
      <c r="AR1927" s="226"/>
      <c r="AS1927" s="226"/>
      <c r="AT1927" s="226"/>
      <c r="AU1927" s="225"/>
      <c r="AV1927" s="225"/>
      <c r="AW1927" s="225"/>
      <c r="AX1927" s="225"/>
    </row>
    <row r="1928" spans="14:50" ht="15.75" x14ac:dyDescent="0.25">
      <c r="N1928" s="227"/>
      <c r="O1928" s="227"/>
      <c r="P1928" s="228"/>
      <c r="Q1928" s="227"/>
      <c r="R1928" s="227"/>
      <c r="S1928" s="226"/>
      <c r="T1928" s="226"/>
      <c r="U1928" s="226"/>
      <c r="V1928" s="225"/>
      <c r="W1928" s="225"/>
      <c r="X1928" s="225"/>
      <c r="Y1928" s="225"/>
      <c r="AM1928" s="227"/>
      <c r="AN1928" s="227"/>
      <c r="AO1928" s="227"/>
      <c r="AP1928" s="227"/>
      <c r="AQ1928" s="227"/>
      <c r="AR1928" s="226"/>
      <c r="AS1928" s="226"/>
      <c r="AT1928" s="226"/>
      <c r="AU1928" s="225"/>
      <c r="AV1928" s="225"/>
      <c r="AW1928" s="225"/>
      <c r="AX1928" s="225"/>
    </row>
    <row r="1929" spans="14:50" ht="15.75" x14ac:dyDescent="0.25">
      <c r="N1929" s="227"/>
      <c r="O1929" s="227"/>
      <c r="P1929" s="228"/>
      <c r="Q1929" s="227"/>
      <c r="R1929" s="227"/>
      <c r="S1929" s="226"/>
      <c r="T1929" s="226"/>
      <c r="U1929" s="226"/>
      <c r="V1929" s="225"/>
      <c r="W1929" s="225"/>
      <c r="X1929" s="225"/>
      <c r="Y1929" s="225"/>
      <c r="AM1929" s="227"/>
      <c r="AN1929" s="227"/>
      <c r="AO1929" s="227"/>
      <c r="AP1929" s="227"/>
      <c r="AQ1929" s="227"/>
      <c r="AR1929" s="226"/>
      <c r="AS1929" s="226"/>
      <c r="AT1929" s="226"/>
      <c r="AU1929" s="225"/>
      <c r="AV1929" s="225"/>
      <c r="AW1929" s="225"/>
      <c r="AX1929" s="225"/>
    </row>
    <row r="1930" spans="14:50" ht="15.75" x14ac:dyDescent="0.25">
      <c r="N1930" s="227"/>
      <c r="O1930" s="227"/>
      <c r="P1930" s="228"/>
      <c r="Q1930" s="227"/>
      <c r="R1930" s="227"/>
      <c r="S1930" s="226"/>
      <c r="T1930" s="226"/>
      <c r="U1930" s="226"/>
      <c r="V1930" s="225"/>
      <c r="W1930" s="225"/>
      <c r="X1930" s="225"/>
      <c r="Y1930" s="225"/>
      <c r="AM1930" s="227"/>
      <c r="AN1930" s="227"/>
      <c r="AO1930" s="227"/>
      <c r="AP1930" s="227"/>
      <c r="AQ1930" s="227"/>
      <c r="AR1930" s="226"/>
      <c r="AS1930" s="226"/>
      <c r="AT1930" s="226"/>
      <c r="AU1930" s="225"/>
      <c r="AV1930" s="225"/>
      <c r="AW1930" s="225"/>
      <c r="AX1930" s="225"/>
    </row>
    <row r="1931" spans="14:50" ht="15.75" x14ac:dyDescent="0.25">
      <c r="N1931" s="227"/>
      <c r="O1931" s="227"/>
      <c r="P1931" s="228"/>
      <c r="Q1931" s="227"/>
      <c r="R1931" s="227"/>
      <c r="S1931" s="226"/>
      <c r="T1931" s="226"/>
      <c r="U1931" s="226"/>
      <c r="V1931" s="225"/>
      <c r="W1931" s="225"/>
      <c r="X1931" s="225"/>
      <c r="Y1931" s="225"/>
      <c r="AM1931" s="227"/>
      <c r="AN1931" s="227"/>
      <c r="AO1931" s="227"/>
      <c r="AP1931" s="227"/>
      <c r="AQ1931" s="227"/>
      <c r="AR1931" s="226"/>
      <c r="AS1931" s="226"/>
      <c r="AT1931" s="226"/>
      <c r="AU1931" s="225"/>
      <c r="AV1931" s="225"/>
      <c r="AW1931" s="225"/>
      <c r="AX1931" s="225"/>
    </row>
    <row r="1932" spans="14:50" ht="15.75" x14ac:dyDescent="0.25">
      <c r="N1932" s="227"/>
      <c r="O1932" s="227"/>
      <c r="P1932" s="228"/>
      <c r="Q1932" s="227"/>
      <c r="R1932" s="227"/>
      <c r="S1932" s="226"/>
      <c r="T1932" s="226"/>
      <c r="U1932" s="226"/>
      <c r="V1932" s="225"/>
      <c r="W1932" s="225"/>
      <c r="X1932" s="225"/>
      <c r="Y1932" s="225"/>
      <c r="AM1932" s="227"/>
      <c r="AN1932" s="227"/>
      <c r="AO1932" s="227"/>
      <c r="AP1932" s="227"/>
      <c r="AQ1932" s="227"/>
      <c r="AR1932" s="226"/>
      <c r="AS1932" s="226"/>
      <c r="AT1932" s="226"/>
      <c r="AU1932" s="225"/>
      <c r="AV1932" s="225"/>
      <c r="AW1932" s="225"/>
      <c r="AX1932" s="225"/>
    </row>
    <row r="1933" spans="14:50" ht="15.75" x14ac:dyDescent="0.25">
      <c r="N1933" s="227"/>
      <c r="O1933" s="227"/>
      <c r="P1933" s="228"/>
      <c r="Q1933" s="227"/>
      <c r="R1933" s="227"/>
      <c r="S1933" s="226"/>
      <c r="T1933" s="226"/>
      <c r="U1933" s="226"/>
      <c r="V1933" s="225"/>
      <c r="W1933" s="225"/>
      <c r="X1933" s="225"/>
      <c r="Y1933" s="225"/>
      <c r="AM1933" s="227"/>
      <c r="AN1933" s="227"/>
      <c r="AO1933" s="227"/>
      <c r="AP1933" s="227"/>
      <c r="AQ1933" s="227"/>
      <c r="AR1933" s="226"/>
      <c r="AS1933" s="226"/>
      <c r="AT1933" s="226"/>
      <c r="AU1933" s="225"/>
      <c r="AV1933" s="225"/>
      <c r="AW1933" s="225"/>
      <c r="AX1933" s="225"/>
    </row>
    <row r="1934" spans="14:50" ht="15.75" x14ac:dyDescent="0.25">
      <c r="N1934" s="227"/>
      <c r="O1934" s="227"/>
      <c r="P1934" s="228"/>
      <c r="Q1934" s="227"/>
      <c r="R1934" s="227"/>
      <c r="S1934" s="226"/>
      <c r="T1934" s="226"/>
      <c r="U1934" s="226"/>
      <c r="V1934" s="225"/>
      <c r="W1934" s="225"/>
      <c r="X1934" s="225"/>
      <c r="Y1934" s="225"/>
      <c r="AM1934" s="227"/>
      <c r="AN1934" s="227"/>
      <c r="AO1934" s="227"/>
      <c r="AP1934" s="227"/>
      <c r="AQ1934" s="227"/>
      <c r="AR1934" s="226"/>
      <c r="AS1934" s="226"/>
      <c r="AT1934" s="226"/>
      <c r="AU1934" s="225"/>
      <c r="AV1934" s="225"/>
      <c r="AW1934" s="225"/>
      <c r="AX1934" s="225"/>
    </row>
    <row r="1935" spans="14:50" ht="15.75" x14ac:dyDescent="0.25">
      <c r="N1935" s="227"/>
      <c r="O1935" s="227"/>
      <c r="P1935" s="228"/>
      <c r="Q1935" s="227"/>
      <c r="R1935" s="227"/>
      <c r="S1935" s="226"/>
      <c r="T1935" s="226"/>
      <c r="U1935" s="226"/>
      <c r="V1935" s="225"/>
      <c r="W1935" s="225"/>
      <c r="X1935" s="225"/>
      <c r="Y1935" s="225"/>
      <c r="AM1935" s="227"/>
      <c r="AN1935" s="227"/>
      <c r="AO1935" s="227"/>
      <c r="AP1935" s="227"/>
      <c r="AQ1935" s="227"/>
      <c r="AR1935" s="226"/>
      <c r="AS1935" s="226"/>
      <c r="AT1935" s="226"/>
      <c r="AU1935" s="225"/>
      <c r="AV1935" s="225"/>
      <c r="AW1935" s="225"/>
      <c r="AX1935" s="225"/>
    </row>
    <row r="1936" spans="14:50" ht="15.75" x14ac:dyDescent="0.25">
      <c r="N1936" s="227"/>
      <c r="O1936" s="227"/>
      <c r="P1936" s="228"/>
      <c r="Q1936" s="227"/>
      <c r="R1936" s="227"/>
      <c r="S1936" s="226"/>
      <c r="T1936" s="226"/>
      <c r="U1936" s="226"/>
      <c r="V1936" s="225"/>
      <c r="W1936" s="225"/>
      <c r="X1936" s="225"/>
      <c r="Y1936" s="225"/>
      <c r="AM1936" s="227"/>
      <c r="AN1936" s="227"/>
      <c r="AO1936" s="227"/>
      <c r="AP1936" s="227"/>
      <c r="AQ1936" s="227"/>
      <c r="AR1936" s="226"/>
      <c r="AS1936" s="226"/>
      <c r="AT1936" s="226"/>
      <c r="AU1936" s="225"/>
      <c r="AV1936" s="225"/>
      <c r="AW1936" s="225"/>
      <c r="AX1936" s="225"/>
    </row>
    <row r="1937" spans="14:50" ht="15.75" x14ac:dyDescent="0.25">
      <c r="N1937" s="227"/>
      <c r="O1937" s="227"/>
      <c r="P1937" s="228"/>
      <c r="Q1937" s="227"/>
      <c r="R1937" s="227"/>
      <c r="S1937" s="226"/>
      <c r="T1937" s="226"/>
      <c r="U1937" s="226"/>
      <c r="V1937" s="225"/>
      <c r="W1937" s="225"/>
      <c r="X1937" s="225"/>
      <c r="Y1937" s="225"/>
      <c r="AM1937" s="227"/>
      <c r="AN1937" s="227"/>
      <c r="AO1937" s="227"/>
      <c r="AP1937" s="227"/>
      <c r="AQ1937" s="227"/>
      <c r="AR1937" s="226"/>
      <c r="AS1937" s="226"/>
      <c r="AT1937" s="226"/>
      <c r="AU1937" s="225"/>
      <c r="AV1937" s="225"/>
      <c r="AW1937" s="225"/>
      <c r="AX1937" s="225"/>
    </row>
    <row r="1938" spans="14:50" ht="15.75" x14ac:dyDescent="0.25">
      <c r="N1938" s="227"/>
      <c r="O1938" s="227"/>
      <c r="P1938" s="228"/>
      <c r="Q1938" s="227"/>
      <c r="R1938" s="227"/>
      <c r="S1938" s="226"/>
      <c r="T1938" s="226"/>
      <c r="U1938" s="226"/>
      <c r="V1938" s="225"/>
      <c r="W1938" s="225"/>
      <c r="X1938" s="225"/>
      <c r="Y1938" s="225"/>
      <c r="AM1938" s="227"/>
      <c r="AN1938" s="227"/>
      <c r="AO1938" s="227"/>
      <c r="AP1938" s="227"/>
      <c r="AQ1938" s="227"/>
      <c r="AR1938" s="226"/>
      <c r="AS1938" s="226"/>
      <c r="AT1938" s="226"/>
      <c r="AU1938" s="225"/>
      <c r="AV1938" s="225"/>
      <c r="AW1938" s="225"/>
      <c r="AX1938" s="225"/>
    </row>
    <row r="1939" spans="14:50" ht="15.75" x14ac:dyDescent="0.25">
      <c r="N1939" s="227"/>
      <c r="O1939" s="227"/>
      <c r="P1939" s="228"/>
      <c r="Q1939" s="227"/>
      <c r="R1939" s="227"/>
      <c r="S1939" s="226"/>
      <c r="T1939" s="226"/>
      <c r="U1939" s="226"/>
      <c r="V1939" s="225"/>
      <c r="W1939" s="225"/>
      <c r="X1939" s="225"/>
      <c r="Y1939" s="225"/>
      <c r="AM1939" s="227"/>
      <c r="AN1939" s="227"/>
      <c r="AO1939" s="227"/>
      <c r="AP1939" s="227"/>
      <c r="AQ1939" s="227"/>
      <c r="AR1939" s="226"/>
      <c r="AS1939" s="226"/>
      <c r="AT1939" s="226"/>
      <c r="AU1939" s="225"/>
      <c r="AV1939" s="225"/>
      <c r="AW1939" s="225"/>
      <c r="AX1939" s="225"/>
    </row>
    <row r="1940" spans="14:50" ht="15.75" x14ac:dyDescent="0.25">
      <c r="N1940" s="227"/>
      <c r="O1940" s="227"/>
      <c r="P1940" s="228"/>
      <c r="Q1940" s="227"/>
      <c r="R1940" s="227"/>
      <c r="S1940" s="226"/>
      <c r="T1940" s="226"/>
      <c r="U1940" s="226"/>
      <c r="V1940" s="225"/>
      <c r="W1940" s="225"/>
      <c r="X1940" s="225"/>
      <c r="Y1940" s="225"/>
      <c r="AM1940" s="227"/>
      <c r="AN1940" s="227"/>
      <c r="AO1940" s="227"/>
      <c r="AP1940" s="227"/>
      <c r="AQ1940" s="227"/>
      <c r="AR1940" s="226"/>
      <c r="AS1940" s="226"/>
      <c r="AT1940" s="226"/>
      <c r="AU1940" s="225"/>
      <c r="AV1940" s="225"/>
      <c r="AW1940" s="225"/>
      <c r="AX1940" s="225"/>
    </row>
    <row r="1941" spans="14:50" ht="15.75" x14ac:dyDescent="0.25">
      <c r="N1941" s="227"/>
      <c r="O1941" s="227"/>
      <c r="P1941" s="228"/>
      <c r="Q1941" s="227"/>
      <c r="R1941" s="227"/>
      <c r="S1941" s="226"/>
      <c r="T1941" s="226"/>
      <c r="U1941" s="226"/>
      <c r="V1941" s="225"/>
      <c r="W1941" s="225"/>
      <c r="X1941" s="225"/>
      <c r="Y1941" s="225"/>
      <c r="AM1941" s="227"/>
      <c r="AN1941" s="227"/>
      <c r="AO1941" s="227"/>
      <c r="AP1941" s="227"/>
      <c r="AQ1941" s="227"/>
      <c r="AR1941" s="226"/>
      <c r="AS1941" s="226"/>
      <c r="AT1941" s="226"/>
      <c r="AU1941" s="225"/>
      <c r="AV1941" s="225"/>
      <c r="AW1941" s="225"/>
      <c r="AX1941" s="225"/>
    </row>
    <row r="1942" spans="14:50" ht="15.75" x14ac:dyDescent="0.25">
      <c r="N1942" s="227"/>
      <c r="O1942" s="227"/>
      <c r="P1942" s="228"/>
      <c r="Q1942" s="227"/>
      <c r="R1942" s="227"/>
      <c r="S1942" s="226"/>
      <c r="T1942" s="226"/>
      <c r="U1942" s="226"/>
      <c r="V1942" s="225"/>
      <c r="W1942" s="225"/>
      <c r="X1942" s="225"/>
      <c r="Y1942" s="225"/>
      <c r="AM1942" s="227"/>
      <c r="AN1942" s="227"/>
      <c r="AO1942" s="227"/>
      <c r="AP1942" s="227"/>
      <c r="AQ1942" s="227"/>
      <c r="AR1942" s="226"/>
      <c r="AS1942" s="226"/>
      <c r="AT1942" s="226"/>
      <c r="AU1942" s="225"/>
      <c r="AV1942" s="225"/>
      <c r="AW1942" s="225"/>
      <c r="AX1942" s="225"/>
    </row>
    <row r="1943" spans="14:50" ht="15.75" x14ac:dyDescent="0.25">
      <c r="N1943" s="227"/>
      <c r="O1943" s="227"/>
      <c r="P1943" s="228"/>
      <c r="Q1943" s="227"/>
      <c r="R1943" s="227"/>
      <c r="S1943" s="226"/>
      <c r="T1943" s="226"/>
      <c r="U1943" s="226"/>
      <c r="V1943" s="225"/>
      <c r="W1943" s="225"/>
      <c r="X1943" s="225"/>
      <c r="Y1943" s="225"/>
      <c r="AM1943" s="227"/>
      <c r="AN1943" s="227"/>
      <c r="AO1943" s="227"/>
      <c r="AP1943" s="227"/>
      <c r="AQ1943" s="227"/>
      <c r="AR1943" s="226"/>
      <c r="AS1943" s="226"/>
      <c r="AT1943" s="226"/>
      <c r="AU1943" s="225"/>
      <c r="AV1943" s="225"/>
      <c r="AW1943" s="225"/>
      <c r="AX1943" s="225"/>
    </row>
    <row r="1944" spans="14:50" ht="15.75" x14ac:dyDescent="0.25">
      <c r="N1944" s="227"/>
      <c r="O1944" s="227"/>
      <c r="P1944" s="228"/>
      <c r="Q1944" s="227"/>
      <c r="R1944" s="227"/>
      <c r="S1944" s="226"/>
      <c r="T1944" s="226"/>
      <c r="U1944" s="226"/>
      <c r="V1944" s="225"/>
      <c r="W1944" s="225"/>
      <c r="X1944" s="225"/>
      <c r="Y1944" s="225"/>
      <c r="AM1944" s="227"/>
      <c r="AN1944" s="227"/>
      <c r="AO1944" s="227"/>
      <c r="AP1944" s="227"/>
      <c r="AQ1944" s="227"/>
      <c r="AR1944" s="226"/>
      <c r="AS1944" s="226"/>
      <c r="AT1944" s="226"/>
      <c r="AU1944" s="225"/>
      <c r="AV1944" s="225"/>
      <c r="AW1944" s="225"/>
      <c r="AX1944" s="225"/>
    </row>
    <row r="1945" spans="14:50" ht="15.75" x14ac:dyDescent="0.25">
      <c r="N1945" s="227"/>
      <c r="O1945" s="227"/>
      <c r="P1945" s="228"/>
      <c r="Q1945" s="227"/>
      <c r="R1945" s="227"/>
      <c r="S1945" s="226"/>
      <c r="T1945" s="226"/>
      <c r="U1945" s="226"/>
      <c r="V1945" s="225"/>
      <c r="W1945" s="225"/>
      <c r="X1945" s="225"/>
      <c r="Y1945" s="225"/>
      <c r="AM1945" s="227"/>
      <c r="AN1945" s="227"/>
      <c r="AO1945" s="227"/>
      <c r="AP1945" s="227"/>
      <c r="AQ1945" s="227"/>
      <c r="AR1945" s="226"/>
      <c r="AS1945" s="226"/>
      <c r="AT1945" s="226"/>
      <c r="AU1945" s="225"/>
      <c r="AV1945" s="225"/>
      <c r="AW1945" s="225"/>
      <c r="AX1945" s="225"/>
    </row>
    <row r="1946" spans="14:50" ht="15.75" x14ac:dyDescent="0.25">
      <c r="N1946" s="227"/>
      <c r="O1946" s="227"/>
      <c r="P1946" s="228"/>
      <c r="Q1946" s="227"/>
      <c r="R1946" s="227"/>
      <c r="S1946" s="226"/>
      <c r="T1946" s="226"/>
      <c r="U1946" s="226"/>
      <c r="V1946" s="225"/>
      <c r="W1946" s="225"/>
      <c r="X1946" s="225"/>
      <c r="Y1946" s="225"/>
      <c r="AM1946" s="227"/>
      <c r="AN1946" s="227"/>
      <c r="AO1946" s="227"/>
      <c r="AP1946" s="227"/>
      <c r="AQ1946" s="227"/>
      <c r="AR1946" s="226"/>
      <c r="AS1946" s="226"/>
      <c r="AT1946" s="226"/>
      <c r="AU1946" s="225"/>
      <c r="AV1946" s="225"/>
      <c r="AW1946" s="225"/>
      <c r="AX1946" s="225"/>
    </row>
    <row r="1947" spans="14:50" ht="15.75" x14ac:dyDescent="0.25">
      <c r="N1947" s="227"/>
      <c r="O1947" s="227"/>
      <c r="P1947" s="228"/>
      <c r="Q1947" s="227"/>
      <c r="R1947" s="227"/>
      <c r="S1947" s="226"/>
      <c r="T1947" s="226"/>
      <c r="U1947" s="226"/>
      <c r="V1947" s="225"/>
      <c r="W1947" s="225"/>
      <c r="X1947" s="225"/>
      <c r="Y1947" s="225"/>
      <c r="AM1947" s="227"/>
      <c r="AN1947" s="227"/>
      <c r="AO1947" s="227"/>
      <c r="AP1947" s="227"/>
      <c r="AQ1947" s="227"/>
      <c r="AR1947" s="226"/>
      <c r="AS1947" s="226"/>
      <c r="AT1947" s="226"/>
      <c r="AU1947" s="225"/>
      <c r="AV1947" s="225"/>
      <c r="AW1947" s="225"/>
      <c r="AX1947" s="225"/>
    </row>
    <row r="1948" spans="14:50" ht="15.75" x14ac:dyDescent="0.25">
      <c r="N1948" s="227"/>
      <c r="O1948" s="227"/>
      <c r="P1948" s="228"/>
      <c r="Q1948" s="227"/>
      <c r="R1948" s="227"/>
      <c r="S1948" s="226"/>
      <c r="T1948" s="226"/>
      <c r="U1948" s="226"/>
      <c r="V1948" s="225"/>
      <c r="W1948" s="225"/>
      <c r="X1948" s="225"/>
      <c r="Y1948" s="225"/>
      <c r="AM1948" s="227"/>
      <c r="AN1948" s="227"/>
      <c r="AO1948" s="227"/>
      <c r="AP1948" s="227"/>
      <c r="AQ1948" s="227"/>
      <c r="AR1948" s="226"/>
      <c r="AS1948" s="226"/>
      <c r="AT1948" s="226"/>
      <c r="AU1948" s="225"/>
      <c r="AV1948" s="225"/>
      <c r="AW1948" s="225"/>
      <c r="AX1948" s="225"/>
    </row>
    <row r="1949" spans="14:50" ht="15.75" x14ac:dyDescent="0.25">
      <c r="N1949" s="227"/>
      <c r="O1949" s="227"/>
      <c r="P1949" s="228"/>
      <c r="Q1949" s="227"/>
      <c r="R1949" s="227"/>
      <c r="S1949" s="226"/>
      <c r="T1949" s="226"/>
      <c r="U1949" s="226"/>
      <c r="V1949" s="225"/>
      <c r="W1949" s="225"/>
      <c r="X1949" s="225"/>
      <c r="Y1949" s="225"/>
      <c r="AM1949" s="227"/>
      <c r="AN1949" s="227"/>
      <c r="AO1949" s="227"/>
      <c r="AP1949" s="227"/>
      <c r="AQ1949" s="227"/>
      <c r="AR1949" s="226"/>
      <c r="AS1949" s="226"/>
      <c r="AT1949" s="226"/>
      <c r="AU1949" s="225"/>
      <c r="AV1949" s="225"/>
      <c r="AW1949" s="225"/>
      <c r="AX1949" s="225"/>
    </row>
    <row r="1950" spans="14:50" ht="15.75" x14ac:dyDescent="0.25">
      <c r="N1950" s="227"/>
      <c r="O1950" s="227"/>
      <c r="P1950" s="228"/>
      <c r="Q1950" s="227"/>
      <c r="R1950" s="227"/>
      <c r="S1950" s="226"/>
      <c r="T1950" s="226"/>
      <c r="U1950" s="226"/>
      <c r="V1950" s="225"/>
      <c r="W1950" s="225"/>
      <c r="X1950" s="225"/>
      <c r="Y1950" s="225"/>
      <c r="AM1950" s="227"/>
      <c r="AN1950" s="227"/>
      <c r="AO1950" s="227"/>
      <c r="AP1950" s="227"/>
      <c r="AQ1950" s="227"/>
      <c r="AR1950" s="226"/>
      <c r="AS1950" s="226"/>
      <c r="AT1950" s="226"/>
      <c r="AU1950" s="225"/>
      <c r="AV1950" s="225"/>
      <c r="AW1950" s="225"/>
      <c r="AX1950" s="225"/>
    </row>
    <row r="1951" spans="14:50" ht="15.75" x14ac:dyDescent="0.25">
      <c r="N1951" s="227"/>
      <c r="O1951" s="227"/>
      <c r="P1951" s="228"/>
      <c r="Q1951" s="227"/>
      <c r="R1951" s="227"/>
      <c r="S1951" s="226"/>
      <c r="T1951" s="226"/>
      <c r="U1951" s="226"/>
      <c r="V1951" s="225"/>
      <c r="W1951" s="225"/>
      <c r="X1951" s="225"/>
      <c r="Y1951" s="225"/>
      <c r="AM1951" s="227"/>
      <c r="AN1951" s="227"/>
      <c r="AO1951" s="227"/>
      <c r="AP1951" s="227"/>
      <c r="AQ1951" s="227"/>
      <c r="AR1951" s="226"/>
      <c r="AS1951" s="226"/>
      <c r="AT1951" s="226"/>
      <c r="AU1951" s="225"/>
      <c r="AV1951" s="225"/>
      <c r="AW1951" s="225"/>
      <c r="AX1951" s="225"/>
    </row>
    <row r="1952" spans="14:50" ht="15.75" x14ac:dyDescent="0.25">
      <c r="N1952" s="227"/>
      <c r="O1952" s="227"/>
      <c r="P1952" s="228"/>
      <c r="Q1952" s="227"/>
      <c r="R1952" s="227"/>
      <c r="S1952" s="226"/>
      <c r="T1952" s="226"/>
      <c r="U1952" s="226"/>
      <c r="V1952" s="225"/>
      <c r="W1952" s="225"/>
      <c r="X1952" s="225"/>
      <c r="Y1952" s="225"/>
      <c r="AM1952" s="227"/>
      <c r="AN1952" s="227"/>
      <c r="AO1952" s="227"/>
      <c r="AP1952" s="227"/>
      <c r="AQ1952" s="227"/>
      <c r="AR1952" s="226"/>
      <c r="AS1952" s="226"/>
      <c r="AT1952" s="226"/>
      <c r="AU1952" s="225"/>
      <c r="AV1952" s="225"/>
      <c r="AW1952" s="225"/>
      <c r="AX1952" s="225"/>
    </row>
    <row r="1953" spans="14:50" ht="15.75" x14ac:dyDescent="0.25">
      <c r="N1953" s="227"/>
      <c r="O1953" s="227"/>
      <c r="P1953" s="228"/>
      <c r="Q1953" s="227"/>
      <c r="R1953" s="227"/>
      <c r="S1953" s="226"/>
      <c r="T1953" s="226"/>
      <c r="U1953" s="226"/>
      <c r="V1953" s="225"/>
      <c r="W1953" s="225"/>
      <c r="X1953" s="225"/>
      <c r="Y1953" s="225"/>
      <c r="AM1953" s="227"/>
      <c r="AN1953" s="227"/>
      <c r="AO1953" s="227"/>
      <c r="AP1953" s="227"/>
      <c r="AQ1953" s="227"/>
      <c r="AR1953" s="226"/>
      <c r="AS1953" s="226"/>
      <c r="AT1953" s="226"/>
      <c r="AU1953" s="225"/>
      <c r="AV1953" s="225"/>
      <c r="AW1953" s="225"/>
      <c r="AX1953" s="225"/>
    </row>
    <row r="1954" spans="14:50" ht="15.75" x14ac:dyDescent="0.25">
      <c r="N1954" s="227"/>
      <c r="O1954" s="227"/>
      <c r="P1954" s="228"/>
      <c r="Q1954" s="227"/>
      <c r="R1954" s="227"/>
      <c r="S1954" s="226"/>
      <c r="T1954" s="226"/>
      <c r="U1954" s="226"/>
      <c r="V1954" s="225"/>
      <c r="W1954" s="225"/>
      <c r="X1954" s="225"/>
      <c r="Y1954" s="225"/>
      <c r="AM1954" s="227"/>
      <c r="AN1954" s="227"/>
      <c r="AO1954" s="227"/>
      <c r="AP1954" s="227"/>
      <c r="AQ1954" s="227"/>
      <c r="AR1954" s="226"/>
      <c r="AS1954" s="226"/>
      <c r="AT1954" s="226"/>
      <c r="AU1954" s="225"/>
      <c r="AV1954" s="225"/>
      <c r="AW1954" s="225"/>
      <c r="AX1954" s="225"/>
    </row>
    <row r="1955" spans="14:50" ht="15.75" x14ac:dyDescent="0.25">
      <c r="N1955" s="227"/>
      <c r="O1955" s="227"/>
      <c r="P1955" s="228"/>
      <c r="Q1955" s="227"/>
      <c r="R1955" s="227"/>
      <c r="S1955" s="226"/>
      <c r="T1955" s="226"/>
      <c r="U1955" s="226"/>
      <c r="V1955" s="225"/>
      <c r="W1955" s="225"/>
      <c r="X1955" s="225"/>
      <c r="Y1955" s="225"/>
      <c r="AM1955" s="227"/>
      <c r="AN1955" s="227"/>
      <c r="AO1955" s="227"/>
      <c r="AP1955" s="227"/>
      <c r="AQ1955" s="227"/>
      <c r="AR1955" s="226"/>
      <c r="AS1955" s="226"/>
      <c r="AT1955" s="226"/>
      <c r="AU1955" s="225"/>
      <c r="AV1955" s="225"/>
      <c r="AW1955" s="225"/>
      <c r="AX1955" s="225"/>
    </row>
    <row r="1956" spans="14:50" ht="15.75" x14ac:dyDescent="0.25">
      <c r="N1956" s="227"/>
      <c r="O1956" s="227"/>
      <c r="P1956" s="228"/>
      <c r="Q1956" s="227"/>
      <c r="R1956" s="227"/>
      <c r="S1956" s="226"/>
      <c r="T1956" s="226"/>
      <c r="U1956" s="226"/>
      <c r="V1956" s="225"/>
      <c r="W1956" s="225"/>
      <c r="X1956" s="225"/>
      <c r="Y1956" s="225"/>
      <c r="AM1956" s="227"/>
      <c r="AN1956" s="227"/>
      <c r="AO1956" s="227"/>
      <c r="AP1956" s="227"/>
      <c r="AQ1956" s="227"/>
      <c r="AR1956" s="226"/>
      <c r="AS1956" s="226"/>
      <c r="AT1956" s="226"/>
      <c r="AU1956" s="225"/>
      <c r="AV1956" s="225"/>
      <c r="AW1956" s="225"/>
      <c r="AX1956" s="225"/>
    </row>
    <row r="1957" spans="14:50" ht="15.75" x14ac:dyDescent="0.25">
      <c r="N1957" s="227"/>
      <c r="O1957" s="227"/>
      <c r="P1957" s="228"/>
      <c r="Q1957" s="227"/>
      <c r="R1957" s="227"/>
      <c r="S1957" s="226"/>
      <c r="T1957" s="226"/>
      <c r="U1957" s="226"/>
      <c r="V1957" s="225"/>
      <c r="W1957" s="225"/>
      <c r="X1957" s="225"/>
      <c r="Y1957" s="225"/>
      <c r="AM1957" s="227"/>
      <c r="AN1957" s="227"/>
      <c r="AO1957" s="227"/>
      <c r="AP1957" s="227"/>
      <c r="AQ1957" s="227"/>
      <c r="AR1957" s="226"/>
      <c r="AS1957" s="226"/>
      <c r="AT1957" s="226"/>
      <c r="AU1957" s="225"/>
      <c r="AV1957" s="225"/>
      <c r="AW1957" s="225"/>
      <c r="AX1957" s="225"/>
    </row>
    <row r="1958" spans="14:50" ht="15.75" x14ac:dyDescent="0.25">
      <c r="N1958" s="227"/>
      <c r="O1958" s="227"/>
      <c r="P1958" s="228"/>
      <c r="Q1958" s="227"/>
      <c r="R1958" s="227"/>
      <c r="S1958" s="226"/>
      <c r="T1958" s="226"/>
      <c r="U1958" s="226"/>
      <c r="V1958" s="225"/>
      <c r="W1958" s="225"/>
      <c r="X1958" s="225"/>
      <c r="Y1958" s="225"/>
      <c r="AM1958" s="227"/>
      <c r="AN1958" s="227"/>
      <c r="AO1958" s="227"/>
      <c r="AP1958" s="227"/>
      <c r="AQ1958" s="227"/>
      <c r="AR1958" s="226"/>
      <c r="AS1958" s="226"/>
      <c r="AT1958" s="226"/>
      <c r="AU1958" s="225"/>
      <c r="AV1958" s="225"/>
      <c r="AW1958" s="225"/>
      <c r="AX1958" s="225"/>
    </row>
    <row r="1959" spans="14:50" ht="15.75" x14ac:dyDescent="0.25">
      <c r="N1959" s="227"/>
      <c r="O1959" s="227"/>
      <c r="P1959" s="228"/>
      <c r="Q1959" s="227"/>
      <c r="R1959" s="227"/>
      <c r="S1959" s="226"/>
      <c r="T1959" s="226"/>
      <c r="U1959" s="226"/>
      <c r="V1959" s="225"/>
      <c r="W1959" s="225"/>
      <c r="X1959" s="225"/>
      <c r="Y1959" s="225"/>
      <c r="AM1959" s="227"/>
      <c r="AN1959" s="227"/>
      <c r="AO1959" s="227"/>
      <c r="AP1959" s="227"/>
      <c r="AQ1959" s="227"/>
      <c r="AR1959" s="226"/>
      <c r="AS1959" s="226"/>
      <c r="AT1959" s="226"/>
      <c r="AU1959" s="225"/>
      <c r="AV1959" s="225"/>
      <c r="AW1959" s="225"/>
      <c r="AX1959" s="225"/>
    </row>
    <row r="1960" spans="14:50" ht="15.75" x14ac:dyDescent="0.25">
      <c r="N1960" s="227"/>
      <c r="O1960" s="227"/>
      <c r="P1960" s="228"/>
      <c r="Q1960" s="227"/>
      <c r="R1960" s="227"/>
      <c r="S1960" s="226"/>
      <c r="T1960" s="226"/>
      <c r="U1960" s="226"/>
      <c r="V1960" s="225"/>
      <c r="W1960" s="225"/>
      <c r="X1960" s="225"/>
      <c r="Y1960" s="225"/>
      <c r="AM1960" s="227"/>
      <c r="AN1960" s="227"/>
      <c r="AO1960" s="227"/>
      <c r="AP1960" s="227"/>
      <c r="AQ1960" s="227"/>
      <c r="AR1960" s="226"/>
      <c r="AS1960" s="226"/>
      <c r="AT1960" s="226"/>
      <c r="AU1960" s="225"/>
      <c r="AV1960" s="225"/>
      <c r="AW1960" s="225"/>
      <c r="AX1960" s="225"/>
    </row>
    <row r="1961" spans="14:50" ht="15.75" x14ac:dyDescent="0.25">
      <c r="N1961" s="227"/>
      <c r="O1961" s="227"/>
      <c r="P1961" s="228"/>
      <c r="Q1961" s="227"/>
      <c r="R1961" s="227"/>
      <c r="S1961" s="226"/>
      <c r="T1961" s="226"/>
      <c r="U1961" s="226"/>
      <c r="V1961" s="225"/>
      <c r="W1961" s="225"/>
      <c r="X1961" s="225"/>
      <c r="Y1961" s="225"/>
      <c r="AM1961" s="227"/>
      <c r="AN1961" s="227"/>
      <c r="AO1961" s="227"/>
      <c r="AP1961" s="227"/>
      <c r="AQ1961" s="227"/>
      <c r="AR1961" s="226"/>
      <c r="AS1961" s="226"/>
      <c r="AT1961" s="226"/>
      <c r="AU1961" s="225"/>
      <c r="AV1961" s="225"/>
      <c r="AW1961" s="225"/>
      <c r="AX1961" s="225"/>
    </row>
    <row r="1962" spans="14:50" ht="15.75" x14ac:dyDescent="0.25">
      <c r="N1962" s="227"/>
      <c r="O1962" s="227"/>
      <c r="P1962" s="228"/>
      <c r="Q1962" s="227"/>
      <c r="R1962" s="227"/>
      <c r="S1962" s="226"/>
      <c r="T1962" s="226"/>
      <c r="U1962" s="226"/>
      <c r="V1962" s="225"/>
      <c r="W1962" s="225"/>
      <c r="X1962" s="225"/>
      <c r="Y1962" s="225"/>
      <c r="AM1962" s="227"/>
      <c r="AN1962" s="227"/>
      <c r="AO1962" s="227"/>
      <c r="AP1962" s="227"/>
      <c r="AQ1962" s="227"/>
      <c r="AR1962" s="226"/>
      <c r="AS1962" s="226"/>
      <c r="AT1962" s="226"/>
      <c r="AU1962" s="225"/>
      <c r="AV1962" s="225"/>
      <c r="AW1962" s="225"/>
      <c r="AX1962" s="225"/>
    </row>
    <row r="1963" spans="14:50" ht="15.75" x14ac:dyDescent="0.25">
      <c r="N1963" s="227"/>
      <c r="O1963" s="227"/>
      <c r="P1963" s="228"/>
      <c r="Q1963" s="227"/>
      <c r="R1963" s="227"/>
      <c r="S1963" s="226"/>
      <c r="T1963" s="226"/>
      <c r="U1963" s="226"/>
      <c r="V1963" s="225"/>
      <c r="W1963" s="225"/>
      <c r="X1963" s="225"/>
      <c r="Y1963" s="225"/>
      <c r="AM1963" s="227"/>
      <c r="AN1963" s="227"/>
      <c r="AO1963" s="227"/>
      <c r="AP1963" s="227"/>
      <c r="AQ1963" s="227"/>
      <c r="AR1963" s="226"/>
      <c r="AS1963" s="226"/>
      <c r="AT1963" s="226"/>
      <c r="AU1963" s="225"/>
      <c r="AV1963" s="225"/>
      <c r="AW1963" s="225"/>
      <c r="AX1963" s="225"/>
    </row>
    <row r="1964" spans="14:50" ht="15.75" x14ac:dyDescent="0.25">
      <c r="N1964" s="227"/>
      <c r="O1964" s="227"/>
      <c r="P1964" s="228"/>
      <c r="Q1964" s="227"/>
      <c r="R1964" s="227"/>
      <c r="S1964" s="226"/>
      <c r="T1964" s="226"/>
      <c r="U1964" s="226"/>
      <c r="V1964" s="225"/>
      <c r="W1964" s="225"/>
      <c r="X1964" s="225"/>
      <c r="Y1964" s="225"/>
      <c r="AM1964" s="227"/>
      <c r="AN1964" s="227"/>
      <c r="AO1964" s="227"/>
      <c r="AP1964" s="227"/>
      <c r="AQ1964" s="227"/>
      <c r="AR1964" s="226"/>
      <c r="AS1964" s="226"/>
      <c r="AT1964" s="226"/>
      <c r="AU1964" s="225"/>
      <c r="AV1964" s="225"/>
      <c r="AW1964" s="225"/>
      <c r="AX1964" s="225"/>
    </row>
    <row r="1965" spans="14:50" ht="15.75" x14ac:dyDescent="0.25">
      <c r="N1965" s="227"/>
      <c r="O1965" s="227"/>
      <c r="P1965" s="228"/>
      <c r="Q1965" s="227"/>
      <c r="R1965" s="227"/>
      <c r="S1965" s="226"/>
      <c r="T1965" s="226"/>
      <c r="U1965" s="226"/>
      <c r="V1965" s="225"/>
      <c r="W1965" s="225"/>
      <c r="X1965" s="225"/>
      <c r="Y1965" s="225"/>
      <c r="AM1965" s="227"/>
      <c r="AN1965" s="227"/>
      <c r="AO1965" s="227"/>
      <c r="AP1965" s="227"/>
      <c r="AQ1965" s="227"/>
      <c r="AR1965" s="226"/>
      <c r="AS1965" s="226"/>
      <c r="AT1965" s="226"/>
      <c r="AU1965" s="225"/>
      <c r="AV1965" s="225"/>
      <c r="AW1965" s="225"/>
      <c r="AX1965" s="225"/>
    </row>
    <row r="1966" spans="14:50" ht="15.75" x14ac:dyDescent="0.25">
      <c r="N1966" s="227"/>
      <c r="O1966" s="227"/>
      <c r="P1966" s="228"/>
      <c r="Q1966" s="227"/>
      <c r="R1966" s="227"/>
      <c r="S1966" s="226"/>
      <c r="T1966" s="226"/>
      <c r="U1966" s="226"/>
      <c r="V1966" s="225"/>
      <c r="W1966" s="225"/>
      <c r="X1966" s="225"/>
      <c r="Y1966" s="225"/>
      <c r="AM1966" s="227"/>
      <c r="AN1966" s="227"/>
      <c r="AO1966" s="227"/>
      <c r="AP1966" s="227"/>
      <c r="AQ1966" s="227"/>
      <c r="AR1966" s="226"/>
      <c r="AS1966" s="226"/>
      <c r="AT1966" s="226"/>
      <c r="AU1966" s="225"/>
      <c r="AV1966" s="225"/>
      <c r="AW1966" s="225"/>
      <c r="AX1966" s="225"/>
    </row>
    <row r="1967" spans="14:50" ht="15.75" x14ac:dyDescent="0.25">
      <c r="N1967" s="227"/>
      <c r="O1967" s="227"/>
      <c r="P1967" s="228"/>
      <c r="Q1967" s="227"/>
      <c r="R1967" s="227"/>
      <c r="S1967" s="226"/>
      <c r="T1967" s="226"/>
      <c r="U1967" s="226"/>
      <c r="V1967" s="225"/>
      <c r="W1967" s="225"/>
      <c r="X1967" s="225"/>
      <c r="Y1967" s="225"/>
      <c r="AM1967" s="227"/>
      <c r="AN1967" s="227"/>
      <c r="AO1967" s="227"/>
      <c r="AP1967" s="227"/>
      <c r="AQ1967" s="227"/>
      <c r="AR1967" s="226"/>
      <c r="AS1967" s="226"/>
      <c r="AT1967" s="226"/>
      <c r="AU1967" s="225"/>
      <c r="AV1967" s="225"/>
      <c r="AW1967" s="225"/>
      <c r="AX1967" s="225"/>
    </row>
    <row r="1968" spans="14:50" ht="15.75" x14ac:dyDescent="0.25">
      <c r="N1968" s="227"/>
      <c r="O1968" s="227"/>
      <c r="P1968" s="228"/>
      <c r="Q1968" s="227"/>
      <c r="R1968" s="227"/>
      <c r="S1968" s="226"/>
      <c r="T1968" s="226"/>
      <c r="U1968" s="226"/>
      <c r="V1968" s="225"/>
      <c r="W1968" s="225"/>
      <c r="X1968" s="225"/>
      <c r="Y1968" s="225"/>
      <c r="AM1968" s="227"/>
      <c r="AN1968" s="227"/>
      <c r="AO1968" s="227"/>
      <c r="AP1968" s="227"/>
      <c r="AQ1968" s="227"/>
      <c r="AR1968" s="226"/>
      <c r="AS1968" s="226"/>
      <c r="AT1968" s="226"/>
      <c r="AU1968" s="225"/>
      <c r="AV1968" s="225"/>
      <c r="AW1968" s="225"/>
      <c r="AX1968" s="225"/>
    </row>
    <row r="1969" spans="14:50" ht="15.75" x14ac:dyDescent="0.25">
      <c r="N1969" s="227"/>
      <c r="O1969" s="227"/>
      <c r="P1969" s="228"/>
      <c r="Q1969" s="227"/>
      <c r="R1969" s="227"/>
      <c r="S1969" s="226"/>
      <c r="T1969" s="226"/>
      <c r="U1969" s="226"/>
      <c r="V1969" s="225"/>
      <c r="W1969" s="225"/>
      <c r="X1969" s="225"/>
      <c r="Y1969" s="225"/>
      <c r="AM1969" s="227"/>
      <c r="AN1969" s="227"/>
      <c r="AO1969" s="227"/>
      <c r="AP1969" s="227"/>
      <c r="AQ1969" s="227"/>
      <c r="AR1969" s="226"/>
      <c r="AS1969" s="226"/>
      <c r="AT1969" s="226"/>
      <c r="AU1969" s="225"/>
      <c r="AV1969" s="225"/>
      <c r="AW1969" s="225"/>
      <c r="AX1969" s="225"/>
    </row>
    <row r="1970" spans="14:50" ht="15.75" x14ac:dyDescent="0.25">
      <c r="N1970" s="227"/>
      <c r="O1970" s="227"/>
      <c r="P1970" s="228"/>
      <c r="Q1970" s="227"/>
      <c r="R1970" s="227"/>
      <c r="S1970" s="226"/>
      <c r="T1970" s="226"/>
      <c r="U1970" s="226"/>
      <c r="V1970" s="225"/>
      <c r="W1970" s="225"/>
      <c r="X1970" s="225"/>
      <c r="Y1970" s="225"/>
      <c r="AM1970" s="227"/>
      <c r="AN1970" s="227"/>
      <c r="AO1970" s="227"/>
      <c r="AP1970" s="227"/>
      <c r="AQ1970" s="227"/>
      <c r="AR1970" s="226"/>
      <c r="AS1970" s="226"/>
      <c r="AT1970" s="226"/>
      <c r="AU1970" s="225"/>
      <c r="AV1970" s="225"/>
      <c r="AW1970" s="225"/>
      <c r="AX1970" s="225"/>
    </row>
    <row r="1971" spans="14:50" ht="15.75" x14ac:dyDescent="0.25">
      <c r="N1971" s="227"/>
      <c r="O1971" s="227"/>
      <c r="P1971" s="228"/>
      <c r="Q1971" s="227"/>
      <c r="R1971" s="227"/>
      <c r="S1971" s="226"/>
      <c r="T1971" s="226"/>
      <c r="U1971" s="226"/>
      <c r="V1971" s="225"/>
      <c r="W1971" s="225"/>
      <c r="X1971" s="225"/>
      <c r="Y1971" s="225"/>
      <c r="AM1971" s="227"/>
      <c r="AN1971" s="227"/>
      <c r="AO1971" s="227"/>
      <c r="AP1971" s="227"/>
      <c r="AQ1971" s="227"/>
      <c r="AR1971" s="226"/>
      <c r="AS1971" s="226"/>
      <c r="AT1971" s="226"/>
      <c r="AU1971" s="225"/>
      <c r="AV1971" s="225"/>
      <c r="AW1971" s="225"/>
      <c r="AX1971" s="225"/>
    </row>
    <row r="1972" spans="14:50" ht="15.75" x14ac:dyDescent="0.25">
      <c r="N1972" s="227"/>
      <c r="O1972" s="227"/>
      <c r="P1972" s="228"/>
      <c r="Q1972" s="227"/>
      <c r="R1972" s="227"/>
      <c r="S1972" s="226"/>
      <c r="T1972" s="226"/>
      <c r="U1972" s="226"/>
      <c r="V1972" s="225"/>
      <c r="W1972" s="225"/>
      <c r="X1972" s="225"/>
      <c r="Y1972" s="225"/>
      <c r="AM1972" s="227"/>
      <c r="AN1972" s="227"/>
      <c r="AO1972" s="227"/>
      <c r="AP1972" s="227"/>
      <c r="AQ1972" s="227"/>
      <c r="AR1972" s="226"/>
      <c r="AS1972" s="226"/>
      <c r="AT1972" s="226"/>
      <c r="AU1972" s="225"/>
      <c r="AV1972" s="225"/>
      <c r="AW1972" s="225"/>
      <c r="AX1972" s="225"/>
    </row>
    <row r="1973" spans="14:50" ht="15.75" x14ac:dyDescent="0.25">
      <c r="N1973" s="227"/>
      <c r="O1973" s="227"/>
      <c r="P1973" s="228"/>
      <c r="Q1973" s="227"/>
      <c r="R1973" s="227"/>
      <c r="S1973" s="226"/>
      <c r="T1973" s="226"/>
      <c r="U1973" s="226"/>
      <c r="V1973" s="225"/>
      <c r="W1973" s="225"/>
      <c r="X1973" s="225"/>
      <c r="Y1973" s="225"/>
      <c r="AM1973" s="227"/>
      <c r="AN1973" s="227"/>
      <c r="AO1973" s="227"/>
      <c r="AP1973" s="227"/>
      <c r="AQ1973" s="227"/>
      <c r="AR1973" s="226"/>
      <c r="AS1973" s="226"/>
      <c r="AT1973" s="226"/>
      <c r="AU1973" s="225"/>
      <c r="AV1973" s="225"/>
      <c r="AW1973" s="225"/>
      <c r="AX1973" s="225"/>
    </row>
    <row r="1974" spans="14:50" ht="15.75" x14ac:dyDescent="0.25">
      <c r="N1974" s="227"/>
      <c r="O1974" s="227"/>
      <c r="P1974" s="228"/>
      <c r="Q1974" s="227"/>
      <c r="R1974" s="227"/>
      <c r="S1974" s="226"/>
      <c r="T1974" s="226"/>
      <c r="U1974" s="226"/>
      <c r="V1974" s="225"/>
      <c r="W1974" s="225"/>
      <c r="X1974" s="225"/>
      <c r="Y1974" s="225"/>
      <c r="AM1974" s="227"/>
      <c r="AN1974" s="227"/>
      <c r="AO1974" s="227"/>
      <c r="AP1974" s="227"/>
      <c r="AQ1974" s="227"/>
      <c r="AR1974" s="226"/>
      <c r="AS1974" s="226"/>
      <c r="AT1974" s="226"/>
      <c r="AU1974" s="225"/>
      <c r="AV1974" s="225"/>
      <c r="AW1974" s="225"/>
      <c r="AX1974" s="225"/>
    </row>
    <row r="1975" spans="14:50" ht="15.75" x14ac:dyDescent="0.25">
      <c r="N1975" s="227"/>
      <c r="O1975" s="227"/>
      <c r="P1975" s="228"/>
      <c r="Q1975" s="227"/>
      <c r="R1975" s="227"/>
      <c r="S1975" s="226"/>
      <c r="T1975" s="226"/>
      <c r="U1975" s="226"/>
      <c r="V1975" s="225"/>
      <c r="W1975" s="225"/>
      <c r="X1975" s="225"/>
      <c r="Y1975" s="225"/>
      <c r="AM1975" s="227"/>
      <c r="AN1975" s="227"/>
      <c r="AO1975" s="227"/>
      <c r="AP1975" s="227"/>
      <c r="AQ1975" s="227"/>
      <c r="AR1975" s="226"/>
      <c r="AS1975" s="226"/>
      <c r="AT1975" s="226"/>
      <c r="AU1975" s="225"/>
      <c r="AV1975" s="225"/>
      <c r="AW1975" s="225"/>
      <c r="AX1975" s="225"/>
    </row>
    <row r="1976" spans="14:50" ht="15.75" x14ac:dyDescent="0.25">
      <c r="N1976" s="227"/>
      <c r="O1976" s="227"/>
      <c r="P1976" s="228"/>
      <c r="Q1976" s="227"/>
      <c r="R1976" s="227"/>
      <c r="S1976" s="226"/>
      <c r="T1976" s="226"/>
      <c r="U1976" s="226"/>
      <c r="V1976" s="225"/>
      <c r="W1976" s="225"/>
      <c r="X1976" s="225"/>
      <c r="Y1976" s="225"/>
      <c r="AM1976" s="227"/>
      <c r="AN1976" s="227"/>
      <c r="AO1976" s="227"/>
      <c r="AP1976" s="227"/>
      <c r="AQ1976" s="227"/>
      <c r="AR1976" s="226"/>
      <c r="AS1976" s="226"/>
      <c r="AT1976" s="226"/>
      <c r="AU1976" s="225"/>
      <c r="AV1976" s="225"/>
      <c r="AW1976" s="225"/>
      <c r="AX1976" s="225"/>
    </row>
    <row r="1977" spans="14:50" ht="15.75" x14ac:dyDescent="0.25">
      <c r="N1977" s="227"/>
      <c r="O1977" s="227"/>
      <c r="P1977" s="228"/>
      <c r="Q1977" s="227"/>
      <c r="R1977" s="227"/>
      <c r="S1977" s="226"/>
      <c r="T1977" s="226"/>
      <c r="U1977" s="226"/>
      <c r="V1977" s="225"/>
      <c r="W1977" s="225"/>
      <c r="X1977" s="225"/>
      <c r="Y1977" s="225"/>
      <c r="AM1977" s="227"/>
      <c r="AN1977" s="227"/>
      <c r="AO1977" s="227"/>
      <c r="AP1977" s="227"/>
      <c r="AQ1977" s="227"/>
      <c r="AR1977" s="226"/>
      <c r="AS1977" s="226"/>
      <c r="AT1977" s="226"/>
      <c r="AU1977" s="225"/>
      <c r="AV1977" s="225"/>
      <c r="AW1977" s="225"/>
      <c r="AX1977" s="225"/>
    </row>
    <row r="1978" spans="14:50" ht="15.75" x14ac:dyDescent="0.25">
      <c r="N1978" s="227"/>
      <c r="O1978" s="227"/>
      <c r="P1978" s="228"/>
      <c r="Q1978" s="227"/>
      <c r="R1978" s="227"/>
      <c r="S1978" s="226"/>
      <c r="T1978" s="226"/>
      <c r="U1978" s="226"/>
      <c r="V1978" s="225"/>
      <c r="W1978" s="225"/>
      <c r="X1978" s="225"/>
      <c r="Y1978" s="225"/>
      <c r="AM1978" s="227"/>
      <c r="AN1978" s="227"/>
      <c r="AO1978" s="227"/>
      <c r="AP1978" s="227"/>
      <c r="AQ1978" s="227"/>
      <c r="AR1978" s="226"/>
      <c r="AS1978" s="226"/>
      <c r="AT1978" s="226"/>
      <c r="AU1978" s="225"/>
      <c r="AV1978" s="225"/>
      <c r="AW1978" s="225"/>
      <c r="AX1978" s="225"/>
    </row>
    <row r="1979" spans="14:50" ht="15.75" x14ac:dyDescent="0.25">
      <c r="N1979" s="227"/>
      <c r="O1979" s="227"/>
      <c r="P1979" s="228"/>
      <c r="Q1979" s="227"/>
      <c r="R1979" s="227"/>
      <c r="S1979" s="226"/>
      <c r="T1979" s="226"/>
      <c r="U1979" s="226"/>
      <c r="V1979" s="225"/>
      <c r="W1979" s="225"/>
      <c r="X1979" s="225"/>
      <c r="Y1979" s="225"/>
      <c r="AM1979" s="227"/>
      <c r="AN1979" s="227"/>
      <c r="AO1979" s="227"/>
      <c r="AP1979" s="227"/>
      <c r="AQ1979" s="227"/>
      <c r="AR1979" s="226"/>
      <c r="AS1979" s="226"/>
      <c r="AT1979" s="226"/>
      <c r="AU1979" s="225"/>
      <c r="AV1979" s="225"/>
      <c r="AW1979" s="225"/>
      <c r="AX1979" s="225"/>
    </row>
    <row r="1980" spans="14:50" ht="15.75" x14ac:dyDescent="0.25">
      <c r="N1980" s="227"/>
      <c r="O1980" s="227"/>
      <c r="P1980" s="228"/>
      <c r="Q1980" s="227"/>
      <c r="R1980" s="227"/>
      <c r="S1980" s="226"/>
      <c r="T1980" s="226"/>
      <c r="U1980" s="226"/>
      <c r="V1980" s="225"/>
      <c r="W1980" s="225"/>
      <c r="X1980" s="225"/>
      <c r="Y1980" s="225"/>
      <c r="AM1980" s="227"/>
      <c r="AN1980" s="227"/>
      <c r="AO1980" s="227"/>
      <c r="AP1980" s="227"/>
      <c r="AQ1980" s="227"/>
      <c r="AR1980" s="226"/>
      <c r="AS1980" s="226"/>
      <c r="AT1980" s="226"/>
      <c r="AU1980" s="225"/>
      <c r="AV1980" s="225"/>
      <c r="AW1980" s="225"/>
      <c r="AX1980" s="225"/>
    </row>
    <row r="1981" spans="14:50" ht="15.75" x14ac:dyDescent="0.25">
      <c r="N1981" s="227"/>
      <c r="O1981" s="227"/>
      <c r="P1981" s="228"/>
      <c r="Q1981" s="227"/>
      <c r="R1981" s="227"/>
      <c r="S1981" s="226"/>
      <c r="T1981" s="226"/>
      <c r="U1981" s="226"/>
      <c r="V1981" s="225"/>
      <c r="W1981" s="225"/>
      <c r="X1981" s="225"/>
      <c r="Y1981" s="225"/>
      <c r="AM1981" s="227"/>
      <c r="AN1981" s="227"/>
      <c r="AO1981" s="227"/>
      <c r="AP1981" s="227"/>
      <c r="AQ1981" s="227"/>
      <c r="AR1981" s="226"/>
      <c r="AS1981" s="226"/>
      <c r="AT1981" s="226"/>
      <c r="AU1981" s="225"/>
      <c r="AV1981" s="225"/>
      <c r="AW1981" s="225"/>
      <c r="AX1981" s="225"/>
    </row>
    <row r="1982" spans="14:50" ht="15.75" x14ac:dyDescent="0.25">
      <c r="N1982" s="227"/>
      <c r="O1982" s="227"/>
      <c r="P1982" s="228"/>
      <c r="Q1982" s="227"/>
      <c r="R1982" s="227"/>
      <c r="S1982" s="226"/>
      <c r="T1982" s="226"/>
      <c r="U1982" s="226"/>
      <c r="V1982" s="225"/>
      <c r="W1982" s="225"/>
      <c r="X1982" s="225"/>
      <c r="Y1982" s="225"/>
      <c r="AM1982" s="227"/>
      <c r="AN1982" s="227"/>
      <c r="AO1982" s="227"/>
      <c r="AP1982" s="227"/>
      <c r="AQ1982" s="227"/>
      <c r="AR1982" s="226"/>
      <c r="AS1982" s="226"/>
      <c r="AT1982" s="226"/>
      <c r="AU1982" s="225"/>
      <c r="AV1982" s="225"/>
      <c r="AW1982" s="225"/>
      <c r="AX1982" s="225"/>
    </row>
    <row r="1983" spans="14:50" ht="15.75" x14ac:dyDescent="0.25">
      <c r="N1983" s="227"/>
      <c r="O1983" s="227"/>
      <c r="P1983" s="228"/>
      <c r="Q1983" s="227"/>
      <c r="R1983" s="227"/>
      <c r="S1983" s="226"/>
      <c r="T1983" s="226"/>
      <c r="U1983" s="226"/>
      <c r="V1983" s="225"/>
      <c r="W1983" s="225"/>
      <c r="X1983" s="225"/>
      <c r="Y1983" s="225"/>
      <c r="AM1983" s="227"/>
      <c r="AN1983" s="227"/>
      <c r="AO1983" s="227"/>
      <c r="AP1983" s="227"/>
      <c r="AQ1983" s="227"/>
      <c r="AR1983" s="226"/>
      <c r="AS1983" s="226"/>
      <c r="AT1983" s="226"/>
      <c r="AU1983" s="225"/>
      <c r="AV1983" s="225"/>
      <c r="AW1983" s="225"/>
      <c r="AX1983" s="225"/>
    </row>
    <row r="1984" spans="14:50" ht="15.75" x14ac:dyDescent="0.25">
      <c r="N1984" s="227"/>
      <c r="O1984" s="227"/>
      <c r="P1984" s="228"/>
      <c r="Q1984" s="227"/>
      <c r="R1984" s="227"/>
      <c r="S1984" s="226"/>
      <c r="T1984" s="226"/>
      <c r="U1984" s="226"/>
      <c r="V1984" s="225"/>
      <c r="W1984" s="225"/>
      <c r="X1984" s="225"/>
      <c r="Y1984" s="225"/>
      <c r="AM1984" s="227"/>
      <c r="AN1984" s="227"/>
      <c r="AO1984" s="227"/>
      <c r="AP1984" s="227"/>
      <c r="AQ1984" s="227"/>
      <c r="AR1984" s="226"/>
      <c r="AS1984" s="226"/>
      <c r="AT1984" s="226"/>
      <c r="AU1984" s="225"/>
      <c r="AV1984" s="225"/>
      <c r="AW1984" s="225"/>
      <c r="AX1984" s="225"/>
    </row>
    <row r="1985" spans="14:50" ht="15.75" x14ac:dyDescent="0.25">
      <c r="N1985" s="227"/>
      <c r="O1985" s="227"/>
      <c r="P1985" s="228"/>
      <c r="Q1985" s="227"/>
      <c r="R1985" s="227"/>
      <c r="S1985" s="226"/>
      <c r="T1985" s="226"/>
      <c r="U1985" s="226"/>
      <c r="V1985" s="225"/>
      <c r="W1985" s="225"/>
      <c r="X1985" s="225"/>
      <c r="Y1985" s="225"/>
      <c r="AM1985" s="227"/>
      <c r="AN1985" s="227"/>
      <c r="AO1985" s="227"/>
      <c r="AP1985" s="227"/>
      <c r="AQ1985" s="227"/>
      <c r="AR1985" s="226"/>
      <c r="AS1985" s="226"/>
      <c r="AT1985" s="226"/>
      <c r="AU1985" s="225"/>
      <c r="AV1985" s="225"/>
      <c r="AW1985" s="225"/>
      <c r="AX1985" s="225"/>
    </row>
    <row r="1986" spans="14:50" ht="15.75" x14ac:dyDescent="0.25">
      <c r="N1986" s="227"/>
      <c r="O1986" s="227"/>
      <c r="P1986" s="228"/>
      <c r="Q1986" s="227"/>
      <c r="R1986" s="227"/>
      <c r="S1986" s="226"/>
      <c r="T1986" s="226"/>
      <c r="U1986" s="226"/>
      <c r="V1986" s="225"/>
      <c r="W1986" s="225"/>
      <c r="X1986" s="225"/>
      <c r="Y1986" s="225"/>
      <c r="AM1986" s="227"/>
      <c r="AN1986" s="227"/>
      <c r="AO1986" s="227"/>
      <c r="AP1986" s="227"/>
      <c r="AQ1986" s="227"/>
      <c r="AR1986" s="226"/>
      <c r="AS1986" s="226"/>
      <c r="AT1986" s="226"/>
      <c r="AU1986" s="225"/>
      <c r="AV1986" s="225"/>
      <c r="AW1986" s="225"/>
      <c r="AX1986" s="225"/>
    </row>
    <row r="1987" spans="14:50" ht="15.75" x14ac:dyDescent="0.25">
      <c r="N1987" s="227"/>
      <c r="O1987" s="227"/>
      <c r="P1987" s="228"/>
      <c r="Q1987" s="227"/>
      <c r="R1987" s="227"/>
      <c r="S1987" s="226"/>
      <c r="T1987" s="226"/>
      <c r="U1987" s="226"/>
      <c r="V1987" s="225"/>
      <c r="W1987" s="225"/>
      <c r="X1987" s="225"/>
      <c r="Y1987" s="225"/>
      <c r="AM1987" s="227"/>
      <c r="AN1987" s="227"/>
      <c r="AO1987" s="227"/>
      <c r="AP1987" s="227"/>
      <c r="AQ1987" s="227"/>
      <c r="AR1987" s="226"/>
      <c r="AS1987" s="226"/>
      <c r="AT1987" s="226"/>
      <c r="AU1987" s="225"/>
      <c r="AV1987" s="225"/>
      <c r="AW1987" s="225"/>
      <c r="AX1987" s="225"/>
    </row>
    <row r="1988" spans="14:50" ht="15.75" x14ac:dyDescent="0.25">
      <c r="N1988" s="227"/>
      <c r="O1988" s="227"/>
      <c r="P1988" s="228"/>
      <c r="Q1988" s="227"/>
      <c r="R1988" s="227"/>
      <c r="S1988" s="226"/>
      <c r="T1988" s="226"/>
      <c r="U1988" s="226"/>
      <c r="V1988" s="225"/>
      <c r="W1988" s="225"/>
      <c r="X1988" s="225"/>
      <c r="Y1988" s="225"/>
      <c r="AM1988" s="227"/>
      <c r="AN1988" s="227"/>
      <c r="AO1988" s="227"/>
      <c r="AP1988" s="227"/>
      <c r="AQ1988" s="227"/>
      <c r="AR1988" s="226"/>
      <c r="AS1988" s="226"/>
      <c r="AT1988" s="226"/>
      <c r="AU1988" s="225"/>
      <c r="AV1988" s="225"/>
      <c r="AW1988" s="225"/>
      <c r="AX1988" s="225"/>
    </row>
    <row r="1989" spans="14:50" ht="15.75" x14ac:dyDescent="0.25">
      <c r="N1989" s="227"/>
      <c r="O1989" s="227"/>
      <c r="P1989" s="228"/>
      <c r="Q1989" s="227"/>
      <c r="R1989" s="227"/>
      <c r="S1989" s="226"/>
      <c r="T1989" s="226"/>
      <c r="U1989" s="226"/>
      <c r="V1989" s="225"/>
      <c r="W1989" s="225"/>
      <c r="X1989" s="225"/>
      <c r="Y1989" s="225"/>
      <c r="AM1989" s="227"/>
      <c r="AN1989" s="227"/>
      <c r="AO1989" s="227"/>
      <c r="AP1989" s="227"/>
      <c r="AQ1989" s="227"/>
      <c r="AR1989" s="226"/>
      <c r="AS1989" s="226"/>
      <c r="AT1989" s="226"/>
      <c r="AU1989" s="225"/>
      <c r="AV1989" s="225"/>
      <c r="AW1989" s="225"/>
      <c r="AX1989" s="225"/>
    </row>
    <row r="1990" spans="14:50" ht="15.75" x14ac:dyDescent="0.25">
      <c r="N1990" s="227"/>
      <c r="O1990" s="227"/>
      <c r="P1990" s="228"/>
      <c r="Q1990" s="227"/>
      <c r="R1990" s="227"/>
      <c r="S1990" s="226"/>
      <c r="T1990" s="226"/>
      <c r="U1990" s="226"/>
      <c r="V1990" s="225"/>
      <c r="W1990" s="225"/>
      <c r="X1990" s="225"/>
      <c r="Y1990" s="225"/>
      <c r="AM1990" s="227"/>
      <c r="AN1990" s="227"/>
      <c r="AO1990" s="227"/>
      <c r="AP1990" s="227"/>
      <c r="AQ1990" s="227"/>
      <c r="AR1990" s="226"/>
      <c r="AS1990" s="226"/>
      <c r="AT1990" s="226"/>
      <c r="AU1990" s="225"/>
      <c r="AV1990" s="225"/>
      <c r="AW1990" s="225"/>
      <c r="AX1990" s="225"/>
    </row>
    <row r="1991" spans="14:50" ht="15.75" x14ac:dyDescent="0.25">
      <c r="N1991" s="227"/>
      <c r="O1991" s="227"/>
      <c r="P1991" s="228"/>
      <c r="Q1991" s="227"/>
      <c r="R1991" s="227"/>
      <c r="S1991" s="226"/>
      <c r="T1991" s="226"/>
      <c r="U1991" s="226"/>
      <c r="V1991" s="225"/>
      <c r="W1991" s="225"/>
      <c r="X1991" s="225"/>
      <c r="Y1991" s="225"/>
      <c r="AM1991" s="227"/>
      <c r="AN1991" s="227"/>
      <c r="AO1991" s="227"/>
      <c r="AP1991" s="227"/>
      <c r="AQ1991" s="227"/>
      <c r="AR1991" s="226"/>
      <c r="AS1991" s="226"/>
      <c r="AT1991" s="226"/>
      <c r="AU1991" s="225"/>
      <c r="AV1991" s="225"/>
      <c r="AW1991" s="225"/>
      <c r="AX1991" s="225"/>
    </row>
    <row r="1992" spans="14:50" ht="15.75" x14ac:dyDescent="0.25">
      <c r="N1992" s="227"/>
      <c r="O1992" s="227"/>
      <c r="P1992" s="228"/>
      <c r="Q1992" s="227"/>
      <c r="R1992" s="227"/>
      <c r="S1992" s="226"/>
      <c r="T1992" s="226"/>
      <c r="U1992" s="226"/>
      <c r="V1992" s="225"/>
      <c r="W1992" s="225"/>
      <c r="X1992" s="225"/>
      <c r="Y1992" s="225"/>
      <c r="AM1992" s="227"/>
      <c r="AN1992" s="227"/>
      <c r="AO1992" s="227"/>
      <c r="AP1992" s="227"/>
      <c r="AQ1992" s="227"/>
      <c r="AR1992" s="226"/>
      <c r="AS1992" s="226"/>
      <c r="AT1992" s="226"/>
      <c r="AU1992" s="225"/>
      <c r="AV1992" s="225"/>
      <c r="AW1992" s="225"/>
      <c r="AX1992" s="225"/>
    </row>
    <row r="1993" spans="14:50" ht="15.75" x14ac:dyDescent="0.25">
      <c r="N1993" s="227"/>
      <c r="O1993" s="227"/>
      <c r="P1993" s="228"/>
      <c r="Q1993" s="227"/>
      <c r="R1993" s="227"/>
      <c r="S1993" s="226"/>
      <c r="T1993" s="226"/>
      <c r="U1993" s="226"/>
      <c r="V1993" s="225"/>
      <c r="W1993" s="225"/>
      <c r="X1993" s="225"/>
      <c r="Y1993" s="225"/>
      <c r="AM1993" s="227"/>
      <c r="AN1993" s="227"/>
      <c r="AO1993" s="227"/>
      <c r="AP1993" s="227"/>
      <c r="AQ1993" s="227"/>
      <c r="AR1993" s="226"/>
      <c r="AS1993" s="226"/>
      <c r="AT1993" s="226"/>
      <c r="AU1993" s="225"/>
      <c r="AV1993" s="225"/>
      <c r="AW1993" s="225"/>
      <c r="AX1993" s="225"/>
    </row>
    <row r="1994" spans="14:50" ht="15.75" x14ac:dyDescent="0.25">
      <c r="N1994" s="227"/>
      <c r="O1994" s="227"/>
      <c r="P1994" s="228"/>
      <c r="Q1994" s="227"/>
      <c r="R1994" s="227"/>
      <c r="S1994" s="226"/>
      <c r="T1994" s="226"/>
      <c r="U1994" s="226"/>
      <c r="V1994" s="225"/>
      <c r="W1994" s="225"/>
      <c r="X1994" s="225"/>
      <c r="Y1994" s="225"/>
      <c r="AM1994" s="227"/>
      <c r="AN1994" s="227"/>
      <c r="AO1994" s="227"/>
      <c r="AP1994" s="227"/>
      <c r="AQ1994" s="227"/>
      <c r="AR1994" s="226"/>
      <c r="AS1994" s="226"/>
      <c r="AT1994" s="226"/>
      <c r="AU1994" s="225"/>
      <c r="AV1994" s="225"/>
      <c r="AW1994" s="225"/>
      <c r="AX1994" s="225"/>
    </row>
    <row r="1995" spans="14:50" ht="15.75" x14ac:dyDescent="0.25">
      <c r="N1995" s="227"/>
      <c r="O1995" s="227"/>
      <c r="P1995" s="228"/>
      <c r="Q1995" s="227"/>
      <c r="R1995" s="227"/>
      <c r="S1995" s="226"/>
      <c r="T1995" s="226"/>
      <c r="U1995" s="226"/>
      <c r="V1995" s="225"/>
      <c r="W1995" s="225"/>
      <c r="X1995" s="225"/>
      <c r="Y1995" s="225"/>
      <c r="AM1995" s="227"/>
      <c r="AN1995" s="227"/>
      <c r="AO1995" s="227"/>
      <c r="AP1995" s="227"/>
      <c r="AQ1995" s="227"/>
      <c r="AR1995" s="226"/>
      <c r="AS1995" s="226"/>
      <c r="AT1995" s="226"/>
      <c r="AU1995" s="225"/>
      <c r="AV1995" s="225"/>
      <c r="AW1995" s="225"/>
      <c r="AX1995" s="225"/>
    </row>
    <row r="1996" spans="14:50" ht="15.75" x14ac:dyDescent="0.25">
      <c r="N1996" s="227"/>
      <c r="O1996" s="227"/>
      <c r="P1996" s="228"/>
      <c r="Q1996" s="227"/>
      <c r="R1996" s="227"/>
      <c r="S1996" s="226"/>
      <c r="T1996" s="226"/>
      <c r="U1996" s="226"/>
      <c r="V1996" s="225"/>
      <c r="W1996" s="225"/>
      <c r="X1996" s="225"/>
      <c r="Y1996" s="225"/>
      <c r="AM1996" s="227"/>
      <c r="AN1996" s="227"/>
      <c r="AO1996" s="227"/>
      <c r="AP1996" s="227"/>
      <c r="AQ1996" s="227"/>
      <c r="AR1996" s="226"/>
      <c r="AS1996" s="226"/>
      <c r="AT1996" s="226"/>
      <c r="AU1996" s="225"/>
      <c r="AV1996" s="225"/>
      <c r="AW1996" s="225"/>
      <c r="AX1996" s="225"/>
    </row>
    <row r="1997" spans="14:50" ht="15.75" x14ac:dyDescent="0.25">
      <c r="N1997" s="227"/>
      <c r="O1997" s="227"/>
      <c r="P1997" s="228"/>
      <c r="Q1997" s="227"/>
      <c r="R1997" s="227"/>
      <c r="S1997" s="226"/>
      <c r="T1997" s="226"/>
      <c r="U1997" s="226"/>
      <c r="V1997" s="225"/>
      <c r="W1997" s="225"/>
      <c r="X1997" s="225"/>
      <c r="Y1997" s="225"/>
      <c r="AM1997" s="227"/>
      <c r="AN1997" s="227"/>
      <c r="AO1997" s="227"/>
      <c r="AP1997" s="227"/>
      <c r="AQ1997" s="227"/>
      <c r="AR1997" s="226"/>
      <c r="AS1997" s="226"/>
      <c r="AT1997" s="226"/>
      <c r="AU1997" s="225"/>
      <c r="AV1997" s="225"/>
      <c r="AW1997" s="225"/>
      <c r="AX1997" s="225"/>
    </row>
    <row r="1998" spans="14:50" ht="15.75" x14ac:dyDescent="0.25">
      <c r="N1998" s="227"/>
      <c r="O1998" s="227"/>
      <c r="P1998" s="228"/>
      <c r="Q1998" s="227"/>
      <c r="R1998" s="227"/>
      <c r="S1998" s="226"/>
      <c r="T1998" s="226"/>
      <c r="U1998" s="226"/>
      <c r="V1998" s="225"/>
      <c r="W1998" s="225"/>
      <c r="X1998" s="225"/>
      <c r="Y1998" s="225"/>
      <c r="AM1998" s="227"/>
      <c r="AN1998" s="227"/>
      <c r="AO1998" s="227"/>
      <c r="AP1998" s="227"/>
      <c r="AQ1998" s="227"/>
      <c r="AR1998" s="226"/>
      <c r="AS1998" s="226"/>
      <c r="AT1998" s="226"/>
      <c r="AU1998" s="225"/>
      <c r="AV1998" s="225"/>
      <c r="AW1998" s="225"/>
      <c r="AX1998" s="225"/>
    </row>
    <row r="1999" spans="14:50" ht="15.75" x14ac:dyDescent="0.25">
      <c r="N1999" s="227"/>
      <c r="O1999" s="227"/>
      <c r="P1999" s="228"/>
      <c r="Q1999" s="227"/>
      <c r="R1999" s="227"/>
      <c r="S1999" s="226"/>
      <c r="T1999" s="226"/>
      <c r="U1999" s="226"/>
      <c r="V1999" s="225"/>
      <c r="W1999" s="225"/>
      <c r="X1999" s="225"/>
      <c r="Y1999" s="225"/>
      <c r="AM1999" s="227"/>
      <c r="AN1999" s="227"/>
      <c r="AO1999" s="227"/>
      <c r="AP1999" s="227"/>
      <c r="AQ1999" s="227"/>
      <c r="AR1999" s="226"/>
      <c r="AS1999" s="226"/>
      <c r="AT1999" s="226"/>
      <c r="AU1999" s="225"/>
      <c r="AV1999" s="225"/>
      <c r="AW1999" s="225"/>
      <c r="AX1999" s="225"/>
    </row>
    <row r="2000" spans="14:50" ht="15.75" x14ac:dyDescent="0.25">
      <c r="N2000" s="227"/>
      <c r="O2000" s="227"/>
      <c r="P2000" s="228"/>
      <c r="Q2000" s="227"/>
      <c r="R2000" s="227"/>
      <c r="S2000" s="226"/>
      <c r="T2000" s="226"/>
      <c r="U2000" s="226"/>
      <c r="V2000" s="225"/>
      <c r="W2000" s="225"/>
      <c r="X2000" s="225"/>
      <c r="Y2000" s="225"/>
      <c r="AM2000" s="227"/>
      <c r="AN2000" s="227"/>
      <c r="AO2000" s="227"/>
      <c r="AP2000" s="227"/>
      <c r="AQ2000" s="227"/>
      <c r="AR2000" s="226"/>
      <c r="AS2000" s="226"/>
      <c r="AT2000" s="226"/>
      <c r="AU2000" s="225"/>
      <c r="AV2000" s="225"/>
      <c r="AW2000" s="225"/>
      <c r="AX2000" s="225"/>
    </row>
    <row r="2001" spans="14:50" ht="15.75" x14ac:dyDescent="0.25">
      <c r="N2001" s="227"/>
      <c r="O2001" s="227"/>
      <c r="P2001" s="228"/>
      <c r="Q2001" s="227"/>
      <c r="R2001" s="227"/>
      <c r="S2001" s="226"/>
      <c r="T2001" s="226"/>
      <c r="U2001" s="226"/>
      <c r="V2001" s="225"/>
      <c r="W2001" s="225"/>
      <c r="X2001" s="225"/>
      <c r="Y2001" s="225"/>
      <c r="AM2001" s="227"/>
      <c r="AN2001" s="227"/>
      <c r="AO2001" s="227"/>
      <c r="AP2001" s="227"/>
      <c r="AQ2001" s="227"/>
      <c r="AR2001" s="226"/>
      <c r="AS2001" s="226"/>
      <c r="AT2001" s="226"/>
      <c r="AU2001" s="225"/>
      <c r="AV2001" s="225"/>
      <c r="AW2001" s="225"/>
      <c r="AX2001" s="225"/>
    </row>
    <row r="2002" spans="14:50" ht="15.75" x14ac:dyDescent="0.25">
      <c r="N2002" s="227"/>
      <c r="O2002" s="227"/>
      <c r="P2002" s="228"/>
      <c r="Q2002" s="227"/>
      <c r="R2002" s="227"/>
      <c r="S2002" s="226"/>
      <c r="T2002" s="226"/>
      <c r="U2002" s="226"/>
      <c r="V2002" s="225"/>
      <c r="W2002" s="225"/>
      <c r="X2002" s="225"/>
      <c r="Y2002" s="225"/>
      <c r="AM2002" s="227"/>
      <c r="AN2002" s="227"/>
      <c r="AO2002" s="227"/>
      <c r="AP2002" s="227"/>
      <c r="AQ2002" s="227"/>
      <c r="AR2002" s="226"/>
      <c r="AS2002" s="226"/>
      <c r="AT2002" s="226"/>
      <c r="AU2002" s="225"/>
      <c r="AV2002" s="225"/>
      <c r="AW2002" s="225"/>
      <c r="AX2002" s="225"/>
    </row>
    <row r="2003" spans="14:50" ht="15.75" x14ac:dyDescent="0.25">
      <c r="N2003" s="227"/>
      <c r="O2003" s="227"/>
      <c r="P2003" s="228"/>
      <c r="Q2003" s="227"/>
      <c r="R2003" s="227"/>
      <c r="S2003" s="226"/>
      <c r="T2003" s="226"/>
      <c r="U2003" s="226"/>
      <c r="V2003" s="225"/>
      <c r="W2003" s="225"/>
      <c r="X2003" s="225"/>
      <c r="Y2003" s="225"/>
      <c r="AM2003" s="227"/>
      <c r="AN2003" s="227"/>
      <c r="AO2003" s="227"/>
      <c r="AP2003" s="227"/>
      <c r="AQ2003" s="227"/>
      <c r="AR2003" s="226"/>
      <c r="AS2003" s="226"/>
      <c r="AT2003" s="226"/>
      <c r="AU2003" s="225"/>
      <c r="AV2003" s="225"/>
      <c r="AW2003" s="225"/>
      <c r="AX2003" s="225"/>
    </row>
    <row r="2004" spans="14:50" ht="15.75" x14ac:dyDescent="0.25">
      <c r="N2004" s="227"/>
      <c r="O2004" s="227"/>
      <c r="P2004" s="228"/>
      <c r="Q2004" s="227"/>
      <c r="R2004" s="227"/>
      <c r="S2004" s="226"/>
      <c r="T2004" s="226"/>
      <c r="U2004" s="226"/>
      <c r="V2004" s="225"/>
      <c r="W2004" s="225"/>
      <c r="X2004" s="225"/>
      <c r="Y2004" s="225"/>
      <c r="AM2004" s="227"/>
      <c r="AN2004" s="227"/>
      <c r="AO2004" s="227"/>
      <c r="AP2004" s="227"/>
      <c r="AQ2004" s="227"/>
      <c r="AR2004" s="226"/>
      <c r="AS2004" s="226"/>
      <c r="AT2004" s="226"/>
      <c r="AU2004" s="225"/>
      <c r="AV2004" s="225"/>
      <c r="AW2004" s="225"/>
      <c r="AX2004" s="225"/>
    </row>
    <row r="2005" spans="14:50" ht="15.75" x14ac:dyDescent="0.25">
      <c r="N2005" s="227"/>
      <c r="O2005" s="227"/>
      <c r="P2005" s="228"/>
      <c r="Q2005" s="227"/>
      <c r="R2005" s="227"/>
      <c r="S2005" s="226"/>
      <c r="T2005" s="226"/>
      <c r="U2005" s="226"/>
      <c r="V2005" s="225"/>
      <c r="W2005" s="225"/>
      <c r="X2005" s="225"/>
      <c r="Y2005" s="225"/>
      <c r="AM2005" s="227"/>
      <c r="AN2005" s="227"/>
      <c r="AO2005" s="227"/>
      <c r="AP2005" s="227"/>
      <c r="AQ2005" s="227"/>
      <c r="AR2005" s="226"/>
      <c r="AS2005" s="226"/>
      <c r="AT2005" s="226"/>
      <c r="AU2005" s="225"/>
      <c r="AV2005" s="225"/>
      <c r="AW2005" s="225"/>
      <c r="AX2005" s="225"/>
    </row>
    <row r="2006" spans="14:50" ht="15.75" x14ac:dyDescent="0.25">
      <c r="N2006" s="227"/>
      <c r="O2006" s="227"/>
      <c r="P2006" s="228"/>
      <c r="Q2006" s="227"/>
      <c r="R2006" s="227"/>
      <c r="S2006" s="226"/>
      <c r="T2006" s="226"/>
      <c r="U2006" s="226"/>
      <c r="V2006" s="225"/>
      <c r="W2006" s="225"/>
      <c r="X2006" s="225"/>
      <c r="Y2006" s="225"/>
      <c r="AM2006" s="227"/>
      <c r="AN2006" s="227"/>
      <c r="AO2006" s="227"/>
      <c r="AP2006" s="227"/>
      <c r="AQ2006" s="227"/>
      <c r="AR2006" s="226"/>
      <c r="AS2006" s="226"/>
      <c r="AT2006" s="226"/>
      <c r="AU2006" s="225"/>
      <c r="AV2006" s="225"/>
      <c r="AW2006" s="225"/>
      <c r="AX2006" s="225"/>
    </row>
    <row r="2007" spans="14:50" ht="15.75" x14ac:dyDescent="0.25">
      <c r="N2007" s="227"/>
      <c r="O2007" s="227"/>
      <c r="P2007" s="228"/>
      <c r="Q2007" s="227"/>
      <c r="R2007" s="227"/>
      <c r="S2007" s="226"/>
      <c r="T2007" s="226"/>
      <c r="U2007" s="226"/>
      <c r="V2007" s="225"/>
      <c r="W2007" s="225"/>
      <c r="X2007" s="225"/>
      <c r="Y2007" s="225"/>
      <c r="AM2007" s="227"/>
      <c r="AN2007" s="227"/>
      <c r="AO2007" s="227"/>
      <c r="AP2007" s="227"/>
      <c r="AQ2007" s="227"/>
      <c r="AR2007" s="226"/>
      <c r="AS2007" s="226"/>
      <c r="AT2007" s="226"/>
      <c r="AU2007" s="225"/>
      <c r="AV2007" s="225"/>
      <c r="AW2007" s="225"/>
      <c r="AX2007" s="225"/>
    </row>
    <row r="2008" spans="14:50" ht="15.75" x14ac:dyDescent="0.25">
      <c r="N2008" s="227"/>
      <c r="O2008" s="227"/>
      <c r="P2008" s="228"/>
      <c r="Q2008" s="227"/>
      <c r="R2008" s="227"/>
      <c r="S2008" s="226"/>
      <c r="T2008" s="226"/>
      <c r="U2008" s="226"/>
      <c r="V2008" s="225"/>
      <c r="W2008" s="225"/>
      <c r="X2008" s="225"/>
      <c r="Y2008" s="225"/>
      <c r="AM2008" s="227"/>
      <c r="AN2008" s="227"/>
      <c r="AO2008" s="227"/>
      <c r="AP2008" s="227"/>
      <c r="AQ2008" s="227"/>
      <c r="AR2008" s="226"/>
      <c r="AS2008" s="226"/>
      <c r="AT2008" s="226"/>
      <c r="AU2008" s="225"/>
      <c r="AV2008" s="225"/>
      <c r="AW2008" s="225"/>
      <c r="AX2008" s="225"/>
    </row>
    <row r="2009" spans="14:50" ht="15.75" x14ac:dyDescent="0.25">
      <c r="N2009" s="227"/>
      <c r="O2009" s="227"/>
      <c r="P2009" s="228"/>
      <c r="Q2009" s="227"/>
      <c r="R2009" s="227"/>
      <c r="S2009" s="226"/>
      <c r="T2009" s="226"/>
      <c r="U2009" s="226"/>
      <c r="V2009" s="225"/>
      <c r="W2009" s="225"/>
      <c r="X2009" s="225"/>
      <c r="Y2009" s="225"/>
      <c r="AM2009" s="227"/>
      <c r="AN2009" s="227"/>
      <c r="AO2009" s="227"/>
      <c r="AP2009" s="227"/>
      <c r="AQ2009" s="227"/>
      <c r="AR2009" s="226"/>
      <c r="AS2009" s="226"/>
      <c r="AT2009" s="226"/>
      <c r="AU2009" s="225"/>
      <c r="AV2009" s="225"/>
      <c r="AW2009" s="225"/>
      <c r="AX2009" s="225"/>
    </row>
    <row r="2010" spans="14:50" ht="15.75" x14ac:dyDescent="0.25">
      <c r="N2010" s="227"/>
      <c r="O2010" s="227"/>
      <c r="P2010" s="228"/>
      <c r="Q2010" s="227"/>
      <c r="R2010" s="227"/>
      <c r="S2010" s="226"/>
      <c r="T2010" s="226"/>
      <c r="U2010" s="226"/>
      <c r="V2010" s="225"/>
      <c r="W2010" s="225"/>
      <c r="X2010" s="225"/>
      <c r="Y2010" s="225"/>
      <c r="AM2010" s="227"/>
      <c r="AN2010" s="227"/>
      <c r="AO2010" s="227"/>
      <c r="AP2010" s="227"/>
      <c r="AQ2010" s="227"/>
      <c r="AR2010" s="226"/>
      <c r="AS2010" s="226"/>
      <c r="AT2010" s="226"/>
      <c r="AU2010" s="225"/>
      <c r="AV2010" s="225"/>
      <c r="AW2010" s="225"/>
      <c r="AX2010" s="225"/>
    </row>
    <row r="2011" spans="14:50" ht="15.75" x14ac:dyDescent="0.25">
      <c r="N2011" s="227"/>
      <c r="O2011" s="227"/>
      <c r="P2011" s="228"/>
      <c r="Q2011" s="227"/>
      <c r="R2011" s="227"/>
      <c r="S2011" s="226"/>
      <c r="T2011" s="226"/>
      <c r="U2011" s="226"/>
      <c r="V2011" s="225"/>
      <c r="W2011" s="225"/>
      <c r="X2011" s="225"/>
      <c r="Y2011" s="225"/>
      <c r="AM2011" s="227"/>
      <c r="AN2011" s="227"/>
      <c r="AO2011" s="227"/>
      <c r="AP2011" s="227"/>
      <c r="AQ2011" s="227"/>
      <c r="AR2011" s="226"/>
      <c r="AS2011" s="226"/>
      <c r="AT2011" s="226"/>
      <c r="AU2011" s="225"/>
      <c r="AV2011" s="225"/>
      <c r="AW2011" s="225"/>
      <c r="AX2011" s="225"/>
    </row>
    <row r="2012" spans="14:50" ht="15.75" x14ac:dyDescent="0.25">
      <c r="N2012" s="227"/>
      <c r="O2012" s="227"/>
      <c r="P2012" s="228"/>
      <c r="Q2012" s="227"/>
      <c r="R2012" s="227"/>
      <c r="S2012" s="226"/>
      <c r="T2012" s="226"/>
      <c r="U2012" s="226"/>
      <c r="V2012" s="225"/>
      <c r="W2012" s="225"/>
      <c r="X2012" s="225"/>
      <c r="Y2012" s="225"/>
      <c r="AM2012" s="227"/>
      <c r="AN2012" s="227"/>
      <c r="AO2012" s="227"/>
      <c r="AP2012" s="227"/>
      <c r="AQ2012" s="227"/>
      <c r="AR2012" s="226"/>
      <c r="AS2012" s="226"/>
      <c r="AT2012" s="226"/>
      <c r="AU2012" s="225"/>
      <c r="AV2012" s="225"/>
      <c r="AW2012" s="225"/>
      <c r="AX2012" s="225"/>
    </row>
    <row r="2013" spans="14:50" ht="15.75" x14ac:dyDescent="0.25">
      <c r="N2013" s="227"/>
      <c r="O2013" s="227"/>
      <c r="P2013" s="228"/>
      <c r="Q2013" s="227"/>
      <c r="R2013" s="227"/>
      <c r="S2013" s="226"/>
      <c r="T2013" s="226"/>
      <c r="U2013" s="226"/>
      <c r="V2013" s="225"/>
      <c r="W2013" s="225"/>
      <c r="X2013" s="225"/>
      <c r="Y2013" s="225"/>
      <c r="AM2013" s="227"/>
      <c r="AN2013" s="227"/>
      <c r="AO2013" s="227"/>
      <c r="AP2013" s="227"/>
      <c r="AQ2013" s="227"/>
      <c r="AR2013" s="226"/>
      <c r="AS2013" s="226"/>
      <c r="AT2013" s="226"/>
      <c r="AU2013" s="225"/>
      <c r="AV2013" s="225"/>
      <c r="AW2013" s="225"/>
      <c r="AX2013" s="225"/>
    </row>
    <row r="2014" spans="14:50" ht="15.75" x14ac:dyDescent="0.25">
      <c r="N2014" s="227"/>
      <c r="O2014" s="227"/>
      <c r="P2014" s="228"/>
      <c r="Q2014" s="227"/>
      <c r="R2014" s="227"/>
      <c r="S2014" s="226"/>
      <c r="T2014" s="226"/>
      <c r="U2014" s="226"/>
      <c r="V2014" s="225"/>
      <c r="W2014" s="225"/>
      <c r="X2014" s="225"/>
      <c r="Y2014" s="225"/>
      <c r="AM2014" s="227"/>
      <c r="AN2014" s="227"/>
      <c r="AO2014" s="227"/>
      <c r="AP2014" s="227"/>
      <c r="AQ2014" s="227"/>
      <c r="AR2014" s="226"/>
      <c r="AS2014" s="226"/>
      <c r="AT2014" s="226"/>
      <c r="AU2014" s="225"/>
      <c r="AV2014" s="225"/>
      <c r="AW2014" s="225"/>
      <c r="AX2014" s="225"/>
    </row>
    <row r="2015" spans="14:50" ht="15.75" x14ac:dyDescent="0.25">
      <c r="N2015" s="227"/>
      <c r="O2015" s="227"/>
      <c r="P2015" s="228"/>
      <c r="Q2015" s="227"/>
      <c r="R2015" s="227"/>
      <c r="S2015" s="226"/>
      <c r="T2015" s="226"/>
      <c r="U2015" s="226"/>
      <c r="V2015" s="225"/>
      <c r="W2015" s="225"/>
      <c r="X2015" s="225"/>
      <c r="Y2015" s="225"/>
      <c r="AM2015" s="227"/>
      <c r="AN2015" s="227"/>
      <c r="AO2015" s="227"/>
      <c r="AP2015" s="227"/>
      <c r="AQ2015" s="227"/>
      <c r="AR2015" s="226"/>
      <c r="AS2015" s="226"/>
      <c r="AT2015" s="226"/>
      <c r="AU2015" s="225"/>
      <c r="AV2015" s="225"/>
      <c r="AW2015" s="225"/>
      <c r="AX2015" s="225"/>
    </row>
    <row r="2016" spans="14:50" ht="15.75" x14ac:dyDescent="0.25">
      <c r="N2016" s="227"/>
      <c r="O2016" s="227"/>
      <c r="P2016" s="228"/>
      <c r="Q2016" s="227"/>
      <c r="R2016" s="227"/>
      <c r="S2016" s="226"/>
      <c r="T2016" s="226"/>
      <c r="U2016" s="226"/>
      <c r="V2016" s="225"/>
      <c r="W2016" s="225"/>
      <c r="X2016" s="225"/>
      <c r="Y2016" s="225"/>
      <c r="AM2016" s="227"/>
      <c r="AN2016" s="227"/>
      <c r="AO2016" s="227"/>
      <c r="AP2016" s="227"/>
      <c r="AQ2016" s="227"/>
      <c r="AR2016" s="226"/>
      <c r="AS2016" s="226"/>
      <c r="AT2016" s="226"/>
      <c r="AU2016" s="225"/>
      <c r="AV2016" s="225"/>
      <c r="AW2016" s="225"/>
      <c r="AX2016" s="225"/>
    </row>
    <row r="2017" spans="14:50" ht="15.75" x14ac:dyDescent="0.25">
      <c r="N2017" s="227"/>
      <c r="O2017" s="227"/>
      <c r="P2017" s="228"/>
      <c r="Q2017" s="227"/>
      <c r="R2017" s="227"/>
      <c r="S2017" s="226"/>
      <c r="T2017" s="226"/>
      <c r="U2017" s="226"/>
      <c r="V2017" s="225"/>
      <c r="W2017" s="225"/>
      <c r="X2017" s="225"/>
      <c r="Y2017" s="225"/>
      <c r="AM2017" s="227"/>
      <c r="AN2017" s="227"/>
      <c r="AO2017" s="227"/>
      <c r="AP2017" s="227"/>
      <c r="AQ2017" s="227"/>
      <c r="AR2017" s="226"/>
      <c r="AS2017" s="226"/>
      <c r="AT2017" s="226"/>
      <c r="AU2017" s="225"/>
      <c r="AV2017" s="225"/>
      <c r="AW2017" s="225"/>
      <c r="AX2017" s="225"/>
    </row>
    <row r="2018" spans="14:50" ht="15.75" x14ac:dyDescent="0.25">
      <c r="N2018" s="227"/>
      <c r="O2018" s="227"/>
      <c r="P2018" s="228"/>
      <c r="Q2018" s="227"/>
      <c r="R2018" s="227"/>
      <c r="S2018" s="226"/>
      <c r="T2018" s="226"/>
      <c r="U2018" s="226"/>
      <c r="V2018" s="225"/>
      <c r="W2018" s="225"/>
      <c r="X2018" s="225"/>
      <c r="Y2018" s="225"/>
      <c r="AM2018" s="227"/>
      <c r="AN2018" s="227"/>
      <c r="AO2018" s="227"/>
      <c r="AP2018" s="227"/>
      <c r="AQ2018" s="227"/>
      <c r="AR2018" s="226"/>
      <c r="AS2018" s="226"/>
      <c r="AT2018" s="226"/>
      <c r="AU2018" s="225"/>
      <c r="AV2018" s="225"/>
      <c r="AW2018" s="225"/>
      <c r="AX2018" s="225"/>
    </row>
    <row r="2019" spans="14:50" ht="15.75" x14ac:dyDescent="0.25">
      <c r="N2019" s="227"/>
      <c r="O2019" s="227"/>
      <c r="P2019" s="228"/>
      <c r="Q2019" s="227"/>
      <c r="R2019" s="227"/>
      <c r="S2019" s="226"/>
      <c r="T2019" s="226"/>
      <c r="U2019" s="226"/>
      <c r="V2019" s="225"/>
      <c r="W2019" s="225"/>
      <c r="X2019" s="225"/>
      <c r="Y2019" s="225"/>
      <c r="AM2019" s="227"/>
      <c r="AN2019" s="227"/>
      <c r="AO2019" s="227"/>
      <c r="AP2019" s="227"/>
      <c r="AQ2019" s="227"/>
      <c r="AR2019" s="226"/>
      <c r="AS2019" s="226"/>
      <c r="AT2019" s="226"/>
      <c r="AU2019" s="225"/>
      <c r="AV2019" s="225"/>
      <c r="AW2019" s="225"/>
      <c r="AX2019" s="225"/>
    </row>
    <row r="2020" spans="14:50" ht="15.75" x14ac:dyDescent="0.25">
      <c r="N2020" s="227"/>
      <c r="O2020" s="227"/>
      <c r="P2020" s="228"/>
      <c r="Q2020" s="227"/>
      <c r="R2020" s="227"/>
      <c r="S2020" s="226"/>
      <c r="T2020" s="226"/>
      <c r="U2020" s="226"/>
      <c r="V2020" s="225"/>
      <c r="W2020" s="225"/>
      <c r="X2020" s="225"/>
      <c r="Y2020" s="225"/>
      <c r="AM2020" s="227"/>
      <c r="AN2020" s="227"/>
      <c r="AO2020" s="227"/>
      <c r="AP2020" s="227"/>
      <c r="AQ2020" s="227"/>
      <c r="AR2020" s="226"/>
      <c r="AS2020" s="226"/>
      <c r="AT2020" s="226"/>
      <c r="AU2020" s="225"/>
      <c r="AV2020" s="225"/>
      <c r="AW2020" s="225"/>
      <c r="AX2020" s="225"/>
    </row>
    <row r="2021" spans="14:50" ht="15.75" x14ac:dyDescent="0.25">
      <c r="N2021" s="227"/>
      <c r="O2021" s="227"/>
      <c r="P2021" s="228"/>
      <c r="Q2021" s="227"/>
      <c r="R2021" s="227"/>
      <c r="S2021" s="226"/>
      <c r="T2021" s="226"/>
      <c r="U2021" s="226"/>
      <c r="V2021" s="225"/>
      <c r="W2021" s="225"/>
      <c r="X2021" s="225"/>
      <c r="Y2021" s="225"/>
      <c r="AM2021" s="227"/>
      <c r="AN2021" s="227"/>
      <c r="AO2021" s="227"/>
      <c r="AP2021" s="227"/>
      <c r="AQ2021" s="227"/>
      <c r="AR2021" s="226"/>
      <c r="AS2021" s="226"/>
      <c r="AT2021" s="226"/>
      <c r="AU2021" s="225"/>
      <c r="AV2021" s="225"/>
      <c r="AW2021" s="225"/>
      <c r="AX2021" s="225"/>
    </row>
    <row r="2022" spans="14:50" ht="15.75" x14ac:dyDescent="0.25">
      <c r="N2022" s="227"/>
      <c r="O2022" s="227"/>
      <c r="P2022" s="228"/>
      <c r="Q2022" s="227"/>
      <c r="R2022" s="227"/>
      <c r="S2022" s="226"/>
      <c r="T2022" s="226"/>
      <c r="U2022" s="226"/>
      <c r="V2022" s="225"/>
      <c r="W2022" s="225"/>
      <c r="X2022" s="225"/>
      <c r="Y2022" s="225"/>
      <c r="AM2022" s="227"/>
      <c r="AN2022" s="227"/>
      <c r="AO2022" s="227"/>
      <c r="AP2022" s="227"/>
      <c r="AQ2022" s="227"/>
      <c r="AR2022" s="226"/>
      <c r="AS2022" s="226"/>
      <c r="AT2022" s="226"/>
      <c r="AU2022" s="225"/>
      <c r="AV2022" s="225"/>
      <c r="AW2022" s="225"/>
      <c r="AX2022" s="225"/>
    </row>
    <row r="2023" spans="14:50" ht="15.75" x14ac:dyDescent="0.25">
      <c r="N2023" s="227"/>
      <c r="O2023" s="227"/>
      <c r="P2023" s="228"/>
      <c r="Q2023" s="227"/>
      <c r="R2023" s="227"/>
      <c r="S2023" s="226"/>
      <c r="T2023" s="226"/>
      <c r="U2023" s="226"/>
      <c r="V2023" s="225"/>
      <c r="W2023" s="225"/>
      <c r="X2023" s="225"/>
      <c r="Y2023" s="225"/>
      <c r="AM2023" s="227"/>
      <c r="AN2023" s="227"/>
      <c r="AO2023" s="227"/>
      <c r="AP2023" s="227"/>
      <c r="AQ2023" s="227"/>
      <c r="AR2023" s="226"/>
      <c r="AS2023" s="226"/>
      <c r="AT2023" s="226"/>
      <c r="AU2023" s="225"/>
      <c r="AV2023" s="225"/>
      <c r="AW2023" s="225"/>
      <c r="AX2023" s="225"/>
    </row>
    <row r="2024" spans="14:50" ht="15.75" x14ac:dyDescent="0.25">
      <c r="N2024" s="227"/>
      <c r="O2024" s="227"/>
      <c r="P2024" s="228"/>
      <c r="Q2024" s="227"/>
      <c r="R2024" s="227"/>
      <c r="S2024" s="226"/>
      <c r="T2024" s="226"/>
      <c r="U2024" s="226"/>
      <c r="V2024" s="225"/>
      <c r="W2024" s="225"/>
      <c r="X2024" s="225"/>
      <c r="Y2024" s="225"/>
      <c r="AM2024" s="227"/>
      <c r="AN2024" s="227"/>
      <c r="AO2024" s="227"/>
      <c r="AP2024" s="227"/>
      <c r="AQ2024" s="227"/>
      <c r="AR2024" s="226"/>
      <c r="AS2024" s="226"/>
      <c r="AT2024" s="226"/>
      <c r="AU2024" s="225"/>
      <c r="AV2024" s="225"/>
      <c r="AW2024" s="225"/>
      <c r="AX2024" s="225"/>
    </row>
    <row r="2025" spans="14:50" ht="15.75" x14ac:dyDescent="0.25">
      <c r="N2025" s="227"/>
      <c r="O2025" s="227"/>
      <c r="P2025" s="228"/>
      <c r="Q2025" s="227"/>
      <c r="R2025" s="227"/>
      <c r="S2025" s="226"/>
      <c r="T2025" s="226"/>
      <c r="U2025" s="226"/>
      <c r="V2025" s="225"/>
      <c r="W2025" s="225"/>
      <c r="X2025" s="225"/>
      <c r="Y2025" s="225"/>
      <c r="AM2025" s="227"/>
      <c r="AN2025" s="227"/>
      <c r="AO2025" s="227"/>
      <c r="AP2025" s="227"/>
      <c r="AQ2025" s="227"/>
      <c r="AR2025" s="226"/>
      <c r="AS2025" s="226"/>
      <c r="AT2025" s="226"/>
      <c r="AU2025" s="225"/>
      <c r="AV2025" s="225"/>
      <c r="AW2025" s="225"/>
      <c r="AX2025" s="225"/>
    </row>
    <row r="2026" spans="14:50" ht="15.75" x14ac:dyDescent="0.25">
      <c r="N2026" s="227"/>
      <c r="O2026" s="227"/>
      <c r="P2026" s="228"/>
      <c r="Q2026" s="227"/>
      <c r="R2026" s="227"/>
      <c r="S2026" s="226"/>
      <c r="T2026" s="226"/>
      <c r="U2026" s="226"/>
      <c r="V2026" s="225"/>
      <c r="W2026" s="225"/>
      <c r="X2026" s="225"/>
      <c r="Y2026" s="225"/>
      <c r="AM2026" s="227"/>
      <c r="AN2026" s="227"/>
      <c r="AO2026" s="227"/>
      <c r="AP2026" s="227"/>
      <c r="AQ2026" s="227"/>
      <c r="AR2026" s="226"/>
      <c r="AS2026" s="226"/>
      <c r="AT2026" s="226"/>
      <c r="AU2026" s="225"/>
      <c r="AV2026" s="225"/>
      <c r="AW2026" s="225"/>
      <c r="AX2026" s="225"/>
    </row>
    <row r="2027" spans="14:50" ht="15.75" x14ac:dyDescent="0.25">
      <c r="N2027" s="227"/>
      <c r="O2027" s="227"/>
      <c r="P2027" s="228"/>
      <c r="Q2027" s="227"/>
      <c r="R2027" s="227"/>
      <c r="S2027" s="226"/>
      <c r="T2027" s="226"/>
      <c r="U2027" s="226"/>
      <c r="V2027" s="225"/>
      <c r="W2027" s="225"/>
      <c r="X2027" s="225"/>
      <c r="Y2027" s="225"/>
      <c r="AM2027" s="227"/>
      <c r="AN2027" s="227"/>
      <c r="AO2027" s="227"/>
      <c r="AP2027" s="227"/>
      <c r="AQ2027" s="227"/>
      <c r="AR2027" s="226"/>
      <c r="AS2027" s="226"/>
      <c r="AT2027" s="226"/>
      <c r="AU2027" s="225"/>
      <c r="AV2027" s="225"/>
      <c r="AW2027" s="225"/>
      <c r="AX2027" s="225"/>
    </row>
    <row r="2028" spans="14:50" ht="15.75" x14ac:dyDescent="0.25">
      <c r="N2028" s="227"/>
      <c r="O2028" s="227"/>
      <c r="P2028" s="228"/>
      <c r="Q2028" s="227"/>
      <c r="R2028" s="227"/>
      <c r="S2028" s="226"/>
      <c r="T2028" s="226"/>
      <c r="U2028" s="226"/>
      <c r="V2028" s="225"/>
      <c r="W2028" s="225"/>
      <c r="X2028" s="225"/>
      <c r="Y2028" s="225"/>
      <c r="AM2028" s="227"/>
      <c r="AN2028" s="227"/>
      <c r="AO2028" s="227"/>
      <c r="AP2028" s="227"/>
      <c r="AQ2028" s="227"/>
      <c r="AR2028" s="226"/>
      <c r="AS2028" s="226"/>
      <c r="AT2028" s="226"/>
      <c r="AU2028" s="225"/>
      <c r="AV2028" s="225"/>
      <c r="AW2028" s="225"/>
      <c r="AX2028" s="225"/>
    </row>
    <row r="2029" spans="14:50" ht="15.75" x14ac:dyDescent="0.25">
      <c r="N2029" s="227"/>
      <c r="O2029" s="227"/>
      <c r="P2029" s="228"/>
      <c r="Q2029" s="227"/>
      <c r="R2029" s="227"/>
      <c r="S2029" s="226"/>
      <c r="T2029" s="226"/>
      <c r="U2029" s="226"/>
      <c r="V2029" s="225"/>
      <c r="W2029" s="225"/>
      <c r="X2029" s="225"/>
      <c r="Y2029" s="225"/>
      <c r="AM2029" s="227"/>
      <c r="AN2029" s="227"/>
      <c r="AO2029" s="227"/>
      <c r="AP2029" s="227"/>
      <c r="AQ2029" s="227"/>
      <c r="AR2029" s="226"/>
      <c r="AS2029" s="226"/>
      <c r="AT2029" s="226"/>
      <c r="AU2029" s="225"/>
      <c r="AV2029" s="225"/>
      <c r="AW2029" s="225"/>
      <c r="AX2029" s="225"/>
    </row>
    <row r="2030" spans="14:50" ht="15.75" x14ac:dyDescent="0.25">
      <c r="N2030" s="227"/>
      <c r="O2030" s="227"/>
      <c r="P2030" s="228"/>
      <c r="Q2030" s="227"/>
      <c r="R2030" s="227"/>
      <c r="S2030" s="226"/>
      <c r="T2030" s="226"/>
      <c r="U2030" s="226"/>
      <c r="V2030" s="225"/>
      <c r="W2030" s="225"/>
      <c r="X2030" s="225"/>
      <c r="Y2030" s="225"/>
      <c r="AM2030" s="227"/>
      <c r="AN2030" s="227"/>
      <c r="AO2030" s="227"/>
      <c r="AP2030" s="227"/>
      <c r="AQ2030" s="227"/>
      <c r="AR2030" s="226"/>
      <c r="AS2030" s="226"/>
      <c r="AT2030" s="226"/>
      <c r="AU2030" s="225"/>
      <c r="AV2030" s="225"/>
      <c r="AW2030" s="225"/>
      <c r="AX2030" s="225"/>
    </row>
    <row r="2031" spans="14:50" ht="15.75" x14ac:dyDescent="0.25">
      <c r="N2031" s="227"/>
      <c r="O2031" s="227"/>
      <c r="P2031" s="228"/>
      <c r="Q2031" s="227"/>
      <c r="R2031" s="227"/>
      <c r="S2031" s="226"/>
      <c r="T2031" s="226"/>
      <c r="U2031" s="226"/>
      <c r="V2031" s="225"/>
      <c r="W2031" s="225"/>
      <c r="X2031" s="225"/>
      <c r="Y2031" s="225"/>
      <c r="AM2031" s="227"/>
      <c r="AN2031" s="227"/>
      <c r="AO2031" s="227"/>
      <c r="AP2031" s="227"/>
      <c r="AQ2031" s="227"/>
      <c r="AR2031" s="226"/>
      <c r="AS2031" s="226"/>
      <c r="AT2031" s="226"/>
      <c r="AU2031" s="225"/>
      <c r="AV2031" s="225"/>
      <c r="AW2031" s="225"/>
      <c r="AX2031" s="225"/>
    </row>
    <row r="2032" spans="14:50" ht="15.75" x14ac:dyDescent="0.25">
      <c r="N2032" s="227"/>
      <c r="O2032" s="227"/>
      <c r="P2032" s="228"/>
      <c r="Q2032" s="227"/>
      <c r="R2032" s="227"/>
      <c r="S2032" s="226"/>
      <c r="T2032" s="226"/>
      <c r="U2032" s="226"/>
      <c r="V2032" s="225"/>
      <c r="W2032" s="225"/>
      <c r="X2032" s="225"/>
      <c r="Y2032" s="225"/>
      <c r="AM2032" s="227"/>
      <c r="AN2032" s="227"/>
      <c r="AO2032" s="227"/>
      <c r="AP2032" s="227"/>
      <c r="AQ2032" s="227"/>
      <c r="AR2032" s="226"/>
      <c r="AS2032" s="226"/>
      <c r="AT2032" s="226"/>
      <c r="AU2032" s="225"/>
      <c r="AV2032" s="225"/>
      <c r="AW2032" s="225"/>
      <c r="AX2032" s="225"/>
    </row>
    <row r="2033" spans="14:50" ht="15.75" x14ac:dyDescent="0.25">
      <c r="N2033" s="227"/>
      <c r="O2033" s="227"/>
      <c r="P2033" s="228"/>
      <c r="Q2033" s="227"/>
      <c r="R2033" s="227"/>
      <c r="S2033" s="226"/>
      <c r="T2033" s="226"/>
      <c r="U2033" s="226"/>
      <c r="V2033" s="225"/>
      <c r="W2033" s="225"/>
      <c r="X2033" s="225"/>
      <c r="Y2033" s="225"/>
      <c r="AM2033" s="227"/>
      <c r="AN2033" s="227"/>
      <c r="AO2033" s="227"/>
      <c r="AP2033" s="227"/>
      <c r="AQ2033" s="227"/>
      <c r="AR2033" s="226"/>
      <c r="AS2033" s="226"/>
      <c r="AT2033" s="226"/>
      <c r="AU2033" s="225"/>
      <c r="AV2033" s="225"/>
      <c r="AW2033" s="225"/>
      <c r="AX2033" s="225"/>
    </row>
    <row r="2034" spans="14:50" ht="15.75" x14ac:dyDescent="0.25">
      <c r="N2034" s="227"/>
      <c r="O2034" s="227"/>
      <c r="P2034" s="228"/>
      <c r="Q2034" s="227"/>
      <c r="R2034" s="227"/>
      <c r="S2034" s="226"/>
      <c r="T2034" s="226"/>
      <c r="U2034" s="226"/>
      <c r="V2034" s="225"/>
      <c r="W2034" s="225"/>
      <c r="X2034" s="225"/>
      <c r="Y2034" s="225"/>
      <c r="AM2034" s="227"/>
      <c r="AN2034" s="227"/>
      <c r="AO2034" s="227"/>
      <c r="AP2034" s="227"/>
      <c r="AQ2034" s="227"/>
      <c r="AR2034" s="226"/>
      <c r="AS2034" s="226"/>
      <c r="AT2034" s="226"/>
      <c r="AU2034" s="225"/>
      <c r="AV2034" s="225"/>
      <c r="AW2034" s="225"/>
      <c r="AX2034" s="225"/>
    </row>
    <row r="2035" spans="14:50" ht="15.75" x14ac:dyDescent="0.25">
      <c r="N2035" s="227"/>
      <c r="O2035" s="227"/>
      <c r="P2035" s="228"/>
      <c r="Q2035" s="227"/>
      <c r="R2035" s="227"/>
      <c r="S2035" s="226"/>
      <c r="T2035" s="226"/>
      <c r="U2035" s="226"/>
      <c r="V2035" s="225"/>
      <c r="W2035" s="225"/>
      <c r="X2035" s="225"/>
      <c r="Y2035" s="225"/>
      <c r="AM2035" s="227"/>
      <c r="AN2035" s="227"/>
      <c r="AO2035" s="227"/>
      <c r="AP2035" s="227"/>
      <c r="AQ2035" s="227"/>
      <c r="AR2035" s="226"/>
      <c r="AS2035" s="226"/>
      <c r="AT2035" s="226"/>
      <c r="AU2035" s="225"/>
      <c r="AV2035" s="225"/>
      <c r="AW2035" s="225"/>
      <c r="AX2035" s="225"/>
    </row>
    <row r="2036" spans="14:50" ht="15.75" x14ac:dyDescent="0.25">
      <c r="N2036" s="227"/>
      <c r="O2036" s="227"/>
      <c r="P2036" s="228"/>
      <c r="Q2036" s="227"/>
      <c r="R2036" s="227"/>
      <c r="S2036" s="226"/>
      <c r="T2036" s="226"/>
      <c r="U2036" s="226"/>
      <c r="V2036" s="225"/>
      <c r="W2036" s="225"/>
      <c r="X2036" s="225"/>
      <c r="Y2036" s="225"/>
      <c r="AM2036" s="227"/>
      <c r="AN2036" s="227"/>
      <c r="AO2036" s="227"/>
      <c r="AP2036" s="227"/>
      <c r="AQ2036" s="227"/>
      <c r="AR2036" s="226"/>
      <c r="AS2036" s="226"/>
      <c r="AT2036" s="226"/>
      <c r="AU2036" s="225"/>
      <c r="AV2036" s="225"/>
      <c r="AW2036" s="225"/>
      <c r="AX2036" s="225"/>
    </row>
    <row r="2037" spans="14:50" ht="15.75" x14ac:dyDescent="0.25">
      <c r="N2037" s="227"/>
      <c r="O2037" s="227"/>
      <c r="P2037" s="228"/>
      <c r="Q2037" s="227"/>
      <c r="R2037" s="227"/>
      <c r="S2037" s="226"/>
      <c r="T2037" s="226"/>
      <c r="U2037" s="226"/>
      <c r="V2037" s="225"/>
      <c r="W2037" s="225"/>
      <c r="X2037" s="225"/>
      <c r="Y2037" s="225"/>
      <c r="AM2037" s="227"/>
      <c r="AN2037" s="227"/>
      <c r="AO2037" s="227"/>
      <c r="AP2037" s="227"/>
      <c r="AQ2037" s="227"/>
      <c r="AR2037" s="226"/>
      <c r="AS2037" s="226"/>
      <c r="AT2037" s="226"/>
      <c r="AU2037" s="225"/>
      <c r="AV2037" s="225"/>
      <c r="AW2037" s="225"/>
      <c r="AX2037" s="225"/>
    </row>
    <row r="2038" spans="14:50" ht="15.75" x14ac:dyDescent="0.25">
      <c r="N2038" s="227"/>
      <c r="O2038" s="227"/>
      <c r="P2038" s="228"/>
      <c r="Q2038" s="227"/>
      <c r="R2038" s="227"/>
      <c r="S2038" s="226"/>
      <c r="T2038" s="226"/>
      <c r="U2038" s="226"/>
      <c r="V2038" s="225"/>
      <c r="W2038" s="225"/>
      <c r="X2038" s="225"/>
      <c r="Y2038" s="225"/>
      <c r="AM2038" s="227"/>
      <c r="AN2038" s="227"/>
      <c r="AO2038" s="227"/>
      <c r="AP2038" s="227"/>
      <c r="AQ2038" s="227"/>
      <c r="AR2038" s="226"/>
      <c r="AS2038" s="226"/>
      <c r="AT2038" s="226"/>
      <c r="AU2038" s="225"/>
      <c r="AV2038" s="225"/>
      <c r="AW2038" s="225"/>
      <c r="AX2038" s="225"/>
    </row>
    <row r="2039" spans="14:50" ht="15.75" x14ac:dyDescent="0.25">
      <c r="N2039" s="227"/>
      <c r="O2039" s="227"/>
      <c r="P2039" s="228"/>
      <c r="Q2039" s="227"/>
      <c r="R2039" s="227"/>
      <c r="S2039" s="226"/>
      <c r="T2039" s="226"/>
      <c r="U2039" s="226"/>
      <c r="V2039" s="225"/>
      <c r="W2039" s="225"/>
      <c r="X2039" s="225"/>
      <c r="Y2039" s="225"/>
      <c r="AM2039" s="227"/>
      <c r="AN2039" s="227"/>
      <c r="AO2039" s="227"/>
      <c r="AP2039" s="227"/>
      <c r="AQ2039" s="227"/>
      <c r="AR2039" s="226"/>
      <c r="AS2039" s="226"/>
      <c r="AT2039" s="226"/>
      <c r="AU2039" s="225"/>
      <c r="AV2039" s="225"/>
      <c r="AW2039" s="225"/>
      <c r="AX2039" s="225"/>
    </row>
    <row r="2040" spans="14:50" ht="15.75" x14ac:dyDescent="0.25">
      <c r="N2040" s="227"/>
      <c r="O2040" s="227"/>
      <c r="P2040" s="228"/>
      <c r="Q2040" s="227"/>
      <c r="R2040" s="227"/>
      <c r="S2040" s="226"/>
      <c r="T2040" s="226"/>
      <c r="U2040" s="226"/>
      <c r="V2040" s="225"/>
      <c r="W2040" s="225"/>
      <c r="X2040" s="225"/>
      <c r="Y2040" s="225"/>
      <c r="AM2040" s="227"/>
      <c r="AN2040" s="227"/>
      <c r="AO2040" s="227"/>
      <c r="AP2040" s="227"/>
      <c r="AQ2040" s="227"/>
      <c r="AR2040" s="226"/>
      <c r="AS2040" s="226"/>
      <c r="AT2040" s="226"/>
      <c r="AU2040" s="225"/>
      <c r="AV2040" s="225"/>
      <c r="AW2040" s="225"/>
      <c r="AX2040" s="225"/>
    </row>
    <row r="2041" spans="14:50" ht="15.75" x14ac:dyDescent="0.25">
      <c r="N2041" s="227"/>
      <c r="O2041" s="227"/>
      <c r="P2041" s="228"/>
      <c r="Q2041" s="227"/>
      <c r="R2041" s="227"/>
      <c r="S2041" s="226"/>
      <c r="T2041" s="226"/>
      <c r="U2041" s="226"/>
      <c r="V2041" s="225"/>
      <c r="W2041" s="225"/>
      <c r="X2041" s="225"/>
      <c r="Y2041" s="225"/>
      <c r="AM2041" s="227"/>
      <c r="AN2041" s="227"/>
      <c r="AO2041" s="227"/>
      <c r="AP2041" s="227"/>
      <c r="AQ2041" s="227"/>
      <c r="AR2041" s="226"/>
      <c r="AS2041" s="226"/>
      <c r="AT2041" s="226"/>
      <c r="AU2041" s="225"/>
      <c r="AV2041" s="225"/>
      <c r="AW2041" s="225"/>
      <c r="AX2041" s="225"/>
    </row>
    <row r="2042" spans="14:50" ht="15.75" x14ac:dyDescent="0.25">
      <c r="N2042" s="227"/>
      <c r="O2042" s="227"/>
      <c r="P2042" s="228"/>
      <c r="Q2042" s="227"/>
      <c r="R2042" s="227"/>
      <c r="S2042" s="226"/>
      <c r="T2042" s="226"/>
      <c r="U2042" s="226"/>
      <c r="V2042" s="225"/>
      <c r="W2042" s="225"/>
      <c r="X2042" s="225"/>
      <c r="Y2042" s="225"/>
      <c r="AM2042" s="227"/>
      <c r="AN2042" s="227"/>
      <c r="AO2042" s="227"/>
      <c r="AP2042" s="227"/>
      <c r="AQ2042" s="227"/>
      <c r="AR2042" s="226"/>
      <c r="AS2042" s="226"/>
      <c r="AT2042" s="226"/>
      <c r="AU2042" s="225"/>
      <c r="AV2042" s="225"/>
      <c r="AW2042" s="225"/>
      <c r="AX2042" s="225"/>
    </row>
    <row r="2043" spans="14:50" ht="15.75" x14ac:dyDescent="0.25">
      <c r="N2043" s="227"/>
      <c r="O2043" s="227"/>
      <c r="P2043" s="228"/>
      <c r="Q2043" s="227"/>
      <c r="R2043" s="227"/>
      <c r="S2043" s="226"/>
      <c r="T2043" s="226"/>
      <c r="U2043" s="226"/>
      <c r="V2043" s="225"/>
      <c r="W2043" s="225"/>
      <c r="X2043" s="225"/>
      <c r="Y2043" s="225"/>
      <c r="AM2043" s="227"/>
      <c r="AN2043" s="227"/>
      <c r="AO2043" s="227"/>
      <c r="AP2043" s="227"/>
      <c r="AQ2043" s="227"/>
      <c r="AR2043" s="226"/>
      <c r="AS2043" s="226"/>
      <c r="AT2043" s="226"/>
      <c r="AU2043" s="225"/>
      <c r="AV2043" s="225"/>
      <c r="AW2043" s="225"/>
      <c r="AX2043" s="225"/>
    </row>
    <row r="2044" spans="14:50" ht="15.75" x14ac:dyDescent="0.25">
      <c r="N2044" s="227"/>
      <c r="O2044" s="227"/>
      <c r="P2044" s="228"/>
      <c r="Q2044" s="227"/>
      <c r="R2044" s="227"/>
      <c r="S2044" s="226"/>
      <c r="T2044" s="226"/>
      <c r="U2044" s="226"/>
      <c r="V2044" s="225"/>
      <c r="W2044" s="225"/>
      <c r="X2044" s="225"/>
      <c r="Y2044" s="225"/>
      <c r="AM2044" s="227"/>
      <c r="AN2044" s="227"/>
      <c r="AO2044" s="227"/>
      <c r="AP2044" s="227"/>
      <c r="AQ2044" s="227"/>
      <c r="AR2044" s="226"/>
      <c r="AS2044" s="226"/>
      <c r="AT2044" s="226"/>
      <c r="AU2044" s="225"/>
      <c r="AV2044" s="225"/>
      <c r="AW2044" s="225"/>
      <c r="AX2044" s="225"/>
    </row>
    <row r="2045" spans="14:50" ht="15.75" x14ac:dyDescent="0.25">
      <c r="N2045" s="227"/>
      <c r="O2045" s="227"/>
      <c r="P2045" s="228"/>
      <c r="Q2045" s="227"/>
      <c r="R2045" s="227"/>
      <c r="S2045" s="226"/>
      <c r="T2045" s="226"/>
      <c r="U2045" s="226"/>
      <c r="V2045" s="225"/>
      <c r="W2045" s="225"/>
      <c r="X2045" s="225"/>
      <c r="Y2045" s="225"/>
      <c r="AM2045" s="227"/>
      <c r="AN2045" s="227"/>
      <c r="AO2045" s="227"/>
      <c r="AP2045" s="227"/>
      <c r="AQ2045" s="227"/>
      <c r="AR2045" s="226"/>
      <c r="AS2045" s="226"/>
      <c r="AT2045" s="226"/>
      <c r="AU2045" s="225"/>
      <c r="AV2045" s="225"/>
      <c r="AW2045" s="225"/>
      <c r="AX2045" s="225"/>
    </row>
    <row r="2046" spans="14:50" ht="15.75" x14ac:dyDescent="0.25">
      <c r="N2046" s="227"/>
      <c r="O2046" s="227"/>
      <c r="P2046" s="228"/>
      <c r="Q2046" s="227"/>
      <c r="R2046" s="227"/>
      <c r="S2046" s="226"/>
      <c r="T2046" s="226"/>
      <c r="U2046" s="226"/>
      <c r="V2046" s="225"/>
      <c r="W2046" s="225"/>
      <c r="X2046" s="225"/>
      <c r="Y2046" s="225"/>
      <c r="AM2046" s="227"/>
      <c r="AN2046" s="227"/>
      <c r="AO2046" s="227"/>
      <c r="AP2046" s="227"/>
      <c r="AQ2046" s="227"/>
      <c r="AR2046" s="226"/>
      <c r="AS2046" s="226"/>
      <c r="AT2046" s="226"/>
      <c r="AU2046" s="225"/>
      <c r="AV2046" s="225"/>
      <c r="AW2046" s="225"/>
      <c r="AX2046" s="225"/>
    </row>
    <row r="2047" spans="14:50" ht="15.75" x14ac:dyDescent="0.25">
      <c r="N2047" s="227"/>
      <c r="O2047" s="227"/>
      <c r="P2047" s="228"/>
      <c r="Q2047" s="227"/>
      <c r="R2047" s="227"/>
      <c r="S2047" s="226"/>
      <c r="T2047" s="226"/>
      <c r="U2047" s="226"/>
      <c r="V2047" s="225"/>
      <c r="W2047" s="225"/>
      <c r="X2047" s="225"/>
      <c r="Y2047" s="225"/>
      <c r="AM2047" s="227"/>
      <c r="AN2047" s="227"/>
      <c r="AO2047" s="227"/>
      <c r="AP2047" s="227"/>
      <c r="AQ2047" s="227"/>
      <c r="AR2047" s="226"/>
      <c r="AS2047" s="226"/>
      <c r="AT2047" s="226"/>
      <c r="AU2047" s="225"/>
      <c r="AV2047" s="225"/>
      <c r="AW2047" s="225"/>
      <c r="AX2047" s="225"/>
    </row>
    <row r="2048" spans="14:50" ht="15.75" x14ac:dyDescent="0.25">
      <c r="N2048" s="227"/>
      <c r="O2048" s="227"/>
      <c r="P2048" s="228"/>
      <c r="Q2048" s="227"/>
      <c r="R2048" s="227"/>
      <c r="S2048" s="226"/>
      <c r="T2048" s="226"/>
      <c r="U2048" s="226"/>
      <c r="V2048" s="225"/>
      <c r="W2048" s="225"/>
      <c r="X2048" s="225"/>
      <c r="Y2048" s="225"/>
      <c r="AM2048" s="227"/>
      <c r="AN2048" s="227"/>
      <c r="AO2048" s="227"/>
      <c r="AP2048" s="227"/>
      <c r="AQ2048" s="227"/>
      <c r="AR2048" s="226"/>
      <c r="AS2048" s="226"/>
      <c r="AT2048" s="226"/>
      <c r="AU2048" s="225"/>
      <c r="AV2048" s="225"/>
      <c r="AW2048" s="225"/>
      <c r="AX2048" s="225"/>
    </row>
    <row r="2049" spans="14:50" ht="15.75" x14ac:dyDescent="0.25">
      <c r="N2049" s="227"/>
      <c r="O2049" s="227"/>
      <c r="P2049" s="228"/>
      <c r="Q2049" s="227"/>
      <c r="R2049" s="227"/>
      <c r="S2049" s="226"/>
      <c r="T2049" s="226"/>
      <c r="U2049" s="226"/>
      <c r="V2049" s="225"/>
      <c r="W2049" s="225"/>
      <c r="X2049" s="225"/>
      <c r="Y2049" s="225"/>
      <c r="AM2049" s="227"/>
      <c r="AN2049" s="227"/>
      <c r="AO2049" s="227"/>
      <c r="AP2049" s="227"/>
      <c r="AQ2049" s="227"/>
      <c r="AR2049" s="226"/>
      <c r="AS2049" s="226"/>
      <c r="AT2049" s="226"/>
      <c r="AU2049" s="225"/>
      <c r="AV2049" s="225"/>
      <c r="AW2049" s="225"/>
      <c r="AX2049" s="225"/>
    </row>
    <row r="2050" spans="14:50" ht="15.75" x14ac:dyDescent="0.25">
      <c r="N2050" s="227"/>
      <c r="O2050" s="227"/>
      <c r="P2050" s="228"/>
      <c r="Q2050" s="227"/>
      <c r="R2050" s="227"/>
      <c r="S2050" s="226"/>
      <c r="T2050" s="226"/>
      <c r="U2050" s="226"/>
      <c r="V2050" s="225"/>
      <c r="W2050" s="225"/>
      <c r="X2050" s="225"/>
      <c r="Y2050" s="225"/>
      <c r="AM2050" s="227"/>
      <c r="AN2050" s="227"/>
      <c r="AO2050" s="227"/>
      <c r="AP2050" s="227"/>
      <c r="AQ2050" s="227"/>
      <c r="AR2050" s="226"/>
      <c r="AS2050" s="226"/>
      <c r="AT2050" s="226"/>
      <c r="AU2050" s="225"/>
      <c r="AV2050" s="225"/>
      <c r="AW2050" s="225"/>
      <c r="AX2050" s="225"/>
    </row>
    <row r="2051" spans="14:50" ht="15.75" x14ac:dyDescent="0.25">
      <c r="N2051" s="227"/>
      <c r="O2051" s="227"/>
      <c r="P2051" s="228"/>
      <c r="Q2051" s="227"/>
      <c r="R2051" s="227"/>
      <c r="S2051" s="226"/>
      <c r="T2051" s="226"/>
      <c r="U2051" s="226"/>
      <c r="V2051" s="225"/>
      <c r="W2051" s="225"/>
      <c r="X2051" s="225"/>
      <c r="Y2051" s="225"/>
      <c r="AM2051" s="227"/>
      <c r="AN2051" s="227"/>
      <c r="AO2051" s="227"/>
      <c r="AP2051" s="227"/>
      <c r="AQ2051" s="227"/>
      <c r="AR2051" s="226"/>
      <c r="AS2051" s="226"/>
      <c r="AT2051" s="226"/>
      <c r="AU2051" s="225"/>
      <c r="AV2051" s="225"/>
      <c r="AW2051" s="225"/>
      <c r="AX2051" s="225"/>
    </row>
    <row r="2052" spans="14:50" ht="15.75" x14ac:dyDescent="0.25">
      <c r="N2052" s="227"/>
      <c r="O2052" s="227"/>
      <c r="P2052" s="228"/>
      <c r="Q2052" s="227"/>
      <c r="R2052" s="227"/>
      <c r="S2052" s="226"/>
      <c r="T2052" s="226"/>
      <c r="U2052" s="226"/>
      <c r="V2052" s="225"/>
      <c r="W2052" s="225"/>
      <c r="X2052" s="225"/>
      <c r="Y2052" s="225"/>
      <c r="AM2052" s="227"/>
      <c r="AN2052" s="227"/>
      <c r="AO2052" s="227"/>
      <c r="AP2052" s="227"/>
      <c r="AQ2052" s="227"/>
      <c r="AR2052" s="226"/>
      <c r="AS2052" s="226"/>
      <c r="AT2052" s="226"/>
      <c r="AU2052" s="225"/>
      <c r="AV2052" s="225"/>
      <c r="AW2052" s="225"/>
      <c r="AX2052" s="225"/>
    </row>
    <row r="2053" spans="14:50" ht="15.75" x14ac:dyDescent="0.25">
      <c r="N2053" s="227"/>
      <c r="O2053" s="227"/>
      <c r="P2053" s="228"/>
      <c r="Q2053" s="227"/>
      <c r="R2053" s="227"/>
      <c r="S2053" s="226"/>
      <c r="T2053" s="226"/>
      <c r="U2053" s="226"/>
      <c r="V2053" s="225"/>
      <c r="W2053" s="225"/>
      <c r="X2053" s="225"/>
      <c r="Y2053" s="225"/>
      <c r="AM2053" s="227"/>
      <c r="AN2053" s="227"/>
      <c r="AO2053" s="227"/>
      <c r="AP2053" s="227"/>
      <c r="AQ2053" s="227"/>
      <c r="AR2053" s="226"/>
      <c r="AS2053" s="226"/>
      <c r="AT2053" s="226"/>
      <c r="AU2053" s="225"/>
      <c r="AV2053" s="225"/>
      <c r="AW2053" s="225"/>
      <c r="AX2053" s="225"/>
    </row>
    <row r="2054" spans="14:50" ht="15.75" x14ac:dyDescent="0.25">
      <c r="N2054" s="227"/>
      <c r="O2054" s="227"/>
      <c r="P2054" s="228"/>
      <c r="Q2054" s="227"/>
      <c r="R2054" s="227"/>
      <c r="S2054" s="226"/>
      <c r="T2054" s="226"/>
      <c r="U2054" s="226"/>
      <c r="V2054" s="225"/>
      <c r="W2054" s="225"/>
      <c r="X2054" s="225"/>
      <c r="Y2054" s="225"/>
      <c r="AM2054" s="227"/>
      <c r="AN2054" s="227"/>
      <c r="AO2054" s="227"/>
      <c r="AP2054" s="227"/>
      <c r="AQ2054" s="227"/>
      <c r="AR2054" s="226"/>
      <c r="AS2054" s="226"/>
      <c r="AT2054" s="226"/>
      <c r="AU2054" s="225"/>
      <c r="AV2054" s="225"/>
      <c r="AW2054" s="225"/>
      <c r="AX2054" s="225"/>
    </row>
    <row r="2055" spans="14:50" ht="15.75" x14ac:dyDescent="0.25">
      <c r="N2055" s="227"/>
      <c r="O2055" s="227"/>
      <c r="P2055" s="228"/>
      <c r="Q2055" s="227"/>
      <c r="R2055" s="227"/>
      <c r="S2055" s="226"/>
      <c r="T2055" s="226"/>
      <c r="U2055" s="226"/>
      <c r="V2055" s="225"/>
      <c r="W2055" s="225"/>
      <c r="X2055" s="225"/>
      <c r="Y2055" s="225"/>
      <c r="AM2055" s="227"/>
      <c r="AN2055" s="227"/>
      <c r="AO2055" s="227"/>
      <c r="AP2055" s="227"/>
      <c r="AQ2055" s="227"/>
      <c r="AR2055" s="226"/>
      <c r="AS2055" s="226"/>
      <c r="AT2055" s="226"/>
      <c r="AU2055" s="225"/>
      <c r="AV2055" s="225"/>
      <c r="AW2055" s="225"/>
      <c r="AX2055" s="225"/>
    </row>
    <row r="2056" spans="14:50" ht="15.75" x14ac:dyDescent="0.25">
      <c r="N2056" s="227"/>
      <c r="O2056" s="227"/>
      <c r="P2056" s="228"/>
      <c r="Q2056" s="227"/>
      <c r="R2056" s="227"/>
      <c r="S2056" s="226"/>
      <c r="T2056" s="226"/>
      <c r="U2056" s="226"/>
      <c r="V2056" s="225"/>
      <c r="W2056" s="225"/>
      <c r="X2056" s="225"/>
      <c r="Y2056" s="225"/>
      <c r="AM2056" s="227"/>
      <c r="AN2056" s="227"/>
      <c r="AO2056" s="227"/>
      <c r="AP2056" s="227"/>
      <c r="AQ2056" s="227"/>
      <c r="AR2056" s="226"/>
      <c r="AS2056" s="226"/>
      <c r="AT2056" s="226"/>
      <c r="AU2056" s="225"/>
      <c r="AV2056" s="225"/>
      <c r="AW2056" s="225"/>
      <c r="AX2056" s="225"/>
    </row>
    <row r="2057" spans="14:50" ht="15.75" x14ac:dyDescent="0.25">
      <c r="N2057" s="227"/>
      <c r="O2057" s="227"/>
      <c r="P2057" s="228"/>
      <c r="Q2057" s="227"/>
      <c r="R2057" s="227"/>
      <c r="S2057" s="226"/>
      <c r="T2057" s="226"/>
      <c r="U2057" s="226"/>
      <c r="V2057" s="225"/>
      <c r="W2057" s="225"/>
      <c r="X2057" s="225"/>
      <c r="Y2057" s="225"/>
      <c r="AM2057" s="227"/>
      <c r="AN2057" s="227"/>
      <c r="AO2057" s="227"/>
      <c r="AP2057" s="227"/>
      <c r="AQ2057" s="227"/>
      <c r="AR2057" s="226"/>
      <c r="AS2057" s="226"/>
      <c r="AT2057" s="226"/>
      <c r="AU2057" s="225"/>
      <c r="AV2057" s="225"/>
      <c r="AW2057" s="225"/>
      <c r="AX2057" s="225"/>
    </row>
    <row r="2058" spans="14:50" ht="15.75" x14ac:dyDescent="0.25">
      <c r="N2058" s="227"/>
      <c r="O2058" s="227"/>
      <c r="P2058" s="228"/>
      <c r="Q2058" s="227"/>
      <c r="R2058" s="227"/>
      <c r="S2058" s="226"/>
      <c r="T2058" s="226"/>
      <c r="U2058" s="226"/>
      <c r="V2058" s="225"/>
      <c r="W2058" s="225"/>
      <c r="X2058" s="225"/>
      <c r="Y2058" s="225"/>
      <c r="AM2058" s="227"/>
      <c r="AN2058" s="227"/>
      <c r="AO2058" s="227"/>
      <c r="AP2058" s="227"/>
      <c r="AQ2058" s="227"/>
      <c r="AR2058" s="226"/>
      <c r="AS2058" s="226"/>
      <c r="AT2058" s="226"/>
      <c r="AU2058" s="225"/>
      <c r="AV2058" s="225"/>
      <c r="AW2058" s="225"/>
      <c r="AX2058" s="225"/>
    </row>
    <row r="2059" spans="14:50" ht="15.75" x14ac:dyDescent="0.25">
      <c r="N2059" s="227"/>
      <c r="O2059" s="227"/>
      <c r="P2059" s="228"/>
      <c r="Q2059" s="227"/>
      <c r="R2059" s="227"/>
      <c r="S2059" s="226"/>
      <c r="T2059" s="226"/>
      <c r="U2059" s="226"/>
      <c r="V2059" s="225"/>
      <c r="W2059" s="225"/>
      <c r="X2059" s="225"/>
      <c r="Y2059" s="225"/>
      <c r="AM2059" s="227"/>
      <c r="AN2059" s="227"/>
      <c r="AO2059" s="227"/>
      <c r="AP2059" s="227"/>
      <c r="AQ2059" s="227"/>
      <c r="AR2059" s="226"/>
      <c r="AS2059" s="226"/>
      <c r="AT2059" s="226"/>
      <c r="AU2059" s="225"/>
      <c r="AV2059" s="225"/>
      <c r="AW2059" s="225"/>
      <c r="AX2059" s="225"/>
    </row>
    <row r="2060" spans="14:50" ht="15.75" x14ac:dyDescent="0.25">
      <c r="N2060" s="227"/>
      <c r="O2060" s="227"/>
      <c r="P2060" s="228"/>
      <c r="Q2060" s="227"/>
      <c r="R2060" s="227"/>
      <c r="S2060" s="226"/>
      <c r="T2060" s="226"/>
      <c r="U2060" s="226"/>
      <c r="V2060" s="225"/>
      <c r="W2060" s="225"/>
      <c r="X2060" s="225"/>
      <c r="Y2060" s="225"/>
      <c r="AM2060" s="227"/>
      <c r="AN2060" s="227"/>
      <c r="AO2060" s="227"/>
      <c r="AP2060" s="227"/>
      <c r="AQ2060" s="227"/>
      <c r="AR2060" s="226"/>
      <c r="AS2060" s="226"/>
      <c r="AT2060" s="226"/>
      <c r="AU2060" s="225"/>
      <c r="AV2060" s="225"/>
      <c r="AW2060" s="225"/>
      <c r="AX2060" s="225"/>
    </row>
    <row r="2061" spans="14:50" ht="15.75" x14ac:dyDescent="0.25">
      <c r="N2061" s="227"/>
      <c r="O2061" s="227"/>
      <c r="P2061" s="228"/>
      <c r="Q2061" s="227"/>
      <c r="R2061" s="227"/>
      <c r="S2061" s="226"/>
      <c r="T2061" s="226"/>
      <c r="U2061" s="226"/>
      <c r="V2061" s="225"/>
      <c r="W2061" s="225"/>
      <c r="X2061" s="225"/>
      <c r="Y2061" s="225"/>
      <c r="AM2061" s="227"/>
      <c r="AN2061" s="227"/>
      <c r="AO2061" s="227"/>
      <c r="AP2061" s="227"/>
      <c r="AQ2061" s="227"/>
      <c r="AR2061" s="226"/>
      <c r="AS2061" s="226"/>
      <c r="AT2061" s="226"/>
      <c r="AU2061" s="225"/>
      <c r="AV2061" s="225"/>
      <c r="AW2061" s="225"/>
      <c r="AX2061" s="225"/>
    </row>
    <row r="2062" spans="14:50" ht="15.75" x14ac:dyDescent="0.25">
      <c r="N2062" s="227"/>
      <c r="O2062" s="227"/>
      <c r="P2062" s="228"/>
      <c r="Q2062" s="227"/>
      <c r="R2062" s="227"/>
      <c r="S2062" s="226"/>
      <c r="T2062" s="226"/>
      <c r="U2062" s="226"/>
      <c r="V2062" s="225"/>
      <c r="W2062" s="225"/>
      <c r="X2062" s="225"/>
      <c r="Y2062" s="225"/>
      <c r="AM2062" s="227"/>
      <c r="AN2062" s="227"/>
      <c r="AO2062" s="227"/>
      <c r="AP2062" s="227"/>
      <c r="AQ2062" s="227"/>
      <c r="AR2062" s="226"/>
      <c r="AS2062" s="226"/>
      <c r="AT2062" s="226"/>
      <c r="AU2062" s="225"/>
      <c r="AV2062" s="225"/>
      <c r="AW2062" s="225"/>
      <c r="AX2062" s="225"/>
    </row>
    <row r="2063" spans="14:50" ht="15.75" x14ac:dyDescent="0.25">
      <c r="N2063" s="227"/>
      <c r="O2063" s="227"/>
      <c r="P2063" s="228"/>
      <c r="Q2063" s="227"/>
      <c r="R2063" s="227"/>
      <c r="S2063" s="226"/>
      <c r="T2063" s="226"/>
      <c r="U2063" s="226"/>
      <c r="V2063" s="225"/>
      <c r="W2063" s="225"/>
      <c r="X2063" s="225"/>
      <c r="Y2063" s="225"/>
      <c r="AM2063" s="227"/>
      <c r="AN2063" s="227"/>
      <c r="AO2063" s="227"/>
      <c r="AP2063" s="227"/>
      <c r="AQ2063" s="227"/>
      <c r="AR2063" s="226"/>
      <c r="AS2063" s="226"/>
      <c r="AT2063" s="226"/>
      <c r="AU2063" s="225"/>
      <c r="AV2063" s="225"/>
      <c r="AW2063" s="225"/>
      <c r="AX2063" s="225"/>
    </row>
    <row r="2064" spans="14:50" ht="15.75" x14ac:dyDescent="0.25">
      <c r="N2064" s="227"/>
      <c r="O2064" s="227"/>
      <c r="P2064" s="228"/>
      <c r="Q2064" s="227"/>
      <c r="R2064" s="227"/>
      <c r="S2064" s="226"/>
      <c r="T2064" s="226"/>
      <c r="U2064" s="226"/>
      <c r="V2064" s="225"/>
      <c r="W2064" s="225"/>
      <c r="X2064" s="225"/>
      <c r="Y2064" s="225"/>
      <c r="AM2064" s="227"/>
      <c r="AN2064" s="227"/>
      <c r="AO2064" s="227"/>
      <c r="AP2064" s="227"/>
      <c r="AQ2064" s="227"/>
      <c r="AR2064" s="226"/>
      <c r="AS2064" s="226"/>
      <c r="AT2064" s="226"/>
      <c r="AU2064" s="225"/>
      <c r="AV2064" s="225"/>
      <c r="AW2064" s="225"/>
      <c r="AX2064" s="225"/>
    </row>
    <row r="2065" spans="14:50" ht="15.75" x14ac:dyDescent="0.25">
      <c r="N2065" s="227"/>
      <c r="O2065" s="227"/>
      <c r="P2065" s="228"/>
      <c r="Q2065" s="227"/>
      <c r="R2065" s="227"/>
      <c r="S2065" s="226"/>
      <c r="T2065" s="226"/>
      <c r="U2065" s="226"/>
      <c r="V2065" s="225"/>
      <c r="W2065" s="225"/>
      <c r="X2065" s="225"/>
      <c r="Y2065" s="225"/>
      <c r="AM2065" s="227"/>
      <c r="AN2065" s="227"/>
      <c r="AO2065" s="227"/>
      <c r="AP2065" s="227"/>
      <c r="AQ2065" s="227"/>
      <c r="AR2065" s="226"/>
      <c r="AS2065" s="226"/>
      <c r="AT2065" s="226"/>
      <c r="AU2065" s="225"/>
      <c r="AV2065" s="225"/>
      <c r="AW2065" s="225"/>
      <c r="AX2065" s="225"/>
    </row>
    <row r="2066" spans="14:50" ht="15.75" x14ac:dyDescent="0.25">
      <c r="N2066" s="227"/>
      <c r="O2066" s="227"/>
      <c r="P2066" s="228"/>
      <c r="Q2066" s="227"/>
      <c r="R2066" s="227"/>
      <c r="S2066" s="226"/>
      <c r="T2066" s="226"/>
      <c r="U2066" s="226"/>
      <c r="V2066" s="225"/>
      <c r="W2066" s="225"/>
      <c r="X2066" s="225"/>
      <c r="Y2066" s="225"/>
      <c r="AM2066" s="227"/>
      <c r="AN2066" s="227"/>
      <c r="AO2066" s="227"/>
      <c r="AP2066" s="227"/>
      <c r="AQ2066" s="227"/>
      <c r="AR2066" s="226"/>
      <c r="AS2066" s="226"/>
      <c r="AT2066" s="226"/>
      <c r="AU2066" s="225"/>
      <c r="AV2066" s="225"/>
      <c r="AW2066" s="225"/>
      <c r="AX2066" s="225"/>
    </row>
    <row r="2067" spans="14:50" ht="15.75" x14ac:dyDescent="0.25">
      <c r="N2067" s="227"/>
      <c r="O2067" s="227"/>
      <c r="P2067" s="228"/>
      <c r="Q2067" s="227"/>
      <c r="R2067" s="227"/>
      <c r="S2067" s="226"/>
      <c r="T2067" s="226"/>
      <c r="U2067" s="226"/>
      <c r="V2067" s="225"/>
      <c r="W2067" s="225"/>
      <c r="X2067" s="225"/>
      <c r="Y2067" s="225"/>
      <c r="AM2067" s="227"/>
      <c r="AN2067" s="227"/>
      <c r="AO2067" s="227"/>
      <c r="AP2067" s="227"/>
      <c r="AQ2067" s="227"/>
      <c r="AR2067" s="226"/>
      <c r="AS2067" s="226"/>
      <c r="AT2067" s="226"/>
      <c r="AU2067" s="225"/>
      <c r="AV2067" s="225"/>
      <c r="AW2067" s="225"/>
      <c r="AX2067" s="225"/>
    </row>
    <row r="2068" spans="14:50" ht="15.75" x14ac:dyDescent="0.25">
      <c r="N2068" s="227"/>
      <c r="O2068" s="227"/>
      <c r="P2068" s="228"/>
      <c r="Q2068" s="227"/>
      <c r="R2068" s="227"/>
      <c r="S2068" s="226"/>
      <c r="T2068" s="226"/>
      <c r="U2068" s="226"/>
      <c r="V2068" s="225"/>
      <c r="W2068" s="225"/>
      <c r="X2068" s="225"/>
      <c r="Y2068" s="225"/>
      <c r="AM2068" s="227"/>
      <c r="AN2068" s="227"/>
      <c r="AO2068" s="227"/>
      <c r="AP2068" s="227"/>
      <c r="AQ2068" s="227"/>
      <c r="AR2068" s="226"/>
      <c r="AS2068" s="226"/>
      <c r="AT2068" s="226"/>
      <c r="AU2068" s="225"/>
      <c r="AV2068" s="225"/>
      <c r="AW2068" s="225"/>
      <c r="AX2068" s="225"/>
    </row>
    <row r="2069" spans="14:50" ht="15.75" x14ac:dyDescent="0.25">
      <c r="N2069" s="227"/>
      <c r="O2069" s="227"/>
      <c r="P2069" s="228"/>
      <c r="Q2069" s="227"/>
      <c r="R2069" s="227"/>
      <c r="S2069" s="226"/>
      <c r="T2069" s="226"/>
      <c r="U2069" s="226"/>
      <c r="V2069" s="225"/>
      <c r="W2069" s="225"/>
      <c r="X2069" s="225"/>
      <c r="Y2069" s="225"/>
      <c r="AM2069" s="227"/>
      <c r="AN2069" s="227"/>
      <c r="AO2069" s="227"/>
      <c r="AP2069" s="227"/>
      <c r="AQ2069" s="227"/>
      <c r="AR2069" s="226"/>
      <c r="AS2069" s="226"/>
      <c r="AT2069" s="226"/>
      <c r="AU2069" s="225"/>
      <c r="AV2069" s="225"/>
      <c r="AW2069" s="225"/>
      <c r="AX2069" s="225"/>
    </row>
    <row r="2070" spans="14:50" ht="15.75" x14ac:dyDescent="0.25">
      <c r="N2070" s="227"/>
      <c r="O2070" s="227"/>
      <c r="P2070" s="228"/>
      <c r="Q2070" s="227"/>
      <c r="R2070" s="227"/>
      <c r="S2070" s="226"/>
      <c r="T2070" s="226"/>
      <c r="U2070" s="226"/>
      <c r="V2070" s="225"/>
      <c r="W2070" s="225"/>
      <c r="X2070" s="225"/>
      <c r="Y2070" s="225"/>
      <c r="AM2070" s="227"/>
      <c r="AN2070" s="227"/>
      <c r="AO2070" s="227"/>
      <c r="AP2070" s="227"/>
      <c r="AQ2070" s="227"/>
      <c r="AR2070" s="226"/>
      <c r="AS2070" s="226"/>
      <c r="AT2070" s="226"/>
      <c r="AU2070" s="225"/>
      <c r="AV2070" s="225"/>
      <c r="AW2070" s="225"/>
      <c r="AX2070" s="225"/>
    </row>
    <row r="2071" spans="14:50" ht="15.75" x14ac:dyDescent="0.25">
      <c r="N2071" s="227"/>
      <c r="O2071" s="227"/>
      <c r="P2071" s="228"/>
      <c r="Q2071" s="227"/>
      <c r="R2071" s="227"/>
      <c r="S2071" s="226"/>
      <c r="T2071" s="226"/>
      <c r="U2071" s="226"/>
      <c r="V2071" s="225"/>
      <c r="W2071" s="225"/>
      <c r="X2071" s="225"/>
      <c r="Y2071" s="225"/>
      <c r="AM2071" s="227"/>
      <c r="AN2071" s="227"/>
      <c r="AO2071" s="227"/>
      <c r="AP2071" s="227"/>
      <c r="AQ2071" s="227"/>
      <c r="AR2071" s="226"/>
      <c r="AS2071" s="226"/>
      <c r="AT2071" s="226"/>
      <c r="AU2071" s="225"/>
      <c r="AV2071" s="225"/>
      <c r="AW2071" s="225"/>
      <c r="AX2071" s="225"/>
    </row>
    <row r="2072" spans="14:50" ht="15.75" x14ac:dyDescent="0.25">
      <c r="N2072" s="227"/>
      <c r="O2072" s="227"/>
      <c r="P2072" s="228"/>
      <c r="Q2072" s="227"/>
      <c r="R2072" s="227"/>
      <c r="S2072" s="226"/>
      <c r="T2072" s="226"/>
      <c r="U2072" s="226"/>
      <c r="V2072" s="225"/>
      <c r="W2072" s="225"/>
      <c r="X2072" s="225"/>
      <c r="Y2072" s="225"/>
      <c r="AM2072" s="227"/>
      <c r="AN2072" s="227"/>
      <c r="AO2072" s="227"/>
      <c r="AP2072" s="227"/>
      <c r="AQ2072" s="227"/>
      <c r="AR2072" s="226"/>
      <c r="AS2072" s="226"/>
      <c r="AT2072" s="226"/>
      <c r="AU2072" s="225"/>
      <c r="AV2072" s="225"/>
      <c r="AW2072" s="225"/>
      <c r="AX2072" s="225"/>
    </row>
    <row r="2073" spans="14:50" ht="15.75" x14ac:dyDescent="0.25">
      <c r="N2073" s="227"/>
      <c r="O2073" s="227"/>
      <c r="P2073" s="228"/>
      <c r="Q2073" s="227"/>
      <c r="R2073" s="227"/>
      <c r="S2073" s="226"/>
      <c r="T2073" s="226"/>
      <c r="U2073" s="226"/>
      <c r="V2073" s="225"/>
      <c r="W2073" s="225"/>
      <c r="X2073" s="225"/>
      <c r="Y2073" s="225"/>
      <c r="AM2073" s="227"/>
      <c r="AN2073" s="227"/>
      <c r="AO2073" s="227"/>
      <c r="AP2073" s="227"/>
      <c r="AQ2073" s="227"/>
      <c r="AR2073" s="226"/>
      <c r="AS2073" s="226"/>
      <c r="AT2073" s="226"/>
      <c r="AU2073" s="225"/>
      <c r="AV2073" s="225"/>
      <c r="AW2073" s="225"/>
      <c r="AX2073" s="225"/>
    </row>
    <row r="2074" spans="14:50" ht="15.75" x14ac:dyDescent="0.25">
      <c r="N2074" s="227"/>
      <c r="O2074" s="227"/>
      <c r="P2074" s="228"/>
      <c r="Q2074" s="227"/>
      <c r="R2074" s="227"/>
      <c r="S2074" s="226"/>
      <c r="T2074" s="226"/>
      <c r="U2074" s="226"/>
      <c r="V2074" s="225"/>
      <c r="W2074" s="225"/>
      <c r="X2074" s="225"/>
      <c r="Y2074" s="225"/>
      <c r="AM2074" s="227"/>
      <c r="AN2074" s="227"/>
      <c r="AO2074" s="227"/>
      <c r="AP2074" s="227"/>
      <c r="AQ2074" s="227"/>
      <c r="AR2074" s="226"/>
      <c r="AS2074" s="226"/>
      <c r="AT2074" s="226"/>
      <c r="AU2074" s="225"/>
      <c r="AV2074" s="225"/>
      <c r="AW2074" s="225"/>
      <c r="AX2074" s="225"/>
    </row>
    <row r="2075" spans="14:50" ht="15.75" x14ac:dyDescent="0.25">
      <c r="N2075" s="227"/>
      <c r="O2075" s="227"/>
      <c r="P2075" s="228"/>
      <c r="Q2075" s="227"/>
      <c r="R2075" s="227"/>
      <c r="S2075" s="226"/>
      <c r="T2075" s="226"/>
      <c r="U2075" s="226"/>
      <c r="V2075" s="225"/>
      <c r="W2075" s="225"/>
      <c r="X2075" s="225"/>
      <c r="Y2075" s="225"/>
      <c r="AM2075" s="227"/>
      <c r="AN2075" s="227"/>
      <c r="AO2075" s="227"/>
      <c r="AP2075" s="227"/>
      <c r="AQ2075" s="227"/>
      <c r="AR2075" s="226"/>
      <c r="AS2075" s="226"/>
      <c r="AT2075" s="226"/>
      <c r="AU2075" s="225"/>
      <c r="AV2075" s="225"/>
      <c r="AW2075" s="225"/>
      <c r="AX2075" s="225"/>
    </row>
    <row r="2076" spans="14:50" ht="15.75" x14ac:dyDescent="0.25">
      <c r="N2076" s="227"/>
      <c r="O2076" s="227"/>
      <c r="P2076" s="228"/>
      <c r="Q2076" s="227"/>
      <c r="R2076" s="227"/>
      <c r="S2076" s="226"/>
      <c r="T2076" s="226"/>
      <c r="U2076" s="226"/>
      <c r="V2076" s="225"/>
      <c r="W2076" s="225"/>
      <c r="X2076" s="225"/>
      <c r="Y2076" s="225"/>
      <c r="AM2076" s="227"/>
      <c r="AN2076" s="227"/>
      <c r="AO2076" s="227"/>
      <c r="AP2076" s="227"/>
      <c r="AQ2076" s="227"/>
      <c r="AR2076" s="226"/>
      <c r="AS2076" s="226"/>
      <c r="AT2076" s="226"/>
      <c r="AU2076" s="225"/>
      <c r="AV2076" s="225"/>
      <c r="AW2076" s="225"/>
      <c r="AX2076" s="225"/>
    </row>
    <row r="2077" spans="14:50" ht="15.75" x14ac:dyDescent="0.25">
      <c r="N2077" s="227"/>
      <c r="O2077" s="227"/>
      <c r="P2077" s="228"/>
      <c r="Q2077" s="227"/>
      <c r="R2077" s="227"/>
      <c r="S2077" s="226"/>
      <c r="T2077" s="226"/>
      <c r="U2077" s="226"/>
      <c r="V2077" s="225"/>
      <c r="W2077" s="225"/>
      <c r="X2077" s="225"/>
      <c r="Y2077" s="225"/>
      <c r="AM2077" s="227"/>
      <c r="AN2077" s="227"/>
      <c r="AO2077" s="227"/>
      <c r="AP2077" s="227"/>
      <c r="AQ2077" s="227"/>
      <c r="AR2077" s="226"/>
      <c r="AS2077" s="226"/>
      <c r="AT2077" s="226"/>
      <c r="AU2077" s="225"/>
      <c r="AV2077" s="225"/>
      <c r="AW2077" s="225"/>
      <c r="AX2077" s="225"/>
    </row>
    <row r="2078" spans="14:50" ht="15.75" x14ac:dyDescent="0.25">
      <c r="N2078" s="227"/>
      <c r="O2078" s="227"/>
      <c r="P2078" s="228"/>
      <c r="Q2078" s="227"/>
      <c r="R2078" s="227"/>
      <c r="S2078" s="226"/>
      <c r="T2078" s="226"/>
      <c r="U2078" s="226"/>
      <c r="V2078" s="225"/>
      <c r="W2078" s="225"/>
      <c r="X2078" s="225"/>
      <c r="Y2078" s="225"/>
      <c r="AM2078" s="227"/>
      <c r="AN2078" s="227"/>
      <c r="AO2078" s="227"/>
      <c r="AP2078" s="227"/>
      <c r="AQ2078" s="227"/>
      <c r="AR2078" s="226"/>
      <c r="AS2078" s="226"/>
      <c r="AT2078" s="226"/>
      <c r="AU2078" s="225"/>
      <c r="AV2078" s="225"/>
      <c r="AW2078" s="225"/>
      <c r="AX2078" s="225"/>
    </row>
    <row r="2079" spans="14:50" ht="15.75" x14ac:dyDescent="0.25">
      <c r="N2079" s="227"/>
      <c r="O2079" s="227"/>
      <c r="P2079" s="228"/>
      <c r="Q2079" s="227"/>
      <c r="R2079" s="227"/>
      <c r="S2079" s="226"/>
      <c r="T2079" s="226"/>
      <c r="U2079" s="226"/>
      <c r="V2079" s="225"/>
      <c r="W2079" s="225"/>
      <c r="X2079" s="225"/>
      <c r="Y2079" s="225"/>
      <c r="AM2079" s="227"/>
      <c r="AN2079" s="227"/>
      <c r="AO2079" s="227"/>
      <c r="AP2079" s="227"/>
      <c r="AQ2079" s="227"/>
      <c r="AR2079" s="226"/>
      <c r="AS2079" s="226"/>
      <c r="AT2079" s="226"/>
      <c r="AU2079" s="225"/>
      <c r="AV2079" s="225"/>
      <c r="AW2079" s="225"/>
      <c r="AX2079" s="225"/>
    </row>
    <row r="2080" spans="14:50" ht="15.75" x14ac:dyDescent="0.25">
      <c r="N2080" s="227"/>
      <c r="O2080" s="227"/>
      <c r="P2080" s="228"/>
      <c r="Q2080" s="227"/>
      <c r="R2080" s="227"/>
      <c r="S2080" s="226"/>
      <c r="T2080" s="226"/>
      <c r="U2080" s="226"/>
      <c r="V2080" s="225"/>
      <c r="W2080" s="225"/>
      <c r="X2080" s="225"/>
      <c r="Y2080" s="225"/>
      <c r="AM2080" s="227"/>
      <c r="AN2080" s="227"/>
      <c r="AO2080" s="227"/>
      <c r="AP2080" s="227"/>
      <c r="AQ2080" s="227"/>
      <c r="AR2080" s="226"/>
      <c r="AS2080" s="226"/>
      <c r="AT2080" s="226"/>
      <c r="AU2080" s="225"/>
      <c r="AV2080" s="225"/>
      <c r="AW2080" s="225"/>
      <c r="AX2080" s="225"/>
    </row>
    <row r="2081" spans="14:50" ht="15.75" x14ac:dyDescent="0.25">
      <c r="N2081" s="227"/>
      <c r="O2081" s="227"/>
      <c r="P2081" s="228"/>
      <c r="Q2081" s="227"/>
      <c r="R2081" s="227"/>
      <c r="S2081" s="226"/>
      <c r="T2081" s="226"/>
      <c r="U2081" s="226"/>
      <c r="V2081" s="225"/>
      <c r="W2081" s="225"/>
      <c r="X2081" s="225"/>
      <c r="Y2081" s="225"/>
      <c r="AM2081" s="227"/>
      <c r="AN2081" s="227"/>
      <c r="AO2081" s="227"/>
      <c r="AP2081" s="227"/>
      <c r="AQ2081" s="227"/>
      <c r="AR2081" s="226"/>
      <c r="AS2081" s="226"/>
      <c r="AT2081" s="226"/>
      <c r="AU2081" s="225"/>
      <c r="AV2081" s="225"/>
      <c r="AW2081" s="225"/>
      <c r="AX2081" s="225"/>
    </row>
    <row r="2082" spans="14:50" ht="15.75" x14ac:dyDescent="0.25">
      <c r="N2082" s="227"/>
      <c r="O2082" s="227"/>
      <c r="P2082" s="228"/>
      <c r="Q2082" s="227"/>
      <c r="R2082" s="227"/>
      <c r="S2082" s="226"/>
      <c r="T2082" s="226"/>
      <c r="U2082" s="226"/>
      <c r="V2082" s="225"/>
      <c r="W2082" s="225"/>
      <c r="X2082" s="225"/>
      <c r="Y2082" s="225"/>
      <c r="AM2082" s="227"/>
      <c r="AN2082" s="227"/>
      <c r="AO2082" s="227"/>
      <c r="AP2082" s="227"/>
      <c r="AQ2082" s="227"/>
      <c r="AR2082" s="226"/>
      <c r="AS2082" s="226"/>
      <c r="AT2082" s="226"/>
      <c r="AU2082" s="225"/>
      <c r="AV2082" s="225"/>
      <c r="AW2082" s="225"/>
      <c r="AX2082" s="225"/>
    </row>
    <row r="2083" spans="14:50" ht="15.75" x14ac:dyDescent="0.25">
      <c r="N2083" s="227"/>
      <c r="O2083" s="227"/>
      <c r="P2083" s="228"/>
      <c r="Q2083" s="227"/>
      <c r="R2083" s="227"/>
      <c r="S2083" s="226"/>
      <c r="T2083" s="226"/>
      <c r="U2083" s="226"/>
      <c r="V2083" s="225"/>
      <c r="W2083" s="225"/>
      <c r="X2083" s="225"/>
      <c r="Y2083" s="225"/>
      <c r="AM2083" s="227"/>
      <c r="AN2083" s="227"/>
      <c r="AO2083" s="227"/>
      <c r="AP2083" s="227"/>
      <c r="AQ2083" s="227"/>
      <c r="AR2083" s="226"/>
      <c r="AS2083" s="226"/>
      <c r="AT2083" s="226"/>
      <c r="AU2083" s="225"/>
      <c r="AV2083" s="225"/>
      <c r="AW2083" s="225"/>
      <c r="AX2083" s="225"/>
    </row>
    <row r="2084" spans="14:50" ht="15.75" x14ac:dyDescent="0.25">
      <c r="N2084" s="227"/>
      <c r="O2084" s="227"/>
      <c r="P2084" s="228"/>
      <c r="Q2084" s="227"/>
      <c r="R2084" s="227"/>
      <c r="S2084" s="226"/>
      <c r="T2084" s="226"/>
      <c r="U2084" s="226"/>
      <c r="V2084" s="225"/>
      <c r="W2084" s="225"/>
      <c r="X2084" s="225"/>
      <c r="Y2084" s="225"/>
      <c r="AM2084" s="227"/>
      <c r="AN2084" s="227"/>
      <c r="AO2084" s="227"/>
      <c r="AP2084" s="227"/>
      <c r="AQ2084" s="227"/>
      <c r="AR2084" s="226"/>
      <c r="AS2084" s="226"/>
      <c r="AT2084" s="226"/>
      <c r="AU2084" s="225"/>
      <c r="AV2084" s="225"/>
      <c r="AW2084" s="225"/>
      <c r="AX2084" s="225"/>
    </row>
    <row r="2085" spans="14:50" ht="15.75" x14ac:dyDescent="0.25">
      <c r="N2085" s="227"/>
      <c r="O2085" s="227"/>
      <c r="P2085" s="228"/>
      <c r="Q2085" s="227"/>
      <c r="R2085" s="227"/>
      <c r="S2085" s="226"/>
      <c r="T2085" s="226"/>
      <c r="U2085" s="226"/>
      <c r="V2085" s="225"/>
      <c r="W2085" s="225"/>
      <c r="X2085" s="225"/>
      <c r="Y2085" s="225"/>
      <c r="AM2085" s="227"/>
      <c r="AN2085" s="227"/>
      <c r="AO2085" s="227"/>
      <c r="AP2085" s="227"/>
      <c r="AQ2085" s="227"/>
      <c r="AR2085" s="226"/>
      <c r="AS2085" s="226"/>
      <c r="AT2085" s="226"/>
      <c r="AU2085" s="225"/>
      <c r="AV2085" s="225"/>
      <c r="AW2085" s="225"/>
      <c r="AX2085" s="225"/>
    </row>
    <row r="2086" spans="14:50" ht="15.75" x14ac:dyDescent="0.25">
      <c r="N2086" s="227"/>
      <c r="O2086" s="227"/>
      <c r="P2086" s="228"/>
      <c r="Q2086" s="227"/>
      <c r="R2086" s="227"/>
      <c r="S2086" s="226"/>
      <c r="T2086" s="226"/>
      <c r="U2086" s="226"/>
      <c r="V2086" s="225"/>
      <c r="W2086" s="225"/>
      <c r="X2086" s="225"/>
      <c r="Y2086" s="225"/>
      <c r="AM2086" s="227"/>
      <c r="AN2086" s="227"/>
      <c r="AO2086" s="227"/>
      <c r="AP2086" s="227"/>
      <c r="AQ2086" s="227"/>
      <c r="AR2086" s="226"/>
      <c r="AS2086" s="226"/>
      <c r="AT2086" s="226"/>
      <c r="AU2086" s="225"/>
      <c r="AV2086" s="225"/>
      <c r="AW2086" s="225"/>
      <c r="AX2086" s="225"/>
    </row>
    <row r="2087" spans="14:50" ht="15.75" x14ac:dyDescent="0.25">
      <c r="N2087" s="227"/>
      <c r="O2087" s="227"/>
      <c r="P2087" s="228"/>
      <c r="Q2087" s="227"/>
      <c r="R2087" s="227"/>
      <c r="S2087" s="226"/>
      <c r="T2087" s="226"/>
      <c r="U2087" s="226"/>
      <c r="V2087" s="225"/>
      <c r="W2087" s="225"/>
      <c r="X2087" s="225"/>
      <c r="Y2087" s="225"/>
      <c r="AM2087" s="227"/>
      <c r="AN2087" s="227"/>
      <c r="AO2087" s="227"/>
      <c r="AP2087" s="227"/>
      <c r="AQ2087" s="227"/>
      <c r="AR2087" s="226"/>
      <c r="AS2087" s="226"/>
      <c r="AT2087" s="226"/>
      <c r="AU2087" s="225"/>
      <c r="AV2087" s="225"/>
      <c r="AW2087" s="225"/>
      <c r="AX2087" s="225"/>
    </row>
    <row r="2088" spans="14:50" ht="15.75" x14ac:dyDescent="0.25">
      <c r="N2088" s="227"/>
      <c r="O2088" s="227"/>
      <c r="P2088" s="228"/>
      <c r="Q2088" s="227"/>
      <c r="R2088" s="227"/>
      <c r="S2088" s="226"/>
      <c r="T2088" s="226"/>
      <c r="U2088" s="226"/>
      <c r="V2088" s="225"/>
      <c r="W2088" s="225"/>
      <c r="X2088" s="225"/>
      <c r="Y2088" s="225"/>
      <c r="AM2088" s="227"/>
      <c r="AN2088" s="227"/>
      <c r="AO2088" s="227"/>
      <c r="AP2088" s="227"/>
      <c r="AQ2088" s="227"/>
      <c r="AR2088" s="226"/>
      <c r="AS2088" s="226"/>
      <c r="AT2088" s="226"/>
      <c r="AU2088" s="225"/>
      <c r="AV2088" s="225"/>
      <c r="AW2088" s="225"/>
      <c r="AX2088" s="225"/>
    </row>
    <row r="2089" spans="14:50" ht="15.75" x14ac:dyDescent="0.25">
      <c r="N2089" s="227"/>
      <c r="O2089" s="227"/>
      <c r="P2089" s="228"/>
      <c r="Q2089" s="227"/>
      <c r="R2089" s="227"/>
      <c r="S2089" s="226"/>
      <c r="T2089" s="226"/>
      <c r="U2089" s="226"/>
      <c r="V2089" s="225"/>
      <c r="W2089" s="225"/>
      <c r="X2089" s="225"/>
      <c r="Y2089" s="225"/>
      <c r="AM2089" s="227"/>
      <c r="AN2089" s="227"/>
      <c r="AO2089" s="227"/>
      <c r="AP2089" s="227"/>
      <c r="AQ2089" s="227"/>
      <c r="AR2089" s="226"/>
      <c r="AS2089" s="226"/>
      <c r="AT2089" s="226"/>
      <c r="AU2089" s="225"/>
      <c r="AV2089" s="225"/>
      <c r="AW2089" s="225"/>
      <c r="AX2089" s="225"/>
    </row>
    <row r="2090" spans="14:50" ht="15.75" x14ac:dyDescent="0.25">
      <c r="N2090" s="227"/>
      <c r="O2090" s="227"/>
      <c r="P2090" s="228"/>
      <c r="Q2090" s="227"/>
      <c r="R2090" s="227"/>
      <c r="S2090" s="226"/>
      <c r="T2090" s="226"/>
      <c r="U2090" s="226"/>
      <c r="V2090" s="225"/>
      <c r="W2090" s="225"/>
      <c r="X2090" s="225"/>
      <c r="Y2090" s="225"/>
      <c r="AM2090" s="227"/>
      <c r="AN2090" s="227"/>
      <c r="AO2090" s="227"/>
      <c r="AP2090" s="227"/>
      <c r="AQ2090" s="227"/>
      <c r="AR2090" s="226"/>
      <c r="AS2090" s="226"/>
      <c r="AT2090" s="226"/>
      <c r="AU2090" s="225"/>
      <c r="AV2090" s="225"/>
      <c r="AW2090" s="225"/>
      <c r="AX2090" s="225"/>
    </row>
    <row r="2091" spans="14:50" ht="15.75" x14ac:dyDescent="0.25">
      <c r="N2091" s="227"/>
      <c r="O2091" s="227"/>
      <c r="P2091" s="228"/>
      <c r="Q2091" s="227"/>
      <c r="R2091" s="227"/>
      <c r="S2091" s="226"/>
      <c r="T2091" s="226"/>
      <c r="U2091" s="226"/>
      <c r="V2091" s="225"/>
      <c r="W2091" s="225"/>
      <c r="X2091" s="225"/>
      <c r="Y2091" s="225"/>
      <c r="AM2091" s="227"/>
      <c r="AN2091" s="227"/>
      <c r="AO2091" s="227"/>
      <c r="AP2091" s="227"/>
      <c r="AQ2091" s="227"/>
      <c r="AR2091" s="226"/>
      <c r="AS2091" s="226"/>
      <c r="AT2091" s="226"/>
      <c r="AU2091" s="225"/>
      <c r="AV2091" s="225"/>
      <c r="AW2091" s="225"/>
      <c r="AX2091" s="225"/>
    </row>
    <row r="2092" spans="14:50" ht="15.75" x14ac:dyDescent="0.25">
      <c r="N2092" s="227"/>
      <c r="O2092" s="227"/>
      <c r="P2092" s="228"/>
      <c r="Q2092" s="227"/>
      <c r="R2092" s="227"/>
      <c r="S2092" s="226"/>
      <c r="T2092" s="226"/>
      <c r="U2092" s="226"/>
      <c r="V2092" s="225"/>
      <c r="W2092" s="225"/>
      <c r="X2092" s="225"/>
      <c r="Y2092" s="225"/>
      <c r="AM2092" s="227"/>
      <c r="AN2092" s="227"/>
      <c r="AO2092" s="227"/>
      <c r="AP2092" s="227"/>
      <c r="AQ2092" s="227"/>
      <c r="AR2092" s="226"/>
      <c r="AS2092" s="226"/>
      <c r="AT2092" s="226"/>
      <c r="AU2092" s="225"/>
      <c r="AV2092" s="225"/>
      <c r="AW2092" s="225"/>
      <c r="AX2092" s="225"/>
    </row>
    <row r="2093" spans="14:50" ht="15.75" x14ac:dyDescent="0.25">
      <c r="N2093" s="227"/>
      <c r="O2093" s="227"/>
      <c r="P2093" s="228"/>
      <c r="Q2093" s="227"/>
      <c r="R2093" s="227"/>
      <c r="S2093" s="226"/>
      <c r="T2093" s="226"/>
      <c r="U2093" s="226"/>
      <c r="V2093" s="225"/>
      <c r="W2093" s="225"/>
      <c r="X2093" s="225"/>
      <c r="Y2093" s="225"/>
      <c r="AM2093" s="227"/>
      <c r="AN2093" s="227"/>
      <c r="AO2093" s="227"/>
      <c r="AP2093" s="227"/>
      <c r="AQ2093" s="227"/>
      <c r="AR2093" s="226"/>
      <c r="AS2093" s="226"/>
      <c r="AT2093" s="226"/>
      <c r="AU2093" s="225"/>
      <c r="AV2093" s="225"/>
      <c r="AW2093" s="225"/>
      <c r="AX2093" s="225"/>
    </row>
    <row r="2094" spans="14:50" ht="15.75" x14ac:dyDescent="0.25">
      <c r="N2094" s="227"/>
      <c r="O2094" s="227"/>
      <c r="P2094" s="228"/>
      <c r="Q2094" s="227"/>
      <c r="R2094" s="227"/>
      <c r="S2094" s="226"/>
      <c r="T2094" s="226"/>
      <c r="U2094" s="226"/>
      <c r="V2094" s="225"/>
      <c r="W2094" s="225"/>
      <c r="X2094" s="225"/>
      <c r="Y2094" s="225"/>
      <c r="AM2094" s="227"/>
      <c r="AN2094" s="227"/>
      <c r="AO2094" s="227"/>
      <c r="AP2094" s="227"/>
      <c r="AQ2094" s="227"/>
      <c r="AR2094" s="226"/>
      <c r="AS2094" s="226"/>
      <c r="AT2094" s="226"/>
      <c r="AU2094" s="225"/>
      <c r="AV2094" s="225"/>
      <c r="AW2094" s="225"/>
      <c r="AX2094" s="225"/>
    </row>
    <row r="2095" spans="14:50" ht="15.75" x14ac:dyDescent="0.25">
      <c r="N2095" s="227"/>
      <c r="O2095" s="227"/>
      <c r="P2095" s="228"/>
      <c r="Q2095" s="227"/>
      <c r="R2095" s="227"/>
      <c r="S2095" s="226"/>
      <c r="T2095" s="226"/>
      <c r="U2095" s="226"/>
      <c r="V2095" s="225"/>
      <c r="W2095" s="225"/>
      <c r="X2095" s="225"/>
      <c r="Y2095" s="225"/>
      <c r="AM2095" s="227"/>
      <c r="AN2095" s="227"/>
      <c r="AO2095" s="227"/>
      <c r="AP2095" s="227"/>
      <c r="AQ2095" s="227"/>
      <c r="AR2095" s="226"/>
      <c r="AS2095" s="226"/>
      <c r="AT2095" s="226"/>
      <c r="AU2095" s="225"/>
      <c r="AV2095" s="225"/>
      <c r="AW2095" s="225"/>
      <c r="AX2095" s="225"/>
    </row>
    <row r="2096" spans="14:50" ht="15.75" x14ac:dyDescent="0.25">
      <c r="N2096" s="227"/>
      <c r="O2096" s="227"/>
      <c r="P2096" s="228"/>
      <c r="Q2096" s="227"/>
      <c r="R2096" s="227"/>
      <c r="S2096" s="226"/>
      <c r="T2096" s="226"/>
      <c r="U2096" s="226"/>
      <c r="V2096" s="225"/>
      <c r="W2096" s="225"/>
      <c r="X2096" s="225"/>
      <c r="Y2096" s="225"/>
      <c r="AM2096" s="227"/>
      <c r="AN2096" s="227"/>
      <c r="AO2096" s="227"/>
      <c r="AP2096" s="227"/>
      <c r="AQ2096" s="227"/>
      <c r="AR2096" s="226"/>
      <c r="AS2096" s="226"/>
      <c r="AT2096" s="226"/>
      <c r="AU2096" s="225"/>
      <c r="AV2096" s="225"/>
      <c r="AW2096" s="225"/>
      <c r="AX2096" s="225"/>
    </row>
    <row r="2097" spans="14:50" ht="15.75" x14ac:dyDescent="0.25">
      <c r="N2097" s="227"/>
      <c r="O2097" s="227"/>
      <c r="P2097" s="228"/>
      <c r="Q2097" s="227"/>
      <c r="R2097" s="227"/>
      <c r="S2097" s="226"/>
      <c r="T2097" s="226"/>
      <c r="U2097" s="226"/>
      <c r="V2097" s="225"/>
      <c r="W2097" s="225"/>
      <c r="X2097" s="225"/>
      <c r="Y2097" s="225"/>
      <c r="AM2097" s="227"/>
      <c r="AN2097" s="227"/>
      <c r="AO2097" s="227"/>
      <c r="AP2097" s="227"/>
      <c r="AQ2097" s="227"/>
      <c r="AR2097" s="226"/>
      <c r="AS2097" s="226"/>
      <c r="AT2097" s="226"/>
      <c r="AU2097" s="225"/>
      <c r="AV2097" s="225"/>
      <c r="AW2097" s="225"/>
      <c r="AX2097" s="225"/>
    </row>
    <row r="2098" spans="14:50" ht="15.75" x14ac:dyDescent="0.25">
      <c r="N2098" s="227"/>
      <c r="O2098" s="227"/>
      <c r="P2098" s="228"/>
      <c r="Q2098" s="227"/>
      <c r="R2098" s="227"/>
      <c r="S2098" s="226"/>
      <c r="T2098" s="226"/>
      <c r="U2098" s="226"/>
      <c r="V2098" s="225"/>
      <c r="W2098" s="225"/>
      <c r="X2098" s="225"/>
      <c r="Y2098" s="225"/>
      <c r="AM2098" s="227"/>
      <c r="AN2098" s="227"/>
      <c r="AO2098" s="227"/>
      <c r="AP2098" s="227"/>
      <c r="AQ2098" s="227"/>
      <c r="AR2098" s="226"/>
      <c r="AS2098" s="226"/>
      <c r="AT2098" s="226"/>
      <c r="AU2098" s="225"/>
      <c r="AV2098" s="225"/>
      <c r="AW2098" s="225"/>
      <c r="AX2098" s="225"/>
    </row>
    <row r="2099" spans="14:50" ht="15.75" x14ac:dyDescent="0.25">
      <c r="N2099" s="227"/>
      <c r="O2099" s="227"/>
      <c r="P2099" s="228"/>
      <c r="Q2099" s="227"/>
      <c r="R2099" s="227"/>
      <c r="S2099" s="226"/>
      <c r="T2099" s="226"/>
      <c r="U2099" s="226"/>
      <c r="V2099" s="225"/>
      <c r="W2099" s="225"/>
      <c r="X2099" s="225"/>
      <c r="Y2099" s="225"/>
      <c r="AM2099" s="227"/>
      <c r="AN2099" s="227"/>
      <c r="AO2099" s="227"/>
      <c r="AP2099" s="227"/>
      <c r="AQ2099" s="227"/>
      <c r="AR2099" s="226"/>
      <c r="AS2099" s="226"/>
      <c r="AT2099" s="226"/>
      <c r="AU2099" s="225"/>
      <c r="AV2099" s="225"/>
      <c r="AW2099" s="225"/>
      <c r="AX2099" s="225"/>
    </row>
    <row r="2100" spans="14:50" ht="15.75" x14ac:dyDescent="0.25">
      <c r="N2100" s="227"/>
      <c r="O2100" s="227"/>
      <c r="P2100" s="228"/>
      <c r="Q2100" s="227"/>
      <c r="R2100" s="227"/>
      <c r="S2100" s="226"/>
      <c r="T2100" s="226"/>
      <c r="U2100" s="226"/>
      <c r="V2100" s="225"/>
      <c r="W2100" s="225"/>
      <c r="X2100" s="225"/>
      <c r="Y2100" s="225"/>
      <c r="AM2100" s="227"/>
      <c r="AN2100" s="227"/>
      <c r="AO2100" s="227"/>
      <c r="AP2100" s="227"/>
      <c r="AQ2100" s="227"/>
      <c r="AR2100" s="226"/>
      <c r="AS2100" s="226"/>
      <c r="AT2100" s="226"/>
      <c r="AU2100" s="225"/>
      <c r="AV2100" s="225"/>
      <c r="AW2100" s="225"/>
      <c r="AX2100" s="225"/>
    </row>
    <row r="2101" spans="14:50" ht="15.75" x14ac:dyDescent="0.25">
      <c r="N2101" s="227"/>
      <c r="O2101" s="227"/>
      <c r="P2101" s="228"/>
      <c r="Q2101" s="227"/>
      <c r="R2101" s="227"/>
      <c r="S2101" s="226"/>
      <c r="T2101" s="226"/>
      <c r="U2101" s="226"/>
      <c r="V2101" s="225"/>
      <c r="W2101" s="225"/>
      <c r="X2101" s="225"/>
      <c r="Y2101" s="225"/>
      <c r="AM2101" s="227"/>
      <c r="AN2101" s="227"/>
      <c r="AO2101" s="227"/>
      <c r="AP2101" s="227"/>
      <c r="AQ2101" s="227"/>
      <c r="AR2101" s="226"/>
      <c r="AS2101" s="226"/>
      <c r="AT2101" s="226"/>
      <c r="AU2101" s="225"/>
      <c r="AV2101" s="225"/>
      <c r="AW2101" s="225"/>
      <c r="AX2101" s="225"/>
    </row>
    <row r="2102" spans="14:50" ht="15.75" x14ac:dyDescent="0.25">
      <c r="N2102" s="227"/>
      <c r="O2102" s="227"/>
      <c r="P2102" s="228"/>
      <c r="Q2102" s="227"/>
      <c r="R2102" s="227"/>
      <c r="S2102" s="226"/>
      <c r="T2102" s="226"/>
      <c r="U2102" s="226"/>
      <c r="V2102" s="225"/>
      <c r="W2102" s="225"/>
      <c r="X2102" s="225"/>
      <c r="Y2102" s="225"/>
      <c r="AM2102" s="227"/>
      <c r="AN2102" s="227"/>
      <c r="AO2102" s="227"/>
      <c r="AP2102" s="227"/>
      <c r="AQ2102" s="227"/>
      <c r="AR2102" s="226"/>
      <c r="AS2102" s="226"/>
      <c r="AT2102" s="226"/>
      <c r="AU2102" s="225"/>
      <c r="AV2102" s="225"/>
      <c r="AW2102" s="225"/>
      <c r="AX2102" s="225"/>
    </row>
    <row r="2103" spans="14:50" ht="15.75" x14ac:dyDescent="0.25">
      <c r="N2103" s="227"/>
      <c r="O2103" s="227"/>
      <c r="P2103" s="228"/>
      <c r="Q2103" s="227"/>
      <c r="R2103" s="227"/>
      <c r="S2103" s="226"/>
      <c r="T2103" s="226"/>
      <c r="U2103" s="226"/>
      <c r="V2103" s="225"/>
      <c r="W2103" s="225"/>
      <c r="X2103" s="225"/>
      <c r="Y2103" s="225"/>
      <c r="AM2103" s="227"/>
      <c r="AN2103" s="227"/>
      <c r="AO2103" s="227"/>
      <c r="AP2103" s="227"/>
      <c r="AQ2103" s="227"/>
      <c r="AR2103" s="226"/>
      <c r="AS2103" s="226"/>
      <c r="AT2103" s="226"/>
      <c r="AU2103" s="225"/>
      <c r="AV2103" s="225"/>
      <c r="AW2103" s="225"/>
      <c r="AX2103" s="225"/>
    </row>
    <row r="2104" spans="14:50" ht="15.75" x14ac:dyDescent="0.25">
      <c r="N2104" s="227"/>
      <c r="O2104" s="227"/>
      <c r="P2104" s="228"/>
      <c r="Q2104" s="227"/>
      <c r="R2104" s="227"/>
      <c r="S2104" s="226"/>
      <c r="T2104" s="226"/>
      <c r="U2104" s="226"/>
      <c r="V2104" s="225"/>
      <c r="W2104" s="225"/>
      <c r="X2104" s="225"/>
      <c r="Y2104" s="225"/>
      <c r="AM2104" s="227"/>
      <c r="AN2104" s="227"/>
      <c r="AO2104" s="227"/>
      <c r="AP2104" s="227"/>
      <c r="AQ2104" s="227"/>
      <c r="AR2104" s="226"/>
      <c r="AS2104" s="226"/>
      <c r="AT2104" s="226"/>
      <c r="AU2104" s="225"/>
      <c r="AV2104" s="225"/>
      <c r="AW2104" s="225"/>
      <c r="AX2104" s="225"/>
    </row>
    <row r="2105" spans="14:50" ht="15.75" x14ac:dyDescent="0.25">
      <c r="N2105" s="227"/>
      <c r="O2105" s="227"/>
      <c r="P2105" s="228"/>
      <c r="Q2105" s="227"/>
      <c r="R2105" s="227"/>
      <c r="S2105" s="226"/>
      <c r="T2105" s="226"/>
      <c r="U2105" s="226"/>
      <c r="V2105" s="225"/>
      <c r="W2105" s="225"/>
      <c r="X2105" s="225"/>
      <c r="Y2105" s="225"/>
      <c r="AM2105" s="227"/>
      <c r="AN2105" s="227"/>
      <c r="AO2105" s="227"/>
      <c r="AP2105" s="227"/>
      <c r="AQ2105" s="227"/>
      <c r="AR2105" s="226"/>
      <c r="AS2105" s="226"/>
      <c r="AT2105" s="226"/>
      <c r="AU2105" s="225"/>
      <c r="AV2105" s="225"/>
      <c r="AW2105" s="225"/>
      <c r="AX2105" s="225"/>
    </row>
    <row r="2106" spans="14:50" ht="15.75" x14ac:dyDescent="0.25">
      <c r="N2106" s="227"/>
      <c r="O2106" s="227"/>
      <c r="P2106" s="228"/>
      <c r="Q2106" s="227"/>
      <c r="R2106" s="227"/>
      <c r="S2106" s="226"/>
      <c r="T2106" s="226"/>
      <c r="U2106" s="226"/>
      <c r="V2106" s="225"/>
      <c r="W2106" s="225"/>
      <c r="X2106" s="225"/>
      <c r="Y2106" s="225"/>
      <c r="AM2106" s="227"/>
      <c r="AN2106" s="227"/>
      <c r="AO2106" s="227"/>
      <c r="AP2106" s="227"/>
      <c r="AQ2106" s="227"/>
      <c r="AR2106" s="226"/>
      <c r="AS2106" s="226"/>
      <c r="AT2106" s="226"/>
      <c r="AU2106" s="225"/>
      <c r="AV2106" s="225"/>
      <c r="AW2106" s="225"/>
      <c r="AX2106" s="225"/>
    </row>
    <row r="2107" spans="14:50" ht="15.75" x14ac:dyDescent="0.25">
      <c r="N2107" s="227"/>
      <c r="O2107" s="227"/>
      <c r="P2107" s="228"/>
      <c r="Q2107" s="227"/>
      <c r="R2107" s="227"/>
      <c r="S2107" s="226"/>
      <c r="T2107" s="226"/>
      <c r="U2107" s="226"/>
      <c r="V2107" s="225"/>
      <c r="W2107" s="225"/>
      <c r="X2107" s="225"/>
      <c r="Y2107" s="225"/>
      <c r="AM2107" s="227"/>
      <c r="AN2107" s="227"/>
      <c r="AO2107" s="227"/>
      <c r="AP2107" s="227"/>
      <c r="AQ2107" s="227"/>
      <c r="AR2107" s="226"/>
      <c r="AS2107" s="226"/>
      <c r="AT2107" s="226"/>
      <c r="AU2107" s="225"/>
      <c r="AV2107" s="225"/>
      <c r="AW2107" s="225"/>
      <c r="AX2107" s="225"/>
    </row>
    <row r="2108" spans="14:50" ht="15.75" x14ac:dyDescent="0.25">
      <c r="N2108" s="227"/>
      <c r="O2108" s="227"/>
      <c r="P2108" s="228"/>
      <c r="Q2108" s="227"/>
      <c r="R2108" s="227"/>
      <c r="S2108" s="226"/>
      <c r="T2108" s="226"/>
      <c r="U2108" s="226"/>
      <c r="V2108" s="225"/>
      <c r="W2108" s="225"/>
      <c r="X2108" s="225"/>
      <c r="Y2108" s="225"/>
      <c r="AM2108" s="227"/>
      <c r="AN2108" s="227"/>
      <c r="AO2108" s="227"/>
      <c r="AP2108" s="227"/>
      <c r="AQ2108" s="227"/>
      <c r="AR2108" s="226"/>
      <c r="AS2108" s="226"/>
      <c r="AT2108" s="226"/>
      <c r="AU2108" s="225"/>
      <c r="AV2108" s="225"/>
      <c r="AW2108" s="225"/>
      <c r="AX2108" s="225"/>
    </row>
    <row r="2109" spans="14:50" ht="15.75" x14ac:dyDescent="0.25">
      <c r="N2109" s="227"/>
      <c r="O2109" s="227"/>
      <c r="P2109" s="228"/>
      <c r="Q2109" s="227"/>
      <c r="R2109" s="227"/>
      <c r="S2109" s="226"/>
      <c r="T2109" s="226"/>
      <c r="U2109" s="226"/>
      <c r="V2109" s="225"/>
      <c r="W2109" s="225"/>
      <c r="X2109" s="225"/>
      <c r="Y2109" s="225"/>
      <c r="AM2109" s="227"/>
      <c r="AN2109" s="227"/>
      <c r="AO2109" s="227"/>
      <c r="AP2109" s="227"/>
      <c r="AQ2109" s="227"/>
      <c r="AR2109" s="226"/>
      <c r="AS2109" s="226"/>
      <c r="AT2109" s="226"/>
      <c r="AU2109" s="225"/>
      <c r="AV2109" s="225"/>
      <c r="AW2109" s="225"/>
      <c r="AX2109" s="225"/>
    </row>
    <row r="2110" spans="14:50" ht="15.75" x14ac:dyDescent="0.25">
      <c r="N2110" s="227"/>
      <c r="O2110" s="227"/>
      <c r="P2110" s="228"/>
      <c r="Q2110" s="227"/>
      <c r="R2110" s="227"/>
      <c r="S2110" s="226"/>
      <c r="T2110" s="226"/>
      <c r="U2110" s="226"/>
      <c r="V2110" s="225"/>
      <c r="W2110" s="225"/>
      <c r="X2110" s="225"/>
      <c r="Y2110" s="225"/>
      <c r="AM2110" s="227"/>
      <c r="AN2110" s="227"/>
      <c r="AO2110" s="227"/>
      <c r="AP2110" s="227"/>
      <c r="AQ2110" s="227"/>
      <c r="AR2110" s="226"/>
      <c r="AS2110" s="226"/>
      <c r="AT2110" s="226"/>
      <c r="AU2110" s="225"/>
      <c r="AV2110" s="225"/>
      <c r="AW2110" s="225"/>
      <c r="AX2110" s="225"/>
    </row>
    <row r="2111" spans="14:50" ht="15.75" x14ac:dyDescent="0.25">
      <c r="N2111" s="227"/>
      <c r="O2111" s="227"/>
      <c r="P2111" s="228"/>
      <c r="Q2111" s="227"/>
      <c r="R2111" s="227"/>
      <c r="S2111" s="226"/>
      <c r="T2111" s="226"/>
      <c r="U2111" s="226"/>
      <c r="V2111" s="225"/>
      <c r="W2111" s="225"/>
      <c r="X2111" s="225"/>
      <c r="Y2111" s="225"/>
      <c r="AM2111" s="227"/>
      <c r="AN2111" s="227"/>
      <c r="AO2111" s="227"/>
      <c r="AP2111" s="227"/>
      <c r="AQ2111" s="227"/>
      <c r="AR2111" s="226"/>
      <c r="AS2111" s="226"/>
      <c r="AT2111" s="226"/>
      <c r="AU2111" s="225"/>
      <c r="AV2111" s="225"/>
      <c r="AW2111" s="225"/>
      <c r="AX2111" s="225"/>
    </row>
    <row r="2112" spans="14:50" ht="15.75" x14ac:dyDescent="0.25">
      <c r="N2112" s="227"/>
      <c r="O2112" s="227"/>
      <c r="P2112" s="228"/>
      <c r="Q2112" s="227"/>
      <c r="R2112" s="227"/>
      <c r="S2112" s="226"/>
      <c r="T2112" s="226"/>
      <c r="U2112" s="226"/>
      <c r="V2112" s="225"/>
      <c r="W2112" s="225"/>
      <c r="X2112" s="225"/>
      <c r="Y2112" s="225"/>
      <c r="AM2112" s="227"/>
      <c r="AN2112" s="227"/>
      <c r="AO2112" s="227"/>
      <c r="AP2112" s="227"/>
      <c r="AQ2112" s="227"/>
      <c r="AR2112" s="226"/>
      <c r="AS2112" s="226"/>
      <c r="AT2112" s="226"/>
      <c r="AU2112" s="225"/>
      <c r="AV2112" s="225"/>
      <c r="AW2112" s="225"/>
      <c r="AX2112" s="225"/>
    </row>
    <row r="2113" spans="14:50" ht="15.75" x14ac:dyDescent="0.25">
      <c r="N2113" s="227"/>
      <c r="O2113" s="227"/>
      <c r="P2113" s="228"/>
      <c r="Q2113" s="227"/>
      <c r="R2113" s="227"/>
      <c r="S2113" s="226"/>
      <c r="T2113" s="226"/>
      <c r="U2113" s="226"/>
      <c r="V2113" s="225"/>
      <c r="W2113" s="225"/>
      <c r="X2113" s="225"/>
      <c r="Y2113" s="225"/>
      <c r="AM2113" s="227"/>
      <c r="AN2113" s="227"/>
      <c r="AO2113" s="227"/>
      <c r="AP2113" s="227"/>
      <c r="AQ2113" s="227"/>
      <c r="AR2113" s="226"/>
      <c r="AS2113" s="226"/>
      <c r="AT2113" s="226"/>
      <c r="AU2113" s="225"/>
      <c r="AV2113" s="225"/>
      <c r="AW2113" s="225"/>
      <c r="AX2113" s="225"/>
    </row>
    <row r="2114" spans="14:50" ht="15.75" x14ac:dyDescent="0.25">
      <c r="N2114" s="227"/>
      <c r="O2114" s="227"/>
      <c r="P2114" s="228"/>
      <c r="Q2114" s="227"/>
      <c r="R2114" s="227"/>
      <c r="S2114" s="226"/>
      <c r="T2114" s="226"/>
      <c r="U2114" s="226"/>
      <c r="V2114" s="225"/>
      <c r="W2114" s="225"/>
      <c r="X2114" s="225"/>
      <c r="Y2114" s="225"/>
      <c r="AM2114" s="227"/>
      <c r="AN2114" s="227"/>
      <c r="AO2114" s="227"/>
      <c r="AP2114" s="227"/>
      <c r="AQ2114" s="227"/>
      <c r="AR2114" s="226"/>
      <c r="AS2114" s="226"/>
      <c r="AT2114" s="226"/>
      <c r="AU2114" s="225"/>
      <c r="AV2114" s="225"/>
      <c r="AW2114" s="225"/>
      <c r="AX2114" s="225"/>
    </row>
    <row r="2115" spans="14:50" ht="15.75" x14ac:dyDescent="0.25">
      <c r="N2115" s="227"/>
      <c r="O2115" s="227"/>
      <c r="P2115" s="228"/>
      <c r="Q2115" s="227"/>
      <c r="R2115" s="227"/>
      <c r="S2115" s="226"/>
      <c r="T2115" s="226"/>
      <c r="U2115" s="226"/>
      <c r="V2115" s="225"/>
      <c r="W2115" s="225"/>
      <c r="X2115" s="225"/>
      <c r="Y2115" s="225"/>
      <c r="AM2115" s="227"/>
      <c r="AN2115" s="227"/>
      <c r="AO2115" s="227"/>
      <c r="AP2115" s="227"/>
      <c r="AQ2115" s="227"/>
      <c r="AR2115" s="226"/>
      <c r="AS2115" s="226"/>
      <c r="AT2115" s="226"/>
      <c r="AU2115" s="225"/>
      <c r="AV2115" s="225"/>
      <c r="AW2115" s="225"/>
      <c r="AX2115" s="225"/>
    </row>
    <row r="2116" spans="14:50" ht="15.75" x14ac:dyDescent="0.25">
      <c r="N2116" s="227"/>
      <c r="O2116" s="227"/>
      <c r="P2116" s="228"/>
      <c r="Q2116" s="227"/>
      <c r="R2116" s="227"/>
      <c r="S2116" s="226"/>
      <c r="T2116" s="226"/>
      <c r="U2116" s="226"/>
      <c r="V2116" s="225"/>
      <c r="W2116" s="225"/>
      <c r="X2116" s="225"/>
      <c r="Y2116" s="225"/>
      <c r="AM2116" s="227"/>
      <c r="AN2116" s="227"/>
      <c r="AO2116" s="227"/>
      <c r="AP2116" s="227"/>
      <c r="AQ2116" s="227"/>
      <c r="AR2116" s="226"/>
      <c r="AS2116" s="226"/>
      <c r="AT2116" s="226"/>
      <c r="AU2116" s="225"/>
      <c r="AV2116" s="225"/>
      <c r="AW2116" s="225"/>
      <c r="AX2116" s="225"/>
    </row>
    <row r="2117" spans="14:50" ht="15.75" x14ac:dyDescent="0.25">
      <c r="N2117" s="227"/>
      <c r="O2117" s="227"/>
      <c r="P2117" s="228"/>
      <c r="Q2117" s="227"/>
      <c r="R2117" s="227"/>
      <c r="S2117" s="226"/>
      <c r="T2117" s="226"/>
      <c r="U2117" s="226"/>
      <c r="V2117" s="225"/>
      <c r="W2117" s="225"/>
      <c r="X2117" s="225"/>
      <c r="Y2117" s="225"/>
      <c r="AM2117" s="227"/>
      <c r="AN2117" s="227"/>
      <c r="AO2117" s="227"/>
      <c r="AP2117" s="227"/>
      <c r="AQ2117" s="227"/>
      <c r="AR2117" s="226"/>
      <c r="AS2117" s="226"/>
      <c r="AT2117" s="226"/>
      <c r="AU2117" s="225"/>
      <c r="AV2117" s="225"/>
      <c r="AW2117" s="225"/>
      <c r="AX2117" s="225"/>
    </row>
    <row r="2118" spans="14:50" ht="15.75" x14ac:dyDescent="0.25">
      <c r="N2118" s="227"/>
      <c r="O2118" s="227"/>
      <c r="P2118" s="228"/>
      <c r="Q2118" s="227"/>
      <c r="R2118" s="227"/>
      <c r="S2118" s="226"/>
      <c r="T2118" s="226"/>
      <c r="U2118" s="226"/>
      <c r="V2118" s="225"/>
      <c r="W2118" s="225"/>
      <c r="X2118" s="225"/>
      <c r="Y2118" s="225"/>
      <c r="AM2118" s="227"/>
      <c r="AN2118" s="227"/>
      <c r="AO2118" s="227"/>
      <c r="AP2118" s="227"/>
      <c r="AQ2118" s="227"/>
      <c r="AR2118" s="226"/>
      <c r="AS2118" s="226"/>
      <c r="AT2118" s="226"/>
      <c r="AU2118" s="225"/>
      <c r="AV2118" s="225"/>
      <c r="AW2118" s="225"/>
      <c r="AX2118" s="225"/>
    </row>
    <row r="2119" spans="14:50" ht="15.75" x14ac:dyDescent="0.25">
      <c r="N2119" s="227"/>
      <c r="O2119" s="227"/>
      <c r="P2119" s="228"/>
      <c r="Q2119" s="227"/>
      <c r="R2119" s="227"/>
      <c r="S2119" s="226"/>
      <c r="T2119" s="226"/>
      <c r="U2119" s="226"/>
      <c r="V2119" s="225"/>
      <c r="W2119" s="225"/>
      <c r="X2119" s="225"/>
      <c r="Y2119" s="225"/>
      <c r="AM2119" s="227"/>
      <c r="AN2119" s="227"/>
      <c r="AO2119" s="227"/>
      <c r="AP2119" s="227"/>
      <c r="AQ2119" s="227"/>
      <c r="AR2119" s="226"/>
      <c r="AS2119" s="226"/>
      <c r="AT2119" s="226"/>
      <c r="AU2119" s="225"/>
      <c r="AV2119" s="225"/>
      <c r="AW2119" s="225"/>
      <c r="AX2119" s="225"/>
    </row>
    <row r="2120" spans="14:50" ht="15.75" x14ac:dyDescent="0.25">
      <c r="N2120" s="227"/>
      <c r="O2120" s="227"/>
      <c r="P2120" s="228"/>
      <c r="Q2120" s="227"/>
      <c r="R2120" s="227"/>
      <c r="S2120" s="226"/>
      <c r="T2120" s="226"/>
      <c r="U2120" s="226"/>
      <c r="V2120" s="225"/>
      <c r="W2120" s="225"/>
      <c r="X2120" s="225"/>
      <c r="Y2120" s="225"/>
      <c r="AM2120" s="227"/>
      <c r="AN2120" s="227"/>
      <c r="AO2120" s="227"/>
      <c r="AP2120" s="227"/>
      <c r="AQ2120" s="227"/>
      <c r="AR2120" s="226"/>
      <c r="AS2120" s="226"/>
      <c r="AT2120" s="226"/>
      <c r="AU2120" s="225"/>
      <c r="AV2120" s="225"/>
      <c r="AW2120" s="225"/>
      <c r="AX2120" s="225"/>
    </row>
    <row r="2121" spans="14:50" ht="15.75" x14ac:dyDescent="0.25">
      <c r="N2121" s="227"/>
      <c r="O2121" s="227"/>
      <c r="P2121" s="228"/>
      <c r="Q2121" s="227"/>
      <c r="R2121" s="227"/>
      <c r="S2121" s="226"/>
      <c r="T2121" s="226"/>
      <c r="U2121" s="226"/>
      <c r="V2121" s="225"/>
      <c r="W2121" s="225"/>
      <c r="X2121" s="225"/>
      <c r="Y2121" s="225"/>
      <c r="AM2121" s="227"/>
      <c r="AN2121" s="227"/>
      <c r="AO2121" s="227"/>
      <c r="AP2121" s="227"/>
      <c r="AQ2121" s="227"/>
      <c r="AR2121" s="226"/>
      <c r="AS2121" s="226"/>
      <c r="AT2121" s="226"/>
      <c r="AU2121" s="225"/>
      <c r="AV2121" s="225"/>
      <c r="AW2121" s="225"/>
      <c r="AX2121" s="225"/>
    </row>
    <row r="2122" spans="14:50" ht="15.75" x14ac:dyDescent="0.25">
      <c r="N2122" s="227"/>
      <c r="O2122" s="227"/>
      <c r="P2122" s="228"/>
      <c r="Q2122" s="227"/>
      <c r="R2122" s="227"/>
      <c r="S2122" s="226"/>
      <c r="T2122" s="226"/>
      <c r="U2122" s="226"/>
      <c r="V2122" s="225"/>
      <c r="W2122" s="225"/>
      <c r="X2122" s="225"/>
      <c r="Y2122" s="225"/>
      <c r="AM2122" s="227"/>
      <c r="AN2122" s="227"/>
      <c r="AO2122" s="227"/>
      <c r="AP2122" s="227"/>
      <c r="AQ2122" s="227"/>
      <c r="AR2122" s="226"/>
      <c r="AS2122" s="226"/>
      <c r="AT2122" s="226"/>
      <c r="AU2122" s="225"/>
      <c r="AV2122" s="225"/>
      <c r="AW2122" s="225"/>
      <c r="AX2122" s="225"/>
    </row>
    <row r="2123" spans="14:50" ht="15.75" x14ac:dyDescent="0.25">
      <c r="N2123" s="227"/>
      <c r="O2123" s="227"/>
      <c r="P2123" s="228"/>
      <c r="Q2123" s="227"/>
      <c r="R2123" s="227"/>
      <c r="S2123" s="226"/>
      <c r="T2123" s="226"/>
      <c r="U2123" s="226"/>
      <c r="V2123" s="225"/>
      <c r="W2123" s="225"/>
      <c r="X2123" s="225"/>
      <c r="Y2123" s="225"/>
      <c r="AM2123" s="227"/>
      <c r="AN2123" s="227"/>
      <c r="AO2123" s="227"/>
      <c r="AP2123" s="227"/>
      <c r="AQ2123" s="227"/>
      <c r="AR2123" s="226"/>
      <c r="AS2123" s="226"/>
      <c r="AT2123" s="226"/>
      <c r="AU2123" s="225"/>
      <c r="AV2123" s="225"/>
      <c r="AW2123" s="225"/>
      <c r="AX2123" s="225"/>
    </row>
    <row r="2124" spans="14:50" ht="15.75" x14ac:dyDescent="0.25">
      <c r="N2124" s="227"/>
      <c r="O2124" s="227"/>
      <c r="P2124" s="228"/>
      <c r="Q2124" s="227"/>
      <c r="R2124" s="227"/>
      <c r="S2124" s="226"/>
      <c r="T2124" s="226"/>
      <c r="U2124" s="226"/>
      <c r="V2124" s="225"/>
      <c r="W2124" s="225"/>
      <c r="X2124" s="225"/>
      <c r="Y2124" s="225"/>
      <c r="AM2124" s="227"/>
      <c r="AN2124" s="227"/>
      <c r="AO2124" s="227"/>
      <c r="AP2124" s="227"/>
      <c r="AQ2124" s="227"/>
      <c r="AR2124" s="226"/>
      <c r="AS2124" s="226"/>
      <c r="AT2124" s="226"/>
      <c r="AU2124" s="225"/>
      <c r="AV2124" s="225"/>
      <c r="AW2124" s="225"/>
      <c r="AX2124" s="225"/>
    </row>
    <row r="2125" spans="14:50" ht="15.75" x14ac:dyDescent="0.25">
      <c r="N2125" s="227"/>
      <c r="O2125" s="227"/>
      <c r="P2125" s="228"/>
      <c r="Q2125" s="227"/>
      <c r="R2125" s="227"/>
      <c r="S2125" s="226"/>
      <c r="T2125" s="226"/>
      <c r="U2125" s="226"/>
      <c r="V2125" s="225"/>
      <c r="W2125" s="225"/>
      <c r="X2125" s="225"/>
      <c r="Y2125" s="225"/>
      <c r="AM2125" s="227"/>
      <c r="AN2125" s="227"/>
      <c r="AO2125" s="227"/>
      <c r="AP2125" s="227"/>
      <c r="AQ2125" s="227"/>
      <c r="AR2125" s="226"/>
      <c r="AS2125" s="226"/>
      <c r="AT2125" s="226"/>
      <c r="AU2125" s="225"/>
      <c r="AV2125" s="225"/>
      <c r="AW2125" s="225"/>
      <c r="AX2125" s="225"/>
    </row>
    <row r="2126" spans="14:50" ht="15.75" x14ac:dyDescent="0.25">
      <c r="N2126" s="227"/>
      <c r="O2126" s="227"/>
      <c r="P2126" s="228"/>
      <c r="Q2126" s="227"/>
      <c r="R2126" s="227"/>
      <c r="S2126" s="226"/>
      <c r="T2126" s="226"/>
      <c r="U2126" s="226"/>
      <c r="V2126" s="225"/>
      <c r="W2126" s="225"/>
      <c r="X2126" s="225"/>
      <c r="Y2126" s="225"/>
      <c r="AM2126" s="227"/>
      <c r="AN2126" s="227"/>
      <c r="AO2126" s="227"/>
      <c r="AP2126" s="227"/>
      <c r="AQ2126" s="227"/>
      <c r="AR2126" s="226"/>
      <c r="AS2126" s="226"/>
      <c r="AT2126" s="226"/>
      <c r="AU2126" s="225"/>
      <c r="AV2126" s="225"/>
      <c r="AW2126" s="225"/>
      <c r="AX2126" s="225"/>
    </row>
    <row r="2127" spans="14:50" ht="15.75" x14ac:dyDescent="0.25">
      <c r="N2127" s="227"/>
      <c r="O2127" s="227"/>
      <c r="P2127" s="228"/>
      <c r="Q2127" s="227"/>
      <c r="R2127" s="227"/>
      <c r="S2127" s="226"/>
      <c r="T2127" s="226"/>
      <c r="U2127" s="226"/>
      <c r="V2127" s="225"/>
      <c r="W2127" s="225"/>
      <c r="X2127" s="225"/>
      <c r="Y2127" s="225"/>
      <c r="AM2127" s="227"/>
      <c r="AN2127" s="227"/>
      <c r="AO2127" s="227"/>
      <c r="AP2127" s="227"/>
      <c r="AQ2127" s="227"/>
      <c r="AR2127" s="226"/>
      <c r="AS2127" s="226"/>
      <c r="AT2127" s="226"/>
      <c r="AU2127" s="225"/>
      <c r="AV2127" s="225"/>
      <c r="AW2127" s="225"/>
      <c r="AX2127" s="225"/>
    </row>
    <row r="2128" spans="14:50" ht="15.75" x14ac:dyDescent="0.25">
      <c r="N2128" s="227"/>
      <c r="O2128" s="227"/>
      <c r="P2128" s="228"/>
      <c r="Q2128" s="227"/>
      <c r="R2128" s="227"/>
      <c r="S2128" s="226"/>
      <c r="T2128" s="226"/>
      <c r="U2128" s="226"/>
      <c r="V2128" s="225"/>
      <c r="W2128" s="225"/>
      <c r="X2128" s="225"/>
      <c r="Y2128" s="225"/>
      <c r="AM2128" s="227"/>
      <c r="AN2128" s="227"/>
      <c r="AO2128" s="227"/>
      <c r="AP2128" s="227"/>
      <c r="AQ2128" s="227"/>
      <c r="AR2128" s="226"/>
      <c r="AS2128" s="226"/>
      <c r="AT2128" s="226"/>
      <c r="AU2128" s="225"/>
      <c r="AV2128" s="225"/>
      <c r="AW2128" s="225"/>
      <c r="AX2128" s="225"/>
    </row>
    <row r="2129" spans="14:50" ht="15.75" x14ac:dyDescent="0.25">
      <c r="N2129" s="227"/>
      <c r="O2129" s="227"/>
      <c r="P2129" s="228"/>
      <c r="Q2129" s="227"/>
      <c r="R2129" s="227"/>
      <c r="S2129" s="226"/>
      <c r="T2129" s="226"/>
      <c r="U2129" s="226"/>
      <c r="V2129" s="225"/>
      <c r="W2129" s="225"/>
      <c r="X2129" s="225"/>
      <c r="Y2129" s="225"/>
      <c r="AM2129" s="227"/>
      <c r="AN2129" s="227"/>
      <c r="AO2129" s="227"/>
      <c r="AP2129" s="227"/>
      <c r="AQ2129" s="227"/>
      <c r="AR2129" s="226"/>
      <c r="AS2129" s="226"/>
      <c r="AT2129" s="226"/>
      <c r="AU2129" s="225"/>
      <c r="AV2129" s="225"/>
      <c r="AW2129" s="225"/>
      <c r="AX2129" s="225"/>
    </row>
    <row r="2130" spans="14:50" ht="15.75" x14ac:dyDescent="0.25">
      <c r="N2130" s="227"/>
      <c r="O2130" s="227"/>
      <c r="P2130" s="228"/>
      <c r="Q2130" s="227"/>
      <c r="R2130" s="227"/>
      <c r="S2130" s="226"/>
      <c r="T2130" s="226"/>
      <c r="U2130" s="226"/>
      <c r="V2130" s="225"/>
      <c r="W2130" s="225"/>
      <c r="X2130" s="225"/>
      <c r="Y2130" s="225"/>
      <c r="AM2130" s="227"/>
      <c r="AN2130" s="227"/>
      <c r="AO2130" s="227"/>
      <c r="AP2130" s="227"/>
      <c r="AQ2130" s="227"/>
      <c r="AR2130" s="226"/>
      <c r="AS2130" s="226"/>
      <c r="AT2130" s="226"/>
      <c r="AU2130" s="225"/>
      <c r="AV2130" s="225"/>
      <c r="AW2130" s="225"/>
      <c r="AX2130" s="225"/>
    </row>
    <row r="2131" spans="14:50" ht="15.75" x14ac:dyDescent="0.25">
      <c r="N2131" s="227"/>
      <c r="O2131" s="227"/>
      <c r="P2131" s="228"/>
      <c r="Q2131" s="227"/>
      <c r="R2131" s="227"/>
      <c r="S2131" s="226"/>
      <c r="T2131" s="226"/>
      <c r="U2131" s="226"/>
      <c r="V2131" s="225"/>
      <c r="W2131" s="225"/>
      <c r="X2131" s="225"/>
      <c r="Y2131" s="225"/>
      <c r="AM2131" s="227"/>
      <c r="AN2131" s="227"/>
      <c r="AO2131" s="227"/>
      <c r="AP2131" s="227"/>
      <c r="AQ2131" s="227"/>
      <c r="AR2131" s="226"/>
      <c r="AS2131" s="226"/>
      <c r="AT2131" s="226"/>
      <c r="AU2131" s="225"/>
      <c r="AV2131" s="225"/>
      <c r="AW2131" s="225"/>
      <c r="AX2131" s="225"/>
    </row>
    <row r="2132" spans="14:50" ht="15.75" x14ac:dyDescent="0.25">
      <c r="N2132" s="227"/>
      <c r="O2132" s="227"/>
      <c r="P2132" s="228"/>
      <c r="Q2132" s="227"/>
      <c r="R2132" s="227"/>
      <c r="S2132" s="226"/>
      <c r="T2132" s="226"/>
      <c r="U2132" s="226"/>
      <c r="V2132" s="225"/>
      <c r="W2132" s="225"/>
      <c r="X2132" s="225"/>
      <c r="Y2132" s="225"/>
      <c r="AM2132" s="227"/>
      <c r="AN2132" s="227"/>
      <c r="AO2132" s="227"/>
      <c r="AP2132" s="227"/>
      <c r="AQ2132" s="227"/>
      <c r="AR2132" s="226"/>
      <c r="AS2132" s="226"/>
      <c r="AT2132" s="226"/>
      <c r="AU2132" s="225"/>
      <c r="AV2132" s="225"/>
      <c r="AW2132" s="225"/>
      <c r="AX2132" s="225"/>
    </row>
    <row r="2133" spans="14:50" ht="15.75" x14ac:dyDescent="0.25">
      <c r="N2133" s="227"/>
      <c r="O2133" s="227"/>
      <c r="P2133" s="228"/>
      <c r="Q2133" s="227"/>
      <c r="R2133" s="227"/>
      <c r="S2133" s="226"/>
      <c r="T2133" s="226"/>
      <c r="U2133" s="226"/>
      <c r="V2133" s="225"/>
      <c r="W2133" s="225"/>
      <c r="X2133" s="225"/>
      <c r="Y2133" s="225"/>
      <c r="AM2133" s="227"/>
      <c r="AN2133" s="227"/>
      <c r="AO2133" s="227"/>
      <c r="AP2133" s="227"/>
      <c r="AQ2133" s="227"/>
      <c r="AR2133" s="226"/>
      <c r="AS2133" s="226"/>
      <c r="AT2133" s="226"/>
      <c r="AU2133" s="225"/>
      <c r="AV2133" s="225"/>
      <c r="AW2133" s="225"/>
      <c r="AX2133" s="225"/>
    </row>
    <row r="2134" spans="14:50" ht="15.75" x14ac:dyDescent="0.25">
      <c r="N2134" s="227"/>
      <c r="O2134" s="227"/>
      <c r="P2134" s="228"/>
      <c r="Q2134" s="227"/>
      <c r="R2134" s="227"/>
      <c r="S2134" s="226"/>
      <c r="T2134" s="226"/>
      <c r="U2134" s="226"/>
      <c r="V2134" s="225"/>
      <c r="W2134" s="225"/>
      <c r="X2134" s="225"/>
      <c r="Y2134" s="225"/>
      <c r="AM2134" s="227"/>
      <c r="AN2134" s="227"/>
      <c r="AO2134" s="227"/>
      <c r="AP2134" s="227"/>
      <c r="AQ2134" s="227"/>
      <c r="AR2134" s="226"/>
      <c r="AS2134" s="226"/>
      <c r="AT2134" s="226"/>
      <c r="AU2134" s="225"/>
      <c r="AV2134" s="225"/>
      <c r="AW2134" s="225"/>
      <c r="AX2134" s="225"/>
    </row>
    <row r="2135" spans="14:50" ht="15.75" x14ac:dyDescent="0.25">
      <c r="N2135" s="227"/>
      <c r="O2135" s="227"/>
      <c r="P2135" s="228"/>
      <c r="Q2135" s="227"/>
      <c r="R2135" s="227"/>
      <c r="S2135" s="226"/>
      <c r="T2135" s="226"/>
      <c r="U2135" s="226"/>
      <c r="V2135" s="225"/>
      <c r="W2135" s="225"/>
      <c r="X2135" s="225"/>
      <c r="Y2135" s="225"/>
      <c r="AM2135" s="227"/>
      <c r="AN2135" s="227"/>
      <c r="AO2135" s="227"/>
      <c r="AP2135" s="227"/>
      <c r="AQ2135" s="227"/>
      <c r="AR2135" s="226"/>
      <c r="AS2135" s="226"/>
      <c r="AT2135" s="226"/>
      <c r="AU2135" s="225"/>
      <c r="AV2135" s="225"/>
      <c r="AW2135" s="225"/>
      <c r="AX2135" s="225"/>
    </row>
    <row r="2136" spans="14:50" ht="15.75" x14ac:dyDescent="0.25">
      <c r="N2136" s="227"/>
      <c r="O2136" s="227"/>
      <c r="P2136" s="228"/>
      <c r="Q2136" s="227"/>
      <c r="R2136" s="227"/>
      <c r="S2136" s="226"/>
      <c r="T2136" s="226"/>
      <c r="U2136" s="226"/>
      <c r="V2136" s="225"/>
      <c r="W2136" s="225"/>
      <c r="X2136" s="225"/>
      <c r="Y2136" s="225"/>
      <c r="AM2136" s="227"/>
      <c r="AN2136" s="227"/>
      <c r="AO2136" s="227"/>
      <c r="AP2136" s="227"/>
      <c r="AQ2136" s="227"/>
      <c r="AR2136" s="226"/>
      <c r="AS2136" s="226"/>
      <c r="AT2136" s="226"/>
      <c r="AU2136" s="225"/>
      <c r="AV2136" s="225"/>
      <c r="AW2136" s="225"/>
      <c r="AX2136" s="225"/>
    </row>
    <row r="2137" spans="14:50" ht="15.75" x14ac:dyDescent="0.25">
      <c r="N2137" s="227"/>
      <c r="O2137" s="227"/>
      <c r="P2137" s="228"/>
      <c r="Q2137" s="227"/>
      <c r="R2137" s="227"/>
      <c r="S2137" s="226"/>
      <c r="T2137" s="226"/>
      <c r="U2137" s="226"/>
      <c r="V2137" s="225"/>
      <c r="W2137" s="225"/>
      <c r="X2137" s="225"/>
      <c r="Y2137" s="225"/>
      <c r="AM2137" s="227"/>
      <c r="AN2137" s="227"/>
      <c r="AO2137" s="227"/>
      <c r="AP2137" s="227"/>
      <c r="AQ2137" s="227"/>
      <c r="AR2137" s="226"/>
      <c r="AS2137" s="226"/>
      <c r="AT2137" s="226"/>
      <c r="AU2137" s="225"/>
      <c r="AV2137" s="225"/>
      <c r="AW2137" s="225"/>
      <c r="AX2137" s="225"/>
    </row>
    <row r="2138" spans="14:50" ht="15.75" x14ac:dyDescent="0.25">
      <c r="N2138" s="227"/>
      <c r="O2138" s="227"/>
      <c r="P2138" s="228"/>
      <c r="Q2138" s="227"/>
      <c r="R2138" s="227"/>
      <c r="S2138" s="226"/>
      <c r="T2138" s="226"/>
      <c r="U2138" s="226"/>
      <c r="V2138" s="225"/>
      <c r="W2138" s="225"/>
      <c r="X2138" s="225"/>
      <c r="Y2138" s="225"/>
      <c r="AM2138" s="227"/>
      <c r="AN2138" s="227"/>
      <c r="AO2138" s="227"/>
      <c r="AP2138" s="227"/>
      <c r="AQ2138" s="227"/>
      <c r="AR2138" s="226"/>
      <c r="AS2138" s="226"/>
      <c r="AT2138" s="226"/>
      <c r="AU2138" s="225"/>
      <c r="AV2138" s="225"/>
      <c r="AW2138" s="225"/>
      <c r="AX2138" s="225"/>
    </row>
    <row r="2139" spans="14:50" ht="15.75" x14ac:dyDescent="0.25">
      <c r="N2139" s="227"/>
      <c r="O2139" s="227"/>
      <c r="P2139" s="228"/>
      <c r="Q2139" s="227"/>
      <c r="R2139" s="227"/>
      <c r="S2139" s="226"/>
      <c r="T2139" s="226"/>
      <c r="U2139" s="226"/>
      <c r="V2139" s="225"/>
      <c r="W2139" s="225"/>
      <c r="X2139" s="225"/>
      <c r="Y2139" s="225"/>
      <c r="AM2139" s="227"/>
      <c r="AN2139" s="227"/>
      <c r="AO2139" s="227"/>
      <c r="AP2139" s="227"/>
      <c r="AQ2139" s="227"/>
      <c r="AR2139" s="226"/>
      <c r="AS2139" s="226"/>
      <c r="AT2139" s="226"/>
      <c r="AU2139" s="225"/>
      <c r="AV2139" s="225"/>
      <c r="AW2139" s="225"/>
      <c r="AX2139" s="225"/>
    </row>
    <row r="2140" spans="14:50" ht="15.75" x14ac:dyDescent="0.25">
      <c r="N2140" s="227"/>
      <c r="O2140" s="227"/>
      <c r="P2140" s="228"/>
      <c r="Q2140" s="227"/>
      <c r="R2140" s="227"/>
      <c r="S2140" s="226"/>
      <c r="T2140" s="226"/>
      <c r="U2140" s="226"/>
      <c r="V2140" s="225"/>
      <c r="W2140" s="225"/>
      <c r="X2140" s="225"/>
      <c r="Y2140" s="225"/>
      <c r="AM2140" s="227"/>
      <c r="AN2140" s="227"/>
      <c r="AO2140" s="227"/>
      <c r="AP2140" s="227"/>
      <c r="AQ2140" s="227"/>
      <c r="AR2140" s="226"/>
      <c r="AS2140" s="226"/>
      <c r="AT2140" s="226"/>
      <c r="AU2140" s="225"/>
      <c r="AV2140" s="225"/>
      <c r="AW2140" s="225"/>
      <c r="AX2140" s="225"/>
    </row>
    <row r="2141" spans="14:50" ht="15.75" x14ac:dyDescent="0.25">
      <c r="N2141" s="227"/>
      <c r="O2141" s="227"/>
      <c r="P2141" s="228"/>
      <c r="Q2141" s="227"/>
      <c r="R2141" s="227"/>
      <c r="S2141" s="226"/>
      <c r="T2141" s="226"/>
      <c r="U2141" s="226"/>
      <c r="V2141" s="225"/>
      <c r="W2141" s="225"/>
      <c r="X2141" s="225"/>
      <c r="Y2141" s="225"/>
      <c r="AM2141" s="227"/>
      <c r="AN2141" s="227"/>
      <c r="AO2141" s="227"/>
      <c r="AP2141" s="227"/>
      <c r="AQ2141" s="227"/>
      <c r="AR2141" s="226"/>
      <c r="AS2141" s="226"/>
      <c r="AT2141" s="226"/>
      <c r="AU2141" s="225"/>
      <c r="AV2141" s="225"/>
      <c r="AW2141" s="225"/>
      <c r="AX2141" s="225"/>
    </row>
    <row r="2142" spans="14:50" ht="15.75" x14ac:dyDescent="0.25">
      <c r="N2142" s="227"/>
      <c r="O2142" s="227"/>
      <c r="P2142" s="228"/>
      <c r="Q2142" s="227"/>
      <c r="R2142" s="227"/>
      <c r="S2142" s="226"/>
      <c r="T2142" s="226"/>
      <c r="U2142" s="226"/>
      <c r="V2142" s="225"/>
      <c r="W2142" s="225"/>
      <c r="X2142" s="225"/>
      <c r="Y2142" s="225"/>
      <c r="AM2142" s="227"/>
      <c r="AN2142" s="227"/>
      <c r="AO2142" s="227"/>
      <c r="AP2142" s="227"/>
      <c r="AQ2142" s="227"/>
      <c r="AR2142" s="226"/>
      <c r="AS2142" s="226"/>
      <c r="AT2142" s="226"/>
      <c r="AU2142" s="225"/>
      <c r="AV2142" s="225"/>
      <c r="AW2142" s="225"/>
      <c r="AX2142" s="225"/>
    </row>
    <row r="2143" spans="14:50" ht="15.75" x14ac:dyDescent="0.25">
      <c r="N2143" s="227"/>
      <c r="O2143" s="227"/>
      <c r="P2143" s="228"/>
      <c r="Q2143" s="227"/>
      <c r="R2143" s="227"/>
      <c r="S2143" s="226"/>
      <c r="T2143" s="226"/>
      <c r="U2143" s="226"/>
      <c r="V2143" s="225"/>
      <c r="W2143" s="225"/>
      <c r="X2143" s="225"/>
      <c r="Y2143" s="225"/>
      <c r="AM2143" s="227"/>
      <c r="AN2143" s="227"/>
      <c r="AO2143" s="227"/>
      <c r="AP2143" s="227"/>
      <c r="AQ2143" s="227"/>
      <c r="AR2143" s="226"/>
      <c r="AS2143" s="226"/>
      <c r="AT2143" s="226"/>
      <c r="AU2143" s="225"/>
      <c r="AV2143" s="225"/>
      <c r="AW2143" s="225"/>
      <c r="AX2143" s="225"/>
    </row>
    <row r="2144" spans="14:50" ht="15.75" x14ac:dyDescent="0.25">
      <c r="N2144" s="227"/>
      <c r="O2144" s="227"/>
      <c r="P2144" s="228"/>
      <c r="Q2144" s="227"/>
      <c r="R2144" s="227"/>
      <c r="S2144" s="226"/>
      <c r="T2144" s="226"/>
      <c r="U2144" s="226"/>
      <c r="V2144" s="225"/>
      <c r="W2144" s="225"/>
      <c r="X2144" s="225"/>
      <c r="Y2144" s="225"/>
      <c r="AM2144" s="227"/>
      <c r="AN2144" s="227"/>
      <c r="AO2144" s="227"/>
      <c r="AP2144" s="227"/>
      <c r="AQ2144" s="227"/>
      <c r="AR2144" s="226"/>
      <c r="AS2144" s="226"/>
      <c r="AT2144" s="226"/>
      <c r="AU2144" s="225"/>
      <c r="AV2144" s="225"/>
      <c r="AW2144" s="225"/>
      <c r="AX2144" s="225"/>
    </row>
    <row r="2145" spans="14:50" ht="15.75" x14ac:dyDescent="0.25">
      <c r="N2145" s="227"/>
      <c r="O2145" s="227"/>
      <c r="P2145" s="228"/>
      <c r="Q2145" s="227"/>
      <c r="R2145" s="227"/>
      <c r="S2145" s="226"/>
      <c r="T2145" s="226"/>
      <c r="U2145" s="226"/>
      <c r="V2145" s="225"/>
      <c r="W2145" s="225"/>
      <c r="X2145" s="225"/>
      <c r="Y2145" s="225"/>
      <c r="AM2145" s="227"/>
      <c r="AN2145" s="227"/>
      <c r="AO2145" s="227"/>
      <c r="AP2145" s="227"/>
      <c r="AQ2145" s="227"/>
      <c r="AR2145" s="226"/>
      <c r="AS2145" s="226"/>
      <c r="AT2145" s="226"/>
      <c r="AU2145" s="225"/>
      <c r="AV2145" s="225"/>
      <c r="AW2145" s="225"/>
      <c r="AX2145" s="225"/>
    </row>
    <row r="2146" spans="14:50" ht="15.75" x14ac:dyDescent="0.25">
      <c r="N2146" s="227"/>
      <c r="O2146" s="227"/>
      <c r="P2146" s="228"/>
      <c r="Q2146" s="227"/>
      <c r="R2146" s="227"/>
      <c r="S2146" s="226"/>
      <c r="T2146" s="226"/>
      <c r="U2146" s="226"/>
      <c r="V2146" s="225"/>
      <c r="W2146" s="225"/>
      <c r="X2146" s="225"/>
      <c r="Y2146" s="225"/>
      <c r="AM2146" s="227"/>
      <c r="AN2146" s="227"/>
      <c r="AO2146" s="227"/>
      <c r="AP2146" s="227"/>
      <c r="AQ2146" s="227"/>
      <c r="AR2146" s="226"/>
      <c r="AS2146" s="226"/>
      <c r="AT2146" s="226"/>
      <c r="AU2146" s="225"/>
      <c r="AV2146" s="225"/>
      <c r="AW2146" s="225"/>
      <c r="AX2146" s="225"/>
    </row>
    <row r="2147" spans="14:50" ht="15.75" x14ac:dyDescent="0.25">
      <c r="N2147" s="227"/>
      <c r="O2147" s="227"/>
      <c r="P2147" s="228"/>
      <c r="Q2147" s="227"/>
      <c r="R2147" s="227"/>
      <c r="S2147" s="226"/>
      <c r="T2147" s="226"/>
      <c r="U2147" s="226"/>
      <c r="V2147" s="225"/>
      <c r="W2147" s="225"/>
      <c r="X2147" s="225"/>
      <c r="Y2147" s="225"/>
      <c r="AM2147" s="227"/>
      <c r="AN2147" s="227"/>
      <c r="AO2147" s="227"/>
      <c r="AP2147" s="227"/>
      <c r="AQ2147" s="227"/>
      <c r="AR2147" s="226"/>
      <c r="AS2147" s="226"/>
      <c r="AT2147" s="226"/>
      <c r="AU2147" s="225"/>
      <c r="AV2147" s="225"/>
      <c r="AW2147" s="225"/>
      <c r="AX2147" s="225"/>
    </row>
    <row r="2148" spans="14:50" ht="15.75" x14ac:dyDescent="0.25">
      <c r="N2148" s="227"/>
      <c r="O2148" s="227"/>
      <c r="P2148" s="228"/>
      <c r="Q2148" s="227"/>
      <c r="R2148" s="227"/>
      <c r="S2148" s="226"/>
      <c r="T2148" s="226"/>
      <c r="U2148" s="226"/>
      <c r="V2148" s="225"/>
      <c r="W2148" s="225"/>
      <c r="X2148" s="225"/>
      <c r="Y2148" s="225"/>
      <c r="AM2148" s="227"/>
      <c r="AN2148" s="227"/>
      <c r="AO2148" s="227"/>
      <c r="AP2148" s="227"/>
      <c r="AQ2148" s="227"/>
      <c r="AR2148" s="226"/>
      <c r="AS2148" s="226"/>
      <c r="AT2148" s="226"/>
      <c r="AU2148" s="225"/>
      <c r="AV2148" s="225"/>
      <c r="AW2148" s="225"/>
      <c r="AX2148" s="225"/>
    </row>
    <row r="2149" spans="14:50" ht="15.75" x14ac:dyDescent="0.25">
      <c r="N2149" s="227"/>
      <c r="O2149" s="227"/>
      <c r="P2149" s="228"/>
      <c r="Q2149" s="227"/>
      <c r="R2149" s="227"/>
      <c r="S2149" s="226"/>
      <c r="T2149" s="226"/>
      <c r="U2149" s="226"/>
      <c r="V2149" s="225"/>
      <c r="W2149" s="225"/>
      <c r="X2149" s="225"/>
      <c r="Y2149" s="225"/>
      <c r="AM2149" s="227"/>
      <c r="AN2149" s="227"/>
      <c r="AO2149" s="227"/>
      <c r="AP2149" s="227"/>
      <c r="AQ2149" s="227"/>
      <c r="AR2149" s="226"/>
      <c r="AS2149" s="226"/>
      <c r="AT2149" s="226"/>
      <c r="AU2149" s="225"/>
      <c r="AV2149" s="225"/>
      <c r="AW2149" s="225"/>
      <c r="AX2149" s="225"/>
    </row>
    <row r="2150" spans="14:50" ht="15.75" x14ac:dyDescent="0.25">
      <c r="N2150" s="227"/>
      <c r="O2150" s="227"/>
      <c r="P2150" s="228"/>
      <c r="Q2150" s="227"/>
      <c r="R2150" s="227"/>
      <c r="S2150" s="226"/>
      <c r="T2150" s="226"/>
      <c r="U2150" s="226"/>
      <c r="V2150" s="225"/>
      <c r="W2150" s="225"/>
      <c r="X2150" s="225"/>
      <c r="Y2150" s="225"/>
      <c r="AM2150" s="227"/>
      <c r="AN2150" s="227"/>
      <c r="AO2150" s="227"/>
      <c r="AP2150" s="227"/>
      <c r="AQ2150" s="227"/>
      <c r="AR2150" s="226"/>
      <c r="AS2150" s="226"/>
      <c r="AT2150" s="226"/>
      <c r="AU2150" s="225"/>
      <c r="AV2150" s="225"/>
      <c r="AW2150" s="225"/>
      <c r="AX2150" s="225"/>
    </row>
    <row r="2151" spans="14:50" ht="15.75" x14ac:dyDescent="0.25">
      <c r="N2151" s="227"/>
      <c r="O2151" s="227"/>
      <c r="P2151" s="228"/>
      <c r="Q2151" s="227"/>
      <c r="R2151" s="227"/>
      <c r="S2151" s="226"/>
      <c r="T2151" s="226"/>
      <c r="U2151" s="226"/>
      <c r="V2151" s="225"/>
      <c r="W2151" s="225"/>
      <c r="X2151" s="225"/>
      <c r="Y2151" s="225"/>
      <c r="AM2151" s="227"/>
      <c r="AN2151" s="227"/>
      <c r="AO2151" s="227"/>
      <c r="AP2151" s="227"/>
      <c r="AQ2151" s="227"/>
      <c r="AR2151" s="226"/>
      <c r="AS2151" s="226"/>
      <c r="AT2151" s="226"/>
      <c r="AU2151" s="225"/>
      <c r="AV2151" s="225"/>
      <c r="AW2151" s="225"/>
      <c r="AX2151" s="225"/>
    </row>
    <row r="2152" spans="14:50" ht="15.75" x14ac:dyDescent="0.25">
      <c r="N2152" s="227"/>
      <c r="O2152" s="227"/>
      <c r="P2152" s="228"/>
      <c r="Q2152" s="227"/>
      <c r="R2152" s="227"/>
      <c r="S2152" s="226"/>
      <c r="T2152" s="226"/>
      <c r="U2152" s="226"/>
      <c r="V2152" s="225"/>
      <c r="W2152" s="225"/>
      <c r="X2152" s="225"/>
      <c r="Y2152" s="225"/>
      <c r="AM2152" s="227"/>
      <c r="AN2152" s="227"/>
      <c r="AO2152" s="227"/>
      <c r="AP2152" s="227"/>
      <c r="AQ2152" s="227"/>
      <c r="AR2152" s="226"/>
      <c r="AS2152" s="226"/>
      <c r="AT2152" s="226"/>
      <c r="AU2152" s="225"/>
      <c r="AV2152" s="225"/>
      <c r="AW2152" s="225"/>
      <c r="AX2152" s="225"/>
    </row>
    <row r="2153" spans="14:50" ht="15.75" x14ac:dyDescent="0.25">
      <c r="N2153" s="227"/>
      <c r="O2153" s="227"/>
      <c r="P2153" s="228"/>
      <c r="Q2153" s="227"/>
      <c r="R2153" s="227"/>
      <c r="S2153" s="226"/>
      <c r="T2153" s="226"/>
      <c r="U2153" s="226"/>
      <c r="V2153" s="225"/>
      <c r="W2153" s="225"/>
      <c r="X2153" s="225"/>
      <c r="Y2153" s="225"/>
      <c r="AM2153" s="227"/>
      <c r="AN2153" s="227"/>
      <c r="AO2153" s="227"/>
      <c r="AP2153" s="227"/>
      <c r="AQ2153" s="227"/>
      <c r="AR2153" s="226"/>
      <c r="AS2153" s="226"/>
      <c r="AT2153" s="226"/>
      <c r="AU2153" s="225"/>
      <c r="AV2153" s="225"/>
      <c r="AW2153" s="225"/>
      <c r="AX2153" s="225"/>
    </row>
    <row r="2154" spans="14:50" ht="15.75" x14ac:dyDescent="0.25">
      <c r="N2154" s="227"/>
      <c r="O2154" s="227"/>
      <c r="P2154" s="228"/>
      <c r="Q2154" s="227"/>
      <c r="R2154" s="227"/>
      <c r="S2154" s="226"/>
      <c r="T2154" s="226"/>
      <c r="U2154" s="226"/>
      <c r="V2154" s="225"/>
      <c r="W2154" s="225"/>
      <c r="X2154" s="225"/>
      <c r="Y2154" s="225"/>
      <c r="AM2154" s="227"/>
      <c r="AN2154" s="227"/>
      <c r="AO2154" s="227"/>
      <c r="AP2154" s="227"/>
      <c r="AQ2154" s="227"/>
      <c r="AR2154" s="226"/>
      <c r="AS2154" s="226"/>
      <c r="AT2154" s="226"/>
      <c r="AU2154" s="225"/>
      <c r="AV2154" s="225"/>
      <c r="AW2154" s="225"/>
      <c r="AX2154" s="225"/>
    </row>
    <row r="2155" spans="14:50" ht="15.75" x14ac:dyDescent="0.25">
      <c r="N2155" s="227"/>
      <c r="O2155" s="227"/>
      <c r="P2155" s="228"/>
      <c r="Q2155" s="227"/>
      <c r="R2155" s="227"/>
      <c r="S2155" s="226"/>
      <c r="T2155" s="226"/>
      <c r="U2155" s="226"/>
      <c r="V2155" s="225"/>
      <c r="W2155" s="225"/>
      <c r="X2155" s="225"/>
      <c r="Y2155" s="225"/>
      <c r="AM2155" s="227"/>
      <c r="AN2155" s="227"/>
      <c r="AO2155" s="227"/>
      <c r="AP2155" s="227"/>
      <c r="AQ2155" s="227"/>
      <c r="AR2155" s="226"/>
      <c r="AS2155" s="226"/>
      <c r="AT2155" s="226"/>
      <c r="AU2155" s="225"/>
      <c r="AV2155" s="225"/>
      <c r="AW2155" s="225"/>
      <c r="AX2155" s="225"/>
    </row>
    <row r="2156" spans="14:50" ht="15.75" x14ac:dyDescent="0.25">
      <c r="N2156" s="227"/>
      <c r="O2156" s="227"/>
      <c r="P2156" s="228"/>
      <c r="Q2156" s="227"/>
      <c r="R2156" s="227"/>
      <c r="S2156" s="226"/>
      <c r="T2156" s="226"/>
      <c r="U2156" s="226"/>
      <c r="V2156" s="225"/>
      <c r="W2156" s="225"/>
      <c r="X2156" s="225"/>
      <c r="Y2156" s="225"/>
      <c r="AM2156" s="227"/>
      <c r="AN2156" s="227"/>
      <c r="AO2156" s="227"/>
      <c r="AP2156" s="227"/>
      <c r="AQ2156" s="227"/>
      <c r="AR2156" s="226"/>
      <c r="AS2156" s="226"/>
      <c r="AT2156" s="226"/>
      <c r="AU2156" s="225"/>
      <c r="AV2156" s="225"/>
      <c r="AW2156" s="225"/>
      <c r="AX2156" s="225"/>
    </row>
    <row r="2157" spans="14:50" ht="15.75" x14ac:dyDescent="0.25">
      <c r="N2157" s="227"/>
      <c r="O2157" s="227"/>
      <c r="P2157" s="228"/>
      <c r="Q2157" s="227"/>
      <c r="R2157" s="227"/>
      <c r="S2157" s="226"/>
      <c r="T2157" s="226"/>
      <c r="U2157" s="226"/>
      <c r="V2157" s="225"/>
      <c r="W2157" s="225"/>
      <c r="X2157" s="225"/>
      <c r="Y2157" s="225"/>
      <c r="AM2157" s="227"/>
      <c r="AN2157" s="227"/>
      <c r="AO2157" s="227"/>
      <c r="AP2157" s="227"/>
      <c r="AQ2157" s="227"/>
      <c r="AR2157" s="226"/>
      <c r="AS2157" s="226"/>
      <c r="AT2157" s="226"/>
      <c r="AU2157" s="225"/>
      <c r="AV2157" s="225"/>
      <c r="AW2157" s="225"/>
      <c r="AX2157" s="225"/>
    </row>
    <row r="2158" spans="14:50" ht="15.75" x14ac:dyDescent="0.25">
      <c r="N2158" s="227"/>
      <c r="O2158" s="227"/>
      <c r="P2158" s="228"/>
      <c r="Q2158" s="227"/>
      <c r="R2158" s="227"/>
      <c r="S2158" s="226"/>
      <c r="T2158" s="226"/>
      <c r="U2158" s="226"/>
      <c r="V2158" s="225"/>
      <c r="W2158" s="225"/>
      <c r="X2158" s="225"/>
      <c r="Y2158" s="225"/>
      <c r="AM2158" s="227"/>
      <c r="AN2158" s="227"/>
      <c r="AO2158" s="227"/>
      <c r="AP2158" s="227"/>
      <c r="AQ2158" s="227"/>
      <c r="AR2158" s="226"/>
      <c r="AS2158" s="226"/>
      <c r="AT2158" s="226"/>
      <c r="AU2158" s="225"/>
      <c r="AV2158" s="225"/>
      <c r="AW2158" s="225"/>
      <c r="AX2158" s="225"/>
    </row>
    <row r="2159" spans="14:50" ht="15.75" x14ac:dyDescent="0.25">
      <c r="N2159" s="227"/>
      <c r="O2159" s="227"/>
      <c r="P2159" s="228"/>
      <c r="Q2159" s="227"/>
      <c r="R2159" s="227"/>
      <c r="S2159" s="226"/>
      <c r="T2159" s="226"/>
      <c r="U2159" s="226"/>
      <c r="V2159" s="225"/>
      <c r="W2159" s="225"/>
      <c r="X2159" s="225"/>
      <c r="Y2159" s="225"/>
      <c r="AM2159" s="227"/>
      <c r="AN2159" s="227"/>
      <c r="AO2159" s="227"/>
      <c r="AP2159" s="227"/>
      <c r="AQ2159" s="227"/>
      <c r="AR2159" s="226"/>
      <c r="AS2159" s="226"/>
      <c r="AT2159" s="226"/>
      <c r="AU2159" s="225"/>
      <c r="AV2159" s="225"/>
      <c r="AW2159" s="225"/>
      <c r="AX2159" s="225"/>
    </row>
    <row r="2160" spans="14:50" ht="15.75" x14ac:dyDescent="0.25">
      <c r="N2160" s="227"/>
      <c r="O2160" s="227"/>
      <c r="P2160" s="228"/>
      <c r="Q2160" s="227"/>
      <c r="R2160" s="227"/>
      <c r="S2160" s="226"/>
      <c r="T2160" s="226"/>
      <c r="U2160" s="226"/>
      <c r="V2160" s="225"/>
      <c r="W2160" s="225"/>
      <c r="X2160" s="225"/>
      <c r="Y2160" s="225"/>
      <c r="AM2160" s="227"/>
      <c r="AN2160" s="227"/>
      <c r="AO2160" s="227"/>
      <c r="AP2160" s="227"/>
      <c r="AQ2160" s="227"/>
      <c r="AR2160" s="226"/>
      <c r="AS2160" s="226"/>
      <c r="AT2160" s="226"/>
      <c r="AU2160" s="225"/>
      <c r="AV2160" s="225"/>
      <c r="AW2160" s="225"/>
      <c r="AX2160" s="225"/>
    </row>
    <row r="2161" spans="14:50" ht="15.75" x14ac:dyDescent="0.25">
      <c r="N2161" s="227"/>
      <c r="O2161" s="227"/>
      <c r="P2161" s="228"/>
      <c r="Q2161" s="227"/>
      <c r="R2161" s="227"/>
      <c r="S2161" s="226"/>
      <c r="T2161" s="226"/>
      <c r="U2161" s="226"/>
      <c r="V2161" s="225"/>
      <c r="W2161" s="225"/>
      <c r="X2161" s="225"/>
      <c r="Y2161" s="225"/>
      <c r="AM2161" s="227"/>
      <c r="AN2161" s="227"/>
      <c r="AO2161" s="227"/>
      <c r="AP2161" s="227"/>
      <c r="AQ2161" s="227"/>
      <c r="AR2161" s="226"/>
      <c r="AS2161" s="226"/>
      <c r="AT2161" s="226"/>
      <c r="AU2161" s="225"/>
      <c r="AV2161" s="225"/>
      <c r="AW2161" s="225"/>
      <c r="AX2161" s="225"/>
    </row>
    <row r="2162" spans="14:50" ht="15.75" x14ac:dyDescent="0.25">
      <c r="N2162" s="227"/>
      <c r="O2162" s="227"/>
      <c r="P2162" s="228"/>
      <c r="Q2162" s="227"/>
      <c r="R2162" s="227"/>
      <c r="S2162" s="226"/>
      <c r="T2162" s="226"/>
      <c r="U2162" s="226"/>
      <c r="V2162" s="225"/>
      <c r="W2162" s="225"/>
      <c r="X2162" s="225"/>
      <c r="Y2162" s="225"/>
      <c r="AM2162" s="227"/>
      <c r="AN2162" s="227"/>
      <c r="AO2162" s="227"/>
      <c r="AP2162" s="227"/>
      <c r="AQ2162" s="227"/>
      <c r="AR2162" s="226"/>
      <c r="AS2162" s="226"/>
      <c r="AT2162" s="226"/>
      <c r="AU2162" s="225"/>
      <c r="AV2162" s="225"/>
      <c r="AW2162" s="225"/>
      <c r="AX2162" s="225"/>
    </row>
    <row r="2163" spans="14:50" ht="15.75" x14ac:dyDescent="0.25">
      <c r="N2163" s="227"/>
      <c r="O2163" s="227"/>
      <c r="P2163" s="228"/>
      <c r="Q2163" s="227"/>
      <c r="R2163" s="227"/>
      <c r="S2163" s="226"/>
      <c r="T2163" s="226"/>
      <c r="U2163" s="226"/>
      <c r="V2163" s="225"/>
      <c r="W2163" s="225"/>
      <c r="X2163" s="225"/>
      <c r="Y2163" s="225"/>
      <c r="AM2163" s="227"/>
      <c r="AN2163" s="227"/>
      <c r="AO2163" s="227"/>
      <c r="AP2163" s="227"/>
      <c r="AQ2163" s="227"/>
      <c r="AR2163" s="226"/>
      <c r="AS2163" s="226"/>
      <c r="AT2163" s="226"/>
      <c r="AU2163" s="225"/>
      <c r="AV2163" s="225"/>
      <c r="AW2163" s="225"/>
      <c r="AX2163" s="225"/>
    </row>
    <row r="2164" spans="14:50" ht="15.75" x14ac:dyDescent="0.25">
      <c r="N2164" s="227"/>
      <c r="O2164" s="227"/>
      <c r="P2164" s="228"/>
      <c r="Q2164" s="227"/>
      <c r="R2164" s="227"/>
      <c r="S2164" s="226"/>
      <c r="T2164" s="226"/>
      <c r="U2164" s="226"/>
      <c r="V2164" s="225"/>
      <c r="W2164" s="225"/>
      <c r="X2164" s="225"/>
      <c r="Y2164" s="225"/>
      <c r="AM2164" s="227"/>
      <c r="AN2164" s="227"/>
      <c r="AO2164" s="227"/>
      <c r="AP2164" s="227"/>
      <c r="AQ2164" s="227"/>
      <c r="AR2164" s="226"/>
      <c r="AS2164" s="226"/>
      <c r="AT2164" s="226"/>
      <c r="AU2164" s="225"/>
      <c r="AV2164" s="225"/>
      <c r="AW2164" s="225"/>
      <c r="AX2164" s="225"/>
    </row>
    <row r="2165" spans="14:50" ht="15.75" x14ac:dyDescent="0.25">
      <c r="N2165" s="227"/>
      <c r="O2165" s="227"/>
      <c r="P2165" s="228"/>
      <c r="Q2165" s="227"/>
      <c r="R2165" s="227"/>
      <c r="S2165" s="226"/>
      <c r="T2165" s="226"/>
      <c r="U2165" s="226"/>
      <c r="V2165" s="225"/>
      <c r="W2165" s="225"/>
      <c r="X2165" s="225"/>
      <c r="Y2165" s="225"/>
      <c r="AM2165" s="227"/>
      <c r="AN2165" s="227"/>
      <c r="AO2165" s="227"/>
      <c r="AP2165" s="227"/>
      <c r="AQ2165" s="227"/>
      <c r="AR2165" s="226"/>
      <c r="AS2165" s="226"/>
      <c r="AT2165" s="226"/>
      <c r="AU2165" s="225"/>
      <c r="AV2165" s="225"/>
      <c r="AW2165" s="225"/>
      <c r="AX2165" s="225"/>
    </row>
    <row r="2166" spans="14:50" ht="15.75" x14ac:dyDescent="0.25">
      <c r="N2166" s="227"/>
      <c r="O2166" s="227"/>
      <c r="P2166" s="228"/>
      <c r="Q2166" s="227"/>
      <c r="R2166" s="227"/>
      <c r="S2166" s="226"/>
      <c r="T2166" s="226"/>
      <c r="U2166" s="226"/>
      <c r="V2166" s="225"/>
      <c r="W2166" s="225"/>
      <c r="X2166" s="225"/>
      <c r="Y2166" s="225"/>
      <c r="AM2166" s="227"/>
      <c r="AN2166" s="227"/>
      <c r="AO2166" s="227"/>
      <c r="AP2166" s="227"/>
      <c r="AQ2166" s="227"/>
      <c r="AR2166" s="226"/>
      <c r="AS2166" s="226"/>
      <c r="AT2166" s="226"/>
      <c r="AU2166" s="225"/>
      <c r="AV2166" s="225"/>
      <c r="AW2166" s="225"/>
      <c r="AX2166" s="225"/>
    </row>
    <row r="2167" spans="14:50" ht="15.75" x14ac:dyDescent="0.25">
      <c r="N2167" s="227"/>
      <c r="O2167" s="227"/>
      <c r="P2167" s="228"/>
      <c r="Q2167" s="227"/>
      <c r="R2167" s="227"/>
      <c r="S2167" s="226"/>
      <c r="T2167" s="226"/>
      <c r="U2167" s="226"/>
      <c r="V2167" s="225"/>
      <c r="W2167" s="225"/>
      <c r="X2167" s="225"/>
      <c r="Y2167" s="225"/>
      <c r="AM2167" s="227"/>
      <c r="AN2167" s="227"/>
      <c r="AO2167" s="227"/>
      <c r="AP2167" s="227"/>
      <c r="AQ2167" s="227"/>
      <c r="AR2167" s="226"/>
      <c r="AS2167" s="226"/>
      <c r="AT2167" s="226"/>
      <c r="AU2167" s="225"/>
      <c r="AV2167" s="225"/>
      <c r="AW2167" s="225"/>
      <c r="AX2167" s="225"/>
    </row>
    <row r="2168" spans="14:50" ht="15.75" x14ac:dyDescent="0.25">
      <c r="N2168" s="227"/>
      <c r="O2168" s="227"/>
      <c r="P2168" s="228"/>
      <c r="Q2168" s="227"/>
      <c r="R2168" s="227"/>
      <c r="S2168" s="226"/>
      <c r="T2168" s="226"/>
      <c r="U2168" s="226"/>
      <c r="V2168" s="225"/>
      <c r="W2168" s="225"/>
      <c r="X2168" s="225"/>
      <c r="Y2168" s="225"/>
      <c r="AM2168" s="227"/>
      <c r="AN2168" s="227"/>
      <c r="AO2168" s="227"/>
      <c r="AP2168" s="227"/>
      <c r="AQ2168" s="227"/>
      <c r="AR2168" s="226"/>
      <c r="AS2168" s="226"/>
      <c r="AT2168" s="226"/>
      <c r="AU2168" s="225"/>
      <c r="AV2168" s="225"/>
      <c r="AW2168" s="225"/>
      <c r="AX2168" s="225"/>
    </row>
    <row r="2169" spans="14:50" ht="15.75" x14ac:dyDescent="0.25">
      <c r="N2169" s="227"/>
      <c r="O2169" s="227"/>
      <c r="P2169" s="228"/>
      <c r="Q2169" s="227"/>
      <c r="R2169" s="227"/>
      <c r="S2169" s="226"/>
      <c r="T2169" s="226"/>
      <c r="U2169" s="226"/>
      <c r="V2169" s="225"/>
      <c r="W2169" s="225"/>
      <c r="X2169" s="225"/>
      <c r="Y2169" s="225"/>
      <c r="AM2169" s="227"/>
      <c r="AN2169" s="227"/>
      <c r="AO2169" s="227"/>
      <c r="AP2169" s="227"/>
      <c r="AQ2169" s="227"/>
      <c r="AR2169" s="226"/>
      <c r="AS2169" s="226"/>
      <c r="AT2169" s="226"/>
      <c r="AU2169" s="225"/>
      <c r="AV2169" s="225"/>
      <c r="AW2169" s="225"/>
      <c r="AX2169" s="225"/>
    </row>
    <row r="2170" spans="14:50" ht="15.75" x14ac:dyDescent="0.25">
      <c r="N2170" s="227"/>
      <c r="O2170" s="227"/>
      <c r="P2170" s="228"/>
      <c r="Q2170" s="227"/>
      <c r="R2170" s="227"/>
      <c r="S2170" s="226"/>
      <c r="T2170" s="226"/>
      <c r="U2170" s="226"/>
      <c r="V2170" s="225"/>
      <c r="W2170" s="225"/>
      <c r="X2170" s="225"/>
      <c r="Y2170" s="225"/>
      <c r="AM2170" s="227"/>
      <c r="AN2170" s="227"/>
      <c r="AO2170" s="227"/>
      <c r="AP2170" s="227"/>
      <c r="AQ2170" s="227"/>
      <c r="AR2170" s="226"/>
      <c r="AS2170" s="226"/>
      <c r="AT2170" s="226"/>
      <c r="AU2170" s="225"/>
      <c r="AV2170" s="225"/>
      <c r="AW2170" s="225"/>
      <c r="AX2170" s="225"/>
    </row>
    <row r="2171" spans="14:50" ht="15.75" x14ac:dyDescent="0.25">
      <c r="N2171" s="227"/>
      <c r="O2171" s="227"/>
      <c r="P2171" s="228"/>
      <c r="Q2171" s="227"/>
      <c r="R2171" s="227"/>
      <c r="S2171" s="226"/>
      <c r="T2171" s="226"/>
      <c r="U2171" s="226"/>
      <c r="V2171" s="225"/>
      <c r="W2171" s="225"/>
      <c r="X2171" s="225"/>
      <c r="Y2171" s="225"/>
      <c r="AM2171" s="227"/>
      <c r="AN2171" s="227"/>
      <c r="AO2171" s="227"/>
      <c r="AP2171" s="227"/>
      <c r="AQ2171" s="227"/>
      <c r="AR2171" s="226"/>
      <c r="AS2171" s="226"/>
      <c r="AT2171" s="226"/>
      <c r="AU2171" s="225"/>
      <c r="AV2171" s="225"/>
      <c r="AW2171" s="225"/>
      <c r="AX2171" s="225"/>
    </row>
    <row r="2172" spans="14:50" ht="15.75" x14ac:dyDescent="0.25">
      <c r="N2172" s="227"/>
      <c r="O2172" s="227"/>
      <c r="P2172" s="228"/>
      <c r="Q2172" s="227"/>
      <c r="R2172" s="227"/>
      <c r="S2172" s="226"/>
      <c r="T2172" s="226"/>
      <c r="U2172" s="226"/>
      <c r="V2172" s="225"/>
      <c r="W2172" s="225"/>
      <c r="X2172" s="225"/>
      <c r="Y2172" s="225"/>
      <c r="AM2172" s="227"/>
      <c r="AN2172" s="227"/>
      <c r="AO2172" s="227"/>
      <c r="AP2172" s="227"/>
      <c r="AQ2172" s="227"/>
      <c r="AR2172" s="226"/>
      <c r="AS2172" s="226"/>
      <c r="AT2172" s="226"/>
      <c r="AU2172" s="225"/>
      <c r="AV2172" s="225"/>
      <c r="AW2172" s="225"/>
      <c r="AX2172" s="225"/>
    </row>
    <row r="2173" spans="14:50" ht="15.75" x14ac:dyDescent="0.25">
      <c r="N2173" s="227"/>
      <c r="O2173" s="227"/>
      <c r="P2173" s="228"/>
      <c r="Q2173" s="227"/>
      <c r="R2173" s="227"/>
      <c r="S2173" s="226"/>
      <c r="T2173" s="226"/>
      <c r="U2173" s="226"/>
      <c r="V2173" s="225"/>
      <c r="W2173" s="225"/>
      <c r="X2173" s="225"/>
      <c r="Y2173" s="225"/>
      <c r="AM2173" s="227"/>
      <c r="AN2173" s="227"/>
      <c r="AO2173" s="227"/>
      <c r="AP2173" s="227"/>
      <c r="AQ2173" s="227"/>
      <c r="AR2173" s="226"/>
      <c r="AS2173" s="226"/>
      <c r="AT2173" s="226"/>
      <c r="AU2173" s="225"/>
      <c r="AV2173" s="225"/>
      <c r="AW2173" s="225"/>
      <c r="AX2173" s="225"/>
    </row>
    <row r="2174" spans="14:50" ht="15.75" x14ac:dyDescent="0.25">
      <c r="N2174" s="227"/>
      <c r="O2174" s="227"/>
      <c r="P2174" s="228"/>
      <c r="Q2174" s="227"/>
      <c r="R2174" s="227"/>
      <c r="S2174" s="226"/>
      <c r="T2174" s="226"/>
      <c r="U2174" s="226"/>
      <c r="V2174" s="225"/>
      <c r="W2174" s="225"/>
      <c r="X2174" s="225"/>
      <c r="Y2174" s="225"/>
      <c r="AM2174" s="227"/>
      <c r="AN2174" s="227"/>
      <c r="AO2174" s="227"/>
      <c r="AP2174" s="227"/>
      <c r="AQ2174" s="227"/>
      <c r="AR2174" s="226"/>
      <c r="AS2174" s="226"/>
      <c r="AT2174" s="226"/>
      <c r="AU2174" s="225"/>
      <c r="AV2174" s="225"/>
      <c r="AW2174" s="225"/>
      <c r="AX2174" s="225"/>
    </row>
    <row r="2175" spans="14:50" ht="15.75" x14ac:dyDescent="0.25">
      <c r="N2175" s="227"/>
      <c r="O2175" s="227"/>
      <c r="P2175" s="228"/>
      <c r="Q2175" s="227"/>
      <c r="R2175" s="227"/>
      <c r="S2175" s="226"/>
      <c r="T2175" s="226"/>
      <c r="U2175" s="226"/>
      <c r="V2175" s="225"/>
      <c r="W2175" s="225"/>
      <c r="X2175" s="225"/>
      <c r="Y2175" s="225"/>
      <c r="AM2175" s="227"/>
      <c r="AN2175" s="227"/>
      <c r="AO2175" s="227"/>
      <c r="AP2175" s="227"/>
      <c r="AQ2175" s="227"/>
      <c r="AR2175" s="226"/>
      <c r="AS2175" s="226"/>
      <c r="AT2175" s="226"/>
      <c r="AU2175" s="225"/>
      <c r="AV2175" s="225"/>
      <c r="AW2175" s="225"/>
      <c r="AX2175" s="225"/>
    </row>
    <row r="2176" spans="14:50" ht="15.75" x14ac:dyDescent="0.25">
      <c r="N2176" s="227"/>
      <c r="O2176" s="227"/>
      <c r="P2176" s="228"/>
      <c r="Q2176" s="227"/>
      <c r="R2176" s="227"/>
      <c r="S2176" s="226"/>
      <c r="T2176" s="226"/>
      <c r="U2176" s="226"/>
      <c r="V2176" s="225"/>
      <c r="W2176" s="225"/>
      <c r="X2176" s="225"/>
      <c r="Y2176" s="225"/>
      <c r="AM2176" s="227"/>
      <c r="AN2176" s="227"/>
      <c r="AO2176" s="227"/>
      <c r="AP2176" s="227"/>
      <c r="AQ2176" s="227"/>
      <c r="AR2176" s="226"/>
      <c r="AS2176" s="226"/>
      <c r="AT2176" s="226"/>
      <c r="AU2176" s="225"/>
      <c r="AV2176" s="225"/>
      <c r="AW2176" s="225"/>
      <c r="AX2176" s="225"/>
    </row>
    <row r="2177" spans="14:50" ht="15.75" x14ac:dyDescent="0.25">
      <c r="N2177" s="227"/>
      <c r="O2177" s="227"/>
      <c r="P2177" s="228"/>
      <c r="Q2177" s="227"/>
      <c r="R2177" s="227"/>
      <c r="S2177" s="226"/>
      <c r="T2177" s="226"/>
      <c r="U2177" s="226"/>
      <c r="V2177" s="225"/>
      <c r="W2177" s="225"/>
      <c r="X2177" s="225"/>
      <c r="Y2177" s="225"/>
      <c r="AM2177" s="227"/>
      <c r="AN2177" s="227"/>
      <c r="AO2177" s="227"/>
      <c r="AP2177" s="227"/>
      <c r="AQ2177" s="227"/>
      <c r="AR2177" s="226"/>
      <c r="AS2177" s="226"/>
      <c r="AT2177" s="226"/>
      <c r="AU2177" s="225"/>
      <c r="AV2177" s="225"/>
      <c r="AW2177" s="225"/>
      <c r="AX2177" s="225"/>
    </row>
    <row r="2178" spans="14:50" ht="15.75" x14ac:dyDescent="0.25">
      <c r="N2178" s="227"/>
      <c r="O2178" s="227"/>
      <c r="P2178" s="228"/>
      <c r="Q2178" s="227"/>
      <c r="R2178" s="227"/>
      <c r="S2178" s="226"/>
      <c r="T2178" s="226"/>
      <c r="U2178" s="226"/>
      <c r="V2178" s="225"/>
      <c r="W2178" s="225"/>
      <c r="X2178" s="225"/>
      <c r="Y2178" s="225"/>
      <c r="AM2178" s="227"/>
      <c r="AN2178" s="227"/>
      <c r="AO2178" s="227"/>
      <c r="AP2178" s="227"/>
      <c r="AQ2178" s="227"/>
      <c r="AR2178" s="226"/>
      <c r="AS2178" s="226"/>
      <c r="AT2178" s="226"/>
      <c r="AU2178" s="225"/>
      <c r="AV2178" s="225"/>
      <c r="AW2178" s="225"/>
      <c r="AX2178" s="225"/>
    </row>
    <row r="2179" spans="14:50" ht="15.75" x14ac:dyDescent="0.25">
      <c r="N2179" s="227"/>
      <c r="O2179" s="227"/>
      <c r="P2179" s="228"/>
      <c r="Q2179" s="227"/>
      <c r="R2179" s="227"/>
      <c r="S2179" s="226"/>
      <c r="T2179" s="226"/>
      <c r="U2179" s="226"/>
      <c r="V2179" s="225"/>
      <c r="W2179" s="225"/>
      <c r="X2179" s="225"/>
      <c r="Y2179" s="225"/>
      <c r="AM2179" s="227"/>
      <c r="AN2179" s="227"/>
      <c r="AO2179" s="227"/>
      <c r="AP2179" s="227"/>
      <c r="AQ2179" s="227"/>
      <c r="AR2179" s="226"/>
      <c r="AS2179" s="226"/>
      <c r="AT2179" s="226"/>
      <c r="AU2179" s="225"/>
      <c r="AV2179" s="225"/>
      <c r="AW2179" s="225"/>
      <c r="AX2179" s="225"/>
    </row>
    <row r="2180" spans="14:50" ht="15.75" x14ac:dyDescent="0.25">
      <c r="N2180" s="227"/>
      <c r="O2180" s="227"/>
      <c r="P2180" s="228"/>
      <c r="Q2180" s="227"/>
      <c r="R2180" s="227"/>
      <c r="S2180" s="226"/>
      <c r="T2180" s="226"/>
      <c r="U2180" s="226"/>
      <c r="V2180" s="225"/>
      <c r="W2180" s="225"/>
      <c r="X2180" s="225"/>
      <c r="Y2180" s="225"/>
      <c r="AM2180" s="227"/>
      <c r="AN2180" s="227"/>
      <c r="AO2180" s="227"/>
      <c r="AP2180" s="227"/>
      <c r="AQ2180" s="227"/>
      <c r="AR2180" s="226"/>
      <c r="AS2180" s="226"/>
      <c r="AT2180" s="226"/>
      <c r="AU2180" s="225"/>
      <c r="AV2180" s="225"/>
      <c r="AW2180" s="225"/>
      <c r="AX2180" s="225"/>
    </row>
    <row r="2181" spans="14:50" ht="15.75" x14ac:dyDescent="0.25">
      <c r="N2181" s="227"/>
      <c r="O2181" s="227"/>
      <c r="P2181" s="228"/>
      <c r="Q2181" s="227"/>
      <c r="R2181" s="227"/>
      <c r="S2181" s="226"/>
      <c r="T2181" s="226"/>
      <c r="U2181" s="226"/>
      <c r="V2181" s="225"/>
      <c r="W2181" s="225"/>
      <c r="X2181" s="225"/>
      <c r="Y2181" s="225"/>
      <c r="AM2181" s="227"/>
      <c r="AN2181" s="227"/>
      <c r="AO2181" s="227"/>
      <c r="AP2181" s="227"/>
      <c r="AQ2181" s="227"/>
      <c r="AR2181" s="226"/>
      <c r="AS2181" s="226"/>
      <c r="AT2181" s="226"/>
      <c r="AU2181" s="225"/>
      <c r="AV2181" s="225"/>
      <c r="AW2181" s="225"/>
      <c r="AX2181" s="225"/>
    </row>
    <row r="2182" spans="14:50" ht="15.75" x14ac:dyDescent="0.25">
      <c r="N2182" s="227"/>
      <c r="O2182" s="227"/>
      <c r="P2182" s="228"/>
      <c r="Q2182" s="227"/>
      <c r="R2182" s="227"/>
      <c r="S2182" s="226"/>
      <c r="T2182" s="226"/>
      <c r="U2182" s="226"/>
      <c r="V2182" s="225"/>
      <c r="W2182" s="225"/>
      <c r="X2182" s="225"/>
      <c r="Y2182" s="225"/>
      <c r="AM2182" s="227"/>
      <c r="AN2182" s="227"/>
      <c r="AO2182" s="227"/>
      <c r="AP2182" s="227"/>
      <c r="AQ2182" s="227"/>
      <c r="AR2182" s="226"/>
      <c r="AS2182" s="226"/>
      <c r="AT2182" s="226"/>
      <c r="AU2182" s="225"/>
      <c r="AV2182" s="225"/>
      <c r="AW2182" s="225"/>
      <c r="AX2182" s="225"/>
    </row>
    <row r="2183" spans="14:50" ht="15.75" x14ac:dyDescent="0.25">
      <c r="N2183" s="227"/>
      <c r="O2183" s="227"/>
      <c r="P2183" s="228"/>
      <c r="Q2183" s="227"/>
      <c r="R2183" s="227"/>
      <c r="S2183" s="226"/>
      <c r="T2183" s="226"/>
      <c r="U2183" s="226"/>
      <c r="V2183" s="225"/>
      <c r="W2183" s="225"/>
      <c r="X2183" s="225"/>
      <c r="Y2183" s="225"/>
      <c r="AM2183" s="227"/>
      <c r="AN2183" s="227"/>
      <c r="AO2183" s="227"/>
      <c r="AP2183" s="227"/>
      <c r="AQ2183" s="227"/>
      <c r="AR2183" s="226"/>
      <c r="AS2183" s="226"/>
      <c r="AT2183" s="226"/>
      <c r="AU2183" s="225"/>
      <c r="AV2183" s="225"/>
      <c r="AW2183" s="225"/>
      <c r="AX2183" s="225"/>
    </row>
    <row r="2184" spans="14:50" ht="15.75" x14ac:dyDescent="0.25">
      <c r="N2184" s="227"/>
      <c r="O2184" s="227"/>
      <c r="P2184" s="228"/>
      <c r="Q2184" s="227"/>
      <c r="R2184" s="227"/>
      <c r="S2184" s="226"/>
      <c r="T2184" s="226"/>
      <c r="U2184" s="226"/>
      <c r="V2184" s="225"/>
      <c r="W2184" s="225"/>
      <c r="X2184" s="225"/>
      <c r="Y2184" s="225"/>
      <c r="AM2184" s="227"/>
      <c r="AN2184" s="227"/>
      <c r="AO2184" s="227"/>
      <c r="AP2184" s="227"/>
      <c r="AQ2184" s="227"/>
      <c r="AR2184" s="226"/>
      <c r="AS2184" s="226"/>
      <c r="AT2184" s="226"/>
      <c r="AU2184" s="225"/>
      <c r="AV2184" s="225"/>
      <c r="AW2184" s="225"/>
      <c r="AX2184" s="225"/>
    </row>
    <row r="2185" spans="14:50" ht="15.75" x14ac:dyDescent="0.25">
      <c r="N2185" s="227"/>
      <c r="O2185" s="227"/>
      <c r="P2185" s="228"/>
      <c r="Q2185" s="227"/>
      <c r="R2185" s="227"/>
      <c r="S2185" s="226"/>
      <c r="T2185" s="226"/>
      <c r="U2185" s="226"/>
      <c r="V2185" s="225"/>
      <c r="W2185" s="225"/>
      <c r="X2185" s="225"/>
      <c r="Y2185" s="225"/>
      <c r="AM2185" s="227"/>
      <c r="AN2185" s="227"/>
      <c r="AO2185" s="227"/>
      <c r="AP2185" s="227"/>
      <c r="AQ2185" s="227"/>
      <c r="AR2185" s="226"/>
      <c r="AS2185" s="226"/>
      <c r="AT2185" s="226"/>
      <c r="AU2185" s="225"/>
      <c r="AV2185" s="225"/>
      <c r="AW2185" s="225"/>
      <c r="AX2185" s="225"/>
    </row>
    <row r="2186" spans="14:50" ht="15.75" x14ac:dyDescent="0.25">
      <c r="N2186" s="227"/>
      <c r="O2186" s="227"/>
      <c r="P2186" s="228"/>
      <c r="Q2186" s="227"/>
      <c r="R2186" s="227"/>
      <c r="S2186" s="226"/>
      <c r="T2186" s="226"/>
      <c r="U2186" s="226"/>
      <c r="V2186" s="225"/>
      <c r="W2186" s="225"/>
      <c r="X2186" s="225"/>
      <c r="Y2186" s="225"/>
      <c r="AM2186" s="227"/>
      <c r="AN2186" s="227"/>
      <c r="AO2186" s="227"/>
      <c r="AP2186" s="227"/>
      <c r="AQ2186" s="227"/>
      <c r="AR2186" s="226"/>
      <c r="AS2186" s="226"/>
      <c r="AT2186" s="226"/>
      <c r="AU2186" s="225"/>
      <c r="AV2186" s="225"/>
      <c r="AW2186" s="225"/>
      <c r="AX2186" s="225"/>
    </row>
    <row r="2187" spans="14:50" ht="15.75" x14ac:dyDescent="0.25">
      <c r="N2187" s="227"/>
      <c r="O2187" s="227"/>
      <c r="P2187" s="228"/>
      <c r="Q2187" s="227"/>
      <c r="R2187" s="227"/>
      <c r="S2187" s="226"/>
      <c r="T2187" s="226"/>
      <c r="U2187" s="226"/>
      <c r="V2187" s="225"/>
      <c r="W2187" s="225"/>
      <c r="X2187" s="225"/>
      <c r="Y2187" s="225"/>
      <c r="AM2187" s="227"/>
      <c r="AN2187" s="227"/>
      <c r="AO2187" s="227"/>
      <c r="AP2187" s="227"/>
      <c r="AQ2187" s="227"/>
      <c r="AR2187" s="226"/>
      <c r="AS2187" s="226"/>
      <c r="AT2187" s="226"/>
      <c r="AU2187" s="225"/>
      <c r="AV2187" s="225"/>
      <c r="AW2187" s="225"/>
      <c r="AX2187" s="225"/>
    </row>
    <row r="2188" spans="14:50" ht="15.75" x14ac:dyDescent="0.25">
      <c r="N2188" s="227"/>
      <c r="O2188" s="227"/>
      <c r="P2188" s="228"/>
      <c r="Q2188" s="227"/>
      <c r="R2188" s="227"/>
      <c r="S2188" s="226"/>
      <c r="T2188" s="226"/>
      <c r="U2188" s="226"/>
      <c r="V2188" s="225"/>
      <c r="W2188" s="225"/>
      <c r="X2188" s="225"/>
      <c r="Y2188" s="225"/>
      <c r="AM2188" s="227"/>
      <c r="AN2188" s="227"/>
      <c r="AO2188" s="227"/>
      <c r="AP2188" s="227"/>
      <c r="AQ2188" s="227"/>
      <c r="AR2188" s="226"/>
      <c r="AS2188" s="226"/>
      <c r="AT2188" s="226"/>
      <c r="AU2188" s="225"/>
      <c r="AV2188" s="225"/>
      <c r="AW2188" s="225"/>
      <c r="AX2188" s="225"/>
    </row>
    <row r="2189" spans="14:50" ht="15.75" x14ac:dyDescent="0.25">
      <c r="N2189" s="227"/>
      <c r="O2189" s="227"/>
      <c r="P2189" s="228"/>
      <c r="Q2189" s="227"/>
      <c r="R2189" s="227"/>
      <c r="S2189" s="226"/>
      <c r="T2189" s="226"/>
      <c r="U2189" s="226"/>
      <c r="V2189" s="225"/>
      <c r="W2189" s="225"/>
      <c r="X2189" s="225"/>
      <c r="Y2189" s="225"/>
      <c r="AM2189" s="227"/>
      <c r="AN2189" s="227"/>
      <c r="AO2189" s="227"/>
      <c r="AP2189" s="227"/>
      <c r="AQ2189" s="227"/>
      <c r="AR2189" s="226"/>
      <c r="AS2189" s="226"/>
      <c r="AT2189" s="226"/>
      <c r="AU2189" s="225"/>
      <c r="AV2189" s="225"/>
      <c r="AW2189" s="225"/>
      <c r="AX2189" s="225"/>
    </row>
    <row r="2190" spans="14:50" ht="15.75" x14ac:dyDescent="0.25">
      <c r="N2190" s="227"/>
      <c r="O2190" s="227"/>
      <c r="P2190" s="228"/>
      <c r="Q2190" s="227"/>
      <c r="R2190" s="227"/>
      <c r="S2190" s="226"/>
      <c r="T2190" s="226"/>
      <c r="U2190" s="226"/>
      <c r="V2190" s="225"/>
      <c r="W2190" s="225"/>
      <c r="X2190" s="225"/>
      <c r="Y2190" s="225"/>
      <c r="AM2190" s="227"/>
      <c r="AN2190" s="227"/>
      <c r="AO2190" s="227"/>
      <c r="AP2190" s="227"/>
      <c r="AQ2190" s="227"/>
      <c r="AR2190" s="226"/>
      <c r="AS2190" s="226"/>
      <c r="AT2190" s="226"/>
      <c r="AU2190" s="225"/>
      <c r="AV2190" s="225"/>
      <c r="AW2190" s="225"/>
      <c r="AX2190" s="225"/>
    </row>
    <row r="2191" spans="14:50" ht="15.75" x14ac:dyDescent="0.25">
      <c r="N2191" s="227"/>
      <c r="O2191" s="227"/>
      <c r="P2191" s="228"/>
      <c r="Q2191" s="227"/>
      <c r="R2191" s="227"/>
      <c r="S2191" s="226"/>
      <c r="T2191" s="226"/>
      <c r="U2191" s="226"/>
      <c r="V2191" s="225"/>
      <c r="W2191" s="225"/>
      <c r="X2191" s="225"/>
      <c r="Y2191" s="225"/>
      <c r="AM2191" s="227"/>
      <c r="AN2191" s="227"/>
      <c r="AO2191" s="227"/>
      <c r="AP2191" s="227"/>
      <c r="AQ2191" s="227"/>
      <c r="AR2191" s="226"/>
      <c r="AS2191" s="226"/>
      <c r="AT2191" s="226"/>
      <c r="AU2191" s="225"/>
      <c r="AV2191" s="225"/>
      <c r="AW2191" s="225"/>
      <c r="AX2191" s="225"/>
    </row>
    <row r="2192" spans="14:50" ht="15.75" x14ac:dyDescent="0.25">
      <c r="N2192" s="227"/>
      <c r="O2192" s="227"/>
      <c r="P2192" s="228"/>
      <c r="Q2192" s="227"/>
      <c r="R2192" s="227"/>
      <c r="S2192" s="226"/>
      <c r="T2192" s="226"/>
      <c r="U2192" s="226"/>
      <c r="V2192" s="225"/>
      <c r="W2192" s="225"/>
      <c r="X2192" s="225"/>
      <c r="Y2192" s="225"/>
      <c r="AM2192" s="227"/>
      <c r="AN2192" s="227"/>
      <c r="AO2192" s="227"/>
      <c r="AP2192" s="227"/>
      <c r="AQ2192" s="227"/>
      <c r="AR2192" s="226"/>
      <c r="AS2192" s="226"/>
      <c r="AT2192" s="226"/>
      <c r="AU2192" s="225"/>
      <c r="AV2192" s="225"/>
      <c r="AW2192" s="225"/>
      <c r="AX2192" s="225"/>
    </row>
    <row r="2193" spans="14:50" ht="15.75" x14ac:dyDescent="0.25">
      <c r="N2193" s="227"/>
      <c r="O2193" s="227"/>
      <c r="P2193" s="228"/>
      <c r="Q2193" s="227"/>
      <c r="R2193" s="227"/>
      <c r="S2193" s="226"/>
      <c r="T2193" s="226"/>
      <c r="U2193" s="226"/>
      <c r="V2193" s="225"/>
      <c r="W2193" s="225"/>
      <c r="X2193" s="225"/>
      <c r="Y2193" s="225"/>
      <c r="AM2193" s="227"/>
      <c r="AN2193" s="227"/>
      <c r="AO2193" s="227"/>
      <c r="AP2193" s="227"/>
      <c r="AQ2193" s="227"/>
      <c r="AR2193" s="226"/>
      <c r="AS2193" s="226"/>
      <c r="AT2193" s="226"/>
      <c r="AU2193" s="225"/>
      <c r="AV2193" s="225"/>
      <c r="AW2193" s="225"/>
      <c r="AX2193" s="225"/>
    </row>
    <row r="2194" spans="14:50" ht="15.75" x14ac:dyDescent="0.25">
      <c r="N2194" s="227"/>
      <c r="O2194" s="227"/>
      <c r="P2194" s="228"/>
      <c r="Q2194" s="227"/>
      <c r="R2194" s="227"/>
      <c r="S2194" s="226"/>
      <c r="T2194" s="226"/>
      <c r="U2194" s="226"/>
      <c r="V2194" s="225"/>
      <c r="W2194" s="225"/>
      <c r="X2194" s="225"/>
      <c r="Y2194" s="225"/>
      <c r="AM2194" s="227"/>
      <c r="AN2194" s="227"/>
      <c r="AO2194" s="227"/>
      <c r="AP2194" s="227"/>
      <c r="AQ2194" s="227"/>
      <c r="AR2194" s="226"/>
      <c r="AS2194" s="226"/>
      <c r="AT2194" s="226"/>
      <c r="AU2194" s="225"/>
      <c r="AV2194" s="225"/>
      <c r="AW2194" s="225"/>
      <c r="AX2194" s="225"/>
    </row>
    <row r="2195" spans="14:50" ht="15.75" x14ac:dyDescent="0.25">
      <c r="N2195" s="227"/>
      <c r="O2195" s="227"/>
      <c r="P2195" s="228"/>
      <c r="Q2195" s="227"/>
      <c r="R2195" s="227"/>
      <c r="S2195" s="226"/>
      <c r="T2195" s="226"/>
      <c r="U2195" s="226"/>
      <c r="V2195" s="225"/>
      <c r="W2195" s="225"/>
      <c r="X2195" s="225"/>
      <c r="Y2195" s="225"/>
      <c r="AM2195" s="227"/>
      <c r="AN2195" s="227"/>
      <c r="AO2195" s="227"/>
      <c r="AP2195" s="227"/>
      <c r="AQ2195" s="227"/>
      <c r="AR2195" s="226"/>
      <c r="AS2195" s="226"/>
      <c r="AT2195" s="226"/>
      <c r="AU2195" s="225"/>
      <c r="AV2195" s="225"/>
      <c r="AW2195" s="225"/>
      <c r="AX2195" s="225"/>
    </row>
    <row r="2196" spans="14:50" ht="15.75" x14ac:dyDescent="0.25">
      <c r="N2196" s="227"/>
      <c r="O2196" s="227"/>
      <c r="P2196" s="228"/>
      <c r="Q2196" s="227"/>
      <c r="R2196" s="227"/>
      <c r="S2196" s="226"/>
      <c r="T2196" s="226"/>
      <c r="U2196" s="226"/>
      <c r="V2196" s="225"/>
      <c r="W2196" s="225"/>
      <c r="X2196" s="225"/>
      <c r="Y2196" s="225"/>
      <c r="AM2196" s="227"/>
      <c r="AN2196" s="227"/>
      <c r="AO2196" s="227"/>
      <c r="AP2196" s="227"/>
      <c r="AQ2196" s="227"/>
      <c r="AR2196" s="226"/>
      <c r="AS2196" s="226"/>
      <c r="AT2196" s="226"/>
      <c r="AU2196" s="225"/>
      <c r="AV2196" s="225"/>
      <c r="AW2196" s="225"/>
      <c r="AX2196" s="225"/>
    </row>
    <row r="2197" spans="14:50" ht="15.75" x14ac:dyDescent="0.25">
      <c r="N2197" s="227"/>
      <c r="O2197" s="227"/>
      <c r="P2197" s="228"/>
      <c r="Q2197" s="227"/>
      <c r="R2197" s="227"/>
      <c r="S2197" s="226"/>
      <c r="T2197" s="226"/>
      <c r="U2197" s="226"/>
      <c r="V2197" s="225"/>
      <c r="W2197" s="225"/>
      <c r="X2197" s="225"/>
      <c r="Y2197" s="225"/>
      <c r="AM2197" s="227"/>
      <c r="AN2197" s="227"/>
      <c r="AO2197" s="227"/>
      <c r="AP2197" s="227"/>
      <c r="AQ2197" s="227"/>
      <c r="AR2197" s="226"/>
      <c r="AS2197" s="226"/>
      <c r="AT2197" s="226"/>
      <c r="AU2197" s="225"/>
      <c r="AV2197" s="225"/>
      <c r="AW2197" s="225"/>
      <c r="AX2197" s="225"/>
    </row>
    <row r="2198" spans="14:50" ht="15.75" x14ac:dyDescent="0.25">
      <c r="N2198" s="227"/>
      <c r="O2198" s="227"/>
      <c r="P2198" s="228"/>
      <c r="Q2198" s="227"/>
      <c r="R2198" s="227"/>
      <c r="S2198" s="226"/>
      <c r="T2198" s="226"/>
      <c r="U2198" s="226"/>
      <c r="V2198" s="225"/>
      <c r="W2198" s="225"/>
      <c r="X2198" s="225"/>
      <c r="Y2198" s="225"/>
      <c r="AM2198" s="227"/>
      <c r="AN2198" s="227"/>
      <c r="AO2198" s="227"/>
      <c r="AP2198" s="227"/>
      <c r="AQ2198" s="227"/>
      <c r="AR2198" s="226"/>
      <c r="AS2198" s="226"/>
      <c r="AT2198" s="226"/>
      <c r="AU2198" s="225"/>
      <c r="AV2198" s="225"/>
      <c r="AW2198" s="225"/>
      <c r="AX2198" s="225"/>
    </row>
    <row r="2199" spans="14:50" ht="15.75" x14ac:dyDescent="0.25">
      <c r="N2199" s="227"/>
      <c r="O2199" s="227"/>
      <c r="P2199" s="228"/>
      <c r="Q2199" s="227"/>
      <c r="R2199" s="227"/>
      <c r="S2199" s="226"/>
      <c r="T2199" s="226"/>
      <c r="U2199" s="226"/>
      <c r="V2199" s="225"/>
      <c r="W2199" s="225"/>
      <c r="X2199" s="225"/>
      <c r="Y2199" s="225"/>
      <c r="AM2199" s="227"/>
      <c r="AN2199" s="227"/>
      <c r="AO2199" s="227"/>
      <c r="AP2199" s="227"/>
      <c r="AQ2199" s="227"/>
      <c r="AR2199" s="226"/>
      <c r="AS2199" s="226"/>
      <c r="AT2199" s="226"/>
      <c r="AU2199" s="225"/>
      <c r="AV2199" s="225"/>
      <c r="AW2199" s="225"/>
      <c r="AX2199" s="225"/>
    </row>
    <row r="2200" spans="14:50" ht="15.75" x14ac:dyDescent="0.25">
      <c r="N2200" s="227"/>
      <c r="O2200" s="227"/>
      <c r="P2200" s="228"/>
      <c r="Q2200" s="227"/>
      <c r="R2200" s="227"/>
      <c r="S2200" s="226"/>
      <c r="T2200" s="226"/>
      <c r="U2200" s="226"/>
      <c r="V2200" s="225"/>
      <c r="W2200" s="225"/>
      <c r="X2200" s="225"/>
      <c r="Y2200" s="225"/>
      <c r="AM2200" s="227"/>
      <c r="AN2200" s="227"/>
      <c r="AO2200" s="227"/>
      <c r="AP2200" s="227"/>
      <c r="AQ2200" s="227"/>
      <c r="AR2200" s="226"/>
      <c r="AS2200" s="226"/>
      <c r="AT2200" s="226"/>
      <c r="AU2200" s="225"/>
      <c r="AV2200" s="225"/>
      <c r="AW2200" s="225"/>
      <c r="AX2200" s="225"/>
    </row>
    <row r="2201" spans="14:50" ht="15.75" x14ac:dyDescent="0.25">
      <c r="N2201" s="227"/>
      <c r="O2201" s="227"/>
      <c r="P2201" s="228"/>
      <c r="Q2201" s="227"/>
      <c r="R2201" s="227"/>
      <c r="S2201" s="226"/>
      <c r="T2201" s="226"/>
      <c r="U2201" s="226"/>
      <c r="V2201" s="225"/>
      <c r="W2201" s="225"/>
      <c r="X2201" s="225"/>
      <c r="Y2201" s="225"/>
      <c r="AM2201" s="227"/>
      <c r="AN2201" s="227"/>
      <c r="AO2201" s="227"/>
      <c r="AP2201" s="227"/>
      <c r="AQ2201" s="227"/>
      <c r="AR2201" s="226"/>
      <c r="AS2201" s="226"/>
      <c r="AT2201" s="226"/>
      <c r="AU2201" s="225"/>
      <c r="AV2201" s="225"/>
      <c r="AW2201" s="225"/>
      <c r="AX2201" s="225"/>
    </row>
    <row r="2202" spans="14:50" ht="15.75" x14ac:dyDescent="0.25">
      <c r="N2202" s="227"/>
      <c r="O2202" s="227"/>
      <c r="P2202" s="228"/>
      <c r="Q2202" s="227"/>
      <c r="R2202" s="227"/>
      <c r="S2202" s="226"/>
      <c r="T2202" s="226"/>
      <c r="U2202" s="226"/>
      <c r="V2202" s="225"/>
      <c r="W2202" s="225"/>
      <c r="X2202" s="225"/>
      <c r="Y2202" s="225"/>
      <c r="AM2202" s="227"/>
      <c r="AN2202" s="227"/>
      <c r="AO2202" s="227"/>
      <c r="AP2202" s="227"/>
      <c r="AQ2202" s="227"/>
      <c r="AR2202" s="226"/>
      <c r="AS2202" s="226"/>
      <c r="AT2202" s="226"/>
      <c r="AU2202" s="225"/>
      <c r="AV2202" s="225"/>
      <c r="AW2202" s="225"/>
      <c r="AX2202" s="225"/>
    </row>
    <row r="2203" spans="14:50" ht="15.75" x14ac:dyDescent="0.25">
      <c r="N2203" s="227"/>
      <c r="O2203" s="227"/>
      <c r="P2203" s="228"/>
      <c r="Q2203" s="227"/>
      <c r="R2203" s="227"/>
      <c r="S2203" s="226"/>
      <c r="T2203" s="226"/>
      <c r="U2203" s="226"/>
      <c r="V2203" s="225"/>
      <c r="W2203" s="225"/>
      <c r="X2203" s="225"/>
      <c r="Y2203" s="225"/>
      <c r="AM2203" s="227"/>
      <c r="AN2203" s="227"/>
      <c r="AO2203" s="227"/>
      <c r="AP2203" s="227"/>
      <c r="AQ2203" s="227"/>
      <c r="AR2203" s="226"/>
      <c r="AS2203" s="226"/>
      <c r="AT2203" s="226"/>
      <c r="AU2203" s="225"/>
      <c r="AV2203" s="225"/>
      <c r="AW2203" s="225"/>
      <c r="AX2203" s="225"/>
    </row>
    <row r="2204" spans="14:50" ht="15.75" x14ac:dyDescent="0.25">
      <c r="N2204" s="227"/>
      <c r="O2204" s="227"/>
      <c r="P2204" s="228"/>
      <c r="Q2204" s="227"/>
      <c r="R2204" s="227"/>
      <c r="S2204" s="226"/>
      <c r="T2204" s="226"/>
      <c r="U2204" s="226"/>
      <c r="V2204" s="225"/>
      <c r="W2204" s="225"/>
      <c r="X2204" s="225"/>
      <c r="Y2204" s="225"/>
      <c r="AM2204" s="227"/>
      <c r="AN2204" s="227"/>
      <c r="AO2204" s="227"/>
      <c r="AP2204" s="227"/>
      <c r="AQ2204" s="227"/>
      <c r="AR2204" s="226"/>
      <c r="AS2204" s="226"/>
      <c r="AT2204" s="226"/>
      <c r="AU2204" s="225"/>
      <c r="AV2204" s="225"/>
      <c r="AW2204" s="225"/>
      <c r="AX2204" s="225"/>
    </row>
    <row r="2205" spans="14:50" ht="15.75" x14ac:dyDescent="0.25">
      <c r="N2205" s="227"/>
      <c r="O2205" s="227"/>
      <c r="P2205" s="228"/>
      <c r="Q2205" s="227"/>
      <c r="R2205" s="227"/>
      <c r="S2205" s="226"/>
      <c r="T2205" s="226"/>
      <c r="U2205" s="226"/>
      <c r="V2205" s="225"/>
      <c r="W2205" s="225"/>
      <c r="X2205" s="225"/>
      <c r="Y2205" s="225"/>
      <c r="AM2205" s="227"/>
      <c r="AN2205" s="227"/>
      <c r="AO2205" s="227"/>
      <c r="AP2205" s="227"/>
      <c r="AQ2205" s="227"/>
      <c r="AR2205" s="226"/>
      <c r="AS2205" s="226"/>
      <c r="AT2205" s="226"/>
      <c r="AU2205" s="225"/>
      <c r="AV2205" s="225"/>
      <c r="AW2205" s="225"/>
      <c r="AX2205" s="225"/>
    </row>
    <row r="2206" spans="14:50" ht="15.75" x14ac:dyDescent="0.25">
      <c r="N2206" s="227"/>
      <c r="O2206" s="227"/>
      <c r="P2206" s="228"/>
      <c r="Q2206" s="227"/>
      <c r="R2206" s="227"/>
      <c r="S2206" s="226"/>
      <c r="T2206" s="226"/>
      <c r="U2206" s="226"/>
      <c r="V2206" s="225"/>
      <c r="W2206" s="225"/>
      <c r="X2206" s="225"/>
      <c r="Y2206" s="225"/>
      <c r="AM2206" s="227"/>
      <c r="AN2206" s="227"/>
      <c r="AO2206" s="227"/>
      <c r="AP2206" s="227"/>
      <c r="AQ2206" s="227"/>
      <c r="AR2206" s="226"/>
      <c r="AS2206" s="226"/>
      <c r="AT2206" s="226"/>
      <c r="AU2206" s="225"/>
      <c r="AV2206" s="225"/>
      <c r="AW2206" s="225"/>
      <c r="AX2206" s="225"/>
    </row>
    <row r="2207" spans="14:50" ht="15.75" x14ac:dyDescent="0.25">
      <c r="N2207" s="227"/>
      <c r="O2207" s="227"/>
      <c r="P2207" s="228"/>
      <c r="Q2207" s="227"/>
      <c r="R2207" s="227"/>
      <c r="S2207" s="226"/>
      <c r="T2207" s="226"/>
      <c r="U2207" s="226"/>
      <c r="V2207" s="225"/>
      <c r="W2207" s="225"/>
      <c r="X2207" s="225"/>
      <c r="Y2207" s="225"/>
      <c r="AM2207" s="227"/>
      <c r="AN2207" s="227"/>
      <c r="AO2207" s="227"/>
      <c r="AP2207" s="227"/>
      <c r="AQ2207" s="227"/>
      <c r="AR2207" s="226"/>
      <c r="AS2207" s="226"/>
      <c r="AT2207" s="226"/>
      <c r="AU2207" s="225"/>
      <c r="AV2207" s="225"/>
      <c r="AW2207" s="225"/>
      <c r="AX2207" s="225"/>
    </row>
    <row r="2208" spans="14:50" ht="15.75" x14ac:dyDescent="0.25">
      <c r="N2208" s="227"/>
      <c r="O2208" s="227"/>
      <c r="P2208" s="228"/>
      <c r="Q2208" s="227"/>
      <c r="R2208" s="227"/>
      <c r="S2208" s="226"/>
      <c r="T2208" s="226"/>
      <c r="U2208" s="226"/>
      <c r="V2208" s="225"/>
      <c r="W2208" s="225"/>
      <c r="X2208" s="225"/>
      <c r="Y2208" s="225"/>
      <c r="AM2208" s="227"/>
      <c r="AN2208" s="227"/>
      <c r="AO2208" s="227"/>
      <c r="AP2208" s="227"/>
      <c r="AQ2208" s="227"/>
      <c r="AR2208" s="226"/>
      <c r="AS2208" s="226"/>
      <c r="AT2208" s="226"/>
      <c r="AU2208" s="225"/>
      <c r="AV2208" s="225"/>
      <c r="AW2208" s="225"/>
      <c r="AX2208" s="225"/>
    </row>
    <row r="2209" spans="14:50" ht="15.75" x14ac:dyDescent="0.25">
      <c r="N2209" s="227"/>
      <c r="O2209" s="227"/>
      <c r="P2209" s="228"/>
      <c r="Q2209" s="227"/>
      <c r="R2209" s="227"/>
      <c r="S2209" s="226"/>
      <c r="T2209" s="226"/>
      <c r="U2209" s="226"/>
      <c r="V2209" s="225"/>
      <c r="W2209" s="225"/>
      <c r="X2209" s="225"/>
      <c r="Y2209" s="225"/>
      <c r="AM2209" s="227"/>
      <c r="AN2209" s="227"/>
      <c r="AO2209" s="227"/>
      <c r="AP2209" s="227"/>
      <c r="AQ2209" s="227"/>
      <c r="AR2209" s="226"/>
      <c r="AS2209" s="226"/>
      <c r="AT2209" s="226"/>
      <c r="AU2209" s="225"/>
      <c r="AV2209" s="225"/>
      <c r="AW2209" s="225"/>
      <c r="AX2209" s="225"/>
    </row>
    <row r="2210" spans="14:50" ht="15.75" x14ac:dyDescent="0.25">
      <c r="N2210" s="227"/>
      <c r="O2210" s="227"/>
      <c r="P2210" s="228"/>
      <c r="Q2210" s="227"/>
      <c r="R2210" s="227"/>
      <c r="S2210" s="226"/>
      <c r="T2210" s="226"/>
      <c r="U2210" s="226"/>
      <c r="V2210" s="225"/>
      <c r="W2210" s="225"/>
      <c r="X2210" s="225"/>
      <c r="Y2210" s="225"/>
      <c r="AM2210" s="227"/>
      <c r="AN2210" s="227"/>
      <c r="AO2210" s="227"/>
      <c r="AP2210" s="227"/>
      <c r="AQ2210" s="227"/>
      <c r="AR2210" s="226"/>
      <c r="AS2210" s="226"/>
      <c r="AT2210" s="226"/>
      <c r="AU2210" s="225"/>
      <c r="AV2210" s="225"/>
      <c r="AW2210" s="225"/>
      <c r="AX2210" s="225"/>
    </row>
    <row r="2211" spans="14:50" ht="15.75" x14ac:dyDescent="0.25">
      <c r="N2211" s="227"/>
      <c r="O2211" s="227"/>
      <c r="P2211" s="228"/>
      <c r="Q2211" s="227"/>
      <c r="R2211" s="227"/>
      <c r="S2211" s="226"/>
      <c r="T2211" s="226"/>
      <c r="U2211" s="226"/>
      <c r="V2211" s="225"/>
      <c r="W2211" s="225"/>
      <c r="X2211" s="225"/>
      <c r="Y2211" s="225"/>
      <c r="AM2211" s="227"/>
      <c r="AN2211" s="227"/>
      <c r="AO2211" s="227"/>
      <c r="AP2211" s="227"/>
      <c r="AQ2211" s="227"/>
      <c r="AR2211" s="226"/>
      <c r="AS2211" s="226"/>
      <c r="AT2211" s="226"/>
      <c r="AU2211" s="225"/>
      <c r="AV2211" s="225"/>
      <c r="AW2211" s="225"/>
      <c r="AX2211" s="225"/>
    </row>
    <row r="2212" spans="14:50" ht="15.75" x14ac:dyDescent="0.25">
      <c r="N2212" s="227"/>
      <c r="O2212" s="227"/>
      <c r="P2212" s="228"/>
      <c r="Q2212" s="227"/>
      <c r="R2212" s="227"/>
      <c r="S2212" s="226"/>
      <c r="T2212" s="226"/>
      <c r="U2212" s="226"/>
      <c r="V2212" s="225"/>
      <c r="W2212" s="225"/>
      <c r="X2212" s="225"/>
      <c r="Y2212" s="225"/>
      <c r="AM2212" s="227"/>
      <c r="AN2212" s="227"/>
      <c r="AO2212" s="227"/>
      <c r="AP2212" s="227"/>
      <c r="AQ2212" s="227"/>
      <c r="AR2212" s="226"/>
      <c r="AS2212" s="226"/>
      <c r="AT2212" s="226"/>
      <c r="AU2212" s="225"/>
      <c r="AV2212" s="225"/>
      <c r="AW2212" s="225"/>
      <c r="AX2212" s="225"/>
    </row>
    <row r="2213" spans="14:50" ht="15.75" x14ac:dyDescent="0.25">
      <c r="N2213" s="227"/>
      <c r="O2213" s="227"/>
      <c r="P2213" s="228"/>
      <c r="Q2213" s="227"/>
      <c r="R2213" s="227"/>
      <c r="S2213" s="226"/>
      <c r="T2213" s="226"/>
      <c r="U2213" s="226"/>
      <c r="V2213" s="225"/>
      <c r="W2213" s="225"/>
      <c r="X2213" s="225"/>
      <c r="Y2213" s="225"/>
      <c r="AM2213" s="227"/>
      <c r="AN2213" s="227"/>
      <c r="AO2213" s="227"/>
      <c r="AP2213" s="227"/>
      <c r="AQ2213" s="227"/>
      <c r="AR2213" s="226"/>
      <c r="AS2213" s="226"/>
      <c r="AT2213" s="226"/>
      <c r="AU2213" s="225"/>
      <c r="AV2213" s="225"/>
      <c r="AW2213" s="225"/>
      <c r="AX2213" s="225"/>
    </row>
    <row r="2214" spans="14:50" ht="15.75" x14ac:dyDescent="0.25">
      <c r="N2214" s="227"/>
      <c r="O2214" s="227"/>
      <c r="P2214" s="228"/>
      <c r="Q2214" s="227"/>
      <c r="R2214" s="227"/>
      <c r="S2214" s="226"/>
      <c r="T2214" s="226"/>
      <c r="U2214" s="226"/>
      <c r="V2214" s="225"/>
      <c r="W2214" s="225"/>
      <c r="X2214" s="225"/>
      <c r="Y2214" s="225"/>
      <c r="AM2214" s="227"/>
      <c r="AN2214" s="227"/>
      <c r="AO2214" s="227"/>
      <c r="AP2214" s="227"/>
      <c r="AQ2214" s="227"/>
      <c r="AR2214" s="226"/>
      <c r="AS2214" s="226"/>
      <c r="AT2214" s="226"/>
      <c r="AU2214" s="225"/>
      <c r="AV2214" s="225"/>
      <c r="AW2214" s="225"/>
      <c r="AX2214" s="225"/>
    </row>
    <row r="2215" spans="14:50" ht="15.75" x14ac:dyDescent="0.25">
      <c r="N2215" s="227"/>
      <c r="O2215" s="227"/>
      <c r="P2215" s="228"/>
      <c r="Q2215" s="227"/>
      <c r="R2215" s="227"/>
      <c r="S2215" s="226"/>
      <c r="T2215" s="226"/>
      <c r="U2215" s="226"/>
      <c r="V2215" s="225"/>
      <c r="W2215" s="225"/>
      <c r="X2215" s="225"/>
      <c r="Y2215" s="225"/>
      <c r="AM2215" s="227"/>
      <c r="AN2215" s="227"/>
      <c r="AO2215" s="227"/>
      <c r="AP2215" s="227"/>
      <c r="AQ2215" s="227"/>
      <c r="AR2215" s="226"/>
      <c r="AS2215" s="226"/>
      <c r="AT2215" s="226"/>
      <c r="AU2215" s="225"/>
      <c r="AV2215" s="225"/>
      <c r="AW2215" s="225"/>
      <c r="AX2215" s="225"/>
    </row>
    <row r="2216" spans="14:50" ht="15.75" x14ac:dyDescent="0.25">
      <c r="N2216" s="227"/>
      <c r="O2216" s="227"/>
      <c r="P2216" s="228"/>
      <c r="Q2216" s="227"/>
      <c r="R2216" s="227"/>
      <c r="S2216" s="226"/>
      <c r="T2216" s="226"/>
      <c r="U2216" s="226"/>
      <c r="V2216" s="225"/>
      <c r="W2216" s="225"/>
      <c r="X2216" s="225"/>
      <c r="Y2216" s="225"/>
      <c r="AM2216" s="227"/>
      <c r="AN2216" s="227"/>
      <c r="AO2216" s="227"/>
      <c r="AP2216" s="227"/>
      <c r="AQ2216" s="227"/>
      <c r="AR2216" s="226"/>
      <c r="AS2216" s="226"/>
      <c r="AT2216" s="226"/>
      <c r="AU2216" s="225"/>
      <c r="AV2216" s="225"/>
      <c r="AW2216" s="225"/>
      <c r="AX2216" s="225"/>
    </row>
    <row r="2217" spans="14:50" ht="15.75" x14ac:dyDescent="0.25">
      <c r="N2217" s="227"/>
      <c r="O2217" s="227"/>
      <c r="P2217" s="228"/>
      <c r="Q2217" s="227"/>
      <c r="R2217" s="227"/>
      <c r="S2217" s="226"/>
      <c r="T2217" s="226"/>
      <c r="U2217" s="226"/>
      <c r="V2217" s="225"/>
      <c r="W2217" s="225"/>
      <c r="X2217" s="225"/>
      <c r="Y2217" s="225"/>
      <c r="AM2217" s="227"/>
      <c r="AN2217" s="227"/>
      <c r="AO2217" s="227"/>
      <c r="AP2217" s="227"/>
      <c r="AQ2217" s="227"/>
      <c r="AR2217" s="226"/>
      <c r="AS2217" s="226"/>
      <c r="AT2217" s="226"/>
      <c r="AU2217" s="225"/>
      <c r="AV2217" s="225"/>
      <c r="AW2217" s="225"/>
      <c r="AX2217" s="225"/>
    </row>
    <row r="2218" spans="14:50" ht="15.75" x14ac:dyDescent="0.25">
      <c r="N2218" s="227"/>
      <c r="O2218" s="227"/>
      <c r="P2218" s="228"/>
      <c r="Q2218" s="227"/>
      <c r="R2218" s="227"/>
      <c r="S2218" s="226"/>
      <c r="T2218" s="226"/>
      <c r="U2218" s="226"/>
      <c r="V2218" s="225"/>
      <c r="W2218" s="225"/>
      <c r="X2218" s="225"/>
      <c r="Y2218" s="225"/>
      <c r="AM2218" s="227"/>
      <c r="AN2218" s="227"/>
      <c r="AO2218" s="227"/>
      <c r="AP2218" s="227"/>
      <c r="AQ2218" s="227"/>
      <c r="AR2218" s="226"/>
      <c r="AS2218" s="226"/>
      <c r="AT2218" s="226"/>
      <c r="AU2218" s="225"/>
      <c r="AV2218" s="225"/>
      <c r="AW2218" s="225"/>
      <c r="AX2218" s="225"/>
    </row>
    <row r="2219" spans="14:50" ht="15.75" x14ac:dyDescent="0.25">
      <c r="N2219" s="227"/>
      <c r="O2219" s="227"/>
      <c r="P2219" s="228"/>
      <c r="Q2219" s="227"/>
      <c r="R2219" s="227"/>
      <c r="S2219" s="226"/>
      <c r="T2219" s="226"/>
      <c r="U2219" s="226"/>
      <c r="V2219" s="225"/>
      <c r="W2219" s="225"/>
      <c r="X2219" s="225"/>
      <c r="Y2219" s="225"/>
      <c r="AM2219" s="227"/>
      <c r="AN2219" s="227"/>
      <c r="AO2219" s="227"/>
      <c r="AP2219" s="227"/>
      <c r="AQ2219" s="227"/>
      <c r="AR2219" s="226"/>
      <c r="AS2219" s="226"/>
      <c r="AT2219" s="226"/>
      <c r="AU2219" s="225"/>
      <c r="AV2219" s="225"/>
      <c r="AW2219" s="225"/>
      <c r="AX2219" s="225"/>
    </row>
    <row r="2220" spans="14:50" ht="15.75" x14ac:dyDescent="0.25">
      <c r="N2220" s="227"/>
      <c r="O2220" s="227"/>
      <c r="P2220" s="228"/>
      <c r="Q2220" s="227"/>
      <c r="R2220" s="227"/>
      <c r="S2220" s="226"/>
      <c r="T2220" s="226"/>
      <c r="U2220" s="226"/>
      <c r="V2220" s="225"/>
      <c r="W2220" s="225"/>
      <c r="X2220" s="225"/>
      <c r="Y2220" s="225"/>
      <c r="AM2220" s="227"/>
      <c r="AN2220" s="227"/>
      <c r="AO2220" s="227"/>
      <c r="AP2220" s="227"/>
      <c r="AQ2220" s="227"/>
      <c r="AR2220" s="226"/>
      <c r="AS2220" s="226"/>
      <c r="AT2220" s="226"/>
      <c r="AU2220" s="225"/>
      <c r="AV2220" s="225"/>
      <c r="AW2220" s="225"/>
      <c r="AX2220" s="225"/>
    </row>
    <row r="2221" spans="14:50" ht="15.75" x14ac:dyDescent="0.25">
      <c r="N2221" s="227"/>
      <c r="O2221" s="227"/>
      <c r="P2221" s="228"/>
      <c r="Q2221" s="227"/>
      <c r="R2221" s="227"/>
      <c r="S2221" s="226"/>
      <c r="T2221" s="226"/>
      <c r="U2221" s="226"/>
      <c r="V2221" s="225"/>
      <c r="W2221" s="225"/>
      <c r="X2221" s="225"/>
      <c r="Y2221" s="225"/>
      <c r="AM2221" s="227"/>
      <c r="AN2221" s="227"/>
      <c r="AO2221" s="227"/>
      <c r="AP2221" s="227"/>
      <c r="AQ2221" s="227"/>
      <c r="AR2221" s="226"/>
      <c r="AS2221" s="226"/>
      <c r="AT2221" s="226"/>
      <c r="AU2221" s="225"/>
      <c r="AV2221" s="225"/>
      <c r="AW2221" s="225"/>
      <c r="AX2221" s="225"/>
    </row>
    <row r="2222" spans="14:50" ht="15.75" x14ac:dyDescent="0.25">
      <c r="N2222" s="227"/>
      <c r="O2222" s="227"/>
      <c r="P2222" s="228"/>
      <c r="Q2222" s="227"/>
      <c r="R2222" s="227"/>
      <c r="S2222" s="226"/>
      <c r="T2222" s="226"/>
      <c r="U2222" s="226"/>
      <c r="V2222" s="225"/>
      <c r="W2222" s="225"/>
      <c r="X2222" s="225"/>
      <c r="Y2222" s="225"/>
      <c r="AM2222" s="227"/>
      <c r="AN2222" s="227"/>
      <c r="AO2222" s="227"/>
      <c r="AP2222" s="227"/>
      <c r="AQ2222" s="227"/>
      <c r="AR2222" s="226"/>
      <c r="AS2222" s="226"/>
      <c r="AT2222" s="226"/>
      <c r="AU2222" s="225"/>
      <c r="AV2222" s="225"/>
      <c r="AW2222" s="225"/>
      <c r="AX2222" s="225"/>
    </row>
    <row r="2223" spans="14:50" ht="15.75" x14ac:dyDescent="0.25">
      <c r="N2223" s="227"/>
      <c r="O2223" s="227"/>
      <c r="P2223" s="228"/>
      <c r="Q2223" s="227"/>
      <c r="R2223" s="227"/>
      <c r="S2223" s="226"/>
      <c r="T2223" s="226"/>
      <c r="U2223" s="226"/>
      <c r="V2223" s="225"/>
      <c r="W2223" s="225"/>
      <c r="X2223" s="225"/>
      <c r="Y2223" s="225"/>
      <c r="AM2223" s="227"/>
      <c r="AN2223" s="227"/>
      <c r="AO2223" s="227"/>
      <c r="AP2223" s="227"/>
      <c r="AQ2223" s="227"/>
      <c r="AR2223" s="226"/>
      <c r="AS2223" s="226"/>
      <c r="AT2223" s="226"/>
      <c r="AU2223" s="225"/>
      <c r="AV2223" s="225"/>
      <c r="AW2223" s="225"/>
      <c r="AX2223" s="225"/>
    </row>
    <row r="2224" spans="14:50" ht="15.75" x14ac:dyDescent="0.25">
      <c r="N2224" s="227"/>
      <c r="O2224" s="227"/>
      <c r="P2224" s="228"/>
      <c r="Q2224" s="227"/>
      <c r="R2224" s="227"/>
      <c r="S2224" s="226"/>
      <c r="T2224" s="226"/>
      <c r="U2224" s="226"/>
      <c r="V2224" s="225"/>
      <c r="W2224" s="225"/>
      <c r="X2224" s="225"/>
      <c r="Y2224" s="225"/>
      <c r="AM2224" s="227"/>
      <c r="AN2224" s="227"/>
      <c r="AO2224" s="227"/>
      <c r="AP2224" s="227"/>
      <c r="AQ2224" s="227"/>
      <c r="AR2224" s="226"/>
      <c r="AS2224" s="226"/>
      <c r="AT2224" s="226"/>
      <c r="AU2224" s="225"/>
      <c r="AV2224" s="225"/>
      <c r="AW2224" s="225"/>
      <c r="AX2224" s="225"/>
    </row>
    <row r="2225" spans="14:50" ht="15.75" x14ac:dyDescent="0.25">
      <c r="N2225" s="227"/>
      <c r="O2225" s="227"/>
      <c r="P2225" s="228"/>
      <c r="Q2225" s="227"/>
      <c r="R2225" s="227"/>
      <c r="S2225" s="226"/>
      <c r="T2225" s="226"/>
      <c r="U2225" s="226"/>
      <c r="V2225" s="225"/>
      <c r="W2225" s="225"/>
      <c r="X2225" s="225"/>
      <c r="Y2225" s="225"/>
      <c r="AM2225" s="227"/>
      <c r="AN2225" s="227"/>
      <c r="AO2225" s="227"/>
      <c r="AP2225" s="227"/>
      <c r="AQ2225" s="227"/>
      <c r="AR2225" s="226"/>
      <c r="AS2225" s="226"/>
      <c r="AT2225" s="226"/>
      <c r="AU2225" s="225"/>
      <c r="AV2225" s="225"/>
      <c r="AW2225" s="225"/>
      <c r="AX2225" s="225"/>
    </row>
    <row r="2226" spans="14:50" ht="15.75" x14ac:dyDescent="0.25">
      <c r="N2226" s="227"/>
      <c r="O2226" s="227"/>
      <c r="P2226" s="228"/>
      <c r="Q2226" s="227"/>
      <c r="R2226" s="227"/>
      <c r="S2226" s="226"/>
      <c r="T2226" s="226"/>
      <c r="U2226" s="226"/>
      <c r="V2226" s="225"/>
      <c r="W2226" s="225"/>
      <c r="X2226" s="225"/>
      <c r="Y2226" s="225"/>
      <c r="AM2226" s="227"/>
      <c r="AN2226" s="227"/>
      <c r="AO2226" s="227"/>
      <c r="AP2226" s="227"/>
      <c r="AQ2226" s="227"/>
      <c r="AR2226" s="226"/>
      <c r="AS2226" s="226"/>
      <c r="AT2226" s="226"/>
      <c r="AU2226" s="225"/>
      <c r="AV2226" s="225"/>
      <c r="AW2226" s="225"/>
      <c r="AX2226" s="225"/>
    </row>
    <row r="2227" spans="14:50" ht="15.75" x14ac:dyDescent="0.25">
      <c r="N2227" s="227"/>
      <c r="O2227" s="227"/>
      <c r="P2227" s="228"/>
      <c r="Q2227" s="227"/>
      <c r="R2227" s="227"/>
      <c r="S2227" s="226"/>
      <c r="T2227" s="226"/>
      <c r="U2227" s="226"/>
      <c r="V2227" s="225"/>
      <c r="W2227" s="225"/>
      <c r="X2227" s="225"/>
      <c r="Y2227" s="225"/>
      <c r="AM2227" s="227"/>
      <c r="AN2227" s="227"/>
      <c r="AO2227" s="227"/>
      <c r="AP2227" s="227"/>
      <c r="AQ2227" s="227"/>
      <c r="AR2227" s="226"/>
      <c r="AS2227" s="226"/>
      <c r="AT2227" s="226"/>
      <c r="AU2227" s="225"/>
      <c r="AV2227" s="225"/>
      <c r="AW2227" s="225"/>
      <c r="AX2227" s="225"/>
    </row>
    <row r="2228" spans="14:50" ht="15.75" x14ac:dyDescent="0.25">
      <c r="N2228" s="227"/>
      <c r="O2228" s="227"/>
      <c r="P2228" s="228"/>
      <c r="Q2228" s="227"/>
      <c r="R2228" s="227"/>
      <c r="S2228" s="226"/>
      <c r="T2228" s="226"/>
      <c r="U2228" s="226"/>
      <c r="V2228" s="225"/>
      <c r="W2228" s="225"/>
      <c r="X2228" s="225"/>
      <c r="Y2228" s="225"/>
      <c r="AM2228" s="227"/>
      <c r="AN2228" s="227"/>
      <c r="AO2228" s="227"/>
      <c r="AP2228" s="227"/>
      <c r="AQ2228" s="227"/>
      <c r="AR2228" s="226"/>
      <c r="AS2228" s="226"/>
      <c r="AT2228" s="226"/>
      <c r="AU2228" s="225"/>
      <c r="AV2228" s="225"/>
      <c r="AW2228" s="225"/>
      <c r="AX2228" s="225"/>
    </row>
    <row r="2229" spans="14:50" ht="15.75" x14ac:dyDescent="0.25">
      <c r="N2229" s="227"/>
      <c r="O2229" s="227"/>
      <c r="P2229" s="228"/>
      <c r="Q2229" s="227"/>
      <c r="R2229" s="227"/>
      <c r="S2229" s="226"/>
      <c r="T2229" s="226"/>
      <c r="U2229" s="226"/>
      <c r="V2229" s="225"/>
      <c r="W2229" s="225"/>
      <c r="X2229" s="225"/>
      <c r="Y2229" s="225"/>
      <c r="AM2229" s="227"/>
      <c r="AN2229" s="227"/>
      <c r="AO2229" s="227"/>
      <c r="AP2229" s="227"/>
      <c r="AQ2229" s="227"/>
      <c r="AR2229" s="226"/>
      <c r="AS2229" s="226"/>
      <c r="AT2229" s="226"/>
      <c r="AU2229" s="225"/>
      <c r="AV2229" s="225"/>
      <c r="AW2229" s="225"/>
      <c r="AX2229" s="225"/>
    </row>
    <row r="2230" spans="14:50" ht="15.75" x14ac:dyDescent="0.25">
      <c r="N2230" s="227"/>
      <c r="O2230" s="227"/>
      <c r="P2230" s="228"/>
      <c r="Q2230" s="227"/>
      <c r="R2230" s="227"/>
      <c r="S2230" s="226"/>
      <c r="T2230" s="226"/>
      <c r="U2230" s="226"/>
      <c r="V2230" s="225"/>
      <c r="W2230" s="225"/>
      <c r="X2230" s="225"/>
      <c r="Y2230" s="225"/>
      <c r="AM2230" s="227"/>
      <c r="AN2230" s="227"/>
      <c r="AO2230" s="227"/>
      <c r="AP2230" s="227"/>
      <c r="AQ2230" s="227"/>
      <c r="AR2230" s="226"/>
      <c r="AS2230" s="226"/>
      <c r="AT2230" s="226"/>
      <c r="AU2230" s="225"/>
      <c r="AV2230" s="225"/>
      <c r="AW2230" s="225"/>
      <c r="AX2230" s="225"/>
    </row>
    <row r="2231" spans="14:50" ht="15.75" x14ac:dyDescent="0.25">
      <c r="N2231" s="227"/>
      <c r="O2231" s="227"/>
      <c r="P2231" s="228"/>
      <c r="Q2231" s="227"/>
      <c r="R2231" s="227"/>
      <c r="S2231" s="226"/>
      <c r="T2231" s="226"/>
      <c r="U2231" s="226"/>
      <c r="V2231" s="225"/>
      <c r="W2231" s="225"/>
      <c r="X2231" s="225"/>
      <c r="Y2231" s="225"/>
      <c r="AM2231" s="227"/>
      <c r="AN2231" s="227"/>
      <c r="AO2231" s="227"/>
      <c r="AP2231" s="227"/>
      <c r="AQ2231" s="227"/>
      <c r="AR2231" s="226"/>
      <c r="AS2231" s="226"/>
      <c r="AT2231" s="226"/>
      <c r="AU2231" s="225"/>
      <c r="AV2231" s="225"/>
      <c r="AW2231" s="225"/>
      <c r="AX2231" s="225"/>
    </row>
    <row r="2232" spans="14:50" ht="15.75" x14ac:dyDescent="0.25">
      <c r="N2232" s="227"/>
      <c r="O2232" s="227"/>
      <c r="P2232" s="228"/>
      <c r="Q2232" s="227"/>
      <c r="R2232" s="227"/>
      <c r="S2232" s="226"/>
      <c r="T2232" s="226"/>
      <c r="U2232" s="226"/>
      <c r="V2232" s="225"/>
      <c r="W2232" s="225"/>
      <c r="X2232" s="225"/>
      <c r="Y2232" s="225"/>
      <c r="AM2232" s="227"/>
      <c r="AN2232" s="227"/>
      <c r="AO2232" s="227"/>
      <c r="AP2232" s="227"/>
      <c r="AQ2232" s="227"/>
      <c r="AR2232" s="226"/>
      <c r="AS2232" s="226"/>
      <c r="AT2232" s="226"/>
      <c r="AU2232" s="225"/>
      <c r="AV2232" s="225"/>
      <c r="AW2232" s="225"/>
      <c r="AX2232" s="225"/>
    </row>
    <row r="2233" spans="14:50" ht="15.75" x14ac:dyDescent="0.25">
      <c r="N2233" s="227"/>
      <c r="O2233" s="227"/>
      <c r="P2233" s="228"/>
      <c r="Q2233" s="227"/>
      <c r="R2233" s="227"/>
      <c r="S2233" s="226"/>
      <c r="T2233" s="226"/>
      <c r="U2233" s="226"/>
      <c r="V2233" s="225"/>
      <c r="W2233" s="225"/>
      <c r="X2233" s="225"/>
      <c r="Y2233" s="225"/>
      <c r="AM2233" s="227"/>
      <c r="AN2233" s="227"/>
      <c r="AO2233" s="227"/>
      <c r="AP2233" s="227"/>
      <c r="AQ2233" s="227"/>
      <c r="AR2233" s="226"/>
      <c r="AS2233" s="226"/>
      <c r="AT2233" s="226"/>
      <c r="AU2233" s="225"/>
      <c r="AV2233" s="225"/>
      <c r="AW2233" s="225"/>
      <c r="AX2233" s="225"/>
    </row>
    <row r="2234" spans="14:50" ht="15.75" x14ac:dyDescent="0.25">
      <c r="N2234" s="227"/>
      <c r="O2234" s="227"/>
      <c r="P2234" s="228"/>
      <c r="Q2234" s="227"/>
      <c r="R2234" s="227"/>
      <c r="S2234" s="226"/>
      <c r="T2234" s="226"/>
      <c r="U2234" s="226"/>
      <c r="V2234" s="225"/>
      <c r="W2234" s="225"/>
      <c r="X2234" s="225"/>
      <c r="Y2234" s="225"/>
      <c r="AM2234" s="227"/>
      <c r="AN2234" s="227"/>
      <c r="AO2234" s="227"/>
      <c r="AP2234" s="227"/>
      <c r="AQ2234" s="227"/>
      <c r="AR2234" s="226"/>
      <c r="AS2234" s="226"/>
      <c r="AT2234" s="226"/>
      <c r="AU2234" s="225"/>
      <c r="AV2234" s="225"/>
      <c r="AW2234" s="225"/>
      <c r="AX2234" s="225"/>
    </row>
    <row r="2235" spans="14:50" ht="15.75" x14ac:dyDescent="0.25">
      <c r="N2235" s="227"/>
      <c r="O2235" s="227"/>
      <c r="P2235" s="228"/>
      <c r="Q2235" s="227"/>
      <c r="R2235" s="227"/>
      <c r="S2235" s="226"/>
      <c r="T2235" s="226"/>
      <c r="U2235" s="226"/>
      <c r="V2235" s="225"/>
      <c r="W2235" s="225"/>
      <c r="X2235" s="225"/>
      <c r="Y2235" s="225"/>
      <c r="AM2235" s="227"/>
      <c r="AN2235" s="227"/>
      <c r="AO2235" s="227"/>
      <c r="AP2235" s="227"/>
      <c r="AQ2235" s="227"/>
      <c r="AR2235" s="226"/>
      <c r="AS2235" s="226"/>
      <c r="AT2235" s="226"/>
      <c r="AU2235" s="225"/>
      <c r="AV2235" s="225"/>
      <c r="AW2235" s="225"/>
      <c r="AX2235" s="225"/>
    </row>
    <row r="2236" spans="14:50" ht="15.75" x14ac:dyDescent="0.25">
      <c r="N2236" s="227"/>
      <c r="O2236" s="227"/>
      <c r="P2236" s="228"/>
      <c r="Q2236" s="227"/>
      <c r="R2236" s="227"/>
      <c r="S2236" s="226"/>
      <c r="T2236" s="226"/>
      <c r="U2236" s="226"/>
      <c r="V2236" s="225"/>
      <c r="W2236" s="225"/>
      <c r="X2236" s="225"/>
      <c r="Y2236" s="225"/>
      <c r="AM2236" s="227"/>
      <c r="AN2236" s="227"/>
      <c r="AO2236" s="227"/>
      <c r="AP2236" s="227"/>
      <c r="AQ2236" s="227"/>
      <c r="AR2236" s="226"/>
      <c r="AS2236" s="226"/>
      <c r="AT2236" s="226"/>
      <c r="AU2236" s="225"/>
      <c r="AV2236" s="225"/>
      <c r="AW2236" s="225"/>
      <c r="AX2236" s="225"/>
    </row>
    <row r="2237" spans="14:50" ht="15.75" x14ac:dyDescent="0.25">
      <c r="N2237" s="227"/>
      <c r="O2237" s="227"/>
      <c r="P2237" s="228"/>
      <c r="Q2237" s="227"/>
      <c r="R2237" s="227"/>
      <c r="S2237" s="226"/>
      <c r="T2237" s="226"/>
      <c r="U2237" s="226"/>
      <c r="V2237" s="225"/>
      <c r="W2237" s="225"/>
      <c r="X2237" s="225"/>
      <c r="Y2237" s="225"/>
      <c r="AM2237" s="227"/>
      <c r="AN2237" s="227"/>
      <c r="AO2237" s="227"/>
      <c r="AP2237" s="227"/>
      <c r="AQ2237" s="227"/>
      <c r="AR2237" s="226"/>
      <c r="AS2237" s="226"/>
      <c r="AT2237" s="226"/>
      <c r="AU2237" s="225"/>
      <c r="AV2237" s="225"/>
      <c r="AW2237" s="225"/>
      <c r="AX2237" s="225"/>
    </row>
    <row r="2238" spans="14:50" ht="15.75" x14ac:dyDescent="0.25">
      <c r="N2238" s="227"/>
      <c r="O2238" s="227"/>
      <c r="P2238" s="228"/>
      <c r="Q2238" s="227"/>
      <c r="R2238" s="227"/>
      <c r="S2238" s="226"/>
      <c r="T2238" s="226"/>
      <c r="U2238" s="226"/>
      <c r="V2238" s="225"/>
      <c r="W2238" s="225"/>
      <c r="X2238" s="225"/>
      <c r="Y2238" s="225"/>
      <c r="AM2238" s="227"/>
      <c r="AN2238" s="227"/>
      <c r="AO2238" s="227"/>
      <c r="AP2238" s="227"/>
      <c r="AQ2238" s="227"/>
      <c r="AR2238" s="226"/>
      <c r="AS2238" s="226"/>
      <c r="AT2238" s="226"/>
      <c r="AU2238" s="225"/>
      <c r="AV2238" s="225"/>
      <c r="AW2238" s="225"/>
      <c r="AX2238" s="225"/>
    </row>
    <row r="2239" spans="14:50" ht="15.75" x14ac:dyDescent="0.25">
      <c r="N2239" s="227"/>
      <c r="O2239" s="227"/>
      <c r="P2239" s="228"/>
      <c r="Q2239" s="227"/>
      <c r="R2239" s="227"/>
      <c r="S2239" s="226"/>
      <c r="T2239" s="226"/>
      <c r="U2239" s="226"/>
      <c r="V2239" s="225"/>
      <c r="W2239" s="225"/>
      <c r="X2239" s="225"/>
      <c r="Y2239" s="225"/>
      <c r="AM2239" s="227"/>
      <c r="AN2239" s="227"/>
      <c r="AO2239" s="227"/>
      <c r="AP2239" s="227"/>
      <c r="AQ2239" s="227"/>
      <c r="AR2239" s="226"/>
      <c r="AS2239" s="226"/>
      <c r="AT2239" s="226"/>
      <c r="AU2239" s="225"/>
      <c r="AV2239" s="225"/>
      <c r="AW2239" s="225"/>
      <c r="AX2239" s="225"/>
    </row>
    <row r="2240" spans="14:50" ht="15.75" x14ac:dyDescent="0.25">
      <c r="N2240" s="227"/>
      <c r="O2240" s="227"/>
      <c r="P2240" s="228"/>
      <c r="Q2240" s="227"/>
      <c r="R2240" s="227"/>
      <c r="S2240" s="226"/>
      <c r="T2240" s="226"/>
      <c r="U2240" s="226"/>
      <c r="V2240" s="225"/>
      <c r="W2240" s="225"/>
      <c r="X2240" s="225"/>
      <c r="Y2240" s="225"/>
      <c r="AM2240" s="227"/>
      <c r="AN2240" s="227"/>
      <c r="AO2240" s="227"/>
      <c r="AP2240" s="227"/>
      <c r="AQ2240" s="227"/>
      <c r="AR2240" s="226"/>
      <c r="AS2240" s="226"/>
      <c r="AT2240" s="226"/>
      <c r="AU2240" s="225"/>
      <c r="AV2240" s="225"/>
      <c r="AW2240" s="225"/>
      <c r="AX2240" s="225"/>
    </row>
    <row r="2241" spans="14:50" ht="15.75" x14ac:dyDescent="0.25">
      <c r="N2241" s="227"/>
      <c r="O2241" s="227"/>
      <c r="P2241" s="228"/>
      <c r="Q2241" s="227"/>
      <c r="R2241" s="227"/>
      <c r="S2241" s="226"/>
      <c r="T2241" s="226"/>
      <c r="U2241" s="226"/>
      <c r="V2241" s="225"/>
      <c r="W2241" s="225"/>
      <c r="X2241" s="225"/>
      <c r="Y2241" s="225"/>
      <c r="AM2241" s="227"/>
      <c r="AN2241" s="227"/>
      <c r="AO2241" s="227"/>
      <c r="AP2241" s="227"/>
      <c r="AQ2241" s="227"/>
      <c r="AR2241" s="226"/>
      <c r="AS2241" s="226"/>
      <c r="AT2241" s="226"/>
      <c r="AU2241" s="225"/>
      <c r="AV2241" s="225"/>
      <c r="AW2241" s="225"/>
      <c r="AX2241" s="225"/>
    </row>
    <row r="2242" spans="14:50" ht="15.75" x14ac:dyDescent="0.25">
      <c r="N2242" s="227"/>
      <c r="O2242" s="227"/>
      <c r="P2242" s="228"/>
      <c r="Q2242" s="227"/>
      <c r="R2242" s="227"/>
      <c r="S2242" s="226"/>
      <c r="T2242" s="226"/>
      <c r="U2242" s="226"/>
      <c r="V2242" s="225"/>
      <c r="W2242" s="225"/>
      <c r="X2242" s="225"/>
      <c r="Y2242" s="225"/>
      <c r="AM2242" s="227"/>
      <c r="AN2242" s="227"/>
      <c r="AO2242" s="227"/>
      <c r="AP2242" s="227"/>
      <c r="AQ2242" s="227"/>
      <c r="AR2242" s="226"/>
      <c r="AS2242" s="226"/>
      <c r="AT2242" s="226"/>
      <c r="AU2242" s="225"/>
      <c r="AV2242" s="225"/>
      <c r="AW2242" s="225"/>
      <c r="AX2242" s="225"/>
    </row>
    <row r="2243" spans="14:50" ht="15.75" x14ac:dyDescent="0.25">
      <c r="N2243" s="227"/>
      <c r="O2243" s="227"/>
      <c r="P2243" s="228"/>
      <c r="Q2243" s="227"/>
      <c r="R2243" s="227"/>
      <c r="S2243" s="226"/>
      <c r="T2243" s="226"/>
      <c r="U2243" s="226"/>
      <c r="V2243" s="225"/>
      <c r="W2243" s="225"/>
      <c r="X2243" s="225"/>
      <c r="Y2243" s="225"/>
      <c r="AM2243" s="227"/>
      <c r="AN2243" s="227"/>
      <c r="AO2243" s="227"/>
      <c r="AP2243" s="227"/>
      <c r="AQ2243" s="227"/>
      <c r="AR2243" s="226"/>
      <c r="AS2243" s="226"/>
      <c r="AT2243" s="226"/>
      <c r="AU2243" s="225"/>
      <c r="AV2243" s="225"/>
      <c r="AW2243" s="225"/>
      <c r="AX2243" s="225"/>
    </row>
    <row r="2244" spans="14:50" ht="15.75" x14ac:dyDescent="0.25">
      <c r="N2244" s="227"/>
      <c r="O2244" s="227"/>
      <c r="P2244" s="228"/>
      <c r="Q2244" s="227"/>
      <c r="R2244" s="227"/>
      <c r="S2244" s="226"/>
      <c r="T2244" s="226"/>
      <c r="U2244" s="226"/>
      <c r="V2244" s="225"/>
      <c r="W2244" s="225"/>
      <c r="X2244" s="225"/>
      <c r="Y2244" s="225"/>
      <c r="AM2244" s="227"/>
      <c r="AN2244" s="227"/>
      <c r="AO2244" s="227"/>
      <c r="AP2244" s="227"/>
      <c r="AQ2244" s="227"/>
      <c r="AR2244" s="226"/>
      <c r="AS2244" s="226"/>
      <c r="AT2244" s="226"/>
      <c r="AU2244" s="225"/>
      <c r="AV2244" s="225"/>
      <c r="AW2244" s="225"/>
      <c r="AX2244" s="225"/>
    </row>
    <row r="2245" spans="14:50" ht="15.75" x14ac:dyDescent="0.25">
      <c r="N2245" s="227"/>
      <c r="O2245" s="227"/>
      <c r="P2245" s="228"/>
      <c r="Q2245" s="227"/>
      <c r="R2245" s="227"/>
      <c r="S2245" s="226"/>
      <c r="T2245" s="226"/>
      <c r="U2245" s="226"/>
      <c r="V2245" s="225"/>
      <c r="W2245" s="225"/>
      <c r="X2245" s="225"/>
      <c r="Y2245" s="225"/>
      <c r="AM2245" s="227"/>
      <c r="AN2245" s="227"/>
      <c r="AO2245" s="227"/>
      <c r="AP2245" s="227"/>
      <c r="AQ2245" s="227"/>
      <c r="AR2245" s="226"/>
      <c r="AS2245" s="226"/>
      <c r="AT2245" s="226"/>
      <c r="AU2245" s="225"/>
      <c r="AV2245" s="225"/>
      <c r="AW2245" s="225"/>
      <c r="AX2245" s="225"/>
    </row>
    <row r="2246" spans="14:50" ht="15.75" x14ac:dyDescent="0.25">
      <c r="N2246" s="227"/>
      <c r="O2246" s="227"/>
      <c r="P2246" s="228"/>
      <c r="Q2246" s="227"/>
      <c r="R2246" s="227"/>
      <c r="S2246" s="226"/>
      <c r="T2246" s="226"/>
      <c r="U2246" s="226"/>
      <c r="V2246" s="225"/>
      <c r="W2246" s="225"/>
      <c r="X2246" s="225"/>
      <c r="Y2246" s="225"/>
      <c r="AM2246" s="227"/>
      <c r="AN2246" s="227"/>
      <c r="AO2246" s="227"/>
      <c r="AP2246" s="227"/>
      <c r="AQ2246" s="227"/>
      <c r="AR2246" s="226"/>
      <c r="AS2246" s="226"/>
      <c r="AT2246" s="226"/>
      <c r="AU2246" s="225"/>
      <c r="AV2246" s="225"/>
      <c r="AW2246" s="225"/>
      <c r="AX2246" s="225"/>
    </row>
    <row r="2247" spans="14:50" ht="15.75" x14ac:dyDescent="0.25">
      <c r="N2247" s="227"/>
      <c r="O2247" s="227"/>
      <c r="P2247" s="228"/>
      <c r="Q2247" s="227"/>
      <c r="R2247" s="227"/>
      <c r="S2247" s="226"/>
      <c r="T2247" s="226"/>
      <c r="U2247" s="226"/>
      <c r="V2247" s="225"/>
      <c r="W2247" s="225"/>
      <c r="X2247" s="225"/>
      <c r="Y2247" s="225"/>
      <c r="AM2247" s="227"/>
      <c r="AN2247" s="227"/>
      <c r="AO2247" s="227"/>
      <c r="AP2247" s="227"/>
      <c r="AQ2247" s="227"/>
      <c r="AR2247" s="226"/>
      <c r="AS2247" s="226"/>
      <c r="AT2247" s="226"/>
      <c r="AU2247" s="225"/>
      <c r="AV2247" s="225"/>
      <c r="AW2247" s="225"/>
      <c r="AX2247" s="225"/>
    </row>
    <row r="2248" spans="14:50" ht="15.75" x14ac:dyDescent="0.25">
      <c r="N2248" s="227"/>
      <c r="O2248" s="227"/>
      <c r="P2248" s="228"/>
      <c r="Q2248" s="227"/>
      <c r="R2248" s="227"/>
      <c r="S2248" s="226"/>
      <c r="T2248" s="226"/>
      <c r="U2248" s="226"/>
      <c r="V2248" s="225"/>
      <c r="W2248" s="225"/>
      <c r="X2248" s="225"/>
      <c r="Y2248" s="225"/>
      <c r="AM2248" s="227"/>
      <c r="AN2248" s="227"/>
      <c r="AO2248" s="227"/>
      <c r="AP2248" s="227"/>
      <c r="AQ2248" s="227"/>
      <c r="AR2248" s="226"/>
      <c r="AS2248" s="226"/>
      <c r="AT2248" s="226"/>
      <c r="AU2248" s="225"/>
      <c r="AV2248" s="225"/>
      <c r="AW2248" s="225"/>
      <c r="AX2248" s="225"/>
    </row>
    <row r="2249" spans="14:50" ht="15.75" x14ac:dyDescent="0.25">
      <c r="N2249" s="227"/>
      <c r="O2249" s="227"/>
      <c r="P2249" s="228"/>
      <c r="Q2249" s="227"/>
      <c r="R2249" s="227"/>
      <c r="S2249" s="226"/>
      <c r="T2249" s="226"/>
      <c r="U2249" s="226"/>
      <c r="V2249" s="225"/>
      <c r="W2249" s="225"/>
      <c r="X2249" s="225"/>
      <c r="Y2249" s="225"/>
      <c r="AM2249" s="227"/>
      <c r="AN2249" s="227"/>
      <c r="AO2249" s="227"/>
      <c r="AP2249" s="227"/>
      <c r="AQ2249" s="227"/>
      <c r="AR2249" s="226"/>
      <c r="AS2249" s="226"/>
      <c r="AT2249" s="226"/>
      <c r="AU2249" s="225"/>
      <c r="AV2249" s="225"/>
      <c r="AW2249" s="225"/>
      <c r="AX2249" s="225"/>
    </row>
    <row r="2250" spans="14:50" ht="15.75" x14ac:dyDescent="0.25">
      <c r="N2250" s="227"/>
      <c r="O2250" s="227"/>
      <c r="P2250" s="228"/>
      <c r="Q2250" s="227"/>
      <c r="R2250" s="227"/>
      <c r="S2250" s="226"/>
      <c r="T2250" s="226"/>
      <c r="U2250" s="226"/>
      <c r="V2250" s="225"/>
      <c r="W2250" s="225"/>
      <c r="X2250" s="225"/>
      <c r="Y2250" s="225"/>
      <c r="AM2250" s="227"/>
      <c r="AN2250" s="227"/>
      <c r="AO2250" s="227"/>
      <c r="AP2250" s="227"/>
      <c r="AQ2250" s="227"/>
      <c r="AR2250" s="226"/>
      <c r="AS2250" s="226"/>
      <c r="AT2250" s="226"/>
      <c r="AU2250" s="225"/>
      <c r="AV2250" s="225"/>
      <c r="AW2250" s="225"/>
      <c r="AX2250" s="225"/>
    </row>
    <row r="2251" spans="14:50" ht="15.75" x14ac:dyDescent="0.25">
      <c r="N2251" s="227"/>
      <c r="O2251" s="227"/>
      <c r="P2251" s="228"/>
      <c r="Q2251" s="227"/>
      <c r="R2251" s="227"/>
      <c r="S2251" s="226"/>
      <c r="T2251" s="226"/>
      <c r="U2251" s="226"/>
      <c r="V2251" s="225"/>
      <c r="W2251" s="225"/>
      <c r="X2251" s="225"/>
      <c r="Y2251" s="225"/>
      <c r="AM2251" s="227"/>
      <c r="AN2251" s="227"/>
      <c r="AO2251" s="227"/>
      <c r="AP2251" s="227"/>
      <c r="AQ2251" s="227"/>
      <c r="AR2251" s="226"/>
      <c r="AS2251" s="226"/>
      <c r="AT2251" s="226"/>
      <c r="AU2251" s="225"/>
      <c r="AV2251" s="225"/>
      <c r="AW2251" s="225"/>
      <c r="AX2251" s="225"/>
    </row>
    <row r="2252" spans="14:50" ht="15.75" x14ac:dyDescent="0.25">
      <c r="N2252" s="227"/>
      <c r="O2252" s="227"/>
      <c r="P2252" s="228"/>
      <c r="Q2252" s="227"/>
      <c r="R2252" s="227"/>
      <c r="S2252" s="226"/>
      <c r="T2252" s="226"/>
      <c r="U2252" s="226"/>
      <c r="V2252" s="225"/>
      <c r="W2252" s="225"/>
      <c r="X2252" s="225"/>
      <c r="Y2252" s="225"/>
      <c r="AM2252" s="227"/>
      <c r="AN2252" s="227"/>
      <c r="AO2252" s="227"/>
      <c r="AP2252" s="227"/>
      <c r="AQ2252" s="227"/>
      <c r="AR2252" s="226"/>
      <c r="AS2252" s="226"/>
      <c r="AT2252" s="226"/>
      <c r="AU2252" s="225"/>
      <c r="AV2252" s="225"/>
      <c r="AW2252" s="225"/>
      <c r="AX2252" s="225"/>
    </row>
    <row r="2253" spans="14:50" ht="15.75" x14ac:dyDescent="0.25">
      <c r="N2253" s="227"/>
      <c r="O2253" s="227"/>
      <c r="P2253" s="228"/>
      <c r="Q2253" s="227"/>
      <c r="R2253" s="227"/>
      <c r="S2253" s="226"/>
      <c r="T2253" s="226"/>
      <c r="U2253" s="226"/>
      <c r="V2253" s="225"/>
      <c r="W2253" s="225"/>
      <c r="X2253" s="225"/>
      <c r="Y2253" s="225"/>
      <c r="AM2253" s="227"/>
      <c r="AN2253" s="227"/>
      <c r="AO2253" s="227"/>
      <c r="AP2253" s="227"/>
      <c r="AQ2253" s="227"/>
      <c r="AR2253" s="226"/>
      <c r="AS2253" s="226"/>
      <c r="AT2253" s="226"/>
      <c r="AU2253" s="225"/>
      <c r="AV2253" s="225"/>
      <c r="AW2253" s="225"/>
      <c r="AX2253" s="225"/>
    </row>
    <row r="2254" spans="14:50" ht="15.75" x14ac:dyDescent="0.25">
      <c r="N2254" s="227"/>
      <c r="O2254" s="227"/>
      <c r="P2254" s="228"/>
      <c r="Q2254" s="227"/>
      <c r="R2254" s="227"/>
      <c r="S2254" s="226"/>
      <c r="T2254" s="226"/>
      <c r="U2254" s="226"/>
      <c r="V2254" s="225"/>
      <c r="W2254" s="225"/>
      <c r="X2254" s="225"/>
      <c r="Y2254" s="225"/>
      <c r="AM2254" s="227"/>
      <c r="AN2254" s="227"/>
      <c r="AO2254" s="227"/>
      <c r="AP2254" s="227"/>
      <c r="AQ2254" s="227"/>
      <c r="AR2254" s="226"/>
      <c r="AS2254" s="226"/>
      <c r="AT2254" s="226"/>
      <c r="AU2254" s="225"/>
      <c r="AV2254" s="225"/>
      <c r="AW2254" s="225"/>
      <c r="AX2254" s="225"/>
    </row>
    <row r="2255" spans="14:50" ht="15.75" x14ac:dyDescent="0.25">
      <c r="N2255" s="227"/>
      <c r="O2255" s="227"/>
      <c r="P2255" s="228"/>
      <c r="Q2255" s="227"/>
      <c r="R2255" s="227"/>
      <c r="S2255" s="226"/>
      <c r="T2255" s="226"/>
      <c r="U2255" s="226"/>
      <c r="V2255" s="225"/>
      <c r="W2255" s="225"/>
      <c r="X2255" s="225"/>
      <c r="Y2255" s="225"/>
      <c r="AM2255" s="227"/>
      <c r="AN2255" s="227"/>
      <c r="AO2255" s="227"/>
      <c r="AP2255" s="227"/>
      <c r="AQ2255" s="227"/>
      <c r="AR2255" s="226"/>
      <c r="AS2255" s="226"/>
      <c r="AT2255" s="226"/>
      <c r="AU2255" s="225"/>
      <c r="AV2255" s="225"/>
      <c r="AW2255" s="225"/>
      <c r="AX2255" s="225"/>
    </row>
    <row r="2256" spans="14:50" ht="15.75" x14ac:dyDescent="0.25">
      <c r="N2256" s="227"/>
      <c r="O2256" s="227"/>
      <c r="P2256" s="228"/>
      <c r="Q2256" s="227"/>
      <c r="R2256" s="227"/>
      <c r="S2256" s="226"/>
      <c r="T2256" s="226"/>
      <c r="U2256" s="226"/>
      <c r="V2256" s="225"/>
      <c r="W2256" s="225"/>
      <c r="X2256" s="225"/>
      <c r="Y2256" s="225"/>
      <c r="AM2256" s="227"/>
      <c r="AN2256" s="227"/>
      <c r="AO2256" s="227"/>
      <c r="AP2256" s="227"/>
      <c r="AQ2256" s="227"/>
      <c r="AR2256" s="226"/>
      <c r="AS2256" s="226"/>
      <c r="AT2256" s="226"/>
      <c r="AU2256" s="225"/>
      <c r="AV2256" s="225"/>
      <c r="AW2256" s="225"/>
      <c r="AX2256" s="225"/>
    </row>
    <row r="2257" spans="14:50" ht="15.75" x14ac:dyDescent="0.25">
      <c r="N2257" s="227"/>
      <c r="O2257" s="227"/>
      <c r="P2257" s="228"/>
      <c r="Q2257" s="227"/>
      <c r="R2257" s="227"/>
      <c r="S2257" s="226"/>
      <c r="T2257" s="226"/>
      <c r="U2257" s="226"/>
      <c r="V2257" s="225"/>
      <c r="W2257" s="225"/>
      <c r="X2257" s="225"/>
      <c r="Y2257" s="225"/>
      <c r="AM2257" s="227"/>
      <c r="AN2257" s="227"/>
      <c r="AO2257" s="227"/>
      <c r="AP2257" s="227"/>
      <c r="AQ2257" s="227"/>
      <c r="AR2257" s="226"/>
      <c r="AS2257" s="226"/>
      <c r="AT2257" s="226"/>
      <c r="AU2257" s="225"/>
      <c r="AV2257" s="225"/>
      <c r="AW2257" s="225"/>
      <c r="AX2257" s="225"/>
    </row>
    <row r="2258" spans="14:50" ht="15.75" x14ac:dyDescent="0.25">
      <c r="N2258" s="227"/>
      <c r="O2258" s="227"/>
      <c r="P2258" s="228"/>
      <c r="Q2258" s="227"/>
      <c r="R2258" s="227"/>
      <c r="S2258" s="226"/>
      <c r="T2258" s="226"/>
      <c r="U2258" s="226"/>
      <c r="V2258" s="225"/>
      <c r="W2258" s="225"/>
      <c r="X2258" s="225"/>
      <c r="Y2258" s="225"/>
      <c r="AM2258" s="227"/>
      <c r="AN2258" s="227"/>
      <c r="AO2258" s="227"/>
      <c r="AP2258" s="227"/>
      <c r="AQ2258" s="227"/>
      <c r="AR2258" s="226"/>
      <c r="AS2258" s="226"/>
      <c r="AT2258" s="226"/>
      <c r="AU2258" s="225"/>
      <c r="AV2258" s="225"/>
      <c r="AW2258" s="225"/>
      <c r="AX2258" s="225"/>
    </row>
    <row r="2259" spans="14:50" ht="15.75" x14ac:dyDescent="0.25">
      <c r="N2259" s="227"/>
      <c r="O2259" s="227"/>
      <c r="P2259" s="228"/>
      <c r="Q2259" s="227"/>
      <c r="R2259" s="227"/>
      <c r="S2259" s="226"/>
      <c r="T2259" s="226"/>
      <c r="U2259" s="226"/>
      <c r="V2259" s="225"/>
      <c r="W2259" s="225"/>
      <c r="X2259" s="225"/>
      <c r="Y2259" s="225"/>
      <c r="AM2259" s="227"/>
      <c r="AN2259" s="227"/>
      <c r="AO2259" s="227"/>
      <c r="AP2259" s="227"/>
      <c r="AQ2259" s="227"/>
      <c r="AR2259" s="226"/>
      <c r="AS2259" s="226"/>
      <c r="AT2259" s="226"/>
      <c r="AU2259" s="225"/>
      <c r="AV2259" s="225"/>
      <c r="AW2259" s="225"/>
      <c r="AX2259" s="225"/>
    </row>
    <row r="2260" spans="14:50" ht="15.75" x14ac:dyDescent="0.25">
      <c r="N2260" s="227"/>
      <c r="O2260" s="227"/>
      <c r="P2260" s="228"/>
      <c r="Q2260" s="227"/>
      <c r="R2260" s="227"/>
      <c r="S2260" s="226"/>
      <c r="T2260" s="226"/>
      <c r="U2260" s="226"/>
      <c r="V2260" s="225"/>
      <c r="W2260" s="225"/>
      <c r="X2260" s="225"/>
      <c r="Y2260" s="225"/>
      <c r="AM2260" s="227"/>
      <c r="AN2260" s="227"/>
      <c r="AO2260" s="227"/>
      <c r="AP2260" s="227"/>
      <c r="AQ2260" s="227"/>
      <c r="AR2260" s="226"/>
      <c r="AS2260" s="226"/>
      <c r="AT2260" s="226"/>
      <c r="AU2260" s="225"/>
      <c r="AV2260" s="225"/>
      <c r="AW2260" s="225"/>
      <c r="AX2260" s="225"/>
    </row>
    <row r="2261" spans="14:50" ht="15.75" x14ac:dyDescent="0.25">
      <c r="N2261" s="227"/>
      <c r="O2261" s="227"/>
      <c r="P2261" s="228"/>
      <c r="Q2261" s="227"/>
      <c r="R2261" s="227"/>
      <c r="S2261" s="226"/>
      <c r="T2261" s="226"/>
      <c r="U2261" s="226"/>
      <c r="V2261" s="225"/>
      <c r="W2261" s="225"/>
      <c r="X2261" s="225"/>
      <c r="Y2261" s="225"/>
      <c r="AM2261" s="227"/>
      <c r="AN2261" s="227"/>
      <c r="AO2261" s="227"/>
      <c r="AP2261" s="227"/>
      <c r="AQ2261" s="227"/>
      <c r="AR2261" s="226"/>
      <c r="AS2261" s="226"/>
      <c r="AT2261" s="226"/>
      <c r="AU2261" s="225"/>
      <c r="AV2261" s="225"/>
      <c r="AW2261" s="225"/>
      <c r="AX2261" s="225"/>
    </row>
    <row r="2262" spans="14:50" ht="15.75" x14ac:dyDescent="0.25">
      <c r="N2262" s="227"/>
      <c r="O2262" s="227"/>
      <c r="P2262" s="228"/>
      <c r="Q2262" s="227"/>
      <c r="R2262" s="227"/>
      <c r="S2262" s="226"/>
      <c r="T2262" s="226"/>
      <c r="U2262" s="226"/>
      <c r="V2262" s="225"/>
      <c r="W2262" s="225"/>
      <c r="X2262" s="225"/>
      <c r="Y2262" s="225"/>
      <c r="AM2262" s="227"/>
      <c r="AN2262" s="227"/>
      <c r="AO2262" s="227"/>
      <c r="AP2262" s="227"/>
      <c r="AQ2262" s="227"/>
      <c r="AR2262" s="226"/>
      <c r="AS2262" s="226"/>
      <c r="AT2262" s="226"/>
      <c r="AU2262" s="225"/>
      <c r="AV2262" s="225"/>
      <c r="AW2262" s="225"/>
      <c r="AX2262" s="225"/>
    </row>
    <row r="2263" spans="14:50" ht="15.75" x14ac:dyDescent="0.25">
      <c r="N2263" s="227"/>
      <c r="O2263" s="227"/>
      <c r="P2263" s="228"/>
      <c r="Q2263" s="227"/>
      <c r="R2263" s="227"/>
      <c r="S2263" s="226"/>
      <c r="T2263" s="226"/>
      <c r="U2263" s="226"/>
      <c r="V2263" s="225"/>
      <c r="W2263" s="225"/>
      <c r="X2263" s="225"/>
      <c r="Y2263" s="225"/>
      <c r="AM2263" s="227"/>
      <c r="AN2263" s="227"/>
      <c r="AO2263" s="227"/>
      <c r="AP2263" s="227"/>
      <c r="AQ2263" s="227"/>
      <c r="AR2263" s="226"/>
      <c r="AS2263" s="226"/>
      <c r="AT2263" s="226"/>
      <c r="AU2263" s="225"/>
      <c r="AV2263" s="225"/>
      <c r="AW2263" s="225"/>
      <c r="AX2263" s="225"/>
    </row>
    <row r="2264" spans="14:50" ht="15.75" x14ac:dyDescent="0.25">
      <c r="N2264" s="227"/>
      <c r="O2264" s="227"/>
      <c r="P2264" s="228"/>
      <c r="Q2264" s="227"/>
      <c r="R2264" s="227"/>
      <c r="S2264" s="226"/>
      <c r="T2264" s="226"/>
      <c r="U2264" s="226"/>
      <c r="V2264" s="225"/>
      <c r="W2264" s="225"/>
      <c r="X2264" s="225"/>
      <c r="Y2264" s="225"/>
      <c r="AM2264" s="227"/>
      <c r="AN2264" s="227"/>
      <c r="AO2264" s="227"/>
      <c r="AP2264" s="227"/>
      <c r="AQ2264" s="227"/>
      <c r="AR2264" s="226"/>
      <c r="AS2264" s="226"/>
      <c r="AT2264" s="226"/>
      <c r="AU2264" s="225"/>
      <c r="AV2264" s="225"/>
      <c r="AW2264" s="225"/>
      <c r="AX2264" s="225"/>
    </row>
    <row r="2265" spans="14:50" ht="15.75" x14ac:dyDescent="0.25">
      <c r="N2265" s="227"/>
      <c r="O2265" s="227"/>
      <c r="P2265" s="228"/>
      <c r="Q2265" s="227"/>
      <c r="R2265" s="227"/>
      <c r="S2265" s="226"/>
      <c r="T2265" s="226"/>
      <c r="U2265" s="226"/>
      <c r="V2265" s="225"/>
      <c r="W2265" s="225"/>
      <c r="X2265" s="225"/>
      <c r="Y2265" s="225"/>
      <c r="AM2265" s="227"/>
      <c r="AN2265" s="227"/>
      <c r="AO2265" s="227"/>
      <c r="AP2265" s="227"/>
      <c r="AQ2265" s="227"/>
      <c r="AR2265" s="226"/>
      <c r="AS2265" s="226"/>
      <c r="AT2265" s="226"/>
      <c r="AU2265" s="225"/>
      <c r="AV2265" s="225"/>
      <c r="AW2265" s="225"/>
      <c r="AX2265" s="225"/>
    </row>
    <row r="2266" spans="14:50" ht="15.75" x14ac:dyDescent="0.25">
      <c r="N2266" s="227"/>
      <c r="O2266" s="227"/>
      <c r="P2266" s="228"/>
      <c r="Q2266" s="227"/>
      <c r="R2266" s="227"/>
      <c r="S2266" s="226"/>
      <c r="T2266" s="226"/>
      <c r="U2266" s="226"/>
      <c r="V2266" s="225"/>
      <c r="W2266" s="225"/>
      <c r="X2266" s="225"/>
      <c r="Y2266" s="225"/>
      <c r="AM2266" s="227"/>
      <c r="AN2266" s="227"/>
      <c r="AO2266" s="227"/>
      <c r="AP2266" s="227"/>
      <c r="AQ2266" s="227"/>
      <c r="AR2266" s="226"/>
      <c r="AS2266" s="226"/>
      <c r="AT2266" s="226"/>
      <c r="AU2266" s="225"/>
      <c r="AV2266" s="225"/>
      <c r="AW2266" s="225"/>
      <c r="AX2266" s="225"/>
    </row>
    <row r="2267" spans="14:50" ht="15.75" x14ac:dyDescent="0.25">
      <c r="N2267" s="227"/>
      <c r="O2267" s="227"/>
      <c r="P2267" s="228"/>
      <c r="Q2267" s="227"/>
      <c r="R2267" s="227"/>
      <c r="S2267" s="226"/>
      <c r="T2267" s="226"/>
      <c r="U2267" s="226"/>
      <c r="V2267" s="225"/>
      <c r="W2267" s="225"/>
      <c r="X2267" s="225"/>
      <c r="Y2267" s="225"/>
      <c r="AM2267" s="227"/>
      <c r="AN2267" s="227"/>
      <c r="AO2267" s="227"/>
      <c r="AP2267" s="227"/>
      <c r="AQ2267" s="227"/>
      <c r="AR2267" s="226"/>
      <c r="AS2267" s="226"/>
      <c r="AT2267" s="226"/>
      <c r="AU2267" s="225"/>
      <c r="AV2267" s="225"/>
      <c r="AW2267" s="225"/>
      <c r="AX2267" s="225"/>
    </row>
    <row r="2268" spans="14:50" ht="15.75" x14ac:dyDescent="0.25">
      <c r="N2268" s="227"/>
      <c r="O2268" s="227"/>
      <c r="P2268" s="228"/>
      <c r="Q2268" s="227"/>
      <c r="R2268" s="227"/>
      <c r="S2268" s="226"/>
      <c r="T2268" s="226"/>
      <c r="U2268" s="226"/>
      <c r="V2268" s="225"/>
      <c r="W2268" s="225"/>
      <c r="X2268" s="225"/>
      <c r="Y2268" s="225"/>
      <c r="AM2268" s="227"/>
      <c r="AN2268" s="227"/>
      <c r="AO2268" s="227"/>
      <c r="AP2268" s="227"/>
      <c r="AQ2268" s="227"/>
      <c r="AR2268" s="226"/>
      <c r="AS2268" s="226"/>
      <c r="AT2268" s="226"/>
      <c r="AU2268" s="225"/>
      <c r="AV2268" s="225"/>
      <c r="AW2268" s="225"/>
      <c r="AX2268" s="225"/>
    </row>
    <row r="2269" spans="14:50" ht="15.75" x14ac:dyDescent="0.25">
      <c r="N2269" s="227"/>
      <c r="O2269" s="227"/>
      <c r="P2269" s="228"/>
      <c r="Q2269" s="227"/>
      <c r="R2269" s="227"/>
      <c r="S2269" s="226"/>
      <c r="T2269" s="226"/>
      <c r="U2269" s="226"/>
      <c r="V2269" s="225"/>
      <c r="W2269" s="225"/>
      <c r="X2269" s="225"/>
      <c r="Y2269" s="225"/>
      <c r="AM2269" s="227"/>
      <c r="AN2269" s="227"/>
      <c r="AO2269" s="227"/>
      <c r="AP2269" s="227"/>
      <c r="AQ2269" s="227"/>
      <c r="AR2269" s="226"/>
      <c r="AS2269" s="226"/>
      <c r="AT2269" s="226"/>
      <c r="AU2269" s="225"/>
      <c r="AV2269" s="225"/>
      <c r="AW2269" s="225"/>
      <c r="AX2269" s="225"/>
    </row>
    <row r="2270" spans="14:50" ht="15.75" x14ac:dyDescent="0.25">
      <c r="N2270" s="227"/>
      <c r="O2270" s="227"/>
      <c r="P2270" s="228"/>
      <c r="Q2270" s="227"/>
      <c r="R2270" s="227"/>
      <c r="S2270" s="226"/>
      <c r="T2270" s="226"/>
      <c r="U2270" s="226"/>
      <c r="V2270" s="225"/>
      <c r="W2270" s="225"/>
      <c r="X2270" s="225"/>
      <c r="Y2270" s="225"/>
      <c r="AM2270" s="227"/>
      <c r="AN2270" s="227"/>
      <c r="AO2270" s="227"/>
      <c r="AP2270" s="227"/>
      <c r="AQ2270" s="227"/>
      <c r="AR2270" s="226"/>
      <c r="AS2270" s="226"/>
      <c r="AT2270" s="226"/>
      <c r="AU2270" s="225"/>
      <c r="AV2270" s="225"/>
      <c r="AW2270" s="225"/>
      <c r="AX2270" s="225"/>
    </row>
    <row r="2271" spans="14:50" ht="15.75" x14ac:dyDescent="0.25">
      <c r="N2271" s="227"/>
      <c r="O2271" s="227"/>
      <c r="P2271" s="228"/>
      <c r="Q2271" s="227"/>
      <c r="R2271" s="227"/>
      <c r="S2271" s="226"/>
      <c r="T2271" s="226"/>
      <c r="U2271" s="226"/>
      <c r="V2271" s="225"/>
      <c r="W2271" s="225"/>
      <c r="X2271" s="225"/>
      <c r="Y2271" s="225"/>
      <c r="AM2271" s="227"/>
      <c r="AN2271" s="227"/>
      <c r="AO2271" s="227"/>
      <c r="AP2271" s="227"/>
      <c r="AQ2271" s="227"/>
      <c r="AR2271" s="226"/>
      <c r="AS2271" s="226"/>
      <c r="AT2271" s="226"/>
      <c r="AU2271" s="225"/>
      <c r="AV2271" s="225"/>
      <c r="AW2271" s="225"/>
      <c r="AX2271" s="225"/>
    </row>
    <row r="2272" spans="14:50" ht="15.75" x14ac:dyDescent="0.25">
      <c r="N2272" s="227"/>
      <c r="O2272" s="227"/>
      <c r="P2272" s="228"/>
      <c r="Q2272" s="227"/>
      <c r="R2272" s="227"/>
      <c r="S2272" s="226"/>
      <c r="T2272" s="226"/>
      <c r="U2272" s="226"/>
      <c r="V2272" s="225"/>
      <c r="W2272" s="225"/>
      <c r="X2272" s="225"/>
      <c r="Y2272" s="225"/>
      <c r="AM2272" s="227"/>
      <c r="AN2272" s="227"/>
      <c r="AO2272" s="227"/>
      <c r="AP2272" s="227"/>
      <c r="AQ2272" s="227"/>
      <c r="AR2272" s="226"/>
      <c r="AS2272" s="226"/>
      <c r="AT2272" s="226"/>
      <c r="AU2272" s="225"/>
      <c r="AV2272" s="225"/>
      <c r="AW2272" s="225"/>
      <c r="AX2272" s="225"/>
    </row>
    <row r="2273" spans="14:50" ht="15.75" x14ac:dyDescent="0.25">
      <c r="N2273" s="227"/>
      <c r="O2273" s="227"/>
      <c r="P2273" s="228"/>
      <c r="Q2273" s="227"/>
      <c r="R2273" s="227"/>
      <c r="S2273" s="226"/>
      <c r="T2273" s="226"/>
      <c r="U2273" s="226"/>
      <c r="V2273" s="225"/>
      <c r="W2273" s="225"/>
      <c r="X2273" s="225"/>
      <c r="Y2273" s="225"/>
      <c r="AM2273" s="227"/>
      <c r="AN2273" s="227"/>
      <c r="AO2273" s="227"/>
      <c r="AP2273" s="227"/>
      <c r="AQ2273" s="227"/>
      <c r="AR2273" s="226"/>
      <c r="AS2273" s="226"/>
      <c r="AT2273" s="226"/>
      <c r="AU2273" s="225"/>
      <c r="AV2273" s="225"/>
      <c r="AW2273" s="225"/>
      <c r="AX2273" s="225"/>
    </row>
    <row r="2274" spans="14:50" ht="15.75" x14ac:dyDescent="0.25">
      <c r="N2274" s="227"/>
      <c r="O2274" s="227"/>
      <c r="P2274" s="228"/>
      <c r="Q2274" s="227"/>
      <c r="R2274" s="227"/>
      <c r="S2274" s="226"/>
      <c r="T2274" s="226"/>
      <c r="U2274" s="226"/>
      <c r="V2274" s="225"/>
      <c r="W2274" s="225"/>
      <c r="X2274" s="225"/>
      <c r="Y2274" s="225"/>
      <c r="AM2274" s="227"/>
      <c r="AN2274" s="227"/>
      <c r="AO2274" s="227"/>
      <c r="AP2274" s="227"/>
      <c r="AQ2274" s="227"/>
      <c r="AR2274" s="226"/>
      <c r="AS2274" s="226"/>
      <c r="AT2274" s="226"/>
      <c r="AU2274" s="225"/>
      <c r="AV2274" s="225"/>
      <c r="AW2274" s="225"/>
      <c r="AX2274" s="225"/>
    </row>
    <row r="2275" spans="14:50" ht="15.75" x14ac:dyDescent="0.25">
      <c r="N2275" s="227"/>
      <c r="O2275" s="227"/>
      <c r="P2275" s="228"/>
      <c r="Q2275" s="227"/>
      <c r="R2275" s="227"/>
      <c r="S2275" s="226"/>
      <c r="T2275" s="226"/>
      <c r="U2275" s="226"/>
      <c r="V2275" s="225"/>
      <c r="W2275" s="225"/>
      <c r="X2275" s="225"/>
      <c r="Y2275" s="225"/>
      <c r="AM2275" s="227"/>
      <c r="AN2275" s="227"/>
      <c r="AO2275" s="227"/>
      <c r="AP2275" s="227"/>
      <c r="AQ2275" s="227"/>
      <c r="AR2275" s="226"/>
      <c r="AS2275" s="226"/>
      <c r="AT2275" s="226"/>
      <c r="AU2275" s="225"/>
      <c r="AV2275" s="225"/>
      <c r="AW2275" s="225"/>
      <c r="AX2275" s="225"/>
    </row>
    <row r="2276" spans="14:50" ht="15.75" x14ac:dyDescent="0.25">
      <c r="N2276" s="227"/>
      <c r="O2276" s="227"/>
      <c r="P2276" s="228"/>
      <c r="Q2276" s="227"/>
      <c r="R2276" s="227"/>
      <c r="S2276" s="226"/>
      <c r="T2276" s="226"/>
      <c r="U2276" s="226"/>
      <c r="V2276" s="225"/>
      <c r="W2276" s="225"/>
      <c r="X2276" s="225"/>
      <c r="Y2276" s="225"/>
      <c r="AM2276" s="227"/>
      <c r="AN2276" s="227"/>
      <c r="AO2276" s="227"/>
      <c r="AP2276" s="227"/>
      <c r="AQ2276" s="227"/>
      <c r="AR2276" s="226"/>
      <c r="AS2276" s="226"/>
      <c r="AT2276" s="226"/>
      <c r="AU2276" s="225"/>
      <c r="AV2276" s="225"/>
      <c r="AW2276" s="225"/>
      <c r="AX2276" s="225"/>
    </row>
    <row r="2277" spans="14:50" ht="15.75" x14ac:dyDescent="0.25">
      <c r="N2277" s="227"/>
      <c r="O2277" s="227"/>
      <c r="P2277" s="228"/>
      <c r="Q2277" s="227"/>
      <c r="R2277" s="227"/>
      <c r="S2277" s="226"/>
      <c r="T2277" s="226"/>
      <c r="U2277" s="226"/>
      <c r="V2277" s="225"/>
      <c r="W2277" s="225"/>
      <c r="X2277" s="225"/>
      <c r="Y2277" s="225"/>
      <c r="AM2277" s="227"/>
      <c r="AN2277" s="227"/>
      <c r="AO2277" s="227"/>
      <c r="AP2277" s="227"/>
      <c r="AQ2277" s="227"/>
      <c r="AR2277" s="226"/>
      <c r="AS2277" s="226"/>
      <c r="AT2277" s="226"/>
      <c r="AU2277" s="225"/>
      <c r="AV2277" s="225"/>
      <c r="AW2277" s="225"/>
      <c r="AX2277" s="225"/>
    </row>
    <row r="2278" spans="14:50" ht="15.75" x14ac:dyDescent="0.25">
      <c r="N2278" s="227"/>
      <c r="O2278" s="227"/>
      <c r="P2278" s="228"/>
      <c r="Q2278" s="227"/>
      <c r="R2278" s="227"/>
      <c r="S2278" s="226"/>
      <c r="T2278" s="226"/>
      <c r="U2278" s="226"/>
      <c r="V2278" s="225"/>
      <c r="W2278" s="225"/>
      <c r="X2278" s="225"/>
      <c r="Y2278" s="225"/>
      <c r="AM2278" s="227"/>
      <c r="AN2278" s="227"/>
      <c r="AO2278" s="227"/>
      <c r="AP2278" s="227"/>
      <c r="AQ2278" s="227"/>
      <c r="AR2278" s="226"/>
      <c r="AS2278" s="226"/>
      <c r="AT2278" s="226"/>
      <c r="AU2278" s="225"/>
      <c r="AV2278" s="225"/>
      <c r="AW2278" s="225"/>
      <c r="AX2278" s="225"/>
    </row>
    <row r="2279" spans="14:50" ht="15.75" x14ac:dyDescent="0.25">
      <c r="N2279" s="227"/>
      <c r="O2279" s="227"/>
      <c r="P2279" s="228"/>
      <c r="Q2279" s="227"/>
      <c r="R2279" s="227"/>
      <c r="S2279" s="226"/>
      <c r="T2279" s="226"/>
      <c r="U2279" s="226"/>
      <c r="V2279" s="225"/>
      <c r="W2279" s="225"/>
      <c r="X2279" s="225"/>
      <c r="Y2279" s="225"/>
      <c r="AM2279" s="227"/>
      <c r="AN2279" s="227"/>
      <c r="AO2279" s="227"/>
      <c r="AP2279" s="227"/>
      <c r="AQ2279" s="227"/>
      <c r="AR2279" s="226"/>
      <c r="AS2279" s="226"/>
      <c r="AT2279" s="226"/>
      <c r="AU2279" s="225"/>
      <c r="AV2279" s="225"/>
      <c r="AW2279" s="225"/>
      <c r="AX2279" s="225"/>
    </row>
    <row r="2280" spans="14:50" ht="15.75" x14ac:dyDescent="0.25">
      <c r="N2280" s="227"/>
      <c r="O2280" s="227"/>
      <c r="P2280" s="228"/>
      <c r="Q2280" s="227"/>
      <c r="R2280" s="227"/>
      <c r="S2280" s="226"/>
      <c r="T2280" s="226"/>
      <c r="U2280" s="226"/>
      <c r="V2280" s="225"/>
      <c r="W2280" s="225"/>
      <c r="X2280" s="225"/>
      <c r="Y2280" s="225"/>
      <c r="AM2280" s="227"/>
      <c r="AN2280" s="227"/>
      <c r="AO2280" s="227"/>
      <c r="AP2280" s="227"/>
      <c r="AQ2280" s="227"/>
      <c r="AR2280" s="226"/>
      <c r="AS2280" s="226"/>
      <c r="AT2280" s="226"/>
      <c r="AU2280" s="225"/>
      <c r="AV2280" s="225"/>
      <c r="AW2280" s="225"/>
      <c r="AX2280" s="225"/>
    </row>
    <row r="2281" spans="14:50" ht="15.75" x14ac:dyDescent="0.25">
      <c r="N2281" s="227"/>
      <c r="O2281" s="227"/>
      <c r="P2281" s="228"/>
      <c r="Q2281" s="227"/>
      <c r="R2281" s="227"/>
      <c r="S2281" s="226"/>
      <c r="T2281" s="226"/>
      <c r="U2281" s="226"/>
      <c r="V2281" s="225"/>
      <c r="W2281" s="225"/>
      <c r="X2281" s="225"/>
      <c r="Y2281" s="225"/>
      <c r="AM2281" s="227"/>
      <c r="AN2281" s="227"/>
      <c r="AO2281" s="227"/>
      <c r="AP2281" s="227"/>
      <c r="AQ2281" s="227"/>
      <c r="AR2281" s="226"/>
      <c r="AS2281" s="226"/>
      <c r="AT2281" s="226"/>
      <c r="AU2281" s="225"/>
      <c r="AV2281" s="225"/>
      <c r="AW2281" s="225"/>
      <c r="AX2281" s="225"/>
    </row>
    <row r="2282" spans="14:50" ht="15.75" x14ac:dyDescent="0.25">
      <c r="N2282" s="227"/>
      <c r="O2282" s="227"/>
      <c r="P2282" s="228"/>
      <c r="Q2282" s="227"/>
      <c r="R2282" s="227"/>
      <c r="S2282" s="226"/>
      <c r="T2282" s="226"/>
      <c r="U2282" s="226"/>
      <c r="V2282" s="225"/>
      <c r="W2282" s="225"/>
      <c r="X2282" s="225"/>
      <c r="Y2282" s="225"/>
      <c r="AM2282" s="227"/>
      <c r="AN2282" s="227"/>
      <c r="AO2282" s="227"/>
      <c r="AP2282" s="227"/>
      <c r="AQ2282" s="227"/>
      <c r="AR2282" s="226"/>
      <c r="AS2282" s="226"/>
      <c r="AT2282" s="226"/>
      <c r="AU2282" s="225"/>
      <c r="AV2282" s="225"/>
      <c r="AW2282" s="225"/>
      <c r="AX2282" s="225"/>
    </row>
    <row r="2283" spans="14:50" ht="15.75" x14ac:dyDescent="0.25">
      <c r="N2283" s="227"/>
      <c r="O2283" s="227"/>
      <c r="P2283" s="228"/>
      <c r="Q2283" s="227"/>
      <c r="R2283" s="227"/>
      <c r="S2283" s="226"/>
      <c r="T2283" s="226"/>
      <c r="U2283" s="226"/>
      <c r="V2283" s="225"/>
      <c r="W2283" s="225"/>
      <c r="X2283" s="225"/>
      <c r="Y2283" s="225"/>
      <c r="AM2283" s="227"/>
      <c r="AN2283" s="227"/>
      <c r="AO2283" s="227"/>
      <c r="AP2283" s="227"/>
      <c r="AQ2283" s="227"/>
      <c r="AR2283" s="226"/>
      <c r="AS2283" s="226"/>
      <c r="AT2283" s="226"/>
      <c r="AU2283" s="225"/>
      <c r="AV2283" s="225"/>
      <c r="AW2283" s="225"/>
      <c r="AX2283" s="225"/>
    </row>
    <row r="2284" spans="14:50" ht="15.75" x14ac:dyDescent="0.25">
      <c r="N2284" s="227"/>
      <c r="O2284" s="227"/>
      <c r="P2284" s="228"/>
      <c r="Q2284" s="227"/>
      <c r="R2284" s="227"/>
      <c r="S2284" s="226"/>
      <c r="T2284" s="226"/>
      <c r="U2284" s="226"/>
      <c r="V2284" s="225"/>
      <c r="W2284" s="225"/>
      <c r="X2284" s="225"/>
      <c r="Y2284" s="225"/>
      <c r="AM2284" s="227"/>
      <c r="AN2284" s="227"/>
      <c r="AO2284" s="227"/>
      <c r="AP2284" s="227"/>
      <c r="AQ2284" s="227"/>
      <c r="AR2284" s="226"/>
      <c r="AS2284" s="226"/>
      <c r="AT2284" s="226"/>
      <c r="AU2284" s="225"/>
      <c r="AV2284" s="225"/>
      <c r="AW2284" s="225"/>
      <c r="AX2284" s="225"/>
    </row>
    <row r="2285" spans="14:50" ht="15.75" x14ac:dyDescent="0.25">
      <c r="N2285" s="227"/>
      <c r="O2285" s="227"/>
      <c r="P2285" s="228"/>
      <c r="Q2285" s="227"/>
      <c r="R2285" s="227"/>
      <c r="S2285" s="226"/>
      <c r="T2285" s="226"/>
      <c r="U2285" s="226"/>
      <c r="V2285" s="225"/>
      <c r="W2285" s="225"/>
      <c r="X2285" s="225"/>
      <c r="Y2285" s="225"/>
      <c r="AM2285" s="227"/>
      <c r="AN2285" s="227"/>
      <c r="AO2285" s="227"/>
      <c r="AP2285" s="227"/>
      <c r="AQ2285" s="227"/>
      <c r="AR2285" s="226"/>
      <c r="AS2285" s="226"/>
      <c r="AT2285" s="226"/>
      <c r="AU2285" s="225"/>
      <c r="AV2285" s="225"/>
      <c r="AW2285" s="225"/>
      <c r="AX2285" s="225"/>
    </row>
    <row r="2286" spans="14:50" ht="15.75" x14ac:dyDescent="0.25">
      <c r="N2286" s="227"/>
      <c r="O2286" s="227"/>
      <c r="P2286" s="228"/>
      <c r="Q2286" s="227"/>
      <c r="R2286" s="227"/>
      <c r="S2286" s="226"/>
      <c r="T2286" s="226"/>
      <c r="U2286" s="226"/>
      <c r="V2286" s="225"/>
      <c r="W2286" s="225"/>
      <c r="X2286" s="225"/>
      <c r="Y2286" s="225"/>
      <c r="AM2286" s="227"/>
      <c r="AN2286" s="227"/>
      <c r="AO2286" s="227"/>
      <c r="AP2286" s="227"/>
      <c r="AQ2286" s="227"/>
      <c r="AR2286" s="226"/>
      <c r="AS2286" s="226"/>
      <c r="AT2286" s="226"/>
      <c r="AU2286" s="225"/>
      <c r="AV2286" s="225"/>
      <c r="AW2286" s="225"/>
      <c r="AX2286" s="225"/>
    </row>
    <row r="2287" spans="14:50" ht="15.75" x14ac:dyDescent="0.25">
      <c r="N2287" s="227"/>
      <c r="O2287" s="227"/>
      <c r="P2287" s="228"/>
      <c r="Q2287" s="227"/>
      <c r="R2287" s="227"/>
      <c r="S2287" s="226"/>
      <c r="T2287" s="226"/>
      <c r="U2287" s="226"/>
      <c r="V2287" s="225"/>
      <c r="W2287" s="225"/>
      <c r="X2287" s="225"/>
      <c r="Y2287" s="225"/>
      <c r="AM2287" s="227"/>
      <c r="AN2287" s="227"/>
      <c r="AO2287" s="227"/>
      <c r="AP2287" s="227"/>
      <c r="AQ2287" s="227"/>
      <c r="AR2287" s="226"/>
      <c r="AS2287" s="226"/>
      <c r="AT2287" s="226"/>
      <c r="AU2287" s="225"/>
      <c r="AV2287" s="225"/>
      <c r="AW2287" s="225"/>
      <c r="AX2287" s="225"/>
    </row>
    <row r="2288" spans="14:50" ht="15.75" x14ac:dyDescent="0.25">
      <c r="N2288" s="227"/>
      <c r="O2288" s="227"/>
      <c r="P2288" s="228"/>
      <c r="Q2288" s="227"/>
      <c r="R2288" s="227"/>
      <c r="S2288" s="226"/>
      <c r="T2288" s="226"/>
      <c r="U2288" s="226"/>
      <c r="V2288" s="225"/>
      <c r="W2288" s="225"/>
      <c r="X2288" s="225"/>
      <c r="Y2288" s="225"/>
      <c r="AM2288" s="227"/>
      <c r="AN2288" s="227"/>
      <c r="AO2288" s="227"/>
      <c r="AP2288" s="227"/>
      <c r="AQ2288" s="227"/>
      <c r="AR2288" s="226"/>
      <c r="AS2288" s="226"/>
      <c r="AT2288" s="226"/>
      <c r="AU2288" s="225"/>
      <c r="AV2288" s="225"/>
      <c r="AW2288" s="225"/>
      <c r="AX2288" s="225"/>
    </row>
    <row r="2289" spans="14:50" ht="15.75" x14ac:dyDescent="0.25">
      <c r="N2289" s="227"/>
      <c r="O2289" s="227"/>
      <c r="P2289" s="228"/>
      <c r="Q2289" s="227"/>
      <c r="R2289" s="227"/>
      <c r="S2289" s="226"/>
      <c r="T2289" s="226"/>
      <c r="U2289" s="226"/>
      <c r="V2289" s="225"/>
      <c r="W2289" s="225"/>
      <c r="X2289" s="225"/>
      <c r="Y2289" s="225"/>
      <c r="AM2289" s="227"/>
      <c r="AN2289" s="227"/>
      <c r="AO2289" s="227"/>
      <c r="AP2289" s="227"/>
      <c r="AQ2289" s="227"/>
      <c r="AR2289" s="226"/>
      <c r="AS2289" s="226"/>
      <c r="AT2289" s="226"/>
      <c r="AU2289" s="225"/>
      <c r="AV2289" s="225"/>
      <c r="AW2289" s="225"/>
      <c r="AX2289" s="225"/>
    </row>
    <row r="2290" spans="14:50" ht="15.75" x14ac:dyDescent="0.25">
      <c r="N2290" s="227"/>
      <c r="O2290" s="227"/>
      <c r="P2290" s="228"/>
      <c r="Q2290" s="227"/>
      <c r="R2290" s="227"/>
      <c r="S2290" s="226"/>
      <c r="T2290" s="226"/>
      <c r="U2290" s="226"/>
      <c r="V2290" s="225"/>
      <c r="W2290" s="225"/>
      <c r="X2290" s="225"/>
      <c r="Y2290" s="225"/>
      <c r="AM2290" s="227"/>
      <c r="AN2290" s="227"/>
      <c r="AO2290" s="227"/>
      <c r="AP2290" s="227"/>
      <c r="AQ2290" s="227"/>
      <c r="AR2290" s="226"/>
      <c r="AS2290" s="226"/>
      <c r="AT2290" s="226"/>
      <c r="AU2290" s="225"/>
      <c r="AV2290" s="225"/>
      <c r="AW2290" s="225"/>
      <c r="AX2290" s="225"/>
    </row>
    <row r="2291" spans="14:50" ht="15.75" x14ac:dyDescent="0.25">
      <c r="N2291" s="227"/>
      <c r="O2291" s="227"/>
      <c r="P2291" s="228"/>
      <c r="Q2291" s="227"/>
      <c r="R2291" s="227"/>
      <c r="S2291" s="226"/>
      <c r="T2291" s="226"/>
      <c r="U2291" s="226"/>
      <c r="V2291" s="225"/>
      <c r="W2291" s="225"/>
      <c r="X2291" s="225"/>
      <c r="Y2291" s="225"/>
      <c r="AM2291" s="227"/>
      <c r="AN2291" s="227"/>
      <c r="AO2291" s="227"/>
      <c r="AP2291" s="227"/>
      <c r="AQ2291" s="227"/>
      <c r="AR2291" s="226"/>
      <c r="AS2291" s="226"/>
      <c r="AT2291" s="226"/>
      <c r="AU2291" s="225"/>
      <c r="AV2291" s="225"/>
      <c r="AW2291" s="225"/>
      <c r="AX2291" s="225"/>
    </row>
    <row r="2292" spans="14:50" ht="15.75" x14ac:dyDescent="0.25">
      <c r="N2292" s="227"/>
      <c r="O2292" s="227"/>
      <c r="P2292" s="228"/>
      <c r="Q2292" s="227"/>
      <c r="R2292" s="227"/>
      <c r="S2292" s="226"/>
      <c r="T2292" s="226"/>
      <c r="U2292" s="226"/>
      <c r="V2292" s="225"/>
      <c r="W2292" s="225"/>
      <c r="X2292" s="225"/>
      <c r="Y2292" s="225"/>
      <c r="AM2292" s="227"/>
      <c r="AN2292" s="227"/>
      <c r="AO2292" s="227"/>
      <c r="AP2292" s="227"/>
      <c r="AQ2292" s="227"/>
      <c r="AR2292" s="226"/>
      <c r="AS2292" s="226"/>
      <c r="AT2292" s="226"/>
      <c r="AU2292" s="225"/>
      <c r="AV2292" s="225"/>
      <c r="AW2292" s="225"/>
      <c r="AX2292" s="225"/>
    </row>
    <row r="2293" spans="14:50" ht="15.75" x14ac:dyDescent="0.25">
      <c r="N2293" s="227"/>
      <c r="O2293" s="227"/>
      <c r="P2293" s="228"/>
      <c r="Q2293" s="227"/>
      <c r="R2293" s="227"/>
      <c r="S2293" s="226"/>
      <c r="T2293" s="226"/>
      <c r="U2293" s="226"/>
      <c r="V2293" s="225"/>
      <c r="W2293" s="225"/>
      <c r="X2293" s="225"/>
      <c r="Y2293" s="225"/>
      <c r="AM2293" s="227"/>
      <c r="AN2293" s="227"/>
      <c r="AO2293" s="227"/>
      <c r="AP2293" s="227"/>
      <c r="AQ2293" s="227"/>
      <c r="AR2293" s="226"/>
      <c r="AS2293" s="226"/>
      <c r="AT2293" s="226"/>
      <c r="AU2293" s="225"/>
      <c r="AV2293" s="225"/>
      <c r="AW2293" s="225"/>
      <c r="AX2293" s="225"/>
    </row>
    <row r="2294" spans="14:50" ht="15.75" x14ac:dyDescent="0.25">
      <c r="N2294" s="227"/>
      <c r="O2294" s="227"/>
      <c r="P2294" s="228"/>
      <c r="Q2294" s="227"/>
      <c r="R2294" s="227"/>
      <c r="S2294" s="226"/>
      <c r="T2294" s="226"/>
      <c r="U2294" s="226"/>
      <c r="V2294" s="225"/>
      <c r="W2294" s="225"/>
      <c r="X2294" s="225"/>
      <c r="Y2294" s="225"/>
      <c r="AM2294" s="227"/>
      <c r="AN2294" s="227"/>
      <c r="AO2294" s="227"/>
      <c r="AP2294" s="227"/>
      <c r="AQ2294" s="227"/>
      <c r="AR2294" s="226"/>
      <c r="AS2294" s="226"/>
      <c r="AT2294" s="226"/>
      <c r="AU2294" s="225"/>
      <c r="AV2294" s="225"/>
      <c r="AW2294" s="225"/>
      <c r="AX2294" s="225"/>
    </row>
    <row r="2295" spans="14:50" ht="15.75" x14ac:dyDescent="0.25">
      <c r="N2295" s="227"/>
      <c r="O2295" s="227"/>
      <c r="P2295" s="228"/>
      <c r="Q2295" s="227"/>
      <c r="R2295" s="227"/>
      <c r="S2295" s="226"/>
      <c r="T2295" s="226"/>
      <c r="U2295" s="226"/>
      <c r="V2295" s="225"/>
      <c r="W2295" s="225"/>
      <c r="X2295" s="225"/>
      <c r="Y2295" s="225"/>
      <c r="AM2295" s="227"/>
      <c r="AN2295" s="227"/>
      <c r="AO2295" s="227"/>
      <c r="AP2295" s="227"/>
      <c r="AQ2295" s="227"/>
      <c r="AR2295" s="226"/>
      <c r="AS2295" s="226"/>
      <c r="AT2295" s="226"/>
      <c r="AU2295" s="225"/>
      <c r="AV2295" s="225"/>
      <c r="AW2295" s="225"/>
      <c r="AX2295" s="225"/>
    </row>
    <row r="2296" spans="14:50" ht="15.75" x14ac:dyDescent="0.25">
      <c r="N2296" s="227"/>
      <c r="O2296" s="227"/>
      <c r="P2296" s="228"/>
      <c r="Q2296" s="227"/>
      <c r="R2296" s="227"/>
      <c r="S2296" s="226"/>
      <c r="T2296" s="226"/>
      <c r="U2296" s="226"/>
      <c r="V2296" s="225"/>
      <c r="W2296" s="225"/>
      <c r="X2296" s="225"/>
      <c r="Y2296" s="225"/>
      <c r="AM2296" s="227"/>
      <c r="AN2296" s="227"/>
      <c r="AO2296" s="227"/>
      <c r="AP2296" s="227"/>
      <c r="AQ2296" s="227"/>
      <c r="AR2296" s="226"/>
      <c r="AS2296" s="226"/>
      <c r="AT2296" s="226"/>
      <c r="AU2296" s="225"/>
      <c r="AV2296" s="225"/>
      <c r="AW2296" s="225"/>
      <c r="AX2296" s="225"/>
    </row>
    <row r="2297" spans="14:50" ht="15.75" x14ac:dyDescent="0.25">
      <c r="N2297" s="227"/>
      <c r="O2297" s="227"/>
      <c r="P2297" s="228"/>
      <c r="Q2297" s="227"/>
      <c r="R2297" s="227"/>
      <c r="S2297" s="226"/>
      <c r="T2297" s="226"/>
      <c r="U2297" s="226"/>
      <c r="V2297" s="225"/>
      <c r="W2297" s="225"/>
      <c r="X2297" s="225"/>
      <c r="Y2297" s="225"/>
      <c r="AM2297" s="227"/>
      <c r="AN2297" s="227"/>
      <c r="AO2297" s="227"/>
      <c r="AP2297" s="227"/>
      <c r="AQ2297" s="227"/>
      <c r="AR2297" s="226"/>
      <c r="AS2297" s="226"/>
      <c r="AT2297" s="226"/>
      <c r="AU2297" s="225"/>
      <c r="AV2297" s="225"/>
      <c r="AW2297" s="225"/>
      <c r="AX2297" s="225"/>
    </row>
    <row r="2298" spans="14:50" ht="15.75" x14ac:dyDescent="0.25">
      <c r="N2298" s="227"/>
      <c r="O2298" s="227"/>
      <c r="P2298" s="228"/>
      <c r="Q2298" s="227"/>
      <c r="R2298" s="227"/>
      <c r="S2298" s="226"/>
      <c r="T2298" s="226"/>
      <c r="U2298" s="226"/>
      <c r="V2298" s="225"/>
      <c r="W2298" s="225"/>
      <c r="X2298" s="225"/>
      <c r="Y2298" s="225"/>
      <c r="AM2298" s="227"/>
      <c r="AN2298" s="227"/>
      <c r="AO2298" s="227"/>
      <c r="AP2298" s="227"/>
      <c r="AQ2298" s="227"/>
      <c r="AR2298" s="226"/>
      <c r="AS2298" s="226"/>
      <c r="AT2298" s="226"/>
      <c r="AU2298" s="225"/>
      <c r="AV2298" s="225"/>
      <c r="AW2298" s="225"/>
      <c r="AX2298" s="225"/>
    </row>
    <row r="2299" spans="14:50" ht="15.75" x14ac:dyDescent="0.25">
      <c r="N2299" s="227"/>
      <c r="O2299" s="227"/>
      <c r="P2299" s="228"/>
      <c r="Q2299" s="227"/>
      <c r="R2299" s="227"/>
      <c r="S2299" s="226"/>
      <c r="T2299" s="226"/>
      <c r="U2299" s="226"/>
      <c r="V2299" s="225"/>
      <c r="W2299" s="225"/>
      <c r="X2299" s="225"/>
      <c r="Y2299" s="225"/>
      <c r="AM2299" s="227"/>
      <c r="AN2299" s="227"/>
      <c r="AO2299" s="227"/>
      <c r="AP2299" s="227"/>
      <c r="AQ2299" s="227"/>
      <c r="AR2299" s="226"/>
      <c r="AS2299" s="226"/>
      <c r="AT2299" s="226"/>
      <c r="AU2299" s="225"/>
      <c r="AV2299" s="225"/>
      <c r="AW2299" s="225"/>
      <c r="AX2299" s="225"/>
    </row>
    <row r="2300" spans="14:50" ht="15.75" x14ac:dyDescent="0.25">
      <c r="N2300" s="227"/>
      <c r="O2300" s="227"/>
      <c r="P2300" s="228"/>
      <c r="Q2300" s="227"/>
      <c r="R2300" s="227"/>
      <c r="S2300" s="226"/>
      <c r="T2300" s="226"/>
      <c r="U2300" s="226"/>
      <c r="V2300" s="225"/>
      <c r="W2300" s="225"/>
      <c r="X2300" s="225"/>
      <c r="Y2300" s="225"/>
      <c r="AM2300" s="227"/>
      <c r="AN2300" s="227"/>
      <c r="AO2300" s="227"/>
      <c r="AP2300" s="227"/>
      <c r="AQ2300" s="227"/>
      <c r="AR2300" s="226"/>
      <c r="AS2300" s="226"/>
      <c r="AT2300" s="226"/>
      <c r="AU2300" s="225"/>
      <c r="AV2300" s="225"/>
      <c r="AW2300" s="225"/>
      <c r="AX2300" s="225"/>
    </row>
    <row r="2301" spans="14:50" ht="15.75" x14ac:dyDescent="0.25">
      <c r="N2301" s="227"/>
      <c r="O2301" s="227"/>
      <c r="P2301" s="228"/>
      <c r="Q2301" s="227"/>
      <c r="R2301" s="227"/>
      <c r="S2301" s="226"/>
      <c r="T2301" s="226"/>
      <c r="U2301" s="226"/>
      <c r="V2301" s="225"/>
      <c r="W2301" s="225"/>
      <c r="X2301" s="225"/>
      <c r="Y2301" s="225"/>
      <c r="AM2301" s="227"/>
      <c r="AN2301" s="227"/>
      <c r="AO2301" s="227"/>
      <c r="AP2301" s="227"/>
      <c r="AQ2301" s="227"/>
      <c r="AR2301" s="226"/>
      <c r="AS2301" s="226"/>
      <c r="AT2301" s="226"/>
      <c r="AU2301" s="225"/>
      <c r="AV2301" s="225"/>
      <c r="AW2301" s="225"/>
      <c r="AX2301" s="225"/>
    </row>
    <row r="2302" spans="14:50" ht="15.75" x14ac:dyDescent="0.25">
      <c r="N2302" s="227"/>
      <c r="O2302" s="227"/>
      <c r="P2302" s="228"/>
      <c r="Q2302" s="227"/>
      <c r="R2302" s="227"/>
      <c r="S2302" s="226"/>
      <c r="T2302" s="226"/>
      <c r="U2302" s="226"/>
      <c r="V2302" s="225"/>
      <c r="W2302" s="225"/>
      <c r="X2302" s="225"/>
      <c r="Y2302" s="225"/>
      <c r="AM2302" s="227"/>
      <c r="AN2302" s="227"/>
      <c r="AO2302" s="227"/>
      <c r="AP2302" s="227"/>
      <c r="AQ2302" s="227"/>
      <c r="AR2302" s="226"/>
      <c r="AS2302" s="226"/>
      <c r="AT2302" s="226"/>
      <c r="AU2302" s="225"/>
      <c r="AV2302" s="225"/>
      <c r="AW2302" s="225"/>
      <c r="AX2302" s="225"/>
    </row>
    <row r="2303" spans="14:50" ht="15.75" x14ac:dyDescent="0.25">
      <c r="N2303" s="227"/>
      <c r="O2303" s="227"/>
      <c r="P2303" s="228"/>
      <c r="Q2303" s="227"/>
      <c r="R2303" s="227"/>
      <c r="S2303" s="226"/>
      <c r="T2303" s="226"/>
      <c r="U2303" s="226"/>
      <c r="V2303" s="225"/>
      <c r="W2303" s="225"/>
      <c r="X2303" s="225"/>
      <c r="Y2303" s="225"/>
      <c r="AM2303" s="227"/>
      <c r="AN2303" s="227"/>
      <c r="AO2303" s="227"/>
      <c r="AP2303" s="227"/>
      <c r="AQ2303" s="227"/>
      <c r="AR2303" s="226"/>
      <c r="AS2303" s="226"/>
      <c r="AT2303" s="226"/>
      <c r="AU2303" s="225"/>
      <c r="AV2303" s="225"/>
      <c r="AW2303" s="225"/>
      <c r="AX2303" s="225"/>
    </row>
    <row r="2304" spans="14:50" ht="15.75" x14ac:dyDescent="0.25">
      <c r="N2304" s="227"/>
      <c r="O2304" s="227"/>
      <c r="P2304" s="228"/>
      <c r="Q2304" s="227"/>
      <c r="R2304" s="227"/>
      <c r="S2304" s="226"/>
      <c r="T2304" s="226"/>
      <c r="U2304" s="226"/>
      <c r="V2304" s="225"/>
      <c r="W2304" s="225"/>
      <c r="X2304" s="225"/>
      <c r="Y2304" s="225"/>
      <c r="AM2304" s="227"/>
      <c r="AN2304" s="227"/>
      <c r="AO2304" s="227"/>
      <c r="AP2304" s="227"/>
      <c r="AQ2304" s="227"/>
      <c r="AR2304" s="226"/>
      <c r="AS2304" s="226"/>
      <c r="AT2304" s="226"/>
      <c r="AU2304" s="225"/>
      <c r="AV2304" s="225"/>
      <c r="AW2304" s="225"/>
      <c r="AX2304" s="225"/>
    </row>
    <row r="2305" spans="14:50" ht="15.75" x14ac:dyDescent="0.25">
      <c r="N2305" s="227"/>
      <c r="O2305" s="227"/>
      <c r="P2305" s="228"/>
      <c r="Q2305" s="227"/>
      <c r="R2305" s="227"/>
      <c r="S2305" s="226"/>
      <c r="T2305" s="226"/>
      <c r="U2305" s="226"/>
      <c r="V2305" s="225"/>
      <c r="W2305" s="225"/>
      <c r="X2305" s="225"/>
      <c r="Y2305" s="225"/>
      <c r="AM2305" s="227"/>
      <c r="AN2305" s="227"/>
      <c r="AO2305" s="227"/>
      <c r="AP2305" s="227"/>
      <c r="AQ2305" s="227"/>
      <c r="AR2305" s="226"/>
      <c r="AS2305" s="226"/>
      <c r="AT2305" s="226"/>
      <c r="AU2305" s="225"/>
      <c r="AV2305" s="225"/>
      <c r="AW2305" s="225"/>
      <c r="AX2305" s="225"/>
    </row>
    <row r="2306" spans="14:50" ht="15.75" x14ac:dyDescent="0.25">
      <c r="N2306" s="227"/>
      <c r="O2306" s="227"/>
      <c r="P2306" s="228"/>
      <c r="Q2306" s="227"/>
      <c r="R2306" s="227"/>
      <c r="S2306" s="226"/>
      <c r="T2306" s="226"/>
      <c r="U2306" s="226"/>
      <c r="V2306" s="225"/>
      <c r="W2306" s="225"/>
      <c r="X2306" s="225"/>
      <c r="Y2306" s="225"/>
      <c r="AM2306" s="227"/>
      <c r="AN2306" s="227"/>
      <c r="AO2306" s="227"/>
      <c r="AP2306" s="227"/>
      <c r="AQ2306" s="227"/>
      <c r="AR2306" s="226"/>
      <c r="AS2306" s="226"/>
      <c r="AT2306" s="226"/>
      <c r="AU2306" s="225"/>
      <c r="AV2306" s="225"/>
      <c r="AW2306" s="225"/>
      <c r="AX2306" s="225"/>
    </row>
    <row r="2307" spans="14:50" ht="15.75" x14ac:dyDescent="0.25">
      <c r="N2307" s="227"/>
      <c r="O2307" s="227"/>
      <c r="P2307" s="228"/>
      <c r="Q2307" s="227"/>
      <c r="R2307" s="227"/>
      <c r="S2307" s="226"/>
      <c r="T2307" s="226"/>
      <c r="U2307" s="226"/>
      <c r="V2307" s="225"/>
      <c r="W2307" s="225"/>
      <c r="X2307" s="225"/>
      <c r="Y2307" s="225"/>
      <c r="AM2307" s="227"/>
      <c r="AN2307" s="227"/>
      <c r="AO2307" s="227"/>
      <c r="AP2307" s="227"/>
      <c r="AQ2307" s="227"/>
      <c r="AR2307" s="226"/>
      <c r="AS2307" s="226"/>
      <c r="AT2307" s="226"/>
      <c r="AU2307" s="225"/>
      <c r="AV2307" s="225"/>
      <c r="AW2307" s="225"/>
      <c r="AX2307" s="225"/>
    </row>
    <row r="2308" spans="14:50" ht="15.75" x14ac:dyDescent="0.25">
      <c r="N2308" s="227"/>
      <c r="O2308" s="227"/>
      <c r="P2308" s="228"/>
      <c r="Q2308" s="227"/>
      <c r="R2308" s="227"/>
      <c r="S2308" s="226"/>
      <c r="T2308" s="226"/>
      <c r="U2308" s="226"/>
      <c r="V2308" s="225"/>
      <c r="W2308" s="225"/>
      <c r="X2308" s="225"/>
      <c r="Y2308" s="225"/>
      <c r="AM2308" s="227"/>
      <c r="AN2308" s="227"/>
      <c r="AO2308" s="227"/>
      <c r="AP2308" s="227"/>
      <c r="AQ2308" s="227"/>
      <c r="AR2308" s="226"/>
      <c r="AS2308" s="226"/>
      <c r="AT2308" s="226"/>
      <c r="AU2308" s="225"/>
      <c r="AV2308" s="225"/>
      <c r="AW2308" s="225"/>
      <c r="AX2308" s="225"/>
    </row>
    <row r="2309" spans="14:50" ht="15.75" x14ac:dyDescent="0.25">
      <c r="N2309" s="227"/>
      <c r="O2309" s="227"/>
      <c r="P2309" s="228"/>
      <c r="Q2309" s="227"/>
      <c r="R2309" s="227"/>
      <c r="S2309" s="226"/>
      <c r="T2309" s="226"/>
      <c r="U2309" s="226"/>
      <c r="V2309" s="225"/>
      <c r="W2309" s="225"/>
      <c r="X2309" s="225"/>
      <c r="Y2309" s="225"/>
      <c r="AM2309" s="227"/>
      <c r="AN2309" s="227"/>
      <c r="AO2309" s="227"/>
      <c r="AP2309" s="227"/>
      <c r="AQ2309" s="227"/>
      <c r="AR2309" s="226"/>
      <c r="AS2309" s="226"/>
      <c r="AT2309" s="226"/>
      <c r="AU2309" s="225"/>
      <c r="AV2309" s="225"/>
      <c r="AW2309" s="225"/>
      <c r="AX2309" s="225"/>
    </row>
    <row r="2310" spans="14:50" ht="15.75" x14ac:dyDescent="0.25">
      <c r="N2310" s="227"/>
      <c r="O2310" s="227"/>
      <c r="P2310" s="228"/>
      <c r="Q2310" s="227"/>
      <c r="R2310" s="227"/>
      <c r="S2310" s="226"/>
      <c r="T2310" s="226"/>
      <c r="U2310" s="226"/>
      <c r="V2310" s="225"/>
      <c r="W2310" s="225"/>
      <c r="X2310" s="225"/>
      <c r="Y2310" s="225"/>
      <c r="AM2310" s="227"/>
      <c r="AN2310" s="227"/>
      <c r="AO2310" s="227"/>
      <c r="AP2310" s="227"/>
      <c r="AQ2310" s="227"/>
      <c r="AR2310" s="226"/>
      <c r="AS2310" s="226"/>
      <c r="AT2310" s="226"/>
      <c r="AU2310" s="225"/>
      <c r="AV2310" s="225"/>
      <c r="AW2310" s="225"/>
      <c r="AX2310" s="225"/>
    </row>
    <row r="2311" spans="14:50" ht="15.75" x14ac:dyDescent="0.25">
      <c r="N2311" s="227"/>
      <c r="O2311" s="227"/>
      <c r="P2311" s="228"/>
      <c r="Q2311" s="227"/>
      <c r="R2311" s="227"/>
      <c r="S2311" s="226"/>
      <c r="T2311" s="226"/>
      <c r="U2311" s="226"/>
      <c r="V2311" s="225"/>
      <c r="W2311" s="225"/>
      <c r="X2311" s="225"/>
      <c r="Y2311" s="225"/>
      <c r="AM2311" s="227"/>
      <c r="AN2311" s="227"/>
      <c r="AO2311" s="227"/>
      <c r="AP2311" s="227"/>
      <c r="AQ2311" s="227"/>
      <c r="AR2311" s="226"/>
      <c r="AS2311" s="226"/>
      <c r="AT2311" s="226"/>
      <c r="AU2311" s="225"/>
      <c r="AV2311" s="225"/>
      <c r="AW2311" s="225"/>
      <c r="AX2311" s="225"/>
    </row>
    <row r="2312" spans="14:50" ht="15.75" x14ac:dyDescent="0.25">
      <c r="N2312" s="227"/>
      <c r="O2312" s="227"/>
      <c r="P2312" s="228"/>
      <c r="Q2312" s="227"/>
      <c r="R2312" s="227"/>
      <c r="S2312" s="226"/>
      <c r="T2312" s="226"/>
      <c r="U2312" s="226"/>
      <c r="V2312" s="225"/>
      <c r="W2312" s="225"/>
      <c r="X2312" s="225"/>
      <c r="Y2312" s="225"/>
      <c r="AM2312" s="227"/>
      <c r="AN2312" s="227"/>
      <c r="AO2312" s="227"/>
      <c r="AP2312" s="227"/>
      <c r="AQ2312" s="227"/>
      <c r="AR2312" s="226"/>
      <c r="AS2312" s="226"/>
      <c r="AT2312" s="226"/>
      <c r="AU2312" s="225"/>
      <c r="AV2312" s="225"/>
      <c r="AW2312" s="225"/>
      <c r="AX2312" s="225"/>
    </row>
    <row r="2313" spans="14:50" ht="15.75" x14ac:dyDescent="0.25">
      <c r="N2313" s="227"/>
      <c r="O2313" s="227"/>
      <c r="P2313" s="228"/>
      <c r="Q2313" s="227"/>
      <c r="R2313" s="227"/>
      <c r="S2313" s="226"/>
      <c r="T2313" s="226"/>
      <c r="U2313" s="226"/>
      <c r="V2313" s="225"/>
      <c r="W2313" s="225"/>
      <c r="X2313" s="225"/>
      <c r="Y2313" s="225"/>
      <c r="AM2313" s="227"/>
      <c r="AN2313" s="227"/>
      <c r="AO2313" s="227"/>
      <c r="AP2313" s="227"/>
      <c r="AQ2313" s="227"/>
      <c r="AR2313" s="226"/>
      <c r="AS2313" s="226"/>
      <c r="AT2313" s="226"/>
      <c r="AU2313" s="225"/>
      <c r="AV2313" s="225"/>
      <c r="AW2313" s="225"/>
      <c r="AX2313" s="225"/>
    </row>
    <row r="2314" spans="14:50" ht="15.75" x14ac:dyDescent="0.25">
      <c r="N2314" s="227"/>
      <c r="O2314" s="227"/>
      <c r="P2314" s="228"/>
      <c r="Q2314" s="227"/>
      <c r="R2314" s="227"/>
      <c r="S2314" s="226"/>
      <c r="T2314" s="226"/>
      <c r="U2314" s="226"/>
      <c r="V2314" s="225"/>
      <c r="W2314" s="225"/>
      <c r="X2314" s="225"/>
      <c r="Y2314" s="225"/>
      <c r="AM2314" s="227"/>
      <c r="AN2314" s="227"/>
      <c r="AO2314" s="227"/>
      <c r="AP2314" s="227"/>
      <c r="AQ2314" s="227"/>
      <c r="AR2314" s="226"/>
      <c r="AS2314" s="226"/>
      <c r="AT2314" s="226"/>
      <c r="AU2314" s="225"/>
      <c r="AV2314" s="225"/>
      <c r="AW2314" s="225"/>
      <c r="AX2314" s="225"/>
    </row>
    <row r="2315" spans="14:50" ht="15.75" x14ac:dyDescent="0.25">
      <c r="N2315" s="227"/>
      <c r="O2315" s="227"/>
      <c r="P2315" s="228"/>
      <c r="Q2315" s="227"/>
      <c r="R2315" s="227"/>
      <c r="S2315" s="226"/>
      <c r="T2315" s="226"/>
      <c r="U2315" s="226"/>
      <c r="V2315" s="225"/>
      <c r="W2315" s="225"/>
      <c r="X2315" s="225"/>
      <c r="Y2315" s="225"/>
      <c r="AM2315" s="227"/>
      <c r="AN2315" s="227"/>
      <c r="AO2315" s="227"/>
      <c r="AP2315" s="227"/>
      <c r="AQ2315" s="227"/>
      <c r="AR2315" s="226"/>
      <c r="AS2315" s="226"/>
      <c r="AT2315" s="226"/>
      <c r="AU2315" s="225"/>
      <c r="AV2315" s="225"/>
      <c r="AW2315" s="225"/>
      <c r="AX2315" s="225"/>
    </row>
    <row r="2316" spans="14:50" ht="15.75" x14ac:dyDescent="0.25">
      <c r="N2316" s="227"/>
      <c r="O2316" s="227"/>
      <c r="P2316" s="228"/>
      <c r="Q2316" s="227"/>
      <c r="R2316" s="227"/>
      <c r="S2316" s="226"/>
      <c r="T2316" s="226"/>
      <c r="U2316" s="226"/>
      <c r="V2316" s="225"/>
      <c r="W2316" s="225"/>
      <c r="X2316" s="225"/>
      <c r="Y2316" s="225"/>
      <c r="AM2316" s="227"/>
      <c r="AN2316" s="227"/>
      <c r="AO2316" s="227"/>
      <c r="AP2316" s="227"/>
      <c r="AQ2316" s="227"/>
      <c r="AR2316" s="226"/>
      <c r="AS2316" s="226"/>
      <c r="AT2316" s="226"/>
      <c r="AU2316" s="225"/>
      <c r="AV2316" s="225"/>
      <c r="AW2316" s="225"/>
      <c r="AX2316" s="225"/>
    </row>
    <row r="2317" spans="14:50" ht="15.75" x14ac:dyDescent="0.25">
      <c r="N2317" s="227"/>
      <c r="O2317" s="227"/>
      <c r="P2317" s="228"/>
      <c r="Q2317" s="227"/>
      <c r="R2317" s="227"/>
      <c r="S2317" s="226"/>
      <c r="T2317" s="226"/>
      <c r="U2317" s="226"/>
      <c r="V2317" s="225"/>
      <c r="W2317" s="225"/>
      <c r="X2317" s="225"/>
      <c r="Y2317" s="225"/>
      <c r="AM2317" s="227"/>
      <c r="AN2317" s="227"/>
      <c r="AO2317" s="227"/>
      <c r="AP2317" s="227"/>
      <c r="AQ2317" s="227"/>
      <c r="AR2317" s="226"/>
      <c r="AS2317" s="226"/>
      <c r="AT2317" s="226"/>
      <c r="AU2317" s="225"/>
      <c r="AV2317" s="225"/>
      <c r="AW2317" s="225"/>
      <c r="AX2317" s="225"/>
    </row>
    <row r="2318" spans="14:50" ht="15.75" x14ac:dyDescent="0.25">
      <c r="N2318" s="227"/>
      <c r="O2318" s="227"/>
      <c r="P2318" s="228"/>
      <c r="Q2318" s="227"/>
      <c r="R2318" s="227"/>
      <c r="S2318" s="226"/>
      <c r="T2318" s="226"/>
      <c r="U2318" s="226"/>
      <c r="V2318" s="225"/>
      <c r="W2318" s="225"/>
      <c r="X2318" s="225"/>
      <c r="Y2318" s="225"/>
      <c r="AM2318" s="227"/>
      <c r="AN2318" s="227"/>
      <c r="AO2318" s="227"/>
      <c r="AP2318" s="227"/>
      <c r="AQ2318" s="227"/>
      <c r="AR2318" s="226"/>
      <c r="AS2318" s="226"/>
      <c r="AT2318" s="226"/>
      <c r="AU2318" s="225"/>
      <c r="AV2318" s="225"/>
      <c r="AW2318" s="225"/>
      <c r="AX2318" s="225"/>
    </row>
    <row r="2319" spans="14:50" ht="15.75" x14ac:dyDescent="0.25">
      <c r="N2319" s="227"/>
      <c r="O2319" s="227"/>
      <c r="P2319" s="228"/>
      <c r="Q2319" s="227"/>
      <c r="R2319" s="227"/>
      <c r="S2319" s="226"/>
      <c r="T2319" s="226"/>
      <c r="U2319" s="226"/>
      <c r="V2319" s="225"/>
      <c r="W2319" s="225"/>
      <c r="X2319" s="225"/>
      <c r="Y2319" s="225"/>
      <c r="AM2319" s="227"/>
      <c r="AN2319" s="227"/>
      <c r="AO2319" s="227"/>
      <c r="AP2319" s="227"/>
      <c r="AQ2319" s="227"/>
      <c r="AR2319" s="226"/>
      <c r="AS2319" s="226"/>
      <c r="AT2319" s="226"/>
      <c r="AU2319" s="225"/>
      <c r="AV2319" s="225"/>
      <c r="AW2319" s="225"/>
      <c r="AX2319" s="225"/>
    </row>
    <row r="2320" spans="14:50" ht="15.75" x14ac:dyDescent="0.25">
      <c r="N2320" s="227"/>
      <c r="O2320" s="227"/>
      <c r="P2320" s="228"/>
      <c r="Q2320" s="227"/>
      <c r="R2320" s="227"/>
      <c r="S2320" s="226"/>
      <c r="T2320" s="226"/>
      <c r="U2320" s="226"/>
      <c r="V2320" s="225"/>
      <c r="W2320" s="225"/>
      <c r="X2320" s="225"/>
      <c r="Y2320" s="225"/>
      <c r="AM2320" s="227"/>
      <c r="AN2320" s="227"/>
      <c r="AO2320" s="227"/>
      <c r="AP2320" s="227"/>
      <c r="AQ2320" s="227"/>
      <c r="AR2320" s="226"/>
      <c r="AS2320" s="226"/>
      <c r="AT2320" s="226"/>
      <c r="AU2320" s="225"/>
      <c r="AV2320" s="225"/>
      <c r="AW2320" s="225"/>
      <c r="AX2320" s="225"/>
    </row>
    <row r="2321" spans="14:50" ht="15.75" x14ac:dyDescent="0.25">
      <c r="N2321" s="227"/>
      <c r="O2321" s="227"/>
      <c r="P2321" s="228"/>
      <c r="Q2321" s="227"/>
      <c r="R2321" s="227"/>
      <c r="S2321" s="226"/>
      <c r="T2321" s="226"/>
      <c r="U2321" s="226"/>
      <c r="V2321" s="225"/>
      <c r="W2321" s="225"/>
      <c r="X2321" s="225"/>
      <c r="Y2321" s="225"/>
      <c r="AM2321" s="227"/>
      <c r="AN2321" s="227"/>
      <c r="AO2321" s="227"/>
      <c r="AP2321" s="227"/>
      <c r="AQ2321" s="227"/>
      <c r="AR2321" s="226"/>
      <c r="AS2321" s="226"/>
      <c r="AT2321" s="226"/>
      <c r="AU2321" s="225"/>
      <c r="AV2321" s="225"/>
      <c r="AW2321" s="225"/>
      <c r="AX2321" s="225"/>
    </row>
    <row r="2322" spans="14:50" ht="15.75" x14ac:dyDescent="0.25">
      <c r="N2322" s="227"/>
      <c r="O2322" s="227"/>
      <c r="P2322" s="228"/>
      <c r="Q2322" s="227"/>
      <c r="R2322" s="227"/>
      <c r="S2322" s="226"/>
      <c r="T2322" s="226"/>
      <c r="U2322" s="226"/>
      <c r="V2322" s="225"/>
      <c r="W2322" s="225"/>
      <c r="X2322" s="225"/>
      <c r="Y2322" s="225"/>
      <c r="AM2322" s="227"/>
      <c r="AN2322" s="227"/>
      <c r="AO2322" s="227"/>
      <c r="AP2322" s="227"/>
      <c r="AQ2322" s="227"/>
      <c r="AR2322" s="226"/>
      <c r="AS2322" s="226"/>
      <c r="AT2322" s="226"/>
      <c r="AU2322" s="225"/>
      <c r="AV2322" s="225"/>
      <c r="AW2322" s="225"/>
      <c r="AX2322" s="225"/>
    </row>
    <row r="2323" spans="14:50" ht="15.75" x14ac:dyDescent="0.25">
      <c r="N2323" s="227"/>
      <c r="O2323" s="227"/>
      <c r="P2323" s="228"/>
      <c r="Q2323" s="227"/>
      <c r="R2323" s="227"/>
      <c r="S2323" s="226"/>
      <c r="T2323" s="226"/>
      <c r="U2323" s="226"/>
      <c r="V2323" s="225"/>
      <c r="W2323" s="225"/>
      <c r="X2323" s="225"/>
      <c r="Y2323" s="225"/>
      <c r="AM2323" s="227"/>
      <c r="AN2323" s="227"/>
      <c r="AO2323" s="227"/>
      <c r="AP2323" s="227"/>
      <c r="AQ2323" s="227"/>
      <c r="AR2323" s="226"/>
      <c r="AS2323" s="226"/>
      <c r="AT2323" s="226"/>
      <c r="AU2323" s="225"/>
      <c r="AV2323" s="225"/>
      <c r="AW2323" s="225"/>
      <c r="AX2323" s="225"/>
    </row>
    <row r="2324" spans="14:50" ht="15.75" x14ac:dyDescent="0.25">
      <c r="N2324" s="227"/>
      <c r="O2324" s="227"/>
      <c r="P2324" s="228"/>
      <c r="Q2324" s="227"/>
      <c r="R2324" s="227"/>
      <c r="S2324" s="226"/>
      <c r="T2324" s="226"/>
      <c r="U2324" s="226"/>
      <c r="V2324" s="225"/>
      <c r="W2324" s="225"/>
      <c r="X2324" s="225"/>
      <c r="Y2324" s="225"/>
      <c r="AM2324" s="227"/>
      <c r="AN2324" s="227"/>
      <c r="AO2324" s="227"/>
      <c r="AP2324" s="227"/>
      <c r="AQ2324" s="227"/>
      <c r="AR2324" s="226"/>
      <c r="AS2324" s="226"/>
      <c r="AT2324" s="226"/>
      <c r="AU2324" s="225"/>
      <c r="AV2324" s="225"/>
      <c r="AW2324" s="225"/>
      <c r="AX2324" s="225"/>
    </row>
    <row r="2325" spans="14:50" ht="15.75" x14ac:dyDescent="0.25">
      <c r="N2325" s="227"/>
      <c r="O2325" s="227"/>
      <c r="P2325" s="228"/>
      <c r="Q2325" s="227"/>
      <c r="R2325" s="227"/>
      <c r="S2325" s="226"/>
      <c r="T2325" s="226"/>
      <c r="U2325" s="226"/>
      <c r="V2325" s="225"/>
      <c r="W2325" s="225"/>
      <c r="X2325" s="225"/>
      <c r="Y2325" s="225"/>
      <c r="AM2325" s="227"/>
      <c r="AN2325" s="227"/>
      <c r="AO2325" s="227"/>
      <c r="AP2325" s="227"/>
      <c r="AQ2325" s="227"/>
      <c r="AR2325" s="226"/>
      <c r="AS2325" s="226"/>
      <c r="AT2325" s="226"/>
      <c r="AU2325" s="225"/>
      <c r="AV2325" s="225"/>
      <c r="AW2325" s="225"/>
      <c r="AX2325" s="225"/>
    </row>
    <row r="2326" spans="14:50" ht="15.75" x14ac:dyDescent="0.25">
      <c r="N2326" s="227"/>
      <c r="O2326" s="227"/>
      <c r="P2326" s="228"/>
      <c r="Q2326" s="227"/>
      <c r="R2326" s="227"/>
      <c r="S2326" s="226"/>
      <c r="T2326" s="226"/>
      <c r="U2326" s="226"/>
      <c r="V2326" s="225"/>
      <c r="W2326" s="225"/>
      <c r="X2326" s="225"/>
      <c r="Y2326" s="225"/>
      <c r="AM2326" s="227"/>
      <c r="AN2326" s="227"/>
      <c r="AO2326" s="227"/>
      <c r="AP2326" s="227"/>
      <c r="AQ2326" s="227"/>
      <c r="AR2326" s="226"/>
      <c r="AS2326" s="226"/>
      <c r="AT2326" s="226"/>
      <c r="AU2326" s="225"/>
      <c r="AV2326" s="225"/>
      <c r="AW2326" s="225"/>
      <c r="AX2326" s="225"/>
    </row>
    <row r="2327" spans="14:50" ht="15.75" x14ac:dyDescent="0.25">
      <c r="N2327" s="227"/>
      <c r="O2327" s="227"/>
      <c r="P2327" s="228"/>
      <c r="Q2327" s="227"/>
      <c r="R2327" s="227"/>
      <c r="S2327" s="226"/>
      <c r="T2327" s="226"/>
      <c r="U2327" s="226"/>
      <c r="V2327" s="225"/>
      <c r="W2327" s="225"/>
      <c r="X2327" s="225"/>
      <c r="Y2327" s="225"/>
      <c r="AM2327" s="227"/>
      <c r="AN2327" s="227"/>
      <c r="AO2327" s="227"/>
      <c r="AP2327" s="227"/>
      <c r="AQ2327" s="227"/>
      <c r="AR2327" s="226"/>
      <c r="AS2327" s="226"/>
      <c r="AT2327" s="226"/>
      <c r="AU2327" s="225"/>
      <c r="AV2327" s="225"/>
      <c r="AW2327" s="225"/>
      <c r="AX2327" s="225"/>
    </row>
    <row r="2328" spans="14:50" ht="15.75" x14ac:dyDescent="0.25">
      <c r="N2328" s="227"/>
      <c r="O2328" s="227"/>
      <c r="P2328" s="228"/>
      <c r="Q2328" s="227"/>
      <c r="R2328" s="227"/>
      <c r="S2328" s="226"/>
      <c r="T2328" s="226"/>
      <c r="U2328" s="226"/>
      <c r="V2328" s="225"/>
      <c r="W2328" s="225"/>
      <c r="X2328" s="225"/>
      <c r="Y2328" s="225"/>
      <c r="AM2328" s="227"/>
      <c r="AN2328" s="227"/>
      <c r="AO2328" s="227"/>
      <c r="AP2328" s="227"/>
      <c r="AQ2328" s="227"/>
      <c r="AR2328" s="226"/>
      <c r="AS2328" s="226"/>
      <c r="AT2328" s="226"/>
      <c r="AU2328" s="225"/>
      <c r="AV2328" s="225"/>
      <c r="AW2328" s="225"/>
      <c r="AX2328" s="225"/>
    </row>
    <row r="2329" spans="14:50" ht="15.75" x14ac:dyDescent="0.25">
      <c r="N2329" s="227"/>
      <c r="O2329" s="227"/>
      <c r="P2329" s="228"/>
      <c r="Q2329" s="227"/>
      <c r="R2329" s="227"/>
      <c r="S2329" s="226"/>
      <c r="T2329" s="226"/>
      <c r="U2329" s="226"/>
      <c r="V2329" s="225"/>
      <c r="W2329" s="225"/>
      <c r="X2329" s="225"/>
      <c r="Y2329" s="225"/>
      <c r="AM2329" s="227"/>
      <c r="AN2329" s="227"/>
      <c r="AO2329" s="227"/>
      <c r="AP2329" s="227"/>
      <c r="AQ2329" s="227"/>
      <c r="AR2329" s="226"/>
      <c r="AS2329" s="226"/>
      <c r="AT2329" s="226"/>
      <c r="AU2329" s="225"/>
      <c r="AV2329" s="225"/>
      <c r="AW2329" s="225"/>
      <c r="AX2329" s="225"/>
    </row>
    <row r="2330" spans="14:50" ht="15.75" x14ac:dyDescent="0.25">
      <c r="N2330" s="227"/>
      <c r="O2330" s="227"/>
      <c r="P2330" s="228"/>
      <c r="Q2330" s="227"/>
      <c r="R2330" s="227"/>
      <c r="S2330" s="226"/>
      <c r="T2330" s="226"/>
      <c r="U2330" s="226"/>
      <c r="V2330" s="225"/>
      <c r="W2330" s="225"/>
      <c r="X2330" s="225"/>
      <c r="Y2330" s="225"/>
      <c r="AM2330" s="227"/>
      <c r="AN2330" s="227"/>
      <c r="AO2330" s="227"/>
      <c r="AP2330" s="227"/>
      <c r="AQ2330" s="227"/>
      <c r="AR2330" s="226"/>
      <c r="AS2330" s="226"/>
      <c r="AT2330" s="226"/>
      <c r="AU2330" s="225"/>
      <c r="AV2330" s="225"/>
      <c r="AW2330" s="225"/>
      <c r="AX2330" s="225"/>
    </row>
    <row r="2331" spans="14:50" ht="15.75" x14ac:dyDescent="0.25">
      <c r="N2331" s="227"/>
      <c r="O2331" s="227"/>
      <c r="P2331" s="228"/>
      <c r="Q2331" s="227"/>
      <c r="R2331" s="227"/>
      <c r="S2331" s="226"/>
      <c r="T2331" s="226"/>
      <c r="U2331" s="226"/>
      <c r="V2331" s="225"/>
      <c r="W2331" s="225"/>
      <c r="X2331" s="225"/>
      <c r="Y2331" s="225"/>
      <c r="AM2331" s="227"/>
      <c r="AN2331" s="227"/>
      <c r="AO2331" s="227"/>
      <c r="AP2331" s="227"/>
      <c r="AQ2331" s="227"/>
      <c r="AR2331" s="226"/>
      <c r="AS2331" s="226"/>
      <c r="AT2331" s="226"/>
      <c r="AU2331" s="225"/>
      <c r="AV2331" s="225"/>
      <c r="AW2331" s="225"/>
      <c r="AX2331" s="225"/>
    </row>
    <row r="2332" spans="14:50" ht="15.75" x14ac:dyDescent="0.25">
      <c r="N2332" s="227"/>
      <c r="O2332" s="227"/>
      <c r="P2332" s="228"/>
      <c r="Q2332" s="227"/>
      <c r="R2332" s="227"/>
      <c r="S2332" s="226"/>
      <c r="T2332" s="226"/>
      <c r="U2332" s="226"/>
      <c r="V2332" s="225"/>
      <c r="W2332" s="225"/>
      <c r="X2332" s="225"/>
      <c r="Y2332" s="225"/>
      <c r="AM2332" s="227"/>
      <c r="AN2332" s="227"/>
      <c r="AO2332" s="227"/>
      <c r="AP2332" s="227"/>
      <c r="AQ2332" s="227"/>
      <c r="AR2332" s="226"/>
      <c r="AS2332" s="226"/>
      <c r="AT2332" s="226"/>
      <c r="AU2332" s="225"/>
      <c r="AV2332" s="225"/>
      <c r="AW2332" s="225"/>
      <c r="AX2332" s="225"/>
    </row>
    <row r="2333" spans="14:50" ht="15.75" x14ac:dyDescent="0.25">
      <c r="N2333" s="227"/>
      <c r="O2333" s="227"/>
      <c r="P2333" s="228"/>
      <c r="Q2333" s="227"/>
      <c r="R2333" s="227"/>
      <c r="S2333" s="226"/>
      <c r="T2333" s="226"/>
      <c r="U2333" s="226"/>
      <c r="V2333" s="225"/>
      <c r="W2333" s="225"/>
      <c r="X2333" s="225"/>
      <c r="Y2333" s="225"/>
      <c r="AM2333" s="227"/>
      <c r="AN2333" s="227"/>
      <c r="AO2333" s="227"/>
      <c r="AP2333" s="227"/>
      <c r="AQ2333" s="227"/>
      <c r="AR2333" s="226"/>
      <c r="AS2333" s="226"/>
      <c r="AT2333" s="226"/>
      <c r="AU2333" s="225"/>
      <c r="AV2333" s="225"/>
      <c r="AW2333" s="225"/>
      <c r="AX2333" s="225"/>
    </row>
    <row r="2334" spans="14:50" ht="15.75" x14ac:dyDescent="0.25">
      <c r="N2334" s="227"/>
      <c r="O2334" s="227"/>
      <c r="P2334" s="228"/>
      <c r="Q2334" s="227"/>
      <c r="R2334" s="227"/>
      <c r="S2334" s="226"/>
      <c r="T2334" s="226"/>
      <c r="U2334" s="226"/>
      <c r="V2334" s="225"/>
      <c r="W2334" s="225"/>
      <c r="X2334" s="225"/>
      <c r="Y2334" s="225"/>
      <c r="AM2334" s="227"/>
      <c r="AN2334" s="227"/>
      <c r="AO2334" s="227"/>
      <c r="AP2334" s="227"/>
      <c r="AQ2334" s="227"/>
      <c r="AR2334" s="226"/>
      <c r="AS2334" s="226"/>
      <c r="AT2334" s="226"/>
      <c r="AU2334" s="225"/>
      <c r="AV2334" s="225"/>
      <c r="AW2334" s="225"/>
      <c r="AX2334" s="225"/>
    </row>
    <row r="2335" spans="14:50" ht="15.75" x14ac:dyDescent="0.25">
      <c r="N2335" s="227"/>
      <c r="O2335" s="227"/>
      <c r="P2335" s="228"/>
      <c r="Q2335" s="227"/>
      <c r="R2335" s="227"/>
      <c r="S2335" s="226"/>
      <c r="T2335" s="226"/>
      <c r="U2335" s="226"/>
      <c r="V2335" s="225"/>
      <c r="W2335" s="225"/>
      <c r="X2335" s="225"/>
      <c r="Y2335" s="225"/>
      <c r="AM2335" s="227"/>
      <c r="AN2335" s="227"/>
      <c r="AO2335" s="227"/>
      <c r="AP2335" s="227"/>
      <c r="AQ2335" s="227"/>
      <c r="AR2335" s="226"/>
      <c r="AS2335" s="226"/>
      <c r="AT2335" s="226"/>
      <c r="AU2335" s="225"/>
      <c r="AV2335" s="225"/>
      <c r="AW2335" s="225"/>
      <c r="AX2335" s="225"/>
    </row>
    <row r="2336" spans="14:50" ht="15.75" x14ac:dyDescent="0.25">
      <c r="N2336" s="227"/>
      <c r="O2336" s="227"/>
      <c r="P2336" s="228"/>
      <c r="Q2336" s="227"/>
      <c r="R2336" s="227"/>
      <c r="S2336" s="226"/>
      <c r="T2336" s="226"/>
      <c r="U2336" s="226"/>
      <c r="V2336" s="225"/>
      <c r="W2336" s="225"/>
      <c r="X2336" s="225"/>
      <c r="Y2336" s="225"/>
      <c r="AM2336" s="227"/>
      <c r="AN2336" s="227"/>
      <c r="AO2336" s="227"/>
      <c r="AP2336" s="227"/>
      <c r="AQ2336" s="227"/>
      <c r="AR2336" s="226"/>
      <c r="AS2336" s="226"/>
      <c r="AT2336" s="226"/>
      <c r="AU2336" s="225"/>
      <c r="AV2336" s="225"/>
      <c r="AW2336" s="225"/>
      <c r="AX2336" s="225"/>
    </row>
    <row r="2337" spans="14:50" ht="15.75" x14ac:dyDescent="0.25">
      <c r="N2337" s="227"/>
      <c r="O2337" s="227"/>
      <c r="P2337" s="228"/>
      <c r="Q2337" s="227"/>
      <c r="R2337" s="227"/>
      <c r="S2337" s="226"/>
      <c r="T2337" s="226"/>
      <c r="U2337" s="226"/>
      <c r="V2337" s="225"/>
      <c r="W2337" s="225"/>
      <c r="X2337" s="225"/>
      <c r="Y2337" s="225"/>
      <c r="AM2337" s="227"/>
      <c r="AN2337" s="227"/>
      <c r="AO2337" s="227"/>
      <c r="AP2337" s="227"/>
      <c r="AQ2337" s="227"/>
      <c r="AR2337" s="226"/>
      <c r="AS2337" s="226"/>
      <c r="AT2337" s="226"/>
      <c r="AU2337" s="225"/>
      <c r="AV2337" s="225"/>
      <c r="AW2337" s="225"/>
      <c r="AX2337" s="225"/>
    </row>
    <row r="2338" spans="14:50" ht="15.75" x14ac:dyDescent="0.25">
      <c r="N2338" s="227"/>
      <c r="O2338" s="227"/>
      <c r="P2338" s="228"/>
      <c r="Q2338" s="227"/>
      <c r="R2338" s="227"/>
      <c r="S2338" s="226"/>
      <c r="T2338" s="226"/>
      <c r="U2338" s="226"/>
      <c r="V2338" s="225"/>
      <c r="W2338" s="225"/>
      <c r="X2338" s="225"/>
      <c r="Y2338" s="225"/>
      <c r="AM2338" s="227"/>
      <c r="AN2338" s="227"/>
      <c r="AO2338" s="227"/>
      <c r="AP2338" s="227"/>
      <c r="AQ2338" s="227"/>
      <c r="AR2338" s="226"/>
      <c r="AS2338" s="226"/>
      <c r="AT2338" s="226"/>
      <c r="AU2338" s="225"/>
      <c r="AV2338" s="225"/>
      <c r="AW2338" s="225"/>
      <c r="AX2338" s="225"/>
    </row>
    <row r="2339" spans="14:50" ht="15.75" x14ac:dyDescent="0.25">
      <c r="N2339" s="227"/>
      <c r="O2339" s="227"/>
      <c r="P2339" s="228"/>
      <c r="Q2339" s="227"/>
      <c r="R2339" s="227"/>
      <c r="S2339" s="226"/>
      <c r="T2339" s="226"/>
      <c r="U2339" s="226"/>
      <c r="V2339" s="225"/>
      <c r="W2339" s="225"/>
      <c r="X2339" s="225"/>
      <c r="Y2339" s="225"/>
      <c r="AM2339" s="227"/>
      <c r="AN2339" s="227"/>
      <c r="AO2339" s="227"/>
      <c r="AP2339" s="227"/>
      <c r="AQ2339" s="227"/>
      <c r="AR2339" s="226"/>
      <c r="AS2339" s="226"/>
      <c r="AT2339" s="226"/>
      <c r="AU2339" s="225"/>
      <c r="AV2339" s="225"/>
      <c r="AW2339" s="225"/>
      <c r="AX2339" s="225"/>
    </row>
    <row r="2340" spans="14:50" ht="15.75" x14ac:dyDescent="0.25">
      <c r="N2340" s="227"/>
      <c r="O2340" s="227"/>
      <c r="P2340" s="228"/>
      <c r="Q2340" s="227"/>
      <c r="R2340" s="227"/>
      <c r="S2340" s="226"/>
      <c r="T2340" s="226"/>
      <c r="U2340" s="226"/>
      <c r="V2340" s="225"/>
      <c r="W2340" s="225"/>
      <c r="X2340" s="225"/>
      <c r="Y2340" s="225"/>
      <c r="AM2340" s="227"/>
      <c r="AN2340" s="227"/>
      <c r="AO2340" s="227"/>
      <c r="AP2340" s="227"/>
      <c r="AQ2340" s="227"/>
      <c r="AR2340" s="226"/>
      <c r="AS2340" s="226"/>
      <c r="AT2340" s="226"/>
      <c r="AU2340" s="225"/>
      <c r="AV2340" s="225"/>
      <c r="AW2340" s="225"/>
      <c r="AX2340" s="225"/>
    </row>
    <row r="2341" spans="14:50" ht="15.75" x14ac:dyDescent="0.25">
      <c r="N2341" s="227"/>
      <c r="O2341" s="227"/>
      <c r="P2341" s="228"/>
      <c r="Q2341" s="227"/>
      <c r="R2341" s="227"/>
      <c r="S2341" s="226"/>
      <c r="T2341" s="226"/>
      <c r="U2341" s="226"/>
      <c r="V2341" s="225"/>
      <c r="W2341" s="225"/>
      <c r="X2341" s="225"/>
      <c r="Y2341" s="225"/>
      <c r="AM2341" s="227"/>
      <c r="AN2341" s="227"/>
      <c r="AO2341" s="227"/>
      <c r="AP2341" s="227"/>
      <c r="AQ2341" s="227"/>
      <c r="AR2341" s="226"/>
      <c r="AS2341" s="226"/>
      <c r="AT2341" s="226"/>
      <c r="AU2341" s="225"/>
      <c r="AV2341" s="225"/>
      <c r="AW2341" s="225"/>
      <c r="AX2341" s="225"/>
    </row>
    <row r="2342" spans="14:50" ht="15.75" x14ac:dyDescent="0.25">
      <c r="N2342" s="227"/>
      <c r="O2342" s="227"/>
      <c r="P2342" s="228"/>
      <c r="Q2342" s="227"/>
      <c r="R2342" s="227"/>
      <c r="S2342" s="226"/>
      <c r="T2342" s="226"/>
      <c r="U2342" s="226"/>
      <c r="V2342" s="225"/>
      <c r="W2342" s="225"/>
      <c r="X2342" s="225"/>
      <c r="Y2342" s="225"/>
      <c r="AM2342" s="227"/>
      <c r="AN2342" s="227"/>
      <c r="AO2342" s="227"/>
      <c r="AP2342" s="227"/>
      <c r="AQ2342" s="227"/>
      <c r="AR2342" s="226"/>
      <c r="AS2342" s="226"/>
      <c r="AT2342" s="226"/>
      <c r="AU2342" s="225"/>
      <c r="AV2342" s="225"/>
      <c r="AW2342" s="225"/>
      <c r="AX2342" s="225"/>
    </row>
    <row r="2343" spans="14:50" ht="15.75" x14ac:dyDescent="0.25">
      <c r="N2343" s="227"/>
      <c r="O2343" s="227"/>
      <c r="P2343" s="228"/>
      <c r="Q2343" s="227"/>
      <c r="R2343" s="227"/>
      <c r="S2343" s="226"/>
      <c r="T2343" s="226"/>
      <c r="U2343" s="226"/>
      <c r="V2343" s="225"/>
      <c r="W2343" s="225"/>
      <c r="X2343" s="225"/>
      <c r="Y2343" s="225"/>
      <c r="AM2343" s="227"/>
      <c r="AN2343" s="227"/>
      <c r="AO2343" s="227"/>
      <c r="AP2343" s="227"/>
      <c r="AQ2343" s="227"/>
      <c r="AR2343" s="226"/>
      <c r="AS2343" s="226"/>
      <c r="AT2343" s="226"/>
      <c r="AU2343" s="225"/>
      <c r="AV2343" s="225"/>
      <c r="AW2343" s="225"/>
      <c r="AX2343" s="225"/>
    </row>
    <row r="2344" spans="14:50" ht="15.75" x14ac:dyDescent="0.25">
      <c r="N2344" s="227"/>
      <c r="O2344" s="227"/>
      <c r="P2344" s="228"/>
      <c r="Q2344" s="227"/>
      <c r="R2344" s="227"/>
      <c r="S2344" s="226"/>
      <c r="T2344" s="226"/>
      <c r="U2344" s="226"/>
      <c r="V2344" s="225"/>
      <c r="W2344" s="225"/>
      <c r="X2344" s="225"/>
      <c r="Y2344" s="225"/>
      <c r="AM2344" s="227"/>
      <c r="AN2344" s="227"/>
      <c r="AO2344" s="227"/>
      <c r="AP2344" s="227"/>
      <c r="AQ2344" s="227"/>
      <c r="AR2344" s="226"/>
      <c r="AS2344" s="226"/>
      <c r="AT2344" s="226"/>
      <c r="AU2344" s="225"/>
      <c r="AV2344" s="225"/>
      <c r="AW2344" s="225"/>
      <c r="AX2344" s="225"/>
    </row>
    <row r="2345" spans="14:50" ht="15.75" x14ac:dyDescent="0.25">
      <c r="N2345" s="227"/>
      <c r="O2345" s="227"/>
      <c r="P2345" s="228"/>
      <c r="Q2345" s="227"/>
      <c r="R2345" s="227"/>
      <c r="S2345" s="226"/>
      <c r="T2345" s="226"/>
      <c r="U2345" s="226"/>
      <c r="V2345" s="225"/>
      <c r="W2345" s="225"/>
      <c r="X2345" s="225"/>
      <c r="Y2345" s="225"/>
      <c r="AM2345" s="227"/>
      <c r="AN2345" s="227"/>
      <c r="AO2345" s="227"/>
      <c r="AP2345" s="227"/>
      <c r="AQ2345" s="227"/>
      <c r="AR2345" s="226"/>
      <c r="AS2345" s="226"/>
      <c r="AT2345" s="226"/>
      <c r="AU2345" s="225"/>
      <c r="AV2345" s="225"/>
      <c r="AW2345" s="225"/>
      <c r="AX2345" s="225"/>
    </row>
    <row r="2346" spans="14:50" ht="15.75" x14ac:dyDescent="0.25">
      <c r="N2346" s="227"/>
      <c r="O2346" s="227"/>
      <c r="P2346" s="228"/>
      <c r="Q2346" s="227"/>
      <c r="R2346" s="227"/>
      <c r="S2346" s="226"/>
      <c r="T2346" s="226"/>
      <c r="U2346" s="226"/>
      <c r="V2346" s="225"/>
      <c r="W2346" s="225"/>
      <c r="X2346" s="225"/>
      <c r="Y2346" s="225"/>
      <c r="AM2346" s="227"/>
      <c r="AN2346" s="227"/>
      <c r="AO2346" s="227"/>
      <c r="AP2346" s="227"/>
      <c r="AQ2346" s="227"/>
      <c r="AR2346" s="226"/>
      <c r="AS2346" s="226"/>
      <c r="AT2346" s="226"/>
      <c r="AU2346" s="225"/>
      <c r="AV2346" s="225"/>
      <c r="AW2346" s="225"/>
      <c r="AX2346" s="225"/>
    </row>
    <row r="2347" spans="14:50" ht="15.75" x14ac:dyDescent="0.25">
      <c r="N2347" s="227"/>
      <c r="O2347" s="227"/>
      <c r="P2347" s="228"/>
      <c r="Q2347" s="227"/>
      <c r="R2347" s="227"/>
      <c r="S2347" s="226"/>
      <c r="T2347" s="226"/>
      <c r="U2347" s="226"/>
      <c r="V2347" s="225"/>
      <c r="W2347" s="225"/>
      <c r="X2347" s="225"/>
      <c r="Y2347" s="225"/>
      <c r="AM2347" s="227"/>
      <c r="AN2347" s="227"/>
      <c r="AO2347" s="227"/>
      <c r="AP2347" s="227"/>
      <c r="AQ2347" s="227"/>
      <c r="AR2347" s="226"/>
      <c r="AS2347" s="226"/>
      <c r="AT2347" s="226"/>
      <c r="AU2347" s="225"/>
      <c r="AV2347" s="225"/>
      <c r="AW2347" s="225"/>
      <c r="AX2347" s="225"/>
    </row>
    <row r="2348" spans="14:50" ht="15.75" x14ac:dyDescent="0.25">
      <c r="N2348" s="227"/>
      <c r="O2348" s="227"/>
      <c r="P2348" s="228"/>
      <c r="Q2348" s="227"/>
      <c r="R2348" s="227"/>
      <c r="S2348" s="226"/>
      <c r="T2348" s="226"/>
      <c r="U2348" s="226"/>
      <c r="V2348" s="225"/>
      <c r="W2348" s="225"/>
      <c r="X2348" s="225"/>
      <c r="Y2348" s="225"/>
      <c r="AM2348" s="227"/>
      <c r="AN2348" s="227"/>
      <c r="AO2348" s="227"/>
      <c r="AP2348" s="227"/>
      <c r="AQ2348" s="227"/>
      <c r="AR2348" s="226"/>
      <c r="AS2348" s="226"/>
      <c r="AT2348" s="226"/>
      <c r="AU2348" s="225"/>
      <c r="AV2348" s="225"/>
      <c r="AW2348" s="225"/>
      <c r="AX2348" s="225"/>
    </row>
    <row r="2349" spans="14:50" ht="15.75" x14ac:dyDescent="0.25">
      <c r="N2349" s="227"/>
      <c r="O2349" s="227"/>
      <c r="P2349" s="228"/>
      <c r="Q2349" s="227"/>
      <c r="R2349" s="227"/>
      <c r="S2349" s="226"/>
      <c r="T2349" s="226"/>
      <c r="U2349" s="226"/>
      <c r="V2349" s="225"/>
      <c r="W2349" s="225"/>
      <c r="X2349" s="225"/>
      <c r="Y2349" s="225"/>
      <c r="AM2349" s="227"/>
      <c r="AN2349" s="227"/>
      <c r="AO2349" s="227"/>
      <c r="AP2349" s="227"/>
      <c r="AQ2349" s="227"/>
      <c r="AR2349" s="226"/>
      <c r="AS2349" s="226"/>
      <c r="AT2349" s="226"/>
      <c r="AU2349" s="225"/>
      <c r="AV2349" s="225"/>
      <c r="AW2349" s="225"/>
      <c r="AX2349" s="225"/>
    </row>
    <row r="2350" spans="14:50" ht="15.75" x14ac:dyDescent="0.25">
      <c r="N2350" s="227"/>
      <c r="O2350" s="227"/>
      <c r="P2350" s="228"/>
      <c r="Q2350" s="227"/>
      <c r="R2350" s="227"/>
      <c r="S2350" s="226"/>
      <c r="T2350" s="226"/>
      <c r="U2350" s="226"/>
      <c r="V2350" s="225"/>
      <c r="W2350" s="225"/>
      <c r="X2350" s="225"/>
      <c r="Y2350" s="225"/>
      <c r="AM2350" s="227"/>
      <c r="AN2350" s="227"/>
      <c r="AO2350" s="227"/>
      <c r="AP2350" s="227"/>
      <c r="AQ2350" s="227"/>
      <c r="AR2350" s="226"/>
      <c r="AS2350" s="226"/>
      <c r="AT2350" s="226"/>
      <c r="AU2350" s="225"/>
      <c r="AV2350" s="225"/>
      <c r="AW2350" s="225"/>
      <c r="AX2350" s="225"/>
    </row>
    <row r="2351" spans="14:50" ht="15.75" x14ac:dyDescent="0.25">
      <c r="N2351" s="227"/>
      <c r="O2351" s="227"/>
      <c r="P2351" s="228"/>
      <c r="Q2351" s="227"/>
      <c r="R2351" s="227"/>
      <c r="S2351" s="226"/>
      <c r="T2351" s="226"/>
      <c r="U2351" s="226"/>
      <c r="V2351" s="225"/>
      <c r="W2351" s="225"/>
      <c r="X2351" s="225"/>
      <c r="Y2351" s="225"/>
      <c r="AM2351" s="227"/>
      <c r="AN2351" s="227"/>
      <c r="AO2351" s="227"/>
      <c r="AP2351" s="227"/>
      <c r="AQ2351" s="227"/>
      <c r="AR2351" s="226"/>
      <c r="AS2351" s="226"/>
      <c r="AT2351" s="226"/>
      <c r="AU2351" s="225"/>
      <c r="AV2351" s="225"/>
      <c r="AW2351" s="225"/>
      <c r="AX2351" s="225"/>
    </row>
    <row r="2352" spans="14:50" ht="15.75" x14ac:dyDescent="0.25">
      <c r="N2352" s="227"/>
      <c r="O2352" s="227"/>
      <c r="P2352" s="228"/>
      <c r="Q2352" s="227"/>
      <c r="R2352" s="227"/>
      <c r="S2352" s="226"/>
      <c r="T2352" s="226"/>
      <c r="U2352" s="226"/>
      <c r="V2352" s="225"/>
      <c r="W2352" s="225"/>
      <c r="X2352" s="225"/>
      <c r="Y2352" s="225"/>
      <c r="AM2352" s="227"/>
      <c r="AN2352" s="227"/>
      <c r="AO2352" s="227"/>
      <c r="AP2352" s="227"/>
      <c r="AQ2352" s="227"/>
      <c r="AR2352" s="226"/>
      <c r="AS2352" s="226"/>
      <c r="AT2352" s="226"/>
      <c r="AU2352" s="225"/>
      <c r="AV2352" s="225"/>
      <c r="AW2352" s="225"/>
      <c r="AX2352" s="225"/>
    </row>
    <row r="2353" spans="14:50" ht="15.75" x14ac:dyDescent="0.25">
      <c r="N2353" s="227"/>
      <c r="O2353" s="227"/>
      <c r="P2353" s="228"/>
      <c r="Q2353" s="227"/>
      <c r="R2353" s="227"/>
      <c r="S2353" s="226"/>
      <c r="T2353" s="226"/>
      <c r="U2353" s="226"/>
      <c r="V2353" s="225"/>
      <c r="W2353" s="225"/>
      <c r="X2353" s="225"/>
      <c r="Y2353" s="225"/>
      <c r="AM2353" s="227"/>
      <c r="AN2353" s="227"/>
      <c r="AO2353" s="227"/>
      <c r="AP2353" s="227"/>
      <c r="AQ2353" s="227"/>
      <c r="AR2353" s="226"/>
      <c r="AS2353" s="226"/>
      <c r="AT2353" s="226"/>
      <c r="AU2353" s="225"/>
      <c r="AV2353" s="225"/>
      <c r="AW2353" s="225"/>
      <c r="AX2353" s="225"/>
    </row>
    <row r="2354" spans="14:50" ht="15.75" x14ac:dyDescent="0.25">
      <c r="N2354" s="227"/>
      <c r="O2354" s="227"/>
      <c r="P2354" s="228"/>
      <c r="Q2354" s="227"/>
      <c r="R2354" s="227"/>
      <c r="S2354" s="226"/>
      <c r="T2354" s="226"/>
      <c r="U2354" s="226"/>
      <c r="V2354" s="225"/>
      <c r="W2354" s="225"/>
      <c r="X2354" s="225"/>
      <c r="Y2354" s="225"/>
      <c r="AM2354" s="227"/>
      <c r="AN2354" s="227"/>
      <c r="AO2354" s="227"/>
      <c r="AP2354" s="227"/>
      <c r="AQ2354" s="227"/>
      <c r="AR2354" s="226"/>
      <c r="AS2354" s="226"/>
      <c r="AT2354" s="226"/>
      <c r="AU2354" s="225"/>
      <c r="AV2354" s="225"/>
      <c r="AW2354" s="225"/>
      <c r="AX2354" s="225"/>
    </row>
    <row r="2355" spans="14:50" ht="15.75" x14ac:dyDescent="0.25">
      <c r="N2355" s="227"/>
      <c r="O2355" s="227"/>
      <c r="P2355" s="228"/>
      <c r="Q2355" s="227"/>
      <c r="R2355" s="227"/>
      <c r="S2355" s="226"/>
      <c r="T2355" s="226"/>
      <c r="U2355" s="226"/>
      <c r="V2355" s="225"/>
      <c r="W2355" s="225"/>
      <c r="X2355" s="225"/>
      <c r="Y2355" s="225"/>
      <c r="AM2355" s="227"/>
      <c r="AN2355" s="227"/>
      <c r="AO2355" s="227"/>
      <c r="AP2355" s="227"/>
      <c r="AQ2355" s="227"/>
      <c r="AR2355" s="226"/>
      <c r="AS2355" s="226"/>
      <c r="AT2355" s="226"/>
      <c r="AU2355" s="225"/>
      <c r="AV2355" s="225"/>
      <c r="AW2355" s="225"/>
      <c r="AX2355" s="225"/>
    </row>
    <row r="2356" spans="14:50" ht="15.75" x14ac:dyDescent="0.25">
      <c r="N2356" s="227"/>
      <c r="O2356" s="227"/>
      <c r="P2356" s="228"/>
      <c r="Q2356" s="227"/>
      <c r="R2356" s="227"/>
      <c r="S2356" s="226"/>
      <c r="T2356" s="226"/>
      <c r="U2356" s="226"/>
      <c r="V2356" s="225"/>
      <c r="W2356" s="225"/>
      <c r="X2356" s="225"/>
      <c r="Y2356" s="225"/>
      <c r="AM2356" s="227"/>
      <c r="AN2356" s="227"/>
      <c r="AO2356" s="227"/>
      <c r="AP2356" s="227"/>
      <c r="AQ2356" s="227"/>
      <c r="AR2356" s="226"/>
      <c r="AS2356" s="226"/>
      <c r="AT2356" s="226"/>
      <c r="AU2356" s="225"/>
      <c r="AV2356" s="225"/>
      <c r="AW2356" s="225"/>
      <c r="AX2356" s="225"/>
    </row>
    <row r="2357" spans="14:50" ht="15.75" x14ac:dyDescent="0.25">
      <c r="N2357" s="227"/>
      <c r="O2357" s="227"/>
      <c r="P2357" s="228"/>
      <c r="Q2357" s="227"/>
      <c r="R2357" s="227"/>
      <c r="S2357" s="226"/>
      <c r="T2357" s="226"/>
      <c r="U2357" s="226"/>
      <c r="V2357" s="225"/>
      <c r="W2357" s="225"/>
      <c r="X2357" s="225"/>
      <c r="Y2357" s="225"/>
      <c r="AM2357" s="227"/>
      <c r="AN2357" s="227"/>
      <c r="AO2357" s="227"/>
      <c r="AP2357" s="227"/>
      <c r="AQ2357" s="227"/>
      <c r="AR2357" s="226"/>
      <c r="AS2357" s="226"/>
      <c r="AT2357" s="226"/>
      <c r="AU2357" s="225"/>
      <c r="AV2357" s="225"/>
      <c r="AW2357" s="225"/>
      <c r="AX2357" s="225"/>
    </row>
    <row r="2358" spans="14:50" ht="15.75" x14ac:dyDescent="0.25">
      <c r="N2358" s="227"/>
      <c r="O2358" s="227"/>
      <c r="P2358" s="228"/>
      <c r="Q2358" s="227"/>
      <c r="R2358" s="227"/>
      <c r="S2358" s="226"/>
      <c r="T2358" s="226"/>
      <c r="U2358" s="226"/>
      <c r="V2358" s="225"/>
      <c r="W2358" s="225"/>
      <c r="X2358" s="225"/>
      <c r="Y2358" s="225"/>
      <c r="AM2358" s="227"/>
      <c r="AN2358" s="227"/>
      <c r="AO2358" s="227"/>
      <c r="AP2358" s="227"/>
      <c r="AQ2358" s="227"/>
      <c r="AR2358" s="226"/>
      <c r="AS2358" s="226"/>
      <c r="AT2358" s="226"/>
      <c r="AU2358" s="225"/>
      <c r="AV2358" s="225"/>
      <c r="AW2358" s="225"/>
      <c r="AX2358" s="225"/>
    </row>
    <row r="2359" spans="14:50" ht="15.75" x14ac:dyDescent="0.25">
      <c r="N2359" s="227"/>
      <c r="O2359" s="227"/>
      <c r="P2359" s="228"/>
      <c r="Q2359" s="227"/>
      <c r="R2359" s="227"/>
      <c r="S2359" s="226"/>
      <c r="T2359" s="226"/>
      <c r="U2359" s="226"/>
      <c r="V2359" s="225"/>
      <c r="W2359" s="225"/>
      <c r="X2359" s="225"/>
      <c r="Y2359" s="225"/>
      <c r="AM2359" s="227"/>
      <c r="AN2359" s="227"/>
      <c r="AO2359" s="227"/>
      <c r="AP2359" s="227"/>
      <c r="AQ2359" s="227"/>
      <c r="AR2359" s="226"/>
      <c r="AS2359" s="226"/>
      <c r="AT2359" s="226"/>
      <c r="AU2359" s="225"/>
      <c r="AV2359" s="225"/>
      <c r="AW2359" s="225"/>
      <c r="AX2359" s="225"/>
    </row>
    <row r="2360" spans="14:50" ht="15.75" x14ac:dyDescent="0.25">
      <c r="N2360" s="227"/>
      <c r="O2360" s="227"/>
      <c r="P2360" s="228"/>
      <c r="Q2360" s="227"/>
      <c r="R2360" s="227"/>
      <c r="S2360" s="226"/>
      <c r="T2360" s="226"/>
      <c r="U2360" s="226"/>
      <c r="V2360" s="225"/>
      <c r="W2360" s="225"/>
      <c r="X2360" s="225"/>
      <c r="Y2360" s="225"/>
      <c r="AM2360" s="227"/>
      <c r="AN2360" s="227"/>
      <c r="AO2360" s="227"/>
      <c r="AP2360" s="227"/>
      <c r="AQ2360" s="227"/>
      <c r="AR2360" s="226"/>
      <c r="AS2360" s="226"/>
      <c r="AT2360" s="226"/>
      <c r="AU2360" s="225"/>
      <c r="AV2360" s="225"/>
      <c r="AW2360" s="225"/>
      <c r="AX2360" s="225"/>
    </row>
    <row r="2361" spans="14:50" ht="15.75" x14ac:dyDescent="0.25">
      <c r="N2361" s="227"/>
      <c r="O2361" s="227"/>
      <c r="P2361" s="228"/>
      <c r="Q2361" s="227"/>
      <c r="R2361" s="227"/>
      <c r="S2361" s="226"/>
      <c r="T2361" s="226"/>
      <c r="U2361" s="226"/>
      <c r="V2361" s="225"/>
      <c r="W2361" s="225"/>
      <c r="X2361" s="225"/>
      <c r="Y2361" s="225"/>
      <c r="AM2361" s="227"/>
      <c r="AN2361" s="227"/>
      <c r="AO2361" s="227"/>
      <c r="AP2361" s="227"/>
      <c r="AQ2361" s="227"/>
      <c r="AR2361" s="226"/>
      <c r="AS2361" s="226"/>
      <c r="AT2361" s="226"/>
      <c r="AU2361" s="225"/>
      <c r="AV2361" s="225"/>
      <c r="AW2361" s="225"/>
      <c r="AX2361" s="225"/>
    </row>
    <row r="2362" spans="14:50" ht="15.75" x14ac:dyDescent="0.25">
      <c r="N2362" s="227"/>
      <c r="O2362" s="227"/>
      <c r="P2362" s="228"/>
      <c r="Q2362" s="227"/>
      <c r="R2362" s="227"/>
      <c r="S2362" s="226"/>
      <c r="T2362" s="226"/>
      <c r="U2362" s="226"/>
      <c r="V2362" s="225"/>
      <c r="W2362" s="225"/>
      <c r="X2362" s="225"/>
      <c r="Y2362" s="225"/>
      <c r="AM2362" s="227"/>
      <c r="AN2362" s="227"/>
      <c r="AO2362" s="227"/>
      <c r="AP2362" s="227"/>
      <c r="AQ2362" s="227"/>
      <c r="AR2362" s="226"/>
      <c r="AS2362" s="226"/>
      <c r="AT2362" s="226"/>
      <c r="AU2362" s="225"/>
      <c r="AV2362" s="225"/>
      <c r="AW2362" s="225"/>
      <c r="AX2362" s="225"/>
    </row>
    <row r="2363" spans="14:50" ht="15.75" x14ac:dyDescent="0.25">
      <c r="N2363" s="227"/>
      <c r="O2363" s="227"/>
      <c r="P2363" s="228"/>
      <c r="Q2363" s="227"/>
      <c r="R2363" s="227"/>
      <c r="S2363" s="226"/>
      <c r="T2363" s="226"/>
      <c r="U2363" s="226"/>
      <c r="V2363" s="225"/>
      <c r="W2363" s="225"/>
      <c r="X2363" s="225"/>
      <c r="Y2363" s="225"/>
      <c r="AM2363" s="227"/>
      <c r="AN2363" s="227"/>
      <c r="AO2363" s="227"/>
      <c r="AP2363" s="227"/>
      <c r="AQ2363" s="227"/>
      <c r="AR2363" s="226"/>
      <c r="AS2363" s="226"/>
      <c r="AT2363" s="226"/>
      <c r="AU2363" s="225"/>
      <c r="AV2363" s="225"/>
      <c r="AW2363" s="225"/>
      <c r="AX2363" s="225"/>
    </row>
    <row r="2364" spans="14:50" ht="15.75" x14ac:dyDescent="0.25">
      <c r="N2364" s="227"/>
      <c r="O2364" s="227"/>
      <c r="P2364" s="228"/>
      <c r="Q2364" s="227"/>
      <c r="R2364" s="227"/>
      <c r="S2364" s="226"/>
      <c r="T2364" s="226"/>
      <c r="U2364" s="226"/>
      <c r="V2364" s="225"/>
      <c r="W2364" s="225"/>
      <c r="X2364" s="225"/>
      <c r="Y2364" s="225"/>
      <c r="AM2364" s="227"/>
      <c r="AN2364" s="227"/>
      <c r="AO2364" s="227"/>
      <c r="AP2364" s="227"/>
      <c r="AQ2364" s="227"/>
      <c r="AR2364" s="226"/>
      <c r="AS2364" s="226"/>
      <c r="AT2364" s="226"/>
      <c r="AU2364" s="225"/>
      <c r="AV2364" s="225"/>
      <c r="AW2364" s="225"/>
      <c r="AX2364" s="225"/>
    </row>
    <row r="2365" spans="14:50" ht="15.75" x14ac:dyDescent="0.25">
      <c r="N2365" s="227"/>
      <c r="O2365" s="227"/>
      <c r="P2365" s="228"/>
      <c r="Q2365" s="227"/>
      <c r="R2365" s="227"/>
      <c r="S2365" s="226"/>
      <c r="T2365" s="226"/>
      <c r="U2365" s="226"/>
      <c r="V2365" s="225"/>
      <c r="W2365" s="225"/>
      <c r="X2365" s="225"/>
      <c r="Y2365" s="225"/>
      <c r="AM2365" s="227"/>
      <c r="AN2365" s="227"/>
      <c r="AO2365" s="227"/>
      <c r="AP2365" s="227"/>
      <c r="AQ2365" s="227"/>
      <c r="AR2365" s="226"/>
      <c r="AS2365" s="226"/>
      <c r="AT2365" s="226"/>
      <c r="AU2365" s="225"/>
      <c r="AV2365" s="225"/>
      <c r="AW2365" s="225"/>
      <c r="AX2365" s="225"/>
    </row>
    <row r="2366" spans="14:50" ht="15.75" x14ac:dyDescent="0.25">
      <c r="N2366" s="227"/>
      <c r="O2366" s="227"/>
      <c r="P2366" s="228"/>
      <c r="Q2366" s="227"/>
      <c r="R2366" s="227"/>
      <c r="S2366" s="226"/>
      <c r="T2366" s="226"/>
      <c r="U2366" s="226"/>
      <c r="V2366" s="225"/>
      <c r="W2366" s="225"/>
      <c r="X2366" s="225"/>
      <c r="Y2366" s="225"/>
      <c r="AM2366" s="227"/>
      <c r="AN2366" s="227"/>
      <c r="AO2366" s="227"/>
      <c r="AP2366" s="227"/>
      <c r="AQ2366" s="227"/>
      <c r="AR2366" s="226"/>
      <c r="AS2366" s="226"/>
      <c r="AT2366" s="226"/>
      <c r="AU2366" s="225"/>
      <c r="AV2366" s="225"/>
      <c r="AW2366" s="225"/>
      <c r="AX2366" s="225"/>
    </row>
    <row r="2367" spans="14:50" ht="15.75" x14ac:dyDescent="0.25">
      <c r="N2367" s="227"/>
      <c r="O2367" s="227"/>
      <c r="P2367" s="228"/>
      <c r="Q2367" s="227"/>
      <c r="R2367" s="227"/>
      <c r="S2367" s="226"/>
      <c r="T2367" s="226"/>
      <c r="U2367" s="226"/>
      <c r="V2367" s="225"/>
      <c r="W2367" s="225"/>
      <c r="X2367" s="225"/>
      <c r="Y2367" s="225"/>
      <c r="AM2367" s="227"/>
      <c r="AN2367" s="227"/>
      <c r="AO2367" s="227"/>
      <c r="AP2367" s="227"/>
      <c r="AQ2367" s="227"/>
      <c r="AR2367" s="226"/>
      <c r="AS2367" s="226"/>
      <c r="AT2367" s="226"/>
      <c r="AU2367" s="225"/>
      <c r="AV2367" s="225"/>
      <c r="AW2367" s="225"/>
      <c r="AX2367" s="225"/>
    </row>
    <row r="2368" spans="14:50" ht="15.75" x14ac:dyDescent="0.25">
      <c r="N2368" s="227"/>
      <c r="O2368" s="227"/>
      <c r="P2368" s="228"/>
      <c r="Q2368" s="227"/>
      <c r="R2368" s="227"/>
      <c r="S2368" s="226"/>
      <c r="T2368" s="226"/>
      <c r="U2368" s="226"/>
      <c r="V2368" s="225"/>
      <c r="W2368" s="225"/>
      <c r="X2368" s="225"/>
      <c r="Y2368" s="225"/>
      <c r="AM2368" s="227"/>
      <c r="AN2368" s="227"/>
      <c r="AO2368" s="227"/>
      <c r="AP2368" s="227"/>
      <c r="AQ2368" s="227"/>
      <c r="AR2368" s="226"/>
      <c r="AS2368" s="226"/>
      <c r="AT2368" s="226"/>
      <c r="AU2368" s="225"/>
      <c r="AV2368" s="225"/>
      <c r="AW2368" s="225"/>
      <c r="AX2368" s="225"/>
    </row>
    <row r="2369" spans="14:50" ht="15.75" x14ac:dyDescent="0.25">
      <c r="N2369" s="227"/>
      <c r="O2369" s="227"/>
      <c r="P2369" s="228"/>
      <c r="Q2369" s="227"/>
      <c r="R2369" s="227"/>
      <c r="S2369" s="226"/>
      <c r="T2369" s="226"/>
      <c r="U2369" s="226"/>
      <c r="V2369" s="225"/>
      <c r="W2369" s="225"/>
      <c r="X2369" s="225"/>
      <c r="Y2369" s="225"/>
      <c r="AM2369" s="227"/>
      <c r="AN2369" s="227"/>
      <c r="AO2369" s="227"/>
      <c r="AP2369" s="227"/>
      <c r="AQ2369" s="227"/>
      <c r="AR2369" s="226"/>
      <c r="AS2369" s="226"/>
      <c r="AT2369" s="226"/>
      <c r="AU2369" s="225"/>
      <c r="AV2369" s="225"/>
      <c r="AW2369" s="225"/>
      <c r="AX2369" s="225"/>
    </row>
    <row r="2370" spans="14:50" ht="15.75" x14ac:dyDescent="0.25">
      <c r="N2370" s="227"/>
      <c r="O2370" s="227"/>
      <c r="P2370" s="228"/>
      <c r="Q2370" s="227"/>
      <c r="R2370" s="227"/>
      <c r="S2370" s="226"/>
      <c r="T2370" s="226"/>
      <c r="U2370" s="226"/>
      <c r="V2370" s="225"/>
      <c r="W2370" s="225"/>
      <c r="X2370" s="225"/>
      <c r="Y2370" s="225"/>
      <c r="AM2370" s="227"/>
      <c r="AN2370" s="227"/>
      <c r="AO2370" s="227"/>
      <c r="AP2370" s="227"/>
      <c r="AQ2370" s="227"/>
      <c r="AR2370" s="226"/>
      <c r="AS2370" s="226"/>
      <c r="AT2370" s="226"/>
      <c r="AU2370" s="225"/>
      <c r="AV2370" s="225"/>
      <c r="AW2370" s="225"/>
      <c r="AX2370" s="225"/>
    </row>
    <row r="2371" spans="14:50" ht="15.75" x14ac:dyDescent="0.25">
      <c r="N2371" s="227"/>
      <c r="O2371" s="227"/>
      <c r="P2371" s="228"/>
      <c r="Q2371" s="227"/>
      <c r="R2371" s="227"/>
      <c r="S2371" s="226"/>
      <c r="T2371" s="226"/>
      <c r="U2371" s="226"/>
      <c r="V2371" s="225"/>
      <c r="W2371" s="225"/>
      <c r="X2371" s="225"/>
      <c r="Y2371" s="225"/>
      <c r="AM2371" s="227"/>
      <c r="AN2371" s="227"/>
      <c r="AO2371" s="227"/>
      <c r="AP2371" s="227"/>
      <c r="AQ2371" s="227"/>
      <c r="AR2371" s="226"/>
      <c r="AS2371" s="226"/>
      <c r="AT2371" s="226"/>
      <c r="AU2371" s="225"/>
      <c r="AV2371" s="225"/>
      <c r="AW2371" s="225"/>
      <c r="AX2371" s="225"/>
    </row>
    <row r="2372" spans="14:50" ht="15.75" x14ac:dyDescent="0.25">
      <c r="N2372" s="227"/>
      <c r="O2372" s="227"/>
      <c r="P2372" s="228"/>
      <c r="Q2372" s="227"/>
      <c r="R2372" s="227"/>
      <c r="S2372" s="226"/>
      <c r="T2372" s="226"/>
      <c r="U2372" s="226"/>
      <c r="V2372" s="225"/>
      <c r="W2372" s="225"/>
      <c r="X2372" s="225"/>
      <c r="Y2372" s="225"/>
      <c r="AM2372" s="227"/>
      <c r="AN2372" s="227"/>
      <c r="AO2372" s="227"/>
      <c r="AP2372" s="227"/>
      <c r="AQ2372" s="227"/>
      <c r="AR2372" s="226"/>
      <c r="AS2372" s="226"/>
      <c r="AT2372" s="226"/>
      <c r="AU2372" s="225"/>
      <c r="AV2372" s="225"/>
      <c r="AW2372" s="225"/>
      <c r="AX2372" s="225"/>
    </row>
    <row r="2373" spans="14:50" ht="15.75" x14ac:dyDescent="0.25">
      <c r="N2373" s="227"/>
      <c r="O2373" s="227"/>
      <c r="P2373" s="228"/>
      <c r="Q2373" s="227"/>
      <c r="R2373" s="227"/>
      <c r="S2373" s="226"/>
      <c r="T2373" s="226"/>
      <c r="U2373" s="226"/>
      <c r="V2373" s="225"/>
      <c r="W2373" s="225"/>
      <c r="X2373" s="225"/>
      <c r="Y2373" s="225"/>
      <c r="AM2373" s="227"/>
      <c r="AN2373" s="227"/>
      <c r="AO2373" s="227"/>
      <c r="AP2373" s="227"/>
      <c r="AQ2373" s="227"/>
      <c r="AR2373" s="226"/>
      <c r="AS2373" s="226"/>
      <c r="AT2373" s="226"/>
      <c r="AU2373" s="225"/>
      <c r="AV2373" s="225"/>
      <c r="AW2373" s="225"/>
      <c r="AX2373" s="225"/>
    </row>
    <row r="2374" spans="14:50" ht="15.75" x14ac:dyDescent="0.25">
      <c r="N2374" s="227"/>
      <c r="O2374" s="227"/>
      <c r="P2374" s="228"/>
      <c r="Q2374" s="227"/>
      <c r="R2374" s="227"/>
      <c r="S2374" s="226"/>
      <c r="T2374" s="226"/>
      <c r="U2374" s="226"/>
      <c r="V2374" s="225"/>
      <c r="W2374" s="225"/>
      <c r="X2374" s="225"/>
      <c r="Y2374" s="225"/>
      <c r="AM2374" s="227"/>
      <c r="AN2374" s="227"/>
      <c r="AO2374" s="227"/>
      <c r="AP2374" s="227"/>
      <c r="AQ2374" s="227"/>
      <c r="AR2374" s="226"/>
      <c r="AS2374" s="226"/>
      <c r="AT2374" s="226"/>
      <c r="AU2374" s="225"/>
      <c r="AV2374" s="225"/>
      <c r="AW2374" s="225"/>
      <c r="AX2374" s="225"/>
    </row>
    <row r="2375" spans="14:50" ht="15.75" x14ac:dyDescent="0.25">
      <c r="N2375" s="227"/>
      <c r="O2375" s="227"/>
      <c r="P2375" s="228"/>
      <c r="Q2375" s="227"/>
      <c r="R2375" s="227"/>
      <c r="S2375" s="226"/>
      <c r="T2375" s="226"/>
      <c r="U2375" s="226"/>
      <c r="V2375" s="225"/>
      <c r="W2375" s="225"/>
      <c r="X2375" s="225"/>
      <c r="Y2375" s="225"/>
      <c r="AM2375" s="227"/>
      <c r="AN2375" s="227"/>
      <c r="AO2375" s="227"/>
      <c r="AP2375" s="227"/>
      <c r="AQ2375" s="227"/>
      <c r="AR2375" s="226"/>
      <c r="AS2375" s="226"/>
      <c r="AT2375" s="226"/>
      <c r="AU2375" s="225"/>
      <c r="AV2375" s="225"/>
      <c r="AW2375" s="225"/>
      <c r="AX2375" s="225"/>
    </row>
    <row r="2376" spans="14:50" ht="15.75" x14ac:dyDescent="0.25">
      <c r="N2376" s="227"/>
      <c r="O2376" s="227"/>
      <c r="P2376" s="228"/>
      <c r="Q2376" s="227"/>
      <c r="R2376" s="227"/>
      <c r="S2376" s="226"/>
      <c r="T2376" s="226"/>
      <c r="U2376" s="226"/>
      <c r="V2376" s="225"/>
      <c r="W2376" s="225"/>
      <c r="X2376" s="225"/>
      <c r="Y2376" s="225"/>
      <c r="AM2376" s="227"/>
      <c r="AN2376" s="227"/>
      <c r="AO2376" s="227"/>
      <c r="AP2376" s="227"/>
      <c r="AQ2376" s="227"/>
      <c r="AR2376" s="226"/>
      <c r="AS2376" s="226"/>
      <c r="AT2376" s="226"/>
      <c r="AU2376" s="225"/>
      <c r="AV2376" s="225"/>
      <c r="AW2376" s="225"/>
      <c r="AX2376" s="225"/>
    </row>
    <row r="2377" spans="14:50" ht="15.75" x14ac:dyDescent="0.25">
      <c r="N2377" s="227"/>
      <c r="O2377" s="227"/>
      <c r="P2377" s="228"/>
      <c r="Q2377" s="227"/>
      <c r="R2377" s="227"/>
      <c r="S2377" s="226"/>
      <c r="T2377" s="226"/>
      <c r="U2377" s="226"/>
      <c r="V2377" s="225"/>
      <c r="W2377" s="225"/>
      <c r="X2377" s="225"/>
      <c r="Y2377" s="225"/>
      <c r="AM2377" s="227"/>
      <c r="AN2377" s="227"/>
      <c r="AO2377" s="227"/>
      <c r="AP2377" s="227"/>
      <c r="AQ2377" s="227"/>
      <c r="AR2377" s="226"/>
      <c r="AS2377" s="226"/>
      <c r="AT2377" s="226"/>
      <c r="AU2377" s="225"/>
      <c r="AV2377" s="225"/>
      <c r="AW2377" s="225"/>
      <c r="AX2377" s="225"/>
    </row>
    <row r="2378" spans="14:50" ht="15.75" x14ac:dyDescent="0.25">
      <c r="N2378" s="227"/>
      <c r="O2378" s="227"/>
      <c r="P2378" s="228"/>
      <c r="Q2378" s="227"/>
      <c r="R2378" s="227"/>
      <c r="S2378" s="226"/>
      <c r="T2378" s="226"/>
      <c r="U2378" s="226"/>
      <c r="V2378" s="225"/>
      <c r="W2378" s="225"/>
      <c r="X2378" s="225"/>
      <c r="Y2378" s="225"/>
      <c r="AM2378" s="227"/>
      <c r="AN2378" s="227"/>
      <c r="AO2378" s="227"/>
      <c r="AP2378" s="227"/>
      <c r="AQ2378" s="227"/>
      <c r="AR2378" s="226"/>
      <c r="AS2378" s="226"/>
      <c r="AT2378" s="226"/>
      <c r="AU2378" s="225"/>
      <c r="AV2378" s="225"/>
      <c r="AW2378" s="225"/>
      <c r="AX2378" s="225"/>
    </row>
    <row r="2379" spans="14:50" ht="15.75" x14ac:dyDescent="0.25">
      <c r="N2379" s="227"/>
      <c r="O2379" s="227"/>
      <c r="P2379" s="228"/>
      <c r="Q2379" s="227"/>
      <c r="R2379" s="227"/>
      <c r="S2379" s="226"/>
      <c r="T2379" s="226"/>
      <c r="U2379" s="226"/>
      <c r="V2379" s="225"/>
      <c r="W2379" s="225"/>
      <c r="X2379" s="225"/>
      <c r="Y2379" s="225"/>
      <c r="AM2379" s="227"/>
      <c r="AN2379" s="227"/>
      <c r="AO2379" s="227"/>
      <c r="AP2379" s="227"/>
      <c r="AQ2379" s="227"/>
      <c r="AR2379" s="226"/>
      <c r="AS2379" s="226"/>
      <c r="AT2379" s="226"/>
      <c r="AU2379" s="225"/>
      <c r="AV2379" s="225"/>
      <c r="AW2379" s="225"/>
      <c r="AX2379" s="225"/>
    </row>
    <row r="2380" spans="14:50" ht="15.75" x14ac:dyDescent="0.25">
      <c r="N2380" s="227"/>
      <c r="O2380" s="227"/>
      <c r="P2380" s="228"/>
      <c r="Q2380" s="227"/>
      <c r="R2380" s="227"/>
      <c r="S2380" s="226"/>
      <c r="T2380" s="226"/>
      <c r="U2380" s="226"/>
      <c r="V2380" s="225"/>
      <c r="W2380" s="225"/>
      <c r="X2380" s="225"/>
      <c r="Y2380" s="225"/>
      <c r="AM2380" s="227"/>
      <c r="AN2380" s="227"/>
      <c r="AO2380" s="227"/>
      <c r="AP2380" s="227"/>
      <c r="AQ2380" s="227"/>
      <c r="AR2380" s="226"/>
      <c r="AS2380" s="226"/>
      <c r="AT2380" s="226"/>
      <c r="AU2380" s="225"/>
      <c r="AV2380" s="225"/>
      <c r="AW2380" s="225"/>
      <c r="AX2380" s="225"/>
    </row>
    <row r="2381" spans="14:50" ht="15.75" x14ac:dyDescent="0.25">
      <c r="N2381" s="227"/>
      <c r="O2381" s="227"/>
      <c r="P2381" s="228"/>
      <c r="Q2381" s="227"/>
      <c r="R2381" s="227"/>
      <c r="S2381" s="226"/>
      <c r="T2381" s="226"/>
      <c r="U2381" s="226"/>
      <c r="V2381" s="225"/>
      <c r="W2381" s="225"/>
      <c r="X2381" s="225"/>
      <c r="Y2381" s="225"/>
      <c r="AM2381" s="227"/>
      <c r="AN2381" s="227"/>
      <c r="AO2381" s="227"/>
      <c r="AP2381" s="227"/>
      <c r="AQ2381" s="227"/>
      <c r="AR2381" s="226"/>
      <c r="AS2381" s="226"/>
      <c r="AT2381" s="226"/>
      <c r="AU2381" s="225"/>
      <c r="AV2381" s="225"/>
      <c r="AW2381" s="225"/>
      <c r="AX2381" s="225"/>
    </row>
    <row r="2382" spans="14:50" ht="15.75" x14ac:dyDescent="0.25">
      <c r="N2382" s="227"/>
      <c r="O2382" s="227"/>
      <c r="P2382" s="228"/>
      <c r="Q2382" s="227"/>
      <c r="R2382" s="227"/>
      <c r="S2382" s="226"/>
      <c r="T2382" s="226"/>
      <c r="U2382" s="226"/>
      <c r="V2382" s="225"/>
      <c r="W2382" s="225"/>
      <c r="X2382" s="225"/>
      <c r="Y2382" s="225"/>
      <c r="AM2382" s="227"/>
      <c r="AN2382" s="227"/>
      <c r="AO2382" s="227"/>
      <c r="AP2382" s="227"/>
      <c r="AQ2382" s="227"/>
      <c r="AR2382" s="226"/>
      <c r="AS2382" s="226"/>
      <c r="AT2382" s="226"/>
      <c r="AU2382" s="225"/>
      <c r="AV2382" s="225"/>
      <c r="AW2382" s="225"/>
      <c r="AX2382" s="225"/>
    </row>
    <row r="2383" spans="14:50" ht="15.75" x14ac:dyDescent="0.25">
      <c r="N2383" s="227"/>
      <c r="O2383" s="227"/>
      <c r="P2383" s="228"/>
      <c r="Q2383" s="227"/>
      <c r="R2383" s="227"/>
      <c r="S2383" s="226"/>
      <c r="T2383" s="226"/>
      <c r="U2383" s="226"/>
      <c r="V2383" s="225"/>
      <c r="W2383" s="225"/>
      <c r="X2383" s="225"/>
      <c r="Y2383" s="225"/>
      <c r="AM2383" s="227"/>
      <c r="AN2383" s="227"/>
      <c r="AO2383" s="227"/>
      <c r="AP2383" s="227"/>
      <c r="AQ2383" s="227"/>
      <c r="AR2383" s="226"/>
      <c r="AS2383" s="226"/>
      <c r="AT2383" s="226"/>
      <c r="AU2383" s="225"/>
      <c r="AV2383" s="225"/>
      <c r="AW2383" s="225"/>
      <c r="AX2383" s="225"/>
    </row>
    <row r="2384" spans="14:50" ht="15.75" x14ac:dyDescent="0.25">
      <c r="N2384" s="227"/>
      <c r="O2384" s="227"/>
      <c r="P2384" s="228"/>
      <c r="Q2384" s="227"/>
      <c r="R2384" s="227"/>
      <c r="S2384" s="226"/>
      <c r="T2384" s="226"/>
      <c r="U2384" s="226"/>
      <c r="V2384" s="225"/>
      <c r="W2384" s="225"/>
      <c r="X2384" s="225"/>
      <c r="Y2384" s="225"/>
      <c r="AM2384" s="227"/>
      <c r="AN2384" s="227"/>
      <c r="AO2384" s="227"/>
      <c r="AP2384" s="227"/>
      <c r="AQ2384" s="227"/>
      <c r="AR2384" s="226"/>
      <c r="AS2384" s="226"/>
      <c r="AT2384" s="226"/>
      <c r="AU2384" s="225"/>
      <c r="AV2384" s="225"/>
      <c r="AW2384" s="225"/>
      <c r="AX2384" s="225"/>
    </row>
    <row r="2385" spans="14:50" ht="15.75" x14ac:dyDescent="0.25">
      <c r="N2385" s="227"/>
      <c r="O2385" s="227"/>
      <c r="P2385" s="228"/>
      <c r="Q2385" s="227"/>
      <c r="R2385" s="227"/>
      <c r="S2385" s="226"/>
      <c r="T2385" s="226"/>
      <c r="U2385" s="226"/>
      <c r="V2385" s="225"/>
      <c r="W2385" s="225"/>
      <c r="X2385" s="225"/>
      <c r="Y2385" s="225"/>
      <c r="AM2385" s="227"/>
      <c r="AN2385" s="227"/>
      <c r="AO2385" s="227"/>
      <c r="AP2385" s="227"/>
      <c r="AQ2385" s="227"/>
      <c r="AR2385" s="226"/>
      <c r="AS2385" s="226"/>
      <c r="AT2385" s="226"/>
      <c r="AU2385" s="225"/>
      <c r="AV2385" s="225"/>
      <c r="AW2385" s="225"/>
      <c r="AX2385" s="225"/>
    </row>
    <row r="2386" spans="14:50" ht="15.75" x14ac:dyDescent="0.25">
      <c r="N2386" s="227"/>
      <c r="O2386" s="227"/>
      <c r="P2386" s="228"/>
      <c r="Q2386" s="227"/>
      <c r="R2386" s="227"/>
      <c r="S2386" s="226"/>
      <c r="T2386" s="226"/>
      <c r="U2386" s="226"/>
      <c r="V2386" s="225"/>
      <c r="W2386" s="225"/>
      <c r="X2386" s="225"/>
      <c r="Y2386" s="225"/>
      <c r="AM2386" s="227"/>
      <c r="AN2386" s="227"/>
      <c r="AO2386" s="227"/>
      <c r="AP2386" s="227"/>
      <c r="AQ2386" s="227"/>
      <c r="AR2386" s="226"/>
      <c r="AS2386" s="226"/>
      <c r="AT2386" s="226"/>
      <c r="AU2386" s="225"/>
      <c r="AV2386" s="225"/>
      <c r="AW2386" s="225"/>
      <c r="AX2386" s="225"/>
    </row>
    <row r="2387" spans="14:50" ht="15.75" x14ac:dyDescent="0.25">
      <c r="N2387" s="227"/>
      <c r="O2387" s="227"/>
      <c r="P2387" s="228"/>
      <c r="Q2387" s="227"/>
      <c r="R2387" s="227"/>
      <c r="S2387" s="226"/>
      <c r="T2387" s="226"/>
      <c r="U2387" s="226"/>
      <c r="V2387" s="225"/>
      <c r="W2387" s="225"/>
      <c r="X2387" s="225"/>
      <c r="Y2387" s="225"/>
      <c r="AM2387" s="227"/>
      <c r="AN2387" s="227"/>
      <c r="AO2387" s="227"/>
      <c r="AP2387" s="227"/>
      <c r="AQ2387" s="227"/>
      <c r="AR2387" s="226"/>
      <c r="AS2387" s="226"/>
      <c r="AT2387" s="226"/>
      <c r="AU2387" s="225"/>
      <c r="AV2387" s="225"/>
      <c r="AW2387" s="225"/>
      <c r="AX2387" s="225"/>
    </row>
    <row r="2388" spans="14:50" ht="15.75" x14ac:dyDescent="0.25">
      <c r="N2388" s="227"/>
      <c r="O2388" s="227"/>
      <c r="P2388" s="228"/>
      <c r="Q2388" s="227"/>
      <c r="R2388" s="227"/>
      <c r="S2388" s="226"/>
      <c r="T2388" s="226"/>
      <c r="U2388" s="226"/>
      <c r="V2388" s="225"/>
      <c r="W2388" s="225"/>
      <c r="X2388" s="225"/>
      <c r="Y2388" s="225"/>
      <c r="AM2388" s="227"/>
      <c r="AN2388" s="227"/>
      <c r="AO2388" s="227"/>
      <c r="AP2388" s="227"/>
      <c r="AQ2388" s="227"/>
      <c r="AR2388" s="226"/>
      <c r="AS2388" s="226"/>
      <c r="AT2388" s="226"/>
      <c r="AU2388" s="225"/>
      <c r="AV2388" s="225"/>
      <c r="AW2388" s="225"/>
      <c r="AX2388" s="225"/>
    </row>
    <row r="2389" spans="14:50" ht="15.75" x14ac:dyDescent="0.25">
      <c r="N2389" s="227"/>
      <c r="O2389" s="227"/>
      <c r="P2389" s="228"/>
      <c r="Q2389" s="227"/>
      <c r="R2389" s="227"/>
      <c r="S2389" s="226"/>
      <c r="T2389" s="226"/>
      <c r="U2389" s="226"/>
      <c r="V2389" s="225"/>
      <c r="W2389" s="225"/>
      <c r="X2389" s="225"/>
      <c r="Y2389" s="225"/>
      <c r="AM2389" s="227"/>
      <c r="AN2389" s="227"/>
      <c r="AO2389" s="227"/>
      <c r="AP2389" s="227"/>
      <c r="AQ2389" s="227"/>
      <c r="AR2389" s="226"/>
      <c r="AS2389" s="226"/>
      <c r="AT2389" s="226"/>
      <c r="AU2389" s="225"/>
      <c r="AV2389" s="225"/>
      <c r="AW2389" s="225"/>
      <c r="AX2389" s="225"/>
    </row>
    <row r="2390" spans="14:50" ht="15.75" x14ac:dyDescent="0.25">
      <c r="N2390" s="227"/>
      <c r="O2390" s="227"/>
      <c r="P2390" s="228"/>
      <c r="Q2390" s="227"/>
      <c r="R2390" s="227"/>
      <c r="S2390" s="226"/>
      <c r="T2390" s="226"/>
      <c r="U2390" s="226"/>
      <c r="V2390" s="225"/>
      <c r="W2390" s="225"/>
      <c r="X2390" s="225"/>
      <c r="Y2390" s="225"/>
      <c r="AM2390" s="227"/>
      <c r="AN2390" s="227"/>
      <c r="AO2390" s="227"/>
      <c r="AP2390" s="227"/>
      <c r="AQ2390" s="227"/>
      <c r="AR2390" s="226"/>
      <c r="AS2390" s="226"/>
      <c r="AT2390" s="226"/>
      <c r="AU2390" s="225"/>
      <c r="AV2390" s="225"/>
      <c r="AW2390" s="225"/>
      <c r="AX2390" s="225"/>
    </row>
    <row r="2391" spans="14:50" ht="15.75" x14ac:dyDescent="0.25">
      <c r="N2391" s="227"/>
      <c r="O2391" s="227"/>
      <c r="P2391" s="228"/>
      <c r="Q2391" s="227"/>
      <c r="R2391" s="227"/>
      <c r="S2391" s="226"/>
      <c r="T2391" s="226"/>
      <c r="U2391" s="226"/>
      <c r="V2391" s="225"/>
      <c r="W2391" s="225"/>
      <c r="X2391" s="225"/>
      <c r="Y2391" s="225"/>
      <c r="AM2391" s="227"/>
      <c r="AN2391" s="227"/>
      <c r="AO2391" s="227"/>
      <c r="AP2391" s="227"/>
      <c r="AQ2391" s="227"/>
      <c r="AR2391" s="226"/>
      <c r="AS2391" s="226"/>
      <c r="AT2391" s="226"/>
      <c r="AU2391" s="225"/>
      <c r="AV2391" s="225"/>
      <c r="AW2391" s="225"/>
      <c r="AX2391" s="225"/>
    </row>
    <row r="2392" spans="14:50" ht="15.75" x14ac:dyDescent="0.25">
      <c r="N2392" s="227"/>
      <c r="O2392" s="227"/>
      <c r="P2392" s="228"/>
      <c r="Q2392" s="227"/>
      <c r="R2392" s="227"/>
      <c r="S2392" s="226"/>
      <c r="T2392" s="226"/>
      <c r="U2392" s="226"/>
      <c r="V2392" s="225"/>
      <c r="W2392" s="225"/>
      <c r="X2392" s="225"/>
      <c r="Y2392" s="225"/>
      <c r="AM2392" s="227"/>
      <c r="AN2392" s="227"/>
      <c r="AO2392" s="227"/>
      <c r="AP2392" s="227"/>
      <c r="AQ2392" s="227"/>
      <c r="AR2392" s="226"/>
      <c r="AS2392" s="226"/>
      <c r="AT2392" s="226"/>
      <c r="AU2392" s="225"/>
      <c r="AV2392" s="225"/>
      <c r="AW2392" s="225"/>
      <c r="AX2392" s="225"/>
    </row>
    <row r="2393" spans="14:50" ht="15.75" x14ac:dyDescent="0.25">
      <c r="N2393" s="227"/>
      <c r="O2393" s="227"/>
      <c r="P2393" s="228"/>
      <c r="Q2393" s="227"/>
      <c r="R2393" s="227"/>
      <c r="S2393" s="226"/>
      <c r="T2393" s="226"/>
      <c r="U2393" s="226"/>
      <c r="V2393" s="225"/>
      <c r="W2393" s="225"/>
      <c r="X2393" s="225"/>
      <c r="Y2393" s="225"/>
      <c r="AM2393" s="227"/>
      <c r="AN2393" s="227"/>
      <c r="AO2393" s="227"/>
      <c r="AP2393" s="227"/>
      <c r="AQ2393" s="227"/>
      <c r="AR2393" s="226"/>
      <c r="AS2393" s="226"/>
      <c r="AT2393" s="226"/>
      <c r="AU2393" s="225"/>
      <c r="AV2393" s="225"/>
      <c r="AW2393" s="225"/>
      <c r="AX2393" s="225"/>
    </row>
    <row r="2394" spans="14:50" ht="15.75" x14ac:dyDescent="0.25">
      <c r="N2394" s="227"/>
      <c r="O2394" s="227"/>
      <c r="P2394" s="228"/>
      <c r="Q2394" s="227"/>
      <c r="R2394" s="227"/>
      <c r="S2394" s="226"/>
      <c r="T2394" s="226"/>
      <c r="U2394" s="226"/>
      <c r="V2394" s="225"/>
      <c r="W2394" s="225"/>
      <c r="X2394" s="225"/>
      <c r="Y2394" s="225"/>
      <c r="AM2394" s="227"/>
      <c r="AN2394" s="227"/>
      <c r="AO2394" s="227"/>
      <c r="AP2394" s="227"/>
      <c r="AQ2394" s="227"/>
      <c r="AR2394" s="226"/>
      <c r="AS2394" s="226"/>
      <c r="AT2394" s="226"/>
      <c r="AU2394" s="225"/>
      <c r="AV2394" s="225"/>
      <c r="AW2394" s="225"/>
      <c r="AX2394" s="225"/>
    </row>
    <row r="2395" spans="14:50" ht="15.75" x14ac:dyDescent="0.25">
      <c r="N2395" s="227"/>
      <c r="O2395" s="227"/>
      <c r="P2395" s="228"/>
      <c r="Q2395" s="227"/>
      <c r="R2395" s="227"/>
      <c r="S2395" s="226"/>
      <c r="T2395" s="226"/>
      <c r="U2395" s="226"/>
      <c r="V2395" s="225"/>
      <c r="W2395" s="225"/>
      <c r="X2395" s="225"/>
      <c r="Y2395" s="225"/>
      <c r="AM2395" s="227"/>
      <c r="AN2395" s="227"/>
      <c r="AO2395" s="227"/>
      <c r="AP2395" s="227"/>
      <c r="AQ2395" s="227"/>
      <c r="AR2395" s="226"/>
      <c r="AS2395" s="226"/>
      <c r="AT2395" s="226"/>
      <c r="AU2395" s="225"/>
      <c r="AV2395" s="225"/>
      <c r="AW2395" s="225"/>
      <c r="AX2395" s="225"/>
    </row>
    <row r="2396" spans="14:50" ht="15.75" x14ac:dyDescent="0.25">
      <c r="N2396" s="227"/>
      <c r="O2396" s="227"/>
      <c r="P2396" s="228"/>
      <c r="Q2396" s="227"/>
      <c r="R2396" s="227"/>
      <c r="S2396" s="226"/>
      <c r="T2396" s="226"/>
      <c r="U2396" s="226"/>
      <c r="V2396" s="225"/>
      <c r="W2396" s="225"/>
      <c r="X2396" s="225"/>
      <c r="Y2396" s="225"/>
      <c r="AM2396" s="227"/>
      <c r="AN2396" s="227"/>
      <c r="AO2396" s="227"/>
      <c r="AP2396" s="227"/>
      <c r="AQ2396" s="227"/>
      <c r="AR2396" s="226"/>
      <c r="AS2396" s="226"/>
      <c r="AT2396" s="226"/>
      <c r="AU2396" s="225"/>
      <c r="AV2396" s="225"/>
      <c r="AW2396" s="225"/>
      <c r="AX2396" s="225"/>
    </row>
    <row r="2397" spans="14:50" ht="15.75" x14ac:dyDescent="0.25">
      <c r="N2397" s="227"/>
      <c r="O2397" s="227"/>
      <c r="P2397" s="228"/>
      <c r="Q2397" s="227"/>
      <c r="R2397" s="227"/>
      <c r="S2397" s="226"/>
      <c r="T2397" s="226"/>
      <c r="U2397" s="226"/>
      <c r="V2397" s="225"/>
      <c r="W2397" s="225"/>
      <c r="X2397" s="225"/>
      <c r="Y2397" s="225"/>
      <c r="AM2397" s="227"/>
      <c r="AN2397" s="227"/>
      <c r="AO2397" s="227"/>
      <c r="AP2397" s="227"/>
      <c r="AQ2397" s="227"/>
      <c r="AR2397" s="226"/>
      <c r="AS2397" s="226"/>
      <c r="AT2397" s="226"/>
      <c r="AU2397" s="225"/>
      <c r="AV2397" s="225"/>
      <c r="AW2397" s="225"/>
      <c r="AX2397" s="225"/>
    </row>
    <row r="2398" spans="14:50" ht="15.75" x14ac:dyDescent="0.25">
      <c r="N2398" s="227"/>
      <c r="O2398" s="227"/>
      <c r="P2398" s="228"/>
      <c r="Q2398" s="227"/>
      <c r="R2398" s="227"/>
      <c r="S2398" s="226"/>
      <c r="T2398" s="226"/>
      <c r="U2398" s="226"/>
      <c r="V2398" s="225"/>
      <c r="W2398" s="225"/>
      <c r="X2398" s="225"/>
      <c r="Y2398" s="225"/>
      <c r="AM2398" s="227"/>
      <c r="AN2398" s="227"/>
      <c r="AO2398" s="227"/>
      <c r="AP2398" s="227"/>
      <c r="AQ2398" s="227"/>
      <c r="AR2398" s="226"/>
      <c r="AS2398" s="226"/>
      <c r="AT2398" s="226"/>
      <c r="AU2398" s="225"/>
      <c r="AV2398" s="225"/>
      <c r="AW2398" s="225"/>
      <c r="AX2398" s="225"/>
    </row>
    <row r="2399" spans="14:50" ht="15.75" x14ac:dyDescent="0.25">
      <c r="N2399" s="227"/>
      <c r="O2399" s="227"/>
      <c r="P2399" s="228"/>
      <c r="Q2399" s="227"/>
      <c r="R2399" s="227"/>
      <c r="S2399" s="226"/>
      <c r="T2399" s="226"/>
      <c r="U2399" s="226"/>
      <c r="V2399" s="225"/>
      <c r="W2399" s="225"/>
      <c r="X2399" s="225"/>
      <c r="Y2399" s="225"/>
      <c r="AM2399" s="227"/>
      <c r="AN2399" s="227"/>
      <c r="AO2399" s="227"/>
      <c r="AP2399" s="227"/>
      <c r="AQ2399" s="227"/>
      <c r="AR2399" s="226"/>
      <c r="AS2399" s="226"/>
      <c r="AT2399" s="226"/>
      <c r="AU2399" s="225"/>
      <c r="AV2399" s="225"/>
      <c r="AW2399" s="225"/>
      <c r="AX2399" s="225"/>
    </row>
    <row r="2400" spans="14:50" ht="15.75" x14ac:dyDescent="0.25">
      <c r="N2400" s="227"/>
      <c r="O2400" s="227"/>
      <c r="P2400" s="228"/>
      <c r="Q2400" s="227"/>
      <c r="R2400" s="227"/>
      <c r="S2400" s="226"/>
      <c r="T2400" s="226"/>
      <c r="U2400" s="226"/>
      <c r="V2400" s="225"/>
      <c r="W2400" s="225"/>
      <c r="X2400" s="225"/>
      <c r="Y2400" s="225"/>
      <c r="AM2400" s="227"/>
      <c r="AN2400" s="227"/>
      <c r="AO2400" s="227"/>
      <c r="AP2400" s="227"/>
      <c r="AQ2400" s="227"/>
      <c r="AR2400" s="226"/>
      <c r="AS2400" s="226"/>
      <c r="AT2400" s="226"/>
      <c r="AU2400" s="225"/>
      <c r="AV2400" s="225"/>
      <c r="AW2400" s="225"/>
      <c r="AX2400" s="225"/>
    </row>
    <row r="2401" spans="14:50" ht="15.75" x14ac:dyDescent="0.25">
      <c r="N2401" s="227"/>
      <c r="O2401" s="227"/>
      <c r="P2401" s="228"/>
      <c r="Q2401" s="227"/>
      <c r="R2401" s="227"/>
      <c r="S2401" s="226"/>
      <c r="T2401" s="226"/>
      <c r="U2401" s="226"/>
      <c r="V2401" s="225"/>
      <c r="W2401" s="225"/>
      <c r="X2401" s="225"/>
      <c r="Y2401" s="225"/>
      <c r="AM2401" s="227"/>
      <c r="AN2401" s="227"/>
      <c r="AO2401" s="227"/>
      <c r="AP2401" s="227"/>
      <c r="AQ2401" s="227"/>
      <c r="AR2401" s="226"/>
      <c r="AS2401" s="226"/>
      <c r="AT2401" s="226"/>
      <c r="AU2401" s="225"/>
      <c r="AV2401" s="225"/>
      <c r="AW2401" s="225"/>
      <c r="AX2401" s="225"/>
    </row>
    <row r="2402" spans="14:50" ht="15.75" x14ac:dyDescent="0.25">
      <c r="N2402" s="227"/>
      <c r="O2402" s="227"/>
      <c r="P2402" s="228"/>
      <c r="Q2402" s="227"/>
      <c r="R2402" s="227"/>
      <c r="S2402" s="226"/>
      <c r="T2402" s="226"/>
      <c r="U2402" s="226"/>
      <c r="V2402" s="225"/>
      <c r="W2402" s="225"/>
      <c r="X2402" s="225"/>
      <c r="Y2402" s="225"/>
      <c r="AM2402" s="227"/>
      <c r="AN2402" s="227"/>
      <c r="AO2402" s="227"/>
      <c r="AP2402" s="227"/>
      <c r="AQ2402" s="227"/>
      <c r="AR2402" s="226"/>
      <c r="AS2402" s="226"/>
      <c r="AT2402" s="226"/>
      <c r="AU2402" s="225"/>
      <c r="AV2402" s="225"/>
      <c r="AW2402" s="225"/>
      <c r="AX2402" s="225"/>
    </row>
    <row r="2403" spans="14:50" ht="15.75" x14ac:dyDescent="0.25">
      <c r="N2403" s="227"/>
      <c r="O2403" s="227"/>
      <c r="P2403" s="228"/>
      <c r="Q2403" s="227"/>
      <c r="R2403" s="227"/>
      <c r="S2403" s="226"/>
      <c r="T2403" s="226"/>
      <c r="U2403" s="226"/>
      <c r="V2403" s="225"/>
      <c r="W2403" s="225"/>
      <c r="X2403" s="225"/>
      <c r="Y2403" s="225"/>
      <c r="AM2403" s="227"/>
      <c r="AN2403" s="227"/>
      <c r="AO2403" s="227"/>
      <c r="AP2403" s="227"/>
      <c r="AQ2403" s="227"/>
      <c r="AR2403" s="226"/>
      <c r="AS2403" s="226"/>
      <c r="AT2403" s="226"/>
      <c r="AU2403" s="225"/>
      <c r="AV2403" s="225"/>
      <c r="AW2403" s="225"/>
      <c r="AX2403" s="225"/>
    </row>
    <row r="2404" spans="14:50" ht="15.75" x14ac:dyDescent="0.25">
      <c r="N2404" s="227"/>
      <c r="O2404" s="227"/>
      <c r="P2404" s="228"/>
      <c r="Q2404" s="227"/>
      <c r="R2404" s="227"/>
      <c r="S2404" s="226"/>
      <c r="T2404" s="226"/>
      <c r="U2404" s="226"/>
      <c r="V2404" s="225"/>
      <c r="W2404" s="225"/>
      <c r="X2404" s="225"/>
      <c r="Y2404" s="225"/>
      <c r="AM2404" s="227"/>
      <c r="AN2404" s="227"/>
      <c r="AO2404" s="227"/>
      <c r="AP2404" s="227"/>
      <c r="AQ2404" s="227"/>
      <c r="AR2404" s="226"/>
      <c r="AS2404" s="226"/>
      <c r="AT2404" s="226"/>
      <c r="AU2404" s="225"/>
      <c r="AV2404" s="225"/>
      <c r="AW2404" s="225"/>
      <c r="AX2404" s="225"/>
    </row>
    <row r="2405" spans="14:50" ht="15.75" x14ac:dyDescent="0.25">
      <c r="N2405" s="227"/>
      <c r="O2405" s="227"/>
      <c r="P2405" s="228"/>
      <c r="Q2405" s="227"/>
      <c r="R2405" s="227"/>
      <c r="S2405" s="226"/>
      <c r="T2405" s="226"/>
      <c r="U2405" s="226"/>
      <c r="V2405" s="225"/>
      <c r="W2405" s="225"/>
      <c r="X2405" s="225"/>
      <c r="Y2405" s="225"/>
      <c r="AM2405" s="227"/>
      <c r="AN2405" s="227"/>
      <c r="AO2405" s="227"/>
      <c r="AP2405" s="227"/>
      <c r="AQ2405" s="227"/>
      <c r="AR2405" s="226"/>
      <c r="AS2405" s="226"/>
      <c r="AT2405" s="226"/>
      <c r="AU2405" s="225"/>
      <c r="AV2405" s="225"/>
      <c r="AW2405" s="225"/>
      <c r="AX2405" s="225"/>
    </row>
    <row r="2406" spans="14:50" ht="15.75" x14ac:dyDescent="0.25">
      <c r="N2406" s="227"/>
      <c r="O2406" s="227"/>
      <c r="P2406" s="228"/>
      <c r="Q2406" s="227"/>
      <c r="R2406" s="227"/>
      <c r="S2406" s="226"/>
      <c r="T2406" s="226"/>
      <c r="U2406" s="226"/>
      <c r="V2406" s="225"/>
      <c r="W2406" s="225"/>
      <c r="X2406" s="225"/>
      <c r="Y2406" s="225"/>
      <c r="AM2406" s="227"/>
      <c r="AN2406" s="227"/>
      <c r="AO2406" s="227"/>
      <c r="AP2406" s="227"/>
      <c r="AQ2406" s="227"/>
      <c r="AR2406" s="226"/>
      <c r="AS2406" s="226"/>
      <c r="AT2406" s="226"/>
      <c r="AU2406" s="225"/>
      <c r="AV2406" s="225"/>
      <c r="AW2406" s="225"/>
      <c r="AX2406" s="225"/>
    </row>
    <row r="2407" spans="14:50" ht="15.75" x14ac:dyDescent="0.25">
      <c r="N2407" s="227"/>
      <c r="O2407" s="227"/>
      <c r="P2407" s="228"/>
      <c r="Q2407" s="227"/>
      <c r="R2407" s="227"/>
      <c r="S2407" s="226"/>
      <c r="T2407" s="226"/>
      <c r="U2407" s="226"/>
      <c r="V2407" s="225"/>
      <c r="W2407" s="225"/>
      <c r="X2407" s="225"/>
      <c r="Y2407" s="225"/>
      <c r="AM2407" s="227"/>
      <c r="AN2407" s="227"/>
      <c r="AO2407" s="227"/>
      <c r="AP2407" s="227"/>
      <c r="AQ2407" s="227"/>
      <c r="AR2407" s="226"/>
      <c r="AS2407" s="226"/>
      <c r="AT2407" s="226"/>
      <c r="AU2407" s="225"/>
      <c r="AV2407" s="225"/>
      <c r="AW2407" s="225"/>
      <c r="AX2407" s="225"/>
    </row>
    <row r="2408" spans="14:50" ht="15.75" x14ac:dyDescent="0.25">
      <c r="N2408" s="227"/>
      <c r="O2408" s="227"/>
      <c r="P2408" s="228"/>
      <c r="Q2408" s="227"/>
      <c r="R2408" s="227"/>
      <c r="S2408" s="226"/>
      <c r="T2408" s="226"/>
      <c r="U2408" s="226"/>
      <c r="V2408" s="225"/>
      <c r="W2408" s="225"/>
      <c r="X2408" s="225"/>
      <c r="Y2408" s="225"/>
      <c r="AM2408" s="227"/>
      <c r="AN2408" s="227"/>
      <c r="AO2408" s="227"/>
      <c r="AP2408" s="227"/>
      <c r="AQ2408" s="227"/>
      <c r="AR2408" s="226"/>
      <c r="AS2408" s="226"/>
      <c r="AT2408" s="226"/>
      <c r="AU2408" s="225"/>
      <c r="AV2408" s="225"/>
      <c r="AW2408" s="225"/>
      <c r="AX2408" s="225"/>
    </row>
    <row r="2409" spans="14:50" ht="15.75" x14ac:dyDescent="0.25">
      <c r="N2409" s="227"/>
      <c r="O2409" s="227"/>
      <c r="P2409" s="228"/>
      <c r="Q2409" s="227"/>
      <c r="R2409" s="227"/>
      <c r="S2409" s="226"/>
      <c r="T2409" s="226"/>
      <c r="U2409" s="226"/>
      <c r="V2409" s="225"/>
      <c r="W2409" s="225"/>
      <c r="X2409" s="225"/>
      <c r="Y2409" s="225"/>
      <c r="AM2409" s="227"/>
      <c r="AN2409" s="227"/>
      <c r="AO2409" s="227"/>
      <c r="AP2409" s="227"/>
      <c r="AQ2409" s="227"/>
      <c r="AR2409" s="226"/>
      <c r="AS2409" s="226"/>
      <c r="AT2409" s="226"/>
      <c r="AU2409" s="225"/>
      <c r="AV2409" s="225"/>
      <c r="AW2409" s="225"/>
      <c r="AX2409" s="225"/>
    </row>
    <row r="2410" spans="14:50" ht="15.75" x14ac:dyDescent="0.25">
      <c r="N2410" s="227"/>
      <c r="O2410" s="227"/>
      <c r="P2410" s="228"/>
      <c r="Q2410" s="227"/>
      <c r="R2410" s="227"/>
      <c r="S2410" s="226"/>
      <c r="T2410" s="226"/>
      <c r="U2410" s="226"/>
      <c r="V2410" s="225"/>
      <c r="W2410" s="225"/>
      <c r="X2410" s="225"/>
      <c r="Y2410" s="225"/>
      <c r="AM2410" s="227"/>
      <c r="AN2410" s="227"/>
      <c r="AO2410" s="227"/>
      <c r="AP2410" s="227"/>
      <c r="AQ2410" s="227"/>
      <c r="AR2410" s="226"/>
      <c r="AS2410" s="226"/>
      <c r="AT2410" s="226"/>
      <c r="AU2410" s="225"/>
      <c r="AV2410" s="225"/>
      <c r="AW2410" s="225"/>
      <c r="AX2410" s="225"/>
    </row>
    <row r="2411" spans="14:50" ht="15.75" x14ac:dyDescent="0.25">
      <c r="N2411" s="227"/>
      <c r="O2411" s="227"/>
      <c r="P2411" s="228"/>
      <c r="Q2411" s="227"/>
      <c r="R2411" s="227"/>
      <c r="S2411" s="226"/>
      <c r="T2411" s="226"/>
      <c r="U2411" s="226"/>
      <c r="V2411" s="225"/>
      <c r="W2411" s="225"/>
      <c r="X2411" s="225"/>
      <c r="Y2411" s="225"/>
      <c r="AM2411" s="227"/>
      <c r="AN2411" s="227"/>
      <c r="AO2411" s="227"/>
      <c r="AP2411" s="227"/>
      <c r="AQ2411" s="227"/>
      <c r="AR2411" s="226"/>
      <c r="AS2411" s="226"/>
      <c r="AT2411" s="226"/>
      <c r="AU2411" s="225"/>
      <c r="AV2411" s="225"/>
      <c r="AW2411" s="225"/>
      <c r="AX2411" s="225"/>
    </row>
    <row r="2412" spans="14:50" ht="15.75" x14ac:dyDescent="0.25">
      <c r="N2412" s="227"/>
      <c r="O2412" s="227"/>
      <c r="P2412" s="228"/>
      <c r="Q2412" s="227"/>
      <c r="R2412" s="227"/>
      <c r="S2412" s="226"/>
      <c r="T2412" s="226"/>
      <c r="U2412" s="226"/>
      <c r="V2412" s="225"/>
      <c r="W2412" s="225"/>
      <c r="X2412" s="225"/>
      <c r="Y2412" s="225"/>
      <c r="AM2412" s="227"/>
      <c r="AN2412" s="227"/>
      <c r="AO2412" s="227"/>
      <c r="AP2412" s="227"/>
      <c r="AQ2412" s="227"/>
      <c r="AR2412" s="226"/>
      <c r="AS2412" s="226"/>
      <c r="AT2412" s="226"/>
      <c r="AU2412" s="225"/>
      <c r="AV2412" s="225"/>
      <c r="AW2412" s="225"/>
      <c r="AX2412" s="225"/>
    </row>
    <row r="2413" spans="14:50" ht="15.75" x14ac:dyDescent="0.25">
      <c r="N2413" s="227"/>
      <c r="O2413" s="227"/>
      <c r="P2413" s="228"/>
      <c r="Q2413" s="227"/>
      <c r="R2413" s="227"/>
      <c r="S2413" s="226"/>
      <c r="T2413" s="226"/>
      <c r="U2413" s="226"/>
      <c r="V2413" s="225"/>
      <c r="W2413" s="225"/>
      <c r="X2413" s="225"/>
      <c r="Y2413" s="225"/>
      <c r="AM2413" s="227"/>
      <c r="AN2413" s="227"/>
      <c r="AO2413" s="227"/>
      <c r="AP2413" s="227"/>
      <c r="AQ2413" s="227"/>
      <c r="AR2413" s="226"/>
      <c r="AS2413" s="226"/>
      <c r="AT2413" s="226"/>
      <c r="AU2413" s="225"/>
      <c r="AV2413" s="225"/>
      <c r="AW2413" s="225"/>
      <c r="AX2413" s="225"/>
    </row>
    <row r="2414" spans="14:50" ht="15.75" x14ac:dyDescent="0.25">
      <c r="N2414" s="227"/>
      <c r="O2414" s="227"/>
      <c r="P2414" s="228"/>
      <c r="Q2414" s="227"/>
      <c r="R2414" s="227"/>
      <c r="S2414" s="226"/>
      <c r="T2414" s="226"/>
      <c r="U2414" s="226"/>
      <c r="V2414" s="225"/>
      <c r="W2414" s="225"/>
      <c r="X2414" s="225"/>
      <c r="Y2414" s="225"/>
      <c r="AM2414" s="227"/>
      <c r="AN2414" s="227"/>
      <c r="AO2414" s="227"/>
      <c r="AP2414" s="227"/>
      <c r="AQ2414" s="227"/>
      <c r="AR2414" s="226"/>
      <c r="AS2414" s="226"/>
      <c r="AT2414" s="226"/>
      <c r="AU2414" s="225"/>
      <c r="AV2414" s="225"/>
      <c r="AW2414" s="225"/>
      <c r="AX2414" s="225"/>
    </row>
    <row r="2415" spans="14:50" ht="15.75" x14ac:dyDescent="0.25">
      <c r="N2415" s="227"/>
      <c r="O2415" s="227"/>
      <c r="P2415" s="228"/>
      <c r="Q2415" s="227"/>
      <c r="R2415" s="227"/>
      <c r="S2415" s="226"/>
      <c r="T2415" s="226"/>
      <c r="U2415" s="226"/>
      <c r="V2415" s="225"/>
      <c r="W2415" s="225"/>
      <c r="X2415" s="225"/>
      <c r="Y2415" s="225"/>
      <c r="AM2415" s="227"/>
      <c r="AN2415" s="227"/>
      <c r="AO2415" s="227"/>
      <c r="AP2415" s="227"/>
      <c r="AQ2415" s="227"/>
      <c r="AR2415" s="226"/>
      <c r="AS2415" s="226"/>
      <c r="AT2415" s="226"/>
      <c r="AU2415" s="225"/>
      <c r="AV2415" s="225"/>
      <c r="AW2415" s="225"/>
      <c r="AX2415" s="225"/>
    </row>
    <row r="2416" spans="14:50" ht="15.75" x14ac:dyDescent="0.25">
      <c r="N2416" s="227"/>
      <c r="O2416" s="227"/>
      <c r="P2416" s="228"/>
      <c r="Q2416" s="227"/>
      <c r="R2416" s="227"/>
      <c r="S2416" s="226"/>
      <c r="T2416" s="226"/>
      <c r="U2416" s="226"/>
      <c r="V2416" s="225"/>
      <c r="W2416" s="225"/>
      <c r="X2416" s="225"/>
      <c r="Y2416" s="225"/>
      <c r="AM2416" s="227"/>
      <c r="AN2416" s="227"/>
      <c r="AO2416" s="227"/>
      <c r="AP2416" s="227"/>
      <c r="AQ2416" s="227"/>
      <c r="AR2416" s="226"/>
      <c r="AS2416" s="226"/>
      <c r="AT2416" s="226"/>
      <c r="AU2416" s="225"/>
      <c r="AV2416" s="225"/>
      <c r="AW2416" s="225"/>
      <c r="AX2416" s="225"/>
    </row>
    <row r="2417" spans="14:50" ht="15.75" x14ac:dyDescent="0.25">
      <c r="N2417" s="227"/>
      <c r="O2417" s="227"/>
      <c r="P2417" s="228"/>
      <c r="Q2417" s="227"/>
      <c r="R2417" s="227"/>
      <c r="S2417" s="226"/>
      <c r="T2417" s="226"/>
      <c r="U2417" s="226"/>
      <c r="V2417" s="225"/>
      <c r="W2417" s="225"/>
      <c r="X2417" s="225"/>
      <c r="Y2417" s="225"/>
      <c r="AM2417" s="227"/>
      <c r="AN2417" s="227"/>
      <c r="AO2417" s="227"/>
      <c r="AP2417" s="227"/>
      <c r="AQ2417" s="227"/>
      <c r="AR2417" s="226"/>
      <c r="AS2417" s="226"/>
      <c r="AT2417" s="226"/>
      <c r="AU2417" s="225"/>
      <c r="AV2417" s="225"/>
      <c r="AW2417" s="225"/>
      <c r="AX2417" s="225"/>
    </row>
    <row r="2418" spans="14:50" ht="15.75" x14ac:dyDescent="0.25">
      <c r="N2418" s="227"/>
      <c r="O2418" s="227"/>
      <c r="P2418" s="228"/>
      <c r="Q2418" s="227"/>
      <c r="R2418" s="227"/>
      <c r="S2418" s="226"/>
      <c r="T2418" s="226"/>
      <c r="U2418" s="226"/>
      <c r="V2418" s="225"/>
      <c r="W2418" s="225"/>
      <c r="X2418" s="225"/>
      <c r="Y2418" s="225"/>
      <c r="AM2418" s="227"/>
      <c r="AN2418" s="227"/>
      <c r="AO2418" s="227"/>
      <c r="AP2418" s="227"/>
      <c r="AQ2418" s="227"/>
      <c r="AR2418" s="226"/>
      <c r="AS2418" s="226"/>
      <c r="AT2418" s="226"/>
      <c r="AU2418" s="225"/>
      <c r="AV2418" s="225"/>
      <c r="AW2418" s="225"/>
      <c r="AX2418" s="225"/>
    </row>
    <row r="2419" spans="14:50" ht="15.75" x14ac:dyDescent="0.25">
      <c r="N2419" s="227"/>
      <c r="O2419" s="227"/>
      <c r="P2419" s="228"/>
      <c r="Q2419" s="227"/>
      <c r="R2419" s="227"/>
      <c r="S2419" s="226"/>
      <c r="T2419" s="226"/>
      <c r="U2419" s="226"/>
      <c r="V2419" s="225"/>
      <c r="W2419" s="225"/>
      <c r="X2419" s="225"/>
      <c r="Y2419" s="225"/>
      <c r="AM2419" s="227"/>
      <c r="AN2419" s="227"/>
      <c r="AO2419" s="227"/>
      <c r="AP2419" s="227"/>
      <c r="AQ2419" s="227"/>
      <c r="AR2419" s="226"/>
      <c r="AS2419" s="226"/>
      <c r="AT2419" s="226"/>
      <c r="AU2419" s="225"/>
      <c r="AV2419" s="225"/>
      <c r="AW2419" s="225"/>
      <c r="AX2419" s="225"/>
    </row>
    <row r="2420" spans="14:50" ht="15.75" x14ac:dyDescent="0.25">
      <c r="N2420" s="227"/>
      <c r="O2420" s="227"/>
      <c r="P2420" s="228"/>
      <c r="Q2420" s="227"/>
      <c r="R2420" s="227"/>
      <c r="S2420" s="226"/>
      <c r="T2420" s="226"/>
      <c r="U2420" s="226"/>
      <c r="V2420" s="225"/>
      <c r="W2420" s="225"/>
      <c r="X2420" s="225"/>
      <c r="Y2420" s="225"/>
      <c r="AM2420" s="227"/>
      <c r="AN2420" s="227"/>
      <c r="AO2420" s="227"/>
      <c r="AP2420" s="227"/>
      <c r="AQ2420" s="227"/>
      <c r="AR2420" s="226"/>
      <c r="AS2420" s="226"/>
      <c r="AT2420" s="226"/>
      <c r="AU2420" s="225"/>
      <c r="AV2420" s="225"/>
      <c r="AW2420" s="225"/>
      <c r="AX2420" s="225"/>
    </row>
    <row r="2421" spans="14:50" ht="15.75" x14ac:dyDescent="0.25">
      <c r="N2421" s="227"/>
      <c r="O2421" s="227"/>
      <c r="P2421" s="228"/>
      <c r="Q2421" s="227"/>
      <c r="R2421" s="227"/>
      <c r="S2421" s="226"/>
      <c r="T2421" s="226"/>
      <c r="U2421" s="226"/>
      <c r="V2421" s="225"/>
      <c r="W2421" s="225"/>
      <c r="X2421" s="225"/>
      <c r="Y2421" s="225"/>
      <c r="AM2421" s="227"/>
      <c r="AN2421" s="227"/>
      <c r="AO2421" s="227"/>
      <c r="AP2421" s="227"/>
      <c r="AQ2421" s="227"/>
      <c r="AR2421" s="226"/>
      <c r="AS2421" s="226"/>
      <c r="AT2421" s="226"/>
      <c r="AU2421" s="225"/>
      <c r="AV2421" s="225"/>
      <c r="AW2421" s="225"/>
      <c r="AX2421" s="225"/>
    </row>
    <row r="2422" spans="14:50" ht="15.75" x14ac:dyDescent="0.25">
      <c r="N2422" s="227"/>
      <c r="O2422" s="227"/>
      <c r="P2422" s="228"/>
      <c r="Q2422" s="227"/>
      <c r="R2422" s="227"/>
      <c r="S2422" s="226"/>
      <c r="T2422" s="226"/>
      <c r="U2422" s="226"/>
      <c r="V2422" s="225"/>
      <c r="W2422" s="225"/>
      <c r="X2422" s="225"/>
      <c r="Y2422" s="225"/>
      <c r="AM2422" s="227"/>
      <c r="AN2422" s="227"/>
      <c r="AO2422" s="227"/>
      <c r="AP2422" s="227"/>
      <c r="AQ2422" s="227"/>
      <c r="AR2422" s="226"/>
      <c r="AS2422" s="226"/>
      <c r="AT2422" s="226"/>
      <c r="AU2422" s="225"/>
      <c r="AV2422" s="225"/>
      <c r="AW2422" s="225"/>
      <c r="AX2422" s="225"/>
    </row>
    <row r="2423" spans="14:50" ht="15.75" x14ac:dyDescent="0.25">
      <c r="N2423" s="227"/>
      <c r="O2423" s="227"/>
      <c r="P2423" s="228"/>
      <c r="Q2423" s="227"/>
      <c r="R2423" s="227"/>
      <c r="S2423" s="226"/>
      <c r="T2423" s="226"/>
      <c r="U2423" s="226"/>
      <c r="V2423" s="225"/>
      <c r="W2423" s="225"/>
      <c r="X2423" s="225"/>
      <c r="Y2423" s="225"/>
      <c r="AM2423" s="227"/>
      <c r="AN2423" s="227"/>
      <c r="AO2423" s="227"/>
      <c r="AP2423" s="227"/>
      <c r="AQ2423" s="227"/>
      <c r="AR2423" s="226"/>
      <c r="AS2423" s="226"/>
      <c r="AT2423" s="226"/>
      <c r="AU2423" s="225"/>
      <c r="AV2423" s="225"/>
      <c r="AW2423" s="225"/>
      <c r="AX2423" s="225"/>
    </row>
    <row r="2424" spans="14:50" ht="15.75" x14ac:dyDescent="0.25">
      <c r="N2424" s="227"/>
      <c r="O2424" s="227"/>
      <c r="P2424" s="228"/>
      <c r="Q2424" s="227"/>
      <c r="R2424" s="227"/>
      <c r="S2424" s="226"/>
      <c r="T2424" s="226"/>
      <c r="U2424" s="226"/>
      <c r="V2424" s="225"/>
      <c r="W2424" s="225"/>
      <c r="X2424" s="225"/>
      <c r="Y2424" s="225"/>
      <c r="AM2424" s="227"/>
      <c r="AN2424" s="227"/>
      <c r="AO2424" s="227"/>
      <c r="AP2424" s="227"/>
      <c r="AQ2424" s="227"/>
      <c r="AR2424" s="226"/>
      <c r="AS2424" s="226"/>
      <c r="AT2424" s="226"/>
      <c r="AU2424" s="225"/>
      <c r="AV2424" s="225"/>
      <c r="AW2424" s="225"/>
      <c r="AX2424" s="225"/>
    </row>
    <row r="2425" spans="14:50" ht="15.75" x14ac:dyDescent="0.25">
      <c r="N2425" s="227"/>
      <c r="O2425" s="227"/>
      <c r="P2425" s="228"/>
      <c r="Q2425" s="227"/>
      <c r="R2425" s="227"/>
      <c r="S2425" s="226"/>
      <c r="T2425" s="226"/>
      <c r="U2425" s="226"/>
      <c r="V2425" s="225"/>
      <c r="W2425" s="225"/>
      <c r="X2425" s="225"/>
      <c r="Y2425" s="225"/>
      <c r="AM2425" s="227"/>
      <c r="AN2425" s="227"/>
      <c r="AO2425" s="227"/>
      <c r="AP2425" s="227"/>
      <c r="AQ2425" s="227"/>
      <c r="AR2425" s="226"/>
      <c r="AS2425" s="226"/>
      <c r="AT2425" s="226"/>
      <c r="AU2425" s="225"/>
      <c r="AV2425" s="225"/>
      <c r="AW2425" s="225"/>
      <c r="AX2425" s="225"/>
    </row>
    <row r="2426" spans="14:50" ht="15.75" x14ac:dyDescent="0.25">
      <c r="N2426" s="227"/>
      <c r="O2426" s="227"/>
      <c r="P2426" s="228"/>
      <c r="Q2426" s="227"/>
      <c r="R2426" s="227"/>
      <c r="S2426" s="226"/>
      <c r="T2426" s="226"/>
      <c r="U2426" s="226"/>
      <c r="V2426" s="225"/>
      <c r="W2426" s="225"/>
      <c r="X2426" s="225"/>
      <c r="Y2426" s="225"/>
      <c r="AM2426" s="227"/>
      <c r="AN2426" s="227"/>
      <c r="AO2426" s="227"/>
      <c r="AP2426" s="227"/>
      <c r="AQ2426" s="227"/>
      <c r="AR2426" s="226"/>
      <c r="AS2426" s="226"/>
      <c r="AT2426" s="226"/>
      <c r="AU2426" s="225"/>
      <c r="AV2426" s="225"/>
      <c r="AW2426" s="225"/>
      <c r="AX2426" s="225"/>
    </row>
    <row r="2427" spans="14:50" ht="15.75" x14ac:dyDescent="0.25">
      <c r="N2427" s="227"/>
      <c r="O2427" s="227"/>
      <c r="P2427" s="228"/>
      <c r="Q2427" s="227"/>
      <c r="R2427" s="227"/>
      <c r="S2427" s="226"/>
      <c r="T2427" s="226"/>
      <c r="U2427" s="226"/>
      <c r="V2427" s="225"/>
      <c r="W2427" s="225"/>
      <c r="X2427" s="225"/>
      <c r="Y2427" s="225"/>
      <c r="AM2427" s="227"/>
      <c r="AN2427" s="227"/>
      <c r="AO2427" s="227"/>
      <c r="AP2427" s="227"/>
      <c r="AQ2427" s="227"/>
      <c r="AR2427" s="226"/>
      <c r="AS2427" s="226"/>
      <c r="AT2427" s="226"/>
      <c r="AU2427" s="225"/>
      <c r="AV2427" s="225"/>
      <c r="AW2427" s="225"/>
      <c r="AX2427" s="225"/>
    </row>
    <row r="2428" spans="14:50" ht="15.75" x14ac:dyDescent="0.25">
      <c r="N2428" s="227"/>
      <c r="O2428" s="227"/>
      <c r="P2428" s="228"/>
      <c r="Q2428" s="227"/>
      <c r="R2428" s="227"/>
      <c r="S2428" s="226"/>
      <c r="T2428" s="226"/>
      <c r="U2428" s="226"/>
      <c r="V2428" s="225"/>
      <c r="W2428" s="225"/>
      <c r="X2428" s="225"/>
      <c r="Y2428" s="225"/>
      <c r="AM2428" s="227"/>
      <c r="AN2428" s="227"/>
      <c r="AO2428" s="227"/>
      <c r="AP2428" s="227"/>
      <c r="AQ2428" s="227"/>
      <c r="AR2428" s="226"/>
      <c r="AS2428" s="226"/>
      <c r="AT2428" s="226"/>
      <c r="AU2428" s="225"/>
      <c r="AV2428" s="225"/>
      <c r="AW2428" s="225"/>
      <c r="AX2428" s="225"/>
    </row>
    <row r="2429" spans="14:50" ht="15.75" x14ac:dyDescent="0.25">
      <c r="N2429" s="227"/>
      <c r="O2429" s="227"/>
      <c r="P2429" s="228"/>
      <c r="Q2429" s="227"/>
      <c r="R2429" s="227"/>
      <c r="S2429" s="226"/>
      <c r="T2429" s="226"/>
      <c r="U2429" s="226"/>
      <c r="V2429" s="225"/>
      <c r="W2429" s="225"/>
      <c r="X2429" s="225"/>
      <c r="Y2429" s="225"/>
      <c r="AM2429" s="227"/>
      <c r="AN2429" s="227"/>
      <c r="AO2429" s="227"/>
      <c r="AP2429" s="227"/>
      <c r="AQ2429" s="227"/>
      <c r="AR2429" s="226"/>
      <c r="AS2429" s="226"/>
      <c r="AT2429" s="226"/>
      <c r="AU2429" s="225"/>
      <c r="AV2429" s="225"/>
      <c r="AW2429" s="225"/>
      <c r="AX2429" s="225"/>
    </row>
    <row r="2430" spans="14:50" ht="15.75" x14ac:dyDescent="0.25">
      <c r="N2430" s="227"/>
      <c r="O2430" s="227"/>
      <c r="P2430" s="228"/>
      <c r="Q2430" s="227"/>
      <c r="R2430" s="227"/>
      <c r="S2430" s="226"/>
      <c r="T2430" s="226"/>
      <c r="U2430" s="226"/>
      <c r="V2430" s="225"/>
      <c r="W2430" s="225"/>
      <c r="X2430" s="225"/>
      <c r="Y2430" s="225"/>
      <c r="AM2430" s="227"/>
      <c r="AN2430" s="227"/>
      <c r="AO2430" s="227"/>
      <c r="AP2430" s="227"/>
      <c r="AQ2430" s="227"/>
      <c r="AR2430" s="226"/>
      <c r="AS2430" s="226"/>
      <c r="AT2430" s="226"/>
      <c r="AU2430" s="225"/>
      <c r="AV2430" s="225"/>
      <c r="AW2430" s="225"/>
      <c r="AX2430" s="225"/>
    </row>
    <row r="2431" spans="14:50" ht="15.75" x14ac:dyDescent="0.25">
      <c r="N2431" s="227"/>
      <c r="O2431" s="227"/>
      <c r="P2431" s="228"/>
      <c r="Q2431" s="227"/>
      <c r="R2431" s="227"/>
      <c r="S2431" s="226"/>
      <c r="T2431" s="226"/>
      <c r="U2431" s="226"/>
      <c r="V2431" s="225"/>
      <c r="W2431" s="225"/>
      <c r="X2431" s="225"/>
      <c r="Y2431" s="225"/>
      <c r="AM2431" s="227"/>
      <c r="AN2431" s="227"/>
      <c r="AO2431" s="227"/>
      <c r="AP2431" s="227"/>
      <c r="AQ2431" s="227"/>
      <c r="AR2431" s="226"/>
      <c r="AS2431" s="226"/>
      <c r="AT2431" s="226"/>
      <c r="AU2431" s="225"/>
      <c r="AV2431" s="225"/>
      <c r="AW2431" s="225"/>
      <c r="AX2431" s="225"/>
    </row>
    <row r="2432" spans="14:50" ht="15.75" x14ac:dyDescent="0.25">
      <c r="N2432" s="227"/>
      <c r="O2432" s="227"/>
      <c r="P2432" s="228"/>
      <c r="Q2432" s="227"/>
      <c r="R2432" s="227"/>
      <c r="S2432" s="226"/>
      <c r="T2432" s="226"/>
      <c r="U2432" s="226"/>
      <c r="V2432" s="225"/>
      <c r="W2432" s="225"/>
      <c r="X2432" s="225"/>
      <c r="Y2432" s="225"/>
      <c r="AM2432" s="227"/>
      <c r="AN2432" s="227"/>
      <c r="AO2432" s="227"/>
      <c r="AP2432" s="227"/>
      <c r="AQ2432" s="227"/>
      <c r="AR2432" s="226"/>
      <c r="AS2432" s="226"/>
      <c r="AT2432" s="226"/>
      <c r="AU2432" s="225"/>
      <c r="AV2432" s="225"/>
      <c r="AW2432" s="225"/>
      <c r="AX2432" s="225"/>
    </row>
    <row r="2433" spans="14:50" ht="15.75" x14ac:dyDescent="0.25">
      <c r="N2433" s="227"/>
      <c r="O2433" s="227"/>
      <c r="P2433" s="228"/>
      <c r="Q2433" s="227"/>
      <c r="R2433" s="227"/>
      <c r="S2433" s="226"/>
      <c r="T2433" s="226"/>
      <c r="U2433" s="226"/>
      <c r="V2433" s="225"/>
      <c r="W2433" s="225"/>
      <c r="X2433" s="225"/>
      <c r="Y2433" s="225"/>
      <c r="AM2433" s="227"/>
      <c r="AN2433" s="227"/>
      <c r="AO2433" s="227"/>
      <c r="AP2433" s="227"/>
      <c r="AQ2433" s="227"/>
      <c r="AR2433" s="226"/>
      <c r="AS2433" s="226"/>
      <c r="AT2433" s="226"/>
      <c r="AU2433" s="225"/>
      <c r="AV2433" s="225"/>
      <c r="AW2433" s="225"/>
      <c r="AX2433" s="225"/>
    </row>
    <row r="2434" spans="14:50" ht="15.75" x14ac:dyDescent="0.25">
      <c r="N2434" s="227"/>
      <c r="O2434" s="227"/>
      <c r="P2434" s="228"/>
      <c r="Q2434" s="227"/>
      <c r="R2434" s="227"/>
      <c r="S2434" s="226"/>
      <c r="T2434" s="226"/>
      <c r="U2434" s="226"/>
      <c r="V2434" s="225"/>
      <c r="W2434" s="225"/>
      <c r="X2434" s="225"/>
      <c r="Y2434" s="225"/>
      <c r="AM2434" s="227"/>
      <c r="AN2434" s="227"/>
      <c r="AO2434" s="227"/>
      <c r="AP2434" s="227"/>
      <c r="AQ2434" s="227"/>
      <c r="AR2434" s="226"/>
      <c r="AS2434" s="226"/>
      <c r="AT2434" s="226"/>
      <c r="AU2434" s="225"/>
      <c r="AV2434" s="225"/>
      <c r="AW2434" s="225"/>
      <c r="AX2434" s="225"/>
    </row>
    <row r="2435" spans="14:50" ht="15.75" x14ac:dyDescent="0.25">
      <c r="N2435" s="227"/>
      <c r="O2435" s="227"/>
      <c r="P2435" s="228"/>
      <c r="Q2435" s="227"/>
      <c r="R2435" s="227"/>
      <c r="S2435" s="226"/>
      <c r="T2435" s="226"/>
      <c r="U2435" s="226"/>
      <c r="V2435" s="225"/>
      <c r="W2435" s="225"/>
      <c r="X2435" s="225"/>
      <c r="Y2435" s="225"/>
      <c r="AM2435" s="227"/>
      <c r="AN2435" s="227"/>
      <c r="AO2435" s="227"/>
      <c r="AP2435" s="227"/>
      <c r="AQ2435" s="227"/>
      <c r="AR2435" s="226"/>
      <c r="AS2435" s="226"/>
      <c r="AT2435" s="226"/>
      <c r="AU2435" s="225"/>
      <c r="AV2435" s="225"/>
      <c r="AW2435" s="225"/>
      <c r="AX2435" s="225"/>
    </row>
    <row r="2436" spans="14:50" ht="15.75" x14ac:dyDescent="0.25">
      <c r="N2436" s="227"/>
      <c r="O2436" s="227"/>
      <c r="P2436" s="228"/>
      <c r="Q2436" s="227"/>
      <c r="R2436" s="227"/>
      <c r="S2436" s="226"/>
      <c r="T2436" s="226"/>
      <c r="U2436" s="226"/>
      <c r="V2436" s="225"/>
      <c r="W2436" s="225"/>
      <c r="X2436" s="225"/>
      <c r="Y2436" s="225"/>
      <c r="AM2436" s="227"/>
      <c r="AN2436" s="227"/>
      <c r="AO2436" s="227"/>
      <c r="AP2436" s="227"/>
      <c r="AQ2436" s="227"/>
      <c r="AR2436" s="226"/>
      <c r="AS2436" s="226"/>
      <c r="AT2436" s="226"/>
      <c r="AU2436" s="225"/>
      <c r="AV2436" s="225"/>
      <c r="AW2436" s="225"/>
      <c r="AX2436" s="225"/>
    </row>
    <row r="2437" spans="14:50" ht="15.75" x14ac:dyDescent="0.25">
      <c r="N2437" s="227"/>
      <c r="O2437" s="227"/>
      <c r="P2437" s="228"/>
      <c r="Q2437" s="227"/>
      <c r="R2437" s="227"/>
      <c r="S2437" s="226"/>
      <c r="T2437" s="226"/>
      <c r="U2437" s="226"/>
      <c r="V2437" s="225"/>
      <c r="W2437" s="225"/>
      <c r="X2437" s="225"/>
      <c r="Y2437" s="225"/>
      <c r="AM2437" s="227"/>
      <c r="AN2437" s="227"/>
      <c r="AO2437" s="227"/>
      <c r="AP2437" s="227"/>
      <c r="AQ2437" s="227"/>
      <c r="AR2437" s="226"/>
      <c r="AS2437" s="226"/>
      <c r="AT2437" s="226"/>
      <c r="AU2437" s="225"/>
      <c r="AV2437" s="225"/>
      <c r="AW2437" s="225"/>
      <c r="AX2437" s="225"/>
    </row>
    <row r="2438" spans="14:50" ht="15.75" x14ac:dyDescent="0.25">
      <c r="N2438" s="227"/>
      <c r="O2438" s="227"/>
      <c r="P2438" s="228"/>
      <c r="Q2438" s="227"/>
      <c r="R2438" s="227"/>
      <c r="S2438" s="226"/>
      <c r="T2438" s="226"/>
      <c r="U2438" s="226"/>
      <c r="V2438" s="225"/>
      <c r="W2438" s="225"/>
      <c r="X2438" s="225"/>
      <c r="Y2438" s="225"/>
      <c r="AM2438" s="227"/>
      <c r="AN2438" s="227"/>
      <c r="AO2438" s="227"/>
      <c r="AP2438" s="227"/>
      <c r="AQ2438" s="227"/>
      <c r="AR2438" s="226"/>
      <c r="AS2438" s="226"/>
      <c r="AT2438" s="226"/>
      <c r="AU2438" s="225"/>
      <c r="AV2438" s="225"/>
      <c r="AW2438" s="225"/>
      <c r="AX2438" s="225"/>
    </row>
    <row r="2439" spans="14:50" ht="15.75" x14ac:dyDescent="0.25">
      <c r="N2439" s="227"/>
      <c r="O2439" s="227"/>
      <c r="P2439" s="228"/>
      <c r="Q2439" s="227"/>
      <c r="R2439" s="227"/>
      <c r="S2439" s="226"/>
      <c r="T2439" s="226"/>
      <c r="U2439" s="226"/>
      <c r="V2439" s="225"/>
      <c r="W2439" s="225"/>
      <c r="X2439" s="225"/>
      <c r="Y2439" s="225"/>
      <c r="AM2439" s="227"/>
      <c r="AN2439" s="227"/>
      <c r="AO2439" s="227"/>
      <c r="AP2439" s="227"/>
      <c r="AQ2439" s="227"/>
      <c r="AR2439" s="226"/>
      <c r="AS2439" s="226"/>
      <c r="AT2439" s="226"/>
      <c r="AU2439" s="225"/>
      <c r="AV2439" s="225"/>
      <c r="AW2439" s="225"/>
      <c r="AX2439" s="225"/>
    </row>
    <row r="2440" spans="14:50" ht="15.75" x14ac:dyDescent="0.25">
      <c r="N2440" s="227"/>
      <c r="O2440" s="227"/>
      <c r="P2440" s="228"/>
      <c r="Q2440" s="227"/>
      <c r="R2440" s="227"/>
      <c r="S2440" s="226"/>
      <c r="T2440" s="226"/>
      <c r="U2440" s="226"/>
      <c r="V2440" s="225"/>
      <c r="W2440" s="225"/>
      <c r="X2440" s="225"/>
      <c r="Y2440" s="225"/>
      <c r="AM2440" s="227"/>
      <c r="AN2440" s="227"/>
      <c r="AO2440" s="227"/>
      <c r="AP2440" s="227"/>
      <c r="AQ2440" s="227"/>
      <c r="AR2440" s="226"/>
      <c r="AS2440" s="226"/>
      <c r="AT2440" s="226"/>
      <c r="AU2440" s="225"/>
      <c r="AV2440" s="225"/>
      <c r="AW2440" s="225"/>
      <c r="AX2440" s="225"/>
    </row>
    <row r="2441" spans="14:50" ht="15.75" x14ac:dyDescent="0.25">
      <c r="N2441" s="227"/>
      <c r="O2441" s="227"/>
      <c r="P2441" s="228"/>
      <c r="Q2441" s="227"/>
      <c r="R2441" s="227"/>
      <c r="S2441" s="226"/>
      <c r="T2441" s="226"/>
      <c r="U2441" s="226"/>
      <c r="V2441" s="225"/>
      <c r="W2441" s="225"/>
      <c r="X2441" s="225"/>
      <c r="Y2441" s="225"/>
      <c r="AM2441" s="227"/>
      <c r="AN2441" s="227"/>
      <c r="AO2441" s="227"/>
      <c r="AP2441" s="227"/>
      <c r="AQ2441" s="227"/>
      <c r="AR2441" s="226"/>
      <c r="AS2441" s="226"/>
      <c r="AT2441" s="226"/>
      <c r="AU2441" s="225"/>
      <c r="AV2441" s="225"/>
      <c r="AW2441" s="225"/>
      <c r="AX2441" s="225"/>
    </row>
    <row r="2442" spans="14:50" ht="15.75" x14ac:dyDescent="0.25">
      <c r="N2442" s="227"/>
      <c r="O2442" s="227"/>
      <c r="P2442" s="228"/>
      <c r="Q2442" s="227"/>
      <c r="R2442" s="227"/>
      <c r="S2442" s="226"/>
      <c r="T2442" s="226"/>
      <c r="U2442" s="226"/>
      <c r="V2442" s="225"/>
      <c r="W2442" s="225"/>
      <c r="X2442" s="225"/>
      <c r="Y2442" s="225"/>
      <c r="AM2442" s="227"/>
      <c r="AN2442" s="227"/>
      <c r="AO2442" s="227"/>
      <c r="AP2442" s="227"/>
      <c r="AQ2442" s="227"/>
      <c r="AR2442" s="226"/>
      <c r="AS2442" s="226"/>
      <c r="AT2442" s="226"/>
      <c r="AU2442" s="225"/>
      <c r="AV2442" s="225"/>
      <c r="AW2442" s="225"/>
      <c r="AX2442" s="225"/>
    </row>
    <row r="2443" spans="14:50" ht="15.75" x14ac:dyDescent="0.25">
      <c r="N2443" s="227"/>
      <c r="O2443" s="227"/>
      <c r="P2443" s="228"/>
      <c r="Q2443" s="227"/>
      <c r="R2443" s="227"/>
      <c r="S2443" s="226"/>
      <c r="T2443" s="226"/>
      <c r="U2443" s="226"/>
      <c r="V2443" s="225"/>
      <c r="W2443" s="225"/>
      <c r="X2443" s="225"/>
      <c r="Y2443" s="225"/>
      <c r="AM2443" s="227"/>
      <c r="AN2443" s="227"/>
      <c r="AO2443" s="227"/>
      <c r="AP2443" s="227"/>
      <c r="AQ2443" s="227"/>
      <c r="AR2443" s="226"/>
      <c r="AS2443" s="226"/>
      <c r="AT2443" s="226"/>
      <c r="AU2443" s="225"/>
      <c r="AV2443" s="225"/>
      <c r="AW2443" s="225"/>
      <c r="AX2443" s="225"/>
    </row>
    <row r="2444" spans="14:50" ht="15.75" x14ac:dyDescent="0.25">
      <c r="N2444" s="227"/>
      <c r="O2444" s="227"/>
      <c r="P2444" s="228"/>
      <c r="Q2444" s="227"/>
      <c r="R2444" s="227"/>
      <c r="S2444" s="226"/>
      <c r="T2444" s="226"/>
      <c r="U2444" s="226"/>
      <c r="V2444" s="225"/>
      <c r="W2444" s="225"/>
      <c r="X2444" s="225"/>
      <c r="Y2444" s="225"/>
      <c r="AM2444" s="227"/>
      <c r="AN2444" s="227"/>
      <c r="AO2444" s="227"/>
      <c r="AP2444" s="227"/>
      <c r="AQ2444" s="227"/>
      <c r="AR2444" s="226"/>
      <c r="AS2444" s="226"/>
      <c r="AT2444" s="226"/>
      <c r="AU2444" s="225"/>
      <c r="AV2444" s="225"/>
      <c r="AW2444" s="225"/>
      <c r="AX2444" s="225"/>
    </row>
    <row r="2445" spans="14:50" ht="15.75" x14ac:dyDescent="0.25">
      <c r="N2445" s="227"/>
      <c r="O2445" s="227"/>
      <c r="P2445" s="228"/>
      <c r="Q2445" s="227"/>
      <c r="R2445" s="227"/>
      <c r="S2445" s="226"/>
      <c r="T2445" s="226"/>
      <c r="U2445" s="226"/>
      <c r="V2445" s="225"/>
      <c r="W2445" s="225"/>
      <c r="X2445" s="225"/>
      <c r="Y2445" s="225"/>
      <c r="AM2445" s="227"/>
      <c r="AN2445" s="227"/>
      <c r="AO2445" s="227"/>
      <c r="AP2445" s="227"/>
      <c r="AQ2445" s="227"/>
      <c r="AR2445" s="226"/>
      <c r="AS2445" s="226"/>
      <c r="AT2445" s="226"/>
      <c r="AU2445" s="225"/>
      <c r="AV2445" s="225"/>
      <c r="AW2445" s="225"/>
      <c r="AX2445" s="225"/>
    </row>
    <row r="2446" spans="14:50" ht="15.75" x14ac:dyDescent="0.25">
      <c r="N2446" s="227"/>
      <c r="O2446" s="227"/>
      <c r="P2446" s="228"/>
      <c r="Q2446" s="227"/>
      <c r="R2446" s="227"/>
      <c r="S2446" s="226"/>
      <c r="T2446" s="226"/>
      <c r="U2446" s="226"/>
      <c r="V2446" s="225"/>
      <c r="W2446" s="225"/>
      <c r="X2446" s="225"/>
      <c r="Y2446" s="225"/>
      <c r="AM2446" s="227"/>
      <c r="AN2446" s="227"/>
      <c r="AO2446" s="227"/>
      <c r="AP2446" s="227"/>
      <c r="AQ2446" s="227"/>
      <c r="AR2446" s="226"/>
      <c r="AS2446" s="226"/>
      <c r="AT2446" s="226"/>
      <c r="AU2446" s="225"/>
      <c r="AV2446" s="225"/>
      <c r="AW2446" s="225"/>
      <c r="AX2446" s="225"/>
    </row>
    <row r="2447" spans="14:50" ht="15.75" x14ac:dyDescent="0.25">
      <c r="N2447" s="227"/>
      <c r="O2447" s="227"/>
      <c r="P2447" s="228"/>
      <c r="Q2447" s="227"/>
      <c r="R2447" s="227"/>
      <c r="S2447" s="226"/>
      <c r="T2447" s="226"/>
      <c r="U2447" s="226"/>
      <c r="V2447" s="225"/>
      <c r="W2447" s="225"/>
      <c r="X2447" s="225"/>
      <c r="Y2447" s="225"/>
      <c r="AM2447" s="227"/>
      <c r="AN2447" s="227"/>
      <c r="AO2447" s="227"/>
      <c r="AP2447" s="227"/>
      <c r="AQ2447" s="227"/>
      <c r="AR2447" s="226"/>
      <c r="AS2447" s="226"/>
      <c r="AT2447" s="226"/>
      <c r="AU2447" s="225"/>
      <c r="AV2447" s="225"/>
      <c r="AW2447" s="225"/>
      <c r="AX2447" s="225"/>
    </row>
    <row r="2448" spans="14:50" ht="15.75" x14ac:dyDescent="0.25">
      <c r="N2448" s="227"/>
      <c r="O2448" s="227"/>
      <c r="P2448" s="228"/>
      <c r="Q2448" s="227"/>
      <c r="R2448" s="227"/>
      <c r="S2448" s="226"/>
      <c r="T2448" s="226"/>
      <c r="U2448" s="226"/>
      <c r="V2448" s="225"/>
      <c r="W2448" s="225"/>
      <c r="X2448" s="225"/>
      <c r="Y2448" s="225"/>
      <c r="AM2448" s="227"/>
      <c r="AN2448" s="227"/>
      <c r="AO2448" s="227"/>
      <c r="AP2448" s="227"/>
      <c r="AQ2448" s="227"/>
      <c r="AR2448" s="226"/>
      <c r="AS2448" s="226"/>
      <c r="AT2448" s="226"/>
      <c r="AU2448" s="225"/>
      <c r="AV2448" s="225"/>
      <c r="AW2448" s="225"/>
      <c r="AX2448" s="225"/>
    </row>
    <row r="2449" spans="14:50" ht="15.75" x14ac:dyDescent="0.25">
      <c r="N2449" s="227"/>
      <c r="O2449" s="227"/>
      <c r="P2449" s="228"/>
      <c r="Q2449" s="227"/>
      <c r="R2449" s="227"/>
      <c r="S2449" s="226"/>
      <c r="T2449" s="226"/>
      <c r="U2449" s="226"/>
      <c r="V2449" s="225"/>
      <c r="W2449" s="225"/>
      <c r="X2449" s="225"/>
      <c r="Y2449" s="225"/>
      <c r="AM2449" s="227"/>
      <c r="AN2449" s="227"/>
      <c r="AO2449" s="227"/>
      <c r="AP2449" s="227"/>
      <c r="AQ2449" s="227"/>
      <c r="AR2449" s="226"/>
      <c r="AS2449" s="226"/>
      <c r="AT2449" s="226"/>
      <c r="AU2449" s="225"/>
      <c r="AV2449" s="225"/>
      <c r="AW2449" s="225"/>
      <c r="AX2449" s="225"/>
    </row>
    <row r="2450" spans="14:50" ht="15.75" x14ac:dyDescent="0.25">
      <c r="N2450" s="227"/>
      <c r="O2450" s="227"/>
      <c r="P2450" s="228"/>
      <c r="Q2450" s="227"/>
      <c r="R2450" s="227"/>
      <c r="S2450" s="226"/>
      <c r="T2450" s="226"/>
      <c r="U2450" s="226"/>
      <c r="V2450" s="225"/>
      <c r="W2450" s="225"/>
      <c r="X2450" s="225"/>
      <c r="Y2450" s="225"/>
      <c r="AM2450" s="227"/>
      <c r="AN2450" s="227"/>
      <c r="AO2450" s="227"/>
      <c r="AP2450" s="227"/>
      <c r="AQ2450" s="227"/>
      <c r="AR2450" s="226"/>
      <c r="AS2450" s="226"/>
      <c r="AT2450" s="226"/>
      <c r="AU2450" s="225"/>
      <c r="AV2450" s="225"/>
      <c r="AW2450" s="225"/>
      <c r="AX2450" s="225"/>
    </row>
    <row r="2451" spans="14:50" ht="15.75" x14ac:dyDescent="0.25">
      <c r="N2451" s="227"/>
      <c r="O2451" s="227"/>
      <c r="P2451" s="228"/>
      <c r="Q2451" s="227"/>
      <c r="R2451" s="227"/>
      <c r="S2451" s="226"/>
      <c r="T2451" s="226"/>
      <c r="U2451" s="226"/>
      <c r="V2451" s="225"/>
      <c r="W2451" s="225"/>
      <c r="X2451" s="225"/>
      <c r="Y2451" s="225"/>
      <c r="AM2451" s="227"/>
      <c r="AN2451" s="227"/>
      <c r="AO2451" s="227"/>
      <c r="AP2451" s="227"/>
      <c r="AQ2451" s="227"/>
      <c r="AR2451" s="226"/>
      <c r="AS2451" s="226"/>
      <c r="AT2451" s="226"/>
      <c r="AU2451" s="225"/>
      <c r="AV2451" s="225"/>
      <c r="AW2451" s="225"/>
      <c r="AX2451" s="225"/>
    </row>
    <row r="2452" spans="14:50" ht="15.75" x14ac:dyDescent="0.25">
      <c r="N2452" s="227"/>
      <c r="O2452" s="227"/>
      <c r="P2452" s="228"/>
      <c r="Q2452" s="227"/>
      <c r="R2452" s="227"/>
      <c r="S2452" s="226"/>
      <c r="T2452" s="226"/>
      <c r="U2452" s="226"/>
      <c r="V2452" s="225"/>
      <c r="W2452" s="225"/>
      <c r="X2452" s="225"/>
      <c r="Y2452" s="225"/>
      <c r="AM2452" s="227"/>
      <c r="AN2452" s="227"/>
      <c r="AO2452" s="227"/>
      <c r="AP2452" s="227"/>
      <c r="AQ2452" s="227"/>
      <c r="AR2452" s="226"/>
      <c r="AS2452" s="226"/>
      <c r="AT2452" s="226"/>
      <c r="AU2452" s="225"/>
      <c r="AV2452" s="225"/>
      <c r="AW2452" s="225"/>
      <c r="AX2452" s="225"/>
    </row>
    <row r="2453" spans="14:50" ht="15.75" x14ac:dyDescent="0.25">
      <c r="N2453" s="227"/>
      <c r="O2453" s="227"/>
      <c r="P2453" s="228"/>
      <c r="Q2453" s="227"/>
      <c r="R2453" s="227"/>
      <c r="S2453" s="226"/>
      <c r="T2453" s="226"/>
      <c r="U2453" s="226"/>
      <c r="V2453" s="225"/>
      <c r="W2453" s="225"/>
      <c r="X2453" s="225"/>
      <c r="Y2453" s="225"/>
      <c r="AM2453" s="227"/>
      <c r="AN2453" s="227"/>
      <c r="AO2453" s="227"/>
      <c r="AP2453" s="227"/>
      <c r="AQ2453" s="227"/>
      <c r="AR2453" s="226"/>
      <c r="AS2453" s="226"/>
      <c r="AT2453" s="226"/>
      <c r="AU2453" s="225"/>
      <c r="AV2453" s="225"/>
      <c r="AW2453" s="225"/>
      <c r="AX2453" s="225"/>
    </row>
    <row r="2454" spans="14:50" ht="15.75" x14ac:dyDescent="0.25">
      <c r="N2454" s="227"/>
      <c r="O2454" s="227"/>
      <c r="P2454" s="228"/>
      <c r="Q2454" s="227"/>
      <c r="R2454" s="227"/>
      <c r="S2454" s="226"/>
      <c r="T2454" s="226"/>
      <c r="U2454" s="226"/>
      <c r="V2454" s="225"/>
      <c r="W2454" s="225"/>
      <c r="X2454" s="225"/>
      <c r="Y2454" s="225"/>
      <c r="AM2454" s="227"/>
      <c r="AN2454" s="227"/>
      <c r="AO2454" s="227"/>
      <c r="AP2454" s="227"/>
      <c r="AQ2454" s="227"/>
      <c r="AR2454" s="226"/>
      <c r="AS2454" s="226"/>
      <c r="AT2454" s="226"/>
      <c r="AU2454" s="225"/>
      <c r="AV2454" s="225"/>
      <c r="AW2454" s="225"/>
      <c r="AX2454" s="225"/>
    </row>
    <row r="2455" spans="14:50" ht="15.75" x14ac:dyDescent="0.25">
      <c r="N2455" s="227"/>
      <c r="O2455" s="227"/>
      <c r="P2455" s="228"/>
      <c r="Q2455" s="227"/>
      <c r="R2455" s="227"/>
      <c r="S2455" s="226"/>
      <c r="T2455" s="226"/>
      <c r="U2455" s="226"/>
      <c r="V2455" s="225"/>
      <c r="W2455" s="225"/>
      <c r="X2455" s="225"/>
      <c r="Y2455" s="225"/>
      <c r="AM2455" s="227"/>
      <c r="AN2455" s="227"/>
      <c r="AO2455" s="227"/>
      <c r="AP2455" s="227"/>
      <c r="AQ2455" s="227"/>
      <c r="AR2455" s="226"/>
      <c r="AS2455" s="226"/>
      <c r="AT2455" s="226"/>
      <c r="AU2455" s="225"/>
      <c r="AV2455" s="225"/>
      <c r="AW2455" s="225"/>
      <c r="AX2455" s="225"/>
    </row>
    <row r="2456" spans="14:50" ht="15.75" x14ac:dyDescent="0.25">
      <c r="N2456" s="227"/>
      <c r="O2456" s="227"/>
      <c r="P2456" s="228"/>
      <c r="Q2456" s="227"/>
      <c r="R2456" s="227"/>
      <c r="S2456" s="226"/>
      <c r="T2456" s="226"/>
      <c r="U2456" s="226"/>
      <c r="V2456" s="225"/>
      <c r="W2456" s="225"/>
      <c r="X2456" s="225"/>
      <c r="Y2456" s="225"/>
      <c r="AM2456" s="227"/>
      <c r="AN2456" s="227"/>
      <c r="AO2456" s="227"/>
      <c r="AP2456" s="227"/>
      <c r="AQ2456" s="227"/>
      <c r="AR2456" s="226"/>
      <c r="AS2456" s="226"/>
      <c r="AT2456" s="226"/>
      <c r="AU2456" s="225"/>
      <c r="AV2456" s="225"/>
      <c r="AW2456" s="225"/>
      <c r="AX2456" s="225"/>
    </row>
    <row r="2457" spans="14:50" ht="15.75" x14ac:dyDescent="0.25">
      <c r="N2457" s="227"/>
      <c r="O2457" s="227"/>
      <c r="P2457" s="228"/>
      <c r="Q2457" s="227"/>
      <c r="R2457" s="227"/>
      <c r="S2457" s="226"/>
      <c r="T2457" s="226"/>
      <c r="U2457" s="226"/>
      <c r="V2457" s="225"/>
      <c r="W2457" s="225"/>
      <c r="X2457" s="225"/>
      <c r="Y2457" s="225"/>
      <c r="AM2457" s="227"/>
      <c r="AN2457" s="227"/>
      <c r="AO2457" s="227"/>
      <c r="AP2457" s="227"/>
      <c r="AQ2457" s="227"/>
      <c r="AR2457" s="226"/>
      <c r="AS2457" s="226"/>
      <c r="AT2457" s="226"/>
      <c r="AU2457" s="225"/>
      <c r="AV2457" s="225"/>
      <c r="AW2457" s="225"/>
      <c r="AX2457" s="225"/>
    </row>
    <row r="2458" spans="14:50" ht="15.75" x14ac:dyDescent="0.25">
      <c r="N2458" s="227"/>
      <c r="O2458" s="227"/>
      <c r="P2458" s="228"/>
      <c r="Q2458" s="227"/>
      <c r="R2458" s="227"/>
      <c r="S2458" s="226"/>
      <c r="T2458" s="226"/>
      <c r="U2458" s="226"/>
      <c r="V2458" s="225"/>
      <c r="W2458" s="225"/>
      <c r="X2458" s="225"/>
      <c r="Y2458" s="225"/>
      <c r="AM2458" s="227"/>
      <c r="AN2458" s="227"/>
      <c r="AO2458" s="227"/>
      <c r="AP2458" s="227"/>
      <c r="AQ2458" s="227"/>
      <c r="AR2458" s="226"/>
      <c r="AS2458" s="226"/>
      <c r="AT2458" s="226"/>
      <c r="AU2458" s="225"/>
      <c r="AV2458" s="225"/>
      <c r="AW2458" s="225"/>
      <c r="AX2458" s="225"/>
    </row>
    <row r="2459" spans="14:50" ht="15.75" x14ac:dyDescent="0.25">
      <c r="N2459" s="227"/>
      <c r="O2459" s="227"/>
      <c r="P2459" s="228"/>
      <c r="Q2459" s="227"/>
      <c r="R2459" s="227"/>
      <c r="S2459" s="226"/>
      <c r="T2459" s="226"/>
      <c r="U2459" s="226"/>
      <c r="V2459" s="225"/>
      <c r="W2459" s="225"/>
      <c r="X2459" s="225"/>
      <c r="Y2459" s="225"/>
      <c r="AM2459" s="227"/>
      <c r="AN2459" s="227"/>
      <c r="AO2459" s="227"/>
      <c r="AP2459" s="227"/>
      <c r="AQ2459" s="227"/>
      <c r="AR2459" s="226"/>
      <c r="AS2459" s="226"/>
      <c r="AT2459" s="226"/>
      <c r="AU2459" s="225"/>
      <c r="AV2459" s="225"/>
      <c r="AW2459" s="225"/>
      <c r="AX2459" s="225"/>
    </row>
    <row r="2460" spans="14:50" ht="15.75" x14ac:dyDescent="0.25">
      <c r="N2460" s="227"/>
      <c r="O2460" s="227"/>
      <c r="P2460" s="228"/>
      <c r="Q2460" s="227"/>
      <c r="R2460" s="227"/>
      <c r="S2460" s="226"/>
      <c r="T2460" s="226"/>
      <c r="U2460" s="226"/>
      <c r="V2460" s="225"/>
      <c r="W2460" s="225"/>
      <c r="X2460" s="225"/>
      <c r="Y2460" s="225"/>
      <c r="AM2460" s="227"/>
      <c r="AN2460" s="227"/>
      <c r="AO2460" s="227"/>
      <c r="AP2460" s="227"/>
      <c r="AQ2460" s="227"/>
      <c r="AR2460" s="226"/>
      <c r="AS2460" s="226"/>
      <c r="AT2460" s="226"/>
      <c r="AU2460" s="225"/>
      <c r="AV2460" s="225"/>
      <c r="AW2460" s="225"/>
      <c r="AX2460" s="225"/>
    </row>
    <row r="2461" spans="14:50" ht="15.75" x14ac:dyDescent="0.25">
      <c r="N2461" s="227"/>
      <c r="O2461" s="227"/>
      <c r="P2461" s="228"/>
      <c r="Q2461" s="227"/>
      <c r="R2461" s="227"/>
      <c r="S2461" s="226"/>
      <c r="T2461" s="226"/>
      <c r="U2461" s="226"/>
      <c r="V2461" s="225"/>
      <c r="W2461" s="225"/>
      <c r="X2461" s="225"/>
      <c r="Y2461" s="225"/>
      <c r="AM2461" s="227"/>
      <c r="AN2461" s="227"/>
      <c r="AO2461" s="227"/>
      <c r="AP2461" s="227"/>
      <c r="AQ2461" s="227"/>
      <c r="AR2461" s="226"/>
      <c r="AS2461" s="226"/>
      <c r="AT2461" s="226"/>
      <c r="AU2461" s="225"/>
      <c r="AV2461" s="225"/>
      <c r="AW2461" s="225"/>
      <c r="AX2461" s="225"/>
    </row>
    <row r="2462" spans="14:50" ht="15.75" x14ac:dyDescent="0.25">
      <c r="N2462" s="227"/>
      <c r="O2462" s="227"/>
      <c r="P2462" s="228"/>
      <c r="Q2462" s="227"/>
      <c r="R2462" s="227"/>
      <c r="S2462" s="226"/>
      <c r="T2462" s="226"/>
      <c r="U2462" s="226"/>
      <c r="V2462" s="225"/>
      <c r="W2462" s="225"/>
      <c r="X2462" s="225"/>
      <c r="Y2462" s="225"/>
      <c r="AM2462" s="227"/>
      <c r="AN2462" s="227"/>
      <c r="AO2462" s="227"/>
      <c r="AP2462" s="227"/>
      <c r="AQ2462" s="227"/>
      <c r="AR2462" s="226"/>
      <c r="AS2462" s="226"/>
      <c r="AT2462" s="226"/>
      <c r="AU2462" s="225"/>
      <c r="AV2462" s="225"/>
      <c r="AW2462" s="225"/>
      <c r="AX2462" s="225"/>
    </row>
    <row r="2463" spans="14:50" ht="15.75" x14ac:dyDescent="0.25">
      <c r="N2463" s="227"/>
      <c r="O2463" s="227"/>
      <c r="P2463" s="228"/>
      <c r="Q2463" s="227"/>
      <c r="R2463" s="227"/>
      <c r="S2463" s="226"/>
      <c r="T2463" s="226"/>
      <c r="U2463" s="226"/>
      <c r="V2463" s="225"/>
      <c r="W2463" s="225"/>
      <c r="X2463" s="225"/>
      <c r="Y2463" s="225"/>
      <c r="AM2463" s="227"/>
      <c r="AN2463" s="227"/>
      <c r="AO2463" s="227"/>
      <c r="AP2463" s="227"/>
      <c r="AQ2463" s="227"/>
      <c r="AR2463" s="226"/>
      <c r="AS2463" s="226"/>
      <c r="AT2463" s="226"/>
      <c r="AU2463" s="225"/>
      <c r="AV2463" s="225"/>
      <c r="AW2463" s="225"/>
      <c r="AX2463" s="225"/>
    </row>
    <row r="2464" spans="14:50" ht="15.75" x14ac:dyDescent="0.25">
      <c r="N2464" s="227"/>
      <c r="O2464" s="227"/>
      <c r="P2464" s="228"/>
      <c r="Q2464" s="227"/>
      <c r="R2464" s="227"/>
      <c r="S2464" s="226"/>
      <c r="T2464" s="226"/>
      <c r="U2464" s="226"/>
      <c r="V2464" s="225"/>
      <c r="W2464" s="225"/>
      <c r="X2464" s="225"/>
      <c r="Y2464" s="225"/>
      <c r="AM2464" s="227"/>
      <c r="AN2464" s="227"/>
      <c r="AO2464" s="227"/>
      <c r="AP2464" s="227"/>
      <c r="AQ2464" s="227"/>
      <c r="AR2464" s="226"/>
      <c r="AS2464" s="226"/>
      <c r="AT2464" s="226"/>
      <c r="AU2464" s="225"/>
      <c r="AV2464" s="225"/>
      <c r="AW2464" s="225"/>
      <c r="AX2464" s="225"/>
    </row>
    <row r="2465" spans="14:50" ht="15.75" x14ac:dyDescent="0.25">
      <c r="N2465" s="227"/>
      <c r="O2465" s="227"/>
      <c r="P2465" s="228"/>
      <c r="Q2465" s="227"/>
      <c r="R2465" s="227"/>
      <c r="S2465" s="226"/>
      <c r="T2465" s="226"/>
      <c r="U2465" s="226"/>
      <c r="V2465" s="225"/>
      <c r="W2465" s="225"/>
      <c r="X2465" s="225"/>
      <c r="Y2465" s="225"/>
      <c r="AM2465" s="227"/>
      <c r="AN2465" s="227"/>
      <c r="AO2465" s="227"/>
      <c r="AP2465" s="227"/>
      <c r="AQ2465" s="227"/>
      <c r="AR2465" s="226"/>
      <c r="AS2465" s="226"/>
      <c r="AT2465" s="226"/>
      <c r="AU2465" s="225"/>
      <c r="AV2465" s="225"/>
      <c r="AW2465" s="225"/>
      <c r="AX2465" s="225"/>
    </row>
    <row r="2466" spans="14:50" ht="15.75" x14ac:dyDescent="0.25">
      <c r="N2466" s="227"/>
      <c r="O2466" s="227"/>
      <c r="P2466" s="228"/>
      <c r="Q2466" s="227"/>
      <c r="R2466" s="227"/>
      <c r="S2466" s="226"/>
      <c r="T2466" s="226"/>
      <c r="U2466" s="226"/>
      <c r="V2466" s="225"/>
      <c r="W2466" s="225"/>
      <c r="X2466" s="225"/>
      <c r="Y2466" s="225"/>
      <c r="AM2466" s="227"/>
      <c r="AN2466" s="227"/>
      <c r="AO2466" s="227"/>
      <c r="AP2466" s="227"/>
      <c r="AQ2466" s="227"/>
      <c r="AR2466" s="226"/>
      <c r="AS2466" s="226"/>
      <c r="AT2466" s="226"/>
      <c r="AU2466" s="225"/>
      <c r="AV2466" s="225"/>
      <c r="AW2466" s="225"/>
      <c r="AX2466" s="225"/>
    </row>
    <row r="2467" spans="14:50" ht="15.75" x14ac:dyDescent="0.25">
      <c r="N2467" s="227"/>
      <c r="O2467" s="227"/>
      <c r="P2467" s="228"/>
      <c r="Q2467" s="227"/>
      <c r="R2467" s="227"/>
      <c r="S2467" s="226"/>
      <c r="T2467" s="226"/>
      <c r="U2467" s="226"/>
      <c r="V2467" s="225"/>
      <c r="W2467" s="225"/>
      <c r="X2467" s="225"/>
      <c r="Y2467" s="225"/>
      <c r="AM2467" s="227"/>
      <c r="AN2467" s="227"/>
      <c r="AO2467" s="227"/>
      <c r="AP2467" s="227"/>
      <c r="AQ2467" s="227"/>
      <c r="AR2467" s="226"/>
      <c r="AS2467" s="226"/>
      <c r="AT2467" s="226"/>
      <c r="AU2467" s="225"/>
      <c r="AV2467" s="225"/>
      <c r="AW2467" s="225"/>
      <c r="AX2467" s="225"/>
    </row>
    <row r="2468" spans="14:50" ht="15.75" x14ac:dyDescent="0.25">
      <c r="N2468" s="227"/>
      <c r="O2468" s="227"/>
      <c r="P2468" s="228"/>
      <c r="Q2468" s="227"/>
      <c r="R2468" s="227"/>
      <c r="S2468" s="226"/>
      <c r="T2468" s="226"/>
      <c r="U2468" s="226"/>
      <c r="V2468" s="225"/>
      <c r="W2468" s="225"/>
      <c r="X2468" s="225"/>
      <c r="Y2468" s="225"/>
      <c r="AM2468" s="227"/>
      <c r="AN2468" s="227"/>
      <c r="AO2468" s="227"/>
      <c r="AP2468" s="227"/>
      <c r="AQ2468" s="227"/>
      <c r="AR2468" s="226"/>
      <c r="AS2468" s="226"/>
      <c r="AT2468" s="226"/>
      <c r="AU2468" s="225"/>
      <c r="AV2468" s="225"/>
      <c r="AW2468" s="225"/>
      <c r="AX2468" s="225"/>
    </row>
    <row r="2469" spans="14:50" ht="15.75" x14ac:dyDescent="0.25">
      <c r="N2469" s="227"/>
      <c r="O2469" s="227"/>
      <c r="P2469" s="228"/>
      <c r="Q2469" s="227"/>
      <c r="R2469" s="227"/>
      <c r="S2469" s="226"/>
      <c r="T2469" s="226"/>
      <c r="U2469" s="226"/>
      <c r="V2469" s="225"/>
      <c r="W2469" s="225"/>
      <c r="X2469" s="225"/>
      <c r="Y2469" s="225"/>
      <c r="AM2469" s="227"/>
      <c r="AN2469" s="227"/>
      <c r="AO2469" s="227"/>
      <c r="AP2469" s="227"/>
      <c r="AQ2469" s="227"/>
      <c r="AR2469" s="226"/>
      <c r="AS2469" s="226"/>
      <c r="AT2469" s="226"/>
      <c r="AU2469" s="225"/>
      <c r="AV2469" s="225"/>
      <c r="AW2469" s="225"/>
      <c r="AX2469" s="225"/>
    </row>
    <row r="2470" spans="14:50" ht="15.75" x14ac:dyDescent="0.25">
      <c r="N2470" s="227"/>
      <c r="O2470" s="227"/>
      <c r="P2470" s="228"/>
      <c r="Q2470" s="227"/>
      <c r="R2470" s="227"/>
      <c r="S2470" s="226"/>
      <c r="T2470" s="226"/>
      <c r="U2470" s="226"/>
      <c r="V2470" s="225"/>
      <c r="W2470" s="225"/>
      <c r="X2470" s="225"/>
      <c r="Y2470" s="225"/>
      <c r="AM2470" s="227"/>
      <c r="AN2470" s="227"/>
      <c r="AO2470" s="227"/>
      <c r="AP2470" s="227"/>
      <c r="AQ2470" s="227"/>
      <c r="AR2470" s="226"/>
      <c r="AS2470" s="226"/>
      <c r="AT2470" s="226"/>
      <c r="AU2470" s="225"/>
      <c r="AV2470" s="225"/>
      <c r="AW2470" s="225"/>
      <c r="AX2470" s="225"/>
    </row>
    <row r="2471" spans="14:50" ht="15.75" x14ac:dyDescent="0.25">
      <c r="N2471" s="227"/>
      <c r="O2471" s="227"/>
      <c r="P2471" s="228"/>
      <c r="Q2471" s="227"/>
      <c r="R2471" s="227"/>
      <c r="S2471" s="226"/>
      <c r="T2471" s="226"/>
      <c r="U2471" s="226"/>
      <c r="V2471" s="225"/>
      <c r="W2471" s="225"/>
      <c r="X2471" s="225"/>
      <c r="Y2471" s="225"/>
      <c r="AM2471" s="227"/>
      <c r="AN2471" s="227"/>
      <c r="AO2471" s="227"/>
      <c r="AP2471" s="227"/>
      <c r="AQ2471" s="227"/>
      <c r="AR2471" s="226"/>
      <c r="AS2471" s="226"/>
      <c r="AT2471" s="226"/>
      <c r="AU2471" s="225"/>
      <c r="AV2471" s="225"/>
      <c r="AW2471" s="225"/>
      <c r="AX2471" s="225"/>
    </row>
    <row r="2472" spans="14:50" ht="15.75" x14ac:dyDescent="0.25">
      <c r="N2472" s="227"/>
      <c r="O2472" s="227"/>
      <c r="P2472" s="228"/>
      <c r="Q2472" s="227"/>
      <c r="R2472" s="227"/>
      <c r="S2472" s="226"/>
      <c r="T2472" s="226"/>
      <c r="U2472" s="226"/>
      <c r="V2472" s="225"/>
      <c r="W2472" s="225"/>
      <c r="X2472" s="225"/>
      <c r="Y2472" s="225"/>
      <c r="AM2472" s="227"/>
      <c r="AN2472" s="227"/>
      <c r="AO2472" s="227"/>
      <c r="AP2472" s="227"/>
      <c r="AQ2472" s="227"/>
      <c r="AR2472" s="226"/>
      <c r="AS2472" s="226"/>
      <c r="AT2472" s="226"/>
      <c r="AU2472" s="225"/>
      <c r="AV2472" s="225"/>
      <c r="AW2472" s="225"/>
      <c r="AX2472" s="225"/>
    </row>
    <row r="2473" spans="14:50" ht="15.75" x14ac:dyDescent="0.25">
      <c r="N2473" s="227"/>
      <c r="O2473" s="227"/>
      <c r="P2473" s="228"/>
      <c r="Q2473" s="227"/>
      <c r="R2473" s="227"/>
      <c r="S2473" s="226"/>
      <c r="T2473" s="226"/>
      <c r="U2473" s="226"/>
      <c r="V2473" s="225"/>
      <c r="W2473" s="225"/>
      <c r="X2473" s="225"/>
      <c r="Y2473" s="225"/>
      <c r="AM2473" s="227"/>
      <c r="AN2473" s="227"/>
      <c r="AO2473" s="227"/>
      <c r="AP2473" s="227"/>
      <c r="AQ2473" s="227"/>
      <c r="AR2473" s="226"/>
      <c r="AS2473" s="226"/>
      <c r="AT2473" s="226"/>
      <c r="AU2473" s="225"/>
      <c r="AV2473" s="225"/>
      <c r="AW2473" s="225"/>
      <c r="AX2473" s="225"/>
    </row>
    <row r="2474" spans="14:50" ht="15.75" x14ac:dyDescent="0.25">
      <c r="N2474" s="227"/>
      <c r="O2474" s="227"/>
      <c r="P2474" s="228"/>
      <c r="Q2474" s="227"/>
      <c r="R2474" s="227"/>
      <c r="S2474" s="226"/>
      <c r="T2474" s="226"/>
      <c r="U2474" s="226"/>
      <c r="V2474" s="225"/>
      <c r="W2474" s="225"/>
      <c r="X2474" s="225"/>
      <c r="Y2474" s="225"/>
      <c r="AM2474" s="227"/>
      <c r="AN2474" s="227"/>
      <c r="AO2474" s="227"/>
      <c r="AP2474" s="227"/>
      <c r="AQ2474" s="227"/>
      <c r="AR2474" s="226"/>
      <c r="AS2474" s="226"/>
      <c r="AT2474" s="226"/>
      <c r="AU2474" s="225"/>
      <c r="AV2474" s="225"/>
      <c r="AW2474" s="225"/>
      <c r="AX2474" s="225"/>
    </row>
    <row r="2475" spans="14:50" ht="15.75" x14ac:dyDescent="0.25">
      <c r="N2475" s="227"/>
      <c r="O2475" s="227"/>
      <c r="P2475" s="228"/>
      <c r="Q2475" s="227"/>
      <c r="R2475" s="227"/>
      <c r="S2475" s="226"/>
      <c r="T2475" s="226"/>
      <c r="U2475" s="226"/>
      <c r="V2475" s="225"/>
      <c r="W2475" s="225"/>
      <c r="X2475" s="225"/>
      <c r="Y2475" s="225"/>
      <c r="AM2475" s="227"/>
      <c r="AN2475" s="227"/>
      <c r="AO2475" s="227"/>
      <c r="AP2475" s="227"/>
      <c r="AQ2475" s="227"/>
      <c r="AR2475" s="226"/>
      <c r="AS2475" s="226"/>
      <c r="AT2475" s="226"/>
      <c r="AU2475" s="225"/>
      <c r="AV2475" s="225"/>
      <c r="AW2475" s="225"/>
      <c r="AX2475" s="225"/>
    </row>
    <row r="2476" spans="14:50" ht="15.75" x14ac:dyDescent="0.25">
      <c r="N2476" s="227"/>
      <c r="O2476" s="227"/>
      <c r="P2476" s="228"/>
      <c r="Q2476" s="227"/>
      <c r="R2476" s="227"/>
      <c r="S2476" s="226"/>
      <c r="T2476" s="226"/>
      <c r="U2476" s="226"/>
      <c r="V2476" s="225"/>
      <c r="W2476" s="225"/>
      <c r="X2476" s="225"/>
      <c r="Y2476" s="225"/>
      <c r="AM2476" s="227"/>
      <c r="AN2476" s="227"/>
      <c r="AO2476" s="227"/>
      <c r="AP2476" s="227"/>
      <c r="AQ2476" s="227"/>
      <c r="AR2476" s="226"/>
      <c r="AS2476" s="226"/>
      <c r="AT2476" s="226"/>
      <c r="AU2476" s="225"/>
      <c r="AV2476" s="225"/>
      <c r="AW2476" s="225"/>
      <c r="AX2476" s="225"/>
    </row>
    <row r="2477" spans="14:50" ht="15.75" x14ac:dyDescent="0.25">
      <c r="N2477" s="227"/>
      <c r="O2477" s="227"/>
      <c r="P2477" s="228"/>
      <c r="Q2477" s="227"/>
      <c r="R2477" s="227"/>
      <c r="S2477" s="226"/>
      <c r="T2477" s="226"/>
      <c r="U2477" s="226"/>
      <c r="V2477" s="225"/>
      <c r="W2477" s="225"/>
      <c r="X2477" s="225"/>
      <c r="Y2477" s="225"/>
      <c r="AM2477" s="227"/>
      <c r="AN2477" s="227"/>
      <c r="AO2477" s="227"/>
      <c r="AP2477" s="227"/>
      <c r="AQ2477" s="227"/>
      <c r="AR2477" s="226"/>
      <c r="AS2477" s="226"/>
      <c r="AT2477" s="226"/>
      <c r="AU2477" s="225"/>
      <c r="AV2477" s="225"/>
      <c r="AW2477" s="225"/>
      <c r="AX2477" s="225"/>
    </row>
    <row r="2478" spans="14:50" ht="15.75" x14ac:dyDescent="0.25">
      <c r="N2478" s="227"/>
      <c r="O2478" s="227"/>
      <c r="P2478" s="228"/>
      <c r="Q2478" s="227"/>
      <c r="R2478" s="227"/>
      <c r="S2478" s="226"/>
      <c r="T2478" s="226"/>
      <c r="U2478" s="226"/>
      <c r="V2478" s="225"/>
      <c r="W2478" s="225"/>
      <c r="X2478" s="225"/>
      <c r="Y2478" s="225"/>
      <c r="AM2478" s="227"/>
      <c r="AN2478" s="227"/>
      <c r="AO2478" s="227"/>
      <c r="AP2478" s="227"/>
      <c r="AQ2478" s="227"/>
      <c r="AR2478" s="226"/>
      <c r="AS2478" s="226"/>
      <c r="AT2478" s="226"/>
      <c r="AU2478" s="225"/>
      <c r="AV2478" s="225"/>
      <c r="AW2478" s="225"/>
      <c r="AX2478" s="225"/>
    </row>
    <row r="2479" spans="14:50" ht="15.75" x14ac:dyDescent="0.25">
      <c r="N2479" s="227"/>
      <c r="O2479" s="227"/>
      <c r="P2479" s="228"/>
      <c r="Q2479" s="227"/>
      <c r="R2479" s="227"/>
      <c r="S2479" s="226"/>
      <c r="T2479" s="226"/>
      <c r="U2479" s="226"/>
      <c r="V2479" s="225"/>
      <c r="W2479" s="225"/>
      <c r="X2479" s="225"/>
      <c r="Y2479" s="225"/>
      <c r="AM2479" s="227"/>
      <c r="AN2479" s="227"/>
      <c r="AO2479" s="227"/>
      <c r="AP2479" s="227"/>
      <c r="AQ2479" s="227"/>
      <c r="AR2479" s="226"/>
      <c r="AS2479" s="226"/>
      <c r="AT2479" s="226"/>
      <c r="AU2479" s="225"/>
      <c r="AV2479" s="225"/>
      <c r="AW2479" s="225"/>
      <c r="AX2479" s="225"/>
    </row>
    <row r="2480" spans="14:50" ht="15.75" x14ac:dyDescent="0.25">
      <c r="N2480" s="227"/>
      <c r="O2480" s="227"/>
      <c r="P2480" s="228"/>
      <c r="Q2480" s="227"/>
      <c r="R2480" s="227"/>
      <c r="S2480" s="226"/>
      <c r="T2480" s="226"/>
      <c r="U2480" s="226"/>
      <c r="V2480" s="225"/>
      <c r="W2480" s="225"/>
      <c r="X2480" s="225"/>
      <c r="Y2480" s="225"/>
      <c r="AM2480" s="227"/>
      <c r="AN2480" s="227"/>
      <c r="AO2480" s="227"/>
      <c r="AP2480" s="227"/>
      <c r="AQ2480" s="227"/>
      <c r="AR2480" s="226"/>
      <c r="AS2480" s="226"/>
      <c r="AT2480" s="226"/>
      <c r="AU2480" s="225"/>
      <c r="AV2480" s="225"/>
      <c r="AW2480" s="225"/>
      <c r="AX2480" s="225"/>
    </row>
    <row r="2481" spans="14:50" ht="15.75" x14ac:dyDescent="0.25">
      <c r="N2481" s="227"/>
      <c r="O2481" s="227"/>
      <c r="P2481" s="228"/>
      <c r="Q2481" s="227"/>
      <c r="R2481" s="227"/>
      <c r="S2481" s="226"/>
      <c r="T2481" s="226"/>
      <c r="U2481" s="226"/>
      <c r="V2481" s="225"/>
      <c r="W2481" s="225"/>
      <c r="X2481" s="225"/>
      <c r="Y2481" s="225"/>
      <c r="AM2481" s="227"/>
      <c r="AN2481" s="227"/>
      <c r="AO2481" s="227"/>
      <c r="AP2481" s="227"/>
      <c r="AQ2481" s="227"/>
      <c r="AR2481" s="226"/>
      <c r="AS2481" s="226"/>
      <c r="AT2481" s="226"/>
      <c r="AU2481" s="225"/>
      <c r="AV2481" s="225"/>
      <c r="AW2481" s="225"/>
      <c r="AX2481" s="225"/>
    </row>
    <row r="2482" spans="14:50" ht="15.75" x14ac:dyDescent="0.25">
      <c r="N2482" s="227"/>
      <c r="O2482" s="227"/>
      <c r="P2482" s="228"/>
      <c r="Q2482" s="227"/>
      <c r="R2482" s="227"/>
      <c r="S2482" s="226"/>
      <c r="T2482" s="226"/>
      <c r="U2482" s="226"/>
      <c r="V2482" s="225"/>
      <c r="W2482" s="225"/>
      <c r="X2482" s="225"/>
      <c r="Y2482" s="225"/>
      <c r="AM2482" s="227"/>
      <c r="AN2482" s="227"/>
      <c r="AO2482" s="227"/>
      <c r="AP2482" s="227"/>
      <c r="AQ2482" s="227"/>
      <c r="AR2482" s="226"/>
      <c r="AS2482" s="226"/>
      <c r="AT2482" s="226"/>
      <c r="AU2482" s="225"/>
      <c r="AV2482" s="225"/>
      <c r="AW2482" s="225"/>
      <c r="AX2482" s="225"/>
    </row>
    <row r="2483" spans="14:50" ht="15.75" x14ac:dyDescent="0.25">
      <c r="N2483" s="227"/>
      <c r="O2483" s="227"/>
      <c r="P2483" s="228"/>
      <c r="Q2483" s="227"/>
      <c r="R2483" s="227"/>
      <c r="S2483" s="226"/>
      <c r="T2483" s="226"/>
      <c r="U2483" s="226"/>
      <c r="V2483" s="225"/>
      <c r="W2483" s="225"/>
      <c r="X2483" s="225"/>
      <c r="Y2483" s="225"/>
      <c r="AM2483" s="227"/>
      <c r="AN2483" s="227"/>
      <c r="AO2483" s="227"/>
      <c r="AP2483" s="227"/>
      <c r="AQ2483" s="227"/>
      <c r="AR2483" s="226"/>
      <c r="AS2483" s="226"/>
      <c r="AT2483" s="226"/>
      <c r="AU2483" s="225"/>
      <c r="AV2483" s="225"/>
      <c r="AW2483" s="225"/>
      <c r="AX2483" s="225"/>
    </row>
    <row r="2484" spans="14:50" ht="15.75" x14ac:dyDescent="0.25">
      <c r="N2484" s="227"/>
      <c r="O2484" s="227"/>
      <c r="P2484" s="228"/>
      <c r="Q2484" s="227"/>
      <c r="R2484" s="227"/>
      <c r="S2484" s="226"/>
      <c r="T2484" s="226"/>
      <c r="U2484" s="226"/>
      <c r="V2484" s="225"/>
      <c r="W2484" s="225"/>
      <c r="X2484" s="225"/>
      <c r="Y2484" s="225"/>
      <c r="AM2484" s="227"/>
      <c r="AN2484" s="227"/>
      <c r="AO2484" s="227"/>
      <c r="AP2484" s="227"/>
      <c r="AQ2484" s="227"/>
      <c r="AR2484" s="226"/>
      <c r="AS2484" s="226"/>
      <c r="AT2484" s="226"/>
      <c r="AU2484" s="225"/>
      <c r="AV2484" s="225"/>
      <c r="AW2484" s="225"/>
      <c r="AX2484" s="225"/>
    </row>
    <row r="2485" spans="14:50" ht="15.75" x14ac:dyDescent="0.25">
      <c r="N2485" s="227"/>
      <c r="O2485" s="227"/>
      <c r="P2485" s="228"/>
      <c r="Q2485" s="227"/>
      <c r="R2485" s="227"/>
      <c r="S2485" s="226"/>
      <c r="T2485" s="226"/>
      <c r="U2485" s="226"/>
      <c r="V2485" s="225"/>
      <c r="W2485" s="225"/>
      <c r="X2485" s="225"/>
      <c r="Y2485" s="225"/>
      <c r="AM2485" s="227"/>
      <c r="AN2485" s="227"/>
      <c r="AO2485" s="227"/>
      <c r="AP2485" s="227"/>
      <c r="AQ2485" s="227"/>
      <c r="AR2485" s="226"/>
      <c r="AS2485" s="226"/>
      <c r="AT2485" s="226"/>
      <c r="AU2485" s="225"/>
      <c r="AV2485" s="225"/>
      <c r="AW2485" s="225"/>
      <c r="AX2485" s="225"/>
    </row>
    <row r="2486" spans="14:50" ht="15.75" x14ac:dyDescent="0.25">
      <c r="N2486" s="227"/>
      <c r="O2486" s="227"/>
      <c r="P2486" s="228"/>
      <c r="Q2486" s="227"/>
      <c r="R2486" s="227"/>
      <c r="S2486" s="226"/>
      <c r="T2486" s="226"/>
      <c r="U2486" s="226"/>
      <c r="V2486" s="225"/>
      <c r="W2486" s="225"/>
      <c r="X2486" s="225"/>
      <c r="Y2486" s="225"/>
      <c r="AM2486" s="227"/>
      <c r="AN2486" s="227"/>
      <c r="AO2486" s="227"/>
      <c r="AP2486" s="227"/>
      <c r="AQ2486" s="227"/>
      <c r="AR2486" s="226"/>
      <c r="AS2486" s="226"/>
      <c r="AT2486" s="226"/>
      <c r="AU2486" s="225"/>
      <c r="AV2486" s="225"/>
      <c r="AW2486" s="225"/>
      <c r="AX2486" s="225"/>
    </row>
    <row r="2487" spans="14:50" ht="15.75" x14ac:dyDescent="0.25">
      <c r="N2487" s="227"/>
      <c r="O2487" s="227"/>
      <c r="P2487" s="228"/>
      <c r="Q2487" s="227"/>
      <c r="R2487" s="227"/>
      <c r="S2487" s="226"/>
      <c r="T2487" s="226"/>
      <c r="U2487" s="226"/>
      <c r="V2487" s="225"/>
      <c r="W2487" s="225"/>
      <c r="X2487" s="225"/>
      <c r="Y2487" s="225"/>
      <c r="AM2487" s="227"/>
      <c r="AN2487" s="227"/>
      <c r="AO2487" s="227"/>
      <c r="AP2487" s="227"/>
      <c r="AQ2487" s="227"/>
      <c r="AR2487" s="226"/>
      <c r="AS2487" s="226"/>
      <c r="AT2487" s="226"/>
      <c r="AU2487" s="225"/>
      <c r="AV2487" s="225"/>
      <c r="AW2487" s="225"/>
      <c r="AX2487" s="225"/>
    </row>
    <row r="2488" spans="14:50" ht="15.75" x14ac:dyDescent="0.25">
      <c r="N2488" s="227"/>
      <c r="O2488" s="227"/>
      <c r="P2488" s="228"/>
      <c r="Q2488" s="227"/>
      <c r="R2488" s="227"/>
      <c r="S2488" s="226"/>
      <c r="T2488" s="226"/>
      <c r="U2488" s="226"/>
      <c r="V2488" s="225"/>
      <c r="W2488" s="225"/>
      <c r="X2488" s="225"/>
      <c r="Y2488" s="225"/>
      <c r="AM2488" s="227"/>
      <c r="AN2488" s="227"/>
      <c r="AO2488" s="227"/>
      <c r="AP2488" s="227"/>
      <c r="AQ2488" s="227"/>
      <c r="AR2488" s="226"/>
      <c r="AS2488" s="226"/>
      <c r="AT2488" s="226"/>
      <c r="AU2488" s="225"/>
      <c r="AV2488" s="225"/>
      <c r="AW2488" s="225"/>
      <c r="AX2488" s="225"/>
    </row>
    <row r="2489" spans="14:50" ht="15.75" x14ac:dyDescent="0.25">
      <c r="N2489" s="227"/>
      <c r="O2489" s="227"/>
      <c r="P2489" s="228"/>
      <c r="Q2489" s="227"/>
      <c r="R2489" s="227"/>
      <c r="S2489" s="226"/>
      <c r="T2489" s="226"/>
      <c r="U2489" s="226"/>
      <c r="V2489" s="225"/>
      <c r="W2489" s="225"/>
      <c r="X2489" s="225"/>
      <c r="Y2489" s="225"/>
      <c r="AM2489" s="227"/>
      <c r="AN2489" s="227"/>
      <c r="AO2489" s="227"/>
      <c r="AP2489" s="227"/>
      <c r="AQ2489" s="227"/>
      <c r="AR2489" s="226"/>
      <c r="AS2489" s="226"/>
      <c r="AT2489" s="226"/>
      <c r="AU2489" s="225"/>
      <c r="AV2489" s="225"/>
      <c r="AW2489" s="225"/>
      <c r="AX2489" s="225"/>
    </row>
    <row r="2490" spans="14:50" ht="15.75" x14ac:dyDescent="0.25">
      <c r="N2490" s="227"/>
      <c r="O2490" s="227"/>
      <c r="P2490" s="228"/>
      <c r="Q2490" s="227"/>
      <c r="R2490" s="227"/>
      <c r="S2490" s="226"/>
      <c r="T2490" s="226"/>
      <c r="U2490" s="226"/>
      <c r="V2490" s="225"/>
      <c r="W2490" s="225"/>
      <c r="X2490" s="225"/>
      <c r="Y2490" s="225"/>
      <c r="AM2490" s="227"/>
      <c r="AN2490" s="227"/>
      <c r="AO2490" s="227"/>
      <c r="AP2490" s="227"/>
      <c r="AQ2490" s="227"/>
      <c r="AR2490" s="226"/>
      <c r="AS2490" s="226"/>
      <c r="AT2490" s="226"/>
      <c r="AU2490" s="225"/>
      <c r="AV2490" s="225"/>
      <c r="AW2490" s="225"/>
      <c r="AX2490" s="225"/>
    </row>
    <row r="2491" spans="14:50" ht="15.75" x14ac:dyDescent="0.25">
      <c r="N2491" s="227"/>
      <c r="O2491" s="227"/>
      <c r="P2491" s="228"/>
      <c r="Q2491" s="227"/>
      <c r="R2491" s="227"/>
      <c r="S2491" s="226"/>
      <c r="T2491" s="226"/>
      <c r="U2491" s="226"/>
      <c r="V2491" s="225"/>
      <c r="W2491" s="225"/>
      <c r="X2491" s="225"/>
      <c r="Y2491" s="225"/>
      <c r="AM2491" s="227"/>
      <c r="AN2491" s="227"/>
      <c r="AO2491" s="227"/>
      <c r="AP2491" s="227"/>
      <c r="AQ2491" s="227"/>
      <c r="AR2491" s="226"/>
      <c r="AS2491" s="226"/>
      <c r="AT2491" s="226"/>
      <c r="AU2491" s="225"/>
      <c r="AV2491" s="225"/>
      <c r="AW2491" s="225"/>
      <c r="AX2491" s="225"/>
    </row>
    <row r="2492" spans="14:50" ht="15.75" x14ac:dyDescent="0.25">
      <c r="N2492" s="227"/>
      <c r="O2492" s="227"/>
      <c r="P2492" s="228"/>
      <c r="Q2492" s="227"/>
      <c r="R2492" s="227"/>
      <c r="S2492" s="226"/>
      <c r="T2492" s="226"/>
      <c r="U2492" s="226"/>
      <c r="V2492" s="225"/>
      <c r="W2492" s="225"/>
      <c r="X2492" s="225"/>
      <c r="Y2492" s="225"/>
      <c r="AM2492" s="227"/>
      <c r="AN2492" s="227"/>
      <c r="AO2492" s="227"/>
      <c r="AP2492" s="227"/>
      <c r="AQ2492" s="227"/>
      <c r="AR2492" s="226"/>
      <c r="AS2492" s="226"/>
      <c r="AT2492" s="226"/>
      <c r="AU2492" s="225"/>
      <c r="AV2492" s="225"/>
      <c r="AW2492" s="225"/>
      <c r="AX2492" s="225"/>
    </row>
    <row r="2493" spans="14:50" ht="15.75" x14ac:dyDescent="0.25">
      <c r="N2493" s="227"/>
      <c r="O2493" s="227"/>
      <c r="P2493" s="228"/>
      <c r="Q2493" s="227"/>
      <c r="R2493" s="227"/>
      <c r="S2493" s="226"/>
      <c r="T2493" s="226"/>
      <c r="U2493" s="226"/>
      <c r="V2493" s="225"/>
      <c r="W2493" s="225"/>
      <c r="X2493" s="225"/>
      <c r="Y2493" s="225"/>
      <c r="AM2493" s="227"/>
      <c r="AN2493" s="227"/>
      <c r="AO2493" s="227"/>
      <c r="AP2493" s="227"/>
      <c r="AQ2493" s="227"/>
      <c r="AR2493" s="226"/>
      <c r="AS2493" s="226"/>
      <c r="AT2493" s="226"/>
      <c r="AU2493" s="225"/>
      <c r="AV2493" s="225"/>
      <c r="AW2493" s="225"/>
      <c r="AX2493" s="225"/>
    </row>
    <row r="2494" spans="14:50" ht="15.75" x14ac:dyDescent="0.25">
      <c r="N2494" s="227"/>
      <c r="O2494" s="227"/>
      <c r="P2494" s="228"/>
      <c r="Q2494" s="227"/>
      <c r="R2494" s="227"/>
      <c r="S2494" s="226"/>
      <c r="T2494" s="226"/>
      <c r="U2494" s="226"/>
      <c r="V2494" s="225"/>
      <c r="W2494" s="225"/>
      <c r="X2494" s="225"/>
      <c r="Y2494" s="225"/>
      <c r="AM2494" s="227"/>
      <c r="AN2494" s="227"/>
      <c r="AO2494" s="227"/>
      <c r="AP2494" s="227"/>
      <c r="AQ2494" s="227"/>
      <c r="AR2494" s="226"/>
      <c r="AS2494" s="226"/>
      <c r="AT2494" s="226"/>
      <c r="AU2494" s="225"/>
      <c r="AV2494" s="225"/>
      <c r="AW2494" s="225"/>
      <c r="AX2494" s="225"/>
    </row>
    <row r="2495" spans="14:50" ht="15.75" x14ac:dyDescent="0.25">
      <c r="N2495" s="227"/>
      <c r="O2495" s="227"/>
      <c r="P2495" s="228"/>
      <c r="Q2495" s="227"/>
      <c r="R2495" s="227"/>
      <c r="S2495" s="226"/>
      <c r="T2495" s="226"/>
      <c r="U2495" s="226"/>
      <c r="V2495" s="225"/>
      <c r="W2495" s="225"/>
      <c r="X2495" s="225"/>
      <c r="Y2495" s="225"/>
      <c r="AM2495" s="227"/>
      <c r="AN2495" s="227"/>
      <c r="AO2495" s="227"/>
      <c r="AP2495" s="227"/>
      <c r="AQ2495" s="227"/>
      <c r="AR2495" s="226"/>
      <c r="AS2495" s="226"/>
      <c r="AT2495" s="226"/>
      <c r="AU2495" s="225"/>
      <c r="AV2495" s="225"/>
      <c r="AW2495" s="225"/>
      <c r="AX2495" s="225"/>
    </row>
    <row r="2496" spans="14:50" ht="15.75" x14ac:dyDescent="0.25">
      <c r="N2496" s="227"/>
      <c r="O2496" s="227"/>
      <c r="P2496" s="228"/>
      <c r="Q2496" s="227"/>
      <c r="R2496" s="227"/>
      <c r="S2496" s="226"/>
      <c r="T2496" s="226"/>
      <c r="U2496" s="226"/>
      <c r="V2496" s="225"/>
      <c r="W2496" s="225"/>
      <c r="X2496" s="225"/>
      <c r="Y2496" s="225"/>
      <c r="AM2496" s="227"/>
      <c r="AN2496" s="227"/>
      <c r="AO2496" s="227"/>
      <c r="AP2496" s="227"/>
      <c r="AQ2496" s="227"/>
      <c r="AR2496" s="226"/>
      <c r="AS2496" s="226"/>
      <c r="AT2496" s="226"/>
      <c r="AU2496" s="225"/>
      <c r="AV2496" s="225"/>
      <c r="AW2496" s="225"/>
      <c r="AX2496" s="225"/>
    </row>
    <row r="2497" spans="14:50" ht="15.75" x14ac:dyDescent="0.25">
      <c r="N2497" s="227"/>
      <c r="O2497" s="227"/>
      <c r="P2497" s="228"/>
      <c r="Q2497" s="227"/>
      <c r="R2497" s="227"/>
      <c r="S2497" s="226"/>
      <c r="T2497" s="226"/>
      <c r="U2497" s="226"/>
      <c r="V2497" s="225"/>
      <c r="W2497" s="225"/>
      <c r="X2497" s="225"/>
      <c r="Y2497" s="225"/>
      <c r="AM2497" s="227"/>
      <c r="AN2497" s="227"/>
      <c r="AO2497" s="227"/>
      <c r="AP2497" s="227"/>
      <c r="AQ2497" s="227"/>
      <c r="AR2497" s="226"/>
      <c r="AS2497" s="226"/>
      <c r="AT2497" s="226"/>
      <c r="AU2497" s="225"/>
      <c r="AV2497" s="225"/>
      <c r="AW2497" s="225"/>
      <c r="AX2497" s="225"/>
    </row>
    <row r="2498" spans="14:50" ht="15.75" x14ac:dyDescent="0.25">
      <c r="N2498" s="227"/>
      <c r="O2498" s="227"/>
      <c r="P2498" s="228"/>
      <c r="Q2498" s="227"/>
      <c r="R2498" s="227"/>
      <c r="S2498" s="226"/>
      <c r="T2498" s="226"/>
      <c r="U2498" s="226"/>
      <c r="V2498" s="225"/>
      <c r="W2498" s="225"/>
      <c r="X2498" s="225"/>
      <c r="Y2498" s="225"/>
      <c r="AM2498" s="227"/>
      <c r="AN2498" s="227"/>
      <c r="AO2498" s="227"/>
      <c r="AP2498" s="227"/>
      <c r="AQ2498" s="227"/>
      <c r="AR2498" s="226"/>
      <c r="AS2498" s="226"/>
      <c r="AT2498" s="226"/>
      <c r="AU2498" s="225"/>
      <c r="AV2498" s="225"/>
      <c r="AW2498" s="225"/>
      <c r="AX2498" s="225"/>
    </row>
    <row r="2499" spans="14:50" ht="15.75" x14ac:dyDescent="0.25">
      <c r="N2499" s="227"/>
      <c r="O2499" s="227"/>
      <c r="P2499" s="228"/>
      <c r="Q2499" s="227"/>
      <c r="R2499" s="227"/>
      <c r="S2499" s="226"/>
      <c r="T2499" s="226"/>
      <c r="U2499" s="226"/>
      <c r="V2499" s="225"/>
      <c r="W2499" s="225"/>
      <c r="X2499" s="225"/>
      <c r="Y2499" s="225"/>
      <c r="AM2499" s="227"/>
      <c r="AN2499" s="227"/>
      <c r="AO2499" s="227"/>
      <c r="AP2499" s="227"/>
      <c r="AQ2499" s="227"/>
      <c r="AR2499" s="226"/>
      <c r="AS2499" s="226"/>
      <c r="AT2499" s="226"/>
      <c r="AU2499" s="225"/>
      <c r="AV2499" s="225"/>
      <c r="AW2499" s="225"/>
      <c r="AX2499" s="225"/>
    </row>
    <row r="2500" spans="14:50" ht="15.75" x14ac:dyDescent="0.25">
      <c r="N2500" s="227"/>
      <c r="O2500" s="227"/>
      <c r="P2500" s="228"/>
      <c r="Q2500" s="227"/>
      <c r="R2500" s="227"/>
      <c r="S2500" s="226"/>
      <c r="T2500" s="226"/>
      <c r="U2500" s="226"/>
      <c r="V2500" s="225"/>
      <c r="W2500" s="225"/>
      <c r="X2500" s="225"/>
      <c r="Y2500" s="225"/>
      <c r="AM2500" s="227"/>
      <c r="AN2500" s="227"/>
      <c r="AO2500" s="227"/>
      <c r="AP2500" s="227"/>
      <c r="AQ2500" s="227"/>
      <c r="AR2500" s="226"/>
      <c r="AS2500" s="226"/>
      <c r="AT2500" s="226"/>
      <c r="AU2500" s="225"/>
      <c r="AV2500" s="225"/>
      <c r="AW2500" s="225"/>
      <c r="AX2500" s="225"/>
    </row>
    <row r="2501" spans="14:50" ht="15.75" x14ac:dyDescent="0.25">
      <c r="N2501" s="227"/>
      <c r="O2501" s="227"/>
      <c r="P2501" s="228"/>
      <c r="Q2501" s="227"/>
      <c r="R2501" s="227"/>
      <c r="S2501" s="226"/>
      <c r="T2501" s="226"/>
      <c r="U2501" s="226"/>
      <c r="V2501" s="225"/>
      <c r="W2501" s="225"/>
      <c r="X2501" s="225"/>
      <c r="Y2501" s="225"/>
      <c r="AM2501" s="227"/>
      <c r="AN2501" s="227"/>
      <c r="AO2501" s="227"/>
      <c r="AP2501" s="227"/>
      <c r="AQ2501" s="227"/>
      <c r="AR2501" s="226"/>
      <c r="AS2501" s="226"/>
      <c r="AT2501" s="226"/>
      <c r="AU2501" s="225"/>
      <c r="AV2501" s="225"/>
      <c r="AW2501" s="225"/>
      <c r="AX2501" s="225"/>
    </row>
    <row r="2502" spans="14:50" ht="15.75" x14ac:dyDescent="0.25">
      <c r="N2502" s="227"/>
      <c r="O2502" s="227"/>
      <c r="P2502" s="228"/>
      <c r="Q2502" s="227"/>
      <c r="R2502" s="227"/>
      <c r="S2502" s="226"/>
      <c r="T2502" s="226"/>
      <c r="U2502" s="226"/>
      <c r="V2502" s="225"/>
      <c r="W2502" s="225"/>
      <c r="X2502" s="225"/>
      <c r="Y2502" s="225"/>
      <c r="AM2502" s="227"/>
      <c r="AN2502" s="227"/>
      <c r="AO2502" s="227"/>
      <c r="AP2502" s="227"/>
      <c r="AQ2502" s="227"/>
      <c r="AR2502" s="226"/>
      <c r="AS2502" s="226"/>
      <c r="AT2502" s="226"/>
      <c r="AU2502" s="225"/>
      <c r="AV2502" s="225"/>
      <c r="AW2502" s="225"/>
      <c r="AX2502" s="225"/>
    </row>
    <row r="2503" spans="14:50" ht="15.75" x14ac:dyDescent="0.25">
      <c r="N2503" s="227"/>
      <c r="O2503" s="227"/>
      <c r="P2503" s="228"/>
      <c r="Q2503" s="227"/>
      <c r="R2503" s="227"/>
      <c r="S2503" s="226"/>
      <c r="T2503" s="226"/>
      <c r="U2503" s="226"/>
      <c r="V2503" s="225"/>
      <c r="W2503" s="225"/>
      <c r="X2503" s="225"/>
      <c r="Y2503" s="225"/>
      <c r="AM2503" s="227"/>
      <c r="AN2503" s="227"/>
      <c r="AO2503" s="227"/>
      <c r="AP2503" s="227"/>
      <c r="AQ2503" s="227"/>
      <c r="AR2503" s="226"/>
      <c r="AS2503" s="226"/>
      <c r="AT2503" s="226"/>
      <c r="AU2503" s="225"/>
      <c r="AV2503" s="225"/>
      <c r="AW2503" s="225"/>
      <c r="AX2503" s="225"/>
    </row>
    <row r="2504" spans="14:50" ht="15.75" x14ac:dyDescent="0.25">
      <c r="N2504" s="227"/>
      <c r="O2504" s="227"/>
      <c r="P2504" s="228"/>
      <c r="Q2504" s="227"/>
      <c r="R2504" s="227"/>
      <c r="S2504" s="226"/>
      <c r="T2504" s="226"/>
      <c r="U2504" s="226"/>
      <c r="V2504" s="225"/>
      <c r="W2504" s="225"/>
      <c r="X2504" s="225"/>
      <c r="Y2504" s="225"/>
      <c r="AM2504" s="227"/>
      <c r="AN2504" s="227"/>
      <c r="AO2504" s="227"/>
      <c r="AP2504" s="227"/>
      <c r="AQ2504" s="227"/>
      <c r="AR2504" s="226"/>
      <c r="AS2504" s="226"/>
      <c r="AT2504" s="226"/>
      <c r="AU2504" s="225"/>
      <c r="AV2504" s="225"/>
      <c r="AW2504" s="225"/>
      <c r="AX2504" s="225"/>
    </row>
    <row r="2505" spans="14:50" ht="15.75" x14ac:dyDescent="0.25">
      <c r="N2505" s="227"/>
      <c r="O2505" s="227"/>
      <c r="P2505" s="228"/>
      <c r="Q2505" s="227"/>
      <c r="R2505" s="227"/>
      <c r="S2505" s="226"/>
      <c r="T2505" s="226"/>
      <c r="U2505" s="226"/>
      <c r="V2505" s="225"/>
      <c r="W2505" s="225"/>
      <c r="X2505" s="225"/>
      <c r="Y2505" s="225"/>
      <c r="AM2505" s="227"/>
      <c r="AN2505" s="227"/>
      <c r="AO2505" s="227"/>
      <c r="AP2505" s="227"/>
      <c r="AQ2505" s="227"/>
      <c r="AR2505" s="226"/>
      <c r="AS2505" s="226"/>
      <c r="AT2505" s="226"/>
      <c r="AU2505" s="225"/>
      <c r="AV2505" s="225"/>
      <c r="AW2505" s="225"/>
      <c r="AX2505" s="225"/>
    </row>
    <row r="2506" spans="14:50" ht="15.75" x14ac:dyDescent="0.25">
      <c r="N2506" s="227"/>
      <c r="O2506" s="227"/>
      <c r="P2506" s="228"/>
      <c r="Q2506" s="227"/>
      <c r="R2506" s="227"/>
      <c r="S2506" s="226"/>
      <c r="T2506" s="226"/>
      <c r="U2506" s="226"/>
      <c r="V2506" s="225"/>
      <c r="W2506" s="225"/>
      <c r="X2506" s="225"/>
      <c r="Y2506" s="225"/>
      <c r="AM2506" s="227"/>
      <c r="AN2506" s="227"/>
      <c r="AO2506" s="227"/>
      <c r="AP2506" s="227"/>
      <c r="AQ2506" s="227"/>
      <c r="AR2506" s="226"/>
      <c r="AS2506" s="226"/>
      <c r="AT2506" s="226"/>
      <c r="AU2506" s="225"/>
      <c r="AV2506" s="225"/>
      <c r="AW2506" s="225"/>
      <c r="AX2506" s="225"/>
    </row>
    <row r="2507" spans="14:50" ht="15.75" x14ac:dyDescent="0.25">
      <c r="N2507" s="227"/>
      <c r="O2507" s="227"/>
      <c r="P2507" s="228"/>
      <c r="Q2507" s="227"/>
      <c r="R2507" s="227"/>
      <c r="S2507" s="226"/>
      <c r="T2507" s="226"/>
      <c r="U2507" s="226"/>
      <c r="V2507" s="225"/>
      <c r="W2507" s="225"/>
      <c r="X2507" s="225"/>
      <c r="Y2507" s="225"/>
      <c r="AM2507" s="227"/>
      <c r="AN2507" s="227"/>
      <c r="AO2507" s="227"/>
      <c r="AP2507" s="227"/>
      <c r="AQ2507" s="227"/>
      <c r="AR2507" s="226"/>
      <c r="AS2507" s="226"/>
      <c r="AT2507" s="226"/>
      <c r="AU2507" s="225"/>
      <c r="AV2507" s="225"/>
      <c r="AW2507" s="225"/>
      <c r="AX2507" s="225"/>
    </row>
    <row r="2508" spans="14:50" ht="15.75" x14ac:dyDescent="0.25">
      <c r="N2508" s="227"/>
      <c r="O2508" s="227"/>
      <c r="P2508" s="228"/>
      <c r="Q2508" s="227"/>
      <c r="R2508" s="227"/>
      <c r="S2508" s="226"/>
      <c r="T2508" s="226"/>
      <c r="U2508" s="226"/>
      <c r="V2508" s="225"/>
      <c r="W2508" s="225"/>
      <c r="X2508" s="225"/>
      <c r="Y2508" s="225"/>
      <c r="AM2508" s="227"/>
      <c r="AN2508" s="227"/>
      <c r="AO2508" s="227"/>
      <c r="AP2508" s="227"/>
      <c r="AQ2508" s="227"/>
      <c r="AR2508" s="226"/>
      <c r="AS2508" s="226"/>
      <c r="AT2508" s="226"/>
      <c r="AU2508" s="225"/>
      <c r="AV2508" s="225"/>
      <c r="AW2508" s="225"/>
      <c r="AX2508" s="225"/>
    </row>
    <row r="2509" spans="14:50" ht="15.75" x14ac:dyDescent="0.25">
      <c r="N2509" s="227"/>
      <c r="O2509" s="227"/>
      <c r="P2509" s="228"/>
      <c r="Q2509" s="227"/>
      <c r="R2509" s="227"/>
      <c r="S2509" s="226"/>
      <c r="T2509" s="226"/>
      <c r="U2509" s="226"/>
      <c r="V2509" s="225"/>
      <c r="W2509" s="225"/>
      <c r="X2509" s="225"/>
      <c r="Y2509" s="225"/>
      <c r="AM2509" s="227"/>
      <c r="AN2509" s="227"/>
      <c r="AO2509" s="227"/>
      <c r="AP2509" s="227"/>
      <c r="AQ2509" s="227"/>
      <c r="AR2509" s="226"/>
      <c r="AS2509" s="226"/>
      <c r="AT2509" s="226"/>
      <c r="AU2509" s="225"/>
      <c r="AV2509" s="225"/>
      <c r="AW2509" s="225"/>
      <c r="AX2509" s="225"/>
    </row>
    <row r="2510" spans="14:50" ht="15.75" x14ac:dyDescent="0.25">
      <c r="N2510" s="227"/>
      <c r="O2510" s="227"/>
      <c r="P2510" s="228"/>
      <c r="Q2510" s="227"/>
      <c r="R2510" s="227"/>
      <c r="S2510" s="226"/>
      <c r="T2510" s="226"/>
      <c r="U2510" s="226"/>
      <c r="V2510" s="225"/>
      <c r="W2510" s="225"/>
      <c r="X2510" s="225"/>
      <c r="Y2510" s="225"/>
      <c r="AM2510" s="227"/>
      <c r="AN2510" s="227"/>
      <c r="AO2510" s="227"/>
      <c r="AP2510" s="227"/>
      <c r="AQ2510" s="227"/>
      <c r="AR2510" s="226"/>
      <c r="AS2510" s="226"/>
      <c r="AT2510" s="226"/>
      <c r="AU2510" s="225"/>
      <c r="AV2510" s="225"/>
      <c r="AW2510" s="225"/>
      <c r="AX2510" s="225"/>
    </row>
    <row r="2511" spans="14:50" ht="15.75" x14ac:dyDescent="0.25">
      <c r="N2511" s="227"/>
      <c r="O2511" s="227"/>
      <c r="P2511" s="228"/>
      <c r="Q2511" s="227"/>
      <c r="R2511" s="227"/>
      <c r="S2511" s="226"/>
      <c r="T2511" s="226"/>
      <c r="U2511" s="226"/>
      <c r="V2511" s="225"/>
      <c r="W2511" s="225"/>
      <c r="X2511" s="225"/>
      <c r="Y2511" s="225"/>
      <c r="AM2511" s="227"/>
      <c r="AN2511" s="227"/>
      <c r="AO2511" s="227"/>
      <c r="AP2511" s="227"/>
      <c r="AQ2511" s="227"/>
      <c r="AR2511" s="226"/>
      <c r="AS2511" s="226"/>
      <c r="AT2511" s="226"/>
      <c r="AU2511" s="225"/>
      <c r="AV2511" s="225"/>
      <c r="AW2511" s="225"/>
      <c r="AX2511" s="225"/>
    </row>
    <row r="2512" spans="14:50" ht="15.75" x14ac:dyDescent="0.25">
      <c r="N2512" s="227"/>
      <c r="O2512" s="227"/>
      <c r="P2512" s="228"/>
      <c r="Q2512" s="227"/>
      <c r="R2512" s="227"/>
      <c r="S2512" s="226"/>
      <c r="T2512" s="226"/>
      <c r="U2512" s="226"/>
      <c r="V2512" s="225"/>
      <c r="W2512" s="225"/>
      <c r="X2512" s="225"/>
      <c r="Y2512" s="225"/>
      <c r="AM2512" s="227"/>
      <c r="AN2512" s="227"/>
      <c r="AO2512" s="227"/>
      <c r="AP2512" s="227"/>
      <c r="AQ2512" s="227"/>
      <c r="AR2512" s="226"/>
      <c r="AS2512" s="226"/>
      <c r="AT2512" s="226"/>
      <c r="AU2512" s="225"/>
      <c r="AV2512" s="225"/>
      <c r="AW2512" s="225"/>
      <c r="AX2512" s="225"/>
    </row>
    <row r="2513" spans="14:50" ht="15.75" x14ac:dyDescent="0.25">
      <c r="N2513" s="227"/>
      <c r="O2513" s="227"/>
      <c r="P2513" s="228"/>
      <c r="Q2513" s="227"/>
      <c r="R2513" s="227"/>
      <c r="S2513" s="226"/>
      <c r="T2513" s="226"/>
      <c r="U2513" s="226"/>
      <c r="V2513" s="225"/>
      <c r="W2513" s="225"/>
      <c r="X2513" s="225"/>
      <c r="Y2513" s="225"/>
      <c r="AM2513" s="227"/>
      <c r="AN2513" s="227"/>
      <c r="AO2513" s="227"/>
      <c r="AP2513" s="227"/>
      <c r="AQ2513" s="227"/>
      <c r="AR2513" s="226"/>
      <c r="AS2513" s="226"/>
      <c r="AT2513" s="226"/>
      <c r="AU2513" s="225"/>
      <c r="AV2513" s="225"/>
      <c r="AW2513" s="225"/>
      <c r="AX2513" s="225"/>
    </row>
    <row r="2514" spans="14:50" ht="15.75" x14ac:dyDescent="0.25">
      <c r="N2514" s="227"/>
      <c r="O2514" s="227"/>
      <c r="P2514" s="228"/>
      <c r="Q2514" s="227"/>
      <c r="R2514" s="227"/>
      <c r="S2514" s="226"/>
      <c r="T2514" s="226"/>
      <c r="U2514" s="226"/>
      <c r="V2514" s="225"/>
      <c r="W2514" s="225"/>
      <c r="X2514" s="225"/>
      <c r="Y2514" s="225"/>
      <c r="AM2514" s="227"/>
      <c r="AN2514" s="227"/>
      <c r="AO2514" s="227"/>
      <c r="AP2514" s="227"/>
      <c r="AQ2514" s="227"/>
      <c r="AR2514" s="226"/>
      <c r="AS2514" s="226"/>
      <c r="AT2514" s="226"/>
      <c r="AU2514" s="225"/>
      <c r="AV2514" s="225"/>
      <c r="AW2514" s="225"/>
      <c r="AX2514" s="225"/>
    </row>
    <row r="2515" spans="14:50" ht="15.75" x14ac:dyDescent="0.25">
      <c r="N2515" s="227"/>
      <c r="O2515" s="227"/>
      <c r="P2515" s="228"/>
      <c r="Q2515" s="227"/>
      <c r="R2515" s="227"/>
      <c r="S2515" s="226"/>
      <c r="T2515" s="226"/>
      <c r="U2515" s="226"/>
      <c r="V2515" s="225"/>
      <c r="W2515" s="225"/>
      <c r="X2515" s="225"/>
      <c r="Y2515" s="225"/>
      <c r="AM2515" s="227"/>
      <c r="AN2515" s="227"/>
      <c r="AO2515" s="227"/>
      <c r="AP2515" s="227"/>
      <c r="AQ2515" s="227"/>
      <c r="AR2515" s="226"/>
      <c r="AS2515" s="226"/>
      <c r="AT2515" s="226"/>
      <c r="AU2515" s="225"/>
      <c r="AV2515" s="225"/>
      <c r="AW2515" s="225"/>
      <c r="AX2515" s="225"/>
    </row>
    <row r="2516" spans="14:50" ht="15.75" x14ac:dyDescent="0.25">
      <c r="N2516" s="227"/>
      <c r="O2516" s="227"/>
      <c r="P2516" s="228"/>
      <c r="Q2516" s="227"/>
      <c r="R2516" s="227"/>
      <c r="S2516" s="226"/>
      <c r="T2516" s="226"/>
      <c r="U2516" s="226"/>
      <c r="V2516" s="225"/>
      <c r="W2516" s="225"/>
      <c r="X2516" s="225"/>
      <c r="Y2516" s="225"/>
      <c r="AM2516" s="227"/>
      <c r="AN2516" s="227"/>
      <c r="AO2516" s="227"/>
      <c r="AP2516" s="227"/>
      <c r="AQ2516" s="227"/>
      <c r="AR2516" s="226"/>
      <c r="AS2516" s="226"/>
      <c r="AT2516" s="226"/>
      <c r="AU2516" s="225"/>
      <c r="AV2516" s="225"/>
      <c r="AW2516" s="225"/>
      <c r="AX2516" s="225"/>
    </row>
    <row r="2517" spans="14:50" ht="15.75" x14ac:dyDescent="0.25">
      <c r="N2517" s="227"/>
      <c r="O2517" s="227"/>
      <c r="P2517" s="228"/>
      <c r="Q2517" s="227"/>
      <c r="R2517" s="227"/>
      <c r="S2517" s="226"/>
      <c r="T2517" s="226"/>
      <c r="U2517" s="226"/>
      <c r="V2517" s="225"/>
      <c r="W2517" s="225"/>
      <c r="X2517" s="225"/>
      <c r="Y2517" s="225"/>
      <c r="AM2517" s="227"/>
      <c r="AN2517" s="227"/>
      <c r="AO2517" s="227"/>
      <c r="AP2517" s="227"/>
      <c r="AQ2517" s="227"/>
      <c r="AR2517" s="226"/>
      <c r="AS2517" s="226"/>
      <c r="AT2517" s="226"/>
      <c r="AU2517" s="225"/>
      <c r="AV2517" s="225"/>
      <c r="AW2517" s="225"/>
      <c r="AX2517" s="225"/>
    </row>
    <row r="2518" spans="14:50" ht="15.75" x14ac:dyDescent="0.25">
      <c r="N2518" s="227"/>
      <c r="O2518" s="227"/>
      <c r="P2518" s="228"/>
      <c r="Q2518" s="227"/>
      <c r="R2518" s="227"/>
      <c r="S2518" s="226"/>
      <c r="T2518" s="226"/>
      <c r="U2518" s="226"/>
      <c r="V2518" s="225"/>
      <c r="W2518" s="225"/>
      <c r="X2518" s="225"/>
      <c r="Y2518" s="225"/>
      <c r="AM2518" s="227"/>
      <c r="AN2518" s="227"/>
      <c r="AO2518" s="227"/>
      <c r="AP2518" s="227"/>
      <c r="AQ2518" s="227"/>
      <c r="AR2518" s="226"/>
      <c r="AS2518" s="226"/>
      <c r="AT2518" s="226"/>
      <c r="AU2518" s="225"/>
      <c r="AV2518" s="225"/>
      <c r="AW2518" s="225"/>
      <c r="AX2518" s="225"/>
    </row>
    <row r="2519" spans="14:50" ht="15.75" x14ac:dyDescent="0.25">
      <c r="N2519" s="227"/>
      <c r="O2519" s="227"/>
      <c r="P2519" s="228"/>
      <c r="Q2519" s="227"/>
      <c r="R2519" s="227"/>
      <c r="S2519" s="226"/>
      <c r="T2519" s="226"/>
      <c r="U2519" s="226"/>
      <c r="V2519" s="225"/>
      <c r="W2519" s="225"/>
      <c r="X2519" s="225"/>
      <c r="Y2519" s="225"/>
      <c r="AM2519" s="227"/>
      <c r="AN2519" s="227"/>
      <c r="AO2519" s="227"/>
      <c r="AP2519" s="227"/>
      <c r="AQ2519" s="227"/>
      <c r="AR2519" s="226"/>
      <c r="AS2519" s="226"/>
      <c r="AT2519" s="226"/>
      <c r="AU2519" s="225"/>
      <c r="AV2519" s="225"/>
      <c r="AW2519" s="225"/>
      <c r="AX2519" s="225"/>
    </row>
    <row r="2520" spans="14:50" ht="15.75" x14ac:dyDescent="0.25">
      <c r="N2520" s="227"/>
      <c r="O2520" s="227"/>
      <c r="P2520" s="228"/>
      <c r="Q2520" s="227"/>
      <c r="R2520" s="227"/>
      <c r="S2520" s="226"/>
      <c r="T2520" s="226"/>
      <c r="U2520" s="226"/>
      <c r="V2520" s="225"/>
      <c r="W2520" s="225"/>
      <c r="X2520" s="225"/>
      <c r="Y2520" s="225"/>
      <c r="AM2520" s="227"/>
      <c r="AN2520" s="227"/>
      <c r="AO2520" s="227"/>
      <c r="AP2520" s="227"/>
      <c r="AQ2520" s="227"/>
      <c r="AR2520" s="226"/>
      <c r="AS2520" s="226"/>
      <c r="AT2520" s="226"/>
      <c r="AU2520" s="225"/>
      <c r="AV2520" s="225"/>
      <c r="AW2520" s="225"/>
      <c r="AX2520" s="225"/>
    </row>
    <row r="2521" spans="14:50" ht="15.75" x14ac:dyDescent="0.25">
      <c r="N2521" s="227"/>
      <c r="O2521" s="227"/>
      <c r="P2521" s="228"/>
      <c r="Q2521" s="227"/>
      <c r="R2521" s="227"/>
      <c r="S2521" s="226"/>
      <c r="T2521" s="226"/>
      <c r="U2521" s="226"/>
      <c r="V2521" s="225"/>
      <c r="W2521" s="225"/>
      <c r="X2521" s="225"/>
      <c r="Y2521" s="225"/>
      <c r="AM2521" s="227"/>
      <c r="AN2521" s="227"/>
      <c r="AO2521" s="227"/>
      <c r="AP2521" s="227"/>
      <c r="AQ2521" s="227"/>
      <c r="AR2521" s="226"/>
      <c r="AS2521" s="226"/>
      <c r="AT2521" s="226"/>
      <c r="AU2521" s="225"/>
      <c r="AV2521" s="225"/>
      <c r="AW2521" s="225"/>
      <c r="AX2521" s="225"/>
    </row>
    <row r="2522" spans="14:50" ht="15.75" x14ac:dyDescent="0.25">
      <c r="N2522" s="227"/>
      <c r="O2522" s="227"/>
      <c r="P2522" s="228"/>
      <c r="Q2522" s="227"/>
      <c r="R2522" s="227"/>
      <c r="S2522" s="226"/>
      <c r="T2522" s="226"/>
      <c r="U2522" s="226"/>
      <c r="V2522" s="225"/>
      <c r="W2522" s="225"/>
      <c r="X2522" s="225"/>
      <c r="Y2522" s="225"/>
      <c r="AM2522" s="227"/>
      <c r="AN2522" s="227"/>
      <c r="AO2522" s="227"/>
      <c r="AP2522" s="227"/>
      <c r="AQ2522" s="227"/>
      <c r="AR2522" s="226"/>
      <c r="AS2522" s="226"/>
      <c r="AT2522" s="226"/>
      <c r="AU2522" s="225"/>
      <c r="AV2522" s="225"/>
      <c r="AW2522" s="225"/>
      <c r="AX2522" s="225"/>
    </row>
    <row r="2523" spans="14:50" ht="15.75" x14ac:dyDescent="0.25">
      <c r="N2523" s="227"/>
      <c r="O2523" s="227"/>
      <c r="P2523" s="228"/>
      <c r="Q2523" s="227"/>
      <c r="R2523" s="227"/>
      <c r="S2523" s="226"/>
      <c r="T2523" s="226"/>
      <c r="U2523" s="226"/>
      <c r="V2523" s="225"/>
      <c r="W2523" s="225"/>
      <c r="X2523" s="225"/>
      <c r="Y2523" s="225"/>
      <c r="AM2523" s="227"/>
      <c r="AN2523" s="227"/>
      <c r="AO2523" s="227"/>
      <c r="AP2523" s="227"/>
      <c r="AQ2523" s="227"/>
      <c r="AR2523" s="226"/>
      <c r="AS2523" s="226"/>
      <c r="AT2523" s="226"/>
      <c r="AU2523" s="225"/>
      <c r="AV2523" s="225"/>
      <c r="AW2523" s="225"/>
      <c r="AX2523" s="225"/>
    </row>
    <row r="2524" spans="14:50" ht="15.75" x14ac:dyDescent="0.25">
      <c r="N2524" s="227"/>
      <c r="O2524" s="227"/>
      <c r="P2524" s="228"/>
      <c r="Q2524" s="227"/>
      <c r="R2524" s="227"/>
      <c r="S2524" s="226"/>
      <c r="T2524" s="226"/>
      <c r="U2524" s="226"/>
      <c r="V2524" s="225"/>
      <c r="W2524" s="225"/>
      <c r="X2524" s="225"/>
      <c r="Y2524" s="225"/>
      <c r="AM2524" s="227"/>
      <c r="AN2524" s="227"/>
      <c r="AO2524" s="227"/>
      <c r="AP2524" s="227"/>
      <c r="AQ2524" s="227"/>
      <c r="AR2524" s="226"/>
      <c r="AS2524" s="226"/>
      <c r="AT2524" s="226"/>
      <c r="AU2524" s="225"/>
      <c r="AV2524" s="225"/>
      <c r="AW2524" s="225"/>
      <c r="AX2524" s="225"/>
    </row>
    <row r="2525" spans="14:50" ht="15.75" x14ac:dyDescent="0.25">
      <c r="N2525" s="227"/>
      <c r="O2525" s="227"/>
      <c r="P2525" s="228"/>
      <c r="Q2525" s="227"/>
      <c r="R2525" s="227"/>
      <c r="S2525" s="226"/>
      <c r="T2525" s="226"/>
      <c r="U2525" s="226"/>
      <c r="V2525" s="225"/>
      <c r="W2525" s="225"/>
      <c r="X2525" s="225"/>
      <c r="Y2525" s="225"/>
      <c r="AM2525" s="227"/>
      <c r="AN2525" s="227"/>
      <c r="AO2525" s="227"/>
      <c r="AP2525" s="227"/>
      <c r="AQ2525" s="227"/>
      <c r="AR2525" s="226"/>
      <c r="AS2525" s="226"/>
      <c r="AT2525" s="226"/>
      <c r="AU2525" s="225"/>
      <c r="AV2525" s="225"/>
      <c r="AW2525" s="225"/>
      <c r="AX2525" s="225"/>
    </row>
    <row r="2526" spans="14:50" ht="15.75" x14ac:dyDescent="0.25">
      <c r="N2526" s="227"/>
      <c r="O2526" s="227"/>
      <c r="P2526" s="228"/>
      <c r="Q2526" s="227"/>
      <c r="R2526" s="227"/>
      <c r="S2526" s="226"/>
      <c r="T2526" s="226"/>
      <c r="U2526" s="226"/>
      <c r="V2526" s="225"/>
      <c r="W2526" s="225"/>
      <c r="X2526" s="225"/>
      <c r="Y2526" s="225"/>
      <c r="AM2526" s="227"/>
      <c r="AN2526" s="227"/>
      <c r="AO2526" s="227"/>
      <c r="AP2526" s="227"/>
      <c r="AQ2526" s="227"/>
      <c r="AR2526" s="226"/>
      <c r="AS2526" s="226"/>
      <c r="AT2526" s="226"/>
      <c r="AU2526" s="225"/>
      <c r="AV2526" s="225"/>
      <c r="AW2526" s="225"/>
      <c r="AX2526" s="225"/>
    </row>
    <row r="2527" spans="14:50" ht="15.75" x14ac:dyDescent="0.25">
      <c r="N2527" s="227"/>
      <c r="O2527" s="227"/>
      <c r="P2527" s="228"/>
      <c r="Q2527" s="227"/>
      <c r="R2527" s="227"/>
      <c r="S2527" s="226"/>
      <c r="T2527" s="226"/>
      <c r="U2527" s="226"/>
      <c r="V2527" s="225"/>
      <c r="W2527" s="225"/>
      <c r="X2527" s="225"/>
      <c r="Y2527" s="225"/>
      <c r="AM2527" s="227"/>
      <c r="AN2527" s="227"/>
      <c r="AO2527" s="227"/>
      <c r="AP2527" s="227"/>
      <c r="AQ2527" s="227"/>
      <c r="AR2527" s="226"/>
      <c r="AS2527" s="226"/>
      <c r="AT2527" s="226"/>
      <c r="AU2527" s="225"/>
      <c r="AV2527" s="225"/>
      <c r="AW2527" s="225"/>
      <c r="AX2527" s="225"/>
    </row>
    <row r="2528" spans="14:50" ht="15.75" x14ac:dyDescent="0.25">
      <c r="N2528" s="227"/>
      <c r="O2528" s="227"/>
      <c r="P2528" s="228"/>
      <c r="Q2528" s="227"/>
      <c r="R2528" s="227"/>
      <c r="S2528" s="226"/>
      <c r="T2528" s="226"/>
      <c r="U2528" s="226"/>
      <c r="V2528" s="225"/>
      <c r="W2528" s="225"/>
      <c r="X2528" s="225"/>
      <c r="Y2528" s="225"/>
      <c r="AM2528" s="227"/>
      <c r="AN2528" s="227"/>
      <c r="AO2528" s="227"/>
      <c r="AP2528" s="227"/>
      <c r="AQ2528" s="227"/>
      <c r="AR2528" s="226"/>
      <c r="AS2528" s="226"/>
      <c r="AT2528" s="226"/>
      <c r="AU2528" s="225"/>
      <c r="AV2528" s="225"/>
      <c r="AW2528" s="225"/>
      <c r="AX2528" s="225"/>
    </row>
    <row r="2529" spans="14:50" ht="15.75" x14ac:dyDescent="0.25">
      <c r="N2529" s="227"/>
      <c r="O2529" s="227"/>
      <c r="P2529" s="228"/>
      <c r="Q2529" s="227"/>
      <c r="R2529" s="227"/>
      <c r="S2529" s="226"/>
      <c r="T2529" s="226"/>
      <c r="U2529" s="226"/>
      <c r="V2529" s="225"/>
      <c r="W2529" s="225"/>
      <c r="X2529" s="225"/>
      <c r="Y2529" s="225"/>
      <c r="AM2529" s="227"/>
      <c r="AN2529" s="227"/>
      <c r="AO2529" s="227"/>
      <c r="AP2529" s="227"/>
      <c r="AQ2529" s="227"/>
      <c r="AR2529" s="226"/>
      <c r="AS2529" s="226"/>
      <c r="AT2529" s="226"/>
      <c r="AU2529" s="225"/>
      <c r="AV2529" s="225"/>
      <c r="AW2529" s="225"/>
      <c r="AX2529" s="225"/>
    </row>
    <row r="2530" spans="14:50" ht="15.75" x14ac:dyDescent="0.25">
      <c r="N2530" s="227"/>
      <c r="O2530" s="227"/>
      <c r="P2530" s="228"/>
      <c r="Q2530" s="227"/>
      <c r="R2530" s="227"/>
      <c r="S2530" s="226"/>
      <c r="T2530" s="226"/>
      <c r="U2530" s="226"/>
      <c r="V2530" s="225"/>
      <c r="W2530" s="225"/>
      <c r="X2530" s="225"/>
      <c r="Y2530" s="225"/>
      <c r="AM2530" s="227"/>
      <c r="AN2530" s="227"/>
      <c r="AO2530" s="227"/>
      <c r="AP2530" s="227"/>
      <c r="AQ2530" s="227"/>
      <c r="AR2530" s="226"/>
      <c r="AS2530" s="226"/>
      <c r="AT2530" s="226"/>
      <c r="AU2530" s="225"/>
      <c r="AV2530" s="225"/>
      <c r="AW2530" s="225"/>
      <c r="AX2530" s="225"/>
    </row>
    <row r="2531" spans="14:50" ht="15.75" x14ac:dyDescent="0.25">
      <c r="N2531" s="227"/>
      <c r="O2531" s="227"/>
      <c r="P2531" s="228"/>
      <c r="Q2531" s="227"/>
      <c r="R2531" s="227"/>
      <c r="S2531" s="226"/>
      <c r="T2531" s="226"/>
      <c r="U2531" s="226"/>
      <c r="V2531" s="225"/>
      <c r="W2531" s="225"/>
      <c r="X2531" s="225"/>
      <c r="Y2531" s="225"/>
      <c r="AM2531" s="227"/>
      <c r="AN2531" s="227"/>
      <c r="AO2531" s="227"/>
      <c r="AP2531" s="227"/>
      <c r="AQ2531" s="227"/>
      <c r="AR2531" s="226"/>
      <c r="AS2531" s="226"/>
      <c r="AT2531" s="226"/>
      <c r="AU2531" s="225"/>
      <c r="AV2531" s="225"/>
      <c r="AW2531" s="225"/>
      <c r="AX2531" s="225"/>
    </row>
    <row r="2532" spans="14:50" ht="15.75" x14ac:dyDescent="0.25">
      <c r="N2532" s="227"/>
      <c r="O2532" s="227"/>
      <c r="P2532" s="228"/>
      <c r="Q2532" s="227"/>
      <c r="R2532" s="227"/>
      <c r="S2532" s="226"/>
      <c r="T2532" s="226"/>
      <c r="U2532" s="226"/>
      <c r="V2532" s="225"/>
      <c r="W2532" s="225"/>
      <c r="X2532" s="225"/>
      <c r="Y2532" s="225"/>
      <c r="AM2532" s="227"/>
      <c r="AN2532" s="227"/>
      <c r="AO2532" s="227"/>
      <c r="AP2532" s="227"/>
      <c r="AQ2532" s="227"/>
      <c r="AR2532" s="226"/>
      <c r="AS2532" s="226"/>
      <c r="AT2532" s="226"/>
      <c r="AU2532" s="225"/>
      <c r="AV2532" s="225"/>
      <c r="AW2532" s="225"/>
      <c r="AX2532" s="225"/>
    </row>
    <row r="2533" spans="14:50" ht="15.75" x14ac:dyDescent="0.25">
      <c r="N2533" s="227"/>
      <c r="O2533" s="227"/>
      <c r="P2533" s="228"/>
      <c r="Q2533" s="227"/>
      <c r="R2533" s="227"/>
      <c r="S2533" s="226"/>
      <c r="T2533" s="226"/>
      <c r="U2533" s="226"/>
      <c r="V2533" s="225"/>
      <c r="W2533" s="225"/>
      <c r="X2533" s="225"/>
      <c r="Y2533" s="225"/>
      <c r="AM2533" s="227"/>
      <c r="AN2533" s="227"/>
      <c r="AO2533" s="227"/>
      <c r="AP2533" s="227"/>
      <c r="AQ2533" s="227"/>
      <c r="AR2533" s="226"/>
      <c r="AS2533" s="226"/>
      <c r="AT2533" s="226"/>
      <c r="AU2533" s="225"/>
      <c r="AV2533" s="225"/>
      <c r="AW2533" s="225"/>
      <c r="AX2533" s="225"/>
    </row>
    <row r="2534" spans="14:50" ht="15.75" x14ac:dyDescent="0.25">
      <c r="N2534" s="227"/>
      <c r="O2534" s="227"/>
      <c r="P2534" s="228"/>
      <c r="Q2534" s="227"/>
      <c r="R2534" s="227"/>
      <c r="S2534" s="226"/>
      <c r="T2534" s="226"/>
      <c r="U2534" s="226"/>
      <c r="V2534" s="225"/>
      <c r="W2534" s="225"/>
      <c r="X2534" s="225"/>
      <c r="Y2534" s="225"/>
      <c r="AM2534" s="227"/>
      <c r="AN2534" s="227"/>
      <c r="AO2534" s="227"/>
      <c r="AP2534" s="227"/>
      <c r="AQ2534" s="227"/>
      <c r="AR2534" s="226"/>
      <c r="AS2534" s="226"/>
      <c r="AT2534" s="226"/>
      <c r="AU2534" s="225"/>
      <c r="AV2534" s="225"/>
      <c r="AW2534" s="225"/>
      <c r="AX2534" s="225"/>
    </row>
    <row r="2535" spans="14:50" ht="15.75" x14ac:dyDescent="0.25">
      <c r="N2535" s="227"/>
      <c r="O2535" s="227"/>
      <c r="P2535" s="228"/>
      <c r="Q2535" s="227"/>
      <c r="R2535" s="227"/>
      <c r="S2535" s="226"/>
      <c r="T2535" s="226"/>
      <c r="U2535" s="226"/>
      <c r="V2535" s="225"/>
      <c r="W2535" s="225"/>
      <c r="X2535" s="225"/>
      <c r="Y2535" s="225"/>
      <c r="AM2535" s="227"/>
      <c r="AN2535" s="227"/>
      <c r="AO2535" s="227"/>
      <c r="AP2535" s="227"/>
      <c r="AQ2535" s="227"/>
      <c r="AR2535" s="226"/>
      <c r="AS2535" s="226"/>
      <c r="AT2535" s="226"/>
      <c r="AU2535" s="225"/>
      <c r="AV2535" s="225"/>
      <c r="AW2535" s="225"/>
      <c r="AX2535" s="225"/>
    </row>
    <row r="2536" spans="14:50" ht="15.75" x14ac:dyDescent="0.25">
      <c r="N2536" s="227"/>
      <c r="O2536" s="227"/>
      <c r="P2536" s="228"/>
      <c r="Q2536" s="227"/>
      <c r="R2536" s="227"/>
      <c r="S2536" s="226"/>
      <c r="T2536" s="226"/>
      <c r="U2536" s="226"/>
      <c r="V2536" s="225"/>
      <c r="W2536" s="225"/>
      <c r="X2536" s="225"/>
      <c r="Y2536" s="225"/>
      <c r="AM2536" s="227"/>
      <c r="AN2536" s="227"/>
      <c r="AO2536" s="227"/>
      <c r="AP2536" s="227"/>
      <c r="AQ2536" s="227"/>
      <c r="AR2536" s="226"/>
      <c r="AS2536" s="226"/>
      <c r="AT2536" s="226"/>
      <c r="AU2536" s="225"/>
      <c r="AV2536" s="225"/>
      <c r="AW2536" s="225"/>
      <c r="AX2536" s="225"/>
    </row>
    <row r="2537" spans="14:50" ht="15.75" x14ac:dyDescent="0.25">
      <c r="N2537" s="227"/>
      <c r="O2537" s="227"/>
      <c r="P2537" s="228"/>
      <c r="Q2537" s="227"/>
      <c r="R2537" s="227"/>
      <c r="S2537" s="226"/>
      <c r="T2537" s="226"/>
      <c r="U2537" s="226"/>
      <c r="V2537" s="225"/>
      <c r="W2537" s="225"/>
      <c r="X2537" s="225"/>
      <c r="Y2537" s="225"/>
      <c r="AM2537" s="227"/>
      <c r="AN2537" s="227"/>
      <c r="AO2537" s="227"/>
      <c r="AP2537" s="227"/>
      <c r="AQ2537" s="227"/>
      <c r="AR2537" s="226"/>
      <c r="AS2537" s="226"/>
      <c r="AT2537" s="226"/>
      <c r="AU2537" s="225"/>
      <c r="AV2537" s="225"/>
      <c r="AW2537" s="225"/>
      <c r="AX2537" s="225"/>
    </row>
    <row r="2538" spans="14:50" ht="15.75" x14ac:dyDescent="0.25">
      <c r="N2538" s="227"/>
      <c r="O2538" s="227"/>
      <c r="P2538" s="228"/>
      <c r="Q2538" s="227"/>
      <c r="R2538" s="227"/>
      <c r="S2538" s="226"/>
      <c r="T2538" s="226"/>
      <c r="U2538" s="226"/>
      <c r="V2538" s="225"/>
      <c r="W2538" s="225"/>
      <c r="X2538" s="225"/>
      <c r="Y2538" s="225"/>
      <c r="AM2538" s="227"/>
      <c r="AN2538" s="227"/>
      <c r="AO2538" s="227"/>
      <c r="AP2538" s="227"/>
      <c r="AQ2538" s="227"/>
      <c r="AR2538" s="226"/>
      <c r="AS2538" s="226"/>
      <c r="AT2538" s="226"/>
      <c r="AU2538" s="225"/>
      <c r="AV2538" s="225"/>
      <c r="AW2538" s="225"/>
      <c r="AX2538" s="225"/>
    </row>
    <row r="2539" spans="14:50" ht="15.75" x14ac:dyDescent="0.25">
      <c r="N2539" s="227"/>
      <c r="O2539" s="227"/>
      <c r="P2539" s="228"/>
      <c r="Q2539" s="227"/>
      <c r="R2539" s="227"/>
      <c r="S2539" s="226"/>
      <c r="T2539" s="226"/>
      <c r="U2539" s="226"/>
      <c r="V2539" s="225"/>
      <c r="W2539" s="225"/>
      <c r="X2539" s="225"/>
      <c r="Y2539" s="225"/>
      <c r="AM2539" s="227"/>
      <c r="AN2539" s="227"/>
      <c r="AO2539" s="227"/>
      <c r="AP2539" s="227"/>
      <c r="AQ2539" s="227"/>
      <c r="AR2539" s="226"/>
      <c r="AS2539" s="226"/>
      <c r="AT2539" s="226"/>
      <c r="AU2539" s="225"/>
      <c r="AV2539" s="225"/>
      <c r="AW2539" s="225"/>
      <c r="AX2539" s="225"/>
    </row>
    <row r="2540" spans="14:50" ht="15.75" x14ac:dyDescent="0.25">
      <c r="N2540" s="227"/>
      <c r="O2540" s="227"/>
      <c r="P2540" s="228"/>
      <c r="Q2540" s="227"/>
      <c r="R2540" s="227"/>
      <c r="S2540" s="226"/>
      <c r="T2540" s="226"/>
      <c r="U2540" s="226"/>
      <c r="V2540" s="225"/>
      <c r="W2540" s="225"/>
      <c r="X2540" s="225"/>
      <c r="Y2540" s="225"/>
      <c r="AM2540" s="227"/>
      <c r="AN2540" s="227"/>
      <c r="AO2540" s="227"/>
      <c r="AP2540" s="227"/>
      <c r="AQ2540" s="227"/>
      <c r="AR2540" s="226"/>
      <c r="AS2540" s="226"/>
      <c r="AT2540" s="226"/>
      <c r="AU2540" s="225"/>
      <c r="AV2540" s="225"/>
      <c r="AW2540" s="225"/>
      <c r="AX2540" s="225"/>
    </row>
    <row r="2541" spans="14:50" ht="15.75" x14ac:dyDescent="0.25">
      <c r="N2541" s="227"/>
      <c r="O2541" s="227"/>
      <c r="P2541" s="228"/>
      <c r="Q2541" s="227"/>
      <c r="R2541" s="227"/>
      <c r="S2541" s="226"/>
      <c r="T2541" s="226"/>
      <c r="U2541" s="226"/>
      <c r="V2541" s="225"/>
      <c r="W2541" s="225"/>
      <c r="X2541" s="225"/>
      <c r="Y2541" s="225"/>
      <c r="AM2541" s="227"/>
      <c r="AN2541" s="227"/>
      <c r="AO2541" s="227"/>
      <c r="AP2541" s="227"/>
      <c r="AQ2541" s="227"/>
      <c r="AR2541" s="226"/>
      <c r="AS2541" s="226"/>
      <c r="AT2541" s="226"/>
      <c r="AU2541" s="225"/>
      <c r="AV2541" s="225"/>
      <c r="AW2541" s="225"/>
      <c r="AX2541" s="225"/>
    </row>
    <row r="2542" spans="14:50" ht="15.75" x14ac:dyDescent="0.25">
      <c r="N2542" s="227"/>
      <c r="O2542" s="227"/>
      <c r="P2542" s="228"/>
      <c r="Q2542" s="227"/>
      <c r="R2542" s="227"/>
      <c r="S2542" s="226"/>
      <c r="T2542" s="226"/>
      <c r="U2542" s="226"/>
      <c r="V2542" s="225"/>
      <c r="W2542" s="225"/>
      <c r="X2542" s="225"/>
      <c r="Y2542" s="225"/>
      <c r="AM2542" s="227"/>
      <c r="AN2542" s="227"/>
      <c r="AO2542" s="227"/>
      <c r="AP2542" s="227"/>
      <c r="AQ2542" s="227"/>
      <c r="AR2542" s="226"/>
      <c r="AS2542" s="226"/>
      <c r="AT2542" s="226"/>
      <c r="AU2542" s="225"/>
      <c r="AV2542" s="225"/>
      <c r="AW2542" s="225"/>
      <c r="AX2542" s="225"/>
    </row>
    <row r="2543" spans="14:50" ht="15.75" x14ac:dyDescent="0.25">
      <c r="N2543" s="227"/>
      <c r="O2543" s="227"/>
      <c r="P2543" s="228"/>
      <c r="Q2543" s="227"/>
      <c r="R2543" s="227"/>
      <c r="S2543" s="226"/>
      <c r="T2543" s="226"/>
      <c r="U2543" s="226"/>
      <c r="V2543" s="225"/>
      <c r="W2543" s="225"/>
      <c r="X2543" s="225"/>
      <c r="Y2543" s="225"/>
      <c r="AM2543" s="227"/>
      <c r="AN2543" s="227"/>
      <c r="AO2543" s="227"/>
      <c r="AP2543" s="227"/>
      <c r="AQ2543" s="227"/>
      <c r="AR2543" s="226"/>
      <c r="AS2543" s="226"/>
      <c r="AT2543" s="226"/>
      <c r="AU2543" s="225"/>
      <c r="AV2543" s="225"/>
      <c r="AW2543" s="225"/>
      <c r="AX2543" s="225"/>
    </row>
    <row r="2544" spans="14:50" ht="15.75" x14ac:dyDescent="0.25">
      <c r="N2544" s="227"/>
      <c r="O2544" s="227"/>
      <c r="P2544" s="228"/>
      <c r="Q2544" s="227"/>
      <c r="R2544" s="227"/>
      <c r="S2544" s="226"/>
      <c r="T2544" s="226"/>
      <c r="U2544" s="226"/>
      <c r="V2544" s="225"/>
      <c r="W2544" s="225"/>
      <c r="X2544" s="225"/>
      <c r="Y2544" s="225"/>
      <c r="AM2544" s="227"/>
      <c r="AN2544" s="227"/>
      <c r="AO2544" s="227"/>
      <c r="AP2544" s="227"/>
      <c r="AQ2544" s="227"/>
      <c r="AR2544" s="226"/>
      <c r="AS2544" s="226"/>
      <c r="AT2544" s="226"/>
      <c r="AU2544" s="225"/>
      <c r="AV2544" s="225"/>
      <c r="AW2544" s="225"/>
      <c r="AX2544" s="225"/>
    </row>
    <row r="2545" spans="14:50" ht="15.75" x14ac:dyDescent="0.25">
      <c r="N2545" s="227"/>
      <c r="O2545" s="227"/>
      <c r="P2545" s="228"/>
      <c r="Q2545" s="227"/>
      <c r="R2545" s="227"/>
      <c r="S2545" s="226"/>
      <c r="T2545" s="226"/>
      <c r="U2545" s="226"/>
      <c r="V2545" s="225"/>
      <c r="W2545" s="225"/>
      <c r="X2545" s="225"/>
      <c r="Y2545" s="225"/>
      <c r="AM2545" s="227"/>
      <c r="AN2545" s="227"/>
      <c r="AO2545" s="227"/>
      <c r="AP2545" s="227"/>
      <c r="AQ2545" s="227"/>
      <c r="AR2545" s="226"/>
      <c r="AS2545" s="226"/>
      <c r="AT2545" s="226"/>
      <c r="AU2545" s="225"/>
      <c r="AV2545" s="225"/>
      <c r="AW2545" s="225"/>
      <c r="AX2545" s="225"/>
    </row>
    <row r="2546" spans="14:50" ht="15.75" x14ac:dyDescent="0.25">
      <c r="N2546" s="227"/>
      <c r="O2546" s="227"/>
      <c r="P2546" s="228"/>
      <c r="Q2546" s="227"/>
      <c r="R2546" s="227"/>
      <c r="S2546" s="226"/>
      <c r="T2546" s="226"/>
      <c r="U2546" s="226"/>
      <c r="V2546" s="225"/>
      <c r="W2546" s="225"/>
      <c r="X2546" s="225"/>
      <c r="Y2546" s="225"/>
      <c r="AM2546" s="227"/>
      <c r="AN2546" s="227"/>
      <c r="AO2546" s="227"/>
      <c r="AP2546" s="227"/>
      <c r="AQ2546" s="227"/>
      <c r="AR2546" s="226"/>
      <c r="AS2546" s="226"/>
      <c r="AT2546" s="226"/>
      <c r="AU2546" s="225"/>
      <c r="AV2546" s="225"/>
      <c r="AW2546" s="225"/>
      <c r="AX2546" s="225"/>
    </row>
    <row r="2547" spans="14:50" ht="15.75" x14ac:dyDescent="0.25">
      <c r="N2547" s="227"/>
      <c r="O2547" s="227"/>
      <c r="P2547" s="228"/>
      <c r="Q2547" s="227"/>
      <c r="R2547" s="227"/>
      <c r="S2547" s="226"/>
      <c r="T2547" s="226"/>
      <c r="U2547" s="226"/>
      <c r="V2547" s="225"/>
      <c r="W2547" s="225"/>
      <c r="X2547" s="225"/>
      <c r="Y2547" s="225"/>
      <c r="AM2547" s="227"/>
      <c r="AN2547" s="227"/>
      <c r="AO2547" s="227"/>
      <c r="AP2547" s="227"/>
      <c r="AQ2547" s="227"/>
      <c r="AR2547" s="226"/>
      <c r="AS2547" s="226"/>
      <c r="AT2547" s="226"/>
      <c r="AU2547" s="225"/>
      <c r="AV2547" s="225"/>
      <c r="AW2547" s="225"/>
      <c r="AX2547" s="225"/>
    </row>
    <row r="2548" spans="14:50" ht="15.75" x14ac:dyDescent="0.25">
      <c r="N2548" s="227"/>
      <c r="O2548" s="227"/>
      <c r="P2548" s="228"/>
      <c r="Q2548" s="227"/>
      <c r="R2548" s="227"/>
      <c r="S2548" s="226"/>
      <c r="T2548" s="226"/>
      <c r="U2548" s="226"/>
      <c r="V2548" s="225"/>
      <c r="W2548" s="225"/>
      <c r="X2548" s="225"/>
      <c r="Y2548" s="225"/>
      <c r="AM2548" s="227"/>
      <c r="AN2548" s="227"/>
      <c r="AO2548" s="227"/>
      <c r="AP2548" s="227"/>
      <c r="AQ2548" s="227"/>
      <c r="AR2548" s="226"/>
      <c r="AS2548" s="226"/>
      <c r="AT2548" s="226"/>
      <c r="AU2548" s="225"/>
      <c r="AV2548" s="225"/>
      <c r="AW2548" s="225"/>
      <c r="AX2548" s="225"/>
    </row>
    <row r="2549" spans="14:50" ht="15.75" x14ac:dyDescent="0.25">
      <c r="N2549" s="227"/>
      <c r="O2549" s="227"/>
      <c r="P2549" s="228"/>
      <c r="Q2549" s="227"/>
      <c r="R2549" s="227"/>
      <c r="S2549" s="226"/>
      <c r="T2549" s="226"/>
      <c r="U2549" s="226"/>
      <c r="V2549" s="225"/>
      <c r="W2549" s="225"/>
      <c r="X2549" s="225"/>
      <c r="Y2549" s="225"/>
      <c r="AM2549" s="227"/>
      <c r="AN2549" s="227"/>
      <c r="AO2549" s="227"/>
      <c r="AP2549" s="227"/>
      <c r="AQ2549" s="227"/>
      <c r="AR2549" s="226"/>
      <c r="AS2549" s="226"/>
      <c r="AT2549" s="226"/>
      <c r="AU2549" s="225"/>
      <c r="AV2549" s="225"/>
      <c r="AW2549" s="225"/>
      <c r="AX2549" s="225"/>
    </row>
    <row r="2550" spans="14:50" ht="15.75" x14ac:dyDescent="0.25">
      <c r="N2550" s="227"/>
      <c r="O2550" s="227"/>
      <c r="P2550" s="228"/>
      <c r="Q2550" s="227"/>
      <c r="R2550" s="227"/>
      <c r="S2550" s="226"/>
      <c r="T2550" s="226"/>
      <c r="U2550" s="226"/>
      <c r="V2550" s="225"/>
      <c r="W2550" s="225"/>
      <c r="X2550" s="225"/>
      <c r="Y2550" s="225"/>
      <c r="AM2550" s="227"/>
      <c r="AN2550" s="227"/>
      <c r="AO2550" s="227"/>
      <c r="AP2550" s="227"/>
      <c r="AQ2550" s="227"/>
      <c r="AR2550" s="226"/>
      <c r="AS2550" s="226"/>
      <c r="AT2550" s="226"/>
      <c r="AU2550" s="225"/>
      <c r="AV2550" s="225"/>
      <c r="AW2550" s="225"/>
      <c r="AX2550" s="225"/>
    </row>
    <row r="2551" spans="14:50" ht="15.75" x14ac:dyDescent="0.25">
      <c r="N2551" s="227"/>
      <c r="O2551" s="227"/>
      <c r="P2551" s="228"/>
      <c r="Q2551" s="227"/>
      <c r="R2551" s="227"/>
      <c r="S2551" s="226"/>
      <c r="T2551" s="226"/>
      <c r="U2551" s="226"/>
      <c r="V2551" s="225"/>
      <c r="W2551" s="225"/>
      <c r="X2551" s="225"/>
      <c r="Y2551" s="225"/>
      <c r="AM2551" s="227"/>
      <c r="AN2551" s="227"/>
      <c r="AO2551" s="227"/>
      <c r="AP2551" s="227"/>
      <c r="AQ2551" s="227"/>
      <c r="AR2551" s="226"/>
      <c r="AS2551" s="226"/>
      <c r="AT2551" s="226"/>
      <c r="AU2551" s="225"/>
      <c r="AV2551" s="225"/>
      <c r="AW2551" s="225"/>
      <c r="AX2551" s="225"/>
    </row>
    <row r="2552" spans="14:50" ht="15.75" x14ac:dyDescent="0.25">
      <c r="N2552" s="227"/>
      <c r="O2552" s="227"/>
      <c r="P2552" s="228"/>
      <c r="Q2552" s="227"/>
      <c r="R2552" s="227"/>
      <c r="S2552" s="226"/>
      <c r="T2552" s="226"/>
      <c r="U2552" s="226"/>
      <c r="V2552" s="225"/>
      <c r="W2552" s="225"/>
      <c r="X2552" s="225"/>
      <c r="Y2552" s="225"/>
      <c r="AM2552" s="227"/>
      <c r="AN2552" s="227"/>
      <c r="AO2552" s="227"/>
      <c r="AP2552" s="227"/>
      <c r="AQ2552" s="227"/>
      <c r="AR2552" s="226"/>
      <c r="AS2552" s="226"/>
      <c r="AT2552" s="226"/>
      <c r="AU2552" s="225"/>
      <c r="AV2552" s="225"/>
      <c r="AW2552" s="225"/>
      <c r="AX2552" s="225"/>
    </row>
    <row r="2553" spans="14:50" ht="15.75" x14ac:dyDescent="0.25">
      <c r="N2553" s="227"/>
      <c r="O2553" s="227"/>
      <c r="P2553" s="228"/>
      <c r="Q2553" s="227"/>
      <c r="R2553" s="227"/>
      <c r="S2553" s="226"/>
      <c r="T2553" s="226"/>
      <c r="U2553" s="226"/>
      <c r="V2553" s="225"/>
      <c r="W2553" s="225"/>
      <c r="X2553" s="225"/>
      <c r="Y2553" s="225"/>
      <c r="AM2553" s="227"/>
      <c r="AN2553" s="227"/>
      <c r="AO2553" s="227"/>
      <c r="AP2553" s="227"/>
      <c r="AQ2553" s="227"/>
      <c r="AR2553" s="226"/>
      <c r="AS2553" s="226"/>
      <c r="AT2553" s="226"/>
      <c r="AU2553" s="225"/>
      <c r="AV2553" s="225"/>
      <c r="AW2553" s="225"/>
      <c r="AX2553" s="225"/>
    </row>
    <row r="2554" spans="14:50" ht="15.75" x14ac:dyDescent="0.25">
      <c r="N2554" s="227"/>
      <c r="O2554" s="227"/>
      <c r="P2554" s="228"/>
      <c r="Q2554" s="227"/>
      <c r="R2554" s="227"/>
      <c r="S2554" s="226"/>
      <c r="T2554" s="226"/>
      <c r="U2554" s="226"/>
      <c r="V2554" s="225"/>
      <c r="W2554" s="225"/>
      <c r="X2554" s="225"/>
      <c r="Y2554" s="225"/>
      <c r="AM2554" s="227"/>
      <c r="AN2554" s="227"/>
      <c r="AO2554" s="227"/>
      <c r="AP2554" s="227"/>
      <c r="AQ2554" s="227"/>
      <c r="AR2554" s="226"/>
      <c r="AS2554" s="226"/>
      <c r="AT2554" s="226"/>
      <c r="AU2554" s="225"/>
      <c r="AV2554" s="225"/>
      <c r="AW2554" s="225"/>
      <c r="AX2554" s="225"/>
    </row>
    <row r="2555" spans="14:50" ht="15.75" x14ac:dyDescent="0.25">
      <c r="N2555" s="227"/>
      <c r="O2555" s="227"/>
      <c r="P2555" s="228"/>
      <c r="Q2555" s="227"/>
      <c r="R2555" s="227"/>
      <c r="S2555" s="226"/>
      <c r="T2555" s="226"/>
      <c r="U2555" s="226"/>
      <c r="V2555" s="225"/>
      <c r="W2555" s="225"/>
      <c r="X2555" s="225"/>
      <c r="Y2555" s="225"/>
      <c r="AM2555" s="227"/>
      <c r="AN2555" s="227"/>
      <c r="AO2555" s="227"/>
      <c r="AP2555" s="227"/>
      <c r="AQ2555" s="227"/>
      <c r="AR2555" s="226"/>
      <c r="AS2555" s="226"/>
      <c r="AT2555" s="226"/>
      <c r="AU2555" s="225"/>
      <c r="AV2555" s="225"/>
      <c r="AW2555" s="225"/>
      <c r="AX2555" s="225"/>
    </row>
    <row r="2556" spans="14:50" ht="15.75" x14ac:dyDescent="0.25">
      <c r="N2556" s="227"/>
      <c r="O2556" s="227"/>
      <c r="P2556" s="228"/>
      <c r="Q2556" s="227"/>
      <c r="R2556" s="227"/>
      <c r="S2556" s="226"/>
      <c r="T2556" s="226"/>
      <c r="U2556" s="226"/>
      <c r="V2556" s="225"/>
      <c r="W2556" s="225"/>
      <c r="X2556" s="225"/>
      <c r="Y2556" s="225"/>
      <c r="AM2556" s="227"/>
      <c r="AN2556" s="227"/>
      <c r="AO2556" s="227"/>
      <c r="AP2556" s="227"/>
      <c r="AQ2556" s="227"/>
      <c r="AR2556" s="226"/>
      <c r="AS2556" s="226"/>
      <c r="AT2556" s="226"/>
      <c r="AU2556" s="225"/>
      <c r="AV2556" s="225"/>
      <c r="AW2556" s="225"/>
      <c r="AX2556" s="225"/>
    </row>
    <row r="2557" spans="14:50" ht="15.75" x14ac:dyDescent="0.25">
      <c r="N2557" s="227"/>
      <c r="O2557" s="227"/>
      <c r="P2557" s="228"/>
      <c r="Q2557" s="227"/>
      <c r="R2557" s="227"/>
      <c r="S2557" s="226"/>
      <c r="T2557" s="226"/>
      <c r="U2557" s="226"/>
      <c r="V2557" s="225"/>
      <c r="W2557" s="225"/>
      <c r="X2557" s="225"/>
      <c r="Y2557" s="225"/>
      <c r="AM2557" s="227"/>
      <c r="AN2557" s="227"/>
      <c r="AO2557" s="227"/>
      <c r="AP2557" s="227"/>
      <c r="AQ2557" s="227"/>
      <c r="AR2557" s="226"/>
      <c r="AS2557" s="226"/>
      <c r="AT2557" s="226"/>
      <c r="AU2557" s="225"/>
      <c r="AV2557" s="225"/>
      <c r="AW2557" s="225"/>
      <c r="AX2557" s="225"/>
    </row>
    <row r="2558" spans="14:50" ht="15.75" x14ac:dyDescent="0.25">
      <c r="N2558" s="227"/>
      <c r="O2558" s="227"/>
      <c r="P2558" s="228"/>
      <c r="Q2558" s="227"/>
      <c r="R2558" s="227"/>
      <c r="S2558" s="226"/>
      <c r="T2558" s="226"/>
      <c r="U2558" s="226"/>
      <c r="V2558" s="225"/>
      <c r="W2558" s="225"/>
      <c r="X2558" s="225"/>
      <c r="Y2558" s="225"/>
      <c r="AM2558" s="227"/>
      <c r="AN2558" s="227"/>
      <c r="AO2558" s="227"/>
      <c r="AP2558" s="227"/>
      <c r="AQ2558" s="227"/>
      <c r="AR2558" s="226"/>
      <c r="AS2558" s="226"/>
      <c r="AT2558" s="226"/>
      <c r="AU2558" s="225"/>
      <c r="AV2558" s="225"/>
      <c r="AW2558" s="225"/>
      <c r="AX2558" s="225"/>
    </row>
    <row r="2559" spans="14:50" ht="15.75" x14ac:dyDescent="0.25">
      <c r="N2559" s="227"/>
      <c r="O2559" s="227"/>
      <c r="P2559" s="228"/>
      <c r="Q2559" s="227"/>
      <c r="R2559" s="227"/>
      <c r="S2559" s="226"/>
      <c r="T2559" s="226"/>
      <c r="U2559" s="226"/>
      <c r="V2559" s="225"/>
      <c r="W2559" s="225"/>
      <c r="X2559" s="225"/>
      <c r="Y2559" s="225"/>
      <c r="AM2559" s="227"/>
      <c r="AN2559" s="227"/>
      <c r="AO2559" s="227"/>
      <c r="AP2559" s="227"/>
      <c r="AQ2559" s="227"/>
      <c r="AR2559" s="226"/>
      <c r="AS2559" s="226"/>
      <c r="AT2559" s="226"/>
      <c r="AU2559" s="225"/>
      <c r="AV2559" s="225"/>
      <c r="AW2559" s="225"/>
      <c r="AX2559" s="225"/>
    </row>
    <row r="2560" spans="14:50" ht="15.75" x14ac:dyDescent="0.25">
      <c r="N2560" s="227"/>
      <c r="O2560" s="227"/>
      <c r="P2560" s="228"/>
      <c r="Q2560" s="227"/>
      <c r="R2560" s="227"/>
      <c r="S2560" s="226"/>
      <c r="T2560" s="226"/>
      <c r="U2560" s="226"/>
      <c r="V2560" s="225"/>
      <c r="W2560" s="225"/>
      <c r="X2560" s="225"/>
      <c r="Y2560" s="225"/>
      <c r="AM2560" s="227"/>
      <c r="AN2560" s="227"/>
      <c r="AO2560" s="227"/>
      <c r="AP2560" s="227"/>
      <c r="AQ2560" s="227"/>
      <c r="AR2560" s="226"/>
      <c r="AS2560" s="226"/>
      <c r="AT2560" s="226"/>
      <c r="AU2560" s="225"/>
      <c r="AV2560" s="225"/>
      <c r="AW2560" s="225"/>
      <c r="AX2560" s="225"/>
    </row>
    <row r="2561" spans="14:50" ht="15.75" x14ac:dyDescent="0.25">
      <c r="N2561" s="227"/>
      <c r="O2561" s="227"/>
      <c r="P2561" s="228"/>
      <c r="Q2561" s="227"/>
      <c r="R2561" s="227"/>
      <c r="S2561" s="226"/>
      <c r="T2561" s="226"/>
      <c r="U2561" s="226"/>
      <c r="V2561" s="225"/>
      <c r="W2561" s="225"/>
      <c r="X2561" s="225"/>
      <c r="Y2561" s="225"/>
      <c r="AM2561" s="227"/>
      <c r="AN2561" s="227"/>
      <c r="AO2561" s="227"/>
      <c r="AP2561" s="227"/>
      <c r="AQ2561" s="227"/>
      <c r="AR2561" s="226"/>
      <c r="AS2561" s="226"/>
      <c r="AT2561" s="226"/>
      <c r="AU2561" s="225"/>
      <c r="AV2561" s="225"/>
      <c r="AW2561" s="225"/>
      <c r="AX2561" s="225"/>
    </row>
    <row r="2562" spans="14:50" ht="15.75" x14ac:dyDescent="0.25">
      <c r="N2562" s="227"/>
      <c r="O2562" s="227"/>
      <c r="P2562" s="228"/>
      <c r="Q2562" s="227"/>
      <c r="R2562" s="227"/>
      <c r="S2562" s="226"/>
      <c r="T2562" s="226"/>
      <c r="U2562" s="226"/>
      <c r="V2562" s="225"/>
      <c r="W2562" s="225"/>
      <c r="X2562" s="225"/>
      <c r="Y2562" s="225"/>
      <c r="AM2562" s="227"/>
      <c r="AN2562" s="227"/>
      <c r="AO2562" s="227"/>
      <c r="AP2562" s="227"/>
      <c r="AQ2562" s="227"/>
      <c r="AR2562" s="226"/>
      <c r="AS2562" s="226"/>
      <c r="AT2562" s="226"/>
      <c r="AU2562" s="225"/>
      <c r="AV2562" s="225"/>
      <c r="AW2562" s="225"/>
      <c r="AX2562" s="225"/>
    </row>
    <row r="2563" spans="14:50" ht="15.75" x14ac:dyDescent="0.25">
      <c r="N2563" s="227"/>
      <c r="O2563" s="227"/>
      <c r="P2563" s="228"/>
      <c r="Q2563" s="227"/>
      <c r="R2563" s="227"/>
      <c r="S2563" s="226"/>
      <c r="T2563" s="226"/>
      <c r="U2563" s="226"/>
      <c r="V2563" s="225"/>
      <c r="W2563" s="225"/>
      <c r="X2563" s="225"/>
      <c r="Y2563" s="225"/>
      <c r="AM2563" s="227"/>
      <c r="AN2563" s="227"/>
      <c r="AO2563" s="227"/>
      <c r="AP2563" s="227"/>
      <c r="AQ2563" s="227"/>
      <c r="AR2563" s="226"/>
      <c r="AS2563" s="226"/>
      <c r="AT2563" s="226"/>
      <c r="AU2563" s="225"/>
      <c r="AV2563" s="225"/>
      <c r="AW2563" s="225"/>
      <c r="AX2563" s="225"/>
    </row>
    <row r="2564" spans="14:50" ht="15.75" x14ac:dyDescent="0.25">
      <c r="N2564" s="227"/>
      <c r="O2564" s="227"/>
      <c r="P2564" s="228"/>
      <c r="Q2564" s="227"/>
      <c r="R2564" s="227"/>
      <c r="S2564" s="226"/>
      <c r="T2564" s="226"/>
      <c r="U2564" s="226"/>
      <c r="V2564" s="225"/>
      <c r="W2564" s="225"/>
      <c r="X2564" s="225"/>
      <c r="Y2564" s="225"/>
      <c r="AM2564" s="227"/>
      <c r="AN2564" s="227"/>
      <c r="AO2564" s="227"/>
      <c r="AP2564" s="227"/>
      <c r="AQ2564" s="227"/>
      <c r="AR2564" s="226"/>
      <c r="AS2564" s="226"/>
      <c r="AT2564" s="226"/>
      <c r="AU2564" s="225"/>
      <c r="AV2564" s="225"/>
      <c r="AW2564" s="225"/>
      <c r="AX2564" s="225"/>
    </row>
    <row r="2565" spans="14:50" ht="15.75" x14ac:dyDescent="0.25">
      <c r="N2565" s="227"/>
      <c r="O2565" s="227"/>
      <c r="P2565" s="228"/>
      <c r="Q2565" s="227"/>
      <c r="R2565" s="227"/>
      <c r="S2565" s="226"/>
      <c r="T2565" s="226"/>
      <c r="U2565" s="226"/>
      <c r="V2565" s="225"/>
      <c r="W2565" s="225"/>
      <c r="X2565" s="225"/>
      <c r="Y2565" s="225"/>
      <c r="AM2565" s="227"/>
      <c r="AN2565" s="227"/>
      <c r="AO2565" s="227"/>
      <c r="AP2565" s="227"/>
      <c r="AQ2565" s="227"/>
      <c r="AR2565" s="226"/>
      <c r="AS2565" s="226"/>
      <c r="AT2565" s="226"/>
      <c r="AU2565" s="225"/>
      <c r="AV2565" s="225"/>
      <c r="AW2565" s="225"/>
      <c r="AX2565" s="225"/>
    </row>
    <row r="2566" spans="14:50" ht="15.75" x14ac:dyDescent="0.25">
      <c r="N2566" s="227"/>
      <c r="O2566" s="227"/>
      <c r="P2566" s="228"/>
      <c r="Q2566" s="227"/>
      <c r="R2566" s="227"/>
      <c r="S2566" s="226"/>
      <c r="T2566" s="226"/>
      <c r="U2566" s="226"/>
      <c r="V2566" s="225"/>
      <c r="W2566" s="225"/>
      <c r="X2566" s="225"/>
      <c r="Y2566" s="225"/>
      <c r="AM2566" s="227"/>
      <c r="AN2566" s="227"/>
      <c r="AO2566" s="227"/>
      <c r="AP2566" s="227"/>
      <c r="AQ2566" s="227"/>
      <c r="AR2566" s="226"/>
      <c r="AS2566" s="226"/>
      <c r="AT2566" s="226"/>
      <c r="AU2566" s="225"/>
      <c r="AV2566" s="225"/>
      <c r="AW2566" s="225"/>
      <c r="AX2566" s="225"/>
    </row>
    <row r="2567" spans="14:50" ht="15.75" x14ac:dyDescent="0.25">
      <c r="N2567" s="227"/>
      <c r="O2567" s="227"/>
      <c r="P2567" s="228"/>
      <c r="Q2567" s="227"/>
      <c r="R2567" s="227"/>
      <c r="S2567" s="226"/>
      <c r="T2567" s="226"/>
      <c r="U2567" s="226"/>
      <c r="V2567" s="225"/>
      <c r="W2567" s="225"/>
      <c r="X2567" s="225"/>
      <c r="Y2567" s="225"/>
      <c r="AM2567" s="227"/>
      <c r="AN2567" s="227"/>
      <c r="AO2567" s="227"/>
      <c r="AP2567" s="227"/>
      <c r="AQ2567" s="227"/>
      <c r="AR2567" s="226"/>
      <c r="AS2567" s="226"/>
      <c r="AT2567" s="226"/>
      <c r="AU2567" s="225"/>
      <c r="AV2567" s="225"/>
      <c r="AW2567" s="225"/>
      <c r="AX2567" s="225"/>
    </row>
    <row r="2568" spans="14:50" ht="15.75" x14ac:dyDescent="0.25">
      <c r="N2568" s="227"/>
      <c r="O2568" s="227"/>
      <c r="P2568" s="228"/>
      <c r="Q2568" s="227"/>
      <c r="R2568" s="227"/>
      <c r="S2568" s="226"/>
      <c r="T2568" s="226"/>
      <c r="U2568" s="226"/>
      <c r="V2568" s="225"/>
      <c r="W2568" s="225"/>
      <c r="X2568" s="225"/>
      <c r="Y2568" s="225"/>
      <c r="AM2568" s="227"/>
      <c r="AN2568" s="227"/>
      <c r="AO2568" s="227"/>
      <c r="AP2568" s="227"/>
      <c r="AQ2568" s="227"/>
      <c r="AR2568" s="226"/>
      <c r="AS2568" s="226"/>
      <c r="AT2568" s="226"/>
      <c r="AU2568" s="225"/>
      <c r="AV2568" s="225"/>
      <c r="AW2568" s="225"/>
      <c r="AX2568" s="225"/>
    </row>
    <row r="2569" spans="14:50" ht="15.75" x14ac:dyDescent="0.25">
      <c r="N2569" s="227"/>
      <c r="O2569" s="227"/>
      <c r="P2569" s="228"/>
      <c r="Q2569" s="227"/>
      <c r="R2569" s="227"/>
      <c r="S2569" s="226"/>
      <c r="T2569" s="226"/>
      <c r="U2569" s="226"/>
      <c r="V2569" s="225"/>
      <c r="W2569" s="225"/>
      <c r="X2569" s="225"/>
      <c r="Y2569" s="225"/>
      <c r="AM2569" s="227"/>
      <c r="AN2569" s="227"/>
      <c r="AO2569" s="227"/>
      <c r="AP2569" s="227"/>
      <c r="AQ2569" s="227"/>
      <c r="AR2569" s="226"/>
      <c r="AS2569" s="226"/>
      <c r="AT2569" s="226"/>
      <c r="AU2569" s="225"/>
      <c r="AV2569" s="225"/>
      <c r="AW2569" s="225"/>
      <c r="AX2569" s="225"/>
    </row>
    <row r="2570" spans="14:50" ht="15.75" x14ac:dyDescent="0.25">
      <c r="N2570" s="227"/>
      <c r="O2570" s="227"/>
      <c r="P2570" s="228"/>
      <c r="Q2570" s="227"/>
      <c r="R2570" s="227"/>
      <c r="S2570" s="226"/>
      <c r="T2570" s="226"/>
      <c r="U2570" s="226"/>
      <c r="V2570" s="225"/>
      <c r="W2570" s="225"/>
      <c r="X2570" s="225"/>
      <c r="Y2570" s="225"/>
      <c r="AM2570" s="227"/>
      <c r="AN2570" s="227"/>
      <c r="AO2570" s="227"/>
      <c r="AP2570" s="227"/>
      <c r="AQ2570" s="227"/>
      <c r="AR2570" s="226"/>
      <c r="AS2570" s="226"/>
      <c r="AT2570" s="226"/>
      <c r="AU2570" s="225"/>
      <c r="AV2570" s="225"/>
      <c r="AW2570" s="225"/>
      <c r="AX2570" s="225"/>
    </row>
    <row r="2571" spans="14:50" ht="15.75" x14ac:dyDescent="0.25">
      <c r="N2571" s="227"/>
      <c r="O2571" s="227"/>
      <c r="P2571" s="228"/>
      <c r="Q2571" s="227"/>
      <c r="R2571" s="227"/>
      <c r="S2571" s="226"/>
      <c r="T2571" s="226"/>
      <c r="U2571" s="226"/>
      <c r="V2571" s="225"/>
      <c r="W2571" s="225"/>
      <c r="X2571" s="225"/>
      <c r="Y2571" s="225"/>
      <c r="AM2571" s="227"/>
      <c r="AN2571" s="227"/>
      <c r="AO2571" s="227"/>
      <c r="AP2571" s="227"/>
      <c r="AQ2571" s="227"/>
      <c r="AR2571" s="226"/>
      <c r="AS2571" s="226"/>
      <c r="AT2571" s="226"/>
      <c r="AU2571" s="225"/>
      <c r="AV2571" s="225"/>
      <c r="AW2571" s="225"/>
      <c r="AX2571" s="225"/>
    </row>
    <row r="2572" spans="14:50" ht="15.75" x14ac:dyDescent="0.25">
      <c r="N2572" s="227"/>
      <c r="O2572" s="227"/>
      <c r="P2572" s="228"/>
      <c r="Q2572" s="227"/>
      <c r="R2572" s="227"/>
      <c r="S2572" s="226"/>
      <c r="T2572" s="226"/>
      <c r="U2572" s="226"/>
      <c r="V2572" s="225"/>
      <c r="W2572" s="225"/>
      <c r="X2572" s="225"/>
      <c r="Y2572" s="225"/>
      <c r="AM2572" s="227"/>
      <c r="AN2572" s="227"/>
      <c r="AO2572" s="227"/>
      <c r="AP2572" s="227"/>
      <c r="AQ2572" s="227"/>
      <c r="AR2572" s="226"/>
      <c r="AS2572" s="226"/>
      <c r="AT2572" s="226"/>
      <c r="AU2572" s="225"/>
      <c r="AV2572" s="225"/>
      <c r="AW2572" s="225"/>
      <c r="AX2572" s="225"/>
    </row>
    <row r="2573" spans="14:50" ht="15.75" x14ac:dyDescent="0.25">
      <c r="N2573" s="227"/>
      <c r="O2573" s="227"/>
      <c r="P2573" s="228"/>
      <c r="Q2573" s="227"/>
      <c r="R2573" s="227"/>
      <c r="S2573" s="226"/>
      <c r="T2573" s="226"/>
      <c r="U2573" s="226"/>
      <c r="V2573" s="225"/>
      <c r="W2573" s="225"/>
      <c r="X2573" s="225"/>
      <c r="Y2573" s="225"/>
      <c r="AM2573" s="227"/>
      <c r="AN2573" s="227"/>
      <c r="AO2573" s="227"/>
      <c r="AP2573" s="227"/>
      <c r="AQ2573" s="227"/>
      <c r="AR2573" s="226"/>
      <c r="AS2573" s="226"/>
      <c r="AT2573" s="226"/>
      <c r="AU2573" s="225"/>
      <c r="AV2573" s="225"/>
      <c r="AW2573" s="225"/>
      <c r="AX2573" s="225"/>
    </row>
    <row r="2574" spans="14:50" ht="15.75" x14ac:dyDescent="0.25">
      <c r="N2574" s="227"/>
      <c r="O2574" s="227"/>
      <c r="P2574" s="228"/>
      <c r="Q2574" s="227"/>
      <c r="R2574" s="227"/>
      <c r="S2574" s="226"/>
      <c r="T2574" s="226"/>
      <c r="U2574" s="226"/>
      <c r="V2574" s="225"/>
      <c r="W2574" s="225"/>
      <c r="X2574" s="225"/>
      <c r="Y2574" s="225"/>
      <c r="AM2574" s="227"/>
      <c r="AN2574" s="227"/>
      <c r="AO2574" s="227"/>
      <c r="AP2574" s="227"/>
      <c r="AQ2574" s="227"/>
      <c r="AR2574" s="226"/>
      <c r="AS2574" s="226"/>
      <c r="AT2574" s="226"/>
      <c r="AU2574" s="225"/>
      <c r="AV2574" s="225"/>
      <c r="AW2574" s="225"/>
      <c r="AX2574" s="225"/>
    </row>
    <row r="2575" spans="14:50" ht="15.75" x14ac:dyDescent="0.25">
      <c r="N2575" s="227"/>
      <c r="O2575" s="227"/>
      <c r="P2575" s="228"/>
      <c r="Q2575" s="227"/>
      <c r="R2575" s="227"/>
      <c r="S2575" s="226"/>
      <c r="T2575" s="226"/>
      <c r="U2575" s="226"/>
      <c r="V2575" s="225"/>
      <c r="W2575" s="225"/>
      <c r="X2575" s="225"/>
      <c r="Y2575" s="225"/>
      <c r="AM2575" s="227"/>
      <c r="AN2575" s="227"/>
      <c r="AO2575" s="227"/>
      <c r="AP2575" s="227"/>
      <c r="AQ2575" s="227"/>
      <c r="AR2575" s="226"/>
      <c r="AS2575" s="226"/>
      <c r="AT2575" s="226"/>
      <c r="AU2575" s="225"/>
      <c r="AV2575" s="225"/>
      <c r="AW2575" s="225"/>
      <c r="AX2575" s="225"/>
    </row>
    <row r="2576" spans="14:50" ht="15.75" x14ac:dyDescent="0.25">
      <c r="N2576" s="227"/>
      <c r="O2576" s="227"/>
      <c r="P2576" s="228"/>
      <c r="Q2576" s="227"/>
      <c r="R2576" s="227"/>
      <c r="S2576" s="226"/>
      <c r="T2576" s="226"/>
      <c r="U2576" s="226"/>
      <c r="V2576" s="225"/>
      <c r="W2576" s="225"/>
      <c r="X2576" s="225"/>
      <c r="Y2576" s="225"/>
      <c r="AM2576" s="227"/>
      <c r="AN2576" s="227"/>
      <c r="AO2576" s="227"/>
      <c r="AP2576" s="227"/>
      <c r="AQ2576" s="227"/>
      <c r="AR2576" s="226"/>
      <c r="AS2576" s="226"/>
      <c r="AT2576" s="226"/>
      <c r="AU2576" s="225"/>
      <c r="AV2576" s="225"/>
      <c r="AW2576" s="225"/>
      <c r="AX2576" s="225"/>
    </row>
    <row r="2577" spans="14:50" ht="15.75" x14ac:dyDescent="0.25">
      <c r="N2577" s="227"/>
      <c r="O2577" s="227"/>
      <c r="P2577" s="228"/>
      <c r="Q2577" s="227"/>
      <c r="R2577" s="227"/>
      <c r="S2577" s="226"/>
      <c r="T2577" s="226"/>
      <c r="U2577" s="226"/>
      <c r="V2577" s="225"/>
      <c r="W2577" s="225"/>
      <c r="X2577" s="225"/>
      <c r="Y2577" s="225"/>
      <c r="AM2577" s="227"/>
      <c r="AN2577" s="227"/>
      <c r="AO2577" s="227"/>
      <c r="AP2577" s="227"/>
      <c r="AQ2577" s="227"/>
      <c r="AR2577" s="226"/>
      <c r="AS2577" s="226"/>
      <c r="AT2577" s="226"/>
      <c r="AU2577" s="225"/>
      <c r="AV2577" s="225"/>
      <c r="AW2577" s="225"/>
      <c r="AX2577" s="225"/>
    </row>
    <row r="2578" spans="14:50" ht="15.75" x14ac:dyDescent="0.25">
      <c r="N2578" s="227"/>
      <c r="O2578" s="227"/>
      <c r="P2578" s="228"/>
      <c r="Q2578" s="227"/>
      <c r="R2578" s="227"/>
      <c r="S2578" s="226"/>
      <c r="T2578" s="226"/>
      <c r="U2578" s="226"/>
      <c r="V2578" s="225"/>
      <c r="W2578" s="225"/>
      <c r="X2578" s="225"/>
      <c r="Y2578" s="225"/>
      <c r="AM2578" s="227"/>
      <c r="AN2578" s="227"/>
      <c r="AO2578" s="227"/>
      <c r="AP2578" s="227"/>
      <c r="AQ2578" s="227"/>
      <c r="AR2578" s="226"/>
      <c r="AS2578" s="226"/>
      <c r="AT2578" s="226"/>
      <c r="AU2578" s="225"/>
      <c r="AV2578" s="225"/>
      <c r="AW2578" s="225"/>
      <c r="AX2578" s="225"/>
    </row>
    <row r="2579" spans="14:50" ht="15.75" x14ac:dyDescent="0.25">
      <c r="N2579" s="227"/>
      <c r="O2579" s="227"/>
      <c r="P2579" s="228"/>
      <c r="Q2579" s="227"/>
      <c r="R2579" s="227"/>
      <c r="S2579" s="226"/>
      <c r="T2579" s="226"/>
      <c r="U2579" s="226"/>
      <c r="V2579" s="225"/>
      <c r="W2579" s="225"/>
      <c r="X2579" s="225"/>
      <c r="Y2579" s="225"/>
      <c r="AM2579" s="227"/>
      <c r="AN2579" s="227"/>
      <c r="AO2579" s="227"/>
      <c r="AP2579" s="227"/>
      <c r="AQ2579" s="227"/>
      <c r="AR2579" s="226"/>
      <c r="AS2579" s="226"/>
      <c r="AT2579" s="226"/>
      <c r="AU2579" s="225"/>
      <c r="AV2579" s="225"/>
      <c r="AW2579" s="225"/>
      <c r="AX2579" s="225"/>
    </row>
    <row r="2580" spans="14:50" ht="15.75" x14ac:dyDescent="0.25">
      <c r="N2580" s="227"/>
      <c r="O2580" s="227"/>
      <c r="P2580" s="228"/>
      <c r="Q2580" s="227"/>
      <c r="R2580" s="227"/>
      <c r="S2580" s="226"/>
      <c r="T2580" s="226"/>
      <c r="U2580" s="226"/>
      <c r="V2580" s="225"/>
      <c r="W2580" s="225"/>
      <c r="X2580" s="225"/>
      <c r="Y2580" s="225"/>
      <c r="AM2580" s="227"/>
      <c r="AN2580" s="227"/>
      <c r="AO2580" s="227"/>
      <c r="AP2580" s="227"/>
      <c r="AQ2580" s="227"/>
      <c r="AR2580" s="226"/>
      <c r="AS2580" s="226"/>
      <c r="AT2580" s="226"/>
      <c r="AU2580" s="225"/>
      <c r="AV2580" s="225"/>
      <c r="AW2580" s="225"/>
      <c r="AX2580" s="225"/>
    </row>
    <row r="2581" spans="14:50" ht="15.75" x14ac:dyDescent="0.25">
      <c r="N2581" s="227"/>
      <c r="O2581" s="227"/>
      <c r="P2581" s="228"/>
      <c r="Q2581" s="227"/>
      <c r="R2581" s="227"/>
      <c r="S2581" s="226"/>
      <c r="T2581" s="226"/>
      <c r="U2581" s="226"/>
      <c r="V2581" s="225"/>
      <c r="W2581" s="225"/>
      <c r="X2581" s="225"/>
      <c r="Y2581" s="225"/>
      <c r="AM2581" s="227"/>
      <c r="AN2581" s="227"/>
      <c r="AO2581" s="227"/>
      <c r="AP2581" s="227"/>
      <c r="AQ2581" s="227"/>
      <c r="AR2581" s="226"/>
      <c r="AS2581" s="226"/>
      <c r="AT2581" s="226"/>
      <c r="AU2581" s="225"/>
      <c r="AV2581" s="225"/>
      <c r="AW2581" s="225"/>
      <c r="AX2581" s="225"/>
    </row>
    <row r="2582" spans="14:50" ht="15.75" x14ac:dyDescent="0.25">
      <c r="N2582" s="227"/>
      <c r="O2582" s="227"/>
      <c r="P2582" s="228"/>
      <c r="Q2582" s="227"/>
      <c r="R2582" s="227"/>
      <c r="S2582" s="226"/>
      <c r="T2582" s="226"/>
      <c r="U2582" s="226"/>
      <c r="V2582" s="225"/>
      <c r="W2582" s="225"/>
      <c r="X2582" s="225"/>
      <c r="Y2582" s="225"/>
      <c r="AM2582" s="227"/>
      <c r="AN2582" s="227"/>
      <c r="AO2582" s="227"/>
      <c r="AP2582" s="227"/>
      <c r="AQ2582" s="227"/>
      <c r="AR2582" s="226"/>
      <c r="AS2582" s="226"/>
      <c r="AT2582" s="226"/>
      <c r="AU2582" s="225"/>
      <c r="AV2582" s="225"/>
      <c r="AW2582" s="225"/>
      <c r="AX2582" s="225"/>
    </row>
    <row r="2583" spans="14:50" ht="15.75" x14ac:dyDescent="0.25">
      <c r="N2583" s="227"/>
      <c r="O2583" s="227"/>
      <c r="P2583" s="228"/>
      <c r="Q2583" s="227"/>
      <c r="R2583" s="227"/>
      <c r="S2583" s="226"/>
      <c r="T2583" s="226"/>
      <c r="U2583" s="226"/>
      <c r="V2583" s="225"/>
      <c r="W2583" s="225"/>
      <c r="X2583" s="225"/>
      <c r="Y2583" s="225"/>
      <c r="AM2583" s="227"/>
      <c r="AN2583" s="227"/>
      <c r="AO2583" s="227"/>
      <c r="AP2583" s="227"/>
      <c r="AQ2583" s="227"/>
      <c r="AR2583" s="226"/>
      <c r="AS2583" s="226"/>
      <c r="AT2583" s="226"/>
      <c r="AU2583" s="225"/>
      <c r="AV2583" s="225"/>
      <c r="AW2583" s="225"/>
      <c r="AX2583" s="225"/>
    </row>
    <row r="2584" spans="14:50" ht="15.75" x14ac:dyDescent="0.25">
      <c r="N2584" s="227"/>
      <c r="O2584" s="227"/>
      <c r="P2584" s="228"/>
      <c r="Q2584" s="227"/>
      <c r="R2584" s="227"/>
      <c r="S2584" s="226"/>
      <c r="T2584" s="226"/>
      <c r="U2584" s="226"/>
      <c r="V2584" s="225"/>
      <c r="W2584" s="225"/>
      <c r="X2584" s="225"/>
      <c r="Y2584" s="225"/>
      <c r="AM2584" s="227"/>
      <c r="AN2584" s="227"/>
      <c r="AO2584" s="227"/>
      <c r="AP2584" s="227"/>
      <c r="AQ2584" s="227"/>
      <c r="AR2584" s="226"/>
      <c r="AS2584" s="226"/>
      <c r="AT2584" s="226"/>
      <c r="AU2584" s="225"/>
      <c r="AV2584" s="225"/>
      <c r="AW2584" s="225"/>
      <c r="AX2584" s="225"/>
    </row>
    <row r="2585" spans="14:50" ht="15.75" x14ac:dyDescent="0.25">
      <c r="N2585" s="227"/>
      <c r="O2585" s="227"/>
      <c r="P2585" s="228"/>
      <c r="Q2585" s="227"/>
      <c r="R2585" s="227"/>
      <c r="S2585" s="226"/>
      <c r="T2585" s="226"/>
      <c r="U2585" s="226"/>
      <c r="V2585" s="225"/>
      <c r="W2585" s="225"/>
      <c r="X2585" s="225"/>
      <c r="Y2585" s="225"/>
      <c r="AM2585" s="227"/>
      <c r="AN2585" s="227"/>
      <c r="AO2585" s="227"/>
      <c r="AP2585" s="227"/>
      <c r="AQ2585" s="227"/>
      <c r="AR2585" s="226"/>
      <c r="AS2585" s="226"/>
      <c r="AT2585" s="226"/>
      <c r="AU2585" s="225"/>
      <c r="AV2585" s="225"/>
      <c r="AW2585" s="225"/>
      <c r="AX2585" s="225"/>
    </row>
    <row r="2586" spans="14:50" ht="15.75" x14ac:dyDescent="0.25">
      <c r="N2586" s="227"/>
      <c r="O2586" s="227"/>
      <c r="P2586" s="228"/>
      <c r="Q2586" s="227"/>
      <c r="R2586" s="227"/>
      <c r="S2586" s="226"/>
      <c r="T2586" s="226"/>
      <c r="U2586" s="226"/>
      <c r="V2586" s="225"/>
      <c r="W2586" s="225"/>
      <c r="X2586" s="225"/>
      <c r="Y2586" s="225"/>
      <c r="AM2586" s="227"/>
      <c r="AN2586" s="227"/>
      <c r="AO2586" s="227"/>
      <c r="AP2586" s="227"/>
      <c r="AQ2586" s="227"/>
      <c r="AR2586" s="226"/>
      <c r="AS2586" s="226"/>
      <c r="AT2586" s="226"/>
      <c r="AU2586" s="225"/>
      <c r="AV2586" s="225"/>
      <c r="AW2586" s="225"/>
      <c r="AX2586" s="225"/>
    </row>
    <row r="2587" spans="14:50" ht="15.75" x14ac:dyDescent="0.25">
      <c r="N2587" s="227"/>
      <c r="O2587" s="227"/>
      <c r="P2587" s="228"/>
      <c r="Q2587" s="227"/>
      <c r="R2587" s="227"/>
      <c r="S2587" s="226"/>
      <c r="T2587" s="226"/>
      <c r="U2587" s="226"/>
      <c r="V2587" s="225"/>
      <c r="W2587" s="225"/>
      <c r="X2587" s="225"/>
      <c r="Y2587" s="225"/>
      <c r="AM2587" s="227"/>
      <c r="AN2587" s="227"/>
      <c r="AO2587" s="227"/>
      <c r="AP2587" s="227"/>
      <c r="AQ2587" s="227"/>
      <c r="AR2587" s="226"/>
      <c r="AS2587" s="226"/>
      <c r="AT2587" s="226"/>
      <c r="AU2587" s="225"/>
      <c r="AV2587" s="225"/>
      <c r="AW2587" s="225"/>
      <c r="AX2587" s="225"/>
    </row>
    <row r="2588" spans="14:50" ht="15.75" x14ac:dyDescent="0.25">
      <c r="N2588" s="227"/>
      <c r="O2588" s="227"/>
      <c r="P2588" s="228"/>
      <c r="Q2588" s="227"/>
      <c r="R2588" s="227"/>
      <c r="S2588" s="226"/>
      <c r="T2588" s="226"/>
      <c r="U2588" s="226"/>
      <c r="V2588" s="225"/>
      <c r="W2588" s="225"/>
      <c r="X2588" s="225"/>
      <c r="Y2588" s="225"/>
      <c r="AM2588" s="227"/>
      <c r="AN2588" s="227"/>
      <c r="AO2588" s="227"/>
      <c r="AP2588" s="227"/>
      <c r="AQ2588" s="227"/>
      <c r="AR2588" s="226"/>
      <c r="AS2588" s="226"/>
      <c r="AT2588" s="226"/>
      <c r="AU2588" s="225"/>
      <c r="AV2588" s="225"/>
      <c r="AW2588" s="225"/>
      <c r="AX2588" s="225"/>
    </row>
    <row r="2589" spans="14:50" ht="15.75" x14ac:dyDescent="0.25">
      <c r="N2589" s="227"/>
      <c r="O2589" s="227"/>
      <c r="P2589" s="228"/>
      <c r="Q2589" s="227"/>
      <c r="R2589" s="227"/>
      <c r="S2589" s="226"/>
      <c r="T2589" s="226"/>
      <c r="U2589" s="226"/>
      <c r="V2589" s="225"/>
      <c r="W2589" s="225"/>
      <c r="X2589" s="225"/>
      <c r="Y2589" s="225"/>
      <c r="AM2589" s="227"/>
      <c r="AN2589" s="227"/>
      <c r="AO2589" s="227"/>
      <c r="AP2589" s="227"/>
      <c r="AQ2589" s="227"/>
      <c r="AR2589" s="226"/>
      <c r="AS2589" s="226"/>
      <c r="AT2589" s="226"/>
      <c r="AU2589" s="225"/>
      <c r="AV2589" s="225"/>
      <c r="AW2589" s="225"/>
      <c r="AX2589" s="225"/>
    </row>
    <row r="2590" spans="14:50" ht="15.75" x14ac:dyDescent="0.25">
      <c r="N2590" s="227"/>
      <c r="O2590" s="227"/>
      <c r="P2590" s="228"/>
      <c r="Q2590" s="227"/>
      <c r="R2590" s="227"/>
      <c r="S2590" s="226"/>
      <c r="T2590" s="226"/>
      <c r="U2590" s="226"/>
      <c r="V2590" s="225"/>
      <c r="W2590" s="225"/>
      <c r="X2590" s="225"/>
      <c r="Y2590" s="225"/>
      <c r="AM2590" s="227"/>
      <c r="AN2590" s="227"/>
      <c r="AO2590" s="227"/>
      <c r="AP2590" s="227"/>
      <c r="AQ2590" s="227"/>
      <c r="AR2590" s="226"/>
      <c r="AS2590" s="226"/>
      <c r="AT2590" s="226"/>
      <c r="AU2590" s="225"/>
      <c r="AV2590" s="225"/>
      <c r="AW2590" s="225"/>
      <c r="AX2590" s="225"/>
    </row>
    <row r="2591" spans="14:50" ht="15.75" x14ac:dyDescent="0.25">
      <c r="N2591" s="227"/>
      <c r="O2591" s="227"/>
      <c r="P2591" s="228"/>
      <c r="Q2591" s="227"/>
      <c r="R2591" s="227"/>
      <c r="S2591" s="226"/>
      <c r="T2591" s="226"/>
      <c r="U2591" s="226"/>
      <c r="V2591" s="225"/>
      <c r="W2591" s="225"/>
      <c r="X2591" s="225"/>
      <c r="Y2591" s="225"/>
      <c r="AM2591" s="227"/>
      <c r="AN2591" s="227"/>
      <c r="AO2591" s="227"/>
      <c r="AP2591" s="227"/>
      <c r="AQ2591" s="227"/>
      <c r="AR2591" s="226"/>
      <c r="AS2591" s="226"/>
      <c r="AT2591" s="226"/>
      <c r="AU2591" s="225"/>
      <c r="AV2591" s="225"/>
      <c r="AW2591" s="225"/>
      <c r="AX2591" s="225"/>
    </row>
    <row r="2592" spans="14:50" ht="15.75" x14ac:dyDescent="0.25">
      <c r="N2592" s="227"/>
      <c r="O2592" s="227"/>
      <c r="P2592" s="228"/>
      <c r="Q2592" s="227"/>
      <c r="R2592" s="227"/>
      <c r="S2592" s="226"/>
      <c r="T2592" s="226"/>
      <c r="U2592" s="226"/>
      <c r="V2592" s="225"/>
      <c r="W2592" s="225"/>
      <c r="X2592" s="225"/>
      <c r="Y2592" s="225"/>
      <c r="AM2592" s="227"/>
      <c r="AN2592" s="227"/>
      <c r="AO2592" s="227"/>
      <c r="AP2592" s="227"/>
      <c r="AQ2592" s="227"/>
      <c r="AR2592" s="226"/>
      <c r="AS2592" s="226"/>
      <c r="AT2592" s="226"/>
      <c r="AU2592" s="225"/>
      <c r="AV2592" s="225"/>
      <c r="AW2592" s="225"/>
      <c r="AX2592" s="225"/>
    </row>
    <row r="2593" spans="14:50" ht="15.75" x14ac:dyDescent="0.25">
      <c r="N2593" s="227"/>
      <c r="O2593" s="227"/>
      <c r="P2593" s="228"/>
      <c r="Q2593" s="227"/>
      <c r="R2593" s="227"/>
      <c r="S2593" s="226"/>
      <c r="T2593" s="226"/>
      <c r="U2593" s="226"/>
      <c r="V2593" s="225"/>
      <c r="W2593" s="225"/>
      <c r="X2593" s="225"/>
      <c r="Y2593" s="225"/>
      <c r="AM2593" s="227"/>
      <c r="AN2593" s="227"/>
      <c r="AO2593" s="227"/>
      <c r="AP2593" s="227"/>
      <c r="AQ2593" s="227"/>
      <c r="AR2593" s="226"/>
      <c r="AS2593" s="226"/>
      <c r="AT2593" s="226"/>
      <c r="AU2593" s="225"/>
      <c r="AV2593" s="225"/>
      <c r="AW2593" s="225"/>
      <c r="AX2593" s="225"/>
    </row>
    <row r="2594" spans="14:50" ht="15.75" x14ac:dyDescent="0.25">
      <c r="N2594" s="227"/>
      <c r="O2594" s="227"/>
      <c r="P2594" s="228"/>
      <c r="Q2594" s="227"/>
      <c r="R2594" s="227"/>
      <c r="S2594" s="226"/>
      <c r="T2594" s="226"/>
      <c r="U2594" s="226"/>
      <c r="V2594" s="225"/>
      <c r="W2594" s="225"/>
      <c r="X2594" s="225"/>
      <c r="Y2594" s="225"/>
      <c r="AM2594" s="227"/>
      <c r="AN2594" s="227"/>
      <c r="AO2594" s="227"/>
      <c r="AP2594" s="227"/>
      <c r="AQ2594" s="227"/>
      <c r="AR2594" s="226"/>
      <c r="AS2594" s="226"/>
      <c r="AT2594" s="226"/>
      <c r="AU2594" s="225"/>
      <c r="AV2594" s="225"/>
      <c r="AW2594" s="225"/>
      <c r="AX2594" s="225"/>
    </row>
    <row r="2595" spans="14:50" ht="15.75" x14ac:dyDescent="0.25">
      <c r="N2595" s="227"/>
      <c r="O2595" s="227"/>
      <c r="P2595" s="228"/>
      <c r="Q2595" s="227"/>
      <c r="R2595" s="227"/>
      <c r="S2595" s="226"/>
      <c r="T2595" s="226"/>
      <c r="U2595" s="226"/>
      <c r="V2595" s="225"/>
      <c r="W2595" s="225"/>
      <c r="X2595" s="225"/>
      <c r="Y2595" s="225"/>
      <c r="AM2595" s="227"/>
      <c r="AN2595" s="227"/>
      <c r="AO2595" s="227"/>
      <c r="AP2595" s="227"/>
      <c r="AQ2595" s="227"/>
      <c r="AR2595" s="226"/>
      <c r="AS2595" s="226"/>
      <c r="AT2595" s="226"/>
      <c r="AU2595" s="225"/>
      <c r="AV2595" s="225"/>
      <c r="AW2595" s="225"/>
      <c r="AX2595" s="225"/>
    </row>
    <row r="2596" spans="14:50" ht="15.75" x14ac:dyDescent="0.25">
      <c r="N2596" s="227"/>
      <c r="O2596" s="227"/>
      <c r="P2596" s="228"/>
      <c r="Q2596" s="227"/>
      <c r="R2596" s="227"/>
      <c r="S2596" s="226"/>
      <c r="T2596" s="226"/>
      <c r="U2596" s="226"/>
      <c r="V2596" s="225"/>
      <c r="W2596" s="225"/>
      <c r="X2596" s="225"/>
      <c r="Y2596" s="225"/>
      <c r="AM2596" s="227"/>
      <c r="AN2596" s="227"/>
      <c r="AO2596" s="227"/>
      <c r="AP2596" s="227"/>
      <c r="AQ2596" s="227"/>
      <c r="AR2596" s="226"/>
      <c r="AS2596" s="226"/>
      <c r="AT2596" s="226"/>
      <c r="AU2596" s="225"/>
      <c r="AV2596" s="225"/>
      <c r="AW2596" s="225"/>
      <c r="AX2596" s="225"/>
    </row>
    <row r="2597" spans="14:50" ht="15.75" x14ac:dyDescent="0.25">
      <c r="N2597" s="227"/>
      <c r="O2597" s="227"/>
      <c r="P2597" s="228"/>
      <c r="Q2597" s="227"/>
      <c r="R2597" s="227"/>
      <c r="S2597" s="226"/>
      <c r="T2597" s="226"/>
      <c r="U2597" s="226"/>
      <c r="V2597" s="225"/>
      <c r="W2597" s="225"/>
      <c r="X2597" s="225"/>
      <c r="Y2597" s="225"/>
      <c r="AM2597" s="227"/>
      <c r="AN2597" s="227"/>
      <c r="AO2597" s="227"/>
      <c r="AP2597" s="227"/>
      <c r="AQ2597" s="227"/>
      <c r="AR2597" s="226"/>
      <c r="AS2597" s="226"/>
      <c r="AT2597" s="226"/>
      <c r="AU2597" s="225"/>
      <c r="AV2597" s="225"/>
      <c r="AW2597" s="225"/>
      <c r="AX2597" s="225"/>
    </row>
    <row r="2598" spans="14:50" ht="15.75" x14ac:dyDescent="0.25">
      <c r="N2598" s="227"/>
      <c r="O2598" s="227"/>
      <c r="P2598" s="228"/>
      <c r="Q2598" s="227"/>
      <c r="R2598" s="227"/>
      <c r="S2598" s="226"/>
      <c r="T2598" s="226"/>
      <c r="U2598" s="226"/>
      <c r="V2598" s="225"/>
      <c r="W2598" s="225"/>
      <c r="X2598" s="225"/>
      <c r="Y2598" s="225"/>
      <c r="AM2598" s="227"/>
      <c r="AN2598" s="227"/>
      <c r="AO2598" s="227"/>
      <c r="AP2598" s="227"/>
      <c r="AQ2598" s="227"/>
      <c r="AR2598" s="226"/>
      <c r="AS2598" s="226"/>
      <c r="AT2598" s="226"/>
      <c r="AU2598" s="225"/>
      <c r="AV2598" s="225"/>
      <c r="AW2598" s="225"/>
      <c r="AX2598" s="225"/>
    </row>
    <row r="2599" spans="14:50" ht="15.75" x14ac:dyDescent="0.25">
      <c r="N2599" s="227"/>
      <c r="O2599" s="227"/>
      <c r="P2599" s="228"/>
      <c r="Q2599" s="227"/>
      <c r="R2599" s="227"/>
      <c r="S2599" s="226"/>
      <c r="T2599" s="226"/>
      <c r="U2599" s="226"/>
      <c r="V2599" s="225"/>
      <c r="W2599" s="225"/>
      <c r="X2599" s="225"/>
      <c r="Y2599" s="225"/>
      <c r="AM2599" s="227"/>
      <c r="AN2599" s="227"/>
      <c r="AO2599" s="227"/>
      <c r="AP2599" s="227"/>
      <c r="AQ2599" s="227"/>
      <c r="AR2599" s="226"/>
      <c r="AS2599" s="226"/>
      <c r="AT2599" s="226"/>
      <c r="AU2599" s="225"/>
      <c r="AV2599" s="225"/>
      <c r="AW2599" s="225"/>
      <c r="AX2599" s="225"/>
    </row>
    <row r="2600" spans="14:50" ht="15.75" x14ac:dyDescent="0.25">
      <c r="N2600" s="227"/>
      <c r="O2600" s="227"/>
      <c r="P2600" s="228"/>
      <c r="Q2600" s="227"/>
      <c r="R2600" s="227"/>
      <c r="S2600" s="226"/>
      <c r="T2600" s="226"/>
      <c r="U2600" s="226"/>
      <c r="V2600" s="225"/>
      <c r="W2600" s="225"/>
      <c r="X2600" s="225"/>
      <c r="Y2600" s="225"/>
      <c r="AM2600" s="227"/>
      <c r="AN2600" s="227"/>
      <c r="AO2600" s="227"/>
      <c r="AP2600" s="227"/>
      <c r="AQ2600" s="227"/>
      <c r="AR2600" s="226"/>
      <c r="AS2600" s="226"/>
      <c r="AT2600" s="226"/>
      <c r="AU2600" s="225"/>
      <c r="AV2600" s="225"/>
      <c r="AW2600" s="225"/>
      <c r="AX2600" s="225"/>
    </row>
    <row r="2601" spans="14:50" ht="15.75" x14ac:dyDescent="0.25">
      <c r="N2601" s="227"/>
      <c r="O2601" s="227"/>
      <c r="P2601" s="228"/>
      <c r="Q2601" s="227"/>
      <c r="R2601" s="227"/>
      <c r="S2601" s="226"/>
      <c r="T2601" s="226"/>
      <c r="U2601" s="226"/>
      <c r="V2601" s="225"/>
      <c r="W2601" s="225"/>
      <c r="X2601" s="225"/>
      <c r="Y2601" s="225"/>
      <c r="AM2601" s="227"/>
      <c r="AN2601" s="227"/>
      <c r="AO2601" s="227"/>
      <c r="AP2601" s="227"/>
      <c r="AQ2601" s="227"/>
      <c r="AR2601" s="226"/>
      <c r="AS2601" s="226"/>
      <c r="AT2601" s="226"/>
      <c r="AU2601" s="225"/>
      <c r="AV2601" s="225"/>
      <c r="AW2601" s="225"/>
      <c r="AX2601" s="225"/>
    </row>
    <row r="2602" spans="14:50" ht="15.75" x14ac:dyDescent="0.25">
      <c r="N2602" s="227"/>
      <c r="O2602" s="227"/>
      <c r="P2602" s="228"/>
      <c r="Q2602" s="227"/>
      <c r="R2602" s="227"/>
      <c r="S2602" s="226"/>
      <c r="T2602" s="226"/>
      <c r="U2602" s="226"/>
      <c r="V2602" s="225"/>
      <c r="W2602" s="225"/>
      <c r="X2602" s="225"/>
      <c r="Y2602" s="225"/>
      <c r="AM2602" s="227"/>
      <c r="AN2602" s="227"/>
      <c r="AO2602" s="227"/>
      <c r="AP2602" s="227"/>
      <c r="AQ2602" s="227"/>
      <c r="AR2602" s="226"/>
      <c r="AS2602" s="226"/>
      <c r="AT2602" s="226"/>
      <c r="AU2602" s="225"/>
      <c r="AV2602" s="225"/>
      <c r="AW2602" s="225"/>
      <c r="AX2602" s="225"/>
    </row>
    <row r="2603" spans="14:50" ht="15.75" x14ac:dyDescent="0.25">
      <c r="N2603" s="227"/>
      <c r="O2603" s="227"/>
      <c r="P2603" s="228"/>
      <c r="Q2603" s="227"/>
      <c r="R2603" s="227"/>
      <c r="S2603" s="226"/>
      <c r="T2603" s="226"/>
      <c r="U2603" s="226"/>
      <c r="V2603" s="225"/>
      <c r="W2603" s="225"/>
      <c r="X2603" s="225"/>
      <c r="Y2603" s="225"/>
      <c r="AM2603" s="227"/>
      <c r="AN2603" s="227"/>
      <c r="AO2603" s="227"/>
      <c r="AP2603" s="227"/>
      <c r="AQ2603" s="227"/>
      <c r="AR2603" s="226"/>
      <c r="AS2603" s="226"/>
      <c r="AT2603" s="226"/>
      <c r="AU2603" s="225"/>
      <c r="AV2603" s="225"/>
      <c r="AW2603" s="225"/>
      <c r="AX2603" s="225"/>
    </row>
    <row r="2604" spans="14:50" ht="15.75" x14ac:dyDescent="0.25">
      <c r="N2604" s="227"/>
      <c r="O2604" s="227"/>
      <c r="P2604" s="228"/>
      <c r="Q2604" s="227"/>
      <c r="R2604" s="227"/>
      <c r="S2604" s="226"/>
      <c r="T2604" s="226"/>
      <c r="U2604" s="226"/>
      <c r="V2604" s="225"/>
      <c r="W2604" s="225"/>
      <c r="X2604" s="225"/>
      <c r="Y2604" s="225"/>
      <c r="AM2604" s="227"/>
      <c r="AN2604" s="227"/>
      <c r="AO2604" s="227"/>
      <c r="AP2604" s="227"/>
      <c r="AQ2604" s="227"/>
      <c r="AR2604" s="226"/>
      <c r="AS2604" s="226"/>
      <c r="AT2604" s="226"/>
      <c r="AU2604" s="225"/>
      <c r="AV2604" s="225"/>
      <c r="AW2604" s="225"/>
      <c r="AX2604" s="225"/>
    </row>
    <row r="2605" spans="14:50" ht="15.75" x14ac:dyDescent="0.25">
      <c r="N2605" s="227"/>
      <c r="O2605" s="227"/>
      <c r="P2605" s="228"/>
      <c r="Q2605" s="227"/>
      <c r="R2605" s="227"/>
      <c r="S2605" s="226"/>
      <c r="T2605" s="226"/>
      <c r="U2605" s="226"/>
      <c r="V2605" s="225"/>
      <c r="W2605" s="225"/>
      <c r="X2605" s="225"/>
      <c r="Y2605" s="225"/>
      <c r="AM2605" s="227"/>
      <c r="AN2605" s="227"/>
      <c r="AO2605" s="227"/>
      <c r="AP2605" s="227"/>
      <c r="AQ2605" s="227"/>
      <c r="AR2605" s="226"/>
      <c r="AS2605" s="226"/>
      <c r="AT2605" s="226"/>
      <c r="AU2605" s="225"/>
      <c r="AV2605" s="225"/>
      <c r="AW2605" s="225"/>
      <c r="AX2605" s="225"/>
    </row>
    <row r="2606" spans="14:50" ht="15.75" x14ac:dyDescent="0.25">
      <c r="N2606" s="227"/>
      <c r="O2606" s="227"/>
      <c r="P2606" s="228"/>
      <c r="Q2606" s="227"/>
      <c r="R2606" s="227"/>
      <c r="S2606" s="226"/>
      <c r="T2606" s="226"/>
      <c r="U2606" s="226"/>
      <c r="V2606" s="225"/>
      <c r="W2606" s="225"/>
      <c r="X2606" s="225"/>
      <c r="Y2606" s="225"/>
      <c r="AM2606" s="227"/>
      <c r="AN2606" s="227"/>
      <c r="AO2606" s="227"/>
      <c r="AP2606" s="227"/>
      <c r="AQ2606" s="227"/>
      <c r="AR2606" s="226"/>
      <c r="AS2606" s="226"/>
      <c r="AT2606" s="226"/>
      <c r="AU2606" s="225"/>
      <c r="AV2606" s="225"/>
      <c r="AW2606" s="225"/>
      <c r="AX2606" s="225"/>
    </row>
    <row r="2607" spans="14:50" ht="15.75" x14ac:dyDescent="0.25">
      <c r="N2607" s="227"/>
      <c r="O2607" s="227"/>
      <c r="P2607" s="228"/>
      <c r="Q2607" s="227"/>
      <c r="R2607" s="227"/>
      <c r="S2607" s="226"/>
      <c r="T2607" s="226"/>
      <c r="U2607" s="226"/>
      <c r="V2607" s="225"/>
      <c r="W2607" s="225"/>
      <c r="X2607" s="225"/>
      <c r="Y2607" s="225"/>
      <c r="AM2607" s="227"/>
      <c r="AN2607" s="227"/>
      <c r="AO2607" s="227"/>
      <c r="AP2607" s="227"/>
      <c r="AQ2607" s="227"/>
      <c r="AR2607" s="226"/>
      <c r="AS2607" s="226"/>
      <c r="AT2607" s="226"/>
      <c r="AU2607" s="225"/>
      <c r="AV2607" s="225"/>
      <c r="AW2607" s="225"/>
      <c r="AX2607" s="225"/>
    </row>
    <row r="2608" spans="14:50" ht="15.75" x14ac:dyDescent="0.25">
      <c r="N2608" s="227"/>
      <c r="O2608" s="227"/>
      <c r="P2608" s="228"/>
      <c r="Q2608" s="227"/>
      <c r="R2608" s="227"/>
      <c r="S2608" s="226"/>
      <c r="T2608" s="226"/>
      <c r="U2608" s="226"/>
      <c r="V2608" s="225"/>
      <c r="W2608" s="225"/>
      <c r="X2608" s="225"/>
      <c r="Y2608" s="225"/>
      <c r="AM2608" s="227"/>
      <c r="AN2608" s="227"/>
      <c r="AO2608" s="227"/>
      <c r="AP2608" s="227"/>
      <c r="AQ2608" s="227"/>
      <c r="AR2608" s="226"/>
      <c r="AS2608" s="226"/>
      <c r="AT2608" s="226"/>
      <c r="AU2608" s="225"/>
      <c r="AV2608" s="225"/>
      <c r="AW2608" s="225"/>
      <c r="AX2608" s="225"/>
    </row>
    <row r="2609" spans="14:50" ht="15.75" x14ac:dyDescent="0.25">
      <c r="N2609" s="227"/>
      <c r="O2609" s="227"/>
      <c r="P2609" s="228"/>
      <c r="Q2609" s="227"/>
      <c r="R2609" s="227"/>
      <c r="S2609" s="226"/>
      <c r="T2609" s="226"/>
      <c r="U2609" s="226"/>
      <c r="V2609" s="225"/>
      <c r="W2609" s="225"/>
      <c r="X2609" s="225"/>
      <c r="Y2609" s="225"/>
      <c r="AM2609" s="227"/>
      <c r="AN2609" s="227"/>
      <c r="AO2609" s="227"/>
      <c r="AP2609" s="227"/>
      <c r="AQ2609" s="227"/>
      <c r="AR2609" s="226"/>
      <c r="AS2609" s="226"/>
      <c r="AT2609" s="226"/>
      <c r="AU2609" s="225"/>
      <c r="AV2609" s="225"/>
      <c r="AW2609" s="225"/>
      <c r="AX2609" s="225"/>
    </row>
    <row r="2610" spans="14:50" ht="15.75" x14ac:dyDescent="0.25">
      <c r="N2610" s="227"/>
      <c r="O2610" s="227"/>
      <c r="P2610" s="228"/>
      <c r="Q2610" s="227"/>
      <c r="R2610" s="227"/>
      <c r="S2610" s="226"/>
      <c r="T2610" s="226"/>
      <c r="U2610" s="226"/>
      <c r="V2610" s="225"/>
      <c r="W2610" s="225"/>
      <c r="X2610" s="225"/>
      <c r="Y2610" s="225"/>
      <c r="AM2610" s="227"/>
      <c r="AN2610" s="227"/>
      <c r="AO2610" s="227"/>
      <c r="AP2610" s="227"/>
      <c r="AQ2610" s="227"/>
      <c r="AR2610" s="226"/>
      <c r="AS2610" s="226"/>
      <c r="AT2610" s="226"/>
      <c r="AU2610" s="225"/>
      <c r="AV2610" s="225"/>
      <c r="AW2610" s="225"/>
      <c r="AX2610" s="225"/>
    </row>
    <row r="2611" spans="14:50" ht="15.75" x14ac:dyDescent="0.25">
      <c r="N2611" s="227"/>
      <c r="O2611" s="227"/>
      <c r="P2611" s="228"/>
      <c r="Q2611" s="227"/>
      <c r="R2611" s="227"/>
      <c r="S2611" s="226"/>
      <c r="T2611" s="226"/>
      <c r="U2611" s="226"/>
      <c r="V2611" s="225"/>
      <c r="W2611" s="225"/>
      <c r="X2611" s="225"/>
      <c r="Y2611" s="225"/>
      <c r="AM2611" s="227"/>
      <c r="AN2611" s="227"/>
      <c r="AO2611" s="227"/>
      <c r="AP2611" s="227"/>
      <c r="AQ2611" s="227"/>
      <c r="AR2611" s="226"/>
      <c r="AS2611" s="226"/>
      <c r="AT2611" s="226"/>
      <c r="AU2611" s="225"/>
      <c r="AV2611" s="225"/>
      <c r="AW2611" s="225"/>
      <c r="AX2611" s="225"/>
    </row>
    <row r="2612" spans="14:50" ht="15.75" x14ac:dyDescent="0.25">
      <c r="N2612" s="227"/>
      <c r="O2612" s="227"/>
      <c r="P2612" s="228"/>
      <c r="Q2612" s="227"/>
      <c r="R2612" s="227"/>
      <c r="S2612" s="226"/>
      <c r="T2612" s="226"/>
      <c r="U2612" s="226"/>
      <c r="V2612" s="225"/>
      <c r="W2612" s="225"/>
      <c r="X2612" s="225"/>
      <c r="Y2612" s="225"/>
      <c r="AM2612" s="227"/>
      <c r="AN2612" s="227"/>
      <c r="AO2612" s="227"/>
      <c r="AP2612" s="227"/>
      <c r="AQ2612" s="227"/>
      <c r="AR2612" s="226"/>
      <c r="AS2612" s="226"/>
      <c r="AT2612" s="226"/>
      <c r="AU2612" s="225"/>
      <c r="AV2612" s="225"/>
      <c r="AW2612" s="225"/>
      <c r="AX2612" s="225"/>
    </row>
    <row r="2613" spans="14:50" ht="15.75" x14ac:dyDescent="0.25">
      <c r="N2613" s="227"/>
      <c r="O2613" s="227"/>
      <c r="P2613" s="228"/>
      <c r="Q2613" s="227"/>
      <c r="R2613" s="227"/>
      <c r="S2613" s="226"/>
      <c r="T2613" s="226"/>
      <c r="U2613" s="226"/>
      <c r="V2613" s="225"/>
      <c r="W2613" s="225"/>
      <c r="X2613" s="225"/>
      <c r="Y2613" s="225"/>
      <c r="AM2613" s="227"/>
      <c r="AN2613" s="227"/>
      <c r="AO2613" s="227"/>
      <c r="AP2613" s="227"/>
      <c r="AQ2613" s="227"/>
      <c r="AR2613" s="226"/>
      <c r="AS2613" s="226"/>
      <c r="AT2613" s="226"/>
      <c r="AU2613" s="225"/>
      <c r="AV2613" s="225"/>
      <c r="AW2613" s="225"/>
      <c r="AX2613" s="225"/>
    </row>
    <row r="2614" spans="14:50" ht="15.75" x14ac:dyDescent="0.25">
      <c r="N2614" s="227"/>
      <c r="O2614" s="227"/>
      <c r="P2614" s="228"/>
      <c r="Q2614" s="227"/>
      <c r="R2614" s="227"/>
      <c r="S2614" s="226"/>
      <c r="T2614" s="226"/>
      <c r="U2614" s="226"/>
      <c r="V2614" s="225"/>
      <c r="W2614" s="225"/>
      <c r="X2614" s="225"/>
      <c r="Y2614" s="225"/>
      <c r="AM2614" s="227"/>
      <c r="AN2614" s="227"/>
      <c r="AO2614" s="227"/>
      <c r="AP2614" s="227"/>
      <c r="AQ2614" s="227"/>
      <c r="AR2614" s="226"/>
      <c r="AS2614" s="226"/>
      <c r="AT2614" s="226"/>
      <c r="AU2614" s="225"/>
      <c r="AV2614" s="225"/>
      <c r="AW2614" s="225"/>
      <c r="AX2614" s="225"/>
    </row>
    <row r="2615" spans="14:50" ht="15.75" x14ac:dyDescent="0.25">
      <c r="N2615" s="227"/>
      <c r="O2615" s="227"/>
      <c r="P2615" s="228"/>
      <c r="Q2615" s="227"/>
      <c r="R2615" s="227"/>
      <c r="S2615" s="226"/>
      <c r="T2615" s="226"/>
      <c r="U2615" s="226"/>
      <c r="V2615" s="225"/>
      <c r="W2615" s="225"/>
      <c r="X2615" s="225"/>
      <c r="Y2615" s="225"/>
      <c r="AM2615" s="227"/>
      <c r="AN2615" s="227"/>
      <c r="AO2615" s="227"/>
      <c r="AP2615" s="227"/>
      <c r="AQ2615" s="227"/>
      <c r="AR2615" s="226"/>
      <c r="AS2615" s="226"/>
      <c r="AT2615" s="226"/>
      <c r="AU2615" s="225"/>
      <c r="AV2615" s="225"/>
      <c r="AW2615" s="225"/>
      <c r="AX2615" s="225"/>
    </row>
    <row r="2616" spans="14:50" ht="15.75" x14ac:dyDescent="0.25">
      <c r="N2616" s="227"/>
      <c r="O2616" s="227"/>
      <c r="P2616" s="228"/>
      <c r="Q2616" s="227"/>
      <c r="R2616" s="227"/>
      <c r="S2616" s="226"/>
      <c r="T2616" s="226"/>
      <c r="U2616" s="226"/>
      <c r="V2616" s="225"/>
      <c r="W2616" s="225"/>
      <c r="X2616" s="225"/>
      <c r="Y2616" s="225"/>
      <c r="AM2616" s="227"/>
      <c r="AN2616" s="227"/>
      <c r="AO2616" s="227"/>
      <c r="AP2616" s="227"/>
      <c r="AQ2616" s="227"/>
      <c r="AR2616" s="226"/>
      <c r="AS2616" s="226"/>
      <c r="AT2616" s="226"/>
      <c r="AU2616" s="225"/>
      <c r="AV2616" s="225"/>
      <c r="AW2616" s="225"/>
      <c r="AX2616" s="225"/>
    </row>
    <row r="2617" spans="14:50" ht="15.75" x14ac:dyDescent="0.25">
      <c r="N2617" s="227"/>
      <c r="O2617" s="227"/>
      <c r="P2617" s="228"/>
      <c r="Q2617" s="227"/>
      <c r="R2617" s="227"/>
      <c r="S2617" s="226"/>
      <c r="T2617" s="226"/>
      <c r="U2617" s="226"/>
      <c r="V2617" s="225"/>
      <c r="W2617" s="225"/>
      <c r="X2617" s="225"/>
      <c r="Y2617" s="225"/>
      <c r="AM2617" s="227"/>
      <c r="AN2617" s="227"/>
      <c r="AO2617" s="227"/>
      <c r="AP2617" s="227"/>
      <c r="AQ2617" s="227"/>
      <c r="AR2617" s="226"/>
      <c r="AS2617" s="226"/>
      <c r="AT2617" s="226"/>
      <c r="AU2617" s="225"/>
      <c r="AV2617" s="225"/>
      <c r="AW2617" s="225"/>
      <c r="AX2617" s="225"/>
    </row>
    <row r="2618" spans="14:50" ht="15.75" x14ac:dyDescent="0.25">
      <c r="N2618" s="227"/>
      <c r="O2618" s="227"/>
      <c r="P2618" s="228"/>
      <c r="Q2618" s="227"/>
      <c r="R2618" s="227"/>
      <c r="S2618" s="226"/>
      <c r="T2618" s="226"/>
      <c r="U2618" s="226"/>
      <c r="V2618" s="225"/>
      <c r="W2618" s="225"/>
      <c r="X2618" s="225"/>
      <c r="Y2618" s="225"/>
      <c r="AM2618" s="227"/>
      <c r="AN2618" s="227"/>
      <c r="AO2618" s="227"/>
      <c r="AP2618" s="227"/>
      <c r="AQ2618" s="227"/>
      <c r="AR2618" s="226"/>
      <c r="AS2618" s="226"/>
      <c r="AT2618" s="226"/>
      <c r="AU2618" s="225"/>
      <c r="AV2618" s="225"/>
      <c r="AW2618" s="225"/>
      <c r="AX2618" s="225"/>
    </row>
    <row r="2619" spans="14:50" ht="15.75" x14ac:dyDescent="0.25">
      <c r="N2619" s="227"/>
      <c r="O2619" s="227"/>
      <c r="P2619" s="228"/>
      <c r="Q2619" s="227"/>
      <c r="R2619" s="227"/>
      <c r="S2619" s="226"/>
      <c r="T2619" s="226"/>
      <c r="U2619" s="226"/>
      <c r="V2619" s="225"/>
      <c r="W2619" s="225"/>
      <c r="X2619" s="225"/>
      <c r="Y2619" s="225"/>
      <c r="AM2619" s="227"/>
      <c r="AN2619" s="227"/>
      <c r="AO2619" s="227"/>
      <c r="AP2619" s="227"/>
      <c r="AQ2619" s="227"/>
      <c r="AR2619" s="226"/>
      <c r="AS2619" s="226"/>
      <c r="AT2619" s="226"/>
      <c r="AU2619" s="225"/>
      <c r="AV2619" s="225"/>
      <c r="AW2619" s="225"/>
      <c r="AX2619" s="225"/>
    </row>
    <row r="2620" spans="14:50" ht="15.75" x14ac:dyDescent="0.25">
      <c r="N2620" s="227"/>
      <c r="O2620" s="227"/>
      <c r="P2620" s="228"/>
      <c r="Q2620" s="227"/>
      <c r="R2620" s="227"/>
      <c r="S2620" s="226"/>
      <c r="T2620" s="226"/>
      <c r="U2620" s="226"/>
      <c r="V2620" s="225"/>
      <c r="W2620" s="225"/>
      <c r="X2620" s="225"/>
      <c r="Y2620" s="225"/>
      <c r="AM2620" s="227"/>
      <c r="AN2620" s="227"/>
      <c r="AO2620" s="227"/>
      <c r="AP2620" s="227"/>
      <c r="AQ2620" s="227"/>
      <c r="AR2620" s="226"/>
      <c r="AS2620" s="226"/>
      <c r="AT2620" s="226"/>
      <c r="AU2620" s="225"/>
      <c r="AV2620" s="225"/>
      <c r="AW2620" s="225"/>
      <c r="AX2620" s="225"/>
    </row>
    <row r="2621" spans="14:50" ht="15.75" x14ac:dyDescent="0.25">
      <c r="N2621" s="227"/>
      <c r="O2621" s="227"/>
      <c r="P2621" s="228"/>
      <c r="Q2621" s="227"/>
      <c r="R2621" s="227"/>
      <c r="S2621" s="226"/>
      <c r="T2621" s="226"/>
      <c r="U2621" s="226"/>
      <c r="V2621" s="225"/>
      <c r="W2621" s="225"/>
      <c r="X2621" s="225"/>
      <c r="Y2621" s="225"/>
      <c r="AM2621" s="227"/>
      <c r="AN2621" s="227"/>
      <c r="AO2621" s="227"/>
      <c r="AP2621" s="227"/>
      <c r="AQ2621" s="227"/>
      <c r="AR2621" s="226"/>
      <c r="AS2621" s="226"/>
      <c r="AT2621" s="226"/>
      <c r="AU2621" s="225"/>
      <c r="AV2621" s="225"/>
      <c r="AW2621" s="225"/>
      <c r="AX2621" s="225"/>
    </row>
    <row r="2622" spans="14:50" ht="15.75" x14ac:dyDescent="0.25">
      <c r="N2622" s="227"/>
      <c r="O2622" s="227"/>
      <c r="P2622" s="228"/>
      <c r="Q2622" s="227"/>
      <c r="R2622" s="227"/>
      <c r="S2622" s="226"/>
      <c r="T2622" s="226"/>
      <c r="U2622" s="226"/>
      <c r="V2622" s="225"/>
      <c r="W2622" s="225"/>
      <c r="X2622" s="225"/>
      <c r="Y2622" s="225"/>
      <c r="AM2622" s="227"/>
      <c r="AN2622" s="227"/>
      <c r="AO2622" s="227"/>
      <c r="AP2622" s="227"/>
      <c r="AQ2622" s="227"/>
      <c r="AR2622" s="226"/>
      <c r="AS2622" s="226"/>
      <c r="AT2622" s="226"/>
      <c r="AU2622" s="225"/>
      <c r="AV2622" s="225"/>
      <c r="AW2622" s="225"/>
      <c r="AX2622" s="225"/>
    </row>
    <row r="2623" spans="14:50" ht="15.75" x14ac:dyDescent="0.25">
      <c r="N2623" s="227"/>
      <c r="O2623" s="227"/>
      <c r="P2623" s="228"/>
      <c r="Q2623" s="227"/>
      <c r="R2623" s="227"/>
      <c r="S2623" s="226"/>
      <c r="T2623" s="226"/>
      <c r="U2623" s="226"/>
      <c r="V2623" s="225"/>
      <c r="W2623" s="225"/>
      <c r="X2623" s="225"/>
      <c r="Y2623" s="225"/>
      <c r="AM2623" s="227"/>
      <c r="AN2623" s="227"/>
      <c r="AO2623" s="227"/>
      <c r="AP2623" s="227"/>
      <c r="AQ2623" s="227"/>
      <c r="AR2623" s="226"/>
      <c r="AS2623" s="226"/>
      <c r="AT2623" s="226"/>
      <c r="AU2623" s="225"/>
      <c r="AV2623" s="225"/>
      <c r="AW2623" s="225"/>
      <c r="AX2623" s="225"/>
    </row>
    <row r="2624" spans="14:50" ht="15.75" x14ac:dyDescent="0.25">
      <c r="N2624" s="227"/>
      <c r="O2624" s="227"/>
      <c r="P2624" s="228"/>
      <c r="Q2624" s="227"/>
      <c r="R2624" s="227"/>
      <c r="S2624" s="226"/>
      <c r="T2624" s="226"/>
      <c r="U2624" s="226"/>
      <c r="V2624" s="225"/>
      <c r="W2624" s="225"/>
      <c r="X2624" s="225"/>
      <c r="Y2624" s="225"/>
      <c r="AM2624" s="227"/>
      <c r="AN2624" s="227"/>
      <c r="AO2624" s="227"/>
      <c r="AP2624" s="227"/>
      <c r="AQ2624" s="227"/>
      <c r="AR2624" s="226"/>
      <c r="AS2624" s="226"/>
      <c r="AT2624" s="226"/>
      <c r="AU2624" s="225"/>
      <c r="AV2624" s="225"/>
      <c r="AW2624" s="225"/>
      <c r="AX2624" s="225"/>
    </row>
    <row r="2625" spans="14:50" ht="15.75" x14ac:dyDescent="0.25">
      <c r="N2625" s="227"/>
      <c r="O2625" s="227"/>
      <c r="P2625" s="228"/>
      <c r="Q2625" s="227"/>
      <c r="R2625" s="227"/>
      <c r="S2625" s="226"/>
      <c r="T2625" s="226"/>
      <c r="U2625" s="226"/>
      <c r="V2625" s="225"/>
      <c r="W2625" s="225"/>
      <c r="X2625" s="225"/>
      <c r="Y2625" s="225"/>
      <c r="AM2625" s="227"/>
      <c r="AN2625" s="227"/>
      <c r="AO2625" s="227"/>
      <c r="AP2625" s="227"/>
      <c r="AQ2625" s="227"/>
      <c r="AR2625" s="226"/>
      <c r="AS2625" s="226"/>
      <c r="AT2625" s="226"/>
      <c r="AU2625" s="225"/>
      <c r="AV2625" s="225"/>
      <c r="AW2625" s="225"/>
      <c r="AX2625" s="225"/>
    </row>
    <row r="2626" spans="14:50" ht="15.75" x14ac:dyDescent="0.25">
      <c r="N2626" s="227"/>
      <c r="O2626" s="227"/>
      <c r="P2626" s="228"/>
      <c r="Q2626" s="227"/>
      <c r="R2626" s="227"/>
      <c r="S2626" s="226"/>
      <c r="T2626" s="226"/>
      <c r="U2626" s="226"/>
      <c r="V2626" s="225"/>
      <c r="W2626" s="225"/>
      <c r="X2626" s="225"/>
      <c r="Y2626" s="225"/>
      <c r="AM2626" s="227"/>
      <c r="AN2626" s="227"/>
      <c r="AO2626" s="227"/>
      <c r="AP2626" s="227"/>
      <c r="AQ2626" s="227"/>
      <c r="AR2626" s="226"/>
      <c r="AS2626" s="226"/>
      <c r="AT2626" s="226"/>
      <c r="AU2626" s="225"/>
      <c r="AV2626" s="225"/>
      <c r="AW2626" s="225"/>
      <c r="AX2626" s="225"/>
    </row>
    <row r="2627" spans="14:50" ht="15.75" x14ac:dyDescent="0.25">
      <c r="N2627" s="227"/>
      <c r="O2627" s="227"/>
      <c r="P2627" s="228"/>
      <c r="Q2627" s="227"/>
      <c r="R2627" s="227"/>
      <c r="S2627" s="226"/>
      <c r="T2627" s="226"/>
      <c r="U2627" s="226"/>
      <c r="V2627" s="225"/>
      <c r="W2627" s="225"/>
      <c r="X2627" s="225"/>
      <c r="Y2627" s="225"/>
      <c r="AM2627" s="227"/>
      <c r="AN2627" s="227"/>
      <c r="AO2627" s="227"/>
      <c r="AP2627" s="227"/>
      <c r="AQ2627" s="227"/>
      <c r="AR2627" s="226"/>
      <c r="AS2627" s="226"/>
      <c r="AT2627" s="226"/>
      <c r="AU2627" s="225"/>
      <c r="AV2627" s="225"/>
      <c r="AW2627" s="225"/>
      <c r="AX2627" s="225"/>
    </row>
    <row r="2628" spans="14:50" ht="15.75" x14ac:dyDescent="0.25">
      <c r="N2628" s="227"/>
      <c r="O2628" s="227"/>
      <c r="P2628" s="228"/>
      <c r="Q2628" s="227"/>
      <c r="R2628" s="227"/>
      <c r="S2628" s="226"/>
      <c r="T2628" s="226"/>
      <c r="U2628" s="226"/>
      <c r="V2628" s="225"/>
      <c r="W2628" s="225"/>
      <c r="X2628" s="225"/>
      <c r="Y2628" s="225"/>
      <c r="AM2628" s="227"/>
      <c r="AN2628" s="227"/>
      <c r="AO2628" s="227"/>
      <c r="AP2628" s="227"/>
      <c r="AQ2628" s="227"/>
      <c r="AR2628" s="226"/>
      <c r="AS2628" s="226"/>
      <c r="AT2628" s="226"/>
      <c r="AU2628" s="225"/>
      <c r="AV2628" s="225"/>
      <c r="AW2628" s="225"/>
      <c r="AX2628" s="225"/>
    </row>
    <row r="2629" spans="14:50" ht="15.75" x14ac:dyDescent="0.25">
      <c r="N2629" s="227"/>
      <c r="O2629" s="227"/>
      <c r="P2629" s="228"/>
      <c r="Q2629" s="227"/>
      <c r="R2629" s="227"/>
      <c r="S2629" s="226"/>
      <c r="T2629" s="226"/>
      <c r="U2629" s="226"/>
      <c r="V2629" s="225"/>
      <c r="W2629" s="225"/>
      <c r="X2629" s="225"/>
      <c r="Y2629" s="225"/>
      <c r="AM2629" s="227"/>
      <c r="AN2629" s="227"/>
      <c r="AO2629" s="227"/>
      <c r="AP2629" s="227"/>
      <c r="AQ2629" s="227"/>
      <c r="AR2629" s="226"/>
      <c r="AS2629" s="226"/>
      <c r="AT2629" s="226"/>
      <c r="AU2629" s="225"/>
      <c r="AV2629" s="225"/>
      <c r="AW2629" s="225"/>
      <c r="AX2629" s="225"/>
    </row>
    <row r="2630" spans="14:50" ht="15.75" x14ac:dyDescent="0.25">
      <c r="N2630" s="227"/>
      <c r="O2630" s="227"/>
      <c r="P2630" s="228"/>
      <c r="Q2630" s="227"/>
      <c r="R2630" s="227"/>
      <c r="S2630" s="226"/>
      <c r="T2630" s="226"/>
      <c r="U2630" s="226"/>
      <c r="V2630" s="225"/>
      <c r="W2630" s="225"/>
      <c r="X2630" s="225"/>
      <c r="Y2630" s="225"/>
      <c r="AM2630" s="227"/>
      <c r="AN2630" s="227"/>
      <c r="AO2630" s="227"/>
      <c r="AP2630" s="227"/>
      <c r="AQ2630" s="227"/>
      <c r="AR2630" s="226"/>
      <c r="AS2630" s="226"/>
      <c r="AT2630" s="226"/>
      <c r="AU2630" s="225"/>
      <c r="AV2630" s="225"/>
      <c r="AW2630" s="225"/>
      <c r="AX2630" s="225"/>
    </row>
    <row r="2631" spans="14:50" ht="15.75" x14ac:dyDescent="0.25">
      <c r="N2631" s="227"/>
      <c r="O2631" s="227"/>
      <c r="P2631" s="228"/>
      <c r="Q2631" s="227"/>
      <c r="R2631" s="227"/>
      <c r="S2631" s="226"/>
      <c r="T2631" s="226"/>
      <c r="U2631" s="226"/>
      <c r="V2631" s="225"/>
      <c r="W2631" s="225"/>
      <c r="X2631" s="225"/>
      <c r="Y2631" s="225"/>
      <c r="AM2631" s="227"/>
      <c r="AN2631" s="227"/>
      <c r="AO2631" s="227"/>
      <c r="AP2631" s="227"/>
      <c r="AQ2631" s="227"/>
      <c r="AR2631" s="226"/>
      <c r="AS2631" s="226"/>
      <c r="AT2631" s="226"/>
      <c r="AU2631" s="225"/>
      <c r="AV2631" s="225"/>
      <c r="AW2631" s="225"/>
      <c r="AX2631" s="225"/>
    </row>
    <row r="2632" spans="14:50" ht="15.75" x14ac:dyDescent="0.25">
      <c r="N2632" s="227"/>
      <c r="O2632" s="227"/>
      <c r="P2632" s="228"/>
      <c r="Q2632" s="227"/>
      <c r="R2632" s="227"/>
      <c r="S2632" s="226"/>
      <c r="T2632" s="226"/>
      <c r="U2632" s="226"/>
      <c r="V2632" s="225"/>
      <c r="W2632" s="225"/>
      <c r="X2632" s="225"/>
      <c r="Y2632" s="225"/>
      <c r="AM2632" s="227"/>
      <c r="AN2632" s="227"/>
      <c r="AO2632" s="227"/>
      <c r="AP2632" s="227"/>
      <c r="AQ2632" s="227"/>
      <c r="AR2632" s="226"/>
      <c r="AS2632" s="226"/>
      <c r="AT2632" s="226"/>
      <c r="AU2632" s="225"/>
      <c r="AV2632" s="225"/>
      <c r="AW2632" s="225"/>
      <c r="AX2632" s="225"/>
    </row>
    <row r="2633" spans="14:50" ht="15.75" x14ac:dyDescent="0.25">
      <c r="N2633" s="227"/>
      <c r="O2633" s="227"/>
      <c r="P2633" s="228"/>
      <c r="Q2633" s="227"/>
      <c r="R2633" s="227"/>
      <c r="S2633" s="226"/>
      <c r="T2633" s="226"/>
      <c r="U2633" s="226"/>
      <c r="V2633" s="225"/>
      <c r="W2633" s="225"/>
      <c r="X2633" s="225"/>
      <c r="Y2633" s="225"/>
      <c r="AM2633" s="227"/>
      <c r="AN2633" s="227"/>
      <c r="AO2633" s="227"/>
      <c r="AP2633" s="227"/>
      <c r="AQ2633" s="227"/>
      <c r="AR2633" s="226"/>
      <c r="AS2633" s="226"/>
      <c r="AT2633" s="226"/>
      <c r="AU2633" s="225"/>
      <c r="AV2633" s="225"/>
      <c r="AW2633" s="225"/>
      <c r="AX2633" s="225"/>
    </row>
    <row r="2634" spans="14:50" ht="15.75" x14ac:dyDescent="0.25">
      <c r="N2634" s="227"/>
      <c r="O2634" s="227"/>
      <c r="P2634" s="228"/>
      <c r="Q2634" s="227"/>
      <c r="R2634" s="227"/>
      <c r="S2634" s="226"/>
      <c r="T2634" s="226"/>
      <c r="U2634" s="226"/>
      <c r="V2634" s="225"/>
      <c r="W2634" s="225"/>
      <c r="X2634" s="225"/>
      <c r="Y2634" s="225"/>
      <c r="AM2634" s="227"/>
      <c r="AN2634" s="227"/>
      <c r="AO2634" s="227"/>
      <c r="AP2634" s="227"/>
      <c r="AQ2634" s="227"/>
      <c r="AR2634" s="226"/>
      <c r="AS2634" s="226"/>
      <c r="AT2634" s="226"/>
      <c r="AU2634" s="225"/>
      <c r="AV2634" s="225"/>
      <c r="AW2634" s="225"/>
      <c r="AX2634" s="225"/>
    </row>
    <row r="2635" spans="14:50" ht="15.75" x14ac:dyDescent="0.25">
      <c r="N2635" s="227"/>
      <c r="O2635" s="227"/>
      <c r="P2635" s="228"/>
      <c r="Q2635" s="227"/>
      <c r="R2635" s="227"/>
      <c r="S2635" s="226"/>
      <c r="T2635" s="226"/>
      <c r="U2635" s="226"/>
      <c r="V2635" s="225"/>
      <c r="W2635" s="225"/>
      <c r="X2635" s="225"/>
      <c r="Y2635" s="225"/>
      <c r="AM2635" s="227"/>
      <c r="AN2635" s="227"/>
      <c r="AO2635" s="227"/>
      <c r="AP2635" s="227"/>
      <c r="AQ2635" s="227"/>
      <c r="AR2635" s="226"/>
      <c r="AS2635" s="226"/>
      <c r="AT2635" s="226"/>
      <c r="AU2635" s="225"/>
      <c r="AV2635" s="225"/>
      <c r="AW2635" s="225"/>
      <c r="AX2635" s="225"/>
    </row>
    <row r="2636" spans="14:50" ht="15.75" x14ac:dyDescent="0.25">
      <c r="N2636" s="227"/>
      <c r="O2636" s="227"/>
      <c r="P2636" s="228"/>
      <c r="Q2636" s="227"/>
      <c r="R2636" s="227"/>
      <c r="S2636" s="226"/>
      <c r="T2636" s="226"/>
      <c r="U2636" s="226"/>
      <c r="V2636" s="225"/>
      <c r="W2636" s="225"/>
      <c r="X2636" s="225"/>
      <c r="Y2636" s="225"/>
      <c r="AM2636" s="227"/>
      <c r="AN2636" s="227"/>
      <c r="AO2636" s="227"/>
      <c r="AP2636" s="227"/>
      <c r="AQ2636" s="227"/>
      <c r="AR2636" s="226"/>
      <c r="AS2636" s="226"/>
      <c r="AT2636" s="226"/>
      <c r="AU2636" s="225"/>
      <c r="AV2636" s="225"/>
      <c r="AW2636" s="225"/>
      <c r="AX2636" s="225"/>
    </row>
    <row r="2637" spans="14:50" ht="15.75" x14ac:dyDescent="0.25">
      <c r="N2637" s="227"/>
      <c r="O2637" s="227"/>
      <c r="P2637" s="228"/>
      <c r="Q2637" s="227"/>
      <c r="R2637" s="227"/>
      <c r="S2637" s="226"/>
      <c r="T2637" s="226"/>
      <c r="U2637" s="226"/>
      <c r="V2637" s="225"/>
      <c r="W2637" s="225"/>
      <c r="X2637" s="225"/>
      <c r="Y2637" s="225"/>
      <c r="AM2637" s="227"/>
      <c r="AN2637" s="227"/>
      <c r="AO2637" s="227"/>
      <c r="AP2637" s="227"/>
      <c r="AQ2637" s="227"/>
      <c r="AR2637" s="226"/>
      <c r="AS2637" s="226"/>
      <c r="AT2637" s="226"/>
      <c r="AU2637" s="225"/>
      <c r="AV2637" s="225"/>
      <c r="AW2637" s="225"/>
      <c r="AX2637" s="225"/>
    </row>
    <row r="2638" spans="14:50" ht="15.75" x14ac:dyDescent="0.25">
      <c r="N2638" s="227"/>
      <c r="O2638" s="227"/>
      <c r="P2638" s="228"/>
      <c r="Q2638" s="227"/>
      <c r="R2638" s="227"/>
      <c r="S2638" s="226"/>
      <c r="T2638" s="226"/>
      <c r="U2638" s="226"/>
      <c r="V2638" s="225"/>
      <c r="W2638" s="225"/>
      <c r="X2638" s="225"/>
      <c r="Y2638" s="225"/>
      <c r="AM2638" s="227"/>
      <c r="AN2638" s="227"/>
      <c r="AO2638" s="227"/>
      <c r="AP2638" s="227"/>
      <c r="AQ2638" s="227"/>
      <c r="AR2638" s="226"/>
      <c r="AS2638" s="226"/>
      <c r="AT2638" s="226"/>
      <c r="AU2638" s="225"/>
      <c r="AV2638" s="225"/>
      <c r="AW2638" s="225"/>
      <c r="AX2638" s="225"/>
    </row>
    <row r="2639" spans="14:50" ht="15.75" x14ac:dyDescent="0.25">
      <c r="N2639" s="227"/>
      <c r="O2639" s="227"/>
      <c r="P2639" s="228"/>
      <c r="Q2639" s="227"/>
      <c r="R2639" s="227"/>
      <c r="S2639" s="226"/>
      <c r="T2639" s="226"/>
      <c r="U2639" s="226"/>
      <c r="V2639" s="225"/>
      <c r="W2639" s="225"/>
      <c r="X2639" s="225"/>
      <c r="Y2639" s="225"/>
      <c r="AM2639" s="227"/>
      <c r="AN2639" s="227"/>
      <c r="AO2639" s="227"/>
      <c r="AP2639" s="227"/>
      <c r="AQ2639" s="227"/>
      <c r="AR2639" s="226"/>
      <c r="AS2639" s="226"/>
      <c r="AT2639" s="226"/>
      <c r="AU2639" s="225"/>
      <c r="AV2639" s="225"/>
      <c r="AW2639" s="225"/>
      <c r="AX2639" s="225"/>
    </row>
    <row r="2640" spans="14:50" ht="15.75" x14ac:dyDescent="0.25">
      <c r="N2640" s="227"/>
      <c r="O2640" s="227"/>
      <c r="P2640" s="228"/>
      <c r="Q2640" s="227"/>
      <c r="R2640" s="227"/>
      <c r="S2640" s="226"/>
      <c r="T2640" s="226"/>
      <c r="U2640" s="226"/>
      <c r="V2640" s="225"/>
      <c r="W2640" s="225"/>
      <c r="X2640" s="225"/>
      <c r="Y2640" s="225"/>
      <c r="AM2640" s="227"/>
      <c r="AN2640" s="227"/>
      <c r="AO2640" s="227"/>
      <c r="AP2640" s="227"/>
      <c r="AQ2640" s="227"/>
      <c r="AR2640" s="226"/>
      <c r="AS2640" s="226"/>
      <c r="AT2640" s="226"/>
      <c r="AU2640" s="225"/>
      <c r="AV2640" s="225"/>
      <c r="AW2640" s="225"/>
      <c r="AX2640" s="225"/>
    </row>
    <row r="2641" spans="14:50" ht="15.75" x14ac:dyDescent="0.25">
      <c r="N2641" s="227"/>
      <c r="O2641" s="227"/>
      <c r="P2641" s="228"/>
      <c r="Q2641" s="227"/>
      <c r="R2641" s="227"/>
      <c r="S2641" s="226"/>
      <c r="T2641" s="226"/>
      <c r="U2641" s="226"/>
      <c r="V2641" s="225"/>
      <c r="W2641" s="225"/>
      <c r="X2641" s="225"/>
      <c r="Y2641" s="225"/>
      <c r="AM2641" s="227"/>
      <c r="AN2641" s="227"/>
      <c r="AO2641" s="227"/>
      <c r="AP2641" s="227"/>
      <c r="AQ2641" s="227"/>
      <c r="AR2641" s="226"/>
      <c r="AS2641" s="226"/>
      <c r="AT2641" s="226"/>
      <c r="AU2641" s="225"/>
      <c r="AV2641" s="225"/>
      <c r="AW2641" s="225"/>
      <c r="AX2641" s="225"/>
    </row>
    <row r="2642" spans="14:50" ht="15.75" x14ac:dyDescent="0.25">
      <c r="N2642" s="227"/>
      <c r="O2642" s="227"/>
      <c r="P2642" s="228"/>
      <c r="Q2642" s="227"/>
      <c r="R2642" s="227"/>
      <c r="S2642" s="226"/>
      <c r="T2642" s="226"/>
      <c r="U2642" s="226"/>
      <c r="V2642" s="225"/>
      <c r="W2642" s="225"/>
      <c r="X2642" s="225"/>
      <c r="Y2642" s="225"/>
      <c r="AM2642" s="227"/>
      <c r="AN2642" s="227"/>
      <c r="AO2642" s="227"/>
      <c r="AP2642" s="227"/>
      <c r="AQ2642" s="227"/>
      <c r="AR2642" s="226"/>
      <c r="AS2642" s="226"/>
      <c r="AT2642" s="226"/>
      <c r="AU2642" s="225"/>
      <c r="AV2642" s="225"/>
      <c r="AW2642" s="225"/>
      <c r="AX2642" s="225"/>
    </row>
    <row r="2643" spans="14:50" ht="15.75" x14ac:dyDescent="0.25">
      <c r="N2643" s="227"/>
      <c r="O2643" s="227"/>
      <c r="P2643" s="228"/>
      <c r="Q2643" s="227"/>
      <c r="R2643" s="227"/>
      <c r="S2643" s="226"/>
      <c r="T2643" s="226"/>
      <c r="U2643" s="226"/>
      <c r="V2643" s="225"/>
      <c r="W2643" s="225"/>
      <c r="X2643" s="225"/>
      <c r="Y2643" s="225"/>
      <c r="AM2643" s="227"/>
      <c r="AN2643" s="227"/>
      <c r="AO2643" s="227"/>
      <c r="AP2643" s="227"/>
      <c r="AQ2643" s="227"/>
      <c r="AR2643" s="226"/>
      <c r="AS2643" s="226"/>
      <c r="AT2643" s="226"/>
      <c r="AU2643" s="225"/>
      <c r="AV2643" s="225"/>
      <c r="AW2643" s="225"/>
      <c r="AX2643" s="225"/>
    </row>
    <row r="2644" spans="14:50" ht="15.75" x14ac:dyDescent="0.25">
      <c r="N2644" s="227"/>
      <c r="O2644" s="227"/>
      <c r="P2644" s="228"/>
      <c r="Q2644" s="227"/>
      <c r="R2644" s="227"/>
      <c r="S2644" s="226"/>
      <c r="T2644" s="226"/>
      <c r="U2644" s="226"/>
      <c r="V2644" s="225"/>
      <c r="W2644" s="225"/>
      <c r="X2644" s="225"/>
      <c r="Y2644" s="225"/>
      <c r="AM2644" s="227"/>
      <c r="AN2644" s="227"/>
      <c r="AO2644" s="227"/>
      <c r="AP2644" s="227"/>
      <c r="AQ2644" s="227"/>
      <c r="AR2644" s="226"/>
      <c r="AS2644" s="226"/>
      <c r="AT2644" s="226"/>
      <c r="AU2644" s="225"/>
      <c r="AV2644" s="225"/>
      <c r="AW2644" s="225"/>
      <c r="AX2644" s="225"/>
    </row>
    <row r="2645" spans="14:50" ht="15.75" x14ac:dyDescent="0.25">
      <c r="N2645" s="227"/>
      <c r="O2645" s="227"/>
      <c r="P2645" s="228"/>
      <c r="Q2645" s="227"/>
      <c r="R2645" s="227"/>
      <c r="S2645" s="226"/>
      <c r="T2645" s="226"/>
      <c r="U2645" s="226"/>
      <c r="V2645" s="225"/>
      <c r="W2645" s="225"/>
      <c r="X2645" s="225"/>
      <c r="Y2645" s="225"/>
      <c r="AM2645" s="227"/>
      <c r="AN2645" s="227"/>
      <c r="AO2645" s="227"/>
      <c r="AP2645" s="227"/>
      <c r="AQ2645" s="227"/>
      <c r="AR2645" s="226"/>
      <c r="AS2645" s="226"/>
      <c r="AT2645" s="226"/>
      <c r="AU2645" s="225"/>
      <c r="AV2645" s="225"/>
      <c r="AW2645" s="225"/>
      <c r="AX2645" s="225"/>
    </row>
    <row r="2646" spans="14:50" ht="15.75" x14ac:dyDescent="0.25">
      <c r="N2646" s="227"/>
      <c r="O2646" s="227"/>
      <c r="P2646" s="228"/>
      <c r="Q2646" s="227"/>
      <c r="R2646" s="227"/>
      <c r="S2646" s="226"/>
      <c r="T2646" s="226"/>
      <c r="U2646" s="226"/>
      <c r="V2646" s="225"/>
      <c r="W2646" s="225"/>
      <c r="X2646" s="225"/>
      <c r="Y2646" s="225"/>
      <c r="AM2646" s="227"/>
      <c r="AN2646" s="227"/>
      <c r="AO2646" s="227"/>
      <c r="AP2646" s="227"/>
      <c r="AQ2646" s="227"/>
      <c r="AR2646" s="226"/>
      <c r="AS2646" s="226"/>
      <c r="AT2646" s="226"/>
      <c r="AU2646" s="225"/>
      <c r="AV2646" s="225"/>
      <c r="AW2646" s="225"/>
      <c r="AX2646" s="225"/>
    </row>
    <row r="2647" spans="14:50" ht="15.75" x14ac:dyDescent="0.25">
      <c r="N2647" s="227"/>
      <c r="O2647" s="227"/>
      <c r="P2647" s="228"/>
      <c r="Q2647" s="227"/>
      <c r="R2647" s="227"/>
      <c r="S2647" s="226"/>
      <c r="T2647" s="226"/>
      <c r="U2647" s="226"/>
      <c r="V2647" s="225"/>
      <c r="W2647" s="225"/>
      <c r="X2647" s="225"/>
      <c r="Y2647" s="225"/>
      <c r="AM2647" s="227"/>
      <c r="AN2647" s="227"/>
      <c r="AO2647" s="227"/>
      <c r="AP2647" s="227"/>
      <c r="AQ2647" s="227"/>
      <c r="AR2647" s="226"/>
      <c r="AS2647" s="226"/>
      <c r="AT2647" s="226"/>
      <c r="AU2647" s="225"/>
      <c r="AV2647" s="225"/>
      <c r="AW2647" s="225"/>
      <c r="AX2647" s="225"/>
    </row>
    <row r="2648" spans="14:50" ht="15.75" x14ac:dyDescent="0.25">
      <c r="N2648" s="227"/>
      <c r="O2648" s="227"/>
      <c r="P2648" s="228"/>
      <c r="Q2648" s="227"/>
      <c r="R2648" s="227"/>
      <c r="S2648" s="226"/>
      <c r="T2648" s="226"/>
      <c r="U2648" s="226"/>
      <c r="V2648" s="225"/>
      <c r="W2648" s="225"/>
      <c r="X2648" s="225"/>
      <c r="Y2648" s="225"/>
      <c r="AM2648" s="227"/>
      <c r="AN2648" s="227"/>
      <c r="AO2648" s="227"/>
      <c r="AP2648" s="227"/>
      <c r="AQ2648" s="227"/>
      <c r="AR2648" s="226"/>
      <c r="AS2648" s="226"/>
      <c r="AT2648" s="226"/>
      <c r="AU2648" s="225"/>
      <c r="AV2648" s="225"/>
      <c r="AW2648" s="225"/>
      <c r="AX2648" s="225"/>
    </row>
    <row r="2649" spans="14:50" ht="15.75" x14ac:dyDescent="0.25">
      <c r="N2649" s="227"/>
      <c r="O2649" s="227"/>
      <c r="P2649" s="228"/>
      <c r="Q2649" s="227"/>
      <c r="R2649" s="227"/>
      <c r="S2649" s="226"/>
      <c r="T2649" s="226"/>
      <c r="U2649" s="226"/>
      <c r="V2649" s="225"/>
      <c r="W2649" s="225"/>
      <c r="X2649" s="225"/>
      <c r="Y2649" s="225"/>
      <c r="AM2649" s="227"/>
      <c r="AN2649" s="227"/>
      <c r="AO2649" s="227"/>
      <c r="AP2649" s="227"/>
      <c r="AQ2649" s="227"/>
      <c r="AR2649" s="226"/>
      <c r="AS2649" s="226"/>
      <c r="AT2649" s="226"/>
      <c r="AU2649" s="225"/>
      <c r="AV2649" s="225"/>
      <c r="AW2649" s="225"/>
      <c r="AX2649" s="225"/>
    </row>
    <row r="2650" spans="14:50" ht="15.75" x14ac:dyDescent="0.25">
      <c r="N2650" s="227"/>
      <c r="O2650" s="227"/>
      <c r="P2650" s="228"/>
      <c r="Q2650" s="227"/>
      <c r="R2650" s="227"/>
      <c r="S2650" s="226"/>
      <c r="T2650" s="226"/>
      <c r="U2650" s="226"/>
      <c r="V2650" s="225"/>
      <c r="W2650" s="225"/>
      <c r="X2650" s="225"/>
      <c r="Y2650" s="225"/>
      <c r="AM2650" s="227"/>
      <c r="AN2650" s="227"/>
      <c r="AO2650" s="227"/>
      <c r="AP2650" s="227"/>
      <c r="AQ2650" s="227"/>
      <c r="AR2650" s="226"/>
      <c r="AS2650" s="226"/>
      <c r="AT2650" s="226"/>
      <c r="AU2650" s="225"/>
      <c r="AV2650" s="225"/>
      <c r="AW2650" s="225"/>
      <c r="AX2650" s="225"/>
    </row>
    <row r="2651" spans="14:50" ht="15.75" x14ac:dyDescent="0.25">
      <c r="N2651" s="227"/>
      <c r="O2651" s="227"/>
      <c r="P2651" s="228"/>
      <c r="Q2651" s="227"/>
      <c r="R2651" s="227"/>
      <c r="S2651" s="226"/>
      <c r="T2651" s="226"/>
      <c r="U2651" s="226"/>
      <c r="V2651" s="225"/>
      <c r="W2651" s="225"/>
      <c r="X2651" s="225"/>
      <c r="Y2651" s="225"/>
      <c r="AM2651" s="227"/>
      <c r="AN2651" s="227"/>
      <c r="AO2651" s="227"/>
      <c r="AP2651" s="227"/>
      <c r="AQ2651" s="227"/>
      <c r="AR2651" s="226"/>
      <c r="AS2651" s="226"/>
      <c r="AT2651" s="226"/>
      <c r="AU2651" s="225"/>
      <c r="AV2651" s="225"/>
      <c r="AW2651" s="225"/>
      <c r="AX2651" s="225"/>
    </row>
    <row r="2652" spans="14:50" ht="15.75" x14ac:dyDescent="0.25">
      <c r="N2652" s="227"/>
      <c r="O2652" s="227"/>
      <c r="P2652" s="228"/>
      <c r="Q2652" s="227"/>
      <c r="R2652" s="227"/>
      <c r="S2652" s="226"/>
      <c r="T2652" s="226"/>
      <c r="U2652" s="226"/>
      <c r="V2652" s="225"/>
      <c r="W2652" s="225"/>
      <c r="X2652" s="225"/>
      <c r="Y2652" s="225"/>
      <c r="AM2652" s="227"/>
      <c r="AN2652" s="227"/>
      <c r="AO2652" s="227"/>
      <c r="AP2652" s="227"/>
      <c r="AQ2652" s="227"/>
      <c r="AR2652" s="226"/>
      <c r="AS2652" s="226"/>
      <c r="AT2652" s="226"/>
      <c r="AU2652" s="225"/>
      <c r="AV2652" s="225"/>
      <c r="AW2652" s="225"/>
      <c r="AX2652" s="225"/>
    </row>
    <row r="2653" spans="14:50" ht="15.75" x14ac:dyDescent="0.25">
      <c r="N2653" s="227"/>
      <c r="O2653" s="227"/>
      <c r="P2653" s="228"/>
      <c r="Q2653" s="227"/>
      <c r="R2653" s="227"/>
      <c r="S2653" s="226"/>
      <c r="T2653" s="226"/>
      <c r="U2653" s="226"/>
      <c r="V2653" s="225"/>
      <c r="W2653" s="225"/>
      <c r="X2653" s="225"/>
      <c r="Y2653" s="225"/>
      <c r="AM2653" s="227"/>
      <c r="AN2653" s="227"/>
      <c r="AO2653" s="227"/>
      <c r="AP2653" s="227"/>
      <c r="AQ2653" s="227"/>
      <c r="AR2653" s="226"/>
      <c r="AS2653" s="226"/>
      <c r="AT2653" s="226"/>
      <c r="AU2653" s="225"/>
      <c r="AV2653" s="225"/>
      <c r="AW2653" s="225"/>
      <c r="AX2653" s="225"/>
    </row>
    <row r="2654" spans="14:50" ht="15.75" x14ac:dyDescent="0.25">
      <c r="N2654" s="227"/>
      <c r="O2654" s="227"/>
      <c r="P2654" s="228"/>
      <c r="Q2654" s="227"/>
      <c r="R2654" s="227"/>
      <c r="S2654" s="226"/>
      <c r="T2654" s="226"/>
      <c r="U2654" s="226"/>
      <c r="V2654" s="225"/>
      <c r="W2654" s="225"/>
      <c r="X2654" s="225"/>
      <c r="Y2654" s="225"/>
      <c r="AM2654" s="227"/>
      <c r="AN2654" s="227"/>
      <c r="AO2654" s="227"/>
      <c r="AP2654" s="227"/>
      <c r="AQ2654" s="227"/>
      <c r="AR2654" s="226"/>
      <c r="AS2654" s="226"/>
      <c r="AT2654" s="226"/>
      <c r="AU2654" s="225"/>
      <c r="AV2654" s="225"/>
      <c r="AW2654" s="225"/>
      <c r="AX2654" s="225"/>
    </row>
    <row r="2655" spans="14:50" ht="15.75" x14ac:dyDescent="0.25">
      <c r="N2655" s="227"/>
      <c r="O2655" s="227"/>
      <c r="P2655" s="228"/>
      <c r="Q2655" s="227"/>
      <c r="R2655" s="227"/>
      <c r="S2655" s="226"/>
      <c r="T2655" s="226"/>
      <c r="U2655" s="226"/>
      <c r="V2655" s="225"/>
      <c r="W2655" s="225"/>
      <c r="X2655" s="225"/>
      <c r="Y2655" s="225"/>
      <c r="AM2655" s="227"/>
      <c r="AN2655" s="227"/>
      <c r="AO2655" s="227"/>
      <c r="AP2655" s="227"/>
      <c r="AQ2655" s="227"/>
      <c r="AR2655" s="226"/>
      <c r="AS2655" s="226"/>
      <c r="AT2655" s="226"/>
      <c r="AU2655" s="225"/>
      <c r="AV2655" s="225"/>
      <c r="AW2655" s="225"/>
      <c r="AX2655" s="225"/>
    </row>
    <row r="2656" spans="14:50" ht="15.75" x14ac:dyDescent="0.25">
      <c r="N2656" s="227"/>
      <c r="O2656" s="227"/>
      <c r="P2656" s="228"/>
      <c r="Q2656" s="227"/>
      <c r="R2656" s="227"/>
      <c r="S2656" s="226"/>
      <c r="T2656" s="226"/>
      <c r="U2656" s="226"/>
      <c r="V2656" s="225"/>
      <c r="W2656" s="225"/>
      <c r="X2656" s="225"/>
      <c r="Y2656" s="225"/>
      <c r="AM2656" s="227"/>
      <c r="AN2656" s="227"/>
      <c r="AO2656" s="227"/>
      <c r="AP2656" s="227"/>
      <c r="AQ2656" s="227"/>
      <c r="AR2656" s="226"/>
      <c r="AS2656" s="226"/>
      <c r="AT2656" s="226"/>
      <c r="AU2656" s="225"/>
      <c r="AV2656" s="225"/>
      <c r="AW2656" s="225"/>
      <c r="AX2656" s="225"/>
    </row>
    <row r="2657" spans="14:50" ht="15.75" x14ac:dyDescent="0.25">
      <c r="N2657" s="227"/>
      <c r="O2657" s="227"/>
      <c r="P2657" s="228"/>
      <c r="Q2657" s="227"/>
      <c r="R2657" s="227"/>
      <c r="S2657" s="226"/>
      <c r="T2657" s="226"/>
      <c r="U2657" s="226"/>
      <c r="V2657" s="225"/>
      <c r="W2657" s="225"/>
      <c r="X2657" s="225"/>
      <c r="Y2657" s="225"/>
      <c r="AM2657" s="227"/>
      <c r="AN2657" s="227"/>
      <c r="AO2657" s="227"/>
      <c r="AP2657" s="227"/>
      <c r="AQ2657" s="227"/>
      <c r="AR2657" s="226"/>
      <c r="AS2657" s="226"/>
      <c r="AT2657" s="226"/>
      <c r="AU2657" s="225"/>
      <c r="AV2657" s="225"/>
      <c r="AW2657" s="225"/>
      <c r="AX2657" s="225"/>
    </row>
    <row r="2658" spans="14:50" ht="15.75" x14ac:dyDescent="0.25">
      <c r="N2658" s="227"/>
      <c r="O2658" s="227"/>
      <c r="P2658" s="228"/>
      <c r="Q2658" s="227"/>
      <c r="R2658" s="227"/>
      <c r="S2658" s="226"/>
      <c r="T2658" s="226"/>
      <c r="U2658" s="226"/>
      <c r="V2658" s="225"/>
      <c r="W2658" s="225"/>
      <c r="X2658" s="225"/>
      <c r="Y2658" s="225"/>
      <c r="AM2658" s="227"/>
      <c r="AN2658" s="227"/>
      <c r="AO2658" s="227"/>
      <c r="AP2658" s="227"/>
      <c r="AQ2658" s="227"/>
      <c r="AR2658" s="226"/>
      <c r="AS2658" s="226"/>
      <c r="AT2658" s="226"/>
      <c r="AU2658" s="225"/>
      <c r="AV2658" s="225"/>
      <c r="AW2658" s="225"/>
      <c r="AX2658" s="225"/>
    </row>
    <row r="2659" spans="14:50" ht="15.75" x14ac:dyDescent="0.25">
      <c r="N2659" s="227"/>
      <c r="O2659" s="227"/>
      <c r="P2659" s="228"/>
      <c r="Q2659" s="227"/>
      <c r="R2659" s="227"/>
      <c r="S2659" s="226"/>
      <c r="T2659" s="226"/>
      <c r="U2659" s="226"/>
      <c r="V2659" s="225"/>
      <c r="W2659" s="225"/>
      <c r="X2659" s="225"/>
      <c r="Y2659" s="225"/>
      <c r="AM2659" s="227"/>
      <c r="AN2659" s="227"/>
      <c r="AO2659" s="227"/>
      <c r="AP2659" s="227"/>
      <c r="AQ2659" s="227"/>
      <c r="AR2659" s="226"/>
      <c r="AS2659" s="226"/>
      <c r="AT2659" s="226"/>
      <c r="AU2659" s="225"/>
      <c r="AV2659" s="225"/>
      <c r="AW2659" s="225"/>
      <c r="AX2659" s="225"/>
    </row>
    <row r="2660" spans="14:50" ht="15.75" x14ac:dyDescent="0.25">
      <c r="N2660" s="227"/>
      <c r="O2660" s="227"/>
      <c r="P2660" s="228"/>
      <c r="Q2660" s="227"/>
      <c r="R2660" s="227"/>
      <c r="S2660" s="226"/>
      <c r="T2660" s="226"/>
      <c r="U2660" s="226"/>
      <c r="V2660" s="225"/>
      <c r="W2660" s="225"/>
      <c r="X2660" s="225"/>
      <c r="Y2660" s="225"/>
      <c r="AM2660" s="227"/>
      <c r="AN2660" s="227"/>
      <c r="AO2660" s="227"/>
      <c r="AP2660" s="227"/>
      <c r="AQ2660" s="227"/>
      <c r="AR2660" s="226"/>
      <c r="AS2660" s="226"/>
      <c r="AT2660" s="226"/>
      <c r="AU2660" s="225"/>
      <c r="AV2660" s="225"/>
      <c r="AW2660" s="225"/>
      <c r="AX2660" s="225"/>
    </row>
    <row r="2661" spans="14:50" ht="15.75" x14ac:dyDescent="0.25">
      <c r="N2661" s="227"/>
      <c r="O2661" s="227"/>
      <c r="P2661" s="228"/>
      <c r="Q2661" s="227"/>
      <c r="R2661" s="227"/>
      <c r="S2661" s="226"/>
      <c r="T2661" s="226"/>
      <c r="U2661" s="226"/>
      <c r="V2661" s="225"/>
      <c r="W2661" s="225"/>
      <c r="X2661" s="225"/>
      <c r="Y2661" s="225"/>
      <c r="AM2661" s="227"/>
      <c r="AN2661" s="227"/>
      <c r="AO2661" s="227"/>
      <c r="AP2661" s="227"/>
      <c r="AQ2661" s="227"/>
      <c r="AR2661" s="226"/>
      <c r="AS2661" s="226"/>
      <c r="AT2661" s="226"/>
      <c r="AU2661" s="225"/>
      <c r="AV2661" s="225"/>
      <c r="AW2661" s="225"/>
      <c r="AX2661" s="225"/>
    </row>
    <row r="2662" spans="14:50" ht="15.75" x14ac:dyDescent="0.25">
      <c r="N2662" s="227"/>
      <c r="O2662" s="227"/>
      <c r="P2662" s="228"/>
      <c r="Q2662" s="227"/>
      <c r="R2662" s="227"/>
      <c r="S2662" s="226"/>
      <c r="T2662" s="226"/>
      <c r="U2662" s="226"/>
      <c r="V2662" s="225"/>
      <c r="W2662" s="225"/>
      <c r="X2662" s="225"/>
      <c r="Y2662" s="225"/>
      <c r="AM2662" s="227"/>
      <c r="AN2662" s="227"/>
      <c r="AO2662" s="227"/>
      <c r="AP2662" s="227"/>
      <c r="AQ2662" s="227"/>
      <c r="AR2662" s="226"/>
      <c r="AS2662" s="226"/>
      <c r="AT2662" s="226"/>
      <c r="AU2662" s="225"/>
      <c r="AV2662" s="225"/>
      <c r="AW2662" s="225"/>
      <c r="AX2662" s="225"/>
    </row>
    <row r="2663" spans="14:50" ht="15.75" x14ac:dyDescent="0.25">
      <c r="N2663" s="227"/>
      <c r="O2663" s="227"/>
      <c r="P2663" s="228"/>
      <c r="Q2663" s="227"/>
      <c r="R2663" s="227"/>
      <c r="S2663" s="226"/>
      <c r="T2663" s="226"/>
      <c r="U2663" s="226"/>
      <c r="V2663" s="225"/>
      <c r="W2663" s="225"/>
      <c r="X2663" s="225"/>
      <c r="Y2663" s="225"/>
      <c r="AM2663" s="227"/>
      <c r="AN2663" s="227"/>
      <c r="AO2663" s="227"/>
      <c r="AP2663" s="227"/>
      <c r="AQ2663" s="227"/>
      <c r="AR2663" s="226"/>
      <c r="AS2663" s="226"/>
      <c r="AT2663" s="226"/>
      <c r="AU2663" s="225"/>
      <c r="AV2663" s="225"/>
      <c r="AW2663" s="225"/>
      <c r="AX2663" s="225"/>
    </row>
    <row r="2664" spans="14:50" ht="15.75" x14ac:dyDescent="0.25">
      <c r="N2664" s="227"/>
      <c r="O2664" s="227"/>
      <c r="P2664" s="228"/>
      <c r="Q2664" s="227"/>
      <c r="R2664" s="227"/>
      <c r="S2664" s="226"/>
      <c r="T2664" s="226"/>
      <c r="U2664" s="226"/>
      <c r="V2664" s="225"/>
      <c r="W2664" s="225"/>
      <c r="X2664" s="225"/>
      <c r="Y2664" s="225"/>
      <c r="AM2664" s="227"/>
      <c r="AN2664" s="227"/>
      <c r="AO2664" s="227"/>
      <c r="AP2664" s="227"/>
      <c r="AQ2664" s="227"/>
      <c r="AR2664" s="226"/>
      <c r="AS2664" s="226"/>
      <c r="AT2664" s="226"/>
      <c r="AU2664" s="225"/>
      <c r="AV2664" s="225"/>
      <c r="AW2664" s="225"/>
      <c r="AX2664" s="225"/>
    </row>
    <row r="2665" spans="14:50" ht="15.75" x14ac:dyDescent="0.25">
      <c r="N2665" s="227"/>
      <c r="O2665" s="227"/>
      <c r="P2665" s="228"/>
      <c r="Q2665" s="227"/>
      <c r="R2665" s="227"/>
      <c r="S2665" s="226"/>
      <c r="T2665" s="226"/>
      <c r="U2665" s="226"/>
      <c r="V2665" s="225"/>
      <c r="W2665" s="225"/>
      <c r="X2665" s="225"/>
      <c r="Y2665" s="225"/>
      <c r="AM2665" s="227"/>
      <c r="AN2665" s="227"/>
      <c r="AO2665" s="227"/>
      <c r="AP2665" s="227"/>
      <c r="AQ2665" s="227"/>
      <c r="AR2665" s="226"/>
      <c r="AS2665" s="226"/>
      <c r="AT2665" s="226"/>
      <c r="AU2665" s="225"/>
      <c r="AV2665" s="225"/>
      <c r="AW2665" s="225"/>
      <c r="AX2665" s="225"/>
    </row>
    <row r="2666" spans="14:50" ht="15.75" x14ac:dyDescent="0.25">
      <c r="N2666" s="227"/>
      <c r="O2666" s="227"/>
      <c r="P2666" s="228"/>
      <c r="Q2666" s="227"/>
      <c r="R2666" s="227"/>
      <c r="S2666" s="226"/>
      <c r="T2666" s="226"/>
      <c r="U2666" s="226"/>
      <c r="V2666" s="225"/>
      <c r="W2666" s="225"/>
      <c r="X2666" s="225"/>
      <c r="Y2666" s="225"/>
      <c r="AM2666" s="227"/>
      <c r="AN2666" s="227"/>
      <c r="AO2666" s="227"/>
      <c r="AP2666" s="227"/>
      <c r="AQ2666" s="227"/>
      <c r="AR2666" s="226"/>
      <c r="AS2666" s="226"/>
      <c r="AT2666" s="226"/>
      <c r="AU2666" s="225"/>
      <c r="AV2666" s="225"/>
      <c r="AW2666" s="225"/>
      <c r="AX2666" s="225"/>
    </row>
    <row r="2667" spans="14:50" ht="15.75" x14ac:dyDescent="0.25">
      <c r="N2667" s="227"/>
      <c r="O2667" s="227"/>
      <c r="P2667" s="228"/>
      <c r="Q2667" s="227"/>
      <c r="R2667" s="227"/>
      <c r="S2667" s="226"/>
      <c r="T2667" s="226"/>
      <c r="U2667" s="226"/>
      <c r="V2667" s="225"/>
      <c r="W2667" s="225"/>
      <c r="X2667" s="225"/>
      <c r="Y2667" s="225"/>
      <c r="AM2667" s="227"/>
      <c r="AN2667" s="227"/>
      <c r="AO2667" s="227"/>
      <c r="AP2667" s="227"/>
      <c r="AQ2667" s="227"/>
      <c r="AR2667" s="226"/>
      <c r="AS2667" s="226"/>
      <c r="AT2667" s="226"/>
      <c r="AU2667" s="225"/>
      <c r="AV2667" s="225"/>
      <c r="AW2667" s="225"/>
      <c r="AX2667" s="225"/>
    </row>
    <row r="2668" spans="14:50" ht="15.75" x14ac:dyDescent="0.25">
      <c r="N2668" s="227"/>
      <c r="O2668" s="227"/>
      <c r="P2668" s="228"/>
      <c r="Q2668" s="227"/>
      <c r="R2668" s="227"/>
      <c r="S2668" s="226"/>
      <c r="T2668" s="226"/>
      <c r="U2668" s="226"/>
      <c r="V2668" s="225"/>
      <c r="W2668" s="225"/>
      <c r="X2668" s="225"/>
      <c r="Y2668" s="225"/>
      <c r="AM2668" s="227"/>
      <c r="AN2668" s="227"/>
      <c r="AO2668" s="227"/>
      <c r="AP2668" s="227"/>
      <c r="AQ2668" s="227"/>
      <c r="AR2668" s="226"/>
      <c r="AS2668" s="226"/>
      <c r="AT2668" s="226"/>
      <c r="AU2668" s="225"/>
      <c r="AV2668" s="225"/>
      <c r="AW2668" s="225"/>
      <c r="AX2668" s="225"/>
    </row>
    <row r="2669" spans="14:50" ht="15.75" x14ac:dyDescent="0.25">
      <c r="N2669" s="227"/>
      <c r="O2669" s="227"/>
      <c r="P2669" s="228"/>
      <c r="Q2669" s="227"/>
      <c r="R2669" s="227"/>
      <c r="S2669" s="226"/>
      <c r="T2669" s="226"/>
      <c r="U2669" s="226"/>
      <c r="V2669" s="225"/>
      <c r="W2669" s="225"/>
      <c r="X2669" s="225"/>
      <c r="Y2669" s="225"/>
      <c r="AM2669" s="227"/>
      <c r="AN2669" s="227"/>
      <c r="AO2669" s="227"/>
      <c r="AP2669" s="227"/>
      <c r="AQ2669" s="227"/>
      <c r="AR2669" s="226"/>
      <c r="AS2669" s="226"/>
      <c r="AT2669" s="226"/>
      <c r="AU2669" s="225"/>
      <c r="AV2669" s="225"/>
      <c r="AW2669" s="225"/>
      <c r="AX2669" s="225"/>
    </row>
    <row r="2670" spans="14:50" ht="15.75" x14ac:dyDescent="0.25">
      <c r="N2670" s="227"/>
      <c r="O2670" s="227"/>
      <c r="P2670" s="228"/>
      <c r="Q2670" s="227"/>
      <c r="R2670" s="227"/>
      <c r="S2670" s="226"/>
      <c r="T2670" s="226"/>
      <c r="U2670" s="226"/>
      <c r="V2670" s="225"/>
      <c r="W2670" s="225"/>
      <c r="X2670" s="225"/>
      <c r="Y2670" s="225"/>
      <c r="AM2670" s="227"/>
      <c r="AN2670" s="227"/>
      <c r="AO2670" s="227"/>
      <c r="AP2670" s="227"/>
      <c r="AQ2670" s="227"/>
      <c r="AR2670" s="226"/>
      <c r="AS2670" s="226"/>
      <c r="AT2670" s="226"/>
      <c r="AU2670" s="225"/>
      <c r="AV2670" s="225"/>
      <c r="AW2670" s="225"/>
      <c r="AX2670" s="225"/>
    </row>
    <row r="2671" spans="14:50" ht="15.75" x14ac:dyDescent="0.25">
      <c r="N2671" s="227"/>
      <c r="O2671" s="227"/>
      <c r="P2671" s="228"/>
      <c r="Q2671" s="227"/>
      <c r="R2671" s="227"/>
      <c r="S2671" s="226"/>
      <c r="T2671" s="226"/>
      <c r="U2671" s="226"/>
      <c r="V2671" s="225"/>
      <c r="W2671" s="225"/>
      <c r="X2671" s="225"/>
      <c r="Y2671" s="225"/>
      <c r="AM2671" s="227"/>
      <c r="AN2671" s="227"/>
      <c r="AO2671" s="227"/>
      <c r="AP2671" s="227"/>
      <c r="AQ2671" s="227"/>
      <c r="AR2671" s="226"/>
      <c r="AS2671" s="226"/>
      <c r="AT2671" s="226"/>
      <c r="AU2671" s="225"/>
      <c r="AV2671" s="225"/>
      <c r="AW2671" s="225"/>
      <c r="AX2671" s="225"/>
    </row>
    <row r="2672" spans="14:50" ht="15.75" x14ac:dyDescent="0.25">
      <c r="N2672" s="227"/>
      <c r="O2672" s="227"/>
      <c r="P2672" s="228"/>
      <c r="Q2672" s="227"/>
      <c r="R2672" s="227"/>
      <c r="S2672" s="226"/>
      <c r="T2672" s="226"/>
      <c r="U2672" s="226"/>
      <c r="V2672" s="225"/>
      <c r="W2672" s="225"/>
      <c r="X2672" s="225"/>
      <c r="Y2672" s="225"/>
      <c r="AM2672" s="227"/>
      <c r="AN2672" s="227"/>
      <c r="AO2672" s="227"/>
      <c r="AP2672" s="227"/>
      <c r="AQ2672" s="227"/>
      <c r="AR2672" s="226"/>
      <c r="AS2672" s="226"/>
      <c r="AT2672" s="226"/>
      <c r="AU2672" s="225"/>
      <c r="AV2672" s="225"/>
      <c r="AW2672" s="225"/>
      <c r="AX2672" s="225"/>
    </row>
    <row r="2673" spans="14:50" ht="15.75" x14ac:dyDescent="0.25">
      <c r="N2673" s="227"/>
      <c r="O2673" s="227"/>
      <c r="P2673" s="228"/>
      <c r="Q2673" s="227"/>
      <c r="R2673" s="227"/>
      <c r="S2673" s="226"/>
      <c r="T2673" s="226"/>
      <c r="U2673" s="226"/>
      <c r="V2673" s="225"/>
      <c r="W2673" s="225"/>
      <c r="X2673" s="225"/>
      <c r="Y2673" s="225"/>
      <c r="AM2673" s="227"/>
      <c r="AN2673" s="227"/>
      <c r="AO2673" s="227"/>
      <c r="AP2673" s="227"/>
      <c r="AQ2673" s="227"/>
      <c r="AR2673" s="226"/>
      <c r="AS2673" s="226"/>
      <c r="AT2673" s="226"/>
      <c r="AU2673" s="225"/>
      <c r="AV2673" s="225"/>
      <c r="AW2673" s="225"/>
      <c r="AX2673" s="225"/>
    </row>
    <row r="2674" spans="14:50" ht="15.75" x14ac:dyDescent="0.25">
      <c r="N2674" s="227"/>
      <c r="O2674" s="227"/>
      <c r="P2674" s="228"/>
      <c r="Q2674" s="227"/>
      <c r="R2674" s="227"/>
      <c r="S2674" s="226"/>
      <c r="T2674" s="226"/>
      <c r="U2674" s="226"/>
      <c r="V2674" s="225"/>
      <c r="W2674" s="225"/>
      <c r="X2674" s="225"/>
      <c r="Y2674" s="225"/>
      <c r="AM2674" s="227"/>
      <c r="AN2674" s="227"/>
      <c r="AO2674" s="227"/>
      <c r="AP2674" s="227"/>
      <c r="AQ2674" s="227"/>
      <c r="AR2674" s="226"/>
      <c r="AS2674" s="226"/>
      <c r="AT2674" s="226"/>
      <c r="AU2674" s="225"/>
      <c r="AV2674" s="225"/>
      <c r="AW2674" s="225"/>
      <c r="AX2674" s="225"/>
    </row>
    <row r="2675" spans="14:50" ht="15.75" x14ac:dyDescent="0.25">
      <c r="N2675" s="227"/>
      <c r="O2675" s="227"/>
      <c r="P2675" s="228"/>
      <c r="Q2675" s="227"/>
      <c r="R2675" s="227"/>
      <c r="S2675" s="226"/>
      <c r="T2675" s="226"/>
      <c r="U2675" s="226"/>
      <c r="V2675" s="225"/>
      <c r="W2675" s="225"/>
      <c r="X2675" s="225"/>
      <c r="Y2675" s="225"/>
      <c r="AM2675" s="227"/>
      <c r="AN2675" s="227"/>
      <c r="AO2675" s="227"/>
      <c r="AP2675" s="227"/>
      <c r="AQ2675" s="227"/>
      <c r="AR2675" s="226"/>
      <c r="AS2675" s="226"/>
      <c r="AT2675" s="226"/>
      <c r="AU2675" s="225"/>
      <c r="AV2675" s="225"/>
      <c r="AW2675" s="225"/>
      <c r="AX2675" s="225"/>
    </row>
    <row r="2676" spans="14:50" ht="15.75" x14ac:dyDescent="0.25">
      <c r="N2676" s="227"/>
      <c r="O2676" s="227"/>
      <c r="P2676" s="228"/>
      <c r="Q2676" s="227"/>
      <c r="R2676" s="227"/>
      <c r="S2676" s="226"/>
      <c r="T2676" s="226"/>
      <c r="U2676" s="226"/>
      <c r="V2676" s="225"/>
      <c r="W2676" s="225"/>
      <c r="X2676" s="225"/>
      <c r="Y2676" s="225"/>
      <c r="AM2676" s="227"/>
      <c r="AN2676" s="227"/>
      <c r="AO2676" s="227"/>
      <c r="AP2676" s="227"/>
      <c r="AQ2676" s="227"/>
      <c r="AR2676" s="226"/>
      <c r="AS2676" s="226"/>
      <c r="AT2676" s="226"/>
      <c r="AU2676" s="225"/>
      <c r="AV2676" s="225"/>
      <c r="AW2676" s="225"/>
      <c r="AX2676" s="225"/>
    </row>
    <row r="2677" spans="14:50" ht="15.75" x14ac:dyDescent="0.25">
      <c r="N2677" s="227"/>
      <c r="O2677" s="227"/>
      <c r="P2677" s="228"/>
      <c r="Q2677" s="227"/>
      <c r="R2677" s="227"/>
      <c r="S2677" s="226"/>
      <c r="T2677" s="226"/>
      <c r="U2677" s="226"/>
      <c r="V2677" s="225"/>
      <c r="W2677" s="225"/>
      <c r="X2677" s="225"/>
      <c r="Y2677" s="225"/>
      <c r="AM2677" s="227"/>
      <c r="AN2677" s="227"/>
      <c r="AO2677" s="227"/>
      <c r="AP2677" s="227"/>
      <c r="AQ2677" s="227"/>
      <c r="AR2677" s="226"/>
      <c r="AS2677" s="226"/>
      <c r="AT2677" s="226"/>
      <c r="AU2677" s="225"/>
      <c r="AV2677" s="225"/>
      <c r="AW2677" s="225"/>
      <c r="AX2677" s="225"/>
    </row>
    <row r="2678" spans="14:50" ht="15.75" x14ac:dyDescent="0.25">
      <c r="N2678" s="227"/>
      <c r="O2678" s="227"/>
      <c r="P2678" s="228"/>
      <c r="Q2678" s="227"/>
      <c r="R2678" s="227"/>
      <c r="S2678" s="226"/>
      <c r="T2678" s="226"/>
      <c r="U2678" s="226"/>
      <c r="V2678" s="225"/>
      <c r="W2678" s="225"/>
      <c r="X2678" s="225"/>
      <c r="Y2678" s="225"/>
      <c r="AM2678" s="227"/>
      <c r="AN2678" s="227"/>
      <c r="AO2678" s="227"/>
      <c r="AP2678" s="227"/>
      <c r="AQ2678" s="227"/>
      <c r="AR2678" s="226"/>
      <c r="AS2678" s="226"/>
      <c r="AT2678" s="226"/>
      <c r="AU2678" s="225"/>
      <c r="AV2678" s="225"/>
      <c r="AW2678" s="225"/>
      <c r="AX2678" s="225"/>
    </row>
    <row r="2679" spans="14:50" ht="15.75" x14ac:dyDescent="0.25">
      <c r="N2679" s="227"/>
      <c r="O2679" s="227"/>
      <c r="P2679" s="228"/>
      <c r="Q2679" s="227"/>
      <c r="R2679" s="227"/>
      <c r="S2679" s="226"/>
      <c r="T2679" s="226"/>
      <c r="U2679" s="226"/>
      <c r="V2679" s="225"/>
      <c r="W2679" s="225"/>
      <c r="X2679" s="225"/>
      <c r="Y2679" s="225"/>
      <c r="AM2679" s="227"/>
      <c r="AN2679" s="227"/>
      <c r="AO2679" s="227"/>
      <c r="AP2679" s="227"/>
      <c r="AQ2679" s="227"/>
      <c r="AR2679" s="226"/>
      <c r="AS2679" s="226"/>
      <c r="AT2679" s="226"/>
      <c r="AU2679" s="225"/>
      <c r="AV2679" s="225"/>
      <c r="AW2679" s="225"/>
      <c r="AX2679" s="225"/>
    </row>
    <row r="2680" spans="14:50" ht="15.75" x14ac:dyDescent="0.25">
      <c r="N2680" s="227"/>
      <c r="O2680" s="227"/>
      <c r="P2680" s="228"/>
      <c r="Q2680" s="227"/>
      <c r="R2680" s="227"/>
      <c r="S2680" s="226"/>
      <c r="T2680" s="226"/>
      <c r="U2680" s="226"/>
      <c r="V2680" s="225"/>
      <c r="W2680" s="225"/>
      <c r="X2680" s="225"/>
      <c r="Y2680" s="225"/>
      <c r="AM2680" s="227"/>
      <c r="AN2680" s="227"/>
      <c r="AO2680" s="227"/>
      <c r="AP2680" s="227"/>
      <c r="AQ2680" s="227"/>
      <c r="AR2680" s="226"/>
      <c r="AS2680" s="226"/>
      <c r="AT2680" s="226"/>
      <c r="AU2680" s="225"/>
      <c r="AV2680" s="225"/>
      <c r="AW2680" s="225"/>
      <c r="AX2680" s="225"/>
    </row>
    <row r="2681" spans="14:50" ht="15.75" x14ac:dyDescent="0.25">
      <c r="N2681" s="227"/>
      <c r="O2681" s="227"/>
      <c r="P2681" s="228"/>
      <c r="Q2681" s="227"/>
      <c r="R2681" s="227"/>
      <c r="S2681" s="226"/>
      <c r="T2681" s="226"/>
      <c r="U2681" s="226"/>
      <c r="V2681" s="225"/>
      <c r="W2681" s="225"/>
      <c r="X2681" s="225"/>
      <c r="Y2681" s="225"/>
      <c r="AM2681" s="227"/>
      <c r="AN2681" s="227"/>
      <c r="AO2681" s="227"/>
      <c r="AP2681" s="227"/>
      <c r="AQ2681" s="227"/>
      <c r="AR2681" s="226"/>
      <c r="AS2681" s="226"/>
      <c r="AT2681" s="226"/>
      <c r="AU2681" s="225"/>
      <c r="AV2681" s="225"/>
      <c r="AW2681" s="225"/>
      <c r="AX2681" s="225"/>
    </row>
    <row r="2682" spans="14:50" ht="15.75" x14ac:dyDescent="0.25">
      <c r="N2682" s="227"/>
      <c r="O2682" s="227"/>
      <c r="P2682" s="228"/>
      <c r="Q2682" s="227"/>
      <c r="R2682" s="227"/>
      <c r="S2682" s="226"/>
      <c r="T2682" s="226"/>
      <c r="U2682" s="226"/>
      <c r="V2682" s="225"/>
      <c r="W2682" s="225"/>
      <c r="X2682" s="225"/>
      <c r="Y2682" s="225"/>
      <c r="AM2682" s="227"/>
      <c r="AN2682" s="227"/>
      <c r="AO2682" s="227"/>
      <c r="AP2682" s="227"/>
      <c r="AQ2682" s="227"/>
      <c r="AR2682" s="226"/>
      <c r="AS2682" s="226"/>
      <c r="AT2682" s="226"/>
      <c r="AU2682" s="225"/>
      <c r="AV2682" s="225"/>
      <c r="AW2682" s="225"/>
      <c r="AX2682" s="225"/>
    </row>
    <row r="2683" spans="14:50" ht="15.75" x14ac:dyDescent="0.25">
      <c r="N2683" s="227"/>
      <c r="O2683" s="227"/>
      <c r="P2683" s="228"/>
      <c r="Q2683" s="227"/>
      <c r="R2683" s="227"/>
      <c r="S2683" s="226"/>
      <c r="T2683" s="226"/>
      <c r="U2683" s="226"/>
      <c r="V2683" s="225"/>
      <c r="W2683" s="225"/>
      <c r="X2683" s="225"/>
      <c r="Y2683" s="225"/>
      <c r="AM2683" s="227"/>
      <c r="AN2683" s="227"/>
      <c r="AO2683" s="227"/>
      <c r="AP2683" s="227"/>
      <c r="AQ2683" s="227"/>
      <c r="AR2683" s="226"/>
      <c r="AS2683" s="226"/>
      <c r="AT2683" s="226"/>
      <c r="AU2683" s="225"/>
      <c r="AV2683" s="225"/>
      <c r="AW2683" s="225"/>
      <c r="AX2683" s="225"/>
    </row>
    <row r="2684" spans="14:50" ht="15.75" x14ac:dyDescent="0.25">
      <c r="N2684" s="227"/>
      <c r="O2684" s="227"/>
      <c r="P2684" s="228"/>
      <c r="Q2684" s="227"/>
      <c r="R2684" s="227"/>
      <c r="S2684" s="226"/>
      <c r="T2684" s="226"/>
      <c r="U2684" s="226"/>
      <c r="V2684" s="225"/>
      <c r="W2684" s="225"/>
      <c r="X2684" s="225"/>
      <c r="Y2684" s="225"/>
      <c r="AM2684" s="227"/>
      <c r="AN2684" s="227"/>
      <c r="AO2684" s="227"/>
      <c r="AP2684" s="227"/>
      <c r="AQ2684" s="227"/>
      <c r="AR2684" s="226"/>
      <c r="AS2684" s="226"/>
      <c r="AT2684" s="226"/>
      <c r="AU2684" s="225"/>
      <c r="AV2684" s="225"/>
      <c r="AW2684" s="225"/>
      <c r="AX2684" s="225"/>
    </row>
    <row r="2685" spans="14:50" ht="15.75" x14ac:dyDescent="0.25">
      <c r="N2685" s="227"/>
      <c r="O2685" s="227"/>
      <c r="P2685" s="228"/>
      <c r="Q2685" s="227"/>
      <c r="R2685" s="227"/>
      <c r="S2685" s="226"/>
      <c r="T2685" s="226"/>
      <c r="U2685" s="226"/>
      <c r="V2685" s="225"/>
      <c r="W2685" s="225"/>
      <c r="X2685" s="225"/>
      <c r="Y2685" s="225"/>
      <c r="AM2685" s="227"/>
      <c r="AN2685" s="227"/>
      <c r="AO2685" s="227"/>
      <c r="AP2685" s="227"/>
      <c r="AQ2685" s="227"/>
      <c r="AR2685" s="226"/>
      <c r="AS2685" s="226"/>
      <c r="AT2685" s="226"/>
      <c r="AU2685" s="225"/>
      <c r="AV2685" s="225"/>
      <c r="AW2685" s="225"/>
      <c r="AX2685" s="225"/>
    </row>
    <row r="2686" spans="14:50" ht="15.75" x14ac:dyDescent="0.25">
      <c r="N2686" s="227"/>
      <c r="O2686" s="227"/>
      <c r="P2686" s="228"/>
      <c r="Q2686" s="227"/>
      <c r="R2686" s="227"/>
      <c r="S2686" s="226"/>
      <c r="T2686" s="226"/>
      <c r="U2686" s="226"/>
      <c r="V2686" s="225"/>
      <c r="W2686" s="225"/>
      <c r="X2686" s="225"/>
      <c r="Y2686" s="225"/>
      <c r="AM2686" s="227"/>
      <c r="AN2686" s="227"/>
      <c r="AO2686" s="227"/>
      <c r="AP2686" s="227"/>
      <c r="AQ2686" s="227"/>
      <c r="AR2686" s="226"/>
      <c r="AS2686" s="226"/>
      <c r="AT2686" s="226"/>
      <c r="AU2686" s="225"/>
      <c r="AV2686" s="225"/>
      <c r="AW2686" s="225"/>
      <c r="AX2686" s="225"/>
    </row>
    <row r="2687" spans="14:50" ht="15.75" x14ac:dyDescent="0.25">
      <c r="N2687" s="227"/>
      <c r="O2687" s="227"/>
      <c r="P2687" s="228"/>
      <c r="Q2687" s="227"/>
      <c r="R2687" s="227"/>
      <c r="S2687" s="226"/>
      <c r="T2687" s="226"/>
      <c r="U2687" s="226"/>
      <c r="V2687" s="225"/>
      <c r="W2687" s="225"/>
      <c r="X2687" s="225"/>
      <c r="Y2687" s="225"/>
      <c r="AM2687" s="227"/>
      <c r="AN2687" s="227"/>
      <c r="AO2687" s="227"/>
      <c r="AP2687" s="227"/>
      <c r="AQ2687" s="227"/>
      <c r="AR2687" s="226"/>
      <c r="AS2687" s="226"/>
      <c r="AT2687" s="226"/>
      <c r="AU2687" s="225"/>
      <c r="AV2687" s="225"/>
      <c r="AW2687" s="225"/>
      <c r="AX2687" s="225"/>
    </row>
    <row r="2688" spans="14:50" ht="15.75" x14ac:dyDescent="0.25">
      <c r="N2688" s="227"/>
      <c r="O2688" s="227"/>
      <c r="P2688" s="228"/>
      <c r="Q2688" s="227"/>
      <c r="R2688" s="227"/>
      <c r="S2688" s="226"/>
      <c r="T2688" s="226"/>
      <c r="U2688" s="226"/>
      <c r="V2688" s="225"/>
      <c r="W2688" s="225"/>
      <c r="X2688" s="225"/>
      <c r="Y2688" s="225"/>
      <c r="AM2688" s="227"/>
      <c r="AN2688" s="227"/>
      <c r="AO2688" s="227"/>
      <c r="AP2688" s="227"/>
      <c r="AQ2688" s="227"/>
      <c r="AR2688" s="226"/>
      <c r="AS2688" s="226"/>
      <c r="AT2688" s="226"/>
      <c r="AU2688" s="225"/>
      <c r="AV2688" s="225"/>
      <c r="AW2688" s="225"/>
      <c r="AX2688" s="225"/>
    </row>
    <row r="2689" spans="14:50" ht="15.75" x14ac:dyDescent="0.25">
      <c r="N2689" s="227"/>
      <c r="O2689" s="227"/>
      <c r="P2689" s="228"/>
      <c r="Q2689" s="227"/>
      <c r="R2689" s="227"/>
      <c r="S2689" s="226"/>
      <c r="T2689" s="226"/>
      <c r="U2689" s="226"/>
      <c r="V2689" s="225"/>
      <c r="W2689" s="225"/>
      <c r="X2689" s="225"/>
      <c r="Y2689" s="225"/>
      <c r="AM2689" s="227"/>
      <c r="AN2689" s="227"/>
      <c r="AO2689" s="227"/>
      <c r="AP2689" s="227"/>
      <c r="AQ2689" s="227"/>
      <c r="AR2689" s="226"/>
      <c r="AS2689" s="226"/>
      <c r="AT2689" s="226"/>
      <c r="AU2689" s="225"/>
      <c r="AV2689" s="225"/>
      <c r="AW2689" s="225"/>
      <c r="AX2689" s="225"/>
    </row>
    <row r="2690" spans="14:50" ht="15.75" x14ac:dyDescent="0.25">
      <c r="N2690" s="227"/>
      <c r="O2690" s="227"/>
      <c r="P2690" s="228"/>
      <c r="Q2690" s="227"/>
      <c r="R2690" s="227"/>
      <c r="S2690" s="226"/>
      <c r="T2690" s="226"/>
      <c r="U2690" s="226"/>
      <c r="V2690" s="225"/>
      <c r="W2690" s="225"/>
      <c r="X2690" s="225"/>
      <c r="Y2690" s="225"/>
      <c r="AM2690" s="227"/>
      <c r="AN2690" s="227"/>
      <c r="AO2690" s="227"/>
      <c r="AP2690" s="227"/>
      <c r="AQ2690" s="227"/>
      <c r="AR2690" s="226"/>
      <c r="AS2690" s="226"/>
      <c r="AT2690" s="226"/>
      <c r="AU2690" s="225"/>
      <c r="AV2690" s="225"/>
      <c r="AW2690" s="225"/>
      <c r="AX2690" s="225"/>
    </row>
    <row r="2691" spans="14:50" ht="15.75" x14ac:dyDescent="0.25">
      <c r="N2691" s="227"/>
      <c r="O2691" s="227"/>
      <c r="P2691" s="228"/>
      <c r="Q2691" s="227"/>
      <c r="R2691" s="227"/>
      <c r="S2691" s="226"/>
      <c r="T2691" s="226"/>
      <c r="U2691" s="226"/>
      <c r="V2691" s="225"/>
      <c r="W2691" s="225"/>
      <c r="X2691" s="225"/>
      <c r="Y2691" s="225"/>
      <c r="AM2691" s="227"/>
      <c r="AN2691" s="227"/>
      <c r="AO2691" s="227"/>
      <c r="AP2691" s="227"/>
      <c r="AQ2691" s="227"/>
      <c r="AR2691" s="226"/>
      <c r="AS2691" s="226"/>
      <c r="AT2691" s="226"/>
      <c r="AU2691" s="225"/>
      <c r="AV2691" s="225"/>
      <c r="AW2691" s="225"/>
      <c r="AX2691" s="225"/>
    </row>
    <row r="2692" spans="14:50" ht="15.75" x14ac:dyDescent="0.25">
      <c r="N2692" s="227"/>
      <c r="O2692" s="227"/>
      <c r="P2692" s="228"/>
      <c r="Q2692" s="227"/>
      <c r="R2692" s="227"/>
      <c r="S2692" s="226"/>
      <c r="T2692" s="226"/>
      <c r="U2692" s="226"/>
      <c r="V2692" s="225"/>
      <c r="W2692" s="225"/>
      <c r="X2692" s="225"/>
      <c r="Y2692" s="225"/>
      <c r="AM2692" s="227"/>
      <c r="AN2692" s="227"/>
      <c r="AO2692" s="227"/>
      <c r="AP2692" s="227"/>
      <c r="AQ2692" s="227"/>
      <c r="AR2692" s="226"/>
      <c r="AS2692" s="226"/>
      <c r="AT2692" s="226"/>
      <c r="AU2692" s="225"/>
      <c r="AV2692" s="225"/>
      <c r="AW2692" s="225"/>
      <c r="AX2692" s="225"/>
    </row>
    <row r="2693" spans="14:50" ht="15.75" x14ac:dyDescent="0.25">
      <c r="N2693" s="227"/>
      <c r="O2693" s="227"/>
      <c r="P2693" s="228"/>
      <c r="Q2693" s="227"/>
      <c r="R2693" s="227"/>
      <c r="S2693" s="226"/>
      <c r="T2693" s="226"/>
      <c r="U2693" s="226"/>
      <c r="V2693" s="225"/>
      <c r="W2693" s="225"/>
      <c r="X2693" s="225"/>
      <c r="Y2693" s="225"/>
      <c r="AM2693" s="227"/>
      <c r="AN2693" s="227"/>
      <c r="AO2693" s="227"/>
      <c r="AP2693" s="227"/>
      <c r="AQ2693" s="227"/>
      <c r="AR2693" s="226"/>
      <c r="AS2693" s="226"/>
      <c r="AT2693" s="226"/>
      <c r="AU2693" s="225"/>
      <c r="AV2693" s="225"/>
      <c r="AW2693" s="225"/>
      <c r="AX2693" s="225"/>
    </row>
    <row r="2694" spans="14:50" ht="15.75" x14ac:dyDescent="0.25">
      <c r="N2694" s="227"/>
      <c r="O2694" s="227"/>
      <c r="P2694" s="228"/>
      <c r="Q2694" s="227"/>
      <c r="R2694" s="227"/>
      <c r="S2694" s="226"/>
      <c r="T2694" s="226"/>
      <c r="U2694" s="226"/>
      <c r="V2694" s="225"/>
      <c r="W2694" s="225"/>
      <c r="X2694" s="225"/>
      <c r="Y2694" s="225"/>
      <c r="AM2694" s="227"/>
      <c r="AN2694" s="227"/>
      <c r="AO2694" s="227"/>
      <c r="AP2694" s="227"/>
      <c r="AQ2694" s="227"/>
      <c r="AR2694" s="226"/>
      <c r="AS2694" s="226"/>
      <c r="AT2694" s="226"/>
      <c r="AU2694" s="225"/>
      <c r="AV2694" s="225"/>
      <c r="AW2694" s="225"/>
      <c r="AX2694" s="225"/>
    </row>
    <row r="2695" spans="14:50" ht="15.75" x14ac:dyDescent="0.25">
      <c r="N2695" s="227"/>
      <c r="O2695" s="227"/>
      <c r="P2695" s="228"/>
      <c r="Q2695" s="227"/>
      <c r="R2695" s="227"/>
      <c r="S2695" s="226"/>
      <c r="T2695" s="226"/>
      <c r="U2695" s="226"/>
      <c r="V2695" s="225"/>
      <c r="W2695" s="225"/>
      <c r="X2695" s="225"/>
      <c r="Y2695" s="225"/>
      <c r="AM2695" s="227"/>
      <c r="AN2695" s="227"/>
      <c r="AO2695" s="227"/>
      <c r="AP2695" s="227"/>
      <c r="AQ2695" s="227"/>
      <c r="AR2695" s="226"/>
      <c r="AS2695" s="226"/>
      <c r="AT2695" s="226"/>
      <c r="AU2695" s="225"/>
      <c r="AV2695" s="225"/>
      <c r="AW2695" s="225"/>
      <c r="AX2695" s="225"/>
    </row>
    <row r="2696" spans="14:50" ht="15.75" x14ac:dyDescent="0.25">
      <c r="N2696" s="227"/>
      <c r="O2696" s="227"/>
      <c r="P2696" s="228"/>
      <c r="Q2696" s="227"/>
      <c r="R2696" s="227"/>
      <c r="S2696" s="226"/>
      <c r="T2696" s="226"/>
      <c r="U2696" s="226"/>
      <c r="V2696" s="225"/>
      <c r="W2696" s="225"/>
      <c r="X2696" s="225"/>
      <c r="Y2696" s="225"/>
      <c r="AM2696" s="227"/>
      <c r="AN2696" s="227"/>
      <c r="AO2696" s="227"/>
      <c r="AP2696" s="227"/>
      <c r="AQ2696" s="227"/>
      <c r="AR2696" s="226"/>
      <c r="AS2696" s="226"/>
      <c r="AT2696" s="226"/>
      <c r="AU2696" s="225"/>
      <c r="AV2696" s="225"/>
      <c r="AW2696" s="225"/>
      <c r="AX2696" s="225"/>
    </row>
    <row r="2697" spans="14:50" ht="15.75" x14ac:dyDescent="0.25">
      <c r="N2697" s="227"/>
      <c r="O2697" s="227"/>
      <c r="P2697" s="228"/>
      <c r="Q2697" s="227"/>
      <c r="R2697" s="227"/>
      <c r="S2697" s="226"/>
      <c r="T2697" s="226"/>
      <c r="U2697" s="226"/>
      <c r="V2697" s="225"/>
      <c r="W2697" s="225"/>
      <c r="X2697" s="225"/>
      <c r="Y2697" s="225"/>
      <c r="AM2697" s="227"/>
      <c r="AN2697" s="227"/>
      <c r="AO2697" s="227"/>
      <c r="AP2697" s="227"/>
      <c r="AQ2697" s="227"/>
      <c r="AR2697" s="226"/>
      <c r="AS2697" s="226"/>
      <c r="AT2697" s="226"/>
      <c r="AU2697" s="225"/>
      <c r="AV2697" s="225"/>
      <c r="AW2697" s="225"/>
      <c r="AX2697" s="225"/>
    </row>
    <row r="2698" spans="14:50" ht="15.75" x14ac:dyDescent="0.25">
      <c r="N2698" s="227"/>
      <c r="O2698" s="227"/>
      <c r="P2698" s="228"/>
      <c r="Q2698" s="227"/>
      <c r="R2698" s="227"/>
      <c r="S2698" s="226"/>
      <c r="T2698" s="226"/>
      <c r="U2698" s="226"/>
      <c r="V2698" s="225"/>
      <c r="W2698" s="225"/>
      <c r="X2698" s="225"/>
      <c r="Y2698" s="225"/>
      <c r="AM2698" s="227"/>
      <c r="AN2698" s="227"/>
      <c r="AO2698" s="227"/>
      <c r="AP2698" s="227"/>
      <c r="AQ2698" s="227"/>
      <c r="AR2698" s="226"/>
      <c r="AS2698" s="226"/>
      <c r="AT2698" s="226"/>
      <c r="AU2698" s="225"/>
      <c r="AV2698" s="225"/>
      <c r="AW2698" s="225"/>
      <c r="AX2698" s="225"/>
    </row>
    <row r="2699" spans="14:50" ht="15.75" x14ac:dyDescent="0.25">
      <c r="N2699" s="227"/>
      <c r="O2699" s="227"/>
      <c r="P2699" s="228"/>
      <c r="Q2699" s="227"/>
      <c r="R2699" s="227"/>
      <c r="S2699" s="226"/>
      <c r="T2699" s="226"/>
      <c r="U2699" s="226"/>
      <c r="V2699" s="225"/>
      <c r="W2699" s="225"/>
      <c r="X2699" s="225"/>
      <c r="Y2699" s="225"/>
      <c r="AM2699" s="227"/>
      <c r="AN2699" s="227"/>
      <c r="AO2699" s="227"/>
      <c r="AP2699" s="227"/>
      <c r="AQ2699" s="227"/>
      <c r="AR2699" s="226"/>
      <c r="AS2699" s="226"/>
      <c r="AT2699" s="226"/>
      <c r="AU2699" s="225"/>
      <c r="AV2699" s="225"/>
      <c r="AW2699" s="225"/>
      <c r="AX2699" s="225"/>
    </row>
    <row r="2700" spans="14:50" ht="15.75" x14ac:dyDescent="0.25">
      <c r="N2700" s="227"/>
      <c r="O2700" s="227"/>
      <c r="P2700" s="228"/>
      <c r="Q2700" s="227"/>
      <c r="R2700" s="227"/>
      <c r="S2700" s="226"/>
      <c r="T2700" s="226"/>
      <c r="U2700" s="226"/>
      <c r="V2700" s="225"/>
      <c r="W2700" s="225"/>
      <c r="X2700" s="225"/>
      <c r="Y2700" s="225"/>
      <c r="AM2700" s="227"/>
      <c r="AN2700" s="227"/>
      <c r="AO2700" s="227"/>
      <c r="AP2700" s="227"/>
      <c r="AQ2700" s="227"/>
      <c r="AR2700" s="226"/>
      <c r="AS2700" s="226"/>
      <c r="AT2700" s="226"/>
      <c r="AU2700" s="225"/>
      <c r="AV2700" s="225"/>
      <c r="AW2700" s="225"/>
      <c r="AX2700" s="225"/>
    </row>
    <row r="2701" spans="14:50" ht="15.75" x14ac:dyDescent="0.25">
      <c r="N2701" s="227"/>
      <c r="O2701" s="227"/>
      <c r="P2701" s="228"/>
      <c r="Q2701" s="227"/>
      <c r="R2701" s="227"/>
      <c r="S2701" s="226"/>
      <c r="T2701" s="226"/>
      <c r="U2701" s="226"/>
      <c r="V2701" s="225"/>
      <c r="W2701" s="225"/>
      <c r="X2701" s="225"/>
      <c r="Y2701" s="225"/>
      <c r="AM2701" s="227"/>
      <c r="AN2701" s="227"/>
      <c r="AO2701" s="227"/>
      <c r="AP2701" s="227"/>
      <c r="AQ2701" s="227"/>
      <c r="AR2701" s="226"/>
      <c r="AS2701" s="226"/>
      <c r="AT2701" s="226"/>
      <c r="AU2701" s="225"/>
      <c r="AV2701" s="225"/>
      <c r="AW2701" s="225"/>
      <c r="AX2701" s="225"/>
    </row>
    <row r="2702" spans="14:50" ht="15.75" x14ac:dyDescent="0.25">
      <c r="N2702" s="227"/>
      <c r="O2702" s="227"/>
      <c r="P2702" s="228"/>
      <c r="Q2702" s="227"/>
      <c r="R2702" s="227"/>
      <c r="S2702" s="226"/>
      <c r="T2702" s="226"/>
      <c r="U2702" s="226"/>
      <c r="V2702" s="225"/>
      <c r="W2702" s="225"/>
      <c r="X2702" s="225"/>
      <c r="Y2702" s="225"/>
      <c r="AM2702" s="227"/>
      <c r="AN2702" s="227"/>
      <c r="AO2702" s="227"/>
      <c r="AP2702" s="227"/>
      <c r="AQ2702" s="227"/>
      <c r="AR2702" s="226"/>
      <c r="AS2702" s="226"/>
      <c r="AT2702" s="226"/>
      <c r="AU2702" s="225"/>
      <c r="AV2702" s="225"/>
      <c r="AW2702" s="225"/>
      <c r="AX2702" s="225"/>
    </row>
    <row r="2703" spans="14:50" ht="15.75" x14ac:dyDescent="0.25">
      <c r="N2703" s="227"/>
      <c r="O2703" s="227"/>
      <c r="P2703" s="228"/>
      <c r="Q2703" s="227"/>
      <c r="R2703" s="227"/>
      <c r="S2703" s="226"/>
      <c r="T2703" s="226"/>
      <c r="U2703" s="226"/>
      <c r="V2703" s="225"/>
      <c r="W2703" s="225"/>
      <c r="X2703" s="225"/>
      <c r="Y2703" s="225"/>
      <c r="AM2703" s="227"/>
      <c r="AN2703" s="227"/>
      <c r="AO2703" s="227"/>
      <c r="AP2703" s="227"/>
      <c r="AQ2703" s="227"/>
      <c r="AR2703" s="226"/>
      <c r="AS2703" s="226"/>
      <c r="AT2703" s="226"/>
      <c r="AU2703" s="225"/>
      <c r="AV2703" s="225"/>
      <c r="AW2703" s="225"/>
      <c r="AX2703" s="225"/>
    </row>
    <row r="2704" spans="14:50" ht="15.75" x14ac:dyDescent="0.25">
      <c r="N2704" s="227"/>
      <c r="O2704" s="227"/>
      <c r="P2704" s="228"/>
      <c r="Q2704" s="227"/>
      <c r="R2704" s="227"/>
      <c r="S2704" s="226"/>
      <c r="T2704" s="226"/>
      <c r="U2704" s="226"/>
      <c r="V2704" s="225"/>
      <c r="W2704" s="225"/>
      <c r="X2704" s="225"/>
      <c r="Y2704" s="225"/>
      <c r="AM2704" s="227"/>
      <c r="AN2704" s="227"/>
      <c r="AO2704" s="227"/>
      <c r="AP2704" s="227"/>
      <c r="AQ2704" s="227"/>
      <c r="AR2704" s="226"/>
      <c r="AS2704" s="226"/>
      <c r="AT2704" s="226"/>
      <c r="AU2704" s="225"/>
      <c r="AV2704" s="225"/>
      <c r="AW2704" s="225"/>
      <c r="AX2704" s="225"/>
    </row>
    <row r="2705" spans="14:50" ht="15.75" x14ac:dyDescent="0.25">
      <c r="N2705" s="227"/>
      <c r="O2705" s="227"/>
      <c r="P2705" s="228"/>
      <c r="Q2705" s="227"/>
      <c r="R2705" s="227"/>
      <c r="S2705" s="226"/>
      <c r="T2705" s="226"/>
      <c r="U2705" s="226"/>
      <c r="V2705" s="225"/>
      <c r="W2705" s="225"/>
      <c r="X2705" s="225"/>
      <c r="Y2705" s="225"/>
      <c r="AM2705" s="227"/>
      <c r="AN2705" s="227"/>
      <c r="AO2705" s="227"/>
      <c r="AP2705" s="227"/>
      <c r="AQ2705" s="227"/>
      <c r="AR2705" s="226"/>
      <c r="AS2705" s="226"/>
      <c r="AT2705" s="226"/>
      <c r="AU2705" s="225"/>
      <c r="AV2705" s="225"/>
      <c r="AW2705" s="225"/>
      <c r="AX2705" s="225"/>
    </row>
    <row r="2706" spans="14:50" ht="15.75" x14ac:dyDescent="0.25">
      <c r="N2706" s="227"/>
      <c r="O2706" s="227"/>
      <c r="P2706" s="228"/>
      <c r="Q2706" s="227"/>
      <c r="R2706" s="227"/>
      <c r="S2706" s="226"/>
      <c r="T2706" s="226"/>
      <c r="U2706" s="226"/>
      <c r="V2706" s="225"/>
      <c r="W2706" s="225"/>
      <c r="X2706" s="225"/>
      <c r="Y2706" s="225"/>
      <c r="AM2706" s="227"/>
      <c r="AN2706" s="227"/>
      <c r="AO2706" s="227"/>
      <c r="AP2706" s="227"/>
      <c r="AQ2706" s="227"/>
      <c r="AR2706" s="226"/>
      <c r="AS2706" s="226"/>
      <c r="AT2706" s="226"/>
      <c r="AU2706" s="225"/>
      <c r="AV2706" s="225"/>
      <c r="AW2706" s="225"/>
      <c r="AX2706" s="225"/>
    </row>
    <row r="2707" spans="14:50" ht="15.75" x14ac:dyDescent="0.25">
      <c r="N2707" s="227"/>
      <c r="O2707" s="227"/>
      <c r="P2707" s="228"/>
      <c r="Q2707" s="227"/>
      <c r="R2707" s="227"/>
      <c r="S2707" s="226"/>
      <c r="T2707" s="226"/>
      <c r="U2707" s="226"/>
      <c r="V2707" s="225"/>
      <c r="W2707" s="225"/>
      <c r="X2707" s="225"/>
      <c r="Y2707" s="225"/>
      <c r="AM2707" s="227"/>
      <c r="AN2707" s="227"/>
      <c r="AO2707" s="227"/>
      <c r="AP2707" s="227"/>
      <c r="AQ2707" s="227"/>
      <c r="AR2707" s="226"/>
      <c r="AS2707" s="226"/>
      <c r="AT2707" s="226"/>
      <c r="AU2707" s="225"/>
      <c r="AV2707" s="225"/>
      <c r="AW2707" s="225"/>
      <c r="AX2707" s="225"/>
    </row>
    <row r="2708" spans="14:50" ht="15.75" x14ac:dyDescent="0.25">
      <c r="N2708" s="227"/>
      <c r="O2708" s="227"/>
      <c r="P2708" s="228"/>
      <c r="Q2708" s="227"/>
      <c r="R2708" s="227"/>
      <c r="S2708" s="226"/>
      <c r="T2708" s="226"/>
      <c r="U2708" s="226"/>
      <c r="V2708" s="225"/>
      <c r="W2708" s="225"/>
      <c r="X2708" s="225"/>
      <c r="Y2708" s="225"/>
      <c r="AM2708" s="227"/>
      <c r="AN2708" s="227"/>
      <c r="AO2708" s="227"/>
      <c r="AP2708" s="227"/>
      <c r="AQ2708" s="227"/>
      <c r="AR2708" s="226"/>
      <c r="AS2708" s="226"/>
      <c r="AT2708" s="226"/>
      <c r="AU2708" s="225"/>
      <c r="AV2708" s="225"/>
      <c r="AW2708" s="225"/>
      <c r="AX2708" s="225"/>
    </row>
    <row r="2709" spans="14:50" ht="15.75" x14ac:dyDescent="0.25">
      <c r="N2709" s="227"/>
      <c r="O2709" s="227"/>
      <c r="P2709" s="228"/>
      <c r="Q2709" s="227"/>
      <c r="R2709" s="227"/>
      <c r="S2709" s="226"/>
      <c r="T2709" s="226"/>
      <c r="U2709" s="226"/>
      <c r="V2709" s="225"/>
      <c r="W2709" s="225"/>
      <c r="X2709" s="225"/>
      <c r="Y2709" s="225"/>
      <c r="AM2709" s="227"/>
      <c r="AN2709" s="227"/>
      <c r="AO2709" s="227"/>
      <c r="AP2709" s="227"/>
      <c r="AQ2709" s="227"/>
      <c r="AR2709" s="226"/>
      <c r="AS2709" s="226"/>
      <c r="AT2709" s="226"/>
      <c r="AU2709" s="225"/>
      <c r="AV2709" s="225"/>
      <c r="AW2709" s="225"/>
      <c r="AX2709" s="225"/>
    </row>
    <row r="2710" spans="14:50" ht="15.75" x14ac:dyDescent="0.25">
      <c r="N2710" s="227"/>
      <c r="O2710" s="227"/>
      <c r="P2710" s="228"/>
      <c r="Q2710" s="227"/>
      <c r="R2710" s="227"/>
      <c r="S2710" s="226"/>
      <c r="T2710" s="226"/>
      <c r="U2710" s="226"/>
      <c r="V2710" s="225"/>
      <c r="W2710" s="225"/>
      <c r="X2710" s="225"/>
      <c r="Y2710" s="225"/>
      <c r="AM2710" s="227"/>
      <c r="AN2710" s="227"/>
      <c r="AO2710" s="227"/>
      <c r="AP2710" s="227"/>
      <c r="AQ2710" s="227"/>
      <c r="AR2710" s="226"/>
      <c r="AS2710" s="226"/>
      <c r="AT2710" s="226"/>
      <c r="AU2710" s="225"/>
      <c r="AV2710" s="225"/>
      <c r="AW2710" s="225"/>
      <c r="AX2710" s="225"/>
    </row>
    <row r="2711" spans="14:50" ht="15.75" x14ac:dyDescent="0.25">
      <c r="N2711" s="227"/>
      <c r="O2711" s="227"/>
      <c r="P2711" s="228"/>
      <c r="Q2711" s="227"/>
      <c r="R2711" s="227"/>
      <c r="S2711" s="226"/>
      <c r="T2711" s="226"/>
      <c r="U2711" s="226"/>
      <c r="V2711" s="225"/>
      <c r="W2711" s="225"/>
      <c r="X2711" s="225"/>
      <c r="Y2711" s="225"/>
      <c r="AM2711" s="227"/>
      <c r="AN2711" s="227"/>
      <c r="AO2711" s="227"/>
      <c r="AP2711" s="227"/>
      <c r="AQ2711" s="227"/>
      <c r="AR2711" s="226"/>
      <c r="AS2711" s="226"/>
      <c r="AT2711" s="226"/>
      <c r="AU2711" s="225"/>
      <c r="AV2711" s="225"/>
      <c r="AW2711" s="225"/>
      <c r="AX2711" s="225"/>
    </row>
    <row r="2712" spans="14:50" ht="15.75" x14ac:dyDescent="0.25">
      <c r="N2712" s="227"/>
      <c r="O2712" s="227"/>
      <c r="P2712" s="228"/>
      <c r="Q2712" s="227"/>
      <c r="R2712" s="227"/>
      <c r="S2712" s="226"/>
      <c r="T2712" s="226"/>
      <c r="U2712" s="226"/>
      <c r="V2712" s="225"/>
      <c r="W2712" s="225"/>
      <c r="X2712" s="225"/>
      <c r="Y2712" s="225"/>
      <c r="AM2712" s="227"/>
      <c r="AN2712" s="227"/>
      <c r="AO2712" s="227"/>
      <c r="AP2712" s="227"/>
      <c r="AQ2712" s="227"/>
      <c r="AR2712" s="226"/>
      <c r="AS2712" s="226"/>
      <c r="AT2712" s="226"/>
      <c r="AU2712" s="225"/>
      <c r="AV2712" s="225"/>
      <c r="AW2712" s="225"/>
      <c r="AX2712" s="225"/>
    </row>
    <row r="2713" spans="14:50" ht="15.75" x14ac:dyDescent="0.25">
      <c r="N2713" s="227"/>
      <c r="O2713" s="227"/>
      <c r="P2713" s="228"/>
      <c r="Q2713" s="227"/>
      <c r="R2713" s="227"/>
      <c r="S2713" s="226"/>
      <c r="T2713" s="226"/>
      <c r="U2713" s="226"/>
      <c r="V2713" s="225"/>
      <c r="W2713" s="225"/>
      <c r="X2713" s="225"/>
      <c r="Y2713" s="225"/>
      <c r="AM2713" s="227"/>
      <c r="AN2713" s="227"/>
      <c r="AO2713" s="227"/>
      <c r="AP2713" s="227"/>
      <c r="AQ2713" s="227"/>
      <c r="AR2713" s="226"/>
      <c r="AS2713" s="226"/>
      <c r="AT2713" s="226"/>
      <c r="AU2713" s="225"/>
      <c r="AV2713" s="225"/>
      <c r="AW2713" s="225"/>
      <c r="AX2713" s="225"/>
    </row>
    <row r="2714" spans="14:50" ht="15.75" x14ac:dyDescent="0.25">
      <c r="N2714" s="227"/>
      <c r="O2714" s="227"/>
      <c r="P2714" s="228"/>
      <c r="Q2714" s="227"/>
      <c r="R2714" s="227"/>
      <c r="S2714" s="226"/>
      <c r="T2714" s="226"/>
      <c r="U2714" s="226"/>
      <c r="V2714" s="225"/>
      <c r="W2714" s="225"/>
      <c r="X2714" s="225"/>
      <c r="Y2714" s="225"/>
      <c r="AM2714" s="227"/>
      <c r="AN2714" s="227"/>
      <c r="AO2714" s="227"/>
      <c r="AP2714" s="227"/>
      <c r="AQ2714" s="227"/>
      <c r="AR2714" s="226"/>
      <c r="AS2714" s="226"/>
      <c r="AT2714" s="226"/>
      <c r="AU2714" s="225"/>
      <c r="AV2714" s="225"/>
      <c r="AW2714" s="225"/>
      <c r="AX2714" s="225"/>
    </row>
    <row r="2715" spans="14:50" ht="15.75" x14ac:dyDescent="0.25">
      <c r="N2715" s="227"/>
      <c r="O2715" s="227"/>
      <c r="P2715" s="228"/>
      <c r="Q2715" s="227"/>
      <c r="R2715" s="227"/>
      <c r="S2715" s="226"/>
      <c r="T2715" s="226"/>
      <c r="U2715" s="226"/>
      <c r="V2715" s="225"/>
      <c r="W2715" s="225"/>
      <c r="X2715" s="225"/>
      <c r="Y2715" s="225"/>
      <c r="AM2715" s="227"/>
      <c r="AN2715" s="227"/>
      <c r="AO2715" s="227"/>
      <c r="AP2715" s="227"/>
      <c r="AQ2715" s="227"/>
      <c r="AR2715" s="226"/>
      <c r="AS2715" s="226"/>
      <c r="AT2715" s="226"/>
      <c r="AU2715" s="225"/>
      <c r="AV2715" s="225"/>
      <c r="AW2715" s="225"/>
      <c r="AX2715" s="225"/>
    </row>
    <row r="2716" spans="14:50" ht="15.75" x14ac:dyDescent="0.25">
      <c r="N2716" s="227"/>
      <c r="O2716" s="227"/>
      <c r="P2716" s="228"/>
      <c r="Q2716" s="227"/>
      <c r="R2716" s="227"/>
      <c r="S2716" s="226"/>
      <c r="T2716" s="226"/>
      <c r="U2716" s="226"/>
      <c r="V2716" s="225"/>
      <c r="W2716" s="225"/>
      <c r="X2716" s="225"/>
      <c r="Y2716" s="225"/>
      <c r="AM2716" s="227"/>
      <c r="AN2716" s="227"/>
      <c r="AO2716" s="227"/>
      <c r="AP2716" s="227"/>
      <c r="AQ2716" s="227"/>
      <c r="AR2716" s="226"/>
      <c r="AS2716" s="226"/>
      <c r="AT2716" s="226"/>
      <c r="AU2716" s="225"/>
      <c r="AV2716" s="225"/>
      <c r="AW2716" s="225"/>
      <c r="AX2716" s="225"/>
    </row>
    <row r="2717" spans="14:50" ht="15.75" x14ac:dyDescent="0.25">
      <c r="N2717" s="227"/>
      <c r="O2717" s="227"/>
      <c r="P2717" s="228"/>
      <c r="Q2717" s="227"/>
      <c r="R2717" s="227"/>
      <c r="S2717" s="226"/>
      <c r="T2717" s="226"/>
      <c r="U2717" s="226"/>
      <c r="V2717" s="225"/>
      <c r="W2717" s="225"/>
      <c r="X2717" s="225"/>
      <c r="Y2717" s="225"/>
      <c r="AM2717" s="227"/>
      <c r="AN2717" s="227"/>
      <c r="AO2717" s="227"/>
      <c r="AP2717" s="227"/>
      <c r="AQ2717" s="227"/>
      <c r="AR2717" s="226"/>
      <c r="AS2717" s="226"/>
      <c r="AT2717" s="226"/>
      <c r="AU2717" s="225"/>
      <c r="AV2717" s="225"/>
      <c r="AW2717" s="225"/>
      <c r="AX2717" s="225"/>
    </row>
    <row r="2718" spans="14:50" ht="15.75" x14ac:dyDescent="0.25">
      <c r="N2718" s="227"/>
      <c r="O2718" s="227"/>
      <c r="P2718" s="228"/>
      <c r="Q2718" s="227"/>
      <c r="R2718" s="227"/>
      <c r="S2718" s="226"/>
      <c r="T2718" s="226"/>
      <c r="U2718" s="226"/>
      <c r="V2718" s="225"/>
      <c r="W2718" s="225"/>
      <c r="X2718" s="225"/>
      <c r="Y2718" s="225"/>
      <c r="AM2718" s="227"/>
      <c r="AN2718" s="227"/>
      <c r="AO2718" s="227"/>
      <c r="AP2718" s="227"/>
      <c r="AQ2718" s="227"/>
      <c r="AR2718" s="226"/>
      <c r="AS2718" s="226"/>
      <c r="AT2718" s="226"/>
      <c r="AU2718" s="225"/>
      <c r="AV2718" s="225"/>
      <c r="AW2718" s="225"/>
      <c r="AX2718" s="225"/>
    </row>
    <row r="2719" spans="14:50" ht="15.75" x14ac:dyDescent="0.25">
      <c r="N2719" s="227"/>
      <c r="O2719" s="227"/>
      <c r="P2719" s="228"/>
      <c r="Q2719" s="227"/>
      <c r="R2719" s="227"/>
      <c r="S2719" s="226"/>
      <c r="T2719" s="226"/>
      <c r="U2719" s="226"/>
      <c r="V2719" s="225"/>
      <c r="W2719" s="225"/>
      <c r="X2719" s="225"/>
      <c r="Y2719" s="225"/>
      <c r="AM2719" s="227"/>
      <c r="AN2719" s="227"/>
      <c r="AO2719" s="227"/>
      <c r="AP2719" s="227"/>
      <c r="AQ2719" s="227"/>
      <c r="AR2719" s="226"/>
      <c r="AS2719" s="226"/>
      <c r="AT2719" s="226"/>
      <c r="AU2719" s="225"/>
      <c r="AV2719" s="225"/>
      <c r="AW2719" s="225"/>
      <c r="AX2719" s="225"/>
    </row>
    <row r="2720" spans="14:50" ht="15.75" x14ac:dyDescent="0.25">
      <c r="N2720" s="227"/>
      <c r="O2720" s="227"/>
      <c r="P2720" s="228"/>
      <c r="Q2720" s="227"/>
      <c r="R2720" s="227"/>
      <c r="S2720" s="226"/>
      <c r="T2720" s="226"/>
      <c r="U2720" s="226"/>
      <c r="V2720" s="225"/>
      <c r="W2720" s="225"/>
      <c r="X2720" s="225"/>
      <c r="Y2720" s="225"/>
      <c r="AM2720" s="227"/>
      <c r="AN2720" s="227"/>
      <c r="AO2720" s="227"/>
      <c r="AP2720" s="227"/>
      <c r="AQ2720" s="227"/>
      <c r="AR2720" s="226"/>
      <c r="AS2720" s="226"/>
      <c r="AT2720" s="226"/>
      <c r="AU2720" s="225"/>
      <c r="AV2720" s="225"/>
      <c r="AW2720" s="225"/>
      <c r="AX2720" s="225"/>
    </row>
    <row r="2721" spans="14:50" ht="15.75" x14ac:dyDescent="0.25">
      <c r="N2721" s="227"/>
      <c r="O2721" s="227"/>
      <c r="P2721" s="228"/>
      <c r="Q2721" s="227"/>
      <c r="R2721" s="227"/>
      <c r="S2721" s="226"/>
      <c r="T2721" s="226"/>
      <c r="U2721" s="226"/>
      <c r="V2721" s="225"/>
      <c r="W2721" s="225"/>
      <c r="X2721" s="225"/>
      <c r="Y2721" s="225"/>
      <c r="AM2721" s="227"/>
      <c r="AN2721" s="227"/>
      <c r="AO2721" s="227"/>
      <c r="AP2721" s="227"/>
      <c r="AQ2721" s="227"/>
      <c r="AR2721" s="226"/>
      <c r="AS2721" s="226"/>
      <c r="AT2721" s="226"/>
      <c r="AU2721" s="225"/>
      <c r="AV2721" s="225"/>
      <c r="AW2721" s="225"/>
      <c r="AX2721" s="225"/>
    </row>
    <row r="2722" spans="14:50" ht="15.75" x14ac:dyDescent="0.25">
      <c r="N2722" s="227"/>
      <c r="O2722" s="227"/>
      <c r="P2722" s="228"/>
      <c r="Q2722" s="227"/>
      <c r="R2722" s="227"/>
      <c r="S2722" s="226"/>
      <c r="T2722" s="226"/>
      <c r="U2722" s="226"/>
      <c r="V2722" s="225"/>
      <c r="W2722" s="225"/>
      <c r="X2722" s="225"/>
      <c r="Y2722" s="225"/>
      <c r="AM2722" s="227"/>
      <c r="AN2722" s="227"/>
      <c r="AO2722" s="227"/>
      <c r="AP2722" s="227"/>
      <c r="AQ2722" s="227"/>
      <c r="AR2722" s="226"/>
      <c r="AS2722" s="226"/>
      <c r="AT2722" s="226"/>
      <c r="AU2722" s="225"/>
      <c r="AV2722" s="225"/>
      <c r="AW2722" s="225"/>
      <c r="AX2722" s="225"/>
    </row>
    <row r="2723" spans="14:50" ht="15.75" x14ac:dyDescent="0.25">
      <c r="N2723" s="227"/>
      <c r="O2723" s="227"/>
      <c r="P2723" s="228"/>
      <c r="Q2723" s="227"/>
      <c r="R2723" s="227"/>
      <c r="S2723" s="226"/>
      <c r="T2723" s="226"/>
      <c r="U2723" s="226"/>
      <c r="V2723" s="225"/>
      <c r="W2723" s="225"/>
      <c r="X2723" s="225"/>
      <c r="Y2723" s="225"/>
      <c r="AM2723" s="227"/>
      <c r="AN2723" s="227"/>
      <c r="AO2723" s="227"/>
      <c r="AP2723" s="227"/>
      <c r="AQ2723" s="227"/>
      <c r="AR2723" s="226"/>
      <c r="AS2723" s="226"/>
      <c r="AT2723" s="226"/>
      <c r="AU2723" s="225"/>
      <c r="AV2723" s="225"/>
      <c r="AW2723" s="225"/>
      <c r="AX2723" s="225"/>
    </row>
    <row r="2724" spans="14:50" ht="15.75" x14ac:dyDescent="0.25">
      <c r="N2724" s="227"/>
      <c r="O2724" s="227"/>
      <c r="P2724" s="228"/>
      <c r="Q2724" s="227"/>
      <c r="R2724" s="227"/>
      <c r="S2724" s="226"/>
      <c r="T2724" s="226"/>
      <c r="U2724" s="226"/>
      <c r="V2724" s="225"/>
      <c r="W2724" s="225"/>
      <c r="X2724" s="225"/>
      <c r="Y2724" s="225"/>
      <c r="AM2724" s="227"/>
      <c r="AN2724" s="227"/>
      <c r="AO2724" s="227"/>
      <c r="AP2724" s="227"/>
      <c r="AQ2724" s="227"/>
      <c r="AR2724" s="226"/>
      <c r="AS2724" s="226"/>
      <c r="AT2724" s="226"/>
      <c r="AU2724" s="225"/>
      <c r="AV2724" s="225"/>
      <c r="AW2724" s="225"/>
      <c r="AX2724" s="225"/>
    </row>
    <row r="2725" spans="14:50" ht="15.75" x14ac:dyDescent="0.25">
      <c r="N2725" s="227"/>
      <c r="O2725" s="227"/>
      <c r="P2725" s="228"/>
      <c r="Q2725" s="227"/>
      <c r="R2725" s="227"/>
      <c r="S2725" s="226"/>
      <c r="T2725" s="226"/>
      <c r="U2725" s="226"/>
      <c r="V2725" s="225"/>
      <c r="W2725" s="225"/>
      <c r="X2725" s="225"/>
      <c r="Y2725" s="225"/>
      <c r="AM2725" s="227"/>
      <c r="AN2725" s="227"/>
      <c r="AO2725" s="227"/>
      <c r="AP2725" s="227"/>
      <c r="AQ2725" s="227"/>
      <c r="AR2725" s="226"/>
      <c r="AS2725" s="226"/>
      <c r="AT2725" s="226"/>
      <c r="AU2725" s="225"/>
      <c r="AV2725" s="225"/>
      <c r="AW2725" s="225"/>
      <c r="AX2725" s="225"/>
    </row>
    <row r="2726" spans="14:50" ht="15.75" x14ac:dyDescent="0.25">
      <c r="N2726" s="227"/>
      <c r="O2726" s="227"/>
      <c r="P2726" s="228"/>
      <c r="Q2726" s="227"/>
      <c r="R2726" s="227"/>
      <c r="S2726" s="226"/>
      <c r="T2726" s="226"/>
      <c r="U2726" s="226"/>
      <c r="V2726" s="225"/>
      <c r="W2726" s="225"/>
      <c r="X2726" s="225"/>
      <c r="Y2726" s="225"/>
      <c r="AM2726" s="227"/>
      <c r="AN2726" s="227"/>
      <c r="AO2726" s="227"/>
      <c r="AP2726" s="227"/>
      <c r="AQ2726" s="227"/>
      <c r="AR2726" s="226"/>
      <c r="AS2726" s="226"/>
      <c r="AT2726" s="226"/>
      <c r="AU2726" s="225"/>
      <c r="AV2726" s="225"/>
      <c r="AW2726" s="225"/>
      <c r="AX2726" s="225"/>
    </row>
    <row r="2727" spans="14:50" ht="15.75" x14ac:dyDescent="0.25">
      <c r="N2727" s="227"/>
      <c r="O2727" s="227"/>
      <c r="P2727" s="228"/>
      <c r="Q2727" s="227"/>
      <c r="R2727" s="227"/>
      <c r="S2727" s="226"/>
      <c r="T2727" s="226"/>
      <c r="U2727" s="226"/>
      <c r="V2727" s="225"/>
      <c r="W2727" s="225"/>
      <c r="X2727" s="225"/>
      <c r="Y2727" s="225"/>
      <c r="AM2727" s="227"/>
      <c r="AN2727" s="227"/>
      <c r="AO2727" s="227"/>
      <c r="AP2727" s="227"/>
      <c r="AQ2727" s="227"/>
      <c r="AR2727" s="226"/>
      <c r="AS2727" s="226"/>
      <c r="AT2727" s="226"/>
      <c r="AU2727" s="225"/>
      <c r="AV2727" s="225"/>
      <c r="AW2727" s="225"/>
      <c r="AX2727" s="225"/>
    </row>
    <row r="2728" spans="14:50" ht="15.75" x14ac:dyDescent="0.25">
      <c r="N2728" s="227"/>
      <c r="O2728" s="227"/>
      <c r="P2728" s="228"/>
      <c r="Q2728" s="227"/>
      <c r="R2728" s="227"/>
      <c r="S2728" s="226"/>
      <c r="T2728" s="226"/>
      <c r="U2728" s="226"/>
      <c r="V2728" s="225"/>
      <c r="W2728" s="225"/>
      <c r="X2728" s="225"/>
      <c r="Y2728" s="225"/>
      <c r="AM2728" s="227"/>
      <c r="AN2728" s="227"/>
      <c r="AO2728" s="227"/>
      <c r="AP2728" s="227"/>
      <c r="AQ2728" s="227"/>
      <c r="AR2728" s="226"/>
      <c r="AS2728" s="226"/>
      <c r="AT2728" s="226"/>
      <c r="AU2728" s="225"/>
      <c r="AV2728" s="225"/>
      <c r="AW2728" s="225"/>
      <c r="AX2728" s="225"/>
    </row>
    <row r="2729" spans="14:50" ht="15.75" x14ac:dyDescent="0.25">
      <c r="N2729" s="227"/>
      <c r="O2729" s="227"/>
      <c r="P2729" s="228"/>
      <c r="Q2729" s="227"/>
      <c r="R2729" s="227"/>
      <c r="S2729" s="226"/>
      <c r="T2729" s="226"/>
      <c r="U2729" s="226"/>
      <c r="V2729" s="225"/>
      <c r="W2729" s="225"/>
      <c r="X2729" s="225"/>
      <c r="Y2729" s="225"/>
      <c r="AM2729" s="227"/>
      <c r="AN2729" s="227"/>
      <c r="AO2729" s="227"/>
      <c r="AP2729" s="227"/>
      <c r="AQ2729" s="227"/>
      <c r="AR2729" s="226"/>
      <c r="AS2729" s="226"/>
      <c r="AT2729" s="226"/>
      <c r="AU2729" s="225"/>
      <c r="AV2729" s="225"/>
      <c r="AW2729" s="225"/>
      <c r="AX2729" s="225"/>
    </row>
    <row r="2730" spans="14:50" ht="15.75" x14ac:dyDescent="0.25">
      <c r="N2730" s="227"/>
      <c r="O2730" s="227"/>
      <c r="P2730" s="228"/>
      <c r="Q2730" s="227"/>
      <c r="R2730" s="227"/>
      <c r="S2730" s="226"/>
      <c r="T2730" s="226"/>
      <c r="U2730" s="226"/>
      <c r="V2730" s="225"/>
      <c r="W2730" s="225"/>
      <c r="X2730" s="225"/>
      <c r="Y2730" s="225"/>
      <c r="AM2730" s="227"/>
      <c r="AN2730" s="227"/>
      <c r="AO2730" s="227"/>
      <c r="AP2730" s="227"/>
      <c r="AQ2730" s="227"/>
      <c r="AR2730" s="226"/>
      <c r="AS2730" s="226"/>
      <c r="AT2730" s="226"/>
      <c r="AU2730" s="225"/>
      <c r="AV2730" s="225"/>
      <c r="AW2730" s="225"/>
      <c r="AX2730" s="225"/>
    </row>
    <row r="2731" spans="14:50" ht="15.75" x14ac:dyDescent="0.25">
      <c r="N2731" s="227"/>
      <c r="O2731" s="227"/>
      <c r="P2731" s="228"/>
      <c r="Q2731" s="227"/>
      <c r="R2731" s="227"/>
      <c r="S2731" s="226"/>
      <c r="T2731" s="226"/>
      <c r="U2731" s="226"/>
      <c r="V2731" s="225"/>
      <c r="W2731" s="225"/>
      <c r="X2731" s="225"/>
      <c r="Y2731" s="225"/>
      <c r="AM2731" s="227"/>
      <c r="AN2731" s="227"/>
      <c r="AO2731" s="227"/>
      <c r="AP2731" s="227"/>
      <c r="AQ2731" s="227"/>
      <c r="AR2731" s="226"/>
      <c r="AS2731" s="226"/>
      <c r="AT2731" s="226"/>
      <c r="AU2731" s="225"/>
      <c r="AV2731" s="225"/>
      <c r="AW2731" s="225"/>
      <c r="AX2731" s="225"/>
    </row>
    <row r="2732" spans="14:50" ht="15.75" x14ac:dyDescent="0.25">
      <c r="N2732" s="227"/>
      <c r="O2732" s="227"/>
      <c r="P2732" s="228"/>
      <c r="Q2732" s="227"/>
      <c r="R2732" s="227"/>
      <c r="S2732" s="226"/>
      <c r="T2732" s="226"/>
      <c r="U2732" s="226"/>
      <c r="V2732" s="225"/>
      <c r="W2732" s="225"/>
      <c r="X2732" s="225"/>
      <c r="Y2732" s="225"/>
      <c r="AM2732" s="227"/>
      <c r="AN2732" s="227"/>
      <c r="AO2732" s="227"/>
      <c r="AP2732" s="227"/>
      <c r="AQ2732" s="227"/>
      <c r="AR2732" s="226"/>
      <c r="AS2732" s="226"/>
      <c r="AT2732" s="226"/>
      <c r="AU2732" s="225"/>
      <c r="AV2732" s="225"/>
      <c r="AW2732" s="225"/>
      <c r="AX2732" s="225"/>
    </row>
    <row r="2733" spans="14:50" ht="15.75" x14ac:dyDescent="0.25">
      <c r="N2733" s="227"/>
      <c r="O2733" s="227"/>
      <c r="P2733" s="228"/>
      <c r="Q2733" s="227"/>
      <c r="R2733" s="227"/>
      <c r="S2733" s="226"/>
      <c r="T2733" s="226"/>
      <c r="U2733" s="226"/>
      <c r="V2733" s="225"/>
      <c r="W2733" s="225"/>
      <c r="X2733" s="225"/>
      <c r="Y2733" s="225"/>
      <c r="AM2733" s="227"/>
      <c r="AN2733" s="227"/>
      <c r="AO2733" s="227"/>
      <c r="AP2733" s="227"/>
      <c r="AQ2733" s="227"/>
      <c r="AR2733" s="226"/>
      <c r="AS2733" s="226"/>
      <c r="AT2733" s="226"/>
      <c r="AU2733" s="225"/>
      <c r="AV2733" s="225"/>
      <c r="AW2733" s="225"/>
      <c r="AX2733" s="225"/>
    </row>
    <row r="2734" spans="14:50" ht="15.75" x14ac:dyDescent="0.25">
      <c r="N2734" s="227"/>
      <c r="O2734" s="227"/>
      <c r="P2734" s="228"/>
      <c r="Q2734" s="227"/>
      <c r="R2734" s="227"/>
      <c r="S2734" s="226"/>
      <c r="T2734" s="226"/>
      <c r="U2734" s="226"/>
      <c r="V2734" s="225"/>
      <c r="W2734" s="225"/>
      <c r="X2734" s="225"/>
      <c r="Y2734" s="225"/>
      <c r="AM2734" s="227"/>
      <c r="AN2734" s="227"/>
      <c r="AO2734" s="227"/>
      <c r="AP2734" s="227"/>
      <c r="AQ2734" s="227"/>
      <c r="AR2734" s="226"/>
      <c r="AS2734" s="226"/>
      <c r="AT2734" s="226"/>
      <c r="AU2734" s="225"/>
      <c r="AV2734" s="225"/>
      <c r="AW2734" s="225"/>
      <c r="AX2734" s="225"/>
    </row>
    <row r="2735" spans="14:50" ht="15.75" x14ac:dyDescent="0.25">
      <c r="N2735" s="227"/>
      <c r="O2735" s="227"/>
      <c r="P2735" s="228"/>
      <c r="Q2735" s="227"/>
      <c r="R2735" s="227"/>
      <c r="S2735" s="226"/>
      <c r="T2735" s="226"/>
      <c r="U2735" s="226"/>
      <c r="V2735" s="225"/>
      <c r="W2735" s="225"/>
      <c r="X2735" s="225"/>
      <c r="Y2735" s="225"/>
      <c r="AM2735" s="227"/>
      <c r="AN2735" s="227"/>
      <c r="AO2735" s="227"/>
      <c r="AP2735" s="227"/>
      <c r="AQ2735" s="227"/>
      <c r="AR2735" s="226"/>
      <c r="AS2735" s="226"/>
      <c r="AT2735" s="226"/>
      <c r="AU2735" s="225"/>
      <c r="AV2735" s="225"/>
      <c r="AW2735" s="225"/>
      <c r="AX2735" s="225"/>
    </row>
    <row r="2736" spans="14:50" ht="15.75" x14ac:dyDescent="0.25">
      <c r="N2736" s="227"/>
      <c r="O2736" s="227"/>
      <c r="P2736" s="228"/>
      <c r="Q2736" s="227"/>
      <c r="R2736" s="227"/>
      <c r="S2736" s="226"/>
      <c r="T2736" s="226"/>
      <c r="U2736" s="226"/>
      <c r="V2736" s="225"/>
      <c r="W2736" s="225"/>
      <c r="X2736" s="225"/>
      <c r="Y2736" s="225"/>
      <c r="AM2736" s="227"/>
      <c r="AN2736" s="227"/>
      <c r="AO2736" s="227"/>
      <c r="AP2736" s="227"/>
      <c r="AQ2736" s="227"/>
      <c r="AR2736" s="226"/>
      <c r="AS2736" s="226"/>
      <c r="AT2736" s="226"/>
      <c r="AU2736" s="225"/>
      <c r="AV2736" s="225"/>
      <c r="AW2736" s="225"/>
      <c r="AX2736" s="225"/>
    </row>
    <row r="2737" spans="14:50" ht="15.75" x14ac:dyDescent="0.25">
      <c r="N2737" s="227"/>
      <c r="O2737" s="227"/>
      <c r="P2737" s="228"/>
      <c r="Q2737" s="227"/>
      <c r="R2737" s="227"/>
      <c r="S2737" s="226"/>
      <c r="T2737" s="226"/>
      <c r="U2737" s="226"/>
      <c r="V2737" s="225"/>
      <c r="W2737" s="225"/>
      <c r="X2737" s="225"/>
      <c r="Y2737" s="225"/>
      <c r="AM2737" s="227"/>
      <c r="AN2737" s="227"/>
      <c r="AO2737" s="227"/>
      <c r="AP2737" s="227"/>
      <c r="AQ2737" s="227"/>
      <c r="AR2737" s="226"/>
      <c r="AS2737" s="226"/>
      <c r="AT2737" s="226"/>
      <c r="AU2737" s="225"/>
      <c r="AV2737" s="225"/>
      <c r="AW2737" s="225"/>
      <c r="AX2737" s="225"/>
    </row>
    <row r="2738" spans="14:50" ht="15.75" x14ac:dyDescent="0.25">
      <c r="N2738" s="227"/>
      <c r="O2738" s="227"/>
      <c r="P2738" s="228"/>
      <c r="Q2738" s="227"/>
      <c r="R2738" s="227"/>
      <c r="S2738" s="226"/>
      <c r="T2738" s="226"/>
      <c r="U2738" s="226"/>
      <c r="V2738" s="225"/>
      <c r="W2738" s="225"/>
      <c r="X2738" s="225"/>
      <c r="Y2738" s="225"/>
      <c r="AM2738" s="227"/>
      <c r="AN2738" s="227"/>
      <c r="AO2738" s="227"/>
      <c r="AP2738" s="227"/>
      <c r="AQ2738" s="227"/>
      <c r="AR2738" s="226"/>
      <c r="AS2738" s="226"/>
      <c r="AT2738" s="226"/>
      <c r="AU2738" s="225"/>
      <c r="AV2738" s="225"/>
      <c r="AW2738" s="225"/>
      <c r="AX2738" s="225"/>
    </row>
    <row r="2739" spans="14:50" ht="15.75" x14ac:dyDescent="0.25">
      <c r="N2739" s="227"/>
      <c r="O2739" s="227"/>
      <c r="P2739" s="228"/>
      <c r="Q2739" s="227"/>
      <c r="R2739" s="227"/>
      <c r="S2739" s="226"/>
      <c r="T2739" s="226"/>
      <c r="U2739" s="226"/>
      <c r="V2739" s="225"/>
      <c r="W2739" s="225"/>
      <c r="X2739" s="225"/>
      <c r="Y2739" s="225"/>
      <c r="AM2739" s="227"/>
      <c r="AN2739" s="227"/>
      <c r="AO2739" s="227"/>
      <c r="AP2739" s="227"/>
      <c r="AQ2739" s="227"/>
      <c r="AR2739" s="226"/>
      <c r="AS2739" s="226"/>
      <c r="AT2739" s="226"/>
      <c r="AU2739" s="225"/>
      <c r="AV2739" s="225"/>
      <c r="AW2739" s="225"/>
      <c r="AX2739" s="225"/>
    </row>
    <row r="2740" spans="14:50" ht="15.75" x14ac:dyDescent="0.25">
      <c r="N2740" s="227"/>
      <c r="O2740" s="227"/>
      <c r="P2740" s="228"/>
      <c r="Q2740" s="227"/>
      <c r="R2740" s="227"/>
      <c r="S2740" s="226"/>
      <c r="T2740" s="226"/>
      <c r="U2740" s="226"/>
      <c r="V2740" s="225"/>
      <c r="W2740" s="225"/>
      <c r="X2740" s="225"/>
      <c r="Y2740" s="225"/>
      <c r="AM2740" s="227"/>
      <c r="AN2740" s="227"/>
      <c r="AO2740" s="227"/>
      <c r="AP2740" s="227"/>
      <c r="AQ2740" s="227"/>
      <c r="AR2740" s="226"/>
      <c r="AS2740" s="226"/>
      <c r="AT2740" s="226"/>
      <c r="AU2740" s="225"/>
      <c r="AV2740" s="225"/>
      <c r="AW2740" s="225"/>
      <c r="AX2740" s="225"/>
    </row>
    <row r="2741" spans="14:50" ht="15.75" x14ac:dyDescent="0.25">
      <c r="N2741" s="227"/>
      <c r="O2741" s="227"/>
      <c r="P2741" s="228"/>
      <c r="Q2741" s="227"/>
      <c r="R2741" s="227"/>
      <c r="S2741" s="226"/>
      <c r="T2741" s="226"/>
      <c r="U2741" s="226"/>
      <c r="V2741" s="225"/>
      <c r="W2741" s="225"/>
      <c r="X2741" s="225"/>
      <c r="Y2741" s="225"/>
      <c r="AM2741" s="227"/>
      <c r="AN2741" s="227"/>
      <c r="AO2741" s="227"/>
      <c r="AP2741" s="227"/>
      <c r="AQ2741" s="227"/>
      <c r="AR2741" s="226"/>
      <c r="AS2741" s="226"/>
      <c r="AT2741" s="226"/>
      <c r="AU2741" s="225"/>
      <c r="AV2741" s="225"/>
      <c r="AW2741" s="225"/>
      <c r="AX2741" s="225"/>
    </row>
    <row r="2742" spans="14:50" ht="15.75" x14ac:dyDescent="0.25">
      <c r="N2742" s="227"/>
      <c r="O2742" s="227"/>
      <c r="P2742" s="228"/>
      <c r="Q2742" s="227"/>
      <c r="R2742" s="227"/>
      <c r="S2742" s="226"/>
      <c r="T2742" s="226"/>
      <c r="U2742" s="226"/>
      <c r="V2742" s="225"/>
      <c r="W2742" s="225"/>
      <c r="X2742" s="225"/>
      <c r="Y2742" s="225"/>
      <c r="AM2742" s="227"/>
      <c r="AN2742" s="227"/>
      <c r="AO2742" s="227"/>
      <c r="AP2742" s="227"/>
      <c r="AQ2742" s="227"/>
      <c r="AR2742" s="226"/>
      <c r="AS2742" s="226"/>
      <c r="AT2742" s="226"/>
      <c r="AU2742" s="225"/>
      <c r="AV2742" s="225"/>
      <c r="AW2742" s="225"/>
      <c r="AX2742" s="225"/>
    </row>
    <row r="2743" spans="14:50" ht="15.75" x14ac:dyDescent="0.25">
      <c r="N2743" s="227"/>
      <c r="O2743" s="227"/>
      <c r="P2743" s="228"/>
      <c r="Q2743" s="227"/>
      <c r="R2743" s="227"/>
      <c r="S2743" s="226"/>
      <c r="T2743" s="226"/>
      <c r="U2743" s="226"/>
      <c r="V2743" s="225"/>
      <c r="W2743" s="225"/>
      <c r="X2743" s="225"/>
      <c r="Y2743" s="225"/>
      <c r="AM2743" s="227"/>
      <c r="AN2743" s="227"/>
      <c r="AO2743" s="227"/>
      <c r="AP2743" s="227"/>
      <c r="AQ2743" s="227"/>
      <c r="AR2743" s="226"/>
      <c r="AS2743" s="226"/>
      <c r="AT2743" s="226"/>
      <c r="AU2743" s="225"/>
      <c r="AV2743" s="225"/>
      <c r="AW2743" s="225"/>
      <c r="AX2743" s="225"/>
    </row>
    <row r="2744" spans="14:50" ht="15.75" x14ac:dyDescent="0.25">
      <c r="N2744" s="227"/>
      <c r="O2744" s="227"/>
      <c r="P2744" s="228"/>
      <c r="Q2744" s="227"/>
      <c r="R2744" s="227"/>
      <c r="S2744" s="226"/>
      <c r="T2744" s="226"/>
      <c r="U2744" s="226"/>
      <c r="V2744" s="225"/>
      <c r="W2744" s="225"/>
      <c r="X2744" s="225"/>
      <c r="Y2744" s="225"/>
      <c r="AM2744" s="227"/>
      <c r="AN2744" s="227"/>
      <c r="AO2744" s="227"/>
      <c r="AP2744" s="227"/>
      <c r="AQ2744" s="227"/>
      <c r="AR2744" s="226"/>
      <c r="AS2744" s="226"/>
      <c r="AT2744" s="226"/>
      <c r="AU2744" s="225"/>
      <c r="AV2744" s="225"/>
      <c r="AW2744" s="225"/>
      <c r="AX2744" s="225"/>
    </row>
    <row r="2745" spans="14:50" ht="15.75" x14ac:dyDescent="0.25">
      <c r="N2745" s="227"/>
      <c r="O2745" s="227"/>
      <c r="P2745" s="228"/>
      <c r="Q2745" s="227"/>
      <c r="R2745" s="227"/>
      <c r="S2745" s="226"/>
      <c r="T2745" s="226"/>
      <c r="U2745" s="226"/>
      <c r="V2745" s="225"/>
      <c r="W2745" s="225"/>
      <c r="X2745" s="225"/>
      <c r="Y2745" s="225"/>
      <c r="AM2745" s="227"/>
      <c r="AN2745" s="227"/>
      <c r="AO2745" s="227"/>
      <c r="AP2745" s="227"/>
      <c r="AQ2745" s="227"/>
      <c r="AR2745" s="226"/>
      <c r="AS2745" s="226"/>
      <c r="AT2745" s="226"/>
      <c r="AU2745" s="225"/>
      <c r="AV2745" s="225"/>
      <c r="AW2745" s="225"/>
      <c r="AX2745" s="225"/>
    </row>
    <row r="2746" spans="14:50" ht="15.75" x14ac:dyDescent="0.25">
      <c r="N2746" s="227"/>
      <c r="O2746" s="227"/>
      <c r="P2746" s="228"/>
      <c r="Q2746" s="227"/>
      <c r="R2746" s="227"/>
      <c r="S2746" s="226"/>
      <c r="T2746" s="226"/>
      <c r="U2746" s="226"/>
      <c r="V2746" s="225"/>
      <c r="W2746" s="225"/>
      <c r="X2746" s="225"/>
      <c r="Y2746" s="225"/>
      <c r="AM2746" s="227"/>
      <c r="AN2746" s="227"/>
      <c r="AO2746" s="227"/>
      <c r="AP2746" s="227"/>
      <c r="AQ2746" s="227"/>
      <c r="AR2746" s="226"/>
      <c r="AS2746" s="226"/>
      <c r="AT2746" s="226"/>
      <c r="AU2746" s="225"/>
      <c r="AV2746" s="225"/>
      <c r="AW2746" s="225"/>
      <c r="AX2746" s="225"/>
    </row>
    <row r="2747" spans="14:50" ht="15.75" x14ac:dyDescent="0.25">
      <c r="N2747" s="227"/>
      <c r="O2747" s="227"/>
      <c r="P2747" s="228"/>
      <c r="Q2747" s="227"/>
      <c r="R2747" s="227"/>
      <c r="S2747" s="226"/>
      <c r="T2747" s="226"/>
      <c r="U2747" s="226"/>
      <c r="V2747" s="225"/>
      <c r="W2747" s="225"/>
      <c r="X2747" s="225"/>
      <c r="Y2747" s="225"/>
      <c r="AM2747" s="227"/>
      <c r="AN2747" s="227"/>
      <c r="AO2747" s="227"/>
      <c r="AP2747" s="227"/>
      <c r="AQ2747" s="227"/>
      <c r="AR2747" s="226"/>
      <c r="AS2747" s="226"/>
      <c r="AT2747" s="226"/>
      <c r="AU2747" s="225"/>
      <c r="AV2747" s="225"/>
      <c r="AW2747" s="225"/>
      <c r="AX2747" s="225"/>
    </row>
    <row r="2748" spans="14:50" ht="15.75" x14ac:dyDescent="0.25">
      <c r="N2748" s="227"/>
      <c r="O2748" s="227"/>
      <c r="P2748" s="228"/>
      <c r="Q2748" s="227"/>
      <c r="R2748" s="227"/>
      <c r="S2748" s="226"/>
      <c r="T2748" s="226"/>
      <c r="U2748" s="226"/>
      <c r="V2748" s="225"/>
      <c r="W2748" s="225"/>
      <c r="X2748" s="225"/>
      <c r="Y2748" s="225"/>
      <c r="AM2748" s="227"/>
      <c r="AN2748" s="227"/>
      <c r="AO2748" s="227"/>
      <c r="AP2748" s="227"/>
      <c r="AQ2748" s="227"/>
      <c r="AR2748" s="226"/>
      <c r="AS2748" s="226"/>
      <c r="AT2748" s="226"/>
      <c r="AU2748" s="225"/>
      <c r="AV2748" s="225"/>
      <c r="AW2748" s="225"/>
      <c r="AX2748" s="225"/>
    </row>
    <row r="2749" spans="14:50" ht="15.75" x14ac:dyDescent="0.25">
      <c r="N2749" s="227"/>
      <c r="O2749" s="227"/>
      <c r="P2749" s="228"/>
      <c r="Q2749" s="227"/>
      <c r="R2749" s="227"/>
      <c r="S2749" s="226"/>
      <c r="T2749" s="226"/>
      <c r="U2749" s="226"/>
      <c r="V2749" s="225"/>
      <c r="W2749" s="225"/>
      <c r="X2749" s="225"/>
      <c r="Y2749" s="225"/>
      <c r="AM2749" s="227"/>
      <c r="AN2749" s="227"/>
      <c r="AO2749" s="227"/>
      <c r="AP2749" s="227"/>
      <c r="AQ2749" s="227"/>
      <c r="AR2749" s="226"/>
      <c r="AS2749" s="226"/>
      <c r="AT2749" s="226"/>
      <c r="AU2749" s="225"/>
      <c r="AV2749" s="225"/>
      <c r="AW2749" s="225"/>
      <c r="AX2749" s="225"/>
    </row>
    <row r="2750" spans="14:50" ht="15.75" x14ac:dyDescent="0.25">
      <c r="N2750" s="227"/>
      <c r="O2750" s="227"/>
      <c r="P2750" s="228"/>
      <c r="Q2750" s="227"/>
      <c r="R2750" s="227"/>
      <c r="S2750" s="226"/>
      <c r="T2750" s="226"/>
      <c r="U2750" s="226"/>
      <c r="V2750" s="225"/>
      <c r="W2750" s="225"/>
      <c r="X2750" s="225"/>
      <c r="Y2750" s="225"/>
      <c r="AM2750" s="227"/>
      <c r="AN2750" s="227"/>
      <c r="AO2750" s="227"/>
      <c r="AP2750" s="227"/>
      <c r="AQ2750" s="227"/>
      <c r="AR2750" s="226"/>
      <c r="AS2750" s="226"/>
      <c r="AT2750" s="226"/>
      <c r="AU2750" s="225"/>
      <c r="AV2750" s="225"/>
      <c r="AW2750" s="225"/>
      <c r="AX2750" s="225"/>
    </row>
    <row r="2751" spans="14:50" ht="15.75" x14ac:dyDescent="0.25">
      <c r="N2751" s="227"/>
      <c r="O2751" s="227"/>
      <c r="P2751" s="228"/>
      <c r="Q2751" s="227"/>
      <c r="R2751" s="227"/>
      <c r="S2751" s="226"/>
      <c r="T2751" s="226"/>
      <c r="U2751" s="226"/>
      <c r="V2751" s="225"/>
      <c r="W2751" s="225"/>
      <c r="X2751" s="225"/>
      <c r="Y2751" s="225"/>
      <c r="AM2751" s="227"/>
      <c r="AN2751" s="227"/>
      <c r="AO2751" s="227"/>
      <c r="AP2751" s="227"/>
      <c r="AQ2751" s="227"/>
      <c r="AR2751" s="226"/>
      <c r="AS2751" s="226"/>
      <c r="AT2751" s="226"/>
      <c r="AU2751" s="225"/>
      <c r="AV2751" s="225"/>
      <c r="AW2751" s="225"/>
      <c r="AX2751" s="225"/>
    </row>
    <row r="2752" spans="14:50" ht="15.75" x14ac:dyDescent="0.25">
      <c r="N2752" s="227"/>
      <c r="O2752" s="227"/>
      <c r="P2752" s="228"/>
      <c r="Q2752" s="227"/>
      <c r="R2752" s="227"/>
      <c r="S2752" s="226"/>
      <c r="T2752" s="226"/>
      <c r="U2752" s="226"/>
      <c r="V2752" s="225"/>
      <c r="W2752" s="225"/>
      <c r="X2752" s="225"/>
      <c r="Y2752" s="225"/>
      <c r="AM2752" s="227"/>
      <c r="AN2752" s="227"/>
      <c r="AO2752" s="227"/>
      <c r="AP2752" s="227"/>
      <c r="AQ2752" s="227"/>
      <c r="AR2752" s="226"/>
      <c r="AS2752" s="226"/>
      <c r="AT2752" s="226"/>
      <c r="AU2752" s="225"/>
      <c r="AV2752" s="225"/>
      <c r="AW2752" s="225"/>
      <c r="AX2752" s="225"/>
    </row>
    <row r="2753" spans="14:50" ht="15.75" x14ac:dyDescent="0.25">
      <c r="N2753" s="227"/>
      <c r="O2753" s="227"/>
      <c r="P2753" s="228"/>
      <c r="Q2753" s="227"/>
      <c r="R2753" s="227"/>
      <c r="S2753" s="226"/>
      <c r="T2753" s="226"/>
      <c r="U2753" s="226"/>
      <c r="V2753" s="225"/>
      <c r="W2753" s="225"/>
      <c r="X2753" s="225"/>
      <c r="Y2753" s="225"/>
      <c r="AM2753" s="227"/>
      <c r="AN2753" s="227"/>
      <c r="AO2753" s="227"/>
      <c r="AP2753" s="227"/>
      <c r="AQ2753" s="227"/>
      <c r="AR2753" s="226"/>
      <c r="AS2753" s="226"/>
      <c r="AT2753" s="226"/>
      <c r="AU2753" s="225"/>
      <c r="AV2753" s="225"/>
      <c r="AW2753" s="225"/>
      <c r="AX2753" s="225"/>
    </row>
    <row r="2754" spans="14:50" ht="15.75" x14ac:dyDescent="0.25">
      <c r="N2754" s="227"/>
      <c r="O2754" s="227"/>
      <c r="P2754" s="228"/>
      <c r="Q2754" s="227"/>
      <c r="R2754" s="227"/>
      <c r="S2754" s="226"/>
      <c r="T2754" s="226"/>
      <c r="U2754" s="226"/>
      <c r="V2754" s="225"/>
      <c r="W2754" s="225"/>
      <c r="X2754" s="225"/>
      <c r="Y2754" s="225"/>
      <c r="AM2754" s="227"/>
      <c r="AN2754" s="227"/>
      <c r="AO2754" s="227"/>
      <c r="AP2754" s="227"/>
      <c r="AQ2754" s="227"/>
      <c r="AR2754" s="226"/>
      <c r="AS2754" s="226"/>
      <c r="AT2754" s="226"/>
      <c r="AU2754" s="225"/>
      <c r="AV2754" s="225"/>
      <c r="AW2754" s="225"/>
      <c r="AX2754" s="225"/>
    </row>
    <row r="2755" spans="14:50" ht="15.75" x14ac:dyDescent="0.25">
      <c r="N2755" s="227"/>
      <c r="O2755" s="227"/>
      <c r="P2755" s="228"/>
      <c r="Q2755" s="227"/>
      <c r="R2755" s="227"/>
      <c r="S2755" s="226"/>
      <c r="T2755" s="226"/>
      <c r="U2755" s="226"/>
      <c r="V2755" s="225"/>
      <c r="W2755" s="225"/>
      <c r="X2755" s="225"/>
      <c r="Y2755" s="225"/>
      <c r="AM2755" s="227"/>
      <c r="AN2755" s="227"/>
      <c r="AO2755" s="227"/>
      <c r="AP2755" s="227"/>
      <c r="AQ2755" s="227"/>
      <c r="AR2755" s="226"/>
      <c r="AS2755" s="226"/>
      <c r="AT2755" s="226"/>
      <c r="AU2755" s="225"/>
      <c r="AV2755" s="225"/>
      <c r="AW2755" s="225"/>
      <c r="AX2755" s="225"/>
    </row>
    <row r="2756" spans="14:50" ht="15.75" x14ac:dyDescent="0.25">
      <c r="N2756" s="227"/>
      <c r="O2756" s="227"/>
      <c r="P2756" s="228"/>
      <c r="Q2756" s="227"/>
      <c r="R2756" s="227"/>
      <c r="S2756" s="226"/>
      <c r="T2756" s="226"/>
      <c r="U2756" s="226"/>
      <c r="V2756" s="225"/>
      <c r="W2756" s="225"/>
      <c r="X2756" s="225"/>
      <c r="Y2756" s="225"/>
      <c r="AM2756" s="227"/>
      <c r="AN2756" s="227"/>
      <c r="AO2756" s="227"/>
      <c r="AP2756" s="227"/>
      <c r="AQ2756" s="227"/>
      <c r="AR2756" s="226"/>
      <c r="AS2756" s="226"/>
      <c r="AT2756" s="226"/>
      <c r="AU2756" s="225"/>
      <c r="AV2756" s="225"/>
      <c r="AW2756" s="225"/>
      <c r="AX2756" s="225"/>
    </row>
    <row r="2757" spans="14:50" ht="15.75" x14ac:dyDescent="0.25">
      <c r="N2757" s="227"/>
      <c r="O2757" s="227"/>
      <c r="P2757" s="228"/>
      <c r="Q2757" s="227"/>
      <c r="R2757" s="227"/>
      <c r="S2757" s="226"/>
      <c r="T2757" s="226"/>
      <c r="U2757" s="226"/>
      <c r="V2757" s="225"/>
      <c r="W2757" s="225"/>
      <c r="X2757" s="225"/>
      <c r="Y2757" s="225"/>
      <c r="AM2757" s="227"/>
      <c r="AN2757" s="227"/>
      <c r="AO2757" s="227"/>
      <c r="AP2757" s="227"/>
      <c r="AQ2757" s="227"/>
      <c r="AR2757" s="226"/>
      <c r="AS2757" s="226"/>
      <c r="AT2757" s="226"/>
      <c r="AU2757" s="225"/>
      <c r="AV2757" s="225"/>
      <c r="AW2757" s="225"/>
      <c r="AX2757" s="225"/>
    </row>
    <row r="2758" spans="14:50" ht="15.75" x14ac:dyDescent="0.25">
      <c r="N2758" s="227"/>
      <c r="O2758" s="227"/>
      <c r="P2758" s="228"/>
      <c r="Q2758" s="227"/>
      <c r="R2758" s="227"/>
      <c r="S2758" s="226"/>
      <c r="T2758" s="226"/>
      <c r="U2758" s="226"/>
      <c r="V2758" s="225"/>
      <c r="W2758" s="225"/>
      <c r="X2758" s="225"/>
      <c r="Y2758" s="225"/>
      <c r="AM2758" s="227"/>
      <c r="AN2758" s="227"/>
      <c r="AO2758" s="227"/>
      <c r="AP2758" s="227"/>
      <c r="AQ2758" s="227"/>
      <c r="AR2758" s="226"/>
      <c r="AS2758" s="226"/>
      <c r="AT2758" s="226"/>
      <c r="AU2758" s="225"/>
      <c r="AV2758" s="225"/>
      <c r="AW2758" s="225"/>
      <c r="AX2758" s="225"/>
    </row>
    <row r="2759" spans="14:50" ht="15.75" x14ac:dyDescent="0.25">
      <c r="N2759" s="227"/>
      <c r="O2759" s="227"/>
      <c r="P2759" s="228"/>
      <c r="Q2759" s="227"/>
      <c r="R2759" s="227"/>
      <c r="S2759" s="226"/>
      <c r="T2759" s="226"/>
      <c r="U2759" s="226"/>
      <c r="V2759" s="225"/>
      <c r="W2759" s="225"/>
      <c r="X2759" s="225"/>
      <c r="Y2759" s="225"/>
      <c r="AM2759" s="227"/>
      <c r="AN2759" s="227"/>
      <c r="AO2759" s="227"/>
      <c r="AP2759" s="227"/>
      <c r="AQ2759" s="227"/>
      <c r="AR2759" s="226"/>
      <c r="AS2759" s="226"/>
      <c r="AT2759" s="226"/>
      <c r="AU2759" s="225"/>
      <c r="AV2759" s="225"/>
      <c r="AW2759" s="225"/>
      <c r="AX2759" s="225"/>
    </row>
    <row r="2760" spans="14:50" ht="15.75" x14ac:dyDescent="0.25">
      <c r="N2760" s="227"/>
      <c r="O2760" s="227"/>
      <c r="P2760" s="228"/>
      <c r="Q2760" s="227"/>
      <c r="R2760" s="227"/>
      <c r="S2760" s="226"/>
      <c r="T2760" s="226"/>
      <c r="U2760" s="226"/>
      <c r="V2760" s="225"/>
      <c r="W2760" s="225"/>
      <c r="X2760" s="225"/>
      <c r="Y2760" s="225"/>
      <c r="AM2760" s="227"/>
      <c r="AN2760" s="227"/>
      <c r="AO2760" s="227"/>
      <c r="AP2760" s="227"/>
      <c r="AQ2760" s="227"/>
      <c r="AR2760" s="226"/>
      <c r="AS2760" s="226"/>
      <c r="AT2760" s="226"/>
      <c r="AU2760" s="225"/>
      <c r="AV2760" s="225"/>
      <c r="AW2760" s="225"/>
      <c r="AX2760" s="225"/>
    </row>
    <row r="2761" spans="14:50" ht="15.75" x14ac:dyDescent="0.25">
      <c r="N2761" s="227"/>
      <c r="O2761" s="227"/>
      <c r="P2761" s="228"/>
      <c r="Q2761" s="227"/>
      <c r="R2761" s="227"/>
      <c r="S2761" s="226"/>
      <c r="T2761" s="226"/>
      <c r="U2761" s="226"/>
      <c r="V2761" s="225"/>
      <c r="W2761" s="225"/>
      <c r="X2761" s="225"/>
      <c r="Y2761" s="225"/>
      <c r="AM2761" s="227"/>
      <c r="AN2761" s="227"/>
      <c r="AO2761" s="227"/>
      <c r="AP2761" s="227"/>
      <c r="AQ2761" s="227"/>
      <c r="AR2761" s="226"/>
      <c r="AS2761" s="226"/>
      <c r="AT2761" s="226"/>
      <c r="AU2761" s="225"/>
      <c r="AV2761" s="225"/>
      <c r="AW2761" s="225"/>
      <c r="AX2761" s="225"/>
    </row>
    <row r="2762" spans="14:50" ht="15.75" x14ac:dyDescent="0.25">
      <c r="N2762" s="227"/>
      <c r="O2762" s="227"/>
      <c r="P2762" s="228"/>
      <c r="Q2762" s="227"/>
      <c r="R2762" s="227"/>
      <c r="S2762" s="226"/>
      <c r="T2762" s="226"/>
      <c r="U2762" s="226"/>
      <c r="V2762" s="225"/>
      <c r="W2762" s="225"/>
      <c r="X2762" s="225"/>
      <c r="Y2762" s="225"/>
      <c r="AM2762" s="227"/>
      <c r="AN2762" s="227"/>
      <c r="AO2762" s="227"/>
      <c r="AP2762" s="227"/>
      <c r="AQ2762" s="227"/>
      <c r="AR2762" s="226"/>
      <c r="AS2762" s="226"/>
      <c r="AT2762" s="226"/>
      <c r="AU2762" s="225"/>
      <c r="AV2762" s="225"/>
      <c r="AW2762" s="225"/>
      <c r="AX2762" s="225"/>
    </row>
    <row r="2763" spans="14:50" ht="15.75" x14ac:dyDescent="0.25">
      <c r="N2763" s="227"/>
      <c r="O2763" s="227"/>
      <c r="P2763" s="228"/>
      <c r="Q2763" s="227"/>
      <c r="R2763" s="227"/>
      <c r="S2763" s="226"/>
      <c r="T2763" s="226"/>
      <c r="U2763" s="226"/>
      <c r="V2763" s="225"/>
      <c r="W2763" s="225"/>
      <c r="X2763" s="225"/>
      <c r="Y2763" s="225"/>
      <c r="AM2763" s="227"/>
      <c r="AN2763" s="227"/>
      <c r="AO2763" s="227"/>
      <c r="AP2763" s="227"/>
      <c r="AQ2763" s="227"/>
      <c r="AR2763" s="226"/>
      <c r="AS2763" s="226"/>
      <c r="AT2763" s="226"/>
      <c r="AU2763" s="225"/>
      <c r="AV2763" s="225"/>
      <c r="AW2763" s="225"/>
      <c r="AX2763" s="225"/>
    </row>
    <row r="2764" spans="14:50" ht="15.75" x14ac:dyDescent="0.25">
      <c r="N2764" s="227"/>
      <c r="O2764" s="227"/>
      <c r="P2764" s="228"/>
      <c r="Q2764" s="227"/>
      <c r="R2764" s="227"/>
      <c r="S2764" s="226"/>
      <c r="T2764" s="226"/>
      <c r="U2764" s="226"/>
      <c r="V2764" s="225"/>
      <c r="W2764" s="225"/>
      <c r="X2764" s="225"/>
      <c r="Y2764" s="225"/>
      <c r="AM2764" s="227"/>
      <c r="AN2764" s="227"/>
      <c r="AO2764" s="227"/>
      <c r="AP2764" s="227"/>
      <c r="AQ2764" s="227"/>
      <c r="AR2764" s="226"/>
      <c r="AS2764" s="226"/>
      <c r="AT2764" s="226"/>
      <c r="AU2764" s="225"/>
      <c r="AV2764" s="225"/>
      <c r="AW2764" s="225"/>
      <c r="AX2764" s="225"/>
    </row>
    <row r="2765" spans="14:50" ht="15.75" x14ac:dyDescent="0.25">
      <c r="N2765" s="227"/>
      <c r="O2765" s="227"/>
      <c r="P2765" s="228"/>
      <c r="Q2765" s="227"/>
      <c r="R2765" s="227"/>
      <c r="S2765" s="226"/>
      <c r="T2765" s="226"/>
      <c r="U2765" s="226"/>
      <c r="V2765" s="225"/>
      <c r="W2765" s="225"/>
      <c r="X2765" s="225"/>
      <c r="Y2765" s="225"/>
      <c r="AM2765" s="227"/>
      <c r="AN2765" s="227"/>
      <c r="AO2765" s="227"/>
      <c r="AP2765" s="227"/>
      <c r="AQ2765" s="227"/>
      <c r="AR2765" s="226"/>
      <c r="AS2765" s="226"/>
      <c r="AT2765" s="226"/>
      <c r="AU2765" s="225"/>
      <c r="AV2765" s="225"/>
      <c r="AW2765" s="225"/>
      <c r="AX2765" s="225"/>
    </row>
    <row r="2766" spans="14:50" ht="15.75" x14ac:dyDescent="0.25">
      <c r="N2766" s="227"/>
      <c r="O2766" s="227"/>
      <c r="P2766" s="228"/>
      <c r="Q2766" s="227"/>
      <c r="R2766" s="227"/>
      <c r="S2766" s="226"/>
      <c r="T2766" s="226"/>
      <c r="U2766" s="226"/>
      <c r="V2766" s="225"/>
      <c r="W2766" s="225"/>
      <c r="X2766" s="225"/>
      <c r="Y2766" s="225"/>
      <c r="AM2766" s="227"/>
      <c r="AN2766" s="227"/>
      <c r="AO2766" s="227"/>
      <c r="AP2766" s="227"/>
      <c r="AQ2766" s="227"/>
      <c r="AR2766" s="226"/>
      <c r="AS2766" s="226"/>
      <c r="AT2766" s="226"/>
      <c r="AU2766" s="225"/>
      <c r="AV2766" s="225"/>
      <c r="AW2766" s="225"/>
      <c r="AX2766" s="225"/>
    </row>
    <row r="2767" spans="14:50" ht="15.75" x14ac:dyDescent="0.25">
      <c r="N2767" s="227"/>
      <c r="O2767" s="227"/>
      <c r="P2767" s="228"/>
      <c r="Q2767" s="227"/>
      <c r="R2767" s="227"/>
      <c r="S2767" s="226"/>
      <c r="T2767" s="226"/>
      <c r="U2767" s="226"/>
      <c r="V2767" s="225"/>
      <c r="W2767" s="225"/>
      <c r="X2767" s="225"/>
      <c r="Y2767" s="225"/>
      <c r="AM2767" s="227"/>
      <c r="AN2767" s="227"/>
      <c r="AO2767" s="227"/>
      <c r="AP2767" s="227"/>
      <c r="AQ2767" s="227"/>
      <c r="AR2767" s="226"/>
      <c r="AS2767" s="226"/>
      <c r="AT2767" s="226"/>
      <c r="AU2767" s="225"/>
      <c r="AV2767" s="225"/>
      <c r="AW2767" s="225"/>
      <c r="AX2767" s="225"/>
    </row>
    <row r="2768" spans="14:50" ht="15.75" x14ac:dyDescent="0.25">
      <c r="N2768" s="227"/>
      <c r="O2768" s="227"/>
      <c r="P2768" s="228"/>
      <c r="Q2768" s="227"/>
      <c r="R2768" s="227"/>
      <c r="S2768" s="226"/>
      <c r="T2768" s="226"/>
      <c r="U2768" s="226"/>
      <c r="V2768" s="225"/>
      <c r="W2768" s="225"/>
      <c r="X2768" s="225"/>
      <c r="Y2768" s="225"/>
      <c r="AM2768" s="227"/>
      <c r="AN2768" s="227"/>
      <c r="AO2768" s="227"/>
      <c r="AP2768" s="227"/>
      <c r="AQ2768" s="227"/>
      <c r="AR2768" s="226"/>
      <c r="AS2768" s="226"/>
      <c r="AT2768" s="226"/>
      <c r="AU2768" s="225"/>
      <c r="AV2768" s="225"/>
      <c r="AW2768" s="225"/>
      <c r="AX2768" s="225"/>
    </row>
    <row r="2769" spans="14:50" ht="15.75" x14ac:dyDescent="0.25">
      <c r="N2769" s="227"/>
      <c r="O2769" s="227"/>
      <c r="P2769" s="228"/>
      <c r="Q2769" s="227"/>
      <c r="R2769" s="227"/>
      <c r="S2769" s="226"/>
      <c r="T2769" s="226"/>
      <c r="U2769" s="226"/>
      <c r="V2769" s="225"/>
      <c r="W2769" s="225"/>
      <c r="X2769" s="225"/>
      <c r="Y2769" s="225"/>
      <c r="AM2769" s="227"/>
      <c r="AN2769" s="227"/>
      <c r="AO2769" s="227"/>
      <c r="AP2769" s="227"/>
      <c r="AQ2769" s="227"/>
      <c r="AR2769" s="226"/>
      <c r="AS2769" s="226"/>
      <c r="AT2769" s="226"/>
      <c r="AU2769" s="225"/>
      <c r="AV2769" s="225"/>
      <c r="AW2769" s="225"/>
      <c r="AX2769" s="225"/>
    </row>
    <row r="2770" spans="14:50" ht="15.75" x14ac:dyDescent="0.25">
      <c r="N2770" s="227"/>
      <c r="O2770" s="227"/>
      <c r="P2770" s="228"/>
      <c r="Q2770" s="227"/>
      <c r="R2770" s="227"/>
      <c r="S2770" s="226"/>
      <c r="T2770" s="226"/>
      <c r="U2770" s="226"/>
      <c r="V2770" s="225"/>
      <c r="W2770" s="225"/>
      <c r="X2770" s="225"/>
      <c r="Y2770" s="225"/>
      <c r="AM2770" s="227"/>
      <c r="AN2770" s="227"/>
      <c r="AO2770" s="227"/>
      <c r="AP2770" s="227"/>
      <c r="AQ2770" s="227"/>
      <c r="AR2770" s="226"/>
      <c r="AS2770" s="226"/>
      <c r="AT2770" s="226"/>
      <c r="AU2770" s="225"/>
      <c r="AV2770" s="225"/>
      <c r="AW2770" s="225"/>
      <c r="AX2770" s="225"/>
    </row>
    <row r="2771" spans="14:50" ht="15.75" x14ac:dyDescent="0.25">
      <c r="N2771" s="227"/>
      <c r="O2771" s="227"/>
      <c r="P2771" s="228"/>
      <c r="Q2771" s="227"/>
      <c r="R2771" s="227"/>
      <c r="S2771" s="226"/>
      <c r="T2771" s="226"/>
      <c r="U2771" s="226"/>
      <c r="V2771" s="225"/>
      <c r="W2771" s="225"/>
      <c r="X2771" s="225"/>
      <c r="Y2771" s="225"/>
      <c r="AM2771" s="227"/>
      <c r="AN2771" s="227"/>
      <c r="AO2771" s="227"/>
      <c r="AP2771" s="227"/>
      <c r="AQ2771" s="227"/>
      <c r="AR2771" s="226"/>
      <c r="AS2771" s="226"/>
      <c r="AT2771" s="226"/>
      <c r="AU2771" s="225"/>
      <c r="AV2771" s="225"/>
      <c r="AW2771" s="225"/>
      <c r="AX2771" s="225"/>
    </row>
    <row r="2772" spans="14:50" ht="15.75" x14ac:dyDescent="0.25">
      <c r="N2772" s="227"/>
      <c r="O2772" s="227"/>
      <c r="P2772" s="228"/>
      <c r="Q2772" s="227"/>
      <c r="R2772" s="227"/>
      <c r="S2772" s="226"/>
      <c r="T2772" s="226"/>
      <c r="U2772" s="226"/>
      <c r="V2772" s="225"/>
      <c r="W2772" s="225"/>
      <c r="X2772" s="225"/>
      <c r="Y2772" s="225"/>
      <c r="AM2772" s="227"/>
      <c r="AN2772" s="227"/>
      <c r="AO2772" s="227"/>
      <c r="AP2772" s="227"/>
      <c r="AQ2772" s="227"/>
      <c r="AR2772" s="226"/>
      <c r="AS2772" s="226"/>
      <c r="AT2772" s="226"/>
      <c r="AU2772" s="225"/>
      <c r="AV2772" s="225"/>
      <c r="AW2772" s="225"/>
      <c r="AX2772" s="225"/>
    </row>
    <row r="2773" spans="14:50" ht="15.75" x14ac:dyDescent="0.25">
      <c r="N2773" s="227"/>
      <c r="O2773" s="227"/>
      <c r="P2773" s="228"/>
      <c r="Q2773" s="227"/>
      <c r="R2773" s="227"/>
      <c r="S2773" s="226"/>
      <c r="T2773" s="226"/>
      <c r="U2773" s="226"/>
      <c r="V2773" s="225"/>
      <c r="W2773" s="225"/>
      <c r="X2773" s="225"/>
      <c r="Y2773" s="225"/>
      <c r="AM2773" s="227"/>
      <c r="AN2773" s="227"/>
      <c r="AO2773" s="227"/>
      <c r="AP2773" s="227"/>
      <c r="AQ2773" s="227"/>
      <c r="AR2773" s="226"/>
      <c r="AS2773" s="226"/>
      <c r="AT2773" s="226"/>
      <c r="AU2773" s="225"/>
      <c r="AV2773" s="225"/>
      <c r="AW2773" s="225"/>
      <c r="AX2773" s="225"/>
    </row>
    <row r="2774" spans="14:50" ht="15.75" x14ac:dyDescent="0.25">
      <c r="N2774" s="227"/>
      <c r="O2774" s="227"/>
      <c r="P2774" s="228"/>
      <c r="Q2774" s="227"/>
      <c r="R2774" s="227"/>
      <c r="S2774" s="226"/>
      <c r="T2774" s="226"/>
      <c r="U2774" s="226"/>
      <c r="V2774" s="225"/>
      <c r="W2774" s="225"/>
      <c r="X2774" s="225"/>
      <c r="Y2774" s="225"/>
      <c r="AM2774" s="227"/>
      <c r="AN2774" s="227"/>
      <c r="AO2774" s="227"/>
      <c r="AP2774" s="227"/>
      <c r="AQ2774" s="227"/>
      <c r="AR2774" s="226"/>
      <c r="AS2774" s="226"/>
      <c r="AT2774" s="226"/>
      <c r="AU2774" s="225"/>
      <c r="AV2774" s="225"/>
      <c r="AW2774" s="225"/>
      <c r="AX2774" s="225"/>
    </row>
    <row r="2775" spans="14:50" ht="15.75" x14ac:dyDescent="0.25">
      <c r="N2775" s="227"/>
      <c r="O2775" s="227"/>
      <c r="P2775" s="228"/>
      <c r="Q2775" s="227"/>
      <c r="R2775" s="227"/>
      <c r="S2775" s="226"/>
      <c r="T2775" s="226"/>
      <c r="U2775" s="226"/>
      <c r="V2775" s="225"/>
      <c r="W2775" s="225"/>
      <c r="X2775" s="225"/>
      <c r="Y2775" s="225"/>
      <c r="AM2775" s="227"/>
      <c r="AN2775" s="227"/>
      <c r="AO2775" s="227"/>
      <c r="AP2775" s="227"/>
      <c r="AQ2775" s="227"/>
      <c r="AR2775" s="226"/>
      <c r="AS2775" s="226"/>
      <c r="AT2775" s="226"/>
      <c r="AU2775" s="225"/>
      <c r="AV2775" s="225"/>
      <c r="AW2775" s="225"/>
      <c r="AX2775" s="225"/>
    </row>
    <row r="2776" spans="14:50" ht="15.75" x14ac:dyDescent="0.25">
      <c r="N2776" s="227"/>
      <c r="O2776" s="227"/>
      <c r="P2776" s="228"/>
      <c r="Q2776" s="227"/>
      <c r="R2776" s="227"/>
      <c r="S2776" s="226"/>
      <c r="T2776" s="226"/>
      <c r="U2776" s="226"/>
      <c r="V2776" s="225"/>
      <c r="W2776" s="225"/>
      <c r="X2776" s="225"/>
      <c r="Y2776" s="225"/>
      <c r="AM2776" s="227"/>
      <c r="AN2776" s="227"/>
      <c r="AO2776" s="227"/>
      <c r="AP2776" s="227"/>
      <c r="AQ2776" s="227"/>
      <c r="AR2776" s="226"/>
      <c r="AS2776" s="226"/>
      <c r="AT2776" s="226"/>
      <c r="AU2776" s="225"/>
      <c r="AV2776" s="225"/>
      <c r="AW2776" s="225"/>
      <c r="AX2776" s="225"/>
    </row>
    <row r="2777" spans="14:50" ht="15.75" x14ac:dyDescent="0.25">
      <c r="N2777" s="227"/>
      <c r="O2777" s="227"/>
      <c r="P2777" s="228"/>
      <c r="Q2777" s="227"/>
      <c r="R2777" s="227"/>
      <c r="S2777" s="226"/>
      <c r="T2777" s="226"/>
      <c r="U2777" s="226"/>
      <c r="V2777" s="225"/>
      <c r="W2777" s="225"/>
      <c r="X2777" s="225"/>
      <c r="Y2777" s="225"/>
      <c r="AM2777" s="227"/>
      <c r="AN2777" s="227"/>
      <c r="AO2777" s="227"/>
      <c r="AP2777" s="227"/>
      <c r="AQ2777" s="227"/>
      <c r="AR2777" s="226"/>
      <c r="AS2777" s="226"/>
      <c r="AT2777" s="226"/>
      <c r="AU2777" s="225"/>
      <c r="AV2777" s="225"/>
      <c r="AW2777" s="225"/>
      <c r="AX2777" s="225"/>
    </row>
    <row r="2778" spans="14:50" ht="15.75" x14ac:dyDescent="0.25">
      <c r="N2778" s="227"/>
      <c r="O2778" s="227"/>
      <c r="P2778" s="228"/>
      <c r="Q2778" s="227"/>
      <c r="R2778" s="227"/>
      <c r="S2778" s="226"/>
      <c r="T2778" s="226"/>
      <c r="U2778" s="226"/>
      <c r="V2778" s="225"/>
      <c r="W2778" s="225"/>
      <c r="X2778" s="225"/>
      <c r="Y2778" s="225"/>
      <c r="AM2778" s="227"/>
      <c r="AN2778" s="227"/>
      <c r="AO2778" s="227"/>
      <c r="AP2778" s="227"/>
      <c r="AQ2778" s="227"/>
      <c r="AR2778" s="226"/>
      <c r="AS2778" s="226"/>
      <c r="AT2778" s="226"/>
      <c r="AU2778" s="225"/>
      <c r="AV2778" s="225"/>
      <c r="AW2778" s="225"/>
      <c r="AX2778" s="225"/>
    </row>
    <row r="2779" spans="14:50" ht="15.75" x14ac:dyDescent="0.25">
      <c r="N2779" s="227"/>
      <c r="O2779" s="227"/>
      <c r="P2779" s="228"/>
      <c r="Q2779" s="227"/>
      <c r="R2779" s="227"/>
      <c r="S2779" s="226"/>
      <c r="T2779" s="226"/>
      <c r="U2779" s="226"/>
      <c r="V2779" s="225"/>
      <c r="W2779" s="225"/>
      <c r="X2779" s="225"/>
      <c r="Y2779" s="225"/>
      <c r="AM2779" s="227"/>
      <c r="AN2779" s="227"/>
      <c r="AO2779" s="227"/>
      <c r="AP2779" s="227"/>
      <c r="AQ2779" s="227"/>
      <c r="AR2779" s="226"/>
      <c r="AS2779" s="226"/>
      <c r="AT2779" s="226"/>
      <c r="AU2779" s="225"/>
      <c r="AV2779" s="225"/>
      <c r="AW2779" s="225"/>
      <c r="AX2779" s="225"/>
    </row>
    <row r="2780" spans="14:50" ht="15.75" x14ac:dyDescent="0.25">
      <c r="N2780" s="227"/>
      <c r="O2780" s="227"/>
      <c r="P2780" s="228"/>
      <c r="Q2780" s="227"/>
      <c r="R2780" s="227"/>
      <c r="S2780" s="226"/>
      <c r="T2780" s="226"/>
      <c r="U2780" s="226"/>
      <c r="V2780" s="225"/>
      <c r="W2780" s="225"/>
      <c r="X2780" s="225"/>
      <c r="Y2780" s="225"/>
      <c r="AM2780" s="227"/>
      <c r="AN2780" s="227"/>
      <c r="AO2780" s="227"/>
      <c r="AP2780" s="227"/>
      <c r="AQ2780" s="227"/>
      <c r="AR2780" s="226"/>
      <c r="AS2780" s="226"/>
      <c r="AT2780" s="226"/>
      <c r="AU2780" s="225"/>
      <c r="AV2780" s="225"/>
      <c r="AW2780" s="225"/>
      <c r="AX2780" s="225"/>
    </row>
    <row r="2781" spans="14:50" ht="15.75" x14ac:dyDescent="0.25">
      <c r="N2781" s="227"/>
      <c r="O2781" s="227"/>
      <c r="P2781" s="228"/>
      <c r="Q2781" s="227"/>
      <c r="R2781" s="227"/>
      <c r="S2781" s="226"/>
      <c r="T2781" s="226"/>
      <c r="U2781" s="226"/>
      <c r="V2781" s="225"/>
      <c r="W2781" s="225"/>
      <c r="X2781" s="225"/>
      <c r="Y2781" s="225"/>
      <c r="AM2781" s="227"/>
      <c r="AN2781" s="227"/>
      <c r="AO2781" s="227"/>
      <c r="AP2781" s="227"/>
      <c r="AQ2781" s="227"/>
      <c r="AR2781" s="226"/>
      <c r="AS2781" s="226"/>
      <c r="AT2781" s="226"/>
      <c r="AU2781" s="225"/>
      <c r="AV2781" s="225"/>
      <c r="AW2781" s="225"/>
      <c r="AX2781" s="225"/>
    </row>
    <row r="2782" spans="14:50" ht="15.75" x14ac:dyDescent="0.25">
      <c r="N2782" s="227"/>
      <c r="O2782" s="227"/>
      <c r="P2782" s="228"/>
      <c r="Q2782" s="227"/>
      <c r="R2782" s="227"/>
      <c r="S2782" s="226"/>
      <c r="T2782" s="226"/>
      <c r="U2782" s="226"/>
      <c r="V2782" s="225"/>
      <c r="W2782" s="225"/>
      <c r="X2782" s="225"/>
      <c r="Y2782" s="225"/>
      <c r="AM2782" s="227"/>
      <c r="AN2782" s="227"/>
      <c r="AO2782" s="227"/>
      <c r="AP2782" s="227"/>
      <c r="AQ2782" s="227"/>
      <c r="AR2782" s="226"/>
      <c r="AS2782" s="226"/>
      <c r="AT2782" s="226"/>
      <c r="AU2782" s="225"/>
      <c r="AV2782" s="225"/>
      <c r="AW2782" s="225"/>
      <c r="AX2782" s="225"/>
    </row>
    <row r="2783" spans="14:50" ht="15.75" x14ac:dyDescent="0.25">
      <c r="N2783" s="227"/>
      <c r="O2783" s="227"/>
      <c r="P2783" s="228"/>
      <c r="Q2783" s="227"/>
      <c r="R2783" s="227"/>
      <c r="S2783" s="226"/>
      <c r="T2783" s="226"/>
      <c r="U2783" s="226"/>
      <c r="V2783" s="225"/>
      <c r="W2783" s="225"/>
      <c r="X2783" s="225"/>
      <c r="Y2783" s="225"/>
      <c r="AM2783" s="227"/>
      <c r="AN2783" s="227"/>
      <c r="AO2783" s="227"/>
      <c r="AP2783" s="227"/>
      <c r="AQ2783" s="227"/>
      <c r="AR2783" s="226"/>
      <c r="AS2783" s="226"/>
      <c r="AT2783" s="226"/>
      <c r="AU2783" s="225"/>
      <c r="AV2783" s="225"/>
      <c r="AW2783" s="225"/>
      <c r="AX2783" s="225"/>
    </row>
    <row r="2784" spans="14:50" ht="15.75" x14ac:dyDescent="0.25">
      <c r="N2784" s="227"/>
      <c r="O2784" s="227"/>
      <c r="P2784" s="228"/>
      <c r="Q2784" s="227"/>
      <c r="R2784" s="227"/>
      <c r="S2784" s="226"/>
      <c r="T2784" s="226"/>
      <c r="U2784" s="226"/>
      <c r="V2784" s="225"/>
      <c r="W2784" s="225"/>
      <c r="X2784" s="225"/>
      <c r="Y2784" s="225"/>
      <c r="AM2784" s="227"/>
      <c r="AN2784" s="227"/>
      <c r="AO2784" s="227"/>
      <c r="AP2784" s="227"/>
      <c r="AQ2784" s="227"/>
      <c r="AR2784" s="226"/>
      <c r="AS2784" s="226"/>
      <c r="AT2784" s="226"/>
      <c r="AU2784" s="225"/>
      <c r="AV2784" s="225"/>
      <c r="AW2784" s="225"/>
      <c r="AX2784" s="225"/>
    </row>
    <row r="2785" spans="14:50" ht="15.75" x14ac:dyDescent="0.25">
      <c r="N2785" s="227"/>
      <c r="O2785" s="227"/>
      <c r="P2785" s="228"/>
      <c r="Q2785" s="227"/>
      <c r="R2785" s="227"/>
      <c r="S2785" s="226"/>
      <c r="T2785" s="226"/>
      <c r="U2785" s="226"/>
      <c r="V2785" s="225"/>
      <c r="W2785" s="225"/>
      <c r="X2785" s="225"/>
      <c r="Y2785" s="225"/>
      <c r="AM2785" s="227"/>
      <c r="AN2785" s="227"/>
      <c r="AO2785" s="227"/>
      <c r="AP2785" s="227"/>
      <c r="AQ2785" s="227"/>
      <c r="AR2785" s="226"/>
      <c r="AS2785" s="226"/>
      <c r="AT2785" s="226"/>
      <c r="AU2785" s="225"/>
      <c r="AV2785" s="225"/>
      <c r="AW2785" s="225"/>
      <c r="AX2785" s="225"/>
    </row>
    <row r="2786" spans="14:50" ht="15.75" x14ac:dyDescent="0.25">
      <c r="N2786" s="227"/>
      <c r="O2786" s="227"/>
      <c r="P2786" s="228"/>
      <c r="Q2786" s="227"/>
      <c r="R2786" s="227"/>
      <c r="S2786" s="226"/>
      <c r="T2786" s="226"/>
      <c r="U2786" s="226"/>
      <c r="V2786" s="225"/>
      <c r="W2786" s="225"/>
      <c r="X2786" s="225"/>
      <c r="Y2786" s="225"/>
      <c r="AM2786" s="227"/>
      <c r="AN2786" s="227"/>
      <c r="AO2786" s="227"/>
      <c r="AP2786" s="227"/>
      <c r="AQ2786" s="227"/>
      <c r="AR2786" s="226"/>
      <c r="AS2786" s="226"/>
      <c r="AT2786" s="226"/>
      <c r="AU2786" s="225"/>
      <c r="AV2786" s="225"/>
      <c r="AW2786" s="225"/>
      <c r="AX2786" s="225"/>
    </row>
    <row r="2787" spans="14:50" ht="15.75" x14ac:dyDescent="0.25">
      <c r="N2787" s="227"/>
      <c r="O2787" s="227"/>
      <c r="P2787" s="228"/>
      <c r="Q2787" s="227"/>
      <c r="R2787" s="227"/>
      <c r="S2787" s="226"/>
      <c r="T2787" s="226"/>
      <c r="U2787" s="226"/>
      <c r="V2787" s="225"/>
      <c r="W2787" s="225"/>
      <c r="X2787" s="225"/>
      <c r="Y2787" s="225"/>
      <c r="AM2787" s="227"/>
      <c r="AN2787" s="227"/>
      <c r="AO2787" s="227"/>
      <c r="AP2787" s="227"/>
      <c r="AQ2787" s="227"/>
      <c r="AR2787" s="226"/>
      <c r="AS2787" s="226"/>
      <c r="AT2787" s="226"/>
      <c r="AU2787" s="225"/>
      <c r="AV2787" s="225"/>
      <c r="AW2787" s="225"/>
      <c r="AX2787" s="225"/>
    </row>
    <row r="2788" spans="14:50" ht="15.75" x14ac:dyDescent="0.25">
      <c r="N2788" s="227"/>
      <c r="O2788" s="227"/>
      <c r="P2788" s="228"/>
      <c r="Q2788" s="227"/>
      <c r="R2788" s="227"/>
      <c r="S2788" s="226"/>
      <c r="T2788" s="226"/>
      <c r="U2788" s="226"/>
      <c r="V2788" s="225"/>
      <c r="W2788" s="225"/>
      <c r="X2788" s="225"/>
      <c r="Y2788" s="225"/>
      <c r="AM2788" s="227"/>
      <c r="AN2788" s="227"/>
      <c r="AO2788" s="227"/>
      <c r="AP2788" s="227"/>
      <c r="AQ2788" s="227"/>
      <c r="AR2788" s="226"/>
      <c r="AS2788" s="226"/>
      <c r="AT2788" s="226"/>
      <c r="AU2788" s="225"/>
      <c r="AV2788" s="225"/>
      <c r="AW2788" s="225"/>
      <c r="AX2788" s="225"/>
    </row>
    <row r="2789" spans="14:50" ht="15.75" x14ac:dyDescent="0.25">
      <c r="N2789" s="227"/>
      <c r="O2789" s="227"/>
      <c r="P2789" s="228"/>
      <c r="Q2789" s="227"/>
      <c r="R2789" s="227"/>
      <c r="S2789" s="226"/>
      <c r="T2789" s="226"/>
      <c r="U2789" s="226"/>
      <c r="V2789" s="225"/>
      <c r="W2789" s="225"/>
      <c r="X2789" s="225"/>
      <c r="Y2789" s="225"/>
      <c r="AM2789" s="227"/>
      <c r="AN2789" s="227"/>
      <c r="AO2789" s="227"/>
      <c r="AP2789" s="227"/>
      <c r="AQ2789" s="227"/>
      <c r="AR2789" s="226"/>
      <c r="AS2789" s="226"/>
      <c r="AT2789" s="226"/>
      <c r="AU2789" s="225"/>
      <c r="AV2789" s="225"/>
      <c r="AW2789" s="225"/>
      <c r="AX2789" s="225"/>
    </row>
    <row r="2790" spans="14:50" ht="15.75" x14ac:dyDescent="0.25">
      <c r="N2790" s="227"/>
      <c r="O2790" s="227"/>
      <c r="P2790" s="228"/>
      <c r="Q2790" s="227"/>
      <c r="R2790" s="227"/>
      <c r="S2790" s="226"/>
      <c r="T2790" s="226"/>
      <c r="U2790" s="226"/>
      <c r="V2790" s="225"/>
      <c r="W2790" s="225"/>
      <c r="X2790" s="225"/>
      <c r="Y2790" s="225"/>
      <c r="AM2790" s="227"/>
      <c r="AN2790" s="227"/>
      <c r="AO2790" s="227"/>
      <c r="AP2790" s="227"/>
      <c r="AQ2790" s="227"/>
      <c r="AR2790" s="226"/>
      <c r="AS2790" s="226"/>
      <c r="AT2790" s="226"/>
      <c r="AU2790" s="225"/>
      <c r="AV2790" s="225"/>
      <c r="AW2790" s="225"/>
      <c r="AX2790" s="225"/>
    </row>
    <row r="2791" spans="14:50" ht="15.75" x14ac:dyDescent="0.25">
      <c r="N2791" s="227"/>
      <c r="O2791" s="227"/>
      <c r="P2791" s="228"/>
      <c r="Q2791" s="227"/>
      <c r="R2791" s="227"/>
      <c r="S2791" s="226"/>
      <c r="T2791" s="226"/>
      <c r="U2791" s="226"/>
      <c r="V2791" s="225"/>
      <c r="W2791" s="225"/>
      <c r="X2791" s="225"/>
      <c r="Y2791" s="225"/>
      <c r="AM2791" s="227"/>
      <c r="AN2791" s="227"/>
      <c r="AO2791" s="227"/>
      <c r="AP2791" s="227"/>
      <c r="AQ2791" s="227"/>
      <c r="AR2791" s="226"/>
      <c r="AS2791" s="226"/>
      <c r="AT2791" s="226"/>
      <c r="AU2791" s="225"/>
      <c r="AV2791" s="225"/>
      <c r="AW2791" s="225"/>
      <c r="AX2791" s="225"/>
    </row>
    <row r="2792" spans="14:50" ht="15.75" x14ac:dyDescent="0.25">
      <c r="N2792" s="227"/>
      <c r="O2792" s="227"/>
      <c r="P2792" s="228"/>
      <c r="Q2792" s="227"/>
      <c r="R2792" s="227"/>
      <c r="S2792" s="226"/>
      <c r="T2792" s="226"/>
      <c r="U2792" s="226"/>
      <c r="V2792" s="225"/>
      <c r="W2792" s="225"/>
      <c r="X2792" s="225"/>
      <c r="Y2792" s="225"/>
      <c r="AM2792" s="227"/>
      <c r="AN2792" s="227"/>
      <c r="AO2792" s="227"/>
      <c r="AP2792" s="227"/>
      <c r="AQ2792" s="227"/>
      <c r="AR2792" s="226"/>
      <c r="AS2792" s="226"/>
      <c r="AT2792" s="226"/>
      <c r="AU2792" s="225"/>
      <c r="AV2792" s="225"/>
      <c r="AW2792" s="225"/>
      <c r="AX2792" s="225"/>
    </row>
    <row r="2793" spans="14:50" ht="15.75" x14ac:dyDescent="0.25">
      <c r="N2793" s="227"/>
      <c r="O2793" s="227"/>
      <c r="P2793" s="228"/>
      <c r="Q2793" s="227"/>
      <c r="R2793" s="227"/>
      <c r="S2793" s="226"/>
      <c r="T2793" s="226"/>
      <c r="U2793" s="226"/>
      <c r="V2793" s="225"/>
      <c r="W2793" s="225"/>
      <c r="X2793" s="225"/>
      <c r="Y2793" s="225"/>
      <c r="AM2793" s="227"/>
      <c r="AN2793" s="227"/>
      <c r="AO2793" s="227"/>
      <c r="AP2793" s="227"/>
      <c r="AQ2793" s="227"/>
      <c r="AR2793" s="226"/>
      <c r="AS2793" s="226"/>
      <c r="AT2793" s="226"/>
      <c r="AU2793" s="225"/>
      <c r="AV2793" s="225"/>
      <c r="AW2793" s="225"/>
      <c r="AX2793" s="225"/>
    </row>
    <row r="2794" spans="14:50" ht="15.75" x14ac:dyDescent="0.25">
      <c r="N2794" s="227"/>
      <c r="O2794" s="227"/>
      <c r="P2794" s="228"/>
      <c r="Q2794" s="227"/>
      <c r="R2794" s="227"/>
      <c r="S2794" s="226"/>
      <c r="T2794" s="226"/>
      <c r="U2794" s="226"/>
      <c r="V2794" s="225"/>
      <c r="W2794" s="225"/>
      <c r="X2794" s="225"/>
      <c r="Y2794" s="225"/>
      <c r="AM2794" s="227"/>
      <c r="AN2794" s="227"/>
      <c r="AO2794" s="227"/>
      <c r="AP2794" s="227"/>
      <c r="AQ2794" s="227"/>
      <c r="AR2794" s="226"/>
      <c r="AS2794" s="226"/>
      <c r="AT2794" s="226"/>
      <c r="AU2794" s="225"/>
      <c r="AV2794" s="225"/>
      <c r="AW2794" s="225"/>
      <c r="AX2794" s="225"/>
    </row>
    <row r="2795" spans="14:50" ht="15.75" x14ac:dyDescent="0.25">
      <c r="N2795" s="227"/>
      <c r="O2795" s="227"/>
      <c r="P2795" s="228"/>
      <c r="Q2795" s="227"/>
      <c r="R2795" s="227"/>
      <c r="S2795" s="226"/>
      <c r="T2795" s="226"/>
      <c r="U2795" s="226"/>
      <c r="V2795" s="225"/>
      <c r="W2795" s="225"/>
      <c r="X2795" s="225"/>
      <c r="Y2795" s="225"/>
      <c r="AM2795" s="227"/>
      <c r="AN2795" s="227"/>
      <c r="AO2795" s="227"/>
      <c r="AP2795" s="227"/>
      <c r="AQ2795" s="227"/>
      <c r="AR2795" s="226"/>
      <c r="AS2795" s="226"/>
      <c r="AT2795" s="226"/>
      <c r="AU2795" s="225"/>
      <c r="AV2795" s="225"/>
      <c r="AW2795" s="225"/>
      <c r="AX2795" s="225"/>
    </row>
    <row r="2796" spans="14:50" ht="15.75" x14ac:dyDescent="0.25">
      <c r="N2796" s="227"/>
      <c r="O2796" s="227"/>
      <c r="P2796" s="228"/>
      <c r="Q2796" s="227"/>
      <c r="R2796" s="227"/>
      <c r="S2796" s="226"/>
      <c r="T2796" s="226"/>
      <c r="U2796" s="226"/>
      <c r="V2796" s="225"/>
      <c r="W2796" s="225"/>
      <c r="X2796" s="225"/>
      <c r="Y2796" s="225"/>
      <c r="AM2796" s="227"/>
      <c r="AN2796" s="227"/>
      <c r="AO2796" s="227"/>
      <c r="AP2796" s="227"/>
      <c r="AQ2796" s="227"/>
      <c r="AR2796" s="226"/>
      <c r="AS2796" s="226"/>
      <c r="AT2796" s="226"/>
      <c r="AU2796" s="225"/>
      <c r="AV2796" s="225"/>
      <c r="AW2796" s="225"/>
      <c r="AX2796" s="225"/>
    </row>
    <row r="2797" spans="14:50" ht="15.75" x14ac:dyDescent="0.25">
      <c r="N2797" s="227"/>
      <c r="O2797" s="227"/>
      <c r="P2797" s="228"/>
      <c r="Q2797" s="227"/>
      <c r="R2797" s="227"/>
      <c r="S2797" s="226"/>
      <c r="T2797" s="226"/>
      <c r="U2797" s="226"/>
      <c r="V2797" s="225"/>
      <c r="W2797" s="225"/>
      <c r="X2797" s="225"/>
      <c r="Y2797" s="225"/>
      <c r="AM2797" s="227"/>
      <c r="AN2797" s="227"/>
      <c r="AO2797" s="227"/>
      <c r="AP2797" s="227"/>
      <c r="AQ2797" s="227"/>
      <c r="AR2797" s="226"/>
      <c r="AS2797" s="226"/>
      <c r="AT2797" s="226"/>
      <c r="AU2797" s="225"/>
      <c r="AV2797" s="225"/>
      <c r="AW2797" s="225"/>
      <c r="AX2797" s="225"/>
    </row>
    <row r="2798" spans="14:50" ht="15.75" x14ac:dyDescent="0.25">
      <c r="N2798" s="227"/>
      <c r="O2798" s="227"/>
      <c r="P2798" s="228"/>
      <c r="Q2798" s="227"/>
      <c r="R2798" s="227"/>
      <c r="S2798" s="226"/>
      <c r="T2798" s="226"/>
      <c r="U2798" s="226"/>
      <c r="V2798" s="225"/>
      <c r="W2798" s="225"/>
      <c r="X2798" s="225"/>
      <c r="Y2798" s="225"/>
      <c r="AM2798" s="227"/>
      <c r="AN2798" s="227"/>
      <c r="AO2798" s="227"/>
      <c r="AP2798" s="227"/>
      <c r="AQ2798" s="227"/>
      <c r="AR2798" s="226"/>
      <c r="AS2798" s="226"/>
      <c r="AT2798" s="226"/>
      <c r="AU2798" s="225"/>
      <c r="AV2798" s="225"/>
      <c r="AW2798" s="225"/>
      <c r="AX2798" s="225"/>
    </row>
    <row r="2799" spans="14:50" ht="15.75" x14ac:dyDescent="0.25">
      <c r="N2799" s="227"/>
      <c r="O2799" s="227"/>
      <c r="P2799" s="228"/>
      <c r="Q2799" s="227"/>
      <c r="R2799" s="227"/>
      <c r="S2799" s="226"/>
      <c r="T2799" s="226"/>
      <c r="U2799" s="226"/>
      <c r="V2799" s="225"/>
      <c r="W2799" s="225"/>
      <c r="X2799" s="225"/>
      <c r="Y2799" s="225"/>
      <c r="AM2799" s="227"/>
      <c r="AN2799" s="227"/>
      <c r="AO2799" s="227"/>
      <c r="AP2799" s="227"/>
      <c r="AQ2799" s="227"/>
      <c r="AR2799" s="226"/>
      <c r="AS2799" s="226"/>
      <c r="AT2799" s="226"/>
      <c r="AU2799" s="225"/>
      <c r="AV2799" s="225"/>
      <c r="AW2799" s="225"/>
      <c r="AX2799" s="225"/>
    </row>
    <row r="2800" spans="14:50" ht="15.75" x14ac:dyDescent="0.25">
      <c r="N2800" s="227"/>
      <c r="O2800" s="227"/>
      <c r="P2800" s="228"/>
      <c r="Q2800" s="227"/>
      <c r="R2800" s="227"/>
      <c r="S2800" s="226"/>
      <c r="T2800" s="226"/>
      <c r="U2800" s="226"/>
      <c r="V2800" s="225"/>
      <c r="W2800" s="225"/>
      <c r="X2800" s="225"/>
      <c r="Y2800" s="225"/>
      <c r="AM2800" s="227"/>
      <c r="AN2800" s="227"/>
      <c r="AO2800" s="227"/>
      <c r="AP2800" s="227"/>
      <c r="AQ2800" s="227"/>
      <c r="AR2800" s="226"/>
      <c r="AS2800" s="226"/>
      <c r="AT2800" s="226"/>
      <c r="AU2800" s="225"/>
      <c r="AV2800" s="225"/>
      <c r="AW2800" s="225"/>
      <c r="AX2800" s="225"/>
    </row>
    <row r="2801" spans="14:50" ht="15.75" x14ac:dyDescent="0.25">
      <c r="N2801" s="227"/>
      <c r="O2801" s="227"/>
      <c r="P2801" s="228"/>
      <c r="Q2801" s="227"/>
      <c r="R2801" s="227"/>
      <c r="S2801" s="226"/>
      <c r="T2801" s="226"/>
      <c r="U2801" s="226"/>
      <c r="V2801" s="225"/>
      <c r="W2801" s="225"/>
      <c r="X2801" s="225"/>
      <c r="Y2801" s="225"/>
      <c r="AM2801" s="227"/>
      <c r="AN2801" s="227"/>
      <c r="AO2801" s="227"/>
      <c r="AP2801" s="227"/>
      <c r="AQ2801" s="227"/>
      <c r="AR2801" s="226"/>
      <c r="AS2801" s="226"/>
      <c r="AT2801" s="226"/>
      <c r="AU2801" s="225"/>
      <c r="AV2801" s="225"/>
      <c r="AW2801" s="225"/>
      <c r="AX2801" s="225"/>
    </row>
    <row r="2802" spans="14:50" ht="15.75" x14ac:dyDescent="0.25">
      <c r="N2802" s="227"/>
      <c r="O2802" s="227"/>
      <c r="P2802" s="228"/>
      <c r="Q2802" s="227"/>
      <c r="R2802" s="227"/>
      <c r="S2802" s="226"/>
      <c r="T2802" s="226"/>
      <c r="U2802" s="226"/>
      <c r="V2802" s="225"/>
      <c r="W2802" s="225"/>
      <c r="X2802" s="225"/>
      <c r="Y2802" s="225"/>
      <c r="AM2802" s="227"/>
      <c r="AN2802" s="227"/>
      <c r="AO2802" s="227"/>
      <c r="AP2802" s="227"/>
      <c r="AQ2802" s="227"/>
      <c r="AR2802" s="226"/>
      <c r="AS2802" s="226"/>
      <c r="AT2802" s="226"/>
      <c r="AU2802" s="225"/>
      <c r="AV2802" s="225"/>
      <c r="AW2802" s="225"/>
      <c r="AX2802" s="225"/>
    </row>
    <row r="2803" spans="14:50" ht="15.75" x14ac:dyDescent="0.25">
      <c r="N2803" s="227"/>
      <c r="O2803" s="227"/>
      <c r="P2803" s="228"/>
      <c r="Q2803" s="227"/>
      <c r="R2803" s="227"/>
      <c r="S2803" s="226"/>
      <c r="T2803" s="226"/>
      <c r="U2803" s="226"/>
      <c r="V2803" s="225"/>
      <c r="W2803" s="225"/>
      <c r="X2803" s="225"/>
      <c r="Y2803" s="225"/>
      <c r="AM2803" s="227"/>
      <c r="AN2803" s="227"/>
      <c r="AO2803" s="227"/>
      <c r="AP2803" s="227"/>
      <c r="AQ2803" s="227"/>
      <c r="AR2803" s="226"/>
      <c r="AS2803" s="226"/>
      <c r="AT2803" s="226"/>
      <c r="AU2803" s="225"/>
      <c r="AV2803" s="225"/>
      <c r="AW2803" s="225"/>
      <c r="AX2803" s="225"/>
    </row>
    <row r="2804" spans="14:50" ht="15.75" x14ac:dyDescent="0.25">
      <c r="N2804" s="227"/>
      <c r="O2804" s="227"/>
      <c r="P2804" s="228"/>
      <c r="Q2804" s="227"/>
      <c r="R2804" s="227"/>
      <c r="S2804" s="226"/>
      <c r="T2804" s="226"/>
      <c r="U2804" s="226"/>
      <c r="V2804" s="225"/>
      <c r="W2804" s="225"/>
      <c r="X2804" s="225"/>
      <c r="Y2804" s="225"/>
      <c r="AM2804" s="227"/>
      <c r="AN2804" s="227"/>
      <c r="AO2804" s="227"/>
      <c r="AP2804" s="227"/>
      <c r="AQ2804" s="227"/>
      <c r="AR2804" s="226"/>
      <c r="AS2804" s="226"/>
      <c r="AT2804" s="226"/>
      <c r="AU2804" s="225"/>
      <c r="AV2804" s="225"/>
      <c r="AW2804" s="225"/>
      <c r="AX2804" s="225"/>
    </row>
    <row r="2805" spans="14:50" ht="15.75" x14ac:dyDescent="0.25">
      <c r="N2805" s="227"/>
      <c r="O2805" s="227"/>
      <c r="P2805" s="228"/>
      <c r="Q2805" s="227"/>
      <c r="R2805" s="227"/>
      <c r="S2805" s="226"/>
      <c r="T2805" s="226"/>
      <c r="U2805" s="226"/>
      <c r="V2805" s="225"/>
      <c r="W2805" s="225"/>
      <c r="X2805" s="225"/>
      <c r="Y2805" s="225"/>
      <c r="AM2805" s="227"/>
      <c r="AN2805" s="227"/>
      <c r="AO2805" s="227"/>
      <c r="AP2805" s="227"/>
      <c r="AQ2805" s="227"/>
      <c r="AR2805" s="226"/>
      <c r="AS2805" s="226"/>
      <c r="AT2805" s="226"/>
      <c r="AU2805" s="225"/>
      <c r="AV2805" s="225"/>
      <c r="AW2805" s="225"/>
      <c r="AX2805" s="225"/>
    </row>
    <row r="2806" spans="14:50" ht="15.75" x14ac:dyDescent="0.25">
      <c r="N2806" s="227"/>
      <c r="O2806" s="227"/>
      <c r="P2806" s="228"/>
      <c r="Q2806" s="227"/>
      <c r="R2806" s="227"/>
      <c r="S2806" s="226"/>
      <c r="T2806" s="226"/>
      <c r="U2806" s="226"/>
      <c r="V2806" s="225"/>
      <c r="W2806" s="225"/>
      <c r="X2806" s="225"/>
      <c r="Y2806" s="225"/>
      <c r="AM2806" s="227"/>
      <c r="AN2806" s="227"/>
      <c r="AO2806" s="227"/>
      <c r="AP2806" s="227"/>
      <c r="AQ2806" s="227"/>
      <c r="AR2806" s="226"/>
      <c r="AS2806" s="226"/>
      <c r="AT2806" s="226"/>
      <c r="AU2806" s="225"/>
      <c r="AV2806" s="225"/>
      <c r="AW2806" s="225"/>
      <c r="AX2806" s="225"/>
    </row>
    <row r="2807" spans="14:50" ht="15.75" x14ac:dyDescent="0.25">
      <c r="N2807" s="227"/>
      <c r="O2807" s="227"/>
      <c r="P2807" s="228"/>
      <c r="Q2807" s="227"/>
      <c r="R2807" s="227"/>
      <c r="S2807" s="226"/>
      <c r="T2807" s="226"/>
      <c r="U2807" s="226"/>
      <c r="V2807" s="225"/>
      <c r="W2807" s="225"/>
      <c r="X2807" s="225"/>
      <c r="Y2807" s="225"/>
      <c r="AM2807" s="227"/>
      <c r="AN2807" s="227"/>
      <c r="AO2807" s="227"/>
      <c r="AP2807" s="227"/>
      <c r="AQ2807" s="227"/>
      <c r="AR2807" s="226"/>
      <c r="AS2807" s="226"/>
      <c r="AT2807" s="226"/>
      <c r="AU2807" s="225"/>
      <c r="AV2807" s="225"/>
      <c r="AW2807" s="225"/>
      <c r="AX2807" s="225"/>
    </row>
    <row r="2808" spans="14:50" ht="15.75" x14ac:dyDescent="0.25">
      <c r="N2808" s="227"/>
      <c r="O2808" s="227"/>
      <c r="P2808" s="228"/>
      <c r="Q2808" s="227"/>
      <c r="R2808" s="227"/>
      <c r="S2808" s="226"/>
      <c r="T2808" s="226"/>
      <c r="U2808" s="226"/>
      <c r="V2808" s="225"/>
      <c r="W2808" s="225"/>
      <c r="X2808" s="225"/>
      <c r="Y2808" s="225"/>
      <c r="AM2808" s="227"/>
      <c r="AN2808" s="227"/>
      <c r="AO2808" s="227"/>
      <c r="AP2808" s="227"/>
      <c r="AQ2808" s="227"/>
      <c r="AR2808" s="226"/>
      <c r="AS2808" s="226"/>
      <c r="AT2808" s="226"/>
      <c r="AU2808" s="225"/>
      <c r="AV2808" s="225"/>
      <c r="AW2808" s="225"/>
      <c r="AX2808" s="225"/>
    </row>
    <row r="2809" spans="14:50" ht="15.75" x14ac:dyDescent="0.25">
      <c r="N2809" s="227"/>
      <c r="O2809" s="227"/>
      <c r="P2809" s="228"/>
      <c r="Q2809" s="227"/>
      <c r="R2809" s="227"/>
      <c r="S2809" s="226"/>
      <c r="T2809" s="226"/>
      <c r="U2809" s="226"/>
      <c r="V2809" s="225"/>
      <c r="W2809" s="225"/>
      <c r="X2809" s="225"/>
      <c r="Y2809" s="225"/>
      <c r="AM2809" s="227"/>
      <c r="AN2809" s="227"/>
      <c r="AO2809" s="227"/>
      <c r="AP2809" s="227"/>
      <c r="AQ2809" s="227"/>
      <c r="AR2809" s="226"/>
      <c r="AS2809" s="226"/>
      <c r="AT2809" s="226"/>
      <c r="AU2809" s="225"/>
      <c r="AV2809" s="225"/>
      <c r="AW2809" s="225"/>
      <c r="AX2809" s="225"/>
    </row>
    <row r="2810" spans="14:50" ht="15.75" x14ac:dyDescent="0.25">
      <c r="N2810" s="227"/>
      <c r="O2810" s="227"/>
      <c r="P2810" s="228"/>
      <c r="Q2810" s="227"/>
      <c r="R2810" s="227"/>
      <c r="S2810" s="226"/>
      <c r="T2810" s="226"/>
      <c r="U2810" s="226"/>
      <c r="V2810" s="225"/>
      <c r="W2810" s="225"/>
      <c r="X2810" s="225"/>
      <c r="Y2810" s="225"/>
      <c r="AM2810" s="227"/>
      <c r="AN2810" s="227"/>
      <c r="AO2810" s="227"/>
      <c r="AP2810" s="227"/>
      <c r="AQ2810" s="227"/>
      <c r="AR2810" s="226"/>
      <c r="AS2810" s="226"/>
      <c r="AT2810" s="226"/>
      <c r="AU2810" s="225"/>
      <c r="AV2810" s="225"/>
      <c r="AW2810" s="225"/>
      <c r="AX2810" s="225"/>
    </row>
    <row r="2811" spans="14:50" ht="15.75" x14ac:dyDescent="0.25">
      <c r="N2811" s="227"/>
      <c r="O2811" s="227"/>
      <c r="P2811" s="228"/>
      <c r="Q2811" s="227"/>
      <c r="R2811" s="227"/>
      <c r="S2811" s="226"/>
      <c r="T2811" s="226"/>
      <c r="U2811" s="226"/>
      <c r="V2811" s="225"/>
      <c r="W2811" s="225"/>
      <c r="X2811" s="225"/>
      <c r="Y2811" s="225"/>
      <c r="AM2811" s="227"/>
      <c r="AN2811" s="227"/>
      <c r="AO2811" s="227"/>
      <c r="AP2811" s="227"/>
      <c r="AQ2811" s="227"/>
      <c r="AR2811" s="226"/>
      <c r="AS2811" s="226"/>
      <c r="AT2811" s="226"/>
      <c r="AU2811" s="225"/>
      <c r="AV2811" s="225"/>
      <c r="AW2811" s="225"/>
      <c r="AX2811" s="225"/>
    </row>
    <row r="2812" spans="14:50" ht="15.75" x14ac:dyDescent="0.25">
      <c r="N2812" s="227"/>
      <c r="O2812" s="227"/>
      <c r="P2812" s="228"/>
      <c r="Q2812" s="227"/>
      <c r="R2812" s="227"/>
      <c r="S2812" s="226"/>
      <c r="T2812" s="226"/>
      <c r="U2812" s="226"/>
      <c r="V2812" s="225"/>
      <c r="W2812" s="225"/>
      <c r="X2812" s="225"/>
      <c r="Y2812" s="225"/>
      <c r="AM2812" s="227"/>
      <c r="AN2812" s="227"/>
      <c r="AO2812" s="227"/>
      <c r="AP2812" s="227"/>
      <c r="AQ2812" s="227"/>
      <c r="AR2812" s="226"/>
      <c r="AS2812" s="226"/>
      <c r="AT2812" s="226"/>
      <c r="AU2812" s="225"/>
      <c r="AV2812" s="225"/>
      <c r="AW2812" s="225"/>
      <c r="AX2812" s="225"/>
    </row>
    <row r="2813" spans="14:50" ht="15.75" x14ac:dyDescent="0.25">
      <c r="N2813" s="227"/>
      <c r="O2813" s="227"/>
      <c r="P2813" s="228"/>
      <c r="Q2813" s="227"/>
      <c r="R2813" s="227"/>
      <c r="S2813" s="226"/>
      <c r="T2813" s="226"/>
      <c r="U2813" s="226"/>
      <c r="V2813" s="225"/>
      <c r="W2813" s="225"/>
      <c r="X2813" s="225"/>
      <c r="Y2813" s="225"/>
      <c r="AM2813" s="227"/>
      <c r="AN2813" s="227"/>
      <c r="AO2813" s="227"/>
      <c r="AP2813" s="227"/>
      <c r="AQ2813" s="227"/>
      <c r="AR2813" s="226"/>
      <c r="AS2813" s="226"/>
      <c r="AT2813" s="226"/>
      <c r="AU2813" s="225"/>
      <c r="AV2813" s="225"/>
      <c r="AW2813" s="225"/>
      <c r="AX2813" s="225"/>
    </row>
    <row r="2814" spans="14:50" ht="15.75" x14ac:dyDescent="0.25">
      <c r="N2814" s="227"/>
      <c r="O2814" s="227"/>
      <c r="P2814" s="228"/>
      <c r="Q2814" s="227"/>
      <c r="R2814" s="227"/>
      <c r="S2814" s="226"/>
      <c r="T2814" s="226"/>
      <c r="U2814" s="226"/>
      <c r="V2814" s="225"/>
      <c r="W2814" s="225"/>
      <c r="X2814" s="225"/>
      <c r="Y2814" s="225"/>
      <c r="AM2814" s="227"/>
      <c r="AN2814" s="227"/>
      <c r="AO2814" s="227"/>
      <c r="AP2814" s="227"/>
      <c r="AQ2814" s="227"/>
      <c r="AR2814" s="226"/>
      <c r="AS2814" s="226"/>
      <c r="AT2814" s="226"/>
      <c r="AU2814" s="225"/>
      <c r="AV2814" s="225"/>
      <c r="AW2814" s="225"/>
      <c r="AX2814" s="225"/>
    </row>
    <row r="2815" spans="14:50" ht="15.75" x14ac:dyDescent="0.25">
      <c r="N2815" s="227"/>
      <c r="O2815" s="227"/>
      <c r="P2815" s="228"/>
      <c r="Q2815" s="227"/>
      <c r="R2815" s="227"/>
      <c r="S2815" s="226"/>
      <c r="T2815" s="226"/>
      <c r="U2815" s="226"/>
      <c r="V2815" s="225"/>
      <c r="W2815" s="225"/>
      <c r="X2815" s="225"/>
      <c r="Y2815" s="225"/>
      <c r="AM2815" s="227"/>
      <c r="AN2815" s="227"/>
      <c r="AO2815" s="227"/>
      <c r="AP2815" s="227"/>
      <c r="AQ2815" s="227"/>
      <c r="AR2815" s="226"/>
      <c r="AS2815" s="226"/>
      <c r="AT2815" s="226"/>
      <c r="AU2815" s="225"/>
      <c r="AV2815" s="225"/>
      <c r="AW2815" s="225"/>
      <c r="AX2815" s="225"/>
    </row>
    <row r="2816" spans="14:50" ht="15.75" x14ac:dyDescent="0.25">
      <c r="N2816" s="227"/>
      <c r="O2816" s="227"/>
      <c r="P2816" s="228"/>
      <c r="Q2816" s="227"/>
      <c r="R2816" s="227"/>
      <c r="S2816" s="226"/>
      <c r="T2816" s="226"/>
      <c r="U2816" s="226"/>
      <c r="V2816" s="225"/>
      <c r="W2816" s="225"/>
      <c r="X2816" s="225"/>
      <c r="Y2816" s="225"/>
      <c r="AM2816" s="227"/>
      <c r="AN2816" s="227"/>
      <c r="AO2816" s="227"/>
      <c r="AP2816" s="227"/>
      <c r="AQ2816" s="227"/>
      <c r="AR2816" s="226"/>
      <c r="AS2816" s="226"/>
      <c r="AT2816" s="226"/>
      <c r="AU2816" s="225"/>
      <c r="AV2816" s="225"/>
      <c r="AW2816" s="225"/>
      <c r="AX2816" s="225"/>
    </row>
    <row r="2817" spans="14:50" ht="15.75" x14ac:dyDescent="0.25">
      <c r="N2817" s="227"/>
      <c r="O2817" s="227"/>
      <c r="P2817" s="228"/>
      <c r="Q2817" s="227"/>
      <c r="R2817" s="227"/>
      <c r="S2817" s="226"/>
      <c r="T2817" s="226"/>
      <c r="U2817" s="226"/>
      <c r="V2817" s="225"/>
      <c r="W2817" s="225"/>
      <c r="X2817" s="225"/>
      <c r="Y2817" s="225"/>
      <c r="AM2817" s="227"/>
      <c r="AN2817" s="227"/>
      <c r="AO2817" s="227"/>
      <c r="AP2817" s="227"/>
      <c r="AQ2817" s="227"/>
      <c r="AR2817" s="226"/>
      <c r="AS2817" s="226"/>
      <c r="AT2817" s="226"/>
      <c r="AU2817" s="225"/>
      <c r="AV2817" s="225"/>
      <c r="AW2817" s="225"/>
      <c r="AX2817" s="225"/>
    </row>
    <row r="2818" spans="14:50" ht="15.75" x14ac:dyDescent="0.25">
      <c r="N2818" s="227"/>
      <c r="O2818" s="227"/>
      <c r="P2818" s="228"/>
      <c r="Q2818" s="227"/>
      <c r="R2818" s="227"/>
      <c r="S2818" s="226"/>
      <c r="T2818" s="226"/>
      <c r="U2818" s="226"/>
      <c r="V2818" s="225"/>
      <c r="W2818" s="225"/>
      <c r="X2818" s="225"/>
      <c r="Y2818" s="225"/>
      <c r="AM2818" s="227"/>
      <c r="AN2818" s="227"/>
      <c r="AO2818" s="227"/>
      <c r="AP2818" s="227"/>
      <c r="AQ2818" s="227"/>
      <c r="AR2818" s="226"/>
      <c r="AS2818" s="226"/>
      <c r="AT2818" s="226"/>
      <c r="AU2818" s="225"/>
      <c r="AV2818" s="225"/>
      <c r="AW2818" s="225"/>
      <c r="AX2818" s="225"/>
    </row>
    <row r="2819" spans="14:50" ht="15.75" x14ac:dyDescent="0.25">
      <c r="N2819" s="227"/>
      <c r="O2819" s="227"/>
      <c r="P2819" s="228"/>
      <c r="Q2819" s="227"/>
      <c r="R2819" s="227"/>
      <c r="S2819" s="226"/>
      <c r="T2819" s="226"/>
      <c r="U2819" s="226"/>
      <c r="V2819" s="225"/>
      <c r="W2819" s="225"/>
      <c r="X2819" s="225"/>
      <c r="Y2819" s="225"/>
      <c r="AM2819" s="227"/>
      <c r="AN2819" s="227"/>
      <c r="AO2819" s="227"/>
      <c r="AP2819" s="227"/>
      <c r="AQ2819" s="227"/>
      <c r="AR2819" s="226"/>
      <c r="AS2819" s="226"/>
      <c r="AT2819" s="226"/>
      <c r="AU2819" s="225"/>
      <c r="AV2819" s="225"/>
      <c r="AW2819" s="225"/>
      <c r="AX2819" s="225"/>
    </row>
    <row r="2820" spans="14:50" ht="15.75" x14ac:dyDescent="0.25">
      <c r="N2820" s="227"/>
      <c r="O2820" s="227"/>
      <c r="P2820" s="228"/>
      <c r="Q2820" s="227"/>
      <c r="R2820" s="227"/>
      <c r="S2820" s="226"/>
      <c r="T2820" s="226"/>
      <c r="U2820" s="226"/>
      <c r="V2820" s="225"/>
      <c r="W2820" s="225"/>
      <c r="X2820" s="225"/>
      <c r="Y2820" s="225"/>
      <c r="AM2820" s="227"/>
      <c r="AN2820" s="227"/>
      <c r="AO2820" s="227"/>
      <c r="AP2820" s="227"/>
      <c r="AQ2820" s="227"/>
      <c r="AR2820" s="226"/>
      <c r="AS2820" s="226"/>
      <c r="AT2820" s="226"/>
      <c r="AU2820" s="225"/>
      <c r="AV2820" s="225"/>
      <c r="AW2820" s="225"/>
      <c r="AX2820" s="225"/>
    </row>
    <row r="2821" spans="14:50" ht="15.75" x14ac:dyDescent="0.25">
      <c r="N2821" s="227"/>
      <c r="O2821" s="227"/>
      <c r="P2821" s="228"/>
      <c r="Q2821" s="227"/>
      <c r="R2821" s="227"/>
      <c r="S2821" s="226"/>
      <c r="T2821" s="226"/>
      <c r="U2821" s="226"/>
      <c r="V2821" s="225"/>
      <c r="W2821" s="225"/>
      <c r="X2821" s="225"/>
      <c r="Y2821" s="225"/>
      <c r="AM2821" s="227"/>
      <c r="AN2821" s="227"/>
      <c r="AO2821" s="227"/>
      <c r="AP2821" s="227"/>
      <c r="AQ2821" s="227"/>
      <c r="AR2821" s="226"/>
      <c r="AS2821" s="226"/>
      <c r="AT2821" s="226"/>
      <c r="AU2821" s="225"/>
      <c r="AV2821" s="225"/>
      <c r="AW2821" s="225"/>
      <c r="AX2821" s="225"/>
    </row>
    <row r="2822" spans="14:50" ht="15.75" x14ac:dyDescent="0.25">
      <c r="N2822" s="227"/>
      <c r="O2822" s="227"/>
      <c r="P2822" s="228"/>
      <c r="Q2822" s="227"/>
      <c r="R2822" s="227"/>
      <c r="S2822" s="226"/>
      <c r="T2822" s="226"/>
      <c r="U2822" s="226"/>
      <c r="V2822" s="225"/>
      <c r="W2822" s="225"/>
      <c r="X2822" s="225"/>
      <c r="Y2822" s="225"/>
      <c r="AM2822" s="227"/>
      <c r="AN2822" s="227"/>
      <c r="AO2822" s="227"/>
      <c r="AP2822" s="227"/>
      <c r="AQ2822" s="227"/>
      <c r="AR2822" s="226"/>
      <c r="AS2822" s="226"/>
      <c r="AT2822" s="226"/>
      <c r="AU2822" s="225"/>
      <c r="AV2822" s="225"/>
      <c r="AW2822" s="225"/>
      <c r="AX2822" s="225"/>
    </row>
    <row r="2823" spans="14:50" ht="15.75" x14ac:dyDescent="0.25">
      <c r="N2823" s="227"/>
      <c r="O2823" s="227"/>
      <c r="P2823" s="228"/>
      <c r="Q2823" s="227"/>
      <c r="R2823" s="227"/>
      <c r="S2823" s="226"/>
      <c r="T2823" s="226"/>
      <c r="U2823" s="226"/>
      <c r="V2823" s="225"/>
      <c r="W2823" s="225"/>
      <c r="X2823" s="225"/>
      <c r="Y2823" s="225"/>
      <c r="AM2823" s="227"/>
      <c r="AN2823" s="227"/>
      <c r="AO2823" s="227"/>
      <c r="AP2823" s="227"/>
      <c r="AQ2823" s="227"/>
      <c r="AR2823" s="226"/>
      <c r="AS2823" s="226"/>
      <c r="AT2823" s="226"/>
      <c r="AU2823" s="225"/>
      <c r="AV2823" s="225"/>
      <c r="AW2823" s="225"/>
      <c r="AX2823" s="225"/>
    </row>
    <row r="2824" spans="14:50" ht="15.75" x14ac:dyDescent="0.25">
      <c r="N2824" s="227"/>
      <c r="O2824" s="227"/>
      <c r="P2824" s="228"/>
      <c r="Q2824" s="227"/>
      <c r="R2824" s="227"/>
      <c r="S2824" s="226"/>
      <c r="T2824" s="226"/>
      <c r="U2824" s="226"/>
      <c r="V2824" s="225"/>
      <c r="W2824" s="225"/>
      <c r="X2824" s="225"/>
      <c r="Y2824" s="225"/>
      <c r="AM2824" s="227"/>
      <c r="AN2824" s="227"/>
      <c r="AO2824" s="227"/>
      <c r="AP2824" s="227"/>
      <c r="AQ2824" s="227"/>
      <c r="AR2824" s="226"/>
      <c r="AS2824" s="226"/>
      <c r="AT2824" s="226"/>
      <c r="AU2824" s="225"/>
      <c r="AV2824" s="225"/>
      <c r="AW2824" s="225"/>
      <c r="AX2824" s="225"/>
    </row>
    <row r="2825" spans="14:50" ht="15.75" x14ac:dyDescent="0.25">
      <c r="N2825" s="227"/>
      <c r="O2825" s="227"/>
      <c r="P2825" s="228"/>
      <c r="Q2825" s="227"/>
      <c r="R2825" s="227"/>
      <c r="S2825" s="226"/>
      <c r="T2825" s="226"/>
      <c r="U2825" s="226"/>
      <c r="V2825" s="225"/>
      <c r="W2825" s="225"/>
      <c r="X2825" s="225"/>
      <c r="Y2825" s="225"/>
      <c r="AM2825" s="227"/>
      <c r="AN2825" s="227"/>
      <c r="AO2825" s="227"/>
      <c r="AP2825" s="227"/>
      <c r="AQ2825" s="227"/>
      <c r="AR2825" s="226"/>
      <c r="AS2825" s="226"/>
      <c r="AT2825" s="226"/>
      <c r="AU2825" s="225"/>
      <c r="AV2825" s="225"/>
      <c r="AW2825" s="225"/>
      <c r="AX2825" s="225"/>
    </row>
    <row r="2826" spans="14:50" ht="15.75" x14ac:dyDescent="0.25">
      <c r="N2826" s="227"/>
      <c r="O2826" s="227"/>
      <c r="P2826" s="228"/>
      <c r="Q2826" s="227"/>
      <c r="R2826" s="227"/>
      <c r="S2826" s="226"/>
      <c r="T2826" s="226"/>
      <c r="U2826" s="226"/>
      <c r="V2826" s="225"/>
      <c r="W2826" s="225"/>
      <c r="X2826" s="225"/>
      <c r="Y2826" s="225"/>
      <c r="AM2826" s="227"/>
      <c r="AN2826" s="227"/>
      <c r="AO2826" s="227"/>
      <c r="AP2826" s="227"/>
      <c r="AQ2826" s="227"/>
      <c r="AR2826" s="226"/>
      <c r="AS2826" s="226"/>
      <c r="AT2826" s="226"/>
      <c r="AU2826" s="225"/>
      <c r="AV2826" s="225"/>
      <c r="AW2826" s="225"/>
      <c r="AX2826" s="225"/>
    </row>
    <row r="2827" spans="14:50" ht="15.75" x14ac:dyDescent="0.25">
      <c r="N2827" s="227"/>
      <c r="O2827" s="227"/>
      <c r="P2827" s="228"/>
      <c r="Q2827" s="227"/>
      <c r="R2827" s="227"/>
      <c r="S2827" s="226"/>
      <c r="T2827" s="226"/>
      <c r="U2827" s="226"/>
      <c r="V2827" s="225"/>
      <c r="W2827" s="225"/>
      <c r="X2827" s="225"/>
      <c r="Y2827" s="225"/>
      <c r="AM2827" s="227"/>
      <c r="AN2827" s="227"/>
      <c r="AO2827" s="227"/>
      <c r="AP2827" s="227"/>
      <c r="AQ2827" s="227"/>
      <c r="AR2827" s="226"/>
      <c r="AS2827" s="226"/>
      <c r="AT2827" s="226"/>
      <c r="AU2827" s="225"/>
      <c r="AV2827" s="225"/>
      <c r="AW2827" s="225"/>
      <c r="AX2827" s="225"/>
    </row>
    <row r="2828" spans="14:50" ht="15.75" x14ac:dyDescent="0.25">
      <c r="N2828" s="227"/>
      <c r="O2828" s="227"/>
      <c r="P2828" s="228"/>
      <c r="Q2828" s="227"/>
      <c r="R2828" s="227"/>
      <c r="S2828" s="226"/>
      <c r="T2828" s="226"/>
      <c r="U2828" s="226"/>
      <c r="V2828" s="225"/>
      <c r="W2828" s="225"/>
      <c r="X2828" s="225"/>
      <c r="Y2828" s="225"/>
      <c r="AM2828" s="227"/>
      <c r="AN2828" s="227"/>
      <c r="AO2828" s="227"/>
      <c r="AP2828" s="227"/>
      <c r="AQ2828" s="227"/>
      <c r="AR2828" s="226"/>
      <c r="AS2828" s="226"/>
      <c r="AT2828" s="226"/>
      <c r="AU2828" s="225"/>
      <c r="AV2828" s="225"/>
      <c r="AW2828" s="225"/>
      <c r="AX2828" s="225"/>
    </row>
    <row r="2829" spans="14:50" ht="15.75" x14ac:dyDescent="0.25">
      <c r="N2829" s="227"/>
      <c r="O2829" s="227"/>
      <c r="P2829" s="228"/>
      <c r="Q2829" s="227"/>
      <c r="R2829" s="227"/>
      <c r="S2829" s="226"/>
      <c r="T2829" s="226"/>
      <c r="U2829" s="226"/>
      <c r="V2829" s="225"/>
      <c r="W2829" s="225"/>
      <c r="X2829" s="225"/>
      <c r="Y2829" s="225"/>
      <c r="AM2829" s="227"/>
      <c r="AN2829" s="227"/>
      <c r="AO2829" s="227"/>
      <c r="AP2829" s="227"/>
      <c r="AQ2829" s="227"/>
      <c r="AR2829" s="226"/>
      <c r="AS2829" s="226"/>
      <c r="AT2829" s="226"/>
      <c r="AU2829" s="225"/>
      <c r="AV2829" s="225"/>
      <c r="AW2829" s="225"/>
      <c r="AX2829" s="225"/>
    </row>
    <row r="2830" spans="14:50" ht="15.75" x14ac:dyDescent="0.25">
      <c r="N2830" s="227"/>
      <c r="O2830" s="227"/>
      <c r="P2830" s="228"/>
      <c r="Q2830" s="227"/>
      <c r="R2830" s="227"/>
      <c r="S2830" s="226"/>
      <c r="T2830" s="226"/>
      <c r="U2830" s="226"/>
      <c r="V2830" s="225"/>
      <c r="W2830" s="225"/>
      <c r="X2830" s="225"/>
      <c r="Y2830" s="225"/>
      <c r="AM2830" s="227"/>
      <c r="AN2830" s="227"/>
      <c r="AO2830" s="227"/>
      <c r="AP2830" s="227"/>
      <c r="AQ2830" s="227"/>
      <c r="AR2830" s="226"/>
      <c r="AS2830" s="226"/>
      <c r="AT2830" s="226"/>
      <c r="AU2830" s="225"/>
      <c r="AV2830" s="225"/>
      <c r="AW2830" s="225"/>
      <c r="AX2830" s="225"/>
    </row>
    <row r="2831" spans="14:50" ht="15.75" x14ac:dyDescent="0.25">
      <c r="N2831" s="227"/>
      <c r="O2831" s="227"/>
      <c r="P2831" s="228"/>
      <c r="Q2831" s="227"/>
      <c r="R2831" s="227"/>
      <c r="S2831" s="226"/>
      <c r="T2831" s="226"/>
      <c r="U2831" s="226"/>
      <c r="V2831" s="225"/>
      <c r="W2831" s="225"/>
      <c r="X2831" s="225"/>
      <c r="Y2831" s="225"/>
      <c r="AM2831" s="227"/>
      <c r="AN2831" s="227"/>
      <c r="AO2831" s="227"/>
      <c r="AP2831" s="227"/>
      <c r="AQ2831" s="227"/>
      <c r="AR2831" s="226"/>
      <c r="AS2831" s="226"/>
      <c r="AT2831" s="226"/>
      <c r="AU2831" s="225"/>
      <c r="AV2831" s="225"/>
      <c r="AW2831" s="225"/>
      <c r="AX2831" s="225"/>
    </row>
    <row r="2832" spans="14:50" ht="15.75" x14ac:dyDescent="0.25">
      <c r="N2832" s="227"/>
      <c r="O2832" s="227"/>
      <c r="P2832" s="228"/>
      <c r="Q2832" s="227"/>
      <c r="R2832" s="227"/>
      <c r="S2832" s="226"/>
      <c r="T2832" s="226"/>
      <c r="U2832" s="226"/>
      <c r="V2832" s="225"/>
      <c r="W2832" s="225"/>
      <c r="X2832" s="225"/>
      <c r="Y2832" s="225"/>
      <c r="AM2832" s="227"/>
      <c r="AN2832" s="227"/>
      <c r="AO2832" s="227"/>
      <c r="AP2832" s="227"/>
      <c r="AQ2832" s="227"/>
      <c r="AR2832" s="226"/>
      <c r="AS2832" s="226"/>
      <c r="AT2832" s="226"/>
      <c r="AU2832" s="225"/>
      <c r="AV2832" s="225"/>
      <c r="AW2832" s="225"/>
      <c r="AX2832" s="225"/>
    </row>
    <row r="2833" spans="14:50" ht="15.75" x14ac:dyDescent="0.25">
      <c r="N2833" s="227"/>
      <c r="O2833" s="227"/>
      <c r="P2833" s="228"/>
      <c r="Q2833" s="227"/>
      <c r="R2833" s="227"/>
      <c r="S2833" s="226"/>
      <c r="T2833" s="226"/>
      <c r="U2833" s="226"/>
      <c r="V2833" s="225"/>
      <c r="W2833" s="225"/>
      <c r="X2833" s="225"/>
      <c r="Y2833" s="225"/>
      <c r="AM2833" s="227"/>
      <c r="AN2833" s="227"/>
      <c r="AO2833" s="227"/>
      <c r="AP2833" s="227"/>
      <c r="AQ2833" s="227"/>
      <c r="AR2833" s="226"/>
      <c r="AS2833" s="226"/>
      <c r="AT2833" s="226"/>
      <c r="AU2833" s="225"/>
      <c r="AV2833" s="225"/>
      <c r="AW2833" s="225"/>
      <c r="AX2833" s="225"/>
    </row>
    <row r="2834" spans="14:50" ht="15.75" x14ac:dyDescent="0.25">
      <c r="N2834" s="227"/>
      <c r="O2834" s="227"/>
      <c r="P2834" s="228"/>
      <c r="Q2834" s="227"/>
      <c r="R2834" s="227"/>
      <c r="S2834" s="226"/>
      <c r="T2834" s="226"/>
      <c r="U2834" s="226"/>
      <c r="V2834" s="225"/>
      <c r="W2834" s="225"/>
      <c r="X2834" s="225"/>
      <c r="Y2834" s="225"/>
      <c r="AM2834" s="227"/>
      <c r="AN2834" s="227"/>
      <c r="AO2834" s="227"/>
      <c r="AP2834" s="227"/>
      <c r="AQ2834" s="227"/>
      <c r="AR2834" s="226"/>
      <c r="AS2834" s="226"/>
      <c r="AT2834" s="226"/>
      <c r="AU2834" s="225"/>
      <c r="AV2834" s="225"/>
      <c r="AW2834" s="225"/>
      <c r="AX2834" s="225"/>
    </row>
    <row r="2835" spans="14:50" ht="15.75" x14ac:dyDescent="0.25">
      <c r="N2835" s="227"/>
      <c r="O2835" s="227"/>
      <c r="P2835" s="228"/>
      <c r="Q2835" s="227"/>
      <c r="R2835" s="227"/>
      <c r="S2835" s="226"/>
      <c r="T2835" s="226"/>
      <c r="U2835" s="226"/>
      <c r="V2835" s="225"/>
      <c r="W2835" s="225"/>
      <c r="X2835" s="225"/>
      <c r="Y2835" s="225"/>
      <c r="AM2835" s="227"/>
      <c r="AN2835" s="227"/>
      <c r="AO2835" s="227"/>
      <c r="AP2835" s="227"/>
      <c r="AQ2835" s="227"/>
      <c r="AR2835" s="226"/>
      <c r="AS2835" s="226"/>
      <c r="AT2835" s="226"/>
      <c r="AU2835" s="225"/>
      <c r="AV2835" s="225"/>
      <c r="AW2835" s="225"/>
      <c r="AX2835" s="225"/>
    </row>
    <row r="2836" spans="14:50" ht="15.75" x14ac:dyDescent="0.25">
      <c r="N2836" s="227"/>
      <c r="O2836" s="227"/>
      <c r="P2836" s="228"/>
      <c r="Q2836" s="227"/>
      <c r="R2836" s="227"/>
      <c r="S2836" s="226"/>
      <c r="T2836" s="226"/>
      <c r="U2836" s="226"/>
      <c r="V2836" s="225"/>
      <c r="W2836" s="225"/>
      <c r="X2836" s="225"/>
      <c r="Y2836" s="225"/>
      <c r="AM2836" s="227"/>
      <c r="AN2836" s="227"/>
      <c r="AO2836" s="227"/>
      <c r="AP2836" s="227"/>
      <c r="AQ2836" s="227"/>
      <c r="AR2836" s="226"/>
      <c r="AS2836" s="226"/>
      <c r="AT2836" s="226"/>
      <c r="AU2836" s="225"/>
      <c r="AV2836" s="225"/>
      <c r="AW2836" s="225"/>
      <c r="AX2836" s="225"/>
    </row>
    <row r="2837" spans="14:50" ht="15.75" x14ac:dyDescent="0.25">
      <c r="N2837" s="227"/>
      <c r="O2837" s="227"/>
      <c r="P2837" s="228"/>
      <c r="Q2837" s="227"/>
      <c r="R2837" s="227"/>
      <c r="S2837" s="226"/>
      <c r="T2837" s="226"/>
      <c r="U2837" s="226"/>
      <c r="V2837" s="225"/>
      <c r="W2837" s="225"/>
      <c r="X2837" s="225"/>
      <c r="Y2837" s="225"/>
      <c r="AM2837" s="227"/>
      <c r="AN2837" s="227"/>
      <c r="AO2837" s="227"/>
      <c r="AP2837" s="227"/>
      <c r="AQ2837" s="227"/>
      <c r="AR2837" s="226"/>
      <c r="AS2837" s="226"/>
      <c r="AT2837" s="226"/>
      <c r="AU2837" s="225"/>
      <c r="AV2837" s="225"/>
      <c r="AW2837" s="225"/>
      <c r="AX2837" s="225"/>
    </row>
    <row r="2838" spans="14:50" ht="15.75" x14ac:dyDescent="0.25">
      <c r="N2838" s="227"/>
      <c r="O2838" s="227"/>
      <c r="P2838" s="228"/>
      <c r="Q2838" s="227"/>
      <c r="R2838" s="227"/>
      <c r="S2838" s="226"/>
      <c r="T2838" s="226"/>
      <c r="U2838" s="226"/>
      <c r="V2838" s="225"/>
      <c r="W2838" s="225"/>
      <c r="X2838" s="225"/>
      <c r="Y2838" s="225"/>
      <c r="AM2838" s="227"/>
      <c r="AN2838" s="227"/>
      <c r="AO2838" s="227"/>
      <c r="AP2838" s="227"/>
      <c r="AQ2838" s="227"/>
      <c r="AR2838" s="226"/>
      <c r="AS2838" s="226"/>
      <c r="AT2838" s="226"/>
      <c r="AU2838" s="225"/>
      <c r="AV2838" s="225"/>
      <c r="AW2838" s="225"/>
      <c r="AX2838" s="225"/>
    </row>
    <row r="2839" spans="14:50" ht="15.75" x14ac:dyDescent="0.25">
      <c r="N2839" s="227"/>
      <c r="O2839" s="227"/>
      <c r="P2839" s="228"/>
      <c r="Q2839" s="227"/>
      <c r="R2839" s="227"/>
      <c r="S2839" s="226"/>
      <c r="T2839" s="226"/>
      <c r="U2839" s="226"/>
      <c r="V2839" s="225"/>
      <c r="W2839" s="225"/>
      <c r="X2839" s="225"/>
      <c r="Y2839" s="225"/>
      <c r="AM2839" s="227"/>
      <c r="AN2839" s="227"/>
      <c r="AO2839" s="227"/>
      <c r="AP2839" s="227"/>
      <c r="AQ2839" s="227"/>
      <c r="AR2839" s="226"/>
      <c r="AS2839" s="226"/>
      <c r="AT2839" s="226"/>
      <c r="AU2839" s="225"/>
      <c r="AV2839" s="225"/>
      <c r="AW2839" s="225"/>
      <c r="AX2839" s="225"/>
    </row>
    <row r="2840" spans="14:50" ht="15.75" x14ac:dyDescent="0.25">
      <c r="N2840" s="227"/>
      <c r="O2840" s="227"/>
      <c r="P2840" s="228"/>
      <c r="Q2840" s="227"/>
      <c r="R2840" s="227"/>
      <c r="S2840" s="226"/>
      <c r="T2840" s="226"/>
      <c r="U2840" s="226"/>
      <c r="V2840" s="225"/>
      <c r="W2840" s="225"/>
      <c r="X2840" s="225"/>
      <c r="Y2840" s="225"/>
      <c r="AM2840" s="227"/>
      <c r="AN2840" s="227"/>
      <c r="AO2840" s="227"/>
      <c r="AP2840" s="227"/>
      <c r="AQ2840" s="227"/>
      <c r="AR2840" s="226"/>
      <c r="AS2840" s="226"/>
      <c r="AT2840" s="226"/>
      <c r="AU2840" s="225"/>
      <c r="AV2840" s="225"/>
      <c r="AW2840" s="225"/>
      <c r="AX2840" s="225"/>
    </row>
    <row r="2841" spans="14:50" ht="15.75" x14ac:dyDescent="0.25">
      <c r="N2841" s="227"/>
      <c r="O2841" s="227"/>
      <c r="P2841" s="228"/>
      <c r="Q2841" s="227"/>
      <c r="R2841" s="227"/>
      <c r="S2841" s="226"/>
      <c r="T2841" s="226"/>
      <c r="U2841" s="226"/>
      <c r="V2841" s="225"/>
      <c r="W2841" s="225"/>
      <c r="X2841" s="225"/>
      <c r="Y2841" s="225"/>
      <c r="AM2841" s="227"/>
      <c r="AN2841" s="227"/>
      <c r="AO2841" s="227"/>
      <c r="AP2841" s="227"/>
      <c r="AQ2841" s="227"/>
      <c r="AR2841" s="226"/>
      <c r="AS2841" s="226"/>
      <c r="AT2841" s="226"/>
      <c r="AU2841" s="225"/>
      <c r="AV2841" s="225"/>
      <c r="AW2841" s="225"/>
      <c r="AX2841" s="225"/>
    </row>
    <row r="2842" spans="14:50" ht="15.75" x14ac:dyDescent="0.25">
      <c r="N2842" s="227"/>
      <c r="O2842" s="227"/>
      <c r="P2842" s="228"/>
      <c r="Q2842" s="227"/>
      <c r="R2842" s="227"/>
      <c r="S2842" s="226"/>
      <c r="T2842" s="226"/>
      <c r="U2842" s="226"/>
      <c r="V2842" s="225"/>
      <c r="W2842" s="225"/>
      <c r="X2842" s="225"/>
      <c r="Y2842" s="225"/>
      <c r="AM2842" s="227"/>
      <c r="AN2842" s="227"/>
      <c r="AO2842" s="227"/>
      <c r="AP2842" s="227"/>
      <c r="AQ2842" s="227"/>
      <c r="AR2842" s="226"/>
      <c r="AS2842" s="226"/>
      <c r="AT2842" s="226"/>
      <c r="AU2842" s="225"/>
      <c r="AV2842" s="225"/>
      <c r="AW2842" s="225"/>
      <c r="AX2842" s="225"/>
    </row>
    <row r="2843" spans="14:50" ht="15.75" x14ac:dyDescent="0.25">
      <c r="N2843" s="227"/>
      <c r="O2843" s="227"/>
      <c r="P2843" s="228"/>
      <c r="Q2843" s="227"/>
      <c r="R2843" s="227"/>
      <c r="S2843" s="226"/>
      <c r="T2843" s="226"/>
      <c r="U2843" s="226"/>
      <c r="V2843" s="225"/>
      <c r="W2843" s="225"/>
      <c r="X2843" s="225"/>
      <c r="Y2843" s="225"/>
      <c r="AM2843" s="227"/>
      <c r="AN2843" s="227"/>
      <c r="AO2843" s="227"/>
      <c r="AP2843" s="227"/>
      <c r="AQ2843" s="227"/>
      <c r="AR2843" s="226"/>
      <c r="AS2843" s="226"/>
      <c r="AT2843" s="226"/>
      <c r="AU2843" s="225"/>
      <c r="AV2843" s="225"/>
      <c r="AW2843" s="225"/>
      <c r="AX2843" s="225"/>
    </row>
    <row r="2844" spans="14:50" ht="15.75" x14ac:dyDescent="0.25">
      <c r="N2844" s="227"/>
      <c r="O2844" s="227"/>
      <c r="P2844" s="228"/>
      <c r="Q2844" s="227"/>
      <c r="R2844" s="227"/>
      <c r="S2844" s="226"/>
      <c r="T2844" s="226"/>
      <c r="U2844" s="226"/>
      <c r="V2844" s="225"/>
      <c r="W2844" s="225"/>
      <c r="X2844" s="225"/>
      <c r="Y2844" s="225"/>
      <c r="AM2844" s="227"/>
      <c r="AN2844" s="227"/>
      <c r="AO2844" s="227"/>
      <c r="AP2844" s="227"/>
      <c r="AQ2844" s="227"/>
      <c r="AR2844" s="226"/>
      <c r="AS2844" s="226"/>
      <c r="AT2844" s="226"/>
      <c r="AU2844" s="225"/>
      <c r="AV2844" s="225"/>
      <c r="AW2844" s="225"/>
      <c r="AX2844" s="225"/>
    </row>
    <row r="2845" spans="14:50" ht="15.75" x14ac:dyDescent="0.25">
      <c r="N2845" s="227"/>
      <c r="O2845" s="227"/>
      <c r="P2845" s="228"/>
      <c r="Q2845" s="227"/>
      <c r="R2845" s="227"/>
      <c r="S2845" s="226"/>
      <c r="T2845" s="226"/>
      <c r="U2845" s="226"/>
      <c r="V2845" s="225"/>
      <c r="W2845" s="225"/>
      <c r="X2845" s="225"/>
      <c r="Y2845" s="225"/>
      <c r="AM2845" s="227"/>
      <c r="AN2845" s="227"/>
      <c r="AO2845" s="227"/>
      <c r="AP2845" s="227"/>
      <c r="AQ2845" s="227"/>
      <c r="AR2845" s="226"/>
      <c r="AS2845" s="226"/>
      <c r="AT2845" s="226"/>
      <c r="AU2845" s="225"/>
      <c r="AV2845" s="225"/>
      <c r="AW2845" s="225"/>
      <c r="AX2845" s="225"/>
    </row>
    <row r="2846" spans="14:50" ht="15.75" x14ac:dyDescent="0.25">
      <c r="N2846" s="227"/>
      <c r="O2846" s="227"/>
      <c r="P2846" s="228"/>
      <c r="Q2846" s="227"/>
      <c r="R2846" s="227"/>
      <c r="S2846" s="226"/>
      <c r="T2846" s="226"/>
      <c r="U2846" s="226"/>
      <c r="V2846" s="225"/>
      <c r="W2846" s="225"/>
      <c r="X2846" s="225"/>
      <c r="Y2846" s="225"/>
      <c r="AM2846" s="227"/>
      <c r="AN2846" s="227"/>
      <c r="AO2846" s="227"/>
      <c r="AP2846" s="227"/>
      <c r="AQ2846" s="227"/>
      <c r="AR2846" s="226"/>
      <c r="AS2846" s="226"/>
      <c r="AT2846" s="226"/>
      <c r="AU2846" s="225"/>
      <c r="AV2846" s="225"/>
      <c r="AW2846" s="225"/>
      <c r="AX2846" s="225"/>
    </row>
    <row r="2847" spans="14:50" ht="15.75" x14ac:dyDescent="0.25">
      <c r="N2847" s="227"/>
      <c r="O2847" s="227"/>
      <c r="P2847" s="228"/>
      <c r="Q2847" s="227"/>
      <c r="R2847" s="227"/>
      <c r="S2847" s="226"/>
      <c r="T2847" s="226"/>
      <c r="U2847" s="226"/>
      <c r="V2847" s="225"/>
      <c r="W2847" s="225"/>
      <c r="X2847" s="225"/>
      <c r="Y2847" s="225"/>
      <c r="AM2847" s="227"/>
      <c r="AN2847" s="227"/>
      <c r="AO2847" s="227"/>
      <c r="AP2847" s="227"/>
      <c r="AQ2847" s="227"/>
      <c r="AR2847" s="226"/>
      <c r="AS2847" s="226"/>
      <c r="AT2847" s="226"/>
      <c r="AU2847" s="225"/>
      <c r="AV2847" s="225"/>
      <c r="AW2847" s="225"/>
      <c r="AX2847" s="225"/>
    </row>
    <row r="2848" spans="14:50" ht="15.75" x14ac:dyDescent="0.25">
      <c r="N2848" s="227"/>
      <c r="O2848" s="227"/>
      <c r="P2848" s="228"/>
      <c r="Q2848" s="227"/>
      <c r="R2848" s="227"/>
      <c r="S2848" s="226"/>
      <c r="T2848" s="226"/>
      <c r="U2848" s="226"/>
      <c r="V2848" s="225"/>
      <c r="W2848" s="225"/>
      <c r="X2848" s="225"/>
      <c r="Y2848" s="225"/>
      <c r="AM2848" s="227"/>
      <c r="AN2848" s="227"/>
      <c r="AO2848" s="227"/>
      <c r="AP2848" s="227"/>
      <c r="AQ2848" s="227"/>
      <c r="AR2848" s="226"/>
      <c r="AS2848" s="226"/>
      <c r="AT2848" s="226"/>
      <c r="AU2848" s="225"/>
      <c r="AV2848" s="225"/>
      <c r="AW2848" s="225"/>
      <c r="AX2848" s="225"/>
    </row>
    <row r="2849" spans="14:50" ht="15.75" x14ac:dyDescent="0.25">
      <c r="N2849" s="227"/>
      <c r="O2849" s="227"/>
      <c r="P2849" s="228"/>
      <c r="Q2849" s="227"/>
      <c r="R2849" s="227"/>
      <c r="S2849" s="226"/>
      <c r="T2849" s="226"/>
      <c r="U2849" s="226"/>
      <c r="V2849" s="225"/>
      <c r="W2849" s="225"/>
      <c r="X2849" s="225"/>
      <c r="Y2849" s="225"/>
      <c r="AM2849" s="227"/>
      <c r="AN2849" s="227"/>
      <c r="AO2849" s="227"/>
      <c r="AP2849" s="227"/>
      <c r="AQ2849" s="227"/>
      <c r="AR2849" s="226"/>
      <c r="AS2849" s="226"/>
      <c r="AT2849" s="226"/>
      <c r="AU2849" s="225"/>
      <c r="AV2849" s="225"/>
      <c r="AW2849" s="225"/>
      <c r="AX2849" s="225"/>
    </row>
    <row r="2850" spans="14:50" ht="15.75" x14ac:dyDescent="0.25">
      <c r="N2850" s="227"/>
      <c r="O2850" s="227"/>
      <c r="P2850" s="228"/>
      <c r="Q2850" s="227"/>
      <c r="R2850" s="227"/>
      <c r="S2850" s="226"/>
      <c r="T2850" s="226"/>
      <c r="U2850" s="226"/>
      <c r="V2850" s="225"/>
      <c r="W2850" s="225"/>
      <c r="X2850" s="225"/>
      <c r="Y2850" s="225"/>
      <c r="AM2850" s="227"/>
      <c r="AN2850" s="227"/>
      <c r="AO2850" s="227"/>
      <c r="AP2850" s="227"/>
      <c r="AQ2850" s="227"/>
      <c r="AR2850" s="226"/>
      <c r="AS2850" s="226"/>
      <c r="AT2850" s="226"/>
      <c r="AU2850" s="225"/>
      <c r="AV2850" s="225"/>
      <c r="AW2850" s="225"/>
      <c r="AX2850" s="225"/>
    </row>
    <row r="2851" spans="14:50" ht="15.75" x14ac:dyDescent="0.25">
      <c r="N2851" s="227"/>
      <c r="O2851" s="227"/>
      <c r="P2851" s="228"/>
      <c r="Q2851" s="227"/>
      <c r="R2851" s="227"/>
      <c r="S2851" s="226"/>
      <c r="T2851" s="226"/>
      <c r="U2851" s="226"/>
      <c r="V2851" s="225"/>
      <c r="W2851" s="225"/>
      <c r="X2851" s="225"/>
      <c r="Y2851" s="225"/>
      <c r="AM2851" s="227"/>
      <c r="AN2851" s="227"/>
      <c r="AO2851" s="227"/>
      <c r="AP2851" s="227"/>
      <c r="AQ2851" s="227"/>
      <c r="AR2851" s="226"/>
      <c r="AS2851" s="226"/>
      <c r="AT2851" s="226"/>
      <c r="AU2851" s="225"/>
      <c r="AV2851" s="225"/>
      <c r="AW2851" s="225"/>
      <c r="AX2851" s="225"/>
    </row>
    <row r="2852" spans="14:50" ht="15.75" x14ac:dyDescent="0.25">
      <c r="N2852" s="227"/>
      <c r="O2852" s="227"/>
      <c r="P2852" s="228"/>
      <c r="Q2852" s="227"/>
      <c r="R2852" s="227"/>
      <c r="S2852" s="226"/>
      <c r="T2852" s="226"/>
      <c r="U2852" s="226"/>
      <c r="V2852" s="225"/>
      <c r="W2852" s="225"/>
      <c r="X2852" s="225"/>
      <c r="Y2852" s="225"/>
      <c r="AM2852" s="227"/>
      <c r="AN2852" s="227"/>
      <c r="AO2852" s="227"/>
      <c r="AP2852" s="227"/>
      <c r="AQ2852" s="227"/>
      <c r="AR2852" s="226"/>
      <c r="AS2852" s="226"/>
      <c r="AT2852" s="226"/>
      <c r="AU2852" s="225"/>
      <c r="AV2852" s="225"/>
      <c r="AW2852" s="225"/>
      <c r="AX2852" s="225"/>
    </row>
    <row r="2853" spans="14:50" ht="15.75" x14ac:dyDescent="0.25">
      <c r="N2853" s="227"/>
      <c r="O2853" s="227"/>
      <c r="P2853" s="228"/>
      <c r="Q2853" s="227"/>
      <c r="R2853" s="227"/>
      <c r="S2853" s="226"/>
      <c r="T2853" s="226"/>
      <c r="U2853" s="226"/>
      <c r="V2853" s="225"/>
      <c r="W2853" s="225"/>
      <c r="X2853" s="225"/>
      <c r="Y2853" s="225"/>
      <c r="AM2853" s="227"/>
      <c r="AN2853" s="227"/>
      <c r="AO2853" s="227"/>
      <c r="AP2853" s="227"/>
      <c r="AQ2853" s="227"/>
      <c r="AR2853" s="226"/>
      <c r="AS2853" s="226"/>
      <c r="AT2853" s="226"/>
      <c r="AU2853" s="225"/>
      <c r="AV2853" s="225"/>
      <c r="AW2853" s="225"/>
      <c r="AX2853" s="225"/>
    </row>
    <row r="2854" spans="14:50" ht="15.75" x14ac:dyDescent="0.25">
      <c r="N2854" s="227"/>
      <c r="O2854" s="227"/>
      <c r="P2854" s="228"/>
      <c r="Q2854" s="227"/>
      <c r="R2854" s="227"/>
      <c r="S2854" s="226"/>
      <c r="T2854" s="226"/>
      <c r="U2854" s="226"/>
      <c r="V2854" s="225"/>
      <c r="W2854" s="225"/>
      <c r="X2854" s="225"/>
      <c r="Y2854" s="225"/>
      <c r="AM2854" s="227"/>
      <c r="AN2854" s="227"/>
      <c r="AO2854" s="227"/>
      <c r="AP2854" s="227"/>
      <c r="AQ2854" s="227"/>
      <c r="AR2854" s="226"/>
      <c r="AS2854" s="226"/>
      <c r="AT2854" s="226"/>
      <c r="AU2854" s="225"/>
      <c r="AV2854" s="225"/>
      <c r="AW2854" s="225"/>
      <c r="AX2854" s="225"/>
    </row>
    <row r="2855" spans="14:50" ht="15.75" x14ac:dyDescent="0.25">
      <c r="N2855" s="227"/>
      <c r="O2855" s="227"/>
      <c r="P2855" s="228"/>
      <c r="Q2855" s="227"/>
      <c r="R2855" s="227"/>
      <c r="S2855" s="226"/>
      <c r="T2855" s="226"/>
      <c r="U2855" s="226"/>
      <c r="V2855" s="225"/>
      <c r="W2855" s="225"/>
      <c r="X2855" s="225"/>
      <c r="Y2855" s="225"/>
      <c r="AM2855" s="227"/>
      <c r="AN2855" s="227"/>
      <c r="AO2855" s="227"/>
      <c r="AP2855" s="227"/>
      <c r="AQ2855" s="227"/>
      <c r="AR2855" s="226"/>
      <c r="AS2855" s="226"/>
      <c r="AT2855" s="226"/>
      <c r="AU2855" s="225"/>
      <c r="AV2855" s="225"/>
      <c r="AW2855" s="225"/>
      <c r="AX2855" s="225"/>
    </row>
    <row r="2856" spans="14:50" ht="15.75" x14ac:dyDescent="0.25">
      <c r="N2856" s="227"/>
      <c r="O2856" s="227"/>
      <c r="P2856" s="228"/>
      <c r="Q2856" s="227"/>
      <c r="R2856" s="227"/>
      <c r="S2856" s="226"/>
      <c r="T2856" s="226"/>
      <c r="U2856" s="226"/>
      <c r="V2856" s="225"/>
      <c r="W2856" s="225"/>
      <c r="X2856" s="225"/>
      <c r="Y2856" s="225"/>
      <c r="AM2856" s="227"/>
      <c r="AN2856" s="227"/>
      <c r="AO2856" s="227"/>
      <c r="AP2856" s="227"/>
      <c r="AQ2856" s="227"/>
      <c r="AR2856" s="226"/>
      <c r="AS2856" s="226"/>
      <c r="AT2856" s="226"/>
      <c r="AU2856" s="225"/>
      <c r="AV2856" s="225"/>
      <c r="AW2856" s="225"/>
      <c r="AX2856" s="225"/>
    </row>
    <row r="2857" spans="14:50" ht="15.75" x14ac:dyDescent="0.25">
      <c r="N2857" s="227"/>
      <c r="O2857" s="227"/>
      <c r="P2857" s="228"/>
      <c r="Q2857" s="227"/>
      <c r="R2857" s="227"/>
      <c r="S2857" s="226"/>
      <c r="T2857" s="226"/>
      <c r="U2857" s="226"/>
      <c r="V2857" s="225"/>
      <c r="W2857" s="225"/>
      <c r="X2857" s="225"/>
      <c r="Y2857" s="225"/>
      <c r="AM2857" s="227"/>
      <c r="AN2857" s="227"/>
      <c r="AO2857" s="227"/>
      <c r="AP2857" s="227"/>
      <c r="AQ2857" s="227"/>
      <c r="AR2857" s="226"/>
      <c r="AS2857" s="226"/>
      <c r="AT2857" s="226"/>
      <c r="AU2857" s="225"/>
      <c r="AV2857" s="225"/>
      <c r="AW2857" s="225"/>
      <c r="AX2857" s="225"/>
    </row>
    <row r="2858" spans="14:50" ht="15.75" x14ac:dyDescent="0.25">
      <c r="N2858" s="227"/>
      <c r="O2858" s="227"/>
      <c r="P2858" s="228"/>
      <c r="Q2858" s="227"/>
      <c r="R2858" s="227"/>
      <c r="S2858" s="226"/>
      <c r="T2858" s="226"/>
      <c r="U2858" s="226"/>
      <c r="V2858" s="225"/>
      <c r="W2858" s="225"/>
      <c r="X2858" s="225"/>
      <c r="Y2858" s="225"/>
      <c r="AM2858" s="227"/>
      <c r="AN2858" s="227"/>
      <c r="AO2858" s="227"/>
      <c r="AP2858" s="227"/>
      <c r="AQ2858" s="227"/>
      <c r="AR2858" s="226"/>
      <c r="AS2858" s="226"/>
      <c r="AT2858" s="226"/>
      <c r="AU2858" s="225"/>
      <c r="AV2858" s="225"/>
      <c r="AW2858" s="225"/>
      <c r="AX2858" s="225"/>
    </row>
    <row r="2859" spans="14:50" ht="15.75" x14ac:dyDescent="0.25">
      <c r="N2859" s="227"/>
      <c r="O2859" s="227"/>
      <c r="P2859" s="228"/>
      <c r="Q2859" s="227"/>
      <c r="R2859" s="227"/>
      <c r="S2859" s="226"/>
      <c r="T2859" s="226"/>
      <c r="U2859" s="226"/>
      <c r="V2859" s="225"/>
      <c r="W2859" s="225"/>
      <c r="X2859" s="225"/>
      <c r="Y2859" s="225"/>
      <c r="AM2859" s="227"/>
      <c r="AN2859" s="227"/>
      <c r="AO2859" s="227"/>
      <c r="AP2859" s="227"/>
      <c r="AQ2859" s="227"/>
      <c r="AR2859" s="226"/>
      <c r="AS2859" s="226"/>
      <c r="AT2859" s="226"/>
      <c r="AU2859" s="225"/>
      <c r="AV2859" s="225"/>
      <c r="AW2859" s="225"/>
      <c r="AX2859" s="225"/>
    </row>
    <row r="2860" spans="14:50" ht="15.75" x14ac:dyDescent="0.25">
      <c r="N2860" s="227"/>
      <c r="O2860" s="227"/>
      <c r="P2860" s="228"/>
      <c r="Q2860" s="227"/>
      <c r="R2860" s="227"/>
      <c r="S2860" s="226"/>
      <c r="T2860" s="226"/>
      <c r="U2860" s="226"/>
      <c r="V2860" s="225"/>
      <c r="W2860" s="225"/>
      <c r="X2860" s="225"/>
      <c r="Y2860" s="225"/>
      <c r="AM2860" s="227"/>
      <c r="AN2860" s="227"/>
      <c r="AO2860" s="227"/>
      <c r="AP2860" s="227"/>
      <c r="AQ2860" s="227"/>
      <c r="AR2860" s="226"/>
      <c r="AS2860" s="226"/>
      <c r="AT2860" s="226"/>
      <c r="AU2860" s="225"/>
      <c r="AV2860" s="225"/>
      <c r="AW2860" s="225"/>
      <c r="AX2860" s="225"/>
    </row>
    <row r="2861" spans="14:50" ht="15.75" x14ac:dyDescent="0.25">
      <c r="N2861" s="227"/>
      <c r="O2861" s="227"/>
      <c r="P2861" s="228"/>
      <c r="Q2861" s="227"/>
      <c r="R2861" s="227"/>
      <c r="S2861" s="226"/>
      <c r="T2861" s="226"/>
      <c r="U2861" s="226"/>
      <c r="V2861" s="225"/>
      <c r="W2861" s="225"/>
      <c r="X2861" s="225"/>
      <c r="Y2861" s="225"/>
      <c r="AM2861" s="227"/>
      <c r="AN2861" s="227"/>
      <c r="AO2861" s="227"/>
      <c r="AP2861" s="227"/>
      <c r="AQ2861" s="227"/>
      <c r="AR2861" s="226"/>
      <c r="AS2861" s="226"/>
      <c r="AT2861" s="226"/>
      <c r="AU2861" s="225"/>
      <c r="AV2861" s="225"/>
      <c r="AW2861" s="225"/>
      <c r="AX2861" s="225"/>
    </row>
    <row r="2862" spans="14:50" ht="15.75" x14ac:dyDescent="0.25">
      <c r="N2862" s="227"/>
      <c r="O2862" s="227"/>
      <c r="P2862" s="228"/>
      <c r="Q2862" s="227"/>
      <c r="R2862" s="227"/>
      <c r="S2862" s="226"/>
      <c r="T2862" s="226"/>
      <c r="U2862" s="226"/>
      <c r="V2862" s="225"/>
      <c r="W2862" s="225"/>
      <c r="X2862" s="225"/>
      <c r="Y2862" s="225"/>
      <c r="AM2862" s="227"/>
      <c r="AN2862" s="227"/>
      <c r="AO2862" s="227"/>
      <c r="AP2862" s="227"/>
      <c r="AQ2862" s="227"/>
      <c r="AR2862" s="226"/>
      <c r="AS2862" s="226"/>
      <c r="AT2862" s="226"/>
      <c r="AU2862" s="225"/>
      <c r="AV2862" s="225"/>
      <c r="AW2862" s="225"/>
      <c r="AX2862" s="225"/>
    </row>
    <row r="2863" spans="14:50" ht="15.75" x14ac:dyDescent="0.25">
      <c r="N2863" s="227"/>
      <c r="O2863" s="227"/>
      <c r="P2863" s="228"/>
      <c r="Q2863" s="227"/>
      <c r="R2863" s="227"/>
      <c r="S2863" s="226"/>
      <c r="T2863" s="226"/>
      <c r="U2863" s="226"/>
      <c r="V2863" s="225"/>
      <c r="W2863" s="225"/>
      <c r="X2863" s="225"/>
      <c r="Y2863" s="225"/>
      <c r="AM2863" s="227"/>
      <c r="AN2863" s="227"/>
      <c r="AO2863" s="227"/>
      <c r="AP2863" s="227"/>
      <c r="AQ2863" s="227"/>
      <c r="AR2863" s="226"/>
      <c r="AS2863" s="226"/>
      <c r="AT2863" s="226"/>
      <c r="AU2863" s="225"/>
      <c r="AV2863" s="225"/>
      <c r="AW2863" s="225"/>
      <c r="AX2863" s="225"/>
    </row>
    <row r="2864" spans="14:50" ht="15.75" x14ac:dyDescent="0.25">
      <c r="N2864" s="227"/>
      <c r="O2864" s="227"/>
      <c r="P2864" s="228"/>
      <c r="Q2864" s="227"/>
      <c r="R2864" s="227"/>
      <c r="S2864" s="226"/>
      <c r="T2864" s="226"/>
      <c r="U2864" s="226"/>
      <c r="V2864" s="225"/>
      <c r="W2864" s="225"/>
      <c r="X2864" s="225"/>
      <c r="Y2864" s="225"/>
      <c r="AM2864" s="227"/>
      <c r="AN2864" s="227"/>
      <c r="AO2864" s="227"/>
      <c r="AP2864" s="227"/>
      <c r="AQ2864" s="227"/>
      <c r="AR2864" s="226"/>
      <c r="AS2864" s="226"/>
      <c r="AT2864" s="226"/>
      <c r="AU2864" s="225"/>
      <c r="AV2864" s="225"/>
      <c r="AW2864" s="225"/>
      <c r="AX2864" s="225"/>
    </row>
    <row r="2865" spans="14:50" ht="15.75" x14ac:dyDescent="0.25">
      <c r="N2865" s="227"/>
      <c r="O2865" s="227"/>
      <c r="P2865" s="228"/>
      <c r="Q2865" s="227"/>
      <c r="R2865" s="227"/>
      <c r="S2865" s="226"/>
      <c r="T2865" s="226"/>
      <c r="U2865" s="226"/>
      <c r="V2865" s="225"/>
      <c r="W2865" s="225"/>
      <c r="X2865" s="225"/>
      <c r="Y2865" s="225"/>
      <c r="AM2865" s="227"/>
      <c r="AN2865" s="227"/>
      <c r="AO2865" s="227"/>
      <c r="AP2865" s="227"/>
      <c r="AQ2865" s="227"/>
      <c r="AR2865" s="226"/>
      <c r="AS2865" s="226"/>
      <c r="AT2865" s="226"/>
      <c r="AU2865" s="225"/>
      <c r="AV2865" s="225"/>
      <c r="AW2865" s="225"/>
      <c r="AX2865" s="225"/>
    </row>
    <row r="2866" spans="14:50" ht="15.75" x14ac:dyDescent="0.25">
      <c r="N2866" s="227"/>
      <c r="O2866" s="227"/>
      <c r="P2866" s="228"/>
      <c r="Q2866" s="227"/>
      <c r="R2866" s="227"/>
      <c r="S2866" s="226"/>
      <c r="T2866" s="226"/>
      <c r="U2866" s="226"/>
      <c r="V2866" s="225"/>
      <c r="W2866" s="225"/>
      <c r="X2866" s="225"/>
      <c r="Y2866" s="225"/>
      <c r="AM2866" s="227"/>
      <c r="AN2866" s="227"/>
      <c r="AO2866" s="227"/>
      <c r="AP2866" s="227"/>
      <c r="AQ2866" s="227"/>
      <c r="AR2866" s="226"/>
      <c r="AS2866" s="226"/>
      <c r="AT2866" s="226"/>
      <c r="AU2866" s="225"/>
      <c r="AV2866" s="225"/>
      <c r="AW2866" s="225"/>
      <c r="AX2866" s="225"/>
    </row>
    <row r="2867" spans="14:50" ht="15.75" x14ac:dyDescent="0.25">
      <c r="N2867" s="227"/>
      <c r="O2867" s="227"/>
      <c r="P2867" s="228"/>
      <c r="Q2867" s="227"/>
      <c r="R2867" s="227"/>
      <c r="S2867" s="226"/>
      <c r="T2867" s="226"/>
      <c r="U2867" s="226"/>
      <c r="V2867" s="225"/>
      <c r="W2867" s="225"/>
      <c r="X2867" s="225"/>
      <c r="Y2867" s="225"/>
      <c r="AM2867" s="227"/>
      <c r="AN2867" s="227"/>
      <c r="AO2867" s="227"/>
      <c r="AP2867" s="227"/>
      <c r="AQ2867" s="227"/>
      <c r="AR2867" s="226"/>
      <c r="AS2867" s="226"/>
      <c r="AT2867" s="226"/>
      <c r="AU2867" s="225"/>
      <c r="AV2867" s="225"/>
      <c r="AW2867" s="225"/>
      <c r="AX2867" s="225"/>
    </row>
    <row r="2868" spans="14:50" ht="15.75" x14ac:dyDescent="0.25">
      <c r="N2868" s="227"/>
      <c r="O2868" s="227"/>
      <c r="P2868" s="228"/>
      <c r="Q2868" s="227"/>
      <c r="R2868" s="227"/>
      <c r="S2868" s="226"/>
      <c r="T2868" s="226"/>
      <c r="U2868" s="226"/>
      <c r="V2868" s="225"/>
      <c r="W2868" s="225"/>
      <c r="X2868" s="225"/>
      <c r="Y2868" s="225"/>
      <c r="AM2868" s="227"/>
      <c r="AN2868" s="227"/>
      <c r="AO2868" s="227"/>
      <c r="AP2868" s="227"/>
      <c r="AQ2868" s="227"/>
      <c r="AR2868" s="226"/>
      <c r="AS2868" s="226"/>
      <c r="AT2868" s="226"/>
      <c r="AU2868" s="225"/>
      <c r="AV2868" s="225"/>
      <c r="AW2868" s="225"/>
      <c r="AX2868" s="225"/>
    </row>
    <row r="2869" spans="14:50" ht="15.75" x14ac:dyDescent="0.25">
      <c r="N2869" s="227"/>
      <c r="O2869" s="227"/>
      <c r="P2869" s="228"/>
      <c r="Q2869" s="227"/>
      <c r="R2869" s="227"/>
      <c r="S2869" s="226"/>
      <c r="T2869" s="226"/>
      <c r="U2869" s="226"/>
      <c r="V2869" s="225"/>
      <c r="W2869" s="225"/>
      <c r="X2869" s="225"/>
      <c r="Y2869" s="225"/>
      <c r="AM2869" s="227"/>
      <c r="AN2869" s="227"/>
      <c r="AO2869" s="227"/>
      <c r="AP2869" s="227"/>
      <c r="AQ2869" s="227"/>
      <c r="AR2869" s="226"/>
      <c r="AS2869" s="226"/>
      <c r="AT2869" s="226"/>
      <c r="AU2869" s="225"/>
      <c r="AV2869" s="225"/>
      <c r="AW2869" s="225"/>
      <c r="AX2869" s="225"/>
    </row>
    <row r="2870" spans="14:50" ht="15.75" x14ac:dyDescent="0.25">
      <c r="N2870" s="227"/>
      <c r="O2870" s="227"/>
      <c r="P2870" s="228"/>
      <c r="Q2870" s="227"/>
      <c r="R2870" s="227"/>
      <c r="S2870" s="226"/>
      <c r="T2870" s="226"/>
      <c r="U2870" s="226"/>
      <c r="V2870" s="225"/>
      <c r="W2870" s="225"/>
      <c r="X2870" s="225"/>
      <c r="Y2870" s="225"/>
      <c r="AM2870" s="227"/>
      <c r="AN2870" s="227"/>
      <c r="AO2870" s="227"/>
      <c r="AP2870" s="227"/>
      <c r="AQ2870" s="227"/>
      <c r="AR2870" s="226"/>
      <c r="AS2870" s="226"/>
      <c r="AT2870" s="226"/>
      <c r="AU2870" s="225"/>
      <c r="AV2870" s="225"/>
      <c r="AW2870" s="225"/>
      <c r="AX2870" s="225"/>
    </row>
    <row r="2871" spans="14:50" ht="15.75" x14ac:dyDescent="0.25">
      <c r="N2871" s="227"/>
      <c r="O2871" s="227"/>
      <c r="P2871" s="228"/>
      <c r="Q2871" s="227"/>
      <c r="R2871" s="227"/>
      <c r="S2871" s="226"/>
      <c r="T2871" s="226"/>
      <c r="U2871" s="226"/>
      <c r="V2871" s="225"/>
      <c r="W2871" s="225"/>
      <c r="X2871" s="225"/>
      <c r="Y2871" s="225"/>
      <c r="AM2871" s="227"/>
      <c r="AN2871" s="227"/>
      <c r="AO2871" s="227"/>
      <c r="AP2871" s="227"/>
      <c r="AQ2871" s="227"/>
      <c r="AR2871" s="226"/>
      <c r="AS2871" s="226"/>
      <c r="AT2871" s="226"/>
      <c r="AU2871" s="225"/>
      <c r="AV2871" s="225"/>
      <c r="AW2871" s="225"/>
      <c r="AX2871" s="225"/>
    </row>
    <row r="2872" spans="14:50" ht="15.75" x14ac:dyDescent="0.25">
      <c r="N2872" s="227"/>
      <c r="O2872" s="227"/>
      <c r="P2872" s="228"/>
      <c r="Q2872" s="227"/>
      <c r="R2872" s="227"/>
      <c r="S2872" s="226"/>
      <c r="T2872" s="226"/>
      <c r="U2872" s="226"/>
      <c r="V2872" s="225"/>
      <c r="W2872" s="225"/>
      <c r="X2872" s="225"/>
      <c r="Y2872" s="225"/>
      <c r="AM2872" s="227"/>
      <c r="AN2872" s="227"/>
      <c r="AO2872" s="227"/>
      <c r="AP2872" s="227"/>
      <c r="AQ2872" s="227"/>
      <c r="AR2872" s="226"/>
      <c r="AS2872" s="226"/>
      <c r="AT2872" s="226"/>
      <c r="AU2872" s="225"/>
      <c r="AV2872" s="225"/>
      <c r="AW2872" s="225"/>
      <c r="AX2872" s="225"/>
    </row>
    <row r="2873" spans="14:50" ht="15.75" x14ac:dyDescent="0.25">
      <c r="N2873" s="227"/>
      <c r="O2873" s="227"/>
      <c r="P2873" s="228"/>
      <c r="Q2873" s="227"/>
      <c r="R2873" s="227"/>
      <c r="S2873" s="226"/>
      <c r="T2873" s="226"/>
      <c r="U2873" s="226"/>
      <c r="V2873" s="225"/>
      <c r="W2873" s="225"/>
      <c r="X2873" s="225"/>
      <c r="Y2873" s="225"/>
      <c r="AM2873" s="227"/>
      <c r="AN2873" s="227"/>
      <c r="AO2873" s="227"/>
      <c r="AP2873" s="227"/>
      <c r="AQ2873" s="227"/>
      <c r="AR2873" s="226"/>
      <c r="AS2873" s="226"/>
      <c r="AT2873" s="226"/>
      <c r="AU2873" s="225"/>
      <c r="AV2873" s="225"/>
      <c r="AW2873" s="225"/>
      <c r="AX2873" s="225"/>
    </row>
    <row r="2874" spans="14:50" ht="15.75" x14ac:dyDescent="0.25">
      <c r="N2874" s="227"/>
      <c r="O2874" s="227"/>
      <c r="P2874" s="228"/>
      <c r="Q2874" s="227"/>
      <c r="R2874" s="227"/>
      <c r="S2874" s="226"/>
      <c r="T2874" s="226"/>
      <c r="U2874" s="226"/>
      <c r="V2874" s="225"/>
      <c r="W2874" s="225"/>
      <c r="X2874" s="225"/>
      <c r="Y2874" s="225"/>
      <c r="AM2874" s="227"/>
      <c r="AN2874" s="227"/>
      <c r="AO2874" s="227"/>
      <c r="AP2874" s="227"/>
      <c r="AQ2874" s="227"/>
      <c r="AR2874" s="226"/>
      <c r="AS2874" s="226"/>
      <c r="AT2874" s="226"/>
      <c r="AU2874" s="225"/>
      <c r="AV2874" s="225"/>
      <c r="AW2874" s="225"/>
      <c r="AX2874" s="225"/>
    </row>
    <row r="2875" spans="14:50" ht="15.75" x14ac:dyDescent="0.25">
      <c r="N2875" s="227"/>
      <c r="O2875" s="227"/>
      <c r="P2875" s="228"/>
      <c r="Q2875" s="227"/>
      <c r="R2875" s="227"/>
      <c r="S2875" s="226"/>
      <c r="T2875" s="226"/>
      <c r="U2875" s="226"/>
      <c r="V2875" s="225"/>
      <c r="W2875" s="225"/>
      <c r="X2875" s="225"/>
      <c r="Y2875" s="225"/>
      <c r="AM2875" s="227"/>
      <c r="AN2875" s="227"/>
      <c r="AO2875" s="227"/>
      <c r="AP2875" s="227"/>
      <c r="AQ2875" s="227"/>
      <c r="AR2875" s="226"/>
      <c r="AS2875" s="226"/>
      <c r="AT2875" s="226"/>
      <c r="AU2875" s="225"/>
      <c r="AV2875" s="225"/>
      <c r="AW2875" s="225"/>
      <c r="AX2875" s="225"/>
    </row>
    <row r="2876" spans="14:50" ht="15.75" x14ac:dyDescent="0.25">
      <c r="N2876" s="227"/>
      <c r="O2876" s="227"/>
      <c r="P2876" s="228"/>
      <c r="Q2876" s="227"/>
      <c r="R2876" s="227"/>
      <c r="S2876" s="226"/>
      <c r="T2876" s="226"/>
      <c r="U2876" s="226"/>
      <c r="V2876" s="225"/>
      <c r="W2876" s="225"/>
      <c r="X2876" s="225"/>
      <c r="Y2876" s="225"/>
      <c r="AM2876" s="227"/>
      <c r="AN2876" s="227"/>
      <c r="AO2876" s="227"/>
      <c r="AP2876" s="227"/>
      <c r="AQ2876" s="227"/>
      <c r="AR2876" s="226"/>
      <c r="AS2876" s="226"/>
      <c r="AT2876" s="226"/>
      <c r="AU2876" s="225"/>
      <c r="AV2876" s="225"/>
      <c r="AW2876" s="225"/>
      <c r="AX2876" s="225"/>
    </row>
    <row r="2877" spans="14:50" ht="15.75" x14ac:dyDescent="0.25">
      <c r="N2877" s="227"/>
      <c r="O2877" s="227"/>
      <c r="P2877" s="228"/>
      <c r="Q2877" s="227"/>
      <c r="R2877" s="227"/>
      <c r="S2877" s="226"/>
      <c r="T2877" s="226"/>
      <c r="U2877" s="226"/>
      <c r="V2877" s="225"/>
      <c r="W2877" s="225"/>
      <c r="X2877" s="225"/>
      <c r="Y2877" s="225"/>
      <c r="AM2877" s="227"/>
      <c r="AN2877" s="227"/>
      <c r="AO2877" s="227"/>
      <c r="AP2877" s="227"/>
      <c r="AQ2877" s="227"/>
      <c r="AR2877" s="226"/>
      <c r="AS2877" s="226"/>
      <c r="AT2877" s="226"/>
      <c r="AU2877" s="225"/>
      <c r="AV2877" s="225"/>
      <c r="AW2877" s="225"/>
      <c r="AX2877" s="225"/>
    </row>
    <row r="2878" spans="14:50" ht="15.75" x14ac:dyDescent="0.25">
      <c r="N2878" s="227"/>
      <c r="O2878" s="227"/>
      <c r="P2878" s="228"/>
      <c r="Q2878" s="227"/>
      <c r="R2878" s="227"/>
      <c r="S2878" s="226"/>
      <c r="T2878" s="226"/>
      <c r="U2878" s="226"/>
      <c r="V2878" s="225"/>
      <c r="W2878" s="225"/>
      <c r="X2878" s="225"/>
      <c r="Y2878" s="225"/>
      <c r="AM2878" s="227"/>
      <c r="AN2878" s="227"/>
      <c r="AO2878" s="227"/>
      <c r="AP2878" s="227"/>
      <c r="AQ2878" s="227"/>
      <c r="AR2878" s="226"/>
      <c r="AS2878" s="226"/>
      <c r="AT2878" s="226"/>
      <c r="AU2878" s="225"/>
      <c r="AV2878" s="225"/>
      <c r="AW2878" s="225"/>
      <c r="AX2878" s="225"/>
    </row>
    <row r="2879" spans="14:50" ht="15.75" x14ac:dyDescent="0.25">
      <c r="N2879" s="227"/>
      <c r="O2879" s="227"/>
      <c r="P2879" s="228"/>
      <c r="Q2879" s="227"/>
      <c r="R2879" s="227"/>
      <c r="S2879" s="226"/>
      <c r="T2879" s="226"/>
      <c r="U2879" s="226"/>
      <c r="V2879" s="225"/>
      <c r="W2879" s="225"/>
      <c r="X2879" s="225"/>
      <c r="Y2879" s="225"/>
      <c r="AM2879" s="227"/>
      <c r="AN2879" s="227"/>
      <c r="AO2879" s="227"/>
      <c r="AP2879" s="227"/>
      <c r="AQ2879" s="227"/>
      <c r="AR2879" s="226"/>
      <c r="AS2879" s="226"/>
      <c r="AT2879" s="226"/>
      <c r="AU2879" s="225"/>
      <c r="AV2879" s="225"/>
      <c r="AW2879" s="225"/>
      <c r="AX2879" s="225"/>
    </row>
    <row r="2880" spans="14:50" ht="15.75" x14ac:dyDescent="0.25">
      <c r="N2880" s="227"/>
      <c r="O2880" s="227"/>
      <c r="P2880" s="228"/>
      <c r="Q2880" s="227"/>
      <c r="R2880" s="227"/>
      <c r="S2880" s="226"/>
      <c r="T2880" s="226"/>
      <c r="U2880" s="226"/>
      <c r="V2880" s="225"/>
      <c r="W2880" s="225"/>
      <c r="X2880" s="225"/>
      <c r="Y2880" s="225"/>
      <c r="AM2880" s="227"/>
      <c r="AN2880" s="227"/>
      <c r="AO2880" s="227"/>
      <c r="AP2880" s="227"/>
      <c r="AQ2880" s="227"/>
      <c r="AR2880" s="226"/>
      <c r="AS2880" s="226"/>
      <c r="AT2880" s="226"/>
      <c r="AU2880" s="225"/>
      <c r="AV2880" s="225"/>
      <c r="AW2880" s="225"/>
      <c r="AX2880" s="225"/>
    </row>
    <row r="2881" spans="14:50" ht="15.75" x14ac:dyDescent="0.25">
      <c r="N2881" s="227"/>
      <c r="O2881" s="227"/>
      <c r="P2881" s="228"/>
      <c r="Q2881" s="227"/>
      <c r="R2881" s="227"/>
      <c r="S2881" s="226"/>
      <c r="T2881" s="226"/>
      <c r="U2881" s="226"/>
      <c r="V2881" s="225"/>
      <c r="W2881" s="225"/>
      <c r="X2881" s="225"/>
      <c r="Y2881" s="225"/>
      <c r="AM2881" s="227"/>
      <c r="AN2881" s="227"/>
      <c r="AO2881" s="227"/>
      <c r="AP2881" s="227"/>
      <c r="AQ2881" s="227"/>
      <c r="AR2881" s="226"/>
      <c r="AS2881" s="226"/>
      <c r="AT2881" s="226"/>
      <c r="AU2881" s="225"/>
      <c r="AV2881" s="225"/>
      <c r="AW2881" s="225"/>
      <c r="AX2881" s="225"/>
    </row>
    <row r="2882" spans="14:50" ht="15.75" x14ac:dyDescent="0.25">
      <c r="N2882" s="227"/>
      <c r="O2882" s="227"/>
      <c r="P2882" s="228"/>
      <c r="Q2882" s="227"/>
      <c r="R2882" s="227"/>
      <c r="S2882" s="226"/>
      <c r="T2882" s="226"/>
      <c r="U2882" s="226"/>
      <c r="V2882" s="225"/>
      <c r="W2882" s="225"/>
      <c r="X2882" s="225"/>
      <c r="Y2882" s="225"/>
      <c r="AM2882" s="227"/>
      <c r="AN2882" s="227"/>
      <c r="AO2882" s="227"/>
      <c r="AP2882" s="227"/>
      <c r="AQ2882" s="227"/>
      <c r="AR2882" s="226"/>
      <c r="AS2882" s="226"/>
      <c r="AT2882" s="226"/>
      <c r="AU2882" s="225"/>
      <c r="AV2882" s="225"/>
      <c r="AW2882" s="225"/>
      <c r="AX2882" s="225"/>
    </row>
    <row r="2883" spans="14:50" ht="15.75" x14ac:dyDescent="0.25">
      <c r="N2883" s="227"/>
      <c r="O2883" s="227"/>
      <c r="P2883" s="228"/>
      <c r="Q2883" s="227"/>
      <c r="R2883" s="227"/>
      <c r="S2883" s="226"/>
      <c r="T2883" s="226"/>
      <c r="U2883" s="226"/>
      <c r="V2883" s="225"/>
      <c r="W2883" s="225"/>
      <c r="X2883" s="225"/>
      <c r="Y2883" s="225"/>
      <c r="AM2883" s="227"/>
      <c r="AN2883" s="227"/>
      <c r="AO2883" s="227"/>
      <c r="AP2883" s="227"/>
      <c r="AQ2883" s="227"/>
      <c r="AR2883" s="226"/>
      <c r="AS2883" s="226"/>
      <c r="AT2883" s="226"/>
      <c r="AU2883" s="225"/>
      <c r="AV2883" s="225"/>
      <c r="AW2883" s="225"/>
      <c r="AX2883" s="225"/>
    </row>
    <row r="2884" spans="14:50" ht="15.75" x14ac:dyDescent="0.25">
      <c r="N2884" s="227"/>
      <c r="O2884" s="227"/>
      <c r="P2884" s="228"/>
      <c r="Q2884" s="227"/>
      <c r="R2884" s="227"/>
      <c r="S2884" s="226"/>
      <c r="T2884" s="226"/>
      <c r="U2884" s="226"/>
      <c r="V2884" s="225"/>
      <c r="W2884" s="225"/>
      <c r="X2884" s="225"/>
      <c r="Y2884" s="225"/>
      <c r="AM2884" s="227"/>
      <c r="AN2884" s="227"/>
      <c r="AO2884" s="227"/>
      <c r="AP2884" s="227"/>
      <c r="AQ2884" s="227"/>
      <c r="AR2884" s="226"/>
      <c r="AS2884" s="226"/>
      <c r="AT2884" s="226"/>
      <c r="AU2884" s="225"/>
      <c r="AV2884" s="225"/>
      <c r="AW2884" s="225"/>
      <c r="AX2884" s="225"/>
    </row>
    <row r="2885" spans="14:50" ht="15.75" x14ac:dyDescent="0.25">
      <c r="N2885" s="227"/>
      <c r="O2885" s="227"/>
      <c r="P2885" s="228"/>
      <c r="Q2885" s="227"/>
      <c r="R2885" s="227"/>
      <c r="S2885" s="226"/>
      <c r="T2885" s="226"/>
      <c r="U2885" s="226"/>
      <c r="V2885" s="225"/>
      <c r="W2885" s="225"/>
      <c r="X2885" s="225"/>
      <c r="Y2885" s="225"/>
      <c r="AM2885" s="227"/>
      <c r="AN2885" s="227"/>
      <c r="AO2885" s="227"/>
      <c r="AP2885" s="227"/>
      <c r="AQ2885" s="227"/>
      <c r="AR2885" s="226"/>
      <c r="AS2885" s="226"/>
      <c r="AT2885" s="226"/>
      <c r="AU2885" s="225"/>
      <c r="AV2885" s="225"/>
      <c r="AW2885" s="225"/>
      <c r="AX2885" s="225"/>
    </row>
    <row r="2886" spans="14:50" ht="15.75" x14ac:dyDescent="0.25">
      <c r="N2886" s="227"/>
      <c r="O2886" s="227"/>
      <c r="P2886" s="228"/>
      <c r="Q2886" s="227"/>
      <c r="R2886" s="227"/>
      <c r="S2886" s="226"/>
      <c r="T2886" s="226"/>
      <c r="U2886" s="226"/>
      <c r="V2886" s="225"/>
      <c r="W2886" s="225"/>
      <c r="X2886" s="225"/>
      <c r="Y2886" s="225"/>
      <c r="AM2886" s="227"/>
      <c r="AN2886" s="227"/>
      <c r="AO2886" s="227"/>
      <c r="AP2886" s="227"/>
      <c r="AQ2886" s="227"/>
      <c r="AR2886" s="226"/>
      <c r="AS2886" s="226"/>
      <c r="AT2886" s="226"/>
      <c r="AU2886" s="225"/>
      <c r="AV2886" s="225"/>
      <c r="AW2886" s="225"/>
      <c r="AX2886" s="225"/>
    </row>
    <row r="2887" spans="14:50" ht="15.75" x14ac:dyDescent="0.25">
      <c r="N2887" s="227"/>
      <c r="O2887" s="227"/>
      <c r="P2887" s="228"/>
      <c r="Q2887" s="227"/>
      <c r="R2887" s="227"/>
      <c r="S2887" s="226"/>
      <c r="T2887" s="226"/>
      <c r="U2887" s="226"/>
      <c r="V2887" s="225"/>
      <c r="W2887" s="225"/>
      <c r="X2887" s="225"/>
      <c r="Y2887" s="225"/>
      <c r="AM2887" s="227"/>
      <c r="AN2887" s="227"/>
      <c r="AO2887" s="227"/>
      <c r="AP2887" s="227"/>
      <c r="AQ2887" s="227"/>
      <c r="AR2887" s="226"/>
      <c r="AS2887" s="226"/>
      <c r="AT2887" s="226"/>
      <c r="AU2887" s="225"/>
      <c r="AV2887" s="225"/>
      <c r="AW2887" s="225"/>
      <c r="AX2887" s="225"/>
    </row>
    <row r="2888" spans="14:50" ht="15.75" x14ac:dyDescent="0.25">
      <c r="N2888" s="227"/>
      <c r="O2888" s="227"/>
      <c r="P2888" s="228"/>
      <c r="Q2888" s="227"/>
      <c r="R2888" s="227"/>
      <c r="S2888" s="226"/>
      <c r="T2888" s="226"/>
      <c r="U2888" s="226"/>
      <c r="V2888" s="225"/>
      <c r="W2888" s="225"/>
      <c r="X2888" s="225"/>
      <c r="Y2888" s="225"/>
      <c r="AM2888" s="227"/>
      <c r="AN2888" s="227"/>
      <c r="AO2888" s="227"/>
      <c r="AP2888" s="227"/>
      <c r="AQ2888" s="227"/>
      <c r="AR2888" s="226"/>
      <c r="AS2888" s="226"/>
      <c r="AT2888" s="226"/>
      <c r="AU2888" s="225"/>
      <c r="AV2888" s="225"/>
      <c r="AW2888" s="225"/>
      <c r="AX2888" s="225"/>
    </row>
    <row r="2889" spans="14:50" ht="15.75" x14ac:dyDescent="0.25">
      <c r="N2889" s="227"/>
      <c r="O2889" s="227"/>
      <c r="P2889" s="228"/>
      <c r="Q2889" s="227"/>
      <c r="R2889" s="227"/>
      <c r="S2889" s="226"/>
      <c r="T2889" s="226"/>
      <c r="U2889" s="226"/>
      <c r="V2889" s="225"/>
      <c r="W2889" s="225"/>
      <c r="X2889" s="225"/>
      <c r="Y2889" s="225"/>
      <c r="AM2889" s="227"/>
      <c r="AN2889" s="227"/>
      <c r="AO2889" s="227"/>
      <c r="AP2889" s="227"/>
      <c r="AQ2889" s="227"/>
      <c r="AR2889" s="226"/>
      <c r="AS2889" s="226"/>
      <c r="AT2889" s="226"/>
      <c r="AU2889" s="225"/>
      <c r="AV2889" s="225"/>
      <c r="AW2889" s="225"/>
      <c r="AX2889" s="225"/>
    </row>
    <row r="2890" spans="14:50" ht="15.75" x14ac:dyDescent="0.25">
      <c r="N2890" s="227"/>
      <c r="O2890" s="227"/>
      <c r="P2890" s="228"/>
      <c r="Q2890" s="227"/>
      <c r="R2890" s="227"/>
      <c r="S2890" s="226"/>
      <c r="T2890" s="226"/>
      <c r="U2890" s="226"/>
      <c r="V2890" s="225"/>
      <c r="W2890" s="225"/>
      <c r="X2890" s="225"/>
      <c r="Y2890" s="225"/>
      <c r="AM2890" s="227"/>
      <c r="AN2890" s="227"/>
      <c r="AO2890" s="227"/>
      <c r="AP2890" s="227"/>
      <c r="AQ2890" s="227"/>
      <c r="AR2890" s="226"/>
      <c r="AS2890" s="226"/>
      <c r="AT2890" s="226"/>
      <c r="AU2890" s="225"/>
      <c r="AV2890" s="225"/>
      <c r="AW2890" s="225"/>
      <c r="AX2890" s="225"/>
    </row>
    <row r="2891" spans="14:50" ht="15.75" x14ac:dyDescent="0.25">
      <c r="N2891" s="227"/>
      <c r="O2891" s="227"/>
      <c r="P2891" s="228"/>
      <c r="Q2891" s="227"/>
      <c r="R2891" s="227"/>
      <c r="S2891" s="226"/>
      <c r="T2891" s="226"/>
      <c r="U2891" s="226"/>
      <c r="V2891" s="225"/>
      <c r="W2891" s="225"/>
      <c r="X2891" s="225"/>
      <c r="Y2891" s="225"/>
      <c r="AM2891" s="227"/>
      <c r="AN2891" s="227"/>
      <c r="AO2891" s="227"/>
      <c r="AP2891" s="227"/>
      <c r="AQ2891" s="227"/>
      <c r="AR2891" s="226"/>
      <c r="AS2891" s="226"/>
      <c r="AT2891" s="226"/>
      <c r="AU2891" s="225"/>
      <c r="AV2891" s="225"/>
      <c r="AW2891" s="225"/>
      <c r="AX2891" s="225"/>
    </row>
    <row r="2892" spans="14:50" ht="15.75" x14ac:dyDescent="0.25">
      <c r="N2892" s="227"/>
      <c r="O2892" s="227"/>
      <c r="P2892" s="228"/>
      <c r="Q2892" s="227"/>
      <c r="R2892" s="227"/>
      <c r="S2892" s="226"/>
      <c r="T2892" s="226"/>
      <c r="U2892" s="226"/>
      <c r="V2892" s="225"/>
      <c r="W2892" s="225"/>
      <c r="X2892" s="225"/>
      <c r="Y2892" s="225"/>
      <c r="AM2892" s="227"/>
      <c r="AN2892" s="227"/>
      <c r="AO2892" s="227"/>
      <c r="AP2892" s="227"/>
      <c r="AQ2892" s="227"/>
      <c r="AR2892" s="226"/>
      <c r="AS2892" s="226"/>
      <c r="AT2892" s="226"/>
      <c r="AU2892" s="225"/>
      <c r="AV2892" s="225"/>
      <c r="AW2892" s="225"/>
      <c r="AX2892" s="225"/>
    </row>
    <row r="2893" spans="14:50" ht="15.75" x14ac:dyDescent="0.25">
      <c r="N2893" s="227"/>
      <c r="O2893" s="227"/>
      <c r="P2893" s="228"/>
      <c r="Q2893" s="227"/>
      <c r="R2893" s="227"/>
      <c r="S2893" s="226"/>
      <c r="T2893" s="226"/>
      <c r="U2893" s="226"/>
      <c r="V2893" s="225"/>
      <c r="W2893" s="225"/>
      <c r="X2893" s="225"/>
      <c r="Y2893" s="225"/>
      <c r="AM2893" s="227"/>
      <c r="AN2893" s="227"/>
      <c r="AO2893" s="227"/>
      <c r="AP2893" s="227"/>
      <c r="AQ2893" s="227"/>
      <c r="AR2893" s="226"/>
      <c r="AS2893" s="226"/>
      <c r="AT2893" s="226"/>
      <c r="AU2893" s="225"/>
      <c r="AV2893" s="225"/>
      <c r="AW2893" s="225"/>
      <c r="AX2893" s="225"/>
    </row>
    <row r="2894" spans="14:50" ht="15.75" x14ac:dyDescent="0.25">
      <c r="N2894" s="227"/>
      <c r="O2894" s="227"/>
      <c r="P2894" s="228"/>
      <c r="Q2894" s="227"/>
      <c r="R2894" s="227"/>
      <c r="S2894" s="226"/>
      <c r="T2894" s="226"/>
      <c r="U2894" s="226"/>
      <c r="V2894" s="225"/>
      <c r="W2894" s="225"/>
      <c r="X2894" s="225"/>
      <c r="Y2894" s="225"/>
      <c r="AM2894" s="227"/>
      <c r="AN2894" s="227"/>
      <c r="AO2894" s="227"/>
      <c r="AP2894" s="227"/>
      <c r="AQ2894" s="227"/>
      <c r="AR2894" s="226"/>
      <c r="AS2894" s="226"/>
      <c r="AT2894" s="226"/>
      <c r="AU2894" s="225"/>
      <c r="AV2894" s="225"/>
      <c r="AW2894" s="225"/>
      <c r="AX2894" s="225"/>
    </row>
    <row r="2895" spans="14:50" ht="15.75" x14ac:dyDescent="0.25">
      <c r="N2895" s="227"/>
      <c r="O2895" s="227"/>
      <c r="P2895" s="228"/>
      <c r="Q2895" s="227"/>
      <c r="R2895" s="227"/>
      <c r="S2895" s="226"/>
      <c r="T2895" s="226"/>
      <c r="U2895" s="226"/>
      <c r="V2895" s="225"/>
      <c r="W2895" s="225"/>
      <c r="X2895" s="225"/>
      <c r="Y2895" s="225"/>
      <c r="AM2895" s="227"/>
      <c r="AN2895" s="227"/>
      <c r="AO2895" s="227"/>
      <c r="AP2895" s="227"/>
      <c r="AQ2895" s="227"/>
      <c r="AR2895" s="226"/>
      <c r="AS2895" s="226"/>
      <c r="AT2895" s="226"/>
      <c r="AU2895" s="225"/>
      <c r="AV2895" s="225"/>
      <c r="AW2895" s="225"/>
      <c r="AX2895" s="225"/>
    </row>
    <row r="2896" spans="14:50" ht="15.75" x14ac:dyDescent="0.25">
      <c r="N2896" s="227"/>
      <c r="O2896" s="227"/>
      <c r="P2896" s="228"/>
      <c r="Q2896" s="227"/>
      <c r="R2896" s="227"/>
      <c r="S2896" s="226"/>
      <c r="T2896" s="226"/>
      <c r="U2896" s="226"/>
      <c r="V2896" s="225"/>
      <c r="W2896" s="225"/>
      <c r="X2896" s="225"/>
      <c r="Y2896" s="225"/>
      <c r="AM2896" s="227"/>
      <c r="AN2896" s="227"/>
      <c r="AO2896" s="227"/>
      <c r="AP2896" s="227"/>
      <c r="AQ2896" s="227"/>
      <c r="AR2896" s="226"/>
      <c r="AS2896" s="226"/>
      <c r="AT2896" s="226"/>
      <c r="AU2896" s="225"/>
      <c r="AV2896" s="225"/>
      <c r="AW2896" s="225"/>
      <c r="AX2896" s="225"/>
    </row>
    <row r="2897" spans="14:50" ht="15.75" x14ac:dyDescent="0.25">
      <c r="N2897" s="227"/>
      <c r="O2897" s="227"/>
      <c r="P2897" s="228"/>
      <c r="Q2897" s="227"/>
      <c r="R2897" s="227"/>
      <c r="S2897" s="226"/>
      <c r="T2897" s="226"/>
      <c r="U2897" s="226"/>
      <c r="V2897" s="225"/>
      <c r="W2897" s="225"/>
      <c r="X2897" s="225"/>
      <c r="Y2897" s="225"/>
      <c r="AM2897" s="227"/>
      <c r="AN2897" s="227"/>
      <c r="AO2897" s="227"/>
      <c r="AP2897" s="227"/>
      <c r="AQ2897" s="227"/>
      <c r="AR2897" s="226"/>
      <c r="AS2897" s="226"/>
      <c r="AT2897" s="226"/>
      <c r="AU2897" s="225"/>
      <c r="AV2897" s="225"/>
      <c r="AW2897" s="225"/>
      <c r="AX2897" s="225"/>
    </row>
    <row r="2898" spans="14:50" ht="15.75" x14ac:dyDescent="0.25">
      <c r="N2898" s="227"/>
      <c r="O2898" s="227"/>
      <c r="P2898" s="228"/>
      <c r="Q2898" s="227"/>
      <c r="R2898" s="227"/>
      <c r="S2898" s="226"/>
      <c r="T2898" s="226"/>
      <c r="U2898" s="226"/>
      <c r="V2898" s="225"/>
      <c r="W2898" s="225"/>
      <c r="X2898" s="225"/>
      <c r="Y2898" s="225"/>
      <c r="AM2898" s="227"/>
      <c r="AN2898" s="227"/>
      <c r="AO2898" s="227"/>
      <c r="AP2898" s="227"/>
      <c r="AQ2898" s="227"/>
      <c r="AR2898" s="226"/>
      <c r="AS2898" s="226"/>
      <c r="AT2898" s="226"/>
      <c r="AU2898" s="225"/>
      <c r="AV2898" s="225"/>
      <c r="AW2898" s="225"/>
      <c r="AX2898" s="225"/>
    </row>
    <row r="2899" spans="14:50" ht="15.75" x14ac:dyDescent="0.25">
      <c r="N2899" s="227"/>
      <c r="O2899" s="227"/>
      <c r="P2899" s="228"/>
      <c r="Q2899" s="227"/>
      <c r="R2899" s="227"/>
      <c r="S2899" s="226"/>
      <c r="T2899" s="226"/>
      <c r="U2899" s="226"/>
      <c r="V2899" s="225"/>
      <c r="W2899" s="225"/>
      <c r="X2899" s="225"/>
      <c r="Y2899" s="225"/>
      <c r="AM2899" s="227"/>
      <c r="AN2899" s="227"/>
      <c r="AO2899" s="227"/>
      <c r="AP2899" s="227"/>
      <c r="AQ2899" s="227"/>
      <c r="AR2899" s="226"/>
      <c r="AS2899" s="226"/>
      <c r="AT2899" s="226"/>
      <c r="AU2899" s="225"/>
      <c r="AV2899" s="225"/>
      <c r="AW2899" s="225"/>
      <c r="AX2899" s="225"/>
    </row>
    <row r="2900" spans="14:50" ht="15.75" x14ac:dyDescent="0.25">
      <c r="N2900" s="227"/>
      <c r="O2900" s="227"/>
      <c r="P2900" s="228"/>
      <c r="Q2900" s="227"/>
      <c r="R2900" s="227"/>
      <c r="S2900" s="226"/>
      <c r="T2900" s="226"/>
      <c r="U2900" s="226"/>
      <c r="V2900" s="225"/>
      <c r="W2900" s="225"/>
      <c r="X2900" s="225"/>
      <c r="Y2900" s="225"/>
      <c r="AM2900" s="227"/>
      <c r="AN2900" s="227"/>
      <c r="AO2900" s="227"/>
      <c r="AP2900" s="227"/>
      <c r="AQ2900" s="227"/>
      <c r="AR2900" s="226"/>
      <c r="AS2900" s="226"/>
      <c r="AT2900" s="226"/>
      <c r="AU2900" s="225"/>
      <c r="AV2900" s="225"/>
      <c r="AW2900" s="225"/>
      <c r="AX2900" s="225"/>
    </row>
    <row r="2901" spans="14:50" ht="15.75" x14ac:dyDescent="0.25">
      <c r="N2901" s="227"/>
      <c r="O2901" s="227"/>
      <c r="P2901" s="228"/>
      <c r="Q2901" s="227"/>
      <c r="R2901" s="227"/>
      <c r="S2901" s="226"/>
      <c r="T2901" s="226"/>
      <c r="U2901" s="226"/>
      <c r="V2901" s="225"/>
      <c r="W2901" s="225"/>
      <c r="X2901" s="225"/>
      <c r="Y2901" s="225"/>
      <c r="AM2901" s="227"/>
      <c r="AN2901" s="227"/>
      <c r="AO2901" s="227"/>
      <c r="AP2901" s="227"/>
      <c r="AQ2901" s="227"/>
      <c r="AR2901" s="226"/>
      <c r="AS2901" s="226"/>
      <c r="AT2901" s="226"/>
      <c r="AU2901" s="225"/>
      <c r="AV2901" s="225"/>
      <c r="AW2901" s="225"/>
      <c r="AX2901" s="225"/>
    </row>
    <row r="2902" spans="14:50" ht="15.75" x14ac:dyDescent="0.25">
      <c r="N2902" s="227"/>
      <c r="O2902" s="227"/>
      <c r="P2902" s="228"/>
      <c r="Q2902" s="227"/>
      <c r="R2902" s="227"/>
      <c r="S2902" s="226"/>
      <c r="T2902" s="226"/>
      <c r="U2902" s="226"/>
      <c r="V2902" s="225"/>
      <c r="W2902" s="225"/>
      <c r="X2902" s="225"/>
      <c r="Y2902" s="225"/>
      <c r="AM2902" s="227"/>
      <c r="AN2902" s="227"/>
      <c r="AO2902" s="227"/>
      <c r="AP2902" s="227"/>
      <c r="AQ2902" s="227"/>
      <c r="AR2902" s="226"/>
      <c r="AS2902" s="226"/>
      <c r="AT2902" s="226"/>
      <c r="AU2902" s="225"/>
      <c r="AV2902" s="225"/>
      <c r="AW2902" s="225"/>
      <c r="AX2902" s="225"/>
    </row>
    <row r="2903" spans="14:50" ht="15.75" x14ac:dyDescent="0.25">
      <c r="N2903" s="227"/>
      <c r="O2903" s="227"/>
      <c r="P2903" s="228"/>
      <c r="Q2903" s="227"/>
      <c r="R2903" s="227"/>
      <c r="S2903" s="226"/>
      <c r="T2903" s="226"/>
      <c r="U2903" s="226"/>
      <c r="V2903" s="225"/>
      <c r="W2903" s="225"/>
      <c r="X2903" s="225"/>
      <c r="Y2903" s="225"/>
      <c r="AM2903" s="227"/>
      <c r="AN2903" s="227"/>
      <c r="AO2903" s="227"/>
      <c r="AP2903" s="227"/>
      <c r="AQ2903" s="227"/>
      <c r="AR2903" s="226"/>
      <c r="AS2903" s="226"/>
      <c r="AT2903" s="226"/>
      <c r="AU2903" s="225"/>
      <c r="AV2903" s="225"/>
      <c r="AW2903" s="225"/>
      <c r="AX2903" s="225"/>
    </row>
    <row r="2904" spans="14:50" ht="15.75" x14ac:dyDescent="0.25">
      <c r="N2904" s="227"/>
      <c r="O2904" s="227"/>
      <c r="P2904" s="228"/>
      <c r="Q2904" s="227"/>
      <c r="R2904" s="227"/>
      <c r="S2904" s="226"/>
      <c r="T2904" s="226"/>
      <c r="U2904" s="226"/>
      <c r="V2904" s="225"/>
      <c r="W2904" s="225"/>
      <c r="X2904" s="225"/>
      <c r="Y2904" s="225"/>
      <c r="AM2904" s="227"/>
      <c r="AN2904" s="227"/>
      <c r="AO2904" s="227"/>
      <c r="AP2904" s="227"/>
      <c r="AQ2904" s="227"/>
      <c r="AR2904" s="226"/>
      <c r="AS2904" s="226"/>
      <c r="AT2904" s="226"/>
      <c r="AU2904" s="225"/>
      <c r="AV2904" s="225"/>
      <c r="AW2904" s="225"/>
      <c r="AX2904" s="225"/>
    </row>
    <row r="2905" spans="14:50" ht="15.75" x14ac:dyDescent="0.25">
      <c r="N2905" s="227"/>
      <c r="O2905" s="227"/>
      <c r="P2905" s="228"/>
      <c r="Q2905" s="227"/>
      <c r="R2905" s="227"/>
      <c r="S2905" s="226"/>
      <c r="T2905" s="226"/>
      <c r="U2905" s="226"/>
      <c r="V2905" s="225"/>
      <c r="W2905" s="225"/>
      <c r="X2905" s="225"/>
      <c r="Y2905" s="225"/>
      <c r="AM2905" s="227"/>
      <c r="AN2905" s="227"/>
      <c r="AO2905" s="227"/>
      <c r="AP2905" s="227"/>
      <c r="AQ2905" s="227"/>
      <c r="AR2905" s="226"/>
      <c r="AS2905" s="226"/>
      <c r="AT2905" s="226"/>
      <c r="AU2905" s="225"/>
      <c r="AV2905" s="225"/>
      <c r="AW2905" s="225"/>
      <c r="AX2905" s="225"/>
    </row>
    <row r="2906" spans="14:50" ht="15.75" x14ac:dyDescent="0.25">
      <c r="N2906" s="227"/>
      <c r="O2906" s="227"/>
      <c r="P2906" s="228"/>
      <c r="Q2906" s="227"/>
      <c r="R2906" s="227"/>
      <c r="S2906" s="226"/>
      <c r="T2906" s="226"/>
      <c r="U2906" s="226"/>
      <c r="V2906" s="225"/>
      <c r="W2906" s="225"/>
      <c r="X2906" s="225"/>
      <c r="Y2906" s="225"/>
      <c r="AM2906" s="227"/>
      <c r="AN2906" s="227"/>
      <c r="AO2906" s="227"/>
      <c r="AP2906" s="227"/>
      <c r="AQ2906" s="227"/>
      <c r="AR2906" s="226"/>
      <c r="AS2906" s="226"/>
      <c r="AT2906" s="226"/>
      <c r="AU2906" s="225"/>
      <c r="AV2906" s="225"/>
      <c r="AW2906" s="225"/>
      <c r="AX2906" s="225"/>
    </row>
    <row r="2907" spans="14:50" ht="15.75" x14ac:dyDescent="0.25">
      <c r="N2907" s="227"/>
      <c r="O2907" s="227"/>
      <c r="P2907" s="228"/>
      <c r="Q2907" s="227"/>
      <c r="R2907" s="227"/>
      <c r="S2907" s="226"/>
      <c r="T2907" s="226"/>
      <c r="U2907" s="226"/>
      <c r="V2907" s="225"/>
      <c r="W2907" s="225"/>
      <c r="X2907" s="225"/>
      <c r="Y2907" s="225"/>
      <c r="AM2907" s="227"/>
      <c r="AN2907" s="227"/>
      <c r="AO2907" s="227"/>
      <c r="AP2907" s="227"/>
      <c r="AQ2907" s="227"/>
      <c r="AR2907" s="226"/>
      <c r="AS2907" s="226"/>
      <c r="AT2907" s="226"/>
      <c r="AU2907" s="225"/>
      <c r="AV2907" s="225"/>
      <c r="AW2907" s="225"/>
      <c r="AX2907" s="225"/>
    </row>
    <row r="2908" spans="14:50" ht="15.75" x14ac:dyDescent="0.25">
      <c r="N2908" s="227"/>
      <c r="O2908" s="227"/>
      <c r="P2908" s="228"/>
      <c r="Q2908" s="227"/>
      <c r="R2908" s="227"/>
      <c r="S2908" s="226"/>
      <c r="T2908" s="226"/>
      <c r="U2908" s="226"/>
      <c r="V2908" s="225"/>
      <c r="W2908" s="225"/>
      <c r="X2908" s="225"/>
      <c r="Y2908" s="225"/>
      <c r="AM2908" s="227"/>
      <c r="AN2908" s="227"/>
      <c r="AO2908" s="227"/>
      <c r="AP2908" s="227"/>
      <c r="AQ2908" s="227"/>
      <c r="AR2908" s="226"/>
      <c r="AS2908" s="226"/>
      <c r="AT2908" s="226"/>
      <c r="AU2908" s="225"/>
      <c r="AV2908" s="225"/>
      <c r="AW2908" s="225"/>
      <c r="AX2908" s="225"/>
    </row>
    <row r="2909" spans="14:50" ht="15.75" x14ac:dyDescent="0.25">
      <c r="N2909" s="227"/>
      <c r="O2909" s="227"/>
      <c r="P2909" s="228"/>
      <c r="Q2909" s="227"/>
      <c r="R2909" s="227"/>
      <c r="S2909" s="226"/>
      <c r="T2909" s="226"/>
      <c r="U2909" s="226"/>
      <c r="V2909" s="225"/>
      <c r="W2909" s="225"/>
      <c r="X2909" s="225"/>
      <c r="Y2909" s="225"/>
      <c r="AM2909" s="227"/>
      <c r="AN2909" s="227"/>
      <c r="AO2909" s="227"/>
      <c r="AP2909" s="227"/>
      <c r="AQ2909" s="227"/>
      <c r="AR2909" s="226"/>
      <c r="AS2909" s="226"/>
      <c r="AT2909" s="226"/>
      <c r="AU2909" s="225"/>
      <c r="AV2909" s="225"/>
      <c r="AW2909" s="225"/>
      <c r="AX2909" s="225"/>
    </row>
    <row r="2910" spans="14:50" ht="15.75" x14ac:dyDescent="0.25">
      <c r="N2910" s="227"/>
      <c r="O2910" s="227"/>
      <c r="P2910" s="228"/>
      <c r="Q2910" s="227"/>
      <c r="R2910" s="227"/>
      <c r="S2910" s="226"/>
      <c r="T2910" s="226"/>
      <c r="U2910" s="226"/>
      <c r="V2910" s="225"/>
      <c r="W2910" s="225"/>
      <c r="X2910" s="225"/>
      <c r="Y2910" s="225"/>
      <c r="AM2910" s="227"/>
      <c r="AN2910" s="227"/>
      <c r="AO2910" s="227"/>
      <c r="AP2910" s="227"/>
      <c r="AQ2910" s="227"/>
      <c r="AR2910" s="226"/>
      <c r="AS2910" s="226"/>
      <c r="AT2910" s="226"/>
      <c r="AU2910" s="225"/>
      <c r="AV2910" s="225"/>
      <c r="AW2910" s="225"/>
      <c r="AX2910" s="225"/>
    </row>
    <row r="2911" spans="14:50" ht="15.75" x14ac:dyDescent="0.25">
      <c r="N2911" s="227"/>
      <c r="O2911" s="227"/>
      <c r="P2911" s="228"/>
      <c r="Q2911" s="227"/>
      <c r="R2911" s="227"/>
      <c r="S2911" s="226"/>
      <c r="T2911" s="226"/>
      <c r="U2911" s="226"/>
      <c r="V2911" s="225"/>
      <c r="W2911" s="225"/>
      <c r="X2911" s="225"/>
      <c r="Y2911" s="225"/>
      <c r="AM2911" s="227"/>
      <c r="AN2911" s="227"/>
      <c r="AO2911" s="227"/>
      <c r="AP2911" s="227"/>
      <c r="AQ2911" s="227"/>
      <c r="AR2911" s="226"/>
      <c r="AS2911" s="226"/>
      <c r="AT2911" s="226"/>
      <c r="AU2911" s="225"/>
      <c r="AV2911" s="225"/>
      <c r="AW2911" s="225"/>
      <c r="AX2911" s="225"/>
    </row>
    <row r="2912" spans="14:50" ht="15.75" x14ac:dyDescent="0.25">
      <c r="N2912" s="227"/>
      <c r="O2912" s="227"/>
      <c r="P2912" s="228"/>
      <c r="Q2912" s="227"/>
      <c r="R2912" s="227"/>
      <c r="S2912" s="226"/>
      <c r="T2912" s="226"/>
      <c r="U2912" s="226"/>
      <c r="V2912" s="225"/>
      <c r="W2912" s="225"/>
      <c r="X2912" s="225"/>
      <c r="Y2912" s="225"/>
      <c r="AM2912" s="227"/>
      <c r="AN2912" s="227"/>
      <c r="AO2912" s="227"/>
      <c r="AP2912" s="227"/>
      <c r="AQ2912" s="227"/>
      <c r="AR2912" s="226"/>
      <c r="AS2912" s="226"/>
      <c r="AT2912" s="226"/>
      <c r="AU2912" s="225"/>
      <c r="AV2912" s="225"/>
      <c r="AW2912" s="225"/>
      <c r="AX2912" s="225"/>
    </row>
    <row r="2913" spans="14:50" ht="15.75" x14ac:dyDescent="0.25">
      <c r="N2913" s="227"/>
      <c r="O2913" s="227"/>
      <c r="P2913" s="228"/>
      <c r="Q2913" s="227"/>
      <c r="R2913" s="227"/>
      <c r="S2913" s="226"/>
      <c r="T2913" s="226"/>
      <c r="U2913" s="226"/>
      <c r="V2913" s="225"/>
      <c r="W2913" s="225"/>
      <c r="X2913" s="225"/>
      <c r="Y2913" s="225"/>
      <c r="AM2913" s="227"/>
      <c r="AN2913" s="227"/>
      <c r="AO2913" s="227"/>
      <c r="AP2913" s="227"/>
      <c r="AQ2913" s="227"/>
      <c r="AR2913" s="226"/>
      <c r="AS2913" s="226"/>
      <c r="AT2913" s="226"/>
      <c r="AU2913" s="225"/>
      <c r="AV2913" s="225"/>
      <c r="AW2913" s="225"/>
      <c r="AX2913" s="225"/>
    </row>
    <row r="2914" spans="14:50" ht="15.75" x14ac:dyDescent="0.25">
      <c r="N2914" s="227"/>
      <c r="O2914" s="227"/>
      <c r="P2914" s="228"/>
      <c r="Q2914" s="227"/>
      <c r="R2914" s="227"/>
      <c r="S2914" s="226"/>
      <c r="T2914" s="226"/>
      <c r="U2914" s="226"/>
      <c r="V2914" s="225"/>
      <c r="W2914" s="225"/>
      <c r="X2914" s="225"/>
      <c r="Y2914" s="225"/>
      <c r="AM2914" s="227"/>
      <c r="AN2914" s="227"/>
      <c r="AO2914" s="227"/>
      <c r="AP2914" s="227"/>
      <c r="AQ2914" s="227"/>
      <c r="AR2914" s="226"/>
      <c r="AS2914" s="226"/>
      <c r="AT2914" s="226"/>
      <c r="AU2914" s="225"/>
      <c r="AV2914" s="225"/>
      <c r="AW2914" s="225"/>
      <c r="AX2914" s="225"/>
    </row>
    <row r="2915" spans="14:50" ht="15.75" x14ac:dyDescent="0.25">
      <c r="N2915" s="227"/>
      <c r="O2915" s="227"/>
      <c r="P2915" s="228"/>
      <c r="Q2915" s="227"/>
      <c r="R2915" s="227"/>
      <c r="S2915" s="226"/>
      <c r="T2915" s="226"/>
      <c r="U2915" s="226"/>
      <c r="V2915" s="225"/>
      <c r="W2915" s="225"/>
      <c r="X2915" s="225"/>
      <c r="Y2915" s="225"/>
      <c r="AM2915" s="227"/>
      <c r="AN2915" s="227"/>
      <c r="AO2915" s="227"/>
      <c r="AP2915" s="227"/>
      <c r="AQ2915" s="227"/>
      <c r="AR2915" s="226"/>
      <c r="AS2915" s="226"/>
      <c r="AT2915" s="226"/>
      <c r="AU2915" s="225"/>
      <c r="AV2915" s="225"/>
      <c r="AW2915" s="225"/>
      <c r="AX2915" s="225"/>
    </row>
    <row r="2916" spans="14:50" ht="15.75" x14ac:dyDescent="0.25">
      <c r="N2916" s="227"/>
      <c r="O2916" s="227"/>
      <c r="P2916" s="228"/>
      <c r="Q2916" s="227"/>
      <c r="R2916" s="227"/>
      <c r="S2916" s="226"/>
      <c r="T2916" s="226"/>
      <c r="U2916" s="226"/>
      <c r="V2916" s="225"/>
      <c r="W2916" s="225"/>
      <c r="X2916" s="225"/>
      <c r="Y2916" s="225"/>
      <c r="AM2916" s="227"/>
      <c r="AN2916" s="227"/>
      <c r="AO2916" s="227"/>
      <c r="AP2916" s="227"/>
      <c r="AQ2916" s="227"/>
      <c r="AR2916" s="226"/>
      <c r="AS2916" s="226"/>
      <c r="AT2916" s="226"/>
      <c r="AU2916" s="225"/>
      <c r="AV2916" s="225"/>
      <c r="AW2916" s="225"/>
      <c r="AX2916" s="225"/>
    </row>
    <row r="2917" spans="14:50" ht="15.75" x14ac:dyDescent="0.25">
      <c r="N2917" s="227"/>
      <c r="O2917" s="227"/>
      <c r="P2917" s="228"/>
      <c r="Q2917" s="227"/>
      <c r="R2917" s="227"/>
      <c r="S2917" s="226"/>
      <c r="T2917" s="226"/>
      <c r="U2917" s="226"/>
      <c r="V2917" s="225"/>
      <c r="W2917" s="225"/>
      <c r="X2917" s="225"/>
      <c r="Y2917" s="225"/>
      <c r="AM2917" s="227"/>
      <c r="AN2917" s="227"/>
      <c r="AO2917" s="227"/>
      <c r="AP2917" s="227"/>
      <c r="AQ2917" s="227"/>
      <c r="AR2917" s="226"/>
      <c r="AS2917" s="226"/>
      <c r="AT2917" s="226"/>
      <c r="AU2917" s="225"/>
      <c r="AV2917" s="225"/>
      <c r="AW2917" s="225"/>
      <c r="AX2917" s="225"/>
    </row>
    <row r="2918" spans="14:50" ht="15.75" x14ac:dyDescent="0.25">
      <c r="N2918" s="227"/>
      <c r="O2918" s="227"/>
      <c r="P2918" s="228"/>
      <c r="Q2918" s="227"/>
      <c r="R2918" s="227"/>
      <c r="S2918" s="226"/>
      <c r="T2918" s="226"/>
      <c r="U2918" s="226"/>
      <c r="V2918" s="225"/>
      <c r="W2918" s="225"/>
      <c r="X2918" s="225"/>
      <c r="Y2918" s="225"/>
      <c r="AM2918" s="227"/>
      <c r="AN2918" s="227"/>
      <c r="AO2918" s="227"/>
      <c r="AP2918" s="227"/>
      <c r="AQ2918" s="227"/>
      <c r="AR2918" s="226"/>
      <c r="AS2918" s="226"/>
      <c r="AT2918" s="226"/>
      <c r="AU2918" s="225"/>
      <c r="AV2918" s="225"/>
      <c r="AW2918" s="225"/>
      <c r="AX2918" s="225"/>
    </row>
    <row r="2919" spans="14:50" ht="15.75" x14ac:dyDescent="0.25">
      <c r="N2919" s="227"/>
      <c r="O2919" s="227"/>
      <c r="P2919" s="228"/>
      <c r="Q2919" s="227"/>
      <c r="R2919" s="227"/>
      <c r="S2919" s="226"/>
      <c r="T2919" s="226"/>
      <c r="U2919" s="226"/>
      <c r="V2919" s="225"/>
      <c r="W2919" s="225"/>
      <c r="X2919" s="225"/>
      <c r="Y2919" s="225"/>
      <c r="AM2919" s="227"/>
      <c r="AN2919" s="227"/>
      <c r="AO2919" s="227"/>
      <c r="AP2919" s="227"/>
      <c r="AQ2919" s="227"/>
      <c r="AR2919" s="226"/>
      <c r="AS2919" s="226"/>
      <c r="AT2919" s="226"/>
      <c r="AU2919" s="225"/>
      <c r="AV2919" s="225"/>
      <c r="AW2919" s="225"/>
      <c r="AX2919" s="225"/>
    </row>
    <row r="2920" spans="14:50" ht="15.75" x14ac:dyDescent="0.25">
      <c r="N2920" s="227"/>
      <c r="O2920" s="227"/>
      <c r="P2920" s="228"/>
      <c r="Q2920" s="227"/>
      <c r="R2920" s="227"/>
      <c r="S2920" s="226"/>
      <c r="T2920" s="226"/>
      <c r="U2920" s="226"/>
      <c r="V2920" s="225"/>
      <c r="W2920" s="225"/>
      <c r="X2920" s="225"/>
      <c r="Y2920" s="225"/>
      <c r="AM2920" s="227"/>
      <c r="AN2920" s="227"/>
      <c r="AO2920" s="227"/>
      <c r="AP2920" s="227"/>
      <c r="AQ2920" s="227"/>
      <c r="AR2920" s="226"/>
      <c r="AS2920" s="226"/>
      <c r="AT2920" s="226"/>
      <c r="AU2920" s="225"/>
      <c r="AV2920" s="225"/>
      <c r="AW2920" s="225"/>
      <c r="AX2920" s="225"/>
    </row>
    <row r="2921" spans="14:50" ht="15.75" x14ac:dyDescent="0.25">
      <c r="N2921" s="227"/>
      <c r="O2921" s="227"/>
      <c r="P2921" s="228"/>
      <c r="Q2921" s="227"/>
      <c r="R2921" s="227"/>
      <c r="S2921" s="226"/>
      <c r="T2921" s="226"/>
      <c r="U2921" s="226"/>
      <c r="V2921" s="225"/>
      <c r="W2921" s="225"/>
      <c r="X2921" s="225"/>
      <c r="Y2921" s="225"/>
      <c r="AM2921" s="227"/>
      <c r="AN2921" s="227"/>
      <c r="AO2921" s="227"/>
      <c r="AP2921" s="227"/>
      <c r="AQ2921" s="227"/>
      <c r="AR2921" s="226"/>
      <c r="AS2921" s="226"/>
      <c r="AT2921" s="226"/>
      <c r="AU2921" s="225"/>
      <c r="AV2921" s="225"/>
      <c r="AW2921" s="225"/>
      <c r="AX2921" s="225"/>
    </row>
    <row r="2922" spans="14:50" ht="15.75" x14ac:dyDescent="0.25">
      <c r="N2922" s="227"/>
      <c r="O2922" s="227"/>
      <c r="P2922" s="228"/>
      <c r="Q2922" s="227"/>
      <c r="R2922" s="227"/>
      <c r="S2922" s="226"/>
      <c r="T2922" s="226"/>
      <c r="U2922" s="226"/>
      <c r="V2922" s="225"/>
      <c r="W2922" s="225"/>
      <c r="X2922" s="225"/>
      <c r="Y2922" s="225"/>
      <c r="AM2922" s="227"/>
      <c r="AN2922" s="227"/>
      <c r="AO2922" s="227"/>
      <c r="AP2922" s="227"/>
      <c r="AQ2922" s="227"/>
      <c r="AR2922" s="226"/>
      <c r="AS2922" s="226"/>
      <c r="AT2922" s="226"/>
      <c r="AU2922" s="225"/>
      <c r="AV2922" s="225"/>
      <c r="AW2922" s="225"/>
      <c r="AX2922" s="225"/>
    </row>
    <row r="2923" spans="14:50" ht="15.75" x14ac:dyDescent="0.25">
      <c r="N2923" s="227"/>
      <c r="O2923" s="227"/>
      <c r="P2923" s="228"/>
      <c r="Q2923" s="227"/>
      <c r="R2923" s="227"/>
      <c r="S2923" s="226"/>
      <c r="T2923" s="226"/>
      <c r="U2923" s="226"/>
      <c r="V2923" s="225"/>
      <c r="W2923" s="225"/>
      <c r="X2923" s="225"/>
      <c r="Y2923" s="225"/>
      <c r="AM2923" s="227"/>
      <c r="AN2923" s="227"/>
      <c r="AO2923" s="227"/>
      <c r="AP2923" s="227"/>
      <c r="AQ2923" s="227"/>
      <c r="AR2923" s="226"/>
      <c r="AS2923" s="226"/>
      <c r="AT2923" s="226"/>
      <c r="AU2923" s="225"/>
      <c r="AV2923" s="225"/>
      <c r="AW2923" s="225"/>
      <c r="AX2923" s="225"/>
    </row>
    <row r="2924" spans="14:50" ht="15.75" x14ac:dyDescent="0.25">
      <c r="N2924" s="227"/>
      <c r="O2924" s="227"/>
      <c r="P2924" s="228"/>
      <c r="Q2924" s="227"/>
      <c r="R2924" s="227"/>
      <c r="S2924" s="226"/>
      <c r="T2924" s="226"/>
      <c r="U2924" s="226"/>
      <c r="V2924" s="225"/>
      <c r="W2924" s="225"/>
      <c r="X2924" s="225"/>
      <c r="Y2924" s="225"/>
      <c r="AM2924" s="227"/>
      <c r="AN2924" s="227"/>
      <c r="AO2924" s="227"/>
      <c r="AP2924" s="227"/>
      <c r="AQ2924" s="227"/>
      <c r="AR2924" s="226"/>
      <c r="AS2924" s="226"/>
      <c r="AT2924" s="226"/>
      <c r="AU2924" s="225"/>
      <c r="AV2924" s="225"/>
      <c r="AW2924" s="225"/>
      <c r="AX2924" s="225"/>
    </row>
    <row r="2925" spans="14:50" ht="15.75" x14ac:dyDescent="0.25">
      <c r="N2925" s="227"/>
      <c r="O2925" s="227"/>
      <c r="P2925" s="228"/>
      <c r="Q2925" s="227"/>
      <c r="R2925" s="227"/>
      <c r="S2925" s="226"/>
      <c r="T2925" s="226"/>
      <c r="U2925" s="226"/>
      <c r="V2925" s="225"/>
      <c r="W2925" s="225"/>
      <c r="X2925" s="225"/>
      <c r="Y2925" s="225"/>
      <c r="AM2925" s="227"/>
      <c r="AN2925" s="227"/>
      <c r="AO2925" s="227"/>
      <c r="AP2925" s="227"/>
      <c r="AQ2925" s="227"/>
      <c r="AR2925" s="226"/>
      <c r="AS2925" s="226"/>
      <c r="AT2925" s="226"/>
      <c r="AU2925" s="225"/>
      <c r="AV2925" s="225"/>
      <c r="AW2925" s="225"/>
      <c r="AX2925" s="225"/>
    </row>
    <row r="2926" spans="14:50" ht="15.75" x14ac:dyDescent="0.25">
      <c r="N2926" s="227"/>
      <c r="O2926" s="227"/>
      <c r="P2926" s="228"/>
      <c r="Q2926" s="227"/>
      <c r="R2926" s="227"/>
      <c r="S2926" s="226"/>
      <c r="T2926" s="226"/>
      <c r="U2926" s="226"/>
      <c r="V2926" s="225"/>
      <c r="W2926" s="225"/>
      <c r="X2926" s="225"/>
      <c r="Y2926" s="225"/>
      <c r="AM2926" s="227"/>
      <c r="AN2926" s="227"/>
      <c r="AO2926" s="227"/>
      <c r="AP2926" s="227"/>
      <c r="AQ2926" s="227"/>
      <c r="AR2926" s="226"/>
      <c r="AS2926" s="226"/>
      <c r="AT2926" s="226"/>
      <c r="AU2926" s="225"/>
      <c r="AV2926" s="225"/>
      <c r="AW2926" s="225"/>
      <c r="AX2926" s="225"/>
    </row>
    <row r="2927" spans="14:50" ht="15.75" x14ac:dyDescent="0.25">
      <c r="N2927" s="227"/>
      <c r="O2927" s="227"/>
      <c r="P2927" s="228"/>
      <c r="Q2927" s="227"/>
      <c r="R2927" s="227"/>
      <c r="S2927" s="226"/>
      <c r="T2927" s="226"/>
      <c r="U2927" s="226"/>
      <c r="V2927" s="225"/>
      <c r="W2927" s="225"/>
      <c r="X2927" s="225"/>
      <c r="Y2927" s="225"/>
      <c r="AM2927" s="227"/>
      <c r="AN2927" s="227"/>
      <c r="AO2927" s="227"/>
      <c r="AP2927" s="227"/>
      <c r="AQ2927" s="227"/>
      <c r="AR2927" s="226"/>
      <c r="AS2927" s="226"/>
      <c r="AT2927" s="226"/>
      <c r="AU2927" s="225"/>
      <c r="AV2927" s="225"/>
      <c r="AW2927" s="225"/>
      <c r="AX2927" s="225"/>
    </row>
    <row r="2928" spans="14:50" ht="15.75" x14ac:dyDescent="0.25">
      <c r="N2928" s="227"/>
      <c r="O2928" s="227"/>
      <c r="P2928" s="228"/>
      <c r="Q2928" s="227"/>
      <c r="R2928" s="227"/>
      <c r="S2928" s="226"/>
      <c r="T2928" s="226"/>
      <c r="U2928" s="226"/>
      <c r="V2928" s="225"/>
      <c r="W2928" s="225"/>
      <c r="X2928" s="225"/>
      <c r="Y2928" s="225"/>
      <c r="AM2928" s="227"/>
      <c r="AN2928" s="227"/>
      <c r="AO2928" s="227"/>
      <c r="AP2928" s="227"/>
      <c r="AQ2928" s="227"/>
      <c r="AR2928" s="226"/>
      <c r="AS2928" s="226"/>
      <c r="AT2928" s="226"/>
      <c r="AU2928" s="225"/>
      <c r="AV2928" s="225"/>
      <c r="AW2928" s="225"/>
      <c r="AX2928" s="225"/>
    </row>
    <row r="2929" spans="14:50" ht="15.75" x14ac:dyDescent="0.25">
      <c r="N2929" s="227"/>
      <c r="O2929" s="227"/>
      <c r="P2929" s="228"/>
      <c r="Q2929" s="227"/>
      <c r="R2929" s="227"/>
      <c r="S2929" s="226"/>
      <c r="T2929" s="226"/>
      <c r="U2929" s="226"/>
      <c r="V2929" s="225"/>
      <c r="W2929" s="225"/>
      <c r="X2929" s="225"/>
      <c r="Y2929" s="225"/>
      <c r="AM2929" s="227"/>
      <c r="AN2929" s="227"/>
      <c r="AO2929" s="227"/>
      <c r="AP2929" s="227"/>
      <c r="AQ2929" s="227"/>
      <c r="AR2929" s="226"/>
      <c r="AS2929" s="226"/>
      <c r="AT2929" s="226"/>
      <c r="AU2929" s="225"/>
      <c r="AV2929" s="225"/>
      <c r="AW2929" s="225"/>
      <c r="AX2929" s="225"/>
    </row>
    <row r="2930" spans="14:50" ht="15.75" x14ac:dyDescent="0.25">
      <c r="N2930" s="227"/>
      <c r="O2930" s="227"/>
      <c r="P2930" s="228"/>
      <c r="Q2930" s="227"/>
      <c r="R2930" s="227"/>
      <c r="S2930" s="226"/>
      <c r="T2930" s="226"/>
      <c r="U2930" s="226"/>
      <c r="V2930" s="225"/>
      <c r="W2930" s="225"/>
      <c r="X2930" s="225"/>
      <c r="Y2930" s="225"/>
      <c r="AM2930" s="227"/>
      <c r="AN2930" s="227"/>
      <c r="AO2930" s="227"/>
      <c r="AP2930" s="227"/>
      <c r="AQ2930" s="227"/>
      <c r="AR2930" s="226"/>
      <c r="AS2930" s="226"/>
      <c r="AT2930" s="226"/>
      <c r="AU2930" s="225"/>
      <c r="AV2930" s="225"/>
      <c r="AW2930" s="225"/>
      <c r="AX2930" s="225"/>
    </row>
    <row r="2931" spans="14:50" ht="15.75" x14ac:dyDescent="0.25">
      <c r="N2931" s="227"/>
      <c r="O2931" s="227"/>
      <c r="P2931" s="228"/>
      <c r="Q2931" s="227"/>
      <c r="R2931" s="227"/>
      <c r="S2931" s="226"/>
      <c r="T2931" s="226"/>
      <c r="U2931" s="226"/>
      <c r="V2931" s="225"/>
      <c r="W2931" s="225"/>
      <c r="X2931" s="225"/>
      <c r="Y2931" s="225"/>
      <c r="AM2931" s="227"/>
      <c r="AN2931" s="227"/>
      <c r="AO2931" s="227"/>
      <c r="AP2931" s="227"/>
      <c r="AQ2931" s="227"/>
      <c r="AR2931" s="226"/>
      <c r="AS2931" s="226"/>
      <c r="AT2931" s="226"/>
      <c r="AU2931" s="225"/>
      <c r="AV2931" s="225"/>
      <c r="AW2931" s="225"/>
      <c r="AX2931" s="225"/>
    </row>
    <row r="2932" spans="14:50" ht="15.75" x14ac:dyDescent="0.25">
      <c r="N2932" s="227"/>
      <c r="O2932" s="227"/>
      <c r="P2932" s="228"/>
      <c r="Q2932" s="227"/>
      <c r="R2932" s="227"/>
      <c r="S2932" s="226"/>
      <c r="T2932" s="226"/>
      <c r="U2932" s="226"/>
      <c r="V2932" s="225"/>
      <c r="W2932" s="225"/>
      <c r="X2932" s="225"/>
      <c r="Y2932" s="225"/>
      <c r="AM2932" s="227"/>
      <c r="AN2932" s="227"/>
      <c r="AO2932" s="227"/>
      <c r="AP2932" s="227"/>
      <c r="AQ2932" s="227"/>
      <c r="AR2932" s="226"/>
      <c r="AS2932" s="226"/>
      <c r="AT2932" s="226"/>
      <c r="AU2932" s="225"/>
      <c r="AV2932" s="225"/>
      <c r="AW2932" s="225"/>
      <c r="AX2932" s="225"/>
    </row>
    <row r="2933" spans="14:50" ht="15.75" x14ac:dyDescent="0.25">
      <c r="N2933" s="227"/>
      <c r="O2933" s="227"/>
      <c r="P2933" s="228"/>
      <c r="Q2933" s="227"/>
      <c r="R2933" s="227"/>
      <c r="S2933" s="226"/>
      <c r="T2933" s="226"/>
      <c r="U2933" s="226"/>
      <c r="V2933" s="225"/>
      <c r="W2933" s="225"/>
      <c r="X2933" s="225"/>
      <c r="Y2933" s="225"/>
      <c r="AM2933" s="227"/>
      <c r="AN2933" s="227"/>
      <c r="AO2933" s="227"/>
      <c r="AP2933" s="227"/>
      <c r="AQ2933" s="227"/>
      <c r="AR2933" s="226"/>
      <c r="AS2933" s="226"/>
      <c r="AT2933" s="226"/>
      <c r="AU2933" s="225"/>
      <c r="AV2933" s="225"/>
      <c r="AW2933" s="225"/>
      <c r="AX2933" s="225"/>
    </row>
    <row r="2934" spans="14:50" ht="15.75" x14ac:dyDescent="0.25">
      <c r="N2934" s="227"/>
      <c r="O2934" s="227"/>
      <c r="P2934" s="228"/>
      <c r="Q2934" s="227"/>
      <c r="R2934" s="227"/>
      <c r="S2934" s="226"/>
      <c r="T2934" s="226"/>
      <c r="U2934" s="226"/>
      <c r="V2934" s="225"/>
      <c r="W2934" s="225"/>
      <c r="X2934" s="225"/>
      <c r="Y2934" s="225"/>
      <c r="AM2934" s="227"/>
      <c r="AN2934" s="227"/>
      <c r="AO2934" s="227"/>
      <c r="AP2934" s="227"/>
      <c r="AQ2934" s="227"/>
      <c r="AR2934" s="226"/>
      <c r="AS2934" s="226"/>
      <c r="AT2934" s="226"/>
      <c r="AU2934" s="225"/>
      <c r="AV2934" s="225"/>
      <c r="AW2934" s="225"/>
      <c r="AX2934" s="225"/>
    </row>
    <row r="2935" spans="14:50" ht="15.75" x14ac:dyDescent="0.25">
      <c r="N2935" s="227"/>
      <c r="O2935" s="227"/>
      <c r="P2935" s="228"/>
      <c r="Q2935" s="227"/>
      <c r="R2935" s="227"/>
      <c r="S2935" s="226"/>
      <c r="T2935" s="226"/>
      <c r="U2935" s="226"/>
      <c r="V2935" s="225"/>
      <c r="W2935" s="225"/>
      <c r="X2935" s="225"/>
      <c r="Y2935" s="225"/>
      <c r="AM2935" s="227"/>
      <c r="AN2935" s="227"/>
      <c r="AO2935" s="227"/>
      <c r="AP2935" s="227"/>
      <c r="AQ2935" s="227"/>
      <c r="AR2935" s="226"/>
      <c r="AS2935" s="226"/>
      <c r="AT2935" s="226"/>
      <c r="AU2935" s="225"/>
      <c r="AV2935" s="225"/>
      <c r="AW2935" s="225"/>
      <c r="AX2935" s="225"/>
    </row>
    <row r="2936" spans="14:50" ht="15.75" x14ac:dyDescent="0.25">
      <c r="N2936" s="227"/>
      <c r="O2936" s="227"/>
      <c r="P2936" s="228"/>
      <c r="Q2936" s="227"/>
      <c r="R2936" s="227"/>
      <c r="S2936" s="226"/>
      <c r="T2936" s="226"/>
      <c r="U2936" s="226"/>
      <c r="V2936" s="225"/>
      <c r="W2936" s="225"/>
      <c r="X2936" s="225"/>
      <c r="Y2936" s="225"/>
      <c r="AM2936" s="227"/>
      <c r="AN2936" s="227"/>
      <c r="AO2936" s="227"/>
      <c r="AP2936" s="227"/>
      <c r="AQ2936" s="227"/>
      <c r="AR2936" s="226"/>
      <c r="AS2936" s="226"/>
      <c r="AT2936" s="226"/>
      <c r="AU2936" s="225"/>
      <c r="AV2936" s="225"/>
      <c r="AW2936" s="225"/>
      <c r="AX2936" s="225"/>
    </row>
    <row r="2937" spans="14:50" ht="15.75" x14ac:dyDescent="0.25">
      <c r="N2937" s="227"/>
      <c r="O2937" s="227"/>
      <c r="P2937" s="228"/>
      <c r="Q2937" s="227"/>
      <c r="R2937" s="227"/>
      <c r="S2937" s="226"/>
      <c r="T2937" s="226"/>
      <c r="U2937" s="226"/>
      <c r="V2937" s="225"/>
      <c r="W2937" s="225"/>
      <c r="X2937" s="225"/>
      <c r="Y2937" s="225"/>
      <c r="AM2937" s="227"/>
      <c r="AN2937" s="227"/>
      <c r="AO2937" s="227"/>
      <c r="AP2937" s="227"/>
      <c r="AQ2937" s="227"/>
      <c r="AR2937" s="226"/>
      <c r="AS2937" s="226"/>
      <c r="AT2937" s="226"/>
      <c r="AU2937" s="225"/>
      <c r="AV2937" s="225"/>
      <c r="AW2937" s="225"/>
      <c r="AX2937" s="225"/>
    </row>
    <row r="2938" spans="14:50" ht="15.75" x14ac:dyDescent="0.25">
      <c r="N2938" s="227"/>
      <c r="O2938" s="227"/>
      <c r="P2938" s="228"/>
      <c r="Q2938" s="227"/>
      <c r="R2938" s="227"/>
      <c r="S2938" s="226"/>
      <c r="T2938" s="226"/>
      <c r="U2938" s="226"/>
      <c r="V2938" s="225"/>
      <c r="W2938" s="225"/>
      <c r="X2938" s="225"/>
      <c r="Y2938" s="225"/>
      <c r="AM2938" s="227"/>
      <c r="AN2938" s="227"/>
      <c r="AO2938" s="227"/>
      <c r="AP2938" s="227"/>
      <c r="AQ2938" s="227"/>
      <c r="AR2938" s="226"/>
      <c r="AS2938" s="226"/>
      <c r="AT2938" s="226"/>
      <c r="AU2938" s="225"/>
      <c r="AV2938" s="225"/>
      <c r="AW2938" s="225"/>
      <c r="AX2938" s="225"/>
    </row>
    <row r="2939" spans="14:50" ht="15.75" x14ac:dyDescent="0.25">
      <c r="N2939" s="227"/>
      <c r="O2939" s="227"/>
      <c r="P2939" s="228"/>
      <c r="Q2939" s="227"/>
      <c r="R2939" s="227"/>
      <c r="S2939" s="226"/>
      <c r="T2939" s="226"/>
      <c r="U2939" s="226"/>
      <c r="V2939" s="225"/>
      <c r="W2939" s="225"/>
      <c r="X2939" s="225"/>
      <c r="Y2939" s="225"/>
      <c r="AM2939" s="227"/>
      <c r="AN2939" s="227"/>
      <c r="AO2939" s="227"/>
      <c r="AP2939" s="227"/>
      <c r="AQ2939" s="227"/>
      <c r="AR2939" s="226"/>
      <c r="AS2939" s="226"/>
      <c r="AT2939" s="226"/>
      <c r="AU2939" s="225"/>
      <c r="AV2939" s="225"/>
      <c r="AW2939" s="225"/>
      <c r="AX2939" s="225"/>
    </row>
    <row r="2940" spans="14:50" ht="15.75" x14ac:dyDescent="0.25">
      <c r="N2940" s="227"/>
      <c r="O2940" s="227"/>
      <c r="P2940" s="228"/>
      <c r="Q2940" s="227"/>
      <c r="R2940" s="227"/>
      <c r="S2940" s="226"/>
      <c r="T2940" s="226"/>
      <c r="U2940" s="226"/>
      <c r="V2940" s="225"/>
      <c r="W2940" s="225"/>
      <c r="X2940" s="225"/>
      <c r="Y2940" s="225"/>
      <c r="AM2940" s="227"/>
      <c r="AN2940" s="227"/>
      <c r="AO2940" s="227"/>
      <c r="AP2940" s="227"/>
      <c r="AQ2940" s="227"/>
      <c r="AR2940" s="226"/>
      <c r="AS2940" s="226"/>
      <c r="AT2940" s="226"/>
      <c r="AU2940" s="225"/>
      <c r="AV2940" s="225"/>
      <c r="AW2940" s="225"/>
      <c r="AX2940" s="225"/>
    </row>
    <row r="2941" spans="14:50" ht="15.75" x14ac:dyDescent="0.25">
      <c r="N2941" s="227"/>
      <c r="O2941" s="227"/>
      <c r="P2941" s="228"/>
      <c r="Q2941" s="227"/>
      <c r="R2941" s="227"/>
      <c r="S2941" s="226"/>
      <c r="T2941" s="226"/>
      <c r="U2941" s="226"/>
      <c r="V2941" s="225"/>
      <c r="W2941" s="225"/>
      <c r="X2941" s="225"/>
      <c r="Y2941" s="225"/>
      <c r="AM2941" s="227"/>
      <c r="AN2941" s="227"/>
      <c r="AO2941" s="227"/>
      <c r="AP2941" s="227"/>
      <c r="AQ2941" s="227"/>
      <c r="AR2941" s="226"/>
      <c r="AS2941" s="226"/>
      <c r="AT2941" s="226"/>
      <c r="AU2941" s="225"/>
      <c r="AV2941" s="225"/>
      <c r="AW2941" s="225"/>
      <c r="AX2941" s="225"/>
    </row>
    <row r="2942" spans="14:50" ht="15.75" x14ac:dyDescent="0.25">
      <c r="N2942" s="227"/>
      <c r="O2942" s="227"/>
      <c r="P2942" s="228"/>
      <c r="Q2942" s="227"/>
      <c r="R2942" s="227"/>
      <c r="S2942" s="226"/>
      <c r="T2942" s="226"/>
      <c r="U2942" s="226"/>
      <c r="V2942" s="225"/>
      <c r="W2942" s="225"/>
      <c r="X2942" s="225"/>
      <c r="Y2942" s="225"/>
      <c r="AM2942" s="227"/>
      <c r="AN2942" s="227"/>
      <c r="AO2942" s="227"/>
      <c r="AP2942" s="227"/>
      <c r="AQ2942" s="227"/>
      <c r="AR2942" s="226"/>
      <c r="AS2942" s="226"/>
      <c r="AT2942" s="226"/>
      <c r="AU2942" s="225"/>
      <c r="AV2942" s="225"/>
      <c r="AW2942" s="225"/>
      <c r="AX2942" s="225"/>
    </row>
    <row r="2943" spans="14:50" ht="15.75" x14ac:dyDescent="0.25">
      <c r="N2943" s="227"/>
      <c r="O2943" s="227"/>
      <c r="P2943" s="228"/>
      <c r="Q2943" s="227"/>
      <c r="R2943" s="227"/>
      <c r="S2943" s="226"/>
      <c r="T2943" s="226"/>
      <c r="U2943" s="226"/>
      <c r="V2943" s="225"/>
      <c r="W2943" s="225"/>
      <c r="X2943" s="225"/>
      <c r="Y2943" s="225"/>
      <c r="AM2943" s="227"/>
      <c r="AN2943" s="227"/>
      <c r="AO2943" s="227"/>
      <c r="AP2943" s="227"/>
      <c r="AQ2943" s="227"/>
      <c r="AR2943" s="226"/>
      <c r="AS2943" s="226"/>
      <c r="AT2943" s="226"/>
      <c r="AU2943" s="225"/>
      <c r="AV2943" s="225"/>
      <c r="AW2943" s="225"/>
      <c r="AX2943" s="225"/>
    </row>
    <row r="2944" spans="14:50" ht="15.75" x14ac:dyDescent="0.25">
      <c r="N2944" s="227"/>
      <c r="O2944" s="227"/>
      <c r="P2944" s="228"/>
      <c r="Q2944" s="227"/>
      <c r="R2944" s="227"/>
      <c r="S2944" s="226"/>
      <c r="T2944" s="226"/>
      <c r="U2944" s="226"/>
      <c r="V2944" s="225"/>
      <c r="W2944" s="225"/>
      <c r="X2944" s="225"/>
      <c r="Y2944" s="225"/>
      <c r="AM2944" s="227"/>
      <c r="AN2944" s="227"/>
      <c r="AO2944" s="227"/>
      <c r="AP2944" s="227"/>
      <c r="AQ2944" s="227"/>
      <c r="AR2944" s="226"/>
      <c r="AS2944" s="226"/>
      <c r="AT2944" s="226"/>
      <c r="AU2944" s="225"/>
      <c r="AV2944" s="225"/>
      <c r="AW2944" s="225"/>
      <c r="AX2944" s="225"/>
    </row>
    <row r="2945" spans="14:50" ht="15.75" x14ac:dyDescent="0.25">
      <c r="N2945" s="227"/>
      <c r="O2945" s="227"/>
      <c r="P2945" s="228"/>
      <c r="Q2945" s="227"/>
      <c r="R2945" s="227"/>
      <c r="S2945" s="226"/>
      <c r="T2945" s="226"/>
      <c r="U2945" s="226"/>
      <c r="V2945" s="225"/>
      <c r="W2945" s="225"/>
      <c r="X2945" s="225"/>
      <c r="Y2945" s="225"/>
      <c r="AM2945" s="227"/>
      <c r="AN2945" s="227"/>
      <c r="AO2945" s="227"/>
      <c r="AP2945" s="227"/>
      <c r="AQ2945" s="227"/>
      <c r="AR2945" s="226"/>
      <c r="AS2945" s="226"/>
      <c r="AT2945" s="226"/>
      <c r="AU2945" s="225"/>
      <c r="AV2945" s="225"/>
      <c r="AW2945" s="225"/>
      <c r="AX2945" s="225"/>
    </row>
    <row r="2946" spans="14:50" ht="15.75" x14ac:dyDescent="0.25">
      <c r="N2946" s="227"/>
      <c r="O2946" s="227"/>
      <c r="P2946" s="228"/>
      <c r="Q2946" s="227"/>
      <c r="R2946" s="227"/>
      <c r="S2946" s="226"/>
      <c r="T2946" s="226"/>
      <c r="U2946" s="226"/>
      <c r="V2946" s="225"/>
      <c r="W2946" s="225"/>
      <c r="X2946" s="225"/>
      <c r="Y2946" s="225"/>
      <c r="AM2946" s="227"/>
      <c r="AN2946" s="227"/>
      <c r="AO2946" s="227"/>
      <c r="AP2946" s="227"/>
      <c r="AQ2946" s="227"/>
      <c r="AR2946" s="226"/>
      <c r="AS2946" s="226"/>
      <c r="AT2946" s="226"/>
      <c r="AU2946" s="225"/>
      <c r="AV2946" s="225"/>
      <c r="AW2946" s="225"/>
      <c r="AX2946" s="225"/>
    </row>
    <row r="2947" spans="14:50" ht="15.75" x14ac:dyDescent="0.25">
      <c r="N2947" s="227"/>
      <c r="O2947" s="227"/>
      <c r="P2947" s="228"/>
      <c r="Q2947" s="227"/>
      <c r="R2947" s="227"/>
      <c r="S2947" s="226"/>
      <c r="T2947" s="226"/>
      <c r="U2947" s="226"/>
      <c r="V2947" s="225"/>
      <c r="W2947" s="225"/>
      <c r="X2947" s="225"/>
      <c r="Y2947" s="225"/>
      <c r="AM2947" s="227"/>
      <c r="AN2947" s="227"/>
      <c r="AO2947" s="227"/>
      <c r="AP2947" s="227"/>
      <c r="AQ2947" s="227"/>
      <c r="AR2947" s="226"/>
      <c r="AS2947" s="226"/>
      <c r="AT2947" s="226"/>
      <c r="AU2947" s="225"/>
      <c r="AV2947" s="225"/>
      <c r="AW2947" s="225"/>
      <c r="AX2947" s="225"/>
    </row>
    <row r="2948" spans="14:50" ht="15.75" x14ac:dyDescent="0.25">
      <c r="N2948" s="227"/>
      <c r="O2948" s="227"/>
      <c r="P2948" s="228"/>
      <c r="Q2948" s="227"/>
      <c r="R2948" s="227"/>
      <c r="S2948" s="226"/>
      <c r="T2948" s="226"/>
      <c r="U2948" s="226"/>
      <c r="V2948" s="225"/>
      <c r="W2948" s="225"/>
      <c r="X2948" s="225"/>
      <c r="Y2948" s="225"/>
      <c r="AM2948" s="227"/>
      <c r="AN2948" s="227"/>
      <c r="AO2948" s="227"/>
      <c r="AP2948" s="227"/>
      <c r="AQ2948" s="227"/>
      <c r="AR2948" s="226"/>
      <c r="AS2948" s="226"/>
      <c r="AT2948" s="226"/>
      <c r="AU2948" s="225"/>
      <c r="AV2948" s="225"/>
      <c r="AW2948" s="225"/>
      <c r="AX2948" s="225"/>
    </row>
    <row r="2949" spans="14:50" ht="15.75" x14ac:dyDescent="0.25">
      <c r="N2949" s="227"/>
      <c r="O2949" s="227"/>
      <c r="P2949" s="228"/>
      <c r="Q2949" s="227"/>
      <c r="R2949" s="227"/>
      <c r="S2949" s="226"/>
      <c r="T2949" s="226"/>
      <c r="U2949" s="226"/>
      <c r="V2949" s="225"/>
      <c r="W2949" s="225"/>
      <c r="X2949" s="225"/>
      <c r="Y2949" s="225"/>
      <c r="AM2949" s="227"/>
      <c r="AN2949" s="227"/>
      <c r="AO2949" s="227"/>
      <c r="AP2949" s="227"/>
      <c r="AQ2949" s="227"/>
      <c r="AR2949" s="226"/>
      <c r="AS2949" s="226"/>
      <c r="AT2949" s="226"/>
      <c r="AU2949" s="225"/>
      <c r="AV2949" s="225"/>
      <c r="AW2949" s="225"/>
      <c r="AX2949" s="225"/>
    </row>
    <row r="2950" spans="14:50" ht="15.75" x14ac:dyDescent="0.25">
      <c r="N2950" s="227"/>
      <c r="O2950" s="227"/>
      <c r="P2950" s="228"/>
      <c r="Q2950" s="227"/>
      <c r="R2950" s="227"/>
      <c r="S2950" s="226"/>
      <c r="T2950" s="226"/>
      <c r="U2950" s="226"/>
      <c r="V2950" s="225"/>
      <c r="W2950" s="225"/>
      <c r="X2950" s="225"/>
      <c r="Y2950" s="225"/>
      <c r="AM2950" s="227"/>
      <c r="AN2950" s="227"/>
      <c r="AO2950" s="227"/>
      <c r="AP2950" s="227"/>
      <c r="AQ2950" s="227"/>
      <c r="AR2950" s="226"/>
      <c r="AS2950" s="226"/>
      <c r="AT2950" s="226"/>
      <c r="AU2950" s="225"/>
      <c r="AV2950" s="225"/>
      <c r="AW2950" s="225"/>
      <c r="AX2950" s="225"/>
    </row>
    <row r="2951" spans="14:50" ht="15.75" x14ac:dyDescent="0.25">
      <c r="N2951" s="227"/>
      <c r="O2951" s="227"/>
      <c r="P2951" s="228"/>
      <c r="Q2951" s="227"/>
      <c r="R2951" s="227"/>
      <c r="S2951" s="226"/>
      <c r="T2951" s="226"/>
      <c r="U2951" s="226"/>
      <c r="V2951" s="225"/>
      <c r="W2951" s="225"/>
      <c r="X2951" s="225"/>
      <c r="Y2951" s="225"/>
      <c r="AM2951" s="227"/>
      <c r="AN2951" s="227"/>
      <c r="AO2951" s="227"/>
      <c r="AP2951" s="227"/>
      <c r="AQ2951" s="227"/>
      <c r="AR2951" s="226"/>
      <c r="AS2951" s="226"/>
      <c r="AT2951" s="226"/>
      <c r="AU2951" s="225"/>
      <c r="AV2951" s="225"/>
      <c r="AW2951" s="225"/>
      <c r="AX2951" s="225"/>
    </row>
    <row r="2952" spans="14:50" ht="15.75" x14ac:dyDescent="0.25">
      <c r="N2952" s="227"/>
      <c r="O2952" s="227"/>
      <c r="P2952" s="228"/>
      <c r="Q2952" s="227"/>
      <c r="R2952" s="227"/>
      <c r="S2952" s="226"/>
      <c r="T2952" s="226"/>
      <c r="U2952" s="226"/>
      <c r="V2952" s="225"/>
      <c r="W2952" s="225"/>
      <c r="X2952" s="225"/>
      <c r="Y2952" s="225"/>
      <c r="AM2952" s="227"/>
      <c r="AN2952" s="227"/>
      <c r="AO2952" s="227"/>
      <c r="AP2952" s="227"/>
      <c r="AQ2952" s="227"/>
      <c r="AR2952" s="226"/>
      <c r="AS2952" s="226"/>
      <c r="AT2952" s="226"/>
      <c r="AU2952" s="225"/>
      <c r="AV2952" s="225"/>
      <c r="AW2952" s="225"/>
      <c r="AX2952" s="225"/>
    </row>
    <row r="2953" spans="14:50" ht="15.75" x14ac:dyDescent="0.25">
      <c r="N2953" s="227"/>
      <c r="O2953" s="227"/>
      <c r="P2953" s="228"/>
      <c r="Q2953" s="227"/>
      <c r="R2953" s="227"/>
      <c r="S2953" s="226"/>
      <c r="T2953" s="226"/>
      <c r="U2953" s="226"/>
      <c r="V2953" s="225"/>
      <c r="W2953" s="225"/>
      <c r="X2953" s="225"/>
      <c r="Y2953" s="225"/>
      <c r="AM2953" s="227"/>
      <c r="AN2953" s="227"/>
      <c r="AO2953" s="227"/>
      <c r="AP2953" s="227"/>
      <c r="AQ2953" s="227"/>
      <c r="AR2953" s="226"/>
      <c r="AS2953" s="226"/>
      <c r="AT2953" s="226"/>
      <c r="AU2953" s="225"/>
      <c r="AV2953" s="225"/>
      <c r="AW2953" s="225"/>
      <c r="AX2953" s="225"/>
    </row>
    <row r="2954" spans="14:50" ht="15.75" x14ac:dyDescent="0.25">
      <c r="N2954" s="227"/>
      <c r="O2954" s="227"/>
      <c r="P2954" s="228"/>
      <c r="Q2954" s="227"/>
      <c r="R2954" s="227"/>
      <c r="S2954" s="226"/>
      <c r="T2954" s="226"/>
      <c r="U2954" s="226"/>
      <c r="V2954" s="225"/>
      <c r="W2954" s="225"/>
      <c r="X2954" s="225"/>
      <c r="Y2954" s="225"/>
      <c r="AM2954" s="227"/>
      <c r="AN2954" s="227"/>
      <c r="AO2954" s="227"/>
      <c r="AP2954" s="227"/>
      <c r="AQ2954" s="227"/>
      <c r="AR2954" s="226"/>
      <c r="AS2954" s="226"/>
      <c r="AT2954" s="226"/>
      <c r="AU2954" s="225"/>
      <c r="AV2954" s="225"/>
      <c r="AW2954" s="225"/>
      <c r="AX2954" s="225"/>
    </row>
    <row r="2955" spans="14:50" ht="15.75" x14ac:dyDescent="0.25">
      <c r="N2955" s="227"/>
      <c r="O2955" s="227"/>
      <c r="P2955" s="228"/>
      <c r="Q2955" s="227"/>
      <c r="R2955" s="227"/>
      <c r="S2955" s="226"/>
      <c r="T2955" s="226"/>
      <c r="U2955" s="226"/>
      <c r="V2955" s="225"/>
      <c r="W2955" s="225"/>
      <c r="X2955" s="225"/>
      <c r="Y2955" s="225"/>
      <c r="AM2955" s="227"/>
      <c r="AN2955" s="227"/>
      <c r="AO2955" s="227"/>
      <c r="AP2955" s="227"/>
      <c r="AQ2955" s="227"/>
      <c r="AR2955" s="226"/>
      <c r="AS2955" s="226"/>
      <c r="AT2955" s="226"/>
      <c r="AU2955" s="225"/>
      <c r="AV2955" s="225"/>
      <c r="AW2955" s="225"/>
      <c r="AX2955" s="225"/>
    </row>
    <row r="2956" spans="14:50" ht="15.75" x14ac:dyDescent="0.25">
      <c r="N2956" s="227"/>
      <c r="O2956" s="227"/>
      <c r="P2956" s="228"/>
      <c r="Q2956" s="227"/>
      <c r="R2956" s="227"/>
      <c r="S2956" s="226"/>
      <c r="T2956" s="226"/>
      <c r="U2956" s="226"/>
      <c r="V2956" s="225"/>
      <c r="W2956" s="225"/>
      <c r="X2956" s="225"/>
      <c r="Y2956" s="225"/>
      <c r="AM2956" s="227"/>
      <c r="AN2956" s="227"/>
      <c r="AO2956" s="227"/>
      <c r="AP2956" s="227"/>
      <c r="AQ2956" s="227"/>
      <c r="AR2956" s="226"/>
      <c r="AS2956" s="226"/>
      <c r="AT2956" s="226"/>
      <c r="AU2956" s="225"/>
      <c r="AV2956" s="225"/>
      <c r="AW2956" s="225"/>
      <c r="AX2956" s="225"/>
    </row>
    <row r="2957" spans="14:50" ht="15.75" x14ac:dyDescent="0.25">
      <c r="N2957" s="227"/>
      <c r="O2957" s="227"/>
      <c r="P2957" s="228"/>
      <c r="Q2957" s="227"/>
      <c r="R2957" s="227"/>
      <c r="S2957" s="226"/>
      <c r="T2957" s="226"/>
      <c r="U2957" s="226"/>
      <c r="V2957" s="225"/>
      <c r="W2957" s="225"/>
      <c r="X2957" s="225"/>
      <c r="Y2957" s="225"/>
      <c r="AM2957" s="227"/>
      <c r="AN2957" s="227"/>
      <c r="AO2957" s="227"/>
      <c r="AP2957" s="227"/>
      <c r="AQ2957" s="227"/>
      <c r="AR2957" s="226"/>
      <c r="AS2957" s="226"/>
      <c r="AT2957" s="226"/>
      <c r="AU2957" s="225"/>
      <c r="AV2957" s="225"/>
      <c r="AW2957" s="225"/>
      <c r="AX2957" s="225"/>
    </row>
    <row r="2958" spans="14:50" ht="15.75" x14ac:dyDescent="0.25">
      <c r="N2958" s="227"/>
      <c r="O2958" s="227"/>
      <c r="P2958" s="228"/>
      <c r="Q2958" s="227"/>
      <c r="R2958" s="227"/>
      <c r="S2958" s="226"/>
      <c r="T2958" s="226"/>
      <c r="U2958" s="226"/>
      <c r="V2958" s="225"/>
      <c r="W2958" s="225"/>
      <c r="X2958" s="225"/>
      <c r="Y2958" s="225"/>
      <c r="AM2958" s="227"/>
      <c r="AN2958" s="227"/>
      <c r="AO2958" s="227"/>
      <c r="AP2958" s="227"/>
      <c r="AQ2958" s="227"/>
      <c r="AR2958" s="226"/>
      <c r="AS2958" s="226"/>
      <c r="AT2958" s="226"/>
      <c r="AU2958" s="225"/>
      <c r="AV2958" s="225"/>
      <c r="AW2958" s="225"/>
      <c r="AX2958" s="225"/>
    </row>
    <row r="2959" spans="14:50" ht="15.75" x14ac:dyDescent="0.25">
      <c r="N2959" s="227"/>
      <c r="O2959" s="227"/>
      <c r="P2959" s="228"/>
      <c r="Q2959" s="227"/>
      <c r="R2959" s="227"/>
      <c r="S2959" s="226"/>
      <c r="T2959" s="226"/>
      <c r="U2959" s="226"/>
      <c r="V2959" s="225"/>
      <c r="W2959" s="225"/>
      <c r="X2959" s="225"/>
      <c r="Y2959" s="225"/>
      <c r="AM2959" s="227"/>
      <c r="AN2959" s="227"/>
      <c r="AO2959" s="227"/>
      <c r="AP2959" s="227"/>
      <c r="AQ2959" s="227"/>
      <c r="AR2959" s="226"/>
      <c r="AS2959" s="226"/>
      <c r="AT2959" s="226"/>
      <c r="AU2959" s="225"/>
      <c r="AV2959" s="225"/>
      <c r="AW2959" s="225"/>
      <c r="AX2959" s="225"/>
    </row>
    <row r="2960" spans="14:50" ht="15.75" x14ac:dyDescent="0.25">
      <c r="N2960" s="227"/>
      <c r="O2960" s="227"/>
      <c r="P2960" s="228"/>
      <c r="Q2960" s="227"/>
      <c r="R2960" s="227"/>
      <c r="S2960" s="226"/>
      <c r="T2960" s="226"/>
      <c r="U2960" s="226"/>
      <c r="V2960" s="225"/>
      <c r="W2960" s="225"/>
      <c r="X2960" s="225"/>
      <c r="Y2960" s="225"/>
      <c r="AM2960" s="227"/>
      <c r="AN2960" s="227"/>
      <c r="AO2960" s="227"/>
      <c r="AP2960" s="227"/>
      <c r="AQ2960" s="227"/>
      <c r="AR2960" s="226"/>
      <c r="AS2960" s="226"/>
      <c r="AT2960" s="226"/>
      <c r="AU2960" s="225"/>
      <c r="AV2960" s="225"/>
      <c r="AW2960" s="225"/>
      <c r="AX2960" s="225"/>
    </row>
    <row r="2961" spans="14:50" ht="15.75" x14ac:dyDescent="0.25">
      <c r="N2961" s="227"/>
      <c r="O2961" s="227"/>
      <c r="P2961" s="228"/>
      <c r="Q2961" s="227"/>
      <c r="R2961" s="227"/>
      <c r="S2961" s="226"/>
      <c r="T2961" s="226"/>
      <c r="U2961" s="226"/>
      <c r="V2961" s="225"/>
      <c r="W2961" s="225"/>
      <c r="X2961" s="225"/>
      <c r="Y2961" s="225"/>
      <c r="AM2961" s="227"/>
      <c r="AN2961" s="227"/>
      <c r="AO2961" s="227"/>
      <c r="AP2961" s="227"/>
      <c r="AQ2961" s="227"/>
      <c r="AR2961" s="226"/>
      <c r="AS2961" s="226"/>
      <c r="AT2961" s="226"/>
      <c r="AU2961" s="225"/>
      <c r="AV2961" s="225"/>
      <c r="AW2961" s="225"/>
      <c r="AX2961" s="225"/>
    </row>
    <row r="2962" spans="14:50" ht="15.75" x14ac:dyDescent="0.25">
      <c r="N2962" s="227"/>
      <c r="O2962" s="227"/>
      <c r="P2962" s="228"/>
      <c r="Q2962" s="227"/>
      <c r="R2962" s="227"/>
      <c r="S2962" s="226"/>
      <c r="T2962" s="226"/>
      <c r="U2962" s="226"/>
      <c r="V2962" s="225"/>
      <c r="W2962" s="225"/>
      <c r="X2962" s="225"/>
      <c r="Y2962" s="225"/>
      <c r="AM2962" s="227"/>
      <c r="AN2962" s="227"/>
      <c r="AO2962" s="227"/>
      <c r="AP2962" s="227"/>
      <c r="AQ2962" s="227"/>
      <c r="AR2962" s="226"/>
      <c r="AS2962" s="226"/>
      <c r="AT2962" s="226"/>
      <c r="AU2962" s="225"/>
      <c r="AV2962" s="225"/>
      <c r="AW2962" s="225"/>
      <c r="AX2962" s="225"/>
    </row>
    <row r="2963" spans="14:50" ht="15.75" x14ac:dyDescent="0.25">
      <c r="N2963" s="227"/>
      <c r="O2963" s="227"/>
      <c r="P2963" s="228"/>
      <c r="Q2963" s="227"/>
      <c r="R2963" s="227"/>
      <c r="S2963" s="226"/>
      <c r="T2963" s="226"/>
      <c r="U2963" s="226"/>
      <c r="V2963" s="225"/>
      <c r="W2963" s="225"/>
      <c r="X2963" s="225"/>
      <c r="Y2963" s="225"/>
      <c r="AM2963" s="227"/>
      <c r="AN2963" s="227"/>
      <c r="AO2963" s="227"/>
      <c r="AP2963" s="227"/>
      <c r="AQ2963" s="227"/>
      <c r="AR2963" s="226"/>
      <c r="AS2963" s="226"/>
      <c r="AT2963" s="226"/>
      <c r="AU2963" s="225"/>
      <c r="AV2963" s="225"/>
      <c r="AW2963" s="225"/>
      <c r="AX2963" s="225"/>
    </row>
    <row r="2964" spans="14:50" ht="15.75" x14ac:dyDescent="0.25">
      <c r="N2964" s="227"/>
      <c r="O2964" s="227"/>
      <c r="P2964" s="228"/>
      <c r="Q2964" s="227"/>
      <c r="R2964" s="227"/>
      <c r="S2964" s="226"/>
      <c r="T2964" s="226"/>
      <c r="U2964" s="226"/>
      <c r="V2964" s="225"/>
      <c r="W2964" s="225"/>
      <c r="X2964" s="225"/>
      <c r="Y2964" s="225"/>
      <c r="AM2964" s="227"/>
      <c r="AN2964" s="227"/>
      <c r="AO2964" s="227"/>
      <c r="AP2964" s="227"/>
      <c r="AQ2964" s="227"/>
      <c r="AR2964" s="226"/>
      <c r="AS2964" s="226"/>
      <c r="AT2964" s="226"/>
      <c r="AU2964" s="225"/>
      <c r="AV2964" s="225"/>
      <c r="AW2964" s="225"/>
      <c r="AX2964" s="225"/>
    </row>
    <row r="2965" spans="14:50" ht="15.75" x14ac:dyDescent="0.25">
      <c r="N2965" s="227"/>
      <c r="O2965" s="227"/>
      <c r="P2965" s="228"/>
      <c r="Q2965" s="227"/>
      <c r="R2965" s="227"/>
      <c r="S2965" s="226"/>
      <c r="T2965" s="226"/>
      <c r="U2965" s="226"/>
      <c r="V2965" s="225"/>
      <c r="W2965" s="225"/>
      <c r="X2965" s="225"/>
      <c r="Y2965" s="225"/>
      <c r="AM2965" s="227"/>
      <c r="AN2965" s="227"/>
      <c r="AO2965" s="227"/>
      <c r="AP2965" s="227"/>
      <c r="AQ2965" s="227"/>
      <c r="AR2965" s="226"/>
      <c r="AS2965" s="226"/>
      <c r="AT2965" s="226"/>
      <c r="AU2965" s="225"/>
      <c r="AV2965" s="225"/>
      <c r="AW2965" s="225"/>
      <c r="AX2965" s="225"/>
    </row>
    <row r="2966" spans="14:50" ht="15.75" x14ac:dyDescent="0.25">
      <c r="N2966" s="227"/>
      <c r="O2966" s="227"/>
      <c r="P2966" s="228"/>
      <c r="Q2966" s="227"/>
      <c r="R2966" s="227"/>
      <c r="S2966" s="226"/>
      <c r="T2966" s="226"/>
      <c r="U2966" s="226"/>
      <c r="V2966" s="225"/>
      <c r="W2966" s="225"/>
      <c r="X2966" s="225"/>
      <c r="Y2966" s="225"/>
      <c r="AM2966" s="227"/>
      <c r="AN2966" s="227"/>
      <c r="AO2966" s="227"/>
      <c r="AP2966" s="227"/>
      <c r="AQ2966" s="227"/>
      <c r="AR2966" s="226"/>
      <c r="AS2966" s="226"/>
      <c r="AT2966" s="226"/>
      <c r="AU2966" s="225"/>
      <c r="AV2966" s="225"/>
      <c r="AW2966" s="225"/>
      <c r="AX2966" s="225"/>
    </row>
    <row r="2967" spans="14:50" ht="15.75" x14ac:dyDescent="0.25">
      <c r="N2967" s="227"/>
      <c r="O2967" s="227"/>
      <c r="P2967" s="228"/>
      <c r="Q2967" s="227"/>
      <c r="R2967" s="227"/>
      <c r="S2967" s="226"/>
      <c r="T2967" s="226"/>
      <c r="U2967" s="226"/>
      <c r="V2967" s="225"/>
      <c r="W2967" s="225"/>
      <c r="X2967" s="225"/>
      <c r="Y2967" s="225"/>
      <c r="AM2967" s="227"/>
      <c r="AN2967" s="227"/>
      <c r="AO2967" s="227"/>
      <c r="AP2967" s="227"/>
      <c r="AQ2967" s="227"/>
      <c r="AR2967" s="226"/>
      <c r="AS2967" s="226"/>
      <c r="AT2967" s="226"/>
      <c r="AU2967" s="225"/>
      <c r="AV2967" s="225"/>
      <c r="AW2967" s="225"/>
      <c r="AX2967" s="225"/>
    </row>
    <row r="2968" spans="14:50" ht="15.75" x14ac:dyDescent="0.25">
      <c r="N2968" s="227"/>
      <c r="O2968" s="227"/>
      <c r="P2968" s="228"/>
      <c r="Q2968" s="227"/>
      <c r="R2968" s="227"/>
      <c r="S2968" s="226"/>
      <c r="T2968" s="226"/>
      <c r="U2968" s="226"/>
      <c r="V2968" s="225"/>
      <c r="W2968" s="225"/>
      <c r="X2968" s="225"/>
      <c r="Y2968" s="225"/>
      <c r="AM2968" s="227"/>
      <c r="AN2968" s="227"/>
      <c r="AO2968" s="227"/>
      <c r="AP2968" s="227"/>
      <c r="AQ2968" s="227"/>
      <c r="AR2968" s="226"/>
      <c r="AS2968" s="226"/>
      <c r="AT2968" s="226"/>
      <c r="AU2968" s="225"/>
      <c r="AV2968" s="225"/>
      <c r="AW2968" s="225"/>
      <c r="AX2968" s="225"/>
    </row>
    <row r="2969" spans="14:50" ht="15.75" x14ac:dyDescent="0.25">
      <c r="N2969" s="227"/>
      <c r="O2969" s="227"/>
      <c r="P2969" s="228"/>
      <c r="Q2969" s="227"/>
      <c r="R2969" s="227"/>
      <c r="S2969" s="226"/>
      <c r="T2969" s="226"/>
      <c r="U2969" s="226"/>
      <c r="V2969" s="225"/>
      <c r="W2969" s="225"/>
      <c r="X2969" s="225"/>
      <c r="Y2969" s="225"/>
      <c r="AM2969" s="227"/>
      <c r="AN2969" s="227"/>
      <c r="AO2969" s="227"/>
      <c r="AP2969" s="227"/>
      <c r="AQ2969" s="227"/>
      <c r="AR2969" s="226"/>
      <c r="AS2969" s="226"/>
      <c r="AT2969" s="226"/>
      <c r="AU2969" s="225"/>
      <c r="AV2969" s="225"/>
      <c r="AW2969" s="225"/>
      <c r="AX2969" s="225"/>
    </row>
    <row r="2970" spans="14:50" ht="15.75" x14ac:dyDescent="0.25">
      <c r="N2970" s="227"/>
      <c r="O2970" s="227"/>
      <c r="P2970" s="228"/>
      <c r="Q2970" s="227"/>
      <c r="R2970" s="227"/>
      <c r="S2970" s="226"/>
      <c r="T2970" s="226"/>
      <c r="U2970" s="226"/>
      <c r="V2970" s="225"/>
      <c r="W2970" s="225"/>
      <c r="X2970" s="225"/>
      <c r="Y2970" s="225"/>
      <c r="AM2970" s="227"/>
      <c r="AN2970" s="227"/>
      <c r="AO2970" s="227"/>
      <c r="AP2970" s="227"/>
      <c r="AQ2970" s="227"/>
      <c r="AR2970" s="226"/>
      <c r="AS2970" s="226"/>
      <c r="AT2970" s="226"/>
      <c r="AU2970" s="225"/>
      <c r="AV2970" s="225"/>
      <c r="AW2970" s="225"/>
      <c r="AX2970" s="225"/>
    </row>
    <row r="2971" spans="14:50" ht="15.75" x14ac:dyDescent="0.25">
      <c r="N2971" s="227"/>
      <c r="O2971" s="227"/>
      <c r="P2971" s="228"/>
      <c r="Q2971" s="227"/>
      <c r="R2971" s="227"/>
      <c r="S2971" s="226"/>
      <c r="T2971" s="226"/>
      <c r="U2971" s="226"/>
      <c r="V2971" s="225"/>
      <c r="W2971" s="225"/>
      <c r="X2971" s="225"/>
      <c r="Y2971" s="225"/>
      <c r="AM2971" s="227"/>
      <c r="AN2971" s="227"/>
      <c r="AO2971" s="227"/>
      <c r="AP2971" s="227"/>
      <c r="AQ2971" s="227"/>
      <c r="AR2971" s="226"/>
      <c r="AS2971" s="226"/>
      <c r="AT2971" s="226"/>
      <c r="AU2971" s="225"/>
      <c r="AV2971" s="225"/>
      <c r="AW2971" s="225"/>
      <c r="AX2971" s="225"/>
    </row>
    <row r="2972" spans="14:50" ht="15.75" x14ac:dyDescent="0.25">
      <c r="N2972" s="227"/>
      <c r="O2972" s="227"/>
      <c r="P2972" s="228"/>
      <c r="Q2972" s="227"/>
      <c r="R2972" s="227"/>
      <c r="S2972" s="226"/>
      <c r="T2972" s="226"/>
      <c r="U2972" s="226"/>
      <c r="V2972" s="225"/>
      <c r="W2972" s="225"/>
      <c r="X2972" s="225"/>
      <c r="Y2972" s="225"/>
      <c r="AM2972" s="227"/>
      <c r="AN2972" s="227"/>
      <c r="AO2972" s="227"/>
      <c r="AP2972" s="227"/>
      <c r="AQ2972" s="227"/>
      <c r="AR2972" s="226"/>
      <c r="AS2972" s="226"/>
      <c r="AT2972" s="226"/>
      <c r="AU2972" s="225"/>
      <c r="AV2972" s="225"/>
      <c r="AW2972" s="225"/>
      <c r="AX2972" s="225"/>
    </row>
    <row r="2973" spans="14:50" ht="15.75" x14ac:dyDescent="0.25">
      <c r="N2973" s="227"/>
      <c r="O2973" s="227"/>
      <c r="P2973" s="228"/>
      <c r="Q2973" s="227"/>
      <c r="R2973" s="227"/>
      <c r="S2973" s="226"/>
      <c r="T2973" s="226"/>
      <c r="U2973" s="226"/>
      <c r="V2973" s="225"/>
      <c r="W2973" s="225"/>
      <c r="X2973" s="225"/>
      <c r="Y2973" s="225"/>
      <c r="AM2973" s="227"/>
      <c r="AN2973" s="227"/>
      <c r="AO2973" s="227"/>
      <c r="AP2973" s="227"/>
      <c r="AQ2973" s="227"/>
      <c r="AR2973" s="226"/>
      <c r="AS2973" s="226"/>
      <c r="AT2973" s="226"/>
      <c r="AU2973" s="225"/>
      <c r="AV2973" s="225"/>
      <c r="AW2973" s="225"/>
      <c r="AX2973" s="225"/>
    </row>
    <row r="2974" spans="14:50" ht="15.75" x14ac:dyDescent="0.25">
      <c r="N2974" s="227"/>
      <c r="O2974" s="227"/>
      <c r="P2974" s="228"/>
      <c r="Q2974" s="227"/>
      <c r="R2974" s="227"/>
      <c r="S2974" s="226"/>
      <c r="T2974" s="226"/>
      <c r="U2974" s="226"/>
      <c r="V2974" s="225"/>
      <c r="W2974" s="225"/>
      <c r="X2974" s="225"/>
      <c r="Y2974" s="225"/>
      <c r="AM2974" s="227"/>
      <c r="AN2974" s="227"/>
      <c r="AO2974" s="227"/>
      <c r="AP2974" s="227"/>
      <c r="AQ2974" s="227"/>
      <c r="AR2974" s="226"/>
      <c r="AS2974" s="226"/>
      <c r="AT2974" s="226"/>
      <c r="AU2974" s="225"/>
      <c r="AV2974" s="225"/>
      <c r="AW2974" s="225"/>
      <c r="AX2974" s="225"/>
    </row>
    <row r="2975" spans="14:50" ht="15.75" x14ac:dyDescent="0.25">
      <c r="N2975" s="227"/>
      <c r="O2975" s="227"/>
      <c r="P2975" s="228"/>
      <c r="Q2975" s="227"/>
      <c r="R2975" s="227"/>
      <c r="S2975" s="226"/>
      <c r="T2975" s="226"/>
      <c r="U2975" s="226"/>
      <c r="V2975" s="225"/>
      <c r="W2975" s="225"/>
      <c r="X2975" s="225"/>
      <c r="Y2975" s="225"/>
      <c r="AM2975" s="227"/>
      <c r="AN2975" s="227"/>
      <c r="AO2975" s="227"/>
      <c r="AP2975" s="227"/>
      <c r="AQ2975" s="227"/>
      <c r="AR2975" s="226"/>
      <c r="AS2975" s="226"/>
      <c r="AT2975" s="226"/>
      <c r="AU2975" s="225"/>
      <c r="AV2975" s="225"/>
      <c r="AW2975" s="225"/>
      <c r="AX2975" s="225"/>
    </row>
    <row r="2976" spans="14:50" ht="15.75" x14ac:dyDescent="0.25">
      <c r="N2976" s="227"/>
      <c r="O2976" s="227"/>
      <c r="P2976" s="228"/>
      <c r="Q2976" s="227"/>
      <c r="R2976" s="227"/>
      <c r="S2976" s="226"/>
      <c r="T2976" s="226"/>
      <c r="U2976" s="226"/>
      <c r="V2976" s="225"/>
      <c r="W2976" s="225"/>
      <c r="X2976" s="225"/>
      <c r="Y2976" s="225"/>
      <c r="AM2976" s="227"/>
      <c r="AN2976" s="227"/>
      <c r="AO2976" s="227"/>
      <c r="AP2976" s="227"/>
      <c r="AQ2976" s="227"/>
      <c r="AR2976" s="226"/>
      <c r="AS2976" s="226"/>
      <c r="AT2976" s="226"/>
      <c r="AU2976" s="225"/>
      <c r="AV2976" s="225"/>
      <c r="AW2976" s="225"/>
      <c r="AX2976" s="225"/>
    </row>
    <row r="2977" spans="14:50" ht="15.75" x14ac:dyDescent="0.25">
      <c r="N2977" s="227"/>
      <c r="O2977" s="227"/>
      <c r="P2977" s="228"/>
      <c r="Q2977" s="227"/>
      <c r="R2977" s="227"/>
      <c r="S2977" s="226"/>
      <c r="T2977" s="226"/>
      <c r="U2977" s="226"/>
      <c r="V2977" s="225"/>
      <c r="W2977" s="225"/>
      <c r="X2977" s="225"/>
      <c r="Y2977" s="225"/>
      <c r="AM2977" s="227"/>
      <c r="AN2977" s="227"/>
      <c r="AO2977" s="227"/>
      <c r="AP2977" s="227"/>
      <c r="AQ2977" s="227"/>
      <c r="AR2977" s="226"/>
      <c r="AS2977" s="226"/>
      <c r="AT2977" s="226"/>
      <c r="AU2977" s="225"/>
      <c r="AV2977" s="225"/>
      <c r="AW2977" s="225"/>
      <c r="AX2977" s="225"/>
    </row>
    <row r="2978" spans="14:50" ht="15.75" x14ac:dyDescent="0.25">
      <c r="N2978" s="227"/>
      <c r="O2978" s="227"/>
      <c r="P2978" s="228"/>
      <c r="Q2978" s="227"/>
      <c r="R2978" s="227"/>
      <c r="S2978" s="226"/>
      <c r="T2978" s="226"/>
      <c r="U2978" s="226"/>
      <c r="V2978" s="225"/>
      <c r="W2978" s="225"/>
      <c r="X2978" s="225"/>
      <c r="Y2978" s="225"/>
      <c r="AM2978" s="227"/>
      <c r="AN2978" s="227"/>
      <c r="AO2978" s="227"/>
      <c r="AP2978" s="227"/>
      <c r="AQ2978" s="227"/>
      <c r="AR2978" s="226"/>
      <c r="AS2978" s="226"/>
      <c r="AT2978" s="226"/>
      <c r="AU2978" s="225"/>
      <c r="AV2978" s="225"/>
      <c r="AW2978" s="225"/>
      <c r="AX2978" s="225"/>
    </row>
    <row r="2979" spans="14:50" ht="15.75" x14ac:dyDescent="0.25">
      <c r="N2979" s="227"/>
      <c r="O2979" s="227"/>
      <c r="P2979" s="228"/>
      <c r="Q2979" s="227"/>
      <c r="R2979" s="227"/>
      <c r="S2979" s="226"/>
      <c r="T2979" s="226"/>
      <c r="U2979" s="226"/>
      <c r="V2979" s="225"/>
      <c r="W2979" s="225"/>
      <c r="X2979" s="225"/>
      <c r="Y2979" s="225"/>
      <c r="AM2979" s="227"/>
      <c r="AN2979" s="227"/>
      <c r="AO2979" s="227"/>
      <c r="AP2979" s="227"/>
      <c r="AQ2979" s="227"/>
      <c r="AR2979" s="226"/>
      <c r="AS2979" s="226"/>
      <c r="AT2979" s="226"/>
      <c r="AU2979" s="225"/>
      <c r="AV2979" s="225"/>
      <c r="AW2979" s="225"/>
      <c r="AX2979" s="225"/>
    </row>
    <row r="2980" spans="14:50" ht="15.75" x14ac:dyDescent="0.25">
      <c r="N2980" s="227"/>
      <c r="O2980" s="227"/>
      <c r="P2980" s="228"/>
      <c r="Q2980" s="227"/>
      <c r="R2980" s="227"/>
      <c r="S2980" s="226"/>
      <c r="T2980" s="226"/>
      <c r="U2980" s="226"/>
      <c r="V2980" s="225"/>
      <c r="W2980" s="225"/>
      <c r="X2980" s="225"/>
      <c r="Y2980" s="225"/>
      <c r="AM2980" s="227"/>
      <c r="AN2980" s="227"/>
      <c r="AO2980" s="227"/>
      <c r="AP2980" s="227"/>
      <c r="AQ2980" s="227"/>
      <c r="AR2980" s="226"/>
      <c r="AS2980" s="226"/>
      <c r="AT2980" s="226"/>
      <c r="AU2980" s="225"/>
      <c r="AV2980" s="225"/>
      <c r="AW2980" s="225"/>
      <c r="AX2980" s="225"/>
    </row>
    <row r="2981" spans="14:50" ht="15.75" x14ac:dyDescent="0.25">
      <c r="N2981" s="227"/>
      <c r="O2981" s="227"/>
      <c r="P2981" s="228"/>
      <c r="Q2981" s="227"/>
      <c r="R2981" s="227"/>
      <c r="S2981" s="226"/>
      <c r="T2981" s="226"/>
      <c r="U2981" s="226"/>
      <c r="V2981" s="225"/>
      <c r="W2981" s="225"/>
      <c r="X2981" s="225"/>
      <c r="Y2981" s="225"/>
      <c r="AM2981" s="227"/>
      <c r="AN2981" s="227"/>
      <c r="AO2981" s="227"/>
      <c r="AP2981" s="227"/>
      <c r="AQ2981" s="227"/>
      <c r="AR2981" s="226"/>
      <c r="AS2981" s="226"/>
      <c r="AT2981" s="226"/>
      <c r="AU2981" s="225"/>
      <c r="AV2981" s="225"/>
      <c r="AW2981" s="225"/>
      <c r="AX2981" s="225"/>
    </row>
    <row r="2982" spans="14:50" ht="15.75" x14ac:dyDescent="0.25">
      <c r="N2982" s="227"/>
      <c r="O2982" s="227"/>
      <c r="P2982" s="228"/>
      <c r="Q2982" s="227"/>
      <c r="R2982" s="227"/>
      <c r="S2982" s="226"/>
      <c r="T2982" s="226"/>
      <c r="U2982" s="226"/>
      <c r="V2982" s="225"/>
      <c r="W2982" s="225"/>
      <c r="X2982" s="225"/>
      <c r="Y2982" s="225"/>
      <c r="AM2982" s="227"/>
      <c r="AN2982" s="227"/>
      <c r="AO2982" s="227"/>
      <c r="AP2982" s="227"/>
      <c r="AQ2982" s="227"/>
      <c r="AR2982" s="226"/>
      <c r="AS2982" s="226"/>
      <c r="AT2982" s="226"/>
      <c r="AU2982" s="225"/>
      <c r="AV2982" s="225"/>
      <c r="AW2982" s="225"/>
      <c r="AX2982" s="225"/>
    </row>
    <row r="2983" spans="14:50" ht="15.75" x14ac:dyDescent="0.25">
      <c r="N2983" s="227"/>
      <c r="O2983" s="227"/>
      <c r="P2983" s="228"/>
      <c r="Q2983" s="227"/>
      <c r="R2983" s="227"/>
      <c r="S2983" s="226"/>
      <c r="T2983" s="226"/>
      <c r="U2983" s="226"/>
      <c r="V2983" s="225"/>
      <c r="W2983" s="225"/>
      <c r="X2983" s="225"/>
      <c r="Y2983" s="225"/>
      <c r="AM2983" s="227"/>
      <c r="AN2983" s="227"/>
      <c r="AO2983" s="227"/>
      <c r="AP2983" s="227"/>
      <c r="AQ2983" s="227"/>
      <c r="AR2983" s="226"/>
      <c r="AS2983" s="226"/>
      <c r="AT2983" s="226"/>
      <c r="AU2983" s="225"/>
      <c r="AV2983" s="225"/>
      <c r="AW2983" s="225"/>
      <c r="AX2983" s="225"/>
    </row>
    <row r="2984" spans="14:50" ht="15.75" x14ac:dyDescent="0.25">
      <c r="N2984" s="227"/>
      <c r="O2984" s="227"/>
      <c r="P2984" s="228"/>
      <c r="Q2984" s="227"/>
      <c r="R2984" s="227"/>
      <c r="S2984" s="226"/>
      <c r="T2984" s="226"/>
      <c r="U2984" s="226"/>
      <c r="V2984" s="225"/>
      <c r="W2984" s="225"/>
      <c r="X2984" s="225"/>
      <c r="Y2984" s="225"/>
      <c r="AM2984" s="227"/>
      <c r="AN2984" s="227"/>
      <c r="AO2984" s="227"/>
      <c r="AP2984" s="227"/>
      <c r="AQ2984" s="227"/>
      <c r="AR2984" s="226"/>
      <c r="AS2984" s="226"/>
      <c r="AT2984" s="226"/>
      <c r="AU2984" s="225"/>
      <c r="AV2984" s="225"/>
      <c r="AW2984" s="225"/>
      <c r="AX2984" s="225"/>
    </row>
    <row r="2985" spans="14:50" ht="15.75" x14ac:dyDescent="0.25">
      <c r="N2985" s="227"/>
      <c r="O2985" s="227"/>
      <c r="P2985" s="228"/>
      <c r="Q2985" s="227"/>
      <c r="R2985" s="227"/>
      <c r="S2985" s="226"/>
      <c r="T2985" s="226"/>
      <c r="U2985" s="226"/>
      <c r="V2985" s="225"/>
      <c r="W2985" s="225"/>
      <c r="X2985" s="225"/>
      <c r="Y2985" s="225"/>
      <c r="AM2985" s="227"/>
      <c r="AN2985" s="227"/>
      <c r="AO2985" s="227"/>
      <c r="AP2985" s="227"/>
      <c r="AQ2985" s="227"/>
      <c r="AR2985" s="226"/>
      <c r="AS2985" s="226"/>
      <c r="AT2985" s="226"/>
      <c r="AU2985" s="225"/>
      <c r="AV2985" s="225"/>
      <c r="AW2985" s="225"/>
      <c r="AX2985" s="225"/>
    </row>
    <row r="2986" spans="14:50" ht="15.75" x14ac:dyDescent="0.25">
      <c r="N2986" s="227"/>
      <c r="O2986" s="227"/>
      <c r="P2986" s="228"/>
      <c r="Q2986" s="227"/>
      <c r="R2986" s="227"/>
      <c r="S2986" s="226"/>
      <c r="T2986" s="226"/>
      <c r="U2986" s="226"/>
      <c r="V2986" s="225"/>
      <c r="W2986" s="225"/>
      <c r="X2986" s="225"/>
      <c r="Y2986" s="225"/>
      <c r="AM2986" s="227"/>
      <c r="AN2986" s="227"/>
      <c r="AO2986" s="227"/>
      <c r="AP2986" s="227"/>
      <c r="AQ2986" s="227"/>
      <c r="AR2986" s="226"/>
      <c r="AS2986" s="226"/>
      <c r="AT2986" s="226"/>
      <c r="AU2986" s="225"/>
      <c r="AV2986" s="225"/>
      <c r="AW2986" s="225"/>
      <c r="AX2986" s="225"/>
    </row>
    <row r="2987" spans="14:50" ht="15.75" x14ac:dyDescent="0.25">
      <c r="N2987" s="227"/>
      <c r="O2987" s="227"/>
      <c r="P2987" s="228"/>
      <c r="Q2987" s="227"/>
      <c r="R2987" s="227"/>
      <c r="S2987" s="226"/>
      <c r="T2987" s="226"/>
      <c r="U2987" s="226"/>
      <c r="V2987" s="225"/>
      <c r="W2987" s="225"/>
      <c r="X2987" s="225"/>
      <c r="Y2987" s="225"/>
      <c r="AM2987" s="227"/>
      <c r="AN2987" s="227"/>
      <c r="AO2987" s="227"/>
      <c r="AP2987" s="227"/>
      <c r="AQ2987" s="227"/>
      <c r="AR2987" s="226"/>
      <c r="AS2987" s="226"/>
      <c r="AT2987" s="226"/>
      <c r="AU2987" s="225"/>
      <c r="AV2987" s="225"/>
      <c r="AW2987" s="225"/>
      <c r="AX2987" s="225"/>
    </row>
    <row r="2988" spans="14:50" ht="15.75" x14ac:dyDescent="0.25">
      <c r="N2988" s="227"/>
      <c r="O2988" s="227"/>
      <c r="P2988" s="228"/>
      <c r="Q2988" s="227"/>
      <c r="R2988" s="227"/>
      <c r="S2988" s="226"/>
      <c r="T2988" s="226"/>
      <c r="U2988" s="226"/>
      <c r="V2988" s="225"/>
      <c r="W2988" s="225"/>
      <c r="X2988" s="225"/>
      <c r="Y2988" s="225"/>
      <c r="AM2988" s="227"/>
      <c r="AN2988" s="227"/>
      <c r="AO2988" s="227"/>
      <c r="AP2988" s="227"/>
      <c r="AQ2988" s="227"/>
      <c r="AR2988" s="226"/>
      <c r="AS2988" s="226"/>
      <c r="AT2988" s="226"/>
      <c r="AU2988" s="225"/>
      <c r="AV2988" s="225"/>
      <c r="AW2988" s="225"/>
      <c r="AX2988" s="225"/>
    </row>
    <row r="2989" spans="14:50" ht="15.75" x14ac:dyDescent="0.25">
      <c r="N2989" s="227"/>
      <c r="O2989" s="227"/>
      <c r="P2989" s="228"/>
      <c r="Q2989" s="227"/>
      <c r="R2989" s="227"/>
      <c r="S2989" s="226"/>
      <c r="T2989" s="226"/>
      <c r="U2989" s="226"/>
      <c r="V2989" s="225"/>
      <c r="W2989" s="225"/>
      <c r="X2989" s="225"/>
      <c r="Y2989" s="225"/>
      <c r="AM2989" s="227"/>
      <c r="AN2989" s="227"/>
      <c r="AO2989" s="227"/>
      <c r="AP2989" s="227"/>
      <c r="AQ2989" s="227"/>
      <c r="AR2989" s="226"/>
      <c r="AS2989" s="226"/>
      <c r="AT2989" s="226"/>
      <c r="AU2989" s="225"/>
      <c r="AV2989" s="225"/>
      <c r="AW2989" s="225"/>
      <c r="AX2989" s="225"/>
    </row>
    <row r="2990" spans="14:50" ht="15.75" x14ac:dyDescent="0.25">
      <c r="N2990" s="227"/>
      <c r="O2990" s="227"/>
      <c r="P2990" s="228"/>
      <c r="Q2990" s="227"/>
      <c r="R2990" s="227"/>
      <c r="S2990" s="226"/>
      <c r="T2990" s="226"/>
      <c r="U2990" s="226"/>
      <c r="V2990" s="225"/>
      <c r="W2990" s="225"/>
      <c r="X2990" s="225"/>
      <c r="Y2990" s="225"/>
      <c r="AM2990" s="227"/>
      <c r="AN2990" s="227"/>
      <c r="AO2990" s="227"/>
      <c r="AP2990" s="227"/>
      <c r="AQ2990" s="227"/>
      <c r="AR2990" s="226"/>
      <c r="AS2990" s="226"/>
      <c r="AT2990" s="226"/>
      <c r="AU2990" s="225"/>
      <c r="AV2990" s="225"/>
      <c r="AW2990" s="225"/>
      <c r="AX2990" s="225"/>
    </row>
    <row r="2991" spans="14:50" ht="15.75" x14ac:dyDescent="0.25">
      <c r="N2991" s="227"/>
      <c r="O2991" s="227"/>
      <c r="P2991" s="228"/>
      <c r="Q2991" s="227"/>
      <c r="R2991" s="227"/>
      <c r="S2991" s="226"/>
      <c r="T2991" s="226"/>
      <c r="U2991" s="226"/>
      <c r="V2991" s="225"/>
      <c r="W2991" s="225"/>
      <c r="X2991" s="225"/>
      <c r="Y2991" s="225"/>
      <c r="AM2991" s="227"/>
      <c r="AN2991" s="227"/>
      <c r="AO2991" s="227"/>
      <c r="AP2991" s="227"/>
      <c r="AQ2991" s="227"/>
      <c r="AR2991" s="226"/>
      <c r="AS2991" s="226"/>
      <c r="AT2991" s="226"/>
      <c r="AU2991" s="225"/>
      <c r="AV2991" s="225"/>
      <c r="AW2991" s="225"/>
      <c r="AX2991" s="225"/>
    </row>
    <row r="2992" spans="14:50" ht="15.75" x14ac:dyDescent="0.25">
      <c r="N2992" s="227"/>
      <c r="O2992" s="227"/>
      <c r="P2992" s="228"/>
      <c r="Q2992" s="227"/>
      <c r="R2992" s="227"/>
      <c r="S2992" s="226"/>
      <c r="T2992" s="226"/>
      <c r="U2992" s="226"/>
      <c r="V2992" s="225"/>
      <c r="W2992" s="225"/>
      <c r="X2992" s="225"/>
      <c r="Y2992" s="225"/>
      <c r="AM2992" s="227"/>
      <c r="AN2992" s="227"/>
      <c r="AO2992" s="227"/>
      <c r="AP2992" s="227"/>
      <c r="AQ2992" s="227"/>
      <c r="AR2992" s="226"/>
      <c r="AS2992" s="226"/>
      <c r="AT2992" s="226"/>
      <c r="AU2992" s="225"/>
      <c r="AV2992" s="225"/>
      <c r="AW2992" s="225"/>
      <c r="AX2992" s="225"/>
    </row>
    <row r="2993" spans="14:50" ht="15.75" x14ac:dyDescent="0.25">
      <c r="N2993" s="227"/>
      <c r="O2993" s="227"/>
      <c r="P2993" s="228"/>
      <c r="Q2993" s="227"/>
      <c r="R2993" s="227"/>
      <c r="S2993" s="226"/>
      <c r="T2993" s="226"/>
      <c r="U2993" s="226"/>
      <c r="V2993" s="225"/>
      <c r="W2993" s="225"/>
      <c r="X2993" s="225"/>
      <c r="Y2993" s="225"/>
      <c r="AM2993" s="227"/>
      <c r="AN2993" s="227"/>
      <c r="AO2993" s="227"/>
      <c r="AP2993" s="227"/>
      <c r="AQ2993" s="227"/>
      <c r="AR2993" s="226"/>
      <c r="AS2993" s="226"/>
      <c r="AT2993" s="226"/>
      <c r="AU2993" s="225"/>
      <c r="AV2993" s="225"/>
      <c r="AW2993" s="225"/>
      <c r="AX2993" s="225"/>
    </row>
    <row r="2994" spans="14:50" ht="15.75" x14ac:dyDescent="0.25">
      <c r="N2994" s="227"/>
      <c r="O2994" s="227"/>
      <c r="P2994" s="228"/>
      <c r="Q2994" s="227"/>
      <c r="R2994" s="227"/>
      <c r="S2994" s="226"/>
      <c r="T2994" s="226"/>
      <c r="U2994" s="226"/>
      <c r="V2994" s="225"/>
      <c r="W2994" s="225"/>
      <c r="X2994" s="225"/>
      <c r="Y2994" s="225"/>
      <c r="AM2994" s="227"/>
      <c r="AN2994" s="227"/>
      <c r="AO2994" s="227"/>
      <c r="AP2994" s="227"/>
      <c r="AQ2994" s="227"/>
      <c r="AR2994" s="226"/>
      <c r="AS2994" s="226"/>
      <c r="AT2994" s="226"/>
      <c r="AU2994" s="225"/>
      <c r="AV2994" s="225"/>
      <c r="AW2994" s="225"/>
      <c r="AX2994" s="225"/>
    </row>
    <row r="2995" spans="14:50" ht="15.75" x14ac:dyDescent="0.25">
      <c r="N2995" s="227"/>
      <c r="O2995" s="227"/>
      <c r="P2995" s="228"/>
      <c r="Q2995" s="227"/>
      <c r="R2995" s="227"/>
      <c r="S2995" s="226"/>
      <c r="T2995" s="226"/>
      <c r="U2995" s="226"/>
      <c r="V2995" s="225"/>
      <c r="W2995" s="225"/>
      <c r="X2995" s="225"/>
      <c r="Y2995" s="225"/>
      <c r="AM2995" s="227"/>
      <c r="AN2995" s="227"/>
      <c r="AO2995" s="227"/>
      <c r="AP2995" s="227"/>
      <c r="AQ2995" s="227"/>
      <c r="AR2995" s="226"/>
      <c r="AS2995" s="226"/>
      <c r="AT2995" s="226"/>
      <c r="AU2995" s="225"/>
      <c r="AV2995" s="225"/>
      <c r="AW2995" s="225"/>
      <c r="AX2995" s="225"/>
    </row>
    <row r="2996" spans="14:50" ht="15.75" x14ac:dyDescent="0.25">
      <c r="N2996" s="227"/>
      <c r="O2996" s="227"/>
      <c r="P2996" s="228"/>
      <c r="Q2996" s="227"/>
      <c r="R2996" s="227"/>
      <c r="S2996" s="226"/>
      <c r="T2996" s="226"/>
      <c r="U2996" s="226"/>
      <c r="V2996" s="225"/>
      <c r="W2996" s="225"/>
      <c r="X2996" s="225"/>
      <c r="Y2996" s="225"/>
      <c r="AM2996" s="227"/>
      <c r="AN2996" s="227"/>
      <c r="AO2996" s="227"/>
      <c r="AP2996" s="227"/>
      <c r="AQ2996" s="227"/>
      <c r="AR2996" s="226"/>
      <c r="AS2996" s="226"/>
      <c r="AT2996" s="226"/>
      <c r="AU2996" s="225"/>
      <c r="AV2996" s="225"/>
      <c r="AW2996" s="225"/>
      <c r="AX2996" s="225"/>
    </row>
    <row r="2997" spans="14:50" ht="15.75" x14ac:dyDescent="0.25">
      <c r="N2997" s="227"/>
      <c r="O2997" s="227"/>
      <c r="P2997" s="228"/>
      <c r="Q2997" s="227"/>
      <c r="R2997" s="227"/>
      <c r="S2997" s="226"/>
      <c r="T2997" s="226"/>
      <c r="U2997" s="226"/>
      <c r="V2997" s="225"/>
      <c r="W2997" s="225"/>
      <c r="X2997" s="225"/>
      <c r="Y2997" s="225"/>
      <c r="AM2997" s="227"/>
      <c r="AN2997" s="227"/>
      <c r="AO2997" s="227"/>
      <c r="AP2997" s="227"/>
      <c r="AQ2997" s="227"/>
      <c r="AR2997" s="226"/>
      <c r="AS2997" s="226"/>
      <c r="AT2997" s="226"/>
      <c r="AU2997" s="225"/>
      <c r="AV2997" s="225"/>
      <c r="AW2997" s="225"/>
      <c r="AX2997" s="225"/>
    </row>
    <row r="2998" spans="14:50" ht="15.75" x14ac:dyDescent="0.25">
      <c r="N2998" s="227"/>
      <c r="O2998" s="227"/>
      <c r="P2998" s="228"/>
      <c r="Q2998" s="227"/>
      <c r="R2998" s="227"/>
      <c r="S2998" s="226"/>
      <c r="T2998" s="226"/>
      <c r="U2998" s="226"/>
      <c r="V2998" s="225"/>
      <c r="W2998" s="225"/>
      <c r="X2998" s="225"/>
      <c r="Y2998" s="225"/>
      <c r="AM2998" s="227"/>
      <c r="AN2998" s="227"/>
      <c r="AO2998" s="227"/>
      <c r="AP2998" s="227"/>
      <c r="AQ2998" s="227"/>
      <c r="AR2998" s="226"/>
      <c r="AS2998" s="226"/>
      <c r="AT2998" s="226"/>
      <c r="AU2998" s="225"/>
      <c r="AV2998" s="225"/>
      <c r="AW2998" s="225"/>
      <c r="AX2998" s="225"/>
    </row>
    <row r="2999" spans="14:50" ht="15.75" x14ac:dyDescent="0.25">
      <c r="N2999" s="227"/>
      <c r="O2999" s="227"/>
      <c r="P2999" s="228"/>
      <c r="Q2999" s="227"/>
      <c r="R2999" s="227"/>
      <c r="S2999" s="226"/>
      <c r="T2999" s="226"/>
      <c r="U2999" s="226"/>
      <c r="V2999" s="225"/>
      <c r="W2999" s="225"/>
      <c r="X2999" s="225"/>
      <c r="Y2999" s="225"/>
      <c r="AM2999" s="227"/>
      <c r="AN2999" s="227"/>
      <c r="AO2999" s="227"/>
      <c r="AP2999" s="227"/>
      <c r="AQ2999" s="227"/>
      <c r="AR2999" s="226"/>
      <c r="AS2999" s="226"/>
      <c r="AT2999" s="226"/>
      <c r="AU2999" s="225"/>
      <c r="AV2999" s="225"/>
      <c r="AW2999" s="225"/>
      <c r="AX2999" s="225"/>
    </row>
    <row r="3000" spans="14:50" ht="15.75" x14ac:dyDescent="0.25">
      <c r="N3000" s="227"/>
      <c r="O3000" s="227"/>
      <c r="P3000" s="228"/>
      <c r="Q3000" s="227"/>
      <c r="R3000" s="227"/>
      <c r="S3000" s="226"/>
      <c r="T3000" s="226"/>
      <c r="U3000" s="226"/>
      <c r="V3000" s="225"/>
      <c r="W3000" s="225"/>
      <c r="X3000" s="225"/>
      <c r="Y3000" s="225"/>
      <c r="AM3000" s="227"/>
      <c r="AN3000" s="227"/>
      <c r="AO3000" s="227"/>
      <c r="AP3000" s="227"/>
      <c r="AQ3000" s="227"/>
      <c r="AR3000" s="226"/>
      <c r="AS3000" s="226"/>
      <c r="AT3000" s="226"/>
      <c r="AU3000" s="225"/>
      <c r="AV3000" s="225"/>
      <c r="AW3000" s="225"/>
      <c r="AX3000" s="225"/>
    </row>
    <row r="3001" spans="14:50" ht="15.75" x14ac:dyDescent="0.25">
      <c r="N3001" s="227"/>
      <c r="O3001" s="227"/>
      <c r="P3001" s="228"/>
      <c r="Q3001" s="227"/>
      <c r="R3001" s="227"/>
      <c r="S3001" s="226"/>
      <c r="T3001" s="226"/>
      <c r="U3001" s="226"/>
      <c r="V3001" s="225"/>
      <c r="W3001" s="225"/>
      <c r="X3001" s="225"/>
      <c r="Y3001" s="225"/>
      <c r="AM3001" s="227"/>
      <c r="AN3001" s="227"/>
      <c r="AO3001" s="227"/>
      <c r="AP3001" s="227"/>
      <c r="AQ3001" s="227"/>
      <c r="AR3001" s="226"/>
      <c r="AS3001" s="226"/>
      <c r="AT3001" s="226"/>
      <c r="AU3001" s="225"/>
      <c r="AV3001" s="225"/>
      <c r="AW3001" s="225"/>
      <c r="AX3001" s="225"/>
    </row>
    <row r="3002" spans="14:50" ht="15.75" x14ac:dyDescent="0.25">
      <c r="N3002" s="227"/>
      <c r="O3002" s="227"/>
      <c r="P3002" s="228"/>
      <c r="Q3002" s="227"/>
      <c r="R3002" s="227"/>
      <c r="S3002" s="226"/>
      <c r="T3002" s="226"/>
      <c r="U3002" s="226"/>
      <c r="V3002" s="225"/>
      <c r="W3002" s="225"/>
      <c r="X3002" s="225"/>
      <c r="Y3002" s="225"/>
      <c r="AM3002" s="227"/>
      <c r="AN3002" s="227"/>
      <c r="AO3002" s="227"/>
      <c r="AP3002" s="227"/>
      <c r="AQ3002" s="227"/>
      <c r="AR3002" s="226"/>
      <c r="AS3002" s="226"/>
      <c r="AT3002" s="226"/>
      <c r="AU3002" s="225"/>
      <c r="AV3002" s="225"/>
      <c r="AW3002" s="225"/>
      <c r="AX3002" s="225"/>
    </row>
    <row r="3003" spans="14:50" ht="15.75" x14ac:dyDescent="0.25">
      <c r="N3003" s="227"/>
      <c r="O3003" s="227"/>
      <c r="P3003" s="228"/>
      <c r="Q3003" s="227"/>
      <c r="R3003" s="227"/>
      <c r="S3003" s="226"/>
      <c r="T3003" s="226"/>
      <c r="U3003" s="226"/>
      <c r="V3003" s="225"/>
      <c r="W3003" s="225"/>
      <c r="X3003" s="225"/>
      <c r="Y3003" s="225"/>
      <c r="AM3003" s="227"/>
      <c r="AN3003" s="227"/>
      <c r="AO3003" s="227"/>
      <c r="AP3003" s="227"/>
      <c r="AQ3003" s="227"/>
      <c r="AR3003" s="226"/>
      <c r="AS3003" s="226"/>
      <c r="AT3003" s="226"/>
      <c r="AU3003" s="225"/>
      <c r="AV3003" s="225"/>
      <c r="AW3003" s="225"/>
      <c r="AX3003" s="225"/>
    </row>
    <row r="3004" spans="14:50" ht="15.75" x14ac:dyDescent="0.25">
      <c r="N3004" s="227"/>
      <c r="O3004" s="227"/>
      <c r="P3004" s="228"/>
      <c r="Q3004" s="227"/>
      <c r="R3004" s="227"/>
      <c r="S3004" s="226"/>
      <c r="T3004" s="226"/>
      <c r="U3004" s="226"/>
      <c r="V3004" s="225"/>
      <c r="W3004" s="225"/>
      <c r="X3004" s="225"/>
      <c r="Y3004" s="225"/>
      <c r="AM3004" s="227"/>
      <c r="AN3004" s="227"/>
      <c r="AO3004" s="227"/>
      <c r="AP3004" s="227"/>
      <c r="AQ3004" s="227"/>
      <c r="AR3004" s="226"/>
      <c r="AS3004" s="226"/>
      <c r="AT3004" s="226"/>
      <c r="AU3004" s="225"/>
      <c r="AV3004" s="225"/>
      <c r="AW3004" s="225"/>
      <c r="AX3004" s="225"/>
    </row>
    <row r="3005" spans="14:50" ht="15.75" x14ac:dyDescent="0.25">
      <c r="N3005" s="227"/>
      <c r="O3005" s="227"/>
      <c r="P3005" s="228"/>
      <c r="Q3005" s="227"/>
      <c r="R3005" s="227"/>
      <c r="S3005" s="226"/>
      <c r="T3005" s="226"/>
      <c r="U3005" s="226"/>
      <c r="V3005" s="225"/>
      <c r="W3005" s="225"/>
      <c r="X3005" s="225"/>
      <c r="Y3005" s="225"/>
      <c r="AM3005" s="227"/>
      <c r="AN3005" s="227"/>
      <c r="AO3005" s="227"/>
      <c r="AP3005" s="227"/>
      <c r="AQ3005" s="227"/>
      <c r="AR3005" s="226"/>
      <c r="AS3005" s="226"/>
      <c r="AT3005" s="226"/>
      <c r="AU3005" s="225"/>
      <c r="AV3005" s="225"/>
      <c r="AW3005" s="225"/>
      <c r="AX3005" s="225"/>
    </row>
    <row r="3006" spans="14:50" ht="15.75" x14ac:dyDescent="0.25">
      <c r="N3006" s="227"/>
      <c r="O3006" s="227"/>
      <c r="P3006" s="228"/>
      <c r="Q3006" s="227"/>
      <c r="R3006" s="227"/>
      <c r="S3006" s="226"/>
      <c r="T3006" s="226"/>
      <c r="U3006" s="226"/>
      <c r="V3006" s="225"/>
      <c r="W3006" s="225"/>
      <c r="X3006" s="225"/>
      <c r="Y3006" s="225"/>
      <c r="AM3006" s="227"/>
      <c r="AN3006" s="227"/>
      <c r="AO3006" s="227"/>
      <c r="AP3006" s="227"/>
      <c r="AQ3006" s="227"/>
      <c r="AR3006" s="226"/>
      <c r="AS3006" s="226"/>
      <c r="AT3006" s="226"/>
      <c r="AU3006" s="225"/>
      <c r="AV3006" s="225"/>
      <c r="AW3006" s="225"/>
      <c r="AX3006" s="225"/>
    </row>
    <row r="3007" spans="14:50" ht="15.75" x14ac:dyDescent="0.25">
      <c r="N3007" s="227"/>
      <c r="O3007" s="227"/>
      <c r="P3007" s="228"/>
      <c r="Q3007" s="227"/>
      <c r="R3007" s="227"/>
      <c r="S3007" s="226"/>
      <c r="T3007" s="226"/>
      <c r="U3007" s="226"/>
      <c r="V3007" s="225"/>
      <c r="W3007" s="225"/>
      <c r="X3007" s="225"/>
      <c r="Y3007" s="225"/>
      <c r="AM3007" s="227"/>
      <c r="AN3007" s="227"/>
      <c r="AO3007" s="227"/>
      <c r="AP3007" s="227"/>
      <c r="AQ3007" s="227"/>
      <c r="AR3007" s="226"/>
      <c r="AS3007" s="226"/>
      <c r="AT3007" s="226"/>
      <c r="AU3007" s="225"/>
      <c r="AV3007" s="225"/>
      <c r="AW3007" s="225"/>
      <c r="AX3007" s="225"/>
    </row>
    <row r="3008" spans="14:50" ht="15.75" x14ac:dyDescent="0.25">
      <c r="N3008" s="227"/>
      <c r="O3008" s="227"/>
      <c r="P3008" s="228"/>
      <c r="Q3008" s="227"/>
      <c r="R3008" s="227"/>
      <c r="S3008" s="226"/>
      <c r="T3008" s="226"/>
      <c r="U3008" s="226"/>
      <c r="V3008" s="225"/>
      <c r="W3008" s="225"/>
      <c r="X3008" s="225"/>
      <c r="Y3008" s="225"/>
      <c r="AM3008" s="227"/>
      <c r="AN3008" s="227"/>
      <c r="AO3008" s="227"/>
      <c r="AP3008" s="227"/>
      <c r="AQ3008" s="227"/>
      <c r="AR3008" s="226"/>
      <c r="AS3008" s="226"/>
      <c r="AT3008" s="226"/>
      <c r="AU3008" s="225"/>
      <c r="AV3008" s="225"/>
      <c r="AW3008" s="225"/>
      <c r="AX3008" s="225"/>
    </row>
    <row r="3009" spans="14:50" ht="15.75" x14ac:dyDescent="0.25">
      <c r="N3009" s="227"/>
      <c r="O3009" s="227"/>
      <c r="P3009" s="228"/>
      <c r="Q3009" s="227"/>
      <c r="R3009" s="227"/>
      <c r="S3009" s="226"/>
      <c r="T3009" s="226"/>
      <c r="U3009" s="226"/>
      <c r="V3009" s="225"/>
      <c r="W3009" s="225"/>
      <c r="X3009" s="225"/>
      <c r="Y3009" s="225"/>
      <c r="AM3009" s="227"/>
      <c r="AN3009" s="227"/>
      <c r="AO3009" s="227"/>
      <c r="AP3009" s="227"/>
      <c r="AQ3009" s="227"/>
      <c r="AR3009" s="226"/>
      <c r="AS3009" s="226"/>
      <c r="AT3009" s="226"/>
      <c r="AU3009" s="225"/>
      <c r="AV3009" s="225"/>
      <c r="AW3009" s="225"/>
      <c r="AX3009" s="225"/>
    </row>
    <row r="3010" spans="14:50" ht="15.75" x14ac:dyDescent="0.25">
      <c r="N3010" s="227"/>
      <c r="O3010" s="227"/>
      <c r="P3010" s="228"/>
      <c r="Q3010" s="227"/>
      <c r="R3010" s="227"/>
      <c r="S3010" s="226"/>
      <c r="T3010" s="226"/>
      <c r="U3010" s="226"/>
      <c r="V3010" s="225"/>
      <c r="W3010" s="225"/>
      <c r="X3010" s="225"/>
      <c r="Y3010" s="225"/>
      <c r="AM3010" s="227"/>
      <c r="AN3010" s="227"/>
      <c r="AO3010" s="227"/>
      <c r="AP3010" s="227"/>
      <c r="AQ3010" s="227"/>
      <c r="AR3010" s="226"/>
      <c r="AS3010" s="226"/>
      <c r="AT3010" s="226"/>
      <c r="AU3010" s="225"/>
      <c r="AV3010" s="225"/>
      <c r="AW3010" s="225"/>
      <c r="AX3010" s="225"/>
    </row>
    <row r="3011" spans="14:50" ht="15.75" x14ac:dyDescent="0.25">
      <c r="N3011" s="227"/>
      <c r="O3011" s="227"/>
      <c r="P3011" s="228"/>
      <c r="Q3011" s="227"/>
      <c r="R3011" s="227"/>
      <c r="S3011" s="226"/>
      <c r="T3011" s="226"/>
      <c r="U3011" s="226"/>
      <c r="V3011" s="225"/>
      <c r="W3011" s="225"/>
      <c r="X3011" s="225"/>
      <c r="Y3011" s="225"/>
      <c r="AM3011" s="227"/>
      <c r="AN3011" s="227"/>
      <c r="AO3011" s="227"/>
      <c r="AP3011" s="227"/>
      <c r="AQ3011" s="227"/>
      <c r="AR3011" s="226"/>
      <c r="AS3011" s="226"/>
      <c r="AT3011" s="226"/>
      <c r="AU3011" s="225"/>
      <c r="AV3011" s="225"/>
      <c r="AW3011" s="225"/>
      <c r="AX3011" s="225"/>
    </row>
    <row r="3012" spans="14:50" ht="15.75" x14ac:dyDescent="0.25">
      <c r="N3012" s="227"/>
      <c r="O3012" s="227"/>
      <c r="P3012" s="228"/>
      <c r="Q3012" s="227"/>
      <c r="R3012" s="227"/>
      <c r="S3012" s="226"/>
      <c r="T3012" s="226"/>
      <c r="U3012" s="226"/>
      <c r="V3012" s="225"/>
      <c r="W3012" s="225"/>
      <c r="X3012" s="225"/>
      <c r="Y3012" s="225"/>
      <c r="AM3012" s="227"/>
      <c r="AN3012" s="227"/>
      <c r="AO3012" s="227"/>
      <c r="AP3012" s="227"/>
      <c r="AQ3012" s="227"/>
      <c r="AR3012" s="226"/>
      <c r="AS3012" s="226"/>
      <c r="AT3012" s="226"/>
      <c r="AU3012" s="225"/>
      <c r="AV3012" s="225"/>
      <c r="AW3012" s="225"/>
      <c r="AX3012" s="225"/>
    </row>
    <row r="3013" spans="14:50" ht="15.75" x14ac:dyDescent="0.25">
      <c r="N3013" s="227"/>
      <c r="O3013" s="227"/>
      <c r="P3013" s="228"/>
      <c r="Q3013" s="227"/>
      <c r="R3013" s="227"/>
      <c r="S3013" s="226"/>
      <c r="T3013" s="226"/>
      <c r="U3013" s="226"/>
      <c r="V3013" s="225"/>
      <c r="W3013" s="225"/>
      <c r="X3013" s="225"/>
      <c r="Y3013" s="225"/>
      <c r="AM3013" s="227"/>
      <c r="AN3013" s="227"/>
      <c r="AO3013" s="227"/>
      <c r="AP3013" s="227"/>
      <c r="AQ3013" s="227"/>
      <c r="AR3013" s="226"/>
      <c r="AS3013" s="226"/>
      <c r="AT3013" s="226"/>
      <c r="AU3013" s="225"/>
      <c r="AV3013" s="225"/>
      <c r="AW3013" s="225"/>
      <c r="AX3013" s="225"/>
    </row>
    <row r="3014" spans="14:50" ht="15.75" x14ac:dyDescent="0.25">
      <c r="N3014" s="227"/>
      <c r="O3014" s="227"/>
      <c r="P3014" s="228"/>
      <c r="Q3014" s="227"/>
      <c r="R3014" s="227"/>
      <c r="S3014" s="226"/>
      <c r="T3014" s="226"/>
      <c r="U3014" s="226"/>
      <c r="V3014" s="225"/>
      <c r="W3014" s="225"/>
      <c r="X3014" s="225"/>
      <c r="Y3014" s="225"/>
      <c r="AM3014" s="227"/>
      <c r="AN3014" s="227"/>
      <c r="AO3014" s="227"/>
      <c r="AP3014" s="227"/>
      <c r="AQ3014" s="227"/>
      <c r="AR3014" s="226"/>
      <c r="AS3014" s="226"/>
      <c r="AT3014" s="226"/>
      <c r="AU3014" s="225"/>
      <c r="AV3014" s="225"/>
      <c r="AW3014" s="225"/>
      <c r="AX3014" s="225"/>
    </row>
    <row r="3015" spans="14:50" ht="15.75" x14ac:dyDescent="0.25">
      <c r="N3015" s="227"/>
      <c r="O3015" s="227"/>
      <c r="P3015" s="228"/>
      <c r="Q3015" s="227"/>
      <c r="R3015" s="227"/>
      <c r="S3015" s="226"/>
      <c r="T3015" s="226"/>
      <c r="U3015" s="226"/>
      <c r="V3015" s="225"/>
      <c r="W3015" s="225"/>
      <c r="X3015" s="225"/>
      <c r="Y3015" s="225"/>
      <c r="AM3015" s="227"/>
      <c r="AN3015" s="227"/>
      <c r="AO3015" s="227"/>
      <c r="AP3015" s="227"/>
      <c r="AQ3015" s="227"/>
      <c r="AR3015" s="226"/>
      <c r="AS3015" s="226"/>
      <c r="AT3015" s="226"/>
      <c r="AU3015" s="225"/>
      <c r="AV3015" s="225"/>
      <c r="AW3015" s="225"/>
      <c r="AX3015" s="225"/>
    </row>
    <row r="3016" spans="14:50" ht="15.75" x14ac:dyDescent="0.25">
      <c r="N3016" s="227"/>
      <c r="O3016" s="227"/>
      <c r="P3016" s="228"/>
      <c r="Q3016" s="227"/>
      <c r="R3016" s="227"/>
      <c r="S3016" s="226"/>
      <c r="T3016" s="226"/>
      <c r="U3016" s="226"/>
      <c r="V3016" s="225"/>
      <c r="W3016" s="225"/>
      <c r="X3016" s="225"/>
      <c r="Y3016" s="225"/>
      <c r="AM3016" s="227"/>
      <c r="AN3016" s="227"/>
      <c r="AO3016" s="227"/>
      <c r="AP3016" s="227"/>
      <c r="AQ3016" s="227"/>
      <c r="AR3016" s="226"/>
      <c r="AS3016" s="226"/>
      <c r="AT3016" s="226"/>
      <c r="AU3016" s="225"/>
      <c r="AV3016" s="225"/>
      <c r="AW3016" s="225"/>
      <c r="AX3016" s="225"/>
    </row>
    <row r="3017" spans="14:50" ht="15.75" x14ac:dyDescent="0.25">
      <c r="N3017" s="227"/>
      <c r="O3017" s="227"/>
      <c r="P3017" s="228"/>
      <c r="Q3017" s="227"/>
      <c r="R3017" s="227"/>
      <c r="S3017" s="226"/>
      <c r="T3017" s="226"/>
      <c r="U3017" s="226"/>
      <c r="V3017" s="225"/>
      <c r="W3017" s="225"/>
      <c r="X3017" s="225"/>
      <c r="Y3017" s="225"/>
      <c r="AM3017" s="227"/>
      <c r="AN3017" s="227"/>
      <c r="AO3017" s="227"/>
      <c r="AP3017" s="227"/>
      <c r="AQ3017" s="227"/>
      <c r="AR3017" s="226"/>
      <c r="AS3017" s="226"/>
      <c r="AT3017" s="226"/>
      <c r="AU3017" s="225"/>
      <c r="AV3017" s="225"/>
      <c r="AW3017" s="225"/>
      <c r="AX3017" s="225"/>
    </row>
    <row r="3018" spans="14:50" ht="15.75" x14ac:dyDescent="0.25">
      <c r="N3018" s="227"/>
      <c r="O3018" s="227"/>
      <c r="P3018" s="228"/>
      <c r="Q3018" s="227"/>
      <c r="R3018" s="227"/>
      <c r="S3018" s="226"/>
      <c r="T3018" s="226"/>
      <c r="U3018" s="226"/>
      <c r="V3018" s="225"/>
      <c r="W3018" s="225"/>
      <c r="X3018" s="225"/>
      <c r="Y3018" s="225"/>
      <c r="AM3018" s="227"/>
      <c r="AN3018" s="227"/>
      <c r="AO3018" s="227"/>
      <c r="AP3018" s="227"/>
      <c r="AQ3018" s="227"/>
      <c r="AR3018" s="226"/>
      <c r="AS3018" s="226"/>
      <c r="AT3018" s="226"/>
      <c r="AU3018" s="225"/>
      <c r="AV3018" s="225"/>
      <c r="AW3018" s="225"/>
      <c r="AX3018" s="225"/>
    </row>
    <row r="3019" spans="14:50" ht="15.75" x14ac:dyDescent="0.25">
      <c r="N3019" s="227"/>
      <c r="O3019" s="227"/>
      <c r="P3019" s="228"/>
      <c r="Q3019" s="227"/>
      <c r="R3019" s="227"/>
      <c r="S3019" s="226"/>
      <c r="T3019" s="226"/>
      <c r="U3019" s="226"/>
      <c r="V3019" s="225"/>
      <c r="W3019" s="225"/>
      <c r="X3019" s="225"/>
      <c r="Y3019" s="225"/>
      <c r="AM3019" s="227"/>
      <c r="AN3019" s="227"/>
      <c r="AO3019" s="227"/>
      <c r="AP3019" s="227"/>
      <c r="AQ3019" s="227"/>
      <c r="AR3019" s="226"/>
      <c r="AS3019" s="226"/>
      <c r="AT3019" s="226"/>
      <c r="AU3019" s="225"/>
      <c r="AV3019" s="225"/>
      <c r="AW3019" s="225"/>
      <c r="AX3019" s="225"/>
    </row>
    <row r="3020" spans="14:50" ht="15.75" x14ac:dyDescent="0.25">
      <c r="N3020" s="227"/>
      <c r="O3020" s="227"/>
      <c r="P3020" s="228"/>
      <c r="Q3020" s="227"/>
      <c r="R3020" s="227"/>
      <c r="S3020" s="226"/>
      <c r="T3020" s="226"/>
      <c r="U3020" s="226"/>
      <c r="V3020" s="225"/>
      <c r="W3020" s="225"/>
      <c r="X3020" s="225"/>
      <c r="Y3020" s="225"/>
      <c r="AM3020" s="227"/>
      <c r="AN3020" s="227"/>
      <c r="AO3020" s="227"/>
      <c r="AP3020" s="227"/>
      <c r="AQ3020" s="227"/>
      <c r="AR3020" s="226"/>
      <c r="AS3020" s="226"/>
      <c r="AT3020" s="226"/>
      <c r="AU3020" s="225"/>
      <c r="AV3020" s="225"/>
      <c r="AW3020" s="225"/>
      <c r="AX3020" s="225"/>
    </row>
    <row r="3021" spans="14:50" ht="15.75" x14ac:dyDescent="0.25">
      <c r="N3021" s="227"/>
      <c r="O3021" s="227"/>
      <c r="P3021" s="228"/>
      <c r="Q3021" s="227"/>
      <c r="R3021" s="227"/>
      <c r="S3021" s="226"/>
      <c r="T3021" s="226"/>
      <c r="U3021" s="226"/>
      <c r="V3021" s="225"/>
      <c r="W3021" s="225"/>
      <c r="X3021" s="225"/>
      <c r="Y3021" s="225"/>
      <c r="AM3021" s="227"/>
      <c r="AN3021" s="227"/>
      <c r="AO3021" s="227"/>
      <c r="AP3021" s="227"/>
      <c r="AQ3021" s="227"/>
      <c r="AR3021" s="226"/>
      <c r="AS3021" s="226"/>
      <c r="AT3021" s="226"/>
      <c r="AU3021" s="225"/>
      <c r="AV3021" s="225"/>
      <c r="AW3021" s="225"/>
      <c r="AX3021" s="225"/>
    </row>
    <row r="3022" spans="14:50" ht="15.75" x14ac:dyDescent="0.25">
      <c r="N3022" s="227"/>
      <c r="O3022" s="227"/>
      <c r="P3022" s="228"/>
      <c r="Q3022" s="227"/>
      <c r="R3022" s="227"/>
      <c r="S3022" s="226"/>
      <c r="T3022" s="226"/>
      <c r="U3022" s="226"/>
      <c r="V3022" s="225"/>
      <c r="W3022" s="225"/>
      <c r="X3022" s="225"/>
      <c r="Y3022" s="225"/>
      <c r="AM3022" s="227"/>
      <c r="AN3022" s="227"/>
      <c r="AO3022" s="227"/>
      <c r="AP3022" s="227"/>
      <c r="AQ3022" s="227"/>
      <c r="AR3022" s="226"/>
      <c r="AS3022" s="226"/>
      <c r="AT3022" s="226"/>
      <c r="AU3022" s="225"/>
      <c r="AV3022" s="225"/>
      <c r="AW3022" s="225"/>
      <c r="AX3022" s="225"/>
    </row>
    <row r="3023" spans="14:50" ht="15.75" x14ac:dyDescent="0.25">
      <c r="N3023" s="227"/>
      <c r="O3023" s="227"/>
      <c r="P3023" s="228"/>
      <c r="Q3023" s="227"/>
      <c r="R3023" s="227"/>
      <c r="S3023" s="226"/>
      <c r="T3023" s="226"/>
      <c r="U3023" s="226"/>
      <c r="V3023" s="225"/>
      <c r="W3023" s="225"/>
      <c r="X3023" s="225"/>
      <c r="Y3023" s="225"/>
      <c r="AM3023" s="227"/>
      <c r="AN3023" s="227"/>
      <c r="AO3023" s="227"/>
      <c r="AP3023" s="227"/>
      <c r="AQ3023" s="227"/>
      <c r="AR3023" s="226"/>
      <c r="AS3023" s="226"/>
      <c r="AT3023" s="226"/>
      <c r="AU3023" s="225"/>
      <c r="AV3023" s="225"/>
      <c r="AW3023" s="225"/>
      <c r="AX3023" s="225"/>
    </row>
    <row r="3024" spans="14:50" ht="15.75" x14ac:dyDescent="0.25">
      <c r="N3024" s="227"/>
      <c r="O3024" s="227"/>
      <c r="P3024" s="228"/>
      <c r="Q3024" s="227"/>
      <c r="R3024" s="227"/>
      <c r="S3024" s="226"/>
      <c r="T3024" s="226"/>
      <c r="U3024" s="226"/>
      <c r="V3024" s="225"/>
      <c r="W3024" s="225"/>
      <c r="X3024" s="225"/>
      <c r="Y3024" s="225"/>
      <c r="AM3024" s="227"/>
      <c r="AN3024" s="227"/>
      <c r="AO3024" s="227"/>
      <c r="AP3024" s="227"/>
      <c r="AQ3024" s="227"/>
      <c r="AR3024" s="226"/>
      <c r="AS3024" s="226"/>
      <c r="AT3024" s="226"/>
      <c r="AU3024" s="225"/>
      <c r="AV3024" s="225"/>
      <c r="AW3024" s="225"/>
      <c r="AX3024" s="225"/>
    </row>
    <row r="3025" spans="14:50" ht="15.75" x14ac:dyDescent="0.25">
      <c r="N3025" s="227"/>
      <c r="O3025" s="227"/>
      <c r="P3025" s="228"/>
      <c r="Q3025" s="227"/>
      <c r="R3025" s="227"/>
      <c r="S3025" s="226"/>
      <c r="T3025" s="226"/>
      <c r="U3025" s="226"/>
      <c r="V3025" s="225"/>
      <c r="W3025" s="225"/>
      <c r="X3025" s="225"/>
      <c r="Y3025" s="225"/>
      <c r="AM3025" s="227"/>
      <c r="AN3025" s="227"/>
      <c r="AO3025" s="227"/>
      <c r="AP3025" s="227"/>
      <c r="AQ3025" s="227"/>
      <c r="AR3025" s="226"/>
      <c r="AS3025" s="226"/>
      <c r="AT3025" s="226"/>
      <c r="AU3025" s="225"/>
      <c r="AV3025" s="225"/>
      <c r="AW3025" s="225"/>
      <c r="AX3025" s="225"/>
    </row>
    <row r="3026" spans="14:50" ht="15.75" x14ac:dyDescent="0.25">
      <c r="N3026" s="227"/>
      <c r="O3026" s="227"/>
      <c r="P3026" s="228"/>
      <c r="Q3026" s="227"/>
      <c r="R3026" s="227"/>
      <c r="S3026" s="226"/>
      <c r="T3026" s="226"/>
      <c r="U3026" s="226"/>
      <c r="V3026" s="225"/>
      <c r="W3026" s="225"/>
      <c r="X3026" s="225"/>
      <c r="Y3026" s="225"/>
      <c r="AM3026" s="227"/>
      <c r="AN3026" s="227"/>
      <c r="AO3026" s="227"/>
      <c r="AP3026" s="227"/>
      <c r="AQ3026" s="227"/>
      <c r="AR3026" s="226"/>
      <c r="AS3026" s="226"/>
      <c r="AT3026" s="226"/>
      <c r="AU3026" s="225"/>
      <c r="AV3026" s="225"/>
      <c r="AW3026" s="225"/>
      <c r="AX3026" s="225"/>
    </row>
    <row r="3027" spans="14:50" ht="15.75" x14ac:dyDescent="0.25">
      <c r="N3027" s="227"/>
      <c r="O3027" s="227"/>
      <c r="P3027" s="228"/>
      <c r="Q3027" s="227"/>
      <c r="R3027" s="227"/>
      <c r="S3027" s="226"/>
      <c r="T3027" s="226"/>
      <c r="U3027" s="226"/>
      <c r="V3027" s="225"/>
      <c r="W3027" s="225"/>
      <c r="X3027" s="225"/>
      <c r="Y3027" s="225"/>
      <c r="AM3027" s="227"/>
      <c r="AN3027" s="227"/>
      <c r="AO3027" s="227"/>
      <c r="AP3027" s="227"/>
      <c r="AQ3027" s="227"/>
      <c r="AR3027" s="226"/>
      <c r="AS3027" s="226"/>
      <c r="AT3027" s="226"/>
      <c r="AU3027" s="225"/>
      <c r="AV3027" s="225"/>
      <c r="AW3027" s="225"/>
      <c r="AX3027" s="225"/>
    </row>
    <row r="3028" spans="14:50" ht="15.75" x14ac:dyDescent="0.25">
      <c r="N3028" s="227"/>
      <c r="O3028" s="227"/>
      <c r="P3028" s="228"/>
      <c r="Q3028" s="227"/>
      <c r="R3028" s="227"/>
      <c r="S3028" s="226"/>
      <c r="T3028" s="226"/>
      <c r="U3028" s="226"/>
      <c r="V3028" s="225"/>
      <c r="W3028" s="225"/>
      <c r="X3028" s="225"/>
      <c r="Y3028" s="225"/>
      <c r="AM3028" s="227"/>
      <c r="AN3028" s="227"/>
      <c r="AO3028" s="227"/>
      <c r="AP3028" s="227"/>
      <c r="AQ3028" s="227"/>
      <c r="AR3028" s="226"/>
      <c r="AS3028" s="226"/>
      <c r="AT3028" s="226"/>
      <c r="AU3028" s="225"/>
      <c r="AV3028" s="225"/>
      <c r="AW3028" s="225"/>
      <c r="AX3028" s="225"/>
    </row>
    <row r="3029" spans="14:50" ht="15.75" x14ac:dyDescent="0.25">
      <c r="N3029" s="227"/>
      <c r="O3029" s="227"/>
      <c r="P3029" s="228"/>
      <c r="Q3029" s="227"/>
      <c r="R3029" s="227"/>
      <c r="S3029" s="226"/>
      <c r="T3029" s="226"/>
      <c r="U3029" s="226"/>
      <c r="V3029" s="225"/>
      <c r="W3029" s="225"/>
      <c r="X3029" s="225"/>
      <c r="Y3029" s="225"/>
      <c r="AM3029" s="227"/>
      <c r="AN3029" s="227"/>
      <c r="AO3029" s="227"/>
      <c r="AP3029" s="227"/>
      <c r="AQ3029" s="227"/>
      <c r="AR3029" s="226"/>
      <c r="AS3029" s="226"/>
      <c r="AT3029" s="226"/>
      <c r="AU3029" s="225"/>
      <c r="AV3029" s="225"/>
      <c r="AW3029" s="225"/>
      <c r="AX3029" s="225"/>
    </row>
    <row r="3030" spans="14:50" ht="15.75" x14ac:dyDescent="0.25">
      <c r="N3030" s="227"/>
      <c r="O3030" s="227"/>
      <c r="P3030" s="228"/>
      <c r="Q3030" s="227"/>
      <c r="R3030" s="227"/>
      <c r="S3030" s="226"/>
      <c r="T3030" s="226"/>
      <c r="U3030" s="226"/>
      <c r="V3030" s="225"/>
      <c r="W3030" s="225"/>
      <c r="X3030" s="225"/>
      <c r="Y3030" s="225"/>
      <c r="AM3030" s="227"/>
      <c r="AN3030" s="227"/>
      <c r="AO3030" s="227"/>
      <c r="AP3030" s="227"/>
      <c r="AQ3030" s="227"/>
      <c r="AR3030" s="226"/>
      <c r="AS3030" s="226"/>
      <c r="AT3030" s="226"/>
      <c r="AU3030" s="225"/>
      <c r="AV3030" s="225"/>
      <c r="AW3030" s="225"/>
      <c r="AX3030" s="225"/>
    </row>
    <row r="3031" spans="14:50" ht="15.75" x14ac:dyDescent="0.25">
      <c r="N3031" s="227"/>
      <c r="O3031" s="227"/>
      <c r="P3031" s="228"/>
      <c r="Q3031" s="227"/>
      <c r="R3031" s="227"/>
      <c r="S3031" s="226"/>
      <c r="T3031" s="226"/>
      <c r="U3031" s="226"/>
      <c r="V3031" s="225"/>
      <c r="W3031" s="225"/>
      <c r="X3031" s="225"/>
      <c r="Y3031" s="225"/>
      <c r="AM3031" s="227"/>
      <c r="AN3031" s="227"/>
      <c r="AO3031" s="227"/>
      <c r="AP3031" s="227"/>
      <c r="AQ3031" s="227"/>
      <c r="AR3031" s="226"/>
      <c r="AS3031" s="226"/>
      <c r="AT3031" s="226"/>
      <c r="AU3031" s="225"/>
      <c r="AV3031" s="225"/>
      <c r="AW3031" s="225"/>
      <c r="AX3031" s="225"/>
    </row>
    <row r="3032" spans="14:50" ht="15.75" x14ac:dyDescent="0.25">
      <c r="N3032" s="227"/>
      <c r="O3032" s="227"/>
      <c r="P3032" s="228"/>
      <c r="Q3032" s="227"/>
      <c r="R3032" s="227"/>
      <c r="S3032" s="226"/>
      <c r="T3032" s="226"/>
      <c r="U3032" s="226"/>
      <c r="V3032" s="225"/>
      <c r="W3032" s="225"/>
      <c r="X3032" s="225"/>
      <c r="Y3032" s="225"/>
      <c r="AM3032" s="227"/>
      <c r="AN3032" s="227"/>
      <c r="AO3032" s="227"/>
      <c r="AP3032" s="227"/>
      <c r="AQ3032" s="227"/>
      <c r="AR3032" s="226"/>
      <c r="AS3032" s="226"/>
      <c r="AT3032" s="226"/>
      <c r="AU3032" s="225"/>
      <c r="AV3032" s="225"/>
      <c r="AW3032" s="225"/>
      <c r="AX3032" s="225"/>
    </row>
    <row r="3033" spans="14:50" ht="15.75" x14ac:dyDescent="0.25">
      <c r="N3033" s="227"/>
      <c r="O3033" s="227"/>
      <c r="P3033" s="228"/>
      <c r="Q3033" s="227"/>
      <c r="R3033" s="227"/>
      <c r="S3033" s="226"/>
      <c r="T3033" s="226"/>
      <c r="U3033" s="226"/>
      <c r="V3033" s="225"/>
      <c r="W3033" s="225"/>
      <c r="X3033" s="225"/>
      <c r="Y3033" s="225"/>
      <c r="AM3033" s="227"/>
      <c r="AN3033" s="227"/>
      <c r="AO3033" s="227"/>
      <c r="AP3033" s="227"/>
      <c r="AQ3033" s="227"/>
      <c r="AR3033" s="226"/>
      <c r="AS3033" s="226"/>
      <c r="AT3033" s="226"/>
      <c r="AU3033" s="225"/>
      <c r="AV3033" s="225"/>
      <c r="AW3033" s="225"/>
      <c r="AX3033" s="225"/>
    </row>
    <row r="3034" spans="14:50" ht="15.75" x14ac:dyDescent="0.25">
      <c r="N3034" s="227"/>
      <c r="O3034" s="227"/>
      <c r="P3034" s="228"/>
      <c r="Q3034" s="227"/>
      <c r="R3034" s="227"/>
      <c r="S3034" s="226"/>
      <c r="T3034" s="226"/>
      <c r="U3034" s="226"/>
      <c r="V3034" s="225"/>
      <c r="W3034" s="225"/>
      <c r="X3034" s="225"/>
      <c r="Y3034" s="225"/>
      <c r="AM3034" s="227"/>
      <c r="AN3034" s="227"/>
      <c r="AO3034" s="227"/>
      <c r="AP3034" s="227"/>
      <c r="AQ3034" s="227"/>
      <c r="AR3034" s="226"/>
      <c r="AS3034" s="226"/>
      <c r="AT3034" s="226"/>
      <c r="AU3034" s="225"/>
      <c r="AV3034" s="225"/>
      <c r="AW3034" s="225"/>
      <c r="AX3034" s="225"/>
    </row>
    <row r="3035" spans="14:50" ht="15.75" x14ac:dyDescent="0.25">
      <c r="N3035" s="227"/>
      <c r="O3035" s="227"/>
      <c r="P3035" s="228"/>
      <c r="Q3035" s="227"/>
      <c r="R3035" s="227"/>
      <c r="S3035" s="226"/>
      <c r="T3035" s="226"/>
      <c r="U3035" s="226"/>
      <c r="V3035" s="225"/>
      <c r="W3035" s="225"/>
      <c r="X3035" s="225"/>
      <c r="Y3035" s="225"/>
      <c r="AM3035" s="227"/>
      <c r="AN3035" s="227"/>
      <c r="AO3035" s="227"/>
      <c r="AP3035" s="227"/>
      <c r="AQ3035" s="227"/>
      <c r="AR3035" s="226"/>
      <c r="AS3035" s="226"/>
      <c r="AT3035" s="226"/>
      <c r="AU3035" s="225"/>
      <c r="AV3035" s="225"/>
      <c r="AW3035" s="225"/>
      <c r="AX3035" s="225"/>
    </row>
    <row r="3036" spans="14:50" ht="15.75" x14ac:dyDescent="0.25">
      <c r="N3036" s="227"/>
      <c r="O3036" s="227"/>
      <c r="P3036" s="228"/>
      <c r="Q3036" s="227"/>
      <c r="R3036" s="227"/>
      <c r="S3036" s="226"/>
      <c r="T3036" s="226"/>
      <c r="U3036" s="226"/>
      <c r="V3036" s="225"/>
      <c r="W3036" s="225"/>
      <c r="X3036" s="225"/>
      <c r="Y3036" s="225"/>
      <c r="AM3036" s="227"/>
      <c r="AN3036" s="227"/>
      <c r="AO3036" s="227"/>
      <c r="AP3036" s="227"/>
      <c r="AQ3036" s="227"/>
      <c r="AR3036" s="226"/>
      <c r="AS3036" s="226"/>
      <c r="AT3036" s="226"/>
      <c r="AU3036" s="225"/>
      <c r="AV3036" s="225"/>
      <c r="AW3036" s="225"/>
      <c r="AX3036" s="225"/>
    </row>
    <row r="3037" spans="14:50" ht="15.75" x14ac:dyDescent="0.25">
      <c r="N3037" s="227"/>
      <c r="O3037" s="227"/>
      <c r="P3037" s="228"/>
      <c r="Q3037" s="227"/>
      <c r="R3037" s="227"/>
      <c r="S3037" s="226"/>
      <c r="T3037" s="226"/>
      <c r="U3037" s="226"/>
      <c r="V3037" s="225"/>
      <c r="W3037" s="225"/>
      <c r="X3037" s="225"/>
      <c r="Y3037" s="225"/>
      <c r="AM3037" s="227"/>
      <c r="AN3037" s="227"/>
      <c r="AO3037" s="227"/>
      <c r="AP3037" s="227"/>
      <c r="AQ3037" s="227"/>
      <c r="AR3037" s="226"/>
      <c r="AS3037" s="226"/>
      <c r="AT3037" s="226"/>
      <c r="AU3037" s="225"/>
      <c r="AV3037" s="225"/>
      <c r="AW3037" s="225"/>
      <c r="AX3037" s="225"/>
    </row>
    <row r="3038" spans="14:50" ht="15.75" x14ac:dyDescent="0.25">
      <c r="N3038" s="227"/>
      <c r="O3038" s="227"/>
      <c r="P3038" s="228"/>
      <c r="Q3038" s="227"/>
      <c r="R3038" s="227"/>
      <c r="S3038" s="226"/>
      <c r="T3038" s="226"/>
      <c r="U3038" s="226"/>
      <c r="V3038" s="225"/>
      <c r="W3038" s="225"/>
      <c r="X3038" s="225"/>
      <c r="Y3038" s="225"/>
      <c r="AM3038" s="227"/>
      <c r="AN3038" s="227"/>
      <c r="AO3038" s="227"/>
      <c r="AP3038" s="227"/>
      <c r="AQ3038" s="227"/>
      <c r="AR3038" s="226"/>
      <c r="AS3038" s="226"/>
      <c r="AT3038" s="226"/>
      <c r="AU3038" s="225"/>
      <c r="AV3038" s="225"/>
      <c r="AW3038" s="225"/>
      <c r="AX3038" s="225"/>
    </row>
    <row r="3039" spans="14:50" ht="15.75" x14ac:dyDescent="0.25">
      <c r="N3039" s="227"/>
      <c r="O3039" s="227"/>
      <c r="P3039" s="228"/>
      <c r="Q3039" s="227"/>
      <c r="R3039" s="227"/>
      <c r="S3039" s="226"/>
      <c r="T3039" s="226"/>
      <c r="U3039" s="226"/>
      <c r="V3039" s="225"/>
      <c r="W3039" s="225"/>
      <c r="X3039" s="225"/>
      <c r="Y3039" s="225"/>
      <c r="AM3039" s="227"/>
      <c r="AN3039" s="227"/>
      <c r="AO3039" s="227"/>
      <c r="AP3039" s="227"/>
      <c r="AQ3039" s="227"/>
      <c r="AR3039" s="226"/>
      <c r="AS3039" s="226"/>
      <c r="AT3039" s="226"/>
      <c r="AU3039" s="225"/>
      <c r="AV3039" s="225"/>
      <c r="AW3039" s="225"/>
      <c r="AX3039" s="225"/>
    </row>
    <row r="3040" spans="14:50" ht="15.75" x14ac:dyDescent="0.25">
      <c r="N3040" s="227"/>
      <c r="O3040" s="227"/>
      <c r="P3040" s="228"/>
      <c r="Q3040" s="227"/>
      <c r="R3040" s="227"/>
      <c r="S3040" s="226"/>
      <c r="T3040" s="226"/>
      <c r="U3040" s="226"/>
      <c r="V3040" s="225"/>
      <c r="W3040" s="225"/>
      <c r="X3040" s="225"/>
      <c r="Y3040" s="225"/>
      <c r="AM3040" s="227"/>
      <c r="AN3040" s="227"/>
      <c r="AO3040" s="227"/>
      <c r="AP3040" s="227"/>
      <c r="AQ3040" s="227"/>
      <c r="AR3040" s="226"/>
      <c r="AS3040" s="226"/>
      <c r="AT3040" s="226"/>
      <c r="AU3040" s="225"/>
      <c r="AV3040" s="225"/>
      <c r="AW3040" s="225"/>
      <c r="AX3040" s="225"/>
    </row>
    <row r="3041" spans="14:50" ht="15.75" x14ac:dyDescent="0.25">
      <c r="N3041" s="227"/>
      <c r="O3041" s="227"/>
      <c r="P3041" s="228"/>
      <c r="Q3041" s="227"/>
      <c r="R3041" s="227"/>
      <c r="S3041" s="226"/>
      <c r="T3041" s="226"/>
      <c r="U3041" s="226"/>
      <c r="V3041" s="225"/>
      <c r="W3041" s="225"/>
      <c r="X3041" s="225"/>
      <c r="Y3041" s="225"/>
      <c r="AM3041" s="227"/>
      <c r="AN3041" s="227"/>
      <c r="AO3041" s="227"/>
      <c r="AP3041" s="227"/>
      <c r="AQ3041" s="227"/>
      <c r="AR3041" s="226"/>
      <c r="AS3041" s="226"/>
      <c r="AT3041" s="226"/>
      <c r="AU3041" s="225"/>
      <c r="AV3041" s="225"/>
      <c r="AW3041" s="225"/>
      <c r="AX3041" s="225"/>
    </row>
    <row r="3042" spans="14:50" ht="15.75" x14ac:dyDescent="0.25">
      <c r="N3042" s="227"/>
      <c r="O3042" s="227"/>
      <c r="P3042" s="228"/>
      <c r="Q3042" s="227"/>
      <c r="R3042" s="227"/>
      <c r="S3042" s="226"/>
      <c r="T3042" s="226"/>
      <c r="U3042" s="226"/>
      <c r="V3042" s="225"/>
      <c r="W3042" s="225"/>
      <c r="X3042" s="225"/>
      <c r="Y3042" s="225"/>
      <c r="AM3042" s="227"/>
      <c r="AN3042" s="227"/>
      <c r="AO3042" s="227"/>
      <c r="AP3042" s="227"/>
      <c r="AQ3042" s="227"/>
      <c r="AR3042" s="226"/>
      <c r="AS3042" s="226"/>
      <c r="AT3042" s="226"/>
      <c r="AU3042" s="225"/>
      <c r="AV3042" s="225"/>
      <c r="AW3042" s="225"/>
      <c r="AX3042" s="225"/>
    </row>
    <row r="3043" spans="14:50" ht="15.75" x14ac:dyDescent="0.25">
      <c r="N3043" s="227"/>
      <c r="O3043" s="227"/>
      <c r="P3043" s="228"/>
      <c r="Q3043" s="227"/>
      <c r="R3043" s="227"/>
      <c r="S3043" s="226"/>
      <c r="T3043" s="226"/>
      <c r="U3043" s="226"/>
      <c r="V3043" s="225"/>
      <c r="W3043" s="225"/>
      <c r="X3043" s="225"/>
      <c r="Y3043" s="225"/>
      <c r="AM3043" s="227"/>
      <c r="AN3043" s="227"/>
      <c r="AO3043" s="227"/>
      <c r="AP3043" s="227"/>
      <c r="AQ3043" s="227"/>
      <c r="AR3043" s="226"/>
      <c r="AS3043" s="226"/>
      <c r="AT3043" s="226"/>
      <c r="AU3043" s="225"/>
      <c r="AV3043" s="225"/>
      <c r="AW3043" s="225"/>
      <c r="AX3043" s="225"/>
    </row>
    <row r="3044" spans="14:50" ht="15.75" x14ac:dyDescent="0.25">
      <c r="N3044" s="227"/>
      <c r="O3044" s="227"/>
      <c r="P3044" s="228"/>
      <c r="Q3044" s="227"/>
      <c r="R3044" s="227"/>
      <c r="S3044" s="226"/>
      <c r="T3044" s="226"/>
      <c r="U3044" s="226"/>
      <c r="V3044" s="225"/>
      <c r="W3044" s="225"/>
      <c r="X3044" s="225"/>
      <c r="Y3044" s="225"/>
      <c r="AM3044" s="227"/>
      <c r="AN3044" s="227"/>
      <c r="AO3044" s="227"/>
      <c r="AP3044" s="227"/>
      <c r="AQ3044" s="227"/>
      <c r="AR3044" s="226"/>
      <c r="AS3044" s="226"/>
      <c r="AT3044" s="226"/>
      <c r="AU3044" s="225"/>
      <c r="AV3044" s="225"/>
      <c r="AW3044" s="225"/>
      <c r="AX3044" s="225"/>
    </row>
    <row r="3045" spans="14:50" ht="15.75" x14ac:dyDescent="0.25">
      <c r="N3045" s="227"/>
      <c r="O3045" s="227"/>
      <c r="P3045" s="228"/>
      <c r="Q3045" s="227"/>
      <c r="R3045" s="227"/>
      <c r="S3045" s="226"/>
      <c r="T3045" s="226"/>
      <c r="U3045" s="226"/>
      <c r="V3045" s="225"/>
      <c r="W3045" s="225"/>
      <c r="X3045" s="225"/>
      <c r="Y3045" s="225"/>
      <c r="AM3045" s="227"/>
      <c r="AN3045" s="227"/>
      <c r="AO3045" s="227"/>
      <c r="AP3045" s="227"/>
      <c r="AQ3045" s="227"/>
      <c r="AR3045" s="226"/>
      <c r="AS3045" s="226"/>
      <c r="AT3045" s="226"/>
      <c r="AU3045" s="225"/>
      <c r="AV3045" s="225"/>
      <c r="AW3045" s="225"/>
      <c r="AX3045" s="225"/>
    </row>
    <row r="3046" spans="14:50" ht="15.75" x14ac:dyDescent="0.25">
      <c r="N3046" s="227"/>
      <c r="O3046" s="227"/>
      <c r="P3046" s="228"/>
      <c r="Q3046" s="227"/>
      <c r="R3046" s="227"/>
      <c r="S3046" s="226"/>
      <c r="T3046" s="226"/>
      <c r="U3046" s="226"/>
      <c r="V3046" s="225"/>
      <c r="W3046" s="225"/>
      <c r="X3046" s="225"/>
      <c r="Y3046" s="225"/>
      <c r="AM3046" s="227"/>
      <c r="AN3046" s="227"/>
      <c r="AO3046" s="227"/>
      <c r="AP3046" s="227"/>
      <c r="AQ3046" s="227"/>
      <c r="AR3046" s="226"/>
      <c r="AS3046" s="226"/>
      <c r="AT3046" s="226"/>
      <c r="AU3046" s="225"/>
      <c r="AV3046" s="225"/>
      <c r="AW3046" s="225"/>
      <c r="AX3046" s="225"/>
    </row>
    <row r="3047" spans="14:50" ht="15.75" x14ac:dyDescent="0.25">
      <c r="N3047" s="227"/>
      <c r="O3047" s="227"/>
      <c r="P3047" s="228"/>
      <c r="Q3047" s="227"/>
      <c r="R3047" s="227"/>
      <c r="S3047" s="226"/>
      <c r="T3047" s="226"/>
      <c r="U3047" s="226"/>
      <c r="V3047" s="225"/>
      <c r="W3047" s="225"/>
      <c r="X3047" s="225"/>
      <c r="Y3047" s="225"/>
      <c r="AM3047" s="227"/>
      <c r="AN3047" s="227"/>
      <c r="AO3047" s="227"/>
      <c r="AP3047" s="227"/>
      <c r="AQ3047" s="227"/>
      <c r="AR3047" s="226"/>
      <c r="AS3047" s="226"/>
      <c r="AT3047" s="226"/>
      <c r="AU3047" s="225"/>
      <c r="AV3047" s="225"/>
      <c r="AW3047" s="225"/>
      <c r="AX3047" s="225"/>
    </row>
    <row r="3048" spans="14:50" ht="15.75" x14ac:dyDescent="0.25">
      <c r="N3048" s="227"/>
      <c r="O3048" s="227"/>
      <c r="P3048" s="228"/>
      <c r="Q3048" s="227"/>
      <c r="R3048" s="227"/>
      <c r="S3048" s="226"/>
      <c r="T3048" s="226"/>
      <c r="U3048" s="226"/>
      <c r="V3048" s="225"/>
      <c r="W3048" s="225"/>
      <c r="X3048" s="225"/>
      <c r="Y3048" s="225"/>
      <c r="AM3048" s="227"/>
      <c r="AN3048" s="227"/>
      <c r="AO3048" s="227"/>
      <c r="AP3048" s="227"/>
      <c r="AQ3048" s="227"/>
      <c r="AR3048" s="226"/>
      <c r="AS3048" s="226"/>
      <c r="AT3048" s="226"/>
      <c r="AU3048" s="225"/>
      <c r="AV3048" s="225"/>
      <c r="AW3048" s="225"/>
      <c r="AX3048" s="225"/>
    </row>
    <row r="3049" spans="14:50" ht="15.75" x14ac:dyDescent="0.25">
      <c r="N3049" s="227"/>
      <c r="O3049" s="227"/>
      <c r="P3049" s="228"/>
      <c r="Q3049" s="227"/>
      <c r="R3049" s="227"/>
      <c r="S3049" s="226"/>
      <c r="T3049" s="226"/>
      <c r="U3049" s="226"/>
      <c r="V3049" s="225"/>
      <c r="W3049" s="225"/>
      <c r="X3049" s="225"/>
      <c r="Y3049" s="225"/>
      <c r="AM3049" s="227"/>
      <c r="AN3049" s="227"/>
      <c r="AO3049" s="227"/>
      <c r="AP3049" s="227"/>
      <c r="AQ3049" s="227"/>
      <c r="AR3049" s="226"/>
      <c r="AS3049" s="226"/>
      <c r="AT3049" s="226"/>
      <c r="AU3049" s="225"/>
      <c r="AV3049" s="225"/>
      <c r="AW3049" s="225"/>
      <c r="AX3049" s="225"/>
    </row>
    <row r="3050" spans="14:50" ht="15.75" x14ac:dyDescent="0.25">
      <c r="N3050" s="227"/>
      <c r="O3050" s="227"/>
      <c r="P3050" s="228"/>
      <c r="Q3050" s="227"/>
      <c r="R3050" s="227"/>
      <c r="S3050" s="226"/>
      <c r="T3050" s="226"/>
      <c r="U3050" s="226"/>
      <c r="V3050" s="225"/>
      <c r="W3050" s="225"/>
      <c r="X3050" s="225"/>
      <c r="Y3050" s="225"/>
      <c r="AM3050" s="227"/>
      <c r="AN3050" s="227"/>
      <c r="AO3050" s="227"/>
      <c r="AP3050" s="227"/>
      <c r="AQ3050" s="227"/>
      <c r="AR3050" s="226"/>
      <c r="AS3050" s="226"/>
      <c r="AT3050" s="226"/>
      <c r="AU3050" s="225"/>
      <c r="AV3050" s="225"/>
      <c r="AW3050" s="225"/>
      <c r="AX3050" s="225"/>
    </row>
    <row r="3051" spans="14:50" ht="15.75" x14ac:dyDescent="0.25">
      <c r="N3051" s="227"/>
      <c r="O3051" s="227"/>
      <c r="P3051" s="228"/>
      <c r="Q3051" s="227"/>
      <c r="R3051" s="227"/>
      <c r="S3051" s="226"/>
      <c r="T3051" s="226"/>
      <c r="U3051" s="226"/>
      <c r="V3051" s="225"/>
      <c r="W3051" s="225"/>
      <c r="X3051" s="225"/>
      <c r="Y3051" s="225"/>
      <c r="AM3051" s="227"/>
      <c r="AN3051" s="227"/>
      <c r="AO3051" s="227"/>
      <c r="AP3051" s="227"/>
      <c r="AQ3051" s="227"/>
      <c r="AR3051" s="226"/>
      <c r="AS3051" s="226"/>
      <c r="AT3051" s="226"/>
      <c r="AU3051" s="225"/>
      <c r="AV3051" s="225"/>
      <c r="AW3051" s="225"/>
      <c r="AX3051" s="225"/>
    </row>
    <row r="3052" spans="14:50" ht="15.75" x14ac:dyDescent="0.25">
      <c r="N3052" s="227"/>
      <c r="O3052" s="227"/>
      <c r="P3052" s="228"/>
      <c r="Q3052" s="227"/>
      <c r="R3052" s="227"/>
      <c r="S3052" s="226"/>
      <c r="T3052" s="226"/>
      <c r="U3052" s="226"/>
      <c r="V3052" s="225"/>
      <c r="W3052" s="225"/>
      <c r="X3052" s="225"/>
      <c r="Y3052" s="225"/>
      <c r="AM3052" s="227"/>
      <c r="AN3052" s="227"/>
      <c r="AO3052" s="227"/>
      <c r="AP3052" s="227"/>
      <c r="AQ3052" s="227"/>
      <c r="AR3052" s="226"/>
      <c r="AS3052" s="226"/>
      <c r="AT3052" s="226"/>
      <c r="AU3052" s="225"/>
      <c r="AV3052" s="225"/>
      <c r="AW3052" s="225"/>
      <c r="AX3052" s="225"/>
    </row>
    <row r="3053" spans="14:50" ht="15.75" x14ac:dyDescent="0.25">
      <c r="N3053" s="227"/>
      <c r="O3053" s="227"/>
      <c r="P3053" s="228"/>
      <c r="Q3053" s="227"/>
      <c r="R3053" s="227"/>
      <c r="S3053" s="226"/>
      <c r="T3053" s="226"/>
      <c r="U3053" s="226"/>
      <c r="V3053" s="225"/>
      <c r="W3053" s="225"/>
      <c r="X3053" s="225"/>
      <c r="Y3053" s="225"/>
      <c r="AM3053" s="227"/>
      <c r="AN3053" s="227"/>
      <c r="AO3053" s="227"/>
      <c r="AP3053" s="227"/>
      <c r="AQ3053" s="227"/>
      <c r="AR3053" s="226"/>
      <c r="AS3053" s="226"/>
      <c r="AT3053" s="226"/>
      <c r="AU3053" s="225"/>
      <c r="AV3053" s="225"/>
      <c r="AW3053" s="225"/>
      <c r="AX3053" s="225"/>
    </row>
    <row r="3054" spans="14:50" ht="15.75" x14ac:dyDescent="0.25">
      <c r="N3054" s="227"/>
      <c r="O3054" s="227"/>
      <c r="P3054" s="228"/>
      <c r="Q3054" s="227"/>
      <c r="R3054" s="227"/>
      <c r="S3054" s="226"/>
      <c r="T3054" s="226"/>
      <c r="U3054" s="226"/>
      <c r="V3054" s="225"/>
      <c r="W3054" s="225"/>
      <c r="X3054" s="225"/>
      <c r="Y3054" s="225"/>
      <c r="AM3054" s="227"/>
      <c r="AN3054" s="227"/>
      <c r="AO3054" s="227"/>
      <c r="AP3054" s="227"/>
      <c r="AQ3054" s="227"/>
      <c r="AR3054" s="226"/>
      <c r="AS3054" s="226"/>
      <c r="AT3054" s="226"/>
      <c r="AU3054" s="225"/>
      <c r="AV3054" s="225"/>
      <c r="AW3054" s="225"/>
      <c r="AX3054" s="225"/>
    </row>
    <row r="3055" spans="14:50" ht="15.75" x14ac:dyDescent="0.25">
      <c r="N3055" s="227"/>
      <c r="O3055" s="227"/>
      <c r="P3055" s="228"/>
      <c r="Q3055" s="227"/>
      <c r="R3055" s="227"/>
      <c r="S3055" s="226"/>
      <c r="T3055" s="226"/>
      <c r="U3055" s="226"/>
      <c r="V3055" s="225"/>
      <c r="W3055" s="225"/>
      <c r="X3055" s="225"/>
      <c r="Y3055" s="225"/>
      <c r="AM3055" s="227"/>
      <c r="AN3055" s="227"/>
      <c r="AO3055" s="227"/>
      <c r="AP3055" s="227"/>
      <c r="AQ3055" s="227"/>
      <c r="AR3055" s="226"/>
      <c r="AS3055" s="226"/>
      <c r="AT3055" s="226"/>
      <c r="AU3055" s="225"/>
      <c r="AV3055" s="225"/>
      <c r="AW3055" s="225"/>
      <c r="AX3055" s="225"/>
    </row>
    <row r="3056" spans="14:50" ht="15.75" x14ac:dyDescent="0.25">
      <c r="N3056" s="227"/>
      <c r="O3056" s="227"/>
      <c r="P3056" s="228"/>
      <c r="Q3056" s="227"/>
      <c r="R3056" s="227"/>
      <c r="S3056" s="226"/>
      <c r="T3056" s="226"/>
      <c r="U3056" s="226"/>
      <c r="V3056" s="225"/>
      <c r="W3056" s="225"/>
      <c r="X3056" s="225"/>
      <c r="Y3056" s="225"/>
      <c r="AM3056" s="227"/>
      <c r="AN3056" s="227"/>
      <c r="AO3056" s="227"/>
      <c r="AP3056" s="227"/>
      <c r="AQ3056" s="227"/>
      <c r="AR3056" s="226"/>
      <c r="AS3056" s="226"/>
      <c r="AT3056" s="226"/>
      <c r="AU3056" s="225"/>
      <c r="AV3056" s="225"/>
      <c r="AW3056" s="225"/>
      <c r="AX3056" s="225"/>
    </row>
    <row r="3057" spans="14:50" ht="15.75" x14ac:dyDescent="0.25">
      <c r="N3057" s="227"/>
      <c r="O3057" s="227"/>
      <c r="P3057" s="228"/>
      <c r="Q3057" s="227"/>
      <c r="R3057" s="227"/>
      <c r="S3057" s="226"/>
      <c r="T3057" s="226"/>
      <c r="U3057" s="226"/>
      <c r="V3057" s="225"/>
      <c r="W3057" s="225"/>
      <c r="X3057" s="225"/>
      <c r="Y3057" s="225"/>
      <c r="AM3057" s="227"/>
      <c r="AN3057" s="227"/>
      <c r="AO3057" s="227"/>
      <c r="AP3057" s="227"/>
      <c r="AQ3057" s="227"/>
      <c r="AR3057" s="226"/>
      <c r="AS3057" s="226"/>
      <c r="AT3057" s="226"/>
      <c r="AU3057" s="225"/>
      <c r="AV3057" s="225"/>
      <c r="AW3057" s="225"/>
      <c r="AX3057" s="225"/>
    </row>
    <row r="3058" spans="14:50" ht="15.75" x14ac:dyDescent="0.25">
      <c r="N3058" s="227"/>
      <c r="O3058" s="227"/>
      <c r="P3058" s="228"/>
      <c r="Q3058" s="227"/>
      <c r="R3058" s="227"/>
      <c r="S3058" s="226"/>
      <c r="T3058" s="226"/>
      <c r="U3058" s="226"/>
      <c r="V3058" s="225"/>
      <c r="W3058" s="225"/>
      <c r="X3058" s="225"/>
      <c r="Y3058" s="225"/>
      <c r="AM3058" s="227"/>
      <c r="AN3058" s="227"/>
      <c r="AO3058" s="227"/>
      <c r="AP3058" s="227"/>
      <c r="AQ3058" s="227"/>
      <c r="AR3058" s="226"/>
      <c r="AS3058" s="226"/>
      <c r="AT3058" s="226"/>
      <c r="AU3058" s="225"/>
      <c r="AV3058" s="225"/>
      <c r="AW3058" s="225"/>
      <c r="AX3058" s="225"/>
    </row>
    <row r="3059" spans="14:50" ht="15.75" x14ac:dyDescent="0.25">
      <c r="N3059" s="227"/>
      <c r="O3059" s="227"/>
      <c r="P3059" s="228"/>
      <c r="Q3059" s="227"/>
      <c r="R3059" s="227"/>
      <c r="S3059" s="226"/>
      <c r="T3059" s="226"/>
      <c r="U3059" s="226"/>
      <c r="V3059" s="225"/>
      <c r="W3059" s="225"/>
      <c r="X3059" s="225"/>
      <c r="Y3059" s="225"/>
      <c r="AM3059" s="227"/>
      <c r="AN3059" s="227"/>
      <c r="AO3059" s="227"/>
      <c r="AP3059" s="227"/>
      <c r="AQ3059" s="227"/>
      <c r="AR3059" s="226"/>
      <c r="AS3059" s="226"/>
      <c r="AT3059" s="226"/>
      <c r="AU3059" s="225"/>
      <c r="AV3059" s="225"/>
      <c r="AW3059" s="225"/>
      <c r="AX3059" s="225"/>
    </row>
    <row r="3060" spans="14:50" ht="15.75" x14ac:dyDescent="0.25">
      <c r="N3060" s="227"/>
      <c r="O3060" s="227"/>
      <c r="P3060" s="228"/>
      <c r="Q3060" s="227"/>
      <c r="R3060" s="227"/>
      <c r="S3060" s="226"/>
      <c r="T3060" s="226"/>
      <c r="U3060" s="226"/>
      <c r="V3060" s="225"/>
      <c r="W3060" s="225"/>
      <c r="X3060" s="225"/>
      <c r="Y3060" s="225"/>
      <c r="AM3060" s="227"/>
      <c r="AN3060" s="227"/>
      <c r="AO3060" s="227"/>
      <c r="AP3060" s="227"/>
      <c r="AQ3060" s="227"/>
      <c r="AR3060" s="226"/>
      <c r="AS3060" s="226"/>
      <c r="AT3060" s="226"/>
      <c r="AU3060" s="225"/>
      <c r="AV3060" s="225"/>
      <c r="AW3060" s="225"/>
      <c r="AX3060" s="225"/>
    </row>
    <row r="3061" spans="14:50" ht="15.75" x14ac:dyDescent="0.25">
      <c r="N3061" s="227"/>
      <c r="O3061" s="227"/>
      <c r="P3061" s="228"/>
      <c r="Q3061" s="227"/>
      <c r="R3061" s="227"/>
      <c r="S3061" s="226"/>
      <c r="T3061" s="226"/>
      <c r="U3061" s="226"/>
      <c r="V3061" s="225"/>
      <c r="W3061" s="225"/>
      <c r="X3061" s="225"/>
      <c r="Y3061" s="225"/>
      <c r="AM3061" s="227"/>
      <c r="AN3061" s="227"/>
      <c r="AO3061" s="227"/>
      <c r="AP3061" s="227"/>
      <c r="AQ3061" s="227"/>
      <c r="AR3061" s="226"/>
      <c r="AS3061" s="226"/>
      <c r="AT3061" s="226"/>
      <c r="AU3061" s="225"/>
      <c r="AV3061" s="225"/>
      <c r="AW3061" s="225"/>
      <c r="AX3061" s="225"/>
    </row>
    <row r="3062" spans="14:50" ht="15.75" x14ac:dyDescent="0.25">
      <c r="N3062" s="227"/>
      <c r="O3062" s="227"/>
      <c r="P3062" s="228"/>
      <c r="Q3062" s="227"/>
      <c r="R3062" s="227"/>
      <c r="S3062" s="226"/>
      <c r="T3062" s="226"/>
      <c r="U3062" s="226"/>
      <c r="V3062" s="225"/>
      <c r="W3062" s="225"/>
      <c r="X3062" s="225"/>
      <c r="Y3062" s="225"/>
      <c r="AM3062" s="227"/>
      <c r="AN3062" s="227"/>
      <c r="AO3062" s="227"/>
      <c r="AP3062" s="227"/>
      <c r="AQ3062" s="227"/>
      <c r="AR3062" s="226"/>
      <c r="AS3062" s="226"/>
      <c r="AT3062" s="226"/>
      <c r="AU3062" s="225"/>
      <c r="AV3062" s="225"/>
      <c r="AW3062" s="225"/>
      <c r="AX3062" s="225"/>
    </row>
    <row r="3063" spans="14:50" ht="15.75" x14ac:dyDescent="0.25">
      <c r="N3063" s="227"/>
      <c r="O3063" s="227"/>
      <c r="P3063" s="228"/>
      <c r="Q3063" s="227"/>
      <c r="R3063" s="227"/>
      <c r="S3063" s="226"/>
      <c r="T3063" s="226"/>
      <c r="U3063" s="226"/>
      <c r="V3063" s="225"/>
      <c r="W3063" s="225"/>
      <c r="X3063" s="225"/>
      <c r="Y3063" s="225"/>
      <c r="AM3063" s="227"/>
      <c r="AN3063" s="227"/>
      <c r="AO3063" s="227"/>
      <c r="AP3063" s="227"/>
      <c r="AQ3063" s="227"/>
      <c r="AR3063" s="226"/>
      <c r="AS3063" s="226"/>
      <c r="AT3063" s="226"/>
      <c r="AU3063" s="225"/>
      <c r="AV3063" s="225"/>
      <c r="AW3063" s="225"/>
      <c r="AX3063" s="225"/>
    </row>
    <row r="3064" spans="14:50" ht="15.75" x14ac:dyDescent="0.25">
      <c r="N3064" s="227"/>
      <c r="O3064" s="227"/>
      <c r="P3064" s="228"/>
      <c r="Q3064" s="227"/>
      <c r="R3064" s="227"/>
      <c r="S3064" s="226"/>
      <c r="T3064" s="226"/>
      <c r="U3064" s="226"/>
      <c r="V3064" s="225"/>
      <c r="W3064" s="225"/>
      <c r="X3064" s="225"/>
      <c r="Y3064" s="225"/>
      <c r="AM3064" s="227"/>
      <c r="AN3064" s="227"/>
      <c r="AO3064" s="227"/>
      <c r="AP3064" s="227"/>
      <c r="AQ3064" s="227"/>
      <c r="AR3064" s="226"/>
      <c r="AS3064" s="226"/>
      <c r="AT3064" s="226"/>
      <c r="AU3064" s="225"/>
      <c r="AV3064" s="225"/>
      <c r="AW3064" s="225"/>
      <c r="AX3064" s="225"/>
    </row>
    <row r="3065" spans="14:50" ht="15.75" x14ac:dyDescent="0.25">
      <c r="N3065" s="227"/>
      <c r="O3065" s="227"/>
      <c r="P3065" s="228"/>
      <c r="Q3065" s="227"/>
      <c r="R3065" s="227"/>
      <c r="S3065" s="226"/>
      <c r="T3065" s="226"/>
      <c r="U3065" s="226"/>
      <c r="V3065" s="225"/>
      <c r="W3065" s="225"/>
      <c r="X3065" s="225"/>
      <c r="Y3065" s="225"/>
      <c r="AM3065" s="227"/>
      <c r="AN3065" s="227"/>
      <c r="AO3065" s="227"/>
      <c r="AP3065" s="227"/>
      <c r="AQ3065" s="227"/>
      <c r="AR3065" s="226"/>
      <c r="AS3065" s="226"/>
      <c r="AT3065" s="226"/>
      <c r="AU3065" s="225"/>
      <c r="AV3065" s="225"/>
      <c r="AW3065" s="225"/>
      <c r="AX3065" s="225"/>
    </row>
    <row r="3066" spans="14:50" ht="15.75" x14ac:dyDescent="0.25">
      <c r="N3066" s="227"/>
      <c r="O3066" s="227"/>
      <c r="P3066" s="228"/>
      <c r="Q3066" s="227"/>
      <c r="R3066" s="227"/>
      <c r="S3066" s="226"/>
      <c r="T3066" s="226"/>
      <c r="U3066" s="226"/>
      <c r="V3066" s="225"/>
      <c r="W3066" s="225"/>
      <c r="X3066" s="225"/>
      <c r="Y3066" s="225"/>
      <c r="AM3066" s="227"/>
      <c r="AN3066" s="227"/>
      <c r="AO3066" s="227"/>
      <c r="AP3066" s="227"/>
      <c r="AQ3066" s="227"/>
      <c r="AR3066" s="226"/>
      <c r="AS3066" s="226"/>
      <c r="AT3066" s="226"/>
      <c r="AU3066" s="225"/>
      <c r="AV3066" s="225"/>
      <c r="AW3066" s="225"/>
      <c r="AX3066" s="225"/>
    </row>
    <row r="3067" spans="14:50" ht="15.75" x14ac:dyDescent="0.25">
      <c r="N3067" s="227"/>
      <c r="O3067" s="227"/>
      <c r="P3067" s="228"/>
      <c r="Q3067" s="227"/>
      <c r="R3067" s="227"/>
      <c r="S3067" s="226"/>
      <c r="T3067" s="226"/>
      <c r="U3067" s="226"/>
      <c r="V3067" s="225"/>
      <c r="W3067" s="225"/>
      <c r="X3067" s="225"/>
      <c r="Y3067" s="225"/>
      <c r="AM3067" s="227"/>
      <c r="AN3067" s="227"/>
      <c r="AO3067" s="227"/>
      <c r="AP3067" s="227"/>
      <c r="AQ3067" s="227"/>
      <c r="AR3067" s="226"/>
      <c r="AS3067" s="226"/>
      <c r="AT3067" s="226"/>
      <c r="AU3067" s="225"/>
      <c r="AV3067" s="225"/>
      <c r="AW3067" s="225"/>
      <c r="AX3067" s="225"/>
    </row>
    <row r="3068" spans="14:50" ht="15.75" x14ac:dyDescent="0.25">
      <c r="N3068" s="227"/>
      <c r="O3068" s="227"/>
      <c r="P3068" s="228"/>
      <c r="Q3068" s="227"/>
      <c r="R3068" s="227"/>
      <c r="S3068" s="226"/>
      <c r="T3068" s="226"/>
      <c r="U3068" s="226"/>
      <c r="V3068" s="225"/>
      <c r="W3068" s="225"/>
      <c r="X3068" s="225"/>
      <c r="Y3068" s="225"/>
      <c r="AM3068" s="227"/>
      <c r="AN3068" s="227"/>
      <c r="AO3068" s="227"/>
      <c r="AP3068" s="227"/>
      <c r="AQ3068" s="227"/>
      <c r="AR3068" s="226"/>
      <c r="AS3068" s="226"/>
      <c r="AT3068" s="226"/>
      <c r="AU3068" s="225"/>
      <c r="AV3068" s="225"/>
      <c r="AW3068" s="225"/>
      <c r="AX3068" s="225"/>
    </row>
    <row r="3069" spans="14:50" ht="15.75" x14ac:dyDescent="0.25">
      <c r="N3069" s="227"/>
      <c r="O3069" s="227"/>
      <c r="P3069" s="228"/>
      <c r="Q3069" s="227"/>
      <c r="R3069" s="227"/>
      <c r="S3069" s="226"/>
      <c r="T3069" s="226"/>
      <c r="U3069" s="226"/>
      <c r="V3069" s="225"/>
      <c r="W3069" s="225"/>
      <c r="X3069" s="225"/>
      <c r="Y3069" s="225"/>
      <c r="AM3069" s="227"/>
      <c r="AN3069" s="227"/>
      <c r="AO3069" s="227"/>
      <c r="AP3069" s="227"/>
      <c r="AQ3069" s="227"/>
      <c r="AR3069" s="226"/>
      <c r="AS3069" s="226"/>
      <c r="AT3069" s="226"/>
      <c r="AU3069" s="225"/>
      <c r="AV3069" s="225"/>
      <c r="AW3069" s="225"/>
      <c r="AX3069" s="225"/>
    </row>
    <row r="3070" spans="14:50" ht="15.75" x14ac:dyDescent="0.25">
      <c r="N3070" s="227"/>
      <c r="O3070" s="227"/>
      <c r="P3070" s="228"/>
      <c r="Q3070" s="227"/>
      <c r="R3070" s="227"/>
      <c r="S3070" s="226"/>
      <c r="T3070" s="226"/>
      <c r="U3070" s="226"/>
      <c r="V3070" s="225"/>
      <c r="W3070" s="225"/>
      <c r="X3070" s="225"/>
      <c r="Y3070" s="225"/>
      <c r="AM3070" s="227"/>
      <c r="AN3070" s="227"/>
      <c r="AO3070" s="227"/>
      <c r="AP3070" s="227"/>
      <c r="AQ3070" s="227"/>
      <c r="AR3070" s="226"/>
      <c r="AS3070" s="226"/>
      <c r="AT3070" s="226"/>
      <c r="AU3070" s="225"/>
      <c r="AV3070" s="225"/>
      <c r="AW3070" s="225"/>
      <c r="AX3070" s="225"/>
    </row>
    <row r="3071" spans="14:50" ht="15.75" x14ac:dyDescent="0.25">
      <c r="N3071" s="227"/>
      <c r="O3071" s="227"/>
      <c r="P3071" s="228"/>
      <c r="Q3071" s="227"/>
      <c r="R3071" s="227"/>
      <c r="S3071" s="226"/>
      <c r="T3071" s="226"/>
      <c r="U3071" s="226"/>
      <c r="V3071" s="225"/>
      <c r="W3071" s="225"/>
      <c r="X3071" s="225"/>
      <c r="Y3071" s="225"/>
      <c r="AM3071" s="227"/>
      <c r="AN3071" s="227"/>
      <c r="AO3071" s="227"/>
      <c r="AP3071" s="227"/>
      <c r="AQ3071" s="227"/>
      <c r="AR3071" s="226"/>
      <c r="AS3071" s="226"/>
      <c r="AT3071" s="226"/>
      <c r="AU3071" s="225"/>
      <c r="AV3071" s="225"/>
      <c r="AW3071" s="225"/>
      <c r="AX3071" s="225"/>
    </row>
    <row r="3072" spans="14:50" ht="15.75" x14ac:dyDescent="0.25">
      <c r="N3072" s="227"/>
      <c r="O3072" s="227"/>
      <c r="P3072" s="228"/>
      <c r="Q3072" s="227"/>
      <c r="R3072" s="227"/>
      <c r="S3072" s="226"/>
      <c r="T3072" s="226"/>
      <c r="U3072" s="226"/>
      <c r="V3072" s="225"/>
      <c r="W3072" s="225"/>
      <c r="X3072" s="225"/>
      <c r="Y3072" s="225"/>
      <c r="AM3072" s="227"/>
      <c r="AN3072" s="227"/>
      <c r="AO3072" s="227"/>
      <c r="AP3072" s="227"/>
      <c r="AQ3072" s="227"/>
      <c r="AR3072" s="226"/>
      <c r="AS3072" s="226"/>
      <c r="AT3072" s="226"/>
      <c r="AU3072" s="225"/>
      <c r="AV3072" s="225"/>
      <c r="AW3072" s="225"/>
      <c r="AX3072" s="225"/>
    </row>
    <row r="3073" spans="14:50" ht="15.75" x14ac:dyDescent="0.25">
      <c r="N3073" s="227"/>
      <c r="O3073" s="227"/>
      <c r="P3073" s="228"/>
      <c r="Q3073" s="227"/>
      <c r="R3073" s="227"/>
      <c r="S3073" s="226"/>
      <c r="T3073" s="226"/>
      <c r="U3073" s="226"/>
      <c r="V3073" s="225"/>
      <c r="W3073" s="225"/>
      <c r="X3073" s="225"/>
      <c r="Y3073" s="225"/>
      <c r="AM3073" s="227"/>
      <c r="AN3073" s="227"/>
      <c r="AO3073" s="227"/>
      <c r="AP3073" s="227"/>
      <c r="AQ3073" s="227"/>
      <c r="AR3073" s="226"/>
      <c r="AS3073" s="226"/>
      <c r="AT3073" s="226"/>
      <c r="AU3073" s="225"/>
      <c r="AV3073" s="225"/>
      <c r="AW3073" s="225"/>
      <c r="AX3073" s="225"/>
    </row>
    <row r="3074" spans="14:50" ht="15.75" x14ac:dyDescent="0.25">
      <c r="N3074" s="227"/>
      <c r="O3074" s="227"/>
      <c r="P3074" s="228"/>
      <c r="Q3074" s="227"/>
      <c r="R3074" s="227"/>
      <c r="S3074" s="226"/>
      <c r="T3074" s="226"/>
      <c r="U3074" s="226"/>
      <c r="V3074" s="225"/>
      <c r="W3074" s="225"/>
      <c r="X3074" s="225"/>
      <c r="Y3074" s="225"/>
      <c r="AM3074" s="227"/>
      <c r="AN3074" s="227"/>
      <c r="AO3074" s="227"/>
      <c r="AP3074" s="227"/>
      <c r="AQ3074" s="227"/>
      <c r="AR3074" s="226"/>
      <c r="AS3074" s="226"/>
      <c r="AT3074" s="226"/>
      <c r="AU3074" s="225"/>
      <c r="AV3074" s="225"/>
      <c r="AW3074" s="225"/>
      <c r="AX3074" s="225"/>
    </row>
    <row r="3075" spans="14:50" ht="15.75" x14ac:dyDescent="0.25">
      <c r="N3075" s="227"/>
      <c r="O3075" s="227"/>
      <c r="P3075" s="228"/>
      <c r="Q3075" s="227"/>
      <c r="R3075" s="227"/>
      <c r="S3075" s="226"/>
      <c r="T3075" s="226"/>
      <c r="U3075" s="226"/>
      <c r="V3075" s="225"/>
      <c r="W3075" s="225"/>
      <c r="X3075" s="225"/>
      <c r="Y3075" s="225"/>
      <c r="AM3075" s="227"/>
      <c r="AN3075" s="227"/>
      <c r="AO3075" s="227"/>
      <c r="AP3075" s="227"/>
      <c r="AQ3075" s="227"/>
      <c r="AR3075" s="226"/>
      <c r="AS3075" s="226"/>
      <c r="AT3075" s="226"/>
      <c r="AU3075" s="225"/>
      <c r="AV3075" s="225"/>
      <c r="AW3075" s="225"/>
      <c r="AX3075" s="225"/>
    </row>
    <row r="3076" spans="14:50" ht="15.75" x14ac:dyDescent="0.25">
      <c r="N3076" s="227"/>
      <c r="O3076" s="227"/>
      <c r="P3076" s="228"/>
      <c r="Q3076" s="227"/>
      <c r="R3076" s="227"/>
      <c r="S3076" s="226"/>
      <c r="T3076" s="226"/>
      <c r="U3076" s="226"/>
      <c r="V3076" s="225"/>
      <c r="W3076" s="225"/>
      <c r="X3076" s="225"/>
      <c r="Y3076" s="225"/>
      <c r="AM3076" s="227"/>
      <c r="AN3076" s="227"/>
      <c r="AO3076" s="227"/>
      <c r="AP3076" s="227"/>
      <c r="AQ3076" s="227"/>
      <c r="AR3076" s="226"/>
      <c r="AS3076" s="226"/>
      <c r="AT3076" s="226"/>
      <c r="AU3076" s="225"/>
      <c r="AV3076" s="225"/>
      <c r="AW3076" s="225"/>
      <c r="AX3076" s="225"/>
    </row>
    <row r="3077" spans="14:50" ht="15.75" x14ac:dyDescent="0.25">
      <c r="N3077" s="227"/>
      <c r="O3077" s="227"/>
      <c r="P3077" s="228"/>
      <c r="Q3077" s="227"/>
      <c r="R3077" s="227"/>
      <c r="S3077" s="226"/>
      <c r="T3077" s="226"/>
      <c r="U3077" s="226"/>
      <c r="V3077" s="225"/>
      <c r="W3077" s="225"/>
      <c r="X3077" s="225"/>
      <c r="Y3077" s="225"/>
      <c r="AM3077" s="227"/>
      <c r="AN3077" s="227"/>
      <c r="AO3077" s="227"/>
      <c r="AP3077" s="227"/>
      <c r="AQ3077" s="227"/>
      <c r="AR3077" s="226"/>
      <c r="AS3077" s="226"/>
      <c r="AT3077" s="226"/>
      <c r="AU3077" s="225"/>
      <c r="AV3077" s="225"/>
      <c r="AW3077" s="225"/>
      <c r="AX3077" s="225"/>
    </row>
    <row r="3078" spans="14:50" ht="15.75" x14ac:dyDescent="0.25">
      <c r="N3078" s="227"/>
      <c r="O3078" s="227"/>
      <c r="P3078" s="228"/>
      <c r="Q3078" s="227"/>
      <c r="R3078" s="227"/>
      <c r="S3078" s="226"/>
      <c r="T3078" s="226"/>
      <c r="U3078" s="226"/>
      <c r="V3078" s="225"/>
      <c r="W3078" s="225"/>
      <c r="X3078" s="225"/>
      <c r="Y3078" s="225"/>
      <c r="AM3078" s="227"/>
      <c r="AN3078" s="227"/>
      <c r="AO3078" s="227"/>
      <c r="AP3078" s="227"/>
      <c r="AQ3078" s="227"/>
      <c r="AR3078" s="226"/>
      <c r="AS3078" s="226"/>
      <c r="AT3078" s="226"/>
      <c r="AU3078" s="225"/>
      <c r="AV3078" s="225"/>
      <c r="AW3078" s="225"/>
      <c r="AX3078" s="225"/>
    </row>
    <row r="3079" spans="14:50" ht="15.75" x14ac:dyDescent="0.25">
      <c r="N3079" s="227"/>
      <c r="O3079" s="227"/>
      <c r="P3079" s="228"/>
      <c r="Q3079" s="227"/>
      <c r="R3079" s="227"/>
      <c r="S3079" s="226"/>
      <c r="T3079" s="226"/>
      <c r="U3079" s="226"/>
      <c r="V3079" s="225"/>
      <c r="W3079" s="225"/>
      <c r="X3079" s="225"/>
      <c r="Y3079" s="225"/>
      <c r="AM3079" s="227"/>
      <c r="AN3079" s="227"/>
      <c r="AO3079" s="227"/>
      <c r="AP3079" s="227"/>
      <c r="AQ3079" s="227"/>
      <c r="AR3079" s="226"/>
      <c r="AS3079" s="226"/>
      <c r="AT3079" s="226"/>
      <c r="AU3079" s="225"/>
      <c r="AV3079" s="225"/>
      <c r="AW3079" s="225"/>
      <c r="AX3079" s="225"/>
    </row>
    <row r="3080" spans="14:50" ht="15.75" x14ac:dyDescent="0.25">
      <c r="N3080" s="227"/>
      <c r="O3080" s="227"/>
      <c r="P3080" s="228"/>
      <c r="Q3080" s="227"/>
      <c r="R3080" s="227"/>
      <c r="S3080" s="226"/>
      <c r="T3080" s="226"/>
      <c r="U3080" s="226"/>
      <c r="V3080" s="225"/>
      <c r="W3080" s="225"/>
      <c r="X3080" s="225"/>
      <c r="Y3080" s="225"/>
      <c r="AM3080" s="227"/>
      <c r="AN3080" s="227"/>
      <c r="AO3080" s="227"/>
      <c r="AP3080" s="227"/>
      <c r="AQ3080" s="227"/>
      <c r="AR3080" s="226"/>
      <c r="AS3080" s="226"/>
      <c r="AT3080" s="226"/>
      <c r="AU3080" s="225"/>
      <c r="AV3080" s="225"/>
      <c r="AW3080" s="225"/>
      <c r="AX3080" s="225"/>
    </row>
    <row r="3081" spans="14:50" ht="15.75" x14ac:dyDescent="0.25">
      <c r="N3081" s="227"/>
      <c r="O3081" s="227"/>
      <c r="P3081" s="228"/>
      <c r="Q3081" s="227"/>
      <c r="R3081" s="227"/>
      <c r="S3081" s="226"/>
      <c r="T3081" s="226"/>
      <c r="U3081" s="226"/>
      <c r="V3081" s="225"/>
      <c r="W3081" s="225"/>
      <c r="X3081" s="225"/>
      <c r="Y3081" s="225"/>
      <c r="AM3081" s="227"/>
      <c r="AN3081" s="227"/>
      <c r="AO3081" s="227"/>
      <c r="AP3081" s="227"/>
      <c r="AQ3081" s="227"/>
      <c r="AR3081" s="226"/>
      <c r="AS3081" s="226"/>
      <c r="AT3081" s="226"/>
      <c r="AU3081" s="225"/>
      <c r="AV3081" s="225"/>
      <c r="AW3081" s="225"/>
      <c r="AX3081" s="225"/>
    </row>
    <row r="3082" spans="14:50" ht="15.75" x14ac:dyDescent="0.25">
      <c r="N3082" s="227"/>
      <c r="O3082" s="227"/>
      <c r="P3082" s="228"/>
      <c r="Q3082" s="227"/>
      <c r="R3082" s="227"/>
      <c r="S3082" s="226"/>
      <c r="T3082" s="226"/>
      <c r="U3082" s="226"/>
      <c r="V3082" s="225"/>
      <c r="W3082" s="225"/>
      <c r="X3082" s="225"/>
      <c r="Y3082" s="225"/>
      <c r="AM3082" s="227"/>
      <c r="AN3082" s="227"/>
      <c r="AO3082" s="227"/>
      <c r="AP3082" s="227"/>
      <c r="AQ3082" s="227"/>
      <c r="AR3082" s="226"/>
      <c r="AS3082" s="226"/>
      <c r="AT3082" s="226"/>
      <c r="AU3082" s="225"/>
      <c r="AV3082" s="225"/>
      <c r="AW3082" s="225"/>
      <c r="AX3082" s="225"/>
    </row>
    <row r="3083" spans="14:50" ht="15.75" x14ac:dyDescent="0.25">
      <c r="N3083" s="227"/>
      <c r="O3083" s="227"/>
      <c r="P3083" s="228"/>
      <c r="Q3083" s="227"/>
      <c r="R3083" s="227"/>
      <c r="S3083" s="226"/>
      <c r="T3083" s="226"/>
      <c r="U3083" s="226"/>
      <c r="V3083" s="225"/>
      <c r="W3083" s="225"/>
      <c r="X3083" s="225"/>
      <c r="Y3083" s="225"/>
      <c r="AM3083" s="227"/>
      <c r="AN3083" s="227"/>
      <c r="AO3083" s="227"/>
      <c r="AP3083" s="227"/>
      <c r="AQ3083" s="227"/>
      <c r="AR3083" s="226"/>
      <c r="AS3083" s="226"/>
      <c r="AT3083" s="226"/>
      <c r="AU3083" s="225"/>
      <c r="AV3083" s="225"/>
      <c r="AW3083" s="225"/>
      <c r="AX3083" s="225"/>
    </row>
    <row r="3084" spans="14:50" ht="15.75" x14ac:dyDescent="0.25">
      <c r="N3084" s="227"/>
      <c r="O3084" s="227"/>
      <c r="P3084" s="228"/>
      <c r="Q3084" s="227"/>
      <c r="R3084" s="227"/>
      <c r="S3084" s="226"/>
      <c r="T3084" s="226"/>
      <c r="U3084" s="226"/>
      <c r="V3084" s="225"/>
      <c r="W3084" s="225"/>
      <c r="X3084" s="225"/>
      <c r="Y3084" s="225"/>
      <c r="AM3084" s="227"/>
      <c r="AN3084" s="227"/>
      <c r="AO3084" s="227"/>
      <c r="AP3084" s="227"/>
      <c r="AQ3084" s="227"/>
      <c r="AR3084" s="226"/>
      <c r="AS3084" s="226"/>
      <c r="AT3084" s="226"/>
      <c r="AU3084" s="225"/>
      <c r="AV3084" s="225"/>
      <c r="AW3084" s="225"/>
      <c r="AX3084" s="225"/>
    </row>
    <row r="3085" spans="14:50" ht="15.75" x14ac:dyDescent="0.25">
      <c r="N3085" s="227"/>
      <c r="O3085" s="227"/>
      <c r="P3085" s="228"/>
      <c r="Q3085" s="227"/>
      <c r="R3085" s="227"/>
      <c r="S3085" s="226"/>
      <c r="T3085" s="226"/>
      <c r="U3085" s="226"/>
      <c r="V3085" s="225"/>
      <c r="W3085" s="225"/>
      <c r="X3085" s="225"/>
      <c r="Y3085" s="225"/>
      <c r="AM3085" s="227"/>
      <c r="AN3085" s="227"/>
      <c r="AO3085" s="227"/>
      <c r="AP3085" s="227"/>
      <c r="AQ3085" s="227"/>
      <c r="AR3085" s="226"/>
      <c r="AS3085" s="226"/>
      <c r="AT3085" s="226"/>
      <c r="AU3085" s="225"/>
      <c r="AV3085" s="225"/>
      <c r="AW3085" s="225"/>
      <c r="AX3085" s="225"/>
    </row>
    <row r="3086" spans="14:50" ht="15.75" x14ac:dyDescent="0.25">
      <c r="N3086" s="227"/>
      <c r="O3086" s="227"/>
      <c r="P3086" s="228"/>
      <c r="Q3086" s="227"/>
      <c r="R3086" s="227"/>
      <c r="S3086" s="226"/>
      <c r="T3086" s="226"/>
      <c r="U3086" s="226"/>
      <c r="V3086" s="225"/>
      <c r="W3086" s="225"/>
      <c r="X3086" s="225"/>
      <c r="Y3086" s="225"/>
      <c r="AM3086" s="227"/>
      <c r="AN3086" s="227"/>
      <c r="AO3086" s="227"/>
      <c r="AP3086" s="227"/>
      <c r="AQ3086" s="227"/>
      <c r="AR3086" s="226"/>
      <c r="AS3086" s="226"/>
      <c r="AT3086" s="226"/>
      <c r="AU3086" s="225"/>
      <c r="AV3086" s="225"/>
      <c r="AW3086" s="225"/>
      <c r="AX3086" s="225"/>
    </row>
    <row r="3087" spans="14:50" ht="15.75" x14ac:dyDescent="0.25">
      <c r="N3087" s="227"/>
      <c r="O3087" s="227"/>
      <c r="P3087" s="228"/>
      <c r="Q3087" s="227"/>
      <c r="R3087" s="227"/>
      <c r="S3087" s="226"/>
      <c r="T3087" s="226"/>
      <c r="U3087" s="226"/>
      <c r="V3087" s="225"/>
      <c r="W3087" s="225"/>
      <c r="X3087" s="225"/>
      <c r="Y3087" s="225"/>
      <c r="AM3087" s="227"/>
      <c r="AN3087" s="227"/>
      <c r="AO3087" s="227"/>
      <c r="AP3087" s="227"/>
      <c r="AQ3087" s="227"/>
      <c r="AR3087" s="226"/>
      <c r="AS3087" s="226"/>
      <c r="AT3087" s="226"/>
      <c r="AU3087" s="225"/>
      <c r="AV3087" s="225"/>
      <c r="AW3087" s="225"/>
      <c r="AX3087" s="225"/>
    </row>
    <row r="3088" spans="14:50" ht="15.75" x14ac:dyDescent="0.25">
      <c r="N3088" s="227"/>
      <c r="O3088" s="227"/>
      <c r="P3088" s="228"/>
      <c r="Q3088" s="227"/>
      <c r="R3088" s="227"/>
      <c r="S3088" s="226"/>
      <c r="T3088" s="226"/>
      <c r="U3088" s="226"/>
      <c r="V3088" s="225"/>
      <c r="W3088" s="225"/>
      <c r="X3088" s="225"/>
      <c r="Y3088" s="225"/>
      <c r="AM3088" s="227"/>
      <c r="AN3088" s="227"/>
      <c r="AO3088" s="227"/>
      <c r="AP3088" s="227"/>
      <c r="AQ3088" s="227"/>
      <c r="AR3088" s="226"/>
      <c r="AS3088" s="226"/>
      <c r="AT3088" s="226"/>
      <c r="AU3088" s="225"/>
      <c r="AV3088" s="225"/>
      <c r="AW3088" s="225"/>
      <c r="AX3088" s="225"/>
    </row>
    <row r="3089" spans="14:50" ht="15.75" x14ac:dyDescent="0.25">
      <c r="N3089" s="227"/>
      <c r="O3089" s="227"/>
      <c r="P3089" s="228"/>
      <c r="Q3089" s="227"/>
      <c r="R3089" s="227"/>
      <c r="S3089" s="226"/>
      <c r="T3089" s="226"/>
      <c r="U3089" s="226"/>
      <c r="V3089" s="225"/>
      <c r="W3089" s="225"/>
      <c r="X3089" s="225"/>
      <c r="Y3089" s="225"/>
      <c r="AM3089" s="227"/>
      <c r="AN3089" s="227"/>
      <c r="AO3089" s="227"/>
      <c r="AP3089" s="227"/>
      <c r="AQ3089" s="227"/>
      <c r="AR3089" s="226"/>
      <c r="AS3089" s="226"/>
      <c r="AT3089" s="226"/>
      <c r="AU3089" s="225"/>
      <c r="AV3089" s="225"/>
      <c r="AW3089" s="225"/>
      <c r="AX3089" s="225"/>
    </row>
    <row r="3090" spans="14:50" ht="15.75" x14ac:dyDescent="0.25">
      <c r="N3090" s="227"/>
      <c r="O3090" s="227"/>
      <c r="P3090" s="228"/>
      <c r="Q3090" s="227"/>
      <c r="R3090" s="227"/>
      <c r="S3090" s="226"/>
      <c r="T3090" s="226"/>
      <c r="U3090" s="226"/>
      <c r="V3090" s="225"/>
      <c r="W3090" s="225"/>
      <c r="X3090" s="225"/>
      <c r="Y3090" s="225"/>
      <c r="AM3090" s="227"/>
      <c r="AN3090" s="227"/>
      <c r="AO3090" s="227"/>
      <c r="AP3090" s="227"/>
      <c r="AQ3090" s="227"/>
      <c r="AR3090" s="226"/>
      <c r="AS3090" s="226"/>
      <c r="AT3090" s="226"/>
      <c r="AU3090" s="225"/>
      <c r="AV3090" s="225"/>
      <c r="AW3090" s="225"/>
      <c r="AX3090" s="225"/>
    </row>
    <row r="3091" spans="14:50" ht="15.75" x14ac:dyDescent="0.25">
      <c r="N3091" s="227"/>
      <c r="O3091" s="227"/>
      <c r="P3091" s="228"/>
      <c r="Q3091" s="227"/>
      <c r="R3091" s="227"/>
      <c r="S3091" s="226"/>
      <c r="T3091" s="226"/>
      <c r="U3091" s="226"/>
      <c r="V3091" s="225"/>
      <c r="W3091" s="225"/>
      <c r="X3091" s="225"/>
      <c r="Y3091" s="225"/>
      <c r="AM3091" s="227"/>
      <c r="AN3091" s="227"/>
      <c r="AO3091" s="227"/>
      <c r="AP3091" s="227"/>
      <c r="AQ3091" s="227"/>
      <c r="AR3091" s="226"/>
      <c r="AS3091" s="226"/>
      <c r="AT3091" s="226"/>
      <c r="AU3091" s="225"/>
      <c r="AV3091" s="225"/>
      <c r="AW3091" s="225"/>
      <c r="AX3091" s="225"/>
    </row>
    <row r="3092" spans="14:50" ht="15.75" x14ac:dyDescent="0.25">
      <c r="N3092" s="227"/>
      <c r="O3092" s="227"/>
      <c r="P3092" s="228"/>
      <c r="Q3092" s="227"/>
      <c r="R3092" s="227"/>
      <c r="S3092" s="226"/>
      <c r="T3092" s="226"/>
      <c r="U3092" s="226"/>
      <c r="V3092" s="225"/>
      <c r="W3092" s="225"/>
      <c r="X3092" s="225"/>
      <c r="Y3092" s="225"/>
      <c r="AM3092" s="227"/>
      <c r="AN3092" s="227"/>
      <c r="AO3092" s="227"/>
      <c r="AP3092" s="227"/>
      <c r="AQ3092" s="227"/>
      <c r="AR3092" s="226"/>
      <c r="AS3092" s="226"/>
      <c r="AT3092" s="226"/>
      <c r="AU3092" s="225"/>
      <c r="AV3092" s="225"/>
      <c r="AW3092" s="225"/>
      <c r="AX3092" s="225"/>
    </row>
    <row r="3093" spans="14:50" ht="15.75" x14ac:dyDescent="0.25">
      <c r="N3093" s="227"/>
      <c r="O3093" s="227"/>
      <c r="P3093" s="228"/>
      <c r="Q3093" s="227"/>
      <c r="R3093" s="227"/>
      <c r="S3093" s="226"/>
      <c r="T3093" s="226"/>
      <c r="U3093" s="226"/>
      <c r="V3093" s="225"/>
      <c r="W3093" s="225"/>
      <c r="X3093" s="225"/>
      <c r="Y3093" s="225"/>
      <c r="AM3093" s="227"/>
      <c r="AN3093" s="227"/>
      <c r="AO3093" s="227"/>
      <c r="AP3093" s="227"/>
      <c r="AQ3093" s="227"/>
      <c r="AR3093" s="226"/>
      <c r="AS3093" s="226"/>
      <c r="AT3093" s="226"/>
      <c r="AU3093" s="225"/>
      <c r="AV3093" s="225"/>
      <c r="AW3093" s="225"/>
      <c r="AX3093" s="225"/>
    </row>
    <row r="3094" spans="14:50" ht="15.75" x14ac:dyDescent="0.25">
      <c r="N3094" s="227"/>
      <c r="O3094" s="227"/>
      <c r="P3094" s="228"/>
      <c r="Q3094" s="227"/>
      <c r="R3094" s="227"/>
      <c r="S3094" s="226"/>
      <c r="T3094" s="226"/>
      <c r="U3094" s="226"/>
      <c r="V3094" s="225"/>
      <c r="W3094" s="225"/>
      <c r="X3094" s="225"/>
      <c r="Y3094" s="225"/>
      <c r="AM3094" s="227"/>
      <c r="AN3094" s="227"/>
      <c r="AO3094" s="227"/>
      <c r="AP3094" s="227"/>
      <c r="AQ3094" s="227"/>
      <c r="AR3094" s="226"/>
      <c r="AS3094" s="226"/>
      <c r="AT3094" s="226"/>
      <c r="AU3094" s="225"/>
      <c r="AV3094" s="225"/>
      <c r="AW3094" s="225"/>
      <c r="AX3094" s="225"/>
    </row>
    <row r="3095" spans="14:50" ht="15.75" x14ac:dyDescent="0.25">
      <c r="N3095" s="227"/>
      <c r="O3095" s="227"/>
      <c r="P3095" s="228"/>
      <c r="Q3095" s="227"/>
      <c r="R3095" s="227"/>
      <c r="S3095" s="226"/>
      <c r="T3095" s="226"/>
      <c r="U3095" s="226"/>
      <c r="V3095" s="225"/>
      <c r="W3095" s="225"/>
      <c r="X3095" s="225"/>
      <c r="Y3095" s="225"/>
      <c r="AM3095" s="227"/>
      <c r="AN3095" s="227"/>
      <c r="AO3095" s="227"/>
      <c r="AP3095" s="227"/>
      <c r="AQ3095" s="227"/>
      <c r="AR3095" s="226"/>
      <c r="AS3095" s="226"/>
      <c r="AT3095" s="226"/>
      <c r="AU3095" s="225"/>
      <c r="AV3095" s="225"/>
      <c r="AW3095" s="225"/>
      <c r="AX3095" s="225"/>
    </row>
    <row r="3096" spans="14:50" ht="15.75" x14ac:dyDescent="0.25">
      <c r="N3096" s="227"/>
      <c r="O3096" s="227"/>
      <c r="P3096" s="228"/>
      <c r="Q3096" s="227"/>
      <c r="R3096" s="227"/>
      <c r="S3096" s="226"/>
      <c r="T3096" s="226"/>
      <c r="U3096" s="226"/>
      <c r="V3096" s="225"/>
      <c r="W3096" s="225"/>
      <c r="X3096" s="225"/>
      <c r="Y3096" s="225"/>
      <c r="AM3096" s="227"/>
      <c r="AN3096" s="227"/>
      <c r="AO3096" s="227"/>
      <c r="AP3096" s="227"/>
      <c r="AQ3096" s="227"/>
      <c r="AR3096" s="226"/>
      <c r="AS3096" s="226"/>
      <c r="AT3096" s="226"/>
      <c r="AU3096" s="225"/>
      <c r="AV3096" s="225"/>
      <c r="AW3096" s="225"/>
      <c r="AX3096" s="225"/>
    </row>
    <row r="3097" spans="14:50" ht="15.75" x14ac:dyDescent="0.25">
      <c r="N3097" s="227"/>
      <c r="O3097" s="227"/>
      <c r="P3097" s="228"/>
      <c r="Q3097" s="227"/>
      <c r="R3097" s="227"/>
      <c r="S3097" s="226"/>
      <c r="T3097" s="226"/>
      <c r="U3097" s="226"/>
      <c r="V3097" s="225"/>
      <c r="W3097" s="225"/>
      <c r="X3097" s="225"/>
      <c r="Y3097" s="225"/>
      <c r="AM3097" s="227"/>
      <c r="AN3097" s="227"/>
      <c r="AO3097" s="227"/>
      <c r="AP3097" s="227"/>
      <c r="AQ3097" s="227"/>
      <c r="AR3097" s="226"/>
      <c r="AS3097" s="226"/>
      <c r="AT3097" s="226"/>
      <c r="AU3097" s="225"/>
      <c r="AV3097" s="225"/>
      <c r="AW3097" s="225"/>
      <c r="AX3097" s="225"/>
    </row>
    <row r="3098" spans="14:50" ht="15.75" x14ac:dyDescent="0.25">
      <c r="N3098" s="227"/>
      <c r="O3098" s="227"/>
      <c r="P3098" s="228"/>
      <c r="Q3098" s="227"/>
      <c r="R3098" s="227"/>
      <c r="S3098" s="226"/>
      <c r="T3098" s="226"/>
      <c r="U3098" s="226"/>
      <c r="V3098" s="225"/>
      <c r="W3098" s="225"/>
      <c r="X3098" s="225"/>
      <c r="Y3098" s="225"/>
      <c r="AM3098" s="227"/>
      <c r="AN3098" s="227"/>
      <c r="AO3098" s="227"/>
      <c r="AP3098" s="227"/>
      <c r="AQ3098" s="227"/>
      <c r="AR3098" s="226"/>
      <c r="AS3098" s="226"/>
      <c r="AT3098" s="226"/>
      <c r="AU3098" s="225"/>
      <c r="AV3098" s="225"/>
      <c r="AW3098" s="225"/>
      <c r="AX3098" s="225"/>
    </row>
    <row r="3099" spans="14:50" ht="15.75" x14ac:dyDescent="0.25">
      <c r="N3099" s="227"/>
      <c r="O3099" s="227"/>
      <c r="P3099" s="228"/>
      <c r="Q3099" s="227"/>
      <c r="R3099" s="227"/>
      <c r="S3099" s="226"/>
      <c r="T3099" s="226"/>
      <c r="U3099" s="226"/>
      <c r="V3099" s="225"/>
      <c r="W3099" s="225"/>
      <c r="X3099" s="225"/>
      <c r="Y3099" s="225"/>
      <c r="AM3099" s="227"/>
      <c r="AN3099" s="227"/>
      <c r="AO3099" s="227"/>
      <c r="AP3099" s="227"/>
      <c r="AQ3099" s="227"/>
      <c r="AR3099" s="226"/>
      <c r="AS3099" s="226"/>
      <c r="AT3099" s="226"/>
      <c r="AU3099" s="225"/>
      <c r="AV3099" s="225"/>
      <c r="AW3099" s="225"/>
      <c r="AX3099" s="225"/>
    </row>
    <row r="3100" spans="14:50" ht="15.75" x14ac:dyDescent="0.25">
      <c r="N3100" s="227"/>
      <c r="O3100" s="227"/>
      <c r="P3100" s="228"/>
      <c r="Q3100" s="227"/>
      <c r="R3100" s="227"/>
      <c r="S3100" s="226"/>
      <c r="T3100" s="226"/>
      <c r="U3100" s="226"/>
      <c r="V3100" s="225"/>
      <c r="W3100" s="225"/>
      <c r="X3100" s="225"/>
      <c r="Y3100" s="225"/>
      <c r="AM3100" s="227"/>
      <c r="AN3100" s="227"/>
      <c r="AO3100" s="227"/>
      <c r="AP3100" s="227"/>
      <c r="AQ3100" s="227"/>
      <c r="AR3100" s="226"/>
      <c r="AS3100" s="226"/>
      <c r="AT3100" s="226"/>
      <c r="AU3100" s="225"/>
      <c r="AV3100" s="225"/>
      <c r="AW3100" s="225"/>
      <c r="AX3100" s="225"/>
    </row>
    <row r="3101" spans="14:50" ht="15.75" x14ac:dyDescent="0.25">
      <c r="N3101" s="227"/>
      <c r="O3101" s="227"/>
      <c r="P3101" s="228"/>
      <c r="Q3101" s="227"/>
      <c r="R3101" s="227"/>
      <c r="S3101" s="226"/>
      <c r="T3101" s="226"/>
      <c r="U3101" s="226"/>
      <c r="V3101" s="225"/>
      <c r="W3101" s="225"/>
      <c r="X3101" s="225"/>
      <c r="Y3101" s="225"/>
      <c r="AM3101" s="227"/>
      <c r="AN3101" s="227"/>
      <c r="AO3101" s="227"/>
      <c r="AP3101" s="227"/>
      <c r="AQ3101" s="227"/>
      <c r="AR3101" s="226"/>
      <c r="AS3101" s="226"/>
      <c r="AT3101" s="226"/>
      <c r="AU3101" s="225"/>
      <c r="AV3101" s="225"/>
      <c r="AW3101" s="225"/>
      <c r="AX3101" s="225"/>
    </row>
    <row r="3102" spans="14:50" ht="15.75" x14ac:dyDescent="0.25">
      <c r="N3102" s="227"/>
      <c r="O3102" s="227"/>
      <c r="P3102" s="228"/>
      <c r="Q3102" s="227"/>
      <c r="R3102" s="227"/>
      <c r="S3102" s="226"/>
      <c r="T3102" s="226"/>
      <c r="U3102" s="226"/>
      <c r="V3102" s="225"/>
      <c r="W3102" s="225"/>
      <c r="X3102" s="225"/>
      <c r="Y3102" s="225"/>
      <c r="AM3102" s="227"/>
      <c r="AN3102" s="227"/>
      <c r="AO3102" s="227"/>
      <c r="AP3102" s="227"/>
      <c r="AQ3102" s="227"/>
      <c r="AR3102" s="226"/>
      <c r="AS3102" s="226"/>
      <c r="AT3102" s="226"/>
      <c r="AU3102" s="225"/>
      <c r="AV3102" s="225"/>
      <c r="AW3102" s="225"/>
      <c r="AX3102" s="225"/>
    </row>
    <row r="3103" spans="14:50" ht="15.75" x14ac:dyDescent="0.25">
      <c r="N3103" s="227"/>
      <c r="O3103" s="227"/>
      <c r="P3103" s="228"/>
      <c r="Q3103" s="227"/>
      <c r="R3103" s="227"/>
      <c r="S3103" s="226"/>
      <c r="T3103" s="226"/>
      <c r="U3103" s="226"/>
      <c r="V3103" s="225"/>
      <c r="W3103" s="225"/>
      <c r="X3103" s="225"/>
      <c r="Y3103" s="225"/>
      <c r="AM3103" s="227"/>
      <c r="AN3103" s="227"/>
      <c r="AO3103" s="227"/>
      <c r="AP3103" s="227"/>
      <c r="AQ3103" s="227"/>
      <c r="AR3103" s="226"/>
      <c r="AS3103" s="226"/>
      <c r="AT3103" s="226"/>
      <c r="AU3103" s="225"/>
      <c r="AV3103" s="225"/>
      <c r="AW3103" s="225"/>
      <c r="AX3103" s="225"/>
    </row>
    <row r="3104" spans="14:50" ht="15.75" x14ac:dyDescent="0.25">
      <c r="N3104" s="227"/>
      <c r="O3104" s="227"/>
      <c r="P3104" s="228"/>
      <c r="Q3104" s="227"/>
      <c r="R3104" s="227"/>
      <c r="S3104" s="226"/>
      <c r="T3104" s="226"/>
      <c r="U3104" s="226"/>
      <c r="V3104" s="225"/>
      <c r="W3104" s="225"/>
      <c r="X3104" s="225"/>
      <c r="Y3104" s="225"/>
      <c r="AM3104" s="227"/>
      <c r="AN3104" s="227"/>
      <c r="AO3104" s="227"/>
      <c r="AP3104" s="227"/>
      <c r="AQ3104" s="227"/>
      <c r="AR3104" s="226"/>
      <c r="AS3104" s="226"/>
      <c r="AT3104" s="226"/>
      <c r="AU3104" s="225"/>
      <c r="AV3104" s="225"/>
      <c r="AW3104" s="225"/>
      <c r="AX3104" s="225"/>
    </row>
    <row r="3105" spans="14:50" ht="15.75" x14ac:dyDescent="0.25">
      <c r="N3105" s="227"/>
      <c r="O3105" s="227"/>
      <c r="P3105" s="228"/>
      <c r="Q3105" s="227"/>
      <c r="R3105" s="227"/>
      <c r="S3105" s="226"/>
      <c r="T3105" s="226"/>
      <c r="U3105" s="226"/>
      <c r="V3105" s="225"/>
      <c r="W3105" s="225"/>
      <c r="X3105" s="225"/>
      <c r="Y3105" s="225"/>
      <c r="AM3105" s="227"/>
      <c r="AN3105" s="227"/>
      <c r="AO3105" s="227"/>
      <c r="AP3105" s="227"/>
      <c r="AQ3105" s="227"/>
      <c r="AR3105" s="226"/>
      <c r="AS3105" s="226"/>
      <c r="AT3105" s="226"/>
      <c r="AU3105" s="225"/>
      <c r="AV3105" s="225"/>
      <c r="AW3105" s="225"/>
      <c r="AX3105" s="225"/>
    </row>
    <row r="3106" spans="14:50" ht="15.75" x14ac:dyDescent="0.25">
      <c r="N3106" s="227"/>
      <c r="O3106" s="227"/>
      <c r="P3106" s="228"/>
      <c r="Q3106" s="227"/>
      <c r="R3106" s="227"/>
      <c r="S3106" s="226"/>
      <c r="T3106" s="226"/>
      <c r="U3106" s="226"/>
      <c r="V3106" s="225"/>
      <c r="W3106" s="225"/>
      <c r="X3106" s="225"/>
      <c r="Y3106" s="225"/>
      <c r="AM3106" s="227"/>
      <c r="AN3106" s="227"/>
      <c r="AO3106" s="227"/>
      <c r="AP3106" s="227"/>
      <c r="AQ3106" s="227"/>
      <c r="AR3106" s="226"/>
      <c r="AS3106" s="226"/>
      <c r="AT3106" s="226"/>
      <c r="AU3106" s="225"/>
      <c r="AV3106" s="225"/>
      <c r="AW3106" s="225"/>
      <c r="AX3106" s="225"/>
    </row>
    <row r="3107" spans="14:50" ht="15.75" x14ac:dyDescent="0.25">
      <c r="N3107" s="227"/>
      <c r="O3107" s="227"/>
      <c r="P3107" s="228"/>
      <c r="Q3107" s="227"/>
      <c r="R3107" s="227"/>
      <c r="S3107" s="226"/>
      <c r="T3107" s="226"/>
      <c r="U3107" s="226"/>
      <c r="V3107" s="225"/>
      <c r="W3107" s="225"/>
      <c r="X3107" s="225"/>
      <c r="Y3107" s="225"/>
      <c r="AM3107" s="227"/>
      <c r="AN3107" s="227"/>
      <c r="AO3107" s="227"/>
      <c r="AP3107" s="227"/>
      <c r="AQ3107" s="227"/>
      <c r="AR3107" s="226"/>
      <c r="AS3107" s="226"/>
      <c r="AT3107" s="226"/>
      <c r="AU3107" s="225"/>
      <c r="AV3107" s="225"/>
      <c r="AW3107" s="225"/>
      <c r="AX3107" s="225"/>
    </row>
    <row r="3108" spans="14:50" ht="15.75" x14ac:dyDescent="0.25">
      <c r="N3108" s="227"/>
      <c r="O3108" s="227"/>
      <c r="P3108" s="228"/>
      <c r="Q3108" s="227"/>
      <c r="R3108" s="227"/>
      <c r="S3108" s="226"/>
      <c r="T3108" s="226"/>
      <c r="U3108" s="226"/>
      <c r="V3108" s="225"/>
      <c r="W3108" s="225"/>
      <c r="X3108" s="225"/>
      <c r="Y3108" s="225"/>
      <c r="AM3108" s="227"/>
      <c r="AN3108" s="227"/>
      <c r="AO3108" s="227"/>
      <c r="AP3108" s="227"/>
      <c r="AQ3108" s="227"/>
      <c r="AR3108" s="226"/>
      <c r="AS3108" s="226"/>
      <c r="AT3108" s="226"/>
      <c r="AU3108" s="225"/>
      <c r="AV3108" s="225"/>
      <c r="AW3108" s="225"/>
      <c r="AX3108" s="225"/>
    </row>
    <row r="3109" spans="14:50" ht="15.75" x14ac:dyDescent="0.25">
      <c r="N3109" s="227"/>
      <c r="O3109" s="227"/>
      <c r="P3109" s="228"/>
      <c r="Q3109" s="227"/>
      <c r="R3109" s="227"/>
      <c r="S3109" s="226"/>
      <c r="T3109" s="226"/>
      <c r="U3109" s="226"/>
      <c r="V3109" s="225"/>
      <c r="W3109" s="225"/>
      <c r="X3109" s="225"/>
      <c r="Y3109" s="225"/>
      <c r="AM3109" s="227"/>
      <c r="AN3109" s="227"/>
      <c r="AO3109" s="227"/>
      <c r="AP3109" s="227"/>
      <c r="AQ3109" s="227"/>
      <c r="AR3109" s="226"/>
      <c r="AS3109" s="226"/>
      <c r="AT3109" s="226"/>
      <c r="AU3109" s="225"/>
      <c r="AV3109" s="225"/>
      <c r="AW3109" s="225"/>
      <c r="AX3109" s="225"/>
    </row>
    <row r="3110" spans="14:50" ht="15.75" x14ac:dyDescent="0.25">
      <c r="N3110" s="227"/>
      <c r="O3110" s="227"/>
      <c r="P3110" s="228"/>
      <c r="Q3110" s="227"/>
      <c r="R3110" s="227"/>
      <c r="S3110" s="226"/>
      <c r="T3110" s="226"/>
      <c r="U3110" s="226"/>
      <c r="V3110" s="225"/>
      <c r="W3110" s="225"/>
      <c r="X3110" s="225"/>
      <c r="Y3110" s="225"/>
      <c r="AM3110" s="227"/>
      <c r="AN3110" s="227"/>
      <c r="AO3110" s="227"/>
      <c r="AP3110" s="227"/>
      <c r="AQ3110" s="227"/>
      <c r="AR3110" s="226"/>
      <c r="AS3110" s="226"/>
      <c r="AT3110" s="226"/>
      <c r="AU3110" s="225"/>
      <c r="AV3110" s="225"/>
      <c r="AW3110" s="225"/>
      <c r="AX3110" s="225"/>
    </row>
    <row r="3111" spans="14:50" ht="15.75" x14ac:dyDescent="0.25">
      <c r="N3111" s="227"/>
      <c r="O3111" s="227"/>
      <c r="P3111" s="228"/>
      <c r="Q3111" s="227"/>
      <c r="R3111" s="227"/>
      <c r="S3111" s="226"/>
      <c r="T3111" s="226"/>
      <c r="U3111" s="226"/>
      <c r="V3111" s="225"/>
      <c r="W3111" s="225"/>
      <c r="X3111" s="225"/>
      <c r="Y3111" s="225"/>
      <c r="AM3111" s="227"/>
      <c r="AN3111" s="227"/>
      <c r="AO3111" s="227"/>
      <c r="AP3111" s="227"/>
      <c r="AQ3111" s="227"/>
      <c r="AR3111" s="226"/>
      <c r="AS3111" s="226"/>
      <c r="AT3111" s="226"/>
      <c r="AU3111" s="225"/>
      <c r="AV3111" s="225"/>
      <c r="AW3111" s="225"/>
      <c r="AX3111" s="225"/>
    </row>
    <row r="3112" spans="14:50" ht="15.75" x14ac:dyDescent="0.25">
      <c r="N3112" s="227"/>
      <c r="O3112" s="227"/>
      <c r="P3112" s="228"/>
      <c r="Q3112" s="227"/>
      <c r="R3112" s="227"/>
      <c r="S3112" s="226"/>
      <c r="T3112" s="226"/>
      <c r="U3112" s="226"/>
      <c r="V3112" s="225"/>
      <c r="W3112" s="225"/>
      <c r="X3112" s="225"/>
      <c r="Y3112" s="225"/>
      <c r="AM3112" s="227"/>
      <c r="AN3112" s="227"/>
      <c r="AO3112" s="227"/>
      <c r="AP3112" s="227"/>
      <c r="AQ3112" s="227"/>
      <c r="AR3112" s="226"/>
      <c r="AS3112" s="226"/>
      <c r="AT3112" s="226"/>
      <c r="AU3112" s="225"/>
      <c r="AV3112" s="225"/>
      <c r="AW3112" s="225"/>
      <c r="AX3112" s="225"/>
    </row>
    <row r="3113" spans="14:50" ht="15.75" x14ac:dyDescent="0.25">
      <c r="N3113" s="227"/>
      <c r="O3113" s="227"/>
      <c r="P3113" s="228"/>
      <c r="Q3113" s="227"/>
      <c r="R3113" s="227"/>
      <c r="S3113" s="226"/>
      <c r="T3113" s="226"/>
      <c r="U3113" s="226"/>
      <c r="V3113" s="225"/>
      <c r="W3113" s="225"/>
      <c r="X3113" s="225"/>
      <c r="Y3113" s="225"/>
      <c r="AM3113" s="227"/>
      <c r="AN3113" s="227"/>
      <c r="AO3113" s="227"/>
      <c r="AP3113" s="227"/>
      <c r="AQ3113" s="227"/>
      <c r="AR3113" s="226"/>
      <c r="AS3113" s="226"/>
      <c r="AT3113" s="226"/>
      <c r="AU3113" s="225"/>
      <c r="AV3113" s="225"/>
      <c r="AW3113" s="225"/>
      <c r="AX3113" s="225"/>
    </row>
    <row r="3114" spans="14:50" ht="15.75" x14ac:dyDescent="0.25">
      <c r="N3114" s="227"/>
      <c r="O3114" s="227"/>
      <c r="P3114" s="228"/>
      <c r="Q3114" s="227"/>
      <c r="R3114" s="227"/>
      <c r="S3114" s="226"/>
      <c r="T3114" s="226"/>
      <c r="U3114" s="226"/>
      <c r="V3114" s="225"/>
      <c r="W3114" s="225"/>
      <c r="X3114" s="225"/>
      <c r="Y3114" s="225"/>
      <c r="AM3114" s="227"/>
      <c r="AN3114" s="227"/>
      <c r="AO3114" s="227"/>
      <c r="AP3114" s="227"/>
      <c r="AQ3114" s="227"/>
      <c r="AR3114" s="226"/>
      <c r="AS3114" s="226"/>
      <c r="AT3114" s="226"/>
      <c r="AU3114" s="225"/>
      <c r="AV3114" s="225"/>
      <c r="AW3114" s="225"/>
      <c r="AX3114" s="225"/>
    </row>
    <row r="3115" spans="14:50" ht="15.75" x14ac:dyDescent="0.25">
      <c r="N3115" s="227"/>
      <c r="O3115" s="227"/>
      <c r="P3115" s="228"/>
      <c r="Q3115" s="227"/>
      <c r="R3115" s="227"/>
      <c r="S3115" s="226"/>
      <c r="T3115" s="226"/>
      <c r="U3115" s="226"/>
      <c r="V3115" s="225"/>
      <c r="W3115" s="225"/>
      <c r="X3115" s="225"/>
      <c r="Y3115" s="225"/>
      <c r="AM3115" s="227"/>
      <c r="AN3115" s="227"/>
      <c r="AO3115" s="227"/>
      <c r="AP3115" s="227"/>
      <c r="AQ3115" s="227"/>
      <c r="AR3115" s="226"/>
      <c r="AS3115" s="226"/>
      <c r="AT3115" s="226"/>
      <c r="AU3115" s="225"/>
      <c r="AV3115" s="225"/>
      <c r="AW3115" s="225"/>
      <c r="AX3115" s="225"/>
    </row>
    <row r="3116" spans="14:50" ht="15.75" x14ac:dyDescent="0.25">
      <c r="N3116" s="227"/>
      <c r="O3116" s="227"/>
      <c r="P3116" s="228"/>
      <c r="Q3116" s="227"/>
      <c r="R3116" s="227"/>
      <c r="S3116" s="226"/>
      <c r="T3116" s="226"/>
      <c r="U3116" s="226"/>
      <c r="V3116" s="225"/>
      <c r="W3116" s="225"/>
      <c r="X3116" s="225"/>
      <c r="Y3116" s="225"/>
      <c r="AM3116" s="227"/>
      <c r="AN3116" s="227"/>
      <c r="AO3116" s="227"/>
      <c r="AP3116" s="227"/>
      <c r="AQ3116" s="227"/>
      <c r="AR3116" s="226"/>
      <c r="AS3116" s="226"/>
      <c r="AT3116" s="226"/>
      <c r="AU3116" s="225"/>
      <c r="AV3116" s="225"/>
      <c r="AW3116" s="225"/>
      <c r="AX3116" s="225"/>
    </row>
    <row r="3117" spans="14:50" ht="15.75" x14ac:dyDescent="0.25">
      <c r="N3117" s="227"/>
      <c r="O3117" s="227"/>
      <c r="P3117" s="228"/>
      <c r="Q3117" s="227"/>
      <c r="R3117" s="227"/>
      <c r="S3117" s="226"/>
      <c r="T3117" s="226"/>
      <c r="U3117" s="226"/>
      <c r="V3117" s="225"/>
      <c r="W3117" s="225"/>
      <c r="X3117" s="225"/>
      <c r="Y3117" s="225"/>
      <c r="AM3117" s="227"/>
      <c r="AN3117" s="227"/>
      <c r="AO3117" s="227"/>
      <c r="AP3117" s="227"/>
      <c r="AQ3117" s="227"/>
      <c r="AR3117" s="226"/>
      <c r="AS3117" s="226"/>
      <c r="AT3117" s="226"/>
      <c r="AU3117" s="225"/>
      <c r="AV3117" s="225"/>
      <c r="AW3117" s="225"/>
      <c r="AX3117" s="225"/>
    </row>
    <row r="3118" spans="14:50" ht="15.75" x14ac:dyDescent="0.25">
      <c r="N3118" s="227"/>
      <c r="O3118" s="227"/>
      <c r="P3118" s="228"/>
      <c r="Q3118" s="227"/>
      <c r="R3118" s="227"/>
      <c r="S3118" s="226"/>
      <c r="T3118" s="226"/>
      <c r="U3118" s="226"/>
      <c r="V3118" s="225"/>
      <c r="W3118" s="225"/>
      <c r="X3118" s="225"/>
      <c r="Y3118" s="225"/>
      <c r="AM3118" s="227"/>
      <c r="AN3118" s="227"/>
      <c r="AO3118" s="227"/>
      <c r="AP3118" s="227"/>
      <c r="AQ3118" s="227"/>
      <c r="AR3118" s="226"/>
      <c r="AS3118" s="226"/>
      <c r="AT3118" s="226"/>
      <c r="AU3118" s="225"/>
      <c r="AV3118" s="225"/>
      <c r="AW3118" s="225"/>
      <c r="AX3118" s="225"/>
    </row>
    <row r="3119" spans="14:50" ht="15.75" x14ac:dyDescent="0.25">
      <c r="N3119" s="227"/>
      <c r="O3119" s="227"/>
      <c r="P3119" s="228"/>
      <c r="Q3119" s="227"/>
      <c r="R3119" s="227"/>
      <c r="S3119" s="226"/>
      <c r="T3119" s="226"/>
      <c r="U3119" s="226"/>
      <c r="V3119" s="225"/>
      <c r="W3119" s="225"/>
      <c r="X3119" s="225"/>
      <c r="Y3119" s="225"/>
      <c r="AM3119" s="227"/>
      <c r="AN3119" s="227"/>
      <c r="AO3119" s="227"/>
      <c r="AP3119" s="227"/>
      <c r="AQ3119" s="227"/>
      <c r="AR3119" s="226"/>
      <c r="AS3119" s="226"/>
      <c r="AT3119" s="226"/>
      <c r="AU3119" s="225"/>
      <c r="AV3119" s="225"/>
      <c r="AW3119" s="225"/>
      <c r="AX3119" s="225"/>
    </row>
    <row r="3120" spans="14:50" ht="15.75" x14ac:dyDescent="0.25">
      <c r="N3120" s="227"/>
      <c r="O3120" s="227"/>
      <c r="P3120" s="228"/>
      <c r="Q3120" s="227"/>
      <c r="R3120" s="227"/>
      <c r="S3120" s="226"/>
      <c r="T3120" s="226"/>
      <c r="U3120" s="226"/>
      <c r="V3120" s="225"/>
      <c r="W3120" s="225"/>
      <c r="X3120" s="225"/>
      <c r="Y3120" s="225"/>
      <c r="AM3120" s="227"/>
      <c r="AN3120" s="227"/>
      <c r="AO3120" s="227"/>
      <c r="AP3120" s="227"/>
      <c r="AQ3120" s="227"/>
      <c r="AR3120" s="226"/>
      <c r="AS3120" s="226"/>
      <c r="AT3120" s="226"/>
      <c r="AU3120" s="225"/>
      <c r="AV3120" s="225"/>
      <c r="AW3120" s="225"/>
      <c r="AX3120" s="225"/>
    </row>
    <row r="3121" spans="14:50" ht="15.75" x14ac:dyDescent="0.25">
      <c r="N3121" s="227"/>
      <c r="O3121" s="227"/>
      <c r="P3121" s="228"/>
      <c r="Q3121" s="227"/>
      <c r="R3121" s="227"/>
      <c r="S3121" s="226"/>
      <c r="T3121" s="226"/>
      <c r="U3121" s="226"/>
      <c r="V3121" s="225"/>
      <c r="W3121" s="225"/>
      <c r="X3121" s="225"/>
      <c r="Y3121" s="225"/>
      <c r="AM3121" s="227"/>
      <c r="AN3121" s="227"/>
      <c r="AO3121" s="227"/>
      <c r="AP3121" s="227"/>
      <c r="AQ3121" s="227"/>
      <c r="AR3121" s="226"/>
      <c r="AS3121" s="226"/>
      <c r="AT3121" s="226"/>
      <c r="AU3121" s="225"/>
      <c r="AV3121" s="225"/>
      <c r="AW3121" s="225"/>
      <c r="AX3121" s="225"/>
    </row>
    <row r="3122" spans="14:50" ht="15.75" x14ac:dyDescent="0.25">
      <c r="N3122" s="227"/>
      <c r="O3122" s="227"/>
      <c r="P3122" s="228"/>
      <c r="Q3122" s="227"/>
      <c r="R3122" s="227"/>
      <c r="S3122" s="226"/>
      <c r="T3122" s="226"/>
      <c r="U3122" s="226"/>
      <c r="V3122" s="225"/>
      <c r="W3122" s="225"/>
      <c r="X3122" s="225"/>
      <c r="Y3122" s="225"/>
      <c r="AM3122" s="227"/>
      <c r="AN3122" s="227"/>
      <c r="AO3122" s="227"/>
      <c r="AP3122" s="227"/>
      <c r="AQ3122" s="227"/>
      <c r="AR3122" s="226"/>
      <c r="AS3122" s="226"/>
      <c r="AT3122" s="226"/>
      <c r="AU3122" s="225"/>
      <c r="AV3122" s="225"/>
      <c r="AW3122" s="225"/>
      <c r="AX3122" s="225"/>
    </row>
    <row r="3123" spans="14:50" ht="15.75" x14ac:dyDescent="0.25">
      <c r="N3123" s="227"/>
      <c r="O3123" s="227"/>
      <c r="P3123" s="228"/>
      <c r="Q3123" s="227"/>
      <c r="R3123" s="227"/>
      <c r="S3123" s="226"/>
      <c r="T3123" s="226"/>
      <c r="U3123" s="226"/>
      <c r="V3123" s="225"/>
      <c r="W3123" s="225"/>
      <c r="X3123" s="225"/>
      <c r="Y3123" s="225"/>
      <c r="AM3123" s="227"/>
      <c r="AN3123" s="227"/>
      <c r="AO3123" s="227"/>
      <c r="AP3123" s="227"/>
      <c r="AQ3123" s="227"/>
      <c r="AR3123" s="226"/>
      <c r="AS3123" s="226"/>
      <c r="AT3123" s="226"/>
      <c r="AU3123" s="225"/>
      <c r="AV3123" s="225"/>
      <c r="AW3123" s="225"/>
      <c r="AX3123" s="225"/>
    </row>
    <row r="3124" spans="14:50" ht="15.75" x14ac:dyDescent="0.25">
      <c r="N3124" s="227"/>
      <c r="O3124" s="227"/>
      <c r="P3124" s="228"/>
      <c r="Q3124" s="227"/>
      <c r="R3124" s="227"/>
      <c r="S3124" s="226"/>
      <c r="T3124" s="226"/>
      <c r="U3124" s="226"/>
      <c r="V3124" s="225"/>
      <c r="W3124" s="225"/>
      <c r="X3124" s="225"/>
      <c r="Y3124" s="225"/>
      <c r="AM3124" s="227"/>
      <c r="AN3124" s="227"/>
      <c r="AO3124" s="227"/>
      <c r="AP3124" s="227"/>
      <c r="AQ3124" s="227"/>
      <c r="AR3124" s="226"/>
      <c r="AS3124" s="226"/>
      <c r="AT3124" s="226"/>
      <c r="AU3124" s="225"/>
      <c r="AV3124" s="225"/>
      <c r="AW3124" s="225"/>
      <c r="AX3124" s="225"/>
    </row>
    <row r="3125" spans="14:50" ht="15.75" x14ac:dyDescent="0.25">
      <c r="N3125" s="227"/>
      <c r="O3125" s="227"/>
      <c r="P3125" s="228"/>
      <c r="Q3125" s="227"/>
      <c r="R3125" s="227"/>
      <c r="S3125" s="226"/>
      <c r="T3125" s="226"/>
      <c r="U3125" s="226"/>
      <c r="V3125" s="225"/>
      <c r="W3125" s="225"/>
      <c r="X3125" s="225"/>
      <c r="Y3125" s="225"/>
      <c r="AM3125" s="227"/>
      <c r="AN3125" s="227"/>
      <c r="AO3125" s="227"/>
      <c r="AP3125" s="227"/>
      <c r="AQ3125" s="227"/>
      <c r="AR3125" s="226"/>
      <c r="AS3125" s="226"/>
      <c r="AT3125" s="226"/>
      <c r="AU3125" s="225"/>
      <c r="AV3125" s="225"/>
      <c r="AW3125" s="225"/>
      <c r="AX3125" s="225"/>
    </row>
    <row r="3126" spans="14:50" ht="15.75" x14ac:dyDescent="0.25">
      <c r="N3126" s="227"/>
      <c r="O3126" s="227"/>
      <c r="P3126" s="228"/>
      <c r="Q3126" s="227"/>
      <c r="R3126" s="227"/>
      <c r="S3126" s="226"/>
      <c r="T3126" s="226"/>
      <c r="U3126" s="226"/>
      <c r="V3126" s="225"/>
      <c r="W3126" s="225"/>
      <c r="X3126" s="225"/>
      <c r="Y3126" s="225"/>
      <c r="AM3126" s="227"/>
      <c r="AN3126" s="227"/>
      <c r="AO3126" s="227"/>
      <c r="AP3126" s="227"/>
      <c r="AQ3126" s="227"/>
      <c r="AR3126" s="226"/>
      <c r="AS3126" s="226"/>
      <c r="AT3126" s="226"/>
      <c r="AU3126" s="225"/>
      <c r="AV3126" s="225"/>
      <c r="AW3126" s="225"/>
      <c r="AX3126" s="225"/>
    </row>
    <row r="3127" spans="14:50" ht="15.75" x14ac:dyDescent="0.25">
      <c r="N3127" s="227"/>
      <c r="O3127" s="227"/>
      <c r="P3127" s="228"/>
      <c r="Q3127" s="227"/>
      <c r="R3127" s="227"/>
      <c r="S3127" s="226"/>
      <c r="T3127" s="226"/>
      <c r="U3127" s="226"/>
      <c r="V3127" s="225"/>
      <c r="W3127" s="225"/>
      <c r="X3127" s="225"/>
      <c r="Y3127" s="225"/>
      <c r="AM3127" s="227"/>
      <c r="AN3127" s="227"/>
      <c r="AO3127" s="227"/>
      <c r="AP3127" s="227"/>
      <c r="AQ3127" s="227"/>
      <c r="AR3127" s="226"/>
      <c r="AS3127" s="226"/>
      <c r="AT3127" s="226"/>
      <c r="AU3127" s="225"/>
      <c r="AV3127" s="225"/>
      <c r="AW3127" s="225"/>
      <c r="AX3127" s="225"/>
    </row>
    <row r="3128" spans="14:50" ht="15.75" x14ac:dyDescent="0.25">
      <c r="N3128" s="227"/>
      <c r="O3128" s="227"/>
      <c r="P3128" s="228"/>
      <c r="Q3128" s="227"/>
      <c r="R3128" s="227"/>
      <c r="S3128" s="226"/>
      <c r="T3128" s="226"/>
      <c r="U3128" s="226"/>
      <c r="V3128" s="225"/>
      <c r="W3128" s="225"/>
      <c r="X3128" s="225"/>
      <c r="Y3128" s="225"/>
      <c r="AM3128" s="227"/>
      <c r="AN3128" s="227"/>
      <c r="AO3128" s="227"/>
      <c r="AP3128" s="227"/>
      <c r="AQ3128" s="227"/>
      <c r="AR3128" s="226"/>
      <c r="AS3128" s="226"/>
      <c r="AT3128" s="226"/>
      <c r="AU3128" s="225"/>
      <c r="AV3128" s="225"/>
      <c r="AW3128" s="225"/>
      <c r="AX3128" s="225"/>
    </row>
    <row r="3129" spans="14:50" ht="15.75" x14ac:dyDescent="0.25">
      <c r="N3129" s="227"/>
      <c r="O3129" s="227"/>
      <c r="P3129" s="228"/>
      <c r="Q3129" s="227"/>
      <c r="R3129" s="227"/>
      <c r="S3129" s="226"/>
      <c r="T3129" s="226"/>
      <c r="U3129" s="226"/>
      <c r="V3129" s="225"/>
      <c r="W3129" s="225"/>
      <c r="X3129" s="225"/>
      <c r="Y3129" s="225"/>
      <c r="AM3129" s="227"/>
      <c r="AN3129" s="227"/>
      <c r="AO3129" s="227"/>
      <c r="AP3129" s="227"/>
      <c r="AQ3129" s="227"/>
      <c r="AR3129" s="226"/>
      <c r="AS3129" s="226"/>
      <c r="AT3129" s="226"/>
      <c r="AU3129" s="225"/>
      <c r="AV3129" s="225"/>
      <c r="AW3129" s="225"/>
      <c r="AX3129" s="225"/>
    </row>
    <row r="3130" spans="14:50" ht="15.75" x14ac:dyDescent="0.25">
      <c r="N3130" s="227"/>
      <c r="O3130" s="227"/>
      <c r="P3130" s="228"/>
      <c r="Q3130" s="227"/>
      <c r="R3130" s="227"/>
      <c r="S3130" s="226"/>
      <c r="T3130" s="226"/>
      <c r="U3130" s="226"/>
      <c r="V3130" s="225"/>
      <c r="W3130" s="225"/>
      <c r="X3130" s="225"/>
      <c r="Y3130" s="225"/>
      <c r="AM3130" s="227"/>
      <c r="AN3130" s="227"/>
      <c r="AO3130" s="227"/>
      <c r="AP3130" s="227"/>
      <c r="AQ3130" s="227"/>
      <c r="AR3130" s="226"/>
      <c r="AS3130" s="226"/>
      <c r="AT3130" s="226"/>
      <c r="AU3130" s="225"/>
      <c r="AV3130" s="225"/>
      <c r="AW3130" s="225"/>
      <c r="AX3130" s="225"/>
    </row>
    <row r="3131" spans="14:50" ht="15.75" x14ac:dyDescent="0.25">
      <c r="N3131" s="227"/>
      <c r="O3131" s="227"/>
      <c r="P3131" s="228"/>
      <c r="Q3131" s="227"/>
      <c r="R3131" s="227"/>
      <c r="S3131" s="226"/>
      <c r="T3131" s="226"/>
      <c r="U3131" s="226"/>
      <c r="V3131" s="225"/>
      <c r="W3131" s="225"/>
      <c r="X3131" s="225"/>
      <c r="Y3131" s="225"/>
      <c r="AM3131" s="227"/>
      <c r="AN3131" s="227"/>
      <c r="AO3131" s="227"/>
      <c r="AP3131" s="227"/>
      <c r="AQ3131" s="227"/>
      <c r="AR3131" s="226"/>
      <c r="AS3131" s="226"/>
      <c r="AT3131" s="226"/>
      <c r="AU3131" s="225"/>
      <c r="AV3131" s="225"/>
      <c r="AW3131" s="225"/>
      <c r="AX3131" s="225"/>
    </row>
    <row r="3132" spans="14:50" ht="15.75" x14ac:dyDescent="0.25">
      <c r="N3132" s="227"/>
      <c r="O3132" s="227"/>
      <c r="P3132" s="228"/>
      <c r="Q3132" s="227"/>
      <c r="R3132" s="227"/>
      <c r="S3132" s="226"/>
      <c r="T3132" s="226"/>
      <c r="U3132" s="226"/>
      <c r="V3132" s="225"/>
      <c r="W3132" s="225"/>
      <c r="X3132" s="225"/>
      <c r="Y3132" s="225"/>
      <c r="AM3132" s="227"/>
      <c r="AN3132" s="227"/>
      <c r="AO3132" s="227"/>
      <c r="AP3132" s="227"/>
      <c r="AQ3132" s="227"/>
      <c r="AR3132" s="226"/>
      <c r="AS3132" s="226"/>
      <c r="AT3132" s="226"/>
      <c r="AU3132" s="225"/>
      <c r="AV3132" s="225"/>
      <c r="AW3132" s="225"/>
      <c r="AX3132" s="225"/>
    </row>
    <row r="3133" spans="14:50" ht="15.75" x14ac:dyDescent="0.25">
      <c r="N3133" s="227"/>
      <c r="O3133" s="227"/>
      <c r="P3133" s="228"/>
      <c r="Q3133" s="227"/>
      <c r="R3133" s="227"/>
      <c r="S3133" s="226"/>
      <c r="T3133" s="226"/>
      <c r="U3133" s="226"/>
      <c r="V3133" s="225"/>
      <c r="W3133" s="225"/>
      <c r="X3133" s="225"/>
      <c r="Y3133" s="225"/>
      <c r="AM3133" s="227"/>
      <c r="AN3133" s="227"/>
      <c r="AO3133" s="227"/>
      <c r="AP3133" s="227"/>
      <c r="AQ3133" s="227"/>
      <c r="AR3133" s="226"/>
      <c r="AS3133" s="226"/>
      <c r="AT3133" s="226"/>
      <c r="AU3133" s="225"/>
      <c r="AV3133" s="225"/>
      <c r="AW3133" s="225"/>
      <c r="AX3133" s="225"/>
    </row>
    <row r="3134" spans="14:50" ht="15.75" x14ac:dyDescent="0.25">
      <c r="N3134" s="227"/>
      <c r="O3134" s="227"/>
      <c r="P3134" s="228"/>
      <c r="Q3134" s="227"/>
      <c r="R3134" s="227"/>
      <c r="S3134" s="226"/>
      <c r="T3134" s="226"/>
      <c r="U3134" s="226"/>
      <c r="V3134" s="225"/>
      <c r="W3134" s="225"/>
      <c r="X3134" s="225"/>
      <c r="Y3134" s="225"/>
      <c r="AM3134" s="227"/>
      <c r="AN3134" s="227"/>
      <c r="AO3134" s="227"/>
      <c r="AP3134" s="227"/>
      <c r="AQ3134" s="227"/>
      <c r="AR3134" s="226"/>
      <c r="AS3134" s="226"/>
      <c r="AT3134" s="226"/>
      <c r="AU3134" s="225"/>
      <c r="AV3134" s="225"/>
      <c r="AW3134" s="225"/>
      <c r="AX3134" s="225"/>
    </row>
    <row r="3135" spans="14:50" ht="15.75" x14ac:dyDescent="0.25">
      <c r="N3135" s="227"/>
      <c r="O3135" s="227"/>
      <c r="P3135" s="228"/>
      <c r="Q3135" s="227"/>
      <c r="R3135" s="227"/>
      <c r="S3135" s="226"/>
      <c r="T3135" s="226"/>
      <c r="U3135" s="226"/>
      <c r="V3135" s="225"/>
      <c r="W3135" s="225"/>
      <c r="X3135" s="225"/>
      <c r="Y3135" s="225"/>
      <c r="AM3135" s="227"/>
      <c r="AN3135" s="227"/>
      <c r="AO3135" s="227"/>
      <c r="AP3135" s="227"/>
      <c r="AQ3135" s="227"/>
      <c r="AR3135" s="226"/>
      <c r="AS3135" s="226"/>
      <c r="AT3135" s="226"/>
      <c r="AU3135" s="225"/>
      <c r="AV3135" s="225"/>
      <c r="AW3135" s="225"/>
      <c r="AX3135" s="225"/>
    </row>
    <row r="3136" spans="14:50" ht="15.75" x14ac:dyDescent="0.25">
      <c r="N3136" s="227"/>
      <c r="O3136" s="227"/>
      <c r="P3136" s="228"/>
      <c r="Q3136" s="227"/>
      <c r="R3136" s="227"/>
      <c r="S3136" s="226"/>
      <c r="T3136" s="226"/>
      <c r="U3136" s="226"/>
      <c r="V3136" s="225"/>
      <c r="W3136" s="225"/>
      <c r="X3136" s="225"/>
      <c r="Y3136" s="225"/>
      <c r="AM3136" s="227"/>
      <c r="AN3136" s="227"/>
      <c r="AO3136" s="227"/>
      <c r="AP3136" s="227"/>
      <c r="AQ3136" s="227"/>
      <c r="AR3136" s="226"/>
      <c r="AS3136" s="226"/>
      <c r="AT3136" s="226"/>
      <c r="AU3136" s="225"/>
      <c r="AV3136" s="225"/>
      <c r="AW3136" s="225"/>
      <c r="AX3136" s="225"/>
    </row>
    <row r="3137" spans="14:50" ht="15.75" x14ac:dyDescent="0.25">
      <c r="N3137" s="227"/>
      <c r="O3137" s="227"/>
      <c r="P3137" s="228"/>
      <c r="Q3137" s="227"/>
      <c r="R3137" s="227"/>
      <c r="S3137" s="226"/>
      <c r="T3137" s="226"/>
      <c r="U3137" s="226"/>
      <c r="V3137" s="225"/>
      <c r="W3137" s="225"/>
      <c r="X3137" s="225"/>
      <c r="Y3137" s="225"/>
      <c r="AM3137" s="227"/>
      <c r="AN3137" s="227"/>
      <c r="AO3137" s="227"/>
      <c r="AP3137" s="227"/>
      <c r="AQ3137" s="227"/>
      <c r="AR3137" s="226"/>
      <c r="AS3137" s="226"/>
      <c r="AT3137" s="226"/>
      <c r="AU3137" s="225"/>
      <c r="AV3137" s="225"/>
      <c r="AW3137" s="225"/>
      <c r="AX3137" s="225"/>
    </row>
    <row r="3138" spans="14:50" ht="15.75" x14ac:dyDescent="0.25">
      <c r="N3138" s="227"/>
      <c r="O3138" s="227"/>
      <c r="P3138" s="228"/>
      <c r="Q3138" s="227"/>
      <c r="R3138" s="227"/>
      <c r="S3138" s="226"/>
      <c r="T3138" s="226"/>
      <c r="U3138" s="226"/>
      <c r="V3138" s="225"/>
      <c r="W3138" s="225"/>
      <c r="X3138" s="225"/>
      <c r="Y3138" s="225"/>
      <c r="AM3138" s="227"/>
      <c r="AN3138" s="227"/>
      <c r="AO3138" s="227"/>
      <c r="AP3138" s="227"/>
      <c r="AQ3138" s="227"/>
      <c r="AR3138" s="226"/>
      <c r="AS3138" s="226"/>
      <c r="AT3138" s="226"/>
      <c r="AU3138" s="225"/>
      <c r="AV3138" s="225"/>
      <c r="AW3138" s="225"/>
      <c r="AX3138" s="225"/>
    </row>
    <row r="3139" spans="14:50" ht="15.75" x14ac:dyDescent="0.25">
      <c r="N3139" s="227"/>
      <c r="O3139" s="227"/>
      <c r="P3139" s="228"/>
      <c r="Q3139" s="227"/>
      <c r="R3139" s="227"/>
      <c r="S3139" s="226"/>
      <c r="T3139" s="226"/>
      <c r="U3139" s="226"/>
      <c r="V3139" s="225"/>
      <c r="W3139" s="225"/>
      <c r="X3139" s="225"/>
      <c r="Y3139" s="225"/>
      <c r="AM3139" s="227"/>
      <c r="AN3139" s="227"/>
      <c r="AO3139" s="227"/>
      <c r="AP3139" s="227"/>
      <c r="AQ3139" s="227"/>
      <c r="AR3139" s="226"/>
      <c r="AS3139" s="226"/>
      <c r="AT3139" s="226"/>
      <c r="AU3139" s="225"/>
      <c r="AV3139" s="225"/>
      <c r="AW3139" s="225"/>
      <c r="AX3139" s="225"/>
    </row>
    <row r="3140" spans="14:50" ht="15.75" x14ac:dyDescent="0.25">
      <c r="N3140" s="227"/>
      <c r="O3140" s="227"/>
      <c r="P3140" s="228"/>
      <c r="Q3140" s="227"/>
      <c r="R3140" s="227"/>
      <c r="S3140" s="226"/>
      <c r="T3140" s="226"/>
      <c r="U3140" s="226"/>
      <c r="V3140" s="225"/>
      <c r="W3140" s="225"/>
      <c r="X3140" s="225"/>
      <c r="Y3140" s="225"/>
      <c r="AM3140" s="227"/>
      <c r="AN3140" s="227"/>
      <c r="AO3140" s="227"/>
      <c r="AP3140" s="227"/>
      <c r="AQ3140" s="227"/>
      <c r="AR3140" s="226"/>
      <c r="AS3140" s="226"/>
      <c r="AT3140" s="226"/>
      <c r="AU3140" s="225"/>
      <c r="AV3140" s="225"/>
      <c r="AW3140" s="225"/>
      <c r="AX3140" s="225"/>
    </row>
    <row r="3141" spans="14:50" ht="15.75" x14ac:dyDescent="0.25">
      <c r="N3141" s="227"/>
      <c r="O3141" s="227"/>
      <c r="P3141" s="228"/>
      <c r="Q3141" s="227"/>
      <c r="R3141" s="227"/>
      <c r="S3141" s="226"/>
      <c r="T3141" s="226"/>
      <c r="U3141" s="226"/>
      <c r="V3141" s="225"/>
      <c r="W3141" s="225"/>
      <c r="X3141" s="225"/>
      <c r="Y3141" s="225"/>
      <c r="AM3141" s="227"/>
      <c r="AN3141" s="227"/>
      <c r="AO3141" s="227"/>
      <c r="AP3141" s="227"/>
      <c r="AQ3141" s="227"/>
      <c r="AR3141" s="226"/>
      <c r="AS3141" s="226"/>
      <c r="AT3141" s="226"/>
      <c r="AU3141" s="225"/>
      <c r="AV3141" s="225"/>
      <c r="AW3141" s="225"/>
      <c r="AX3141" s="225"/>
    </row>
    <row r="3142" spans="14:50" ht="15.75" x14ac:dyDescent="0.25">
      <c r="N3142" s="227"/>
      <c r="O3142" s="227"/>
      <c r="P3142" s="228"/>
      <c r="Q3142" s="227"/>
      <c r="R3142" s="227"/>
      <c r="S3142" s="226"/>
      <c r="T3142" s="226"/>
      <c r="U3142" s="226"/>
      <c r="V3142" s="225"/>
      <c r="W3142" s="225"/>
      <c r="X3142" s="225"/>
      <c r="Y3142" s="225"/>
      <c r="AM3142" s="227"/>
      <c r="AN3142" s="227"/>
      <c r="AO3142" s="227"/>
      <c r="AP3142" s="227"/>
      <c r="AQ3142" s="227"/>
      <c r="AR3142" s="226"/>
      <c r="AS3142" s="226"/>
      <c r="AT3142" s="226"/>
      <c r="AU3142" s="225"/>
      <c r="AV3142" s="225"/>
      <c r="AW3142" s="225"/>
      <c r="AX3142" s="225"/>
    </row>
    <row r="3143" spans="14:50" ht="15.75" x14ac:dyDescent="0.25">
      <c r="N3143" s="227"/>
      <c r="O3143" s="227"/>
      <c r="P3143" s="228"/>
      <c r="Q3143" s="227"/>
      <c r="R3143" s="227"/>
      <c r="S3143" s="226"/>
      <c r="T3143" s="226"/>
      <c r="U3143" s="226"/>
      <c r="V3143" s="225"/>
      <c r="W3143" s="225"/>
      <c r="X3143" s="225"/>
      <c r="Y3143" s="225"/>
      <c r="AM3143" s="227"/>
      <c r="AN3143" s="227"/>
      <c r="AO3143" s="227"/>
      <c r="AP3143" s="227"/>
      <c r="AQ3143" s="227"/>
      <c r="AR3143" s="226"/>
      <c r="AS3143" s="226"/>
      <c r="AT3143" s="226"/>
      <c r="AU3143" s="225"/>
      <c r="AV3143" s="225"/>
      <c r="AW3143" s="225"/>
      <c r="AX3143" s="225"/>
    </row>
    <row r="3144" spans="14:50" ht="15.75" x14ac:dyDescent="0.25">
      <c r="N3144" s="227"/>
      <c r="O3144" s="227"/>
      <c r="P3144" s="228"/>
      <c r="Q3144" s="227"/>
      <c r="R3144" s="227"/>
      <c r="S3144" s="226"/>
      <c r="T3144" s="226"/>
      <c r="U3144" s="226"/>
      <c r="V3144" s="225"/>
      <c r="W3144" s="225"/>
      <c r="X3144" s="225"/>
      <c r="Y3144" s="225"/>
      <c r="AM3144" s="227"/>
      <c r="AN3144" s="227"/>
      <c r="AO3144" s="227"/>
      <c r="AP3144" s="227"/>
      <c r="AQ3144" s="227"/>
      <c r="AR3144" s="226"/>
      <c r="AS3144" s="226"/>
      <c r="AT3144" s="226"/>
      <c r="AU3144" s="225"/>
      <c r="AV3144" s="225"/>
      <c r="AW3144" s="225"/>
      <c r="AX3144" s="225"/>
    </row>
    <row r="3145" spans="14:50" ht="15.75" x14ac:dyDescent="0.25">
      <c r="N3145" s="227"/>
      <c r="O3145" s="227"/>
      <c r="P3145" s="228"/>
      <c r="Q3145" s="227"/>
      <c r="R3145" s="227"/>
      <c r="S3145" s="226"/>
      <c r="T3145" s="226"/>
      <c r="U3145" s="226"/>
      <c r="V3145" s="225"/>
      <c r="W3145" s="225"/>
      <c r="X3145" s="225"/>
      <c r="Y3145" s="225"/>
      <c r="AM3145" s="227"/>
      <c r="AN3145" s="227"/>
      <c r="AO3145" s="227"/>
      <c r="AP3145" s="227"/>
      <c r="AQ3145" s="227"/>
      <c r="AR3145" s="226"/>
      <c r="AS3145" s="226"/>
      <c r="AT3145" s="226"/>
      <c r="AU3145" s="225"/>
      <c r="AV3145" s="225"/>
      <c r="AW3145" s="225"/>
      <c r="AX3145" s="225"/>
    </row>
    <row r="3146" spans="14:50" ht="15.75" x14ac:dyDescent="0.25">
      <c r="N3146" s="227"/>
      <c r="O3146" s="227"/>
      <c r="P3146" s="228"/>
      <c r="Q3146" s="227"/>
      <c r="R3146" s="227"/>
      <c r="S3146" s="226"/>
      <c r="T3146" s="226"/>
      <c r="U3146" s="226"/>
      <c r="V3146" s="225"/>
      <c r="W3146" s="225"/>
      <c r="X3146" s="225"/>
      <c r="Y3146" s="225"/>
      <c r="AM3146" s="227"/>
      <c r="AN3146" s="227"/>
      <c r="AO3146" s="227"/>
      <c r="AP3146" s="227"/>
      <c r="AQ3146" s="227"/>
      <c r="AR3146" s="226"/>
      <c r="AS3146" s="226"/>
      <c r="AT3146" s="226"/>
      <c r="AU3146" s="225"/>
      <c r="AV3146" s="225"/>
      <c r="AW3146" s="225"/>
      <c r="AX3146" s="225"/>
    </row>
    <row r="3147" spans="14:50" ht="15.75" x14ac:dyDescent="0.25">
      <c r="N3147" s="227"/>
      <c r="O3147" s="227"/>
      <c r="P3147" s="228"/>
      <c r="Q3147" s="227"/>
      <c r="R3147" s="227"/>
      <c r="S3147" s="226"/>
      <c r="T3147" s="226"/>
      <c r="U3147" s="226"/>
      <c r="V3147" s="225"/>
      <c r="W3147" s="225"/>
      <c r="X3147" s="225"/>
      <c r="Y3147" s="225"/>
      <c r="AM3147" s="227"/>
      <c r="AN3147" s="227"/>
      <c r="AO3147" s="227"/>
      <c r="AP3147" s="227"/>
      <c r="AQ3147" s="227"/>
      <c r="AR3147" s="226"/>
      <c r="AS3147" s="226"/>
      <c r="AT3147" s="226"/>
      <c r="AU3147" s="225"/>
      <c r="AV3147" s="225"/>
      <c r="AW3147" s="225"/>
      <c r="AX3147" s="225"/>
    </row>
    <row r="3148" spans="14:50" ht="15.75" x14ac:dyDescent="0.25">
      <c r="N3148" s="227"/>
      <c r="O3148" s="227"/>
      <c r="P3148" s="228"/>
      <c r="Q3148" s="227"/>
      <c r="R3148" s="227"/>
      <c r="S3148" s="226"/>
      <c r="T3148" s="226"/>
      <c r="U3148" s="226"/>
      <c r="V3148" s="225"/>
      <c r="W3148" s="225"/>
      <c r="X3148" s="225"/>
      <c r="Y3148" s="225"/>
      <c r="AM3148" s="227"/>
      <c r="AN3148" s="227"/>
      <c r="AO3148" s="227"/>
      <c r="AP3148" s="227"/>
      <c r="AQ3148" s="227"/>
      <c r="AR3148" s="226"/>
      <c r="AS3148" s="226"/>
      <c r="AT3148" s="226"/>
      <c r="AU3148" s="225"/>
      <c r="AV3148" s="225"/>
      <c r="AW3148" s="225"/>
      <c r="AX3148" s="225"/>
    </row>
    <row r="3149" spans="14:50" ht="15.75" x14ac:dyDescent="0.25">
      <c r="N3149" s="227"/>
      <c r="O3149" s="227"/>
      <c r="P3149" s="228"/>
      <c r="Q3149" s="227"/>
      <c r="R3149" s="227"/>
      <c r="S3149" s="226"/>
      <c r="T3149" s="226"/>
      <c r="U3149" s="226"/>
      <c r="V3149" s="225"/>
      <c r="W3149" s="225"/>
      <c r="X3149" s="225"/>
      <c r="Y3149" s="225"/>
      <c r="AM3149" s="227"/>
      <c r="AN3149" s="227"/>
      <c r="AO3149" s="227"/>
      <c r="AP3149" s="227"/>
      <c r="AQ3149" s="227"/>
      <c r="AR3149" s="226"/>
      <c r="AS3149" s="226"/>
      <c r="AT3149" s="226"/>
      <c r="AU3149" s="225"/>
      <c r="AV3149" s="225"/>
      <c r="AW3149" s="225"/>
      <c r="AX3149" s="225"/>
    </row>
    <row r="3150" spans="14:50" ht="15.75" x14ac:dyDescent="0.25">
      <c r="N3150" s="227"/>
      <c r="O3150" s="227"/>
      <c r="P3150" s="228"/>
      <c r="Q3150" s="227"/>
      <c r="R3150" s="227"/>
      <c r="S3150" s="226"/>
      <c r="T3150" s="226"/>
      <c r="U3150" s="226"/>
      <c r="V3150" s="225"/>
      <c r="W3150" s="225"/>
      <c r="X3150" s="225"/>
      <c r="Y3150" s="225"/>
      <c r="AM3150" s="227"/>
      <c r="AN3150" s="227"/>
      <c r="AO3150" s="227"/>
      <c r="AP3150" s="227"/>
      <c r="AQ3150" s="227"/>
      <c r="AR3150" s="226"/>
      <c r="AS3150" s="226"/>
      <c r="AT3150" s="226"/>
      <c r="AU3150" s="225"/>
      <c r="AV3150" s="225"/>
      <c r="AW3150" s="225"/>
      <c r="AX3150" s="225"/>
    </row>
    <row r="3151" spans="14:50" ht="15.75" x14ac:dyDescent="0.25">
      <c r="N3151" s="227"/>
      <c r="O3151" s="227"/>
      <c r="P3151" s="228"/>
      <c r="Q3151" s="227"/>
      <c r="R3151" s="227"/>
      <c r="S3151" s="226"/>
      <c r="T3151" s="226"/>
      <c r="U3151" s="226"/>
      <c r="V3151" s="225"/>
      <c r="W3151" s="225"/>
      <c r="X3151" s="225"/>
      <c r="Y3151" s="225"/>
      <c r="AM3151" s="227"/>
      <c r="AN3151" s="227"/>
      <c r="AO3151" s="227"/>
      <c r="AP3151" s="227"/>
      <c r="AQ3151" s="227"/>
      <c r="AR3151" s="226"/>
      <c r="AS3151" s="226"/>
      <c r="AT3151" s="226"/>
      <c r="AU3151" s="225"/>
      <c r="AV3151" s="225"/>
      <c r="AW3151" s="225"/>
      <c r="AX3151" s="225"/>
    </row>
    <row r="3152" spans="14:50" ht="15.75" x14ac:dyDescent="0.25">
      <c r="N3152" s="227"/>
      <c r="O3152" s="227"/>
      <c r="P3152" s="228"/>
      <c r="Q3152" s="227"/>
      <c r="R3152" s="227"/>
      <c r="S3152" s="226"/>
      <c r="T3152" s="226"/>
      <c r="U3152" s="226"/>
      <c r="V3152" s="225"/>
      <c r="W3152" s="225"/>
      <c r="X3152" s="225"/>
      <c r="Y3152" s="225"/>
      <c r="AM3152" s="227"/>
      <c r="AN3152" s="227"/>
      <c r="AO3152" s="227"/>
      <c r="AP3152" s="227"/>
      <c r="AQ3152" s="227"/>
      <c r="AR3152" s="226"/>
      <c r="AS3152" s="226"/>
      <c r="AT3152" s="226"/>
      <c r="AU3152" s="225"/>
      <c r="AV3152" s="225"/>
      <c r="AW3152" s="225"/>
      <c r="AX3152" s="225"/>
    </row>
    <row r="3153" spans="14:50" ht="15.75" x14ac:dyDescent="0.25">
      <c r="N3153" s="227"/>
      <c r="O3153" s="227"/>
      <c r="P3153" s="228"/>
      <c r="Q3153" s="227"/>
      <c r="R3153" s="227"/>
      <c r="S3153" s="226"/>
      <c r="T3153" s="226"/>
      <c r="U3153" s="226"/>
      <c r="V3153" s="225"/>
      <c r="W3153" s="225"/>
      <c r="X3153" s="225"/>
      <c r="Y3153" s="225"/>
      <c r="AM3153" s="227"/>
      <c r="AN3153" s="227"/>
      <c r="AO3153" s="227"/>
      <c r="AP3153" s="227"/>
      <c r="AQ3153" s="227"/>
      <c r="AR3153" s="226"/>
      <c r="AS3153" s="226"/>
      <c r="AT3153" s="226"/>
      <c r="AU3153" s="225"/>
      <c r="AV3153" s="225"/>
      <c r="AW3153" s="225"/>
      <c r="AX3153" s="225"/>
    </row>
    <row r="3154" spans="14:50" ht="15.75" x14ac:dyDescent="0.25">
      <c r="N3154" s="227"/>
      <c r="O3154" s="227"/>
      <c r="P3154" s="228"/>
      <c r="Q3154" s="227"/>
      <c r="R3154" s="227"/>
      <c r="S3154" s="226"/>
      <c r="T3154" s="226"/>
      <c r="U3154" s="226"/>
      <c r="V3154" s="225"/>
      <c r="W3154" s="225"/>
      <c r="X3154" s="225"/>
      <c r="Y3154" s="225"/>
      <c r="AM3154" s="227"/>
      <c r="AN3154" s="227"/>
      <c r="AO3154" s="227"/>
      <c r="AP3154" s="227"/>
      <c r="AQ3154" s="227"/>
      <c r="AR3154" s="226"/>
      <c r="AS3154" s="226"/>
      <c r="AT3154" s="226"/>
      <c r="AU3154" s="225"/>
      <c r="AV3154" s="225"/>
      <c r="AW3154" s="225"/>
      <c r="AX3154" s="225"/>
    </row>
    <row r="3155" spans="14:50" ht="15.75" x14ac:dyDescent="0.25">
      <c r="N3155" s="227"/>
      <c r="O3155" s="227"/>
      <c r="P3155" s="228"/>
      <c r="Q3155" s="227"/>
      <c r="R3155" s="227"/>
      <c r="S3155" s="226"/>
      <c r="T3155" s="226"/>
      <c r="U3155" s="226"/>
      <c r="V3155" s="225"/>
      <c r="W3155" s="225"/>
      <c r="X3155" s="225"/>
      <c r="Y3155" s="225"/>
      <c r="AM3155" s="227"/>
      <c r="AN3155" s="227"/>
      <c r="AO3155" s="227"/>
      <c r="AP3155" s="227"/>
      <c r="AQ3155" s="227"/>
      <c r="AR3155" s="226"/>
      <c r="AS3155" s="226"/>
      <c r="AT3155" s="226"/>
      <c r="AU3155" s="225"/>
      <c r="AV3155" s="225"/>
      <c r="AW3155" s="225"/>
      <c r="AX3155" s="225"/>
    </row>
    <row r="3156" spans="14:50" ht="15.75" x14ac:dyDescent="0.25">
      <c r="N3156" s="227"/>
      <c r="O3156" s="227"/>
      <c r="P3156" s="228"/>
      <c r="Q3156" s="227"/>
      <c r="R3156" s="227"/>
      <c r="S3156" s="226"/>
      <c r="T3156" s="226"/>
      <c r="U3156" s="226"/>
      <c r="V3156" s="225"/>
      <c r="W3156" s="225"/>
      <c r="X3156" s="225"/>
      <c r="Y3156" s="225"/>
      <c r="AM3156" s="227"/>
      <c r="AN3156" s="227"/>
      <c r="AO3156" s="227"/>
      <c r="AP3156" s="227"/>
      <c r="AQ3156" s="227"/>
      <c r="AR3156" s="226"/>
      <c r="AS3156" s="226"/>
      <c r="AT3156" s="226"/>
      <c r="AU3156" s="225"/>
      <c r="AV3156" s="225"/>
      <c r="AW3156" s="225"/>
      <c r="AX3156" s="225"/>
    </row>
    <row r="3157" spans="14:50" ht="15.75" x14ac:dyDescent="0.25">
      <c r="N3157" s="227"/>
      <c r="O3157" s="227"/>
      <c r="P3157" s="228"/>
      <c r="Q3157" s="227"/>
      <c r="R3157" s="227"/>
      <c r="S3157" s="226"/>
      <c r="T3157" s="226"/>
      <c r="U3157" s="226"/>
      <c r="V3157" s="225"/>
      <c r="W3157" s="225"/>
      <c r="X3157" s="225"/>
      <c r="Y3157" s="225"/>
      <c r="AM3157" s="227"/>
      <c r="AN3157" s="227"/>
      <c r="AO3157" s="227"/>
      <c r="AP3157" s="227"/>
      <c r="AQ3157" s="227"/>
      <c r="AR3157" s="226"/>
      <c r="AS3157" s="226"/>
      <c r="AT3157" s="226"/>
      <c r="AU3157" s="225"/>
      <c r="AV3157" s="225"/>
      <c r="AW3157" s="225"/>
      <c r="AX3157" s="225"/>
    </row>
    <row r="3158" spans="14:50" ht="15.75" x14ac:dyDescent="0.25">
      <c r="N3158" s="227"/>
      <c r="O3158" s="227"/>
      <c r="P3158" s="228"/>
      <c r="Q3158" s="227"/>
      <c r="R3158" s="227"/>
      <c r="S3158" s="226"/>
      <c r="T3158" s="226"/>
      <c r="U3158" s="226"/>
      <c r="V3158" s="225"/>
      <c r="W3158" s="225"/>
      <c r="X3158" s="225"/>
      <c r="Y3158" s="225"/>
      <c r="AM3158" s="227"/>
      <c r="AN3158" s="227"/>
      <c r="AO3158" s="227"/>
      <c r="AP3158" s="227"/>
      <c r="AQ3158" s="227"/>
      <c r="AR3158" s="226"/>
      <c r="AS3158" s="226"/>
      <c r="AT3158" s="226"/>
      <c r="AU3158" s="225"/>
      <c r="AV3158" s="225"/>
      <c r="AW3158" s="225"/>
      <c r="AX3158" s="225"/>
    </row>
    <row r="3159" spans="14:50" ht="15.75" x14ac:dyDescent="0.25">
      <c r="N3159" s="227"/>
      <c r="O3159" s="227"/>
      <c r="P3159" s="228"/>
      <c r="Q3159" s="227"/>
      <c r="R3159" s="227"/>
      <c r="S3159" s="226"/>
      <c r="T3159" s="226"/>
      <c r="U3159" s="226"/>
      <c r="V3159" s="225"/>
      <c r="W3159" s="225"/>
      <c r="X3159" s="225"/>
      <c r="Y3159" s="225"/>
      <c r="AM3159" s="227"/>
      <c r="AN3159" s="227"/>
      <c r="AO3159" s="227"/>
      <c r="AP3159" s="227"/>
      <c r="AQ3159" s="227"/>
      <c r="AR3159" s="226"/>
      <c r="AS3159" s="226"/>
      <c r="AT3159" s="226"/>
      <c r="AU3159" s="225"/>
      <c r="AV3159" s="225"/>
      <c r="AW3159" s="225"/>
      <c r="AX3159" s="225"/>
    </row>
    <row r="3160" spans="14:50" ht="15.75" x14ac:dyDescent="0.25">
      <c r="N3160" s="227"/>
      <c r="O3160" s="227"/>
      <c r="P3160" s="228"/>
      <c r="Q3160" s="227"/>
      <c r="R3160" s="227"/>
      <c r="S3160" s="226"/>
      <c r="T3160" s="226"/>
      <c r="U3160" s="226"/>
      <c r="V3160" s="225"/>
      <c r="W3160" s="225"/>
      <c r="X3160" s="225"/>
      <c r="Y3160" s="225"/>
      <c r="AM3160" s="227"/>
      <c r="AN3160" s="227"/>
      <c r="AO3160" s="227"/>
      <c r="AP3160" s="227"/>
      <c r="AQ3160" s="227"/>
      <c r="AR3160" s="226"/>
      <c r="AS3160" s="226"/>
      <c r="AT3160" s="226"/>
      <c r="AU3160" s="225"/>
      <c r="AV3160" s="225"/>
      <c r="AW3160" s="225"/>
      <c r="AX3160" s="225"/>
    </row>
    <row r="3161" spans="14:50" ht="15.75" x14ac:dyDescent="0.25">
      <c r="N3161" s="227"/>
      <c r="O3161" s="227"/>
      <c r="P3161" s="228"/>
      <c r="Q3161" s="227"/>
      <c r="R3161" s="227"/>
      <c r="S3161" s="226"/>
      <c r="T3161" s="226"/>
      <c r="U3161" s="226"/>
      <c r="V3161" s="225"/>
      <c r="W3161" s="225"/>
      <c r="X3161" s="225"/>
      <c r="Y3161" s="225"/>
      <c r="AM3161" s="227"/>
      <c r="AN3161" s="227"/>
      <c r="AO3161" s="227"/>
      <c r="AP3161" s="227"/>
      <c r="AQ3161" s="227"/>
      <c r="AR3161" s="226"/>
      <c r="AS3161" s="226"/>
      <c r="AT3161" s="226"/>
      <c r="AU3161" s="225"/>
      <c r="AV3161" s="225"/>
      <c r="AW3161" s="225"/>
      <c r="AX3161" s="225"/>
    </row>
    <row r="3162" spans="14:50" ht="15.75" x14ac:dyDescent="0.25">
      <c r="N3162" s="227"/>
      <c r="O3162" s="227"/>
      <c r="P3162" s="228"/>
      <c r="Q3162" s="227"/>
      <c r="R3162" s="227"/>
      <c r="S3162" s="226"/>
      <c r="T3162" s="226"/>
      <c r="U3162" s="226"/>
      <c r="V3162" s="225"/>
      <c r="W3162" s="225"/>
      <c r="X3162" s="225"/>
      <c r="Y3162" s="225"/>
      <c r="AM3162" s="227"/>
      <c r="AN3162" s="227"/>
      <c r="AO3162" s="227"/>
      <c r="AP3162" s="227"/>
      <c r="AQ3162" s="227"/>
      <c r="AR3162" s="226"/>
      <c r="AS3162" s="226"/>
      <c r="AT3162" s="226"/>
      <c r="AU3162" s="225"/>
      <c r="AV3162" s="225"/>
      <c r="AW3162" s="225"/>
      <c r="AX3162" s="225"/>
    </row>
    <row r="3163" spans="14:50" ht="15.75" x14ac:dyDescent="0.25">
      <c r="N3163" s="227"/>
      <c r="O3163" s="227"/>
      <c r="P3163" s="228"/>
      <c r="Q3163" s="227"/>
      <c r="R3163" s="227"/>
      <c r="S3163" s="226"/>
      <c r="T3163" s="226"/>
      <c r="U3163" s="226"/>
      <c r="V3163" s="225"/>
      <c r="W3163" s="225"/>
      <c r="X3163" s="225"/>
      <c r="Y3163" s="225"/>
      <c r="AM3163" s="227"/>
      <c r="AN3163" s="227"/>
      <c r="AO3163" s="227"/>
      <c r="AP3163" s="227"/>
      <c r="AQ3163" s="227"/>
      <c r="AR3163" s="226"/>
      <c r="AS3163" s="226"/>
      <c r="AT3163" s="226"/>
      <c r="AU3163" s="225"/>
      <c r="AV3163" s="225"/>
      <c r="AW3163" s="225"/>
      <c r="AX3163" s="225"/>
    </row>
    <row r="3164" spans="14:50" ht="15.75" x14ac:dyDescent="0.25">
      <c r="N3164" s="227"/>
      <c r="O3164" s="227"/>
      <c r="P3164" s="228"/>
      <c r="Q3164" s="227"/>
      <c r="R3164" s="227"/>
      <c r="S3164" s="226"/>
      <c r="T3164" s="226"/>
      <c r="U3164" s="226"/>
      <c r="V3164" s="225"/>
      <c r="W3164" s="225"/>
      <c r="X3164" s="225"/>
      <c r="Y3164" s="225"/>
      <c r="AM3164" s="227"/>
      <c r="AN3164" s="227"/>
      <c r="AO3164" s="227"/>
      <c r="AP3164" s="227"/>
      <c r="AQ3164" s="227"/>
      <c r="AR3164" s="226"/>
      <c r="AS3164" s="226"/>
      <c r="AT3164" s="226"/>
      <c r="AU3164" s="225"/>
      <c r="AV3164" s="225"/>
      <c r="AW3164" s="225"/>
      <c r="AX3164" s="225"/>
    </row>
    <row r="3165" spans="14:50" ht="15.75" x14ac:dyDescent="0.25">
      <c r="N3165" s="227"/>
      <c r="O3165" s="227"/>
      <c r="P3165" s="228"/>
      <c r="Q3165" s="227"/>
      <c r="R3165" s="227"/>
      <c r="S3165" s="226"/>
      <c r="T3165" s="226"/>
      <c r="U3165" s="226"/>
      <c r="V3165" s="225"/>
      <c r="W3165" s="225"/>
      <c r="X3165" s="225"/>
      <c r="Y3165" s="225"/>
      <c r="AM3165" s="227"/>
      <c r="AN3165" s="227"/>
      <c r="AO3165" s="227"/>
      <c r="AP3165" s="227"/>
      <c r="AQ3165" s="227"/>
      <c r="AR3165" s="226"/>
      <c r="AS3165" s="226"/>
      <c r="AT3165" s="226"/>
      <c r="AU3165" s="225"/>
      <c r="AV3165" s="225"/>
      <c r="AW3165" s="225"/>
      <c r="AX3165" s="225"/>
    </row>
    <row r="3166" spans="14:50" ht="15.75" x14ac:dyDescent="0.25">
      <c r="N3166" s="227"/>
      <c r="O3166" s="227"/>
      <c r="P3166" s="228"/>
      <c r="Q3166" s="227"/>
      <c r="R3166" s="227"/>
      <c r="S3166" s="226"/>
      <c r="T3166" s="226"/>
      <c r="U3166" s="226"/>
      <c r="V3166" s="225"/>
      <c r="W3166" s="225"/>
      <c r="X3166" s="225"/>
      <c r="Y3166" s="225"/>
      <c r="AM3166" s="227"/>
      <c r="AN3166" s="227"/>
      <c r="AO3166" s="227"/>
      <c r="AP3166" s="227"/>
      <c r="AQ3166" s="227"/>
      <c r="AR3166" s="226"/>
      <c r="AS3166" s="226"/>
      <c r="AT3166" s="226"/>
      <c r="AU3166" s="225"/>
      <c r="AV3166" s="225"/>
      <c r="AW3166" s="225"/>
      <c r="AX3166" s="225"/>
    </row>
    <row r="3167" spans="14:50" ht="15.75" x14ac:dyDescent="0.25">
      <c r="N3167" s="227"/>
      <c r="O3167" s="227"/>
      <c r="P3167" s="228"/>
      <c r="Q3167" s="227"/>
      <c r="R3167" s="227"/>
      <c r="S3167" s="226"/>
      <c r="T3167" s="226"/>
      <c r="U3167" s="226"/>
      <c r="V3167" s="225"/>
      <c r="W3167" s="225"/>
      <c r="X3167" s="225"/>
      <c r="Y3167" s="225"/>
      <c r="AM3167" s="227"/>
      <c r="AN3167" s="227"/>
      <c r="AO3167" s="227"/>
      <c r="AP3167" s="227"/>
      <c r="AQ3167" s="227"/>
      <c r="AR3167" s="226"/>
      <c r="AS3167" s="226"/>
      <c r="AT3167" s="226"/>
      <c r="AU3167" s="225"/>
      <c r="AV3167" s="225"/>
      <c r="AW3167" s="225"/>
      <c r="AX3167" s="225"/>
    </row>
    <row r="3168" spans="14:50" ht="15.75" x14ac:dyDescent="0.25">
      <c r="N3168" s="227"/>
      <c r="O3168" s="227"/>
      <c r="P3168" s="228"/>
      <c r="Q3168" s="227"/>
      <c r="R3168" s="227"/>
      <c r="S3168" s="226"/>
      <c r="T3168" s="226"/>
      <c r="U3168" s="226"/>
      <c r="V3168" s="225"/>
      <c r="W3168" s="225"/>
      <c r="X3168" s="225"/>
      <c r="Y3168" s="225"/>
      <c r="AM3168" s="227"/>
      <c r="AN3168" s="227"/>
      <c r="AO3168" s="227"/>
      <c r="AP3168" s="227"/>
      <c r="AQ3168" s="227"/>
      <c r="AR3168" s="226"/>
      <c r="AS3168" s="226"/>
      <c r="AT3168" s="226"/>
      <c r="AU3168" s="225"/>
      <c r="AV3168" s="225"/>
      <c r="AW3168" s="225"/>
      <c r="AX3168" s="225"/>
    </row>
    <row r="3169" spans="14:50" ht="15.75" x14ac:dyDescent="0.25">
      <c r="N3169" s="227"/>
      <c r="O3169" s="227"/>
      <c r="P3169" s="228"/>
      <c r="Q3169" s="227"/>
      <c r="R3169" s="227"/>
      <c r="S3169" s="226"/>
      <c r="T3169" s="226"/>
      <c r="U3169" s="226"/>
      <c r="V3169" s="225"/>
      <c r="W3169" s="225"/>
      <c r="X3169" s="225"/>
      <c r="Y3169" s="225"/>
      <c r="AM3169" s="227"/>
      <c r="AN3169" s="227"/>
      <c r="AO3169" s="227"/>
      <c r="AP3169" s="227"/>
      <c r="AQ3169" s="227"/>
      <c r="AR3169" s="226"/>
      <c r="AS3169" s="226"/>
      <c r="AT3169" s="226"/>
      <c r="AU3169" s="225"/>
      <c r="AV3169" s="225"/>
      <c r="AW3169" s="225"/>
      <c r="AX3169" s="225"/>
    </row>
    <row r="3170" spans="14:50" ht="15.75" x14ac:dyDescent="0.25">
      <c r="N3170" s="227"/>
      <c r="O3170" s="227"/>
      <c r="P3170" s="228"/>
      <c r="Q3170" s="227"/>
      <c r="R3170" s="227"/>
      <c r="S3170" s="226"/>
      <c r="T3170" s="226"/>
      <c r="U3170" s="226"/>
      <c r="V3170" s="225"/>
      <c r="W3170" s="225"/>
      <c r="X3170" s="225"/>
      <c r="Y3170" s="225"/>
      <c r="AM3170" s="227"/>
      <c r="AN3170" s="227"/>
      <c r="AO3170" s="227"/>
      <c r="AP3170" s="227"/>
      <c r="AQ3170" s="227"/>
      <c r="AR3170" s="226"/>
      <c r="AS3170" s="226"/>
      <c r="AT3170" s="226"/>
      <c r="AU3170" s="225"/>
      <c r="AV3170" s="225"/>
      <c r="AW3170" s="225"/>
      <c r="AX3170" s="225"/>
    </row>
    <row r="3171" spans="14:50" ht="15.75" x14ac:dyDescent="0.25">
      <c r="N3171" s="227"/>
      <c r="O3171" s="227"/>
      <c r="P3171" s="228"/>
      <c r="Q3171" s="227"/>
      <c r="R3171" s="227"/>
      <c r="S3171" s="226"/>
      <c r="T3171" s="226"/>
      <c r="U3171" s="226"/>
      <c r="V3171" s="225"/>
      <c r="W3171" s="225"/>
      <c r="X3171" s="225"/>
      <c r="Y3171" s="225"/>
      <c r="AM3171" s="227"/>
      <c r="AN3171" s="227"/>
      <c r="AO3171" s="227"/>
      <c r="AP3171" s="227"/>
      <c r="AQ3171" s="227"/>
      <c r="AR3171" s="226"/>
      <c r="AS3171" s="226"/>
      <c r="AT3171" s="226"/>
      <c r="AU3171" s="225"/>
      <c r="AV3171" s="225"/>
      <c r="AW3171" s="225"/>
      <c r="AX3171" s="225"/>
    </row>
    <row r="3172" spans="14:50" ht="15.75" x14ac:dyDescent="0.25">
      <c r="N3172" s="227"/>
      <c r="O3172" s="227"/>
      <c r="P3172" s="228"/>
      <c r="Q3172" s="227"/>
      <c r="R3172" s="227"/>
      <c r="S3172" s="226"/>
      <c r="T3172" s="226"/>
      <c r="U3172" s="226"/>
      <c r="V3172" s="225"/>
      <c r="W3172" s="225"/>
      <c r="X3172" s="225"/>
      <c r="Y3172" s="225"/>
      <c r="AM3172" s="227"/>
      <c r="AN3172" s="227"/>
      <c r="AO3172" s="227"/>
      <c r="AP3172" s="227"/>
      <c r="AQ3172" s="227"/>
      <c r="AR3172" s="226"/>
      <c r="AS3172" s="226"/>
      <c r="AT3172" s="226"/>
      <c r="AU3172" s="225"/>
      <c r="AV3172" s="225"/>
      <c r="AW3172" s="225"/>
      <c r="AX3172" s="225"/>
    </row>
    <row r="3173" spans="14:50" ht="15.75" x14ac:dyDescent="0.25">
      <c r="N3173" s="227"/>
      <c r="O3173" s="227"/>
      <c r="P3173" s="228"/>
      <c r="Q3173" s="227"/>
      <c r="R3173" s="227"/>
      <c r="S3173" s="226"/>
      <c r="T3173" s="226"/>
      <c r="U3173" s="226"/>
      <c r="V3173" s="225"/>
      <c r="W3173" s="225"/>
      <c r="X3173" s="225"/>
      <c r="Y3173" s="225"/>
      <c r="AM3173" s="227"/>
      <c r="AN3173" s="227"/>
      <c r="AO3173" s="227"/>
      <c r="AP3173" s="227"/>
      <c r="AQ3173" s="227"/>
      <c r="AR3173" s="226"/>
      <c r="AS3173" s="226"/>
      <c r="AT3173" s="226"/>
      <c r="AU3173" s="225"/>
      <c r="AV3173" s="225"/>
      <c r="AW3173" s="225"/>
      <c r="AX3173" s="225"/>
    </row>
    <row r="3174" spans="14:50" ht="15.75" x14ac:dyDescent="0.25">
      <c r="N3174" s="227"/>
      <c r="O3174" s="227"/>
      <c r="P3174" s="228"/>
      <c r="Q3174" s="227"/>
      <c r="R3174" s="227"/>
      <c r="S3174" s="226"/>
      <c r="T3174" s="226"/>
      <c r="U3174" s="226"/>
      <c r="V3174" s="225"/>
      <c r="W3174" s="225"/>
      <c r="X3174" s="225"/>
      <c r="Y3174" s="225"/>
      <c r="AM3174" s="227"/>
      <c r="AN3174" s="227"/>
      <c r="AO3174" s="227"/>
      <c r="AP3174" s="227"/>
      <c r="AQ3174" s="227"/>
      <c r="AR3174" s="226"/>
      <c r="AS3174" s="226"/>
      <c r="AT3174" s="226"/>
      <c r="AU3174" s="225"/>
      <c r="AV3174" s="225"/>
      <c r="AW3174" s="225"/>
      <c r="AX3174" s="225"/>
    </row>
    <row r="3175" spans="14:50" ht="15.75" x14ac:dyDescent="0.25">
      <c r="N3175" s="227"/>
      <c r="O3175" s="227"/>
      <c r="P3175" s="228"/>
      <c r="Q3175" s="227"/>
      <c r="R3175" s="227"/>
      <c r="S3175" s="226"/>
      <c r="T3175" s="226"/>
      <c r="U3175" s="226"/>
      <c r="V3175" s="225"/>
      <c r="W3175" s="225"/>
      <c r="X3175" s="225"/>
      <c r="Y3175" s="225"/>
      <c r="AM3175" s="227"/>
      <c r="AN3175" s="227"/>
      <c r="AO3175" s="227"/>
      <c r="AP3175" s="227"/>
      <c r="AQ3175" s="227"/>
      <c r="AR3175" s="226"/>
      <c r="AS3175" s="226"/>
      <c r="AT3175" s="226"/>
      <c r="AU3175" s="225"/>
      <c r="AV3175" s="225"/>
      <c r="AW3175" s="225"/>
      <c r="AX3175" s="225"/>
    </row>
    <row r="3176" spans="14:50" ht="15.75" x14ac:dyDescent="0.25">
      <c r="N3176" s="227"/>
      <c r="O3176" s="227"/>
      <c r="P3176" s="228"/>
      <c r="Q3176" s="227"/>
      <c r="R3176" s="227"/>
      <c r="S3176" s="226"/>
      <c r="T3176" s="226"/>
      <c r="U3176" s="226"/>
      <c r="V3176" s="225"/>
      <c r="W3176" s="225"/>
      <c r="X3176" s="225"/>
      <c r="Y3176" s="225"/>
      <c r="AM3176" s="227"/>
      <c r="AN3176" s="227"/>
      <c r="AO3176" s="227"/>
      <c r="AP3176" s="227"/>
      <c r="AQ3176" s="227"/>
      <c r="AR3176" s="226"/>
      <c r="AS3176" s="226"/>
      <c r="AT3176" s="226"/>
      <c r="AU3176" s="225"/>
      <c r="AV3176" s="225"/>
      <c r="AW3176" s="225"/>
      <c r="AX3176" s="225"/>
    </row>
    <row r="3177" spans="14:50" ht="15.75" x14ac:dyDescent="0.25">
      <c r="N3177" s="227"/>
      <c r="O3177" s="227"/>
      <c r="P3177" s="228"/>
      <c r="Q3177" s="227"/>
      <c r="R3177" s="227"/>
      <c r="S3177" s="226"/>
      <c r="T3177" s="226"/>
      <c r="U3177" s="226"/>
      <c r="V3177" s="225"/>
      <c r="W3177" s="225"/>
      <c r="X3177" s="225"/>
      <c r="Y3177" s="225"/>
      <c r="AM3177" s="227"/>
      <c r="AN3177" s="227"/>
      <c r="AO3177" s="227"/>
      <c r="AP3177" s="227"/>
      <c r="AQ3177" s="227"/>
      <c r="AR3177" s="226"/>
      <c r="AS3177" s="226"/>
      <c r="AT3177" s="226"/>
      <c r="AU3177" s="225"/>
      <c r="AV3177" s="225"/>
      <c r="AW3177" s="225"/>
      <c r="AX3177" s="225"/>
    </row>
    <row r="3178" spans="14:50" ht="15.75" x14ac:dyDescent="0.25">
      <c r="N3178" s="227"/>
      <c r="O3178" s="227"/>
      <c r="P3178" s="228"/>
      <c r="Q3178" s="227"/>
      <c r="R3178" s="227"/>
      <c r="S3178" s="226"/>
      <c r="T3178" s="226"/>
      <c r="U3178" s="226"/>
      <c r="V3178" s="225"/>
      <c r="W3178" s="225"/>
      <c r="X3178" s="225"/>
      <c r="Y3178" s="225"/>
      <c r="AM3178" s="227"/>
      <c r="AN3178" s="227"/>
      <c r="AO3178" s="227"/>
      <c r="AP3178" s="227"/>
      <c r="AQ3178" s="227"/>
      <c r="AR3178" s="226"/>
      <c r="AS3178" s="226"/>
      <c r="AT3178" s="226"/>
      <c r="AU3178" s="225"/>
      <c r="AV3178" s="225"/>
      <c r="AW3178" s="225"/>
      <c r="AX3178" s="225"/>
    </row>
    <row r="3179" spans="14:50" ht="15.75" x14ac:dyDescent="0.25">
      <c r="N3179" s="227"/>
      <c r="O3179" s="227"/>
      <c r="P3179" s="228"/>
      <c r="Q3179" s="227"/>
      <c r="R3179" s="227"/>
      <c r="S3179" s="226"/>
      <c r="T3179" s="226"/>
      <c r="U3179" s="226"/>
      <c r="V3179" s="225"/>
      <c r="W3179" s="225"/>
      <c r="X3179" s="225"/>
      <c r="Y3179" s="225"/>
      <c r="AM3179" s="227"/>
      <c r="AN3179" s="227"/>
      <c r="AO3179" s="227"/>
      <c r="AP3179" s="227"/>
      <c r="AQ3179" s="227"/>
      <c r="AR3179" s="226"/>
      <c r="AS3179" s="226"/>
      <c r="AT3179" s="226"/>
      <c r="AU3179" s="225"/>
      <c r="AV3179" s="225"/>
      <c r="AW3179" s="225"/>
      <c r="AX3179" s="225"/>
    </row>
    <row r="3180" spans="14:50" ht="15.75" x14ac:dyDescent="0.25">
      <c r="N3180" s="227"/>
      <c r="O3180" s="227"/>
      <c r="P3180" s="228"/>
      <c r="Q3180" s="227"/>
      <c r="R3180" s="227"/>
      <c r="S3180" s="226"/>
      <c r="T3180" s="226"/>
      <c r="U3180" s="226"/>
      <c r="V3180" s="225"/>
      <c r="W3180" s="225"/>
      <c r="X3180" s="225"/>
      <c r="Y3180" s="225"/>
      <c r="AM3180" s="227"/>
      <c r="AN3180" s="227"/>
      <c r="AO3180" s="227"/>
      <c r="AP3180" s="227"/>
      <c r="AQ3180" s="227"/>
      <c r="AR3180" s="226"/>
      <c r="AS3180" s="226"/>
      <c r="AT3180" s="226"/>
      <c r="AU3180" s="225"/>
      <c r="AV3180" s="225"/>
      <c r="AW3180" s="225"/>
      <c r="AX3180" s="225"/>
    </row>
    <row r="3181" spans="14:50" ht="15.75" x14ac:dyDescent="0.25">
      <c r="N3181" s="227"/>
      <c r="O3181" s="227"/>
      <c r="P3181" s="228"/>
      <c r="Q3181" s="227"/>
      <c r="R3181" s="227"/>
      <c r="S3181" s="226"/>
      <c r="T3181" s="226"/>
      <c r="U3181" s="226"/>
      <c r="V3181" s="225"/>
      <c r="W3181" s="225"/>
      <c r="X3181" s="225"/>
      <c r="Y3181" s="225"/>
      <c r="AM3181" s="227"/>
      <c r="AN3181" s="227"/>
      <c r="AO3181" s="227"/>
      <c r="AP3181" s="227"/>
      <c r="AQ3181" s="227"/>
      <c r="AR3181" s="226"/>
      <c r="AS3181" s="226"/>
      <c r="AT3181" s="226"/>
      <c r="AU3181" s="225"/>
      <c r="AV3181" s="225"/>
      <c r="AW3181" s="225"/>
      <c r="AX3181" s="225"/>
    </row>
    <row r="3182" spans="14:50" ht="15.75" x14ac:dyDescent="0.25">
      <c r="N3182" s="227"/>
      <c r="O3182" s="227"/>
      <c r="P3182" s="228"/>
      <c r="Q3182" s="227"/>
      <c r="R3182" s="227"/>
      <c r="S3182" s="226"/>
      <c r="T3182" s="226"/>
      <c r="U3182" s="226"/>
      <c r="V3182" s="225"/>
      <c r="W3182" s="225"/>
      <c r="X3182" s="225"/>
      <c r="Y3182" s="225"/>
      <c r="AM3182" s="227"/>
      <c r="AN3182" s="227"/>
      <c r="AO3182" s="227"/>
      <c r="AP3182" s="227"/>
      <c r="AQ3182" s="227"/>
      <c r="AR3182" s="226"/>
      <c r="AS3182" s="226"/>
      <c r="AT3182" s="226"/>
      <c r="AU3182" s="225"/>
      <c r="AV3182" s="225"/>
      <c r="AW3182" s="225"/>
      <c r="AX3182" s="225"/>
    </row>
    <row r="3183" spans="14:50" ht="15.75" x14ac:dyDescent="0.25">
      <c r="N3183" s="227"/>
      <c r="O3183" s="227"/>
      <c r="P3183" s="228"/>
      <c r="Q3183" s="227"/>
      <c r="R3183" s="227"/>
      <c r="S3183" s="226"/>
      <c r="T3183" s="226"/>
      <c r="U3183" s="226"/>
      <c r="V3183" s="225"/>
      <c r="W3183" s="225"/>
      <c r="X3183" s="225"/>
      <c r="Y3183" s="225"/>
      <c r="AM3183" s="227"/>
      <c r="AN3183" s="227"/>
      <c r="AO3183" s="227"/>
      <c r="AP3183" s="227"/>
      <c r="AQ3183" s="227"/>
      <c r="AR3183" s="226"/>
      <c r="AS3183" s="226"/>
      <c r="AT3183" s="226"/>
      <c r="AU3183" s="225"/>
      <c r="AV3183" s="225"/>
      <c r="AW3183" s="225"/>
      <c r="AX3183" s="225"/>
    </row>
    <row r="3184" spans="14:50" ht="15.75" x14ac:dyDescent="0.25">
      <c r="N3184" s="227"/>
      <c r="O3184" s="227"/>
      <c r="P3184" s="228"/>
      <c r="Q3184" s="227"/>
      <c r="R3184" s="227"/>
      <c r="S3184" s="226"/>
      <c r="T3184" s="226"/>
      <c r="U3184" s="226"/>
      <c r="V3184" s="225"/>
      <c r="W3184" s="225"/>
      <c r="X3184" s="225"/>
      <c r="Y3184" s="225"/>
      <c r="AM3184" s="227"/>
      <c r="AN3184" s="227"/>
      <c r="AO3184" s="227"/>
      <c r="AP3184" s="227"/>
      <c r="AQ3184" s="227"/>
      <c r="AR3184" s="226"/>
      <c r="AS3184" s="226"/>
      <c r="AT3184" s="226"/>
      <c r="AU3184" s="225"/>
      <c r="AV3184" s="225"/>
      <c r="AW3184" s="225"/>
      <c r="AX3184" s="225"/>
    </row>
    <row r="3185" spans="14:50" ht="15.75" x14ac:dyDescent="0.25">
      <c r="N3185" s="227"/>
      <c r="O3185" s="227"/>
      <c r="P3185" s="228"/>
      <c r="Q3185" s="227"/>
      <c r="R3185" s="227"/>
      <c r="S3185" s="226"/>
      <c r="T3185" s="226"/>
      <c r="U3185" s="226"/>
      <c r="V3185" s="225"/>
      <c r="W3185" s="225"/>
      <c r="X3185" s="225"/>
      <c r="Y3185" s="225"/>
      <c r="AM3185" s="227"/>
      <c r="AN3185" s="227"/>
      <c r="AO3185" s="227"/>
      <c r="AP3185" s="227"/>
      <c r="AQ3185" s="227"/>
      <c r="AR3185" s="226"/>
      <c r="AS3185" s="226"/>
      <c r="AT3185" s="226"/>
      <c r="AU3185" s="225"/>
      <c r="AV3185" s="225"/>
      <c r="AW3185" s="225"/>
      <c r="AX3185" s="225"/>
    </row>
    <row r="3186" spans="14:50" ht="15.75" x14ac:dyDescent="0.25">
      <c r="N3186" s="227"/>
      <c r="O3186" s="227"/>
      <c r="P3186" s="228"/>
      <c r="Q3186" s="227"/>
      <c r="R3186" s="227"/>
      <c r="S3186" s="226"/>
      <c r="T3186" s="226"/>
      <c r="U3186" s="226"/>
      <c r="V3186" s="225"/>
      <c r="W3186" s="225"/>
      <c r="X3186" s="225"/>
      <c r="Y3186" s="225"/>
      <c r="AM3186" s="227"/>
      <c r="AN3186" s="227"/>
      <c r="AO3186" s="227"/>
      <c r="AP3186" s="227"/>
      <c r="AQ3186" s="227"/>
      <c r="AR3186" s="226"/>
      <c r="AS3186" s="226"/>
      <c r="AT3186" s="226"/>
      <c r="AU3186" s="225"/>
      <c r="AV3186" s="225"/>
      <c r="AW3186" s="225"/>
      <c r="AX3186" s="225"/>
    </row>
    <row r="3187" spans="14:50" ht="15.75" x14ac:dyDescent="0.25">
      <c r="N3187" s="227"/>
      <c r="O3187" s="227"/>
      <c r="P3187" s="228"/>
      <c r="Q3187" s="227"/>
      <c r="R3187" s="227"/>
      <c r="S3187" s="226"/>
      <c r="T3187" s="226"/>
      <c r="U3187" s="226"/>
      <c r="V3187" s="225"/>
      <c r="W3187" s="225"/>
      <c r="X3187" s="225"/>
      <c r="Y3187" s="225"/>
      <c r="AM3187" s="227"/>
      <c r="AN3187" s="227"/>
      <c r="AO3187" s="227"/>
      <c r="AP3187" s="227"/>
      <c r="AQ3187" s="227"/>
      <c r="AR3187" s="226"/>
      <c r="AS3187" s="226"/>
      <c r="AT3187" s="226"/>
      <c r="AU3187" s="225"/>
      <c r="AV3187" s="225"/>
      <c r="AW3187" s="225"/>
      <c r="AX3187" s="225"/>
    </row>
    <row r="3188" spans="14:50" ht="15.75" x14ac:dyDescent="0.25">
      <c r="N3188" s="227"/>
      <c r="O3188" s="227"/>
      <c r="P3188" s="228"/>
      <c r="Q3188" s="227"/>
      <c r="R3188" s="227"/>
      <c r="S3188" s="226"/>
      <c r="T3188" s="226"/>
      <c r="U3188" s="226"/>
      <c r="V3188" s="225"/>
      <c r="W3188" s="225"/>
      <c r="X3188" s="225"/>
      <c r="Y3188" s="225"/>
      <c r="AM3188" s="227"/>
      <c r="AN3188" s="227"/>
      <c r="AO3188" s="227"/>
      <c r="AP3188" s="227"/>
      <c r="AQ3188" s="227"/>
      <c r="AR3188" s="226"/>
      <c r="AS3188" s="226"/>
      <c r="AT3188" s="226"/>
      <c r="AU3188" s="225"/>
      <c r="AV3188" s="225"/>
      <c r="AW3188" s="225"/>
      <c r="AX3188" s="225"/>
    </row>
    <row r="3189" spans="14:50" ht="15.75" x14ac:dyDescent="0.25">
      <c r="N3189" s="227"/>
      <c r="O3189" s="227"/>
      <c r="P3189" s="228"/>
      <c r="Q3189" s="227"/>
      <c r="R3189" s="227"/>
      <c r="S3189" s="226"/>
      <c r="T3189" s="226"/>
      <c r="U3189" s="226"/>
      <c r="V3189" s="225"/>
      <c r="W3189" s="225"/>
      <c r="X3189" s="225"/>
      <c r="Y3189" s="225"/>
      <c r="AM3189" s="227"/>
      <c r="AN3189" s="227"/>
      <c r="AO3189" s="227"/>
      <c r="AP3189" s="227"/>
      <c r="AQ3189" s="227"/>
      <c r="AR3189" s="226"/>
      <c r="AS3189" s="226"/>
      <c r="AT3189" s="226"/>
      <c r="AU3189" s="225"/>
      <c r="AV3189" s="225"/>
      <c r="AW3189" s="225"/>
      <c r="AX3189" s="225"/>
    </row>
    <row r="3190" spans="14:50" ht="15.75" x14ac:dyDescent="0.25">
      <c r="N3190" s="227"/>
      <c r="O3190" s="227"/>
      <c r="P3190" s="228"/>
      <c r="Q3190" s="227"/>
      <c r="R3190" s="227"/>
      <c r="S3190" s="226"/>
      <c r="T3190" s="226"/>
      <c r="U3190" s="226"/>
      <c r="V3190" s="225"/>
      <c r="W3190" s="225"/>
      <c r="X3190" s="225"/>
      <c r="Y3190" s="225"/>
      <c r="AM3190" s="227"/>
      <c r="AN3190" s="227"/>
      <c r="AO3190" s="227"/>
      <c r="AP3190" s="227"/>
      <c r="AQ3190" s="227"/>
      <c r="AR3190" s="226"/>
      <c r="AS3190" s="226"/>
      <c r="AT3190" s="226"/>
      <c r="AU3190" s="225"/>
      <c r="AV3190" s="225"/>
      <c r="AW3190" s="225"/>
      <c r="AX3190" s="225"/>
    </row>
    <row r="3191" spans="14:50" ht="15.75" x14ac:dyDescent="0.25">
      <c r="N3191" s="227"/>
      <c r="O3191" s="227"/>
      <c r="P3191" s="228"/>
      <c r="Q3191" s="227"/>
      <c r="R3191" s="227"/>
      <c r="S3191" s="226"/>
      <c r="T3191" s="226"/>
      <c r="U3191" s="226"/>
      <c r="V3191" s="225"/>
      <c r="W3191" s="225"/>
      <c r="X3191" s="225"/>
      <c r="Y3191" s="225"/>
      <c r="AM3191" s="227"/>
      <c r="AN3191" s="227"/>
      <c r="AO3191" s="227"/>
      <c r="AP3191" s="227"/>
      <c r="AQ3191" s="227"/>
      <c r="AR3191" s="226"/>
      <c r="AS3191" s="226"/>
      <c r="AT3191" s="226"/>
      <c r="AU3191" s="225"/>
      <c r="AV3191" s="225"/>
      <c r="AW3191" s="225"/>
      <c r="AX3191" s="225"/>
    </row>
    <row r="3192" spans="14:50" ht="15.75" x14ac:dyDescent="0.25">
      <c r="N3192" s="227"/>
      <c r="O3192" s="227"/>
      <c r="P3192" s="228"/>
      <c r="Q3192" s="227"/>
      <c r="R3192" s="227"/>
      <c r="S3192" s="226"/>
      <c r="T3192" s="226"/>
      <c r="U3192" s="226"/>
      <c r="V3192" s="225"/>
      <c r="W3192" s="225"/>
      <c r="X3192" s="225"/>
      <c r="Y3192" s="225"/>
      <c r="AM3192" s="227"/>
      <c r="AN3192" s="227"/>
      <c r="AO3192" s="227"/>
      <c r="AP3192" s="227"/>
      <c r="AQ3192" s="227"/>
      <c r="AR3192" s="226"/>
      <c r="AS3192" s="226"/>
      <c r="AT3192" s="226"/>
      <c r="AU3192" s="225"/>
      <c r="AV3192" s="225"/>
      <c r="AW3192" s="225"/>
      <c r="AX3192" s="225"/>
    </row>
    <row r="3193" spans="14:50" ht="15.75" x14ac:dyDescent="0.25">
      <c r="N3193" s="227"/>
      <c r="O3193" s="227"/>
      <c r="P3193" s="228"/>
      <c r="Q3193" s="227"/>
      <c r="R3193" s="227"/>
      <c r="S3193" s="226"/>
      <c r="T3193" s="226"/>
      <c r="U3193" s="226"/>
      <c r="V3193" s="225"/>
      <c r="W3193" s="225"/>
      <c r="X3193" s="225"/>
      <c r="Y3193" s="225"/>
      <c r="AM3193" s="227"/>
      <c r="AN3193" s="227"/>
      <c r="AO3193" s="227"/>
      <c r="AP3193" s="227"/>
      <c r="AQ3193" s="227"/>
      <c r="AR3193" s="226"/>
      <c r="AS3193" s="226"/>
      <c r="AT3193" s="226"/>
      <c r="AU3193" s="225"/>
      <c r="AV3193" s="225"/>
      <c r="AW3193" s="225"/>
      <c r="AX3193" s="225"/>
    </row>
    <row r="3194" spans="14:50" ht="15.75" x14ac:dyDescent="0.25">
      <c r="N3194" s="227"/>
      <c r="O3194" s="227"/>
      <c r="P3194" s="228"/>
      <c r="Q3194" s="227"/>
      <c r="R3194" s="227"/>
      <c r="S3194" s="226"/>
      <c r="T3194" s="226"/>
      <c r="U3194" s="226"/>
      <c r="V3194" s="225"/>
      <c r="W3194" s="225"/>
      <c r="X3194" s="225"/>
      <c r="Y3194" s="225"/>
      <c r="AM3194" s="227"/>
      <c r="AN3194" s="227"/>
      <c r="AO3194" s="227"/>
      <c r="AP3194" s="227"/>
      <c r="AQ3194" s="227"/>
      <c r="AR3194" s="226"/>
      <c r="AS3194" s="226"/>
      <c r="AT3194" s="226"/>
      <c r="AU3194" s="225"/>
      <c r="AV3194" s="225"/>
      <c r="AW3194" s="225"/>
      <c r="AX3194" s="225"/>
    </row>
    <row r="3195" spans="14:50" ht="15.75" x14ac:dyDescent="0.25">
      <c r="N3195" s="227"/>
      <c r="O3195" s="227"/>
      <c r="P3195" s="228"/>
      <c r="Q3195" s="227"/>
      <c r="R3195" s="227"/>
      <c r="S3195" s="226"/>
      <c r="T3195" s="226"/>
      <c r="U3195" s="226"/>
      <c r="V3195" s="225"/>
      <c r="W3195" s="225"/>
      <c r="X3195" s="225"/>
      <c r="Y3195" s="225"/>
      <c r="AM3195" s="227"/>
      <c r="AN3195" s="227"/>
      <c r="AO3195" s="227"/>
      <c r="AP3195" s="227"/>
      <c r="AQ3195" s="227"/>
      <c r="AR3195" s="226"/>
      <c r="AS3195" s="226"/>
      <c r="AT3195" s="226"/>
      <c r="AU3195" s="225"/>
      <c r="AV3195" s="225"/>
      <c r="AW3195" s="225"/>
      <c r="AX3195" s="225"/>
    </row>
    <row r="3196" spans="14:50" ht="15.75" x14ac:dyDescent="0.25">
      <c r="N3196" s="227"/>
      <c r="O3196" s="227"/>
      <c r="P3196" s="228"/>
      <c r="Q3196" s="227"/>
      <c r="R3196" s="227"/>
      <c r="S3196" s="226"/>
      <c r="T3196" s="226"/>
      <c r="U3196" s="226"/>
      <c r="V3196" s="225"/>
      <c r="W3196" s="225"/>
      <c r="X3196" s="225"/>
      <c r="Y3196" s="225"/>
      <c r="AM3196" s="227"/>
      <c r="AN3196" s="227"/>
      <c r="AO3196" s="227"/>
      <c r="AP3196" s="227"/>
      <c r="AQ3196" s="227"/>
      <c r="AR3196" s="226"/>
      <c r="AS3196" s="226"/>
      <c r="AT3196" s="226"/>
      <c r="AU3196" s="225"/>
      <c r="AV3196" s="225"/>
      <c r="AW3196" s="225"/>
      <c r="AX3196" s="225"/>
    </row>
    <row r="3197" spans="14:50" ht="15.75" x14ac:dyDescent="0.25">
      <c r="N3197" s="227"/>
      <c r="O3197" s="227"/>
      <c r="P3197" s="228"/>
      <c r="Q3197" s="227"/>
      <c r="R3197" s="227"/>
      <c r="S3197" s="226"/>
      <c r="T3197" s="226"/>
      <c r="U3197" s="226"/>
      <c r="V3197" s="225"/>
      <c r="W3197" s="225"/>
      <c r="X3197" s="225"/>
      <c r="Y3197" s="225"/>
      <c r="AM3197" s="227"/>
      <c r="AN3197" s="227"/>
      <c r="AO3197" s="227"/>
      <c r="AP3197" s="227"/>
      <c r="AQ3197" s="227"/>
      <c r="AR3197" s="226"/>
      <c r="AS3197" s="226"/>
      <c r="AT3197" s="226"/>
      <c r="AU3197" s="225"/>
      <c r="AV3197" s="225"/>
      <c r="AW3197" s="225"/>
      <c r="AX3197" s="225"/>
    </row>
    <row r="3198" spans="14:50" ht="15.75" x14ac:dyDescent="0.25">
      <c r="N3198" s="227"/>
      <c r="O3198" s="227"/>
      <c r="P3198" s="228"/>
      <c r="Q3198" s="227"/>
      <c r="R3198" s="227"/>
      <c r="S3198" s="226"/>
      <c r="T3198" s="226"/>
      <c r="U3198" s="226"/>
      <c r="V3198" s="225"/>
      <c r="W3198" s="225"/>
      <c r="X3198" s="225"/>
      <c r="Y3198" s="225"/>
      <c r="AM3198" s="227"/>
      <c r="AN3198" s="227"/>
      <c r="AO3198" s="227"/>
      <c r="AP3198" s="227"/>
      <c r="AQ3198" s="227"/>
      <c r="AR3198" s="226"/>
      <c r="AS3198" s="226"/>
      <c r="AT3198" s="226"/>
      <c r="AU3198" s="225"/>
      <c r="AV3198" s="225"/>
      <c r="AW3198" s="225"/>
      <c r="AX3198" s="225"/>
    </row>
    <row r="3199" spans="14:50" ht="15.75" x14ac:dyDescent="0.25">
      <c r="N3199" s="227"/>
      <c r="O3199" s="227"/>
      <c r="P3199" s="228"/>
      <c r="Q3199" s="227"/>
      <c r="R3199" s="227"/>
      <c r="S3199" s="226"/>
      <c r="T3199" s="226"/>
      <c r="U3199" s="226"/>
      <c r="V3199" s="225"/>
      <c r="W3199" s="225"/>
      <c r="X3199" s="225"/>
      <c r="Y3199" s="225"/>
      <c r="AM3199" s="227"/>
      <c r="AN3199" s="227"/>
      <c r="AO3199" s="227"/>
      <c r="AP3199" s="227"/>
      <c r="AQ3199" s="227"/>
      <c r="AR3199" s="226"/>
      <c r="AS3199" s="226"/>
      <c r="AT3199" s="226"/>
      <c r="AU3199" s="225"/>
      <c r="AV3199" s="225"/>
      <c r="AW3199" s="225"/>
      <c r="AX3199" s="225"/>
    </row>
    <row r="3200" spans="14:50" ht="15.75" x14ac:dyDescent="0.25">
      <c r="N3200" s="227"/>
      <c r="O3200" s="227"/>
      <c r="P3200" s="228"/>
      <c r="Q3200" s="227"/>
      <c r="R3200" s="227"/>
      <c r="S3200" s="226"/>
      <c r="T3200" s="226"/>
      <c r="U3200" s="226"/>
      <c r="V3200" s="225"/>
      <c r="W3200" s="225"/>
      <c r="X3200" s="225"/>
      <c r="Y3200" s="225"/>
      <c r="AM3200" s="227"/>
      <c r="AN3200" s="227"/>
      <c r="AO3200" s="227"/>
      <c r="AP3200" s="227"/>
      <c r="AQ3200" s="227"/>
      <c r="AR3200" s="226"/>
      <c r="AS3200" s="226"/>
      <c r="AT3200" s="226"/>
      <c r="AU3200" s="225"/>
      <c r="AV3200" s="225"/>
      <c r="AW3200" s="225"/>
      <c r="AX3200" s="225"/>
    </row>
    <row r="3201" spans="14:50" ht="15.75" x14ac:dyDescent="0.25">
      <c r="N3201" s="227"/>
      <c r="O3201" s="227"/>
      <c r="P3201" s="228"/>
      <c r="Q3201" s="227"/>
      <c r="R3201" s="227"/>
      <c r="S3201" s="226"/>
      <c r="T3201" s="226"/>
      <c r="U3201" s="226"/>
      <c r="V3201" s="225"/>
      <c r="W3201" s="225"/>
      <c r="X3201" s="225"/>
      <c r="Y3201" s="225"/>
      <c r="AM3201" s="227"/>
      <c r="AN3201" s="227"/>
      <c r="AO3201" s="227"/>
      <c r="AP3201" s="227"/>
      <c r="AQ3201" s="227"/>
      <c r="AR3201" s="226"/>
      <c r="AS3201" s="226"/>
      <c r="AT3201" s="226"/>
      <c r="AU3201" s="225"/>
      <c r="AV3201" s="225"/>
      <c r="AW3201" s="225"/>
      <c r="AX3201" s="225"/>
    </row>
    <row r="3202" spans="14:50" ht="15.75" x14ac:dyDescent="0.25">
      <c r="N3202" s="227"/>
      <c r="O3202" s="227"/>
      <c r="P3202" s="228"/>
      <c r="Q3202" s="227"/>
      <c r="R3202" s="227"/>
      <c r="S3202" s="226"/>
      <c r="T3202" s="226"/>
      <c r="U3202" s="226"/>
      <c r="V3202" s="225"/>
      <c r="W3202" s="225"/>
      <c r="X3202" s="225"/>
      <c r="Y3202" s="225"/>
      <c r="AM3202" s="227"/>
      <c r="AN3202" s="227"/>
      <c r="AO3202" s="227"/>
      <c r="AP3202" s="227"/>
      <c r="AQ3202" s="227"/>
      <c r="AR3202" s="226"/>
      <c r="AS3202" s="226"/>
      <c r="AT3202" s="226"/>
      <c r="AU3202" s="225"/>
      <c r="AV3202" s="225"/>
      <c r="AW3202" s="225"/>
      <c r="AX3202" s="225"/>
    </row>
    <row r="3203" spans="14:50" ht="15.75" x14ac:dyDescent="0.25">
      <c r="N3203" s="227"/>
      <c r="O3203" s="227"/>
      <c r="P3203" s="228"/>
      <c r="Q3203" s="227"/>
      <c r="R3203" s="227"/>
      <c r="S3203" s="226"/>
      <c r="T3203" s="226"/>
      <c r="U3203" s="226"/>
      <c r="V3203" s="225"/>
      <c r="W3203" s="225"/>
      <c r="X3203" s="225"/>
      <c r="Y3203" s="225"/>
      <c r="AM3203" s="227"/>
      <c r="AN3203" s="227"/>
      <c r="AO3203" s="227"/>
      <c r="AP3203" s="227"/>
      <c r="AQ3203" s="227"/>
      <c r="AR3203" s="226"/>
      <c r="AS3203" s="226"/>
      <c r="AT3203" s="226"/>
      <c r="AU3203" s="225"/>
      <c r="AV3203" s="225"/>
      <c r="AW3203" s="225"/>
      <c r="AX3203" s="225"/>
    </row>
    <row r="3204" spans="14:50" ht="15.75" x14ac:dyDescent="0.25">
      <c r="N3204" s="227"/>
      <c r="O3204" s="227"/>
      <c r="P3204" s="228"/>
      <c r="Q3204" s="227"/>
      <c r="R3204" s="227"/>
      <c r="S3204" s="226"/>
      <c r="T3204" s="226"/>
      <c r="U3204" s="226"/>
      <c r="V3204" s="225"/>
      <c r="W3204" s="225"/>
      <c r="X3204" s="225"/>
      <c r="Y3204" s="225"/>
      <c r="AM3204" s="227"/>
      <c r="AN3204" s="227"/>
      <c r="AO3204" s="227"/>
      <c r="AP3204" s="227"/>
      <c r="AQ3204" s="227"/>
      <c r="AR3204" s="226"/>
      <c r="AS3204" s="226"/>
      <c r="AT3204" s="226"/>
      <c r="AU3204" s="225"/>
      <c r="AV3204" s="225"/>
      <c r="AW3204" s="225"/>
      <c r="AX3204" s="225"/>
    </row>
    <row r="3205" spans="14:50" ht="15.75" x14ac:dyDescent="0.25">
      <c r="N3205" s="227"/>
      <c r="O3205" s="227"/>
      <c r="P3205" s="228"/>
      <c r="Q3205" s="227"/>
      <c r="R3205" s="227"/>
      <c r="S3205" s="226"/>
      <c r="T3205" s="226"/>
      <c r="U3205" s="226"/>
      <c r="V3205" s="225"/>
      <c r="W3205" s="225"/>
      <c r="X3205" s="225"/>
      <c r="Y3205" s="225"/>
      <c r="AM3205" s="227"/>
      <c r="AN3205" s="227"/>
      <c r="AO3205" s="227"/>
      <c r="AP3205" s="227"/>
      <c r="AQ3205" s="227"/>
      <c r="AR3205" s="226"/>
      <c r="AS3205" s="226"/>
      <c r="AT3205" s="226"/>
      <c r="AU3205" s="225"/>
      <c r="AV3205" s="225"/>
      <c r="AW3205" s="225"/>
      <c r="AX3205" s="225"/>
    </row>
    <row r="3206" spans="14:50" ht="15.75" x14ac:dyDescent="0.25">
      <c r="N3206" s="227"/>
      <c r="O3206" s="227"/>
      <c r="P3206" s="228"/>
      <c r="Q3206" s="227"/>
      <c r="R3206" s="227"/>
      <c r="S3206" s="226"/>
      <c r="T3206" s="226"/>
      <c r="U3206" s="226"/>
      <c r="V3206" s="225"/>
      <c r="W3206" s="225"/>
      <c r="X3206" s="225"/>
      <c r="Y3206" s="225"/>
      <c r="AM3206" s="227"/>
      <c r="AN3206" s="227"/>
      <c r="AO3206" s="227"/>
      <c r="AP3206" s="227"/>
      <c r="AQ3206" s="227"/>
      <c r="AR3206" s="226"/>
      <c r="AS3206" s="226"/>
      <c r="AT3206" s="226"/>
      <c r="AU3206" s="225"/>
      <c r="AV3206" s="225"/>
      <c r="AW3206" s="225"/>
      <c r="AX3206" s="225"/>
    </row>
    <row r="3207" spans="14:50" ht="15.75" x14ac:dyDescent="0.25">
      <c r="N3207" s="227"/>
      <c r="O3207" s="227"/>
      <c r="P3207" s="228"/>
      <c r="Q3207" s="227"/>
      <c r="R3207" s="227"/>
      <c r="S3207" s="226"/>
      <c r="T3207" s="226"/>
      <c r="U3207" s="226"/>
      <c r="V3207" s="225"/>
      <c r="W3207" s="225"/>
      <c r="X3207" s="225"/>
      <c r="Y3207" s="225"/>
      <c r="AM3207" s="227"/>
      <c r="AN3207" s="227"/>
      <c r="AO3207" s="227"/>
      <c r="AP3207" s="227"/>
      <c r="AQ3207" s="227"/>
      <c r="AR3207" s="226"/>
      <c r="AS3207" s="226"/>
      <c r="AT3207" s="226"/>
      <c r="AU3207" s="225"/>
      <c r="AV3207" s="225"/>
      <c r="AW3207" s="225"/>
      <c r="AX3207" s="225"/>
    </row>
    <row r="3208" spans="14:50" ht="15.75" x14ac:dyDescent="0.25">
      <c r="N3208" s="227"/>
      <c r="O3208" s="227"/>
      <c r="P3208" s="228"/>
      <c r="Q3208" s="227"/>
      <c r="R3208" s="227"/>
      <c r="S3208" s="226"/>
      <c r="T3208" s="226"/>
      <c r="U3208" s="226"/>
      <c r="V3208" s="225"/>
      <c r="W3208" s="225"/>
      <c r="X3208" s="225"/>
      <c r="Y3208" s="225"/>
      <c r="AM3208" s="227"/>
      <c r="AN3208" s="227"/>
      <c r="AO3208" s="227"/>
      <c r="AP3208" s="227"/>
      <c r="AQ3208" s="227"/>
      <c r="AR3208" s="226"/>
      <c r="AS3208" s="226"/>
      <c r="AT3208" s="226"/>
      <c r="AU3208" s="225"/>
      <c r="AV3208" s="225"/>
      <c r="AW3208" s="225"/>
      <c r="AX3208" s="225"/>
    </row>
    <row r="3209" spans="14:50" ht="15.75" x14ac:dyDescent="0.25">
      <c r="N3209" s="227"/>
      <c r="O3209" s="227"/>
      <c r="P3209" s="228"/>
      <c r="Q3209" s="227"/>
      <c r="R3209" s="227"/>
      <c r="S3209" s="226"/>
      <c r="T3209" s="226"/>
      <c r="U3209" s="226"/>
      <c r="V3209" s="225"/>
      <c r="W3209" s="225"/>
      <c r="X3209" s="225"/>
      <c r="Y3209" s="225"/>
      <c r="AM3209" s="227"/>
      <c r="AN3209" s="227"/>
      <c r="AO3209" s="227"/>
      <c r="AP3209" s="227"/>
      <c r="AQ3209" s="227"/>
      <c r="AR3209" s="226"/>
      <c r="AS3209" s="226"/>
      <c r="AT3209" s="226"/>
      <c r="AU3209" s="225"/>
      <c r="AV3209" s="225"/>
      <c r="AW3209" s="225"/>
      <c r="AX3209" s="225"/>
    </row>
    <row r="3210" spans="14:50" ht="15.75" x14ac:dyDescent="0.25">
      <c r="N3210" s="227"/>
      <c r="O3210" s="227"/>
      <c r="P3210" s="228"/>
      <c r="Q3210" s="227"/>
      <c r="R3210" s="227"/>
      <c r="S3210" s="226"/>
      <c r="T3210" s="226"/>
      <c r="U3210" s="226"/>
      <c r="V3210" s="225"/>
      <c r="W3210" s="225"/>
      <c r="X3210" s="225"/>
      <c r="Y3210" s="225"/>
      <c r="AM3210" s="227"/>
      <c r="AN3210" s="227"/>
      <c r="AO3210" s="227"/>
      <c r="AP3210" s="227"/>
      <c r="AQ3210" s="227"/>
      <c r="AR3210" s="226"/>
      <c r="AS3210" s="226"/>
      <c r="AT3210" s="226"/>
      <c r="AU3210" s="225"/>
      <c r="AV3210" s="225"/>
      <c r="AW3210" s="225"/>
      <c r="AX3210" s="225"/>
    </row>
    <row r="3211" spans="14:50" ht="15.75" x14ac:dyDescent="0.25">
      <c r="N3211" s="227"/>
      <c r="O3211" s="227"/>
      <c r="P3211" s="228"/>
      <c r="Q3211" s="227"/>
      <c r="R3211" s="227"/>
      <c r="S3211" s="226"/>
      <c r="T3211" s="226"/>
      <c r="U3211" s="226"/>
      <c r="V3211" s="225"/>
      <c r="W3211" s="225"/>
      <c r="X3211" s="225"/>
      <c r="Y3211" s="225"/>
      <c r="AM3211" s="227"/>
      <c r="AN3211" s="227"/>
      <c r="AO3211" s="227"/>
      <c r="AP3211" s="227"/>
      <c r="AQ3211" s="227"/>
      <c r="AR3211" s="226"/>
      <c r="AS3211" s="226"/>
      <c r="AT3211" s="226"/>
      <c r="AU3211" s="225"/>
      <c r="AV3211" s="225"/>
      <c r="AW3211" s="225"/>
      <c r="AX3211" s="225"/>
    </row>
    <row r="3212" spans="14:50" ht="15.75" x14ac:dyDescent="0.25">
      <c r="N3212" s="227"/>
      <c r="O3212" s="227"/>
      <c r="P3212" s="228"/>
      <c r="Q3212" s="227"/>
      <c r="R3212" s="227"/>
      <c r="S3212" s="226"/>
      <c r="T3212" s="226"/>
      <c r="U3212" s="226"/>
      <c r="V3212" s="225"/>
      <c r="W3212" s="225"/>
      <c r="X3212" s="225"/>
      <c r="Y3212" s="225"/>
      <c r="AM3212" s="227"/>
      <c r="AN3212" s="227"/>
      <c r="AO3212" s="227"/>
      <c r="AP3212" s="227"/>
      <c r="AQ3212" s="227"/>
      <c r="AR3212" s="226"/>
      <c r="AS3212" s="226"/>
      <c r="AT3212" s="226"/>
      <c r="AU3212" s="225"/>
      <c r="AV3212" s="225"/>
      <c r="AW3212" s="225"/>
      <c r="AX3212" s="225"/>
    </row>
    <row r="3213" spans="14:50" ht="15.75" x14ac:dyDescent="0.25">
      <c r="N3213" s="227"/>
      <c r="O3213" s="227"/>
      <c r="P3213" s="228"/>
      <c r="Q3213" s="227"/>
      <c r="R3213" s="227"/>
      <c r="S3213" s="226"/>
      <c r="T3213" s="226"/>
      <c r="U3213" s="226"/>
      <c r="V3213" s="225"/>
      <c r="W3213" s="225"/>
      <c r="X3213" s="225"/>
      <c r="Y3213" s="225"/>
      <c r="AM3213" s="227"/>
      <c r="AN3213" s="227"/>
      <c r="AO3213" s="227"/>
      <c r="AP3213" s="227"/>
      <c r="AQ3213" s="227"/>
      <c r="AR3213" s="226"/>
      <c r="AS3213" s="226"/>
      <c r="AT3213" s="226"/>
      <c r="AU3213" s="225"/>
      <c r="AV3213" s="225"/>
      <c r="AW3213" s="225"/>
      <c r="AX3213" s="225"/>
    </row>
    <row r="3214" spans="14:50" ht="15.75" x14ac:dyDescent="0.25">
      <c r="N3214" s="227"/>
      <c r="O3214" s="227"/>
      <c r="P3214" s="228"/>
      <c r="Q3214" s="227"/>
      <c r="R3214" s="227"/>
      <c r="S3214" s="226"/>
      <c r="T3214" s="226"/>
      <c r="U3214" s="226"/>
      <c r="V3214" s="225"/>
      <c r="W3214" s="225"/>
      <c r="X3214" s="225"/>
      <c r="Y3214" s="225"/>
      <c r="AM3214" s="227"/>
      <c r="AN3214" s="227"/>
      <c r="AO3214" s="227"/>
      <c r="AP3214" s="227"/>
      <c r="AQ3214" s="227"/>
      <c r="AR3214" s="226"/>
      <c r="AS3214" s="226"/>
      <c r="AT3214" s="226"/>
      <c r="AU3214" s="225"/>
      <c r="AV3214" s="225"/>
      <c r="AW3214" s="225"/>
      <c r="AX3214" s="225"/>
    </row>
    <row r="3215" spans="14:50" ht="15.75" x14ac:dyDescent="0.25">
      <c r="N3215" s="227"/>
      <c r="O3215" s="227"/>
      <c r="P3215" s="228"/>
      <c r="Q3215" s="227"/>
      <c r="R3215" s="227"/>
      <c r="S3215" s="226"/>
      <c r="T3215" s="226"/>
      <c r="U3215" s="226"/>
      <c r="V3215" s="225"/>
      <c r="W3215" s="225"/>
      <c r="X3215" s="225"/>
      <c r="Y3215" s="225"/>
      <c r="AM3215" s="227"/>
      <c r="AN3215" s="227"/>
      <c r="AO3215" s="227"/>
      <c r="AP3215" s="227"/>
      <c r="AQ3215" s="227"/>
      <c r="AR3215" s="226"/>
      <c r="AS3215" s="226"/>
      <c r="AT3215" s="226"/>
      <c r="AU3215" s="225"/>
      <c r="AV3215" s="225"/>
      <c r="AW3215" s="225"/>
      <c r="AX3215" s="225"/>
    </row>
    <row r="3216" spans="14:50" ht="15.75" x14ac:dyDescent="0.25">
      <c r="N3216" s="227"/>
      <c r="O3216" s="227"/>
      <c r="P3216" s="228"/>
      <c r="Q3216" s="227"/>
      <c r="R3216" s="227"/>
      <c r="S3216" s="226"/>
      <c r="T3216" s="226"/>
      <c r="U3216" s="226"/>
      <c r="V3216" s="225"/>
      <c r="W3216" s="225"/>
      <c r="X3216" s="225"/>
      <c r="Y3216" s="225"/>
      <c r="AM3216" s="227"/>
      <c r="AN3216" s="227"/>
      <c r="AO3216" s="227"/>
      <c r="AP3216" s="227"/>
      <c r="AQ3216" s="227"/>
      <c r="AR3216" s="226"/>
      <c r="AS3216" s="226"/>
      <c r="AT3216" s="226"/>
      <c r="AU3216" s="225"/>
      <c r="AV3216" s="225"/>
      <c r="AW3216" s="225"/>
      <c r="AX3216" s="225"/>
    </row>
    <row r="3217" spans="14:50" ht="15.75" x14ac:dyDescent="0.25">
      <c r="N3217" s="227"/>
      <c r="O3217" s="227"/>
      <c r="P3217" s="228"/>
      <c r="Q3217" s="227"/>
      <c r="R3217" s="227"/>
      <c r="S3217" s="226"/>
      <c r="T3217" s="226"/>
      <c r="U3217" s="226"/>
      <c r="V3217" s="225"/>
      <c r="W3217" s="225"/>
      <c r="X3217" s="225"/>
      <c r="Y3217" s="225"/>
      <c r="AM3217" s="227"/>
      <c r="AN3217" s="227"/>
      <c r="AO3217" s="227"/>
      <c r="AP3217" s="227"/>
      <c r="AQ3217" s="227"/>
      <c r="AR3217" s="226"/>
      <c r="AS3217" s="226"/>
      <c r="AT3217" s="226"/>
      <c r="AU3217" s="225"/>
      <c r="AV3217" s="225"/>
      <c r="AW3217" s="225"/>
      <c r="AX3217" s="225"/>
    </row>
    <row r="3218" spans="14:50" ht="15.75" x14ac:dyDescent="0.25">
      <c r="N3218" s="227"/>
      <c r="O3218" s="227"/>
      <c r="P3218" s="228"/>
      <c r="Q3218" s="227"/>
      <c r="R3218" s="227"/>
      <c r="S3218" s="226"/>
      <c r="T3218" s="226"/>
      <c r="U3218" s="226"/>
      <c r="V3218" s="225"/>
      <c r="W3218" s="225"/>
      <c r="X3218" s="225"/>
      <c r="Y3218" s="225"/>
      <c r="AM3218" s="227"/>
      <c r="AN3218" s="227"/>
      <c r="AO3218" s="227"/>
      <c r="AP3218" s="227"/>
      <c r="AQ3218" s="227"/>
      <c r="AR3218" s="226"/>
      <c r="AS3218" s="226"/>
      <c r="AT3218" s="226"/>
      <c r="AU3218" s="225"/>
      <c r="AV3218" s="225"/>
      <c r="AW3218" s="225"/>
      <c r="AX3218" s="225"/>
    </row>
    <row r="3219" spans="14:50" ht="15.75" x14ac:dyDescent="0.25">
      <c r="N3219" s="227"/>
      <c r="O3219" s="227"/>
      <c r="P3219" s="228"/>
      <c r="Q3219" s="227"/>
      <c r="R3219" s="227"/>
      <c r="S3219" s="226"/>
      <c r="T3219" s="226"/>
      <c r="U3219" s="226"/>
      <c r="V3219" s="225"/>
      <c r="W3219" s="225"/>
      <c r="X3219" s="225"/>
      <c r="Y3219" s="225"/>
      <c r="AM3219" s="227"/>
      <c r="AN3219" s="227"/>
      <c r="AO3219" s="227"/>
      <c r="AP3219" s="227"/>
      <c r="AQ3219" s="227"/>
      <c r="AR3219" s="226"/>
      <c r="AS3219" s="226"/>
      <c r="AT3219" s="226"/>
      <c r="AU3219" s="225"/>
      <c r="AV3219" s="225"/>
      <c r="AW3219" s="225"/>
      <c r="AX3219" s="225"/>
    </row>
    <row r="3220" spans="14:50" ht="15.75" x14ac:dyDescent="0.25">
      <c r="N3220" s="227"/>
      <c r="O3220" s="227"/>
      <c r="P3220" s="228"/>
      <c r="Q3220" s="227"/>
      <c r="R3220" s="227"/>
      <c r="S3220" s="226"/>
      <c r="T3220" s="226"/>
      <c r="U3220" s="226"/>
      <c r="V3220" s="225"/>
      <c r="W3220" s="225"/>
      <c r="X3220" s="225"/>
      <c r="Y3220" s="225"/>
      <c r="AM3220" s="227"/>
      <c r="AN3220" s="227"/>
      <c r="AO3220" s="227"/>
      <c r="AP3220" s="227"/>
      <c r="AQ3220" s="227"/>
      <c r="AR3220" s="226"/>
      <c r="AS3220" s="226"/>
      <c r="AT3220" s="226"/>
      <c r="AU3220" s="225"/>
      <c r="AV3220" s="225"/>
      <c r="AW3220" s="225"/>
      <c r="AX3220" s="225"/>
    </row>
    <row r="3221" spans="14:50" ht="15.75" x14ac:dyDescent="0.25">
      <c r="N3221" s="227"/>
      <c r="O3221" s="227"/>
      <c r="P3221" s="228"/>
      <c r="Q3221" s="227"/>
      <c r="R3221" s="227"/>
      <c r="S3221" s="226"/>
      <c r="T3221" s="226"/>
      <c r="U3221" s="226"/>
      <c r="V3221" s="225"/>
      <c r="W3221" s="225"/>
      <c r="X3221" s="225"/>
      <c r="Y3221" s="225"/>
      <c r="AM3221" s="227"/>
      <c r="AN3221" s="227"/>
      <c r="AO3221" s="227"/>
      <c r="AP3221" s="227"/>
      <c r="AQ3221" s="227"/>
      <c r="AR3221" s="226"/>
      <c r="AS3221" s="226"/>
      <c r="AT3221" s="226"/>
      <c r="AU3221" s="225"/>
      <c r="AV3221" s="225"/>
      <c r="AW3221" s="225"/>
      <c r="AX3221" s="225"/>
    </row>
    <row r="3222" spans="14:50" ht="15.75" x14ac:dyDescent="0.25">
      <c r="N3222" s="227"/>
      <c r="O3222" s="227"/>
      <c r="P3222" s="228"/>
      <c r="Q3222" s="227"/>
      <c r="R3222" s="227"/>
      <c r="S3222" s="226"/>
      <c r="T3222" s="226"/>
      <c r="U3222" s="226"/>
      <c r="V3222" s="225"/>
      <c r="W3222" s="225"/>
      <c r="X3222" s="225"/>
      <c r="Y3222" s="225"/>
      <c r="AM3222" s="227"/>
      <c r="AN3222" s="227"/>
      <c r="AO3222" s="227"/>
      <c r="AP3222" s="227"/>
      <c r="AQ3222" s="227"/>
      <c r="AR3222" s="226"/>
      <c r="AS3222" s="226"/>
      <c r="AT3222" s="226"/>
      <c r="AU3222" s="225"/>
      <c r="AV3222" s="225"/>
      <c r="AW3222" s="225"/>
      <c r="AX3222" s="225"/>
    </row>
    <row r="3223" spans="14:50" ht="15.75" x14ac:dyDescent="0.25">
      <c r="N3223" s="227"/>
      <c r="O3223" s="227"/>
      <c r="P3223" s="228"/>
      <c r="Q3223" s="227"/>
      <c r="R3223" s="227"/>
      <c r="S3223" s="226"/>
      <c r="T3223" s="226"/>
      <c r="U3223" s="226"/>
      <c r="V3223" s="225"/>
      <c r="W3223" s="225"/>
      <c r="X3223" s="225"/>
      <c r="Y3223" s="225"/>
      <c r="AM3223" s="227"/>
      <c r="AN3223" s="227"/>
      <c r="AO3223" s="227"/>
      <c r="AP3223" s="227"/>
      <c r="AQ3223" s="227"/>
      <c r="AR3223" s="226"/>
      <c r="AS3223" s="226"/>
      <c r="AT3223" s="226"/>
      <c r="AU3223" s="225"/>
      <c r="AV3223" s="225"/>
      <c r="AW3223" s="225"/>
      <c r="AX3223" s="225"/>
    </row>
    <row r="3224" spans="14:50" ht="15.75" x14ac:dyDescent="0.25">
      <c r="N3224" s="227"/>
      <c r="O3224" s="227"/>
      <c r="P3224" s="228"/>
      <c r="Q3224" s="227"/>
      <c r="R3224" s="227"/>
      <c r="S3224" s="226"/>
      <c r="T3224" s="226"/>
      <c r="U3224" s="226"/>
      <c r="V3224" s="225"/>
      <c r="W3224" s="225"/>
      <c r="X3224" s="225"/>
      <c r="Y3224" s="225"/>
      <c r="AM3224" s="227"/>
      <c r="AN3224" s="227"/>
      <c r="AO3224" s="227"/>
      <c r="AP3224" s="227"/>
      <c r="AQ3224" s="227"/>
      <c r="AR3224" s="226"/>
      <c r="AS3224" s="226"/>
      <c r="AT3224" s="226"/>
      <c r="AU3224" s="225"/>
      <c r="AV3224" s="225"/>
      <c r="AW3224" s="225"/>
      <c r="AX3224" s="225"/>
    </row>
    <row r="3225" spans="14:50" ht="15.75" x14ac:dyDescent="0.25">
      <c r="N3225" s="227"/>
      <c r="O3225" s="227"/>
      <c r="P3225" s="228"/>
      <c r="Q3225" s="227"/>
      <c r="R3225" s="227"/>
      <c r="S3225" s="226"/>
      <c r="T3225" s="226"/>
      <c r="U3225" s="226"/>
      <c r="V3225" s="225"/>
      <c r="W3225" s="225"/>
      <c r="X3225" s="225"/>
      <c r="Y3225" s="225"/>
      <c r="AM3225" s="227"/>
      <c r="AN3225" s="227"/>
      <c r="AO3225" s="227"/>
      <c r="AP3225" s="227"/>
      <c r="AQ3225" s="227"/>
      <c r="AR3225" s="226"/>
      <c r="AS3225" s="226"/>
      <c r="AT3225" s="226"/>
      <c r="AU3225" s="225"/>
      <c r="AV3225" s="225"/>
      <c r="AW3225" s="225"/>
      <c r="AX3225" s="225"/>
    </row>
    <row r="3226" spans="14:50" ht="15.75" x14ac:dyDescent="0.25">
      <c r="N3226" s="227"/>
      <c r="O3226" s="227"/>
      <c r="P3226" s="228"/>
      <c r="Q3226" s="227"/>
      <c r="R3226" s="227"/>
      <c r="S3226" s="226"/>
      <c r="T3226" s="226"/>
      <c r="U3226" s="226"/>
      <c r="V3226" s="225"/>
      <c r="W3226" s="225"/>
      <c r="X3226" s="225"/>
      <c r="Y3226" s="225"/>
      <c r="AM3226" s="227"/>
      <c r="AN3226" s="227"/>
      <c r="AO3226" s="227"/>
      <c r="AP3226" s="227"/>
      <c r="AQ3226" s="227"/>
      <c r="AR3226" s="226"/>
      <c r="AS3226" s="226"/>
      <c r="AT3226" s="226"/>
      <c r="AU3226" s="225"/>
      <c r="AV3226" s="225"/>
      <c r="AW3226" s="225"/>
      <c r="AX3226" s="225"/>
    </row>
    <row r="3227" spans="14:50" ht="15.75" x14ac:dyDescent="0.25">
      <c r="N3227" s="227"/>
      <c r="O3227" s="227"/>
      <c r="P3227" s="228"/>
      <c r="Q3227" s="227"/>
      <c r="R3227" s="227"/>
      <c r="S3227" s="226"/>
      <c r="T3227" s="226"/>
      <c r="U3227" s="226"/>
      <c r="V3227" s="225"/>
      <c r="W3227" s="225"/>
      <c r="X3227" s="225"/>
      <c r="Y3227" s="225"/>
      <c r="AM3227" s="227"/>
      <c r="AN3227" s="227"/>
      <c r="AO3227" s="227"/>
      <c r="AP3227" s="227"/>
      <c r="AQ3227" s="227"/>
      <c r="AR3227" s="226"/>
      <c r="AS3227" s="226"/>
      <c r="AT3227" s="226"/>
      <c r="AU3227" s="225"/>
      <c r="AV3227" s="225"/>
      <c r="AW3227" s="225"/>
      <c r="AX3227" s="225"/>
    </row>
    <row r="3228" spans="14:50" ht="15.75" x14ac:dyDescent="0.25">
      <c r="N3228" s="227"/>
      <c r="O3228" s="227"/>
      <c r="P3228" s="228"/>
      <c r="Q3228" s="227"/>
      <c r="R3228" s="227"/>
      <c r="S3228" s="226"/>
      <c r="T3228" s="226"/>
      <c r="U3228" s="226"/>
      <c r="V3228" s="225"/>
      <c r="W3228" s="225"/>
      <c r="X3228" s="225"/>
      <c r="Y3228" s="225"/>
      <c r="AM3228" s="227"/>
      <c r="AN3228" s="227"/>
      <c r="AO3228" s="227"/>
      <c r="AP3228" s="227"/>
      <c r="AQ3228" s="227"/>
      <c r="AR3228" s="226"/>
      <c r="AS3228" s="226"/>
      <c r="AT3228" s="226"/>
      <c r="AU3228" s="225"/>
      <c r="AV3228" s="225"/>
      <c r="AW3228" s="225"/>
      <c r="AX3228" s="225"/>
    </row>
    <row r="3229" spans="14:50" ht="15.75" x14ac:dyDescent="0.25">
      <c r="N3229" s="227"/>
      <c r="O3229" s="227"/>
      <c r="P3229" s="228"/>
      <c r="Q3229" s="227"/>
      <c r="R3229" s="227"/>
      <c r="S3229" s="226"/>
      <c r="T3229" s="226"/>
      <c r="U3229" s="226"/>
      <c r="V3229" s="225"/>
      <c r="W3229" s="225"/>
      <c r="X3229" s="225"/>
      <c r="Y3229" s="225"/>
      <c r="AM3229" s="227"/>
      <c r="AN3229" s="227"/>
      <c r="AO3229" s="227"/>
      <c r="AP3229" s="227"/>
      <c r="AQ3229" s="227"/>
      <c r="AR3229" s="226"/>
      <c r="AS3229" s="226"/>
      <c r="AT3229" s="226"/>
      <c r="AU3229" s="225"/>
      <c r="AV3229" s="225"/>
      <c r="AW3229" s="225"/>
      <c r="AX3229" s="225"/>
    </row>
    <row r="3230" spans="14:50" ht="15.75" x14ac:dyDescent="0.25">
      <c r="N3230" s="227"/>
      <c r="O3230" s="227"/>
      <c r="P3230" s="228"/>
      <c r="Q3230" s="227"/>
      <c r="R3230" s="227"/>
      <c r="S3230" s="226"/>
      <c r="T3230" s="226"/>
      <c r="U3230" s="226"/>
      <c r="V3230" s="225"/>
      <c r="W3230" s="225"/>
      <c r="X3230" s="225"/>
      <c r="Y3230" s="225"/>
      <c r="AM3230" s="227"/>
      <c r="AN3230" s="227"/>
      <c r="AO3230" s="227"/>
      <c r="AP3230" s="227"/>
      <c r="AQ3230" s="227"/>
      <c r="AR3230" s="226"/>
      <c r="AS3230" s="226"/>
      <c r="AT3230" s="226"/>
      <c r="AU3230" s="225"/>
      <c r="AV3230" s="225"/>
      <c r="AW3230" s="225"/>
      <c r="AX3230" s="225"/>
    </row>
    <row r="3231" spans="14:50" ht="15.75" x14ac:dyDescent="0.25">
      <c r="N3231" s="227"/>
      <c r="O3231" s="227"/>
      <c r="P3231" s="228"/>
      <c r="Q3231" s="227"/>
      <c r="R3231" s="227"/>
      <c r="S3231" s="226"/>
      <c r="T3231" s="226"/>
      <c r="U3231" s="226"/>
      <c r="V3231" s="225"/>
      <c r="W3231" s="225"/>
      <c r="X3231" s="225"/>
      <c r="Y3231" s="225"/>
      <c r="AM3231" s="227"/>
      <c r="AN3231" s="227"/>
      <c r="AO3231" s="227"/>
      <c r="AP3231" s="227"/>
      <c r="AQ3231" s="227"/>
      <c r="AR3231" s="226"/>
      <c r="AS3231" s="226"/>
      <c r="AT3231" s="226"/>
      <c r="AU3231" s="225"/>
      <c r="AV3231" s="225"/>
      <c r="AW3231" s="225"/>
      <c r="AX3231" s="225"/>
    </row>
    <row r="3232" spans="14:50" ht="15.75" x14ac:dyDescent="0.25">
      <c r="N3232" s="227"/>
      <c r="O3232" s="227"/>
      <c r="P3232" s="228"/>
      <c r="Q3232" s="227"/>
      <c r="R3232" s="227"/>
      <c r="S3232" s="226"/>
      <c r="T3232" s="226"/>
      <c r="U3232" s="226"/>
      <c r="V3232" s="225"/>
      <c r="W3232" s="225"/>
      <c r="X3232" s="225"/>
      <c r="Y3232" s="225"/>
      <c r="AM3232" s="227"/>
      <c r="AN3232" s="227"/>
      <c r="AO3232" s="227"/>
      <c r="AP3232" s="227"/>
      <c r="AQ3232" s="227"/>
      <c r="AR3232" s="226"/>
      <c r="AS3232" s="226"/>
      <c r="AT3232" s="226"/>
      <c r="AU3232" s="225"/>
      <c r="AV3232" s="225"/>
      <c r="AW3232" s="225"/>
      <c r="AX3232" s="225"/>
    </row>
    <row r="3233" spans="14:50" ht="15.75" x14ac:dyDescent="0.25">
      <c r="N3233" s="227"/>
      <c r="O3233" s="227"/>
      <c r="P3233" s="228"/>
      <c r="Q3233" s="227"/>
      <c r="R3233" s="227"/>
      <c r="S3233" s="226"/>
      <c r="T3233" s="226"/>
      <c r="U3233" s="226"/>
      <c r="V3233" s="225"/>
      <c r="W3233" s="225"/>
      <c r="X3233" s="225"/>
      <c r="Y3233" s="225"/>
      <c r="AM3233" s="227"/>
      <c r="AN3233" s="227"/>
      <c r="AO3233" s="227"/>
      <c r="AP3233" s="227"/>
      <c r="AQ3233" s="227"/>
      <c r="AR3233" s="226"/>
      <c r="AS3233" s="226"/>
      <c r="AT3233" s="226"/>
      <c r="AU3233" s="225"/>
      <c r="AV3233" s="225"/>
      <c r="AW3233" s="225"/>
      <c r="AX3233" s="225"/>
    </row>
    <row r="3234" spans="14:50" ht="15.75" x14ac:dyDescent="0.25">
      <c r="N3234" s="227"/>
      <c r="O3234" s="227"/>
      <c r="P3234" s="228"/>
      <c r="Q3234" s="227"/>
      <c r="R3234" s="227"/>
      <c r="S3234" s="226"/>
      <c r="T3234" s="226"/>
      <c r="U3234" s="226"/>
      <c r="V3234" s="225"/>
      <c r="W3234" s="225"/>
      <c r="X3234" s="225"/>
      <c r="Y3234" s="225"/>
      <c r="AM3234" s="227"/>
      <c r="AN3234" s="227"/>
      <c r="AO3234" s="227"/>
      <c r="AP3234" s="227"/>
      <c r="AQ3234" s="227"/>
      <c r="AR3234" s="226"/>
      <c r="AS3234" s="226"/>
      <c r="AT3234" s="226"/>
      <c r="AU3234" s="225"/>
      <c r="AV3234" s="225"/>
      <c r="AW3234" s="225"/>
      <c r="AX3234" s="225"/>
    </row>
    <row r="3235" spans="14:50" ht="15.75" x14ac:dyDescent="0.25">
      <c r="N3235" s="227"/>
      <c r="O3235" s="227"/>
      <c r="P3235" s="228"/>
      <c r="Q3235" s="227"/>
      <c r="R3235" s="227"/>
      <c r="S3235" s="226"/>
      <c r="T3235" s="226"/>
      <c r="U3235" s="226"/>
      <c r="V3235" s="225"/>
      <c r="W3235" s="225"/>
      <c r="X3235" s="225"/>
      <c r="Y3235" s="225"/>
      <c r="AM3235" s="227"/>
      <c r="AN3235" s="227"/>
      <c r="AO3235" s="227"/>
      <c r="AP3235" s="227"/>
      <c r="AQ3235" s="227"/>
      <c r="AR3235" s="226"/>
      <c r="AS3235" s="226"/>
      <c r="AT3235" s="226"/>
      <c r="AU3235" s="225"/>
      <c r="AV3235" s="225"/>
      <c r="AW3235" s="225"/>
      <c r="AX3235" s="225"/>
    </row>
    <row r="3236" spans="14:50" ht="15.75" x14ac:dyDescent="0.25">
      <c r="N3236" s="227"/>
      <c r="O3236" s="227"/>
      <c r="P3236" s="228"/>
      <c r="Q3236" s="227"/>
      <c r="R3236" s="227"/>
      <c r="S3236" s="226"/>
      <c r="T3236" s="226"/>
      <c r="U3236" s="226"/>
      <c r="V3236" s="225"/>
      <c r="W3236" s="225"/>
      <c r="X3236" s="225"/>
      <c r="Y3236" s="225"/>
      <c r="AM3236" s="227"/>
      <c r="AN3236" s="227"/>
      <c r="AO3236" s="227"/>
      <c r="AP3236" s="227"/>
      <c r="AQ3236" s="227"/>
      <c r="AR3236" s="226"/>
      <c r="AS3236" s="226"/>
      <c r="AT3236" s="226"/>
      <c r="AU3236" s="225"/>
      <c r="AV3236" s="225"/>
      <c r="AW3236" s="225"/>
      <c r="AX3236" s="225"/>
    </row>
    <row r="3237" spans="14:50" ht="15.75" x14ac:dyDescent="0.25">
      <c r="N3237" s="227"/>
      <c r="O3237" s="227"/>
      <c r="P3237" s="228"/>
      <c r="Q3237" s="227"/>
      <c r="R3237" s="227"/>
      <c r="S3237" s="226"/>
      <c r="T3237" s="226"/>
      <c r="U3237" s="226"/>
      <c r="V3237" s="225"/>
      <c r="W3237" s="225"/>
      <c r="X3237" s="225"/>
      <c r="Y3237" s="225"/>
      <c r="AM3237" s="227"/>
      <c r="AN3237" s="227"/>
      <c r="AO3237" s="227"/>
      <c r="AP3237" s="227"/>
      <c r="AQ3237" s="227"/>
      <c r="AR3237" s="226"/>
      <c r="AS3237" s="226"/>
      <c r="AT3237" s="226"/>
      <c r="AU3237" s="225"/>
      <c r="AV3237" s="225"/>
      <c r="AW3237" s="225"/>
      <c r="AX3237" s="225"/>
    </row>
    <row r="3238" spans="14:50" ht="15.75" x14ac:dyDescent="0.25">
      <c r="N3238" s="227"/>
      <c r="O3238" s="227"/>
      <c r="P3238" s="228"/>
      <c r="Q3238" s="227"/>
      <c r="R3238" s="227"/>
      <c r="S3238" s="226"/>
      <c r="T3238" s="226"/>
      <c r="U3238" s="226"/>
      <c r="V3238" s="225"/>
      <c r="W3238" s="225"/>
      <c r="X3238" s="225"/>
      <c r="Y3238" s="225"/>
      <c r="AM3238" s="227"/>
      <c r="AN3238" s="227"/>
      <c r="AO3238" s="227"/>
      <c r="AP3238" s="227"/>
      <c r="AQ3238" s="227"/>
      <c r="AR3238" s="226"/>
      <c r="AS3238" s="226"/>
      <c r="AT3238" s="226"/>
      <c r="AU3238" s="225"/>
      <c r="AV3238" s="225"/>
      <c r="AW3238" s="225"/>
      <c r="AX3238" s="225"/>
    </row>
    <row r="3239" spans="14:50" ht="15.75" x14ac:dyDescent="0.25">
      <c r="N3239" s="227"/>
      <c r="O3239" s="227"/>
      <c r="P3239" s="228"/>
      <c r="Q3239" s="227"/>
      <c r="R3239" s="227"/>
      <c r="S3239" s="226"/>
      <c r="T3239" s="226"/>
      <c r="U3239" s="226"/>
      <c r="V3239" s="225"/>
      <c r="W3239" s="225"/>
      <c r="X3239" s="225"/>
      <c r="Y3239" s="225"/>
      <c r="AM3239" s="227"/>
      <c r="AN3239" s="227"/>
      <c r="AO3239" s="227"/>
      <c r="AP3239" s="227"/>
      <c r="AQ3239" s="227"/>
      <c r="AR3239" s="226"/>
      <c r="AS3239" s="226"/>
      <c r="AT3239" s="226"/>
      <c r="AU3239" s="225"/>
      <c r="AV3239" s="225"/>
      <c r="AW3239" s="225"/>
      <c r="AX3239" s="225"/>
    </row>
    <row r="3240" spans="14:50" ht="15.75" x14ac:dyDescent="0.25">
      <c r="N3240" s="227"/>
      <c r="O3240" s="227"/>
      <c r="P3240" s="228"/>
      <c r="Q3240" s="227"/>
      <c r="R3240" s="227"/>
      <c r="S3240" s="226"/>
      <c r="T3240" s="226"/>
      <c r="U3240" s="226"/>
      <c r="V3240" s="225"/>
      <c r="W3240" s="225"/>
      <c r="X3240" s="225"/>
      <c r="Y3240" s="225"/>
      <c r="AM3240" s="227"/>
      <c r="AN3240" s="227"/>
      <c r="AO3240" s="227"/>
      <c r="AP3240" s="227"/>
      <c r="AQ3240" s="227"/>
      <c r="AR3240" s="226"/>
      <c r="AS3240" s="226"/>
      <c r="AT3240" s="226"/>
      <c r="AU3240" s="225"/>
      <c r="AV3240" s="225"/>
      <c r="AW3240" s="225"/>
      <c r="AX3240" s="225"/>
    </row>
    <row r="3241" spans="14:50" ht="15.75" x14ac:dyDescent="0.25">
      <c r="N3241" s="227"/>
      <c r="O3241" s="227"/>
      <c r="P3241" s="228"/>
      <c r="Q3241" s="227"/>
      <c r="R3241" s="227"/>
      <c r="S3241" s="226"/>
      <c r="T3241" s="226"/>
      <c r="U3241" s="226"/>
      <c r="V3241" s="225"/>
      <c r="W3241" s="225"/>
      <c r="X3241" s="225"/>
      <c r="Y3241" s="225"/>
      <c r="AM3241" s="227"/>
      <c r="AN3241" s="227"/>
      <c r="AO3241" s="227"/>
      <c r="AP3241" s="227"/>
      <c r="AQ3241" s="227"/>
      <c r="AR3241" s="226"/>
      <c r="AS3241" s="226"/>
      <c r="AT3241" s="226"/>
      <c r="AU3241" s="225"/>
      <c r="AV3241" s="225"/>
      <c r="AW3241" s="225"/>
      <c r="AX3241" s="225"/>
    </row>
    <row r="3242" spans="14:50" ht="15.75" x14ac:dyDescent="0.25">
      <c r="N3242" s="227"/>
      <c r="O3242" s="227"/>
      <c r="P3242" s="228"/>
      <c r="Q3242" s="227"/>
      <c r="R3242" s="227"/>
      <c r="S3242" s="226"/>
      <c r="T3242" s="226"/>
      <c r="U3242" s="226"/>
      <c r="V3242" s="225"/>
      <c r="W3242" s="225"/>
      <c r="X3242" s="225"/>
      <c r="Y3242" s="225"/>
      <c r="AM3242" s="227"/>
      <c r="AN3242" s="227"/>
      <c r="AO3242" s="227"/>
      <c r="AP3242" s="227"/>
      <c r="AQ3242" s="227"/>
      <c r="AR3242" s="226"/>
      <c r="AS3242" s="226"/>
      <c r="AT3242" s="226"/>
      <c r="AU3242" s="225"/>
      <c r="AV3242" s="225"/>
      <c r="AW3242" s="225"/>
      <c r="AX3242" s="225"/>
    </row>
    <row r="3243" spans="14:50" ht="15.75" x14ac:dyDescent="0.25">
      <c r="N3243" s="227"/>
      <c r="O3243" s="227"/>
      <c r="P3243" s="228"/>
      <c r="Q3243" s="227"/>
      <c r="R3243" s="227"/>
      <c r="S3243" s="226"/>
      <c r="T3243" s="226"/>
      <c r="U3243" s="226"/>
      <c r="V3243" s="225"/>
      <c r="W3243" s="225"/>
      <c r="X3243" s="225"/>
      <c r="Y3243" s="225"/>
      <c r="AM3243" s="227"/>
      <c r="AN3243" s="227"/>
      <c r="AO3243" s="227"/>
      <c r="AP3243" s="227"/>
      <c r="AQ3243" s="227"/>
      <c r="AR3243" s="226"/>
      <c r="AS3243" s="226"/>
      <c r="AT3243" s="226"/>
      <c r="AU3243" s="225"/>
      <c r="AV3243" s="225"/>
      <c r="AW3243" s="225"/>
      <c r="AX3243" s="225"/>
    </row>
    <row r="3244" spans="14:50" ht="15.75" x14ac:dyDescent="0.25">
      <c r="N3244" s="227"/>
      <c r="O3244" s="227"/>
      <c r="P3244" s="228"/>
      <c r="Q3244" s="227"/>
      <c r="R3244" s="227"/>
      <c r="S3244" s="226"/>
      <c r="T3244" s="226"/>
      <c r="U3244" s="226"/>
      <c r="V3244" s="225"/>
      <c r="W3244" s="225"/>
      <c r="X3244" s="225"/>
      <c r="Y3244" s="225"/>
      <c r="AM3244" s="227"/>
      <c r="AN3244" s="227"/>
      <c r="AO3244" s="227"/>
      <c r="AP3244" s="227"/>
      <c r="AQ3244" s="227"/>
      <c r="AR3244" s="226"/>
      <c r="AS3244" s="226"/>
      <c r="AT3244" s="226"/>
      <c r="AU3244" s="225"/>
      <c r="AV3244" s="225"/>
      <c r="AW3244" s="225"/>
      <c r="AX3244" s="225"/>
    </row>
    <row r="3245" spans="14:50" ht="15.75" x14ac:dyDescent="0.25">
      <c r="N3245" s="227"/>
      <c r="O3245" s="227"/>
      <c r="P3245" s="228"/>
      <c r="Q3245" s="227"/>
      <c r="R3245" s="227"/>
      <c r="S3245" s="226"/>
      <c r="T3245" s="226"/>
      <c r="U3245" s="226"/>
      <c r="V3245" s="225"/>
      <c r="W3245" s="225"/>
      <c r="X3245" s="225"/>
      <c r="Y3245" s="225"/>
      <c r="AM3245" s="227"/>
      <c r="AN3245" s="227"/>
      <c r="AO3245" s="227"/>
      <c r="AP3245" s="227"/>
      <c r="AQ3245" s="227"/>
      <c r="AR3245" s="226"/>
      <c r="AS3245" s="226"/>
      <c r="AT3245" s="226"/>
      <c r="AU3245" s="225"/>
      <c r="AV3245" s="225"/>
      <c r="AW3245" s="225"/>
      <c r="AX3245" s="225"/>
    </row>
    <row r="3246" spans="14:50" ht="15.75" x14ac:dyDescent="0.25">
      <c r="N3246" s="227"/>
      <c r="O3246" s="227"/>
      <c r="P3246" s="228"/>
      <c r="Q3246" s="227"/>
      <c r="R3246" s="227"/>
      <c r="S3246" s="226"/>
      <c r="T3246" s="226"/>
      <c r="U3246" s="226"/>
      <c r="V3246" s="225"/>
      <c r="W3246" s="225"/>
      <c r="X3246" s="225"/>
      <c r="Y3246" s="225"/>
      <c r="AM3246" s="227"/>
      <c r="AN3246" s="227"/>
      <c r="AO3246" s="227"/>
      <c r="AP3246" s="227"/>
      <c r="AQ3246" s="227"/>
      <c r="AR3246" s="226"/>
      <c r="AS3246" s="226"/>
      <c r="AT3246" s="226"/>
      <c r="AU3246" s="225"/>
      <c r="AV3246" s="225"/>
      <c r="AW3246" s="225"/>
      <c r="AX3246" s="225"/>
    </row>
    <row r="3247" spans="14:50" ht="15.75" x14ac:dyDescent="0.25">
      <c r="N3247" s="227"/>
      <c r="O3247" s="227"/>
      <c r="P3247" s="228"/>
      <c r="Q3247" s="227"/>
      <c r="R3247" s="227"/>
      <c r="S3247" s="226"/>
      <c r="T3247" s="226"/>
      <c r="U3247" s="226"/>
      <c r="V3247" s="225"/>
      <c r="W3247" s="225"/>
      <c r="X3247" s="225"/>
      <c r="Y3247" s="225"/>
      <c r="AM3247" s="227"/>
      <c r="AN3247" s="227"/>
      <c r="AO3247" s="227"/>
      <c r="AP3247" s="227"/>
      <c r="AQ3247" s="227"/>
      <c r="AR3247" s="226"/>
      <c r="AS3247" s="226"/>
      <c r="AT3247" s="226"/>
      <c r="AU3247" s="225"/>
      <c r="AV3247" s="225"/>
      <c r="AW3247" s="225"/>
      <c r="AX3247" s="225"/>
    </row>
    <row r="3248" spans="14:50" ht="15.75" x14ac:dyDescent="0.25">
      <c r="N3248" s="227"/>
      <c r="O3248" s="227"/>
      <c r="P3248" s="228"/>
      <c r="Q3248" s="227"/>
      <c r="R3248" s="227"/>
      <c r="S3248" s="226"/>
      <c r="T3248" s="226"/>
      <c r="U3248" s="226"/>
      <c r="V3248" s="225"/>
      <c r="W3248" s="225"/>
      <c r="X3248" s="225"/>
      <c r="Y3248" s="225"/>
      <c r="AM3248" s="227"/>
      <c r="AN3248" s="227"/>
      <c r="AO3248" s="227"/>
      <c r="AP3248" s="227"/>
      <c r="AQ3248" s="227"/>
      <c r="AR3248" s="226"/>
      <c r="AS3248" s="226"/>
      <c r="AT3248" s="226"/>
      <c r="AU3248" s="225"/>
      <c r="AV3248" s="225"/>
      <c r="AW3248" s="225"/>
      <c r="AX3248" s="225"/>
    </row>
    <row r="3249" spans="14:50" ht="15.75" x14ac:dyDescent="0.25">
      <c r="N3249" s="227"/>
      <c r="O3249" s="227"/>
      <c r="P3249" s="228"/>
      <c r="Q3249" s="227"/>
      <c r="R3249" s="227"/>
      <c r="S3249" s="226"/>
      <c r="T3249" s="226"/>
      <c r="U3249" s="226"/>
      <c r="V3249" s="225"/>
      <c r="W3249" s="225"/>
      <c r="X3249" s="225"/>
      <c r="Y3249" s="225"/>
      <c r="AM3249" s="227"/>
      <c r="AN3249" s="227"/>
      <c r="AO3249" s="227"/>
      <c r="AP3249" s="227"/>
      <c r="AQ3249" s="227"/>
      <c r="AR3249" s="226"/>
      <c r="AS3249" s="226"/>
      <c r="AT3249" s="226"/>
      <c r="AU3249" s="225"/>
      <c r="AV3249" s="225"/>
      <c r="AW3249" s="225"/>
      <c r="AX3249" s="225"/>
    </row>
    <row r="3250" spans="14:50" ht="15.75" x14ac:dyDescent="0.25">
      <c r="N3250" s="227"/>
      <c r="O3250" s="227"/>
      <c r="P3250" s="228"/>
      <c r="Q3250" s="227"/>
      <c r="R3250" s="227"/>
      <c r="S3250" s="226"/>
      <c r="T3250" s="226"/>
      <c r="U3250" s="226"/>
      <c r="V3250" s="225"/>
      <c r="W3250" s="225"/>
      <c r="X3250" s="225"/>
      <c r="Y3250" s="225"/>
      <c r="AM3250" s="227"/>
      <c r="AN3250" s="227"/>
      <c r="AO3250" s="227"/>
      <c r="AP3250" s="227"/>
      <c r="AQ3250" s="227"/>
      <c r="AR3250" s="226"/>
      <c r="AS3250" s="226"/>
      <c r="AT3250" s="226"/>
      <c r="AU3250" s="225"/>
      <c r="AV3250" s="225"/>
      <c r="AW3250" s="225"/>
      <c r="AX3250" s="225"/>
    </row>
    <row r="3251" spans="14:50" ht="15.75" x14ac:dyDescent="0.25">
      <c r="N3251" s="227"/>
      <c r="O3251" s="227"/>
      <c r="P3251" s="228"/>
      <c r="Q3251" s="227"/>
      <c r="R3251" s="227"/>
      <c r="S3251" s="226"/>
      <c r="T3251" s="226"/>
      <c r="U3251" s="226"/>
      <c r="V3251" s="225"/>
      <c r="W3251" s="225"/>
      <c r="X3251" s="225"/>
      <c r="Y3251" s="225"/>
      <c r="AM3251" s="227"/>
      <c r="AN3251" s="227"/>
      <c r="AO3251" s="227"/>
      <c r="AP3251" s="227"/>
      <c r="AQ3251" s="227"/>
      <c r="AR3251" s="226"/>
      <c r="AS3251" s="226"/>
      <c r="AT3251" s="226"/>
      <c r="AU3251" s="225"/>
      <c r="AV3251" s="225"/>
      <c r="AW3251" s="225"/>
      <c r="AX3251" s="225"/>
    </row>
    <row r="3252" spans="14:50" ht="15.75" x14ac:dyDescent="0.25">
      <c r="N3252" s="227"/>
      <c r="O3252" s="227"/>
      <c r="P3252" s="228"/>
      <c r="Q3252" s="227"/>
      <c r="R3252" s="227"/>
      <c r="S3252" s="226"/>
      <c r="T3252" s="226"/>
      <c r="U3252" s="226"/>
      <c r="V3252" s="225"/>
      <c r="W3252" s="225"/>
      <c r="X3252" s="225"/>
      <c r="Y3252" s="225"/>
      <c r="AM3252" s="227"/>
      <c r="AN3252" s="227"/>
      <c r="AO3252" s="227"/>
      <c r="AP3252" s="227"/>
      <c r="AQ3252" s="227"/>
      <c r="AR3252" s="226"/>
      <c r="AS3252" s="226"/>
      <c r="AT3252" s="226"/>
      <c r="AU3252" s="225"/>
      <c r="AV3252" s="225"/>
      <c r="AW3252" s="225"/>
      <c r="AX3252" s="225"/>
    </row>
    <row r="3253" spans="14:50" ht="15.75" x14ac:dyDescent="0.25">
      <c r="N3253" s="227"/>
      <c r="O3253" s="227"/>
      <c r="P3253" s="228"/>
      <c r="Q3253" s="227"/>
      <c r="R3253" s="227"/>
      <c r="S3253" s="226"/>
      <c r="T3253" s="226"/>
      <c r="U3253" s="226"/>
      <c r="V3253" s="225"/>
      <c r="W3253" s="225"/>
      <c r="X3253" s="225"/>
      <c r="Y3253" s="225"/>
      <c r="AM3253" s="227"/>
      <c r="AN3253" s="227"/>
      <c r="AO3253" s="227"/>
      <c r="AP3253" s="227"/>
      <c r="AQ3253" s="227"/>
      <c r="AR3253" s="226"/>
      <c r="AS3253" s="226"/>
      <c r="AT3253" s="226"/>
      <c r="AU3253" s="225"/>
      <c r="AV3253" s="225"/>
      <c r="AW3253" s="225"/>
      <c r="AX3253" s="225"/>
    </row>
    <row r="3254" spans="14:50" ht="15.75" x14ac:dyDescent="0.25">
      <c r="N3254" s="227"/>
      <c r="O3254" s="227"/>
      <c r="P3254" s="228"/>
      <c r="Q3254" s="227"/>
      <c r="R3254" s="227"/>
      <c r="S3254" s="226"/>
      <c r="T3254" s="226"/>
      <c r="U3254" s="226"/>
      <c r="V3254" s="225"/>
      <c r="W3254" s="225"/>
      <c r="X3254" s="225"/>
      <c r="Y3254" s="225"/>
      <c r="AM3254" s="227"/>
      <c r="AN3254" s="227"/>
      <c r="AO3254" s="227"/>
      <c r="AP3254" s="227"/>
      <c r="AQ3254" s="227"/>
      <c r="AR3254" s="226"/>
      <c r="AS3254" s="226"/>
      <c r="AT3254" s="226"/>
      <c r="AU3254" s="225"/>
      <c r="AV3254" s="225"/>
      <c r="AW3254" s="225"/>
      <c r="AX3254" s="225"/>
    </row>
    <row r="3255" spans="14:50" ht="15.75" x14ac:dyDescent="0.25">
      <c r="N3255" s="227"/>
      <c r="O3255" s="227"/>
      <c r="P3255" s="228"/>
      <c r="Q3255" s="227"/>
      <c r="R3255" s="227"/>
      <c r="S3255" s="226"/>
      <c r="T3255" s="226"/>
      <c r="U3255" s="226"/>
      <c r="V3255" s="225"/>
      <c r="W3255" s="225"/>
      <c r="X3255" s="225"/>
      <c r="Y3255" s="225"/>
      <c r="AM3255" s="227"/>
      <c r="AN3255" s="227"/>
      <c r="AO3255" s="227"/>
      <c r="AP3255" s="227"/>
      <c r="AQ3255" s="227"/>
      <c r="AR3255" s="226"/>
      <c r="AS3255" s="226"/>
      <c r="AT3255" s="226"/>
      <c r="AU3255" s="225"/>
      <c r="AV3255" s="225"/>
      <c r="AW3255" s="225"/>
      <c r="AX3255" s="225"/>
    </row>
    <row r="3256" spans="14:50" ht="15.75" x14ac:dyDescent="0.25">
      <c r="N3256" s="227"/>
      <c r="O3256" s="227"/>
      <c r="P3256" s="228"/>
      <c r="Q3256" s="227"/>
      <c r="R3256" s="227"/>
      <c r="S3256" s="226"/>
      <c r="T3256" s="226"/>
      <c r="U3256" s="226"/>
      <c r="V3256" s="225"/>
      <c r="W3256" s="225"/>
      <c r="X3256" s="225"/>
      <c r="Y3256" s="225"/>
      <c r="AM3256" s="227"/>
      <c r="AN3256" s="227"/>
      <c r="AO3256" s="227"/>
      <c r="AP3256" s="227"/>
      <c r="AQ3256" s="227"/>
      <c r="AR3256" s="226"/>
      <c r="AS3256" s="226"/>
      <c r="AT3256" s="226"/>
      <c r="AU3256" s="225"/>
      <c r="AV3256" s="225"/>
      <c r="AW3256" s="225"/>
      <c r="AX3256" s="225"/>
    </row>
    <row r="3257" spans="14:50" ht="15.75" x14ac:dyDescent="0.25">
      <c r="N3257" s="227"/>
      <c r="O3257" s="227"/>
      <c r="P3257" s="228"/>
      <c r="Q3257" s="227"/>
      <c r="R3257" s="227"/>
      <c r="S3257" s="226"/>
      <c r="T3257" s="226"/>
      <c r="U3257" s="226"/>
      <c r="V3257" s="225"/>
      <c r="W3257" s="225"/>
      <c r="X3257" s="225"/>
      <c r="Y3257" s="225"/>
      <c r="AM3257" s="227"/>
      <c r="AN3257" s="227"/>
      <c r="AO3257" s="227"/>
      <c r="AP3257" s="227"/>
      <c r="AQ3257" s="227"/>
      <c r="AR3257" s="226"/>
      <c r="AS3257" s="226"/>
      <c r="AT3257" s="226"/>
      <c r="AU3257" s="225"/>
      <c r="AV3257" s="225"/>
      <c r="AW3257" s="225"/>
      <c r="AX3257" s="225"/>
    </row>
    <row r="3258" spans="14:50" ht="15.75" x14ac:dyDescent="0.25">
      <c r="N3258" s="227"/>
      <c r="O3258" s="227"/>
      <c r="P3258" s="228"/>
      <c r="Q3258" s="227"/>
      <c r="R3258" s="227"/>
      <c r="S3258" s="226"/>
      <c r="T3258" s="226"/>
      <c r="U3258" s="226"/>
      <c r="V3258" s="225"/>
      <c r="W3258" s="225"/>
      <c r="X3258" s="225"/>
      <c r="Y3258" s="225"/>
      <c r="AM3258" s="227"/>
      <c r="AN3258" s="227"/>
      <c r="AO3258" s="227"/>
      <c r="AP3258" s="227"/>
      <c r="AQ3258" s="227"/>
      <c r="AR3258" s="226"/>
      <c r="AS3258" s="226"/>
      <c r="AT3258" s="226"/>
      <c r="AU3258" s="225"/>
      <c r="AV3258" s="225"/>
      <c r="AW3258" s="225"/>
      <c r="AX3258" s="225"/>
    </row>
    <row r="3259" spans="14:50" ht="15.75" x14ac:dyDescent="0.25">
      <c r="N3259" s="227"/>
      <c r="O3259" s="227"/>
      <c r="P3259" s="228"/>
      <c r="Q3259" s="227"/>
      <c r="R3259" s="227"/>
      <c r="S3259" s="226"/>
      <c r="T3259" s="226"/>
      <c r="U3259" s="226"/>
      <c r="V3259" s="225"/>
      <c r="W3259" s="225"/>
      <c r="X3259" s="225"/>
      <c r="Y3259" s="225"/>
      <c r="AM3259" s="227"/>
      <c r="AN3259" s="227"/>
      <c r="AO3259" s="227"/>
      <c r="AP3259" s="227"/>
      <c r="AQ3259" s="227"/>
      <c r="AR3259" s="226"/>
      <c r="AS3259" s="226"/>
      <c r="AT3259" s="226"/>
      <c r="AU3259" s="225"/>
      <c r="AV3259" s="225"/>
      <c r="AW3259" s="225"/>
      <c r="AX3259" s="225"/>
    </row>
    <row r="3260" spans="14:50" ht="15.75" x14ac:dyDescent="0.25">
      <c r="N3260" s="227"/>
      <c r="O3260" s="227"/>
      <c r="P3260" s="228"/>
      <c r="Q3260" s="227"/>
      <c r="R3260" s="227"/>
      <c r="S3260" s="226"/>
      <c r="T3260" s="226"/>
      <c r="U3260" s="226"/>
      <c r="V3260" s="225"/>
      <c r="W3260" s="225"/>
      <c r="X3260" s="225"/>
      <c r="Y3260" s="225"/>
      <c r="AM3260" s="227"/>
      <c r="AN3260" s="227"/>
      <c r="AO3260" s="227"/>
      <c r="AP3260" s="227"/>
      <c r="AQ3260" s="227"/>
      <c r="AR3260" s="226"/>
      <c r="AS3260" s="226"/>
      <c r="AT3260" s="226"/>
      <c r="AU3260" s="225"/>
      <c r="AV3260" s="225"/>
      <c r="AW3260" s="225"/>
      <c r="AX3260" s="225"/>
    </row>
    <row r="3261" spans="14:50" ht="15.75" x14ac:dyDescent="0.25">
      <c r="N3261" s="227"/>
      <c r="O3261" s="227"/>
      <c r="P3261" s="228"/>
      <c r="Q3261" s="227"/>
      <c r="R3261" s="227"/>
      <c r="S3261" s="226"/>
      <c r="T3261" s="226"/>
      <c r="U3261" s="226"/>
      <c r="V3261" s="225"/>
      <c r="W3261" s="225"/>
      <c r="X3261" s="225"/>
      <c r="Y3261" s="225"/>
      <c r="AM3261" s="227"/>
      <c r="AN3261" s="227"/>
      <c r="AO3261" s="227"/>
      <c r="AP3261" s="227"/>
      <c r="AQ3261" s="227"/>
      <c r="AR3261" s="226"/>
      <c r="AS3261" s="226"/>
      <c r="AT3261" s="226"/>
      <c r="AU3261" s="225"/>
      <c r="AV3261" s="225"/>
      <c r="AW3261" s="225"/>
      <c r="AX3261" s="225"/>
    </row>
    <row r="3262" spans="14:50" ht="15.75" x14ac:dyDescent="0.25">
      <c r="N3262" s="227"/>
      <c r="O3262" s="227"/>
      <c r="P3262" s="228"/>
      <c r="Q3262" s="227"/>
      <c r="R3262" s="227"/>
      <c r="S3262" s="226"/>
      <c r="T3262" s="226"/>
      <c r="U3262" s="226"/>
      <c r="V3262" s="225"/>
      <c r="W3262" s="225"/>
      <c r="X3262" s="225"/>
      <c r="Y3262" s="225"/>
      <c r="AM3262" s="227"/>
      <c r="AN3262" s="227"/>
      <c r="AO3262" s="227"/>
      <c r="AP3262" s="227"/>
      <c r="AQ3262" s="227"/>
      <c r="AR3262" s="226"/>
      <c r="AS3262" s="226"/>
      <c r="AT3262" s="226"/>
      <c r="AU3262" s="225"/>
      <c r="AV3262" s="225"/>
      <c r="AW3262" s="225"/>
      <c r="AX3262" s="225"/>
    </row>
    <row r="3263" spans="14:50" ht="15.75" x14ac:dyDescent="0.25">
      <c r="N3263" s="227"/>
      <c r="O3263" s="227"/>
      <c r="P3263" s="228"/>
      <c r="Q3263" s="227"/>
      <c r="R3263" s="227"/>
      <c r="S3263" s="226"/>
      <c r="T3263" s="226"/>
      <c r="U3263" s="226"/>
      <c r="V3263" s="225"/>
      <c r="W3263" s="225"/>
      <c r="X3263" s="225"/>
      <c r="Y3263" s="225"/>
      <c r="AM3263" s="227"/>
      <c r="AN3263" s="227"/>
      <c r="AO3263" s="227"/>
      <c r="AP3263" s="227"/>
      <c r="AQ3263" s="227"/>
      <c r="AR3263" s="226"/>
      <c r="AS3263" s="226"/>
      <c r="AT3263" s="226"/>
      <c r="AU3263" s="225"/>
      <c r="AV3263" s="225"/>
      <c r="AW3263" s="225"/>
      <c r="AX3263" s="225"/>
    </row>
    <row r="3264" spans="14:50" ht="15.75" x14ac:dyDescent="0.25">
      <c r="N3264" s="227"/>
      <c r="O3264" s="227"/>
      <c r="P3264" s="228"/>
      <c r="Q3264" s="227"/>
      <c r="R3264" s="227"/>
      <c r="S3264" s="226"/>
      <c r="T3264" s="226"/>
      <c r="U3264" s="226"/>
      <c r="V3264" s="225"/>
      <c r="W3264" s="225"/>
      <c r="X3264" s="225"/>
      <c r="Y3264" s="225"/>
      <c r="AM3264" s="227"/>
      <c r="AN3264" s="227"/>
      <c r="AO3264" s="227"/>
      <c r="AP3264" s="227"/>
      <c r="AQ3264" s="227"/>
      <c r="AR3264" s="226"/>
      <c r="AS3264" s="226"/>
      <c r="AT3264" s="226"/>
      <c r="AU3264" s="225"/>
      <c r="AV3264" s="225"/>
      <c r="AW3264" s="225"/>
      <c r="AX3264" s="225"/>
    </row>
    <row r="3265" spans="14:50" ht="15.75" x14ac:dyDescent="0.25">
      <c r="N3265" s="227"/>
      <c r="O3265" s="227"/>
      <c r="P3265" s="228"/>
      <c r="Q3265" s="227"/>
      <c r="R3265" s="227"/>
      <c r="S3265" s="226"/>
      <c r="T3265" s="226"/>
      <c r="U3265" s="226"/>
      <c r="V3265" s="225"/>
      <c r="W3265" s="225"/>
      <c r="X3265" s="225"/>
      <c r="Y3265" s="225"/>
      <c r="AM3265" s="227"/>
      <c r="AN3265" s="227"/>
      <c r="AO3265" s="227"/>
      <c r="AP3265" s="227"/>
      <c r="AQ3265" s="227"/>
      <c r="AR3265" s="226"/>
      <c r="AS3265" s="226"/>
      <c r="AT3265" s="226"/>
      <c r="AU3265" s="225"/>
      <c r="AV3265" s="225"/>
      <c r="AW3265" s="225"/>
      <c r="AX3265" s="225"/>
    </row>
    <row r="3266" spans="14:50" ht="15.75" x14ac:dyDescent="0.25">
      <c r="N3266" s="227"/>
      <c r="O3266" s="227"/>
      <c r="P3266" s="228"/>
      <c r="Q3266" s="227"/>
      <c r="R3266" s="227"/>
      <c r="S3266" s="226"/>
      <c r="T3266" s="226"/>
      <c r="U3266" s="226"/>
      <c r="V3266" s="225"/>
      <c r="W3266" s="225"/>
      <c r="X3266" s="225"/>
      <c r="Y3266" s="225"/>
      <c r="AM3266" s="227"/>
      <c r="AN3266" s="227"/>
      <c r="AO3266" s="227"/>
      <c r="AP3266" s="227"/>
      <c r="AQ3266" s="227"/>
      <c r="AR3266" s="226"/>
      <c r="AS3266" s="226"/>
      <c r="AT3266" s="226"/>
      <c r="AU3266" s="225"/>
      <c r="AV3266" s="225"/>
      <c r="AW3266" s="225"/>
      <c r="AX3266" s="225"/>
    </row>
    <row r="3267" spans="14:50" ht="15.75" x14ac:dyDescent="0.25">
      <c r="N3267" s="227"/>
      <c r="O3267" s="227"/>
      <c r="P3267" s="228"/>
      <c r="Q3267" s="227"/>
      <c r="R3267" s="227"/>
      <c r="S3267" s="226"/>
      <c r="T3267" s="226"/>
      <c r="U3267" s="226"/>
      <c r="V3267" s="225"/>
      <c r="W3267" s="225"/>
      <c r="X3267" s="225"/>
      <c r="Y3267" s="225"/>
      <c r="AM3267" s="227"/>
      <c r="AN3267" s="227"/>
      <c r="AO3267" s="227"/>
      <c r="AP3267" s="227"/>
      <c r="AQ3267" s="227"/>
      <c r="AR3267" s="226"/>
      <c r="AS3267" s="226"/>
      <c r="AT3267" s="226"/>
      <c r="AU3267" s="225"/>
      <c r="AV3267" s="225"/>
      <c r="AW3267" s="225"/>
      <c r="AX3267" s="225"/>
    </row>
    <row r="3268" spans="14:50" ht="15.75" x14ac:dyDescent="0.25">
      <c r="N3268" s="227"/>
      <c r="O3268" s="227"/>
      <c r="P3268" s="228"/>
      <c r="Q3268" s="227"/>
      <c r="R3268" s="227"/>
      <c r="S3268" s="226"/>
      <c r="T3268" s="226"/>
      <c r="U3268" s="226"/>
      <c r="V3268" s="225"/>
      <c r="W3268" s="225"/>
      <c r="X3268" s="225"/>
      <c r="Y3268" s="225"/>
      <c r="AM3268" s="227"/>
      <c r="AN3268" s="227"/>
      <c r="AO3268" s="227"/>
      <c r="AP3268" s="227"/>
      <c r="AQ3268" s="227"/>
      <c r="AR3268" s="226"/>
      <c r="AS3268" s="226"/>
      <c r="AT3268" s="226"/>
      <c r="AU3268" s="225"/>
      <c r="AV3268" s="225"/>
      <c r="AW3268" s="225"/>
      <c r="AX3268" s="225"/>
    </row>
    <row r="3269" spans="14:50" ht="15.75" x14ac:dyDescent="0.25">
      <c r="N3269" s="227"/>
      <c r="O3269" s="227"/>
      <c r="P3269" s="228"/>
      <c r="Q3269" s="227"/>
      <c r="R3269" s="227"/>
      <c r="S3269" s="226"/>
      <c r="T3269" s="226"/>
      <c r="U3269" s="226"/>
      <c r="V3269" s="225"/>
      <c r="W3269" s="225"/>
      <c r="X3269" s="225"/>
      <c r="Y3269" s="225"/>
      <c r="AM3269" s="227"/>
      <c r="AN3269" s="227"/>
      <c r="AO3269" s="227"/>
      <c r="AP3269" s="227"/>
      <c r="AQ3269" s="227"/>
      <c r="AR3269" s="226"/>
      <c r="AS3269" s="226"/>
      <c r="AT3269" s="226"/>
      <c r="AU3269" s="225"/>
      <c r="AV3269" s="225"/>
      <c r="AW3269" s="225"/>
      <c r="AX3269" s="225"/>
    </row>
    <row r="3270" spans="14:50" ht="15.75" x14ac:dyDescent="0.25">
      <c r="N3270" s="227"/>
      <c r="O3270" s="227"/>
      <c r="P3270" s="228"/>
      <c r="Q3270" s="227"/>
      <c r="R3270" s="227"/>
      <c r="S3270" s="226"/>
      <c r="T3270" s="226"/>
      <c r="U3270" s="226"/>
      <c r="V3270" s="225"/>
      <c r="W3270" s="225"/>
      <c r="X3270" s="225"/>
      <c r="Y3270" s="225"/>
      <c r="AM3270" s="227"/>
      <c r="AN3270" s="227"/>
      <c r="AO3270" s="227"/>
      <c r="AP3270" s="227"/>
      <c r="AQ3270" s="227"/>
      <c r="AR3270" s="226"/>
      <c r="AS3270" s="226"/>
      <c r="AT3270" s="226"/>
      <c r="AU3270" s="225"/>
      <c r="AV3270" s="225"/>
      <c r="AW3270" s="225"/>
      <c r="AX3270" s="225"/>
    </row>
    <row r="3271" spans="14:50" ht="15.75" x14ac:dyDescent="0.25">
      <c r="N3271" s="227"/>
      <c r="O3271" s="227"/>
      <c r="P3271" s="228"/>
      <c r="Q3271" s="227"/>
      <c r="R3271" s="227"/>
      <c r="S3271" s="226"/>
      <c r="T3271" s="226"/>
      <c r="U3271" s="226"/>
      <c r="V3271" s="225"/>
      <c r="W3271" s="225"/>
      <c r="X3271" s="225"/>
      <c r="Y3271" s="225"/>
      <c r="AM3271" s="227"/>
      <c r="AN3271" s="227"/>
      <c r="AO3271" s="227"/>
      <c r="AP3271" s="227"/>
      <c r="AQ3271" s="227"/>
      <c r="AR3271" s="226"/>
      <c r="AS3271" s="226"/>
      <c r="AT3271" s="226"/>
      <c r="AU3271" s="225"/>
      <c r="AV3271" s="225"/>
      <c r="AW3271" s="225"/>
      <c r="AX3271" s="225"/>
    </row>
    <row r="3272" spans="14:50" ht="15.75" x14ac:dyDescent="0.25">
      <c r="N3272" s="227"/>
      <c r="O3272" s="227"/>
      <c r="P3272" s="228"/>
      <c r="Q3272" s="227"/>
      <c r="R3272" s="227"/>
      <c r="S3272" s="226"/>
      <c r="T3272" s="226"/>
      <c r="U3272" s="226"/>
      <c r="V3272" s="225"/>
      <c r="W3272" s="225"/>
      <c r="X3272" s="225"/>
      <c r="Y3272" s="225"/>
      <c r="AM3272" s="227"/>
      <c r="AN3272" s="227"/>
      <c r="AO3272" s="227"/>
      <c r="AP3272" s="227"/>
      <c r="AQ3272" s="227"/>
      <c r="AR3272" s="226"/>
      <c r="AS3272" s="226"/>
      <c r="AT3272" s="226"/>
      <c r="AU3272" s="225"/>
      <c r="AV3272" s="225"/>
      <c r="AW3272" s="225"/>
      <c r="AX3272" s="225"/>
    </row>
    <row r="3273" spans="14:50" ht="15.75" x14ac:dyDescent="0.25">
      <c r="N3273" s="227"/>
      <c r="O3273" s="227"/>
      <c r="P3273" s="228"/>
      <c r="Q3273" s="227"/>
      <c r="R3273" s="227"/>
      <c r="S3273" s="226"/>
      <c r="T3273" s="226"/>
      <c r="U3273" s="226"/>
      <c r="V3273" s="225"/>
      <c r="W3273" s="225"/>
      <c r="X3273" s="225"/>
      <c r="Y3273" s="225"/>
      <c r="AM3273" s="227"/>
      <c r="AN3273" s="227"/>
      <c r="AO3273" s="227"/>
      <c r="AP3273" s="227"/>
      <c r="AQ3273" s="227"/>
      <c r="AR3273" s="226"/>
      <c r="AS3273" s="226"/>
      <c r="AT3273" s="226"/>
      <c r="AU3273" s="225"/>
      <c r="AV3273" s="225"/>
      <c r="AW3273" s="225"/>
      <c r="AX3273" s="225"/>
    </row>
    <row r="3274" spans="14:50" ht="15.75" x14ac:dyDescent="0.25">
      <c r="N3274" s="227"/>
      <c r="O3274" s="227"/>
      <c r="P3274" s="228"/>
      <c r="Q3274" s="227"/>
      <c r="R3274" s="227"/>
      <c r="S3274" s="226"/>
      <c r="T3274" s="226"/>
      <c r="U3274" s="226"/>
      <c r="V3274" s="225"/>
      <c r="W3274" s="225"/>
      <c r="X3274" s="225"/>
      <c r="Y3274" s="225"/>
      <c r="AM3274" s="227"/>
      <c r="AN3274" s="227"/>
      <c r="AO3274" s="227"/>
      <c r="AP3274" s="227"/>
      <c r="AQ3274" s="227"/>
      <c r="AR3274" s="226"/>
      <c r="AS3274" s="226"/>
      <c r="AT3274" s="226"/>
      <c r="AU3274" s="225"/>
      <c r="AV3274" s="225"/>
      <c r="AW3274" s="225"/>
      <c r="AX3274" s="225"/>
    </row>
    <row r="3275" spans="14:50" ht="15.75" x14ac:dyDescent="0.25">
      <c r="N3275" s="227"/>
      <c r="O3275" s="227"/>
      <c r="P3275" s="228"/>
      <c r="Q3275" s="227"/>
      <c r="R3275" s="227"/>
      <c r="S3275" s="226"/>
      <c r="T3275" s="226"/>
      <c r="U3275" s="226"/>
      <c r="V3275" s="225"/>
      <c r="W3275" s="225"/>
      <c r="X3275" s="225"/>
      <c r="Y3275" s="225"/>
      <c r="AM3275" s="227"/>
      <c r="AN3275" s="227"/>
      <c r="AO3275" s="227"/>
      <c r="AP3275" s="227"/>
      <c r="AQ3275" s="227"/>
      <c r="AR3275" s="226"/>
      <c r="AS3275" s="226"/>
      <c r="AT3275" s="226"/>
      <c r="AU3275" s="225"/>
      <c r="AV3275" s="225"/>
      <c r="AW3275" s="225"/>
      <c r="AX3275" s="225"/>
    </row>
    <row r="3276" spans="14:50" ht="15.75" x14ac:dyDescent="0.25">
      <c r="N3276" s="227"/>
      <c r="O3276" s="227"/>
      <c r="P3276" s="228"/>
      <c r="Q3276" s="227"/>
      <c r="R3276" s="227"/>
      <c r="S3276" s="226"/>
      <c r="T3276" s="226"/>
      <c r="U3276" s="226"/>
      <c r="V3276" s="225"/>
      <c r="W3276" s="225"/>
      <c r="X3276" s="225"/>
      <c r="Y3276" s="225"/>
      <c r="AM3276" s="227"/>
      <c r="AN3276" s="227"/>
      <c r="AO3276" s="227"/>
      <c r="AP3276" s="227"/>
      <c r="AQ3276" s="227"/>
      <c r="AR3276" s="226"/>
      <c r="AS3276" s="226"/>
      <c r="AT3276" s="226"/>
      <c r="AU3276" s="225"/>
      <c r="AV3276" s="225"/>
      <c r="AW3276" s="225"/>
      <c r="AX3276" s="225"/>
    </row>
    <row r="3277" spans="14:50" ht="15.75" x14ac:dyDescent="0.25">
      <c r="N3277" s="227"/>
      <c r="O3277" s="227"/>
      <c r="P3277" s="228"/>
      <c r="Q3277" s="227"/>
      <c r="R3277" s="227"/>
      <c r="S3277" s="226"/>
      <c r="T3277" s="226"/>
      <c r="U3277" s="226"/>
      <c r="V3277" s="225"/>
      <c r="W3277" s="225"/>
      <c r="X3277" s="225"/>
      <c r="Y3277" s="225"/>
      <c r="AM3277" s="227"/>
      <c r="AN3277" s="227"/>
      <c r="AO3277" s="227"/>
      <c r="AP3277" s="227"/>
      <c r="AQ3277" s="227"/>
      <c r="AR3277" s="226"/>
      <c r="AS3277" s="226"/>
      <c r="AT3277" s="226"/>
      <c r="AU3277" s="225"/>
      <c r="AV3277" s="225"/>
      <c r="AW3277" s="225"/>
      <c r="AX3277" s="225"/>
    </row>
    <row r="3278" spans="14:50" ht="15.75" x14ac:dyDescent="0.25">
      <c r="N3278" s="227"/>
      <c r="O3278" s="227"/>
      <c r="P3278" s="228"/>
      <c r="Q3278" s="227"/>
      <c r="R3278" s="227"/>
      <c r="S3278" s="226"/>
      <c r="T3278" s="226"/>
      <c r="U3278" s="226"/>
      <c r="V3278" s="225"/>
      <c r="W3278" s="225"/>
      <c r="X3278" s="225"/>
      <c r="Y3278" s="225"/>
      <c r="AM3278" s="227"/>
      <c r="AN3278" s="227"/>
      <c r="AO3278" s="227"/>
      <c r="AP3278" s="227"/>
      <c r="AQ3278" s="227"/>
      <c r="AR3278" s="226"/>
      <c r="AS3278" s="226"/>
      <c r="AT3278" s="226"/>
      <c r="AU3278" s="225"/>
      <c r="AV3278" s="225"/>
      <c r="AW3278" s="225"/>
      <c r="AX3278" s="225"/>
    </row>
    <row r="3279" spans="14:50" ht="15.75" x14ac:dyDescent="0.25">
      <c r="N3279" s="227"/>
      <c r="O3279" s="227"/>
      <c r="P3279" s="228"/>
      <c r="Q3279" s="227"/>
      <c r="R3279" s="227"/>
      <c r="S3279" s="226"/>
      <c r="T3279" s="226"/>
      <c r="U3279" s="226"/>
      <c r="V3279" s="225"/>
      <c r="W3279" s="225"/>
      <c r="X3279" s="225"/>
      <c r="Y3279" s="225"/>
      <c r="AM3279" s="227"/>
      <c r="AN3279" s="227"/>
      <c r="AO3279" s="227"/>
      <c r="AP3279" s="227"/>
      <c r="AQ3279" s="227"/>
      <c r="AR3279" s="226"/>
      <c r="AS3279" s="226"/>
      <c r="AT3279" s="226"/>
      <c r="AU3279" s="225"/>
      <c r="AV3279" s="225"/>
      <c r="AW3279" s="225"/>
      <c r="AX3279" s="225"/>
    </row>
    <row r="3280" spans="14:50" ht="15.75" x14ac:dyDescent="0.25">
      <c r="N3280" s="227"/>
      <c r="O3280" s="227"/>
      <c r="P3280" s="228"/>
      <c r="Q3280" s="227"/>
      <c r="R3280" s="227"/>
      <c r="S3280" s="226"/>
      <c r="T3280" s="226"/>
      <c r="U3280" s="226"/>
      <c r="V3280" s="225"/>
      <c r="W3280" s="225"/>
      <c r="X3280" s="225"/>
      <c r="Y3280" s="225"/>
      <c r="AM3280" s="227"/>
      <c r="AN3280" s="227"/>
      <c r="AO3280" s="227"/>
      <c r="AP3280" s="227"/>
      <c r="AQ3280" s="227"/>
      <c r="AR3280" s="226"/>
      <c r="AS3280" s="226"/>
      <c r="AT3280" s="226"/>
      <c r="AU3280" s="225"/>
      <c r="AV3280" s="225"/>
      <c r="AW3280" s="225"/>
      <c r="AX3280" s="225"/>
    </row>
    <row r="3281" spans="14:50" ht="15.75" x14ac:dyDescent="0.25">
      <c r="N3281" s="227"/>
      <c r="O3281" s="227"/>
      <c r="P3281" s="228"/>
      <c r="Q3281" s="227"/>
      <c r="R3281" s="227"/>
      <c r="S3281" s="226"/>
      <c r="T3281" s="226"/>
      <c r="U3281" s="226"/>
      <c r="V3281" s="225"/>
      <c r="W3281" s="225"/>
      <c r="X3281" s="225"/>
      <c r="Y3281" s="225"/>
      <c r="AM3281" s="227"/>
      <c r="AN3281" s="227"/>
      <c r="AO3281" s="227"/>
      <c r="AP3281" s="227"/>
      <c r="AQ3281" s="227"/>
      <c r="AR3281" s="226"/>
      <c r="AS3281" s="226"/>
      <c r="AT3281" s="226"/>
      <c r="AU3281" s="225"/>
      <c r="AV3281" s="225"/>
      <c r="AW3281" s="225"/>
      <c r="AX3281" s="225"/>
    </row>
    <row r="3282" spans="14:50" ht="15.75" x14ac:dyDescent="0.25">
      <c r="N3282" s="227"/>
      <c r="O3282" s="227"/>
      <c r="P3282" s="228"/>
      <c r="Q3282" s="227"/>
      <c r="R3282" s="227"/>
      <c r="S3282" s="226"/>
      <c r="T3282" s="226"/>
      <c r="U3282" s="226"/>
      <c r="V3282" s="225"/>
      <c r="W3282" s="225"/>
      <c r="X3282" s="225"/>
      <c r="Y3282" s="225"/>
      <c r="AM3282" s="227"/>
      <c r="AN3282" s="227"/>
      <c r="AO3282" s="227"/>
      <c r="AP3282" s="227"/>
      <c r="AQ3282" s="227"/>
      <c r="AR3282" s="226"/>
      <c r="AS3282" s="226"/>
      <c r="AT3282" s="226"/>
      <c r="AU3282" s="225"/>
      <c r="AV3282" s="225"/>
      <c r="AW3282" s="225"/>
      <c r="AX3282" s="225"/>
    </row>
    <row r="3283" spans="14:50" ht="15.75" x14ac:dyDescent="0.25">
      <c r="N3283" s="227"/>
      <c r="O3283" s="227"/>
      <c r="P3283" s="228"/>
      <c r="Q3283" s="227"/>
      <c r="R3283" s="227"/>
      <c r="S3283" s="226"/>
      <c r="T3283" s="226"/>
      <c r="U3283" s="226"/>
      <c r="V3283" s="225"/>
      <c r="W3283" s="225"/>
      <c r="X3283" s="225"/>
      <c r="Y3283" s="225"/>
      <c r="AM3283" s="227"/>
      <c r="AN3283" s="227"/>
      <c r="AO3283" s="227"/>
      <c r="AP3283" s="227"/>
      <c r="AQ3283" s="227"/>
      <c r="AR3283" s="226"/>
      <c r="AS3283" s="226"/>
      <c r="AT3283" s="226"/>
      <c r="AU3283" s="225"/>
      <c r="AV3283" s="225"/>
      <c r="AW3283" s="225"/>
      <c r="AX3283" s="225"/>
    </row>
    <row r="3284" spans="14:50" ht="15.75" x14ac:dyDescent="0.25">
      <c r="N3284" s="227"/>
      <c r="O3284" s="227"/>
      <c r="P3284" s="228"/>
      <c r="Q3284" s="227"/>
      <c r="R3284" s="227"/>
      <c r="S3284" s="226"/>
      <c r="T3284" s="226"/>
      <c r="U3284" s="226"/>
      <c r="V3284" s="225"/>
      <c r="W3284" s="225"/>
      <c r="X3284" s="225"/>
      <c r="Y3284" s="225"/>
      <c r="AM3284" s="227"/>
      <c r="AN3284" s="227"/>
      <c r="AO3284" s="227"/>
      <c r="AP3284" s="227"/>
      <c r="AQ3284" s="227"/>
      <c r="AR3284" s="226"/>
      <c r="AS3284" s="226"/>
      <c r="AT3284" s="226"/>
      <c r="AU3284" s="225"/>
      <c r="AV3284" s="225"/>
      <c r="AW3284" s="225"/>
      <c r="AX3284" s="225"/>
    </row>
    <row r="3285" spans="14:50" ht="15.75" x14ac:dyDescent="0.25">
      <c r="N3285" s="227"/>
      <c r="O3285" s="227"/>
      <c r="P3285" s="228"/>
      <c r="Q3285" s="227"/>
      <c r="R3285" s="227"/>
      <c r="S3285" s="226"/>
      <c r="T3285" s="226"/>
      <c r="U3285" s="226"/>
      <c r="V3285" s="225"/>
      <c r="W3285" s="225"/>
      <c r="X3285" s="225"/>
      <c r="Y3285" s="225"/>
      <c r="AM3285" s="227"/>
      <c r="AN3285" s="227"/>
      <c r="AO3285" s="227"/>
      <c r="AP3285" s="227"/>
      <c r="AQ3285" s="227"/>
      <c r="AR3285" s="226"/>
      <c r="AS3285" s="226"/>
      <c r="AT3285" s="226"/>
      <c r="AU3285" s="225"/>
      <c r="AV3285" s="225"/>
      <c r="AW3285" s="225"/>
      <c r="AX3285" s="225"/>
    </row>
    <row r="3286" spans="14:50" ht="15.75" x14ac:dyDescent="0.25">
      <c r="N3286" s="227"/>
      <c r="O3286" s="227"/>
      <c r="P3286" s="228"/>
      <c r="Q3286" s="227"/>
      <c r="R3286" s="227"/>
      <c r="S3286" s="226"/>
      <c r="T3286" s="226"/>
      <c r="U3286" s="226"/>
      <c r="V3286" s="225"/>
      <c r="W3286" s="225"/>
      <c r="X3286" s="225"/>
      <c r="Y3286" s="225"/>
      <c r="AM3286" s="227"/>
      <c r="AN3286" s="227"/>
      <c r="AO3286" s="227"/>
      <c r="AP3286" s="227"/>
      <c r="AQ3286" s="227"/>
      <c r="AR3286" s="226"/>
      <c r="AS3286" s="226"/>
      <c r="AT3286" s="226"/>
      <c r="AU3286" s="225"/>
      <c r="AV3286" s="225"/>
      <c r="AW3286" s="225"/>
      <c r="AX3286" s="225"/>
    </row>
    <row r="3287" spans="14:50" ht="15.75" x14ac:dyDescent="0.25">
      <c r="N3287" s="227"/>
      <c r="O3287" s="227"/>
      <c r="P3287" s="228"/>
      <c r="Q3287" s="227"/>
      <c r="R3287" s="227"/>
      <c r="S3287" s="226"/>
      <c r="T3287" s="226"/>
      <c r="U3287" s="226"/>
      <c r="V3287" s="225"/>
      <c r="W3287" s="225"/>
      <c r="X3287" s="225"/>
      <c r="Y3287" s="225"/>
      <c r="AM3287" s="227"/>
      <c r="AN3287" s="227"/>
      <c r="AO3287" s="227"/>
      <c r="AP3287" s="227"/>
      <c r="AQ3287" s="227"/>
      <c r="AR3287" s="226"/>
      <c r="AS3287" s="226"/>
      <c r="AT3287" s="226"/>
      <c r="AU3287" s="225"/>
      <c r="AV3287" s="225"/>
      <c r="AW3287" s="225"/>
      <c r="AX3287" s="225"/>
    </row>
    <row r="3288" spans="14:50" ht="15.75" x14ac:dyDescent="0.25">
      <c r="N3288" s="227"/>
      <c r="O3288" s="227"/>
      <c r="P3288" s="228"/>
      <c r="Q3288" s="227"/>
      <c r="R3288" s="227"/>
      <c r="S3288" s="226"/>
      <c r="T3288" s="226"/>
      <c r="U3288" s="226"/>
      <c r="V3288" s="225"/>
      <c r="W3288" s="225"/>
      <c r="X3288" s="225"/>
      <c r="Y3288" s="225"/>
      <c r="AM3288" s="227"/>
      <c r="AN3288" s="227"/>
      <c r="AO3288" s="227"/>
      <c r="AP3288" s="227"/>
      <c r="AQ3288" s="227"/>
      <c r="AR3288" s="226"/>
      <c r="AS3288" s="226"/>
      <c r="AT3288" s="226"/>
      <c r="AU3288" s="225"/>
      <c r="AV3288" s="225"/>
      <c r="AW3288" s="225"/>
      <c r="AX3288" s="225"/>
    </row>
    <row r="3289" spans="14:50" ht="15.75" x14ac:dyDescent="0.25">
      <c r="N3289" s="227"/>
      <c r="O3289" s="227"/>
      <c r="P3289" s="228"/>
      <c r="Q3289" s="227"/>
      <c r="R3289" s="227"/>
      <c r="S3289" s="226"/>
      <c r="T3289" s="226"/>
      <c r="U3289" s="226"/>
      <c r="V3289" s="225"/>
      <c r="W3289" s="225"/>
      <c r="X3289" s="225"/>
      <c r="Y3289" s="225"/>
      <c r="AM3289" s="227"/>
      <c r="AN3289" s="227"/>
      <c r="AO3289" s="227"/>
      <c r="AP3289" s="227"/>
      <c r="AQ3289" s="227"/>
      <c r="AR3289" s="226"/>
      <c r="AS3289" s="226"/>
      <c r="AT3289" s="226"/>
      <c r="AU3289" s="225"/>
      <c r="AV3289" s="225"/>
      <c r="AW3289" s="225"/>
      <c r="AX3289" s="225"/>
    </row>
    <row r="3290" spans="14:50" ht="15.75" x14ac:dyDescent="0.25">
      <c r="N3290" s="227"/>
      <c r="O3290" s="227"/>
      <c r="P3290" s="228"/>
      <c r="Q3290" s="227"/>
      <c r="R3290" s="227"/>
      <c r="S3290" s="226"/>
      <c r="T3290" s="226"/>
      <c r="U3290" s="226"/>
      <c r="V3290" s="225"/>
      <c r="W3290" s="225"/>
      <c r="X3290" s="225"/>
      <c r="Y3290" s="225"/>
      <c r="AM3290" s="227"/>
      <c r="AN3290" s="227"/>
      <c r="AO3290" s="227"/>
      <c r="AP3290" s="227"/>
      <c r="AQ3290" s="227"/>
      <c r="AR3290" s="226"/>
      <c r="AS3290" s="226"/>
      <c r="AT3290" s="226"/>
      <c r="AU3290" s="225"/>
      <c r="AV3290" s="225"/>
      <c r="AW3290" s="225"/>
      <c r="AX3290" s="225"/>
    </row>
    <row r="3291" spans="14:50" ht="15.75" x14ac:dyDescent="0.25">
      <c r="N3291" s="227"/>
      <c r="O3291" s="227"/>
      <c r="P3291" s="228"/>
      <c r="Q3291" s="227"/>
      <c r="R3291" s="227"/>
      <c r="S3291" s="226"/>
      <c r="T3291" s="226"/>
      <c r="U3291" s="226"/>
      <c r="V3291" s="225"/>
      <c r="W3291" s="225"/>
      <c r="X3291" s="225"/>
      <c r="Y3291" s="225"/>
      <c r="AM3291" s="227"/>
      <c r="AN3291" s="227"/>
      <c r="AO3291" s="227"/>
      <c r="AP3291" s="227"/>
      <c r="AQ3291" s="227"/>
      <c r="AR3291" s="226"/>
      <c r="AS3291" s="226"/>
      <c r="AT3291" s="226"/>
      <c r="AU3291" s="225"/>
      <c r="AV3291" s="225"/>
      <c r="AW3291" s="225"/>
      <c r="AX3291" s="225"/>
    </row>
    <row r="3292" spans="14:50" ht="15.75" x14ac:dyDescent="0.25">
      <c r="N3292" s="227"/>
      <c r="O3292" s="227"/>
      <c r="P3292" s="228"/>
      <c r="Q3292" s="227"/>
      <c r="R3292" s="227"/>
      <c r="S3292" s="226"/>
      <c r="T3292" s="226"/>
      <c r="U3292" s="226"/>
      <c r="V3292" s="225"/>
      <c r="W3292" s="225"/>
      <c r="X3292" s="225"/>
      <c r="Y3292" s="225"/>
      <c r="AM3292" s="227"/>
      <c r="AN3292" s="227"/>
      <c r="AO3292" s="227"/>
      <c r="AP3292" s="227"/>
      <c r="AQ3292" s="227"/>
      <c r="AR3292" s="226"/>
      <c r="AS3292" s="226"/>
      <c r="AT3292" s="226"/>
      <c r="AU3292" s="225"/>
      <c r="AV3292" s="225"/>
      <c r="AW3292" s="225"/>
      <c r="AX3292" s="225"/>
    </row>
    <row r="3293" spans="14:50" ht="15.75" x14ac:dyDescent="0.25">
      <c r="N3293" s="227"/>
      <c r="O3293" s="227"/>
      <c r="P3293" s="228"/>
      <c r="Q3293" s="227"/>
      <c r="R3293" s="227"/>
      <c r="S3293" s="226"/>
      <c r="T3293" s="226"/>
      <c r="U3293" s="226"/>
      <c r="V3293" s="225"/>
      <c r="W3293" s="225"/>
      <c r="X3293" s="225"/>
      <c r="Y3293" s="225"/>
      <c r="AM3293" s="227"/>
      <c r="AN3293" s="227"/>
      <c r="AO3293" s="227"/>
      <c r="AP3293" s="227"/>
      <c r="AQ3293" s="227"/>
      <c r="AR3293" s="226"/>
      <c r="AS3293" s="226"/>
      <c r="AT3293" s="226"/>
      <c r="AU3293" s="225"/>
      <c r="AV3293" s="225"/>
      <c r="AW3293" s="225"/>
      <c r="AX3293" s="225"/>
    </row>
    <row r="3294" spans="14:50" ht="15.75" x14ac:dyDescent="0.25">
      <c r="N3294" s="227"/>
      <c r="O3294" s="227"/>
      <c r="P3294" s="228"/>
      <c r="Q3294" s="227"/>
      <c r="R3294" s="227"/>
      <c r="S3294" s="226"/>
      <c r="T3294" s="226"/>
      <c r="U3294" s="226"/>
      <c r="V3294" s="225"/>
      <c r="W3294" s="225"/>
      <c r="X3294" s="225"/>
      <c r="Y3294" s="225"/>
      <c r="AM3294" s="227"/>
      <c r="AN3294" s="227"/>
      <c r="AO3294" s="227"/>
      <c r="AP3294" s="227"/>
      <c r="AQ3294" s="227"/>
      <c r="AR3294" s="226"/>
      <c r="AS3294" s="226"/>
      <c r="AT3294" s="226"/>
      <c r="AU3294" s="225"/>
      <c r="AV3294" s="225"/>
      <c r="AW3294" s="225"/>
      <c r="AX3294" s="225"/>
    </row>
    <row r="3295" spans="14:50" ht="15.75" x14ac:dyDescent="0.25">
      <c r="N3295" s="227"/>
      <c r="O3295" s="227"/>
      <c r="P3295" s="228"/>
      <c r="Q3295" s="227"/>
      <c r="R3295" s="227"/>
      <c r="S3295" s="226"/>
      <c r="T3295" s="226"/>
      <c r="U3295" s="226"/>
      <c r="V3295" s="225"/>
      <c r="W3295" s="225"/>
      <c r="X3295" s="225"/>
      <c r="Y3295" s="225"/>
      <c r="AM3295" s="227"/>
      <c r="AN3295" s="227"/>
      <c r="AO3295" s="227"/>
      <c r="AP3295" s="227"/>
      <c r="AQ3295" s="227"/>
      <c r="AR3295" s="226"/>
      <c r="AS3295" s="226"/>
      <c r="AT3295" s="226"/>
      <c r="AU3295" s="225"/>
      <c r="AV3295" s="225"/>
      <c r="AW3295" s="225"/>
      <c r="AX3295" s="225"/>
    </row>
    <row r="3296" spans="14:50" ht="15.75" x14ac:dyDescent="0.25">
      <c r="N3296" s="227"/>
      <c r="O3296" s="227"/>
      <c r="P3296" s="228"/>
      <c r="Q3296" s="227"/>
      <c r="R3296" s="227"/>
      <c r="S3296" s="226"/>
      <c r="T3296" s="226"/>
      <c r="U3296" s="226"/>
      <c r="V3296" s="225"/>
      <c r="W3296" s="225"/>
      <c r="X3296" s="225"/>
      <c r="Y3296" s="225"/>
      <c r="AM3296" s="227"/>
      <c r="AN3296" s="227"/>
      <c r="AO3296" s="227"/>
      <c r="AP3296" s="227"/>
      <c r="AQ3296" s="227"/>
      <c r="AR3296" s="226"/>
      <c r="AS3296" s="226"/>
      <c r="AT3296" s="226"/>
      <c r="AU3296" s="225"/>
      <c r="AV3296" s="225"/>
      <c r="AW3296" s="225"/>
      <c r="AX3296" s="225"/>
    </row>
    <row r="3297" spans="14:50" ht="15.75" x14ac:dyDescent="0.25">
      <c r="N3297" s="227"/>
      <c r="O3297" s="227"/>
      <c r="P3297" s="228"/>
      <c r="Q3297" s="227"/>
      <c r="R3297" s="227"/>
      <c r="S3297" s="226"/>
      <c r="T3297" s="226"/>
      <c r="U3297" s="226"/>
      <c r="V3297" s="225"/>
      <c r="W3297" s="225"/>
      <c r="X3297" s="225"/>
      <c r="Y3297" s="225"/>
      <c r="AM3297" s="227"/>
      <c r="AN3297" s="227"/>
      <c r="AO3297" s="227"/>
      <c r="AP3297" s="227"/>
      <c r="AQ3297" s="227"/>
      <c r="AR3297" s="226"/>
      <c r="AS3297" s="226"/>
      <c r="AT3297" s="226"/>
      <c r="AU3297" s="225"/>
      <c r="AV3297" s="225"/>
      <c r="AW3297" s="225"/>
      <c r="AX3297" s="225"/>
    </row>
    <row r="3298" spans="14:50" ht="15.75" x14ac:dyDescent="0.25">
      <c r="N3298" s="227"/>
      <c r="O3298" s="227"/>
      <c r="P3298" s="228"/>
      <c r="Q3298" s="227"/>
      <c r="R3298" s="227"/>
      <c r="S3298" s="226"/>
      <c r="T3298" s="226"/>
      <c r="U3298" s="226"/>
      <c r="V3298" s="225"/>
      <c r="W3298" s="225"/>
      <c r="X3298" s="225"/>
      <c r="Y3298" s="225"/>
      <c r="AM3298" s="227"/>
      <c r="AN3298" s="227"/>
      <c r="AO3298" s="227"/>
      <c r="AP3298" s="227"/>
      <c r="AQ3298" s="227"/>
      <c r="AR3298" s="226"/>
      <c r="AS3298" s="226"/>
      <c r="AT3298" s="226"/>
      <c r="AU3298" s="225"/>
      <c r="AV3298" s="225"/>
      <c r="AW3298" s="225"/>
      <c r="AX3298" s="225"/>
    </row>
    <row r="3299" spans="14:50" ht="15.75" x14ac:dyDescent="0.25">
      <c r="N3299" s="227"/>
      <c r="O3299" s="227"/>
      <c r="P3299" s="228"/>
      <c r="Q3299" s="227"/>
      <c r="R3299" s="227"/>
      <c r="S3299" s="226"/>
      <c r="T3299" s="226"/>
      <c r="U3299" s="226"/>
      <c r="V3299" s="225"/>
      <c r="W3299" s="225"/>
      <c r="X3299" s="225"/>
      <c r="Y3299" s="225"/>
      <c r="AM3299" s="227"/>
      <c r="AN3299" s="227"/>
      <c r="AO3299" s="227"/>
      <c r="AP3299" s="227"/>
      <c r="AQ3299" s="227"/>
      <c r="AR3299" s="226"/>
      <c r="AS3299" s="226"/>
      <c r="AT3299" s="226"/>
      <c r="AU3299" s="225"/>
      <c r="AV3299" s="225"/>
      <c r="AW3299" s="225"/>
      <c r="AX3299" s="225"/>
    </row>
    <row r="3300" spans="14:50" ht="15.75" x14ac:dyDescent="0.25">
      <c r="N3300" s="227"/>
      <c r="O3300" s="227"/>
      <c r="P3300" s="228"/>
      <c r="Q3300" s="227"/>
      <c r="R3300" s="227"/>
      <c r="S3300" s="226"/>
      <c r="T3300" s="226"/>
      <c r="U3300" s="226"/>
      <c r="V3300" s="225"/>
      <c r="W3300" s="225"/>
      <c r="X3300" s="225"/>
      <c r="Y3300" s="225"/>
      <c r="AM3300" s="227"/>
      <c r="AN3300" s="227"/>
      <c r="AO3300" s="227"/>
      <c r="AP3300" s="227"/>
      <c r="AQ3300" s="227"/>
      <c r="AR3300" s="226"/>
      <c r="AS3300" s="226"/>
      <c r="AT3300" s="226"/>
      <c r="AU3300" s="225"/>
      <c r="AV3300" s="225"/>
      <c r="AW3300" s="225"/>
      <c r="AX3300" s="225"/>
    </row>
    <row r="3301" spans="14:50" ht="15.75" x14ac:dyDescent="0.25">
      <c r="N3301" s="227"/>
      <c r="O3301" s="227"/>
      <c r="P3301" s="228"/>
      <c r="Q3301" s="227"/>
      <c r="R3301" s="227"/>
      <c r="S3301" s="226"/>
      <c r="T3301" s="226"/>
      <c r="U3301" s="226"/>
      <c r="V3301" s="225"/>
      <c r="W3301" s="225"/>
      <c r="X3301" s="225"/>
      <c r="Y3301" s="225"/>
      <c r="AM3301" s="227"/>
      <c r="AN3301" s="227"/>
      <c r="AO3301" s="227"/>
      <c r="AP3301" s="227"/>
      <c r="AQ3301" s="227"/>
      <c r="AR3301" s="226"/>
      <c r="AS3301" s="226"/>
      <c r="AT3301" s="226"/>
      <c r="AU3301" s="225"/>
      <c r="AV3301" s="225"/>
      <c r="AW3301" s="225"/>
      <c r="AX3301" s="225"/>
    </row>
    <row r="3302" spans="14:50" ht="15.75" x14ac:dyDescent="0.25">
      <c r="N3302" s="227"/>
      <c r="O3302" s="227"/>
      <c r="P3302" s="228"/>
      <c r="Q3302" s="227"/>
      <c r="R3302" s="227"/>
      <c r="S3302" s="226"/>
      <c r="T3302" s="226"/>
      <c r="U3302" s="226"/>
      <c r="V3302" s="225"/>
      <c r="W3302" s="225"/>
      <c r="X3302" s="225"/>
      <c r="Y3302" s="225"/>
      <c r="AM3302" s="227"/>
      <c r="AN3302" s="227"/>
      <c r="AO3302" s="227"/>
      <c r="AP3302" s="227"/>
      <c r="AQ3302" s="227"/>
      <c r="AR3302" s="226"/>
      <c r="AS3302" s="226"/>
      <c r="AT3302" s="226"/>
      <c r="AU3302" s="225"/>
      <c r="AV3302" s="225"/>
      <c r="AW3302" s="225"/>
      <c r="AX3302" s="225"/>
    </row>
    <row r="3303" spans="14:50" ht="15.75" x14ac:dyDescent="0.25">
      <c r="N3303" s="227"/>
      <c r="O3303" s="227"/>
      <c r="P3303" s="228"/>
      <c r="Q3303" s="227"/>
      <c r="R3303" s="227"/>
      <c r="S3303" s="226"/>
      <c r="T3303" s="226"/>
      <c r="U3303" s="226"/>
      <c r="V3303" s="225"/>
      <c r="W3303" s="225"/>
      <c r="X3303" s="225"/>
      <c r="Y3303" s="225"/>
      <c r="AM3303" s="227"/>
      <c r="AN3303" s="227"/>
      <c r="AO3303" s="227"/>
      <c r="AP3303" s="227"/>
      <c r="AQ3303" s="227"/>
      <c r="AR3303" s="226"/>
      <c r="AS3303" s="226"/>
      <c r="AT3303" s="226"/>
      <c r="AU3303" s="225"/>
      <c r="AV3303" s="225"/>
      <c r="AW3303" s="225"/>
      <c r="AX3303" s="225"/>
    </row>
    <row r="3304" spans="14:50" ht="15.75" x14ac:dyDescent="0.25">
      <c r="N3304" s="227"/>
      <c r="O3304" s="227"/>
      <c r="P3304" s="228"/>
      <c r="Q3304" s="227"/>
      <c r="R3304" s="227"/>
      <c r="S3304" s="226"/>
      <c r="T3304" s="226"/>
      <c r="U3304" s="226"/>
      <c r="V3304" s="225"/>
      <c r="W3304" s="225"/>
      <c r="X3304" s="225"/>
      <c r="Y3304" s="225"/>
      <c r="AM3304" s="227"/>
      <c r="AN3304" s="227"/>
      <c r="AO3304" s="227"/>
      <c r="AP3304" s="227"/>
      <c r="AQ3304" s="227"/>
      <c r="AR3304" s="226"/>
      <c r="AS3304" s="226"/>
      <c r="AT3304" s="226"/>
      <c r="AU3304" s="225"/>
      <c r="AV3304" s="225"/>
      <c r="AW3304" s="225"/>
      <c r="AX3304" s="225"/>
    </row>
    <row r="3305" spans="14:50" ht="15.75" x14ac:dyDescent="0.25">
      <c r="N3305" s="227"/>
      <c r="O3305" s="227"/>
      <c r="P3305" s="228"/>
      <c r="Q3305" s="227"/>
      <c r="R3305" s="227"/>
      <c r="S3305" s="226"/>
      <c r="T3305" s="226"/>
      <c r="U3305" s="226"/>
      <c r="V3305" s="225"/>
      <c r="W3305" s="225"/>
      <c r="X3305" s="225"/>
      <c r="Y3305" s="225"/>
      <c r="AM3305" s="227"/>
      <c r="AN3305" s="227"/>
      <c r="AO3305" s="227"/>
      <c r="AP3305" s="227"/>
      <c r="AQ3305" s="227"/>
      <c r="AR3305" s="226"/>
      <c r="AS3305" s="226"/>
      <c r="AT3305" s="226"/>
      <c r="AU3305" s="225"/>
      <c r="AV3305" s="225"/>
      <c r="AW3305" s="225"/>
      <c r="AX3305" s="225"/>
    </row>
    <row r="3306" spans="14:50" ht="15.75" x14ac:dyDescent="0.25">
      <c r="N3306" s="227"/>
      <c r="O3306" s="227"/>
      <c r="P3306" s="228"/>
      <c r="Q3306" s="227"/>
      <c r="R3306" s="227"/>
      <c r="S3306" s="226"/>
      <c r="T3306" s="226"/>
      <c r="U3306" s="226"/>
      <c r="V3306" s="225"/>
      <c r="W3306" s="225"/>
      <c r="X3306" s="225"/>
      <c r="Y3306" s="225"/>
      <c r="AM3306" s="227"/>
      <c r="AN3306" s="227"/>
      <c r="AO3306" s="227"/>
      <c r="AP3306" s="227"/>
      <c r="AQ3306" s="227"/>
      <c r="AR3306" s="226"/>
      <c r="AS3306" s="226"/>
      <c r="AT3306" s="226"/>
      <c r="AU3306" s="225"/>
      <c r="AV3306" s="225"/>
      <c r="AW3306" s="225"/>
      <c r="AX3306" s="225"/>
    </row>
    <row r="3307" spans="14:50" ht="15.75" x14ac:dyDescent="0.25">
      <c r="N3307" s="227"/>
      <c r="O3307" s="227"/>
      <c r="P3307" s="228"/>
      <c r="Q3307" s="227"/>
      <c r="R3307" s="227"/>
      <c r="S3307" s="226"/>
      <c r="T3307" s="226"/>
      <c r="U3307" s="226"/>
      <c r="V3307" s="225"/>
      <c r="W3307" s="225"/>
      <c r="X3307" s="225"/>
      <c r="Y3307" s="225"/>
      <c r="AM3307" s="227"/>
      <c r="AN3307" s="227"/>
      <c r="AO3307" s="227"/>
      <c r="AP3307" s="227"/>
      <c r="AQ3307" s="227"/>
      <c r="AR3307" s="226"/>
      <c r="AS3307" s="226"/>
      <c r="AT3307" s="226"/>
      <c r="AU3307" s="225"/>
      <c r="AV3307" s="225"/>
      <c r="AW3307" s="225"/>
      <c r="AX3307" s="225"/>
    </row>
    <row r="3308" spans="14:50" ht="15.75" x14ac:dyDescent="0.25">
      <c r="N3308" s="227"/>
      <c r="O3308" s="227"/>
      <c r="P3308" s="228"/>
      <c r="Q3308" s="227"/>
      <c r="R3308" s="227"/>
      <c r="S3308" s="226"/>
      <c r="T3308" s="226"/>
      <c r="U3308" s="226"/>
      <c r="V3308" s="225"/>
      <c r="W3308" s="225"/>
      <c r="X3308" s="225"/>
      <c r="Y3308" s="225"/>
      <c r="AM3308" s="227"/>
      <c r="AN3308" s="227"/>
      <c r="AO3308" s="227"/>
      <c r="AP3308" s="227"/>
      <c r="AQ3308" s="227"/>
      <c r="AR3308" s="226"/>
      <c r="AS3308" s="226"/>
      <c r="AT3308" s="226"/>
      <c r="AU3308" s="225"/>
      <c r="AV3308" s="225"/>
      <c r="AW3308" s="225"/>
      <c r="AX3308" s="225"/>
    </row>
    <row r="3309" spans="14:50" ht="15.75" x14ac:dyDescent="0.25">
      <c r="N3309" s="227"/>
      <c r="O3309" s="227"/>
      <c r="P3309" s="228"/>
      <c r="Q3309" s="227"/>
      <c r="R3309" s="227"/>
      <c r="S3309" s="226"/>
      <c r="T3309" s="226"/>
      <c r="U3309" s="226"/>
      <c r="V3309" s="225"/>
      <c r="W3309" s="225"/>
      <c r="X3309" s="225"/>
      <c r="Y3309" s="225"/>
      <c r="AM3309" s="227"/>
      <c r="AN3309" s="227"/>
      <c r="AO3309" s="227"/>
      <c r="AP3309" s="227"/>
      <c r="AQ3309" s="227"/>
      <c r="AR3309" s="226"/>
      <c r="AS3309" s="226"/>
      <c r="AT3309" s="226"/>
      <c r="AU3309" s="225"/>
      <c r="AV3309" s="225"/>
      <c r="AW3309" s="225"/>
      <c r="AX3309" s="225"/>
    </row>
    <row r="3310" spans="14:50" ht="15.75" x14ac:dyDescent="0.25">
      <c r="N3310" s="227"/>
      <c r="O3310" s="227"/>
      <c r="P3310" s="228"/>
      <c r="Q3310" s="227"/>
      <c r="R3310" s="227"/>
      <c r="S3310" s="226"/>
      <c r="T3310" s="226"/>
      <c r="U3310" s="226"/>
      <c r="V3310" s="225"/>
      <c r="W3310" s="225"/>
      <c r="X3310" s="225"/>
      <c r="Y3310" s="225"/>
      <c r="AM3310" s="227"/>
      <c r="AN3310" s="227"/>
      <c r="AO3310" s="227"/>
      <c r="AP3310" s="227"/>
      <c r="AQ3310" s="227"/>
      <c r="AR3310" s="226"/>
      <c r="AS3310" s="226"/>
      <c r="AT3310" s="226"/>
      <c r="AU3310" s="225"/>
      <c r="AV3310" s="225"/>
      <c r="AW3310" s="225"/>
      <c r="AX3310" s="225"/>
    </row>
    <row r="3311" spans="14:50" ht="15.75" x14ac:dyDescent="0.25">
      <c r="N3311" s="227"/>
      <c r="O3311" s="227"/>
      <c r="P3311" s="228"/>
      <c r="Q3311" s="227"/>
      <c r="R3311" s="227"/>
      <c r="S3311" s="226"/>
      <c r="T3311" s="226"/>
      <c r="U3311" s="226"/>
      <c r="V3311" s="225"/>
      <c r="W3311" s="225"/>
      <c r="X3311" s="225"/>
      <c r="Y3311" s="225"/>
      <c r="AM3311" s="227"/>
      <c r="AN3311" s="227"/>
      <c r="AO3311" s="227"/>
      <c r="AP3311" s="227"/>
      <c r="AQ3311" s="227"/>
      <c r="AR3311" s="226"/>
      <c r="AS3311" s="226"/>
      <c r="AT3311" s="226"/>
      <c r="AU3311" s="225"/>
      <c r="AV3311" s="225"/>
      <c r="AW3311" s="225"/>
      <c r="AX3311" s="225"/>
    </row>
    <row r="3312" spans="14:50" ht="15.75" x14ac:dyDescent="0.25">
      <c r="N3312" s="227"/>
      <c r="O3312" s="227"/>
      <c r="P3312" s="228"/>
      <c r="Q3312" s="227"/>
      <c r="R3312" s="227"/>
      <c r="S3312" s="226"/>
      <c r="T3312" s="226"/>
      <c r="U3312" s="226"/>
      <c r="V3312" s="225"/>
      <c r="W3312" s="225"/>
      <c r="X3312" s="225"/>
      <c r="Y3312" s="225"/>
      <c r="AM3312" s="227"/>
      <c r="AN3312" s="227"/>
      <c r="AO3312" s="227"/>
      <c r="AP3312" s="227"/>
      <c r="AQ3312" s="227"/>
      <c r="AR3312" s="226"/>
      <c r="AS3312" s="226"/>
      <c r="AT3312" s="226"/>
      <c r="AU3312" s="225"/>
      <c r="AV3312" s="225"/>
      <c r="AW3312" s="225"/>
      <c r="AX3312" s="225"/>
    </row>
    <row r="3313" spans="14:50" ht="15.75" x14ac:dyDescent="0.25">
      <c r="N3313" s="227"/>
      <c r="O3313" s="227"/>
      <c r="P3313" s="228"/>
      <c r="Q3313" s="227"/>
      <c r="R3313" s="227"/>
      <c r="S3313" s="226"/>
      <c r="T3313" s="226"/>
      <c r="U3313" s="226"/>
      <c r="V3313" s="225"/>
      <c r="W3313" s="225"/>
      <c r="X3313" s="225"/>
      <c r="Y3313" s="225"/>
      <c r="AM3313" s="227"/>
      <c r="AN3313" s="227"/>
      <c r="AO3313" s="227"/>
      <c r="AP3313" s="227"/>
      <c r="AQ3313" s="227"/>
      <c r="AR3313" s="226"/>
      <c r="AS3313" s="226"/>
      <c r="AT3313" s="226"/>
      <c r="AU3313" s="225"/>
      <c r="AV3313" s="225"/>
      <c r="AW3313" s="225"/>
      <c r="AX3313" s="225"/>
    </row>
    <row r="3314" spans="14:50" ht="15.75" x14ac:dyDescent="0.25">
      <c r="N3314" s="227"/>
      <c r="O3314" s="227"/>
      <c r="P3314" s="228"/>
      <c r="Q3314" s="227"/>
      <c r="R3314" s="227"/>
      <c r="S3314" s="226"/>
      <c r="T3314" s="226"/>
      <c r="U3314" s="226"/>
      <c r="V3314" s="225"/>
      <c r="W3314" s="225"/>
      <c r="X3314" s="225"/>
      <c r="Y3314" s="225"/>
      <c r="AM3314" s="227"/>
      <c r="AN3314" s="227"/>
      <c r="AO3314" s="227"/>
      <c r="AP3314" s="227"/>
      <c r="AQ3314" s="227"/>
      <c r="AR3314" s="226"/>
      <c r="AS3314" s="226"/>
      <c r="AT3314" s="226"/>
      <c r="AU3314" s="225"/>
      <c r="AV3314" s="225"/>
      <c r="AW3314" s="225"/>
      <c r="AX3314" s="225"/>
    </row>
    <row r="3315" spans="14:50" ht="15.75" x14ac:dyDescent="0.25">
      <c r="N3315" s="227"/>
      <c r="O3315" s="227"/>
      <c r="P3315" s="228"/>
      <c r="Q3315" s="227"/>
      <c r="R3315" s="227"/>
      <c r="S3315" s="226"/>
      <c r="T3315" s="226"/>
      <c r="U3315" s="226"/>
      <c r="V3315" s="225"/>
      <c r="W3315" s="225"/>
      <c r="X3315" s="225"/>
      <c r="Y3315" s="225"/>
      <c r="AM3315" s="227"/>
      <c r="AN3315" s="227"/>
      <c r="AO3315" s="227"/>
      <c r="AP3315" s="227"/>
      <c r="AQ3315" s="227"/>
      <c r="AR3315" s="226"/>
      <c r="AS3315" s="226"/>
      <c r="AT3315" s="226"/>
      <c r="AU3315" s="225"/>
      <c r="AV3315" s="225"/>
      <c r="AW3315" s="225"/>
      <c r="AX3315" s="225"/>
    </row>
    <row r="3316" spans="14:50" ht="15.75" x14ac:dyDescent="0.25">
      <c r="N3316" s="227"/>
      <c r="O3316" s="227"/>
      <c r="P3316" s="228"/>
      <c r="Q3316" s="227"/>
      <c r="R3316" s="227"/>
      <c r="S3316" s="226"/>
      <c r="T3316" s="226"/>
      <c r="U3316" s="226"/>
      <c r="V3316" s="225"/>
      <c r="W3316" s="225"/>
      <c r="X3316" s="225"/>
      <c r="Y3316" s="225"/>
      <c r="AM3316" s="227"/>
      <c r="AN3316" s="227"/>
      <c r="AO3316" s="227"/>
      <c r="AP3316" s="227"/>
      <c r="AQ3316" s="227"/>
      <c r="AR3316" s="226"/>
      <c r="AS3316" s="226"/>
      <c r="AT3316" s="226"/>
      <c r="AU3316" s="225"/>
      <c r="AV3316" s="225"/>
      <c r="AW3316" s="225"/>
      <c r="AX3316" s="225"/>
    </row>
    <row r="3317" spans="14:50" ht="15.75" x14ac:dyDescent="0.25">
      <c r="N3317" s="227"/>
      <c r="O3317" s="227"/>
      <c r="P3317" s="228"/>
      <c r="Q3317" s="227"/>
      <c r="R3317" s="227"/>
      <c r="S3317" s="226"/>
      <c r="T3317" s="226"/>
      <c r="U3317" s="226"/>
      <c r="V3317" s="225"/>
      <c r="W3317" s="225"/>
      <c r="X3317" s="225"/>
      <c r="Y3317" s="225"/>
      <c r="AM3317" s="227"/>
      <c r="AN3317" s="227"/>
      <c r="AO3317" s="227"/>
      <c r="AP3317" s="227"/>
      <c r="AQ3317" s="227"/>
      <c r="AR3317" s="226"/>
      <c r="AS3317" s="226"/>
      <c r="AT3317" s="226"/>
      <c r="AU3317" s="225"/>
      <c r="AV3317" s="225"/>
      <c r="AW3317" s="225"/>
      <c r="AX3317" s="225"/>
    </row>
    <row r="3318" spans="14:50" ht="15.75" x14ac:dyDescent="0.25">
      <c r="N3318" s="227"/>
      <c r="O3318" s="227"/>
      <c r="P3318" s="228"/>
      <c r="Q3318" s="227"/>
      <c r="R3318" s="227"/>
      <c r="S3318" s="226"/>
      <c r="T3318" s="226"/>
      <c r="U3318" s="226"/>
      <c r="V3318" s="225"/>
      <c r="W3318" s="225"/>
      <c r="X3318" s="225"/>
      <c r="Y3318" s="225"/>
      <c r="AM3318" s="227"/>
      <c r="AN3318" s="227"/>
      <c r="AO3318" s="227"/>
      <c r="AP3318" s="227"/>
      <c r="AQ3318" s="227"/>
      <c r="AR3318" s="226"/>
      <c r="AS3318" s="226"/>
      <c r="AT3318" s="226"/>
      <c r="AU3318" s="225"/>
      <c r="AV3318" s="225"/>
      <c r="AW3318" s="225"/>
      <c r="AX3318" s="225"/>
    </row>
    <row r="3319" spans="14:50" ht="15.75" x14ac:dyDescent="0.25">
      <c r="N3319" s="227"/>
      <c r="O3319" s="227"/>
      <c r="P3319" s="228"/>
      <c r="Q3319" s="227"/>
      <c r="R3319" s="227"/>
      <c r="S3319" s="226"/>
      <c r="T3319" s="226"/>
      <c r="U3319" s="226"/>
      <c r="V3319" s="225"/>
      <c r="W3319" s="225"/>
      <c r="X3319" s="225"/>
      <c r="Y3319" s="225"/>
      <c r="AM3319" s="227"/>
      <c r="AN3319" s="227"/>
      <c r="AO3319" s="227"/>
      <c r="AP3319" s="227"/>
      <c r="AQ3319" s="227"/>
      <c r="AR3319" s="226"/>
      <c r="AS3319" s="226"/>
      <c r="AT3319" s="226"/>
      <c r="AU3319" s="225"/>
      <c r="AV3319" s="225"/>
      <c r="AW3319" s="225"/>
      <c r="AX3319" s="225"/>
    </row>
    <row r="3320" spans="14:50" ht="15.75" x14ac:dyDescent="0.25">
      <c r="N3320" s="227"/>
      <c r="O3320" s="227"/>
      <c r="P3320" s="228"/>
      <c r="Q3320" s="227"/>
      <c r="R3320" s="227"/>
      <c r="S3320" s="226"/>
      <c r="T3320" s="226"/>
      <c r="U3320" s="226"/>
      <c r="V3320" s="225"/>
      <c r="W3320" s="225"/>
      <c r="X3320" s="225"/>
      <c r="Y3320" s="225"/>
      <c r="AM3320" s="227"/>
      <c r="AN3320" s="227"/>
      <c r="AO3320" s="227"/>
      <c r="AP3320" s="227"/>
      <c r="AQ3320" s="227"/>
      <c r="AR3320" s="226"/>
      <c r="AS3320" s="226"/>
      <c r="AT3320" s="226"/>
      <c r="AU3320" s="225"/>
      <c r="AV3320" s="225"/>
      <c r="AW3320" s="225"/>
      <c r="AX3320" s="225"/>
    </row>
    <row r="3321" spans="14:50" ht="15.75" x14ac:dyDescent="0.25">
      <c r="N3321" s="227"/>
      <c r="O3321" s="227"/>
      <c r="P3321" s="228"/>
      <c r="Q3321" s="227"/>
      <c r="R3321" s="227"/>
      <c r="S3321" s="226"/>
      <c r="T3321" s="226"/>
      <c r="U3321" s="226"/>
      <c r="V3321" s="225"/>
      <c r="W3321" s="225"/>
      <c r="X3321" s="225"/>
      <c r="Y3321" s="225"/>
      <c r="AM3321" s="227"/>
      <c r="AN3321" s="227"/>
      <c r="AO3321" s="227"/>
      <c r="AP3321" s="227"/>
      <c r="AQ3321" s="227"/>
      <c r="AR3321" s="226"/>
      <c r="AS3321" s="226"/>
      <c r="AT3321" s="226"/>
      <c r="AU3321" s="225"/>
      <c r="AV3321" s="225"/>
      <c r="AW3321" s="225"/>
      <c r="AX3321" s="225"/>
    </row>
    <row r="3322" spans="14:50" ht="15.75" x14ac:dyDescent="0.25">
      <c r="N3322" s="227"/>
      <c r="O3322" s="227"/>
      <c r="P3322" s="228"/>
      <c r="Q3322" s="227"/>
      <c r="R3322" s="227"/>
      <c r="S3322" s="226"/>
      <c r="T3322" s="226"/>
      <c r="U3322" s="226"/>
      <c r="V3322" s="225"/>
      <c r="W3322" s="225"/>
      <c r="X3322" s="225"/>
      <c r="Y3322" s="225"/>
      <c r="AM3322" s="227"/>
      <c r="AN3322" s="227"/>
      <c r="AO3322" s="227"/>
      <c r="AP3322" s="227"/>
      <c r="AQ3322" s="227"/>
      <c r="AR3322" s="226"/>
      <c r="AS3322" s="226"/>
      <c r="AT3322" s="226"/>
      <c r="AU3322" s="225"/>
      <c r="AV3322" s="225"/>
      <c r="AW3322" s="225"/>
      <c r="AX3322" s="225"/>
    </row>
    <row r="3323" spans="14:50" ht="15.75" x14ac:dyDescent="0.25">
      <c r="N3323" s="227"/>
      <c r="O3323" s="227"/>
      <c r="P3323" s="228"/>
      <c r="Q3323" s="227"/>
      <c r="R3323" s="227"/>
      <c r="S3323" s="226"/>
      <c r="T3323" s="226"/>
      <c r="U3323" s="226"/>
      <c r="V3323" s="225"/>
      <c r="W3323" s="225"/>
      <c r="X3323" s="225"/>
      <c r="Y3323" s="225"/>
      <c r="AM3323" s="227"/>
      <c r="AN3323" s="227"/>
      <c r="AO3323" s="227"/>
      <c r="AP3323" s="227"/>
      <c r="AQ3323" s="227"/>
      <c r="AR3323" s="226"/>
      <c r="AS3323" s="226"/>
      <c r="AT3323" s="226"/>
      <c r="AU3323" s="225"/>
      <c r="AV3323" s="225"/>
      <c r="AW3323" s="225"/>
      <c r="AX3323" s="225"/>
    </row>
    <row r="3324" spans="14:50" ht="15.75" x14ac:dyDescent="0.25">
      <c r="N3324" s="227"/>
      <c r="O3324" s="227"/>
      <c r="P3324" s="228"/>
      <c r="Q3324" s="227"/>
      <c r="R3324" s="227"/>
      <c r="S3324" s="226"/>
      <c r="T3324" s="226"/>
      <c r="U3324" s="226"/>
      <c r="V3324" s="225"/>
      <c r="W3324" s="225"/>
      <c r="X3324" s="225"/>
      <c r="Y3324" s="225"/>
      <c r="AM3324" s="227"/>
      <c r="AN3324" s="227"/>
      <c r="AO3324" s="227"/>
      <c r="AP3324" s="227"/>
      <c r="AQ3324" s="227"/>
      <c r="AR3324" s="226"/>
      <c r="AS3324" s="226"/>
      <c r="AT3324" s="226"/>
      <c r="AU3324" s="225"/>
      <c r="AV3324" s="225"/>
      <c r="AW3324" s="225"/>
      <c r="AX3324" s="225"/>
    </row>
    <row r="3325" spans="14:50" ht="15.75" x14ac:dyDescent="0.25">
      <c r="N3325" s="227"/>
      <c r="O3325" s="227"/>
      <c r="P3325" s="228"/>
      <c r="Q3325" s="227"/>
      <c r="R3325" s="227"/>
      <c r="S3325" s="226"/>
      <c r="T3325" s="226"/>
      <c r="U3325" s="226"/>
      <c r="V3325" s="225"/>
      <c r="W3325" s="225"/>
      <c r="X3325" s="225"/>
      <c r="Y3325" s="225"/>
      <c r="AM3325" s="227"/>
      <c r="AN3325" s="227"/>
      <c r="AO3325" s="227"/>
      <c r="AP3325" s="227"/>
      <c r="AQ3325" s="227"/>
      <c r="AR3325" s="226"/>
      <c r="AS3325" s="226"/>
      <c r="AT3325" s="226"/>
      <c r="AU3325" s="225"/>
      <c r="AV3325" s="225"/>
      <c r="AW3325" s="225"/>
      <c r="AX3325" s="225"/>
    </row>
    <row r="3326" spans="14:50" ht="15.75" x14ac:dyDescent="0.25">
      <c r="N3326" s="227"/>
      <c r="O3326" s="227"/>
      <c r="P3326" s="228"/>
      <c r="Q3326" s="227"/>
      <c r="R3326" s="227"/>
      <c r="S3326" s="226"/>
      <c r="T3326" s="226"/>
      <c r="U3326" s="226"/>
      <c r="V3326" s="225"/>
      <c r="W3326" s="225"/>
      <c r="X3326" s="225"/>
      <c r="Y3326" s="225"/>
      <c r="AM3326" s="227"/>
      <c r="AN3326" s="227"/>
      <c r="AO3326" s="227"/>
      <c r="AP3326" s="227"/>
      <c r="AQ3326" s="227"/>
      <c r="AR3326" s="226"/>
      <c r="AS3326" s="226"/>
      <c r="AT3326" s="226"/>
      <c r="AU3326" s="225"/>
      <c r="AV3326" s="225"/>
      <c r="AW3326" s="225"/>
      <c r="AX3326" s="225"/>
    </row>
    <row r="3327" spans="14:50" ht="15.75" x14ac:dyDescent="0.25">
      <c r="N3327" s="227"/>
      <c r="O3327" s="227"/>
      <c r="P3327" s="228"/>
      <c r="Q3327" s="227"/>
      <c r="R3327" s="227"/>
      <c r="S3327" s="226"/>
      <c r="T3327" s="226"/>
      <c r="U3327" s="226"/>
      <c r="V3327" s="225"/>
      <c r="W3327" s="225"/>
      <c r="X3327" s="225"/>
      <c r="Y3327" s="225"/>
      <c r="AM3327" s="227"/>
      <c r="AN3327" s="227"/>
      <c r="AO3327" s="227"/>
      <c r="AP3327" s="227"/>
      <c r="AQ3327" s="227"/>
      <c r="AR3327" s="226"/>
      <c r="AS3327" s="226"/>
      <c r="AT3327" s="226"/>
      <c r="AU3327" s="225"/>
      <c r="AV3327" s="225"/>
      <c r="AW3327" s="225"/>
      <c r="AX3327" s="225"/>
    </row>
    <row r="3328" spans="14:50" ht="15.75" x14ac:dyDescent="0.25">
      <c r="N3328" s="227"/>
      <c r="O3328" s="227"/>
      <c r="P3328" s="228"/>
      <c r="Q3328" s="227"/>
      <c r="R3328" s="227"/>
      <c r="S3328" s="226"/>
      <c r="T3328" s="226"/>
      <c r="U3328" s="226"/>
      <c r="V3328" s="225"/>
      <c r="W3328" s="225"/>
      <c r="X3328" s="225"/>
      <c r="Y3328" s="225"/>
      <c r="AM3328" s="227"/>
      <c r="AN3328" s="227"/>
      <c r="AO3328" s="227"/>
      <c r="AP3328" s="227"/>
      <c r="AQ3328" s="227"/>
      <c r="AR3328" s="226"/>
      <c r="AS3328" s="226"/>
      <c r="AT3328" s="226"/>
      <c r="AU3328" s="225"/>
      <c r="AV3328" s="225"/>
      <c r="AW3328" s="225"/>
      <c r="AX3328" s="225"/>
    </row>
    <row r="3329" spans="14:50" ht="15.75" x14ac:dyDescent="0.25">
      <c r="N3329" s="227"/>
      <c r="O3329" s="227"/>
      <c r="P3329" s="228"/>
      <c r="Q3329" s="227"/>
      <c r="R3329" s="227"/>
      <c r="S3329" s="226"/>
      <c r="T3329" s="226"/>
      <c r="U3329" s="226"/>
      <c r="V3329" s="225"/>
      <c r="W3329" s="225"/>
      <c r="X3329" s="225"/>
      <c r="Y3329" s="225"/>
      <c r="AM3329" s="227"/>
      <c r="AN3329" s="227"/>
      <c r="AO3329" s="227"/>
      <c r="AP3329" s="227"/>
      <c r="AQ3329" s="227"/>
      <c r="AR3329" s="226"/>
      <c r="AS3329" s="226"/>
      <c r="AT3329" s="226"/>
      <c r="AU3329" s="225"/>
      <c r="AV3329" s="225"/>
      <c r="AW3329" s="225"/>
      <c r="AX3329" s="225"/>
    </row>
    <row r="3330" spans="14:50" ht="15.75" x14ac:dyDescent="0.25">
      <c r="N3330" s="227"/>
      <c r="O3330" s="227"/>
      <c r="P3330" s="228"/>
      <c r="Q3330" s="227"/>
      <c r="R3330" s="227"/>
      <c r="S3330" s="226"/>
      <c r="T3330" s="226"/>
      <c r="U3330" s="226"/>
      <c r="V3330" s="225"/>
      <c r="W3330" s="225"/>
      <c r="X3330" s="225"/>
      <c r="Y3330" s="225"/>
      <c r="AM3330" s="227"/>
      <c r="AN3330" s="227"/>
      <c r="AO3330" s="227"/>
      <c r="AP3330" s="227"/>
      <c r="AQ3330" s="227"/>
      <c r="AR3330" s="226"/>
      <c r="AS3330" s="226"/>
      <c r="AT3330" s="226"/>
      <c r="AU3330" s="225"/>
      <c r="AV3330" s="225"/>
      <c r="AW3330" s="225"/>
      <c r="AX3330" s="225"/>
    </row>
    <row r="3331" spans="14:50" ht="15.75" x14ac:dyDescent="0.25">
      <c r="N3331" s="227"/>
      <c r="O3331" s="227"/>
      <c r="P3331" s="228"/>
      <c r="Q3331" s="227"/>
      <c r="R3331" s="227"/>
      <c r="S3331" s="226"/>
      <c r="T3331" s="226"/>
      <c r="U3331" s="226"/>
      <c r="V3331" s="225"/>
      <c r="W3331" s="225"/>
      <c r="X3331" s="225"/>
      <c r="Y3331" s="225"/>
      <c r="AM3331" s="227"/>
      <c r="AN3331" s="227"/>
      <c r="AO3331" s="227"/>
      <c r="AP3331" s="227"/>
      <c r="AQ3331" s="227"/>
      <c r="AR3331" s="226"/>
      <c r="AS3331" s="226"/>
      <c r="AT3331" s="226"/>
      <c r="AU3331" s="225"/>
      <c r="AV3331" s="225"/>
      <c r="AW3331" s="225"/>
      <c r="AX3331" s="225"/>
    </row>
    <row r="3332" spans="14:50" ht="15.75" x14ac:dyDescent="0.25">
      <c r="N3332" s="227"/>
      <c r="O3332" s="227"/>
      <c r="P3332" s="228"/>
      <c r="Q3332" s="227"/>
      <c r="R3332" s="227"/>
      <c r="S3332" s="226"/>
      <c r="T3332" s="226"/>
      <c r="U3332" s="226"/>
      <c r="V3332" s="225"/>
      <c r="W3332" s="225"/>
      <c r="X3332" s="225"/>
      <c r="Y3332" s="225"/>
      <c r="AM3332" s="227"/>
      <c r="AN3332" s="227"/>
      <c r="AO3332" s="227"/>
      <c r="AP3332" s="227"/>
      <c r="AQ3332" s="227"/>
      <c r="AR3332" s="226"/>
      <c r="AS3332" s="226"/>
      <c r="AT3332" s="226"/>
      <c r="AU3332" s="225"/>
      <c r="AV3332" s="225"/>
      <c r="AW3332" s="225"/>
      <c r="AX3332" s="225"/>
    </row>
    <row r="3333" spans="14:50" ht="15.75" x14ac:dyDescent="0.25">
      <c r="N3333" s="227"/>
      <c r="O3333" s="227"/>
      <c r="P3333" s="228"/>
      <c r="Q3333" s="227"/>
      <c r="R3333" s="227"/>
      <c r="S3333" s="226"/>
      <c r="T3333" s="226"/>
      <c r="U3333" s="226"/>
      <c r="V3333" s="225"/>
      <c r="W3333" s="225"/>
      <c r="X3333" s="225"/>
      <c r="Y3333" s="225"/>
      <c r="AM3333" s="227"/>
      <c r="AN3333" s="227"/>
      <c r="AO3333" s="227"/>
      <c r="AP3333" s="227"/>
      <c r="AQ3333" s="227"/>
      <c r="AR3333" s="226"/>
      <c r="AS3333" s="226"/>
      <c r="AT3333" s="226"/>
      <c r="AU3333" s="225"/>
      <c r="AV3333" s="225"/>
      <c r="AW3333" s="225"/>
      <c r="AX3333" s="225"/>
    </row>
    <row r="3334" spans="14:50" ht="15.75" x14ac:dyDescent="0.25">
      <c r="N3334" s="227"/>
      <c r="O3334" s="227"/>
      <c r="P3334" s="228"/>
      <c r="Q3334" s="227"/>
      <c r="R3334" s="227"/>
      <c r="S3334" s="226"/>
      <c r="T3334" s="226"/>
      <c r="U3334" s="226"/>
      <c r="V3334" s="225"/>
      <c r="W3334" s="225"/>
      <c r="X3334" s="225"/>
      <c r="Y3334" s="225"/>
      <c r="AM3334" s="227"/>
      <c r="AN3334" s="227"/>
      <c r="AO3334" s="227"/>
      <c r="AP3334" s="227"/>
      <c r="AQ3334" s="227"/>
      <c r="AR3334" s="226"/>
      <c r="AS3334" s="226"/>
      <c r="AT3334" s="226"/>
      <c r="AU3334" s="225"/>
      <c r="AV3334" s="225"/>
      <c r="AW3334" s="225"/>
      <c r="AX3334" s="225"/>
    </row>
    <row r="3335" spans="14:50" ht="15.75" x14ac:dyDescent="0.25">
      <c r="N3335" s="227"/>
      <c r="O3335" s="227"/>
      <c r="P3335" s="228"/>
      <c r="Q3335" s="227"/>
      <c r="R3335" s="227"/>
      <c r="S3335" s="226"/>
      <c r="T3335" s="226"/>
      <c r="U3335" s="226"/>
      <c r="V3335" s="225"/>
      <c r="W3335" s="225"/>
      <c r="X3335" s="225"/>
      <c r="Y3335" s="225"/>
      <c r="AM3335" s="227"/>
      <c r="AN3335" s="227"/>
      <c r="AO3335" s="227"/>
      <c r="AP3335" s="227"/>
      <c r="AQ3335" s="227"/>
      <c r="AR3335" s="226"/>
      <c r="AS3335" s="226"/>
      <c r="AT3335" s="226"/>
      <c r="AU3335" s="225"/>
      <c r="AV3335" s="225"/>
      <c r="AW3335" s="225"/>
      <c r="AX3335" s="225"/>
    </row>
    <row r="3336" spans="14:50" ht="15.75" x14ac:dyDescent="0.25">
      <c r="N3336" s="227"/>
      <c r="O3336" s="227"/>
      <c r="P3336" s="228"/>
      <c r="Q3336" s="227"/>
      <c r="R3336" s="227"/>
      <c r="S3336" s="226"/>
      <c r="T3336" s="226"/>
      <c r="U3336" s="226"/>
      <c r="V3336" s="225"/>
      <c r="W3336" s="225"/>
      <c r="X3336" s="225"/>
      <c r="Y3336" s="225"/>
      <c r="AM3336" s="227"/>
      <c r="AN3336" s="227"/>
      <c r="AO3336" s="227"/>
      <c r="AP3336" s="227"/>
      <c r="AQ3336" s="227"/>
      <c r="AR3336" s="226"/>
      <c r="AS3336" s="226"/>
      <c r="AT3336" s="226"/>
      <c r="AU3336" s="225"/>
      <c r="AV3336" s="225"/>
      <c r="AW3336" s="225"/>
      <c r="AX3336" s="225"/>
    </row>
    <row r="3337" spans="14:50" ht="15.75" x14ac:dyDescent="0.25">
      <c r="N3337" s="227"/>
      <c r="O3337" s="227"/>
      <c r="P3337" s="228"/>
      <c r="Q3337" s="227"/>
      <c r="R3337" s="227"/>
      <c r="S3337" s="226"/>
      <c r="T3337" s="226"/>
      <c r="U3337" s="226"/>
      <c r="V3337" s="225"/>
      <c r="W3337" s="225"/>
      <c r="X3337" s="225"/>
      <c r="Y3337" s="225"/>
      <c r="AM3337" s="227"/>
      <c r="AN3337" s="227"/>
      <c r="AO3337" s="227"/>
      <c r="AP3337" s="227"/>
      <c r="AQ3337" s="227"/>
      <c r="AR3337" s="226"/>
      <c r="AS3337" s="226"/>
      <c r="AT3337" s="226"/>
      <c r="AU3337" s="225"/>
      <c r="AV3337" s="225"/>
      <c r="AW3337" s="225"/>
      <c r="AX3337" s="225"/>
    </row>
    <row r="3338" spans="14:50" ht="15.75" x14ac:dyDescent="0.25">
      <c r="N3338" s="227"/>
      <c r="O3338" s="227"/>
      <c r="P3338" s="228"/>
      <c r="Q3338" s="227"/>
      <c r="R3338" s="227"/>
      <c r="S3338" s="226"/>
      <c r="T3338" s="226"/>
      <c r="U3338" s="226"/>
      <c r="V3338" s="225"/>
      <c r="W3338" s="225"/>
      <c r="X3338" s="225"/>
      <c r="Y3338" s="225"/>
      <c r="AM3338" s="227"/>
      <c r="AN3338" s="227"/>
      <c r="AO3338" s="227"/>
      <c r="AP3338" s="227"/>
      <c r="AQ3338" s="227"/>
      <c r="AR3338" s="226"/>
      <c r="AS3338" s="226"/>
      <c r="AT3338" s="226"/>
      <c r="AU3338" s="225"/>
      <c r="AV3338" s="225"/>
      <c r="AW3338" s="225"/>
      <c r="AX3338" s="225"/>
    </row>
    <row r="3339" spans="14:50" ht="15.75" x14ac:dyDescent="0.25">
      <c r="N3339" s="227"/>
      <c r="O3339" s="227"/>
      <c r="P3339" s="228"/>
      <c r="Q3339" s="227"/>
      <c r="R3339" s="227"/>
      <c r="S3339" s="226"/>
      <c r="T3339" s="226"/>
      <c r="U3339" s="226"/>
      <c r="V3339" s="225"/>
      <c r="W3339" s="225"/>
      <c r="X3339" s="225"/>
      <c r="Y3339" s="225"/>
      <c r="AM3339" s="227"/>
      <c r="AN3339" s="227"/>
      <c r="AO3339" s="227"/>
      <c r="AP3339" s="227"/>
      <c r="AQ3339" s="227"/>
      <c r="AR3339" s="226"/>
      <c r="AS3339" s="226"/>
      <c r="AT3339" s="226"/>
      <c r="AU3339" s="225"/>
      <c r="AV3339" s="225"/>
      <c r="AW3339" s="225"/>
      <c r="AX3339" s="225"/>
    </row>
    <row r="3340" spans="14:50" ht="15.75" x14ac:dyDescent="0.25">
      <c r="N3340" s="227"/>
      <c r="O3340" s="227"/>
      <c r="P3340" s="228"/>
      <c r="Q3340" s="227"/>
      <c r="R3340" s="227"/>
      <c r="S3340" s="226"/>
      <c r="T3340" s="226"/>
      <c r="U3340" s="226"/>
      <c r="V3340" s="225"/>
      <c r="W3340" s="225"/>
      <c r="X3340" s="225"/>
      <c r="Y3340" s="225"/>
      <c r="AM3340" s="227"/>
      <c r="AN3340" s="227"/>
      <c r="AO3340" s="227"/>
      <c r="AP3340" s="227"/>
      <c r="AQ3340" s="227"/>
      <c r="AR3340" s="226"/>
      <c r="AS3340" s="226"/>
      <c r="AT3340" s="226"/>
      <c r="AU3340" s="225"/>
      <c r="AV3340" s="225"/>
      <c r="AW3340" s="225"/>
      <c r="AX3340" s="225"/>
    </row>
    <row r="3341" spans="14:50" ht="15.75" x14ac:dyDescent="0.25">
      <c r="N3341" s="227"/>
      <c r="O3341" s="227"/>
      <c r="P3341" s="228"/>
      <c r="Q3341" s="227"/>
      <c r="R3341" s="227"/>
      <c r="S3341" s="226"/>
      <c r="T3341" s="226"/>
      <c r="U3341" s="226"/>
      <c r="V3341" s="225"/>
      <c r="W3341" s="225"/>
      <c r="X3341" s="225"/>
      <c r="Y3341" s="225"/>
      <c r="AM3341" s="227"/>
      <c r="AN3341" s="227"/>
      <c r="AO3341" s="227"/>
      <c r="AP3341" s="227"/>
      <c r="AQ3341" s="227"/>
      <c r="AR3341" s="226"/>
      <c r="AS3341" s="226"/>
      <c r="AT3341" s="226"/>
      <c r="AU3341" s="225"/>
      <c r="AV3341" s="225"/>
      <c r="AW3341" s="225"/>
      <c r="AX3341" s="225"/>
    </row>
    <row r="3342" spans="14:50" ht="15.75" x14ac:dyDescent="0.25">
      <c r="N3342" s="227"/>
      <c r="O3342" s="227"/>
      <c r="P3342" s="228"/>
      <c r="Q3342" s="227"/>
      <c r="R3342" s="227"/>
      <c r="S3342" s="226"/>
      <c r="T3342" s="226"/>
      <c r="U3342" s="226"/>
      <c r="V3342" s="225"/>
      <c r="W3342" s="225"/>
      <c r="X3342" s="225"/>
      <c r="Y3342" s="225"/>
      <c r="AM3342" s="227"/>
      <c r="AN3342" s="227"/>
      <c r="AO3342" s="227"/>
      <c r="AP3342" s="227"/>
      <c r="AQ3342" s="227"/>
      <c r="AR3342" s="226"/>
      <c r="AS3342" s="226"/>
      <c r="AT3342" s="226"/>
      <c r="AU3342" s="225"/>
      <c r="AV3342" s="225"/>
      <c r="AW3342" s="225"/>
      <c r="AX3342" s="225"/>
    </row>
    <row r="3343" spans="14:50" ht="15.75" x14ac:dyDescent="0.25">
      <c r="N3343" s="227"/>
      <c r="O3343" s="227"/>
      <c r="P3343" s="228"/>
      <c r="Q3343" s="227"/>
      <c r="R3343" s="227"/>
      <c r="S3343" s="226"/>
      <c r="T3343" s="226"/>
      <c r="U3343" s="226"/>
      <c r="V3343" s="225"/>
      <c r="W3343" s="225"/>
      <c r="X3343" s="225"/>
      <c r="Y3343" s="225"/>
      <c r="AM3343" s="227"/>
      <c r="AN3343" s="227"/>
      <c r="AO3343" s="227"/>
      <c r="AP3343" s="227"/>
      <c r="AQ3343" s="227"/>
      <c r="AR3343" s="226"/>
      <c r="AS3343" s="226"/>
      <c r="AT3343" s="226"/>
      <c r="AU3343" s="225"/>
      <c r="AV3343" s="225"/>
      <c r="AW3343" s="225"/>
      <c r="AX3343" s="225"/>
    </row>
    <row r="3344" spans="14:50" ht="15.75" x14ac:dyDescent="0.25">
      <c r="N3344" s="227"/>
      <c r="O3344" s="227"/>
      <c r="P3344" s="228"/>
      <c r="Q3344" s="227"/>
      <c r="R3344" s="227"/>
      <c r="S3344" s="226"/>
      <c r="T3344" s="226"/>
      <c r="U3344" s="226"/>
      <c r="V3344" s="225"/>
      <c r="W3344" s="225"/>
      <c r="X3344" s="225"/>
      <c r="Y3344" s="225"/>
      <c r="AM3344" s="227"/>
      <c r="AN3344" s="227"/>
      <c r="AO3344" s="227"/>
      <c r="AP3344" s="227"/>
      <c r="AQ3344" s="227"/>
      <c r="AR3344" s="226"/>
      <c r="AS3344" s="226"/>
      <c r="AT3344" s="226"/>
      <c r="AU3344" s="225"/>
      <c r="AV3344" s="225"/>
      <c r="AW3344" s="225"/>
      <c r="AX3344" s="225"/>
    </row>
    <row r="3345" spans="14:50" ht="15.75" x14ac:dyDescent="0.25">
      <c r="N3345" s="227"/>
      <c r="O3345" s="227"/>
      <c r="P3345" s="228"/>
      <c r="Q3345" s="227"/>
      <c r="R3345" s="227"/>
      <c r="S3345" s="226"/>
      <c r="T3345" s="226"/>
      <c r="U3345" s="226"/>
      <c r="V3345" s="225"/>
      <c r="W3345" s="225"/>
      <c r="X3345" s="225"/>
      <c r="Y3345" s="225"/>
      <c r="AM3345" s="227"/>
      <c r="AN3345" s="227"/>
      <c r="AO3345" s="227"/>
      <c r="AP3345" s="227"/>
      <c r="AQ3345" s="227"/>
      <c r="AR3345" s="226"/>
      <c r="AS3345" s="226"/>
      <c r="AT3345" s="226"/>
      <c r="AU3345" s="225"/>
      <c r="AV3345" s="225"/>
      <c r="AW3345" s="225"/>
      <c r="AX3345" s="225"/>
    </row>
    <row r="3346" spans="14:50" ht="15.75" x14ac:dyDescent="0.25">
      <c r="N3346" s="227"/>
      <c r="O3346" s="227"/>
      <c r="P3346" s="228"/>
      <c r="Q3346" s="227"/>
      <c r="R3346" s="227"/>
      <c r="S3346" s="226"/>
      <c r="T3346" s="226"/>
      <c r="U3346" s="226"/>
      <c r="V3346" s="225"/>
      <c r="W3346" s="225"/>
      <c r="X3346" s="225"/>
      <c r="Y3346" s="225"/>
      <c r="AM3346" s="227"/>
      <c r="AN3346" s="227"/>
      <c r="AO3346" s="227"/>
      <c r="AP3346" s="227"/>
      <c r="AQ3346" s="227"/>
      <c r="AR3346" s="226"/>
      <c r="AS3346" s="226"/>
      <c r="AT3346" s="226"/>
      <c r="AU3346" s="225"/>
      <c r="AV3346" s="225"/>
      <c r="AW3346" s="225"/>
      <c r="AX3346" s="225"/>
    </row>
    <row r="3347" spans="14:50" ht="15.75" x14ac:dyDescent="0.25">
      <c r="N3347" s="227"/>
      <c r="O3347" s="227"/>
      <c r="P3347" s="228"/>
      <c r="Q3347" s="227"/>
      <c r="R3347" s="227"/>
      <c r="S3347" s="226"/>
      <c r="T3347" s="226"/>
      <c r="U3347" s="226"/>
      <c r="V3347" s="225"/>
      <c r="W3347" s="225"/>
      <c r="X3347" s="225"/>
      <c r="Y3347" s="225"/>
      <c r="AM3347" s="227"/>
      <c r="AN3347" s="227"/>
      <c r="AO3347" s="227"/>
      <c r="AP3347" s="227"/>
      <c r="AQ3347" s="227"/>
      <c r="AR3347" s="226"/>
      <c r="AS3347" s="226"/>
      <c r="AT3347" s="226"/>
      <c r="AU3347" s="225"/>
      <c r="AV3347" s="225"/>
      <c r="AW3347" s="225"/>
      <c r="AX3347" s="225"/>
    </row>
    <row r="3348" spans="14:50" ht="15.75" x14ac:dyDescent="0.25">
      <c r="N3348" s="227"/>
      <c r="O3348" s="227"/>
      <c r="P3348" s="228"/>
      <c r="Q3348" s="227"/>
      <c r="R3348" s="227"/>
      <c r="S3348" s="226"/>
      <c r="T3348" s="226"/>
      <c r="U3348" s="226"/>
      <c r="V3348" s="225"/>
      <c r="W3348" s="225"/>
      <c r="X3348" s="225"/>
      <c r="Y3348" s="225"/>
      <c r="AM3348" s="227"/>
      <c r="AN3348" s="227"/>
      <c r="AO3348" s="227"/>
      <c r="AP3348" s="227"/>
      <c r="AQ3348" s="227"/>
      <c r="AR3348" s="226"/>
      <c r="AS3348" s="226"/>
      <c r="AT3348" s="226"/>
      <c r="AU3348" s="225"/>
      <c r="AV3348" s="225"/>
      <c r="AW3348" s="225"/>
      <c r="AX3348" s="225"/>
    </row>
    <row r="3349" spans="14:50" ht="15.75" x14ac:dyDescent="0.25">
      <c r="N3349" s="227"/>
      <c r="O3349" s="227"/>
      <c r="P3349" s="228"/>
      <c r="Q3349" s="227"/>
      <c r="R3349" s="227"/>
      <c r="S3349" s="226"/>
      <c r="T3349" s="226"/>
      <c r="U3349" s="226"/>
      <c r="V3349" s="225"/>
      <c r="W3349" s="225"/>
      <c r="X3349" s="225"/>
      <c r="Y3349" s="225"/>
      <c r="AM3349" s="227"/>
      <c r="AN3349" s="227"/>
      <c r="AO3349" s="227"/>
      <c r="AP3349" s="227"/>
      <c r="AQ3349" s="227"/>
      <c r="AR3349" s="226"/>
      <c r="AS3349" s="226"/>
      <c r="AT3349" s="226"/>
      <c r="AU3349" s="225"/>
      <c r="AV3349" s="225"/>
      <c r="AW3349" s="225"/>
      <c r="AX3349" s="225"/>
    </row>
    <row r="3350" spans="14:50" ht="15.75" x14ac:dyDescent="0.25">
      <c r="N3350" s="227"/>
      <c r="O3350" s="227"/>
      <c r="P3350" s="228"/>
      <c r="Q3350" s="227"/>
      <c r="R3350" s="227"/>
      <c r="S3350" s="226"/>
      <c r="T3350" s="226"/>
      <c r="U3350" s="226"/>
      <c r="V3350" s="225"/>
      <c r="W3350" s="225"/>
      <c r="X3350" s="225"/>
      <c r="Y3350" s="225"/>
      <c r="AM3350" s="227"/>
      <c r="AN3350" s="227"/>
      <c r="AO3350" s="227"/>
      <c r="AP3350" s="227"/>
      <c r="AQ3350" s="227"/>
      <c r="AR3350" s="226"/>
      <c r="AS3350" s="226"/>
      <c r="AT3350" s="226"/>
      <c r="AU3350" s="225"/>
      <c r="AV3350" s="225"/>
      <c r="AW3350" s="225"/>
      <c r="AX3350" s="225"/>
    </row>
    <row r="3351" spans="14:50" ht="15.75" x14ac:dyDescent="0.25">
      <c r="N3351" s="227"/>
      <c r="O3351" s="227"/>
      <c r="P3351" s="228"/>
      <c r="Q3351" s="227"/>
      <c r="R3351" s="227"/>
      <c r="S3351" s="226"/>
      <c r="T3351" s="226"/>
      <c r="U3351" s="226"/>
      <c r="V3351" s="225"/>
      <c r="W3351" s="225"/>
      <c r="X3351" s="225"/>
      <c r="Y3351" s="225"/>
      <c r="AM3351" s="227"/>
      <c r="AN3351" s="227"/>
      <c r="AO3351" s="227"/>
      <c r="AP3351" s="227"/>
      <c r="AQ3351" s="227"/>
      <c r="AR3351" s="226"/>
      <c r="AS3351" s="226"/>
      <c r="AT3351" s="226"/>
      <c r="AU3351" s="225"/>
      <c r="AV3351" s="225"/>
      <c r="AW3351" s="225"/>
      <c r="AX3351" s="225"/>
    </row>
    <row r="3352" spans="14:50" ht="15.75" x14ac:dyDescent="0.25">
      <c r="N3352" s="227"/>
      <c r="O3352" s="227"/>
      <c r="P3352" s="228"/>
      <c r="Q3352" s="227"/>
      <c r="R3352" s="227"/>
      <c r="S3352" s="226"/>
      <c r="T3352" s="226"/>
      <c r="U3352" s="226"/>
      <c r="V3352" s="225"/>
      <c r="W3352" s="225"/>
      <c r="X3352" s="225"/>
      <c r="Y3352" s="225"/>
      <c r="AM3352" s="227"/>
      <c r="AN3352" s="227"/>
      <c r="AO3352" s="227"/>
      <c r="AP3352" s="227"/>
      <c r="AQ3352" s="227"/>
      <c r="AR3352" s="226"/>
      <c r="AS3352" s="226"/>
      <c r="AT3352" s="226"/>
      <c r="AU3352" s="225"/>
      <c r="AV3352" s="225"/>
      <c r="AW3352" s="225"/>
      <c r="AX3352" s="225"/>
    </row>
    <row r="3353" spans="14:50" ht="15.75" x14ac:dyDescent="0.25">
      <c r="N3353" s="227"/>
      <c r="O3353" s="227"/>
      <c r="P3353" s="228"/>
      <c r="Q3353" s="227"/>
      <c r="R3353" s="227"/>
      <c r="S3353" s="226"/>
      <c r="T3353" s="226"/>
      <c r="U3353" s="226"/>
      <c r="V3353" s="225"/>
      <c r="W3353" s="225"/>
      <c r="X3353" s="225"/>
      <c r="Y3353" s="225"/>
      <c r="AM3353" s="227"/>
      <c r="AN3353" s="227"/>
      <c r="AO3353" s="227"/>
      <c r="AP3353" s="227"/>
      <c r="AQ3353" s="227"/>
      <c r="AR3353" s="226"/>
      <c r="AS3353" s="226"/>
      <c r="AT3353" s="226"/>
      <c r="AU3353" s="225"/>
      <c r="AV3353" s="225"/>
      <c r="AW3353" s="225"/>
      <c r="AX3353" s="225"/>
    </row>
    <row r="3354" spans="14:50" ht="15.75" x14ac:dyDescent="0.25">
      <c r="N3354" s="227"/>
      <c r="O3354" s="227"/>
      <c r="P3354" s="228"/>
      <c r="Q3354" s="227"/>
      <c r="R3354" s="227"/>
      <c r="S3354" s="226"/>
      <c r="T3354" s="226"/>
      <c r="U3354" s="226"/>
      <c r="V3354" s="225"/>
      <c r="W3354" s="225"/>
      <c r="X3354" s="225"/>
      <c r="Y3354" s="225"/>
      <c r="AM3354" s="227"/>
      <c r="AN3354" s="227"/>
      <c r="AO3354" s="227"/>
      <c r="AP3354" s="227"/>
      <c r="AQ3354" s="227"/>
      <c r="AR3354" s="226"/>
      <c r="AS3354" s="226"/>
      <c r="AT3354" s="226"/>
      <c r="AU3354" s="225"/>
      <c r="AV3354" s="225"/>
      <c r="AW3354" s="225"/>
      <c r="AX3354" s="225"/>
    </row>
    <row r="3355" spans="14:50" ht="15.75" x14ac:dyDescent="0.25">
      <c r="N3355" s="227"/>
      <c r="O3355" s="227"/>
      <c r="P3355" s="228"/>
      <c r="Q3355" s="227"/>
      <c r="R3355" s="227"/>
      <c r="S3355" s="226"/>
      <c r="T3355" s="226"/>
      <c r="U3355" s="226"/>
      <c r="V3355" s="225"/>
      <c r="W3355" s="225"/>
      <c r="X3355" s="225"/>
      <c r="Y3355" s="225"/>
      <c r="AM3355" s="227"/>
      <c r="AN3355" s="227"/>
      <c r="AO3355" s="227"/>
      <c r="AP3355" s="227"/>
      <c r="AQ3355" s="227"/>
      <c r="AR3355" s="226"/>
      <c r="AS3355" s="226"/>
      <c r="AT3355" s="226"/>
      <c r="AU3355" s="225"/>
      <c r="AV3355" s="225"/>
      <c r="AW3355" s="225"/>
      <c r="AX3355" s="225"/>
    </row>
    <row r="3356" spans="14:50" ht="15.75" x14ac:dyDescent="0.25">
      <c r="N3356" s="227"/>
      <c r="O3356" s="227"/>
      <c r="P3356" s="228"/>
      <c r="Q3356" s="227"/>
      <c r="R3356" s="227"/>
      <c r="S3356" s="226"/>
      <c r="T3356" s="226"/>
      <c r="U3356" s="226"/>
      <c r="V3356" s="225"/>
      <c r="W3356" s="225"/>
      <c r="X3356" s="225"/>
      <c r="Y3356" s="225"/>
      <c r="AM3356" s="227"/>
      <c r="AN3356" s="227"/>
      <c r="AO3356" s="227"/>
      <c r="AP3356" s="227"/>
      <c r="AQ3356" s="227"/>
      <c r="AR3356" s="226"/>
      <c r="AS3356" s="226"/>
      <c r="AT3356" s="226"/>
      <c r="AU3356" s="225"/>
      <c r="AV3356" s="225"/>
      <c r="AW3356" s="225"/>
      <c r="AX3356" s="225"/>
    </row>
    <row r="3357" spans="14:50" ht="15.75" x14ac:dyDescent="0.25">
      <c r="N3357" s="227"/>
      <c r="O3357" s="227"/>
      <c r="P3357" s="228"/>
      <c r="Q3357" s="227"/>
      <c r="R3357" s="227"/>
      <c r="S3357" s="226"/>
      <c r="T3357" s="226"/>
      <c r="U3357" s="226"/>
      <c r="V3357" s="225"/>
      <c r="W3357" s="225"/>
      <c r="X3357" s="225"/>
      <c r="Y3357" s="225"/>
      <c r="AM3357" s="227"/>
      <c r="AN3357" s="227"/>
      <c r="AO3357" s="227"/>
      <c r="AP3357" s="227"/>
      <c r="AQ3357" s="227"/>
      <c r="AR3357" s="226"/>
      <c r="AS3357" s="226"/>
      <c r="AT3357" s="226"/>
      <c r="AU3357" s="225"/>
      <c r="AV3357" s="225"/>
      <c r="AW3357" s="225"/>
      <c r="AX3357" s="225"/>
    </row>
    <row r="3358" spans="14:50" ht="15.75" x14ac:dyDescent="0.25">
      <c r="N3358" s="227"/>
      <c r="O3358" s="227"/>
      <c r="P3358" s="228"/>
      <c r="Q3358" s="227"/>
      <c r="R3358" s="227"/>
      <c r="S3358" s="226"/>
      <c r="T3358" s="226"/>
      <c r="U3358" s="226"/>
      <c r="V3358" s="225"/>
      <c r="W3358" s="225"/>
      <c r="X3358" s="225"/>
      <c r="Y3358" s="225"/>
      <c r="AM3358" s="227"/>
      <c r="AN3358" s="227"/>
      <c r="AO3358" s="227"/>
      <c r="AP3358" s="227"/>
      <c r="AQ3358" s="227"/>
      <c r="AR3358" s="226"/>
      <c r="AS3358" s="226"/>
      <c r="AT3358" s="226"/>
      <c r="AU3358" s="225"/>
      <c r="AV3358" s="225"/>
      <c r="AW3358" s="225"/>
      <c r="AX3358" s="225"/>
    </row>
    <row r="3359" spans="14:50" ht="15.75" x14ac:dyDescent="0.25">
      <c r="N3359" s="227"/>
      <c r="O3359" s="227"/>
      <c r="P3359" s="228"/>
      <c r="Q3359" s="227"/>
      <c r="R3359" s="227"/>
      <c r="S3359" s="226"/>
      <c r="T3359" s="226"/>
      <c r="U3359" s="226"/>
      <c r="V3359" s="225"/>
      <c r="W3359" s="225"/>
      <c r="X3359" s="225"/>
      <c r="Y3359" s="225"/>
      <c r="AM3359" s="227"/>
      <c r="AN3359" s="227"/>
      <c r="AO3359" s="227"/>
      <c r="AP3359" s="227"/>
      <c r="AQ3359" s="227"/>
      <c r="AR3359" s="226"/>
      <c r="AS3359" s="226"/>
      <c r="AT3359" s="226"/>
      <c r="AU3359" s="225"/>
      <c r="AV3359" s="225"/>
      <c r="AW3359" s="225"/>
      <c r="AX3359" s="225"/>
    </row>
    <row r="3360" spans="14:50" ht="15.75" x14ac:dyDescent="0.25">
      <c r="N3360" s="227"/>
      <c r="O3360" s="227"/>
      <c r="P3360" s="228"/>
      <c r="Q3360" s="227"/>
      <c r="R3360" s="227"/>
      <c r="S3360" s="226"/>
      <c r="T3360" s="226"/>
      <c r="U3360" s="226"/>
      <c r="V3360" s="225"/>
      <c r="W3360" s="225"/>
      <c r="X3360" s="225"/>
      <c r="Y3360" s="225"/>
      <c r="AM3360" s="227"/>
      <c r="AN3360" s="227"/>
      <c r="AO3360" s="227"/>
      <c r="AP3360" s="227"/>
      <c r="AQ3360" s="227"/>
      <c r="AR3360" s="226"/>
      <c r="AS3360" s="226"/>
      <c r="AT3360" s="226"/>
      <c r="AU3360" s="225"/>
      <c r="AV3360" s="225"/>
      <c r="AW3360" s="225"/>
      <c r="AX3360" s="225"/>
    </row>
    <row r="3361" spans="14:50" ht="15.75" x14ac:dyDescent="0.25">
      <c r="N3361" s="227"/>
      <c r="O3361" s="227"/>
      <c r="P3361" s="228"/>
      <c r="Q3361" s="227"/>
      <c r="R3361" s="227"/>
      <c r="S3361" s="226"/>
      <c r="T3361" s="226"/>
      <c r="U3361" s="226"/>
      <c r="V3361" s="225"/>
      <c r="W3361" s="225"/>
      <c r="X3361" s="225"/>
      <c r="Y3361" s="225"/>
      <c r="AM3361" s="227"/>
      <c r="AN3361" s="227"/>
      <c r="AO3361" s="227"/>
      <c r="AP3361" s="227"/>
      <c r="AQ3361" s="227"/>
      <c r="AR3361" s="226"/>
      <c r="AS3361" s="226"/>
      <c r="AT3361" s="226"/>
      <c r="AU3361" s="225"/>
      <c r="AV3361" s="225"/>
      <c r="AW3361" s="225"/>
      <c r="AX3361" s="225"/>
    </row>
    <row r="3362" spans="14:50" ht="15.75" x14ac:dyDescent="0.25">
      <c r="N3362" s="227"/>
      <c r="O3362" s="227"/>
      <c r="P3362" s="228"/>
      <c r="Q3362" s="227"/>
      <c r="R3362" s="227"/>
      <c r="S3362" s="226"/>
      <c r="T3362" s="226"/>
      <c r="U3362" s="226"/>
      <c r="V3362" s="225"/>
      <c r="W3362" s="225"/>
      <c r="X3362" s="225"/>
      <c r="Y3362" s="225"/>
      <c r="AM3362" s="227"/>
      <c r="AN3362" s="227"/>
      <c r="AO3362" s="227"/>
      <c r="AP3362" s="227"/>
      <c r="AQ3362" s="227"/>
      <c r="AR3362" s="226"/>
      <c r="AS3362" s="226"/>
      <c r="AT3362" s="226"/>
      <c r="AU3362" s="225"/>
      <c r="AV3362" s="225"/>
      <c r="AW3362" s="225"/>
      <c r="AX3362" s="225"/>
    </row>
    <row r="3363" spans="14:50" ht="15.75" x14ac:dyDescent="0.25">
      <c r="N3363" s="227"/>
      <c r="O3363" s="227"/>
      <c r="P3363" s="228"/>
      <c r="Q3363" s="227"/>
      <c r="R3363" s="227"/>
      <c r="S3363" s="226"/>
      <c r="T3363" s="226"/>
      <c r="U3363" s="226"/>
      <c r="V3363" s="225"/>
      <c r="W3363" s="225"/>
      <c r="X3363" s="225"/>
      <c r="Y3363" s="225"/>
      <c r="AM3363" s="227"/>
      <c r="AN3363" s="227"/>
      <c r="AO3363" s="227"/>
      <c r="AP3363" s="227"/>
      <c r="AQ3363" s="227"/>
      <c r="AR3363" s="226"/>
      <c r="AS3363" s="226"/>
      <c r="AT3363" s="226"/>
      <c r="AU3363" s="225"/>
      <c r="AV3363" s="225"/>
      <c r="AW3363" s="225"/>
      <c r="AX3363" s="225"/>
    </row>
    <row r="3364" spans="14:50" ht="15.75" x14ac:dyDescent="0.25">
      <c r="N3364" s="227"/>
      <c r="O3364" s="227"/>
      <c r="P3364" s="228"/>
      <c r="Q3364" s="227"/>
      <c r="R3364" s="227"/>
      <c r="S3364" s="226"/>
      <c r="T3364" s="226"/>
      <c r="U3364" s="226"/>
      <c r="V3364" s="225"/>
      <c r="W3364" s="225"/>
      <c r="X3364" s="225"/>
      <c r="Y3364" s="225"/>
      <c r="AM3364" s="227"/>
      <c r="AN3364" s="227"/>
      <c r="AO3364" s="227"/>
      <c r="AP3364" s="227"/>
      <c r="AQ3364" s="227"/>
      <c r="AR3364" s="226"/>
      <c r="AS3364" s="226"/>
      <c r="AT3364" s="226"/>
      <c r="AU3364" s="225"/>
      <c r="AV3364" s="225"/>
      <c r="AW3364" s="225"/>
      <c r="AX3364" s="225"/>
    </row>
    <row r="3365" spans="14:50" ht="15.75" x14ac:dyDescent="0.25">
      <c r="N3365" s="227"/>
      <c r="O3365" s="227"/>
      <c r="P3365" s="228"/>
      <c r="Q3365" s="227"/>
      <c r="R3365" s="227"/>
      <c r="S3365" s="226"/>
      <c r="T3365" s="226"/>
      <c r="U3365" s="226"/>
      <c r="V3365" s="225"/>
      <c r="W3365" s="225"/>
      <c r="X3365" s="225"/>
      <c r="Y3365" s="225"/>
      <c r="AM3365" s="227"/>
      <c r="AN3365" s="227"/>
      <c r="AO3365" s="227"/>
      <c r="AP3365" s="227"/>
      <c r="AQ3365" s="227"/>
      <c r="AR3365" s="226"/>
      <c r="AS3365" s="226"/>
      <c r="AT3365" s="226"/>
      <c r="AU3365" s="225"/>
      <c r="AV3365" s="225"/>
      <c r="AW3365" s="225"/>
      <c r="AX3365" s="225"/>
    </row>
    <row r="3366" spans="14:50" ht="15.75" x14ac:dyDescent="0.25">
      <c r="N3366" s="227"/>
      <c r="O3366" s="227"/>
      <c r="P3366" s="228"/>
      <c r="Q3366" s="227"/>
      <c r="R3366" s="227"/>
      <c r="S3366" s="226"/>
      <c r="T3366" s="226"/>
      <c r="U3366" s="226"/>
      <c r="V3366" s="225"/>
      <c r="W3366" s="225"/>
      <c r="X3366" s="225"/>
      <c r="Y3366" s="225"/>
      <c r="AM3366" s="227"/>
      <c r="AN3366" s="227"/>
      <c r="AO3366" s="227"/>
      <c r="AP3366" s="227"/>
      <c r="AQ3366" s="227"/>
      <c r="AR3366" s="226"/>
      <c r="AS3366" s="226"/>
      <c r="AT3366" s="226"/>
      <c r="AU3366" s="225"/>
      <c r="AV3366" s="225"/>
      <c r="AW3366" s="225"/>
      <c r="AX3366" s="225"/>
    </row>
    <row r="3367" spans="14:50" ht="15.75" x14ac:dyDescent="0.25">
      <c r="N3367" s="227"/>
      <c r="O3367" s="227"/>
      <c r="P3367" s="228"/>
      <c r="Q3367" s="227"/>
      <c r="R3367" s="227"/>
      <c r="S3367" s="226"/>
      <c r="T3367" s="226"/>
      <c r="U3367" s="226"/>
      <c r="V3367" s="225"/>
      <c r="W3367" s="225"/>
      <c r="X3367" s="225"/>
      <c r="Y3367" s="225"/>
      <c r="AM3367" s="227"/>
      <c r="AN3367" s="227"/>
      <c r="AO3367" s="227"/>
      <c r="AP3367" s="227"/>
      <c r="AQ3367" s="227"/>
      <c r="AR3367" s="226"/>
      <c r="AS3367" s="226"/>
      <c r="AT3367" s="226"/>
      <c r="AU3367" s="225"/>
      <c r="AV3367" s="225"/>
      <c r="AW3367" s="225"/>
      <c r="AX3367" s="225"/>
    </row>
    <row r="3368" spans="14:50" ht="15.75" x14ac:dyDescent="0.25">
      <c r="N3368" s="227"/>
      <c r="O3368" s="227"/>
      <c r="P3368" s="228"/>
      <c r="Q3368" s="227"/>
      <c r="R3368" s="227"/>
      <c r="S3368" s="226"/>
      <c r="T3368" s="226"/>
      <c r="U3368" s="226"/>
      <c r="V3368" s="225"/>
      <c r="W3368" s="225"/>
      <c r="X3368" s="225"/>
      <c r="Y3368" s="225"/>
      <c r="AM3368" s="227"/>
      <c r="AN3368" s="227"/>
      <c r="AO3368" s="227"/>
      <c r="AP3368" s="227"/>
      <c r="AQ3368" s="227"/>
      <c r="AR3368" s="226"/>
      <c r="AS3368" s="226"/>
      <c r="AT3368" s="226"/>
      <c r="AU3368" s="225"/>
      <c r="AV3368" s="225"/>
      <c r="AW3368" s="225"/>
      <c r="AX3368" s="225"/>
    </row>
    <row r="3369" spans="14:50" ht="15.75" x14ac:dyDescent="0.25">
      <c r="N3369" s="227"/>
      <c r="O3369" s="227"/>
      <c r="P3369" s="228"/>
      <c r="Q3369" s="227"/>
      <c r="R3369" s="227"/>
      <c r="S3369" s="226"/>
      <c r="T3369" s="226"/>
      <c r="U3369" s="226"/>
      <c r="V3369" s="225"/>
      <c r="W3369" s="225"/>
      <c r="X3369" s="225"/>
      <c r="Y3369" s="225"/>
      <c r="AM3369" s="227"/>
      <c r="AN3369" s="227"/>
      <c r="AO3369" s="227"/>
      <c r="AP3369" s="227"/>
      <c r="AQ3369" s="227"/>
      <c r="AR3369" s="226"/>
      <c r="AS3369" s="226"/>
      <c r="AT3369" s="226"/>
      <c r="AU3369" s="225"/>
      <c r="AV3369" s="225"/>
      <c r="AW3369" s="225"/>
      <c r="AX3369" s="225"/>
    </row>
    <row r="3370" spans="14:50" ht="15.75" x14ac:dyDescent="0.25">
      <c r="N3370" s="227"/>
      <c r="O3370" s="227"/>
      <c r="P3370" s="228"/>
      <c r="Q3370" s="227"/>
      <c r="R3370" s="227"/>
      <c r="S3370" s="226"/>
      <c r="T3370" s="226"/>
      <c r="U3370" s="226"/>
      <c r="V3370" s="225"/>
      <c r="W3370" s="225"/>
      <c r="X3370" s="225"/>
      <c r="Y3370" s="225"/>
      <c r="AM3370" s="227"/>
      <c r="AN3370" s="227"/>
      <c r="AO3370" s="227"/>
      <c r="AP3370" s="227"/>
      <c r="AQ3370" s="227"/>
      <c r="AR3370" s="226"/>
      <c r="AS3370" s="226"/>
      <c r="AT3370" s="226"/>
      <c r="AU3370" s="225"/>
      <c r="AV3370" s="225"/>
      <c r="AW3370" s="225"/>
      <c r="AX3370" s="225"/>
    </row>
    <row r="3371" spans="14:50" ht="15.75" x14ac:dyDescent="0.25">
      <c r="N3371" s="227"/>
      <c r="O3371" s="227"/>
      <c r="P3371" s="228"/>
      <c r="Q3371" s="227"/>
      <c r="R3371" s="227"/>
      <c r="S3371" s="226"/>
      <c r="T3371" s="226"/>
      <c r="U3371" s="226"/>
      <c r="V3371" s="225"/>
      <c r="W3371" s="225"/>
      <c r="X3371" s="225"/>
      <c r="Y3371" s="225"/>
      <c r="AM3371" s="227"/>
      <c r="AN3371" s="227"/>
      <c r="AO3371" s="227"/>
      <c r="AP3371" s="227"/>
      <c r="AQ3371" s="227"/>
      <c r="AR3371" s="226"/>
      <c r="AS3371" s="226"/>
      <c r="AT3371" s="226"/>
      <c r="AU3371" s="225"/>
      <c r="AV3371" s="225"/>
      <c r="AW3371" s="225"/>
      <c r="AX3371" s="225"/>
    </row>
    <row r="3372" spans="14:50" ht="15.75" x14ac:dyDescent="0.25">
      <c r="N3372" s="227"/>
      <c r="O3372" s="227"/>
      <c r="P3372" s="228"/>
      <c r="Q3372" s="227"/>
      <c r="R3372" s="227"/>
      <c r="S3372" s="226"/>
      <c r="T3372" s="226"/>
      <c r="U3372" s="226"/>
      <c r="V3372" s="225"/>
      <c r="W3372" s="225"/>
      <c r="X3372" s="225"/>
      <c r="Y3372" s="225"/>
      <c r="AM3372" s="227"/>
      <c r="AN3372" s="227"/>
      <c r="AO3372" s="227"/>
      <c r="AP3372" s="227"/>
      <c r="AQ3372" s="227"/>
      <c r="AR3372" s="226"/>
      <c r="AS3372" s="226"/>
      <c r="AT3372" s="226"/>
      <c r="AU3372" s="225"/>
      <c r="AV3372" s="225"/>
      <c r="AW3372" s="225"/>
      <c r="AX3372" s="225"/>
    </row>
    <row r="3373" spans="14:50" ht="15.75" x14ac:dyDescent="0.25">
      <c r="N3373" s="227"/>
      <c r="O3373" s="227"/>
      <c r="P3373" s="228"/>
      <c r="Q3373" s="227"/>
      <c r="R3373" s="227"/>
      <c r="S3373" s="226"/>
      <c r="T3373" s="226"/>
      <c r="U3373" s="226"/>
      <c r="V3373" s="225"/>
      <c r="W3373" s="225"/>
      <c r="X3373" s="225"/>
      <c r="Y3373" s="225"/>
      <c r="AM3373" s="227"/>
      <c r="AN3373" s="227"/>
      <c r="AO3373" s="227"/>
      <c r="AP3373" s="227"/>
      <c r="AQ3373" s="227"/>
      <c r="AR3373" s="226"/>
      <c r="AS3373" s="226"/>
      <c r="AT3373" s="226"/>
      <c r="AU3373" s="225"/>
      <c r="AV3373" s="225"/>
      <c r="AW3373" s="225"/>
      <c r="AX3373" s="225"/>
    </row>
    <row r="3374" spans="14:50" ht="15.75" x14ac:dyDescent="0.25">
      <c r="N3374" s="227"/>
      <c r="O3374" s="227"/>
      <c r="P3374" s="228"/>
      <c r="Q3374" s="227"/>
      <c r="R3374" s="227"/>
      <c r="S3374" s="226"/>
      <c r="T3374" s="226"/>
      <c r="U3374" s="226"/>
      <c r="V3374" s="225"/>
      <c r="W3374" s="225"/>
      <c r="X3374" s="225"/>
      <c r="Y3374" s="225"/>
      <c r="AM3374" s="227"/>
      <c r="AN3374" s="227"/>
      <c r="AO3374" s="227"/>
      <c r="AP3374" s="227"/>
      <c r="AQ3374" s="227"/>
      <c r="AR3374" s="226"/>
      <c r="AS3374" s="226"/>
      <c r="AT3374" s="226"/>
      <c r="AU3374" s="225"/>
      <c r="AV3374" s="225"/>
      <c r="AW3374" s="225"/>
      <c r="AX3374" s="225"/>
    </row>
    <row r="3375" spans="14:50" ht="15.75" x14ac:dyDescent="0.25">
      <c r="N3375" s="227"/>
      <c r="O3375" s="227"/>
      <c r="P3375" s="228"/>
      <c r="Q3375" s="227"/>
      <c r="R3375" s="227"/>
      <c r="S3375" s="226"/>
      <c r="T3375" s="226"/>
      <c r="U3375" s="226"/>
      <c r="V3375" s="225"/>
      <c r="W3375" s="225"/>
      <c r="X3375" s="225"/>
      <c r="Y3375" s="225"/>
      <c r="AM3375" s="227"/>
      <c r="AN3375" s="227"/>
      <c r="AO3375" s="227"/>
      <c r="AP3375" s="227"/>
      <c r="AQ3375" s="227"/>
      <c r="AR3375" s="226"/>
      <c r="AS3375" s="226"/>
      <c r="AT3375" s="226"/>
      <c r="AU3375" s="225"/>
      <c r="AV3375" s="225"/>
      <c r="AW3375" s="225"/>
      <c r="AX3375" s="225"/>
    </row>
    <row r="3376" spans="14:50" ht="15.75" x14ac:dyDescent="0.25">
      <c r="N3376" s="227"/>
      <c r="O3376" s="227"/>
      <c r="P3376" s="228"/>
      <c r="Q3376" s="227"/>
      <c r="R3376" s="227"/>
      <c r="S3376" s="226"/>
      <c r="T3376" s="226"/>
      <c r="U3376" s="226"/>
      <c r="V3376" s="225"/>
      <c r="W3376" s="225"/>
      <c r="X3376" s="225"/>
      <c r="Y3376" s="225"/>
      <c r="AM3376" s="227"/>
      <c r="AN3376" s="227"/>
      <c r="AO3376" s="227"/>
      <c r="AP3376" s="227"/>
      <c r="AQ3376" s="227"/>
      <c r="AR3376" s="226"/>
      <c r="AS3376" s="226"/>
      <c r="AT3376" s="226"/>
      <c r="AU3376" s="225"/>
      <c r="AV3376" s="225"/>
      <c r="AW3376" s="225"/>
      <c r="AX3376" s="225"/>
    </row>
    <row r="3377" spans="14:50" ht="15.75" x14ac:dyDescent="0.25">
      <c r="N3377" s="227"/>
      <c r="O3377" s="227"/>
      <c r="P3377" s="228"/>
      <c r="Q3377" s="227"/>
      <c r="R3377" s="227"/>
      <c r="S3377" s="226"/>
      <c r="T3377" s="226"/>
      <c r="U3377" s="226"/>
      <c r="V3377" s="225"/>
      <c r="W3377" s="225"/>
      <c r="X3377" s="225"/>
      <c r="Y3377" s="225"/>
      <c r="AM3377" s="227"/>
      <c r="AN3377" s="227"/>
      <c r="AO3377" s="227"/>
      <c r="AP3377" s="227"/>
      <c r="AQ3377" s="227"/>
      <c r="AR3377" s="226"/>
      <c r="AS3377" s="226"/>
      <c r="AT3377" s="226"/>
      <c r="AU3377" s="225"/>
      <c r="AV3377" s="225"/>
      <c r="AW3377" s="225"/>
      <c r="AX3377" s="225"/>
    </row>
    <row r="3378" spans="14:50" ht="15.75" x14ac:dyDescent="0.25">
      <c r="N3378" s="227"/>
      <c r="O3378" s="227"/>
      <c r="P3378" s="228"/>
      <c r="Q3378" s="227"/>
      <c r="R3378" s="227"/>
      <c r="S3378" s="226"/>
      <c r="T3378" s="226"/>
      <c r="U3378" s="226"/>
      <c r="V3378" s="225"/>
      <c r="W3378" s="225"/>
      <c r="X3378" s="225"/>
      <c r="Y3378" s="225"/>
      <c r="AM3378" s="227"/>
      <c r="AN3378" s="227"/>
      <c r="AO3378" s="227"/>
      <c r="AP3378" s="227"/>
      <c r="AQ3378" s="227"/>
      <c r="AR3378" s="226"/>
      <c r="AS3378" s="226"/>
      <c r="AT3378" s="226"/>
      <c r="AU3378" s="225"/>
      <c r="AV3378" s="225"/>
      <c r="AW3378" s="225"/>
      <c r="AX3378" s="225"/>
    </row>
    <row r="3379" spans="14:50" ht="15.75" x14ac:dyDescent="0.25">
      <c r="N3379" s="227"/>
      <c r="O3379" s="227"/>
      <c r="P3379" s="228"/>
      <c r="Q3379" s="227"/>
      <c r="R3379" s="227"/>
      <c r="S3379" s="226"/>
      <c r="T3379" s="226"/>
      <c r="U3379" s="226"/>
      <c r="V3379" s="225"/>
      <c r="W3379" s="225"/>
      <c r="X3379" s="225"/>
      <c r="Y3379" s="225"/>
      <c r="AM3379" s="227"/>
      <c r="AN3379" s="227"/>
      <c r="AO3379" s="227"/>
      <c r="AP3379" s="227"/>
      <c r="AQ3379" s="227"/>
      <c r="AR3379" s="226"/>
      <c r="AS3379" s="226"/>
      <c r="AT3379" s="226"/>
      <c r="AU3379" s="225"/>
      <c r="AV3379" s="225"/>
      <c r="AW3379" s="225"/>
      <c r="AX3379" s="225"/>
    </row>
    <row r="3380" spans="14:50" ht="15.75" x14ac:dyDescent="0.25">
      <c r="N3380" s="227"/>
      <c r="O3380" s="227"/>
      <c r="P3380" s="228"/>
      <c r="Q3380" s="227"/>
      <c r="R3380" s="227"/>
      <c r="S3380" s="226"/>
      <c r="T3380" s="226"/>
      <c r="U3380" s="226"/>
      <c r="V3380" s="225"/>
      <c r="W3380" s="225"/>
      <c r="X3380" s="225"/>
      <c r="Y3380" s="225"/>
      <c r="AM3380" s="227"/>
      <c r="AN3380" s="227"/>
      <c r="AO3380" s="227"/>
      <c r="AP3380" s="227"/>
      <c r="AQ3380" s="227"/>
      <c r="AR3380" s="226"/>
      <c r="AS3380" s="226"/>
      <c r="AT3380" s="226"/>
      <c r="AU3380" s="225"/>
      <c r="AV3380" s="225"/>
      <c r="AW3380" s="225"/>
      <c r="AX3380" s="225"/>
    </row>
    <row r="3381" spans="14:50" ht="15.75" x14ac:dyDescent="0.25">
      <c r="N3381" s="227"/>
      <c r="O3381" s="227"/>
      <c r="P3381" s="228"/>
      <c r="Q3381" s="227"/>
      <c r="R3381" s="227"/>
      <c r="S3381" s="226"/>
      <c r="T3381" s="226"/>
      <c r="U3381" s="226"/>
      <c r="V3381" s="225"/>
      <c r="W3381" s="225"/>
      <c r="X3381" s="225"/>
      <c r="Y3381" s="225"/>
      <c r="AM3381" s="227"/>
      <c r="AN3381" s="227"/>
      <c r="AO3381" s="227"/>
      <c r="AP3381" s="227"/>
      <c r="AQ3381" s="227"/>
      <c r="AR3381" s="226"/>
      <c r="AS3381" s="226"/>
      <c r="AT3381" s="226"/>
      <c r="AU3381" s="225"/>
      <c r="AV3381" s="225"/>
      <c r="AW3381" s="225"/>
      <c r="AX3381" s="225"/>
    </row>
    <row r="3382" spans="14:50" ht="15.75" x14ac:dyDescent="0.25">
      <c r="N3382" s="227"/>
      <c r="O3382" s="227"/>
      <c r="P3382" s="228"/>
      <c r="Q3382" s="227"/>
      <c r="R3382" s="227"/>
      <c r="S3382" s="226"/>
      <c r="T3382" s="226"/>
      <c r="U3382" s="226"/>
      <c r="V3382" s="225"/>
      <c r="W3382" s="225"/>
      <c r="X3382" s="225"/>
      <c r="Y3382" s="225"/>
      <c r="AM3382" s="227"/>
      <c r="AN3382" s="227"/>
      <c r="AO3382" s="227"/>
      <c r="AP3382" s="227"/>
      <c r="AQ3382" s="227"/>
      <c r="AR3382" s="226"/>
      <c r="AS3382" s="226"/>
      <c r="AT3382" s="226"/>
      <c r="AU3382" s="225"/>
      <c r="AV3382" s="225"/>
      <c r="AW3382" s="225"/>
      <c r="AX3382" s="225"/>
    </row>
    <row r="3383" spans="14:50" ht="15.75" x14ac:dyDescent="0.25">
      <c r="N3383" s="227"/>
      <c r="O3383" s="227"/>
      <c r="P3383" s="228"/>
      <c r="Q3383" s="227"/>
      <c r="R3383" s="227"/>
      <c r="S3383" s="226"/>
      <c r="T3383" s="226"/>
      <c r="U3383" s="226"/>
      <c r="V3383" s="225"/>
      <c r="W3383" s="225"/>
      <c r="X3383" s="225"/>
      <c r="Y3383" s="225"/>
      <c r="AM3383" s="227"/>
      <c r="AN3383" s="227"/>
      <c r="AO3383" s="227"/>
      <c r="AP3383" s="227"/>
      <c r="AQ3383" s="227"/>
      <c r="AR3383" s="226"/>
      <c r="AS3383" s="226"/>
      <c r="AT3383" s="226"/>
      <c r="AU3383" s="225"/>
      <c r="AV3383" s="225"/>
      <c r="AW3383" s="225"/>
      <c r="AX3383" s="225"/>
    </row>
    <row r="3384" spans="14:50" ht="15.75" x14ac:dyDescent="0.25">
      <c r="N3384" s="227"/>
      <c r="O3384" s="227"/>
      <c r="P3384" s="228"/>
      <c r="Q3384" s="227"/>
      <c r="R3384" s="227"/>
      <c r="S3384" s="226"/>
      <c r="T3384" s="226"/>
      <c r="U3384" s="226"/>
      <c r="V3384" s="225"/>
      <c r="W3384" s="225"/>
      <c r="X3384" s="225"/>
      <c r="Y3384" s="225"/>
      <c r="AM3384" s="227"/>
      <c r="AN3384" s="227"/>
      <c r="AO3384" s="227"/>
      <c r="AP3384" s="227"/>
      <c r="AQ3384" s="227"/>
      <c r="AR3384" s="226"/>
      <c r="AS3384" s="226"/>
      <c r="AT3384" s="226"/>
      <c r="AU3384" s="225"/>
      <c r="AV3384" s="225"/>
      <c r="AW3384" s="225"/>
      <c r="AX3384" s="225"/>
    </row>
    <row r="3385" spans="14:50" ht="15.75" x14ac:dyDescent="0.25">
      <c r="N3385" s="227"/>
      <c r="O3385" s="227"/>
      <c r="P3385" s="228"/>
      <c r="Q3385" s="227"/>
      <c r="R3385" s="227"/>
      <c r="S3385" s="226"/>
      <c r="T3385" s="226"/>
      <c r="U3385" s="226"/>
      <c r="V3385" s="225"/>
      <c r="W3385" s="225"/>
      <c r="X3385" s="225"/>
      <c r="Y3385" s="225"/>
      <c r="AM3385" s="227"/>
      <c r="AN3385" s="227"/>
      <c r="AO3385" s="227"/>
      <c r="AP3385" s="227"/>
      <c r="AQ3385" s="227"/>
      <c r="AR3385" s="226"/>
      <c r="AS3385" s="226"/>
      <c r="AT3385" s="226"/>
      <c r="AU3385" s="225"/>
      <c r="AV3385" s="225"/>
      <c r="AW3385" s="225"/>
      <c r="AX3385" s="225"/>
    </row>
    <row r="3386" spans="14:50" ht="15.75" x14ac:dyDescent="0.25">
      <c r="N3386" s="227"/>
      <c r="O3386" s="227"/>
      <c r="P3386" s="228"/>
      <c r="Q3386" s="227"/>
      <c r="R3386" s="227"/>
      <c r="S3386" s="226"/>
      <c r="T3386" s="226"/>
      <c r="U3386" s="226"/>
      <c r="V3386" s="225"/>
      <c r="W3386" s="225"/>
      <c r="X3386" s="225"/>
      <c r="Y3386" s="225"/>
      <c r="AM3386" s="227"/>
      <c r="AN3386" s="227"/>
      <c r="AO3386" s="227"/>
      <c r="AP3386" s="227"/>
      <c r="AQ3386" s="227"/>
      <c r="AR3386" s="226"/>
      <c r="AS3386" s="226"/>
      <c r="AT3386" s="226"/>
      <c r="AU3386" s="225"/>
      <c r="AV3386" s="225"/>
      <c r="AW3386" s="225"/>
      <c r="AX3386" s="225"/>
    </row>
    <row r="3387" spans="14:50" ht="15.75" x14ac:dyDescent="0.25">
      <c r="N3387" s="227"/>
      <c r="O3387" s="227"/>
      <c r="P3387" s="228"/>
      <c r="Q3387" s="227"/>
      <c r="R3387" s="227"/>
      <c r="S3387" s="226"/>
      <c r="T3387" s="226"/>
      <c r="U3387" s="226"/>
      <c r="V3387" s="225"/>
      <c r="W3387" s="225"/>
      <c r="X3387" s="225"/>
      <c r="Y3387" s="225"/>
      <c r="AM3387" s="227"/>
      <c r="AN3387" s="227"/>
      <c r="AO3387" s="227"/>
      <c r="AP3387" s="227"/>
      <c r="AQ3387" s="227"/>
      <c r="AR3387" s="226"/>
      <c r="AS3387" s="226"/>
      <c r="AT3387" s="226"/>
      <c r="AU3387" s="225"/>
      <c r="AV3387" s="225"/>
      <c r="AW3387" s="225"/>
      <c r="AX3387" s="225"/>
    </row>
    <row r="3388" spans="14:50" ht="15.75" x14ac:dyDescent="0.25">
      <c r="N3388" s="227"/>
      <c r="O3388" s="227"/>
      <c r="P3388" s="228"/>
      <c r="Q3388" s="227"/>
      <c r="R3388" s="227"/>
      <c r="S3388" s="226"/>
      <c r="T3388" s="226"/>
      <c r="U3388" s="226"/>
      <c r="V3388" s="225"/>
      <c r="W3388" s="225"/>
      <c r="X3388" s="225"/>
      <c r="Y3388" s="225"/>
      <c r="AM3388" s="227"/>
      <c r="AN3388" s="227"/>
      <c r="AO3388" s="227"/>
      <c r="AP3388" s="227"/>
      <c r="AQ3388" s="227"/>
      <c r="AR3388" s="226"/>
      <c r="AS3388" s="226"/>
      <c r="AT3388" s="226"/>
      <c r="AU3388" s="225"/>
      <c r="AV3388" s="225"/>
      <c r="AW3388" s="225"/>
      <c r="AX3388" s="225"/>
    </row>
    <row r="3389" spans="14:50" ht="15.75" x14ac:dyDescent="0.25">
      <c r="N3389" s="227"/>
      <c r="O3389" s="227"/>
      <c r="P3389" s="228"/>
      <c r="Q3389" s="227"/>
      <c r="R3389" s="227"/>
      <c r="S3389" s="226"/>
      <c r="T3389" s="226"/>
      <c r="U3389" s="226"/>
      <c r="V3389" s="225"/>
      <c r="W3389" s="225"/>
      <c r="X3389" s="225"/>
      <c r="Y3389" s="225"/>
      <c r="AM3389" s="227"/>
      <c r="AN3389" s="227"/>
      <c r="AO3389" s="227"/>
      <c r="AP3389" s="227"/>
      <c r="AQ3389" s="227"/>
      <c r="AR3389" s="226"/>
      <c r="AS3389" s="226"/>
      <c r="AT3389" s="226"/>
      <c r="AU3389" s="225"/>
      <c r="AV3389" s="225"/>
      <c r="AW3389" s="225"/>
      <c r="AX3389" s="225"/>
    </row>
    <row r="3390" spans="14:50" ht="15.75" x14ac:dyDescent="0.25">
      <c r="N3390" s="227"/>
      <c r="O3390" s="227"/>
      <c r="P3390" s="228"/>
      <c r="Q3390" s="227"/>
      <c r="R3390" s="227"/>
      <c r="S3390" s="226"/>
      <c r="T3390" s="226"/>
      <c r="U3390" s="226"/>
      <c r="V3390" s="225"/>
      <c r="W3390" s="225"/>
      <c r="X3390" s="225"/>
      <c r="Y3390" s="225"/>
      <c r="AM3390" s="227"/>
      <c r="AN3390" s="227"/>
      <c r="AO3390" s="227"/>
      <c r="AP3390" s="227"/>
      <c r="AQ3390" s="227"/>
      <c r="AR3390" s="226"/>
      <c r="AS3390" s="226"/>
      <c r="AT3390" s="226"/>
      <c r="AU3390" s="225"/>
      <c r="AV3390" s="225"/>
      <c r="AW3390" s="225"/>
      <c r="AX3390" s="225"/>
    </row>
    <row r="3391" spans="14:50" ht="15.75" x14ac:dyDescent="0.25">
      <c r="N3391" s="227"/>
      <c r="O3391" s="227"/>
      <c r="P3391" s="228"/>
      <c r="Q3391" s="227"/>
      <c r="R3391" s="227"/>
      <c r="S3391" s="226"/>
      <c r="T3391" s="226"/>
      <c r="U3391" s="226"/>
      <c r="V3391" s="225"/>
      <c r="W3391" s="225"/>
      <c r="X3391" s="225"/>
      <c r="Y3391" s="225"/>
      <c r="AM3391" s="227"/>
      <c r="AN3391" s="227"/>
      <c r="AO3391" s="227"/>
      <c r="AP3391" s="227"/>
      <c r="AQ3391" s="227"/>
      <c r="AR3391" s="226"/>
      <c r="AS3391" s="226"/>
      <c r="AT3391" s="226"/>
      <c r="AU3391" s="225"/>
      <c r="AV3391" s="225"/>
      <c r="AW3391" s="225"/>
      <c r="AX3391" s="225"/>
    </row>
    <row r="3392" spans="14:50" ht="15.75" x14ac:dyDescent="0.25">
      <c r="N3392" s="227"/>
      <c r="O3392" s="227"/>
      <c r="P3392" s="228"/>
      <c r="Q3392" s="227"/>
      <c r="R3392" s="227"/>
      <c r="S3392" s="226"/>
      <c r="T3392" s="226"/>
      <c r="U3392" s="226"/>
      <c r="V3392" s="225"/>
      <c r="W3392" s="225"/>
      <c r="X3392" s="225"/>
      <c r="Y3392" s="225"/>
      <c r="AM3392" s="227"/>
      <c r="AN3392" s="227"/>
      <c r="AO3392" s="227"/>
      <c r="AP3392" s="227"/>
      <c r="AQ3392" s="227"/>
      <c r="AR3392" s="226"/>
      <c r="AS3392" s="226"/>
      <c r="AT3392" s="226"/>
      <c r="AU3392" s="225"/>
      <c r="AV3392" s="225"/>
      <c r="AW3392" s="225"/>
      <c r="AX3392" s="225"/>
    </row>
    <row r="3393" spans="14:50" ht="15.75" x14ac:dyDescent="0.25">
      <c r="N3393" s="227"/>
      <c r="O3393" s="227"/>
      <c r="P3393" s="228"/>
      <c r="Q3393" s="227"/>
      <c r="R3393" s="227"/>
      <c r="S3393" s="226"/>
      <c r="T3393" s="226"/>
      <c r="U3393" s="226"/>
      <c r="V3393" s="225"/>
      <c r="W3393" s="225"/>
      <c r="X3393" s="225"/>
      <c r="Y3393" s="225"/>
      <c r="AM3393" s="227"/>
      <c r="AN3393" s="227"/>
      <c r="AO3393" s="227"/>
      <c r="AP3393" s="227"/>
      <c r="AQ3393" s="227"/>
      <c r="AR3393" s="226"/>
      <c r="AS3393" s="226"/>
      <c r="AT3393" s="226"/>
      <c r="AU3393" s="225"/>
      <c r="AV3393" s="225"/>
      <c r="AW3393" s="225"/>
      <c r="AX3393" s="225"/>
    </row>
    <row r="3394" spans="14:50" ht="15.75" x14ac:dyDescent="0.25">
      <c r="N3394" s="227"/>
      <c r="O3394" s="227"/>
      <c r="P3394" s="228"/>
      <c r="Q3394" s="227"/>
      <c r="R3394" s="227"/>
      <c r="S3394" s="226"/>
      <c r="T3394" s="226"/>
      <c r="U3394" s="226"/>
      <c r="V3394" s="225"/>
      <c r="W3394" s="225"/>
      <c r="X3394" s="225"/>
      <c r="Y3394" s="225"/>
      <c r="AM3394" s="227"/>
      <c r="AN3394" s="227"/>
      <c r="AO3394" s="227"/>
      <c r="AP3394" s="227"/>
      <c r="AQ3394" s="227"/>
      <c r="AR3394" s="226"/>
      <c r="AS3394" s="226"/>
      <c r="AT3394" s="226"/>
      <c r="AU3394" s="225"/>
      <c r="AV3394" s="225"/>
      <c r="AW3394" s="225"/>
      <c r="AX3394" s="225"/>
    </row>
    <row r="3395" spans="14:50" ht="15.75" x14ac:dyDescent="0.25">
      <c r="N3395" s="227"/>
      <c r="O3395" s="227"/>
      <c r="P3395" s="228"/>
      <c r="Q3395" s="227"/>
      <c r="R3395" s="227"/>
      <c r="S3395" s="226"/>
      <c r="T3395" s="226"/>
      <c r="U3395" s="226"/>
      <c r="V3395" s="225"/>
      <c r="W3395" s="225"/>
      <c r="X3395" s="225"/>
      <c r="Y3395" s="225"/>
      <c r="AM3395" s="227"/>
      <c r="AN3395" s="227"/>
      <c r="AO3395" s="227"/>
      <c r="AP3395" s="227"/>
      <c r="AQ3395" s="227"/>
      <c r="AR3395" s="226"/>
      <c r="AS3395" s="226"/>
      <c r="AT3395" s="226"/>
      <c r="AU3395" s="225"/>
      <c r="AV3395" s="225"/>
      <c r="AW3395" s="225"/>
      <c r="AX3395" s="225"/>
    </row>
    <row r="3396" spans="14:50" ht="15.75" x14ac:dyDescent="0.25">
      <c r="N3396" s="227"/>
      <c r="O3396" s="227"/>
      <c r="P3396" s="228"/>
      <c r="Q3396" s="227"/>
      <c r="R3396" s="227"/>
      <c r="S3396" s="226"/>
      <c r="T3396" s="226"/>
      <c r="U3396" s="226"/>
      <c r="V3396" s="225"/>
      <c r="W3396" s="225"/>
      <c r="X3396" s="225"/>
      <c r="Y3396" s="225"/>
      <c r="AM3396" s="227"/>
      <c r="AN3396" s="227"/>
      <c r="AO3396" s="227"/>
      <c r="AP3396" s="227"/>
      <c r="AQ3396" s="227"/>
      <c r="AR3396" s="226"/>
      <c r="AS3396" s="226"/>
      <c r="AT3396" s="226"/>
      <c r="AU3396" s="225"/>
      <c r="AV3396" s="225"/>
      <c r="AW3396" s="225"/>
      <c r="AX3396" s="225"/>
    </row>
    <row r="3397" spans="14:50" ht="15.75" x14ac:dyDescent="0.25">
      <c r="N3397" s="227"/>
      <c r="O3397" s="227"/>
      <c r="P3397" s="228"/>
      <c r="Q3397" s="227"/>
      <c r="R3397" s="227"/>
      <c r="S3397" s="226"/>
      <c r="T3397" s="226"/>
      <c r="U3397" s="226"/>
      <c r="V3397" s="225"/>
      <c r="W3397" s="225"/>
      <c r="X3397" s="225"/>
      <c r="Y3397" s="225"/>
      <c r="AM3397" s="227"/>
      <c r="AN3397" s="227"/>
      <c r="AO3397" s="227"/>
      <c r="AP3397" s="227"/>
      <c r="AQ3397" s="227"/>
      <c r="AR3397" s="226"/>
      <c r="AS3397" s="226"/>
      <c r="AT3397" s="226"/>
      <c r="AU3397" s="225"/>
      <c r="AV3397" s="225"/>
      <c r="AW3397" s="225"/>
      <c r="AX3397" s="225"/>
    </row>
    <row r="3398" spans="14:50" ht="15.75" x14ac:dyDescent="0.25">
      <c r="N3398" s="227"/>
      <c r="O3398" s="227"/>
      <c r="P3398" s="228"/>
      <c r="Q3398" s="227"/>
      <c r="R3398" s="227"/>
      <c r="S3398" s="226"/>
      <c r="T3398" s="226"/>
      <c r="U3398" s="226"/>
      <c r="V3398" s="225"/>
      <c r="W3398" s="225"/>
      <c r="X3398" s="225"/>
      <c r="Y3398" s="225"/>
      <c r="AM3398" s="227"/>
      <c r="AN3398" s="227"/>
      <c r="AO3398" s="227"/>
      <c r="AP3398" s="227"/>
      <c r="AQ3398" s="227"/>
      <c r="AR3398" s="226"/>
      <c r="AS3398" s="226"/>
      <c r="AT3398" s="226"/>
      <c r="AU3398" s="225"/>
      <c r="AV3398" s="225"/>
      <c r="AW3398" s="225"/>
      <c r="AX3398" s="225"/>
    </row>
    <row r="3399" spans="14:50" ht="15.75" x14ac:dyDescent="0.25">
      <c r="N3399" s="227"/>
      <c r="O3399" s="227"/>
      <c r="P3399" s="228"/>
      <c r="Q3399" s="227"/>
      <c r="R3399" s="227"/>
      <c r="S3399" s="226"/>
      <c r="T3399" s="226"/>
      <c r="U3399" s="226"/>
      <c r="V3399" s="225"/>
      <c r="W3399" s="225"/>
      <c r="X3399" s="225"/>
      <c r="Y3399" s="225"/>
      <c r="AM3399" s="227"/>
      <c r="AN3399" s="227"/>
      <c r="AO3399" s="227"/>
      <c r="AP3399" s="227"/>
      <c r="AQ3399" s="227"/>
      <c r="AR3399" s="226"/>
      <c r="AS3399" s="226"/>
      <c r="AT3399" s="226"/>
      <c r="AU3399" s="225"/>
      <c r="AV3399" s="225"/>
      <c r="AW3399" s="225"/>
      <c r="AX3399" s="225"/>
    </row>
    <row r="3400" spans="14:50" ht="15.75" x14ac:dyDescent="0.25">
      <c r="N3400" s="227"/>
      <c r="O3400" s="227"/>
      <c r="P3400" s="228"/>
      <c r="Q3400" s="227"/>
      <c r="R3400" s="227"/>
      <c r="S3400" s="226"/>
      <c r="T3400" s="226"/>
      <c r="U3400" s="226"/>
      <c r="V3400" s="225"/>
      <c r="W3400" s="225"/>
      <c r="X3400" s="225"/>
      <c r="Y3400" s="225"/>
      <c r="AM3400" s="227"/>
      <c r="AN3400" s="227"/>
      <c r="AO3400" s="227"/>
      <c r="AP3400" s="227"/>
      <c r="AQ3400" s="227"/>
      <c r="AR3400" s="226"/>
      <c r="AS3400" s="226"/>
      <c r="AT3400" s="226"/>
      <c r="AU3400" s="225"/>
      <c r="AV3400" s="225"/>
      <c r="AW3400" s="225"/>
      <c r="AX3400" s="225"/>
    </row>
    <row r="3401" spans="14:50" ht="15.75" x14ac:dyDescent="0.25">
      <c r="N3401" s="227"/>
      <c r="O3401" s="227"/>
      <c r="P3401" s="228"/>
      <c r="Q3401" s="227"/>
      <c r="R3401" s="227"/>
      <c r="S3401" s="226"/>
      <c r="T3401" s="226"/>
      <c r="U3401" s="226"/>
      <c r="V3401" s="225"/>
      <c r="W3401" s="225"/>
      <c r="X3401" s="225"/>
      <c r="Y3401" s="225"/>
      <c r="AM3401" s="227"/>
      <c r="AN3401" s="227"/>
      <c r="AO3401" s="227"/>
      <c r="AP3401" s="227"/>
      <c r="AQ3401" s="227"/>
      <c r="AR3401" s="226"/>
      <c r="AS3401" s="226"/>
      <c r="AT3401" s="226"/>
      <c r="AU3401" s="225"/>
      <c r="AV3401" s="225"/>
      <c r="AW3401" s="225"/>
      <c r="AX3401" s="225"/>
    </row>
    <row r="3402" spans="14:50" ht="15.75" x14ac:dyDescent="0.25">
      <c r="N3402" s="227"/>
      <c r="O3402" s="227"/>
      <c r="P3402" s="228"/>
      <c r="Q3402" s="227"/>
      <c r="R3402" s="227"/>
      <c r="S3402" s="226"/>
      <c r="T3402" s="226"/>
      <c r="U3402" s="226"/>
      <c r="V3402" s="225"/>
      <c r="W3402" s="225"/>
      <c r="X3402" s="225"/>
      <c r="Y3402" s="225"/>
      <c r="AM3402" s="227"/>
      <c r="AN3402" s="227"/>
      <c r="AO3402" s="227"/>
      <c r="AP3402" s="227"/>
      <c r="AQ3402" s="227"/>
      <c r="AR3402" s="226"/>
      <c r="AS3402" s="226"/>
      <c r="AT3402" s="226"/>
      <c r="AU3402" s="225"/>
      <c r="AV3402" s="225"/>
      <c r="AW3402" s="225"/>
      <c r="AX3402" s="225"/>
    </row>
    <row r="3403" spans="14:50" ht="15.75" x14ac:dyDescent="0.25">
      <c r="N3403" s="227"/>
      <c r="O3403" s="227"/>
      <c r="P3403" s="228"/>
      <c r="Q3403" s="227"/>
      <c r="R3403" s="227"/>
      <c r="S3403" s="226"/>
      <c r="T3403" s="226"/>
      <c r="U3403" s="226"/>
      <c r="V3403" s="225"/>
      <c r="W3403" s="225"/>
      <c r="X3403" s="225"/>
      <c r="Y3403" s="225"/>
      <c r="AM3403" s="227"/>
      <c r="AN3403" s="227"/>
      <c r="AO3403" s="227"/>
      <c r="AP3403" s="227"/>
      <c r="AQ3403" s="227"/>
      <c r="AR3403" s="226"/>
      <c r="AS3403" s="226"/>
      <c r="AT3403" s="226"/>
      <c r="AU3403" s="225"/>
      <c r="AV3403" s="225"/>
      <c r="AW3403" s="225"/>
      <c r="AX3403" s="225"/>
    </row>
    <row r="3404" spans="14:50" ht="15.75" x14ac:dyDescent="0.25">
      <c r="N3404" s="227"/>
      <c r="O3404" s="227"/>
      <c r="P3404" s="228"/>
      <c r="Q3404" s="227"/>
      <c r="R3404" s="227"/>
      <c r="S3404" s="226"/>
      <c r="T3404" s="226"/>
      <c r="U3404" s="226"/>
      <c r="V3404" s="225"/>
      <c r="W3404" s="225"/>
      <c r="X3404" s="225"/>
      <c r="Y3404" s="225"/>
      <c r="AM3404" s="227"/>
      <c r="AN3404" s="227"/>
      <c r="AO3404" s="227"/>
      <c r="AP3404" s="227"/>
      <c r="AQ3404" s="227"/>
      <c r="AR3404" s="226"/>
      <c r="AS3404" s="226"/>
      <c r="AT3404" s="226"/>
      <c r="AU3404" s="225"/>
      <c r="AV3404" s="225"/>
      <c r="AW3404" s="225"/>
      <c r="AX3404" s="225"/>
    </row>
    <row r="3405" spans="14:50" ht="15.75" x14ac:dyDescent="0.25">
      <c r="N3405" s="227"/>
      <c r="O3405" s="227"/>
      <c r="P3405" s="228"/>
      <c r="Q3405" s="227"/>
      <c r="R3405" s="227"/>
      <c r="S3405" s="226"/>
      <c r="T3405" s="226"/>
      <c r="U3405" s="226"/>
      <c r="V3405" s="225"/>
      <c r="W3405" s="225"/>
      <c r="X3405" s="225"/>
      <c r="Y3405" s="225"/>
      <c r="AM3405" s="227"/>
      <c r="AN3405" s="227"/>
      <c r="AO3405" s="227"/>
      <c r="AP3405" s="227"/>
      <c r="AQ3405" s="227"/>
      <c r="AR3405" s="226"/>
      <c r="AS3405" s="226"/>
      <c r="AT3405" s="226"/>
      <c r="AU3405" s="225"/>
      <c r="AV3405" s="225"/>
      <c r="AW3405" s="225"/>
      <c r="AX3405" s="225"/>
    </row>
    <row r="3406" spans="14:50" ht="15.75" x14ac:dyDescent="0.25">
      <c r="N3406" s="227"/>
      <c r="O3406" s="227"/>
      <c r="P3406" s="228"/>
      <c r="Q3406" s="227"/>
      <c r="R3406" s="227"/>
      <c r="S3406" s="226"/>
      <c r="T3406" s="226"/>
      <c r="U3406" s="226"/>
      <c r="V3406" s="225"/>
      <c r="W3406" s="225"/>
      <c r="X3406" s="225"/>
      <c r="Y3406" s="225"/>
      <c r="AM3406" s="227"/>
      <c r="AN3406" s="227"/>
      <c r="AO3406" s="227"/>
      <c r="AP3406" s="227"/>
      <c r="AQ3406" s="227"/>
      <c r="AR3406" s="226"/>
      <c r="AS3406" s="226"/>
      <c r="AT3406" s="226"/>
      <c r="AU3406" s="225"/>
      <c r="AV3406" s="225"/>
      <c r="AW3406" s="225"/>
      <c r="AX3406" s="225"/>
    </row>
    <row r="3407" spans="14:50" ht="15.75" x14ac:dyDescent="0.25">
      <c r="N3407" s="227"/>
      <c r="O3407" s="227"/>
      <c r="P3407" s="228"/>
      <c r="Q3407" s="227"/>
      <c r="R3407" s="227"/>
      <c r="S3407" s="226"/>
      <c r="T3407" s="226"/>
      <c r="U3407" s="226"/>
      <c r="V3407" s="225"/>
      <c r="W3407" s="225"/>
      <c r="X3407" s="225"/>
      <c r="Y3407" s="225"/>
      <c r="AM3407" s="227"/>
      <c r="AN3407" s="227"/>
      <c r="AO3407" s="227"/>
      <c r="AP3407" s="227"/>
      <c r="AQ3407" s="227"/>
      <c r="AR3407" s="226"/>
      <c r="AS3407" s="226"/>
      <c r="AT3407" s="226"/>
      <c r="AU3407" s="225"/>
      <c r="AV3407" s="225"/>
      <c r="AW3407" s="225"/>
      <c r="AX3407" s="225"/>
    </row>
    <row r="3408" spans="14:50" ht="15.75" x14ac:dyDescent="0.25">
      <c r="N3408" s="227"/>
      <c r="O3408" s="227"/>
      <c r="P3408" s="228"/>
      <c r="Q3408" s="227"/>
      <c r="R3408" s="227"/>
      <c r="S3408" s="226"/>
      <c r="T3408" s="226"/>
      <c r="U3408" s="226"/>
      <c r="V3408" s="225"/>
      <c r="W3408" s="225"/>
      <c r="X3408" s="225"/>
      <c r="Y3408" s="225"/>
      <c r="AM3408" s="227"/>
      <c r="AN3408" s="227"/>
      <c r="AO3408" s="227"/>
      <c r="AP3408" s="227"/>
      <c r="AQ3408" s="227"/>
      <c r="AR3408" s="226"/>
      <c r="AS3408" s="226"/>
      <c r="AT3408" s="226"/>
      <c r="AU3408" s="225"/>
      <c r="AV3408" s="225"/>
      <c r="AW3408" s="225"/>
      <c r="AX3408" s="225"/>
    </row>
    <row r="3409" spans="14:50" ht="15.75" x14ac:dyDescent="0.25">
      <c r="N3409" s="227"/>
      <c r="O3409" s="227"/>
      <c r="P3409" s="228"/>
      <c r="Q3409" s="227"/>
      <c r="R3409" s="227"/>
      <c r="S3409" s="226"/>
      <c r="T3409" s="226"/>
      <c r="U3409" s="226"/>
      <c r="V3409" s="225"/>
      <c r="W3409" s="225"/>
      <c r="X3409" s="225"/>
      <c r="Y3409" s="225"/>
      <c r="AM3409" s="227"/>
      <c r="AN3409" s="227"/>
      <c r="AO3409" s="227"/>
      <c r="AP3409" s="227"/>
      <c r="AQ3409" s="227"/>
      <c r="AR3409" s="226"/>
      <c r="AS3409" s="226"/>
      <c r="AT3409" s="226"/>
      <c r="AU3409" s="225"/>
      <c r="AV3409" s="225"/>
      <c r="AW3409" s="225"/>
      <c r="AX3409" s="225"/>
    </row>
    <row r="3410" spans="14:50" ht="15.75" x14ac:dyDescent="0.25">
      <c r="N3410" s="227"/>
      <c r="O3410" s="227"/>
      <c r="P3410" s="228"/>
      <c r="Q3410" s="227"/>
      <c r="R3410" s="227"/>
      <c r="S3410" s="226"/>
      <c r="T3410" s="226"/>
      <c r="U3410" s="226"/>
      <c r="V3410" s="225"/>
      <c r="W3410" s="225"/>
      <c r="X3410" s="225"/>
      <c r="Y3410" s="225"/>
      <c r="AM3410" s="227"/>
      <c r="AN3410" s="227"/>
      <c r="AO3410" s="227"/>
      <c r="AP3410" s="227"/>
      <c r="AQ3410" s="227"/>
      <c r="AR3410" s="226"/>
      <c r="AS3410" s="226"/>
      <c r="AT3410" s="226"/>
      <c r="AU3410" s="225"/>
      <c r="AV3410" s="225"/>
      <c r="AW3410" s="225"/>
      <c r="AX3410" s="225"/>
    </row>
    <row r="3411" spans="14:50" ht="15.75" x14ac:dyDescent="0.25">
      <c r="N3411" s="227"/>
      <c r="O3411" s="227"/>
      <c r="P3411" s="228"/>
      <c r="Q3411" s="227"/>
      <c r="R3411" s="227"/>
      <c r="S3411" s="226"/>
      <c r="T3411" s="226"/>
      <c r="U3411" s="226"/>
      <c r="V3411" s="225"/>
      <c r="W3411" s="225"/>
      <c r="X3411" s="225"/>
      <c r="Y3411" s="225"/>
      <c r="AM3411" s="227"/>
      <c r="AN3411" s="227"/>
      <c r="AO3411" s="227"/>
      <c r="AP3411" s="227"/>
      <c r="AQ3411" s="227"/>
      <c r="AR3411" s="226"/>
      <c r="AS3411" s="226"/>
      <c r="AT3411" s="226"/>
      <c r="AU3411" s="225"/>
      <c r="AV3411" s="225"/>
      <c r="AW3411" s="225"/>
      <c r="AX3411" s="225"/>
    </row>
    <row r="3412" spans="14:50" ht="15.75" x14ac:dyDescent="0.25">
      <c r="N3412" s="227"/>
      <c r="O3412" s="227"/>
      <c r="P3412" s="228"/>
      <c r="Q3412" s="227"/>
      <c r="R3412" s="227"/>
      <c r="S3412" s="226"/>
      <c r="T3412" s="226"/>
      <c r="U3412" s="226"/>
      <c r="V3412" s="225"/>
      <c r="W3412" s="225"/>
      <c r="X3412" s="225"/>
      <c r="Y3412" s="225"/>
      <c r="AM3412" s="227"/>
      <c r="AN3412" s="227"/>
      <c r="AO3412" s="227"/>
      <c r="AP3412" s="227"/>
      <c r="AQ3412" s="227"/>
      <c r="AR3412" s="226"/>
      <c r="AS3412" s="226"/>
      <c r="AT3412" s="226"/>
      <c r="AU3412" s="225"/>
      <c r="AV3412" s="225"/>
      <c r="AW3412" s="225"/>
      <c r="AX3412" s="225"/>
    </row>
    <row r="3413" spans="14:50" ht="15.75" x14ac:dyDescent="0.25">
      <c r="N3413" s="227"/>
      <c r="O3413" s="227"/>
      <c r="P3413" s="228"/>
      <c r="Q3413" s="227"/>
      <c r="R3413" s="227"/>
      <c r="S3413" s="226"/>
      <c r="T3413" s="226"/>
      <c r="U3413" s="226"/>
      <c r="V3413" s="225"/>
      <c r="W3413" s="225"/>
      <c r="X3413" s="225"/>
      <c r="Y3413" s="225"/>
      <c r="AM3413" s="227"/>
      <c r="AN3413" s="227"/>
      <c r="AO3413" s="227"/>
      <c r="AP3413" s="227"/>
      <c r="AQ3413" s="227"/>
      <c r="AR3413" s="226"/>
      <c r="AS3413" s="226"/>
      <c r="AT3413" s="226"/>
      <c r="AU3413" s="225"/>
      <c r="AV3413" s="225"/>
      <c r="AW3413" s="225"/>
      <c r="AX3413" s="225"/>
    </row>
    <row r="3414" spans="14:50" ht="15.75" x14ac:dyDescent="0.25">
      <c r="N3414" s="227"/>
      <c r="O3414" s="227"/>
      <c r="P3414" s="228"/>
      <c r="Q3414" s="227"/>
      <c r="R3414" s="227"/>
      <c r="S3414" s="226"/>
      <c r="T3414" s="226"/>
      <c r="U3414" s="226"/>
      <c r="V3414" s="225"/>
      <c r="W3414" s="225"/>
      <c r="X3414" s="225"/>
      <c r="Y3414" s="225"/>
      <c r="AM3414" s="227"/>
      <c r="AN3414" s="227"/>
      <c r="AO3414" s="227"/>
      <c r="AP3414" s="227"/>
      <c r="AQ3414" s="227"/>
      <c r="AR3414" s="226"/>
      <c r="AS3414" s="226"/>
      <c r="AT3414" s="226"/>
      <c r="AU3414" s="225"/>
      <c r="AV3414" s="225"/>
      <c r="AW3414" s="225"/>
      <c r="AX3414" s="225"/>
    </row>
    <row r="3415" spans="14:50" ht="15.75" x14ac:dyDescent="0.25">
      <c r="N3415" s="227"/>
      <c r="O3415" s="227"/>
      <c r="P3415" s="228"/>
      <c r="Q3415" s="227"/>
      <c r="R3415" s="227"/>
      <c r="S3415" s="226"/>
      <c r="T3415" s="226"/>
      <c r="U3415" s="226"/>
      <c r="V3415" s="225"/>
      <c r="W3415" s="225"/>
      <c r="X3415" s="225"/>
      <c r="Y3415" s="225"/>
      <c r="AM3415" s="227"/>
      <c r="AN3415" s="227"/>
      <c r="AO3415" s="227"/>
      <c r="AP3415" s="227"/>
      <c r="AQ3415" s="227"/>
      <c r="AR3415" s="226"/>
      <c r="AS3415" s="226"/>
      <c r="AT3415" s="226"/>
      <c r="AU3415" s="225"/>
      <c r="AV3415" s="225"/>
      <c r="AW3415" s="225"/>
      <c r="AX3415" s="225"/>
    </row>
    <row r="3416" spans="14:50" ht="15.75" x14ac:dyDescent="0.25">
      <c r="N3416" s="227"/>
      <c r="O3416" s="227"/>
      <c r="P3416" s="228"/>
      <c r="Q3416" s="227"/>
      <c r="R3416" s="227"/>
      <c r="S3416" s="226"/>
      <c r="T3416" s="226"/>
      <c r="U3416" s="226"/>
      <c r="V3416" s="225"/>
      <c r="W3416" s="225"/>
      <c r="X3416" s="225"/>
      <c r="Y3416" s="225"/>
      <c r="AM3416" s="227"/>
      <c r="AN3416" s="227"/>
      <c r="AO3416" s="227"/>
      <c r="AP3416" s="227"/>
      <c r="AQ3416" s="227"/>
      <c r="AR3416" s="226"/>
      <c r="AS3416" s="226"/>
      <c r="AT3416" s="226"/>
      <c r="AU3416" s="225"/>
      <c r="AV3416" s="225"/>
      <c r="AW3416" s="225"/>
      <c r="AX3416" s="225"/>
    </row>
    <row r="3417" spans="14:50" ht="15.75" x14ac:dyDescent="0.25">
      <c r="N3417" s="227"/>
      <c r="O3417" s="227"/>
      <c r="P3417" s="228"/>
      <c r="Q3417" s="227"/>
      <c r="R3417" s="227"/>
      <c r="S3417" s="226"/>
      <c r="T3417" s="226"/>
      <c r="U3417" s="226"/>
      <c r="V3417" s="225"/>
      <c r="W3417" s="225"/>
      <c r="X3417" s="225"/>
      <c r="Y3417" s="225"/>
      <c r="AM3417" s="227"/>
      <c r="AN3417" s="227"/>
      <c r="AO3417" s="227"/>
      <c r="AP3417" s="227"/>
      <c r="AQ3417" s="227"/>
      <c r="AR3417" s="226"/>
      <c r="AS3417" s="226"/>
      <c r="AT3417" s="226"/>
      <c r="AU3417" s="225"/>
      <c r="AV3417" s="225"/>
      <c r="AW3417" s="225"/>
      <c r="AX3417" s="225"/>
    </row>
    <row r="3418" spans="14:50" ht="15.75" x14ac:dyDescent="0.25">
      <c r="N3418" s="227"/>
      <c r="O3418" s="227"/>
      <c r="P3418" s="228"/>
      <c r="Q3418" s="227"/>
      <c r="R3418" s="227"/>
      <c r="S3418" s="226"/>
      <c r="T3418" s="226"/>
      <c r="U3418" s="226"/>
      <c r="V3418" s="225"/>
      <c r="W3418" s="225"/>
      <c r="X3418" s="225"/>
      <c r="Y3418" s="225"/>
      <c r="AM3418" s="227"/>
      <c r="AN3418" s="227"/>
      <c r="AO3418" s="227"/>
      <c r="AP3418" s="227"/>
      <c r="AQ3418" s="227"/>
      <c r="AR3418" s="226"/>
      <c r="AS3418" s="226"/>
      <c r="AT3418" s="226"/>
      <c r="AU3418" s="225"/>
      <c r="AV3418" s="225"/>
      <c r="AW3418" s="225"/>
      <c r="AX3418" s="225"/>
    </row>
    <row r="3419" spans="14:50" ht="15.75" x14ac:dyDescent="0.25">
      <c r="N3419" s="227"/>
      <c r="O3419" s="227"/>
      <c r="P3419" s="228"/>
      <c r="Q3419" s="227"/>
      <c r="R3419" s="227"/>
      <c r="S3419" s="226"/>
      <c r="T3419" s="226"/>
      <c r="U3419" s="226"/>
      <c r="V3419" s="225"/>
      <c r="W3419" s="225"/>
      <c r="X3419" s="225"/>
      <c r="Y3419" s="225"/>
      <c r="AM3419" s="227"/>
      <c r="AN3419" s="227"/>
      <c r="AO3419" s="227"/>
      <c r="AP3419" s="227"/>
      <c r="AQ3419" s="227"/>
      <c r="AR3419" s="226"/>
      <c r="AS3419" s="226"/>
      <c r="AT3419" s="226"/>
      <c r="AU3419" s="225"/>
      <c r="AV3419" s="225"/>
      <c r="AW3419" s="225"/>
      <c r="AX3419" s="225"/>
    </row>
    <row r="3420" spans="14:50" ht="15.75" x14ac:dyDescent="0.25">
      <c r="N3420" s="227"/>
      <c r="O3420" s="227"/>
      <c r="P3420" s="228"/>
      <c r="Q3420" s="227"/>
      <c r="R3420" s="227"/>
      <c r="S3420" s="226"/>
      <c r="T3420" s="226"/>
      <c r="U3420" s="226"/>
      <c r="V3420" s="225"/>
      <c r="W3420" s="225"/>
      <c r="X3420" s="225"/>
      <c r="Y3420" s="225"/>
      <c r="AM3420" s="227"/>
      <c r="AN3420" s="227"/>
      <c r="AO3420" s="227"/>
      <c r="AP3420" s="227"/>
      <c r="AQ3420" s="227"/>
      <c r="AR3420" s="226"/>
      <c r="AS3420" s="226"/>
      <c r="AT3420" s="226"/>
      <c r="AU3420" s="225"/>
      <c r="AV3420" s="225"/>
      <c r="AW3420" s="225"/>
      <c r="AX3420" s="225"/>
    </row>
    <row r="3421" spans="14:50" ht="15.75" x14ac:dyDescent="0.25">
      <c r="N3421" s="227"/>
      <c r="O3421" s="227"/>
      <c r="P3421" s="228"/>
      <c r="Q3421" s="227"/>
      <c r="R3421" s="227"/>
      <c r="S3421" s="226"/>
      <c r="T3421" s="226"/>
      <c r="U3421" s="226"/>
      <c r="V3421" s="225"/>
      <c r="W3421" s="225"/>
      <c r="X3421" s="225"/>
      <c r="Y3421" s="225"/>
      <c r="AM3421" s="227"/>
      <c r="AN3421" s="227"/>
      <c r="AO3421" s="227"/>
      <c r="AP3421" s="227"/>
      <c r="AQ3421" s="227"/>
      <c r="AR3421" s="226"/>
      <c r="AS3421" s="226"/>
      <c r="AT3421" s="226"/>
      <c r="AU3421" s="225"/>
      <c r="AV3421" s="225"/>
      <c r="AW3421" s="225"/>
      <c r="AX3421" s="225"/>
    </row>
    <row r="3422" spans="14:50" ht="15.75" x14ac:dyDescent="0.25">
      <c r="N3422" s="227"/>
      <c r="O3422" s="227"/>
      <c r="P3422" s="228"/>
      <c r="Q3422" s="227"/>
      <c r="R3422" s="227"/>
      <c r="S3422" s="226"/>
      <c r="T3422" s="226"/>
      <c r="U3422" s="226"/>
      <c r="V3422" s="225"/>
      <c r="W3422" s="225"/>
      <c r="X3422" s="225"/>
      <c r="Y3422" s="225"/>
      <c r="AM3422" s="227"/>
      <c r="AN3422" s="227"/>
      <c r="AO3422" s="227"/>
      <c r="AP3422" s="227"/>
      <c r="AQ3422" s="227"/>
      <c r="AR3422" s="226"/>
      <c r="AS3422" s="226"/>
      <c r="AT3422" s="226"/>
      <c r="AU3422" s="225"/>
      <c r="AV3422" s="225"/>
      <c r="AW3422" s="225"/>
      <c r="AX3422" s="225"/>
    </row>
    <row r="3423" spans="14:50" ht="15.75" x14ac:dyDescent="0.25">
      <c r="N3423" s="227"/>
      <c r="O3423" s="227"/>
      <c r="P3423" s="228"/>
      <c r="Q3423" s="227"/>
      <c r="R3423" s="227"/>
      <c r="S3423" s="226"/>
      <c r="T3423" s="226"/>
      <c r="U3423" s="226"/>
      <c r="V3423" s="225"/>
      <c r="W3423" s="225"/>
      <c r="X3423" s="225"/>
      <c r="Y3423" s="225"/>
      <c r="AM3423" s="227"/>
      <c r="AN3423" s="227"/>
      <c r="AO3423" s="227"/>
      <c r="AP3423" s="227"/>
      <c r="AQ3423" s="227"/>
      <c r="AR3423" s="226"/>
      <c r="AS3423" s="226"/>
      <c r="AT3423" s="226"/>
      <c r="AU3423" s="225"/>
      <c r="AV3423" s="225"/>
      <c r="AW3423" s="225"/>
      <c r="AX3423" s="225"/>
    </row>
    <row r="3424" spans="14:50" ht="15.75" x14ac:dyDescent="0.25">
      <c r="N3424" s="227"/>
      <c r="O3424" s="227"/>
      <c r="P3424" s="228"/>
      <c r="Q3424" s="227"/>
      <c r="R3424" s="227"/>
      <c r="S3424" s="226"/>
      <c r="T3424" s="226"/>
      <c r="U3424" s="226"/>
      <c r="V3424" s="225"/>
      <c r="W3424" s="225"/>
      <c r="X3424" s="225"/>
      <c r="Y3424" s="225"/>
      <c r="AM3424" s="227"/>
      <c r="AN3424" s="227"/>
      <c r="AO3424" s="227"/>
      <c r="AP3424" s="227"/>
      <c r="AQ3424" s="227"/>
      <c r="AR3424" s="226"/>
      <c r="AS3424" s="226"/>
      <c r="AT3424" s="226"/>
      <c r="AU3424" s="225"/>
      <c r="AV3424" s="225"/>
      <c r="AW3424" s="225"/>
      <c r="AX3424" s="225"/>
    </row>
    <row r="3425" spans="14:50" ht="15.75" x14ac:dyDescent="0.25">
      <c r="N3425" s="227"/>
      <c r="O3425" s="227"/>
      <c r="P3425" s="228"/>
      <c r="Q3425" s="227"/>
      <c r="R3425" s="227"/>
      <c r="S3425" s="226"/>
      <c r="T3425" s="226"/>
      <c r="U3425" s="226"/>
      <c r="V3425" s="225"/>
      <c r="W3425" s="225"/>
      <c r="X3425" s="225"/>
      <c r="Y3425" s="225"/>
      <c r="AM3425" s="227"/>
      <c r="AN3425" s="227"/>
      <c r="AO3425" s="227"/>
      <c r="AP3425" s="227"/>
      <c r="AQ3425" s="227"/>
      <c r="AR3425" s="226"/>
      <c r="AS3425" s="226"/>
      <c r="AT3425" s="226"/>
      <c r="AU3425" s="225"/>
      <c r="AV3425" s="225"/>
      <c r="AW3425" s="225"/>
      <c r="AX3425" s="225"/>
    </row>
    <row r="3426" spans="14:50" ht="15.75" x14ac:dyDescent="0.25">
      <c r="N3426" s="227"/>
      <c r="O3426" s="227"/>
      <c r="P3426" s="228"/>
      <c r="Q3426" s="227"/>
      <c r="R3426" s="227"/>
      <c r="S3426" s="226"/>
      <c r="T3426" s="226"/>
      <c r="U3426" s="226"/>
      <c r="V3426" s="225"/>
      <c r="W3426" s="225"/>
      <c r="X3426" s="225"/>
      <c r="Y3426" s="225"/>
      <c r="AM3426" s="227"/>
      <c r="AN3426" s="227"/>
      <c r="AO3426" s="227"/>
      <c r="AP3426" s="227"/>
      <c r="AQ3426" s="227"/>
      <c r="AR3426" s="226"/>
      <c r="AS3426" s="226"/>
      <c r="AT3426" s="226"/>
      <c r="AU3426" s="225"/>
      <c r="AV3426" s="225"/>
      <c r="AW3426" s="225"/>
      <c r="AX3426" s="225"/>
    </row>
    <row r="3427" spans="14:50" ht="15.75" x14ac:dyDescent="0.25">
      <c r="N3427" s="227"/>
      <c r="O3427" s="227"/>
      <c r="P3427" s="228"/>
      <c r="Q3427" s="227"/>
      <c r="R3427" s="227"/>
      <c r="S3427" s="226"/>
      <c r="T3427" s="226"/>
      <c r="U3427" s="226"/>
      <c r="V3427" s="225"/>
      <c r="W3427" s="225"/>
      <c r="X3427" s="225"/>
      <c r="Y3427" s="225"/>
      <c r="AM3427" s="227"/>
      <c r="AN3427" s="227"/>
      <c r="AO3427" s="227"/>
      <c r="AP3427" s="227"/>
      <c r="AQ3427" s="227"/>
      <c r="AR3427" s="226"/>
      <c r="AS3427" s="226"/>
      <c r="AT3427" s="226"/>
      <c r="AU3427" s="225"/>
      <c r="AV3427" s="225"/>
      <c r="AW3427" s="225"/>
      <c r="AX3427" s="225"/>
    </row>
    <row r="3428" spans="14:50" ht="15.75" x14ac:dyDescent="0.25">
      <c r="N3428" s="227"/>
      <c r="O3428" s="227"/>
      <c r="P3428" s="228"/>
      <c r="Q3428" s="227"/>
      <c r="R3428" s="227"/>
      <c r="S3428" s="226"/>
      <c r="T3428" s="226"/>
      <c r="U3428" s="226"/>
      <c r="V3428" s="225"/>
      <c r="W3428" s="225"/>
      <c r="X3428" s="225"/>
      <c r="Y3428" s="225"/>
      <c r="AM3428" s="227"/>
      <c r="AN3428" s="227"/>
      <c r="AO3428" s="227"/>
      <c r="AP3428" s="227"/>
      <c r="AQ3428" s="227"/>
      <c r="AR3428" s="226"/>
      <c r="AS3428" s="226"/>
      <c r="AT3428" s="226"/>
      <c r="AU3428" s="225"/>
      <c r="AV3428" s="225"/>
      <c r="AW3428" s="225"/>
      <c r="AX3428" s="225"/>
    </row>
    <row r="3429" spans="14:50" ht="15.75" x14ac:dyDescent="0.25">
      <c r="N3429" s="227"/>
      <c r="O3429" s="227"/>
      <c r="P3429" s="228"/>
      <c r="Q3429" s="227"/>
      <c r="R3429" s="227"/>
      <c r="S3429" s="226"/>
      <c r="T3429" s="226"/>
      <c r="U3429" s="226"/>
      <c r="V3429" s="225"/>
      <c r="W3429" s="225"/>
      <c r="X3429" s="225"/>
      <c r="Y3429" s="225"/>
      <c r="AM3429" s="227"/>
      <c r="AN3429" s="227"/>
      <c r="AO3429" s="227"/>
      <c r="AP3429" s="227"/>
      <c r="AQ3429" s="227"/>
      <c r="AR3429" s="226"/>
      <c r="AS3429" s="226"/>
      <c r="AT3429" s="226"/>
      <c r="AU3429" s="225"/>
      <c r="AV3429" s="225"/>
      <c r="AW3429" s="225"/>
      <c r="AX3429" s="225"/>
    </row>
    <row r="3430" spans="14:50" ht="15.75" x14ac:dyDescent="0.25">
      <c r="N3430" s="227"/>
      <c r="O3430" s="227"/>
      <c r="P3430" s="228"/>
      <c r="Q3430" s="227"/>
      <c r="R3430" s="227"/>
      <c r="S3430" s="226"/>
      <c r="T3430" s="226"/>
      <c r="U3430" s="226"/>
      <c r="V3430" s="225"/>
      <c r="W3430" s="225"/>
      <c r="X3430" s="225"/>
      <c r="Y3430" s="225"/>
      <c r="AM3430" s="227"/>
      <c r="AN3430" s="227"/>
      <c r="AO3430" s="227"/>
      <c r="AP3430" s="227"/>
      <c r="AQ3430" s="227"/>
      <c r="AR3430" s="226"/>
      <c r="AS3430" s="226"/>
      <c r="AT3430" s="226"/>
      <c r="AU3430" s="225"/>
      <c r="AV3430" s="225"/>
      <c r="AW3430" s="225"/>
      <c r="AX3430" s="225"/>
    </row>
    <row r="3431" spans="14:50" ht="15.75" x14ac:dyDescent="0.25">
      <c r="N3431" s="227"/>
      <c r="O3431" s="227"/>
      <c r="P3431" s="228"/>
      <c r="Q3431" s="227"/>
      <c r="R3431" s="227"/>
      <c r="S3431" s="226"/>
      <c r="T3431" s="226"/>
      <c r="U3431" s="226"/>
      <c r="V3431" s="225"/>
      <c r="W3431" s="225"/>
      <c r="X3431" s="225"/>
      <c r="Y3431" s="225"/>
      <c r="AM3431" s="227"/>
      <c r="AN3431" s="227"/>
      <c r="AO3431" s="227"/>
      <c r="AP3431" s="227"/>
      <c r="AQ3431" s="227"/>
      <c r="AR3431" s="226"/>
      <c r="AS3431" s="226"/>
      <c r="AT3431" s="226"/>
      <c r="AU3431" s="225"/>
      <c r="AV3431" s="225"/>
      <c r="AW3431" s="225"/>
      <c r="AX3431" s="225"/>
    </row>
    <row r="3432" spans="14:50" ht="15.75" x14ac:dyDescent="0.25">
      <c r="N3432" s="227"/>
      <c r="O3432" s="227"/>
      <c r="P3432" s="228"/>
      <c r="Q3432" s="227"/>
      <c r="R3432" s="227"/>
      <c r="S3432" s="226"/>
      <c r="T3432" s="226"/>
      <c r="U3432" s="226"/>
      <c r="V3432" s="225"/>
      <c r="W3432" s="225"/>
      <c r="X3432" s="225"/>
      <c r="Y3432" s="225"/>
      <c r="AM3432" s="227"/>
      <c r="AN3432" s="227"/>
      <c r="AO3432" s="227"/>
      <c r="AP3432" s="227"/>
      <c r="AQ3432" s="227"/>
      <c r="AR3432" s="226"/>
      <c r="AS3432" s="226"/>
      <c r="AT3432" s="226"/>
      <c r="AU3432" s="225"/>
      <c r="AV3432" s="225"/>
      <c r="AW3432" s="225"/>
      <c r="AX3432" s="225"/>
    </row>
    <row r="3433" spans="14:50" ht="15.75" x14ac:dyDescent="0.25">
      <c r="N3433" s="227"/>
      <c r="O3433" s="227"/>
      <c r="P3433" s="228"/>
      <c r="Q3433" s="227"/>
      <c r="R3433" s="227"/>
      <c r="S3433" s="226"/>
      <c r="T3433" s="226"/>
      <c r="U3433" s="226"/>
      <c r="V3433" s="225"/>
      <c r="W3433" s="225"/>
      <c r="X3433" s="225"/>
      <c r="Y3433" s="225"/>
      <c r="AM3433" s="227"/>
      <c r="AN3433" s="227"/>
      <c r="AO3433" s="227"/>
      <c r="AP3433" s="227"/>
      <c r="AQ3433" s="227"/>
      <c r="AR3433" s="226"/>
      <c r="AS3433" s="226"/>
      <c r="AT3433" s="226"/>
      <c r="AU3433" s="225"/>
      <c r="AV3433" s="225"/>
      <c r="AW3433" s="225"/>
      <c r="AX3433" s="225"/>
    </row>
    <row r="3434" spans="14:50" ht="15.75" x14ac:dyDescent="0.25">
      <c r="N3434" s="227"/>
      <c r="O3434" s="227"/>
      <c r="P3434" s="228"/>
      <c r="Q3434" s="227"/>
      <c r="R3434" s="227"/>
      <c r="S3434" s="226"/>
      <c r="T3434" s="226"/>
      <c r="U3434" s="226"/>
      <c r="V3434" s="225"/>
      <c r="W3434" s="225"/>
      <c r="X3434" s="225"/>
      <c r="Y3434" s="225"/>
      <c r="AM3434" s="227"/>
      <c r="AN3434" s="227"/>
      <c r="AO3434" s="227"/>
      <c r="AP3434" s="227"/>
      <c r="AQ3434" s="227"/>
      <c r="AR3434" s="226"/>
      <c r="AS3434" s="226"/>
      <c r="AT3434" s="226"/>
      <c r="AU3434" s="225"/>
      <c r="AV3434" s="225"/>
      <c r="AW3434" s="225"/>
      <c r="AX3434" s="225"/>
    </row>
    <row r="3435" spans="14:50" ht="15.75" x14ac:dyDescent="0.25">
      <c r="N3435" s="227"/>
      <c r="O3435" s="227"/>
      <c r="P3435" s="228"/>
      <c r="Q3435" s="227"/>
      <c r="R3435" s="227"/>
      <c r="S3435" s="226"/>
      <c r="T3435" s="226"/>
      <c r="U3435" s="226"/>
      <c r="V3435" s="225"/>
      <c r="W3435" s="225"/>
      <c r="X3435" s="225"/>
      <c r="Y3435" s="225"/>
      <c r="AM3435" s="227"/>
      <c r="AN3435" s="227"/>
      <c r="AO3435" s="227"/>
      <c r="AP3435" s="227"/>
      <c r="AQ3435" s="227"/>
      <c r="AR3435" s="226"/>
      <c r="AS3435" s="226"/>
      <c r="AT3435" s="226"/>
      <c r="AU3435" s="225"/>
      <c r="AV3435" s="225"/>
      <c r="AW3435" s="225"/>
      <c r="AX3435" s="225"/>
    </row>
    <row r="3436" spans="14:50" ht="15.75" x14ac:dyDescent="0.25">
      <c r="N3436" s="227"/>
      <c r="O3436" s="227"/>
      <c r="P3436" s="228"/>
      <c r="Q3436" s="227"/>
      <c r="R3436" s="227"/>
      <c r="S3436" s="226"/>
      <c r="T3436" s="226"/>
      <c r="U3436" s="226"/>
      <c r="V3436" s="225"/>
      <c r="W3436" s="225"/>
      <c r="X3436" s="225"/>
      <c r="Y3436" s="225"/>
      <c r="AM3436" s="227"/>
      <c r="AN3436" s="227"/>
      <c r="AO3436" s="227"/>
      <c r="AP3436" s="227"/>
      <c r="AQ3436" s="227"/>
      <c r="AR3436" s="226"/>
      <c r="AS3436" s="226"/>
      <c r="AT3436" s="226"/>
      <c r="AU3436" s="225"/>
      <c r="AV3436" s="225"/>
      <c r="AW3436" s="225"/>
      <c r="AX3436" s="225"/>
    </row>
    <row r="3437" spans="14:50" ht="15.75" x14ac:dyDescent="0.25">
      <c r="N3437" s="227"/>
      <c r="O3437" s="227"/>
      <c r="P3437" s="228"/>
      <c r="Q3437" s="227"/>
      <c r="R3437" s="227"/>
      <c r="S3437" s="226"/>
      <c r="T3437" s="226"/>
      <c r="U3437" s="226"/>
      <c r="V3437" s="225"/>
      <c r="W3437" s="225"/>
      <c r="X3437" s="225"/>
      <c r="Y3437" s="225"/>
      <c r="AM3437" s="227"/>
      <c r="AN3437" s="227"/>
      <c r="AO3437" s="227"/>
      <c r="AP3437" s="227"/>
      <c r="AQ3437" s="227"/>
      <c r="AR3437" s="226"/>
      <c r="AS3437" s="226"/>
      <c r="AT3437" s="226"/>
      <c r="AU3437" s="225"/>
      <c r="AV3437" s="225"/>
      <c r="AW3437" s="225"/>
      <c r="AX3437" s="225"/>
    </row>
    <row r="3438" spans="14:50" ht="15.75" x14ac:dyDescent="0.25">
      <c r="N3438" s="227"/>
      <c r="O3438" s="227"/>
      <c r="P3438" s="228"/>
      <c r="Q3438" s="227"/>
      <c r="R3438" s="227"/>
      <c r="S3438" s="226"/>
      <c r="T3438" s="226"/>
      <c r="U3438" s="226"/>
      <c r="V3438" s="225"/>
      <c r="W3438" s="225"/>
      <c r="X3438" s="225"/>
      <c r="Y3438" s="225"/>
      <c r="AM3438" s="227"/>
      <c r="AN3438" s="227"/>
      <c r="AO3438" s="227"/>
      <c r="AP3438" s="227"/>
      <c r="AQ3438" s="227"/>
      <c r="AR3438" s="226"/>
      <c r="AS3438" s="226"/>
      <c r="AT3438" s="226"/>
      <c r="AU3438" s="225"/>
      <c r="AV3438" s="225"/>
      <c r="AW3438" s="225"/>
      <c r="AX3438" s="225"/>
    </row>
    <row r="3439" spans="14:50" ht="15.75" x14ac:dyDescent="0.25">
      <c r="N3439" s="227"/>
      <c r="O3439" s="227"/>
      <c r="P3439" s="228"/>
      <c r="Q3439" s="227"/>
      <c r="R3439" s="227"/>
      <c r="S3439" s="226"/>
      <c r="T3439" s="226"/>
      <c r="U3439" s="226"/>
      <c r="V3439" s="225"/>
      <c r="W3439" s="225"/>
      <c r="X3439" s="225"/>
      <c r="Y3439" s="225"/>
      <c r="AM3439" s="227"/>
      <c r="AN3439" s="227"/>
      <c r="AO3439" s="227"/>
      <c r="AP3439" s="227"/>
      <c r="AQ3439" s="227"/>
      <c r="AR3439" s="226"/>
      <c r="AS3439" s="226"/>
      <c r="AT3439" s="226"/>
      <c r="AU3439" s="225"/>
      <c r="AV3439" s="225"/>
      <c r="AW3439" s="225"/>
      <c r="AX3439" s="225"/>
    </row>
    <row r="3440" spans="14:50" ht="15.75" x14ac:dyDescent="0.25">
      <c r="N3440" s="227"/>
      <c r="O3440" s="227"/>
      <c r="P3440" s="228"/>
      <c r="Q3440" s="227"/>
      <c r="R3440" s="227"/>
      <c r="S3440" s="226"/>
      <c r="T3440" s="226"/>
      <c r="U3440" s="226"/>
      <c r="V3440" s="225"/>
      <c r="W3440" s="225"/>
      <c r="X3440" s="225"/>
      <c r="Y3440" s="225"/>
      <c r="AM3440" s="227"/>
      <c r="AN3440" s="227"/>
      <c r="AO3440" s="227"/>
      <c r="AP3440" s="227"/>
      <c r="AQ3440" s="227"/>
      <c r="AR3440" s="226"/>
      <c r="AS3440" s="226"/>
      <c r="AT3440" s="226"/>
      <c r="AU3440" s="225"/>
      <c r="AV3440" s="225"/>
      <c r="AW3440" s="225"/>
      <c r="AX3440" s="225"/>
    </row>
    <row r="3441" spans="14:50" ht="15.75" x14ac:dyDescent="0.25">
      <c r="N3441" s="227"/>
      <c r="O3441" s="227"/>
      <c r="P3441" s="228"/>
      <c r="Q3441" s="227"/>
      <c r="R3441" s="227"/>
      <c r="S3441" s="226"/>
      <c r="T3441" s="226"/>
      <c r="U3441" s="226"/>
      <c r="V3441" s="225"/>
      <c r="W3441" s="225"/>
      <c r="X3441" s="225"/>
      <c r="Y3441" s="225"/>
      <c r="AM3441" s="227"/>
      <c r="AN3441" s="227"/>
      <c r="AO3441" s="227"/>
      <c r="AP3441" s="227"/>
      <c r="AQ3441" s="227"/>
      <c r="AR3441" s="226"/>
      <c r="AS3441" s="226"/>
      <c r="AT3441" s="226"/>
      <c r="AU3441" s="225"/>
      <c r="AV3441" s="225"/>
      <c r="AW3441" s="225"/>
      <c r="AX3441" s="225"/>
    </row>
    <row r="3442" spans="14:50" ht="15.75" x14ac:dyDescent="0.25">
      <c r="N3442" s="227"/>
      <c r="O3442" s="227"/>
      <c r="P3442" s="228"/>
      <c r="Q3442" s="227"/>
      <c r="R3442" s="227"/>
      <c r="S3442" s="226"/>
      <c r="T3442" s="226"/>
      <c r="U3442" s="226"/>
      <c r="V3442" s="225"/>
      <c r="W3442" s="225"/>
      <c r="X3442" s="225"/>
      <c r="Y3442" s="225"/>
      <c r="AM3442" s="227"/>
      <c r="AN3442" s="227"/>
      <c r="AO3442" s="227"/>
      <c r="AP3442" s="227"/>
      <c r="AQ3442" s="227"/>
      <c r="AR3442" s="226"/>
      <c r="AS3442" s="226"/>
      <c r="AT3442" s="226"/>
      <c r="AU3442" s="225"/>
      <c r="AV3442" s="225"/>
      <c r="AW3442" s="225"/>
      <c r="AX3442" s="225"/>
    </row>
    <row r="3443" spans="14:50" ht="15.75" x14ac:dyDescent="0.25">
      <c r="N3443" s="227"/>
      <c r="O3443" s="227"/>
      <c r="P3443" s="228"/>
      <c r="Q3443" s="227"/>
      <c r="R3443" s="227"/>
      <c r="S3443" s="226"/>
      <c r="T3443" s="226"/>
      <c r="U3443" s="226"/>
      <c r="V3443" s="225"/>
      <c r="W3443" s="225"/>
      <c r="X3443" s="225"/>
      <c r="Y3443" s="225"/>
      <c r="AM3443" s="227"/>
      <c r="AN3443" s="227"/>
      <c r="AO3443" s="227"/>
      <c r="AP3443" s="227"/>
      <c r="AQ3443" s="227"/>
      <c r="AR3443" s="226"/>
      <c r="AS3443" s="226"/>
      <c r="AT3443" s="226"/>
      <c r="AU3443" s="225"/>
      <c r="AV3443" s="225"/>
      <c r="AW3443" s="225"/>
      <c r="AX3443" s="225"/>
    </row>
    <row r="3444" spans="14:50" ht="15.75" x14ac:dyDescent="0.25">
      <c r="N3444" s="227"/>
      <c r="O3444" s="227"/>
      <c r="P3444" s="228"/>
      <c r="Q3444" s="227"/>
      <c r="R3444" s="227"/>
      <c r="S3444" s="226"/>
      <c r="T3444" s="226"/>
      <c r="U3444" s="226"/>
      <c r="V3444" s="225"/>
      <c r="W3444" s="225"/>
      <c r="X3444" s="225"/>
      <c r="Y3444" s="225"/>
      <c r="AM3444" s="227"/>
      <c r="AN3444" s="227"/>
      <c r="AO3444" s="227"/>
      <c r="AP3444" s="227"/>
      <c r="AQ3444" s="227"/>
      <c r="AR3444" s="226"/>
      <c r="AS3444" s="226"/>
      <c r="AT3444" s="226"/>
      <c r="AU3444" s="225"/>
      <c r="AV3444" s="225"/>
      <c r="AW3444" s="225"/>
      <c r="AX3444" s="225"/>
    </row>
    <row r="3445" spans="14:50" ht="15.75" x14ac:dyDescent="0.25">
      <c r="N3445" s="227"/>
      <c r="O3445" s="227"/>
      <c r="P3445" s="228"/>
      <c r="Q3445" s="227"/>
      <c r="R3445" s="227"/>
      <c r="S3445" s="226"/>
      <c r="T3445" s="226"/>
      <c r="U3445" s="226"/>
      <c r="V3445" s="225"/>
      <c r="W3445" s="225"/>
      <c r="X3445" s="225"/>
      <c r="Y3445" s="225"/>
      <c r="AM3445" s="227"/>
      <c r="AN3445" s="227"/>
      <c r="AO3445" s="227"/>
      <c r="AP3445" s="227"/>
      <c r="AQ3445" s="227"/>
      <c r="AR3445" s="226"/>
      <c r="AS3445" s="226"/>
      <c r="AT3445" s="226"/>
      <c r="AU3445" s="225"/>
      <c r="AV3445" s="225"/>
      <c r="AW3445" s="225"/>
      <c r="AX3445" s="225"/>
    </row>
    <row r="3446" spans="14:50" ht="15.75" x14ac:dyDescent="0.25">
      <c r="N3446" s="227"/>
      <c r="O3446" s="227"/>
      <c r="P3446" s="228"/>
      <c r="Q3446" s="227"/>
      <c r="R3446" s="227"/>
      <c r="S3446" s="226"/>
      <c r="T3446" s="226"/>
      <c r="U3446" s="226"/>
      <c r="V3446" s="225"/>
      <c r="W3446" s="225"/>
      <c r="X3446" s="225"/>
      <c r="Y3446" s="225"/>
      <c r="AM3446" s="227"/>
      <c r="AN3446" s="227"/>
      <c r="AO3446" s="227"/>
      <c r="AP3446" s="227"/>
      <c r="AQ3446" s="227"/>
      <c r="AR3446" s="226"/>
      <c r="AS3446" s="226"/>
      <c r="AT3446" s="226"/>
      <c r="AU3446" s="225"/>
      <c r="AV3446" s="225"/>
      <c r="AW3446" s="225"/>
      <c r="AX3446" s="225"/>
    </row>
    <row r="3447" spans="14:50" ht="15.75" x14ac:dyDescent="0.25">
      <c r="N3447" s="227"/>
      <c r="O3447" s="227"/>
      <c r="P3447" s="228"/>
      <c r="Q3447" s="227"/>
      <c r="R3447" s="227"/>
      <c r="S3447" s="226"/>
      <c r="T3447" s="226"/>
      <c r="U3447" s="226"/>
      <c r="V3447" s="225"/>
      <c r="W3447" s="225"/>
      <c r="X3447" s="225"/>
      <c r="Y3447" s="225"/>
      <c r="AM3447" s="227"/>
      <c r="AN3447" s="227"/>
      <c r="AO3447" s="227"/>
      <c r="AP3447" s="227"/>
      <c r="AQ3447" s="227"/>
      <c r="AR3447" s="226"/>
      <c r="AS3447" s="226"/>
      <c r="AT3447" s="226"/>
      <c r="AU3447" s="225"/>
      <c r="AV3447" s="225"/>
      <c r="AW3447" s="225"/>
      <c r="AX3447" s="225"/>
    </row>
    <row r="3448" spans="14:50" ht="15.75" x14ac:dyDescent="0.25">
      <c r="N3448" s="227"/>
      <c r="O3448" s="227"/>
      <c r="P3448" s="228"/>
      <c r="Q3448" s="227"/>
      <c r="R3448" s="227"/>
      <c r="S3448" s="226"/>
      <c r="T3448" s="226"/>
      <c r="U3448" s="226"/>
      <c r="V3448" s="225"/>
      <c r="W3448" s="225"/>
      <c r="X3448" s="225"/>
      <c r="Y3448" s="225"/>
      <c r="AM3448" s="227"/>
      <c r="AN3448" s="227"/>
      <c r="AO3448" s="227"/>
      <c r="AP3448" s="227"/>
      <c r="AQ3448" s="227"/>
      <c r="AR3448" s="226"/>
      <c r="AS3448" s="226"/>
      <c r="AT3448" s="226"/>
      <c r="AU3448" s="225"/>
      <c r="AV3448" s="225"/>
      <c r="AW3448" s="225"/>
      <c r="AX3448" s="225"/>
    </row>
    <row r="3449" spans="14:50" ht="15.75" x14ac:dyDescent="0.25">
      <c r="N3449" s="227"/>
      <c r="O3449" s="227"/>
      <c r="P3449" s="228"/>
      <c r="Q3449" s="227"/>
      <c r="R3449" s="227"/>
      <c r="S3449" s="226"/>
      <c r="T3449" s="226"/>
      <c r="U3449" s="226"/>
      <c r="V3449" s="225"/>
      <c r="W3449" s="225"/>
      <c r="X3449" s="225"/>
      <c r="Y3449" s="225"/>
      <c r="AM3449" s="227"/>
      <c r="AN3449" s="227"/>
      <c r="AO3449" s="227"/>
      <c r="AP3449" s="227"/>
      <c r="AQ3449" s="227"/>
      <c r="AR3449" s="226"/>
      <c r="AS3449" s="226"/>
      <c r="AT3449" s="226"/>
      <c r="AU3449" s="225"/>
      <c r="AV3449" s="225"/>
      <c r="AW3449" s="225"/>
      <c r="AX3449" s="225"/>
    </row>
    <row r="3450" spans="14:50" ht="15.75" x14ac:dyDescent="0.25">
      <c r="N3450" s="227"/>
      <c r="O3450" s="227"/>
      <c r="P3450" s="228"/>
      <c r="Q3450" s="227"/>
      <c r="R3450" s="227"/>
      <c r="S3450" s="226"/>
      <c r="T3450" s="226"/>
      <c r="U3450" s="226"/>
      <c r="V3450" s="225"/>
      <c r="W3450" s="225"/>
      <c r="X3450" s="225"/>
      <c r="Y3450" s="225"/>
      <c r="AM3450" s="227"/>
      <c r="AN3450" s="227"/>
      <c r="AO3450" s="227"/>
      <c r="AP3450" s="227"/>
      <c r="AQ3450" s="227"/>
      <c r="AR3450" s="226"/>
      <c r="AS3450" s="226"/>
      <c r="AT3450" s="226"/>
      <c r="AU3450" s="225"/>
      <c r="AV3450" s="225"/>
      <c r="AW3450" s="225"/>
      <c r="AX3450" s="225"/>
    </row>
    <row r="3451" spans="14:50" ht="15.75" x14ac:dyDescent="0.25">
      <c r="N3451" s="227"/>
      <c r="O3451" s="227"/>
      <c r="P3451" s="228"/>
      <c r="Q3451" s="227"/>
      <c r="R3451" s="227"/>
      <c r="S3451" s="226"/>
      <c r="T3451" s="226"/>
      <c r="U3451" s="226"/>
      <c r="V3451" s="225"/>
      <c r="W3451" s="225"/>
      <c r="X3451" s="225"/>
      <c r="Y3451" s="225"/>
      <c r="AM3451" s="227"/>
      <c r="AN3451" s="227"/>
      <c r="AO3451" s="227"/>
      <c r="AP3451" s="227"/>
      <c r="AQ3451" s="227"/>
      <c r="AR3451" s="226"/>
      <c r="AS3451" s="226"/>
      <c r="AT3451" s="226"/>
      <c r="AU3451" s="225"/>
      <c r="AV3451" s="225"/>
      <c r="AW3451" s="225"/>
      <c r="AX3451" s="225"/>
    </row>
    <row r="3452" spans="14:50" ht="15.75" x14ac:dyDescent="0.25">
      <c r="N3452" s="227"/>
      <c r="O3452" s="227"/>
      <c r="P3452" s="228"/>
      <c r="Q3452" s="227"/>
      <c r="R3452" s="227"/>
      <c r="S3452" s="226"/>
      <c r="T3452" s="226"/>
      <c r="U3452" s="226"/>
      <c r="V3452" s="225"/>
      <c r="W3452" s="225"/>
      <c r="X3452" s="225"/>
      <c r="Y3452" s="225"/>
      <c r="AM3452" s="227"/>
      <c r="AN3452" s="227"/>
      <c r="AO3452" s="227"/>
      <c r="AP3452" s="227"/>
      <c r="AQ3452" s="227"/>
      <c r="AR3452" s="226"/>
      <c r="AS3452" s="226"/>
      <c r="AT3452" s="226"/>
      <c r="AU3452" s="225"/>
      <c r="AV3452" s="225"/>
      <c r="AW3452" s="225"/>
      <c r="AX3452" s="225"/>
    </row>
    <row r="3453" spans="14:50" ht="15.75" x14ac:dyDescent="0.25">
      <c r="N3453" s="227"/>
      <c r="O3453" s="227"/>
      <c r="P3453" s="228"/>
      <c r="Q3453" s="227"/>
      <c r="R3453" s="227"/>
      <c r="S3453" s="226"/>
      <c r="T3453" s="226"/>
      <c r="U3453" s="226"/>
      <c r="V3453" s="225"/>
      <c r="W3453" s="225"/>
      <c r="X3453" s="225"/>
      <c r="Y3453" s="225"/>
      <c r="AM3453" s="227"/>
      <c r="AN3453" s="227"/>
      <c r="AO3453" s="227"/>
      <c r="AP3453" s="227"/>
      <c r="AQ3453" s="227"/>
      <c r="AR3453" s="226"/>
      <c r="AS3453" s="226"/>
      <c r="AT3453" s="226"/>
      <c r="AU3453" s="225"/>
      <c r="AV3453" s="225"/>
      <c r="AW3453" s="225"/>
      <c r="AX3453" s="225"/>
    </row>
    <row r="3454" spans="14:50" ht="15.75" x14ac:dyDescent="0.25">
      <c r="N3454" s="227"/>
      <c r="O3454" s="227"/>
      <c r="P3454" s="228"/>
      <c r="Q3454" s="227"/>
      <c r="R3454" s="227"/>
      <c r="S3454" s="226"/>
      <c r="T3454" s="226"/>
      <c r="U3454" s="226"/>
      <c r="V3454" s="225"/>
      <c r="W3454" s="225"/>
      <c r="X3454" s="225"/>
      <c r="Y3454" s="225"/>
      <c r="AM3454" s="227"/>
      <c r="AN3454" s="227"/>
      <c r="AO3454" s="227"/>
      <c r="AP3454" s="227"/>
      <c r="AQ3454" s="227"/>
      <c r="AR3454" s="226"/>
      <c r="AS3454" s="226"/>
      <c r="AT3454" s="226"/>
      <c r="AU3454" s="225"/>
      <c r="AV3454" s="225"/>
      <c r="AW3454" s="225"/>
      <c r="AX3454" s="225"/>
    </row>
    <row r="3455" spans="14:50" ht="15.75" x14ac:dyDescent="0.25">
      <c r="N3455" s="227"/>
      <c r="O3455" s="227"/>
      <c r="P3455" s="228"/>
      <c r="Q3455" s="227"/>
      <c r="R3455" s="227"/>
      <c r="S3455" s="226"/>
      <c r="T3455" s="226"/>
      <c r="U3455" s="226"/>
      <c r="V3455" s="225"/>
      <c r="W3455" s="225"/>
      <c r="X3455" s="225"/>
      <c r="Y3455" s="225"/>
      <c r="AM3455" s="227"/>
      <c r="AN3455" s="227"/>
      <c r="AO3455" s="227"/>
      <c r="AP3455" s="227"/>
      <c r="AQ3455" s="227"/>
      <c r="AR3455" s="226"/>
      <c r="AS3455" s="226"/>
      <c r="AT3455" s="226"/>
      <c r="AU3455" s="225"/>
      <c r="AV3455" s="225"/>
      <c r="AW3455" s="225"/>
      <c r="AX3455" s="225"/>
    </row>
    <row r="3456" spans="14:50" ht="15.75" x14ac:dyDescent="0.25">
      <c r="N3456" s="227"/>
      <c r="O3456" s="227"/>
      <c r="P3456" s="228"/>
      <c r="Q3456" s="227"/>
      <c r="R3456" s="227"/>
      <c r="S3456" s="226"/>
      <c r="T3456" s="226"/>
      <c r="U3456" s="226"/>
      <c r="V3456" s="225"/>
      <c r="W3456" s="225"/>
      <c r="X3456" s="225"/>
      <c r="Y3456" s="225"/>
      <c r="AM3456" s="227"/>
      <c r="AN3456" s="227"/>
      <c r="AO3456" s="227"/>
      <c r="AP3456" s="227"/>
      <c r="AQ3456" s="227"/>
      <c r="AR3456" s="226"/>
      <c r="AS3456" s="226"/>
      <c r="AT3456" s="226"/>
      <c r="AU3456" s="225"/>
      <c r="AV3456" s="225"/>
      <c r="AW3456" s="225"/>
      <c r="AX3456" s="225"/>
    </row>
    <row r="3457" spans="14:50" ht="15.75" x14ac:dyDescent="0.25">
      <c r="N3457" s="227"/>
      <c r="O3457" s="227"/>
      <c r="P3457" s="228"/>
      <c r="Q3457" s="227"/>
      <c r="R3457" s="227"/>
      <c r="S3457" s="226"/>
      <c r="T3457" s="226"/>
      <c r="U3457" s="226"/>
      <c r="V3457" s="225"/>
      <c r="W3457" s="225"/>
      <c r="X3457" s="225"/>
      <c r="Y3457" s="225"/>
      <c r="AM3457" s="227"/>
      <c r="AN3457" s="227"/>
      <c r="AO3457" s="227"/>
      <c r="AP3457" s="227"/>
      <c r="AQ3457" s="227"/>
      <c r="AR3457" s="226"/>
      <c r="AS3457" s="226"/>
      <c r="AT3457" s="226"/>
      <c r="AU3457" s="225"/>
      <c r="AV3457" s="225"/>
      <c r="AW3457" s="225"/>
      <c r="AX3457" s="225"/>
    </row>
    <row r="3458" spans="14:50" ht="15.75" x14ac:dyDescent="0.25">
      <c r="N3458" s="227"/>
      <c r="O3458" s="227"/>
      <c r="P3458" s="228"/>
      <c r="Q3458" s="227"/>
      <c r="R3458" s="227"/>
      <c r="S3458" s="226"/>
      <c r="T3458" s="226"/>
      <c r="U3458" s="226"/>
      <c r="V3458" s="225"/>
      <c r="W3458" s="225"/>
      <c r="X3458" s="225"/>
      <c r="Y3458" s="225"/>
      <c r="AM3458" s="227"/>
      <c r="AN3458" s="227"/>
      <c r="AO3458" s="227"/>
      <c r="AP3458" s="227"/>
      <c r="AQ3458" s="227"/>
      <c r="AR3458" s="226"/>
      <c r="AS3458" s="226"/>
      <c r="AT3458" s="226"/>
      <c r="AU3458" s="225"/>
      <c r="AV3458" s="225"/>
      <c r="AW3458" s="225"/>
      <c r="AX3458" s="225"/>
    </row>
    <row r="3459" spans="14:50" ht="15.75" x14ac:dyDescent="0.25">
      <c r="N3459" s="227"/>
      <c r="O3459" s="227"/>
      <c r="P3459" s="228"/>
      <c r="Q3459" s="227"/>
      <c r="R3459" s="227"/>
      <c r="S3459" s="226"/>
      <c r="T3459" s="226"/>
      <c r="U3459" s="226"/>
      <c r="V3459" s="225"/>
      <c r="W3459" s="225"/>
      <c r="X3459" s="225"/>
      <c r="Y3459" s="225"/>
      <c r="AM3459" s="227"/>
      <c r="AN3459" s="227"/>
      <c r="AO3459" s="227"/>
      <c r="AP3459" s="227"/>
      <c r="AQ3459" s="227"/>
      <c r="AR3459" s="226"/>
      <c r="AS3459" s="226"/>
      <c r="AT3459" s="226"/>
      <c r="AU3459" s="225"/>
      <c r="AV3459" s="225"/>
      <c r="AW3459" s="225"/>
      <c r="AX3459" s="225"/>
    </row>
    <row r="3460" spans="14:50" ht="15.75" x14ac:dyDescent="0.25">
      <c r="N3460" s="227"/>
      <c r="O3460" s="227"/>
      <c r="P3460" s="228"/>
      <c r="Q3460" s="227"/>
      <c r="R3460" s="227"/>
      <c r="S3460" s="226"/>
      <c r="T3460" s="226"/>
      <c r="U3460" s="226"/>
      <c r="V3460" s="225"/>
      <c r="W3460" s="225"/>
      <c r="X3460" s="225"/>
      <c r="Y3460" s="225"/>
    </row>
    <row r="3461" spans="14:50" ht="15.75" x14ac:dyDescent="0.25">
      <c r="N3461" s="227"/>
      <c r="O3461" s="227"/>
      <c r="P3461" s="228"/>
      <c r="Q3461" s="227"/>
      <c r="R3461" s="227"/>
      <c r="S3461" s="226"/>
      <c r="T3461" s="226"/>
      <c r="U3461" s="226"/>
      <c r="V3461" s="225"/>
      <c r="W3461" s="225"/>
      <c r="X3461" s="225"/>
      <c r="Y3461" s="225"/>
    </row>
    <row r="3462" spans="14:50" ht="15.75" x14ac:dyDescent="0.25">
      <c r="N3462" s="227"/>
      <c r="O3462" s="227"/>
      <c r="P3462" s="228"/>
      <c r="Q3462" s="227"/>
      <c r="R3462" s="227"/>
      <c r="S3462" s="226"/>
      <c r="T3462" s="226"/>
      <c r="U3462" s="226"/>
      <c r="V3462" s="225"/>
      <c r="W3462" s="225"/>
      <c r="X3462" s="225"/>
      <c r="Y3462" s="225"/>
    </row>
    <row r="3463" spans="14:50" ht="15.75" x14ac:dyDescent="0.25">
      <c r="N3463" s="227"/>
      <c r="O3463" s="227"/>
      <c r="P3463" s="228"/>
      <c r="Q3463" s="227"/>
      <c r="R3463" s="227"/>
      <c r="S3463" s="226"/>
      <c r="T3463" s="226"/>
      <c r="U3463" s="226"/>
      <c r="V3463" s="225"/>
      <c r="W3463" s="225"/>
      <c r="X3463" s="225"/>
      <c r="Y3463" s="225"/>
    </row>
    <row r="3464" spans="14:50" ht="15.75" x14ac:dyDescent="0.25">
      <c r="N3464" s="227"/>
      <c r="O3464" s="227"/>
      <c r="P3464" s="228"/>
      <c r="Q3464" s="227"/>
      <c r="R3464" s="227"/>
      <c r="S3464" s="226"/>
      <c r="T3464" s="226"/>
      <c r="U3464" s="226"/>
      <c r="V3464" s="225"/>
      <c r="W3464" s="225"/>
      <c r="X3464" s="225"/>
      <c r="Y3464" s="225"/>
    </row>
    <row r="3465" spans="14:50" ht="15.75" x14ac:dyDescent="0.25">
      <c r="N3465" s="227"/>
      <c r="O3465" s="227"/>
      <c r="P3465" s="228"/>
      <c r="Q3465" s="227"/>
      <c r="R3465" s="227"/>
      <c r="S3465" s="226"/>
      <c r="T3465" s="226"/>
      <c r="U3465" s="226"/>
      <c r="V3465" s="225"/>
      <c r="W3465" s="225"/>
      <c r="X3465" s="225"/>
      <c r="Y3465" s="225"/>
    </row>
    <row r="3466" spans="14:50" ht="15.75" x14ac:dyDescent="0.25">
      <c r="N3466" s="227"/>
      <c r="O3466" s="227"/>
      <c r="P3466" s="228"/>
      <c r="Q3466" s="227"/>
      <c r="R3466" s="227"/>
      <c r="S3466" s="226"/>
      <c r="T3466" s="226"/>
      <c r="U3466" s="226"/>
      <c r="V3466" s="225"/>
      <c r="W3466" s="225"/>
      <c r="X3466" s="225"/>
      <c r="Y3466" s="225"/>
    </row>
    <row r="3467" spans="14:50" ht="15.75" x14ac:dyDescent="0.25">
      <c r="N3467" s="227"/>
      <c r="O3467" s="227"/>
      <c r="P3467" s="228"/>
      <c r="Q3467" s="227"/>
      <c r="R3467" s="227"/>
      <c r="S3467" s="226"/>
      <c r="T3467" s="226"/>
      <c r="U3467" s="226"/>
      <c r="V3467" s="225"/>
      <c r="W3467" s="225"/>
      <c r="X3467" s="225"/>
      <c r="Y3467" s="225"/>
    </row>
    <row r="3468" spans="14:50" ht="15.75" x14ac:dyDescent="0.25">
      <c r="N3468" s="227"/>
      <c r="O3468" s="227"/>
      <c r="P3468" s="228"/>
      <c r="Q3468" s="227"/>
      <c r="R3468" s="227"/>
      <c r="S3468" s="226"/>
      <c r="T3468" s="226"/>
      <c r="U3468" s="226"/>
      <c r="V3468" s="225"/>
      <c r="W3468" s="225"/>
      <c r="X3468" s="225"/>
      <c r="Y3468" s="225"/>
    </row>
    <row r="3469" spans="14:50" ht="15.75" x14ac:dyDescent="0.25">
      <c r="N3469" s="227"/>
      <c r="O3469" s="227"/>
      <c r="P3469" s="228"/>
      <c r="Q3469" s="227"/>
      <c r="R3469" s="227"/>
      <c r="S3469" s="226"/>
      <c r="T3469" s="226"/>
      <c r="U3469" s="226"/>
      <c r="V3469" s="225"/>
      <c r="W3469" s="225"/>
      <c r="X3469" s="225"/>
      <c r="Y3469" s="225"/>
    </row>
    <row r="3470" spans="14:50" ht="15.75" x14ac:dyDescent="0.25">
      <c r="N3470" s="227"/>
      <c r="O3470" s="227"/>
      <c r="P3470" s="228"/>
      <c r="Q3470" s="227"/>
      <c r="R3470" s="227"/>
      <c r="S3470" s="226"/>
      <c r="T3470" s="226"/>
      <c r="U3470" s="226"/>
      <c r="V3470" s="225"/>
      <c r="W3470" s="225"/>
      <c r="X3470" s="225"/>
      <c r="Y3470" s="225"/>
    </row>
    <row r="3471" spans="14:50" ht="15.75" x14ac:dyDescent="0.25">
      <c r="N3471" s="227"/>
      <c r="O3471" s="227"/>
      <c r="P3471" s="228"/>
      <c r="Q3471" s="227"/>
      <c r="R3471" s="227"/>
      <c r="S3471" s="226"/>
      <c r="T3471" s="226"/>
      <c r="U3471" s="226"/>
      <c r="V3471" s="225"/>
      <c r="W3471" s="225"/>
      <c r="X3471" s="225"/>
      <c r="Y3471" s="225"/>
    </row>
    <row r="3472" spans="14:50" ht="15.75" x14ac:dyDescent="0.25">
      <c r="N3472" s="227"/>
      <c r="O3472" s="227"/>
      <c r="P3472" s="228"/>
      <c r="Q3472" s="227"/>
      <c r="R3472" s="227"/>
      <c r="S3472" s="226"/>
      <c r="T3472" s="226"/>
      <c r="U3472" s="226"/>
      <c r="V3472" s="225"/>
      <c r="W3472" s="225"/>
      <c r="X3472" s="225"/>
      <c r="Y3472" s="225"/>
    </row>
    <row r="3473" spans="14:25" ht="15.75" x14ac:dyDescent="0.25">
      <c r="N3473" s="227"/>
      <c r="O3473" s="227"/>
      <c r="P3473" s="228"/>
      <c r="Q3473" s="227"/>
      <c r="R3473" s="227"/>
      <c r="S3473" s="226"/>
      <c r="T3473" s="226"/>
      <c r="U3473" s="226"/>
      <c r="V3473" s="225"/>
      <c r="W3473" s="225"/>
      <c r="X3473" s="225"/>
      <c r="Y3473" s="225"/>
    </row>
    <row r="3474" spans="14:25" ht="15.75" x14ac:dyDescent="0.25">
      <c r="N3474" s="227"/>
      <c r="O3474" s="227"/>
      <c r="P3474" s="228"/>
      <c r="Q3474" s="227"/>
      <c r="R3474" s="227"/>
      <c r="S3474" s="226"/>
      <c r="T3474" s="226"/>
      <c r="U3474" s="226"/>
      <c r="V3474" s="225"/>
      <c r="W3474" s="225"/>
      <c r="X3474" s="225"/>
      <c r="Y3474" s="225"/>
    </row>
    <row r="3475" spans="14:25" ht="15.75" x14ac:dyDescent="0.25">
      <c r="N3475" s="227"/>
      <c r="O3475" s="227"/>
      <c r="P3475" s="228"/>
      <c r="Q3475" s="227"/>
      <c r="R3475" s="227"/>
      <c r="S3475" s="226"/>
      <c r="T3475" s="226"/>
      <c r="U3475" s="226"/>
      <c r="V3475" s="225"/>
      <c r="W3475" s="225"/>
      <c r="X3475" s="225"/>
      <c r="Y3475" s="225"/>
    </row>
    <row r="3476" spans="14:25" ht="15.75" x14ac:dyDescent="0.25">
      <c r="N3476" s="227"/>
      <c r="O3476" s="227"/>
      <c r="P3476" s="228"/>
      <c r="Q3476" s="227"/>
      <c r="R3476" s="227"/>
      <c r="S3476" s="226"/>
      <c r="T3476" s="226"/>
      <c r="U3476" s="226"/>
      <c r="V3476" s="225"/>
      <c r="W3476" s="225"/>
      <c r="X3476" s="225"/>
      <c r="Y3476" s="225"/>
    </row>
    <row r="3477" spans="14:25" ht="15.75" x14ac:dyDescent="0.25">
      <c r="N3477" s="227"/>
      <c r="O3477" s="227"/>
      <c r="P3477" s="228"/>
      <c r="Q3477" s="227"/>
      <c r="R3477" s="227"/>
      <c r="S3477" s="226"/>
      <c r="T3477" s="226"/>
      <c r="U3477" s="226"/>
      <c r="V3477" s="225"/>
      <c r="W3477" s="225"/>
      <c r="X3477" s="225"/>
      <c r="Y3477" s="225"/>
    </row>
    <row r="3478" spans="14:25" ht="15.75" x14ac:dyDescent="0.25">
      <c r="N3478" s="227"/>
      <c r="O3478" s="227"/>
      <c r="P3478" s="228"/>
      <c r="Q3478" s="227"/>
      <c r="R3478" s="227"/>
      <c r="S3478" s="226"/>
      <c r="T3478" s="226"/>
      <c r="U3478" s="226"/>
      <c r="V3478" s="225"/>
      <c r="W3478" s="225"/>
      <c r="X3478" s="225"/>
      <c r="Y3478" s="225"/>
    </row>
    <row r="3479" spans="14:25" ht="15.75" x14ac:dyDescent="0.25">
      <c r="N3479" s="227"/>
      <c r="O3479" s="227"/>
      <c r="P3479" s="228"/>
      <c r="Q3479" s="227"/>
      <c r="R3479" s="227"/>
      <c r="S3479" s="226"/>
      <c r="T3479" s="226"/>
      <c r="U3479" s="226"/>
      <c r="V3479" s="225"/>
      <c r="W3479" s="225"/>
      <c r="X3479" s="225"/>
      <c r="Y3479" s="225"/>
    </row>
    <row r="3480" spans="14:25" ht="15.75" x14ac:dyDescent="0.25">
      <c r="N3480" s="227"/>
      <c r="O3480" s="227"/>
      <c r="P3480" s="228"/>
      <c r="Q3480" s="227"/>
      <c r="R3480" s="227"/>
      <c r="S3480" s="226"/>
      <c r="T3480" s="226"/>
      <c r="U3480" s="226"/>
      <c r="V3480" s="225"/>
      <c r="W3480" s="225"/>
      <c r="X3480" s="225"/>
      <c r="Y3480" s="225"/>
    </row>
    <row r="3481" spans="14:25" ht="15.75" x14ac:dyDescent="0.25">
      <c r="N3481" s="227"/>
      <c r="O3481" s="227"/>
      <c r="P3481" s="228"/>
      <c r="Q3481" s="227"/>
      <c r="R3481" s="227"/>
      <c r="S3481" s="226"/>
      <c r="T3481" s="226"/>
      <c r="U3481" s="226"/>
      <c r="V3481" s="225"/>
      <c r="W3481" s="225"/>
      <c r="X3481" s="225"/>
      <c r="Y3481" s="225"/>
    </row>
    <row r="3482" spans="14:25" ht="15.75" x14ac:dyDescent="0.25">
      <c r="N3482" s="227"/>
      <c r="O3482" s="227"/>
      <c r="P3482" s="228"/>
      <c r="Q3482" s="227"/>
      <c r="R3482" s="227"/>
      <c r="S3482" s="226"/>
      <c r="T3482" s="226"/>
      <c r="U3482" s="226"/>
      <c r="V3482" s="225"/>
      <c r="W3482" s="225"/>
      <c r="X3482" s="225"/>
      <c r="Y3482" s="225"/>
    </row>
    <row r="3483" spans="14:25" ht="15.75" x14ac:dyDescent="0.25">
      <c r="N3483" s="227"/>
      <c r="O3483" s="227"/>
      <c r="P3483" s="228"/>
      <c r="Q3483" s="227"/>
      <c r="R3483" s="227"/>
      <c r="S3483" s="226"/>
      <c r="T3483" s="226"/>
      <c r="U3483" s="226"/>
      <c r="V3483" s="225"/>
      <c r="W3483" s="225"/>
      <c r="X3483" s="225"/>
      <c r="Y3483" s="225"/>
    </row>
    <row r="3484" spans="14:25" ht="15.75" x14ac:dyDescent="0.25">
      <c r="N3484" s="227"/>
      <c r="O3484" s="227"/>
      <c r="P3484" s="228"/>
      <c r="Q3484" s="227"/>
      <c r="R3484" s="227"/>
      <c r="S3484" s="226"/>
      <c r="T3484" s="226"/>
      <c r="U3484" s="226"/>
      <c r="V3484" s="225"/>
      <c r="W3484" s="225"/>
      <c r="X3484" s="225"/>
      <c r="Y3484" s="225"/>
    </row>
    <row r="3485" spans="14:25" ht="15.75" x14ac:dyDescent="0.25">
      <c r="N3485" s="227"/>
      <c r="O3485" s="227"/>
      <c r="P3485" s="228"/>
      <c r="Q3485" s="227"/>
      <c r="R3485" s="227"/>
      <c r="S3485" s="226"/>
      <c r="T3485" s="226"/>
      <c r="U3485" s="226"/>
      <c r="V3485" s="225"/>
      <c r="W3485" s="225"/>
      <c r="X3485" s="225"/>
      <c r="Y3485" s="225"/>
    </row>
    <row r="3486" spans="14:25" ht="15.75" x14ac:dyDescent="0.25">
      <c r="N3486" s="227"/>
      <c r="O3486" s="227"/>
      <c r="P3486" s="228"/>
      <c r="Q3486" s="227"/>
      <c r="R3486" s="227"/>
      <c r="S3486" s="226"/>
      <c r="T3486" s="226"/>
      <c r="U3486" s="226"/>
      <c r="V3486" s="225"/>
      <c r="W3486" s="225"/>
      <c r="X3486" s="225"/>
      <c r="Y3486" s="225"/>
    </row>
    <row r="3487" spans="14:25" ht="15.75" x14ac:dyDescent="0.25">
      <c r="N3487" s="227"/>
      <c r="O3487" s="227"/>
      <c r="P3487" s="228"/>
      <c r="Q3487" s="227"/>
      <c r="R3487" s="227"/>
      <c r="S3487" s="226"/>
      <c r="T3487" s="226"/>
      <c r="U3487" s="226"/>
      <c r="V3487" s="225"/>
      <c r="W3487" s="225"/>
      <c r="X3487" s="225"/>
      <c r="Y3487" s="225"/>
    </row>
    <row r="3488" spans="14:25" ht="15.75" x14ac:dyDescent="0.25">
      <c r="N3488" s="227"/>
      <c r="O3488" s="227"/>
      <c r="P3488" s="228"/>
      <c r="Q3488" s="227"/>
      <c r="R3488" s="227"/>
      <c r="S3488" s="226"/>
      <c r="T3488" s="226"/>
      <c r="U3488" s="226"/>
      <c r="V3488" s="225"/>
      <c r="W3488" s="225"/>
      <c r="X3488" s="225"/>
      <c r="Y3488" s="225"/>
    </row>
    <row r="3489" spans="14:25" ht="15.75" x14ac:dyDescent="0.25">
      <c r="N3489" s="227"/>
      <c r="O3489" s="227"/>
      <c r="P3489" s="228"/>
      <c r="Q3489" s="227"/>
      <c r="R3489" s="227"/>
      <c r="S3489" s="226"/>
      <c r="T3489" s="226"/>
      <c r="U3489" s="226"/>
      <c r="V3489" s="225"/>
      <c r="W3489" s="225"/>
      <c r="X3489" s="225"/>
      <c r="Y3489" s="225"/>
    </row>
    <row r="3490" spans="14:25" ht="15.75" x14ac:dyDescent="0.25">
      <c r="N3490" s="227"/>
      <c r="O3490" s="227"/>
      <c r="P3490" s="228"/>
      <c r="Q3490" s="227"/>
      <c r="R3490" s="227"/>
      <c r="S3490" s="226"/>
      <c r="T3490" s="226"/>
      <c r="U3490" s="226"/>
      <c r="V3490" s="225"/>
      <c r="W3490" s="225"/>
      <c r="X3490" s="225"/>
      <c r="Y3490" s="225"/>
    </row>
    <row r="3491" spans="14:25" ht="15.75" x14ac:dyDescent="0.25">
      <c r="N3491" s="227"/>
      <c r="O3491" s="227"/>
      <c r="P3491" s="228"/>
      <c r="Q3491" s="227"/>
      <c r="R3491" s="227"/>
      <c r="S3491" s="226"/>
      <c r="T3491" s="226"/>
      <c r="U3491" s="226"/>
      <c r="V3491" s="225"/>
      <c r="W3491" s="225"/>
      <c r="X3491" s="225"/>
      <c r="Y3491" s="225"/>
    </row>
    <row r="3492" spans="14:25" ht="15.75" x14ac:dyDescent="0.25">
      <c r="N3492" s="227"/>
      <c r="O3492" s="227"/>
      <c r="P3492" s="228"/>
      <c r="Q3492" s="227"/>
      <c r="R3492" s="227"/>
      <c r="S3492" s="226"/>
      <c r="T3492" s="226"/>
      <c r="U3492" s="226"/>
      <c r="V3492" s="225"/>
      <c r="W3492" s="225"/>
      <c r="X3492" s="225"/>
      <c r="Y3492" s="225"/>
    </row>
    <row r="3493" spans="14:25" ht="15.75" x14ac:dyDescent="0.25">
      <c r="N3493" s="227"/>
      <c r="O3493" s="227"/>
      <c r="P3493" s="228"/>
      <c r="Q3493" s="227"/>
      <c r="R3493" s="227"/>
      <c r="S3493" s="226"/>
      <c r="T3493" s="226"/>
      <c r="U3493" s="226"/>
      <c r="V3493" s="225"/>
      <c r="W3493" s="225"/>
      <c r="X3493" s="225"/>
      <c r="Y3493" s="225"/>
    </row>
    <row r="3494" spans="14:25" ht="15.75" x14ac:dyDescent="0.25">
      <c r="N3494" s="227"/>
      <c r="O3494" s="227"/>
      <c r="P3494" s="228"/>
      <c r="Q3494" s="227"/>
      <c r="R3494" s="227"/>
      <c r="S3494" s="226"/>
      <c r="T3494" s="226"/>
      <c r="U3494" s="226"/>
      <c r="V3494" s="225"/>
      <c r="W3494" s="225"/>
      <c r="X3494" s="225"/>
      <c r="Y3494" s="225"/>
    </row>
    <row r="3495" spans="14:25" ht="15.75" x14ac:dyDescent="0.25">
      <c r="N3495" s="227"/>
      <c r="O3495" s="227"/>
      <c r="P3495" s="228"/>
      <c r="Q3495" s="227"/>
      <c r="R3495" s="227"/>
      <c r="S3495" s="226"/>
      <c r="T3495" s="226"/>
      <c r="U3495" s="226"/>
      <c r="V3495" s="225"/>
      <c r="W3495" s="225"/>
      <c r="X3495" s="225"/>
      <c r="Y3495" s="225"/>
    </row>
    <row r="3496" spans="14:25" ht="15.75" x14ac:dyDescent="0.25">
      <c r="N3496" s="227"/>
      <c r="O3496" s="227"/>
      <c r="P3496" s="228"/>
      <c r="Q3496" s="227"/>
      <c r="R3496" s="227"/>
      <c r="S3496" s="226"/>
      <c r="T3496" s="226"/>
      <c r="U3496" s="226"/>
      <c r="V3496" s="225"/>
      <c r="W3496" s="225"/>
      <c r="X3496" s="225"/>
      <c r="Y3496" s="225"/>
    </row>
    <row r="3497" spans="14:25" ht="15.75" x14ac:dyDescent="0.25">
      <c r="N3497" s="227"/>
      <c r="O3497" s="227"/>
      <c r="P3497" s="228"/>
      <c r="Q3497" s="227"/>
      <c r="R3497" s="227"/>
      <c r="S3497" s="226"/>
      <c r="T3497" s="226"/>
      <c r="U3497" s="226"/>
      <c r="V3497" s="225"/>
      <c r="W3497" s="225"/>
      <c r="X3497" s="225"/>
      <c r="Y3497" s="225"/>
    </row>
    <row r="3498" spans="14:25" ht="15.75" x14ac:dyDescent="0.25">
      <c r="N3498" s="227"/>
      <c r="O3498" s="227"/>
      <c r="P3498" s="228"/>
      <c r="Q3498" s="227"/>
      <c r="R3498" s="227"/>
      <c r="S3498" s="226"/>
      <c r="T3498" s="226"/>
      <c r="U3498" s="226"/>
      <c r="V3498" s="225"/>
      <c r="W3498" s="225"/>
      <c r="X3498" s="225"/>
      <c r="Y3498" s="225"/>
    </row>
    <row r="3499" spans="14:25" ht="15.75" x14ac:dyDescent="0.25">
      <c r="N3499" s="227"/>
      <c r="O3499" s="227"/>
      <c r="P3499" s="228"/>
      <c r="Q3499" s="227"/>
      <c r="R3499" s="227"/>
      <c r="S3499" s="226"/>
      <c r="T3499" s="226"/>
      <c r="U3499" s="226"/>
      <c r="V3499" s="225"/>
      <c r="W3499" s="225"/>
      <c r="X3499" s="225"/>
      <c r="Y3499" s="225"/>
    </row>
    <row r="3500" spans="14:25" ht="15.75" x14ac:dyDescent="0.25">
      <c r="N3500" s="227"/>
      <c r="O3500" s="227"/>
      <c r="P3500" s="228"/>
      <c r="Q3500" s="227"/>
      <c r="R3500" s="227"/>
      <c r="S3500" s="226"/>
      <c r="T3500" s="226"/>
      <c r="U3500" s="226"/>
      <c r="V3500" s="225"/>
      <c r="W3500" s="225"/>
      <c r="X3500" s="225"/>
      <c r="Y3500" s="225"/>
    </row>
    <row r="3501" spans="14:25" ht="15.75" x14ac:dyDescent="0.25">
      <c r="N3501" s="227"/>
      <c r="O3501" s="227"/>
      <c r="P3501" s="228"/>
      <c r="Q3501" s="227"/>
      <c r="R3501" s="227"/>
      <c r="S3501" s="226"/>
      <c r="T3501" s="226"/>
      <c r="U3501" s="226"/>
      <c r="V3501" s="225"/>
      <c r="W3501" s="225"/>
      <c r="X3501" s="225"/>
      <c r="Y3501" s="225"/>
    </row>
    <row r="3502" spans="14:25" ht="15.75" x14ac:dyDescent="0.25">
      <c r="N3502" s="227"/>
      <c r="O3502" s="227"/>
      <c r="P3502" s="228"/>
      <c r="Q3502" s="227"/>
      <c r="R3502" s="227"/>
      <c r="S3502" s="226"/>
      <c r="T3502" s="226"/>
      <c r="U3502" s="226"/>
      <c r="V3502" s="225"/>
      <c r="W3502" s="225"/>
      <c r="X3502" s="225"/>
      <c r="Y3502" s="225"/>
    </row>
    <row r="3503" spans="14:25" ht="15.75" x14ac:dyDescent="0.25">
      <c r="N3503" s="227"/>
      <c r="O3503" s="227"/>
      <c r="P3503" s="228"/>
      <c r="Q3503" s="227"/>
      <c r="R3503" s="227"/>
      <c r="S3503" s="226"/>
      <c r="T3503" s="226"/>
      <c r="U3503" s="226"/>
      <c r="V3503" s="225"/>
      <c r="W3503" s="225"/>
      <c r="X3503" s="225"/>
      <c r="Y3503" s="225"/>
    </row>
    <row r="3504" spans="14:25" ht="15.75" x14ac:dyDescent="0.25">
      <c r="N3504" s="227"/>
      <c r="O3504" s="227"/>
      <c r="P3504" s="228"/>
      <c r="Q3504" s="227"/>
      <c r="R3504" s="227"/>
      <c r="S3504" s="226"/>
      <c r="T3504" s="226"/>
      <c r="U3504" s="226"/>
      <c r="V3504" s="225"/>
      <c r="W3504" s="225"/>
      <c r="X3504" s="225"/>
      <c r="Y3504" s="225"/>
    </row>
    <row r="3505" spans="14:25" ht="15.75" x14ac:dyDescent="0.25">
      <c r="N3505" s="227"/>
      <c r="O3505" s="227"/>
      <c r="P3505" s="228"/>
      <c r="Q3505" s="227"/>
      <c r="R3505" s="227"/>
      <c r="S3505" s="226"/>
      <c r="T3505" s="226"/>
      <c r="U3505" s="226"/>
      <c r="V3505" s="225"/>
      <c r="W3505" s="225"/>
      <c r="X3505" s="225"/>
      <c r="Y3505" s="225"/>
    </row>
    <row r="3506" spans="14:25" ht="15.75" x14ac:dyDescent="0.25">
      <c r="N3506" s="227"/>
      <c r="O3506" s="227"/>
      <c r="P3506" s="228"/>
      <c r="Q3506" s="227"/>
      <c r="R3506" s="227"/>
      <c r="S3506" s="226"/>
      <c r="T3506" s="226"/>
      <c r="U3506" s="226"/>
      <c r="V3506" s="225"/>
      <c r="W3506" s="225"/>
      <c r="X3506" s="225"/>
      <c r="Y3506" s="225"/>
    </row>
    <row r="3507" spans="14:25" ht="15.75" x14ac:dyDescent="0.25">
      <c r="N3507" s="227"/>
      <c r="O3507" s="227"/>
      <c r="P3507" s="228"/>
      <c r="Q3507" s="227"/>
      <c r="R3507" s="227"/>
      <c r="S3507" s="226"/>
      <c r="T3507" s="226"/>
      <c r="U3507" s="226"/>
      <c r="V3507" s="225"/>
      <c r="W3507" s="225"/>
      <c r="X3507" s="225"/>
      <c r="Y3507" s="225"/>
    </row>
    <row r="3508" spans="14:25" ht="15.75" x14ac:dyDescent="0.25">
      <c r="N3508" s="227"/>
      <c r="O3508" s="227"/>
      <c r="P3508" s="228"/>
      <c r="Q3508" s="227"/>
      <c r="R3508" s="227"/>
      <c r="S3508" s="226"/>
      <c r="T3508" s="226"/>
      <c r="U3508" s="226"/>
      <c r="V3508" s="225"/>
      <c r="W3508" s="225"/>
      <c r="X3508" s="225"/>
      <c r="Y3508" s="225"/>
    </row>
    <row r="3509" spans="14:25" ht="15.75" x14ac:dyDescent="0.25">
      <c r="N3509" s="227"/>
      <c r="O3509" s="227"/>
      <c r="P3509" s="228"/>
      <c r="Q3509" s="227"/>
      <c r="R3509" s="227"/>
      <c r="S3509" s="226"/>
      <c r="T3509" s="226"/>
      <c r="U3509" s="226"/>
      <c r="V3509" s="225"/>
      <c r="W3509" s="225"/>
      <c r="X3509" s="225"/>
      <c r="Y3509" s="225"/>
    </row>
    <row r="3510" spans="14:25" ht="15.75" x14ac:dyDescent="0.25">
      <c r="N3510" s="227"/>
      <c r="O3510" s="227"/>
      <c r="P3510" s="228"/>
      <c r="Q3510" s="227"/>
      <c r="R3510" s="227"/>
      <c r="S3510" s="226"/>
      <c r="T3510" s="226"/>
      <c r="U3510" s="226"/>
      <c r="V3510" s="225"/>
      <c r="W3510" s="225"/>
      <c r="X3510" s="225"/>
      <c r="Y3510" s="225"/>
    </row>
    <row r="3511" spans="14:25" ht="15.75" x14ac:dyDescent="0.25">
      <c r="N3511" s="227"/>
      <c r="O3511" s="227"/>
      <c r="P3511" s="228"/>
      <c r="Q3511" s="227"/>
      <c r="R3511" s="227"/>
      <c r="S3511" s="226"/>
      <c r="T3511" s="226"/>
      <c r="U3511" s="226"/>
      <c r="V3511" s="225"/>
      <c r="W3511" s="225"/>
      <c r="X3511" s="225"/>
      <c r="Y3511" s="225"/>
    </row>
    <row r="3512" spans="14:25" ht="15.75" x14ac:dyDescent="0.25">
      <c r="N3512" s="227"/>
      <c r="O3512" s="227"/>
      <c r="P3512" s="228"/>
      <c r="Q3512" s="227"/>
      <c r="R3512" s="227"/>
      <c r="S3512" s="226"/>
      <c r="T3512" s="226"/>
      <c r="U3512" s="226"/>
      <c r="V3512" s="225"/>
      <c r="W3512" s="225"/>
      <c r="X3512" s="225"/>
      <c r="Y3512" s="225"/>
    </row>
    <row r="3513" spans="14:25" ht="15.75" x14ac:dyDescent="0.25">
      <c r="N3513" s="227"/>
      <c r="O3513" s="227"/>
      <c r="P3513" s="228"/>
      <c r="Q3513" s="227"/>
      <c r="R3513" s="227"/>
      <c r="S3513" s="226"/>
      <c r="T3513" s="226"/>
      <c r="U3513" s="226"/>
      <c r="V3513" s="225"/>
      <c r="W3513" s="225"/>
      <c r="X3513" s="225"/>
      <c r="Y3513" s="225"/>
    </row>
    <row r="3514" spans="14:25" ht="15.75" x14ac:dyDescent="0.25">
      <c r="N3514" s="227"/>
      <c r="O3514" s="227"/>
      <c r="P3514" s="228"/>
      <c r="Q3514" s="227"/>
      <c r="R3514" s="227"/>
      <c r="S3514" s="226"/>
      <c r="T3514" s="226"/>
      <c r="U3514" s="226"/>
      <c r="V3514" s="225"/>
      <c r="W3514" s="225"/>
      <c r="X3514" s="225"/>
      <c r="Y3514" s="225"/>
    </row>
    <row r="3515" spans="14:25" ht="15.75" x14ac:dyDescent="0.25">
      <c r="N3515" s="227"/>
      <c r="O3515" s="227"/>
      <c r="P3515" s="228"/>
      <c r="Q3515" s="227"/>
      <c r="R3515" s="227"/>
      <c r="S3515" s="226"/>
      <c r="T3515" s="226"/>
      <c r="U3515" s="226"/>
      <c r="V3515" s="225"/>
      <c r="W3515" s="225"/>
      <c r="X3515" s="225"/>
      <c r="Y3515" s="225"/>
    </row>
    <row r="3516" spans="14:25" ht="15.75" x14ac:dyDescent="0.25">
      <c r="N3516" s="227"/>
      <c r="O3516" s="227"/>
      <c r="P3516" s="228"/>
      <c r="Q3516" s="227"/>
      <c r="R3516" s="227"/>
      <c r="S3516" s="226"/>
      <c r="T3516" s="226"/>
      <c r="U3516" s="226"/>
      <c r="V3516" s="225"/>
      <c r="W3516" s="225"/>
      <c r="X3516" s="225"/>
      <c r="Y3516" s="225"/>
    </row>
    <row r="3517" spans="14:25" ht="15.75" x14ac:dyDescent="0.25">
      <c r="N3517" s="227"/>
      <c r="O3517" s="227"/>
      <c r="P3517" s="228"/>
      <c r="Q3517" s="227"/>
      <c r="R3517" s="227"/>
      <c r="S3517" s="226"/>
      <c r="T3517" s="226"/>
      <c r="U3517" s="226"/>
      <c r="V3517" s="225"/>
      <c r="W3517" s="225"/>
      <c r="X3517" s="225"/>
      <c r="Y3517" s="225"/>
    </row>
    <row r="3518" spans="14:25" ht="15.75" x14ac:dyDescent="0.25">
      <c r="N3518" s="227"/>
      <c r="O3518" s="227"/>
      <c r="P3518" s="228"/>
      <c r="Q3518" s="227"/>
      <c r="R3518" s="227"/>
      <c r="S3518" s="226"/>
      <c r="T3518" s="226"/>
      <c r="U3518" s="226"/>
      <c r="V3518" s="225"/>
      <c r="W3518" s="225"/>
      <c r="X3518" s="225"/>
      <c r="Y3518" s="225"/>
    </row>
    <row r="3519" spans="14:25" ht="15.75" x14ac:dyDescent="0.25">
      <c r="N3519" s="227"/>
      <c r="O3519" s="227"/>
      <c r="P3519" s="228"/>
      <c r="Q3519" s="227"/>
      <c r="R3519" s="227"/>
      <c r="S3519" s="226"/>
      <c r="T3519" s="226"/>
      <c r="U3519" s="226"/>
      <c r="V3519" s="225"/>
      <c r="W3519" s="225"/>
      <c r="X3519" s="225"/>
      <c r="Y3519" s="225"/>
    </row>
    <row r="3520" spans="14:25" ht="15.75" x14ac:dyDescent="0.25">
      <c r="N3520" s="227"/>
      <c r="O3520" s="227"/>
      <c r="P3520" s="228"/>
      <c r="Q3520" s="227"/>
      <c r="R3520" s="227"/>
      <c r="S3520" s="226"/>
      <c r="T3520" s="226"/>
      <c r="U3520" s="226"/>
      <c r="V3520" s="225"/>
      <c r="W3520" s="225"/>
      <c r="X3520" s="225"/>
      <c r="Y3520" s="225"/>
    </row>
    <row r="3521" spans="14:25" ht="15.75" x14ac:dyDescent="0.25">
      <c r="N3521" s="227"/>
      <c r="O3521" s="227"/>
      <c r="P3521" s="228"/>
      <c r="Q3521" s="227"/>
      <c r="R3521" s="227"/>
      <c r="S3521" s="226"/>
      <c r="T3521" s="226"/>
      <c r="U3521" s="226"/>
      <c r="V3521" s="225"/>
      <c r="W3521" s="225"/>
      <c r="X3521" s="225"/>
      <c r="Y3521" s="225"/>
    </row>
    <row r="3522" spans="14:25" ht="15.75" x14ac:dyDescent="0.25">
      <c r="N3522" s="227"/>
      <c r="O3522" s="227"/>
      <c r="P3522" s="228"/>
      <c r="Q3522" s="227"/>
      <c r="R3522" s="227"/>
      <c r="S3522" s="226"/>
      <c r="T3522" s="226"/>
      <c r="U3522" s="226"/>
      <c r="V3522" s="225"/>
      <c r="W3522" s="225"/>
      <c r="X3522" s="225"/>
      <c r="Y3522" s="225"/>
    </row>
    <row r="3523" spans="14:25" ht="15.75" x14ac:dyDescent="0.25">
      <c r="N3523" s="227"/>
      <c r="O3523" s="227"/>
      <c r="P3523" s="228"/>
      <c r="Q3523" s="227"/>
      <c r="R3523" s="227"/>
      <c r="S3523" s="226"/>
      <c r="T3523" s="226"/>
      <c r="U3523" s="226"/>
      <c r="V3523" s="225"/>
      <c r="W3523" s="225"/>
      <c r="X3523" s="225"/>
      <c r="Y3523" s="225"/>
    </row>
    <row r="3524" spans="14:25" ht="15.75" x14ac:dyDescent="0.25">
      <c r="N3524" s="227"/>
      <c r="O3524" s="227"/>
      <c r="P3524" s="228"/>
      <c r="Q3524" s="227"/>
      <c r="R3524" s="227"/>
      <c r="S3524" s="226"/>
      <c r="T3524" s="226"/>
      <c r="U3524" s="226"/>
      <c r="V3524" s="225"/>
      <c r="W3524" s="225"/>
      <c r="X3524" s="225"/>
      <c r="Y3524" s="225"/>
    </row>
    <row r="3525" spans="14:25" ht="15.75" x14ac:dyDescent="0.25">
      <c r="N3525" s="227"/>
      <c r="O3525" s="227"/>
      <c r="P3525" s="228"/>
      <c r="Q3525" s="227"/>
      <c r="R3525" s="227"/>
      <c r="S3525" s="226"/>
      <c r="T3525" s="226"/>
      <c r="U3525" s="226"/>
      <c r="V3525" s="225"/>
      <c r="W3525" s="225"/>
      <c r="X3525" s="225"/>
      <c r="Y3525" s="225"/>
    </row>
    <row r="3526" spans="14:25" ht="15.75" x14ac:dyDescent="0.25">
      <c r="N3526" s="227"/>
      <c r="O3526" s="227"/>
      <c r="P3526" s="228"/>
      <c r="Q3526" s="227"/>
      <c r="R3526" s="227"/>
      <c r="S3526" s="226"/>
      <c r="T3526" s="226"/>
      <c r="U3526" s="226"/>
      <c r="V3526" s="225"/>
      <c r="W3526" s="225"/>
      <c r="X3526" s="225"/>
      <c r="Y3526" s="225"/>
    </row>
    <row r="3527" spans="14:25" ht="15.75" x14ac:dyDescent="0.25">
      <c r="N3527" s="227"/>
      <c r="O3527" s="227"/>
      <c r="P3527" s="228"/>
      <c r="Q3527" s="227"/>
      <c r="R3527" s="227"/>
      <c r="S3527" s="226"/>
      <c r="T3527" s="226"/>
      <c r="U3527" s="226"/>
      <c r="V3527" s="225"/>
      <c r="W3527" s="225"/>
      <c r="X3527" s="225"/>
      <c r="Y3527" s="225"/>
    </row>
    <row r="3528" spans="14:25" ht="15.75" x14ac:dyDescent="0.25">
      <c r="N3528" s="227"/>
      <c r="O3528" s="227"/>
      <c r="P3528" s="228"/>
      <c r="Q3528" s="227"/>
      <c r="R3528" s="227"/>
      <c r="S3528" s="226"/>
      <c r="T3528" s="226"/>
      <c r="U3528" s="226"/>
      <c r="V3528" s="225"/>
      <c r="W3528" s="225"/>
      <c r="X3528" s="225"/>
      <c r="Y3528" s="225"/>
    </row>
    <row r="3529" spans="14:25" ht="15.75" x14ac:dyDescent="0.25">
      <c r="N3529" s="227"/>
      <c r="O3529" s="227"/>
      <c r="P3529" s="228"/>
      <c r="Q3529" s="227"/>
      <c r="R3529" s="227"/>
      <c r="S3529" s="226"/>
      <c r="T3529" s="226"/>
      <c r="U3529" s="226"/>
      <c r="V3529" s="225"/>
      <c r="W3529" s="225"/>
      <c r="X3529" s="225"/>
      <c r="Y3529" s="225"/>
    </row>
    <row r="3530" spans="14:25" ht="15.75" x14ac:dyDescent="0.25">
      <c r="N3530" s="227"/>
      <c r="O3530" s="227"/>
      <c r="P3530" s="228"/>
      <c r="Q3530" s="227"/>
      <c r="R3530" s="227"/>
      <c r="S3530" s="226"/>
      <c r="T3530" s="226"/>
      <c r="U3530" s="226"/>
      <c r="V3530" s="225"/>
      <c r="W3530" s="225"/>
      <c r="X3530" s="225"/>
      <c r="Y3530" s="225"/>
    </row>
    <row r="3531" spans="14:25" ht="15.75" x14ac:dyDescent="0.25">
      <c r="N3531" s="227"/>
      <c r="O3531" s="227"/>
      <c r="P3531" s="228"/>
      <c r="Q3531" s="227"/>
      <c r="R3531" s="227"/>
      <c r="S3531" s="226"/>
      <c r="T3531" s="226"/>
      <c r="U3531" s="226"/>
      <c r="V3531" s="225"/>
      <c r="W3531" s="225"/>
      <c r="X3531" s="225"/>
      <c r="Y3531" s="225"/>
    </row>
    <row r="3532" spans="14:25" ht="15.75" x14ac:dyDescent="0.25">
      <c r="N3532" s="227"/>
      <c r="O3532" s="227"/>
      <c r="P3532" s="228"/>
      <c r="Q3532" s="227"/>
      <c r="R3532" s="227"/>
      <c r="S3532" s="226"/>
      <c r="T3532" s="226"/>
      <c r="U3532" s="226"/>
      <c r="V3532" s="225"/>
      <c r="W3532" s="225"/>
      <c r="X3532" s="225"/>
      <c r="Y3532" s="225"/>
    </row>
    <row r="3533" spans="14:25" ht="15.75" x14ac:dyDescent="0.25">
      <c r="N3533" s="227"/>
      <c r="O3533" s="227"/>
      <c r="P3533" s="228"/>
      <c r="Q3533" s="227"/>
      <c r="R3533" s="227"/>
      <c r="S3533" s="226"/>
      <c r="T3533" s="226"/>
      <c r="U3533" s="226"/>
      <c r="V3533" s="225"/>
      <c r="W3533" s="225"/>
      <c r="X3533" s="225"/>
      <c r="Y3533" s="225"/>
    </row>
    <row r="3534" spans="14:25" ht="15.75" x14ac:dyDescent="0.25">
      <c r="N3534" s="227"/>
      <c r="O3534" s="227"/>
      <c r="P3534" s="228"/>
      <c r="Q3534" s="227"/>
      <c r="R3534" s="227"/>
      <c r="S3534" s="226"/>
      <c r="T3534" s="226"/>
      <c r="U3534" s="226"/>
      <c r="V3534" s="225"/>
      <c r="W3534" s="225"/>
      <c r="X3534" s="225"/>
      <c r="Y3534" s="225"/>
    </row>
    <row r="3535" spans="14:25" ht="15.75" x14ac:dyDescent="0.25">
      <c r="N3535" s="227"/>
      <c r="O3535" s="227"/>
      <c r="P3535" s="228"/>
      <c r="Q3535" s="227"/>
      <c r="R3535" s="227"/>
      <c r="S3535" s="226"/>
      <c r="T3535" s="226"/>
      <c r="U3535" s="226"/>
      <c r="V3535" s="225"/>
      <c r="W3535" s="225"/>
      <c r="X3535" s="225"/>
      <c r="Y3535" s="225"/>
    </row>
    <row r="3536" spans="14:25" ht="15.75" x14ac:dyDescent="0.25">
      <c r="N3536" s="227"/>
      <c r="O3536" s="227"/>
      <c r="P3536" s="228"/>
      <c r="Q3536" s="227"/>
      <c r="R3536" s="227"/>
      <c r="S3536" s="226"/>
      <c r="T3536" s="226"/>
      <c r="U3536" s="226"/>
      <c r="V3536" s="225"/>
      <c r="W3536" s="225"/>
      <c r="X3536" s="225"/>
      <c r="Y3536" s="225"/>
    </row>
    <row r="3537" spans="14:25" ht="15.75" x14ac:dyDescent="0.25">
      <c r="N3537" s="227"/>
      <c r="O3537" s="227"/>
      <c r="P3537" s="228"/>
      <c r="Q3537" s="227"/>
      <c r="R3537" s="227"/>
      <c r="S3537" s="226"/>
      <c r="T3537" s="226"/>
      <c r="U3537" s="226"/>
      <c r="V3537" s="225"/>
      <c r="W3537" s="225"/>
      <c r="X3537" s="225"/>
      <c r="Y3537" s="225"/>
    </row>
    <row r="3538" spans="14:25" ht="15.75" x14ac:dyDescent="0.25">
      <c r="N3538" s="227"/>
      <c r="O3538" s="227"/>
      <c r="P3538" s="228"/>
      <c r="Q3538" s="227"/>
      <c r="R3538" s="227"/>
      <c r="S3538" s="226"/>
      <c r="T3538" s="226"/>
      <c r="U3538" s="226"/>
      <c r="V3538" s="225"/>
      <c r="W3538" s="225"/>
      <c r="X3538" s="225"/>
      <c r="Y3538" s="225"/>
    </row>
    <row r="3539" spans="14:25" ht="15.75" x14ac:dyDescent="0.25">
      <c r="N3539" s="227"/>
      <c r="O3539" s="227"/>
      <c r="P3539" s="228"/>
      <c r="Q3539" s="227"/>
      <c r="R3539" s="227"/>
      <c r="S3539" s="226"/>
      <c r="T3539" s="226"/>
      <c r="U3539" s="226"/>
      <c r="V3539" s="225"/>
      <c r="W3539" s="225"/>
      <c r="X3539" s="225"/>
      <c r="Y3539" s="225"/>
    </row>
    <row r="3540" spans="14:25" ht="15.75" x14ac:dyDescent="0.25">
      <c r="N3540" s="227"/>
      <c r="O3540" s="227"/>
      <c r="P3540" s="228"/>
      <c r="Q3540" s="227"/>
      <c r="R3540" s="227"/>
      <c r="S3540" s="226"/>
      <c r="T3540" s="226"/>
      <c r="U3540" s="226"/>
      <c r="V3540" s="225"/>
      <c r="W3540" s="225"/>
      <c r="X3540" s="225"/>
      <c r="Y3540" s="225"/>
    </row>
    <row r="3541" spans="14:25" ht="15.75" x14ac:dyDescent="0.25">
      <c r="N3541" s="227"/>
      <c r="O3541" s="227"/>
      <c r="P3541" s="228"/>
      <c r="Q3541" s="227"/>
      <c r="R3541" s="227"/>
      <c r="S3541" s="226"/>
      <c r="T3541" s="226"/>
      <c r="U3541" s="226"/>
      <c r="V3541" s="225"/>
      <c r="W3541" s="225"/>
      <c r="X3541" s="225"/>
      <c r="Y3541" s="225"/>
    </row>
    <row r="3542" spans="14:25" ht="15.75" x14ac:dyDescent="0.25">
      <c r="N3542" s="227"/>
      <c r="O3542" s="227"/>
      <c r="P3542" s="228"/>
      <c r="Q3542" s="227"/>
      <c r="R3542" s="227"/>
      <c r="S3542" s="226"/>
      <c r="T3542" s="226"/>
      <c r="U3542" s="226"/>
      <c r="V3542" s="225"/>
      <c r="W3542" s="225"/>
      <c r="X3542" s="225"/>
      <c r="Y3542" s="225"/>
    </row>
    <row r="3543" spans="14:25" ht="15.75" x14ac:dyDescent="0.25">
      <c r="N3543" s="227"/>
      <c r="O3543" s="227"/>
      <c r="P3543" s="228"/>
      <c r="Q3543" s="227"/>
      <c r="R3543" s="227"/>
      <c r="S3543" s="226"/>
      <c r="T3543" s="226"/>
      <c r="U3543" s="226"/>
      <c r="V3543" s="225"/>
      <c r="W3543" s="225"/>
      <c r="X3543" s="225"/>
      <c r="Y3543" s="225"/>
    </row>
    <row r="3544" spans="14:25" ht="15.75" x14ac:dyDescent="0.25">
      <c r="N3544" s="227"/>
      <c r="O3544" s="227"/>
      <c r="P3544" s="228"/>
      <c r="Q3544" s="227"/>
      <c r="R3544" s="227"/>
      <c r="S3544" s="226"/>
      <c r="T3544" s="226"/>
      <c r="U3544" s="226"/>
      <c r="V3544" s="225"/>
      <c r="W3544" s="225"/>
      <c r="X3544" s="225"/>
      <c r="Y3544" s="225"/>
    </row>
    <row r="3545" spans="14:25" ht="15.75" x14ac:dyDescent="0.25">
      <c r="N3545" s="227"/>
      <c r="O3545" s="227"/>
      <c r="P3545" s="228"/>
      <c r="Q3545" s="227"/>
      <c r="R3545" s="227"/>
      <c r="S3545" s="226"/>
      <c r="T3545" s="226"/>
      <c r="U3545" s="226"/>
      <c r="V3545" s="225"/>
      <c r="W3545" s="225"/>
      <c r="X3545" s="225"/>
      <c r="Y3545" s="225"/>
    </row>
    <row r="3546" spans="14:25" ht="15.75" x14ac:dyDescent="0.25">
      <c r="N3546" s="227"/>
      <c r="O3546" s="227"/>
      <c r="P3546" s="228"/>
      <c r="Q3546" s="227"/>
      <c r="R3546" s="227"/>
      <c r="S3546" s="226"/>
      <c r="T3546" s="226"/>
      <c r="U3546" s="226"/>
      <c r="V3546" s="225"/>
      <c r="W3546" s="225"/>
      <c r="X3546" s="225"/>
      <c r="Y3546" s="225"/>
    </row>
    <row r="3547" spans="14:25" ht="15.75" x14ac:dyDescent="0.25">
      <c r="N3547" s="227"/>
      <c r="O3547" s="227"/>
      <c r="P3547" s="228"/>
      <c r="Q3547" s="227"/>
      <c r="R3547" s="227"/>
      <c r="S3547" s="226"/>
      <c r="T3547" s="226"/>
      <c r="U3547" s="226"/>
      <c r="V3547" s="225"/>
      <c r="W3547" s="225"/>
      <c r="X3547" s="225"/>
      <c r="Y3547" s="225"/>
    </row>
    <row r="3548" spans="14:25" ht="15.75" x14ac:dyDescent="0.25">
      <c r="N3548" s="227"/>
      <c r="O3548" s="227"/>
      <c r="P3548" s="228"/>
      <c r="Q3548" s="227"/>
      <c r="R3548" s="227"/>
      <c r="S3548" s="226"/>
      <c r="T3548" s="226"/>
      <c r="U3548" s="226"/>
      <c r="V3548" s="225"/>
      <c r="W3548" s="225"/>
      <c r="X3548" s="225"/>
      <c r="Y3548" s="225"/>
    </row>
    <row r="3549" spans="14:25" ht="15.75" x14ac:dyDescent="0.25">
      <c r="N3549" s="227"/>
      <c r="O3549" s="227"/>
      <c r="P3549" s="228"/>
      <c r="Q3549" s="227"/>
      <c r="R3549" s="227"/>
      <c r="S3549" s="226"/>
      <c r="T3549" s="226"/>
      <c r="U3549" s="226"/>
      <c r="V3549" s="225"/>
      <c r="W3549" s="225"/>
      <c r="X3549" s="225"/>
      <c r="Y3549" s="225"/>
    </row>
    <row r="3550" spans="14:25" ht="15.75" x14ac:dyDescent="0.25">
      <c r="N3550" s="227"/>
      <c r="O3550" s="227"/>
      <c r="P3550" s="228"/>
      <c r="Q3550" s="227"/>
      <c r="R3550" s="227"/>
      <c r="S3550" s="226"/>
      <c r="T3550" s="226"/>
      <c r="U3550" s="226"/>
      <c r="V3550" s="225"/>
      <c r="W3550" s="225"/>
      <c r="X3550" s="225"/>
      <c r="Y3550" s="225"/>
    </row>
    <row r="3551" spans="14:25" ht="15.75" x14ac:dyDescent="0.25">
      <c r="N3551" s="227"/>
      <c r="O3551" s="227"/>
      <c r="P3551" s="228"/>
      <c r="Q3551" s="227"/>
      <c r="R3551" s="227"/>
      <c r="S3551" s="226"/>
      <c r="T3551" s="226"/>
      <c r="U3551" s="226"/>
      <c r="V3551" s="225"/>
      <c r="W3551" s="225"/>
      <c r="X3551" s="225"/>
      <c r="Y3551" s="225"/>
    </row>
    <row r="3552" spans="14:25" ht="15.75" x14ac:dyDescent="0.25">
      <c r="N3552" s="227"/>
      <c r="O3552" s="227"/>
      <c r="P3552" s="228"/>
      <c r="Q3552" s="227"/>
      <c r="R3552" s="227"/>
      <c r="S3552" s="226"/>
      <c r="T3552" s="226"/>
      <c r="U3552" s="226"/>
      <c r="V3552" s="225"/>
      <c r="W3552" s="225"/>
      <c r="X3552" s="225"/>
      <c r="Y3552" s="225"/>
    </row>
    <row r="3553" spans="14:25" ht="15.75" x14ac:dyDescent="0.25">
      <c r="N3553" s="227"/>
      <c r="O3553" s="227"/>
      <c r="P3553" s="228"/>
      <c r="Q3553" s="227"/>
      <c r="R3553" s="227"/>
      <c r="S3553" s="226"/>
      <c r="T3553" s="226"/>
      <c r="U3553" s="226"/>
      <c r="V3553" s="225"/>
      <c r="W3553" s="225"/>
      <c r="X3553" s="225"/>
      <c r="Y3553" s="225"/>
    </row>
    <row r="3554" spans="14:25" ht="15.75" x14ac:dyDescent="0.25">
      <c r="N3554" s="227"/>
      <c r="O3554" s="227"/>
      <c r="P3554" s="228"/>
      <c r="Q3554" s="227"/>
      <c r="R3554" s="227"/>
      <c r="S3554" s="226"/>
      <c r="T3554" s="226"/>
      <c r="U3554" s="226"/>
      <c r="V3554" s="225"/>
      <c r="W3554" s="225"/>
      <c r="X3554" s="225"/>
      <c r="Y3554" s="225"/>
    </row>
    <row r="3555" spans="14:25" ht="15.75" x14ac:dyDescent="0.25">
      <c r="N3555" s="227"/>
      <c r="O3555" s="227"/>
      <c r="P3555" s="228"/>
      <c r="Q3555" s="227"/>
      <c r="R3555" s="227"/>
      <c r="S3555" s="226"/>
      <c r="T3555" s="226"/>
      <c r="U3555" s="226"/>
      <c r="V3555" s="225"/>
      <c r="W3555" s="225"/>
      <c r="X3555" s="225"/>
      <c r="Y3555" s="225"/>
    </row>
    <row r="3556" spans="14:25" ht="15.75" x14ac:dyDescent="0.25">
      <c r="N3556" s="227"/>
      <c r="O3556" s="227"/>
      <c r="P3556" s="228"/>
      <c r="Q3556" s="227"/>
      <c r="R3556" s="227"/>
      <c r="S3556" s="226"/>
      <c r="T3556" s="226"/>
      <c r="U3556" s="226"/>
      <c r="V3556" s="225"/>
      <c r="W3556" s="225"/>
      <c r="X3556" s="225"/>
      <c r="Y3556" s="225"/>
    </row>
    <row r="3557" spans="14:25" ht="15.75" x14ac:dyDescent="0.25">
      <c r="N3557" s="227"/>
      <c r="O3557" s="227"/>
      <c r="P3557" s="228"/>
      <c r="Q3557" s="227"/>
      <c r="R3557" s="227"/>
      <c r="S3557" s="226"/>
      <c r="T3557" s="226"/>
      <c r="U3557" s="226"/>
      <c r="V3557" s="225"/>
      <c r="W3557" s="225"/>
      <c r="X3557" s="225"/>
      <c r="Y3557" s="225"/>
    </row>
    <row r="3558" spans="14:25" ht="15.75" x14ac:dyDescent="0.25">
      <c r="N3558" s="227"/>
      <c r="O3558" s="227"/>
      <c r="P3558" s="228"/>
      <c r="Q3558" s="227"/>
      <c r="R3558" s="227"/>
      <c r="S3558" s="226"/>
      <c r="T3558" s="226"/>
      <c r="U3558" s="226"/>
      <c r="V3558" s="225"/>
      <c r="W3558" s="225"/>
      <c r="X3558" s="225"/>
      <c r="Y3558" s="225"/>
    </row>
    <row r="3559" spans="14:25" ht="15.75" x14ac:dyDescent="0.25">
      <c r="N3559" s="227"/>
      <c r="O3559" s="227"/>
      <c r="P3559" s="228"/>
      <c r="Q3559" s="227"/>
      <c r="R3559" s="227"/>
      <c r="S3559" s="226"/>
      <c r="T3559" s="226"/>
      <c r="U3559" s="226"/>
      <c r="V3559" s="225"/>
      <c r="W3559" s="225"/>
      <c r="X3559" s="225"/>
      <c r="Y3559" s="225"/>
    </row>
    <row r="3560" spans="14:25" ht="15.75" x14ac:dyDescent="0.25">
      <c r="N3560" s="227"/>
      <c r="O3560" s="227"/>
      <c r="P3560" s="228"/>
      <c r="Q3560" s="227"/>
      <c r="R3560" s="227"/>
      <c r="S3560" s="226"/>
      <c r="T3560" s="226"/>
      <c r="U3560" s="226"/>
      <c r="V3560" s="225"/>
      <c r="W3560" s="225"/>
      <c r="X3560" s="225"/>
      <c r="Y3560" s="225"/>
    </row>
    <row r="3561" spans="14:25" ht="15.75" x14ac:dyDescent="0.25">
      <c r="N3561" s="227"/>
      <c r="O3561" s="227"/>
      <c r="P3561" s="228"/>
      <c r="Q3561" s="227"/>
      <c r="R3561" s="227"/>
      <c r="S3561" s="226"/>
      <c r="T3561" s="226"/>
      <c r="U3561" s="226"/>
      <c r="V3561" s="225"/>
      <c r="W3561" s="225"/>
      <c r="X3561" s="225"/>
      <c r="Y3561" s="225"/>
    </row>
    <row r="3562" spans="14:25" ht="15.75" x14ac:dyDescent="0.25">
      <c r="N3562" s="227"/>
      <c r="O3562" s="227"/>
      <c r="P3562" s="228"/>
      <c r="Q3562" s="227"/>
      <c r="R3562" s="227"/>
      <c r="S3562" s="226"/>
      <c r="T3562" s="226"/>
      <c r="U3562" s="226"/>
      <c r="V3562" s="225"/>
      <c r="W3562" s="225"/>
      <c r="X3562" s="225"/>
      <c r="Y3562" s="225"/>
    </row>
    <row r="3563" spans="14:25" ht="15.75" x14ac:dyDescent="0.25">
      <c r="N3563" s="227"/>
      <c r="O3563" s="227"/>
      <c r="P3563" s="228"/>
      <c r="Q3563" s="227"/>
      <c r="R3563" s="227"/>
      <c r="S3563" s="226"/>
      <c r="T3563" s="226"/>
      <c r="U3563" s="226"/>
      <c r="V3563" s="225"/>
      <c r="W3563" s="225"/>
      <c r="X3563" s="225"/>
      <c r="Y3563" s="225"/>
    </row>
    <row r="3564" spans="14:25" ht="15.75" x14ac:dyDescent="0.25">
      <c r="N3564" s="227"/>
      <c r="O3564" s="227"/>
      <c r="P3564" s="228"/>
      <c r="Q3564" s="227"/>
      <c r="R3564" s="227"/>
      <c r="S3564" s="226"/>
      <c r="T3564" s="226"/>
      <c r="U3564" s="226"/>
      <c r="V3564" s="225"/>
      <c r="W3564" s="225"/>
      <c r="X3564" s="225"/>
      <c r="Y3564" s="225"/>
    </row>
    <row r="3565" spans="14:25" ht="15.75" x14ac:dyDescent="0.25">
      <c r="N3565" s="227"/>
      <c r="O3565" s="227"/>
      <c r="P3565" s="228"/>
      <c r="Q3565" s="227"/>
      <c r="R3565" s="227"/>
      <c r="S3565" s="226"/>
      <c r="T3565" s="226"/>
      <c r="U3565" s="226"/>
      <c r="V3565" s="225"/>
      <c r="W3565" s="225"/>
      <c r="X3565" s="225"/>
      <c r="Y3565" s="225"/>
    </row>
    <row r="3566" spans="14:25" ht="15.75" x14ac:dyDescent="0.25">
      <c r="N3566" s="227"/>
      <c r="O3566" s="227"/>
      <c r="P3566" s="228"/>
      <c r="Q3566" s="227"/>
      <c r="R3566" s="227"/>
      <c r="S3566" s="226"/>
      <c r="T3566" s="226"/>
      <c r="U3566" s="226"/>
      <c r="V3566" s="225"/>
      <c r="W3566" s="225"/>
      <c r="X3566" s="225"/>
      <c r="Y3566" s="225"/>
    </row>
    <row r="3567" spans="14:25" ht="15.75" x14ac:dyDescent="0.25">
      <c r="N3567" s="227"/>
      <c r="O3567" s="227"/>
      <c r="P3567" s="228"/>
      <c r="Q3567" s="227"/>
      <c r="R3567" s="227"/>
      <c r="S3567" s="226"/>
      <c r="T3567" s="226"/>
      <c r="U3567" s="226"/>
      <c r="V3567" s="225"/>
      <c r="W3567" s="225"/>
      <c r="X3567" s="225"/>
      <c r="Y3567" s="225"/>
    </row>
    <row r="3568" spans="14:25" ht="15.75" x14ac:dyDescent="0.25">
      <c r="N3568" s="227"/>
      <c r="O3568" s="227"/>
      <c r="P3568" s="228"/>
      <c r="Q3568" s="227"/>
      <c r="R3568" s="227"/>
      <c r="S3568" s="226"/>
      <c r="T3568" s="226"/>
      <c r="U3568" s="226"/>
      <c r="V3568" s="225"/>
      <c r="W3568" s="225"/>
      <c r="X3568" s="225"/>
      <c r="Y3568" s="225"/>
    </row>
    <row r="3569" spans="14:25" ht="15.75" x14ac:dyDescent="0.25">
      <c r="N3569" s="227"/>
      <c r="O3569" s="227"/>
      <c r="P3569" s="228"/>
      <c r="Q3569" s="227"/>
      <c r="R3569" s="227"/>
      <c r="S3569" s="226"/>
      <c r="T3569" s="226"/>
      <c r="U3569" s="226"/>
      <c r="V3569" s="225"/>
      <c r="W3569" s="225"/>
      <c r="X3569" s="225"/>
      <c r="Y3569" s="225"/>
    </row>
    <row r="3570" spans="14:25" ht="15.75" x14ac:dyDescent="0.25">
      <c r="N3570" s="227"/>
      <c r="O3570" s="227"/>
      <c r="P3570" s="228"/>
      <c r="Q3570" s="227"/>
      <c r="R3570" s="227"/>
      <c r="S3570" s="226"/>
      <c r="T3570" s="226"/>
      <c r="U3570" s="226"/>
      <c r="V3570" s="225"/>
      <c r="W3570" s="225"/>
      <c r="X3570" s="225"/>
      <c r="Y3570" s="225"/>
    </row>
    <row r="3571" spans="14:25" ht="15.75" x14ac:dyDescent="0.25">
      <c r="N3571" s="227"/>
      <c r="O3571" s="227"/>
      <c r="P3571" s="228"/>
      <c r="Q3571" s="227"/>
      <c r="R3571" s="227"/>
      <c r="S3571" s="226"/>
      <c r="T3571" s="226"/>
      <c r="U3571" s="226"/>
      <c r="V3571" s="225"/>
      <c r="W3571" s="225"/>
      <c r="X3571" s="225"/>
      <c r="Y3571" s="225"/>
    </row>
    <row r="3572" spans="14:25" ht="15.75" x14ac:dyDescent="0.25">
      <c r="N3572" s="227"/>
      <c r="O3572" s="227"/>
      <c r="P3572" s="228"/>
      <c r="Q3572" s="227"/>
      <c r="R3572" s="227"/>
      <c r="S3572" s="226"/>
      <c r="T3572" s="226"/>
      <c r="U3572" s="226"/>
      <c r="V3572" s="225"/>
      <c r="W3572" s="225"/>
      <c r="X3572" s="225"/>
      <c r="Y3572" s="225"/>
    </row>
    <row r="3573" spans="14:25" ht="15.75" x14ac:dyDescent="0.25">
      <c r="N3573" s="227"/>
      <c r="O3573" s="227"/>
      <c r="P3573" s="228"/>
      <c r="Q3573" s="227"/>
      <c r="R3573" s="227"/>
      <c r="S3573" s="226"/>
      <c r="T3573" s="226"/>
      <c r="U3573" s="226"/>
      <c r="V3573" s="225"/>
      <c r="W3573" s="225"/>
      <c r="X3573" s="225"/>
      <c r="Y3573" s="225"/>
    </row>
    <row r="3574" spans="14:25" ht="15.75" x14ac:dyDescent="0.25">
      <c r="N3574" s="227"/>
      <c r="O3574" s="227"/>
      <c r="P3574" s="228"/>
      <c r="Q3574" s="227"/>
      <c r="R3574" s="227"/>
      <c r="S3574" s="226"/>
      <c r="T3574" s="226"/>
      <c r="U3574" s="226"/>
      <c r="V3574" s="225"/>
      <c r="W3574" s="225"/>
      <c r="X3574" s="225"/>
      <c r="Y3574" s="225"/>
    </row>
    <row r="3575" spans="14:25" ht="15.75" x14ac:dyDescent="0.25">
      <c r="N3575" s="227"/>
      <c r="O3575" s="227"/>
      <c r="P3575" s="228"/>
      <c r="Q3575" s="227"/>
      <c r="R3575" s="227"/>
      <c r="S3575" s="226"/>
      <c r="T3575" s="226"/>
      <c r="U3575" s="226"/>
      <c r="V3575" s="225"/>
      <c r="W3575" s="225"/>
      <c r="X3575" s="225"/>
      <c r="Y3575" s="225"/>
    </row>
    <row r="3576" spans="14:25" ht="15.75" x14ac:dyDescent="0.25">
      <c r="N3576" s="227"/>
      <c r="O3576" s="227"/>
      <c r="P3576" s="228"/>
      <c r="Q3576" s="227"/>
      <c r="R3576" s="227"/>
      <c r="S3576" s="226"/>
      <c r="T3576" s="226"/>
      <c r="U3576" s="226"/>
      <c r="V3576" s="225"/>
      <c r="W3576" s="225"/>
      <c r="X3576" s="225"/>
      <c r="Y3576" s="225"/>
    </row>
    <row r="3577" spans="14:25" ht="15.75" x14ac:dyDescent="0.25">
      <c r="N3577" s="227"/>
      <c r="O3577" s="227"/>
      <c r="P3577" s="228"/>
      <c r="Q3577" s="227"/>
      <c r="R3577" s="227"/>
      <c r="S3577" s="226"/>
      <c r="T3577" s="226"/>
      <c r="U3577" s="226"/>
      <c r="V3577" s="225"/>
      <c r="W3577" s="225"/>
      <c r="X3577" s="225"/>
      <c r="Y3577" s="225"/>
    </row>
    <row r="3578" spans="14:25" ht="15.75" x14ac:dyDescent="0.25">
      <c r="N3578" s="227"/>
      <c r="O3578" s="227"/>
      <c r="P3578" s="228"/>
      <c r="Q3578" s="227"/>
      <c r="R3578" s="227"/>
      <c r="S3578" s="226"/>
      <c r="T3578" s="226"/>
      <c r="U3578" s="226"/>
      <c r="V3578" s="225"/>
      <c r="W3578" s="225"/>
      <c r="X3578" s="225"/>
      <c r="Y3578" s="225"/>
    </row>
    <row r="3579" spans="14:25" ht="15.75" x14ac:dyDescent="0.25">
      <c r="N3579" s="227"/>
      <c r="O3579" s="227"/>
      <c r="P3579" s="228"/>
      <c r="Q3579" s="227"/>
      <c r="R3579" s="227"/>
      <c r="S3579" s="226"/>
      <c r="T3579" s="226"/>
      <c r="U3579" s="226"/>
      <c r="V3579" s="225"/>
      <c r="W3579" s="225"/>
      <c r="X3579" s="225"/>
      <c r="Y3579" s="225"/>
    </row>
    <row r="3580" spans="14:25" ht="15.75" x14ac:dyDescent="0.25">
      <c r="N3580" s="227"/>
      <c r="O3580" s="227"/>
      <c r="P3580" s="228"/>
      <c r="Q3580" s="227"/>
      <c r="R3580" s="227"/>
      <c r="S3580" s="226"/>
      <c r="T3580" s="226"/>
      <c r="U3580" s="226"/>
      <c r="V3580" s="225"/>
      <c r="W3580" s="225"/>
      <c r="X3580" s="225"/>
      <c r="Y3580" s="225"/>
    </row>
    <row r="3581" spans="14:25" ht="15.75" x14ac:dyDescent="0.25">
      <c r="N3581" s="227"/>
      <c r="O3581" s="227"/>
      <c r="P3581" s="228"/>
      <c r="Q3581" s="227"/>
      <c r="R3581" s="227"/>
      <c r="S3581" s="226"/>
      <c r="T3581" s="226"/>
      <c r="U3581" s="226"/>
      <c r="V3581" s="225"/>
      <c r="W3581" s="225"/>
      <c r="X3581" s="225"/>
      <c r="Y3581" s="225"/>
    </row>
    <row r="3582" spans="14:25" ht="15.75" x14ac:dyDescent="0.25">
      <c r="N3582" s="227"/>
      <c r="O3582" s="227"/>
      <c r="P3582" s="228"/>
      <c r="Q3582" s="227"/>
      <c r="R3582" s="227"/>
      <c r="S3582" s="226"/>
      <c r="T3582" s="226"/>
      <c r="U3582" s="226"/>
      <c r="V3582" s="225"/>
      <c r="W3582" s="225"/>
      <c r="X3582" s="225"/>
      <c r="Y3582" s="225"/>
    </row>
    <row r="3583" spans="14:25" ht="15.75" x14ac:dyDescent="0.25">
      <c r="N3583" s="227"/>
      <c r="O3583" s="227"/>
      <c r="P3583" s="228"/>
      <c r="Q3583" s="227"/>
      <c r="R3583" s="227"/>
      <c r="S3583" s="226"/>
      <c r="T3583" s="226"/>
      <c r="U3583" s="226"/>
      <c r="V3583" s="225"/>
      <c r="W3583" s="225"/>
      <c r="X3583" s="225"/>
      <c r="Y3583" s="225"/>
    </row>
    <row r="3584" spans="14:25" ht="15.75" x14ac:dyDescent="0.25">
      <c r="N3584" s="227"/>
      <c r="O3584" s="227"/>
      <c r="P3584" s="228"/>
      <c r="Q3584" s="227"/>
      <c r="R3584" s="227"/>
      <c r="S3584" s="226"/>
      <c r="T3584" s="226"/>
      <c r="U3584" s="226"/>
      <c r="V3584" s="225"/>
      <c r="W3584" s="225"/>
      <c r="X3584" s="225"/>
      <c r="Y3584" s="225"/>
    </row>
    <row r="3585" spans="14:25" ht="15.75" x14ac:dyDescent="0.25">
      <c r="N3585" s="227"/>
      <c r="O3585" s="227"/>
      <c r="P3585" s="228"/>
      <c r="Q3585" s="227"/>
      <c r="R3585" s="227"/>
      <c r="S3585" s="226"/>
      <c r="T3585" s="226"/>
      <c r="U3585" s="226"/>
      <c r="V3585" s="225"/>
      <c r="W3585" s="225"/>
      <c r="X3585" s="225"/>
      <c r="Y3585" s="225"/>
    </row>
    <row r="3586" spans="14:25" ht="15.75" x14ac:dyDescent="0.25">
      <c r="N3586" s="227"/>
      <c r="O3586" s="227"/>
      <c r="P3586" s="228"/>
      <c r="Q3586" s="227"/>
      <c r="R3586" s="227"/>
      <c r="S3586" s="226"/>
      <c r="T3586" s="226"/>
      <c r="U3586" s="226"/>
      <c r="V3586" s="225"/>
      <c r="W3586" s="225"/>
      <c r="X3586" s="225"/>
      <c r="Y3586" s="225"/>
    </row>
    <row r="3587" spans="14:25" ht="15.75" x14ac:dyDescent="0.25">
      <c r="N3587" s="227"/>
      <c r="O3587" s="227"/>
      <c r="P3587" s="228"/>
      <c r="Q3587" s="227"/>
      <c r="R3587" s="227"/>
      <c r="S3587" s="226"/>
      <c r="T3587" s="226"/>
      <c r="U3587" s="226"/>
      <c r="V3587" s="225"/>
      <c r="W3587" s="225"/>
      <c r="X3587" s="225"/>
      <c r="Y3587" s="225"/>
    </row>
    <row r="3588" spans="14:25" ht="15.75" x14ac:dyDescent="0.25">
      <c r="N3588" s="227"/>
      <c r="O3588" s="227"/>
      <c r="P3588" s="228"/>
      <c r="Q3588" s="227"/>
      <c r="R3588" s="227"/>
      <c r="S3588" s="226"/>
      <c r="T3588" s="226"/>
      <c r="U3588" s="226"/>
      <c r="V3588" s="225"/>
      <c r="W3588" s="225"/>
      <c r="X3588" s="225"/>
      <c r="Y3588" s="225"/>
    </row>
    <row r="3589" spans="14:25" ht="15.75" x14ac:dyDescent="0.25">
      <c r="N3589" s="227"/>
      <c r="O3589" s="227"/>
      <c r="P3589" s="228"/>
      <c r="Q3589" s="227"/>
      <c r="R3589" s="227"/>
      <c r="S3589" s="226"/>
      <c r="T3589" s="226"/>
      <c r="U3589" s="226"/>
      <c r="V3589" s="225"/>
      <c r="W3589" s="225"/>
      <c r="X3589" s="225"/>
      <c r="Y3589" s="225"/>
    </row>
    <row r="3590" spans="14:25" ht="15.75" x14ac:dyDescent="0.25">
      <c r="N3590" s="227"/>
      <c r="O3590" s="227"/>
      <c r="P3590" s="228"/>
      <c r="Q3590" s="227"/>
      <c r="R3590" s="227"/>
      <c r="S3590" s="226"/>
      <c r="T3590" s="226"/>
      <c r="U3590" s="226"/>
      <c r="V3590" s="225"/>
      <c r="W3590" s="225"/>
      <c r="X3590" s="225"/>
      <c r="Y3590" s="225"/>
    </row>
    <row r="3591" spans="14:25" ht="15.75" x14ac:dyDescent="0.25">
      <c r="N3591" s="227"/>
      <c r="O3591" s="227"/>
      <c r="P3591" s="228"/>
      <c r="Q3591" s="227"/>
      <c r="R3591" s="227"/>
      <c r="S3591" s="226"/>
      <c r="T3591" s="226"/>
      <c r="U3591" s="226"/>
      <c r="V3591" s="225"/>
      <c r="W3591" s="225"/>
      <c r="X3591" s="225"/>
      <c r="Y3591" s="225"/>
    </row>
    <row r="3592" spans="14:25" ht="15.75" x14ac:dyDescent="0.25">
      <c r="N3592" s="227"/>
      <c r="O3592" s="227"/>
      <c r="P3592" s="228"/>
      <c r="Q3592" s="227"/>
      <c r="R3592" s="227"/>
      <c r="S3592" s="226"/>
      <c r="T3592" s="226"/>
      <c r="U3592" s="226"/>
      <c r="V3592" s="225"/>
      <c r="W3592" s="225"/>
      <c r="X3592" s="225"/>
      <c r="Y3592" s="225"/>
    </row>
    <row r="3593" spans="14:25" ht="15.75" x14ac:dyDescent="0.25">
      <c r="N3593" s="227"/>
      <c r="O3593" s="227"/>
      <c r="P3593" s="228"/>
      <c r="Q3593" s="227"/>
      <c r="R3593" s="227"/>
      <c r="S3593" s="226"/>
      <c r="T3593" s="226"/>
      <c r="U3593" s="226"/>
      <c r="V3593" s="225"/>
      <c r="W3593" s="225"/>
      <c r="X3593" s="225"/>
      <c r="Y3593" s="225"/>
    </row>
    <row r="3594" spans="14:25" ht="15.75" x14ac:dyDescent="0.25">
      <c r="N3594" s="227"/>
      <c r="O3594" s="227"/>
      <c r="P3594" s="228"/>
      <c r="Q3594" s="227"/>
      <c r="R3594" s="227"/>
      <c r="S3594" s="226"/>
      <c r="T3594" s="226"/>
      <c r="U3594" s="226"/>
      <c r="V3594" s="225"/>
      <c r="W3594" s="225"/>
      <c r="X3594" s="225"/>
      <c r="Y3594" s="225"/>
    </row>
    <row r="3595" spans="14:25" ht="15.75" x14ac:dyDescent="0.25">
      <c r="N3595" s="227"/>
      <c r="O3595" s="227"/>
      <c r="P3595" s="228"/>
      <c r="Q3595" s="227"/>
      <c r="R3595" s="227"/>
      <c r="S3595" s="226"/>
      <c r="T3595" s="226"/>
      <c r="U3595" s="226"/>
      <c r="V3595" s="225"/>
      <c r="W3595" s="225"/>
      <c r="X3595" s="225"/>
      <c r="Y3595" s="225"/>
    </row>
    <row r="3596" spans="14:25" ht="15.75" x14ac:dyDescent="0.25">
      <c r="N3596" s="227"/>
      <c r="O3596" s="227"/>
      <c r="P3596" s="228"/>
      <c r="Q3596" s="227"/>
      <c r="R3596" s="227"/>
      <c r="S3596" s="226"/>
      <c r="T3596" s="226"/>
      <c r="U3596" s="226"/>
      <c r="V3596" s="225"/>
      <c r="W3596" s="225"/>
      <c r="X3596" s="225"/>
      <c r="Y3596" s="225"/>
    </row>
    <row r="3597" spans="14:25" ht="15.75" x14ac:dyDescent="0.25">
      <c r="N3597" s="227"/>
      <c r="O3597" s="227"/>
      <c r="P3597" s="228"/>
      <c r="Q3597" s="227"/>
      <c r="R3597" s="227"/>
      <c r="S3597" s="226"/>
      <c r="T3597" s="226"/>
      <c r="U3597" s="226"/>
      <c r="V3597" s="225"/>
      <c r="W3597" s="225"/>
      <c r="X3597" s="225"/>
      <c r="Y3597" s="225"/>
    </row>
    <row r="3598" spans="14:25" ht="15.75" x14ac:dyDescent="0.25">
      <c r="N3598" s="227"/>
      <c r="O3598" s="227"/>
      <c r="P3598" s="228"/>
      <c r="Q3598" s="227"/>
      <c r="R3598" s="227"/>
      <c r="S3598" s="226"/>
      <c r="T3598" s="226"/>
      <c r="U3598" s="226"/>
      <c r="V3598" s="225"/>
      <c r="W3598" s="225"/>
      <c r="X3598" s="225"/>
      <c r="Y3598" s="225"/>
    </row>
    <row r="3599" spans="14:25" ht="15.75" x14ac:dyDescent="0.25">
      <c r="N3599" s="227"/>
      <c r="O3599" s="227"/>
      <c r="P3599" s="228"/>
      <c r="Q3599" s="227"/>
      <c r="R3599" s="227"/>
      <c r="S3599" s="226"/>
      <c r="T3599" s="226"/>
      <c r="U3599" s="226"/>
      <c r="V3599" s="225"/>
      <c r="W3599" s="225"/>
      <c r="X3599" s="225"/>
      <c r="Y3599" s="225"/>
    </row>
    <row r="3600" spans="14:25" ht="15.75" x14ac:dyDescent="0.25">
      <c r="N3600" s="227"/>
      <c r="O3600" s="227"/>
      <c r="P3600" s="228"/>
      <c r="Q3600" s="227"/>
      <c r="R3600" s="227"/>
      <c r="S3600" s="226"/>
      <c r="T3600" s="226"/>
      <c r="U3600" s="226"/>
      <c r="V3600" s="225"/>
      <c r="W3600" s="225"/>
      <c r="X3600" s="225"/>
      <c r="Y3600" s="225"/>
    </row>
    <row r="3601" spans="14:25" ht="15.75" x14ac:dyDescent="0.25">
      <c r="N3601" s="227"/>
      <c r="O3601" s="227"/>
      <c r="P3601" s="228"/>
      <c r="Q3601" s="227"/>
      <c r="R3601" s="227"/>
      <c r="S3601" s="226"/>
      <c r="T3601" s="226"/>
      <c r="U3601" s="226"/>
      <c r="V3601" s="225"/>
      <c r="W3601" s="225"/>
      <c r="X3601" s="225"/>
      <c r="Y3601" s="225"/>
    </row>
    <row r="3602" spans="14:25" ht="15.75" x14ac:dyDescent="0.25">
      <c r="N3602" s="227"/>
      <c r="O3602" s="227"/>
      <c r="P3602" s="228"/>
      <c r="Q3602" s="227"/>
      <c r="R3602" s="227"/>
      <c r="S3602" s="226"/>
      <c r="T3602" s="226"/>
      <c r="U3602" s="226"/>
      <c r="V3602" s="225"/>
      <c r="W3602" s="225"/>
      <c r="X3602" s="225"/>
      <c r="Y3602" s="225"/>
    </row>
    <row r="3603" spans="14:25" ht="15.75" x14ac:dyDescent="0.25">
      <c r="N3603" s="227"/>
      <c r="O3603" s="227"/>
      <c r="P3603" s="228"/>
      <c r="Q3603" s="227"/>
      <c r="R3603" s="227"/>
      <c r="S3603" s="226"/>
      <c r="T3603" s="226"/>
      <c r="U3603" s="226"/>
      <c r="V3603" s="225"/>
      <c r="W3603" s="225"/>
      <c r="X3603" s="225"/>
      <c r="Y3603" s="225"/>
    </row>
    <row r="3604" spans="14:25" ht="15.75" x14ac:dyDescent="0.25">
      <c r="N3604" s="227"/>
      <c r="O3604" s="227"/>
      <c r="P3604" s="228"/>
      <c r="Q3604" s="227"/>
      <c r="R3604" s="227"/>
      <c r="S3604" s="226"/>
      <c r="T3604" s="226"/>
      <c r="U3604" s="226"/>
      <c r="V3604" s="225"/>
      <c r="W3604" s="225"/>
      <c r="X3604" s="225"/>
      <c r="Y3604" s="225"/>
    </row>
    <row r="3605" spans="14:25" ht="15.75" x14ac:dyDescent="0.25">
      <c r="N3605" s="227"/>
      <c r="O3605" s="227"/>
      <c r="P3605" s="228"/>
      <c r="Q3605" s="227"/>
      <c r="R3605" s="227"/>
      <c r="S3605" s="226"/>
      <c r="T3605" s="226"/>
      <c r="U3605" s="226"/>
      <c r="V3605" s="225"/>
      <c r="W3605" s="225"/>
      <c r="X3605" s="225"/>
      <c r="Y3605" s="225"/>
    </row>
    <row r="3606" spans="14:25" ht="15.75" x14ac:dyDescent="0.25">
      <c r="N3606" s="227"/>
      <c r="O3606" s="227"/>
      <c r="P3606" s="228"/>
      <c r="Q3606" s="227"/>
      <c r="R3606" s="227"/>
      <c r="S3606" s="226"/>
      <c r="T3606" s="226"/>
      <c r="U3606" s="226"/>
      <c r="V3606" s="225"/>
      <c r="W3606" s="225"/>
      <c r="X3606" s="225"/>
      <c r="Y3606" s="225"/>
    </row>
    <row r="3607" spans="14:25" ht="15.75" x14ac:dyDescent="0.25">
      <c r="N3607" s="227"/>
      <c r="O3607" s="227"/>
      <c r="P3607" s="228"/>
      <c r="Q3607" s="227"/>
      <c r="R3607" s="227"/>
      <c r="S3607" s="226"/>
      <c r="T3607" s="226"/>
      <c r="U3607" s="226"/>
      <c r="V3607" s="225"/>
      <c r="W3607" s="225"/>
      <c r="X3607" s="225"/>
      <c r="Y3607" s="225"/>
    </row>
    <row r="3608" spans="14:25" ht="15.75" x14ac:dyDescent="0.25">
      <c r="N3608" s="227"/>
      <c r="O3608" s="227"/>
      <c r="P3608" s="228"/>
      <c r="Q3608" s="227"/>
      <c r="R3608" s="227"/>
      <c r="S3608" s="226"/>
      <c r="T3608" s="226"/>
      <c r="U3608" s="226"/>
      <c r="V3608" s="225"/>
      <c r="W3608" s="225"/>
      <c r="X3608" s="225"/>
      <c r="Y3608" s="225"/>
    </row>
    <row r="3609" spans="14:25" ht="15.75" x14ac:dyDescent="0.25">
      <c r="N3609" s="227"/>
      <c r="O3609" s="227"/>
      <c r="P3609" s="228"/>
      <c r="Q3609" s="227"/>
      <c r="R3609" s="227"/>
      <c r="S3609" s="226"/>
      <c r="T3609" s="226"/>
      <c r="U3609" s="226"/>
      <c r="V3609" s="225"/>
      <c r="W3609" s="225"/>
      <c r="X3609" s="225"/>
      <c r="Y3609" s="225"/>
    </row>
    <row r="3610" spans="14:25" ht="15.75" x14ac:dyDescent="0.25">
      <c r="N3610" s="227"/>
      <c r="O3610" s="227"/>
      <c r="P3610" s="228"/>
      <c r="Q3610" s="227"/>
      <c r="R3610" s="227"/>
      <c r="S3610" s="226"/>
      <c r="T3610" s="226"/>
      <c r="U3610" s="226"/>
      <c r="V3610" s="225"/>
      <c r="W3610" s="225"/>
      <c r="X3610" s="225"/>
      <c r="Y3610" s="225"/>
    </row>
    <row r="3611" spans="14:25" ht="15.75" x14ac:dyDescent="0.25">
      <c r="N3611" s="227"/>
      <c r="O3611" s="227"/>
      <c r="P3611" s="228"/>
      <c r="Q3611" s="227"/>
      <c r="R3611" s="227"/>
      <c r="S3611" s="226"/>
      <c r="T3611" s="226"/>
      <c r="U3611" s="226"/>
      <c r="V3611" s="225"/>
      <c r="W3611" s="225"/>
      <c r="X3611" s="225"/>
      <c r="Y3611" s="225"/>
    </row>
    <row r="3612" spans="14:25" ht="15.75" x14ac:dyDescent="0.25">
      <c r="N3612" s="227"/>
      <c r="O3612" s="227"/>
      <c r="P3612" s="228"/>
      <c r="Q3612" s="227"/>
      <c r="R3612" s="227"/>
      <c r="S3612" s="226"/>
      <c r="T3612" s="226"/>
      <c r="U3612" s="226"/>
      <c r="V3612" s="225"/>
      <c r="W3612" s="225"/>
      <c r="X3612" s="225"/>
      <c r="Y3612" s="225"/>
    </row>
    <row r="3613" spans="14:25" ht="15.75" x14ac:dyDescent="0.25">
      <c r="N3613" s="227"/>
      <c r="O3613" s="227"/>
      <c r="P3613" s="228"/>
      <c r="Q3613" s="227"/>
      <c r="R3613" s="227"/>
      <c r="S3613" s="226"/>
      <c r="T3613" s="226"/>
      <c r="U3613" s="226"/>
      <c r="V3613" s="225"/>
      <c r="W3613" s="225"/>
      <c r="X3613" s="225"/>
      <c r="Y3613" s="225"/>
    </row>
    <row r="3614" spans="14:25" ht="15.75" x14ac:dyDescent="0.25">
      <c r="N3614" s="227"/>
      <c r="O3614" s="227"/>
      <c r="P3614" s="228"/>
      <c r="Q3614" s="227"/>
      <c r="R3614" s="227"/>
      <c r="S3614" s="226"/>
      <c r="T3614" s="226"/>
      <c r="U3614" s="226"/>
      <c r="V3614" s="225"/>
      <c r="W3614" s="225"/>
      <c r="X3614" s="225"/>
      <c r="Y3614" s="225"/>
    </row>
    <row r="3615" spans="14:25" ht="15.75" x14ac:dyDescent="0.25">
      <c r="N3615" s="227"/>
      <c r="O3615" s="227"/>
      <c r="P3615" s="228"/>
      <c r="Q3615" s="227"/>
      <c r="R3615" s="227"/>
      <c r="S3615" s="226"/>
      <c r="T3615" s="226"/>
      <c r="U3615" s="226"/>
      <c r="V3615" s="225"/>
      <c r="W3615" s="225"/>
      <c r="X3615" s="225"/>
      <c r="Y3615" s="225"/>
    </row>
    <row r="3616" spans="14:25" ht="15.75" x14ac:dyDescent="0.25">
      <c r="N3616" s="227"/>
      <c r="O3616" s="227"/>
      <c r="P3616" s="228"/>
      <c r="Q3616" s="227"/>
      <c r="R3616" s="227"/>
      <c r="S3616" s="226"/>
      <c r="T3616" s="226"/>
      <c r="U3616" s="226"/>
      <c r="V3616" s="225"/>
      <c r="W3616" s="225"/>
      <c r="X3616" s="225"/>
      <c r="Y3616" s="225"/>
    </row>
    <row r="3617" spans="14:25" ht="15.75" x14ac:dyDescent="0.25">
      <c r="N3617" s="227"/>
      <c r="O3617" s="227"/>
      <c r="P3617" s="228"/>
      <c r="Q3617" s="227"/>
      <c r="R3617" s="227"/>
      <c r="S3617" s="226"/>
      <c r="T3617" s="226"/>
      <c r="U3617" s="226"/>
      <c r="V3617" s="225"/>
      <c r="W3617" s="225"/>
      <c r="X3617" s="225"/>
      <c r="Y3617" s="225"/>
    </row>
    <row r="3618" spans="14:25" ht="15.75" x14ac:dyDescent="0.25">
      <c r="N3618" s="227"/>
      <c r="O3618" s="227"/>
      <c r="P3618" s="228"/>
      <c r="Q3618" s="227"/>
      <c r="R3618" s="227"/>
      <c r="S3618" s="226"/>
      <c r="T3618" s="226"/>
      <c r="U3618" s="226"/>
      <c r="V3618" s="225"/>
      <c r="W3618" s="225"/>
      <c r="X3618" s="225"/>
      <c r="Y3618" s="225"/>
    </row>
    <row r="3619" spans="14:25" ht="15.75" x14ac:dyDescent="0.25">
      <c r="N3619" s="227"/>
      <c r="O3619" s="227"/>
      <c r="P3619" s="228"/>
      <c r="Q3619" s="227"/>
      <c r="R3619" s="227"/>
      <c r="S3619" s="226"/>
      <c r="T3619" s="226"/>
      <c r="U3619" s="226"/>
      <c r="V3619" s="225"/>
      <c r="W3619" s="225"/>
      <c r="X3619" s="225"/>
      <c r="Y3619" s="225"/>
    </row>
    <row r="3620" spans="14:25" ht="15.75" x14ac:dyDescent="0.25">
      <c r="N3620" s="227"/>
      <c r="O3620" s="227"/>
      <c r="P3620" s="228"/>
      <c r="Q3620" s="227"/>
      <c r="R3620" s="227"/>
      <c r="S3620" s="226"/>
      <c r="T3620" s="226"/>
      <c r="U3620" s="226"/>
      <c r="V3620" s="225"/>
      <c r="W3620" s="225"/>
      <c r="X3620" s="225"/>
      <c r="Y3620" s="225"/>
    </row>
    <row r="3621" spans="14:25" ht="15.75" x14ac:dyDescent="0.25">
      <c r="N3621" s="227"/>
      <c r="O3621" s="227"/>
      <c r="P3621" s="228"/>
      <c r="Q3621" s="227"/>
      <c r="R3621" s="227"/>
      <c r="S3621" s="226"/>
      <c r="T3621" s="226"/>
      <c r="U3621" s="226"/>
      <c r="V3621" s="225"/>
      <c r="W3621" s="225"/>
      <c r="X3621" s="225"/>
      <c r="Y3621" s="225"/>
    </row>
    <row r="3622" spans="14:25" ht="15.75" x14ac:dyDescent="0.25">
      <c r="N3622" s="227"/>
      <c r="O3622" s="227"/>
      <c r="P3622" s="228"/>
      <c r="Q3622" s="227"/>
      <c r="R3622" s="227"/>
      <c r="S3622" s="226"/>
      <c r="T3622" s="226"/>
      <c r="U3622" s="226"/>
      <c r="V3622" s="225"/>
      <c r="W3622" s="225"/>
      <c r="X3622" s="225"/>
      <c r="Y3622" s="225"/>
    </row>
    <row r="3623" spans="14:25" ht="15.75" x14ac:dyDescent="0.25">
      <c r="N3623" s="227"/>
      <c r="O3623" s="227"/>
      <c r="P3623" s="228"/>
      <c r="Q3623" s="227"/>
      <c r="R3623" s="227"/>
      <c r="S3623" s="226"/>
      <c r="T3623" s="226"/>
      <c r="U3623" s="226"/>
      <c r="V3623" s="225"/>
      <c r="W3623" s="225"/>
      <c r="X3623" s="225"/>
      <c r="Y3623" s="225"/>
    </row>
    <row r="3624" spans="14:25" ht="15.75" x14ac:dyDescent="0.25">
      <c r="N3624" s="227"/>
      <c r="O3624" s="227"/>
      <c r="P3624" s="228"/>
      <c r="Q3624" s="227"/>
      <c r="R3624" s="227"/>
      <c r="S3624" s="226"/>
      <c r="T3624" s="226"/>
      <c r="U3624" s="226"/>
      <c r="V3624" s="225"/>
      <c r="W3624" s="225"/>
      <c r="X3624" s="225"/>
      <c r="Y3624" s="225"/>
    </row>
    <row r="3625" spans="14:25" ht="15.75" x14ac:dyDescent="0.25">
      <c r="N3625" s="227"/>
      <c r="O3625" s="227"/>
      <c r="P3625" s="228"/>
      <c r="Q3625" s="227"/>
      <c r="R3625" s="227"/>
      <c r="S3625" s="226"/>
      <c r="T3625" s="226"/>
      <c r="U3625" s="226"/>
      <c r="V3625" s="225"/>
      <c r="W3625" s="225"/>
      <c r="X3625" s="225"/>
      <c r="Y3625" s="225"/>
    </row>
    <row r="3626" spans="14:25" ht="15.75" x14ac:dyDescent="0.25">
      <c r="N3626" s="227"/>
      <c r="O3626" s="227"/>
      <c r="P3626" s="228"/>
      <c r="Q3626" s="227"/>
      <c r="R3626" s="227"/>
      <c r="S3626" s="226"/>
      <c r="T3626" s="226"/>
      <c r="U3626" s="226"/>
      <c r="V3626" s="225"/>
      <c r="W3626" s="225"/>
      <c r="X3626" s="225"/>
      <c r="Y3626" s="225"/>
    </row>
    <row r="3627" spans="14:25" ht="15.75" x14ac:dyDescent="0.25">
      <c r="N3627" s="227"/>
      <c r="O3627" s="227"/>
      <c r="P3627" s="228"/>
      <c r="Q3627" s="227"/>
      <c r="R3627" s="227"/>
      <c r="S3627" s="226"/>
      <c r="T3627" s="226"/>
      <c r="U3627" s="226"/>
      <c r="V3627" s="225"/>
      <c r="W3627" s="225"/>
      <c r="X3627" s="225"/>
      <c r="Y3627" s="225"/>
    </row>
    <row r="3628" spans="14:25" ht="15.75" x14ac:dyDescent="0.25">
      <c r="N3628" s="227"/>
      <c r="O3628" s="227"/>
      <c r="P3628" s="228"/>
      <c r="Q3628" s="227"/>
      <c r="R3628" s="227"/>
      <c r="S3628" s="226"/>
      <c r="T3628" s="226"/>
      <c r="U3628" s="226"/>
      <c r="V3628" s="225"/>
      <c r="W3628" s="225"/>
      <c r="X3628" s="225"/>
      <c r="Y3628" s="225"/>
    </row>
    <row r="3629" spans="14:25" ht="15.75" x14ac:dyDescent="0.25">
      <c r="N3629" s="227"/>
      <c r="O3629" s="227"/>
      <c r="P3629" s="228"/>
      <c r="Q3629" s="227"/>
      <c r="R3629" s="227"/>
      <c r="S3629" s="226"/>
      <c r="T3629" s="226"/>
      <c r="U3629" s="226"/>
      <c r="V3629" s="225"/>
      <c r="W3629" s="225"/>
      <c r="X3629" s="225"/>
      <c r="Y3629" s="225"/>
    </row>
    <row r="3630" spans="14:25" ht="15.75" x14ac:dyDescent="0.25">
      <c r="N3630" s="227"/>
      <c r="O3630" s="227"/>
      <c r="P3630" s="228"/>
      <c r="Q3630" s="227"/>
      <c r="R3630" s="227"/>
      <c r="S3630" s="226"/>
      <c r="T3630" s="226"/>
      <c r="U3630" s="226"/>
      <c r="V3630" s="225"/>
      <c r="W3630" s="225"/>
      <c r="X3630" s="225"/>
      <c r="Y3630" s="225"/>
    </row>
    <row r="3631" spans="14:25" ht="15.75" x14ac:dyDescent="0.25">
      <c r="N3631" s="227"/>
      <c r="O3631" s="227"/>
      <c r="P3631" s="228"/>
      <c r="Q3631" s="227"/>
      <c r="R3631" s="227"/>
      <c r="S3631" s="226"/>
      <c r="T3631" s="226"/>
      <c r="U3631" s="226"/>
      <c r="V3631" s="225"/>
      <c r="W3631" s="225"/>
      <c r="X3631" s="225"/>
      <c r="Y3631" s="225"/>
    </row>
    <row r="3632" spans="14:25" ht="15.75" x14ac:dyDescent="0.25">
      <c r="N3632" s="227"/>
      <c r="O3632" s="227"/>
      <c r="P3632" s="228"/>
      <c r="Q3632" s="227"/>
      <c r="R3632" s="227"/>
      <c r="S3632" s="226"/>
      <c r="T3632" s="226"/>
      <c r="U3632" s="226"/>
      <c r="V3632" s="225"/>
      <c r="W3632" s="225"/>
      <c r="X3632" s="225"/>
      <c r="Y3632" s="225"/>
    </row>
    <row r="3633" spans="14:25" ht="15.75" x14ac:dyDescent="0.25">
      <c r="N3633" s="227"/>
      <c r="O3633" s="227"/>
      <c r="P3633" s="228"/>
      <c r="Q3633" s="227"/>
      <c r="R3633" s="227"/>
      <c r="S3633" s="226"/>
      <c r="T3633" s="226"/>
      <c r="U3633" s="226"/>
      <c r="V3633" s="225"/>
      <c r="W3633" s="225"/>
      <c r="X3633" s="225"/>
      <c r="Y3633" s="225"/>
    </row>
    <row r="3634" spans="14:25" ht="15.75" x14ac:dyDescent="0.25">
      <c r="N3634" s="227"/>
      <c r="O3634" s="227"/>
      <c r="P3634" s="228"/>
      <c r="Q3634" s="227"/>
      <c r="R3634" s="227"/>
      <c r="S3634" s="226"/>
      <c r="T3634" s="226"/>
      <c r="U3634" s="226"/>
      <c r="V3634" s="225"/>
      <c r="W3634" s="225"/>
      <c r="X3634" s="225"/>
      <c r="Y3634" s="225"/>
    </row>
    <row r="3635" spans="14:25" ht="15.75" x14ac:dyDescent="0.25">
      <c r="N3635" s="227"/>
      <c r="O3635" s="227"/>
      <c r="P3635" s="228"/>
      <c r="Q3635" s="227"/>
      <c r="R3635" s="227"/>
      <c r="S3635" s="226"/>
      <c r="T3635" s="226"/>
      <c r="U3635" s="226"/>
      <c r="V3635" s="225"/>
      <c r="W3635" s="225"/>
      <c r="X3635" s="225"/>
      <c r="Y3635" s="225"/>
    </row>
    <row r="3636" spans="14:25" ht="15.75" x14ac:dyDescent="0.25">
      <c r="N3636" s="227"/>
      <c r="O3636" s="227"/>
      <c r="P3636" s="228"/>
      <c r="Q3636" s="227"/>
      <c r="R3636" s="227"/>
      <c r="S3636" s="226"/>
      <c r="T3636" s="226"/>
      <c r="U3636" s="226"/>
      <c r="V3636" s="225"/>
      <c r="W3636" s="225"/>
      <c r="X3636" s="225"/>
      <c r="Y3636" s="225"/>
    </row>
    <row r="3637" spans="14:25" ht="15.75" x14ac:dyDescent="0.25">
      <c r="N3637" s="227"/>
      <c r="O3637" s="227"/>
      <c r="P3637" s="228"/>
      <c r="Q3637" s="227"/>
      <c r="R3637" s="227"/>
      <c r="S3637" s="226"/>
      <c r="T3637" s="226"/>
      <c r="U3637" s="226"/>
      <c r="V3637" s="225"/>
      <c r="W3637" s="225"/>
      <c r="X3637" s="225"/>
      <c r="Y3637" s="225"/>
    </row>
    <row r="3638" spans="14:25" ht="15.75" x14ac:dyDescent="0.25">
      <c r="N3638" s="227"/>
      <c r="O3638" s="227"/>
      <c r="P3638" s="228"/>
      <c r="Q3638" s="227"/>
      <c r="R3638" s="227"/>
      <c r="S3638" s="226"/>
      <c r="T3638" s="226"/>
      <c r="U3638" s="226"/>
      <c r="V3638" s="225"/>
      <c r="W3638" s="225"/>
      <c r="X3638" s="225"/>
      <c r="Y3638" s="225"/>
    </row>
    <row r="3639" spans="14:25" ht="15.75" x14ac:dyDescent="0.25">
      <c r="N3639" s="227"/>
      <c r="O3639" s="227"/>
      <c r="P3639" s="228"/>
      <c r="Q3639" s="227"/>
      <c r="R3639" s="227"/>
      <c r="S3639" s="226"/>
      <c r="T3639" s="226"/>
      <c r="U3639" s="226"/>
      <c r="V3639" s="225"/>
      <c r="W3639" s="225"/>
      <c r="X3639" s="225"/>
      <c r="Y3639" s="225"/>
    </row>
    <row r="3640" spans="14:25" ht="15.75" x14ac:dyDescent="0.25">
      <c r="N3640" s="227"/>
      <c r="O3640" s="227"/>
      <c r="P3640" s="228"/>
      <c r="Q3640" s="227"/>
      <c r="R3640" s="227"/>
      <c r="S3640" s="226"/>
      <c r="T3640" s="226"/>
      <c r="U3640" s="226"/>
      <c r="V3640" s="225"/>
      <c r="W3640" s="225"/>
      <c r="X3640" s="225"/>
      <c r="Y3640" s="225"/>
    </row>
    <row r="3641" spans="14:25" ht="15.75" x14ac:dyDescent="0.25">
      <c r="N3641" s="227"/>
      <c r="O3641" s="227"/>
      <c r="P3641" s="228"/>
      <c r="Q3641" s="227"/>
      <c r="R3641" s="227"/>
      <c r="S3641" s="226"/>
      <c r="T3641" s="226"/>
      <c r="U3641" s="226"/>
      <c r="V3641" s="225"/>
      <c r="W3641" s="225"/>
      <c r="X3641" s="225"/>
      <c r="Y3641" s="225"/>
    </row>
    <row r="3642" spans="14:25" ht="15.75" x14ac:dyDescent="0.25">
      <c r="N3642" s="227"/>
      <c r="O3642" s="227"/>
      <c r="P3642" s="228"/>
      <c r="Q3642" s="227"/>
      <c r="R3642" s="227"/>
      <c r="S3642" s="226"/>
      <c r="T3642" s="226"/>
      <c r="U3642" s="226"/>
      <c r="V3642" s="225"/>
      <c r="W3642" s="225"/>
      <c r="X3642" s="225"/>
      <c r="Y3642" s="225"/>
    </row>
    <row r="3643" spans="14:25" ht="15.75" x14ac:dyDescent="0.25">
      <c r="N3643" s="227"/>
      <c r="O3643" s="227"/>
      <c r="P3643" s="228"/>
      <c r="Q3643" s="227"/>
      <c r="R3643" s="227"/>
      <c r="S3643" s="226"/>
      <c r="T3643" s="226"/>
      <c r="U3643" s="226"/>
      <c r="V3643" s="225"/>
      <c r="W3643" s="225"/>
      <c r="X3643" s="225"/>
      <c r="Y3643" s="225"/>
    </row>
    <row r="3644" spans="14:25" ht="15.75" x14ac:dyDescent="0.25">
      <c r="N3644" s="227"/>
      <c r="O3644" s="227"/>
      <c r="P3644" s="228"/>
      <c r="Q3644" s="227"/>
      <c r="R3644" s="227"/>
      <c r="S3644" s="226"/>
      <c r="T3644" s="226"/>
      <c r="U3644" s="226"/>
      <c r="V3644" s="225"/>
      <c r="W3644" s="225"/>
      <c r="X3644" s="225"/>
      <c r="Y3644" s="225"/>
    </row>
    <row r="3645" spans="14:25" ht="15.75" x14ac:dyDescent="0.25">
      <c r="N3645" s="227"/>
      <c r="O3645" s="227"/>
      <c r="P3645" s="228"/>
      <c r="Q3645" s="227"/>
      <c r="R3645" s="227"/>
      <c r="S3645" s="226"/>
      <c r="T3645" s="226"/>
      <c r="U3645" s="226"/>
      <c r="V3645" s="225"/>
      <c r="W3645" s="225"/>
      <c r="X3645" s="225"/>
      <c r="Y3645" s="225"/>
    </row>
    <row r="3646" spans="14:25" ht="15.75" x14ac:dyDescent="0.25">
      <c r="N3646" s="227"/>
      <c r="O3646" s="227"/>
      <c r="P3646" s="228"/>
      <c r="Q3646" s="227"/>
      <c r="R3646" s="227"/>
      <c r="S3646" s="226"/>
      <c r="T3646" s="226"/>
      <c r="U3646" s="226"/>
      <c r="V3646" s="225"/>
      <c r="W3646" s="225"/>
      <c r="X3646" s="225"/>
      <c r="Y3646" s="225"/>
    </row>
    <row r="3647" spans="14:25" ht="15.75" x14ac:dyDescent="0.25">
      <c r="N3647" s="227"/>
      <c r="O3647" s="227"/>
      <c r="P3647" s="228"/>
      <c r="Q3647" s="227"/>
      <c r="R3647" s="227"/>
      <c r="S3647" s="226"/>
      <c r="T3647" s="226"/>
      <c r="U3647" s="226"/>
      <c r="V3647" s="225"/>
      <c r="W3647" s="225"/>
      <c r="X3647" s="225"/>
      <c r="Y3647" s="225"/>
    </row>
    <row r="3648" spans="14:25" ht="15.75" x14ac:dyDescent="0.25">
      <c r="N3648" s="227"/>
      <c r="O3648" s="227"/>
      <c r="P3648" s="228"/>
      <c r="Q3648" s="227"/>
      <c r="R3648" s="227"/>
      <c r="S3648" s="226"/>
      <c r="T3648" s="226"/>
      <c r="U3648" s="226"/>
      <c r="V3648" s="225"/>
      <c r="W3648" s="225"/>
      <c r="X3648" s="225"/>
      <c r="Y3648" s="225"/>
    </row>
    <row r="3649" spans="14:25" ht="15.75" x14ac:dyDescent="0.25">
      <c r="N3649" s="227"/>
      <c r="O3649" s="227"/>
      <c r="P3649" s="228"/>
      <c r="Q3649" s="227"/>
      <c r="R3649" s="227"/>
      <c r="S3649" s="226"/>
      <c r="T3649" s="226"/>
      <c r="U3649" s="226"/>
      <c r="V3649" s="225"/>
      <c r="W3649" s="225"/>
      <c r="X3649" s="225"/>
      <c r="Y3649" s="225"/>
    </row>
    <row r="3650" spans="14:25" ht="15.75" x14ac:dyDescent="0.25">
      <c r="N3650" s="227"/>
      <c r="O3650" s="227"/>
      <c r="P3650" s="228"/>
      <c r="Q3650" s="227"/>
      <c r="R3650" s="227"/>
      <c r="S3650" s="226"/>
      <c r="T3650" s="226"/>
      <c r="U3650" s="226"/>
      <c r="V3650" s="225"/>
      <c r="W3650" s="225"/>
      <c r="X3650" s="225"/>
      <c r="Y3650" s="225"/>
    </row>
    <row r="3651" spans="14:25" ht="15.75" x14ac:dyDescent="0.25">
      <c r="N3651" s="227"/>
      <c r="O3651" s="227"/>
      <c r="P3651" s="228"/>
      <c r="Q3651" s="227"/>
      <c r="R3651" s="227"/>
      <c r="S3651" s="226"/>
      <c r="T3651" s="226"/>
      <c r="U3651" s="226"/>
      <c r="V3651" s="225"/>
      <c r="W3651" s="225"/>
      <c r="X3651" s="225"/>
      <c r="Y3651" s="225"/>
    </row>
    <row r="3652" spans="14:25" ht="15.75" x14ac:dyDescent="0.25">
      <c r="N3652" s="227"/>
      <c r="O3652" s="227"/>
      <c r="P3652" s="228"/>
      <c r="Q3652" s="227"/>
      <c r="R3652" s="227"/>
      <c r="S3652" s="226"/>
      <c r="T3652" s="226"/>
      <c r="U3652" s="226"/>
      <c r="V3652" s="225"/>
      <c r="W3652" s="225"/>
      <c r="X3652" s="225"/>
      <c r="Y3652" s="225"/>
    </row>
    <row r="3653" spans="14:25" ht="15.75" x14ac:dyDescent="0.25">
      <c r="N3653" s="227"/>
      <c r="O3653" s="227"/>
      <c r="P3653" s="228"/>
      <c r="Q3653" s="227"/>
      <c r="R3653" s="227"/>
      <c r="S3653" s="226"/>
      <c r="T3653" s="226"/>
      <c r="U3653" s="226"/>
      <c r="V3653" s="225"/>
      <c r="W3653" s="225"/>
      <c r="X3653" s="225"/>
      <c r="Y3653" s="225"/>
    </row>
    <row r="3654" spans="14:25" ht="15.75" x14ac:dyDescent="0.25">
      <c r="N3654" s="227"/>
      <c r="O3654" s="227"/>
      <c r="P3654" s="228"/>
      <c r="Q3654" s="227"/>
      <c r="R3654" s="227"/>
      <c r="S3654" s="226"/>
      <c r="T3654" s="226"/>
      <c r="U3654" s="226"/>
      <c r="V3654" s="225"/>
      <c r="W3654" s="225"/>
      <c r="X3654" s="225"/>
      <c r="Y3654" s="225"/>
    </row>
    <row r="3655" spans="14:25" ht="15.75" x14ac:dyDescent="0.25">
      <c r="N3655" s="227"/>
      <c r="O3655" s="227"/>
      <c r="P3655" s="228"/>
      <c r="Q3655" s="227"/>
      <c r="R3655" s="227"/>
      <c r="S3655" s="226"/>
      <c r="T3655" s="226"/>
      <c r="U3655" s="226"/>
      <c r="V3655" s="225"/>
      <c r="W3655" s="225"/>
      <c r="X3655" s="225"/>
      <c r="Y3655" s="225"/>
    </row>
    <row r="3656" spans="14:25" ht="15.75" x14ac:dyDescent="0.25">
      <c r="N3656" s="227"/>
      <c r="O3656" s="227"/>
      <c r="P3656" s="228"/>
      <c r="Q3656" s="227"/>
      <c r="R3656" s="227"/>
      <c r="S3656" s="226"/>
      <c r="T3656" s="226"/>
      <c r="U3656" s="226"/>
      <c r="V3656" s="225"/>
      <c r="W3656" s="225"/>
      <c r="X3656" s="225"/>
      <c r="Y3656" s="225"/>
    </row>
    <row r="3657" spans="14:25" ht="15.75" x14ac:dyDescent="0.25">
      <c r="N3657" s="227"/>
      <c r="O3657" s="227"/>
      <c r="P3657" s="228"/>
      <c r="Q3657" s="227"/>
      <c r="R3657" s="227"/>
      <c r="S3657" s="226"/>
      <c r="T3657" s="226"/>
      <c r="U3657" s="226"/>
      <c r="V3657" s="225"/>
      <c r="W3657" s="225"/>
      <c r="X3657" s="225"/>
      <c r="Y3657" s="225"/>
    </row>
    <row r="3658" spans="14:25" ht="15.75" x14ac:dyDescent="0.25">
      <c r="N3658" s="227"/>
      <c r="O3658" s="227"/>
      <c r="P3658" s="228"/>
      <c r="Q3658" s="227"/>
      <c r="R3658" s="227"/>
      <c r="S3658" s="226"/>
      <c r="T3658" s="226"/>
      <c r="U3658" s="226"/>
      <c r="V3658" s="225"/>
      <c r="W3658" s="225"/>
      <c r="X3658" s="225"/>
      <c r="Y3658" s="225"/>
    </row>
    <row r="3659" spans="14:25" ht="15.75" x14ac:dyDescent="0.25">
      <c r="N3659" s="227"/>
      <c r="O3659" s="227"/>
      <c r="P3659" s="228"/>
      <c r="Q3659" s="227"/>
      <c r="R3659" s="227"/>
      <c r="S3659" s="226"/>
      <c r="T3659" s="226"/>
      <c r="U3659" s="226"/>
      <c r="V3659" s="225"/>
      <c r="W3659" s="225"/>
      <c r="X3659" s="225"/>
      <c r="Y3659" s="225"/>
    </row>
    <row r="3660" spans="14:25" ht="15.75" x14ac:dyDescent="0.25">
      <c r="N3660" s="227"/>
      <c r="O3660" s="227"/>
      <c r="P3660" s="228"/>
      <c r="Q3660" s="227"/>
      <c r="R3660" s="227"/>
      <c r="S3660" s="226"/>
      <c r="T3660" s="226"/>
      <c r="U3660" s="226"/>
      <c r="V3660" s="225"/>
      <c r="W3660" s="225"/>
      <c r="X3660" s="225"/>
      <c r="Y3660" s="225"/>
    </row>
    <row r="3661" spans="14:25" ht="15.75" x14ac:dyDescent="0.25">
      <c r="N3661" s="227"/>
      <c r="O3661" s="227"/>
      <c r="P3661" s="228"/>
      <c r="Q3661" s="227"/>
      <c r="R3661" s="227"/>
      <c r="S3661" s="226"/>
      <c r="T3661" s="226"/>
      <c r="U3661" s="226"/>
      <c r="V3661" s="225"/>
      <c r="W3661" s="225"/>
      <c r="X3661" s="225"/>
      <c r="Y3661" s="225"/>
    </row>
    <row r="3662" spans="14:25" ht="15.75" x14ac:dyDescent="0.25">
      <c r="N3662" s="227"/>
      <c r="O3662" s="227"/>
      <c r="P3662" s="228"/>
      <c r="Q3662" s="227"/>
      <c r="R3662" s="227"/>
      <c r="S3662" s="226"/>
      <c r="T3662" s="226"/>
      <c r="U3662" s="226"/>
      <c r="V3662" s="225"/>
      <c r="W3662" s="225"/>
      <c r="X3662" s="225"/>
      <c r="Y3662" s="225"/>
    </row>
    <row r="3663" spans="14:25" ht="15.75" x14ac:dyDescent="0.25">
      <c r="N3663" s="227"/>
      <c r="O3663" s="227"/>
      <c r="P3663" s="228"/>
      <c r="Q3663" s="227"/>
      <c r="R3663" s="227"/>
      <c r="S3663" s="226"/>
      <c r="T3663" s="226"/>
      <c r="U3663" s="226"/>
      <c r="V3663" s="225"/>
      <c r="W3663" s="225"/>
      <c r="X3663" s="225"/>
      <c r="Y3663" s="225"/>
    </row>
    <row r="3664" spans="14:25" ht="15.75" x14ac:dyDescent="0.25">
      <c r="N3664" s="227"/>
      <c r="O3664" s="227"/>
      <c r="P3664" s="228"/>
      <c r="Q3664" s="227"/>
      <c r="R3664" s="227"/>
      <c r="S3664" s="226"/>
      <c r="T3664" s="226"/>
      <c r="U3664" s="226"/>
      <c r="V3664" s="225"/>
      <c r="W3664" s="225"/>
      <c r="X3664" s="225"/>
      <c r="Y3664" s="225"/>
    </row>
    <row r="3665" spans="14:25" ht="15.75" x14ac:dyDescent="0.25">
      <c r="N3665" s="227"/>
      <c r="O3665" s="227"/>
      <c r="P3665" s="228"/>
      <c r="Q3665" s="227"/>
      <c r="R3665" s="227"/>
      <c r="S3665" s="226"/>
      <c r="T3665" s="226"/>
      <c r="U3665" s="226"/>
      <c r="V3665" s="225"/>
      <c r="W3665" s="225"/>
      <c r="X3665" s="225"/>
      <c r="Y3665" s="225"/>
    </row>
    <row r="3666" spans="14:25" ht="15.75" x14ac:dyDescent="0.25">
      <c r="N3666" s="227"/>
      <c r="O3666" s="227"/>
      <c r="P3666" s="228"/>
      <c r="Q3666" s="227"/>
      <c r="R3666" s="227"/>
      <c r="S3666" s="226"/>
      <c r="T3666" s="226"/>
      <c r="U3666" s="226"/>
      <c r="V3666" s="225"/>
      <c r="W3666" s="225"/>
      <c r="X3666" s="225"/>
      <c r="Y3666" s="225"/>
    </row>
    <row r="3667" spans="14:25" ht="15.75" x14ac:dyDescent="0.25">
      <c r="N3667" s="227"/>
      <c r="O3667" s="227"/>
      <c r="P3667" s="228"/>
      <c r="Q3667" s="227"/>
      <c r="R3667" s="227"/>
      <c r="S3667" s="226"/>
      <c r="T3667" s="226"/>
      <c r="U3667" s="226"/>
      <c r="V3667" s="225"/>
      <c r="W3667" s="225"/>
      <c r="X3667" s="225"/>
      <c r="Y3667" s="225"/>
    </row>
    <row r="3668" spans="14:25" ht="15.75" x14ac:dyDescent="0.25">
      <c r="N3668" s="227"/>
      <c r="O3668" s="227"/>
      <c r="P3668" s="228"/>
      <c r="Q3668" s="227"/>
      <c r="R3668" s="227"/>
      <c r="S3668" s="226"/>
      <c r="T3668" s="226"/>
      <c r="U3668" s="226"/>
      <c r="V3668" s="225"/>
      <c r="W3668" s="225"/>
      <c r="X3668" s="225"/>
      <c r="Y3668" s="225"/>
    </row>
    <row r="3669" spans="14:25" ht="15.75" x14ac:dyDescent="0.25">
      <c r="N3669" s="227"/>
      <c r="O3669" s="227"/>
      <c r="P3669" s="228"/>
      <c r="Q3669" s="227"/>
      <c r="R3669" s="227"/>
      <c r="S3669" s="226"/>
      <c r="T3669" s="226"/>
      <c r="U3669" s="226"/>
      <c r="V3669" s="225"/>
      <c r="W3669" s="225"/>
      <c r="X3669" s="225"/>
      <c r="Y3669" s="225"/>
    </row>
    <row r="3670" spans="14:25" ht="15.75" x14ac:dyDescent="0.25">
      <c r="N3670" s="227"/>
      <c r="O3670" s="227"/>
      <c r="P3670" s="228"/>
      <c r="Q3670" s="227"/>
      <c r="R3670" s="227"/>
      <c r="S3670" s="226"/>
      <c r="T3670" s="226"/>
      <c r="U3670" s="226"/>
      <c r="V3670" s="225"/>
      <c r="W3670" s="225"/>
      <c r="X3670" s="225"/>
      <c r="Y3670" s="225"/>
    </row>
    <row r="3671" spans="14:25" ht="15.75" x14ac:dyDescent="0.25">
      <c r="N3671" s="227"/>
      <c r="O3671" s="227"/>
      <c r="P3671" s="228"/>
      <c r="Q3671" s="227"/>
      <c r="R3671" s="227"/>
      <c r="S3671" s="226"/>
      <c r="T3671" s="226"/>
      <c r="U3671" s="226"/>
      <c r="V3671" s="225"/>
      <c r="W3671" s="225"/>
      <c r="X3671" s="225"/>
      <c r="Y3671" s="225"/>
    </row>
    <row r="3672" spans="14:25" ht="15.75" x14ac:dyDescent="0.25">
      <c r="N3672" s="227"/>
      <c r="O3672" s="227"/>
      <c r="P3672" s="228"/>
      <c r="Q3672" s="227"/>
      <c r="R3672" s="227"/>
      <c r="S3672" s="226"/>
      <c r="T3672" s="226"/>
      <c r="U3672" s="226"/>
      <c r="V3672" s="225"/>
      <c r="W3672" s="225"/>
      <c r="X3672" s="225"/>
      <c r="Y3672" s="225"/>
    </row>
    <row r="3673" spans="14:25" ht="15.75" x14ac:dyDescent="0.25">
      <c r="N3673" s="227"/>
      <c r="O3673" s="227"/>
      <c r="P3673" s="228"/>
      <c r="Q3673" s="227"/>
      <c r="R3673" s="227"/>
      <c r="S3673" s="226"/>
      <c r="T3673" s="226"/>
      <c r="U3673" s="226"/>
      <c r="V3673" s="225"/>
      <c r="W3673" s="225"/>
      <c r="X3673" s="225"/>
      <c r="Y3673" s="225"/>
    </row>
    <row r="3674" spans="14:25" ht="15.75" x14ac:dyDescent="0.25">
      <c r="N3674" s="227"/>
      <c r="O3674" s="227"/>
      <c r="P3674" s="228"/>
      <c r="Q3674" s="227"/>
      <c r="R3674" s="227"/>
      <c r="S3674" s="226"/>
      <c r="T3674" s="226"/>
      <c r="U3674" s="226"/>
      <c r="V3674" s="225"/>
      <c r="W3674" s="225"/>
      <c r="X3674" s="225"/>
      <c r="Y3674" s="225"/>
    </row>
    <row r="3675" spans="14:25" ht="15.75" x14ac:dyDescent="0.25">
      <c r="N3675" s="227"/>
      <c r="O3675" s="227"/>
      <c r="P3675" s="228"/>
      <c r="Q3675" s="227"/>
      <c r="R3675" s="227"/>
      <c r="S3675" s="226"/>
      <c r="T3675" s="226"/>
      <c r="U3675" s="226"/>
      <c r="V3675" s="225"/>
      <c r="W3675" s="225"/>
      <c r="X3675" s="225"/>
      <c r="Y3675" s="225"/>
    </row>
    <row r="3676" spans="14:25" ht="15.75" x14ac:dyDescent="0.25">
      <c r="N3676" s="227"/>
      <c r="O3676" s="227"/>
      <c r="P3676" s="228"/>
      <c r="Q3676" s="227"/>
      <c r="R3676" s="227"/>
      <c r="S3676" s="226"/>
      <c r="T3676" s="226"/>
      <c r="U3676" s="226"/>
      <c r="V3676" s="225"/>
      <c r="W3676" s="225"/>
      <c r="X3676" s="225"/>
      <c r="Y3676" s="225"/>
    </row>
    <row r="3677" spans="14:25" ht="15.75" x14ac:dyDescent="0.25">
      <c r="N3677" s="227"/>
      <c r="O3677" s="227"/>
      <c r="P3677" s="228"/>
      <c r="Q3677" s="227"/>
      <c r="R3677" s="227"/>
      <c r="S3677" s="226"/>
      <c r="T3677" s="226"/>
      <c r="U3677" s="226"/>
      <c r="V3677" s="225"/>
      <c r="W3677" s="225"/>
      <c r="X3677" s="225"/>
      <c r="Y3677" s="225"/>
    </row>
    <row r="3678" spans="14:25" ht="15.75" x14ac:dyDescent="0.25">
      <c r="N3678" s="227"/>
      <c r="O3678" s="227"/>
      <c r="P3678" s="228"/>
      <c r="Q3678" s="227"/>
      <c r="R3678" s="227"/>
      <c r="S3678" s="226"/>
      <c r="T3678" s="226"/>
      <c r="U3678" s="226"/>
      <c r="V3678" s="225"/>
      <c r="W3678" s="225"/>
      <c r="X3678" s="225"/>
      <c r="Y3678" s="225"/>
    </row>
    <row r="3679" spans="14:25" ht="15.75" x14ac:dyDescent="0.25">
      <c r="N3679" s="227"/>
      <c r="O3679" s="227"/>
      <c r="P3679" s="228"/>
      <c r="Q3679" s="227"/>
      <c r="R3679" s="227"/>
      <c r="S3679" s="226"/>
      <c r="T3679" s="226"/>
      <c r="U3679" s="226"/>
      <c r="V3679" s="225"/>
      <c r="W3679" s="225"/>
      <c r="X3679" s="225"/>
      <c r="Y3679" s="225"/>
    </row>
    <row r="3680" spans="14:25" ht="15.75" x14ac:dyDescent="0.25">
      <c r="N3680" s="227"/>
      <c r="O3680" s="227"/>
      <c r="P3680" s="228"/>
      <c r="Q3680" s="227"/>
      <c r="R3680" s="227"/>
      <c r="S3680" s="226"/>
      <c r="T3680" s="226"/>
      <c r="U3680" s="226"/>
      <c r="V3680" s="225"/>
      <c r="W3680" s="225"/>
      <c r="X3680" s="225"/>
      <c r="Y3680" s="225"/>
    </row>
    <row r="3681" spans="14:25" ht="15.75" x14ac:dyDescent="0.25">
      <c r="N3681" s="227"/>
      <c r="O3681" s="227"/>
      <c r="P3681" s="228"/>
      <c r="Q3681" s="227"/>
      <c r="R3681" s="227"/>
      <c r="S3681" s="226"/>
      <c r="T3681" s="226"/>
      <c r="U3681" s="226"/>
      <c r="V3681" s="225"/>
      <c r="W3681" s="225"/>
      <c r="X3681" s="225"/>
      <c r="Y3681" s="225"/>
    </row>
    <row r="3682" spans="14:25" ht="15.75" x14ac:dyDescent="0.25">
      <c r="N3682" s="227"/>
      <c r="O3682" s="227"/>
      <c r="P3682" s="228"/>
      <c r="Q3682" s="227"/>
      <c r="R3682" s="227"/>
      <c r="S3682" s="226"/>
      <c r="T3682" s="226"/>
      <c r="U3682" s="226"/>
      <c r="V3682" s="225"/>
      <c r="W3682" s="225"/>
      <c r="X3682" s="225"/>
      <c r="Y3682" s="225"/>
    </row>
    <row r="3683" spans="14:25" ht="15.75" x14ac:dyDescent="0.25">
      <c r="N3683" s="227"/>
      <c r="O3683" s="227"/>
      <c r="P3683" s="228"/>
      <c r="Q3683" s="227"/>
      <c r="R3683" s="227"/>
      <c r="S3683" s="226"/>
      <c r="T3683" s="226"/>
      <c r="U3683" s="226"/>
      <c r="V3683" s="225"/>
      <c r="W3683" s="225"/>
      <c r="X3683" s="225"/>
      <c r="Y3683" s="225"/>
    </row>
    <row r="3684" spans="14:25" ht="15.75" x14ac:dyDescent="0.25">
      <c r="N3684" s="227"/>
      <c r="O3684" s="227"/>
      <c r="P3684" s="228"/>
      <c r="Q3684" s="227"/>
      <c r="R3684" s="227"/>
      <c r="S3684" s="226"/>
      <c r="T3684" s="226"/>
      <c r="U3684" s="226"/>
      <c r="V3684" s="225"/>
      <c r="W3684" s="225"/>
      <c r="X3684" s="225"/>
      <c r="Y3684" s="225"/>
    </row>
    <row r="3685" spans="14:25" ht="15.75" x14ac:dyDescent="0.25">
      <c r="N3685" s="227"/>
      <c r="O3685" s="227"/>
      <c r="P3685" s="228"/>
      <c r="Q3685" s="227"/>
      <c r="R3685" s="227"/>
      <c r="S3685" s="226"/>
      <c r="T3685" s="226"/>
      <c r="U3685" s="226"/>
      <c r="V3685" s="225"/>
      <c r="W3685" s="225"/>
      <c r="X3685" s="225"/>
      <c r="Y3685" s="225"/>
    </row>
    <row r="3686" spans="14:25" ht="15.75" x14ac:dyDescent="0.25">
      <c r="N3686" s="227"/>
      <c r="O3686" s="227"/>
      <c r="P3686" s="228"/>
      <c r="Q3686" s="227"/>
      <c r="R3686" s="227"/>
      <c r="S3686" s="226"/>
      <c r="T3686" s="226"/>
      <c r="U3686" s="226"/>
      <c r="V3686" s="225"/>
      <c r="W3686" s="225"/>
      <c r="X3686" s="225"/>
      <c r="Y3686" s="225"/>
    </row>
    <row r="3687" spans="14:25" ht="15.75" x14ac:dyDescent="0.25">
      <c r="N3687" s="227"/>
      <c r="O3687" s="227"/>
      <c r="P3687" s="228"/>
      <c r="Q3687" s="227"/>
      <c r="R3687" s="227"/>
      <c r="S3687" s="226"/>
      <c r="T3687" s="226"/>
      <c r="U3687" s="226"/>
      <c r="V3687" s="225"/>
      <c r="W3687" s="225"/>
      <c r="X3687" s="225"/>
      <c r="Y3687" s="225"/>
    </row>
    <row r="3688" spans="14:25" ht="15.75" x14ac:dyDescent="0.25">
      <c r="N3688" s="227"/>
      <c r="O3688" s="227"/>
      <c r="P3688" s="228"/>
      <c r="Q3688" s="227"/>
      <c r="R3688" s="227"/>
      <c r="S3688" s="226"/>
      <c r="T3688" s="226"/>
      <c r="U3688" s="226"/>
      <c r="V3688" s="225"/>
      <c r="W3688" s="225"/>
      <c r="X3688" s="225"/>
      <c r="Y3688" s="225"/>
    </row>
    <row r="3689" spans="14:25" ht="15.75" x14ac:dyDescent="0.25">
      <c r="N3689" s="227"/>
      <c r="O3689" s="227"/>
      <c r="P3689" s="228"/>
      <c r="Q3689" s="227"/>
      <c r="R3689" s="227"/>
      <c r="S3689" s="226"/>
      <c r="T3689" s="226"/>
      <c r="U3689" s="226"/>
      <c r="V3689" s="225"/>
      <c r="W3689" s="225"/>
      <c r="X3689" s="225"/>
      <c r="Y3689" s="225"/>
    </row>
    <row r="3690" spans="14:25" ht="15.75" x14ac:dyDescent="0.25">
      <c r="N3690" s="227"/>
      <c r="O3690" s="227"/>
      <c r="P3690" s="228"/>
      <c r="Q3690" s="227"/>
      <c r="R3690" s="227"/>
      <c r="S3690" s="226"/>
      <c r="T3690" s="226"/>
      <c r="U3690" s="226"/>
      <c r="V3690" s="225"/>
      <c r="W3690" s="225"/>
      <c r="X3690" s="225"/>
      <c r="Y3690" s="225"/>
    </row>
    <row r="3691" spans="14:25" ht="15.75" x14ac:dyDescent="0.25">
      <c r="N3691" s="227"/>
      <c r="O3691" s="227"/>
      <c r="P3691" s="228"/>
      <c r="Q3691" s="227"/>
      <c r="R3691" s="227"/>
      <c r="S3691" s="226"/>
      <c r="T3691" s="226"/>
      <c r="U3691" s="226"/>
      <c r="V3691" s="225"/>
      <c r="W3691" s="225"/>
      <c r="X3691" s="225"/>
      <c r="Y3691" s="225"/>
    </row>
    <row r="3692" spans="14:25" ht="15.75" x14ac:dyDescent="0.25">
      <c r="N3692" s="227"/>
      <c r="O3692" s="227"/>
      <c r="P3692" s="228"/>
      <c r="Q3692" s="227"/>
      <c r="R3692" s="227"/>
      <c r="S3692" s="226"/>
      <c r="T3692" s="226"/>
      <c r="U3692" s="226"/>
      <c r="V3692" s="225"/>
      <c r="W3692" s="225"/>
      <c r="X3692" s="225"/>
      <c r="Y3692" s="225"/>
    </row>
    <row r="3693" spans="14:25" ht="15.75" x14ac:dyDescent="0.25">
      <c r="N3693" s="227"/>
      <c r="O3693" s="227"/>
      <c r="P3693" s="228"/>
      <c r="Q3693" s="227"/>
      <c r="R3693" s="227"/>
      <c r="S3693" s="226"/>
      <c r="T3693" s="226"/>
      <c r="U3693" s="226"/>
      <c r="V3693" s="225"/>
      <c r="W3693" s="225"/>
      <c r="X3693" s="225"/>
      <c r="Y3693" s="225"/>
    </row>
    <row r="3694" spans="14:25" ht="15.75" x14ac:dyDescent="0.25">
      <c r="N3694" s="227"/>
      <c r="O3694" s="227"/>
      <c r="P3694" s="228"/>
      <c r="Q3694" s="227"/>
      <c r="R3694" s="227"/>
      <c r="S3694" s="226"/>
      <c r="T3694" s="226"/>
      <c r="U3694" s="226"/>
      <c r="V3694" s="225"/>
      <c r="W3694" s="225"/>
      <c r="X3694" s="225"/>
      <c r="Y3694" s="225"/>
    </row>
    <row r="3695" spans="14:25" ht="15.75" x14ac:dyDescent="0.25">
      <c r="N3695" s="227"/>
      <c r="O3695" s="227"/>
      <c r="P3695" s="228"/>
      <c r="Q3695" s="227"/>
      <c r="R3695" s="227"/>
      <c r="S3695" s="226"/>
      <c r="T3695" s="226"/>
      <c r="U3695" s="226"/>
      <c r="V3695" s="225"/>
      <c r="W3695" s="225"/>
      <c r="X3695" s="225"/>
      <c r="Y3695" s="225"/>
    </row>
    <row r="3696" spans="14:25" ht="15.75" x14ac:dyDescent="0.25">
      <c r="N3696" s="227"/>
      <c r="O3696" s="227"/>
      <c r="P3696" s="228"/>
      <c r="Q3696" s="227"/>
      <c r="R3696" s="227"/>
      <c r="S3696" s="226"/>
      <c r="T3696" s="226"/>
      <c r="U3696" s="226"/>
      <c r="V3696" s="225"/>
      <c r="W3696" s="225"/>
      <c r="X3696" s="225"/>
      <c r="Y3696" s="225"/>
    </row>
    <row r="3697" spans="14:25" ht="15.75" x14ac:dyDescent="0.25">
      <c r="N3697" s="227"/>
      <c r="O3697" s="227"/>
      <c r="P3697" s="228"/>
      <c r="Q3697" s="227"/>
      <c r="R3697" s="227"/>
      <c r="S3697" s="226"/>
      <c r="T3697" s="226"/>
      <c r="U3697" s="226"/>
      <c r="V3697" s="225"/>
      <c r="W3697" s="225"/>
      <c r="X3697" s="225"/>
      <c r="Y3697" s="225"/>
    </row>
    <row r="3698" spans="14:25" ht="15.75" x14ac:dyDescent="0.25">
      <c r="N3698" s="227"/>
      <c r="O3698" s="227"/>
      <c r="P3698" s="228"/>
      <c r="Q3698" s="227"/>
      <c r="R3698" s="227"/>
      <c r="S3698" s="226"/>
      <c r="T3698" s="226"/>
      <c r="U3698" s="226"/>
      <c r="V3698" s="225"/>
      <c r="W3698" s="225"/>
      <c r="X3698" s="225"/>
      <c r="Y3698" s="225"/>
    </row>
    <row r="3699" spans="14:25" ht="15.75" x14ac:dyDescent="0.25">
      <c r="N3699" s="227"/>
      <c r="O3699" s="227"/>
      <c r="P3699" s="228"/>
      <c r="Q3699" s="227"/>
      <c r="R3699" s="227"/>
      <c r="S3699" s="226"/>
      <c r="T3699" s="226"/>
      <c r="U3699" s="226"/>
      <c r="V3699" s="225"/>
      <c r="W3699" s="225"/>
      <c r="X3699" s="225"/>
      <c r="Y3699" s="225"/>
    </row>
    <row r="3700" spans="14:25" ht="15.75" x14ac:dyDescent="0.25">
      <c r="N3700" s="227"/>
      <c r="O3700" s="227"/>
      <c r="P3700" s="228"/>
      <c r="Q3700" s="227"/>
      <c r="R3700" s="227"/>
      <c r="S3700" s="226"/>
      <c r="T3700" s="226"/>
      <c r="U3700" s="226"/>
      <c r="V3700" s="225"/>
      <c r="W3700" s="225"/>
      <c r="X3700" s="225"/>
      <c r="Y3700" s="225"/>
    </row>
    <row r="3701" spans="14:25" ht="15.75" x14ac:dyDescent="0.25">
      <c r="N3701" s="227"/>
      <c r="O3701" s="227"/>
      <c r="P3701" s="228"/>
      <c r="Q3701" s="227"/>
      <c r="R3701" s="227"/>
      <c r="S3701" s="226"/>
      <c r="T3701" s="226"/>
      <c r="U3701" s="226"/>
      <c r="V3701" s="225"/>
      <c r="W3701" s="225"/>
      <c r="X3701" s="225"/>
      <c r="Y3701" s="225"/>
    </row>
    <row r="3702" spans="14:25" ht="15.75" x14ac:dyDescent="0.25">
      <c r="N3702" s="227"/>
      <c r="O3702" s="227"/>
      <c r="P3702" s="228"/>
      <c r="Q3702" s="227"/>
      <c r="R3702" s="227"/>
      <c r="S3702" s="226"/>
      <c r="T3702" s="226"/>
      <c r="U3702" s="226"/>
      <c r="V3702" s="225"/>
      <c r="W3702" s="225"/>
      <c r="X3702" s="225"/>
      <c r="Y3702" s="225"/>
    </row>
    <row r="3703" spans="14:25" ht="15.75" x14ac:dyDescent="0.25">
      <c r="N3703" s="227"/>
      <c r="O3703" s="227"/>
      <c r="P3703" s="228"/>
      <c r="Q3703" s="227"/>
      <c r="R3703" s="227"/>
      <c r="S3703" s="226"/>
      <c r="T3703" s="226"/>
      <c r="U3703" s="226"/>
      <c r="V3703" s="225"/>
      <c r="W3703" s="225"/>
      <c r="X3703" s="225"/>
      <c r="Y3703" s="225"/>
    </row>
    <row r="3704" spans="14:25" ht="15.75" x14ac:dyDescent="0.25">
      <c r="N3704" s="227"/>
      <c r="O3704" s="227"/>
      <c r="P3704" s="228"/>
      <c r="Q3704" s="227"/>
      <c r="R3704" s="227"/>
      <c r="S3704" s="226"/>
      <c r="T3704" s="226"/>
      <c r="U3704" s="226"/>
      <c r="V3704" s="225"/>
      <c r="W3704" s="225"/>
      <c r="X3704" s="225"/>
      <c r="Y3704" s="225"/>
    </row>
    <row r="3705" spans="14:25" ht="15.75" x14ac:dyDescent="0.25">
      <c r="N3705" s="227"/>
      <c r="O3705" s="227"/>
      <c r="P3705" s="228"/>
      <c r="Q3705" s="227"/>
      <c r="R3705" s="227"/>
      <c r="S3705" s="226"/>
      <c r="T3705" s="226"/>
      <c r="U3705" s="226"/>
      <c r="V3705" s="225"/>
      <c r="W3705" s="225"/>
      <c r="X3705" s="225"/>
      <c r="Y3705" s="225"/>
    </row>
    <row r="3706" spans="14:25" ht="15.75" x14ac:dyDescent="0.25">
      <c r="N3706" s="227"/>
      <c r="O3706" s="227"/>
      <c r="P3706" s="228"/>
      <c r="Q3706" s="227"/>
      <c r="R3706" s="227"/>
      <c r="S3706" s="226"/>
      <c r="T3706" s="226"/>
      <c r="U3706" s="226"/>
      <c r="V3706" s="225"/>
      <c r="W3706" s="225"/>
      <c r="X3706" s="225"/>
      <c r="Y3706" s="225"/>
    </row>
    <row r="3707" spans="14:25" ht="15.75" x14ac:dyDescent="0.25">
      <c r="N3707" s="227"/>
      <c r="O3707" s="227"/>
      <c r="P3707" s="228"/>
      <c r="Q3707" s="227"/>
      <c r="R3707" s="227"/>
      <c r="S3707" s="226"/>
      <c r="T3707" s="226"/>
      <c r="U3707" s="226"/>
      <c r="V3707" s="225"/>
      <c r="W3707" s="225"/>
      <c r="X3707" s="225"/>
      <c r="Y3707" s="225"/>
    </row>
    <row r="3708" spans="14:25" ht="15.75" x14ac:dyDescent="0.25">
      <c r="N3708" s="227"/>
      <c r="O3708" s="227"/>
      <c r="P3708" s="228"/>
      <c r="Q3708" s="227"/>
      <c r="R3708" s="227"/>
      <c r="S3708" s="226"/>
      <c r="T3708" s="226"/>
      <c r="U3708" s="226"/>
      <c r="V3708" s="225"/>
      <c r="W3708" s="225"/>
      <c r="X3708" s="225"/>
      <c r="Y3708" s="225"/>
    </row>
    <row r="3709" spans="14:25" ht="15.75" x14ac:dyDescent="0.25">
      <c r="N3709" s="227"/>
      <c r="O3709" s="227"/>
      <c r="P3709" s="228"/>
      <c r="Q3709" s="227"/>
      <c r="R3709" s="227"/>
      <c r="S3709" s="226"/>
      <c r="T3709" s="226"/>
      <c r="U3709" s="226"/>
      <c r="V3709" s="225"/>
      <c r="W3709" s="225"/>
      <c r="X3709" s="225"/>
      <c r="Y3709" s="225"/>
    </row>
    <row r="3710" spans="14:25" ht="15.75" x14ac:dyDescent="0.25">
      <c r="N3710" s="227"/>
      <c r="O3710" s="227"/>
      <c r="P3710" s="228"/>
      <c r="Q3710" s="227"/>
      <c r="R3710" s="227"/>
      <c r="S3710" s="226"/>
      <c r="T3710" s="226"/>
      <c r="U3710" s="226"/>
      <c r="V3710" s="225"/>
      <c r="W3710" s="225"/>
      <c r="X3710" s="225"/>
      <c r="Y3710" s="225"/>
    </row>
    <row r="3711" spans="14:25" ht="15.75" x14ac:dyDescent="0.25">
      <c r="N3711" s="227"/>
      <c r="O3711" s="227"/>
      <c r="P3711" s="228"/>
      <c r="Q3711" s="227"/>
      <c r="R3711" s="227"/>
      <c r="S3711" s="226"/>
      <c r="T3711" s="226"/>
      <c r="U3711" s="226"/>
      <c r="V3711" s="225"/>
      <c r="W3711" s="225"/>
      <c r="X3711" s="225"/>
      <c r="Y3711" s="225"/>
    </row>
    <row r="3712" spans="14:25" ht="15.75" x14ac:dyDescent="0.25">
      <c r="N3712" s="227"/>
      <c r="O3712" s="227"/>
      <c r="P3712" s="228"/>
      <c r="Q3712" s="227"/>
      <c r="R3712" s="227"/>
      <c r="S3712" s="226"/>
      <c r="T3712" s="226"/>
      <c r="U3712" s="226"/>
      <c r="V3712" s="225"/>
      <c r="W3712" s="225"/>
      <c r="X3712" s="225"/>
      <c r="Y3712" s="225"/>
    </row>
    <row r="3713" spans="14:25" ht="15.75" x14ac:dyDescent="0.25">
      <c r="N3713" s="227"/>
      <c r="O3713" s="227"/>
      <c r="P3713" s="228"/>
      <c r="Q3713" s="227"/>
      <c r="R3713" s="227"/>
      <c r="S3713" s="226"/>
      <c r="T3713" s="226"/>
      <c r="U3713" s="226"/>
      <c r="V3713" s="225"/>
      <c r="W3713" s="225"/>
      <c r="X3713" s="225"/>
      <c r="Y3713" s="225"/>
    </row>
    <row r="3714" spans="14:25" ht="15.75" x14ac:dyDescent="0.25">
      <c r="N3714" s="227"/>
      <c r="O3714" s="227"/>
      <c r="P3714" s="228"/>
      <c r="Q3714" s="227"/>
      <c r="R3714" s="227"/>
      <c r="S3714" s="226"/>
      <c r="T3714" s="226"/>
      <c r="U3714" s="226"/>
      <c r="V3714" s="225"/>
      <c r="W3714" s="225"/>
      <c r="X3714" s="225"/>
      <c r="Y3714" s="225"/>
    </row>
    <row r="3715" spans="14:25" ht="15.75" x14ac:dyDescent="0.25">
      <c r="N3715" s="227"/>
      <c r="O3715" s="227"/>
      <c r="P3715" s="228"/>
      <c r="Q3715" s="227"/>
      <c r="R3715" s="227"/>
      <c r="S3715" s="226"/>
      <c r="T3715" s="226"/>
      <c r="U3715" s="226"/>
      <c r="V3715" s="225"/>
      <c r="W3715" s="225"/>
      <c r="X3715" s="225"/>
      <c r="Y3715" s="225"/>
    </row>
    <row r="3716" spans="14:25" ht="15.75" x14ac:dyDescent="0.25">
      <c r="N3716" s="227"/>
      <c r="O3716" s="227"/>
      <c r="P3716" s="228"/>
      <c r="Q3716" s="227"/>
      <c r="R3716" s="227"/>
      <c r="S3716" s="226"/>
      <c r="T3716" s="226"/>
      <c r="U3716" s="226"/>
      <c r="V3716" s="225"/>
      <c r="W3716" s="225"/>
      <c r="X3716" s="225"/>
      <c r="Y3716" s="225"/>
    </row>
    <row r="3717" spans="14:25" ht="15.75" x14ac:dyDescent="0.25">
      <c r="N3717" s="227"/>
      <c r="O3717" s="227"/>
      <c r="P3717" s="228"/>
      <c r="Q3717" s="227"/>
      <c r="R3717" s="227"/>
      <c r="S3717" s="226"/>
      <c r="T3717" s="226"/>
      <c r="U3717" s="226"/>
      <c r="V3717" s="225"/>
      <c r="W3717" s="225"/>
      <c r="X3717" s="225"/>
      <c r="Y3717" s="225"/>
    </row>
    <row r="3718" spans="14:25" ht="15.75" x14ac:dyDescent="0.25">
      <c r="N3718" s="227"/>
      <c r="O3718" s="227"/>
      <c r="P3718" s="228"/>
      <c r="Q3718" s="227"/>
      <c r="R3718" s="227"/>
      <c r="S3718" s="226"/>
      <c r="T3718" s="226"/>
      <c r="U3718" s="226"/>
      <c r="V3718" s="225"/>
      <c r="W3718" s="225"/>
      <c r="X3718" s="225"/>
      <c r="Y3718" s="225"/>
    </row>
    <row r="3719" spans="14:25" ht="15.75" x14ac:dyDescent="0.25">
      <c r="N3719" s="227"/>
      <c r="O3719" s="227"/>
      <c r="P3719" s="228"/>
      <c r="Q3719" s="227"/>
      <c r="R3719" s="227"/>
      <c r="S3719" s="226"/>
      <c r="T3719" s="226"/>
      <c r="U3719" s="226"/>
      <c r="V3719" s="225"/>
      <c r="W3719" s="225"/>
      <c r="X3719" s="225"/>
      <c r="Y3719" s="225"/>
    </row>
    <row r="3720" spans="14:25" ht="15.75" x14ac:dyDescent="0.25">
      <c r="N3720" s="227"/>
      <c r="O3720" s="227"/>
      <c r="P3720" s="228"/>
      <c r="Q3720" s="227"/>
      <c r="R3720" s="227"/>
      <c r="S3720" s="226"/>
      <c r="T3720" s="226"/>
      <c r="U3720" s="226"/>
      <c r="V3720" s="225"/>
      <c r="W3720" s="225"/>
      <c r="X3720" s="225"/>
      <c r="Y3720" s="225"/>
    </row>
    <row r="3721" spans="14:25" ht="15.75" x14ac:dyDescent="0.25">
      <c r="N3721" s="227"/>
      <c r="O3721" s="227"/>
      <c r="P3721" s="228"/>
      <c r="Q3721" s="227"/>
      <c r="R3721" s="227"/>
      <c r="S3721" s="226"/>
      <c r="T3721" s="226"/>
      <c r="U3721" s="226"/>
      <c r="V3721" s="225"/>
      <c r="W3721" s="225"/>
      <c r="X3721" s="225"/>
      <c r="Y3721" s="225"/>
    </row>
    <row r="3722" spans="14:25" ht="15.75" x14ac:dyDescent="0.25">
      <c r="N3722" s="227"/>
      <c r="O3722" s="227"/>
      <c r="P3722" s="228"/>
      <c r="Q3722" s="227"/>
      <c r="R3722" s="227"/>
      <c r="S3722" s="226"/>
      <c r="T3722" s="226"/>
      <c r="U3722" s="226"/>
      <c r="V3722" s="225"/>
      <c r="W3722" s="225"/>
      <c r="X3722" s="225"/>
      <c r="Y3722" s="225"/>
    </row>
    <row r="3723" spans="14:25" ht="15.75" x14ac:dyDescent="0.25">
      <c r="N3723" s="227"/>
      <c r="O3723" s="227"/>
      <c r="P3723" s="228"/>
      <c r="Q3723" s="227"/>
      <c r="R3723" s="227"/>
      <c r="S3723" s="226"/>
      <c r="T3723" s="226"/>
      <c r="U3723" s="226"/>
      <c r="V3723" s="225"/>
      <c r="W3723" s="225"/>
      <c r="X3723" s="225"/>
      <c r="Y3723" s="225"/>
    </row>
    <row r="3724" spans="14:25" ht="15.75" x14ac:dyDescent="0.25">
      <c r="N3724" s="227"/>
      <c r="O3724" s="227"/>
      <c r="P3724" s="228"/>
      <c r="Q3724" s="227"/>
      <c r="R3724" s="227"/>
      <c r="S3724" s="226"/>
      <c r="T3724" s="226"/>
      <c r="U3724" s="226"/>
      <c r="V3724" s="225"/>
      <c r="W3724" s="225"/>
      <c r="X3724" s="225"/>
      <c r="Y3724" s="225"/>
    </row>
    <row r="3725" spans="14:25" ht="15.75" x14ac:dyDescent="0.25">
      <c r="N3725" s="227"/>
      <c r="O3725" s="227"/>
      <c r="P3725" s="228"/>
      <c r="Q3725" s="227"/>
      <c r="R3725" s="227"/>
      <c r="S3725" s="226"/>
      <c r="T3725" s="226"/>
      <c r="U3725" s="226"/>
      <c r="V3725" s="225"/>
      <c r="W3725" s="225"/>
      <c r="X3725" s="225"/>
      <c r="Y3725" s="225"/>
    </row>
    <row r="3726" spans="14:25" ht="15.75" x14ac:dyDescent="0.25">
      <c r="N3726" s="227"/>
      <c r="O3726" s="227"/>
      <c r="P3726" s="228"/>
      <c r="Q3726" s="227"/>
      <c r="R3726" s="227"/>
      <c r="S3726" s="226"/>
      <c r="T3726" s="226"/>
      <c r="U3726" s="226"/>
      <c r="V3726" s="225"/>
      <c r="W3726" s="225"/>
      <c r="X3726" s="225"/>
      <c r="Y3726" s="225"/>
    </row>
    <row r="3727" spans="14:25" ht="15.75" x14ac:dyDescent="0.25">
      <c r="N3727" s="227"/>
      <c r="O3727" s="227"/>
      <c r="P3727" s="228"/>
      <c r="Q3727" s="227"/>
      <c r="R3727" s="227"/>
      <c r="S3727" s="226"/>
      <c r="T3727" s="226"/>
      <c r="U3727" s="226"/>
      <c r="V3727" s="225"/>
      <c r="W3727" s="225"/>
      <c r="X3727" s="225"/>
      <c r="Y3727" s="225"/>
    </row>
    <row r="3728" spans="14:25" ht="15.75" x14ac:dyDescent="0.25">
      <c r="N3728" s="227"/>
      <c r="O3728" s="227"/>
      <c r="P3728" s="228"/>
      <c r="Q3728" s="227"/>
      <c r="R3728" s="227"/>
      <c r="S3728" s="226"/>
      <c r="T3728" s="226"/>
      <c r="U3728" s="226"/>
      <c r="V3728" s="225"/>
      <c r="W3728" s="225"/>
      <c r="X3728" s="225"/>
      <c r="Y3728" s="225"/>
    </row>
    <row r="3729" spans="14:25" ht="15.75" x14ac:dyDescent="0.25">
      <c r="N3729" s="227"/>
      <c r="O3729" s="227"/>
      <c r="P3729" s="228"/>
      <c r="Q3729" s="227"/>
      <c r="R3729" s="227"/>
      <c r="S3729" s="226"/>
      <c r="T3729" s="226"/>
      <c r="U3729" s="226"/>
      <c r="V3729" s="225"/>
      <c r="W3729" s="225"/>
      <c r="X3729" s="225"/>
      <c r="Y3729" s="225"/>
    </row>
    <row r="3730" spans="14:25" ht="15.75" x14ac:dyDescent="0.25">
      <c r="N3730" s="227"/>
      <c r="O3730" s="227"/>
      <c r="P3730" s="228"/>
      <c r="Q3730" s="227"/>
      <c r="R3730" s="227"/>
      <c r="S3730" s="226"/>
      <c r="T3730" s="226"/>
      <c r="U3730" s="226"/>
      <c r="V3730" s="225"/>
      <c r="W3730" s="225"/>
      <c r="X3730" s="225"/>
      <c r="Y3730" s="225"/>
    </row>
    <row r="3731" spans="14:25" ht="15.75" x14ac:dyDescent="0.25">
      <c r="N3731" s="227"/>
      <c r="O3731" s="227"/>
      <c r="P3731" s="228"/>
      <c r="Q3731" s="227"/>
      <c r="R3731" s="227"/>
      <c r="S3731" s="226"/>
      <c r="T3731" s="226"/>
      <c r="U3731" s="226"/>
      <c r="V3731" s="225"/>
      <c r="W3731" s="225"/>
      <c r="X3731" s="225"/>
      <c r="Y3731" s="225"/>
    </row>
    <row r="3732" spans="14:25" ht="15.75" x14ac:dyDescent="0.25">
      <c r="N3732" s="227"/>
      <c r="O3732" s="227"/>
      <c r="P3732" s="228"/>
      <c r="Q3732" s="227"/>
      <c r="R3732" s="227"/>
      <c r="S3732" s="226"/>
      <c r="T3732" s="226"/>
      <c r="U3732" s="226"/>
      <c r="V3732" s="225"/>
      <c r="W3732" s="225"/>
      <c r="X3732" s="225"/>
      <c r="Y3732" s="225"/>
    </row>
    <row r="3733" spans="14:25" ht="15.75" x14ac:dyDescent="0.25">
      <c r="N3733" s="227"/>
      <c r="O3733" s="227"/>
      <c r="P3733" s="228"/>
      <c r="Q3733" s="227"/>
      <c r="R3733" s="227"/>
      <c r="S3733" s="226"/>
      <c r="T3733" s="226"/>
      <c r="U3733" s="226"/>
      <c r="V3733" s="225"/>
      <c r="W3733" s="225"/>
      <c r="X3733" s="225"/>
      <c r="Y3733" s="225"/>
    </row>
    <row r="3734" spans="14:25" ht="15.75" x14ac:dyDescent="0.25">
      <c r="N3734" s="227"/>
      <c r="O3734" s="227"/>
      <c r="P3734" s="228"/>
      <c r="Q3734" s="227"/>
      <c r="R3734" s="227"/>
      <c r="S3734" s="226"/>
      <c r="T3734" s="226"/>
      <c r="U3734" s="226"/>
      <c r="V3734" s="225"/>
      <c r="W3734" s="225"/>
      <c r="X3734" s="225"/>
      <c r="Y3734" s="225"/>
    </row>
    <row r="3735" spans="14:25" ht="15.75" x14ac:dyDescent="0.25">
      <c r="N3735" s="227"/>
      <c r="O3735" s="227"/>
      <c r="P3735" s="228"/>
      <c r="Q3735" s="227"/>
      <c r="R3735" s="227"/>
      <c r="S3735" s="226"/>
      <c r="T3735" s="226"/>
      <c r="U3735" s="226"/>
      <c r="V3735" s="225"/>
      <c r="W3735" s="225"/>
      <c r="X3735" s="225"/>
      <c r="Y3735" s="225"/>
    </row>
    <row r="3736" spans="14:25" ht="15.75" x14ac:dyDescent="0.25">
      <c r="N3736" s="227"/>
      <c r="O3736" s="227"/>
      <c r="P3736" s="228"/>
      <c r="Q3736" s="227"/>
      <c r="R3736" s="227"/>
      <c r="S3736" s="226"/>
      <c r="T3736" s="226"/>
      <c r="U3736" s="226"/>
      <c r="V3736" s="225"/>
      <c r="W3736" s="225"/>
      <c r="X3736" s="225"/>
      <c r="Y3736" s="225"/>
    </row>
    <row r="3737" spans="14:25" ht="15.75" x14ac:dyDescent="0.25">
      <c r="N3737" s="227"/>
      <c r="O3737" s="227"/>
      <c r="P3737" s="228"/>
      <c r="Q3737" s="227"/>
      <c r="R3737" s="227"/>
      <c r="S3737" s="226"/>
      <c r="T3737" s="226"/>
      <c r="U3737" s="226"/>
      <c r="V3737" s="225"/>
      <c r="W3737" s="225"/>
      <c r="X3737" s="225"/>
      <c r="Y3737" s="225"/>
    </row>
    <row r="3738" spans="14:25" ht="15.75" x14ac:dyDescent="0.25">
      <c r="N3738" s="227"/>
      <c r="O3738" s="227"/>
      <c r="P3738" s="228"/>
      <c r="Q3738" s="227"/>
      <c r="R3738" s="227"/>
      <c r="S3738" s="226"/>
      <c r="T3738" s="226"/>
      <c r="U3738" s="226"/>
      <c r="V3738" s="225"/>
      <c r="W3738" s="225"/>
      <c r="X3738" s="225"/>
      <c r="Y3738" s="225"/>
    </row>
    <row r="3739" spans="14:25" ht="15.75" x14ac:dyDescent="0.25">
      <c r="N3739" s="227"/>
      <c r="O3739" s="227"/>
      <c r="P3739" s="228"/>
      <c r="Q3739" s="227"/>
      <c r="R3739" s="227"/>
      <c r="S3739" s="226"/>
      <c r="T3739" s="226"/>
      <c r="U3739" s="226"/>
      <c r="V3739" s="225"/>
      <c r="W3739" s="225"/>
      <c r="X3739" s="225"/>
      <c r="Y3739" s="225"/>
    </row>
    <row r="3740" spans="14:25" ht="15.75" x14ac:dyDescent="0.25">
      <c r="N3740" s="227"/>
      <c r="O3740" s="227"/>
      <c r="P3740" s="228"/>
      <c r="Q3740" s="227"/>
      <c r="R3740" s="227"/>
      <c r="S3740" s="226"/>
      <c r="T3740" s="226"/>
      <c r="U3740" s="226"/>
      <c r="V3740" s="225"/>
      <c r="W3740" s="225"/>
      <c r="X3740" s="225"/>
      <c r="Y3740" s="225"/>
    </row>
    <row r="3741" spans="14:25" ht="15.75" x14ac:dyDescent="0.25">
      <c r="N3741" s="227"/>
      <c r="O3741" s="227"/>
      <c r="P3741" s="228"/>
      <c r="Q3741" s="227"/>
      <c r="R3741" s="227"/>
      <c r="S3741" s="226"/>
      <c r="T3741" s="226"/>
      <c r="U3741" s="226"/>
      <c r="V3741" s="225"/>
      <c r="W3741" s="225"/>
      <c r="X3741" s="225"/>
      <c r="Y3741" s="225"/>
    </row>
    <row r="3742" spans="14:25" ht="15.75" x14ac:dyDescent="0.25">
      <c r="N3742" s="227"/>
      <c r="O3742" s="227"/>
      <c r="P3742" s="228"/>
      <c r="Q3742" s="227"/>
      <c r="R3742" s="227"/>
      <c r="S3742" s="226"/>
      <c r="T3742" s="226"/>
      <c r="U3742" s="226"/>
      <c r="V3742" s="225"/>
      <c r="W3742" s="225"/>
      <c r="X3742" s="225"/>
      <c r="Y3742" s="225"/>
    </row>
    <row r="3743" spans="14:25" ht="15.75" x14ac:dyDescent="0.25">
      <c r="N3743" s="227"/>
      <c r="O3743" s="227"/>
      <c r="P3743" s="228"/>
      <c r="Q3743" s="227"/>
      <c r="R3743" s="227"/>
      <c r="S3743" s="226"/>
      <c r="T3743" s="226"/>
      <c r="U3743" s="226"/>
      <c r="V3743" s="225"/>
      <c r="W3743" s="225"/>
      <c r="X3743" s="225"/>
      <c r="Y3743" s="225"/>
    </row>
    <row r="3744" spans="14:25" ht="15.75" x14ac:dyDescent="0.25">
      <c r="N3744" s="227"/>
      <c r="O3744" s="227"/>
      <c r="P3744" s="228"/>
      <c r="Q3744" s="227"/>
      <c r="R3744" s="227"/>
      <c r="S3744" s="226"/>
      <c r="T3744" s="226"/>
      <c r="U3744" s="226"/>
      <c r="V3744" s="225"/>
      <c r="W3744" s="225"/>
      <c r="X3744" s="225"/>
      <c r="Y3744" s="225"/>
    </row>
    <row r="3745" spans="14:25" ht="15.75" x14ac:dyDescent="0.25">
      <c r="N3745" s="227"/>
      <c r="O3745" s="227"/>
      <c r="P3745" s="228"/>
      <c r="Q3745" s="227"/>
      <c r="R3745" s="227"/>
      <c r="S3745" s="226"/>
      <c r="T3745" s="226"/>
      <c r="U3745" s="226"/>
      <c r="V3745" s="225"/>
      <c r="W3745" s="225"/>
      <c r="X3745" s="225"/>
      <c r="Y3745" s="225"/>
    </row>
    <row r="3746" spans="14:25" ht="15.75" x14ac:dyDescent="0.25">
      <c r="N3746" s="227"/>
      <c r="O3746" s="227"/>
      <c r="P3746" s="228"/>
      <c r="Q3746" s="227"/>
      <c r="R3746" s="227"/>
      <c r="S3746" s="226"/>
      <c r="T3746" s="226"/>
      <c r="U3746" s="226"/>
      <c r="V3746" s="225"/>
      <c r="W3746" s="225"/>
      <c r="X3746" s="225"/>
      <c r="Y3746" s="225"/>
    </row>
    <row r="3747" spans="14:25" ht="15.75" x14ac:dyDescent="0.25">
      <c r="N3747" s="227"/>
      <c r="O3747" s="227"/>
      <c r="P3747" s="228"/>
      <c r="Q3747" s="227"/>
      <c r="R3747" s="227"/>
      <c r="S3747" s="226"/>
      <c r="T3747" s="226"/>
      <c r="U3747" s="226"/>
      <c r="V3747" s="225"/>
      <c r="W3747" s="225"/>
      <c r="X3747" s="225"/>
      <c r="Y3747" s="225"/>
    </row>
    <row r="3748" spans="14:25" ht="15.75" x14ac:dyDescent="0.25">
      <c r="N3748" s="227"/>
      <c r="O3748" s="227"/>
      <c r="P3748" s="228"/>
      <c r="Q3748" s="227"/>
      <c r="R3748" s="227"/>
      <c r="S3748" s="226"/>
      <c r="T3748" s="226"/>
      <c r="U3748" s="226"/>
      <c r="V3748" s="225"/>
      <c r="W3748" s="225"/>
      <c r="X3748" s="225"/>
      <c r="Y3748" s="225"/>
    </row>
    <row r="3749" spans="14:25" ht="15.75" x14ac:dyDescent="0.25">
      <c r="N3749" s="227"/>
      <c r="O3749" s="227"/>
      <c r="P3749" s="228"/>
      <c r="Q3749" s="227"/>
      <c r="R3749" s="227"/>
      <c r="S3749" s="226"/>
      <c r="T3749" s="226"/>
      <c r="U3749" s="226"/>
      <c r="V3749" s="225"/>
      <c r="W3749" s="225"/>
      <c r="X3749" s="225"/>
      <c r="Y3749" s="225"/>
    </row>
    <row r="3750" spans="14:25" ht="15.75" x14ac:dyDescent="0.25">
      <c r="N3750" s="227"/>
      <c r="O3750" s="227"/>
      <c r="P3750" s="228"/>
      <c r="Q3750" s="227"/>
      <c r="R3750" s="227"/>
      <c r="S3750" s="226"/>
      <c r="T3750" s="226"/>
      <c r="U3750" s="226"/>
      <c r="V3750" s="225"/>
      <c r="W3750" s="225"/>
      <c r="X3750" s="225"/>
      <c r="Y3750" s="225"/>
    </row>
    <row r="3751" spans="14:25" ht="15.75" x14ac:dyDescent="0.25">
      <c r="N3751" s="227"/>
      <c r="O3751" s="227"/>
      <c r="P3751" s="228"/>
      <c r="Q3751" s="227"/>
      <c r="R3751" s="227"/>
      <c r="S3751" s="226"/>
      <c r="T3751" s="226"/>
      <c r="U3751" s="226"/>
      <c r="V3751" s="225"/>
      <c r="W3751" s="225"/>
      <c r="X3751" s="225"/>
      <c r="Y3751" s="225"/>
    </row>
    <row r="3752" spans="14:25" ht="15.75" x14ac:dyDescent="0.25">
      <c r="N3752" s="227"/>
      <c r="O3752" s="227"/>
      <c r="P3752" s="228"/>
      <c r="Q3752" s="227"/>
      <c r="R3752" s="227"/>
      <c r="S3752" s="226"/>
      <c r="T3752" s="226"/>
      <c r="U3752" s="226"/>
      <c r="V3752" s="225"/>
      <c r="W3752" s="225"/>
      <c r="X3752" s="225"/>
      <c r="Y3752" s="225"/>
    </row>
    <row r="3753" spans="14:25" ht="15.75" x14ac:dyDescent="0.25">
      <c r="N3753" s="227"/>
      <c r="O3753" s="227"/>
      <c r="P3753" s="228"/>
      <c r="Q3753" s="227"/>
      <c r="R3753" s="227"/>
      <c r="S3753" s="226"/>
      <c r="T3753" s="226"/>
      <c r="U3753" s="226"/>
      <c r="V3753" s="225"/>
      <c r="W3753" s="225"/>
      <c r="X3753" s="225"/>
      <c r="Y3753" s="225"/>
    </row>
    <row r="3754" spans="14:25" ht="15.75" x14ac:dyDescent="0.25">
      <c r="N3754" s="227"/>
      <c r="O3754" s="227"/>
      <c r="P3754" s="228"/>
      <c r="Q3754" s="227"/>
      <c r="R3754" s="227"/>
      <c r="S3754" s="226"/>
      <c r="T3754" s="226"/>
      <c r="U3754" s="226"/>
      <c r="V3754" s="225"/>
      <c r="W3754" s="225"/>
      <c r="X3754" s="225"/>
      <c r="Y3754" s="225"/>
    </row>
    <row r="3755" spans="14:25" ht="15.75" x14ac:dyDescent="0.25">
      <c r="N3755" s="227"/>
      <c r="O3755" s="227"/>
      <c r="P3755" s="228"/>
      <c r="Q3755" s="227"/>
      <c r="R3755" s="227"/>
      <c r="S3755" s="226"/>
      <c r="T3755" s="226"/>
      <c r="U3755" s="226"/>
      <c r="V3755" s="225"/>
      <c r="W3755" s="225"/>
      <c r="X3755" s="225"/>
      <c r="Y3755" s="225"/>
    </row>
    <row r="3756" spans="14:25" ht="15.75" x14ac:dyDescent="0.25">
      <c r="N3756" s="227"/>
      <c r="O3756" s="227"/>
      <c r="P3756" s="228"/>
      <c r="Q3756" s="227"/>
      <c r="R3756" s="227"/>
      <c r="S3756" s="226"/>
      <c r="T3756" s="226"/>
      <c r="U3756" s="226"/>
      <c r="V3756" s="225"/>
      <c r="W3756" s="225"/>
      <c r="X3756" s="225"/>
      <c r="Y3756" s="225"/>
    </row>
    <row r="3757" spans="14:25" ht="15.75" x14ac:dyDescent="0.25">
      <c r="N3757" s="227"/>
      <c r="O3757" s="227"/>
      <c r="P3757" s="228"/>
      <c r="Q3757" s="227"/>
      <c r="R3757" s="227"/>
      <c r="S3757" s="226"/>
      <c r="T3757" s="226"/>
      <c r="U3757" s="226"/>
      <c r="V3757" s="225"/>
      <c r="W3757" s="225"/>
      <c r="X3757" s="225"/>
      <c r="Y3757" s="225"/>
    </row>
    <row r="3758" spans="14:25" ht="15.75" x14ac:dyDescent="0.25">
      <c r="N3758" s="227"/>
      <c r="O3758" s="227"/>
      <c r="P3758" s="228"/>
      <c r="Q3758" s="227"/>
      <c r="R3758" s="227"/>
      <c r="S3758" s="226"/>
      <c r="T3758" s="226"/>
      <c r="U3758" s="226"/>
      <c r="V3758" s="225"/>
      <c r="W3758" s="225"/>
      <c r="X3758" s="225"/>
      <c r="Y3758" s="225"/>
    </row>
    <row r="3759" spans="14:25" ht="15.75" x14ac:dyDescent="0.25">
      <c r="N3759" s="227"/>
      <c r="O3759" s="227"/>
      <c r="P3759" s="228"/>
      <c r="Q3759" s="227"/>
      <c r="R3759" s="227"/>
      <c r="S3759" s="226"/>
      <c r="T3759" s="226"/>
      <c r="U3759" s="226"/>
      <c r="V3759" s="225"/>
      <c r="W3759" s="225"/>
      <c r="X3759" s="225"/>
      <c r="Y3759" s="225"/>
    </row>
    <row r="3760" spans="14:25" ht="15.75" x14ac:dyDescent="0.25">
      <c r="N3760" s="227"/>
      <c r="O3760" s="227"/>
      <c r="P3760" s="228"/>
      <c r="Q3760" s="227"/>
      <c r="R3760" s="227"/>
      <c r="S3760" s="226"/>
      <c r="T3760" s="226"/>
      <c r="U3760" s="226"/>
      <c r="V3760" s="225"/>
      <c r="W3760" s="225"/>
      <c r="X3760" s="225"/>
      <c r="Y3760" s="225"/>
    </row>
    <row r="3761" spans="14:25" ht="15.75" x14ac:dyDescent="0.25">
      <c r="N3761" s="227"/>
      <c r="O3761" s="227"/>
      <c r="P3761" s="228"/>
      <c r="Q3761" s="227"/>
      <c r="R3761" s="227"/>
      <c r="S3761" s="226"/>
      <c r="T3761" s="226"/>
      <c r="U3761" s="226"/>
      <c r="V3761" s="225"/>
      <c r="W3761" s="225"/>
      <c r="X3761" s="225"/>
      <c r="Y3761" s="225"/>
    </row>
    <row r="3762" spans="14:25" ht="15.75" x14ac:dyDescent="0.25">
      <c r="N3762" s="227"/>
      <c r="O3762" s="227"/>
      <c r="P3762" s="228"/>
      <c r="Q3762" s="227"/>
      <c r="R3762" s="227"/>
      <c r="S3762" s="226"/>
      <c r="T3762" s="226"/>
      <c r="U3762" s="226"/>
      <c r="V3762" s="225"/>
      <c r="W3762" s="225"/>
      <c r="X3762" s="225"/>
      <c r="Y3762" s="225"/>
    </row>
    <row r="3763" spans="14:25" ht="15.75" x14ac:dyDescent="0.25">
      <c r="N3763" s="227"/>
      <c r="O3763" s="227"/>
      <c r="P3763" s="228"/>
      <c r="Q3763" s="227"/>
      <c r="R3763" s="227"/>
      <c r="S3763" s="226"/>
      <c r="T3763" s="226"/>
      <c r="U3763" s="226"/>
      <c r="V3763" s="225"/>
      <c r="W3763" s="225"/>
      <c r="X3763" s="225"/>
      <c r="Y3763" s="225"/>
    </row>
    <row r="3764" spans="14:25" ht="15.75" x14ac:dyDescent="0.25">
      <c r="N3764" s="227"/>
      <c r="O3764" s="227"/>
      <c r="P3764" s="228"/>
      <c r="Q3764" s="227"/>
      <c r="R3764" s="227"/>
      <c r="S3764" s="226"/>
      <c r="T3764" s="226"/>
      <c r="U3764" s="226"/>
      <c r="V3764" s="225"/>
      <c r="W3764" s="225"/>
      <c r="X3764" s="225"/>
      <c r="Y3764" s="225"/>
    </row>
    <row r="3765" spans="14:25" ht="15.75" x14ac:dyDescent="0.25">
      <c r="N3765" s="227"/>
      <c r="O3765" s="227"/>
      <c r="P3765" s="228"/>
      <c r="Q3765" s="227"/>
      <c r="R3765" s="227"/>
      <c r="S3765" s="226"/>
      <c r="T3765" s="226"/>
      <c r="U3765" s="226"/>
      <c r="V3765" s="225"/>
      <c r="W3765" s="225"/>
      <c r="X3765" s="225"/>
      <c r="Y3765" s="225"/>
    </row>
    <row r="3766" spans="14:25" ht="15.75" x14ac:dyDescent="0.25">
      <c r="N3766" s="227"/>
      <c r="O3766" s="227"/>
      <c r="P3766" s="228"/>
      <c r="Q3766" s="227"/>
      <c r="R3766" s="227"/>
      <c r="S3766" s="226"/>
      <c r="T3766" s="226"/>
      <c r="U3766" s="226"/>
      <c r="V3766" s="225"/>
      <c r="W3766" s="225"/>
      <c r="X3766" s="225"/>
      <c r="Y3766" s="225"/>
    </row>
    <row r="3767" spans="14:25" ht="15.75" x14ac:dyDescent="0.25">
      <c r="N3767" s="227"/>
      <c r="O3767" s="227"/>
      <c r="P3767" s="228"/>
      <c r="Q3767" s="227"/>
      <c r="R3767" s="227"/>
      <c r="S3767" s="226"/>
      <c r="T3767" s="226"/>
      <c r="U3767" s="226"/>
      <c r="V3767" s="225"/>
      <c r="W3767" s="225"/>
      <c r="X3767" s="225"/>
      <c r="Y3767" s="225"/>
    </row>
    <row r="3768" spans="14:25" ht="15.75" x14ac:dyDescent="0.25">
      <c r="N3768" s="227"/>
      <c r="O3768" s="227"/>
      <c r="P3768" s="228"/>
      <c r="Q3768" s="227"/>
      <c r="R3768" s="227"/>
      <c r="S3768" s="226"/>
      <c r="T3768" s="226"/>
      <c r="U3768" s="226"/>
      <c r="V3768" s="225"/>
      <c r="W3768" s="225"/>
      <c r="X3768" s="225"/>
      <c r="Y3768" s="225"/>
    </row>
    <row r="3769" spans="14:25" ht="15.75" x14ac:dyDescent="0.25">
      <c r="N3769" s="227"/>
      <c r="O3769" s="227"/>
      <c r="P3769" s="228"/>
      <c r="Q3769" s="227"/>
      <c r="R3769" s="227"/>
      <c r="S3769" s="226"/>
      <c r="T3769" s="226"/>
      <c r="U3769" s="226"/>
      <c r="V3769" s="225"/>
      <c r="W3769" s="225"/>
      <c r="X3769" s="225"/>
      <c r="Y3769" s="225"/>
    </row>
    <row r="3770" spans="14:25" ht="15.75" x14ac:dyDescent="0.25">
      <c r="N3770" s="227"/>
      <c r="O3770" s="227"/>
      <c r="P3770" s="228"/>
      <c r="Q3770" s="227"/>
      <c r="R3770" s="227"/>
      <c r="S3770" s="226"/>
      <c r="T3770" s="226"/>
      <c r="U3770" s="226"/>
      <c r="V3770" s="225"/>
      <c r="W3770" s="225"/>
      <c r="X3770" s="225"/>
      <c r="Y3770" s="225"/>
    </row>
    <row r="3771" spans="14:25" ht="15.75" x14ac:dyDescent="0.25">
      <c r="N3771" s="227"/>
      <c r="O3771" s="227"/>
      <c r="P3771" s="228"/>
      <c r="Q3771" s="227"/>
      <c r="R3771" s="227"/>
      <c r="S3771" s="226"/>
      <c r="T3771" s="226"/>
      <c r="U3771" s="226"/>
      <c r="V3771" s="225"/>
      <c r="W3771" s="225"/>
      <c r="X3771" s="225"/>
      <c r="Y3771" s="225"/>
    </row>
    <row r="3772" spans="14:25" ht="15.75" x14ac:dyDescent="0.25">
      <c r="N3772" s="227"/>
      <c r="O3772" s="227"/>
      <c r="P3772" s="228"/>
      <c r="Q3772" s="227"/>
      <c r="R3772" s="227"/>
      <c r="S3772" s="226"/>
      <c r="T3772" s="226"/>
      <c r="U3772" s="226"/>
      <c r="V3772" s="225"/>
      <c r="W3772" s="225"/>
      <c r="X3772" s="225"/>
      <c r="Y3772" s="225"/>
    </row>
    <row r="3773" spans="14:25" ht="15.75" x14ac:dyDescent="0.25">
      <c r="N3773" s="227"/>
      <c r="O3773" s="227"/>
      <c r="P3773" s="228"/>
      <c r="Q3773" s="227"/>
      <c r="R3773" s="227"/>
      <c r="S3773" s="226"/>
      <c r="T3773" s="226"/>
      <c r="U3773" s="226"/>
      <c r="V3773" s="225"/>
      <c r="W3773" s="225"/>
      <c r="X3773" s="225"/>
      <c r="Y3773" s="225"/>
    </row>
    <row r="3774" spans="14:25" ht="15.75" x14ac:dyDescent="0.25">
      <c r="N3774" s="227"/>
      <c r="O3774" s="227"/>
      <c r="P3774" s="228"/>
      <c r="Q3774" s="227"/>
      <c r="R3774" s="227"/>
      <c r="S3774" s="226"/>
      <c r="T3774" s="226"/>
      <c r="U3774" s="226"/>
      <c r="V3774" s="225"/>
      <c r="W3774" s="225"/>
      <c r="X3774" s="225"/>
      <c r="Y3774" s="225"/>
    </row>
    <row r="3775" spans="14:25" ht="15.75" x14ac:dyDescent="0.25">
      <c r="N3775" s="227"/>
      <c r="O3775" s="227"/>
      <c r="P3775" s="228"/>
      <c r="Q3775" s="227"/>
      <c r="R3775" s="227"/>
      <c r="S3775" s="226"/>
      <c r="T3775" s="226"/>
      <c r="U3775" s="226"/>
      <c r="V3775" s="225"/>
      <c r="W3775" s="225"/>
      <c r="X3775" s="225"/>
      <c r="Y3775" s="225"/>
    </row>
    <row r="3776" spans="14:25" ht="15.75" x14ac:dyDescent="0.25">
      <c r="N3776" s="227"/>
      <c r="O3776" s="227"/>
      <c r="P3776" s="228"/>
      <c r="Q3776" s="227"/>
      <c r="R3776" s="227"/>
      <c r="S3776" s="226"/>
      <c r="T3776" s="226"/>
      <c r="U3776" s="226"/>
      <c r="V3776" s="225"/>
      <c r="W3776" s="225"/>
      <c r="X3776" s="225"/>
      <c r="Y3776" s="225"/>
    </row>
    <row r="3777" spans="14:25" ht="15.75" x14ac:dyDescent="0.25">
      <c r="N3777" s="227"/>
      <c r="O3777" s="227"/>
      <c r="P3777" s="228"/>
      <c r="Q3777" s="227"/>
      <c r="R3777" s="227"/>
      <c r="S3777" s="226"/>
      <c r="T3777" s="226"/>
      <c r="U3777" s="226"/>
      <c r="V3777" s="225"/>
      <c r="W3777" s="225"/>
      <c r="X3777" s="225"/>
      <c r="Y3777" s="225"/>
    </row>
    <row r="3778" spans="14:25" ht="15.75" x14ac:dyDescent="0.25">
      <c r="N3778" s="227"/>
      <c r="O3778" s="227"/>
      <c r="P3778" s="228"/>
      <c r="Q3778" s="227"/>
      <c r="R3778" s="227"/>
      <c r="S3778" s="226"/>
      <c r="T3778" s="226"/>
      <c r="U3778" s="226"/>
      <c r="V3778" s="225"/>
      <c r="W3778" s="225"/>
      <c r="X3778" s="225"/>
      <c r="Y3778" s="225"/>
    </row>
    <row r="3779" spans="14:25" ht="15.75" x14ac:dyDescent="0.25">
      <c r="N3779" s="227"/>
      <c r="O3779" s="227"/>
      <c r="P3779" s="228"/>
      <c r="Q3779" s="227"/>
      <c r="R3779" s="227"/>
      <c r="S3779" s="226"/>
      <c r="T3779" s="226"/>
      <c r="U3779" s="226"/>
      <c r="V3779" s="225"/>
      <c r="W3779" s="225"/>
      <c r="X3779" s="225"/>
      <c r="Y3779" s="225"/>
    </row>
    <row r="3780" spans="14:25" ht="15.75" x14ac:dyDescent="0.25">
      <c r="N3780" s="227"/>
      <c r="O3780" s="227"/>
      <c r="P3780" s="228"/>
      <c r="Q3780" s="227"/>
      <c r="R3780" s="227"/>
      <c r="S3780" s="226"/>
      <c r="T3780" s="226"/>
      <c r="U3780" s="226"/>
      <c r="V3780" s="225"/>
      <c r="W3780" s="225"/>
      <c r="X3780" s="225"/>
      <c r="Y3780" s="225"/>
    </row>
    <row r="3781" spans="14:25" ht="15.75" x14ac:dyDescent="0.25">
      <c r="N3781" s="227"/>
      <c r="O3781" s="227"/>
      <c r="P3781" s="228"/>
      <c r="Q3781" s="227"/>
      <c r="R3781" s="227"/>
      <c r="S3781" s="226"/>
      <c r="T3781" s="226"/>
      <c r="U3781" s="226"/>
      <c r="V3781" s="225"/>
      <c r="W3781" s="225"/>
      <c r="X3781" s="225"/>
      <c r="Y3781" s="225"/>
    </row>
    <row r="3782" spans="14:25" ht="15.75" x14ac:dyDescent="0.25">
      <c r="N3782" s="227"/>
      <c r="O3782" s="227"/>
      <c r="P3782" s="228"/>
      <c r="Q3782" s="227"/>
      <c r="R3782" s="227"/>
      <c r="S3782" s="226"/>
      <c r="T3782" s="226"/>
      <c r="U3782" s="226"/>
      <c r="V3782" s="225"/>
      <c r="W3782" s="225"/>
      <c r="X3782" s="225"/>
      <c r="Y3782" s="225"/>
    </row>
    <row r="3783" spans="14:25" ht="15.75" x14ac:dyDescent="0.25">
      <c r="N3783" s="227"/>
      <c r="O3783" s="227"/>
      <c r="P3783" s="228"/>
      <c r="Q3783" s="227"/>
      <c r="R3783" s="227"/>
      <c r="S3783" s="226"/>
      <c r="T3783" s="226"/>
      <c r="U3783" s="226"/>
      <c r="V3783" s="225"/>
      <c r="W3783" s="225"/>
      <c r="X3783" s="225"/>
      <c r="Y3783" s="225"/>
    </row>
    <row r="3784" spans="14:25" ht="15.75" x14ac:dyDescent="0.25">
      <c r="N3784" s="227"/>
      <c r="O3784" s="227"/>
      <c r="P3784" s="228"/>
      <c r="Q3784" s="227"/>
      <c r="R3784" s="227"/>
      <c r="S3784" s="226"/>
      <c r="T3784" s="226"/>
      <c r="U3784" s="226"/>
      <c r="V3784" s="225"/>
      <c r="W3784" s="225"/>
      <c r="X3784" s="225"/>
      <c r="Y3784" s="225"/>
    </row>
    <row r="3785" spans="14:25" ht="15.75" x14ac:dyDescent="0.25">
      <c r="N3785" s="227"/>
      <c r="O3785" s="227"/>
      <c r="P3785" s="228"/>
      <c r="Q3785" s="227"/>
      <c r="R3785" s="227"/>
      <c r="S3785" s="226"/>
      <c r="T3785" s="226"/>
      <c r="U3785" s="226"/>
      <c r="V3785" s="225"/>
      <c r="W3785" s="225"/>
      <c r="X3785" s="225"/>
      <c r="Y3785" s="225"/>
    </row>
    <row r="3786" spans="14:25" ht="15.75" x14ac:dyDescent="0.25">
      <c r="N3786" s="227"/>
      <c r="O3786" s="227"/>
      <c r="P3786" s="228"/>
      <c r="Q3786" s="227"/>
      <c r="R3786" s="227"/>
      <c r="S3786" s="226"/>
      <c r="T3786" s="226"/>
      <c r="U3786" s="226"/>
      <c r="V3786" s="225"/>
      <c r="W3786" s="225"/>
      <c r="X3786" s="225"/>
      <c r="Y3786" s="225"/>
    </row>
    <row r="3787" spans="14:25" ht="15.75" x14ac:dyDescent="0.25">
      <c r="N3787" s="227"/>
      <c r="O3787" s="227"/>
      <c r="P3787" s="228"/>
      <c r="Q3787" s="227"/>
      <c r="R3787" s="227"/>
      <c r="S3787" s="226"/>
      <c r="T3787" s="226"/>
      <c r="U3787" s="226"/>
      <c r="V3787" s="225"/>
      <c r="W3787" s="225"/>
      <c r="X3787" s="225"/>
      <c r="Y3787" s="225"/>
    </row>
    <row r="3788" spans="14:25" ht="15.75" x14ac:dyDescent="0.25">
      <c r="N3788" s="227"/>
      <c r="O3788" s="227"/>
      <c r="P3788" s="228"/>
      <c r="Q3788" s="227"/>
      <c r="R3788" s="227"/>
      <c r="S3788" s="226"/>
      <c r="T3788" s="226"/>
      <c r="U3788" s="226"/>
      <c r="V3788" s="225"/>
      <c r="W3788" s="225"/>
      <c r="X3788" s="225"/>
      <c r="Y3788" s="225"/>
    </row>
    <row r="3789" spans="14:25" ht="15.75" x14ac:dyDescent="0.25">
      <c r="N3789" s="227"/>
      <c r="O3789" s="227"/>
      <c r="P3789" s="228"/>
      <c r="Q3789" s="227"/>
      <c r="R3789" s="227"/>
      <c r="S3789" s="226"/>
      <c r="T3789" s="226"/>
      <c r="U3789" s="226"/>
      <c r="V3789" s="225"/>
      <c r="W3789" s="225"/>
      <c r="X3789" s="225"/>
      <c r="Y3789" s="225"/>
    </row>
    <row r="3790" spans="14:25" ht="15.75" x14ac:dyDescent="0.25">
      <c r="N3790" s="227"/>
      <c r="O3790" s="227"/>
      <c r="P3790" s="228"/>
      <c r="Q3790" s="227"/>
      <c r="R3790" s="227"/>
      <c r="S3790" s="226"/>
      <c r="T3790" s="226"/>
      <c r="U3790" s="226"/>
      <c r="V3790" s="225"/>
      <c r="W3790" s="225"/>
      <c r="X3790" s="225"/>
      <c r="Y3790" s="225"/>
    </row>
    <row r="3791" spans="14:25" ht="15.75" x14ac:dyDescent="0.25">
      <c r="N3791" s="227"/>
      <c r="O3791" s="227"/>
      <c r="P3791" s="228"/>
      <c r="Q3791" s="227"/>
      <c r="R3791" s="227"/>
      <c r="S3791" s="226"/>
      <c r="T3791" s="226"/>
      <c r="U3791" s="226"/>
      <c r="V3791" s="225"/>
      <c r="W3791" s="225"/>
      <c r="X3791" s="225"/>
      <c r="Y3791" s="225"/>
    </row>
    <row r="3792" spans="14:25" ht="15.75" x14ac:dyDescent="0.25">
      <c r="N3792" s="227"/>
      <c r="O3792" s="227"/>
      <c r="P3792" s="228"/>
      <c r="Q3792" s="227"/>
      <c r="R3792" s="227"/>
      <c r="S3792" s="226"/>
      <c r="T3792" s="226"/>
      <c r="U3792" s="226"/>
      <c r="V3792" s="225"/>
      <c r="W3792" s="225"/>
      <c r="X3792" s="225"/>
      <c r="Y3792" s="225"/>
    </row>
    <row r="3793" spans="14:25" ht="15.75" x14ac:dyDescent="0.25">
      <c r="N3793" s="227"/>
      <c r="O3793" s="227"/>
      <c r="P3793" s="228"/>
      <c r="Q3793" s="227"/>
      <c r="R3793" s="227"/>
      <c r="S3793" s="226"/>
      <c r="T3793" s="226"/>
      <c r="U3793" s="226"/>
      <c r="V3793" s="225"/>
      <c r="W3793" s="225"/>
      <c r="X3793" s="225"/>
      <c r="Y3793" s="225"/>
    </row>
    <row r="3794" spans="14:25" ht="15.75" x14ac:dyDescent="0.25">
      <c r="N3794" s="227"/>
      <c r="O3794" s="227"/>
      <c r="P3794" s="228"/>
      <c r="Q3794" s="227"/>
      <c r="R3794" s="227"/>
      <c r="S3794" s="226"/>
      <c r="T3794" s="226"/>
      <c r="U3794" s="226"/>
      <c r="V3794" s="225"/>
      <c r="W3794" s="225"/>
      <c r="X3794" s="225"/>
      <c r="Y3794" s="225"/>
    </row>
    <row r="3795" spans="14:25" ht="15.75" x14ac:dyDescent="0.25">
      <c r="N3795" s="227"/>
      <c r="O3795" s="227"/>
      <c r="P3795" s="228"/>
      <c r="Q3795" s="227"/>
      <c r="R3795" s="227"/>
      <c r="S3795" s="226"/>
      <c r="T3795" s="226"/>
      <c r="U3795" s="226"/>
      <c r="V3795" s="225"/>
      <c r="W3795" s="225"/>
      <c r="X3795" s="225"/>
      <c r="Y3795" s="225"/>
    </row>
    <row r="3796" spans="14:25" ht="15.75" x14ac:dyDescent="0.25">
      <c r="N3796" s="227"/>
      <c r="O3796" s="227"/>
      <c r="P3796" s="228"/>
      <c r="Q3796" s="227"/>
      <c r="R3796" s="227"/>
      <c r="S3796" s="226"/>
      <c r="T3796" s="226"/>
      <c r="U3796" s="226"/>
      <c r="V3796" s="225"/>
      <c r="W3796" s="225"/>
      <c r="X3796" s="225"/>
      <c r="Y3796" s="225"/>
    </row>
    <row r="3797" spans="14:25" ht="15.75" x14ac:dyDescent="0.25">
      <c r="N3797" s="227"/>
      <c r="O3797" s="227"/>
      <c r="P3797" s="228"/>
      <c r="Q3797" s="227"/>
      <c r="R3797" s="227"/>
      <c r="S3797" s="226"/>
      <c r="T3797" s="226"/>
      <c r="U3797" s="226"/>
      <c r="V3797" s="225"/>
      <c r="W3797" s="225"/>
      <c r="X3797" s="225"/>
      <c r="Y3797" s="225"/>
    </row>
    <row r="3798" spans="14:25" ht="15.75" x14ac:dyDescent="0.25">
      <c r="N3798" s="227"/>
      <c r="O3798" s="227"/>
      <c r="P3798" s="228"/>
      <c r="Q3798" s="227"/>
      <c r="R3798" s="227"/>
      <c r="S3798" s="226"/>
      <c r="T3798" s="226"/>
      <c r="U3798" s="226"/>
      <c r="V3798" s="225"/>
      <c r="W3798" s="225"/>
      <c r="X3798" s="225"/>
      <c r="Y3798" s="225"/>
    </row>
    <row r="3799" spans="14:25" ht="15.75" x14ac:dyDescent="0.25">
      <c r="N3799" s="227"/>
      <c r="O3799" s="227"/>
      <c r="P3799" s="228"/>
      <c r="Q3799" s="227"/>
      <c r="R3799" s="227"/>
      <c r="S3799" s="226"/>
      <c r="T3799" s="226"/>
      <c r="U3799" s="226"/>
      <c r="V3799" s="225"/>
      <c r="W3799" s="225"/>
      <c r="X3799" s="225"/>
      <c r="Y3799" s="225"/>
    </row>
    <row r="3800" spans="14:25" ht="15.75" x14ac:dyDescent="0.25">
      <c r="N3800" s="227"/>
      <c r="O3800" s="227"/>
      <c r="P3800" s="228"/>
      <c r="Q3800" s="227"/>
      <c r="R3800" s="227"/>
      <c r="S3800" s="226"/>
      <c r="T3800" s="226"/>
      <c r="U3800" s="226"/>
      <c r="V3800" s="225"/>
      <c r="W3800" s="225"/>
      <c r="X3800" s="225"/>
      <c r="Y3800" s="225"/>
    </row>
    <row r="3801" spans="14:25" ht="15.75" x14ac:dyDescent="0.25">
      <c r="N3801" s="227"/>
      <c r="O3801" s="227"/>
      <c r="P3801" s="228"/>
      <c r="Q3801" s="227"/>
      <c r="R3801" s="227"/>
      <c r="S3801" s="226"/>
      <c r="T3801" s="226"/>
      <c r="U3801" s="226"/>
      <c r="V3801" s="225"/>
      <c r="W3801" s="225"/>
      <c r="X3801" s="225"/>
      <c r="Y3801" s="225"/>
    </row>
    <row r="3802" spans="14:25" ht="15.75" x14ac:dyDescent="0.25">
      <c r="N3802" s="227"/>
      <c r="O3802" s="227"/>
      <c r="P3802" s="228"/>
      <c r="Q3802" s="227"/>
      <c r="R3802" s="227"/>
      <c r="S3802" s="226"/>
      <c r="T3802" s="226"/>
      <c r="U3802" s="226"/>
      <c r="V3802" s="225"/>
      <c r="W3802" s="225"/>
      <c r="X3802" s="225"/>
      <c r="Y3802" s="225"/>
    </row>
    <row r="3803" spans="14:25" ht="15.75" x14ac:dyDescent="0.25">
      <c r="N3803" s="227"/>
      <c r="O3803" s="227"/>
      <c r="P3803" s="228"/>
      <c r="Q3803" s="227"/>
      <c r="R3803" s="227"/>
      <c r="S3803" s="226"/>
      <c r="T3803" s="226"/>
      <c r="U3803" s="226"/>
      <c r="V3803" s="225"/>
      <c r="W3803" s="225"/>
      <c r="X3803" s="225"/>
      <c r="Y3803" s="225"/>
    </row>
    <row r="3804" spans="14:25" ht="15.75" x14ac:dyDescent="0.25">
      <c r="N3804" s="227"/>
      <c r="O3804" s="227"/>
      <c r="P3804" s="228"/>
      <c r="Q3804" s="227"/>
      <c r="R3804" s="227"/>
      <c r="S3804" s="226"/>
      <c r="T3804" s="226"/>
      <c r="U3804" s="226"/>
      <c r="V3804" s="225"/>
      <c r="W3804" s="225"/>
      <c r="X3804" s="225"/>
      <c r="Y3804" s="225"/>
    </row>
    <row r="3805" spans="14:25" ht="15.75" x14ac:dyDescent="0.25">
      <c r="N3805" s="227"/>
      <c r="O3805" s="227"/>
      <c r="P3805" s="228"/>
      <c r="Q3805" s="227"/>
      <c r="R3805" s="227"/>
      <c r="S3805" s="226"/>
      <c r="T3805" s="226"/>
      <c r="U3805" s="226"/>
      <c r="V3805" s="225"/>
      <c r="W3805" s="225"/>
      <c r="X3805" s="225"/>
      <c r="Y3805" s="225"/>
    </row>
    <row r="3806" spans="14:25" ht="15.75" x14ac:dyDescent="0.25">
      <c r="N3806" s="227"/>
      <c r="O3806" s="227"/>
      <c r="P3806" s="228"/>
      <c r="Q3806" s="227"/>
      <c r="R3806" s="227"/>
      <c r="S3806" s="226"/>
      <c r="T3806" s="226"/>
      <c r="U3806" s="226"/>
      <c r="V3806" s="225"/>
      <c r="W3806" s="225"/>
      <c r="X3806" s="225"/>
      <c r="Y3806" s="225"/>
    </row>
    <row r="3807" spans="14:25" ht="15.75" x14ac:dyDescent="0.25">
      <c r="N3807" s="227"/>
      <c r="O3807" s="227"/>
      <c r="P3807" s="228"/>
      <c r="Q3807" s="227"/>
      <c r="R3807" s="227"/>
      <c r="S3807" s="226"/>
      <c r="T3807" s="226"/>
      <c r="U3807" s="226"/>
      <c r="V3807" s="225"/>
      <c r="W3807" s="225"/>
      <c r="X3807" s="225"/>
      <c r="Y3807" s="225"/>
    </row>
    <row r="3808" spans="14:25" ht="15.75" x14ac:dyDescent="0.25">
      <c r="N3808" s="227"/>
      <c r="O3808" s="227"/>
      <c r="P3808" s="228"/>
      <c r="Q3808" s="227"/>
      <c r="R3808" s="227"/>
      <c r="S3808" s="226"/>
      <c r="T3808" s="226"/>
      <c r="U3808" s="226"/>
      <c r="V3808" s="225"/>
      <c r="W3808" s="225"/>
      <c r="X3808" s="225"/>
      <c r="Y3808" s="225"/>
    </row>
    <row r="3809" spans="14:25" ht="15.75" x14ac:dyDescent="0.25">
      <c r="N3809" s="227"/>
      <c r="O3809" s="227"/>
      <c r="P3809" s="228"/>
      <c r="Q3809" s="227"/>
      <c r="R3809" s="227"/>
      <c r="S3809" s="226"/>
      <c r="T3809" s="226"/>
      <c r="U3809" s="226"/>
      <c r="V3809" s="225"/>
      <c r="W3809" s="225"/>
      <c r="X3809" s="225"/>
      <c r="Y3809" s="225"/>
    </row>
    <row r="3810" spans="14:25" ht="15.75" x14ac:dyDescent="0.25">
      <c r="N3810" s="227"/>
      <c r="O3810" s="227"/>
      <c r="P3810" s="228"/>
      <c r="Q3810" s="227"/>
      <c r="R3810" s="227"/>
      <c r="S3810" s="226"/>
      <c r="T3810" s="226"/>
      <c r="U3810" s="226"/>
      <c r="V3810" s="225"/>
      <c r="W3810" s="225"/>
      <c r="X3810" s="225"/>
      <c r="Y3810" s="225"/>
    </row>
    <row r="3811" spans="14:25" ht="15.75" x14ac:dyDescent="0.25">
      <c r="N3811" s="227"/>
      <c r="O3811" s="227"/>
      <c r="P3811" s="228"/>
      <c r="Q3811" s="227"/>
      <c r="R3811" s="227"/>
      <c r="S3811" s="226"/>
      <c r="T3811" s="226"/>
      <c r="U3811" s="226"/>
      <c r="V3811" s="225"/>
      <c r="W3811" s="225"/>
      <c r="X3811" s="225"/>
      <c r="Y3811" s="225"/>
    </row>
    <row r="3812" spans="14:25" ht="15.75" x14ac:dyDescent="0.25">
      <c r="N3812" s="227"/>
      <c r="O3812" s="227"/>
      <c r="P3812" s="228"/>
      <c r="Q3812" s="227"/>
      <c r="R3812" s="227"/>
      <c r="S3812" s="226"/>
      <c r="T3812" s="226"/>
      <c r="U3812" s="226"/>
      <c r="V3812" s="225"/>
      <c r="W3812" s="225"/>
      <c r="X3812" s="225"/>
      <c r="Y3812" s="225"/>
    </row>
    <row r="3813" spans="14:25" ht="15.75" x14ac:dyDescent="0.25">
      <c r="N3813" s="227"/>
      <c r="O3813" s="227"/>
      <c r="P3813" s="228"/>
      <c r="Q3813" s="227"/>
      <c r="R3813" s="227"/>
      <c r="S3813" s="226"/>
      <c r="T3813" s="226"/>
      <c r="U3813" s="226"/>
      <c r="V3813" s="225"/>
      <c r="W3813" s="225"/>
      <c r="X3813" s="225"/>
      <c r="Y3813" s="225"/>
    </row>
    <row r="3814" spans="14:25" ht="15.75" x14ac:dyDescent="0.25">
      <c r="N3814" s="227"/>
      <c r="O3814" s="227"/>
      <c r="P3814" s="228"/>
      <c r="Q3814" s="227"/>
      <c r="R3814" s="227"/>
      <c r="S3814" s="226"/>
      <c r="T3814" s="226"/>
      <c r="U3814" s="226"/>
      <c r="V3814" s="225"/>
      <c r="W3814" s="225"/>
      <c r="X3814" s="225"/>
      <c r="Y3814" s="225"/>
    </row>
    <row r="3815" spans="14:25" ht="15.75" x14ac:dyDescent="0.25">
      <c r="N3815" s="227"/>
      <c r="O3815" s="227"/>
      <c r="P3815" s="228"/>
      <c r="Q3815" s="227"/>
      <c r="R3815" s="227"/>
      <c r="S3815" s="226"/>
      <c r="T3815" s="226"/>
      <c r="U3815" s="226"/>
      <c r="V3815" s="225"/>
      <c r="W3815" s="225"/>
      <c r="X3815" s="225"/>
      <c r="Y3815" s="225"/>
    </row>
    <row r="3816" spans="14:25" ht="15.75" x14ac:dyDescent="0.25">
      <c r="N3816" s="227"/>
      <c r="O3816" s="227"/>
      <c r="P3816" s="228"/>
      <c r="Q3816" s="227"/>
      <c r="R3816" s="227"/>
      <c r="S3816" s="226"/>
      <c r="T3816" s="226"/>
      <c r="U3816" s="226"/>
      <c r="V3816" s="225"/>
      <c r="W3816" s="225"/>
      <c r="X3816" s="225"/>
      <c r="Y3816" s="225"/>
    </row>
    <row r="3817" spans="14:25" ht="15.75" x14ac:dyDescent="0.25">
      <c r="N3817" s="227"/>
      <c r="O3817" s="227"/>
      <c r="P3817" s="228"/>
      <c r="Q3817" s="227"/>
      <c r="R3817" s="227"/>
      <c r="S3817" s="226"/>
      <c r="T3817" s="226"/>
      <c r="U3817" s="226"/>
      <c r="V3817" s="225"/>
      <c r="W3817" s="225"/>
      <c r="X3817" s="225"/>
      <c r="Y3817" s="225"/>
    </row>
    <row r="3818" spans="14:25" ht="15.75" x14ac:dyDescent="0.25">
      <c r="N3818" s="227"/>
      <c r="O3818" s="227"/>
      <c r="P3818" s="228"/>
      <c r="Q3818" s="227"/>
      <c r="R3818" s="227"/>
      <c r="S3818" s="226"/>
      <c r="T3818" s="226"/>
      <c r="U3818" s="226"/>
      <c r="V3818" s="225"/>
      <c r="W3818" s="225"/>
      <c r="X3818" s="225"/>
      <c r="Y3818" s="225"/>
    </row>
    <row r="3819" spans="14:25" ht="15.75" x14ac:dyDescent="0.25">
      <c r="N3819" s="227"/>
      <c r="O3819" s="227"/>
      <c r="P3819" s="228"/>
      <c r="Q3819" s="227"/>
      <c r="R3819" s="227"/>
      <c r="S3819" s="226"/>
      <c r="T3819" s="226"/>
      <c r="U3819" s="226"/>
      <c r="V3819" s="225"/>
      <c r="W3819" s="225"/>
      <c r="X3819" s="225"/>
      <c r="Y3819" s="225"/>
    </row>
    <row r="3820" spans="14:25" ht="15.75" x14ac:dyDescent="0.25">
      <c r="N3820" s="227"/>
      <c r="O3820" s="227"/>
      <c r="P3820" s="228"/>
      <c r="Q3820" s="227"/>
      <c r="R3820" s="227"/>
      <c r="S3820" s="226"/>
      <c r="T3820" s="226"/>
      <c r="U3820" s="226"/>
      <c r="V3820" s="225"/>
      <c r="W3820" s="225"/>
      <c r="X3820" s="225"/>
      <c r="Y3820" s="225"/>
    </row>
    <row r="3821" spans="14:25" ht="15.75" x14ac:dyDescent="0.25">
      <c r="N3821" s="227"/>
      <c r="O3821" s="227"/>
      <c r="P3821" s="228"/>
      <c r="Q3821" s="227"/>
      <c r="R3821" s="227"/>
      <c r="S3821" s="226"/>
      <c r="T3821" s="226"/>
      <c r="U3821" s="226"/>
      <c r="V3821" s="225"/>
      <c r="W3821" s="225"/>
      <c r="X3821" s="225"/>
      <c r="Y3821" s="225"/>
    </row>
    <row r="3822" spans="14:25" ht="15.75" x14ac:dyDescent="0.25">
      <c r="N3822" s="227"/>
      <c r="O3822" s="227"/>
      <c r="P3822" s="228"/>
      <c r="Q3822" s="227"/>
      <c r="R3822" s="227"/>
      <c r="S3822" s="226"/>
      <c r="T3822" s="226"/>
      <c r="U3822" s="226"/>
      <c r="V3822" s="225"/>
      <c r="W3822" s="225"/>
      <c r="X3822" s="225"/>
      <c r="Y3822" s="225"/>
    </row>
    <row r="3823" spans="14:25" ht="15.75" x14ac:dyDescent="0.25">
      <c r="N3823" s="227"/>
      <c r="O3823" s="227"/>
      <c r="P3823" s="228"/>
      <c r="Q3823" s="227"/>
      <c r="R3823" s="227"/>
      <c r="S3823" s="226"/>
      <c r="T3823" s="226"/>
      <c r="U3823" s="226"/>
      <c r="V3823" s="225"/>
      <c r="W3823" s="225"/>
      <c r="X3823" s="225"/>
      <c r="Y3823" s="225"/>
    </row>
    <row r="3824" spans="14:25" ht="15.75" x14ac:dyDescent="0.25">
      <c r="N3824" s="227"/>
      <c r="O3824" s="227"/>
      <c r="P3824" s="228"/>
      <c r="Q3824" s="227"/>
      <c r="R3824" s="227"/>
      <c r="S3824" s="226"/>
      <c r="T3824" s="226"/>
      <c r="U3824" s="226"/>
      <c r="V3824" s="225"/>
      <c r="W3824" s="225"/>
      <c r="X3824" s="225"/>
      <c r="Y3824" s="225"/>
    </row>
    <row r="3825" spans="14:25" ht="15.75" x14ac:dyDescent="0.25">
      <c r="N3825" s="227"/>
      <c r="O3825" s="227"/>
      <c r="P3825" s="228"/>
      <c r="Q3825" s="227"/>
      <c r="R3825" s="227"/>
      <c r="S3825" s="226"/>
      <c r="T3825" s="226"/>
      <c r="U3825" s="226"/>
      <c r="V3825" s="225"/>
      <c r="W3825" s="225"/>
      <c r="X3825" s="225"/>
      <c r="Y3825" s="225"/>
    </row>
    <row r="3826" spans="14:25" ht="15.75" x14ac:dyDescent="0.25">
      <c r="N3826" s="227"/>
      <c r="O3826" s="227"/>
      <c r="P3826" s="228"/>
      <c r="Q3826" s="227"/>
      <c r="R3826" s="227"/>
      <c r="S3826" s="226"/>
      <c r="T3826" s="226"/>
      <c r="U3826" s="226"/>
      <c r="V3826" s="225"/>
      <c r="W3826" s="225"/>
      <c r="X3826" s="225"/>
      <c r="Y3826" s="225"/>
    </row>
    <row r="3827" spans="14:25" ht="15.75" x14ac:dyDescent="0.25">
      <c r="N3827" s="227"/>
      <c r="O3827" s="227"/>
      <c r="P3827" s="228"/>
      <c r="Q3827" s="227"/>
      <c r="R3827" s="227"/>
      <c r="S3827" s="226"/>
      <c r="T3827" s="226"/>
      <c r="U3827" s="226"/>
      <c r="V3827" s="225"/>
      <c r="W3827" s="225"/>
      <c r="X3827" s="225"/>
      <c r="Y3827" s="225"/>
    </row>
    <row r="3828" spans="14:25" ht="15.75" x14ac:dyDescent="0.25">
      <c r="N3828" s="227"/>
      <c r="O3828" s="227"/>
      <c r="P3828" s="228"/>
      <c r="Q3828" s="227"/>
      <c r="R3828" s="227"/>
      <c r="S3828" s="226"/>
      <c r="T3828" s="226"/>
      <c r="U3828" s="226"/>
      <c r="V3828" s="225"/>
      <c r="W3828" s="225"/>
      <c r="X3828" s="225"/>
      <c r="Y3828" s="225"/>
    </row>
    <row r="3829" spans="14:25" ht="15.75" x14ac:dyDescent="0.25">
      <c r="N3829" s="227"/>
      <c r="O3829" s="227"/>
      <c r="P3829" s="228"/>
      <c r="Q3829" s="227"/>
      <c r="R3829" s="227"/>
      <c r="S3829" s="226"/>
      <c r="T3829" s="226"/>
      <c r="U3829" s="226"/>
      <c r="V3829" s="225"/>
      <c r="W3829" s="225"/>
      <c r="X3829" s="225"/>
      <c r="Y3829" s="225"/>
    </row>
    <row r="3830" spans="14:25" ht="15.75" x14ac:dyDescent="0.25">
      <c r="N3830" s="227"/>
      <c r="O3830" s="227"/>
      <c r="P3830" s="228"/>
      <c r="Q3830" s="227"/>
      <c r="R3830" s="227"/>
      <c r="S3830" s="226"/>
      <c r="T3830" s="226"/>
      <c r="U3830" s="226"/>
      <c r="V3830" s="225"/>
      <c r="W3830" s="225"/>
      <c r="X3830" s="225"/>
      <c r="Y3830" s="225"/>
    </row>
    <row r="3831" spans="14:25" ht="15.75" x14ac:dyDescent="0.25">
      <c r="N3831" s="227"/>
      <c r="O3831" s="227"/>
      <c r="P3831" s="228"/>
      <c r="Q3831" s="227"/>
      <c r="R3831" s="227"/>
      <c r="S3831" s="226"/>
      <c r="T3831" s="226"/>
      <c r="U3831" s="226"/>
      <c r="V3831" s="225"/>
      <c r="W3831" s="225"/>
      <c r="X3831" s="225"/>
      <c r="Y3831" s="225"/>
    </row>
    <row r="3832" spans="14:25" ht="15.75" x14ac:dyDescent="0.25">
      <c r="N3832" s="227"/>
      <c r="O3832" s="227"/>
      <c r="P3832" s="228"/>
      <c r="Q3832" s="227"/>
      <c r="R3832" s="227"/>
      <c r="S3832" s="226"/>
      <c r="T3832" s="226"/>
      <c r="U3832" s="226"/>
      <c r="V3832" s="225"/>
      <c r="W3832" s="225"/>
      <c r="X3832" s="225"/>
      <c r="Y3832" s="225"/>
    </row>
    <row r="3833" spans="14:25" ht="15.75" x14ac:dyDescent="0.25">
      <c r="N3833" s="227"/>
      <c r="O3833" s="227"/>
      <c r="P3833" s="228"/>
      <c r="Q3833" s="227"/>
      <c r="R3833" s="227"/>
      <c r="S3833" s="226"/>
      <c r="T3833" s="226"/>
      <c r="U3833" s="226"/>
      <c r="V3833" s="225"/>
      <c r="W3833" s="225"/>
      <c r="X3833" s="225"/>
      <c r="Y3833" s="225"/>
    </row>
    <row r="3834" spans="14:25" ht="15.75" x14ac:dyDescent="0.25">
      <c r="N3834" s="227"/>
      <c r="O3834" s="227"/>
      <c r="P3834" s="228"/>
      <c r="Q3834" s="227"/>
      <c r="R3834" s="227"/>
      <c r="S3834" s="226"/>
      <c r="T3834" s="226"/>
      <c r="U3834" s="226"/>
      <c r="V3834" s="225"/>
      <c r="W3834" s="225"/>
      <c r="X3834" s="225"/>
      <c r="Y3834" s="225"/>
    </row>
    <row r="3835" spans="14:25" ht="15.75" x14ac:dyDescent="0.25">
      <c r="N3835" s="227"/>
      <c r="O3835" s="227"/>
      <c r="P3835" s="228"/>
      <c r="Q3835" s="227"/>
      <c r="R3835" s="227"/>
      <c r="S3835" s="226"/>
      <c r="T3835" s="226"/>
      <c r="U3835" s="226"/>
      <c r="V3835" s="225"/>
      <c r="W3835" s="225"/>
      <c r="X3835" s="225"/>
      <c r="Y3835" s="225"/>
    </row>
    <row r="3836" spans="14:25" ht="15.75" x14ac:dyDescent="0.25">
      <c r="N3836" s="227"/>
      <c r="O3836" s="227"/>
      <c r="P3836" s="228"/>
      <c r="Q3836" s="227"/>
      <c r="R3836" s="227"/>
      <c r="S3836" s="226"/>
      <c r="T3836" s="226"/>
      <c r="U3836" s="226"/>
      <c r="V3836" s="225"/>
      <c r="W3836" s="225"/>
      <c r="X3836" s="225"/>
      <c r="Y3836" s="225"/>
    </row>
    <row r="3837" spans="14:25" ht="15.75" x14ac:dyDescent="0.25">
      <c r="N3837" s="227"/>
      <c r="O3837" s="227"/>
      <c r="P3837" s="228"/>
      <c r="Q3837" s="227"/>
      <c r="R3837" s="227"/>
      <c r="S3837" s="226"/>
      <c r="T3837" s="226"/>
      <c r="U3837" s="226"/>
      <c r="V3837" s="225"/>
      <c r="W3837" s="225"/>
      <c r="X3837" s="225"/>
      <c r="Y3837" s="225"/>
    </row>
    <row r="3838" spans="14:25" ht="15.75" x14ac:dyDescent="0.25">
      <c r="N3838" s="227"/>
      <c r="O3838" s="227"/>
      <c r="P3838" s="228"/>
      <c r="Q3838" s="227"/>
      <c r="R3838" s="227"/>
      <c r="S3838" s="226"/>
      <c r="T3838" s="226"/>
      <c r="U3838" s="226"/>
      <c r="V3838" s="225"/>
      <c r="W3838" s="225"/>
      <c r="X3838" s="225"/>
      <c r="Y3838" s="225"/>
    </row>
    <row r="3839" spans="14:25" ht="15.75" x14ac:dyDescent="0.25">
      <c r="N3839" s="227"/>
      <c r="O3839" s="227"/>
      <c r="P3839" s="228"/>
      <c r="Q3839" s="227"/>
      <c r="R3839" s="227"/>
      <c r="S3839" s="226"/>
      <c r="T3839" s="226"/>
      <c r="U3839" s="226"/>
      <c r="V3839" s="225"/>
      <c r="W3839" s="225"/>
      <c r="X3839" s="225"/>
      <c r="Y3839" s="225"/>
    </row>
    <row r="3840" spans="14:25" ht="15.75" x14ac:dyDescent="0.25">
      <c r="N3840" s="227"/>
      <c r="O3840" s="227"/>
      <c r="P3840" s="228"/>
      <c r="Q3840" s="227"/>
      <c r="R3840" s="227"/>
      <c r="S3840" s="226"/>
      <c r="T3840" s="226"/>
      <c r="U3840" s="226"/>
      <c r="V3840" s="225"/>
      <c r="W3840" s="225"/>
      <c r="X3840" s="225"/>
      <c r="Y3840" s="225"/>
    </row>
    <row r="3841" spans="14:25" ht="15.75" x14ac:dyDescent="0.25">
      <c r="N3841" s="227"/>
      <c r="O3841" s="227"/>
      <c r="P3841" s="228"/>
      <c r="Q3841" s="227"/>
      <c r="R3841" s="227"/>
      <c r="S3841" s="226"/>
      <c r="T3841" s="226"/>
      <c r="U3841" s="226"/>
      <c r="V3841" s="225"/>
      <c r="W3841" s="225"/>
      <c r="X3841" s="225"/>
      <c r="Y3841" s="225"/>
    </row>
    <row r="3842" spans="14:25" ht="15.75" x14ac:dyDescent="0.25">
      <c r="N3842" s="227"/>
      <c r="O3842" s="227"/>
      <c r="P3842" s="228"/>
      <c r="Q3842" s="227"/>
      <c r="R3842" s="227"/>
      <c r="S3842" s="226"/>
      <c r="T3842" s="226"/>
      <c r="U3842" s="226"/>
      <c r="V3842" s="225"/>
      <c r="W3842" s="225"/>
      <c r="X3842" s="225"/>
      <c r="Y3842" s="225"/>
    </row>
    <row r="3843" spans="14:25" ht="15.75" x14ac:dyDescent="0.25">
      <c r="N3843" s="227"/>
      <c r="O3843" s="227"/>
      <c r="P3843" s="228"/>
      <c r="Q3843" s="227"/>
      <c r="R3843" s="227"/>
      <c r="S3843" s="226"/>
      <c r="T3843" s="226"/>
      <c r="U3843" s="226"/>
      <c r="V3843" s="225"/>
      <c r="W3843" s="225"/>
      <c r="X3843" s="225"/>
      <c r="Y3843" s="225"/>
    </row>
    <row r="3844" spans="14:25" ht="15.75" x14ac:dyDescent="0.25">
      <c r="N3844" s="227"/>
      <c r="O3844" s="227"/>
      <c r="P3844" s="228"/>
      <c r="Q3844" s="227"/>
      <c r="R3844" s="227"/>
      <c r="S3844" s="226"/>
      <c r="T3844" s="226"/>
      <c r="U3844" s="226"/>
      <c r="V3844" s="225"/>
      <c r="W3844" s="225"/>
      <c r="X3844" s="225"/>
      <c r="Y3844" s="225"/>
    </row>
    <row r="3845" spans="14:25" ht="15.75" x14ac:dyDescent="0.25">
      <c r="N3845" s="227"/>
      <c r="O3845" s="227"/>
      <c r="P3845" s="228"/>
      <c r="Q3845" s="227"/>
      <c r="R3845" s="227"/>
      <c r="S3845" s="226"/>
      <c r="T3845" s="226"/>
      <c r="U3845" s="226"/>
      <c r="V3845" s="225"/>
      <c r="W3845" s="225"/>
      <c r="X3845" s="225"/>
      <c r="Y3845" s="225"/>
    </row>
    <row r="3846" spans="14:25" ht="15.75" x14ac:dyDescent="0.25">
      <c r="N3846" s="227"/>
      <c r="O3846" s="227"/>
      <c r="P3846" s="228"/>
      <c r="Q3846" s="227"/>
      <c r="R3846" s="227"/>
      <c r="S3846" s="226"/>
      <c r="T3846" s="226"/>
      <c r="U3846" s="226"/>
      <c r="V3846" s="225"/>
      <c r="W3846" s="225"/>
      <c r="X3846" s="225"/>
      <c r="Y3846" s="225"/>
    </row>
    <row r="3847" spans="14:25" ht="15.75" x14ac:dyDescent="0.25">
      <c r="N3847" s="227"/>
      <c r="O3847" s="227"/>
      <c r="P3847" s="228"/>
      <c r="Q3847" s="227"/>
      <c r="R3847" s="227"/>
      <c r="S3847" s="226"/>
      <c r="T3847" s="226"/>
      <c r="U3847" s="226"/>
      <c r="V3847" s="225"/>
      <c r="W3847" s="225"/>
      <c r="X3847" s="225"/>
      <c r="Y3847" s="225"/>
    </row>
    <row r="3848" spans="14:25" ht="15.75" x14ac:dyDescent="0.25">
      <c r="N3848" s="227"/>
      <c r="O3848" s="227"/>
      <c r="P3848" s="228"/>
      <c r="Q3848" s="227"/>
      <c r="R3848" s="227"/>
      <c r="S3848" s="226"/>
      <c r="T3848" s="226"/>
      <c r="U3848" s="226"/>
      <c r="V3848" s="225"/>
      <c r="W3848" s="225"/>
      <c r="X3848" s="225"/>
      <c r="Y3848" s="225"/>
    </row>
    <row r="3849" spans="14:25" ht="15.75" x14ac:dyDescent="0.25">
      <c r="N3849" s="227"/>
      <c r="O3849" s="227"/>
      <c r="P3849" s="228"/>
      <c r="Q3849" s="227"/>
      <c r="R3849" s="227"/>
      <c r="S3849" s="226"/>
      <c r="T3849" s="226"/>
      <c r="U3849" s="226"/>
      <c r="V3849" s="225"/>
      <c r="W3849" s="225"/>
      <c r="X3849" s="225"/>
      <c r="Y3849" s="225"/>
    </row>
    <row r="3850" spans="14:25" ht="15.75" x14ac:dyDescent="0.25">
      <c r="N3850" s="227"/>
      <c r="O3850" s="227"/>
      <c r="P3850" s="228"/>
      <c r="Q3850" s="227"/>
      <c r="R3850" s="227"/>
      <c r="S3850" s="226"/>
      <c r="T3850" s="226"/>
      <c r="U3850" s="226"/>
      <c r="V3850" s="225"/>
      <c r="W3850" s="225"/>
      <c r="X3850" s="225"/>
      <c r="Y3850" s="225"/>
    </row>
    <row r="3851" spans="14:25" ht="15.75" x14ac:dyDescent="0.25">
      <c r="N3851" s="227"/>
      <c r="O3851" s="227"/>
      <c r="P3851" s="228"/>
      <c r="Q3851" s="227"/>
      <c r="R3851" s="227"/>
      <c r="S3851" s="226"/>
      <c r="T3851" s="226"/>
      <c r="U3851" s="226"/>
      <c r="V3851" s="225"/>
      <c r="W3851" s="225"/>
      <c r="X3851" s="225"/>
      <c r="Y3851" s="225"/>
    </row>
    <row r="3852" spans="14:25" ht="15.75" x14ac:dyDescent="0.25">
      <c r="N3852" s="227"/>
      <c r="O3852" s="227"/>
      <c r="P3852" s="228"/>
      <c r="Q3852" s="227"/>
      <c r="R3852" s="227"/>
      <c r="S3852" s="226"/>
      <c r="T3852" s="226"/>
      <c r="U3852" s="226"/>
      <c r="V3852" s="225"/>
      <c r="W3852" s="225"/>
      <c r="X3852" s="225"/>
      <c r="Y3852" s="225"/>
    </row>
    <row r="3853" spans="14:25" ht="15.75" x14ac:dyDescent="0.25">
      <c r="N3853" s="227"/>
      <c r="O3853" s="227"/>
      <c r="P3853" s="228"/>
      <c r="Q3853" s="227"/>
      <c r="R3853" s="227"/>
      <c r="S3853" s="226"/>
      <c r="T3853" s="226"/>
      <c r="U3853" s="226"/>
      <c r="V3853" s="225"/>
      <c r="W3853" s="225"/>
      <c r="X3853" s="225"/>
      <c r="Y3853" s="225"/>
    </row>
    <row r="3854" spans="14:25" ht="15.75" x14ac:dyDescent="0.25">
      <c r="N3854" s="227"/>
      <c r="O3854" s="227"/>
      <c r="P3854" s="228"/>
      <c r="Q3854" s="227"/>
      <c r="R3854" s="227"/>
      <c r="S3854" s="226"/>
      <c r="T3854" s="226"/>
      <c r="U3854" s="226"/>
      <c r="V3854" s="225"/>
      <c r="W3854" s="225"/>
      <c r="X3854" s="225"/>
      <c r="Y3854" s="225"/>
    </row>
    <row r="3855" spans="14:25" ht="15.75" x14ac:dyDescent="0.25">
      <c r="N3855" s="227"/>
      <c r="O3855" s="227"/>
      <c r="P3855" s="228"/>
      <c r="Q3855" s="227"/>
      <c r="R3855" s="227"/>
      <c r="S3855" s="226"/>
      <c r="T3855" s="226"/>
      <c r="U3855" s="226"/>
      <c r="V3855" s="225"/>
      <c r="W3855" s="225"/>
      <c r="X3855" s="225"/>
      <c r="Y3855" s="225"/>
    </row>
    <row r="3856" spans="14:25" ht="15.75" x14ac:dyDescent="0.25">
      <c r="N3856" s="227"/>
      <c r="O3856" s="227"/>
      <c r="P3856" s="228"/>
      <c r="Q3856" s="227"/>
      <c r="R3856" s="227"/>
      <c r="S3856" s="226"/>
      <c r="T3856" s="226"/>
      <c r="U3856" s="226"/>
      <c r="V3856" s="225"/>
      <c r="W3856" s="225"/>
      <c r="X3856" s="225"/>
      <c r="Y3856" s="225"/>
    </row>
    <row r="3857" spans="14:25" ht="15.75" x14ac:dyDescent="0.25">
      <c r="N3857" s="227"/>
      <c r="O3857" s="227"/>
      <c r="P3857" s="228"/>
      <c r="Q3857" s="227"/>
      <c r="R3857" s="227"/>
      <c r="S3857" s="226"/>
      <c r="T3857" s="226"/>
      <c r="U3857" s="226"/>
      <c r="V3857" s="225"/>
      <c r="W3857" s="225"/>
      <c r="X3857" s="225"/>
      <c r="Y3857" s="225"/>
    </row>
    <row r="3858" spans="14:25" ht="15.75" x14ac:dyDescent="0.25">
      <c r="N3858" s="227"/>
      <c r="O3858" s="227"/>
      <c r="P3858" s="228"/>
      <c r="Q3858" s="227"/>
      <c r="R3858" s="227"/>
      <c r="S3858" s="226"/>
      <c r="T3858" s="226"/>
      <c r="U3858" s="226"/>
      <c r="V3858" s="225"/>
      <c r="W3858" s="225"/>
      <c r="X3858" s="225"/>
      <c r="Y3858" s="225"/>
    </row>
    <row r="3859" spans="14:25" ht="15.75" x14ac:dyDescent="0.25">
      <c r="N3859" s="227"/>
      <c r="O3859" s="227"/>
      <c r="P3859" s="228"/>
      <c r="Q3859" s="227"/>
      <c r="R3859" s="227"/>
      <c r="S3859" s="226"/>
      <c r="T3859" s="226"/>
      <c r="U3859" s="226"/>
      <c r="V3859" s="225"/>
      <c r="W3859" s="225"/>
      <c r="X3859" s="225"/>
      <c r="Y3859" s="225"/>
    </row>
    <row r="3860" spans="14:25" ht="15.75" x14ac:dyDescent="0.25">
      <c r="N3860" s="227"/>
      <c r="O3860" s="227"/>
      <c r="P3860" s="228"/>
      <c r="Q3860" s="227"/>
      <c r="R3860" s="227"/>
      <c r="S3860" s="226"/>
      <c r="T3860" s="226"/>
      <c r="U3860" s="226"/>
      <c r="V3860" s="225"/>
      <c r="W3860" s="225"/>
      <c r="X3860" s="225"/>
      <c r="Y3860" s="225"/>
    </row>
    <row r="3861" spans="14:25" ht="15.75" x14ac:dyDescent="0.25">
      <c r="N3861" s="227"/>
      <c r="O3861" s="227"/>
      <c r="P3861" s="228"/>
      <c r="Q3861" s="227"/>
      <c r="R3861" s="227"/>
      <c r="S3861" s="226"/>
      <c r="T3861" s="226"/>
      <c r="U3861" s="226"/>
      <c r="V3861" s="225"/>
      <c r="W3861" s="225"/>
      <c r="X3861" s="225"/>
      <c r="Y3861" s="225"/>
    </row>
    <row r="3862" spans="14:25" ht="15.75" x14ac:dyDescent="0.25">
      <c r="N3862" s="227"/>
      <c r="O3862" s="227"/>
      <c r="P3862" s="228"/>
      <c r="Q3862" s="227"/>
      <c r="R3862" s="227"/>
      <c r="S3862" s="226"/>
      <c r="T3862" s="226"/>
      <c r="U3862" s="226"/>
      <c r="V3862" s="225"/>
      <c r="W3862" s="225"/>
      <c r="X3862" s="225"/>
      <c r="Y3862" s="225"/>
    </row>
    <row r="3863" spans="14:25" ht="15.75" x14ac:dyDescent="0.25">
      <c r="N3863" s="227"/>
      <c r="O3863" s="227"/>
      <c r="P3863" s="228"/>
      <c r="Q3863" s="227"/>
      <c r="R3863" s="227"/>
      <c r="S3863" s="226"/>
      <c r="T3863" s="226"/>
      <c r="U3863" s="226"/>
      <c r="V3863" s="225"/>
      <c r="W3863" s="225"/>
      <c r="X3863" s="225"/>
      <c r="Y3863" s="225"/>
    </row>
    <row r="3864" spans="14:25" ht="15.75" x14ac:dyDescent="0.25">
      <c r="N3864" s="227"/>
      <c r="O3864" s="227"/>
      <c r="P3864" s="228"/>
      <c r="Q3864" s="227"/>
      <c r="R3864" s="227"/>
      <c r="S3864" s="226"/>
      <c r="T3864" s="226"/>
      <c r="U3864" s="226"/>
      <c r="V3864" s="225"/>
      <c r="W3864" s="225"/>
      <c r="X3864" s="225"/>
      <c r="Y3864" s="225"/>
    </row>
    <row r="3865" spans="14:25" ht="15.75" x14ac:dyDescent="0.25">
      <c r="N3865" s="227"/>
      <c r="O3865" s="227"/>
      <c r="P3865" s="228"/>
      <c r="Q3865" s="227"/>
      <c r="R3865" s="227"/>
      <c r="S3865" s="226"/>
      <c r="T3865" s="226"/>
      <c r="U3865" s="226"/>
      <c r="V3865" s="225"/>
      <c r="W3865" s="225"/>
      <c r="X3865" s="225"/>
      <c r="Y3865" s="225"/>
    </row>
    <row r="3866" spans="14:25" ht="15.75" x14ac:dyDescent="0.25">
      <c r="N3866" s="227"/>
      <c r="O3866" s="227"/>
      <c r="P3866" s="228"/>
      <c r="Q3866" s="227"/>
      <c r="R3866" s="227"/>
      <c r="S3866" s="226"/>
      <c r="T3866" s="226"/>
      <c r="U3866" s="226"/>
      <c r="V3866" s="225"/>
      <c r="W3866" s="225"/>
      <c r="X3866" s="225"/>
      <c r="Y3866" s="225"/>
    </row>
    <row r="3867" spans="14:25" ht="15.75" x14ac:dyDescent="0.25">
      <c r="N3867" s="227"/>
      <c r="O3867" s="227"/>
      <c r="P3867" s="228"/>
      <c r="Q3867" s="227"/>
      <c r="R3867" s="227"/>
      <c r="S3867" s="226"/>
      <c r="T3867" s="226"/>
      <c r="U3867" s="226"/>
      <c r="V3867" s="225"/>
      <c r="W3867" s="225"/>
      <c r="X3867" s="225"/>
      <c r="Y3867" s="225"/>
    </row>
    <row r="3868" spans="14:25" ht="15.75" x14ac:dyDescent="0.25">
      <c r="N3868" s="227"/>
      <c r="O3868" s="227"/>
      <c r="P3868" s="228"/>
      <c r="Q3868" s="227"/>
      <c r="R3868" s="227"/>
      <c r="S3868" s="226"/>
      <c r="T3868" s="226"/>
      <c r="U3868" s="226"/>
      <c r="V3868" s="225"/>
      <c r="W3868" s="225"/>
      <c r="X3868" s="225"/>
      <c r="Y3868" s="225"/>
    </row>
    <row r="3869" spans="14:25" ht="15.75" x14ac:dyDescent="0.25">
      <c r="N3869" s="227"/>
      <c r="O3869" s="227"/>
      <c r="P3869" s="228"/>
      <c r="Q3869" s="227"/>
      <c r="R3869" s="227"/>
      <c r="S3869" s="226"/>
      <c r="T3869" s="226"/>
      <c r="U3869" s="226"/>
      <c r="V3869" s="225"/>
      <c r="W3869" s="225"/>
      <c r="X3869" s="225"/>
      <c r="Y3869" s="225"/>
    </row>
    <row r="3870" spans="14:25" ht="15.75" x14ac:dyDescent="0.25">
      <c r="N3870" s="227"/>
      <c r="O3870" s="227"/>
      <c r="P3870" s="228"/>
      <c r="Q3870" s="227"/>
      <c r="R3870" s="227"/>
      <c r="S3870" s="226"/>
      <c r="T3870" s="226"/>
      <c r="U3870" s="226"/>
      <c r="V3870" s="225"/>
      <c r="W3870" s="225"/>
      <c r="X3870" s="225"/>
      <c r="Y3870" s="225"/>
    </row>
    <row r="3871" spans="14:25" ht="15.75" x14ac:dyDescent="0.25">
      <c r="N3871" s="227"/>
      <c r="O3871" s="227"/>
      <c r="P3871" s="228"/>
      <c r="Q3871" s="227"/>
      <c r="R3871" s="227"/>
      <c r="S3871" s="226"/>
      <c r="T3871" s="226"/>
      <c r="U3871" s="226"/>
      <c r="V3871" s="225"/>
      <c r="W3871" s="225"/>
      <c r="X3871" s="225"/>
      <c r="Y3871" s="225"/>
    </row>
    <row r="3872" spans="14:25" ht="15.75" x14ac:dyDescent="0.25">
      <c r="N3872" s="227"/>
      <c r="O3872" s="227"/>
      <c r="P3872" s="228"/>
      <c r="Q3872" s="227"/>
      <c r="R3872" s="227"/>
      <c r="S3872" s="226"/>
      <c r="T3872" s="226"/>
      <c r="U3872" s="226"/>
      <c r="V3872" s="225"/>
      <c r="W3872" s="225"/>
      <c r="X3872" s="225"/>
      <c r="Y3872" s="225"/>
    </row>
    <row r="3873" spans="14:25" ht="15.75" x14ac:dyDescent="0.25">
      <c r="N3873" s="227"/>
      <c r="O3873" s="227"/>
      <c r="P3873" s="228"/>
      <c r="Q3873" s="227"/>
      <c r="R3873" s="227"/>
      <c r="S3873" s="226"/>
      <c r="T3873" s="226"/>
      <c r="U3873" s="226"/>
      <c r="V3873" s="225"/>
      <c r="W3873" s="225"/>
      <c r="X3873" s="225"/>
      <c r="Y3873" s="225"/>
    </row>
    <row r="3874" spans="14:25" ht="15.75" x14ac:dyDescent="0.25">
      <c r="N3874" s="227"/>
      <c r="O3874" s="227"/>
      <c r="P3874" s="228"/>
      <c r="Q3874" s="227"/>
      <c r="R3874" s="227"/>
      <c r="S3874" s="226"/>
      <c r="T3874" s="226"/>
      <c r="U3874" s="226"/>
      <c r="V3874" s="225"/>
      <c r="W3874" s="225"/>
      <c r="X3874" s="225"/>
      <c r="Y3874" s="225"/>
    </row>
    <row r="3875" spans="14:25" ht="15.75" x14ac:dyDescent="0.25">
      <c r="N3875" s="227"/>
      <c r="O3875" s="227"/>
      <c r="P3875" s="228"/>
      <c r="Q3875" s="227"/>
      <c r="R3875" s="227"/>
      <c r="S3875" s="226"/>
      <c r="T3875" s="226"/>
      <c r="U3875" s="226"/>
      <c r="V3875" s="225"/>
      <c r="W3875" s="225"/>
      <c r="X3875" s="225"/>
      <c r="Y3875" s="225"/>
    </row>
    <row r="3876" spans="14:25" ht="15.75" x14ac:dyDescent="0.25">
      <c r="N3876" s="227"/>
      <c r="O3876" s="227"/>
      <c r="P3876" s="228"/>
      <c r="Q3876" s="227"/>
      <c r="R3876" s="227"/>
      <c r="S3876" s="226"/>
      <c r="T3876" s="226"/>
      <c r="U3876" s="226"/>
      <c r="V3876" s="225"/>
      <c r="W3876" s="225"/>
      <c r="X3876" s="225"/>
      <c r="Y3876" s="225"/>
    </row>
    <row r="3877" spans="14:25" ht="15.75" x14ac:dyDescent="0.25">
      <c r="N3877" s="227"/>
      <c r="O3877" s="227"/>
      <c r="P3877" s="228"/>
      <c r="Q3877" s="227"/>
      <c r="R3877" s="227"/>
      <c r="S3877" s="226"/>
      <c r="T3877" s="226"/>
      <c r="U3877" s="226"/>
      <c r="V3877" s="225"/>
      <c r="W3877" s="225"/>
      <c r="X3877" s="225"/>
      <c r="Y3877" s="225"/>
    </row>
    <row r="3878" spans="14:25" ht="15.75" x14ac:dyDescent="0.25">
      <c r="N3878" s="227"/>
      <c r="O3878" s="227"/>
      <c r="P3878" s="228"/>
      <c r="Q3878" s="227"/>
      <c r="R3878" s="227"/>
      <c r="S3878" s="226"/>
      <c r="T3878" s="226"/>
      <c r="U3878" s="226"/>
      <c r="V3878" s="225"/>
      <c r="W3878" s="225"/>
      <c r="X3878" s="225"/>
      <c r="Y3878" s="225"/>
    </row>
    <row r="3879" spans="14:25" ht="15.75" x14ac:dyDescent="0.25">
      <c r="N3879" s="227"/>
      <c r="O3879" s="227"/>
      <c r="P3879" s="228"/>
      <c r="Q3879" s="227"/>
      <c r="R3879" s="227"/>
      <c r="S3879" s="226"/>
      <c r="T3879" s="226"/>
      <c r="U3879" s="226"/>
      <c r="V3879" s="225"/>
      <c r="W3879" s="225"/>
      <c r="X3879" s="225"/>
      <c r="Y3879" s="225"/>
    </row>
    <row r="3880" spans="14:25" ht="15.75" x14ac:dyDescent="0.25">
      <c r="N3880" s="227"/>
      <c r="O3880" s="227"/>
      <c r="P3880" s="228"/>
      <c r="Q3880" s="227"/>
      <c r="R3880" s="227"/>
      <c r="S3880" s="226"/>
      <c r="T3880" s="226"/>
      <c r="U3880" s="226"/>
      <c r="V3880" s="225"/>
      <c r="W3880" s="225"/>
      <c r="X3880" s="225"/>
      <c r="Y3880" s="225"/>
    </row>
    <row r="3881" spans="14:25" ht="15.75" x14ac:dyDescent="0.25">
      <c r="N3881" s="227"/>
      <c r="O3881" s="227"/>
      <c r="P3881" s="228"/>
      <c r="Q3881" s="227"/>
      <c r="R3881" s="227"/>
      <c r="S3881" s="226"/>
      <c r="T3881" s="226"/>
      <c r="U3881" s="226"/>
      <c r="V3881" s="225"/>
      <c r="W3881" s="225"/>
      <c r="X3881" s="225"/>
      <c r="Y3881" s="225"/>
    </row>
    <row r="3882" spans="14:25" ht="15.75" x14ac:dyDescent="0.25">
      <c r="N3882" s="227"/>
      <c r="O3882" s="227"/>
      <c r="P3882" s="228"/>
      <c r="Q3882" s="227"/>
      <c r="R3882" s="227"/>
      <c r="S3882" s="226"/>
      <c r="T3882" s="226"/>
      <c r="U3882" s="226"/>
      <c r="V3882" s="225"/>
      <c r="W3882" s="225"/>
      <c r="X3882" s="225"/>
      <c r="Y3882" s="225"/>
    </row>
    <row r="3883" spans="14:25" ht="15.75" x14ac:dyDescent="0.25">
      <c r="N3883" s="227"/>
      <c r="O3883" s="227"/>
      <c r="P3883" s="228"/>
      <c r="Q3883" s="227"/>
      <c r="R3883" s="227"/>
      <c r="S3883" s="226"/>
      <c r="T3883" s="226"/>
      <c r="U3883" s="226"/>
      <c r="V3883" s="225"/>
      <c r="W3883" s="225"/>
      <c r="X3883" s="225"/>
      <c r="Y3883" s="225"/>
    </row>
    <row r="3884" spans="14:25" ht="15.75" x14ac:dyDescent="0.25">
      <c r="N3884" s="227"/>
      <c r="O3884" s="227"/>
      <c r="P3884" s="228"/>
      <c r="Q3884" s="227"/>
      <c r="R3884" s="227"/>
      <c r="S3884" s="226"/>
      <c r="T3884" s="226"/>
      <c r="U3884" s="226"/>
      <c r="V3884" s="225"/>
      <c r="W3884" s="225"/>
      <c r="X3884" s="225"/>
      <c r="Y3884" s="225"/>
    </row>
    <row r="3885" spans="14:25" ht="15.75" x14ac:dyDescent="0.25">
      <c r="N3885" s="227"/>
      <c r="O3885" s="227"/>
      <c r="P3885" s="228"/>
      <c r="Q3885" s="227"/>
      <c r="R3885" s="227"/>
      <c r="S3885" s="226"/>
      <c r="T3885" s="226"/>
      <c r="U3885" s="226"/>
      <c r="V3885" s="225"/>
      <c r="W3885" s="225"/>
      <c r="X3885" s="225"/>
      <c r="Y3885" s="225"/>
    </row>
    <row r="3886" spans="14:25" ht="15.75" x14ac:dyDescent="0.25">
      <c r="N3886" s="227"/>
      <c r="O3886" s="227"/>
      <c r="P3886" s="228"/>
      <c r="Q3886" s="227"/>
      <c r="R3886" s="227"/>
      <c r="S3886" s="226"/>
      <c r="T3886" s="226"/>
      <c r="U3886" s="226"/>
      <c r="V3886" s="225"/>
      <c r="W3886" s="225"/>
      <c r="X3886" s="225"/>
      <c r="Y3886" s="225"/>
    </row>
    <row r="3887" spans="14:25" ht="15.75" x14ac:dyDescent="0.25">
      <c r="N3887" s="227"/>
      <c r="O3887" s="227"/>
      <c r="P3887" s="228"/>
      <c r="Q3887" s="227"/>
      <c r="R3887" s="227"/>
      <c r="S3887" s="226"/>
      <c r="T3887" s="226"/>
      <c r="U3887" s="226"/>
      <c r="V3887" s="225"/>
      <c r="W3887" s="225"/>
      <c r="X3887" s="225"/>
      <c r="Y3887" s="225"/>
    </row>
    <row r="3888" spans="14:25" ht="15.75" x14ac:dyDescent="0.25">
      <c r="N3888" s="227"/>
      <c r="O3888" s="227"/>
      <c r="P3888" s="228"/>
      <c r="Q3888" s="227"/>
      <c r="R3888" s="227"/>
      <c r="S3888" s="226"/>
      <c r="T3888" s="226"/>
      <c r="U3888" s="226"/>
      <c r="V3888" s="225"/>
      <c r="W3888" s="225"/>
      <c r="X3888" s="225"/>
      <c r="Y3888" s="225"/>
    </row>
    <row r="3889" spans="14:25" ht="15.75" x14ac:dyDescent="0.25">
      <c r="N3889" s="227"/>
      <c r="O3889" s="227"/>
      <c r="P3889" s="228"/>
      <c r="Q3889" s="227"/>
      <c r="R3889" s="227"/>
      <c r="S3889" s="226"/>
      <c r="T3889" s="226"/>
      <c r="U3889" s="226"/>
      <c r="V3889" s="225"/>
      <c r="W3889" s="225"/>
      <c r="X3889" s="225"/>
      <c r="Y3889" s="225"/>
    </row>
    <row r="3890" spans="14:25" ht="15.75" x14ac:dyDescent="0.25">
      <c r="N3890" s="227"/>
      <c r="O3890" s="227"/>
      <c r="P3890" s="228"/>
      <c r="Q3890" s="227"/>
      <c r="R3890" s="227"/>
      <c r="S3890" s="226"/>
      <c r="T3890" s="226"/>
      <c r="U3890" s="226"/>
      <c r="V3890" s="225"/>
      <c r="W3890" s="225"/>
      <c r="X3890" s="225"/>
      <c r="Y3890" s="225"/>
    </row>
    <row r="3891" spans="14:25" ht="15.75" x14ac:dyDescent="0.25">
      <c r="N3891" s="227"/>
      <c r="O3891" s="227"/>
      <c r="P3891" s="228"/>
      <c r="Q3891" s="227"/>
      <c r="R3891" s="227"/>
      <c r="S3891" s="226"/>
      <c r="T3891" s="226"/>
      <c r="U3891" s="226"/>
      <c r="V3891" s="225"/>
      <c r="W3891" s="225"/>
      <c r="X3891" s="225"/>
      <c r="Y3891" s="225"/>
    </row>
    <row r="3892" spans="14:25" ht="15.75" x14ac:dyDescent="0.25">
      <c r="N3892" s="227"/>
      <c r="O3892" s="227"/>
      <c r="P3892" s="228"/>
      <c r="Q3892" s="227"/>
      <c r="R3892" s="227"/>
      <c r="S3892" s="226"/>
      <c r="T3892" s="226"/>
      <c r="U3892" s="226"/>
      <c r="V3892" s="225"/>
      <c r="W3892" s="225"/>
      <c r="X3892" s="225"/>
      <c r="Y3892" s="225"/>
    </row>
    <row r="3893" spans="14:25" ht="15.75" x14ac:dyDescent="0.25">
      <c r="N3893" s="227"/>
      <c r="O3893" s="227"/>
      <c r="P3893" s="228"/>
      <c r="Q3893" s="227"/>
      <c r="R3893" s="227"/>
      <c r="S3893" s="226"/>
      <c r="T3893" s="226"/>
      <c r="U3893" s="226"/>
      <c r="V3893" s="225"/>
      <c r="W3893" s="225"/>
      <c r="X3893" s="225"/>
      <c r="Y3893" s="225"/>
    </row>
    <row r="3894" spans="14:25" ht="15.75" x14ac:dyDescent="0.25">
      <c r="N3894" s="227"/>
      <c r="O3894" s="227"/>
      <c r="P3894" s="228"/>
      <c r="Q3894" s="227"/>
      <c r="R3894" s="227"/>
      <c r="S3894" s="226"/>
      <c r="T3894" s="226"/>
      <c r="U3894" s="226"/>
      <c r="V3894" s="225"/>
      <c r="W3894" s="225"/>
      <c r="X3894" s="225"/>
      <c r="Y3894" s="225"/>
    </row>
    <row r="3895" spans="14:25" ht="15.75" x14ac:dyDescent="0.25">
      <c r="N3895" s="227"/>
      <c r="O3895" s="227"/>
      <c r="P3895" s="228"/>
      <c r="Q3895" s="227"/>
      <c r="R3895" s="227"/>
      <c r="S3895" s="226"/>
      <c r="T3895" s="226"/>
      <c r="U3895" s="226"/>
      <c r="V3895" s="225"/>
      <c r="W3895" s="225"/>
      <c r="X3895" s="225"/>
      <c r="Y3895" s="225"/>
    </row>
    <row r="3896" spans="14:25" ht="15.75" x14ac:dyDescent="0.25">
      <c r="N3896" s="227"/>
      <c r="O3896" s="227"/>
      <c r="P3896" s="228"/>
      <c r="Q3896" s="227"/>
      <c r="R3896" s="227"/>
      <c r="S3896" s="226"/>
      <c r="T3896" s="226"/>
      <c r="U3896" s="226"/>
      <c r="V3896" s="225"/>
      <c r="W3896" s="225"/>
      <c r="X3896" s="225"/>
      <c r="Y3896" s="225"/>
    </row>
    <row r="3897" spans="14:25" ht="15.75" x14ac:dyDescent="0.25">
      <c r="N3897" s="227"/>
      <c r="O3897" s="227"/>
      <c r="P3897" s="228"/>
      <c r="Q3897" s="227"/>
      <c r="R3897" s="227"/>
      <c r="S3897" s="226"/>
      <c r="T3897" s="226"/>
      <c r="U3897" s="226"/>
      <c r="V3897" s="225"/>
      <c r="W3897" s="225"/>
      <c r="X3897" s="225"/>
      <c r="Y3897" s="225"/>
    </row>
    <row r="3898" spans="14:25" ht="15.75" x14ac:dyDescent="0.25">
      <c r="N3898" s="227"/>
      <c r="O3898" s="227"/>
      <c r="P3898" s="228"/>
      <c r="Q3898" s="227"/>
      <c r="R3898" s="227"/>
      <c r="S3898" s="226"/>
      <c r="T3898" s="226"/>
      <c r="U3898" s="226"/>
      <c r="V3898" s="225"/>
      <c r="W3898" s="225"/>
      <c r="X3898" s="225"/>
      <c r="Y3898" s="225"/>
    </row>
    <row r="3899" spans="14:25" ht="15.75" x14ac:dyDescent="0.25">
      <c r="N3899" s="227"/>
      <c r="O3899" s="227"/>
      <c r="P3899" s="228"/>
      <c r="Q3899" s="227"/>
      <c r="R3899" s="227"/>
      <c r="S3899" s="226"/>
      <c r="T3899" s="226"/>
      <c r="U3899" s="226"/>
      <c r="V3899" s="225"/>
      <c r="W3899" s="225"/>
      <c r="X3899" s="225"/>
      <c r="Y3899" s="225"/>
    </row>
    <row r="3900" spans="14:25" ht="15.75" x14ac:dyDescent="0.25">
      <c r="N3900" s="227"/>
      <c r="O3900" s="227"/>
      <c r="P3900" s="228"/>
      <c r="Q3900" s="227"/>
      <c r="R3900" s="227"/>
      <c r="S3900" s="226"/>
      <c r="T3900" s="226"/>
      <c r="U3900" s="226"/>
      <c r="V3900" s="225"/>
      <c r="W3900" s="225"/>
      <c r="X3900" s="225"/>
      <c r="Y3900" s="225"/>
    </row>
    <row r="3901" spans="14:25" ht="15.75" x14ac:dyDescent="0.25">
      <c r="N3901" s="227"/>
      <c r="O3901" s="227"/>
      <c r="P3901" s="228"/>
      <c r="Q3901" s="227"/>
      <c r="R3901" s="227"/>
      <c r="S3901" s="226"/>
      <c r="T3901" s="226"/>
      <c r="U3901" s="226"/>
      <c r="V3901" s="225"/>
      <c r="W3901" s="225"/>
      <c r="X3901" s="225"/>
      <c r="Y3901" s="225"/>
    </row>
    <row r="3902" spans="14:25" ht="15.75" x14ac:dyDescent="0.25">
      <c r="N3902" s="227"/>
      <c r="O3902" s="227"/>
      <c r="P3902" s="228"/>
      <c r="Q3902" s="227"/>
      <c r="R3902" s="227"/>
      <c r="S3902" s="226"/>
      <c r="T3902" s="226"/>
      <c r="U3902" s="226"/>
      <c r="V3902" s="225"/>
      <c r="W3902" s="225"/>
      <c r="X3902" s="225"/>
      <c r="Y3902" s="225"/>
    </row>
    <row r="3903" spans="14:25" ht="15.75" x14ac:dyDescent="0.25">
      <c r="N3903" s="227"/>
      <c r="O3903" s="227"/>
      <c r="P3903" s="228"/>
      <c r="Q3903" s="227"/>
      <c r="R3903" s="227"/>
      <c r="S3903" s="226"/>
      <c r="T3903" s="226"/>
      <c r="U3903" s="226"/>
      <c r="V3903" s="225"/>
      <c r="W3903" s="225"/>
      <c r="X3903" s="225"/>
      <c r="Y3903" s="225"/>
    </row>
    <row r="3904" spans="14:25" ht="15.75" x14ac:dyDescent="0.25">
      <c r="N3904" s="227"/>
      <c r="O3904" s="227"/>
      <c r="P3904" s="228"/>
      <c r="Q3904" s="227"/>
      <c r="R3904" s="227"/>
      <c r="S3904" s="226"/>
      <c r="T3904" s="226"/>
      <c r="U3904" s="226"/>
      <c r="V3904" s="225"/>
      <c r="W3904" s="225"/>
      <c r="X3904" s="225"/>
      <c r="Y3904" s="225"/>
    </row>
    <row r="3905" spans="14:25" ht="15.75" x14ac:dyDescent="0.25">
      <c r="N3905" s="227"/>
      <c r="O3905" s="227"/>
      <c r="P3905" s="228"/>
      <c r="Q3905" s="227"/>
      <c r="R3905" s="227"/>
      <c r="S3905" s="226"/>
      <c r="T3905" s="226"/>
      <c r="U3905" s="226"/>
      <c r="V3905" s="225"/>
      <c r="W3905" s="225"/>
      <c r="X3905" s="225"/>
      <c r="Y3905" s="225"/>
    </row>
    <row r="3906" spans="14:25" ht="15.75" x14ac:dyDescent="0.25">
      <c r="N3906" s="227"/>
      <c r="O3906" s="227"/>
      <c r="P3906" s="228"/>
      <c r="Q3906" s="227"/>
      <c r="R3906" s="227"/>
      <c r="S3906" s="226"/>
      <c r="T3906" s="226"/>
      <c r="U3906" s="226"/>
      <c r="V3906" s="225"/>
      <c r="W3906" s="225"/>
      <c r="X3906" s="225"/>
      <c r="Y3906" s="225"/>
    </row>
    <row r="3907" spans="14:25" ht="15.75" x14ac:dyDescent="0.25">
      <c r="N3907" s="227"/>
      <c r="O3907" s="227"/>
      <c r="P3907" s="228"/>
      <c r="Q3907" s="227"/>
      <c r="R3907" s="227"/>
      <c r="S3907" s="226"/>
      <c r="T3907" s="226"/>
      <c r="U3907" s="226"/>
      <c r="V3907" s="225"/>
      <c r="W3907" s="225"/>
      <c r="X3907" s="225"/>
      <c r="Y3907" s="225"/>
    </row>
    <row r="3908" spans="14:25" ht="15.75" x14ac:dyDescent="0.25">
      <c r="N3908" s="227"/>
      <c r="O3908" s="227"/>
      <c r="P3908" s="228"/>
      <c r="Q3908" s="227"/>
      <c r="R3908" s="227"/>
      <c r="S3908" s="226"/>
      <c r="T3908" s="226"/>
      <c r="U3908" s="226"/>
      <c r="V3908" s="225"/>
      <c r="W3908" s="225"/>
      <c r="X3908" s="225"/>
      <c r="Y3908" s="225"/>
    </row>
    <row r="3909" spans="14:25" ht="15.75" x14ac:dyDescent="0.25">
      <c r="N3909" s="227"/>
      <c r="O3909" s="227"/>
      <c r="P3909" s="228"/>
      <c r="Q3909" s="227"/>
      <c r="R3909" s="227"/>
      <c r="S3909" s="226"/>
      <c r="T3909" s="226"/>
      <c r="U3909" s="226"/>
      <c r="V3909" s="225"/>
      <c r="W3909" s="225"/>
      <c r="X3909" s="225"/>
      <c r="Y3909" s="225"/>
    </row>
    <row r="3910" spans="14:25" ht="15.75" x14ac:dyDescent="0.25">
      <c r="N3910" s="227"/>
      <c r="O3910" s="227"/>
      <c r="P3910" s="228"/>
      <c r="Q3910" s="227"/>
      <c r="R3910" s="227"/>
      <c r="S3910" s="226"/>
      <c r="T3910" s="226"/>
      <c r="U3910" s="226"/>
      <c r="V3910" s="225"/>
      <c r="W3910" s="225"/>
      <c r="X3910" s="225"/>
      <c r="Y3910" s="225"/>
    </row>
    <row r="3911" spans="14:25" ht="15.75" x14ac:dyDescent="0.25">
      <c r="N3911" s="227"/>
      <c r="O3911" s="227"/>
      <c r="P3911" s="228"/>
      <c r="Q3911" s="227"/>
      <c r="R3911" s="227"/>
      <c r="S3911" s="226"/>
      <c r="T3911" s="226"/>
      <c r="U3911" s="226"/>
      <c r="V3911" s="225"/>
      <c r="W3911" s="225"/>
      <c r="X3911" s="225"/>
      <c r="Y3911" s="225"/>
    </row>
    <row r="3912" spans="14:25" ht="15.75" x14ac:dyDescent="0.25">
      <c r="N3912" s="227"/>
      <c r="O3912" s="227"/>
      <c r="P3912" s="228"/>
      <c r="Q3912" s="227"/>
      <c r="R3912" s="227"/>
      <c r="S3912" s="226"/>
      <c r="T3912" s="226"/>
      <c r="U3912" s="226"/>
      <c r="V3912" s="225"/>
      <c r="W3912" s="225"/>
      <c r="X3912" s="225"/>
      <c r="Y3912" s="225"/>
    </row>
    <row r="3913" spans="14:25" ht="15.75" x14ac:dyDescent="0.25">
      <c r="N3913" s="227"/>
      <c r="O3913" s="227"/>
      <c r="P3913" s="228"/>
      <c r="Q3913" s="227"/>
      <c r="R3913" s="227"/>
      <c r="S3913" s="226"/>
      <c r="T3913" s="226"/>
      <c r="U3913" s="226"/>
      <c r="V3913" s="225"/>
      <c r="W3913" s="225"/>
      <c r="X3913" s="225"/>
      <c r="Y3913" s="225"/>
    </row>
    <row r="3914" spans="14:25" ht="15.75" x14ac:dyDescent="0.25">
      <c r="N3914" s="227"/>
      <c r="O3914" s="227"/>
      <c r="P3914" s="228"/>
      <c r="Q3914" s="227"/>
      <c r="R3914" s="227"/>
      <c r="S3914" s="226"/>
      <c r="T3914" s="226"/>
      <c r="U3914" s="226"/>
      <c r="V3914" s="225"/>
      <c r="W3914" s="225"/>
      <c r="X3914" s="225"/>
      <c r="Y3914" s="225"/>
    </row>
    <row r="3915" spans="14:25" ht="15.75" x14ac:dyDescent="0.25">
      <c r="N3915" s="227"/>
      <c r="O3915" s="227"/>
      <c r="P3915" s="228"/>
      <c r="Q3915" s="227"/>
      <c r="R3915" s="227"/>
      <c r="S3915" s="226"/>
      <c r="T3915" s="226"/>
      <c r="U3915" s="226"/>
      <c r="V3915" s="225"/>
      <c r="W3915" s="225"/>
      <c r="X3915" s="225"/>
      <c r="Y3915" s="225"/>
    </row>
    <row r="3916" spans="14:25" ht="15.75" x14ac:dyDescent="0.25">
      <c r="N3916" s="227"/>
      <c r="O3916" s="227"/>
      <c r="P3916" s="228"/>
      <c r="Q3916" s="227"/>
      <c r="R3916" s="227"/>
      <c r="S3916" s="226"/>
      <c r="T3916" s="226"/>
      <c r="U3916" s="226"/>
      <c r="V3916" s="225"/>
      <c r="W3916" s="225"/>
      <c r="X3916" s="225"/>
      <c r="Y3916" s="225"/>
    </row>
    <row r="3917" spans="14:25" ht="15.75" x14ac:dyDescent="0.25">
      <c r="N3917" s="227"/>
      <c r="O3917" s="227"/>
      <c r="P3917" s="228"/>
      <c r="Q3917" s="227"/>
      <c r="R3917" s="227"/>
      <c r="S3917" s="226"/>
      <c r="T3917" s="226"/>
      <c r="U3917" s="226"/>
      <c r="V3917" s="225"/>
      <c r="W3917" s="225"/>
      <c r="X3917" s="225"/>
      <c r="Y3917" s="225"/>
    </row>
    <row r="3918" spans="14:25" ht="15.75" x14ac:dyDescent="0.25">
      <c r="N3918" s="227"/>
      <c r="O3918" s="227"/>
      <c r="P3918" s="228"/>
      <c r="Q3918" s="227"/>
      <c r="R3918" s="227"/>
      <c r="S3918" s="226"/>
      <c r="T3918" s="226"/>
      <c r="U3918" s="226"/>
      <c r="V3918" s="225"/>
      <c r="W3918" s="225"/>
      <c r="X3918" s="225"/>
      <c r="Y3918" s="225"/>
    </row>
    <row r="3919" spans="14:25" ht="15.75" x14ac:dyDescent="0.25">
      <c r="N3919" s="227"/>
      <c r="O3919" s="227"/>
      <c r="P3919" s="228"/>
      <c r="Q3919" s="227"/>
      <c r="R3919" s="227"/>
      <c r="S3919" s="226"/>
      <c r="T3919" s="226"/>
      <c r="U3919" s="226"/>
      <c r="V3919" s="225"/>
      <c r="W3919" s="225"/>
      <c r="X3919" s="225"/>
      <c r="Y3919" s="225"/>
    </row>
    <row r="3920" spans="14:25" ht="15.75" x14ac:dyDescent="0.25">
      <c r="N3920" s="227"/>
      <c r="O3920" s="227"/>
      <c r="P3920" s="228"/>
      <c r="Q3920" s="227"/>
      <c r="R3920" s="227"/>
      <c r="S3920" s="226"/>
      <c r="T3920" s="226"/>
      <c r="U3920" s="226"/>
      <c r="V3920" s="225"/>
      <c r="W3920" s="225"/>
      <c r="X3920" s="225"/>
      <c r="Y3920" s="225"/>
    </row>
    <row r="3921" spans="14:25" ht="15.75" x14ac:dyDescent="0.25">
      <c r="N3921" s="227"/>
      <c r="O3921" s="227"/>
      <c r="P3921" s="228"/>
      <c r="Q3921" s="227"/>
      <c r="R3921" s="227"/>
      <c r="S3921" s="226"/>
      <c r="T3921" s="226"/>
      <c r="U3921" s="226"/>
      <c r="V3921" s="225"/>
      <c r="W3921" s="225"/>
      <c r="X3921" s="225"/>
      <c r="Y3921" s="225"/>
    </row>
    <row r="3922" spans="14:25" ht="15.75" x14ac:dyDescent="0.25">
      <c r="N3922" s="227"/>
      <c r="O3922" s="227"/>
      <c r="P3922" s="228"/>
      <c r="Q3922" s="227"/>
      <c r="R3922" s="227"/>
      <c r="S3922" s="226"/>
      <c r="T3922" s="226"/>
      <c r="U3922" s="226"/>
      <c r="V3922" s="225"/>
      <c r="W3922" s="225"/>
      <c r="X3922" s="225"/>
      <c r="Y3922" s="225"/>
    </row>
    <row r="3923" spans="14:25" ht="15.75" x14ac:dyDescent="0.25">
      <c r="N3923" s="227"/>
      <c r="O3923" s="227"/>
      <c r="P3923" s="228"/>
      <c r="Q3923" s="227"/>
      <c r="R3923" s="227"/>
      <c r="S3923" s="226"/>
      <c r="T3923" s="226"/>
      <c r="U3923" s="226"/>
      <c r="V3923" s="225"/>
      <c r="W3923" s="225"/>
      <c r="X3923" s="225"/>
      <c r="Y3923" s="225"/>
    </row>
    <row r="3924" spans="14:25" ht="15.75" x14ac:dyDescent="0.25">
      <c r="N3924" s="227"/>
      <c r="O3924" s="227"/>
      <c r="P3924" s="228"/>
      <c r="Q3924" s="227"/>
      <c r="R3924" s="227"/>
      <c r="S3924" s="226"/>
      <c r="T3924" s="226"/>
      <c r="U3924" s="226"/>
      <c r="V3924" s="225"/>
      <c r="W3924" s="225"/>
      <c r="X3924" s="225"/>
      <c r="Y3924" s="225"/>
    </row>
    <row r="3925" spans="14:25" ht="15.75" x14ac:dyDescent="0.25">
      <c r="N3925" s="227"/>
      <c r="O3925" s="227"/>
      <c r="P3925" s="228"/>
      <c r="Q3925" s="227"/>
      <c r="R3925" s="227"/>
      <c r="S3925" s="226"/>
      <c r="T3925" s="226"/>
      <c r="U3925" s="226"/>
      <c r="V3925" s="225"/>
      <c r="W3925" s="225"/>
      <c r="X3925" s="225"/>
      <c r="Y3925" s="225"/>
    </row>
    <row r="3926" spans="14:25" ht="15.75" x14ac:dyDescent="0.25">
      <c r="N3926" s="227"/>
      <c r="O3926" s="227"/>
      <c r="P3926" s="228"/>
      <c r="Q3926" s="227"/>
      <c r="R3926" s="227"/>
      <c r="S3926" s="226"/>
      <c r="T3926" s="226"/>
      <c r="U3926" s="226"/>
      <c r="V3926" s="225"/>
      <c r="W3926" s="225"/>
      <c r="X3926" s="225"/>
      <c r="Y3926" s="225"/>
    </row>
    <row r="3927" spans="14:25" ht="15.75" x14ac:dyDescent="0.25">
      <c r="N3927" s="227"/>
      <c r="O3927" s="227"/>
      <c r="P3927" s="228"/>
      <c r="Q3927" s="227"/>
      <c r="R3927" s="227"/>
      <c r="S3927" s="226"/>
      <c r="T3927" s="226"/>
      <c r="U3927" s="226"/>
      <c r="V3927" s="225"/>
      <c r="W3927" s="225"/>
      <c r="X3927" s="225"/>
      <c r="Y3927" s="225"/>
    </row>
    <row r="3928" spans="14:25" ht="15.75" x14ac:dyDescent="0.25">
      <c r="N3928" s="227"/>
      <c r="O3928" s="227"/>
      <c r="P3928" s="228"/>
      <c r="Q3928" s="227"/>
      <c r="R3928" s="227"/>
      <c r="S3928" s="226"/>
      <c r="T3928" s="226"/>
      <c r="U3928" s="226"/>
      <c r="V3928" s="225"/>
      <c r="W3928" s="225"/>
      <c r="X3928" s="225"/>
      <c r="Y3928" s="225"/>
    </row>
    <row r="3929" spans="14:25" ht="15.75" x14ac:dyDescent="0.25">
      <c r="N3929" s="227"/>
      <c r="O3929" s="227"/>
      <c r="P3929" s="228"/>
      <c r="Q3929" s="227"/>
      <c r="R3929" s="227"/>
      <c r="S3929" s="226"/>
      <c r="T3929" s="226"/>
      <c r="U3929" s="226"/>
      <c r="V3929" s="225"/>
      <c r="W3929" s="225"/>
      <c r="X3929" s="225"/>
      <c r="Y3929" s="225"/>
    </row>
    <row r="3930" spans="14:25" ht="15.75" x14ac:dyDescent="0.25">
      <c r="N3930" s="227"/>
      <c r="O3930" s="227"/>
      <c r="P3930" s="228"/>
      <c r="Q3930" s="227"/>
      <c r="R3930" s="227"/>
      <c r="S3930" s="226"/>
      <c r="T3930" s="226"/>
      <c r="U3930" s="226"/>
      <c r="V3930" s="225"/>
      <c r="W3930" s="225"/>
      <c r="X3930" s="225"/>
      <c r="Y3930" s="225"/>
    </row>
    <row r="3931" spans="14:25" ht="15.75" x14ac:dyDescent="0.25">
      <c r="N3931" s="227"/>
      <c r="O3931" s="227"/>
      <c r="P3931" s="228"/>
      <c r="Q3931" s="227"/>
      <c r="R3931" s="227"/>
      <c r="S3931" s="226"/>
      <c r="T3931" s="226"/>
      <c r="U3931" s="226"/>
      <c r="V3931" s="225"/>
      <c r="W3931" s="225"/>
      <c r="X3931" s="225"/>
      <c r="Y3931" s="225"/>
    </row>
    <row r="3932" spans="14:25" ht="15.75" x14ac:dyDescent="0.25">
      <c r="N3932" s="227"/>
      <c r="O3932" s="227"/>
      <c r="P3932" s="228"/>
      <c r="Q3932" s="227"/>
      <c r="R3932" s="227"/>
      <c r="S3932" s="226"/>
      <c r="T3932" s="226"/>
      <c r="U3932" s="226"/>
      <c r="V3932" s="225"/>
      <c r="W3932" s="225"/>
      <c r="X3932" s="225"/>
      <c r="Y3932" s="225"/>
    </row>
    <row r="3933" spans="14:25" ht="15.75" x14ac:dyDescent="0.25">
      <c r="N3933" s="227"/>
      <c r="O3933" s="227"/>
      <c r="P3933" s="228"/>
      <c r="Q3933" s="227"/>
      <c r="R3933" s="227"/>
      <c r="S3933" s="226"/>
      <c r="T3933" s="226"/>
      <c r="U3933" s="226"/>
      <c r="V3933" s="225"/>
      <c r="W3933" s="225"/>
      <c r="X3933" s="225"/>
      <c r="Y3933" s="225"/>
    </row>
    <row r="3934" spans="14:25" ht="15.75" x14ac:dyDescent="0.25">
      <c r="N3934" s="227"/>
      <c r="O3934" s="227"/>
      <c r="P3934" s="228"/>
      <c r="Q3934" s="227"/>
      <c r="R3934" s="227"/>
      <c r="S3934" s="226"/>
      <c r="T3934" s="226"/>
      <c r="U3934" s="226"/>
      <c r="V3934" s="225"/>
      <c r="W3934" s="225"/>
      <c r="X3934" s="225"/>
      <c r="Y3934" s="225"/>
    </row>
    <row r="3935" spans="14:25" ht="15.75" x14ac:dyDescent="0.25">
      <c r="N3935" s="227"/>
      <c r="O3935" s="227"/>
      <c r="P3935" s="228"/>
      <c r="Q3935" s="227"/>
      <c r="R3935" s="227"/>
      <c r="S3935" s="226"/>
      <c r="T3935" s="226"/>
      <c r="U3935" s="226"/>
      <c r="V3935" s="225"/>
      <c r="W3935" s="225"/>
      <c r="X3935" s="225"/>
      <c r="Y3935" s="225"/>
    </row>
    <row r="3936" spans="14:25" ht="15.75" x14ac:dyDescent="0.25">
      <c r="N3936" s="227"/>
      <c r="O3936" s="227"/>
      <c r="P3936" s="228"/>
      <c r="Q3936" s="227"/>
      <c r="R3936" s="227"/>
      <c r="S3936" s="226"/>
      <c r="T3936" s="226"/>
      <c r="U3936" s="226"/>
      <c r="V3936" s="225"/>
      <c r="W3936" s="225"/>
      <c r="X3936" s="225"/>
      <c r="Y3936" s="225"/>
    </row>
    <row r="3937" spans="14:25" ht="15.75" x14ac:dyDescent="0.25">
      <c r="N3937" s="227"/>
      <c r="O3937" s="227"/>
      <c r="P3937" s="228"/>
      <c r="Q3937" s="227"/>
      <c r="R3937" s="227"/>
      <c r="S3937" s="226"/>
      <c r="T3937" s="226"/>
      <c r="U3937" s="226"/>
      <c r="V3937" s="225"/>
      <c r="W3937" s="225"/>
      <c r="X3937" s="225"/>
      <c r="Y3937" s="225"/>
    </row>
    <row r="3938" spans="14:25" ht="15.75" x14ac:dyDescent="0.25">
      <c r="N3938" s="227"/>
      <c r="O3938" s="227"/>
      <c r="P3938" s="228"/>
      <c r="Q3938" s="227"/>
      <c r="R3938" s="227"/>
      <c r="S3938" s="226"/>
      <c r="T3938" s="226"/>
      <c r="U3938" s="226"/>
      <c r="V3938" s="225"/>
      <c r="W3938" s="225"/>
      <c r="X3938" s="225"/>
      <c r="Y3938" s="225"/>
    </row>
    <row r="3939" spans="14:25" ht="15.75" x14ac:dyDescent="0.25">
      <c r="N3939" s="227"/>
      <c r="O3939" s="227"/>
      <c r="P3939" s="228"/>
      <c r="Q3939" s="227"/>
      <c r="R3939" s="227"/>
      <c r="S3939" s="226"/>
      <c r="T3939" s="226"/>
      <c r="U3939" s="226"/>
      <c r="V3939" s="225"/>
      <c r="W3939" s="225"/>
      <c r="X3939" s="225"/>
      <c r="Y3939" s="225"/>
    </row>
    <row r="3940" spans="14:25" ht="15.75" x14ac:dyDescent="0.25">
      <c r="N3940" s="227"/>
      <c r="O3940" s="227"/>
      <c r="P3940" s="228"/>
      <c r="Q3940" s="227"/>
      <c r="R3940" s="227"/>
      <c r="S3940" s="226"/>
      <c r="T3940" s="226"/>
      <c r="U3940" s="226"/>
      <c r="V3940" s="225"/>
      <c r="W3940" s="225"/>
      <c r="X3940" s="225"/>
      <c r="Y3940" s="225"/>
    </row>
    <row r="3941" spans="14:25" ht="15.75" x14ac:dyDescent="0.25">
      <c r="N3941" s="227"/>
      <c r="O3941" s="227"/>
      <c r="P3941" s="228"/>
      <c r="Q3941" s="227"/>
      <c r="R3941" s="227"/>
      <c r="S3941" s="226"/>
      <c r="T3941" s="226"/>
      <c r="U3941" s="226"/>
      <c r="V3941" s="225"/>
      <c r="W3941" s="225"/>
      <c r="X3941" s="225"/>
      <c r="Y3941" s="225"/>
    </row>
    <row r="3942" spans="14:25" ht="15.75" x14ac:dyDescent="0.25">
      <c r="N3942" s="227"/>
      <c r="O3942" s="227"/>
      <c r="P3942" s="228"/>
      <c r="Q3942" s="227"/>
      <c r="R3942" s="227"/>
      <c r="S3942" s="226"/>
      <c r="T3942" s="226"/>
      <c r="U3942" s="226"/>
      <c r="V3942" s="225"/>
      <c r="W3942" s="225"/>
      <c r="X3942" s="225"/>
      <c r="Y3942" s="225"/>
    </row>
    <row r="3943" spans="14:25" ht="15.75" x14ac:dyDescent="0.25">
      <c r="N3943" s="227"/>
      <c r="O3943" s="227"/>
      <c r="P3943" s="228"/>
      <c r="Q3943" s="227"/>
      <c r="R3943" s="227"/>
      <c r="S3943" s="226"/>
      <c r="T3943" s="226"/>
      <c r="U3943" s="226"/>
      <c r="V3943" s="225"/>
      <c r="W3943" s="225"/>
      <c r="X3943" s="225"/>
      <c r="Y3943" s="225"/>
    </row>
    <row r="3944" spans="14:25" ht="15.75" x14ac:dyDescent="0.25">
      <c r="N3944" s="227"/>
      <c r="O3944" s="227"/>
      <c r="P3944" s="228"/>
      <c r="Q3944" s="227"/>
      <c r="R3944" s="227"/>
      <c r="S3944" s="226"/>
      <c r="T3944" s="226"/>
      <c r="U3944" s="226"/>
      <c r="V3944" s="225"/>
      <c r="W3944" s="225"/>
      <c r="X3944" s="225"/>
      <c r="Y3944" s="225"/>
    </row>
    <row r="3945" spans="14:25" ht="15.75" x14ac:dyDescent="0.25">
      <c r="N3945" s="227"/>
      <c r="O3945" s="227"/>
      <c r="P3945" s="228"/>
      <c r="Q3945" s="227"/>
      <c r="R3945" s="227"/>
      <c r="S3945" s="226"/>
      <c r="T3945" s="226"/>
      <c r="U3945" s="226"/>
      <c r="V3945" s="225"/>
      <c r="W3945" s="225"/>
      <c r="X3945" s="225"/>
      <c r="Y3945" s="225"/>
    </row>
    <row r="3946" spans="14:25" ht="15.75" x14ac:dyDescent="0.25">
      <c r="N3946" s="227"/>
      <c r="O3946" s="227"/>
      <c r="P3946" s="228"/>
      <c r="Q3946" s="227"/>
      <c r="R3946" s="227"/>
      <c r="S3946" s="226"/>
      <c r="T3946" s="226"/>
      <c r="U3946" s="226"/>
      <c r="V3946" s="225"/>
      <c r="W3946" s="225"/>
      <c r="X3946" s="225"/>
      <c r="Y3946" s="225"/>
    </row>
    <row r="3947" spans="14:25" ht="15.75" x14ac:dyDescent="0.25">
      <c r="N3947" s="227"/>
      <c r="O3947" s="227"/>
      <c r="P3947" s="228"/>
      <c r="Q3947" s="227"/>
      <c r="R3947" s="227"/>
      <c r="S3947" s="226"/>
      <c r="T3947" s="226"/>
      <c r="U3947" s="226"/>
      <c r="V3947" s="225"/>
      <c r="W3947" s="225"/>
      <c r="X3947" s="225"/>
      <c r="Y3947" s="225"/>
    </row>
    <row r="3948" spans="14:25" ht="15.75" x14ac:dyDescent="0.25">
      <c r="N3948" s="227"/>
      <c r="O3948" s="227"/>
      <c r="P3948" s="228"/>
      <c r="Q3948" s="227"/>
      <c r="R3948" s="227"/>
      <c r="S3948" s="226"/>
      <c r="T3948" s="226"/>
      <c r="U3948" s="226"/>
      <c r="V3948" s="225"/>
      <c r="W3948" s="225"/>
      <c r="X3948" s="225"/>
      <c r="Y3948" s="225"/>
    </row>
    <row r="3949" spans="14:25" ht="15.75" x14ac:dyDescent="0.25">
      <c r="N3949" s="227"/>
      <c r="O3949" s="227"/>
      <c r="P3949" s="228"/>
      <c r="Q3949" s="227"/>
      <c r="R3949" s="227"/>
      <c r="S3949" s="226"/>
      <c r="T3949" s="226"/>
      <c r="U3949" s="226"/>
      <c r="V3949" s="225"/>
      <c r="W3949" s="225"/>
      <c r="X3949" s="225"/>
      <c r="Y3949" s="225"/>
    </row>
    <row r="3950" spans="14:25" ht="15.75" x14ac:dyDescent="0.25">
      <c r="N3950" s="227"/>
      <c r="O3950" s="227"/>
      <c r="P3950" s="228"/>
      <c r="Q3950" s="227"/>
      <c r="R3950" s="227"/>
      <c r="S3950" s="226"/>
      <c r="T3950" s="226"/>
      <c r="U3950" s="226"/>
      <c r="V3950" s="225"/>
      <c r="W3950" s="225"/>
      <c r="X3950" s="225"/>
      <c r="Y3950" s="225"/>
    </row>
    <row r="3951" spans="14:25" ht="15.75" x14ac:dyDescent="0.25">
      <c r="N3951" s="227"/>
      <c r="O3951" s="227"/>
      <c r="P3951" s="228"/>
      <c r="Q3951" s="227"/>
      <c r="R3951" s="227"/>
      <c r="S3951" s="226"/>
      <c r="T3951" s="226"/>
      <c r="U3951" s="226"/>
      <c r="V3951" s="225"/>
      <c r="W3951" s="225"/>
      <c r="X3951" s="225"/>
      <c r="Y3951" s="225"/>
    </row>
    <row r="3952" spans="14:25" ht="15.75" x14ac:dyDescent="0.25">
      <c r="N3952" s="227"/>
      <c r="O3952" s="227"/>
      <c r="P3952" s="228"/>
      <c r="Q3952" s="227"/>
      <c r="R3952" s="227"/>
      <c r="S3952" s="226"/>
      <c r="T3952" s="226"/>
      <c r="U3952" s="226"/>
      <c r="V3952" s="225"/>
      <c r="W3952" s="225"/>
      <c r="X3952" s="225"/>
      <c r="Y3952" s="225"/>
    </row>
    <row r="3953" spans="14:25" ht="15.75" x14ac:dyDescent="0.25">
      <c r="N3953" s="227"/>
      <c r="O3953" s="227"/>
      <c r="P3953" s="228"/>
      <c r="Q3953" s="227"/>
      <c r="R3953" s="227"/>
      <c r="S3953" s="226"/>
      <c r="T3953" s="226"/>
      <c r="U3953" s="226"/>
      <c r="V3953" s="225"/>
      <c r="W3953" s="225"/>
      <c r="X3953" s="225"/>
      <c r="Y3953" s="225"/>
    </row>
    <row r="3954" spans="14:25" ht="15.75" x14ac:dyDescent="0.25">
      <c r="N3954" s="227"/>
      <c r="O3954" s="227"/>
      <c r="P3954" s="228"/>
      <c r="Q3954" s="227"/>
      <c r="R3954" s="227"/>
      <c r="S3954" s="226"/>
      <c r="T3954" s="226"/>
      <c r="U3954" s="226"/>
      <c r="V3954" s="225"/>
      <c r="W3954" s="225"/>
      <c r="X3954" s="225"/>
      <c r="Y3954" s="225"/>
    </row>
    <row r="3955" spans="14:25" ht="15.75" x14ac:dyDescent="0.25">
      <c r="N3955" s="227"/>
      <c r="O3955" s="227"/>
      <c r="P3955" s="228"/>
      <c r="Q3955" s="227"/>
      <c r="R3955" s="227"/>
      <c r="S3955" s="226"/>
      <c r="T3955" s="226"/>
      <c r="U3955" s="226"/>
      <c r="V3955" s="225"/>
      <c r="W3955" s="225"/>
      <c r="X3955" s="225"/>
      <c r="Y3955" s="225"/>
    </row>
    <row r="3956" spans="14:25" ht="15.75" x14ac:dyDescent="0.25">
      <c r="N3956" s="227"/>
      <c r="O3956" s="227"/>
      <c r="P3956" s="228"/>
      <c r="Q3956" s="227"/>
      <c r="R3956" s="227"/>
      <c r="S3956" s="226"/>
      <c r="T3956" s="226"/>
      <c r="U3956" s="226"/>
      <c r="V3956" s="225"/>
      <c r="W3956" s="225"/>
      <c r="X3956" s="225"/>
      <c r="Y3956" s="225"/>
    </row>
    <row r="3957" spans="14:25" ht="15.75" x14ac:dyDescent="0.25">
      <c r="N3957" s="227"/>
      <c r="O3957" s="227"/>
      <c r="P3957" s="228"/>
      <c r="Q3957" s="227"/>
      <c r="R3957" s="227"/>
      <c r="S3957" s="226"/>
      <c r="T3957" s="226"/>
      <c r="U3957" s="226"/>
      <c r="V3957" s="225"/>
      <c r="W3957" s="225"/>
      <c r="X3957" s="225"/>
      <c r="Y3957" s="225"/>
    </row>
    <row r="3958" spans="14:25" ht="15.75" x14ac:dyDescent="0.25">
      <c r="N3958" s="227"/>
      <c r="O3958" s="227"/>
      <c r="P3958" s="228"/>
      <c r="Q3958" s="227"/>
      <c r="R3958" s="227"/>
      <c r="S3958" s="226"/>
      <c r="T3958" s="226"/>
      <c r="U3958" s="226"/>
      <c r="V3958" s="225"/>
      <c r="W3958" s="225"/>
      <c r="X3958" s="225"/>
      <c r="Y3958" s="225"/>
    </row>
    <row r="3959" spans="14:25" ht="15.75" x14ac:dyDescent="0.25">
      <c r="N3959" s="227"/>
      <c r="O3959" s="227"/>
      <c r="P3959" s="228"/>
      <c r="Q3959" s="227"/>
      <c r="R3959" s="227"/>
      <c r="S3959" s="226"/>
      <c r="T3959" s="226"/>
      <c r="U3959" s="226"/>
      <c r="V3959" s="225"/>
      <c r="W3959" s="225"/>
      <c r="X3959" s="225"/>
      <c r="Y3959" s="225"/>
    </row>
    <row r="3960" spans="14:25" ht="15.75" x14ac:dyDescent="0.25">
      <c r="N3960" s="227"/>
      <c r="O3960" s="227"/>
      <c r="P3960" s="228"/>
      <c r="Q3960" s="227"/>
      <c r="R3960" s="227"/>
      <c r="S3960" s="226"/>
      <c r="T3960" s="226"/>
      <c r="U3960" s="226"/>
      <c r="V3960" s="225"/>
      <c r="W3960" s="225"/>
      <c r="X3960" s="225"/>
      <c r="Y3960" s="225"/>
    </row>
    <row r="3961" spans="14:25" ht="15.75" x14ac:dyDescent="0.25">
      <c r="N3961" s="227"/>
      <c r="O3961" s="227"/>
      <c r="P3961" s="228"/>
      <c r="Q3961" s="227"/>
      <c r="R3961" s="227"/>
      <c r="S3961" s="226"/>
      <c r="T3961" s="226"/>
      <c r="U3961" s="226"/>
      <c r="V3961" s="225"/>
      <c r="W3961" s="225"/>
      <c r="X3961" s="225"/>
      <c r="Y3961" s="225"/>
    </row>
    <row r="3962" spans="14:25" ht="15.75" x14ac:dyDescent="0.25">
      <c r="N3962" s="227"/>
      <c r="O3962" s="227"/>
      <c r="P3962" s="228"/>
      <c r="Q3962" s="227"/>
      <c r="R3962" s="227"/>
      <c r="S3962" s="226"/>
      <c r="T3962" s="226"/>
      <c r="U3962" s="226"/>
      <c r="V3962" s="225"/>
      <c r="W3962" s="225"/>
      <c r="X3962" s="225"/>
      <c r="Y3962" s="225"/>
    </row>
    <row r="3963" spans="14:25" ht="15.75" x14ac:dyDescent="0.25">
      <c r="N3963" s="227"/>
      <c r="O3963" s="227"/>
      <c r="P3963" s="228"/>
      <c r="Q3963" s="227"/>
      <c r="R3963" s="227"/>
      <c r="S3963" s="226"/>
      <c r="T3963" s="226"/>
      <c r="U3963" s="226"/>
      <c r="V3963" s="225"/>
      <c r="W3963" s="225"/>
      <c r="X3963" s="225"/>
      <c r="Y3963" s="225"/>
    </row>
    <row r="3964" spans="14:25" ht="15.75" x14ac:dyDescent="0.25">
      <c r="N3964" s="227"/>
      <c r="O3964" s="227"/>
      <c r="P3964" s="228"/>
      <c r="Q3964" s="227"/>
      <c r="R3964" s="227"/>
      <c r="S3964" s="226"/>
      <c r="T3964" s="226"/>
      <c r="U3964" s="226"/>
      <c r="V3964" s="225"/>
      <c r="W3964" s="225"/>
      <c r="X3964" s="225"/>
      <c r="Y3964" s="225"/>
    </row>
    <row r="3965" spans="14:25" ht="15.75" x14ac:dyDescent="0.25">
      <c r="N3965" s="227"/>
      <c r="O3965" s="227"/>
      <c r="P3965" s="228"/>
      <c r="Q3965" s="227"/>
      <c r="R3965" s="227"/>
      <c r="S3965" s="226"/>
      <c r="T3965" s="226"/>
      <c r="U3965" s="226"/>
      <c r="V3965" s="225"/>
      <c r="W3965" s="225"/>
      <c r="X3965" s="225"/>
      <c r="Y3965" s="225"/>
    </row>
    <row r="3966" spans="14:25" ht="15.75" x14ac:dyDescent="0.25">
      <c r="N3966" s="227"/>
      <c r="O3966" s="227"/>
      <c r="P3966" s="228"/>
      <c r="Q3966" s="227"/>
      <c r="R3966" s="227"/>
      <c r="S3966" s="226"/>
      <c r="T3966" s="226"/>
      <c r="U3966" s="226"/>
      <c r="V3966" s="225"/>
      <c r="W3966" s="225"/>
      <c r="X3966" s="225"/>
      <c r="Y3966" s="225"/>
    </row>
    <row r="3967" spans="14:25" ht="15.75" x14ac:dyDescent="0.25">
      <c r="N3967" s="227"/>
      <c r="O3967" s="227"/>
      <c r="P3967" s="228"/>
      <c r="Q3967" s="227"/>
      <c r="R3967" s="227"/>
      <c r="S3967" s="226"/>
      <c r="T3967" s="226"/>
      <c r="U3967" s="226"/>
      <c r="V3967" s="225"/>
      <c r="W3967" s="225"/>
      <c r="X3967" s="225"/>
      <c r="Y3967" s="225"/>
    </row>
    <row r="3968" spans="14:25" ht="15.75" x14ac:dyDescent="0.25">
      <c r="N3968" s="227"/>
      <c r="O3968" s="227"/>
      <c r="P3968" s="228"/>
      <c r="Q3968" s="227"/>
      <c r="R3968" s="227"/>
      <c r="S3968" s="226"/>
      <c r="T3968" s="226"/>
      <c r="U3968" s="226"/>
      <c r="V3968" s="225"/>
      <c r="W3968" s="225"/>
      <c r="X3968" s="225"/>
      <c r="Y3968" s="225"/>
    </row>
    <row r="3969" spans="14:25" ht="15.75" x14ac:dyDescent="0.25">
      <c r="N3969" s="227"/>
      <c r="O3969" s="227"/>
      <c r="P3969" s="228"/>
      <c r="Q3969" s="227"/>
      <c r="R3969" s="227"/>
      <c r="S3969" s="226"/>
      <c r="T3969" s="226"/>
      <c r="U3969" s="226"/>
      <c r="V3969" s="225"/>
      <c r="W3969" s="225"/>
      <c r="X3969" s="225"/>
      <c r="Y3969" s="225"/>
    </row>
    <row r="3970" spans="14:25" ht="15.75" x14ac:dyDescent="0.25">
      <c r="N3970" s="227"/>
      <c r="O3970" s="227"/>
      <c r="P3970" s="228"/>
      <c r="Q3970" s="227"/>
      <c r="R3970" s="227"/>
      <c r="S3970" s="226"/>
      <c r="T3970" s="226"/>
      <c r="U3970" s="226"/>
      <c r="V3970" s="225"/>
      <c r="W3970" s="225"/>
      <c r="X3970" s="225"/>
      <c r="Y3970" s="225"/>
    </row>
    <row r="3971" spans="14:25" ht="15.75" x14ac:dyDescent="0.25">
      <c r="N3971" s="227"/>
      <c r="O3971" s="227"/>
      <c r="P3971" s="228"/>
      <c r="Q3971" s="227"/>
      <c r="R3971" s="227"/>
      <c r="S3971" s="226"/>
      <c r="T3971" s="226"/>
      <c r="U3971" s="226"/>
      <c r="V3971" s="225"/>
      <c r="W3971" s="225"/>
      <c r="X3971" s="225"/>
      <c r="Y3971" s="225"/>
    </row>
    <row r="3972" spans="14:25" ht="15.75" x14ac:dyDescent="0.25">
      <c r="N3972" s="227"/>
      <c r="O3972" s="227"/>
      <c r="P3972" s="228"/>
      <c r="Q3972" s="227"/>
      <c r="R3972" s="227"/>
      <c r="S3972" s="226"/>
      <c r="T3972" s="226"/>
      <c r="U3972" s="226"/>
      <c r="V3972" s="225"/>
      <c r="W3972" s="225"/>
      <c r="X3972" s="225"/>
      <c r="Y3972" s="225"/>
    </row>
    <row r="3973" spans="14:25" ht="15.75" x14ac:dyDescent="0.25">
      <c r="N3973" s="227"/>
      <c r="O3973" s="227"/>
      <c r="P3973" s="228"/>
      <c r="Q3973" s="227"/>
      <c r="R3973" s="227"/>
      <c r="S3973" s="226"/>
      <c r="T3973" s="226"/>
      <c r="U3973" s="226"/>
      <c r="V3973" s="225"/>
      <c r="W3973" s="225"/>
      <c r="X3973" s="225"/>
      <c r="Y3973" s="225"/>
    </row>
    <row r="3974" spans="14:25" ht="15.75" x14ac:dyDescent="0.25">
      <c r="N3974" s="227"/>
      <c r="O3974" s="227"/>
      <c r="P3974" s="228"/>
      <c r="Q3974" s="227"/>
      <c r="R3974" s="227"/>
      <c r="S3974" s="226"/>
      <c r="T3974" s="226"/>
      <c r="U3974" s="226"/>
      <c r="V3974" s="225"/>
      <c r="W3974" s="225"/>
      <c r="X3974" s="225"/>
      <c r="Y3974" s="225"/>
    </row>
    <row r="3975" spans="14:25" ht="15.75" x14ac:dyDescent="0.25">
      <c r="N3975" s="227"/>
      <c r="O3975" s="227"/>
      <c r="P3975" s="228"/>
      <c r="Q3975" s="227"/>
      <c r="R3975" s="227"/>
      <c r="S3975" s="226"/>
      <c r="T3975" s="226"/>
      <c r="U3975" s="226"/>
      <c r="V3975" s="225"/>
      <c r="W3975" s="225"/>
      <c r="X3975" s="225"/>
      <c r="Y3975" s="225"/>
    </row>
    <row r="3976" spans="14:25" ht="15.75" x14ac:dyDescent="0.25">
      <c r="N3976" s="227"/>
      <c r="O3976" s="227"/>
      <c r="P3976" s="228"/>
      <c r="Q3976" s="227"/>
      <c r="R3976" s="227"/>
      <c r="S3976" s="226"/>
      <c r="T3976" s="226"/>
      <c r="U3976" s="226"/>
      <c r="V3976" s="225"/>
      <c r="W3976" s="225"/>
      <c r="X3976" s="225"/>
      <c r="Y3976" s="225"/>
    </row>
    <row r="3977" spans="14:25" ht="15.75" x14ac:dyDescent="0.25">
      <c r="N3977" s="227"/>
      <c r="O3977" s="227"/>
      <c r="P3977" s="228"/>
      <c r="Q3977" s="227"/>
      <c r="R3977" s="227"/>
      <c r="S3977" s="226"/>
      <c r="T3977" s="226"/>
      <c r="U3977" s="226"/>
      <c r="V3977" s="225"/>
      <c r="W3977" s="225"/>
      <c r="X3977" s="225"/>
      <c r="Y3977" s="225"/>
    </row>
    <row r="3978" spans="14:25" ht="15.75" x14ac:dyDescent="0.25">
      <c r="N3978" s="227"/>
      <c r="O3978" s="227"/>
      <c r="P3978" s="228"/>
      <c r="Q3978" s="227"/>
      <c r="R3978" s="227"/>
      <c r="S3978" s="226"/>
      <c r="T3978" s="226"/>
      <c r="U3978" s="226"/>
      <c r="V3978" s="225"/>
      <c r="W3978" s="225"/>
      <c r="X3978" s="225"/>
      <c r="Y3978" s="225"/>
    </row>
    <row r="3979" spans="14:25" ht="15.75" x14ac:dyDescent="0.25">
      <c r="N3979" s="227"/>
      <c r="O3979" s="227"/>
      <c r="P3979" s="228"/>
      <c r="Q3979" s="227"/>
      <c r="R3979" s="227"/>
      <c r="S3979" s="226"/>
      <c r="T3979" s="226"/>
      <c r="U3979" s="226"/>
      <c r="V3979" s="225"/>
      <c r="W3979" s="225"/>
      <c r="X3979" s="225"/>
      <c r="Y3979" s="225"/>
    </row>
    <row r="3980" spans="14:25" ht="15.75" x14ac:dyDescent="0.25">
      <c r="N3980" s="227"/>
      <c r="O3980" s="227"/>
      <c r="P3980" s="228"/>
      <c r="Q3980" s="227"/>
      <c r="R3980" s="227"/>
      <c r="S3980" s="226"/>
      <c r="T3980" s="226"/>
      <c r="U3980" s="226"/>
      <c r="V3980" s="225"/>
      <c r="W3980" s="225"/>
      <c r="X3980" s="225"/>
      <c r="Y3980" s="225"/>
    </row>
    <row r="3981" spans="14:25" ht="15.75" x14ac:dyDescent="0.25">
      <c r="N3981" s="227"/>
      <c r="O3981" s="227"/>
      <c r="P3981" s="228"/>
      <c r="Q3981" s="227"/>
      <c r="R3981" s="227"/>
      <c r="S3981" s="226"/>
      <c r="T3981" s="226"/>
      <c r="U3981" s="226"/>
      <c r="V3981" s="225"/>
      <c r="W3981" s="225"/>
      <c r="X3981" s="225"/>
      <c r="Y3981" s="225"/>
    </row>
    <row r="3982" spans="14:25" ht="15.75" x14ac:dyDescent="0.25">
      <c r="N3982" s="227"/>
      <c r="O3982" s="227"/>
      <c r="P3982" s="228"/>
      <c r="Q3982" s="227"/>
      <c r="R3982" s="227"/>
      <c r="S3982" s="226"/>
      <c r="T3982" s="226"/>
      <c r="U3982" s="226"/>
      <c r="V3982" s="225"/>
      <c r="W3982" s="225"/>
      <c r="X3982" s="225"/>
      <c r="Y3982" s="225"/>
    </row>
    <row r="3983" spans="14:25" ht="15.75" x14ac:dyDescent="0.25">
      <c r="N3983" s="227"/>
      <c r="O3983" s="227"/>
      <c r="P3983" s="228"/>
      <c r="Q3983" s="227"/>
      <c r="R3983" s="227"/>
      <c r="S3983" s="226"/>
      <c r="T3983" s="226"/>
      <c r="U3983" s="226"/>
      <c r="V3983" s="225"/>
      <c r="W3983" s="225"/>
      <c r="X3983" s="225"/>
      <c r="Y3983" s="225"/>
    </row>
    <row r="3984" spans="14:25" ht="15.75" x14ac:dyDescent="0.25">
      <c r="N3984" s="227"/>
      <c r="O3984" s="227"/>
      <c r="P3984" s="228"/>
      <c r="Q3984" s="227"/>
      <c r="R3984" s="227"/>
      <c r="S3984" s="226"/>
      <c r="T3984" s="226"/>
      <c r="U3984" s="226"/>
      <c r="V3984" s="225"/>
      <c r="W3984" s="225"/>
      <c r="X3984" s="225"/>
      <c r="Y3984" s="225"/>
    </row>
    <row r="3985" spans="14:25" ht="15.75" x14ac:dyDescent="0.25">
      <c r="N3985" s="227"/>
      <c r="O3985" s="227"/>
      <c r="P3985" s="228"/>
      <c r="Q3985" s="227"/>
      <c r="R3985" s="227"/>
      <c r="S3985" s="226"/>
      <c r="T3985" s="226"/>
      <c r="U3985" s="226"/>
      <c r="V3985" s="225"/>
      <c r="W3985" s="225"/>
      <c r="X3985" s="225"/>
      <c r="Y3985" s="225"/>
    </row>
    <row r="3986" spans="14:25" ht="15.75" x14ac:dyDescent="0.25">
      <c r="N3986" s="227"/>
      <c r="O3986" s="227"/>
      <c r="P3986" s="228"/>
      <c r="Q3986" s="227"/>
      <c r="R3986" s="227"/>
      <c r="S3986" s="226"/>
      <c r="T3986" s="226"/>
      <c r="U3986" s="226"/>
      <c r="V3986" s="225"/>
      <c r="W3986" s="225"/>
      <c r="X3986" s="225"/>
      <c r="Y3986" s="225"/>
    </row>
    <row r="3987" spans="14:25" ht="15.75" x14ac:dyDescent="0.25">
      <c r="N3987" s="227"/>
      <c r="O3987" s="227"/>
      <c r="P3987" s="228"/>
      <c r="Q3987" s="227"/>
      <c r="R3987" s="227"/>
      <c r="S3987" s="226"/>
      <c r="T3987" s="226"/>
      <c r="U3987" s="226"/>
      <c r="V3987" s="225"/>
      <c r="W3987" s="225"/>
      <c r="X3987" s="225"/>
      <c r="Y3987" s="225"/>
    </row>
    <row r="3988" spans="14:25" ht="15.75" x14ac:dyDescent="0.25">
      <c r="N3988" s="227"/>
      <c r="O3988" s="227"/>
      <c r="P3988" s="228"/>
      <c r="Q3988" s="227"/>
      <c r="R3988" s="227"/>
      <c r="S3988" s="226"/>
      <c r="T3988" s="226"/>
      <c r="U3988" s="226"/>
      <c r="V3988" s="225"/>
      <c r="W3988" s="225"/>
      <c r="X3988" s="225"/>
      <c r="Y3988" s="225"/>
    </row>
    <row r="3989" spans="14:25" ht="15.75" x14ac:dyDescent="0.25">
      <c r="N3989" s="227"/>
      <c r="O3989" s="227"/>
      <c r="P3989" s="228"/>
      <c r="Q3989" s="227"/>
      <c r="R3989" s="227"/>
      <c r="S3989" s="226"/>
      <c r="T3989" s="226"/>
      <c r="U3989" s="226"/>
      <c r="V3989" s="225"/>
      <c r="W3989" s="225"/>
      <c r="X3989" s="225"/>
      <c r="Y3989" s="225"/>
    </row>
    <row r="3990" spans="14:25" ht="15.75" x14ac:dyDescent="0.25">
      <c r="N3990" s="227"/>
      <c r="O3990" s="227"/>
      <c r="P3990" s="228"/>
      <c r="Q3990" s="227"/>
      <c r="R3990" s="227"/>
      <c r="S3990" s="226"/>
      <c r="T3990" s="226"/>
      <c r="U3990" s="226"/>
      <c r="V3990" s="225"/>
      <c r="W3990" s="225"/>
      <c r="X3990" s="225"/>
      <c r="Y3990" s="225"/>
    </row>
    <row r="3991" spans="14:25" ht="15.75" x14ac:dyDescent="0.25">
      <c r="N3991" s="227"/>
      <c r="O3991" s="227"/>
      <c r="P3991" s="228"/>
      <c r="Q3991" s="227"/>
      <c r="R3991" s="227"/>
      <c r="S3991" s="226"/>
      <c r="T3991" s="226"/>
      <c r="U3991" s="226"/>
      <c r="V3991" s="225"/>
      <c r="W3991" s="225"/>
      <c r="X3991" s="225"/>
      <c r="Y3991" s="225"/>
    </row>
    <row r="3992" spans="14:25" ht="15.75" x14ac:dyDescent="0.25">
      <c r="N3992" s="227"/>
      <c r="O3992" s="227"/>
      <c r="P3992" s="228"/>
      <c r="Q3992" s="227"/>
      <c r="R3992" s="227"/>
      <c r="S3992" s="226"/>
      <c r="T3992" s="226"/>
      <c r="U3992" s="226"/>
      <c r="V3992" s="225"/>
      <c r="W3992" s="225"/>
      <c r="X3992" s="225"/>
      <c r="Y3992" s="225"/>
    </row>
    <row r="3993" spans="14:25" ht="15.75" x14ac:dyDescent="0.25">
      <c r="N3993" s="227"/>
      <c r="O3993" s="227"/>
      <c r="P3993" s="228"/>
      <c r="Q3993" s="227"/>
      <c r="R3993" s="227"/>
      <c r="S3993" s="226"/>
      <c r="T3993" s="226"/>
      <c r="U3993" s="226"/>
      <c r="V3993" s="225"/>
      <c r="W3993" s="225"/>
      <c r="X3993" s="225"/>
      <c r="Y3993" s="225"/>
    </row>
    <row r="3994" spans="14:25" ht="15.75" x14ac:dyDescent="0.25">
      <c r="N3994" s="227"/>
      <c r="O3994" s="227"/>
      <c r="P3994" s="228"/>
      <c r="Q3994" s="227"/>
      <c r="R3994" s="227"/>
      <c r="S3994" s="226"/>
      <c r="T3994" s="226"/>
      <c r="U3994" s="226"/>
      <c r="V3994" s="225"/>
      <c r="W3994" s="225"/>
      <c r="X3994" s="225"/>
      <c r="Y3994" s="225"/>
    </row>
    <row r="3995" spans="14:25" ht="15.75" x14ac:dyDescent="0.25">
      <c r="N3995" s="227"/>
      <c r="O3995" s="227"/>
      <c r="P3995" s="228"/>
      <c r="Q3995" s="227"/>
      <c r="R3995" s="227"/>
      <c r="S3995" s="226"/>
      <c r="T3995" s="226"/>
      <c r="U3995" s="226"/>
      <c r="V3995" s="225"/>
      <c r="W3995" s="225"/>
      <c r="X3995" s="225"/>
      <c r="Y3995" s="225"/>
    </row>
    <row r="3996" spans="14:25" ht="15.75" x14ac:dyDescent="0.25">
      <c r="N3996" s="227"/>
      <c r="O3996" s="227"/>
      <c r="P3996" s="228"/>
      <c r="Q3996" s="227"/>
      <c r="R3996" s="227"/>
      <c r="S3996" s="226"/>
      <c r="T3996" s="226"/>
      <c r="U3996" s="226"/>
      <c r="V3996" s="225"/>
      <c r="W3996" s="225"/>
      <c r="X3996" s="225"/>
      <c r="Y3996" s="225"/>
    </row>
    <row r="3997" spans="14:25" ht="15.75" x14ac:dyDescent="0.25">
      <c r="N3997" s="227"/>
      <c r="O3997" s="227"/>
      <c r="P3997" s="228"/>
      <c r="Q3997" s="227"/>
      <c r="R3997" s="227"/>
      <c r="S3997" s="226"/>
      <c r="T3997" s="226"/>
      <c r="U3997" s="226"/>
      <c r="V3997" s="225"/>
      <c r="W3997" s="225"/>
      <c r="X3997" s="225"/>
      <c r="Y3997" s="225"/>
    </row>
    <row r="3998" spans="14:25" ht="15.75" x14ac:dyDescent="0.25">
      <c r="N3998" s="227"/>
      <c r="O3998" s="227"/>
      <c r="P3998" s="228"/>
      <c r="Q3998" s="227"/>
      <c r="R3998" s="227"/>
      <c r="S3998" s="226"/>
      <c r="T3998" s="226"/>
      <c r="U3998" s="226"/>
      <c r="V3998" s="225"/>
      <c r="W3998" s="225"/>
      <c r="X3998" s="225"/>
      <c r="Y3998" s="225"/>
    </row>
    <row r="3999" spans="14:25" ht="15.75" x14ac:dyDescent="0.25">
      <c r="N3999" s="227"/>
      <c r="O3999" s="227"/>
      <c r="P3999" s="228"/>
      <c r="Q3999" s="227"/>
      <c r="R3999" s="227"/>
      <c r="S3999" s="226"/>
      <c r="T3999" s="226"/>
      <c r="U3999" s="226"/>
      <c r="V3999" s="225"/>
      <c r="W3999" s="225"/>
      <c r="X3999" s="225"/>
      <c r="Y3999" s="225"/>
    </row>
    <row r="4000" spans="14:25" ht="15.75" x14ac:dyDescent="0.25">
      <c r="N4000" s="227"/>
      <c r="O4000" s="227"/>
      <c r="P4000" s="228"/>
      <c r="Q4000" s="227"/>
      <c r="R4000" s="227"/>
      <c r="S4000" s="226"/>
      <c r="T4000" s="226"/>
      <c r="U4000" s="226"/>
      <c r="V4000" s="225"/>
      <c r="W4000" s="225"/>
      <c r="X4000" s="225"/>
      <c r="Y4000" s="225"/>
    </row>
    <row r="4001" spans="14:25" ht="15.75" x14ac:dyDescent="0.25">
      <c r="N4001" s="227"/>
      <c r="O4001" s="227"/>
      <c r="P4001" s="228"/>
      <c r="Q4001" s="227"/>
      <c r="R4001" s="227"/>
      <c r="S4001" s="226"/>
      <c r="T4001" s="226"/>
      <c r="U4001" s="226"/>
      <c r="V4001" s="225"/>
      <c r="W4001" s="225"/>
      <c r="X4001" s="225"/>
      <c r="Y4001" s="225"/>
    </row>
    <row r="4002" spans="14:25" ht="15.75" x14ac:dyDescent="0.25">
      <c r="N4002" s="227"/>
      <c r="O4002" s="227"/>
      <c r="P4002" s="228"/>
      <c r="Q4002" s="227"/>
      <c r="R4002" s="227"/>
      <c r="S4002" s="226"/>
      <c r="T4002" s="226"/>
      <c r="U4002" s="226"/>
      <c r="V4002" s="225"/>
      <c r="W4002" s="225"/>
      <c r="X4002" s="225"/>
      <c r="Y4002" s="225"/>
    </row>
    <row r="4003" spans="14:25" ht="15.75" x14ac:dyDescent="0.25">
      <c r="N4003" s="227"/>
      <c r="O4003" s="227"/>
      <c r="P4003" s="228"/>
      <c r="Q4003" s="227"/>
      <c r="R4003" s="227"/>
      <c r="S4003" s="226"/>
      <c r="T4003" s="226"/>
      <c r="U4003" s="226"/>
      <c r="V4003" s="225"/>
      <c r="W4003" s="225"/>
      <c r="X4003" s="225"/>
      <c r="Y4003" s="225"/>
    </row>
    <row r="4004" spans="14:25" ht="15.75" x14ac:dyDescent="0.25">
      <c r="N4004" s="227"/>
      <c r="O4004" s="227"/>
      <c r="P4004" s="228"/>
      <c r="Q4004" s="227"/>
      <c r="R4004" s="227"/>
      <c r="S4004" s="226"/>
      <c r="T4004" s="226"/>
      <c r="U4004" s="226"/>
      <c r="V4004" s="225"/>
      <c r="W4004" s="225"/>
      <c r="X4004" s="225"/>
      <c r="Y4004" s="225"/>
    </row>
    <row r="4005" spans="14:25" ht="15.75" x14ac:dyDescent="0.25">
      <c r="N4005" s="227"/>
      <c r="O4005" s="227"/>
      <c r="P4005" s="228"/>
      <c r="Q4005" s="227"/>
      <c r="R4005" s="227"/>
      <c r="S4005" s="226"/>
      <c r="T4005" s="226"/>
      <c r="U4005" s="226"/>
      <c r="V4005" s="225"/>
      <c r="W4005" s="225"/>
      <c r="X4005" s="225"/>
      <c r="Y4005" s="225"/>
    </row>
    <row r="4006" spans="14:25" ht="15.75" x14ac:dyDescent="0.25">
      <c r="N4006" s="227"/>
      <c r="O4006" s="227"/>
      <c r="P4006" s="228"/>
      <c r="Q4006" s="227"/>
      <c r="R4006" s="227"/>
      <c r="S4006" s="226"/>
      <c r="T4006" s="226"/>
      <c r="U4006" s="226"/>
      <c r="V4006" s="225"/>
      <c r="W4006" s="225"/>
      <c r="X4006" s="225"/>
      <c r="Y4006" s="225"/>
    </row>
    <row r="4007" spans="14:25" ht="15.75" x14ac:dyDescent="0.25">
      <c r="N4007" s="227"/>
      <c r="O4007" s="227"/>
      <c r="P4007" s="228"/>
      <c r="Q4007" s="227"/>
      <c r="R4007" s="227"/>
      <c r="S4007" s="226"/>
      <c r="T4007" s="226"/>
      <c r="U4007" s="226"/>
      <c r="V4007" s="225"/>
      <c r="W4007" s="225"/>
      <c r="X4007" s="225"/>
      <c r="Y4007" s="225"/>
    </row>
    <row r="4008" spans="14:25" ht="15.75" x14ac:dyDescent="0.25">
      <c r="N4008" s="227"/>
      <c r="O4008" s="227"/>
      <c r="P4008" s="228"/>
      <c r="Q4008" s="227"/>
      <c r="R4008" s="227"/>
      <c r="S4008" s="226"/>
      <c r="T4008" s="226"/>
      <c r="U4008" s="226"/>
      <c r="V4008" s="225"/>
      <c r="W4008" s="225"/>
      <c r="X4008" s="225"/>
      <c r="Y4008" s="225"/>
    </row>
    <row r="4009" spans="14:25" ht="15.75" x14ac:dyDescent="0.25">
      <c r="N4009" s="227"/>
      <c r="O4009" s="227"/>
      <c r="P4009" s="228"/>
      <c r="Q4009" s="227"/>
      <c r="R4009" s="227"/>
      <c r="S4009" s="226"/>
      <c r="T4009" s="226"/>
      <c r="U4009" s="226"/>
      <c r="V4009" s="225"/>
      <c r="W4009" s="225"/>
      <c r="X4009" s="225"/>
      <c r="Y4009" s="225"/>
    </row>
    <row r="4010" spans="14:25" ht="15.75" x14ac:dyDescent="0.25">
      <c r="N4010" s="227"/>
      <c r="O4010" s="227"/>
      <c r="P4010" s="228"/>
      <c r="Q4010" s="227"/>
      <c r="R4010" s="227"/>
      <c r="S4010" s="226"/>
      <c r="T4010" s="226"/>
      <c r="U4010" s="226"/>
      <c r="V4010" s="225"/>
      <c r="W4010" s="225"/>
      <c r="X4010" s="225"/>
      <c r="Y4010" s="225"/>
    </row>
    <row r="4011" spans="14:25" ht="15.75" x14ac:dyDescent="0.25">
      <c r="N4011" s="227"/>
      <c r="O4011" s="227"/>
      <c r="P4011" s="228"/>
      <c r="Q4011" s="227"/>
      <c r="R4011" s="227"/>
      <c r="S4011" s="226"/>
      <c r="T4011" s="226"/>
      <c r="U4011" s="226"/>
      <c r="V4011" s="225"/>
      <c r="W4011" s="225"/>
      <c r="X4011" s="225"/>
      <c r="Y4011" s="225"/>
    </row>
    <row r="4012" spans="14:25" ht="15.75" x14ac:dyDescent="0.25">
      <c r="N4012" s="227"/>
      <c r="O4012" s="227"/>
      <c r="P4012" s="228"/>
      <c r="Q4012" s="227"/>
      <c r="R4012" s="227"/>
      <c r="S4012" s="226"/>
      <c r="T4012" s="226"/>
      <c r="U4012" s="226"/>
      <c r="V4012" s="225"/>
      <c r="W4012" s="225"/>
      <c r="X4012" s="225"/>
      <c r="Y4012" s="225"/>
    </row>
    <row r="4013" spans="14:25" ht="15.75" x14ac:dyDescent="0.25">
      <c r="N4013" s="227"/>
      <c r="O4013" s="227"/>
      <c r="P4013" s="228"/>
      <c r="Q4013" s="227"/>
      <c r="R4013" s="227"/>
      <c r="S4013" s="226"/>
      <c r="T4013" s="226"/>
      <c r="U4013" s="226"/>
      <c r="V4013" s="225"/>
      <c r="W4013" s="225"/>
      <c r="X4013" s="225"/>
      <c r="Y4013" s="225"/>
    </row>
    <row r="4014" spans="14:25" ht="15.75" x14ac:dyDescent="0.25">
      <c r="N4014" s="227"/>
      <c r="O4014" s="227"/>
      <c r="P4014" s="228"/>
      <c r="Q4014" s="227"/>
      <c r="R4014" s="227"/>
      <c r="S4014" s="226"/>
      <c r="T4014" s="226"/>
      <c r="U4014" s="226"/>
      <c r="V4014" s="225"/>
      <c r="W4014" s="225"/>
      <c r="X4014" s="225"/>
      <c r="Y4014" s="225"/>
    </row>
    <row r="4015" spans="14:25" ht="15.75" x14ac:dyDescent="0.25">
      <c r="N4015" s="227"/>
      <c r="O4015" s="227"/>
      <c r="P4015" s="228"/>
      <c r="Q4015" s="227"/>
      <c r="R4015" s="227"/>
      <c r="S4015" s="226"/>
      <c r="T4015" s="226"/>
      <c r="U4015" s="226"/>
      <c r="V4015" s="225"/>
      <c r="W4015" s="225"/>
      <c r="X4015" s="225"/>
      <c r="Y4015" s="225"/>
    </row>
    <row r="4016" spans="14:25" ht="15.75" x14ac:dyDescent="0.25">
      <c r="N4016" s="227"/>
      <c r="O4016" s="227"/>
      <c r="P4016" s="228"/>
      <c r="Q4016" s="227"/>
      <c r="R4016" s="227"/>
      <c r="S4016" s="226"/>
      <c r="T4016" s="226"/>
      <c r="U4016" s="226"/>
      <c r="V4016" s="225"/>
      <c r="W4016" s="225"/>
      <c r="X4016" s="225"/>
      <c r="Y4016" s="225"/>
    </row>
    <row r="4017" spans="14:25" ht="15.75" x14ac:dyDescent="0.25">
      <c r="N4017" s="227"/>
      <c r="O4017" s="227"/>
      <c r="P4017" s="228"/>
      <c r="Q4017" s="227"/>
      <c r="R4017" s="227"/>
      <c r="S4017" s="226"/>
      <c r="T4017" s="226"/>
      <c r="U4017" s="226"/>
      <c r="V4017" s="225"/>
      <c r="W4017" s="225"/>
      <c r="X4017" s="225"/>
      <c r="Y4017" s="225"/>
    </row>
    <row r="4018" spans="14:25" ht="15.75" x14ac:dyDescent="0.25">
      <c r="N4018" s="227"/>
      <c r="O4018" s="227"/>
      <c r="P4018" s="228"/>
      <c r="Q4018" s="227"/>
      <c r="R4018" s="227"/>
      <c r="S4018" s="226"/>
      <c r="T4018" s="226"/>
      <c r="U4018" s="226"/>
      <c r="V4018" s="225"/>
      <c r="W4018" s="225"/>
      <c r="X4018" s="225"/>
      <c r="Y4018" s="225"/>
    </row>
    <row r="4019" spans="14:25" ht="15.75" x14ac:dyDescent="0.25">
      <c r="N4019" s="227"/>
      <c r="O4019" s="227"/>
      <c r="P4019" s="228"/>
      <c r="Q4019" s="227"/>
      <c r="R4019" s="227"/>
      <c r="S4019" s="226"/>
      <c r="T4019" s="226"/>
      <c r="U4019" s="226"/>
      <c r="V4019" s="225"/>
      <c r="W4019" s="225"/>
      <c r="X4019" s="225"/>
      <c r="Y4019" s="225"/>
    </row>
    <row r="4020" spans="14:25" ht="15.75" x14ac:dyDescent="0.25">
      <c r="N4020" s="227"/>
      <c r="O4020" s="227"/>
      <c r="P4020" s="228"/>
      <c r="Q4020" s="227"/>
      <c r="R4020" s="227"/>
      <c r="S4020" s="226"/>
      <c r="T4020" s="226"/>
      <c r="U4020" s="226"/>
      <c r="V4020" s="225"/>
      <c r="W4020" s="225"/>
      <c r="X4020" s="225"/>
      <c r="Y4020" s="225"/>
    </row>
    <row r="4021" spans="14:25" ht="15.75" x14ac:dyDescent="0.25">
      <c r="N4021" s="227"/>
      <c r="O4021" s="227"/>
      <c r="P4021" s="228"/>
      <c r="Q4021" s="227"/>
      <c r="R4021" s="227"/>
      <c r="S4021" s="226"/>
      <c r="T4021" s="226"/>
      <c r="U4021" s="226"/>
      <c r="V4021" s="225"/>
      <c r="W4021" s="225"/>
      <c r="X4021" s="225"/>
      <c r="Y4021" s="225"/>
    </row>
    <row r="4022" spans="14:25" ht="15.75" x14ac:dyDescent="0.25">
      <c r="N4022" s="227"/>
      <c r="O4022" s="227"/>
      <c r="P4022" s="228"/>
      <c r="Q4022" s="227"/>
      <c r="R4022" s="227"/>
      <c r="S4022" s="226"/>
      <c r="T4022" s="226"/>
      <c r="U4022" s="226"/>
      <c r="V4022" s="225"/>
      <c r="W4022" s="225"/>
      <c r="X4022" s="225"/>
      <c r="Y4022" s="225"/>
    </row>
    <row r="4023" spans="14:25" ht="15.75" x14ac:dyDescent="0.25">
      <c r="N4023" s="227"/>
      <c r="O4023" s="227"/>
      <c r="P4023" s="228"/>
      <c r="Q4023" s="227"/>
      <c r="R4023" s="227"/>
      <c r="S4023" s="226"/>
      <c r="T4023" s="226"/>
      <c r="U4023" s="226"/>
      <c r="V4023" s="225"/>
      <c r="W4023" s="225"/>
      <c r="X4023" s="225"/>
      <c r="Y4023" s="225"/>
    </row>
    <row r="4024" spans="14:25" ht="15.75" x14ac:dyDescent="0.25">
      <c r="N4024" s="227"/>
      <c r="O4024" s="227"/>
      <c r="P4024" s="228"/>
      <c r="Q4024" s="227"/>
      <c r="R4024" s="227"/>
      <c r="S4024" s="226"/>
      <c r="T4024" s="226"/>
      <c r="U4024" s="226"/>
      <c r="V4024" s="225"/>
      <c r="W4024" s="225"/>
      <c r="X4024" s="225"/>
      <c r="Y4024" s="225"/>
    </row>
    <row r="4025" spans="14:25" ht="15.75" x14ac:dyDescent="0.25">
      <c r="N4025" s="227"/>
      <c r="O4025" s="227"/>
      <c r="P4025" s="228"/>
      <c r="Q4025" s="227"/>
      <c r="R4025" s="227"/>
      <c r="S4025" s="226"/>
      <c r="T4025" s="226"/>
      <c r="U4025" s="226"/>
      <c r="V4025" s="225"/>
      <c r="W4025" s="225"/>
      <c r="X4025" s="225"/>
      <c r="Y4025" s="225"/>
    </row>
    <row r="4026" spans="14:25" ht="15.75" x14ac:dyDescent="0.25">
      <c r="N4026" s="227"/>
      <c r="O4026" s="227"/>
      <c r="P4026" s="228"/>
      <c r="Q4026" s="227"/>
      <c r="R4026" s="227"/>
      <c r="S4026" s="226"/>
      <c r="T4026" s="226"/>
      <c r="U4026" s="226"/>
      <c r="V4026" s="225"/>
      <c r="W4026" s="225"/>
      <c r="X4026" s="225"/>
      <c r="Y4026" s="225"/>
    </row>
    <row r="4027" spans="14:25" ht="15.75" x14ac:dyDescent="0.25">
      <c r="N4027" s="227"/>
      <c r="O4027" s="227"/>
      <c r="P4027" s="228"/>
      <c r="Q4027" s="227"/>
      <c r="R4027" s="227"/>
      <c r="S4027" s="226"/>
      <c r="T4027" s="226"/>
      <c r="U4027" s="226"/>
      <c r="V4027" s="225"/>
      <c r="W4027" s="225"/>
      <c r="X4027" s="225"/>
      <c r="Y4027" s="225"/>
    </row>
    <row r="4028" spans="14:25" ht="15.75" x14ac:dyDescent="0.25">
      <c r="N4028" s="227"/>
      <c r="O4028" s="227"/>
      <c r="P4028" s="228"/>
      <c r="Q4028" s="227"/>
      <c r="R4028" s="227"/>
      <c r="S4028" s="226"/>
      <c r="T4028" s="226"/>
      <c r="U4028" s="226"/>
      <c r="V4028" s="225"/>
      <c r="W4028" s="225"/>
      <c r="X4028" s="225"/>
      <c r="Y4028" s="225"/>
    </row>
    <row r="4029" spans="14:25" ht="15.75" x14ac:dyDescent="0.25">
      <c r="N4029" s="227"/>
      <c r="O4029" s="227"/>
      <c r="P4029" s="228"/>
      <c r="Q4029" s="227"/>
      <c r="R4029" s="227"/>
      <c r="S4029" s="226"/>
      <c r="T4029" s="226"/>
      <c r="U4029" s="226"/>
      <c r="V4029" s="225"/>
      <c r="W4029" s="225"/>
      <c r="X4029" s="225"/>
      <c r="Y4029" s="225"/>
    </row>
    <row r="4030" spans="14:25" ht="15.75" x14ac:dyDescent="0.25">
      <c r="N4030" s="227"/>
      <c r="O4030" s="227"/>
      <c r="P4030" s="228"/>
      <c r="Q4030" s="227"/>
      <c r="R4030" s="227"/>
      <c r="S4030" s="226"/>
      <c r="T4030" s="226"/>
      <c r="U4030" s="226"/>
      <c r="V4030" s="225"/>
      <c r="W4030" s="225"/>
      <c r="X4030" s="225"/>
      <c r="Y4030" s="225"/>
    </row>
    <row r="4031" spans="14:25" ht="15.75" x14ac:dyDescent="0.25">
      <c r="N4031" s="227"/>
      <c r="O4031" s="227"/>
      <c r="P4031" s="228"/>
      <c r="Q4031" s="227"/>
      <c r="R4031" s="227"/>
      <c r="S4031" s="226"/>
      <c r="T4031" s="226"/>
      <c r="U4031" s="226"/>
      <c r="V4031" s="225"/>
      <c r="W4031" s="225"/>
      <c r="X4031" s="225"/>
      <c r="Y4031" s="225"/>
    </row>
    <row r="4032" spans="14:25" ht="15.75" x14ac:dyDescent="0.25">
      <c r="N4032" s="227"/>
      <c r="O4032" s="227"/>
      <c r="P4032" s="228"/>
      <c r="Q4032" s="227"/>
      <c r="R4032" s="227"/>
      <c r="S4032" s="226"/>
      <c r="T4032" s="226"/>
      <c r="U4032" s="226"/>
      <c r="V4032" s="225"/>
      <c r="W4032" s="225"/>
      <c r="X4032" s="225"/>
      <c r="Y4032" s="225"/>
    </row>
    <row r="4033" spans="14:25" ht="15.75" x14ac:dyDescent="0.25">
      <c r="N4033" s="227"/>
      <c r="O4033" s="227"/>
      <c r="P4033" s="228"/>
      <c r="Q4033" s="227"/>
      <c r="R4033" s="227"/>
      <c r="S4033" s="226"/>
      <c r="T4033" s="226"/>
      <c r="U4033" s="226"/>
      <c r="V4033" s="225"/>
      <c r="W4033" s="225"/>
      <c r="X4033" s="225"/>
      <c r="Y4033" s="225"/>
    </row>
    <row r="4034" spans="14:25" ht="15.75" x14ac:dyDescent="0.25">
      <c r="N4034" s="227"/>
      <c r="O4034" s="227"/>
      <c r="P4034" s="228"/>
      <c r="Q4034" s="227"/>
      <c r="R4034" s="227"/>
      <c r="S4034" s="226"/>
      <c r="T4034" s="226"/>
      <c r="U4034" s="226"/>
      <c r="V4034" s="225"/>
      <c r="W4034" s="225"/>
      <c r="X4034" s="225"/>
      <c r="Y4034" s="225"/>
    </row>
    <row r="4035" spans="14:25" ht="15.75" x14ac:dyDescent="0.25">
      <c r="N4035" s="227"/>
      <c r="O4035" s="227"/>
      <c r="P4035" s="228"/>
      <c r="Q4035" s="227"/>
      <c r="R4035" s="227"/>
      <c r="S4035" s="226"/>
      <c r="T4035" s="226"/>
      <c r="U4035" s="226"/>
      <c r="V4035" s="225"/>
      <c r="W4035" s="225"/>
      <c r="X4035" s="225"/>
      <c r="Y4035" s="225"/>
    </row>
    <row r="4036" spans="14:25" ht="15.75" x14ac:dyDescent="0.25">
      <c r="N4036" s="227"/>
      <c r="O4036" s="227"/>
      <c r="P4036" s="228"/>
      <c r="Q4036" s="227"/>
      <c r="R4036" s="227"/>
      <c r="S4036" s="226"/>
      <c r="T4036" s="226"/>
      <c r="U4036" s="226"/>
      <c r="V4036" s="225"/>
      <c r="W4036" s="225"/>
      <c r="X4036" s="225"/>
      <c r="Y4036" s="225"/>
    </row>
    <row r="4037" spans="14:25" ht="15.75" x14ac:dyDescent="0.25">
      <c r="N4037" s="227"/>
      <c r="O4037" s="227"/>
      <c r="P4037" s="228"/>
      <c r="Q4037" s="227"/>
      <c r="R4037" s="227"/>
      <c r="S4037" s="226"/>
      <c r="T4037" s="226"/>
      <c r="U4037" s="226"/>
      <c r="V4037" s="225"/>
      <c r="W4037" s="225"/>
      <c r="X4037" s="225"/>
      <c r="Y4037" s="225"/>
    </row>
    <row r="4038" spans="14:25" ht="15.75" x14ac:dyDescent="0.25">
      <c r="N4038" s="227"/>
      <c r="O4038" s="227"/>
      <c r="P4038" s="228"/>
      <c r="Q4038" s="227"/>
      <c r="R4038" s="227"/>
      <c r="S4038" s="226"/>
      <c r="T4038" s="226"/>
      <c r="U4038" s="226"/>
      <c r="V4038" s="225"/>
      <c r="W4038" s="225"/>
      <c r="X4038" s="225"/>
      <c r="Y4038" s="225"/>
    </row>
    <row r="4039" spans="14:25" ht="15.75" x14ac:dyDescent="0.25">
      <c r="N4039" s="227"/>
      <c r="O4039" s="227"/>
      <c r="P4039" s="228"/>
      <c r="Q4039" s="227"/>
      <c r="R4039" s="227"/>
      <c r="S4039" s="226"/>
      <c r="T4039" s="226"/>
      <c r="U4039" s="226"/>
      <c r="V4039" s="225"/>
      <c r="W4039" s="225"/>
      <c r="X4039" s="225"/>
      <c r="Y4039" s="225"/>
    </row>
    <row r="4040" spans="14:25" ht="15.75" x14ac:dyDescent="0.25">
      <c r="N4040" s="227"/>
      <c r="O4040" s="227"/>
      <c r="P4040" s="228"/>
      <c r="Q4040" s="227"/>
      <c r="R4040" s="227"/>
      <c r="S4040" s="226"/>
      <c r="T4040" s="226"/>
      <c r="U4040" s="226"/>
      <c r="V4040" s="225"/>
      <c r="W4040" s="225"/>
      <c r="X4040" s="225"/>
      <c r="Y4040" s="225"/>
    </row>
    <row r="4041" spans="14:25" ht="15.75" x14ac:dyDescent="0.25">
      <c r="N4041" s="227"/>
      <c r="O4041" s="227"/>
      <c r="P4041" s="228"/>
      <c r="Q4041" s="227"/>
      <c r="R4041" s="227"/>
      <c r="S4041" s="226"/>
      <c r="T4041" s="226"/>
      <c r="U4041" s="226"/>
      <c r="V4041" s="225"/>
      <c r="W4041" s="225"/>
      <c r="X4041" s="225"/>
      <c r="Y4041" s="225"/>
    </row>
    <row r="4042" spans="14:25" ht="15.75" x14ac:dyDescent="0.25">
      <c r="N4042" s="227"/>
      <c r="O4042" s="227"/>
      <c r="P4042" s="228"/>
      <c r="Q4042" s="227"/>
      <c r="R4042" s="227"/>
      <c r="S4042" s="226"/>
      <c r="T4042" s="226"/>
      <c r="U4042" s="226"/>
      <c r="V4042" s="225"/>
      <c r="W4042" s="225"/>
      <c r="X4042" s="225"/>
      <c r="Y4042" s="225"/>
    </row>
    <row r="4043" spans="14:25" ht="15.75" x14ac:dyDescent="0.25">
      <c r="N4043" s="227"/>
      <c r="O4043" s="227"/>
      <c r="P4043" s="228"/>
      <c r="Q4043" s="227"/>
      <c r="R4043" s="227"/>
      <c r="S4043" s="226"/>
      <c r="T4043" s="226"/>
      <c r="U4043" s="226"/>
      <c r="V4043" s="225"/>
      <c r="W4043" s="225"/>
      <c r="X4043" s="225"/>
      <c r="Y4043" s="225"/>
    </row>
    <row r="4044" spans="14:25" ht="15.75" x14ac:dyDescent="0.25">
      <c r="N4044" s="227"/>
      <c r="O4044" s="227"/>
      <c r="P4044" s="228"/>
      <c r="Q4044" s="227"/>
      <c r="R4044" s="227"/>
      <c r="S4044" s="226"/>
      <c r="T4044" s="226"/>
      <c r="U4044" s="226"/>
      <c r="V4044" s="225"/>
      <c r="W4044" s="225"/>
      <c r="X4044" s="225"/>
      <c r="Y4044" s="225"/>
    </row>
    <row r="4045" spans="14:25" ht="15.75" x14ac:dyDescent="0.25">
      <c r="N4045" s="227"/>
      <c r="O4045" s="227"/>
      <c r="P4045" s="228"/>
      <c r="Q4045" s="227"/>
      <c r="R4045" s="227"/>
      <c r="S4045" s="226"/>
      <c r="T4045" s="226"/>
      <c r="U4045" s="226"/>
      <c r="V4045" s="225"/>
      <c r="W4045" s="225"/>
      <c r="X4045" s="225"/>
      <c r="Y4045" s="225"/>
    </row>
    <row r="4046" spans="14:25" ht="15.75" x14ac:dyDescent="0.25">
      <c r="N4046" s="227"/>
      <c r="O4046" s="227"/>
      <c r="P4046" s="228"/>
      <c r="Q4046" s="227"/>
      <c r="R4046" s="227"/>
      <c r="S4046" s="226"/>
      <c r="T4046" s="226"/>
      <c r="U4046" s="226"/>
      <c r="V4046" s="225"/>
      <c r="W4046" s="225"/>
      <c r="X4046" s="225"/>
      <c r="Y4046" s="225"/>
    </row>
    <row r="4047" spans="14:25" ht="15.75" x14ac:dyDescent="0.25">
      <c r="N4047" s="227"/>
      <c r="O4047" s="227"/>
      <c r="P4047" s="228"/>
      <c r="Q4047" s="227"/>
      <c r="R4047" s="227"/>
      <c r="S4047" s="226"/>
      <c r="T4047" s="226"/>
      <c r="U4047" s="226"/>
      <c r="V4047" s="225"/>
      <c r="W4047" s="225"/>
      <c r="X4047" s="225"/>
      <c r="Y4047" s="225"/>
    </row>
    <row r="4048" spans="14:25" ht="15.75" x14ac:dyDescent="0.25">
      <c r="N4048" s="227"/>
      <c r="O4048" s="227"/>
      <c r="P4048" s="228"/>
      <c r="Q4048" s="227"/>
      <c r="R4048" s="227"/>
      <c r="S4048" s="226"/>
      <c r="T4048" s="226"/>
      <c r="U4048" s="226"/>
      <c r="V4048" s="225"/>
      <c r="W4048" s="225"/>
      <c r="X4048" s="225"/>
      <c r="Y4048" s="225"/>
    </row>
    <row r="4049" spans="14:25" ht="15.75" x14ac:dyDescent="0.25">
      <c r="N4049" s="227"/>
      <c r="O4049" s="227"/>
      <c r="P4049" s="228"/>
      <c r="Q4049" s="227"/>
      <c r="R4049" s="227"/>
      <c r="S4049" s="226"/>
      <c r="T4049" s="226"/>
      <c r="U4049" s="226"/>
      <c r="V4049" s="225"/>
      <c r="W4049" s="225"/>
      <c r="X4049" s="225"/>
      <c r="Y4049" s="225"/>
    </row>
    <row r="4050" spans="14:25" ht="15.75" x14ac:dyDescent="0.25">
      <c r="N4050" s="227"/>
      <c r="O4050" s="227"/>
      <c r="P4050" s="228"/>
      <c r="Q4050" s="227"/>
      <c r="R4050" s="227"/>
      <c r="S4050" s="226"/>
      <c r="T4050" s="226"/>
      <c r="U4050" s="226"/>
      <c r="V4050" s="225"/>
      <c r="W4050" s="225"/>
      <c r="X4050" s="225"/>
      <c r="Y4050" s="225"/>
    </row>
    <row r="4051" spans="14:25" ht="15.75" x14ac:dyDescent="0.25">
      <c r="N4051" s="227"/>
      <c r="O4051" s="227"/>
      <c r="P4051" s="228"/>
      <c r="Q4051" s="227"/>
      <c r="R4051" s="227"/>
      <c r="S4051" s="226"/>
      <c r="T4051" s="226"/>
      <c r="U4051" s="226"/>
      <c r="V4051" s="225"/>
      <c r="W4051" s="225"/>
      <c r="X4051" s="225"/>
      <c r="Y4051" s="225"/>
    </row>
    <row r="4052" spans="14:25" ht="15.75" x14ac:dyDescent="0.25">
      <c r="N4052" s="227"/>
      <c r="O4052" s="227"/>
      <c r="P4052" s="228"/>
      <c r="Q4052" s="227"/>
      <c r="R4052" s="227"/>
      <c r="S4052" s="226"/>
      <c r="T4052" s="226"/>
      <c r="U4052" s="226"/>
      <c r="V4052" s="225"/>
      <c r="W4052" s="225"/>
      <c r="X4052" s="225"/>
      <c r="Y4052" s="225"/>
    </row>
    <row r="4053" spans="14:25" ht="15.75" x14ac:dyDescent="0.25">
      <c r="N4053" s="227"/>
      <c r="O4053" s="227"/>
      <c r="P4053" s="228"/>
      <c r="Q4053" s="227"/>
      <c r="R4053" s="227"/>
      <c r="S4053" s="226"/>
      <c r="T4053" s="226"/>
      <c r="U4053" s="226"/>
      <c r="V4053" s="225"/>
      <c r="W4053" s="225"/>
      <c r="X4053" s="225"/>
      <c r="Y4053" s="225"/>
    </row>
    <row r="4054" spans="14:25" ht="15.75" x14ac:dyDescent="0.25">
      <c r="N4054" s="227"/>
      <c r="O4054" s="227"/>
      <c r="P4054" s="228"/>
      <c r="Q4054" s="227"/>
      <c r="R4054" s="227"/>
      <c r="S4054" s="226"/>
      <c r="T4054" s="226"/>
      <c r="U4054" s="226"/>
      <c r="V4054" s="225"/>
      <c r="W4054" s="225"/>
      <c r="X4054" s="225"/>
      <c r="Y4054" s="225"/>
    </row>
    <row r="4055" spans="14:25" ht="15.75" x14ac:dyDescent="0.25">
      <c r="N4055" s="227"/>
      <c r="O4055" s="227"/>
      <c r="P4055" s="228"/>
      <c r="Q4055" s="227"/>
      <c r="R4055" s="227"/>
      <c r="S4055" s="226"/>
      <c r="T4055" s="226"/>
      <c r="U4055" s="226"/>
      <c r="V4055" s="225"/>
      <c r="W4055" s="225"/>
      <c r="X4055" s="225"/>
      <c r="Y4055" s="225"/>
    </row>
    <row r="4056" spans="14:25" ht="15.75" x14ac:dyDescent="0.25">
      <c r="N4056" s="227"/>
      <c r="O4056" s="227"/>
      <c r="P4056" s="228"/>
      <c r="Q4056" s="227"/>
      <c r="R4056" s="227"/>
      <c r="S4056" s="226"/>
      <c r="T4056" s="226"/>
      <c r="U4056" s="226"/>
      <c r="V4056" s="225"/>
      <c r="W4056" s="225"/>
      <c r="X4056" s="225"/>
      <c r="Y4056" s="225"/>
    </row>
    <row r="4057" spans="14:25" ht="15.75" x14ac:dyDescent="0.25">
      <c r="N4057" s="227"/>
      <c r="O4057" s="227"/>
      <c r="P4057" s="228"/>
      <c r="Q4057" s="227"/>
      <c r="R4057" s="227"/>
      <c r="S4057" s="226"/>
      <c r="T4057" s="226"/>
      <c r="U4057" s="226"/>
      <c r="V4057" s="225"/>
      <c r="W4057" s="225"/>
      <c r="X4057" s="225"/>
      <c r="Y4057" s="225"/>
    </row>
    <row r="4058" spans="14:25" ht="15.75" x14ac:dyDescent="0.25">
      <c r="N4058" s="227"/>
      <c r="O4058" s="227"/>
      <c r="P4058" s="228"/>
      <c r="Q4058" s="227"/>
      <c r="R4058" s="227"/>
      <c r="S4058" s="226"/>
      <c r="T4058" s="226"/>
      <c r="U4058" s="226"/>
      <c r="V4058" s="225"/>
      <c r="W4058" s="225"/>
      <c r="X4058" s="225"/>
      <c r="Y4058" s="225"/>
    </row>
    <row r="4059" spans="14:25" ht="15.75" x14ac:dyDescent="0.25">
      <c r="N4059" s="227"/>
      <c r="O4059" s="227"/>
      <c r="P4059" s="228"/>
      <c r="Q4059" s="227"/>
      <c r="R4059" s="227"/>
      <c r="S4059" s="226"/>
      <c r="T4059" s="226"/>
      <c r="U4059" s="226"/>
      <c r="V4059" s="225"/>
      <c r="W4059" s="225"/>
      <c r="X4059" s="225"/>
      <c r="Y4059" s="225"/>
    </row>
    <row r="4060" spans="14:25" ht="15.75" x14ac:dyDescent="0.25">
      <c r="N4060" s="227"/>
      <c r="O4060" s="227"/>
      <c r="P4060" s="228"/>
      <c r="Q4060" s="227"/>
      <c r="R4060" s="227"/>
      <c r="S4060" s="226"/>
      <c r="T4060" s="226"/>
      <c r="U4060" s="226"/>
      <c r="V4060" s="225"/>
      <c r="W4060" s="225"/>
      <c r="X4060" s="225"/>
      <c r="Y4060" s="225"/>
    </row>
    <row r="4061" spans="14:25" ht="15.75" x14ac:dyDescent="0.25">
      <c r="N4061" s="227"/>
      <c r="O4061" s="227"/>
      <c r="P4061" s="228"/>
      <c r="Q4061" s="227"/>
      <c r="R4061" s="227"/>
      <c r="S4061" s="226"/>
      <c r="T4061" s="226"/>
      <c r="U4061" s="226"/>
      <c r="V4061" s="225"/>
      <c r="W4061" s="225"/>
      <c r="X4061" s="225"/>
      <c r="Y4061" s="225"/>
    </row>
    <row r="4062" spans="14:25" ht="15.75" x14ac:dyDescent="0.25">
      <c r="N4062" s="227"/>
      <c r="O4062" s="227"/>
      <c r="P4062" s="228"/>
      <c r="Q4062" s="227"/>
      <c r="R4062" s="227"/>
      <c r="S4062" s="226"/>
      <c r="T4062" s="226"/>
      <c r="U4062" s="226"/>
      <c r="V4062" s="225"/>
      <c r="W4062" s="225"/>
      <c r="X4062" s="225"/>
      <c r="Y4062" s="225"/>
    </row>
    <row r="4063" spans="14:25" ht="15.75" x14ac:dyDescent="0.25">
      <c r="N4063" s="227"/>
      <c r="O4063" s="227"/>
      <c r="P4063" s="228"/>
      <c r="Q4063" s="227"/>
      <c r="R4063" s="227"/>
      <c r="S4063" s="226"/>
      <c r="T4063" s="226"/>
      <c r="U4063" s="226"/>
      <c r="V4063" s="225"/>
      <c r="W4063" s="225"/>
      <c r="X4063" s="225"/>
      <c r="Y4063" s="225"/>
    </row>
    <row r="4064" spans="14:25" ht="15.75" x14ac:dyDescent="0.25">
      <c r="N4064" s="227"/>
      <c r="O4064" s="227"/>
      <c r="P4064" s="228"/>
      <c r="Q4064" s="227"/>
      <c r="R4064" s="227"/>
      <c r="S4064" s="226"/>
      <c r="T4064" s="226"/>
      <c r="U4064" s="226"/>
      <c r="V4064" s="225"/>
      <c r="W4064" s="225"/>
      <c r="X4064" s="225"/>
      <c r="Y4064" s="225"/>
    </row>
    <row r="4065" spans="14:25" ht="15.75" x14ac:dyDescent="0.25">
      <c r="N4065" s="227"/>
      <c r="O4065" s="227"/>
      <c r="P4065" s="228"/>
      <c r="Q4065" s="227"/>
      <c r="R4065" s="227"/>
      <c r="S4065" s="226"/>
      <c r="T4065" s="226"/>
      <c r="U4065" s="226"/>
      <c r="V4065" s="225"/>
      <c r="W4065" s="225"/>
      <c r="X4065" s="225"/>
      <c r="Y4065" s="225"/>
    </row>
    <row r="4066" spans="14:25" ht="15.75" x14ac:dyDescent="0.25">
      <c r="N4066" s="227"/>
      <c r="O4066" s="227"/>
      <c r="P4066" s="228"/>
      <c r="Q4066" s="227"/>
      <c r="R4066" s="227"/>
      <c r="S4066" s="226"/>
      <c r="T4066" s="226"/>
      <c r="U4066" s="226"/>
      <c r="V4066" s="225"/>
      <c r="W4066" s="225"/>
      <c r="X4066" s="225"/>
      <c r="Y4066" s="225"/>
    </row>
    <row r="4067" spans="14:25" ht="15.75" x14ac:dyDescent="0.25">
      <c r="N4067" s="227"/>
      <c r="O4067" s="227"/>
      <c r="P4067" s="228"/>
      <c r="Q4067" s="227"/>
      <c r="R4067" s="227"/>
      <c r="S4067" s="226"/>
      <c r="T4067" s="226"/>
      <c r="U4067" s="226"/>
      <c r="V4067" s="225"/>
      <c r="W4067" s="225"/>
      <c r="X4067" s="225"/>
      <c r="Y4067" s="225"/>
    </row>
    <row r="4068" spans="14:25" ht="15.75" x14ac:dyDescent="0.25">
      <c r="N4068" s="227"/>
      <c r="O4068" s="227"/>
      <c r="P4068" s="228"/>
      <c r="Q4068" s="227"/>
      <c r="R4068" s="227"/>
      <c r="S4068" s="226"/>
      <c r="T4068" s="226"/>
      <c r="U4068" s="226"/>
      <c r="V4068" s="225"/>
      <c r="W4068" s="225"/>
      <c r="X4068" s="225"/>
      <c r="Y4068" s="225"/>
    </row>
    <row r="4069" spans="14:25" ht="15.75" x14ac:dyDescent="0.25">
      <c r="N4069" s="227"/>
      <c r="O4069" s="227"/>
      <c r="P4069" s="228"/>
      <c r="Q4069" s="227"/>
      <c r="R4069" s="227"/>
      <c r="S4069" s="226"/>
      <c r="T4069" s="226"/>
      <c r="U4069" s="226"/>
      <c r="V4069" s="225"/>
      <c r="W4069" s="225"/>
      <c r="X4069" s="225"/>
      <c r="Y4069" s="225"/>
    </row>
    <row r="4070" spans="14:25" ht="15.75" x14ac:dyDescent="0.25">
      <c r="N4070" s="227"/>
      <c r="O4070" s="227"/>
      <c r="P4070" s="228"/>
      <c r="Q4070" s="227"/>
      <c r="R4070" s="227"/>
      <c r="S4070" s="226"/>
      <c r="T4070" s="226"/>
      <c r="U4070" s="226"/>
      <c r="V4070" s="225"/>
      <c r="W4070" s="225"/>
      <c r="X4070" s="225"/>
      <c r="Y4070" s="225"/>
    </row>
    <row r="4071" spans="14:25" ht="15.75" x14ac:dyDescent="0.25">
      <c r="N4071" s="227"/>
      <c r="O4071" s="227"/>
      <c r="P4071" s="228"/>
      <c r="Q4071" s="227"/>
      <c r="R4071" s="227"/>
      <c r="S4071" s="226"/>
      <c r="T4071" s="226"/>
      <c r="U4071" s="226"/>
      <c r="V4071" s="225"/>
      <c r="W4071" s="225"/>
      <c r="X4071" s="225"/>
      <c r="Y4071" s="225"/>
    </row>
    <row r="4072" spans="14:25" ht="15.75" x14ac:dyDescent="0.25">
      <c r="N4072" s="227"/>
      <c r="O4072" s="227"/>
      <c r="P4072" s="228"/>
      <c r="Q4072" s="227"/>
      <c r="R4072" s="227"/>
      <c r="S4072" s="226"/>
      <c r="T4072" s="226"/>
      <c r="U4072" s="226"/>
      <c r="V4072" s="225"/>
      <c r="W4072" s="225"/>
      <c r="X4072" s="225"/>
      <c r="Y4072" s="225"/>
    </row>
    <row r="4073" spans="14:25" ht="15.75" x14ac:dyDescent="0.25">
      <c r="N4073" s="227"/>
      <c r="O4073" s="227"/>
      <c r="P4073" s="228"/>
      <c r="Q4073" s="227"/>
      <c r="R4073" s="227"/>
      <c r="S4073" s="226"/>
      <c r="T4073" s="226"/>
      <c r="U4073" s="226"/>
      <c r="V4073" s="225"/>
      <c r="W4073" s="225"/>
      <c r="X4073" s="225"/>
      <c r="Y4073" s="225"/>
    </row>
    <row r="4074" spans="14:25" ht="15.75" x14ac:dyDescent="0.25">
      <c r="N4074" s="227"/>
      <c r="O4074" s="227"/>
      <c r="P4074" s="228"/>
      <c r="Q4074" s="227"/>
      <c r="R4074" s="227"/>
      <c r="S4074" s="226"/>
      <c r="T4074" s="226"/>
      <c r="U4074" s="226"/>
      <c r="V4074" s="225"/>
      <c r="W4074" s="225"/>
      <c r="X4074" s="225"/>
      <c r="Y4074" s="225"/>
    </row>
    <row r="4075" spans="14:25" ht="15.75" x14ac:dyDescent="0.25">
      <c r="N4075" s="227"/>
      <c r="O4075" s="227"/>
      <c r="P4075" s="228"/>
      <c r="Q4075" s="227"/>
      <c r="R4075" s="227"/>
      <c r="S4075" s="226"/>
      <c r="T4075" s="226"/>
      <c r="U4075" s="226"/>
      <c r="V4075" s="225"/>
      <c r="W4075" s="225"/>
      <c r="X4075" s="225"/>
      <c r="Y4075" s="225"/>
    </row>
    <row r="4076" spans="14:25" ht="15.75" x14ac:dyDescent="0.25">
      <c r="N4076" s="227"/>
      <c r="O4076" s="227"/>
      <c r="P4076" s="228"/>
      <c r="Q4076" s="227"/>
      <c r="R4076" s="227"/>
      <c r="S4076" s="226"/>
      <c r="T4076" s="226"/>
      <c r="U4076" s="226"/>
      <c r="V4076" s="225"/>
      <c r="W4076" s="225"/>
      <c r="X4076" s="225"/>
      <c r="Y4076" s="225"/>
    </row>
    <row r="4077" spans="14:25" ht="15.75" x14ac:dyDescent="0.25">
      <c r="N4077" s="227"/>
      <c r="O4077" s="227"/>
      <c r="P4077" s="228"/>
      <c r="Q4077" s="227"/>
      <c r="R4077" s="227"/>
      <c r="S4077" s="226"/>
      <c r="T4077" s="226"/>
      <c r="U4077" s="226"/>
      <c r="V4077" s="225"/>
      <c r="W4077" s="225"/>
      <c r="X4077" s="225"/>
      <c r="Y4077" s="225"/>
    </row>
    <row r="4078" spans="14:25" ht="15.75" x14ac:dyDescent="0.25">
      <c r="N4078" s="227"/>
      <c r="O4078" s="227"/>
      <c r="P4078" s="228"/>
      <c r="Q4078" s="227"/>
      <c r="R4078" s="227"/>
      <c r="S4078" s="226"/>
      <c r="T4078" s="226"/>
      <c r="U4078" s="226"/>
      <c r="V4078" s="225"/>
      <c r="W4078" s="225"/>
      <c r="X4078" s="225"/>
      <c r="Y4078" s="225"/>
    </row>
    <row r="4079" spans="14:25" ht="15.75" x14ac:dyDescent="0.25">
      <c r="N4079" s="227"/>
      <c r="O4079" s="227"/>
      <c r="P4079" s="228"/>
      <c r="Q4079" s="227"/>
      <c r="R4079" s="227"/>
      <c r="S4079" s="226"/>
      <c r="T4079" s="226"/>
      <c r="U4079" s="226"/>
      <c r="V4079" s="225"/>
      <c r="W4079" s="225"/>
      <c r="X4079" s="225"/>
      <c r="Y4079" s="225"/>
    </row>
    <row r="4080" spans="14:25" ht="15.75" x14ac:dyDescent="0.25">
      <c r="N4080" s="227"/>
      <c r="O4080" s="227"/>
      <c r="P4080" s="228"/>
      <c r="Q4080" s="227"/>
      <c r="R4080" s="227"/>
      <c r="S4080" s="226"/>
      <c r="T4080" s="226"/>
      <c r="U4080" s="226"/>
      <c r="V4080" s="225"/>
      <c r="W4080" s="225"/>
      <c r="X4080" s="225"/>
      <c r="Y4080" s="225"/>
    </row>
    <row r="4081" spans="14:25" ht="15.75" x14ac:dyDescent="0.25">
      <c r="N4081" s="227"/>
      <c r="O4081" s="227"/>
      <c r="P4081" s="228"/>
      <c r="Q4081" s="227"/>
      <c r="R4081" s="227"/>
      <c r="S4081" s="226"/>
      <c r="T4081" s="226"/>
      <c r="U4081" s="226"/>
      <c r="V4081" s="225"/>
      <c r="W4081" s="225"/>
      <c r="X4081" s="225"/>
      <c r="Y4081" s="225"/>
    </row>
    <row r="4082" spans="14:25" ht="15.75" x14ac:dyDescent="0.25">
      <c r="N4082" s="227"/>
      <c r="O4082" s="227"/>
      <c r="P4082" s="228"/>
      <c r="Q4082" s="227"/>
      <c r="R4082" s="227"/>
      <c r="S4082" s="226"/>
      <c r="T4082" s="226"/>
      <c r="U4082" s="226"/>
      <c r="V4082" s="225"/>
      <c r="W4082" s="225"/>
      <c r="X4082" s="225"/>
      <c r="Y4082" s="225"/>
    </row>
    <row r="4083" spans="14:25" ht="15.75" x14ac:dyDescent="0.25">
      <c r="N4083" s="227"/>
      <c r="O4083" s="227"/>
      <c r="P4083" s="228"/>
      <c r="Q4083" s="227"/>
      <c r="R4083" s="227"/>
      <c r="S4083" s="226"/>
      <c r="T4083" s="226"/>
      <c r="U4083" s="226"/>
      <c r="V4083" s="225"/>
      <c r="W4083" s="225"/>
      <c r="X4083" s="225"/>
      <c r="Y4083" s="225"/>
    </row>
    <row r="4084" spans="14:25" ht="15.75" x14ac:dyDescent="0.25">
      <c r="N4084" s="227"/>
      <c r="O4084" s="227"/>
      <c r="P4084" s="228"/>
      <c r="Q4084" s="227"/>
      <c r="R4084" s="227"/>
      <c r="S4084" s="226"/>
      <c r="T4084" s="226"/>
      <c r="U4084" s="226"/>
      <c r="V4084" s="225"/>
      <c r="W4084" s="225"/>
      <c r="X4084" s="225"/>
      <c r="Y4084" s="225"/>
    </row>
    <row r="4085" spans="14:25" ht="15.75" x14ac:dyDescent="0.25">
      <c r="N4085" s="227"/>
      <c r="O4085" s="227"/>
      <c r="P4085" s="228"/>
      <c r="Q4085" s="227"/>
      <c r="R4085" s="227"/>
      <c r="S4085" s="226"/>
      <c r="T4085" s="226"/>
      <c r="U4085" s="226"/>
      <c r="V4085" s="225"/>
      <c r="W4085" s="225"/>
      <c r="X4085" s="225"/>
      <c r="Y4085" s="225"/>
    </row>
    <row r="4086" spans="14:25" ht="15.75" x14ac:dyDescent="0.25">
      <c r="N4086" s="227"/>
      <c r="O4086" s="227"/>
      <c r="P4086" s="228"/>
      <c r="Q4086" s="227"/>
      <c r="R4086" s="227"/>
      <c r="S4086" s="226"/>
      <c r="T4086" s="226"/>
      <c r="U4086" s="226"/>
      <c r="V4086" s="225"/>
      <c r="W4086" s="225"/>
      <c r="X4086" s="225"/>
      <c r="Y4086" s="225"/>
    </row>
    <row r="4087" spans="14:25" ht="15.75" x14ac:dyDescent="0.25">
      <c r="N4087" s="227"/>
      <c r="O4087" s="227"/>
      <c r="P4087" s="228"/>
      <c r="Q4087" s="227"/>
      <c r="R4087" s="227"/>
      <c r="S4087" s="226"/>
      <c r="T4087" s="226"/>
      <c r="U4087" s="226"/>
      <c r="V4087" s="225"/>
      <c r="W4087" s="225"/>
      <c r="X4087" s="225"/>
      <c r="Y4087" s="225"/>
    </row>
    <row r="4088" spans="14:25" ht="15.75" x14ac:dyDescent="0.25">
      <c r="N4088" s="227"/>
      <c r="O4088" s="227"/>
      <c r="P4088" s="228"/>
      <c r="Q4088" s="227"/>
      <c r="R4088" s="227"/>
      <c r="S4088" s="226"/>
      <c r="T4088" s="226"/>
      <c r="U4088" s="226"/>
      <c r="V4088" s="225"/>
      <c r="W4088" s="225"/>
      <c r="X4088" s="225"/>
      <c r="Y4088" s="225"/>
    </row>
    <row r="4089" spans="14:25" ht="15.75" x14ac:dyDescent="0.25">
      <c r="N4089" s="227"/>
      <c r="O4089" s="227"/>
      <c r="P4089" s="228"/>
      <c r="Q4089" s="227"/>
      <c r="R4089" s="227"/>
      <c r="S4089" s="226"/>
      <c r="T4089" s="226"/>
      <c r="U4089" s="226"/>
      <c r="V4089" s="225"/>
      <c r="W4089" s="225"/>
      <c r="X4089" s="225"/>
      <c r="Y4089" s="225"/>
    </row>
    <row r="4090" spans="14:25" ht="15.75" x14ac:dyDescent="0.25">
      <c r="N4090" s="227"/>
      <c r="O4090" s="227"/>
      <c r="P4090" s="228"/>
      <c r="Q4090" s="227"/>
      <c r="R4090" s="227"/>
      <c r="S4090" s="226"/>
      <c r="T4090" s="226"/>
      <c r="U4090" s="226"/>
      <c r="V4090" s="225"/>
      <c r="W4090" s="225"/>
      <c r="X4090" s="225"/>
      <c r="Y4090" s="225"/>
    </row>
    <row r="4091" spans="14:25" ht="15.75" x14ac:dyDescent="0.25">
      <c r="N4091" s="227"/>
      <c r="O4091" s="227"/>
      <c r="P4091" s="228"/>
      <c r="Q4091" s="227"/>
      <c r="R4091" s="227"/>
      <c r="S4091" s="226"/>
      <c r="T4091" s="226"/>
      <c r="U4091" s="226"/>
      <c r="V4091" s="225"/>
      <c r="W4091" s="225"/>
      <c r="X4091" s="225"/>
      <c r="Y4091" s="225"/>
    </row>
    <row r="4092" spans="14:25" ht="15.75" x14ac:dyDescent="0.25">
      <c r="N4092" s="227"/>
      <c r="O4092" s="227"/>
      <c r="P4092" s="228"/>
      <c r="Q4092" s="227"/>
      <c r="R4092" s="227"/>
      <c r="S4092" s="226"/>
      <c r="T4092" s="226"/>
      <c r="U4092" s="226"/>
      <c r="V4092" s="225"/>
      <c r="W4092" s="225"/>
      <c r="X4092" s="225"/>
      <c r="Y4092" s="225"/>
    </row>
    <row r="4093" spans="14:25" ht="15.75" x14ac:dyDescent="0.25">
      <c r="N4093" s="227"/>
      <c r="O4093" s="227"/>
      <c r="P4093" s="228"/>
      <c r="Q4093" s="227"/>
      <c r="R4093" s="227"/>
      <c r="S4093" s="226"/>
      <c r="T4093" s="226"/>
      <c r="U4093" s="226"/>
      <c r="V4093" s="225"/>
      <c r="W4093" s="225"/>
      <c r="X4093" s="225"/>
      <c r="Y4093" s="225"/>
    </row>
    <row r="4094" spans="14:25" ht="15.75" x14ac:dyDescent="0.25">
      <c r="N4094" s="227"/>
      <c r="O4094" s="227"/>
      <c r="P4094" s="228"/>
      <c r="Q4094" s="227"/>
      <c r="R4094" s="227"/>
      <c r="S4094" s="226"/>
      <c r="T4094" s="226"/>
      <c r="U4094" s="226"/>
      <c r="V4094" s="225"/>
      <c r="W4094" s="225"/>
      <c r="X4094" s="225"/>
      <c r="Y4094" s="225"/>
    </row>
    <row r="4095" spans="14:25" ht="15.75" x14ac:dyDescent="0.25">
      <c r="N4095" s="227"/>
      <c r="O4095" s="227"/>
      <c r="P4095" s="228"/>
      <c r="Q4095" s="227"/>
      <c r="R4095" s="227"/>
      <c r="S4095" s="226"/>
      <c r="T4095" s="226"/>
      <c r="U4095" s="226"/>
      <c r="V4095" s="225"/>
      <c r="W4095" s="225"/>
      <c r="X4095" s="225"/>
      <c r="Y4095" s="225"/>
    </row>
    <row r="4096" spans="14:25" ht="15.75" x14ac:dyDescent="0.25">
      <c r="N4096" s="227"/>
      <c r="O4096" s="227"/>
      <c r="P4096" s="228"/>
      <c r="Q4096" s="227"/>
      <c r="R4096" s="227"/>
      <c r="S4096" s="226"/>
      <c r="T4096" s="226"/>
      <c r="U4096" s="226"/>
      <c r="V4096" s="225"/>
      <c r="W4096" s="225"/>
      <c r="X4096" s="225"/>
      <c r="Y4096" s="225"/>
    </row>
    <row r="4097" spans="14:25" ht="15.75" x14ac:dyDescent="0.25">
      <c r="N4097" s="227"/>
      <c r="O4097" s="227"/>
      <c r="P4097" s="228"/>
      <c r="Q4097" s="227"/>
      <c r="R4097" s="227"/>
      <c r="S4097" s="226"/>
      <c r="T4097" s="226"/>
      <c r="U4097" s="226"/>
      <c r="V4097" s="225"/>
      <c r="W4097" s="225"/>
      <c r="X4097" s="225"/>
      <c r="Y4097" s="225"/>
    </row>
    <row r="4098" spans="14:25" ht="15.75" x14ac:dyDescent="0.25">
      <c r="N4098" s="227"/>
      <c r="O4098" s="227"/>
      <c r="P4098" s="228"/>
      <c r="Q4098" s="227"/>
      <c r="R4098" s="227"/>
      <c r="S4098" s="226"/>
      <c r="T4098" s="226"/>
      <c r="U4098" s="226"/>
      <c r="V4098" s="225"/>
      <c r="W4098" s="225"/>
      <c r="X4098" s="225"/>
      <c r="Y4098" s="225"/>
    </row>
    <row r="4099" spans="14:25" ht="15.75" x14ac:dyDescent="0.25">
      <c r="N4099" s="227"/>
      <c r="O4099" s="227"/>
      <c r="P4099" s="228"/>
      <c r="Q4099" s="227"/>
      <c r="R4099" s="227"/>
      <c r="S4099" s="226"/>
      <c r="T4099" s="226"/>
      <c r="U4099" s="226"/>
      <c r="V4099" s="225"/>
      <c r="W4099" s="225"/>
      <c r="X4099" s="225"/>
      <c r="Y4099" s="225"/>
    </row>
    <row r="4100" spans="14:25" ht="15.75" x14ac:dyDescent="0.25">
      <c r="N4100" s="227"/>
      <c r="O4100" s="227"/>
      <c r="P4100" s="228"/>
      <c r="Q4100" s="227"/>
      <c r="R4100" s="227"/>
      <c r="S4100" s="226"/>
      <c r="T4100" s="226"/>
      <c r="U4100" s="226"/>
      <c r="V4100" s="225"/>
      <c r="W4100" s="225"/>
      <c r="X4100" s="225"/>
      <c r="Y4100" s="225"/>
    </row>
    <row r="4101" spans="14:25" ht="15.75" x14ac:dyDescent="0.25">
      <c r="N4101" s="227"/>
      <c r="O4101" s="227"/>
      <c r="P4101" s="228"/>
      <c r="Q4101" s="227"/>
      <c r="R4101" s="227"/>
      <c r="S4101" s="226"/>
      <c r="T4101" s="226"/>
      <c r="U4101" s="226"/>
      <c r="V4101" s="225"/>
      <c r="W4101" s="225"/>
      <c r="X4101" s="225"/>
      <c r="Y4101" s="225"/>
    </row>
    <row r="4102" spans="14:25" ht="15.75" x14ac:dyDescent="0.25">
      <c r="N4102" s="227"/>
      <c r="O4102" s="227"/>
      <c r="P4102" s="228"/>
      <c r="Q4102" s="227"/>
      <c r="R4102" s="227"/>
      <c r="S4102" s="226"/>
      <c r="T4102" s="226"/>
      <c r="U4102" s="226"/>
      <c r="V4102" s="225"/>
      <c r="W4102" s="225"/>
      <c r="X4102" s="225"/>
      <c r="Y4102" s="225"/>
    </row>
    <row r="4103" spans="14:25" ht="15.75" x14ac:dyDescent="0.25">
      <c r="N4103" s="227"/>
      <c r="O4103" s="227"/>
      <c r="P4103" s="228"/>
      <c r="Q4103" s="227"/>
      <c r="R4103" s="227"/>
      <c r="S4103" s="226"/>
      <c r="T4103" s="226"/>
      <c r="U4103" s="226"/>
      <c r="V4103" s="225"/>
      <c r="W4103" s="225"/>
      <c r="X4103" s="225"/>
      <c r="Y4103" s="225"/>
    </row>
    <row r="4104" spans="14:25" ht="15.75" x14ac:dyDescent="0.25">
      <c r="N4104" s="227"/>
      <c r="O4104" s="227"/>
      <c r="P4104" s="228"/>
      <c r="Q4104" s="227"/>
      <c r="R4104" s="227"/>
      <c r="S4104" s="226"/>
      <c r="T4104" s="226"/>
      <c r="U4104" s="226"/>
      <c r="V4104" s="225"/>
      <c r="W4104" s="225"/>
      <c r="X4104" s="225"/>
      <c r="Y4104" s="225"/>
    </row>
    <row r="4105" spans="14:25" ht="15.75" x14ac:dyDescent="0.25">
      <c r="N4105" s="227"/>
      <c r="O4105" s="227"/>
      <c r="P4105" s="228"/>
      <c r="Q4105" s="227"/>
      <c r="R4105" s="227"/>
      <c r="S4105" s="226"/>
      <c r="T4105" s="226"/>
      <c r="U4105" s="226"/>
      <c r="V4105" s="225"/>
      <c r="W4105" s="225"/>
      <c r="X4105" s="225"/>
      <c r="Y4105" s="225"/>
    </row>
    <row r="4106" spans="14:25" ht="15.75" x14ac:dyDescent="0.25">
      <c r="N4106" s="227"/>
      <c r="O4106" s="227"/>
      <c r="P4106" s="228"/>
      <c r="Q4106" s="227"/>
      <c r="R4106" s="227"/>
      <c r="S4106" s="226"/>
      <c r="T4106" s="226"/>
      <c r="U4106" s="226"/>
      <c r="V4106" s="225"/>
      <c r="W4106" s="225"/>
      <c r="X4106" s="225"/>
      <c r="Y4106" s="225"/>
    </row>
    <row r="4107" spans="14:25" ht="15.75" x14ac:dyDescent="0.25">
      <c r="N4107" s="227"/>
      <c r="O4107" s="227"/>
      <c r="P4107" s="228"/>
      <c r="Q4107" s="227"/>
      <c r="R4107" s="227"/>
      <c r="S4107" s="226"/>
      <c r="T4107" s="226"/>
      <c r="U4107" s="226"/>
      <c r="V4107" s="225"/>
      <c r="W4107" s="225"/>
      <c r="X4107" s="225"/>
      <c r="Y4107" s="225"/>
    </row>
    <row r="4108" spans="14:25" ht="15.75" x14ac:dyDescent="0.25">
      <c r="N4108" s="227"/>
      <c r="O4108" s="227"/>
      <c r="P4108" s="228"/>
      <c r="Q4108" s="227"/>
      <c r="R4108" s="227"/>
      <c r="S4108" s="226"/>
      <c r="T4108" s="226"/>
      <c r="U4108" s="226"/>
      <c r="V4108" s="225"/>
      <c r="W4108" s="225"/>
      <c r="X4108" s="225"/>
      <c r="Y4108" s="225"/>
    </row>
    <row r="4109" spans="14:25" ht="15.75" x14ac:dyDescent="0.25">
      <c r="N4109" s="227"/>
      <c r="O4109" s="227"/>
      <c r="P4109" s="228"/>
      <c r="Q4109" s="227"/>
      <c r="R4109" s="227"/>
      <c r="S4109" s="226"/>
      <c r="T4109" s="226"/>
      <c r="U4109" s="226"/>
      <c r="V4109" s="225"/>
      <c r="W4109" s="225"/>
      <c r="X4109" s="225"/>
      <c r="Y4109" s="225"/>
    </row>
    <row r="4110" spans="14:25" ht="15.75" x14ac:dyDescent="0.25">
      <c r="N4110" s="227"/>
      <c r="O4110" s="227"/>
      <c r="P4110" s="228"/>
      <c r="Q4110" s="227"/>
      <c r="R4110" s="227"/>
      <c r="S4110" s="226"/>
      <c r="T4110" s="226"/>
      <c r="U4110" s="226"/>
      <c r="V4110" s="225"/>
      <c r="W4110" s="225"/>
      <c r="X4110" s="225"/>
      <c r="Y4110" s="225"/>
    </row>
    <row r="4111" spans="14:25" ht="15.75" x14ac:dyDescent="0.25">
      <c r="N4111" s="227"/>
      <c r="O4111" s="227"/>
      <c r="P4111" s="228"/>
      <c r="Q4111" s="227"/>
      <c r="R4111" s="227"/>
      <c r="S4111" s="226"/>
      <c r="T4111" s="226"/>
      <c r="U4111" s="226"/>
      <c r="V4111" s="225"/>
      <c r="W4111" s="225"/>
      <c r="X4111" s="225"/>
      <c r="Y4111" s="225"/>
    </row>
    <row r="4112" spans="14:25" ht="15.75" x14ac:dyDescent="0.25">
      <c r="N4112" s="227"/>
      <c r="O4112" s="227"/>
      <c r="P4112" s="228"/>
      <c r="Q4112" s="227"/>
      <c r="R4112" s="227"/>
      <c r="S4112" s="226"/>
      <c r="T4112" s="226"/>
      <c r="U4112" s="226"/>
      <c r="V4112" s="225"/>
      <c r="W4112" s="225"/>
      <c r="X4112" s="225"/>
      <c r="Y4112" s="225"/>
    </row>
    <row r="4113" spans="14:25" ht="15.75" x14ac:dyDescent="0.25">
      <c r="N4113" s="227"/>
      <c r="O4113" s="227"/>
      <c r="P4113" s="228"/>
      <c r="Q4113" s="227"/>
      <c r="R4113" s="227"/>
      <c r="S4113" s="226"/>
      <c r="T4113" s="226"/>
      <c r="U4113" s="226"/>
      <c r="V4113" s="225"/>
      <c r="W4113" s="225"/>
      <c r="X4113" s="225"/>
      <c r="Y4113" s="225"/>
    </row>
    <row r="4114" spans="14:25" ht="15.75" x14ac:dyDescent="0.25">
      <c r="N4114" s="227"/>
      <c r="O4114" s="227"/>
      <c r="P4114" s="228"/>
      <c r="Q4114" s="227"/>
      <c r="R4114" s="227"/>
      <c r="S4114" s="226"/>
      <c r="T4114" s="226"/>
      <c r="U4114" s="226"/>
      <c r="V4114" s="225"/>
      <c r="W4114" s="225"/>
      <c r="X4114" s="225"/>
      <c r="Y4114" s="225"/>
    </row>
    <row r="4115" spans="14:25" ht="15.75" x14ac:dyDescent="0.25">
      <c r="N4115" s="227"/>
      <c r="O4115" s="227"/>
      <c r="P4115" s="228"/>
      <c r="Q4115" s="227"/>
      <c r="R4115" s="227"/>
      <c r="S4115" s="226"/>
      <c r="T4115" s="226"/>
      <c r="U4115" s="226"/>
      <c r="V4115" s="225"/>
      <c r="W4115" s="225"/>
      <c r="X4115" s="225"/>
      <c r="Y4115" s="225"/>
    </row>
    <row r="4116" spans="14:25" ht="15.75" x14ac:dyDescent="0.25">
      <c r="N4116" s="227"/>
      <c r="O4116" s="227"/>
      <c r="P4116" s="228"/>
      <c r="Q4116" s="227"/>
      <c r="R4116" s="227"/>
      <c r="S4116" s="226"/>
      <c r="T4116" s="226"/>
      <c r="U4116" s="226"/>
      <c r="V4116" s="225"/>
      <c r="W4116" s="225"/>
      <c r="X4116" s="225"/>
      <c r="Y4116" s="225"/>
    </row>
    <row r="4117" spans="14:25" ht="15.75" x14ac:dyDescent="0.25">
      <c r="N4117" s="227"/>
      <c r="O4117" s="227"/>
      <c r="P4117" s="228"/>
      <c r="Q4117" s="227"/>
      <c r="R4117" s="227"/>
      <c r="S4117" s="226"/>
      <c r="T4117" s="226"/>
      <c r="U4117" s="226"/>
      <c r="V4117" s="225"/>
      <c r="W4117" s="225"/>
      <c r="X4117" s="225"/>
      <c r="Y4117" s="225"/>
    </row>
    <row r="4118" spans="14:25" ht="15.75" x14ac:dyDescent="0.25">
      <c r="N4118" s="227"/>
      <c r="O4118" s="227"/>
      <c r="P4118" s="228"/>
      <c r="Q4118" s="227"/>
      <c r="R4118" s="227"/>
      <c r="S4118" s="226"/>
      <c r="T4118" s="226"/>
      <c r="U4118" s="226"/>
      <c r="V4118" s="225"/>
      <c r="W4118" s="225"/>
      <c r="X4118" s="225"/>
      <c r="Y4118" s="225"/>
    </row>
    <row r="4119" spans="14:25" ht="15.75" x14ac:dyDescent="0.25">
      <c r="N4119" s="227"/>
      <c r="O4119" s="227"/>
      <c r="P4119" s="228"/>
      <c r="Q4119" s="227"/>
      <c r="R4119" s="227"/>
      <c r="S4119" s="226"/>
      <c r="T4119" s="226"/>
      <c r="U4119" s="226"/>
      <c r="V4119" s="225"/>
      <c r="W4119" s="225"/>
      <c r="X4119" s="225"/>
      <c r="Y4119" s="225"/>
    </row>
    <row r="4120" spans="14:25" ht="15.75" x14ac:dyDescent="0.25">
      <c r="N4120" s="227"/>
      <c r="O4120" s="227"/>
      <c r="P4120" s="228"/>
      <c r="Q4120" s="227"/>
      <c r="R4120" s="227"/>
      <c r="S4120" s="226"/>
      <c r="T4120" s="226"/>
      <c r="U4120" s="226"/>
      <c r="V4120" s="225"/>
      <c r="W4120" s="225"/>
      <c r="X4120" s="225"/>
      <c r="Y4120" s="225"/>
    </row>
    <row r="4121" spans="14:25" ht="15.75" x14ac:dyDescent="0.25">
      <c r="N4121" s="227"/>
      <c r="O4121" s="227"/>
      <c r="P4121" s="228"/>
      <c r="Q4121" s="227"/>
      <c r="R4121" s="227"/>
      <c r="S4121" s="226"/>
      <c r="T4121" s="226"/>
      <c r="U4121" s="226"/>
      <c r="V4121" s="225"/>
      <c r="W4121" s="225"/>
      <c r="X4121" s="225"/>
      <c r="Y4121" s="225"/>
    </row>
    <row r="4122" spans="14:25" ht="15.75" x14ac:dyDescent="0.25">
      <c r="N4122" s="227"/>
      <c r="O4122" s="227"/>
      <c r="P4122" s="228"/>
      <c r="Q4122" s="227"/>
      <c r="R4122" s="227"/>
      <c r="S4122" s="226"/>
      <c r="T4122" s="226"/>
      <c r="U4122" s="226"/>
      <c r="V4122" s="225"/>
      <c r="W4122" s="225"/>
      <c r="X4122" s="225"/>
      <c r="Y4122" s="225"/>
    </row>
    <row r="4123" spans="14:25" ht="15.75" x14ac:dyDescent="0.25">
      <c r="N4123" s="227"/>
      <c r="O4123" s="227"/>
      <c r="P4123" s="228"/>
      <c r="Q4123" s="227"/>
      <c r="R4123" s="227"/>
      <c r="S4123" s="226"/>
      <c r="T4123" s="226"/>
      <c r="U4123" s="226"/>
      <c r="V4123" s="225"/>
      <c r="W4123" s="225"/>
      <c r="X4123" s="225"/>
      <c r="Y4123" s="225"/>
    </row>
    <row r="4124" spans="14:25" ht="15.75" x14ac:dyDescent="0.25">
      <c r="N4124" s="227"/>
      <c r="O4124" s="227"/>
      <c r="P4124" s="228"/>
      <c r="Q4124" s="227"/>
      <c r="R4124" s="227"/>
      <c r="S4124" s="226"/>
      <c r="T4124" s="226"/>
      <c r="U4124" s="226"/>
      <c r="V4124" s="225"/>
      <c r="W4124" s="225"/>
      <c r="X4124" s="225"/>
      <c r="Y4124" s="225"/>
    </row>
    <row r="4125" spans="14:25" ht="15.75" x14ac:dyDescent="0.25">
      <c r="N4125" s="227"/>
      <c r="O4125" s="227"/>
      <c r="P4125" s="228"/>
      <c r="Q4125" s="227"/>
      <c r="R4125" s="227"/>
      <c r="S4125" s="226"/>
      <c r="T4125" s="226"/>
      <c r="U4125" s="226"/>
      <c r="V4125" s="225"/>
      <c r="W4125" s="225"/>
      <c r="X4125" s="225"/>
      <c r="Y4125" s="225"/>
    </row>
    <row r="4126" spans="14:25" ht="15.75" x14ac:dyDescent="0.25">
      <c r="N4126" s="227"/>
      <c r="O4126" s="227"/>
      <c r="P4126" s="228"/>
      <c r="Q4126" s="227"/>
      <c r="R4126" s="227"/>
      <c r="S4126" s="226"/>
      <c r="T4126" s="226"/>
      <c r="U4126" s="226"/>
      <c r="V4126" s="225"/>
      <c r="W4126" s="225"/>
      <c r="X4126" s="225"/>
      <c r="Y4126" s="225"/>
    </row>
    <row r="4127" spans="14:25" ht="15.75" x14ac:dyDescent="0.25">
      <c r="N4127" s="227"/>
      <c r="O4127" s="227"/>
      <c r="P4127" s="228"/>
      <c r="Q4127" s="227"/>
      <c r="R4127" s="227"/>
      <c r="S4127" s="226"/>
      <c r="T4127" s="226"/>
      <c r="U4127" s="226"/>
      <c r="V4127" s="225"/>
      <c r="W4127" s="225"/>
      <c r="X4127" s="225"/>
      <c r="Y4127" s="225"/>
    </row>
    <row r="4128" spans="14:25" ht="15.75" x14ac:dyDescent="0.25">
      <c r="N4128" s="227"/>
      <c r="O4128" s="227"/>
      <c r="P4128" s="228"/>
      <c r="Q4128" s="227"/>
      <c r="R4128" s="227"/>
      <c r="S4128" s="226"/>
      <c r="T4128" s="226"/>
      <c r="U4128" s="226"/>
      <c r="V4128" s="225"/>
      <c r="W4128" s="225"/>
      <c r="X4128" s="225"/>
      <c r="Y4128" s="225"/>
    </row>
    <row r="4129" spans="14:25" ht="15.75" x14ac:dyDescent="0.25">
      <c r="N4129" s="227"/>
      <c r="O4129" s="227"/>
      <c r="P4129" s="228"/>
      <c r="Q4129" s="227"/>
      <c r="R4129" s="227"/>
      <c r="S4129" s="226"/>
      <c r="T4129" s="226"/>
      <c r="U4129" s="226"/>
      <c r="V4129" s="225"/>
      <c r="W4129" s="225"/>
      <c r="X4129" s="225"/>
      <c r="Y4129" s="225"/>
    </row>
    <row r="4130" spans="14:25" ht="15.75" x14ac:dyDescent="0.25">
      <c r="N4130" s="227"/>
      <c r="O4130" s="227"/>
      <c r="P4130" s="228"/>
      <c r="Q4130" s="227"/>
      <c r="R4130" s="227"/>
      <c r="S4130" s="226"/>
      <c r="T4130" s="226"/>
      <c r="U4130" s="226"/>
      <c r="V4130" s="225"/>
      <c r="W4130" s="225"/>
      <c r="X4130" s="225"/>
      <c r="Y4130" s="225"/>
    </row>
    <row r="4131" spans="14:25" ht="15.75" x14ac:dyDescent="0.25">
      <c r="N4131" s="227"/>
      <c r="O4131" s="227"/>
      <c r="P4131" s="228"/>
      <c r="Q4131" s="227"/>
      <c r="R4131" s="227"/>
      <c r="S4131" s="226"/>
      <c r="T4131" s="226"/>
      <c r="U4131" s="226"/>
      <c r="V4131" s="225"/>
      <c r="W4131" s="225"/>
      <c r="X4131" s="225"/>
      <c r="Y4131" s="225"/>
    </row>
    <row r="4132" spans="14:25" ht="15.75" x14ac:dyDescent="0.25">
      <c r="N4132" s="227"/>
      <c r="O4132" s="227"/>
      <c r="P4132" s="228"/>
      <c r="Q4132" s="227"/>
      <c r="R4132" s="227"/>
      <c r="S4132" s="226"/>
      <c r="T4132" s="226"/>
      <c r="U4132" s="226"/>
      <c r="V4132" s="225"/>
      <c r="W4132" s="225"/>
      <c r="X4132" s="225"/>
      <c r="Y4132" s="225"/>
    </row>
    <row r="4133" spans="14:25" ht="15.75" x14ac:dyDescent="0.25">
      <c r="N4133" s="227"/>
      <c r="O4133" s="227"/>
      <c r="P4133" s="228"/>
      <c r="Q4133" s="227"/>
      <c r="R4133" s="227"/>
      <c r="S4133" s="226"/>
      <c r="T4133" s="226"/>
      <c r="U4133" s="226"/>
      <c r="V4133" s="225"/>
      <c r="W4133" s="225"/>
      <c r="X4133" s="225"/>
      <c r="Y4133" s="225"/>
    </row>
    <row r="4134" spans="14:25" ht="15.75" x14ac:dyDescent="0.25">
      <c r="N4134" s="227"/>
      <c r="O4134" s="227"/>
      <c r="P4134" s="228"/>
      <c r="Q4134" s="227"/>
      <c r="R4134" s="227"/>
      <c r="S4134" s="226"/>
      <c r="T4134" s="226"/>
      <c r="U4134" s="226"/>
      <c r="V4134" s="225"/>
      <c r="W4134" s="225"/>
      <c r="X4134" s="225"/>
      <c r="Y4134" s="225"/>
    </row>
    <row r="4135" spans="14:25" ht="15.75" x14ac:dyDescent="0.25">
      <c r="N4135" s="227"/>
      <c r="O4135" s="227"/>
      <c r="P4135" s="228"/>
      <c r="Q4135" s="227"/>
      <c r="R4135" s="227"/>
      <c r="S4135" s="226"/>
      <c r="T4135" s="226"/>
      <c r="U4135" s="226"/>
      <c r="V4135" s="225"/>
      <c r="W4135" s="225"/>
      <c r="X4135" s="225"/>
      <c r="Y4135" s="225"/>
    </row>
    <row r="4136" spans="14:25" ht="15.75" x14ac:dyDescent="0.25">
      <c r="N4136" s="227"/>
      <c r="O4136" s="227"/>
      <c r="P4136" s="228"/>
      <c r="Q4136" s="227"/>
      <c r="R4136" s="227"/>
      <c r="S4136" s="226"/>
      <c r="T4136" s="226"/>
      <c r="U4136" s="226"/>
      <c r="V4136" s="225"/>
      <c r="W4136" s="225"/>
      <c r="X4136" s="225"/>
      <c r="Y4136" s="225"/>
    </row>
    <row r="4137" spans="14:25" ht="15.75" x14ac:dyDescent="0.25">
      <c r="N4137" s="227"/>
      <c r="O4137" s="227"/>
      <c r="P4137" s="228"/>
      <c r="Q4137" s="227"/>
      <c r="R4137" s="227"/>
      <c r="S4137" s="226"/>
      <c r="T4137" s="226"/>
      <c r="U4137" s="226"/>
      <c r="V4137" s="225"/>
      <c r="W4137" s="225"/>
      <c r="X4137" s="225"/>
      <c r="Y4137" s="225"/>
    </row>
    <row r="4138" spans="14:25" ht="15.75" x14ac:dyDescent="0.25">
      <c r="N4138" s="227"/>
      <c r="O4138" s="227"/>
      <c r="P4138" s="228"/>
      <c r="Q4138" s="227"/>
      <c r="R4138" s="227"/>
      <c r="S4138" s="226"/>
      <c r="T4138" s="226"/>
      <c r="U4138" s="226"/>
      <c r="V4138" s="225"/>
      <c r="W4138" s="225"/>
      <c r="X4138" s="225"/>
      <c r="Y4138" s="225"/>
    </row>
    <row r="4139" spans="14:25" ht="15.75" x14ac:dyDescent="0.25">
      <c r="N4139" s="227"/>
      <c r="O4139" s="227"/>
      <c r="P4139" s="228"/>
      <c r="Q4139" s="227"/>
      <c r="R4139" s="227"/>
      <c r="S4139" s="226"/>
      <c r="T4139" s="226"/>
      <c r="U4139" s="226"/>
      <c r="V4139" s="225"/>
      <c r="W4139" s="225"/>
      <c r="X4139" s="225"/>
      <c r="Y4139" s="225"/>
    </row>
    <row r="4140" spans="14:25" ht="15.75" x14ac:dyDescent="0.25">
      <c r="N4140" s="227"/>
      <c r="O4140" s="227"/>
      <c r="P4140" s="228"/>
      <c r="Q4140" s="227"/>
      <c r="R4140" s="227"/>
      <c r="S4140" s="226"/>
      <c r="T4140" s="226"/>
      <c r="U4140" s="226"/>
      <c r="V4140" s="225"/>
      <c r="W4140" s="225"/>
      <c r="X4140" s="225"/>
      <c r="Y4140" s="225"/>
    </row>
    <row r="4141" spans="14:25" ht="15.75" x14ac:dyDescent="0.25">
      <c r="N4141" s="227"/>
      <c r="O4141" s="227"/>
      <c r="P4141" s="228"/>
      <c r="Q4141" s="227"/>
      <c r="R4141" s="227"/>
      <c r="S4141" s="226"/>
      <c r="T4141" s="226"/>
      <c r="U4141" s="226"/>
      <c r="V4141" s="225"/>
      <c r="W4141" s="225"/>
      <c r="X4141" s="225"/>
      <c r="Y4141" s="225"/>
    </row>
    <row r="4142" spans="14:25" ht="15.75" x14ac:dyDescent="0.25">
      <c r="N4142" s="227"/>
      <c r="O4142" s="227"/>
      <c r="P4142" s="228"/>
      <c r="Q4142" s="227"/>
      <c r="R4142" s="227"/>
      <c r="S4142" s="226"/>
      <c r="T4142" s="226"/>
      <c r="U4142" s="226"/>
      <c r="V4142" s="225"/>
      <c r="W4142" s="225"/>
      <c r="X4142" s="225"/>
      <c r="Y4142" s="225"/>
    </row>
    <row r="4143" spans="14:25" ht="15.75" x14ac:dyDescent="0.25">
      <c r="N4143" s="227"/>
      <c r="O4143" s="227"/>
      <c r="P4143" s="228"/>
      <c r="Q4143" s="227"/>
      <c r="R4143" s="227"/>
      <c r="S4143" s="226"/>
      <c r="T4143" s="226"/>
      <c r="U4143" s="226"/>
      <c r="V4143" s="225"/>
      <c r="W4143" s="225"/>
      <c r="X4143" s="225"/>
      <c r="Y4143" s="225"/>
    </row>
    <row r="4144" spans="14:25" ht="15.75" x14ac:dyDescent="0.25">
      <c r="N4144" s="227"/>
      <c r="O4144" s="227"/>
      <c r="P4144" s="228"/>
      <c r="Q4144" s="227"/>
      <c r="R4144" s="227"/>
      <c r="S4144" s="226"/>
      <c r="T4144" s="226"/>
      <c r="U4144" s="226"/>
      <c r="V4144" s="225"/>
      <c r="W4144" s="225"/>
      <c r="X4144" s="225"/>
      <c r="Y4144" s="225"/>
    </row>
    <row r="4145" spans="14:25" ht="15.75" x14ac:dyDescent="0.25">
      <c r="N4145" s="227"/>
      <c r="O4145" s="227"/>
      <c r="P4145" s="228"/>
      <c r="Q4145" s="227"/>
      <c r="R4145" s="227"/>
      <c r="S4145" s="226"/>
      <c r="T4145" s="226"/>
      <c r="U4145" s="226"/>
      <c r="V4145" s="225"/>
      <c r="W4145" s="225"/>
      <c r="X4145" s="225"/>
      <c r="Y4145" s="225"/>
    </row>
    <row r="4146" spans="14:25" ht="15.75" x14ac:dyDescent="0.25">
      <c r="N4146" s="227"/>
      <c r="O4146" s="227"/>
      <c r="P4146" s="228"/>
      <c r="Q4146" s="227"/>
      <c r="R4146" s="227"/>
      <c r="S4146" s="226"/>
      <c r="T4146" s="226"/>
      <c r="U4146" s="226"/>
      <c r="V4146" s="225"/>
      <c r="W4146" s="225"/>
      <c r="X4146" s="225"/>
      <c r="Y4146" s="225"/>
    </row>
    <row r="4147" spans="14:25" ht="15.75" x14ac:dyDescent="0.25">
      <c r="N4147" s="227"/>
      <c r="O4147" s="227"/>
      <c r="P4147" s="228"/>
      <c r="Q4147" s="227"/>
      <c r="R4147" s="227"/>
      <c r="S4147" s="226"/>
      <c r="T4147" s="226"/>
      <c r="U4147" s="226"/>
      <c r="V4147" s="225"/>
      <c r="W4147" s="225"/>
      <c r="X4147" s="225"/>
      <c r="Y4147" s="225"/>
    </row>
    <row r="4148" spans="14:25" ht="15.75" x14ac:dyDescent="0.25">
      <c r="N4148" s="227"/>
      <c r="O4148" s="227"/>
      <c r="P4148" s="228"/>
      <c r="Q4148" s="227"/>
      <c r="R4148" s="227"/>
      <c r="S4148" s="226"/>
      <c r="T4148" s="226"/>
      <c r="U4148" s="226"/>
      <c r="V4148" s="225"/>
      <c r="W4148" s="225"/>
      <c r="X4148" s="225"/>
      <c r="Y4148" s="225"/>
    </row>
    <row r="4149" spans="14:25" ht="15.75" x14ac:dyDescent="0.25">
      <c r="N4149" s="227"/>
      <c r="O4149" s="227"/>
      <c r="P4149" s="228"/>
      <c r="Q4149" s="227"/>
      <c r="R4149" s="227"/>
      <c r="S4149" s="226"/>
      <c r="T4149" s="226"/>
      <c r="U4149" s="226"/>
      <c r="V4149" s="225"/>
      <c r="W4149" s="225"/>
      <c r="X4149" s="225"/>
      <c r="Y4149" s="225"/>
    </row>
    <row r="4150" spans="14:25" ht="15.75" x14ac:dyDescent="0.25">
      <c r="N4150" s="227"/>
      <c r="O4150" s="227"/>
      <c r="P4150" s="228"/>
      <c r="Q4150" s="227"/>
      <c r="R4150" s="227"/>
      <c r="S4150" s="226"/>
      <c r="T4150" s="226"/>
      <c r="U4150" s="226"/>
      <c r="V4150" s="225"/>
      <c r="W4150" s="225"/>
      <c r="X4150" s="225"/>
      <c r="Y4150" s="225"/>
    </row>
    <row r="4151" spans="14:25" ht="15.75" x14ac:dyDescent="0.25">
      <c r="N4151" s="227"/>
      <c r="O4151" s="227"/>
      <c r="P4151" s="228"/>
      <c r="Q4151" s="227"/>
      <c r="R4151" s="227"/>
      <c r="S4151" s="226"/>
      <c r="T4151" s="226"/>
      <c r="U4151" s="226"/>
      <c r="V4151" s="225"/>
      <c r="W4151" s="225"/>
      <c r="X4151" s="225"/>
      <c r="Y4151" s="225"/>
    </row>
    <row r="4152" spans="14:25" ht="15.75" x14ac:dyDescent="0.25">
      <c r="N4152" s="227"/>
      <c r="O4152" s="227"/>
      <c r="P4152" s="228"/>
      <c r="Q4152" s="227"/>
      <c r="R4152" s="227"/>
      <c r="S4152" s="226"/>
      <c r="T4152" s="226"/>
      <c r="U4152" s="226"/>
      <c r="V4152" s="225"/>
      <c r="W4152" s="225"/>
      <c r="X4152" s="225"/>
      <c r="Y4152" s="225"/>
    </row>
    <row r="4153" spans="14:25" ht="15.75" x14ac:dyDescent="0.25">
      <c r="N4153" s="227"/>
      <c r="O4153" s="227"/>
      <c r="P4153" s="228"/>
      <c r="Q4153" s="227"/>
      <c r="R4153" s="227"/>
      <c r="S4153" s="226"/>
      <c r="T4153" s="226"/>
      <c r="U4153" s="226"/>
      <c r="V4153" s="225"/>
      <c r="W4153" s="225"/>
      <c r="X4153" s="225"/>
      <c r="Y4153" s="225"/>
    </row>
    <row r="4154" spans="14:25" ht="15.75" x14ac:dyDescent="0.25">
      <c r="N4154" s="227"/>
      <c r="O4154" s="227"/>
      <c r="P4154" s="228"/>
      <c r="Q4154" s="227"/>
      <c r="R4154" s="227"/>
      <c r="S4154" s="226"/>
      <c r="T4154" s="226"/>
      <c r="U4154" s="226"/>
      <c r="V4154" s="225"/>
      <c r="W4154" s="225"/>
      <c r="X4154" s="225"/>
      <c r="Y4154" s="225"/>
    </row>
    <row r="4155" spans="14:25" ht="15.75" x14ac:dyDescent="0.25">
      <c r="N4155" s="227"/>
      <c r="O4155" s="227"/>
      <c r="P4155" s="228"/>
      <c r="Q4155" s="227"/>
      <c r="R4155" s="227"/>
      <c r="S4155" s="226"/>
      <c r="T4155" s="226"/>
      <c r="U4155" s="226"/>
      <c r="V4155" s="225"/>
      <c r="W4155" s="225"/>
      <c r="X4155" s="225"/>
      <c r="Y4155" s="225"/>
    </row>
    <row r="4156" spans="14:25" ht="15.75" x14ac:dyDescent="0.25">
      <c r="N4156" s="227"/>
      <c r="O4156" s="227"/>
      <c r="P4156" s="228"/>
      <c r="Q4156" s="227"/>
      <c r="R4156" s="227"/>
      <c r="S4156" s="226"/>
      <c r="T4156" s="226"/>
      <c r="U4156" s="226"/>
      <c r="V4156" s="225"/>
      <c r="W4156" s="225"/>
      <c r="X4156" s="225"/>
      <c r="Y4156" s="225"/>
    </row>
    <row r="4157" spans="14:25" ht="15.75" x14ac:dyDescent="0.25">
      <c r="N4157" s="227"/>
      <c r="O4157" s="227"/>
      <c r="P4157" s="228"/>
      <c r="Q4157" s="227"/>
      <c r="R4157" s="227"/>
      <c r="S4157" s="226"/>
      <c r="T4157" s="226"/>
      <c r="U4157" s="226"/>
      <c r="V4157" s="225"/>
      <c r="W4157" s="225"/>
      <c r="X4157" s="225"/>
      <c r="Y4157" s="225"/>
    </row>
    <row r="4158" spans="14:25" ht="15.75" x14ac:dyDescent="0.25">
      <c r="N4158" s="227"/>
      <c r="O4158" s="227"/>
      <c r="P4158" s="228"/>
      <c r="Q4158" s="227"/>
      <c r="R4158" s="227"/>
      <c r="S4158" s="226"/>
      <c r="T4158" s="226"/>
      <c r="U4158" s="226"/>
      <c r="V4158" s="225"/>
      <c r="W4158" s="225"/>
      <c r="X4158" s="225"/>
      <c r="Y4158" s="225"/>
    </row>
    <row r="4159" spans="14:25" ht="15.75" x14ac:dyDescent="0.25">
      <c r="N4159" s="227"/>
      <c r="O4159" s="227"/>
      <c r="P4159" s="228"/>
      <c r="Q4159" s="227"/>
      <c r="R4159" s="227"/>
      <c r="S4159" s="226"/>
      <c r="T4159" s="226"/>
      <c r="U4159" s="226"/>
      <c r="V4159" s="225"/>
      <c r="W4159" s="225"/>
      <c r="X4159" s="225"/>
      <c r="Y4159" s="225"/>
    </row>
    <row r="4160" spans="14:25" ht="15.75" x14ac:dyDescent="0.25">
      <c r="N4160" s="227"/>
      <c r="O4160" s="227"/>
      <c r="P4160" s="228"/>
      <c r="Q4160" s="227"/>
      <c r="R4160" s="227"/>
      <c r="S4160" s="226"/>
      <c r="T4160" s="226"/>
      <c r="U4160" s="226"/>
      <c r="V4160" s="225"/>
      <c r="W4160" s="225"/>
      <c r="X4160" s="225"/>
      <c r="Y4160" s="225"/>
    </row>
    <row r="4161" spans="14:25" ht="15.75" x14ac:dyDescent="0.25">
      <c r="N4161" s="227"/>
      <c r="O4161" s="227"/>
      <c r="P4161" s="228"/>
      <c r="Q4161" s="227"/>
      <c r="R4161" s="227"/>
      <c r="S4161" s="226"/>
      <c r="T4161" s="226"/>
      <c r="U4161" s="226"/>
      <c r="V4161" s="225"/>
      <c r="W4161" s="225"/>
      <c r="X4161" s="225"/>
      <c r="Y4161" s="225"/>
    </row>
    <row r="4162" spans="14:25" ht="15.75" x14ac:dyDescent="0.25">
      <c r="N4162" s="227"/>
      <c r="O4162" s="227"/>
      <c r="P4162" s="228"/>
      <c r="Q4162" s="227"/>
      <c r="R4162" s="227"/>
      <c r="S4162" s="226"/>
      <c r="T4162" s="226"/>
      <c r="U4162" s="226"/>
      <c r="V4162" s="225"/>
      <c r="W4162" s="225"/>
      <c r="X4162" s="225"/>
      <c r="Y4162" s="225"/>
    </row>
    <row r="4163" spans="14:25" ht="15.75" x14ac:dyDescent="0.25">
      <c r="N4163" s="227"/>
      <c r="O4163" s="227"/>
      <c r="P4163" s="228"/>
      <c r="Q4163" s="227"/>
      <c r="R4163" s="227"/>
      <c r="S4163" s="226"/>
      <c r="T4163" s="226"/>
      <c r="U4163" s="226"/>
      <c r="V4163" s="225"/>
      <c r="W4163" s="225"/>
      <c r="X4163" s="225"/>
      <c r="Y4163" s="225"/>
    </row>
    <row r="4164" spans="14:25" ht="15.75" x14ac:dyDescent="0.25">
      <c r="N4164" s="227"/>
      <c r="O4164" s="227"/>
      <c r="P4164" s="228"/>
      <c r="Q4164" s="227"/>
      <c r="R4164" s="227"/>
      <c r="S4164" s="226"/>
      <c r="T4164" s="226"/>
      <c r="U4164" s="226"/>
      <c r="V4164" s="225"/>
      <c r="W4164" s="225"/>
      <c r="X4164" s="225"/>
      <c r="Y4164" s="225"/>
    </row>
    <row r="4165" spans="14:25" ht="15.75" x14ac:dyDescent="0.25">
      <c r="N4165" s="227"/>
      <c r="O4165" s="227"/>
      <c r="P4165" s="228"/>
      <c r="Q4165" s="227"/>
      <c r="R4165" s="227"/>
      <c r="S4165" s="226"/>
      <c r="T4165" s="226"/>
      <c r="U4165" s="226"/>
      <c r="V4165" s="225"/>
      <c r="W4165" s="225"/>
      <c r="X4165" s="225"/>
      <c r="Y4165" s="225"/>
    </row>
    <row r="4166" spans="14:25" ht="15.75" x14ac:dyDescent="0.25">
      <c r="N4166" s="227"/>
      <c r="O4166" s="227"/>
      <c r="P4166" s="228"/>
      <c r="Q4166" s="227"/>
      <c r="R4166" s="227"/>
      <c r="S4166" s="226"/>
      <c r="T4166" s="226"/>
      <c r="U4166" s="226"/>
      <c r="V4166" s="225"/>
      <c r="W4166" s="225"/>
      <c r="X4166" s="225"/>
      <c r="Y4166" s="225"/>
    </row>
    <row r="4167" spans="14:25" ht="15.75" x14ac:dyDescent="0.25">
      <c r="N4167" s="227"/>
      <c r="O4167" s="227"/>
      <c r="P4167" s="228"/>
      <c r="Q4167" s="227"/>
      <c r="R4167" s="227"/>
      <c r="S4167" s="226"/>
      <c r="T4167" s="226"/>
      <c r="U4167" s="226"/>
      <c r="V4167" s="225"/>
      <c r="W4167" s="225"/>
      <c r="X4167" s="225"/>
      <c r="Y4167" s="225"/>
    </row>
    <row r="4168" spans="14:25" ht="15.75" x14ac:dyDescent="0.25">
      <c r="N4168" s="227"/>
      <c r="O4168" s="227"/>
      <c r="P4168" s="228"/>
      <c r="Q4168" s="227"/>
      <c r="R4168" s="227"/>
      <c r="S4168" s="226"/>
      <c r="T4168" s="226"/>
      <c r="U4168" s="226"/>
      <c r="V4168" s="225"/>
      <c r="W4168" s="225"/>
      <c r="X4168" s="225"/>
      <c r="Y4168" s="225"/>
    </row>
    <row r="4169" spans="14:25" ht="15.75" x14ac:dyDescent="0.25">
      <c r="N4169" s="227"/>
      <c r="O4169" s="227"/>
      <c r="P4169" s="228"/>
      <c r="Q4169" s="227"/>
      <c r="R4169" s="227"/>
      <c r="S4169" s="226"/>
      <c r="T4169" s="226"/>
      <c r="U4169" s="226"/>
      <c r="V4169" s="225"/>
      <c r="W4169" s="225"/>
      <c r="X4169" s="225"/>
      <c r="Y4169" s="225"/>
    </row>
    <row r="4170" spans="14:25" ht="15.75" x14ac:dyDescent="0.25">
      <c r="N4170" s="227"/>
      <c r="O4170" s="227"/>
      <c r="P4170" s="228"/>
      <c r="Q4170" s="227"/>
      <c r="R4170" s="227"/>
      <c r="S4170" s="226"/>
      <c r="T4170" s="226"/>
      <c r="U4170" s="226"/>
      <c r="V4170" s="225"/>
      <c r="W4170" s="225"/>
      <c r="X4170" s="225"/>
      <c r="Y4170" s="225"/>
    </row>
    <row r="4171" spans="14:25" ht="15.75" x14ac:dyDescent="0.25">
      <c r="N4171" s="227"/>
      <c r="O4171" s="227"/>
      <c r="P4171" s="228"/>
      <c r="Q4171" s="227"/>
      <c r="R4171" s="227"/>
      <c r="S4171" s="226"/>
      <c r="T4171" s="226"/>
      <c r="U4171" s="226"/>
      <c r="V4171" s="225"/>
      <c r="W4171" s="225"/>
      <c r="X4171" s="225"/>
      <c r="Y4171" s="225"/>
    </row>
    <row r="4172" spans="14:25" ht="15.75" x14ac:dyDescent="0.25">
      <c r="N4172" s="227"/>
      <c r="O4172" s="227"/>
      <c r="P4172" s="228"/>
      <c r="Q4172" s="227"/>
      <c r="R4172" s="227"/>
      <c r="S4172" s="226"/>
      <c r="T4172" s="226"/>
      <c r="U4172" s="226"/>
      <c r="V4172" s="225"/>
      <c r="W4172" s="225"/>
      <c r="X4172" s="225"/>
      <c r="Y4172" s="225"/>
    </row>
    <row r="4173" spans="14:25" ht="15.75" x14ac:dyDescent="0.25">
      <c r="N4173" s="227"/>
      <c r="O4173" s="227"/>
      <c r="P4173" s="228"/>
      <c r="Q4173" s="227"/>
      <c r="R4173" s="227"/>
      <c r="S4173" s="226"/>
      <c r="T4173" s="226"/>
      <c r="U4173" s="226"/>
      <c r="V4173" s="225"/>
      <c r="W4173" s="225"/>
      <c r="X4173" s="225"/>
      <c r="Y4173" s="225"/>
    </row>
    <row r="4174" spans="14:25" ht="15.75" x14ac:dyDescent="0.25">
      <c r="N4174" s="227"/>
      <c r="O4174" s="227"/>
      <c r="P4174" s="228"/>
      <c r="Q4174" s="227"/>
      <c r="R4174" s="227"/>
      <c r="S4174" s="226"/>
      <c r="T4174" s="226"/>
      <c r="U4174" s="226"/>
      <c r="V4174" s="225"/>
      <c r="W4174" s="225"/>
      <c r="X4174" s="225"/>
      <c r="Y4174" s="225"/>
    </row>
    <row r="4175" spans="14:25" ht="15.75" x14ac:dyDescent="0.25">
      <c r="N4175" s="227"/>
      <c r="O4175" s="227"/>
      <c r="P4175" s="228"/>
      <c r="Q4175" s="227"/>
      <c r="R4175" s="227"/>
      <c r="S4175" s="226"/>
      <c r="T4175" s="226"/>
      <c r="U4175" s="226"/>
      <c r="V4175" s="225"/>
      <c r="W4175" s="225"/>
      <c r="X4175" s="225"/>
      <c r="Y4175" s="225"/>
    </row>
    <row r="4176" spans="14:25" ht="15.75" x14ac:dyDescent="0.25">
      <c r="N4176" s="227"/>
      <c r="O4176" s="227"/>
      <c r="P4176" s="228"/>
      <c r="Q4176" s="227"/>
      <c r="R4176" s="227"/>
      <c r="S4176" s="226"/>
      <c r="T4176" s="226"/>
      <c r="U4176" s="226"/>
      <c r="V4176" s="225"/>
      <c r="W4176" s="225"/>
      <c r="X4176" s="225"/>
      <c r="Y4176" s="225"/>
    </row>
    <row r="4177" spans="14:25" ht="15.75" x14ac:dyDescent="0.25">
      <c r="N4177" s="227"/>
      <c r="O4177" s="227"/>
      <c r="P4177" s="228"/>
      <c r="Q4177" s="227"/>
      <c r="R4177" s="227"/>
      <c r="S4177" s="226"/>
      <c r="T4177" s="226"/>
      <c r="U4177" s="226"/>
      <c r="V4177" s="225"/>
      <c r="W4177" s="225"/>
      <c r="X4177" s="225"/>
      <c r="Y4177" s="225"/>
    </row>
    <row r="4178" spans="14:25" ht="15.75" x14ac:dyDescent="0.25">
      <c r="N4178" s="227"/>
      <c r="O4178" s="227"/>
      <c r="P4178" s="228"/>
      <c r="Q4178" s="227"/>
      <c r="R4178" s="227"/>
      <c r="S4178" s="226"/>
      <c r="T4178" s="226"/>
      <c r="U4178" s="226"/>
      <c r="V4178" s="225"/>
      <c r="W4178" s="225"/>
      <c r="X4178" s="225"/>
      <c r="Y4178" s="225"/>
    </row>
    <row r="4179" spans="14:25" ht="15.75" x14ac:dyDescent="0.25">
      <c r="N4179" s="227"/>
      <c r="O4179" s="227"/>
      <c r="P4179" s="228"/>
      <c r="Q4179" s="227"/>
      <c r="R4179" s="227"/>
      <c r="S4179" s="226"/>
      <c r="T4179" s="226"/>
      <c r="U4179" s="226"/>
      <c r="V4179" s="225"/>
      <c r="W4179" s="225"/>
      <c r="X4179" s="225"/>
      <c r="Y4179" s="225"/>
    </row>
    <row r="4180" spans="14:25" ht="15.75" x14ac:dyDescent="0.25">
      <c r="N4180" s="227"/>
      <c r="O4180" s="227"/>
      <c r="P4180" s="228"/>
      <c r="Q4180" s="227"/>
      <c r="R4180" s="227"/>
      <c r="S4180" s="226"/>
      <c r="T4180" s="226"/>
      <c r="U4180" s="226"/>
      <c r="V4180" s="225"/>
      <c r="W4180" s="225"/>
      <c r="X4180" s="225"/>
      <c r="Y4180" s="225"/>
    </row>
    <row r="4181" spans="14:25" ht="15.75" x14ac:dyDescent="0.25">
      <c r="N4181" s="227"/>
      <c r="O4181" s="227"/>
      <c r="P4181" s="228"/>
      <c r="Q4181" s="227"/>
      <c r="R4181" s="227"/>
      <c r="S4181" s="226"/>
      <c r="T4181" s="226"/>
      <c r="U4181" s="226"/>
      <c r="V4181" s="225"/>
      <c r="W4181" s="225"/>
      <c r="X4181" s="225"/>
      <c r="Y4181" s="225"/>
    </row>
    <row r="4182" spans="14:25" ht="15.75" x14ac:dyDescent="0.25">
      <c r="N4182" s="227"/>
      <c r="O4182" s="227"/>
      <c r="P4182" s="228"/>
      <c r="Q4182" s="227"/>
      <c r="R4182" s="227"/>
      <c r="S4182" s="226"/>
      <c r="T4182" s="226"/>
      <c r="U4182" s="226"/>
      <c r="V4182" s="225"/>
      <c r="W4182" s="225"/>
      <c r="X4182" s="225"/>
      <c r="Y4182" s="225"/>
    </row>
    <row r="4183" spans="14:25" ht="15.75" x14ac:dyDescent="0.25">
      <c r="N4183" s="227"/>
      <c r="O4183" s="227"/>
      <c r="P4183" s="228"/>
      <c r="Q4183" s="227"/>
      <c r="R4183" s="227"/>
      <c r="S4183" s="226"/>
      <c r="T4183" s="226"/>
      <c r="U4183" s="226"/>
      <c r="V4183" s="225"/>
      <c r="W4183" s="225"/>
      <c r="X4183" s="225"/>
      <c r="Y4183" s="225"/>
    </row>
    <row r="4184" spans="14:25" ht="15.75" x14ac:dyDescent="0.25">
      <c r="N4184" s="227"/>
      <c r="O4184" s="227"/>
      <c r="P4184" s="228"/>
      <c r="Q4184" s="227"/>
      <c r="R4184" s="227"/>
      <c r="S4184" s="226"/>
      <c r="T4184" s="226"/>
      <c r="U4184" s="226"/>
      <c r="V4184" s="225"/>
      <c r="W4184" s="225"/>
      <c r="X4184" s="225"/>
      <c r="Y4184" s="225"/>
    </row>
    <row r="4185" spans="14:25" ht="15.75" x14ac:dyDescent="0.25">
      <c r="N4185" s="227"/>
      <c r="O4185" s="227"/>
      <c r="P4185" s="228"/>
      <c r="Q4185" s="227"/>
      <c r="R4185" s="227"/>
      <c r="S4185" s="226"/>
      <c r="T4185" s="226"/>
      <c r="U4185" s="226"/>
      <c r="V4185" s="225"/>
      <c r="W4185" s="225"/>
      <c r="X4185" s="225"/>
      <c r="Y4185" s="225"/>
    </row>
    <row r="4186" spans="14:25" ht="15.75" x14ac:dyDescent="0.25">
      <c r="N4186" s="227"/>
      <c r="O4186" s="227"/>
      <c r="P4186" s="228"/>
      <c r="Q4186" s="227"/>
      <c r="R4186" s="227"/>
      <c r="S4186" s="226"/>
      <c r="T4186" s="226"/>
      <c r="U4186" s="226"/>
      <c r="V4186" s="225"/>
      <c r="W4186" s="225"/>
      <c r="X4186" s="225"/>
      <c r="Y4186" s="225"/>
    </row>
    <row r="4187" spans="14:25" ht="15.75" x14ac:dyDescent="0.25">
      <c r="N4187" s="227"/>
      <c r="O4187" s="227"/>
      <c r="P4187" s="228"/>
      <c r="Q4187" s="227"/>
      <c r="R4187" s="227"/>
      <c r="S4187" s="226"/>
      <c r="T4187" s="226"/>
      <c r="U4187" s="226"/>
      <c r="V4187" s="225"/>
      <c r="W4187" s="225"/>
      <c r="X4187" s="225"/>
      <c r="Y4187" s="225"/>
    </row>
    <row r="4188" spans="14:25" ht="15.75" x14ac:dyDescent="0.25">
      <c r="N4188" s="227"/>
      <c r="O4188" s="227"/>
      <c r="P4188" s="228"/>
      <c r="Q4188" s="227"/>
      <c r="R4188" s="227"/>
      <c r="S4188" s="226"/>
      <c r="T4188" s="226"/>
      <c r="U4188" s="226"/>
      <c r="V4188" s="225"/>
      <c r="W4188" s="225"/>
      <c r="X4188" s="225"/>
      <c r="Y4188" s="225"/>
    </row>
    <row r="4189" spans="14:25" ht="15.75" x14ac:dyDescent="0.25">
      <c r="N4189" s="227"/>
      <c r="O4189" s="227"/>
      <c r="P4189" s="228"/>
      <c r="Q4189" s="227"/>
      <c r="R4189" s="227"/>
      <c r="S4189" s="226"/>
      <c r="T4189" s="226"/>
      <c r="U4189" s="226"/>
      <c r="V4189" s="225"/>
      <c r="W4189" s="225"/>
      <c r="X4189" s="225"/>
      <c r="Y4189" s="225"/>
    </row>
    <row r="4190" spans="14:25" ht="15.75" x14ac:dyDescent="0.25">
      <c r="N4190" s="227"/>
      <c r="O4190" s="227"/>
      <c r="P4190" s="228"/>
      <c r="Q4190" s="227"/>
      <c r="R4190" s="227"/>
      <c r="S4190" s="226"/>
      <c r="T4190" s="226"/>
      <c r="U4190" s="226"/>
      <c r="V4190" s="225"/>
      <c r="W4190" s="225"/>
      <c r="X4190" s="225"/>
      <c r="Y4190" s="225"/>
    </row>
    <row r="4191" spans="14:25" ht="15.75" x14ac:dyDescent="0.25">
      <c r="N4191" s="227"/>
      <c r="O4191" s="227"/>
      <c r="P4191" s="228"/>
      <c r="Q4191" s="227"/>
      <c r="R4191" s="227"/>
      <c r="S4191" s="226"/>
      <c r="T4191" s="226"/>
      <c r="U4191" s="226"/>
      <c r="V4191" s="225"/>
      <c r="W4191" s="225"/>
      <c r="X4191" s="225"/>
      <c r="Y4191" s="225"/>
    </row>
    <row r="4192" spans="14:25" ht="15.75" x14ac:dyDescent="0.25">
      <c r="N4192" s="227"/>
      <c r="O4192" s="227"/>
      <c r="P4192" s="228"/>
      <c r="Q4192" s="227"/>
      <c r="R4192" s="227"/>
      <c r="S4192" s="226"/>
      <c r="T4192" s="226"/>
      <c r="U4192" s="226"/>
      <c r="V4192" s="225"/>
      <c r="W4192" s="225"/>
      <c r="X4192" s="225"/>
      <c r="Y4192" s="225"/>
    </row>
    <row r="4193" spans="14:25" ht="15.75" x14ac:dyDescent="0.25">
      <c r="N4193" s="227"/>
      <c r="O4193" s="227"/>
      <c r="P4193" s="228"/>
      <c r="Q4193" s="227"/>
      <c r="R4193" s="227"/>
      <c r="S4193" s="226"/>
      <c r="T4193" s="226"/>
      <c r="U4193" s="226"/>
      <c r="V4193" s="225"/>
      <c r="W4193" s="225"/>
      <c r="X4193" s="225"/>
      <c r="Y4193" s="225"/>
    </row>
    <row r="4194" spans="14:25" ht="15.75" x14ac:dyDescent="0.25">
      <c r="N4194" s="227"/>
      <c r="O4194" s="227"/>
      <c r="P4194" s="228"/>
      <c r="Q4194" s="227"/>
      <c r="R4194" s="227"/>
      <c r="S4194" s="226"/>
      <c r="T4194" s="226"/>
      <c r="U4194" s="226"/>
      <c r="V4194" s="225"/>
      <c r="W4194" s="225"/>
      <c r="X4194" s="225"/>
      <c r="Y4194" s="225"/>
    </row>
    <row r="4195" spans="14:25" ht="15.75" x14ac:dyDescent="0.25">
      <c r="N4195" s="227"/>
      <c r="O4195" s="227"/>
      <c r="P4195" s="228"/>
      <c r="Q4195" s="227"/>
      <c r="R4195" s="227"/>
      <c r="S4195" s="226"/>
      <c r="T4195" s="226"/>
      <c r="U4195" s="226"/>
      <c r="V4195" s="225"/>
      <c r="W4195" s="225"/>
      <c r="X4195" s="225"/>
      <c r="Y4195" s="225"/>
    </row>
    <row r="4196" spans="14:25" ht="15.75" x14ac:dyDescent="0.25">
      <c r="N4196" s="227"/>
      <c r="O4196" s="227"/>
      <c r="P4196" s="228"/>
      <c r="Q4196" s="227"/>
      <c r="R4196" s="227"/>
      <c r="S4196" s="226"/>
      <c r="T4196" s="226"/>
      <c r="U4196" s="226"/>
      <c r="V4196" s="225"/>
      <c r="W4196" s="225"/>
      <c r="X4196" s="225"/>
      <c r="Y4196" s="225"/>
    </row>
    <row r="4197" spans="14:25" ht="15.75" x14ac:dyDescent="0.25">
      <c r="N4197" s="227"/>
      <c r="O4197" s="227"/>
      <c r="P4197" s="228"/>
      <c r="Q4197" s="227"/>
      <c r="R4197" s="227"/>
      <c r="S4197" s="226"/>
      <c r="T4197" s="226"/>
      <c r="U4197" s="226"/>
      <c r="V4197" s="225"/>
      <c r="W4197" s="225"/>
      <c r="X4197" s="225"/>
      <c r="Y4197" s="225"/>
    </row>
    <row r="4198" spans="14:25" ht="15.75" x14ac:dyDescent="0.25">
      <c r="N4198" s="227"/>
      <c r="O4198" s="227"/>
      <c r="P4198" s="228"/>
      <c r="Q4198" s="227"/>
      <c r="R4198" s="227"/>
      <c r="S4198" s="226"/>
      <c r="T4198" s="226"/>
      <c r="U4198" s="226"/>
      <c r="V4198" s="225"/>
      <c r="W4198" s="225"/>
      <c r="X4198" s="225"/>
      <c r="Y4198" s="225"/>
    </row>
    <row r="4199" spans="14:25" ht="15.75" x14ac:dyDescent="0.25">
      <c r="N4199" s="227"/>
      <c r="O4199" s="227"/>
      <c r="P4199" s="228"/>
      <c r="Q4199" s="227"/>
      <c r="R4199" s="227"/>
      <c r="S4199" s="226"/>
      <c r="T4199" s="226"/>
      <c r="U4199" s="226"/>
      <c r="V4199" s="225"/>
      <c r="W4199" s="225"/>
      <c r="X4199" s="225"/>
      <c r="Y4199" s="225"/>
    </row>
    <row r="4200" spans="14:25" ht="15.75" x14ac:dyDescent="0.25">
      <c r="N4200" s="227"/>
      <c r="O4200" s="227"/>
      <c r="P4200" s="228"/>
      <c r="Q4200" s="227"/>
      <c r="R4200" s="227"/>
      <c r="S4200" s="226"/>
      <c r="T4200" s="226"/>
      <c r="U4200" s="226"/>
      <c r="V4200" s="225"/>
      <c r="W4200" s="225"/>
      <c r="X4200" s="225"/>
      <c r="Y4200" s="225"/>
    </row>
    <row r="4201" spans="14:25" ht="15.75" x14ac:dyDescent="0.25">
      <c r="N4201" s="227"/>
      <c r="O4201" s="227"/>
      <c r="P4201" s="228"/>
      <c r="Q4201" s="227"/>
      <c r="R4201" s="227"/>
      <c r="S4201" s="226"/>
      <c r="T4201" s="226"/>
      <c r="U4201" s="226"/>
      <c r="V4201" s="225"/>
      <c r="W4201" s="225"/>
      <c r="X4201" s="225"/>
      <c r="Y4201" s="225"/>
    </row>
    <row r="4202" spans="14:25" ht="15.75" x14ac:dyDescent="0.25">
      <c r="N4202" s="227"/>
      <c r="O4202" s="227"/>
      <c r="P4202" s="228"/>
      <c r="Q4202" s="227"/>
      <c r="R4202" s="227"/>
      <c r="S4202" s="226"/>
      <c r="T4202" s="226"/>
      <c r="U4202" s="226"/>
      <c r="V4202" s="225"/>
      <c r="W4202" s="225"/>
      <c r="X4202" s="225"/>
      <c r="Y4202" s="225"/>
    </row>
    <row r="4203" spans="14:25" ht="15.75" x14ac:dyDescent="0.25">
      <c r="N4203" s="227"/>
      <c r="O4203" s="227"/>
      <c r="P4203" s="228"/>
      <c r="Q4203" s="227"/>
      <c r="R4203" s="227"/>
      <c r="S4203" s="226"/>
      <c r="T4203" s="226"/>
      <c r="U4203" s="226"/>
      <c r="V4203" s="225"/>
      <c r="W4203" s="225"/>
      <c r="X4203" s="225"/>
      <c r="Y4203" s="225"/>
    </row>
    <row r="4204" spans="14:25" ht="15.75" x14ac:dyDescent="0.25">
      <c r="N4204" s="227"/>
      <c r="O4204" s="227"/>
      <c r="P4204" s="228"/>
      <c r="Q4204" s="227"/>
      <c r="R4204" s="227"/>
      <c r="S4204" s="226"/>
      <c r="T4204" s="226"/>
      <c r="U4204" s="226"/>
      <c r="V4204" s="225"/>
      <c r="W4204" s="225"/>
      <c r="X4204" s="225"/>
      <c r="Y4204" s="225"/>
    </row>
    <row r="4205" spans="14:25" ht="15.75" x14ac:dyDescent="0.25">
      <c r="N4205" s="227"/>
      <c r="O4205" s="227"/>
      <c r="P4205" s="228"/>
      <c r="Q4205" s="227"/>
      <c r="R4205" s="227"/>
      <c r="S4205" s="226"/>
      <c r="T4205" s="226"/>
      <c r="U4205" s="226"/>
      <c r="V4205" s="225"/>
      <c r="W4205" s="225"/>
      <c r="X4205" s="225"/>
      <c r="Y4205" s="225"/>
    </row>
    <row r="4206" spans="14:25" ht="15.75" x14ac:dyDescent="0.25">
      <c r="N4206" s="227"/>
      <c r="O4206" s="227"/>
      <c r="P4206" s="228"/>
      <c r="Q4206" s="227"/>
      <c r="R4206" s="227"/>
      <c r="S4206" s="226"/>
      <c r="T4206" s="226"/>
      <c r="U4206" s="226"/>
      <c r="V4206" s="225"/>
      <c r="W4206" s="225"/>
      <c r="X4206" s="225"/>
      <c r="Y4206" s="225"/>
    </row>
    <row r="4207" spans="14:25" ht="15.75" x14ac:dyDescent="0.25">
      <c r="N4207" s="227"/>
      <c r="O4207" s="227"/>
      <c r="P4207" s="228"/>
      <c r="Q4207" s="227"/>
      <c r="R4207" s="227"/>
      <c r="S4207" s="226"/>
      <c r="T4207" s="226"/>
      <c r="U4207" s="226"/>
      <c r="V4207" s="225"/>
      <c r="W4207" s="225"/>
      <c r="X4207" s="225"/>
      <c r="Y4207" s="225"/>
    </row>
    <row r="4208" spans="14:25" ht="15.75" x14ac:dyDescent="0.25">
      <c r="N4208" s="227"/>
      <c r="O4208" s="227"/>
      <c r="P4208" s="228"/>
      <c r="Q4208" s="227"/>
      <c r="R4208" s="227"/>
      <c r="S4208" s="226"/>
      <c r="T4208" s="226"/>
      <c r="U4208" s="226"/>
      <c r="V4208" s="225"/>
      <c r="W4208" s="225"/>
      <c r="X4208" s="225"/>
      <c r="Y4208" s="225"/>
    </row>
    <row r="4209" spans="14:25" ht="15.75" x14ac:dyDescent="0.25">
      <c r="N4209" s="227"/>
      <c r="O4209" s="227"/>
      <c r="P4209" s="228"/>
      <c r="Q4209" s="227"/>
      <c r="R4209" s="227"/>
      <c r="S4209" s="226"/>
      <c r="T4209" s="226"/>
      <c r="U4209" s="226"/>
      <c r="V4209" s="225"/>
      <c r="W4209" s="225"/>
      <c r="X4209" s="225"/>
      <c r="Y4209" s="225"/>
    </row>
    <row r="4210" spans="14:25" ht="15.75" x14ac:dyDescent="0.25">
      <c r="N4210" s="227"/>
      <c r="O4210" s="227"/>
      <c r="P4210" s="228"/>
      <c r="Q4210" s="227"/>
      <c r="R4210" s="227"/>
      <c r="S4210" s="226"/>
      <c r="T4210" s="226"/>
      <c r="U4210" s="226"/>
      <c r="V4210" s="225"/>
      <c r="W4210" s="225"/>
      <c r="X4210" s="225"/>
      <c r="Y4210" s="225"/>
    </row>
    <row r="4211" spans="14:25" ht="15.75" x14ac:dyDescent="0.25">
      <c r="N4211" s="227"/>
      <c r="O4211" s="227"/>
      <c r="P4211" s="228"/>
      <c r="Q4211" s="227"/>
      <c r="R4211" s="227"/>
      <c r="S4211" s="226"/>
      <c r="T4211" s="226"/>
      <c r="U4211" s="226"/>
      <c r="V4211" s="225"/>
      <c r="W4211" s="225"/>
      <c r="X4211" s="225"/>
      <c r="Y4211" s="225"/>
    </row>
    <row r="4212" spans="14:25" ht="15.75" x14ac:dyDescent="0.25">
      <c r="N4212" s="227"/>
      <c r="O4212" s="227"/>
      <c r="P4212" s="228"/>
      <c r="Q4212" s="227"/>
      <c r="R4212" s="227"/>
      <c r="S4212" s="226"/>
      <c r="T4212" s="226"/>
      <c r="U4212" s="226"/>
      <c r="V4212" s="225"/>
      <c r="W4212" s="225"/>
      <c r="X4212" s="225"/>
      <c r="Y4212" s="225"/>
    </row>
    <row r="4213" spans="14:25" ht="15.75" x14ac:dyDescent="0.25">
      <c r="N4213" s="227"/>
      <c r="O4213" s="227"/>
      <c r="P4213" s="228"/>
      <c r="Q4213" s="227"/>
      <c r="R4213" s="227"/>
      <c r="S4213" s="226"/>
      <c r="T4213" s="226"/>
      <c r="U4213" s="226"/>
      <c r="V4213" s="225"/>
      <c r="W4213" s="225"/>
      <c r="X4213" s="225"/>
      <c r="Y4213" s="225"/>
    </row>
    <row r="4214" spans="14:25" ht="15.75" x14ac:dyDescent="0.25">
      <c r="N4214" s="227"/>
      <c r="O4214" s="227"/>
      <c r="P4214" s="228"/>
      <c r="Q4214" s="227"/>
      <c r="R4214" s="227"/>
      <c r="S4214" s="226"/>
      <c r="T4214" s="226"/>
      <c r="U4214" s="226"/>
      <c r="V4214" s="225"/>
      <c r="W4214" s="225"/>
      <c r="X4214" s="225"/>
      <c r="Y4214" s="225"/>
    </row>
    <row r="4215" spans="14:25" ht="15.75" x14ac:dyDescent="0.25">
      <c r="N4215" s="227"/>
      <c r="O4215" s="227"/>
      <c r="P4215" s="228"/>
      <c r="Q4215" s="227"/>
      <c r="R4215" s="227"/>
      <c r="S4215" s="226"/>
      <c r="T4215" s="226"/>
      <c r="U4215" s="226"/>
      <c r="V4215" s="225"/>
      <c r="W4215" s="225"/>
      <c r="X4215" s="225"/>
      <c r="Y4215" s="225"/>
    </row>
    <row r="4216" spans="14:25" ht="15.75" x14ac:dyDescent="0.25">
      <c r="N4216" s="227"/>
      <c r="O4216" s="227"/>
      <c r="P4216" s="228"/>
      <c r="Q4216" s="227"/>
      <c r="R4216" s="227"/>
      <c r="S4216" s="226"/>
      <c r="T4216" s="226"/>
      <c r="U4216" s="226"/>
      <c r="V4216" s="225"/>
      <c r="W4216" s="225"/>
      <c r="X4216" s="225"/>
      <c r="Y4216" s="225"/>
    </row>
    <row r="4217" spans="14:25" ht="15.75" x14ac:dyDescent="0.25">
      <c r="N4217" s="227"/>
      <c r="O4217" s="227"/>
      <c r="P4217" s="228"/>
      <c r="Q4217" s="227"/>
      <c r="R4217" s="227"/>
      <c r="S4217" s="226"/>
      <c r="T4217" s="226"/>
      <c r="U4217" s="226"/>
      <c r="V4217" s="225"/>
      <c r="W4217" s="225"/>
      <c r="X4217" s="225"/>
      <c r="Y4217" s="225"/>
    </row>
    <row r="4218" spans="14:25" ht="15.75" x14ac:dyDescent="0.25">
      <c r="N4218" s="227"/>
      <c r="O4218" s="227"/>
      <c r="P4218" s="228"/>
      <c r="Q4218" s="227"/>
      <c r="R4218" s="227"/>
      <c r="S4218" s="226"/>
      <c r="T4218" s="226"/>
      <c r="U4218" s="226"/>
      <c r="V4218" s="225"/>
      <c r="W4218" s="225"/>
      <c r="X4218" s="225"/>
      <c r="Y4218" s="225"/>
    </row>
    <row r="4219" spans="14:25" ht="15.75" x14ac:dyDescent="0.25">
      <c r="N4219" s="227"/>
      <c r="O4219" s="227"/>
      <c r="P4219" s="228"/>
      <c r="Q4219" s="227"/>
      <c r="R4219" s="227"/>
      <c r="S4219" s="226"/>
      <c r="T4219" s="226"/>
      <c r="U4219" s="226"/>
      <c r="V4219" s="225"/>
      <c r="W4219" s="225"/>
      <c r="X4219" s="225"/>
      <c r="Y4219" s="225"/>
    </row>
    <row r="4220" spans="14:25" ht="15.75" x14ac:dyDescent="0.25">
      <c r="N4220" s="227"/>
      <c r="O4220" s="227"/>
      <c r="P4220" s="228"/>
      <c r="Q4220" s="227"/>
      <c r="R4220" s="227"/>
      <c r="S4220" s="226"/>
      <c r="T4220" s="226"/>
      <c r="U4220" s="226"/>
      <c r="V4220" s="225"/>
      <c r="W4220" s="225"/>
      <c r="X4220" s="225"/>
      <c r="Y4220" s="225"/>
    </row>
    <row r="4221" spans="14:25" ht="15.75" x14ac:dyDescent="0.25">
      <c r="N4221" s="227"/>
      <c r="O4221" s="227"/>
      <c r="P4221" s="228"/>
      <c r="Q4221" s="227"/>
      <c r="R4221" s="227"/>
      <c r="S4221" s="226"/>
      <c r="T4221" s="226"/>
      <c r="U4221" s="226"/>
      <c r="V4221" s="225"/>
      <c r="W4221" s="225"/>
      <c r="X4221" s="225"/>
      <c r="Y4221" s="225"/>
    </row>
    <row r="4222" spans="14:25" ht="15.75" x14ac:dyDescent="0.25">
      <c r="N4222" s="227"/>
      <c r="O4222" s="227"/>
      <c r="P4222" s="228"/>
      <c r="Q4222" s="227"/>
      <c r="R4222" s="227"/>
      <c r="S4222" s="226"/>
      <c r="T4222" s="226"/>
      <c r="U4222" s="226"/>
      <c r="V4222" s="225"/>
      <c r="W4222" s="225"/>
      <c r="X4222" s="225"/>
      <c r="Y4222" s="225"/>
    </row>
    <row r="4223" spans="14:25" ht="15.75" x14ac:dyDescent="0.25">
      <c r="N4223" s="227"/>
      <c r="O4223" s="227"/>
      <c r="P4223" s="228"/>
      <c r="Q4223" s="227"/>
      <c r="R4223" s="227"/>
      <c r="S4223" s="226"/>
      <c r="T4223" s="226"/>
      <c r="U4223" s="226"/>
      <c r="V4223" s="225"/>
      <c r="W4223" s="225"/>
      <c r="X4223" s="225"/>
      <c r="Y4223" s="225"/>
    </row>
    <row r="4224" spans="14:25" ht="15.75" x14ac:dyDescent="0.25">
      <c r="N4224" s="227"/>
      <c r="O4224" s="227"/>
      <c r="P4224" s="228"/>
      <c r="Q4224" s="227"/>
      <c r="R4224" s="227"/>
      <c r="S4224" s="226"/>
      <c r="T4224" s="226"/>
      <c r="U4224" s="226"/>
      <c r="V4224" s="225"/>
      <c r="W4224" s="225"/>
      <c r="X4224" s="225"/>
      <c r="Y4224" s="225"/>
    </row>
    <row r="4225" spans="14:25" ht="15.75" x14ac:dyDescent="0.25">
      <c r="N4225" s="227"/>
      <c r="O4225" s="227"/>
      <c r="P4225" s="228"/>
      <c r="Q4225" s="227"/>
      <c r="R4225" s="227"/>
      <c r="S4225" s="226"/>
      <c r="T4225" s="226"/>
      <c r="U4225" s="226"/>
      <c r="V4225" s="225"/>
      <c r="W4225" s="225"/>
      <c r="X4225" s="225"/>
      <c r="Y4225" s="225"/>
    </row>
    <row r="4226" spans="14:25" ht="15.75" x14ac:dyDescent="0.25">
      <c r="N4226" s="227"/>
      <c r="O4226" s="227"/>
      <c r="P4226" s="228"/>
      <c r="Q4226" s="227"/>
      <c r="R4226" s="227"/>
      <c r="S4226" s="226"/>
      <c r="T4226" s="226"/>
      <c r="U4226" s="226"/>
      <c r="V4226" s="225"/>
      <c r="W4226" s="225"/>
      <c r="X4226" s="225"/>
      <c r="Y4226" s="225"/>
    </row>
    <row r="4227" spans="14:25" ht="15.75" x14ac:dyDescent="0.25">
      <c r="N4227" s="227"/>
      <c r="O4227" s="227"/>
      <c r="P4227" s="228"/>
      <c r="Q4227" s="227"/>
      <c r="R4227" s="227"/>
      <c r="S4227" s="226"/>
      <c r="T4227" s="226"/>
      <c r="U4227" s="226"/>
      <c r="V4227" s="225"/>
      <c r="W4227" s="225"/>
      <c r="X4227" s="225"/>
      <c r="Y4227" s="225"/>
    </row>
    <row r="4228" spans="14:25" ht="15.75" x14ac:dyDescent="0.25">
      <c r="N4228" s="227"/>
      <c r="O4228" s="227"/>
      <c r="P4228" s="228"/>
      <c r="Q4228" s="227"/>
      <c r="R4228" s="227"/>
      <c r="S4228" s="226"/>
      <c r="T4228" s="226"/>
      <c r="U4228" s="226"/>
      <c r="V4228" s="225"/>
      <c r="W4228" s="225"/>
      <c r="X4228" s="225"/>
      <c r="Y4228" s="225"/>
    </row>
    <row r="4229" spans="14:25" ht="15.75" x14ac:dyDescent="0.25">
      <c r="N4229" s="227"/>
      <c r="O4229" s="227"/>
      <c r="P4229" s="228"/>
      <c r="Q4229" s="227"/>
      <c r="R4229" s="227"/>
      <c r="S4229" s="226"/>
      <c r="T4229" s="226"/>
      <c r="U4229" s="226"/>
      <c r="V4229" s="225"/>
      <c r="W4229" s="225"/>
      <c r="X4229" s="225"/>
      <c r="Y4229" s="225"/>
    </row>
    <row r="4230" spans="14:25" ht="15.75" x14ac:dyDescent="0.25">
      <c r="N4230" s="227"/>
      <c r="O4230" s="227"/>
      <c r="P4230" s="228"/>
      <c r="Q4230" s="227"/>
      <c r="R4230" s="227"/>
      <c r="S4230" s="226"/>
      <c r="T4230" s="226"/>
      <c r="U4230" s="226"/>
      <c r="V4230" s="225"/>
      <c r="W4230" s="225"/>
      <c r="X4230" s="225"/>
      <c r="Y4230" s="225"/>
    </row>
    <row r="4231" spans="14:25" ht="15.75" x14ac:dyDescent="0.25">
      <c r="N4231" s="227"/>
      <c r="O4231" s="227"/>
      <c r="P4231" s="228"/>
      <c r="Q4231" s="227"/>
      <c r="R4231" s="227"/>
      <c r="S4231" s="226"/>
      <c r="T4231" s="226"/>
      <c r="U4231" s="226"/>
      <c r="V4231" s="225"/>
      <c r="W4231" s="225"/>
      <c r="X4231" s="225"/>
      <c r="Y4231" s="225"/>
    </row>
    <row r="4232" spans="14:25" ht="15.75" x14ac:dyDescent="0.25">
      <c r="N4232" s="227"/>
      <c r="O4232" s="227"/>
      <c r="P4232" s="228"/>
      <c r="Q4232" s="227"/>
      <c r="R4232" s="227"/>
      <c r="S4232" s="226"/>
      <c r="T4232" s="226"/>
      <c r="U4232" s="226"/>
      <c r="V4232" s="225"/>
      <c r="W4232" s="225"/>
      <c r="X4232" s="225"/>
      <c r="Y4232" s="225"/>
    </row>
    <row r="4233" spans="14:25" ht="15.75" x14ac:dyDescent="0.25">
      <c r="N4233" s="227"/>
      <c r="O4233" s="227"/>
      <c r="P4233" s="228"/>
      <c r="Q4233" s="227"/>
      <c r="R4233" s="227"/>
      <c r="S4233" s="226"/>
      <c r="T4233" s="226"/>
      <c r="U4233" s="226"/>
      <c r="V4233" s="225"/>
      <c r="W4233" s="225"/>
      <c r="X4233" s="225"/>
      <c r="Y4233" s="225"/>
    </row>
    <row r="4234" spans="14:25" ht="15.75" x14ac:dyDescent="0.25">
      <c r="N4234" s="227"/>
      <c r="O4234" s="227"/>
      <c r="P4234" s="228"/>
      <c r="Q4234" s="227"/>
      <c r="R4234" s="227"/>
      <c r="S4234" s="226"/>
      <c r="T4234" s="226"/>
      <c r="U4234" s="226"/>
      <c r="V4234" s="225"/>
      <c r="W4234" s="225"/>
      <c r="X4234" s="225"/>
      <c r="Y4234" s="225"/>
    </row>
    <row r="4235" spans="14:25" ht="15.75" x14ac:dyDescent="0.25">
      <c r="N4235" s="227"/>
      <c r="O4235" s="227"/>
      <c r="P4235" s="228"/>
      <c r="Q4235" s="227"/>
      <c r="R4235" s="227"/>
      <c r="S4235" s="226"/>
      <c r="T4235" s="226"/>
      <c r="U4235" s="226"/>
      <c r="V4235" s="225"/>
      <c r="W4235" s="225"/>
      <c r="X4235" s="225"/>
      <c r="Y4235" s="225"/>
    </row>
    <row r="4236" spans="14:25" ht="15.75" x14ac:dyDescent="0.25">
      <c r="N4236" s="227"/>
      <c r="O4236" s="227"/>
      <c r="P4236" s="228"/>
      <c r="Q4236" s="227"/>
      <c r="R4236" s="227"/>
      <c r="S4236" s="226"/>
      <c r="T4236" s="226"/>
      <c r="U4236" s="226"/>
      <c r="V4236" s="225"/>
      <c r="W4236" s="225"/>
      <c r="X4236" s="225"/>
      <c r="Y4236" s="225"/>
    </row>
    <row r="4237" spans="14:25" ht="15.75" x14ac:dyDescent="0.25">
      <c r="N4237" s="227"/>
      <c r="O4237" s="227"/>
      <c r="P4237" s="228"/>
      <c r="Q4237" s="227"/>
      <c r="R4237" s="227"/>
      <c r="S4237" s="226"/>
      <c r="T4237" s="226"/>
      <c r="U4237" s="226"/>
      <c r="V4237" s="225"/>
      <c r="W4237" s="225"/>
      <c r="X4237" s="225"/>
      <c r="Y4237" s="225"/>
    </row>
    <row r="4238" spans="14:25" ht="15.75" x14ac:dyDescent="0.25">
      <c r="N4238" s="227"/>
      <c r="O4238" s="227"/>
      <c r="P4238" s="228"/>
      <c r="Q4238" s="227"/>
      <c r="R4238" s="227"/>
      <c r="S4238" s="226"/>
      <c r="T4238" s="226"/>
      <c r="U4238" s="226"/>
      <c r="V4238" s="225"/>
      <c r="W4238" s="225"/>
      <c r="X4238" s="225"/>
      <c r="Y4238" s="225"/>
    </row>
    <row r="4239" spans="14:25" ht="15.75" x14ac:dyDescent="0.25">
      <c r="N4239" s="227"/>
      <c r="O4239" s="227"/>
      <c r="P4239" s="228"/>
      <c r="Q4239" s="227"/>
      <c r="R4239" s="227"/>
      <c r="S4239" s="226"/>
      <c r="T4239" s="226"/>
      <c r="U4239" s="226"/>
      <c r="V4239" s="225"/>
      <c r="W4239" s="225"/>
      <c r="X4239" s="225"/>
      <c r="Y4239" s="225"/>
    </row>
    <row r="4240" spans="14:25" ht="15.75" x14ac:dyDescent="0.25">
      <c r="N4240" s="227"/>
      <c r="O4240" s="227"/>
      <c r="P4240" s="228"/>
      <c r="Q4240" s="227"/>
      <c r="R4240" s="227"/>
      <c r="S4240" s="226"/>
      <c r="T4240" s="226"/>
      <c r="U4240" s="226"/>
      <c r="V4240" s="225"/>
      <c r="W4240" s="225"/>
      <c r="X4240" s="225"/>
      <c r="Y4240" s="225"/>
    </row>
    <row r="4241" spans="14:25" ht="15.75" x14ac:dyDescent="0.25">
      <c r="N4241" s="227"/>
      <c r="O4241" s="227"/>
      <c r="P4241" s="228"/>
      <c r="Q4241" s="227"/>
      <c r="R4241" s="227"/>
      <c r="S4241" s="226"/>
      <c r="T4241" s="226"/>
      <c r="U4241" s="226"/>
      <c r="V4241" s="225"/>
      <c r="W4241" s="225"/>
      <c r="X4241" s="225"/>
      <c r="Y4241" s="225"/>
    </row>
    <row r="4242" spans="14:25" ht="15.75" x14ac:dyDescent="0.25">
      <c r="N4242" s="227"/>
      <c r="O4242" s="227"/>
      <c r="P4242" s="228"/>
      <c r="Q4242" s="227"/>
      <c r="R4242" s="227"/>
      <c r="S4242" s="226"/>
      <c r="T4242" s="226"/>
      <c r="U4242" s="226"/>
      <c r="V4242" s="225"/>
      <c r="W4242" s="225"/>
      <c r="X4242" s="225"/>
      <c r="Y4242" s="225"/>
    </row>
    <row r="4243" spans="14:25" ht="15.75" x14ac:dyDescent="0.25">
      <c r="N4243" s="227"/>
      <c r="O4243" s="227"/>
      <c r="P4243" s="228"/>
      <c r="Q4243" s="227"/>
      <c r="R4243" s="227"/>
      <c r="S4243" s="226"/>
      <c r="T4243" s="226"/>
      <c r="U4243" s="226"/>
      <c r="V4243" s="225"/>
      <c r="W4243" s="225"/>
      <c r="X4243" s="225"/>
      <c r="Y4243" s="225"/>
    </row>
    <row r="4244" spans="14:25" ht="15.75" x14ac:dyDescent="0.25">
      <c r="N4244" s="227"/>
      <c r="O4244" s="227"/>
      <c r="P4244" s="228"/>
      <c r="Q4244" s="227"/>
      <c r="R4244" s="227"/>
      <c r="S4244" s="226"/>
      <c r="T4244" s="226"/>
      <c r="U4244" s="226"/>
      <c r="V4244" s="225"/>
      <c r="W4244" s="225"/>
      <c r="X4244" s="225"/>
      <c r="Y4244" s="225"/>
    </row>
    <row r="4245" spans="14:25" ht="15.75" x14ac:dyDescent="0.25">
      <c r="N4245" s="227"/>
      <c r="O4245" s="227"/>
      <c r="P4245" s="228"/>
      <c r="Q4245" s="227"/>
      <c r="R4245" s="227"/>
      <c r="S4245" s="226"/>
      <c r="T4245" s="226"/>
      <c r="U4245" s="226"/>
      <c r="V4245" s="225"/>
      <c r="W4245" s="225"/>
      <c r="X4245" s="225"/>
      <c r="Y4245" s="225"/>
    </row>
    <row r="4246" spans="14:25" ht="15.75" x14ac:dyDescent="0.25">
      <c r="N4246" s="227"/>
      <c r="O4246" s="227"/>
      <c r="P4246" s="228"/>
      <c r="Q4246" s="227"/>
      <c r="R4246" s="227"/>
      <c r="S4246" s="226"/>
      <c r="T4246" s="226"/>
      <c r="U4246" s="226"/>
      <c r="V4246" s="225"/>
      <c r="W4246" s="225"/>
      <c r="X4246" s="225"/>
      <c r="Y4246" s="225"/>
    </row>
    <row r="4247" spans="14:25" ht="15.75" x14ac:dyDescent="0.25">
      <c r="N4247" s="227"/>
      <c r="O4247" s="227"/>
      <c r="P4247" s="228"/>
      <c r="Q4247" s="227"/>
      <c r="R4247" s="227"/>
      <c r="S4247" s="226"/>
      <c r="T4247" s="226"/>
      <c r="U4247" s="226"/>
      <c r="V4247" s="225"/>
      <c r="W4247" s="225"/>
      <c r="X4247" s="225"/>
      <c r="Y4247" s="225"/>
    </row>
    <row r="4248" spans="14:25" ht="15.75" x14ac:dyDescent="0.25">
      <c r="N4248" s="227"/>
      <c r="O4248" s="227"/>
      <c r="P4248" s="228"/>
      <c r="Q4248" s="227"/>
      <c r="R4248" s="227"/>
      <c r="S4248" s="226"/>
      <c r="T4248" s="226"/>
      <c r="U4248" s="226"/>
      <c r="V4248" s="225"/>
      <c r="W4248" s="225"/>
      <c r="X4248" s="225"/>
      <c r="Y4248" s="225"/>
    </row>
    <row r="4249" spans="14:25" ht="15.75" x14ac:dyDescent="0.25">
      <c r="N4249" s="227"/>
      <c r="O4249" s="227"/>
      <c r="P4249" s="228"/>
      <c r="Q4249" s="227"/>
      <c r="R4249" s="227"/>
      <c r="S4249" s="226"/>
      <c r="T4249" s="226"/>
      <c r="U4249" s="226"/>
      <c r="V4249" s="225"/>
      <c r="W4249" s="225"/>
      <c r="X4249" s="225"/>
      <c r="Y4249" s="225"/>
    </row>
    <row r="4250" spans="14:25" ht="15.75" x14ac:dyDescent="0.25">
      <c r="N4250" s="227"/>
      <c r="O4250" s="227"/>
      <c r="P4250" s="228"/>
      <c r="Q4250" s="227"/>
      <c r="R4250" s="227"/>
      <c r="S4250" s="226"/>
      <c r="T4250" s="226"/>
      <c r="U4250" s="226"/>
      <c r="V4250" s="225"/>
      <c r="W4250" s="225"/>
      <c r="X4250" s="225"/>
      <c r="Y4250" s="225"/>
    </row>
    <row r="4251" spans="14:25" ht="15.75" x14ac:dyDescent="0.25">
      <c r="N4251" s="227"/>
      <c r="O4251" s="227"/>
      <c r="P4251" s="228"/>
      <c r="Q4251" s="227"/>
      <c r="R4251" s="227"/>
      <c r="S4251" s="226"/>
      <c r="T4251" s="226"/>
      <c r="U4251" s="226"/>
      <c r="V4251" s="225"/>
      <c r="W4251" s="225"/>
      <c r="X4251" s="225"/>
      <c r="Y4251" s="225"/>
    </row>
    <row r="4252" spans="14:25" ht="15.75" x14ac:dyDescent="0.25">
      <c r="N4252" s="227"/>
      <c r="O4252" s="227"/>
      <c r="P4252" s="228"/>
      <c r="Q4252" s="227"/>
      <c r="R4252" s="227"/>
      <c r="S4252" s="226"/>
      <c r="T4252" s="226"/>
      <c r="U4252" s="226"/>
      <c r="V4252" s="225"/>
      <c r="W4252" s="225"/>
      <c r="X4252" s="225"/>
      <c r="Y4252" s="225"/>
    </row>
    <row r="4253" spans="14:25" ht="15.75" x14ac:dyDescent="0.25">
      <c r="N4253" s="227"/>
      <c r="O4253" s="227"/>
      <c r="P4253" s="228"/>
      <c r="Q4253" s="227"/>
      <c r="R4253" s="227"/>
      <c r="S4253" s="226"/>
      <c r="T4253" s="226"/>
      <c r="U4253" s="226"/>
      <c r="V4253" s="225"/>
      <c r="W4253" s="225"/>
      <c r="X4253" s="225"/>
      <c r="Y4253" s="225"/>
    </row>
    <row r="4254" spans="14:25" ht="15.75" x14ac:dyDescent="0.25">
      <c r="N4254" s="227"/>
      <c r="O4254" s="227"/>
      <c r="P4254" s="228"/>
      <c r="Q4254" s="227"/>
      <c r="R4254" s="227"/>
      <c r="S4254" s="226"/>
      <c r="T4254" s="226"/>
      <c r="U4254" s="226"/>
      <c r="V4254" s="225"/>
      <c r="W4254" s="225"/>
      <c r="X4254" s="225"/>
      <c r="Y4254" s="225"/>
    </row>
    <row r="4255" spans="14:25" ht="15.75" x14ac:dyDescent="0.25">
      <c r="N4255" s="227"/>
      <c r="O4255" s="227"/>
      <c r="P4255" s="228"/>
      <c r="Q4255" s="227"/>
      <c r="R4255" s="227"/>
      <c r="S4255" s="226"/>
      <c r="T4255" s="226"/>
      <c r="U4255" s="226"/>
      <c r="V4255" s="225"/>
      <c r="W4255" s="225"/>
      <c r="X4255" s="225"/>
      <c r="Y4255" s="225"/>
    </row>
    <row r="4256" spans="14:25" ht="15.75" x14ac:dyDescent="0.25">
      <c r="N4256" s="227"/>
      <c r="O4256" s="227"/>
      <c r="P4256" s="228"/>
      <c r="Q4256" s="227"/>
      <c r="R4256" s="227"/>
      <c r="S4256" s="226"/>
      <c r="T4256" s="226"/>
      <c r="U4256" s="226"/>
      <c r="V4256" s="225"/>
      <c r="W4256" s="225"/>
      <c r="X4256" s="225"/>
      <c r="Y4256" s="225"/>
    </row>
    <row r="4257" spans="14:25" ht="15.75" x14ac:dyDescent="0.25">
      <c r="N4257" s="227"/>
      <c r="O4257" s="227"/>
      <c r="P4257" s="228"/>
      <c r="Q4257" s="227"/>
      <c r="R4257" s="227"/>
      <c r="S4257" s="226"/>
      <c r="T4257" s="226"/>
      <c r="U4257" s="226"/>
      <c r="V4257" s="225"/>
      <c r="W4257" s="225"/>
      <c r="X4257" s="225"/>
      <c r="Y4257" s="225"/>
    </row>
    <row r="4258" spans="14:25" ht="15.75" x14ac:dyDescent="0.25">
      <c r="N4258" s="227"/>
      <c r="O4258" s="227"/>
      <c r="P4258" s="228"/>
      <c r="Q4258" s="227"/>
      <c r="R4258" s="227"/>
      <c r="S4258" s="226"/>
      <c r="T4258" s="226"/>
      <c r="U4258" s="226"/>
      <c r="V4258" s="225"/>
      <c r="W4258" s="225"/>
      <c r="X4258" s="225"/>
      <c r="Y4258" s="225"/>
    </row>
    <row r="4259" spans="14:25" ht="15.75" x14ac:dyDescent="0.25">
      <c r="N4259" s="227"/>
      <c r="O4259" s="227"/>
      <c r="P4259" s="228"/>
      <c r="Q4259" s="227"/>
      <c r="R4259" s="227"/>
      <c r="S4259" s="226"/>
      <c r="T4259" s="226"/>
      <c r="U4259" s="226"/>
      <c r="V4259" s="225"/>
      <c r="W4259" s="225"/>
      <c r="X4259" s="225"/>
      <c r="Y4259" s="225"/>
    </row>
    <row r="4260" spans="14:25" ht="15.75" x14ac:dyDescent="0.25">
      <c r="N4260" s="227"/>
      <c r="O4260" s="227"/>
      <c r="P4260" s="228"/>
      <c r="Q4260" s="227"/>
      <c r="R4260" s="227"/>
      <c r="S4260" s="226"/>
      <c r="T4260" s="226"/>
      <c r="U4260" s="226"/>
      <c r="V4260" s="225"/>
      <c r="W4260" s="225"/>
      <c r="X4260" s="225"/>
      <c r="Y4260" s="225"/>
    </row>
    <row r="4261" spans="14:25" ht="15.75" x14ac:dyDescent="0.25">
      <c r="N4261" s="227"/>
      <c r="O4261" s="227"/>
      <c r="P4261" s="228"/>
      <c r="Q4261" s="227"/>
      <c r="R4261" s="227"/>
      <c r="S4261" s="226"/>
      <c r="T4261" s="226"/>
      <c r="U4261" s="226"/>
      <c r="V4261" s="225"/>
      <c r="W4261" s="225"/>
      <c r="X4261" s="225"/>
      <c r="Y4261" s="225"/>
    </row>
    <row r="4262" spans="14:25" ht="15.75" x14ac:dyDescent="0.25">
      <c r="N4262" s="227"/>
      <c r="O4262" s="227"/>
      <c r="P4262" s="228"/>
      <c r="Q4262" s="227"/>
      <c r="R4262" s="227"/>
      <c r="S4262" s="226"/>
      <c r="T4262" s="226"/>
      <c r="U4262" s="226"/>
      <c r="V4262" s="225"/>
      <c r="W4262" s="225"/>
      <c r="X4262" s="225"/>
      <c r="Y4262" s="225"/>
    </row>
    <row r="4263" spans="14:25" ht="15.75" x14ac:dyDescent="0.25">
      <c r="N4263" s="227"/>
      <c r="O4263" s="227"/>
      <c r="P4263" s="228"/>
      <c r="Q4263" s="227"/>
      <c r="R4263" s="227"/>
      <c r="S4263" s="226"/>
      <c r="T4263" s="226"/>
      <c r="U4263" s="226"/>
      <c r="V4263" s="225"/>
      <c r="W4263" s="225"/>
      <c r="X4263" s="225"/>
      <c r="Y4263" s="225"/>
    </row>
    <row r="4264" spans="14:25" ht="15.75" x14ac:dyDescent="0.25">
      <c r="N4264" s="227"/>
      <c r="O4264" s="227"/>
      <c r="P4264" s="228"/>
      <c r="Q4264" s="227"/>
      <c r="R4264" s="227"/>
      <c r="S4264" s="226"/>
      <c r="T4264" s="226"/>
      <c r="U4264" s="226"/>
      <c r="V4264" s="225"/>
      <c r="W4264" s="225"/>
      <c r="X4264" s="225"/>
      <c r="Y4264" s="225"/>
    </row>
    <row r="4265" spans="14:25" ht="15.75" x14ac:dyDescent="0.25">
      <c r="N4265" s="227"/>
      <c r="O4265" s="227"/>
      <c r="P4265" s="228"/>
      <c r="Q4265" s="227"/>
      <c r="R4265" s="227"/>
      <c r="S4265" s="226"/>
      <c r="T4265" s="226"/>
      <c r="U4265" s="226"/>
      <c r="V4265" s="225"/>
      <c r="W4265" s="225"/>
      <c r="X4265" s="225"/>
      <c r="Y4265" s="225"/>
    </row>
    <row r="4266" spans="14:25" ht="15.75" x14ac:dyDescent="0.25">
      <c r="N4266" s="227"/>
      <c r="O4266" s="227"/>
      <c r="P4266" s="228"/>
      <c r="Q4266" s="227"/>
      <c r="R4266" s="227"/>
      <c r="S4266" s="226"/>
      <c r="T4266" s="226"/>
      <c r="U4266" s="226"/>
      <c r="V4266" s="225"/>
      <c r="W4266" s="225"/>
      <c r="X4266" s="225"/>
      <c r="Y4266" s="225"/>
    </row>
    <row r="4267" spans="14:25" ht="15.75" x14ac:dyDescent="0.25">
      <c r="N4267" s="227"/>
      <c r="O4267" s="227"/>
      <c r="P4267" s="228"/>
      <c r="Q4267" s="227"/>
      <c r="R4267" s="227"/>
      <c r="S4267" s="226"/>
      <c r="T4267" s="226"/>
      <c r="U4267" s="226"/>
      <c r="V4267" s="225"/>
      <c r="W4267" s="225"/>
      <c r="X4267" s="225"/>
      <c r="Y4267" s="225"/>
    </row>
    <row r="4268" spans="14:25" ht="15.75" x14ac:dyDescent="0.25">
      <c r="N4268" s="227"/>
      <c r="O4268" s="227"/>
      <c r="P4268" s="228"/>
      <c r="Q4268" s="227"/>
      <c r="R4268" s="227"/>
      <c r="S4268" s="226"/>
      <c r="T4268" s="226"/>
      <c r="U4268" s="226"/>
      <c r="V4268" s="225"/>
      <c r="W4268" s="225"/>
      <c r="X4268" s="225"/>
      <c r="Y4268" s="225"/>
    </row>
    <row r="4269" spans="14:25" ht="15.75" x14ac:dyDescent="0.25">
      <c r="N4269" s="227"/>
      <c r="O4269" s="227"/>
      <c r="P4269" s="228"/>
      <c r="Q4269" s="227"/>
      <c r="R4269" s="227"/>
      <c r="S4269" s="226"/>
      <c r="T4269" s="226"/>
      <c r="U4269" s="226"/>
      <c r="V4269" s="225"/>
      <c r="W4269" s="225"/>
      <c r="X4269" s="225"/>
      <c r="Y4269" s="225"/>
    </row>
    <row r="4270" spans="14:25" ht="15.75" x14ac:dyDescent="0.25">
      <c r="N4270" s="227"/>
      <c r="O4270" s="227"/>
      <c r="P4270" s="228"/>
      <c r="Q4270" s="227"/>
      <c r="R4270" s="227"/>
      <c r="S4270" s="226"/>
      <c r="T4270" s="226"/>
      <c r="U4270" s="226"/>
      <c r="V4270" s="225"/>
      <c r="W4270" s="225"/>
      <c r="X4270" s="225"/>
      <c r="Y4270" s="225"/>
    </row>
    <row r="4271" spans="14:25" ht="15.75" x14ac:dyDescent="0.25">
      <c r="N4271" s="227"/>
      <c r="O4271" s="227"/>
      <c r="P4271" s="228"/>
      <c r="Q4271" s="227"/>
      <c r="R4271" s="227"/>
      <c r="S4271" s="226"/>
      <c r="T4271" s="226"/>
      <c r="U4271" s="226"/>
      <c r="V4271" s="225"/>
      <c r="W4271" s="225"/>
      <c r="X4271" s="225"/>
      <c r="Y4271" s="225"/>
    </row>
    <row r="4272" spans="14:25" ht="15.75" x14ac:dyDescent="0.25">
      <c r="N4272" s="227"/>
      <c r="O4272" s="227"/>
      <c r="P4272" s="228"/>
      <c r="Q4272" s="227"/>
      <c r="R4272" s="227"/>
      <c r="S4272" s="226"/>
      <c r="T4272" s="226"/>
      <c r="U4272" s="226"/>
      <c r="V4272" s="225"/>
      <c r="W4272" s="225"/>
      <c r="X4272" s="225"/>
      <c r="Y4272" s="225"/>
    </row>
    <row r="4273" spans="14:25" ht="15.75" x14ac:dyDescent="0.25">
      <c r="N4273" s="227"/>
      <c r="O4273" s="227"/>
      <c r="P4273" s="228"/>
      <c r="Q4273" s="227"/>
      <c r="R4273" s="227"/>
      <c r="S4273" s="226"/>
      <c r="T4273" s="226"/>
      <c r="U4273" s="226"/>
      <c r="V4273" s="225"/>
      <c r="W4273" s="225"/>
      <c r="X4273" s="225"/>
      <c r="Y4273" s="225"/>
    </row>
    <row r="4274" spans="14:25" ht="15.75" x14ac:dyDescent="0.25">
      <c r="N4274" s="227"/>
      <c r="O4274" s="227"/>
      <c r="P4274" s="228"/>
      <c r="Q4274" s="227"/>
      <c r="R4274" s="227"/>
      <c r="S4274" s="226"/>
      <c r="T4274" s="226"/>
      <c r="U4274" s="226"/>
      <c r="V4274" s="225"/>
      <c r="W4274" s="225"/>
      <c r="X4274" s="225"/>
      <c r="Y4274" s="225"/>
    </row>
    <row r="4275" spans="14:25" ht="15.75" x14ac:dyDescent="0.25">
      <c r="N4275" s="227"/>
      <c r="O4275" s="227"/>
      <c r="P4275" s="228"/>
      <c r="Q4275" s="227"/>
      <c r="R4275" s="227"/>
      <c r="S4275" s="226"/>
      <c r="T4275" s="226"/>
      <c r="U4275" s="226"/>
      <c r="V4275" s="225"/>
      <c r="W4275" s="225"/>
      <c r="X4275" s="225"/>
      <c r="Y4275" s="225"/>
    </row>
    <row r="4276" spans="14:25" ht="15.75" x14ac:dyDescent="0.25">
      <c r="N4276" s="227"/>
      <c r="O4276" s="227"/>
      <c r="P4276" s="228"/>
      <c r="Q4276" s="227"/>
      <c r="R4276" s="227"/>
      <c r="S4276" s="226"/>
      <c r="T4276" s="226"/>
      <c r="U4276" s="226"/>
      <c r="V4276" s="225"/>
      <c r="W4276" s="225"/>
      <c r="X4276" s="225"/>
      <c r="Y4276" s="225"/>
    </row>
    <row r="4277" spans="14:25" ht="15.75" x14ac:dyDescent="0.25">
      <c r="N4277" s="227"/>
      <c r="O4277" s="227"/>
      <c r="P4277" s="228"/>
      <c r="Q4277" s="227"/>
      <c r="R4277" s="227"/>
      <c r="S4277" s="226"/>
      <c r="T4277" s="226"/>
      <c r="U4277" s="226"/>
      <c r="V4277" s="225"/>
      <c r="W4277" s="225"/>
      <c r="X4277" s="225"/>
      <c r="Y4277" s="225"/>
    </row>
    <row r="4278" spans="14:25" ht="15.75" x14ac:dyDescent="0.25">
      <c r="N4278" s="227"/>
      <c r="O4278" s="227"/>
      <c r="P4278" s="228"/>
      <c r="Q4278" s="227"/>
      <c r="R4278" s="227"/>
      <c r="S4278" s="226"/>
      <c r="T4278" s="226"/>
      <c r="U4278" s="226"/>
      <c r="V4278" s="225"/>
      <c r="W4278" s="225"/>
      <c r="X4278" s="225"/>
      <c r="Y4278" s="225"/>
    </row>
    <row r="4279" spans="14:25" ht="15.75" x14ac:dyDescent="0.25">
      <c r="N4279" s="227"/>
      <c r="O4279" s="227"/>
      <c r="P4279" s="228"/>
      <c r="Q4279" s="227"/>
      <c r="R4279" s="227"/>
      <c r="S4279" s="226"/>
      <c r="T4279" s="226"/>
      <c r="U4279" s="226"/>
      <c r="V4279" s="225"/>
      <c r="W4279" s="225"/>
      <c r="X4279" s="225"/>
      <c r="Y4279" s="225"/>
    </row>
    <row r="4280" spans="14:25" ht="15.75" x14ac:dyDescent="0.25">
      <c r="N4280" s="227"/>
      <c r="O4280" s="227"/>
      <c r="P4280" s="228"/>
      <c r="Q4280" s="227"/>
      <c r="R4280" s="227"/>
      <c r="S4280" s="226"/>
      <c r="T4280" s="226"/>
      <c r="U4280" s="226"/>
      <c r="V4280" s="225"/>
      <c r="W4280" s="225"/>
      <c r="X4280" s="225"/>
      <c r="Y4280" s="225"/>
    </row>
    <row r="4281" spans="14:25" ht="15.75" x14ac:dyDescent="0.25">
      <c r="N4281" s="227"/>
      <c r="O4281" s="227"/>
      <c r="P4281" s="228"/>
      <c r="Q4281" s="227"/>
      <c r="R4281" s="227"/>
      <c r="S4281" s="226"/>
      <c r="T4281" s="226"/>
      <c r="U4281" s="226"/>
      <c r="V4281" s="225"/>
      <c r="W4281" s="225"/>
      <c r="X4281" s="225"/>
      <c r="Y4281" s="225"/>
    </row>
    <row r="4282" spans="14:25" ht="15.75" x14ac:dyDescent="0.25">
      <c r="N4282" s="227"/>
      <c r="O4282" s="227"/>
      <c r="P4282" s="228"/>
      <c r="Q4282" s="227"/>
      <c r="R4282" s="227"/>
      <c r="S4282" s="226"/>
      <c r="T4282" s="226"/>
      <c r="U4282" s="226"/>
      <c r="V4282" s="225"/>
      <c r="W4282" s="225"/>
      <c r="X4282" s="225"/>
      <c r="Y4282" s="225"/>
    </row>
    <row r="4283" spans="14:25" ht="15.75" x14ac:dyDescent="0.25">
      <c r="N4283" s="227"/>
      <c r="O4283" s="227"/>
      <c r="P4283" s="228"/>
      <c r="Q4283" s="227"/>
      <c r="R4283" s="227"/>
      <c r="S4283" s="226"/>
      <c r="T4283" s="226"/>
      <c r="U4283" s="226"/>
      <c r="V4283" s="225"/>
      <c r="W4283" s="225"/>
      <c r="X4283" s="225"/>
      <c r="Y4283" s="225"/>
    </row>
    <row r="4284" spans="14:25" ht="15.75" x14ac:dyDescent="0.25">
      <c r="N4284" s="227"/>
      <c r="O4284" s="227"/>
      <c r="P4284" s="228"/>
      <c r="Q4284" s="227"/>
      <c r="R4284" s="227"/>
      <c r="S4284" s="226"/>
      <c r="T4284" s="226"/>
      <c r="U4284" s="226"/>
      <c r="V4284" s="225"/>
      <c r="W4284" s="225"/>
      <c r="X4284" s="225"/>
      <c r="Y4284" s="225"/>
    </row>
    <row r="4285" spans="14:25" ht="15.75" x14ac:dyDescent="0.25">
      <c r="N4285" s="227"/>
      <c r="O4285" s="227"/>
      <c r="P4285" s="228"/>
      <c r="Q4285" s="227"/>
      <c r="R4285" s="227"/>
      <c r="S4285" s="226"/>
      <c r="T4285" s="226"/>
      <c r="U4285" s="226"/>
      <c r="V4285" s="225"/>
      <c r="W4285" s="225"/>
      <c r="X4285" s="225"/>
      <c r="Y4285" s="225"/>
    </row>
    <row r="4286" spans="14:25" ht="15.75" x14ac:dyDescent="0.25">
      <c r="N4286" s="227"/>
      <c r="O4286" s="227"/>
      <c r="P4286" s="228"/>
      <c r="Q4286" s="227"/>
      <c r="R4286" s="227"/>
      <c r="S4286" s="226"/>
      <c r="T4286" s="226"/>
      <c r="U4286" s="226"/>
      <c r="V4286" s="225"/>
      <c r="W4286" s="225"/>
      <c r="X4286" s="225"/>
      <c r="Y4286" s="225"/>
    </row>
    <row r="4287" spans="14:25" ht="15.75" x14ac:dyDescent="0.25">
      <c r="N4287" s="227"/>
      <c r="O4287" s="227"/>
      <c r="P4287" s="228"/>
      <c r="Q4287" s="227"/>
      <c r="R4287" s="227"/>
      <c r="S4287" s="226"/>
      <c r="T4287" s="226"/>
      <c r="U4287" s="226"/>
      <c r="V4287" s="225"/>
      <c r="W4287" s="225"/>
      <c r="X4287" s="225"/>
      <c r="Y4287" s="225"/>
    </row>
    <row r="4288" spans="14:25" ht="15.75" x14ac:dyDescent="0.25">
      <c r="N4288" s="227"/>
      <c r="O4288" s="227"/>
      <c r="P4288" s="228"/>
      <c r="Q4288" s="227"/>
      <c r="R4288" s="227"/>
      <c r="S4288" s="226"/>
      <c r="T4288" s="226"/>
      <c r="U4288" s="226"/>
      <c r="V4288" s="225"/>
      <c r="W4288" s="225"/>
      <c r="X4288" s="225"/>
      <c r="Y4288" s="225"/>
    </row>
    <row r="4289" spans="14:25" ht="15.75" x14ac:dyDescent="0.25">
      <c r="N4289" s="227"/>
      <c r="O4289" s="227"/>
      <c r="P4289" s="228"/>
      <c r="Q4289" s="227"/>
      <c r="R4289" s="227"/>
      <c r="S4289" s="226"/>
      <c r="T4289" s="226"/>
      <c r="U4289" s="226"/>
      <c r="V4289" s="225"/>
      <c r="W4289" s="225"/>
      <c r="X4289" s="225"/>
      <c r="Y4289" s="225"/>
    </row>
    <row r="4290" spans="14:25" ht="15.75" x14ac:dyDescent="0.25">
      <c r="N4290" s="227"/>
      <c r="O4290" s="227"/>
      <c r="P4290" s="228"/>
      <c r="Q4290" s="227"/>
      <c r="R4290" s="227"/>
      <c r="S4290" s="226"/>
      <c r="T4290" s="226"/>
      <c r="U4290" s="226"/>
      <c r="V4290" s="225"/>
      <c r="W4290" s="225"/>
      <c r="X4290" s="225"/>
      <c r="Y4290" s="225"/>
    </row>
    <row r="4291" spans="14:25" ht="15.75" x14ac:dyDescent="0.25">
      <c r="N4291" s="227"/>
      <c r="O4291" s="227"/>
      <c r="P4291" s="228"/>
      <c r="Q4291" s="227"/>
      <c r="R4291" s="227"/>
      <c r="S4291" s="226"/>
      <c r="T4291" s="226"/>
      <c r="U4291" s="226"/>
      <c r="V4291" s="225"/>
      <c r="W4291" s="225"/>
      <c r="X4291" s="225"/>
      <c r="Y4291" s="225"/>
    </row>
    <row r="4292" spans="14:25" ht="15.75" x14ac:dyDescent="0.25">
      <c r="N4292" s="227"/>
      <c r="O4292" s="227"/>
      <c r="P4292" s="228"/>
      <c r="Q4292" s="227"/>
      <c r="R4292" s="227"/>
      <c r="S4292" s="226"/>
      <c r="T4292" s="226"/>
      <c r="U4292" s="226"/>
      <c r="V4292" s="225"/>
      <c r="W4292" s="225"/>
      <c r="X4292" s="225"/>
      <c r="Y4292" s="225"/>
    </row>
    <row r="4293" spans="14:25" ht="15.75" x14ac:dyDescent="0.25">
      <c r="N4293" s="227"/>
      <c r="O4293" s="227"/>
      <c r="P4293" s="228"/>
      <c r="Q4293" s="227"/>
      <c r="R4293" s="227"/>
      <c r="S4293" s="226"/>
      <c r="T4293" s="226"/>
      <c r="U4293" s="226"/>
      <c r="V4293" s="225"/>
      <c r="W4293" s="225"/>
      <c r="X4293" s="225"/>
      <c r="Y4293" s="225"/>
    </row>
    <row r="4294" spans="14:25" ht="15.75" x14ac:dyDescent="0.25">
      <c r="N4294" s="227"/>
      <c r="O4294" s="227"/>
      <c r="P4294" s="228"/>
      <c r="Q4294" s="227"/>
      <c r="R4294" s="227"/>
      <c r="S4294" s="226"/>
      <c r="T4294" s="226"/>
      <c r="U4294" s="226"/>
      <c r="V4294" s="225"/>
      <c r="W4294" s="225"/>
      <c r="X4294" s="225"/>
      <c r="Y4294" s="225"/>
    </row>
    <row r="4295" spans="14:25" ht="15.75" x14ac:dyDescent="0.25">
      <c r="N4295" s="227"/>
      <c r="O4295" s="227"/>
      <c r="P4295" s="228"/>
      <c r="Q4295" s="227"/>
      <c r="R4295" s="227"/>
      <c r="S4295" s="226"/>
      <c r="T4295" s="226"/>
      <c r="U4295" s="226"/>
      <c r="V4295" s="225"/>
      <c r="W4295" s="225"/>
      <c r="X4295" s="225"/>
      <c r="Y4295" s="225"/>
    </row>
    <row r="4296" spans="14:25" ht="15.75" x14ac:dyDescent="0.25">
      <c r="N4296" s="227"/>
      <c r="O4296" s="227"/>
      <c r="P4296" s="228"/>
      <c r="Q4296" s="227"/>
      <c r="R4296" s="227"/>
      <c r="S4296" s="226"/>
      <c r="T4296" s="226"/>
      <c r="U4296" s="226"/>
      <c r="V4296" s="225"/>
      <c r="W4296" s="225"/>
      <c r="X4296" s="225"/>
      <c r="Y4296" s="225"/>
    </row>
    <row r="4297" spans="14:25" ht="15.75" x14ac:dyDescent="0.25">
      <c r="N4297" s="227"/>
      <c r="O4297" s="227"/>
      <c r="P4297" s="228"/>
      <c r="Q4297" s="227"/>
      <c r="R4297" s="227"/>
      <c r="S4297" s="226"/>
      <c r="T4297" s="226"/>
      <c r="U4297" s="226"/>
      <c r="V4297" s="225"/>
      <c r="W4297" s="225"/>
      <c r="X4297" s="225"/>
      <c r="Y4297" s="225"/>
    </row>
    <row r="4298" spans="14:25" ht="15.75" x14ac:dyDescent="0.25">
      <c r="N4298" s="227"/>
      <c r="O4298" s="227"/>
      <c r="P4298" s="228"/>
      <c r="Q4298" s="227"/>
      <c r="R4298" s="227"/>
      <c r="S4298" s="226"/>
      <c r="T4298" s="226"/>
      <c r="U4298" s="226"/>
      <c r="V4298" s="225"/>
      <c r="W4298" s="225"/>
      <c r="X4298" s="225"/>
      <c r="Y4298" s="225"/>
    </row>
    <row r="4299" spans="14:25" ht="15.75" x14ac:dyDescent="0.25">
      <c r="N4299" s="227"/>
      <c r="O4299" s="227"/>
      <c r="P4299" s="228"/>
      <c r="Q4299" s="227"/>
      <c r="R4299" s="227"/>
      <c r="S4299" s="226"/>
      <c r="T4299" s="226"/>
      <c r="U4299" s="226"/>
      <c r="V4299" s="225"/>
      <c r="W4299" s="225"/>
      <c r="X4299" s="225"/>
      <c r="Y4299" s="225"/>
    </row>
    <row r="4300" spans="14:25" ht="15.75" x14ac:dyDescent="0.25">
      <c r="N4300" s="227"/>
      <c r="O4300" s="227"/>
      <c r="P4300" s="228"/>
      <c r="Q4300" s="227"/>
      <c r="R4300" s="227"/>
      <c r="S4300" s="226"/>
      <c r="T4300" s="226"/>
      <c r="U4300" s="226"/>
      <c r="V4300" s="225"/>
      <c r="W4300" s="225"/>
      <c r="X4300" s="225"/>
      <c r="Y4300" s="225"/>
    </row>
    <row r="4301" spans="14:25" ht="15.75" x14ac:dyDescent="0.25">
      <c r="N4301" s="227"/>
      <c r="O4301" s="227"/>
      <c r="P4301" s="228"/>
      <c r="Q4301" s="227"/>
      <c r="R4301" s="227"/>
      <c r="S4301" s="226"/>
      <c r="T4301" s="226"/>
      <c r="U4301" s="226"/>
      <c r="V4301" s="225"/>
      <c r="W4301" s="225"/>
      <c r="X4301" s="225"/>
      <c r="Y4301" s="225"/>
    </row>
    <row r="4302" spans="14:25" ht="15.75" x14ac:dyDescent="0.25">
      <c r="N4302" s="227"/>
      <c r="O4302" s="227"/>
      <c r="P4302" s="228"/>
      <c r="Q4302" s="227"/>
      <c r="R4302" s="227"/>
      <c r="S4302" s="226"/>
      <c r="T4302" s="226"/>
      <c r="U4302" s="226"/>
      <c r="V4302" s="225"/>
      <c r="W4302" s="225"/>
      <c r="X4302" s="225"/>
      <c r="Y4302" s="225"/>
    </row>
    <row r="4303" spans="14:25" ht="15.75" x14ac:dyDescent="0.25">
      <c r="N4303" s="227"/>
      <c r="O4303" s="227"/>
      <c r="P4303" s="228"/>
      <c r="Q4303" s="227"/>
      <c r="R4303" s="227"/>
      <c r="S4303" s="226"/>
      <c r="T4303" s="226"/>
      <c r="U4303" s="226"/>
      <c r="V4303" s="225"/>
      <c r="W4303" s="225"/>
      <c r="X4303" s="225"/>
      <c r="Y4303" s="225"/>
    </row>
    <row r="4304" spans="14:25" ht="15.75" x14ac:dyDescent="0.25">
      <c r="N4304" s="227"/>
      <c r="O4304" s="227"/>
      <c r="P4304" s="228"/>
      <c r="Q4304" s="227"/>
      <c r="R4304" s="227"/>
      <c r="S4304" s="226"/>
      <c r="T4304" s="226"/>
      <c r="U4304" s="226"/>
      <c r="V4304" s="225"/>
      <c r="W4304" s="225"/>
      <c r="X4304" s="225"/>
      <c r="Y4304" s="225"/>
    </row>
    <row r="4305" spans="14:25" ht="15.75" x14ac:dyDescent="0.25">
      <c r="N4305" s="227"/>
      <c r="O4305" s="227"/>
      <c r="P4305" s="228"/>
      <c r="Q4305" s="227"/>
      <c r="R4305" s="227"/>
      <c r="S4305" s="226"/>
      <c r="T4305" s="226"/>
      <c r="U4305" s="226"/>
      <c r="V4305" s="225"/>
      <c r="W4305" s="225"/>
      <c r="X4305" s="225"/>
      <c r="Y4305" s="225"/>
    </row>
    <row r="4306" spans="14:25" ht="15.75" x14ac:dyDescent="0.25">
      <c r="N4306" s="227"/>
      <c r="O4306" s="227"/>
      <c r="P4306" s="228"/>
      <c r="Q4306" s="227"/>
      <c r="R4306" s="227"/>
      <c r="S4306" s="226"/>
      <c r="T4306" s="226"/>
      <c r="U4306" s="226"/>
      <c r="V4306" s="225"/>
      <c r="W4306" s="225"/>
      <c r="X4306" s="225"/>
      <c r="Y4306" s="225"/>
    </row>
    <row r="4307" spans="14:25" ht="15.75" x14ac:dyDescent="0.25">
      <c r="N4307" s="227"/>
      <c r="O4307" s="227"/>
      <c r="P4307" s="228"/>
      <c r="Q4307" s="227"/>
      <c r="R4307" s="227"/>
      <c r="S4307" s="226"/>
      <c r="T4307" s="226"/>
      <c r="U4307" s="226"/>
      <c r="V4307" s="225"/>
      <c r="W4307" s="225"/>
      <c r="X4307" s="225"/>
      <c r="Y4307" s="225"/>
    </row>
    <row r="4308" spans="14:25" ht="15.75" x14ac:dyDescent="0.25">
      <c r="N4308" s="227"/>
      <c r="O4308" s="227"/>
      <c r="P4308" s="228"/>
      <c r="Q4308" s="227"/>
      <c r="R4308" s="227"/>
      <c r="S4308" s="226"/>
      <c r="T4308" s="226"/>
      <c r="U4308" s="226"/>
      <c r="V4308" s="225"/>
      <c r="W4308" s="225"/>
      <c r="X4308" s="225"/>
      <c r="Y4308" s="225"/>
    </row>
    <row r="4309" spans="14:25" ht="15.75" x14ac:dyDescent="0.25">
      <c r="N4309" s="227"/>
      <c r="O4309" s="227"/>
      <c r="P4309" s="228"/>
      <c r="Q4309" s="227"/>
      <c r="R4309" s="227"/>
      <c r="S4309" s="226"/>
      <c r="T4309" s="226"/>
      <c r="U4309" s="226"/>
      <c r="V4309" s="225"/>
      <c r="W4309" s="225"/>
      <c r="X4309" s="225"/>
      <c r="Y4309" s="225"/>
    </row>
    <row r="4310" spans="14:25" ht="15.75" x14ac:dyDescent="0.25">
      <c r="N4310" s="227"/>
      <c r="O4310" s="227"/>
      <c r="P4310" s="228"/>
      <c r="Q4310" s="227"/>
      <c r="R4310" s="227"/>
      <c r="S4310" s="226"/>
      <c r="T4310" s="226"/>
      <c r="U4310" s="226"/>
      <c r="V4310" s="225"/>
      <c r="W4310" s="225"/>
      <c r="X4310" s="225"/>
      <c r="Y4310" s="225"/>
    </row>
    <row r="4311" spans="14:25" ht="15.75" x14ac:dyDescent="0.25">
      <c r="N4311" s="227"/>
      <c r="O4311" s="227"/>
      <c r="P4311" s="228"/>
      <c r="Q4311" s="227"/>
      <c r="R4311" s="227"/>
      <c r="S4311" s="226"/>
      <c r="T4311" s="226"/>
      <c r="U4311" s="226"/>
      <c r="V4311" s="225"/>
      <c r="W4311" s="225"/>
      <c r="X4311" s="225"/>
      <c r="Y4311" s="225"/>
    </row>
    <row r="4312" spans="14:25" ht="15.75" x14ac:dyDescent="0.25">
      <c r="N4312" s="227"/>
      <c r="O4312" s="227"/>
      <c r="P4312" s="228"/>
      <c r="Q4312" s="227"/>
      <c r="R4312" s="227"/>
      <c r="S4312" s="226"/>
      <c r="T4312" s="226"/>
      <c r="U4312" s="226"/>
      <c r="V4312" s="225"/>
      <c r="W4312" s="225"/>
      <c r="X4312" s="225"/>
      <c r="Y4312" s="225"/>
    </row>
    <row r="4313" spans="14:25" ht="15.75" x14ac:dyDescent="0.25">
      <c r="N4313" s="227"/>
      <c r="O4313" s="227"/>
      <c r="P4313" s="228"/>
      <c r="Q4313" s="227"/>
      <c r="R4313" s="227"/>
      <c r="S4313" s="226"/>
      <c r="T4313" s="226"/>
      <c r="U4313" s="226"/>
      <c r="V4313" s="225"/>
      <c r="W4313" s="225"/>
      <c r="X4313" s="225"/>
      <c r="Y4313" s="225"/>
    </row>
    <row r="4314" spans="14:25" ht="15.75" x14ac:dyDescent="0.25">
      <c r="N4314" s="227"/>
      <c r="O4314" s="227"/>
      <c r="P4314" s="228"/>
      <c r="Q4314" s="227"/>
      <c r="R4314" s="227"/>
      <c r="S4314" s="226"/>
      <c r="T4314" s="226"/>
      <c r="U4314" s="226"/>
      <c r="V4314" s="225"/>
      <c r="W4314" s="225"/>
      <c r="X4314" s="225"/>
      <c r="Y4314" s="225"/>
    </row>
    <row r="4315" spans="14:25" ht="15.75" x14ac:dyDescent="0.25">
      <c r="N4315" s="227"/>
      <c r="O4315" s="227"/>
      <c r="P4315" s="228"/>
      <c r="Q4315" s="227"/>
      <c r="R4315" s="227"/>
      <c r="S4315" s="226"/>
      <c r="T4315" s="226"/>
      <c r="U4315" s="226"/>
      <c r="V4315" s="225"/>
      <c r="W4315" s="225"/>
      <c r="X4315" s="225"/>
      <c r="Y4315" s="225"/>
    </row>
    <row r="4316" spans="14:25" ht="15.75" x14ac:dyDescent="0.25">
      <c r="N4316" s="227"/>
      <c r="O4316" s="227"/>
      <c r="P4316" s="228"/>
      <c r="Q4316" s="227"/>
      <c r="R4316" s="227"/>
      <c r="S4316" s="226"/>
      <c r="T4316" s="226"/>
      <c r="U4316" s="226"/>
      <c r="V4316" s="225"/>
      <c r="W4316" s="225"/>
      <c r="X4316" s="225"/>
      <c r="Y4316" s="225"/>
    </row>
    <row r="4317" spans="14:25" ht="15.75" x14ac:dyDescent="0.25">
      <c r="N4317" s="227"/>
      <c r="O4317" s="227"/>
      <c r="P4317" s="228"/>
      <c r="Q4317" s="227"/>
      <c r="R4317" s="227"/>
      <c r="S4317" s="226"/>
      <c r="T4317" s="226"/>
      <c r="U4317" s="226"/>
      <c r="V4317" s="225"/>
      <c r="W4317" s="225"/>
      <c r="X4317" s="225"/>
      <c r="Y4317" s="225"/>
    </row>
    <row r="4318" spans="14:25" ht="15.75" x14ac:dyDescent="0.25">
      <c r="N4318" s="227"/>
      <c r="O4318" s="227"/>
      <c r="P4318" s="228"/>
      <c r="Q4318" s="227"/>
      <c r="R4318" s="227"/>
      <c r="S4318" s="226"/>
      <c r="T4318" s="226"/>
      <c r="U4318" s="226"/>
      <c r="V4318" s="225"/>
      <c r="W4318" s="225"/>
      <c r="X4318" s="225"/>
      <c r="Y4318" s="225"/>
    </row>
    <row r="4319" spans="14:25" ht="15.75" x14ac:dyDescent="0.25">
      <c r="N4319" s="227"/>
      <c r="O4319" s="227"/>
      <c r="P4319" s="228"/>
      <c r="Q4319" s="227"/>
      <c r="R4319" s="227"/>
      <c r="S4319" s="226"/>
      <c r="T4319" s="226"/>
      <c r="U4319" s="226"/>
      <c r="V4319" s="225"/>
      <c r="W4319" s="225"/>
      <c r="X4319" s="225"/>
      <c r="Y4319" s="225"/>
    </row>
    <row r="4320" spans="14:25" ht="15.75" x14ac:dyDescent="0.25">
      <c r="N4320" s="227"/>
      <c r="O4320" s="227"/>
      <c r="P4320" s="228"/>
      <c r="Q4320" s="227"/>
      <c r="R4320" s="227"/>
      <c r="S4320" s="226"/>
      <c r="T4320" s="226"/>
      <c r="U4320" s="226"/>
      <c r="V4320" s="225"/>
      <c r="W4320" s="225"/>
      <c r="X4320" s="225"/>
      <c r="Y4320" s="225"/>
    </row>
    <row r="4321" spans="14:25" ht="15.75" x14ac:dyDescent="0.25">
      <c r="N4321" s="227"/>
      <c r="O4321" s="227"/>
      <c r="P4321" s="228"/>
      <c r="Q4321" s="227"/>
      <c r="R4321" s="227"/>
      <c r="S4321" s="226"/>
      <c r="T4321" s="226"/>
      <c r="U4321" s="226"/>
      <c r="V4321" s="225"/>
      <c r="W4321" s="225"/>
      <c r="X4321" s="225"/>
      <c r="Y4321" s="225"/>
    </row>
    <row r="4322" spans="14:25" ht="15.75" x14ac:dyDescent="0.25">
      <c r="N4322" s="227"/>
      <c r="O4322" s="227"/>
      <c r="P4322" s="228"/>
      <c r="Q4322" s="227"/>
      <c r="R4322" s="227"/>
      <c r="S4322" s="226"/>
      <c r="T4322" s="226"/>
      <c r="U4322" s="226"/>
      <c r="V4322" s="225"/>
      <c r="W4322" s="225"/>
      <c r="X4322" s="225"/>
      <c r="Y4322" s="225"/>
    </row>
    <row r="4323" spans="14:25" ht="15.75" x14ac:dyDescent="0.25">
      <c r="N4323" s="227"/>
      <c r="O4323" s="227"/>
      <c r="P4323" s="228"/>
      <c r="Q4323" s="227"/>
      <c r="R4323" s="227"/>
      <c r="S4323" s="226"/>
      <c r="T4323" s="226"/>
      <c r="U4323" s="226"/>
      <c r="V4323" s="225"/>
      <c r="W4323" s="225"/>
      <c r="X4323" s="225"/>
      <c r="Y4323" s="225"/>
    </row>
    <row r="4324" spans="14:25" ht="15.75" x14ac:dyDescent="0.25">
      <c r="N4324" s="227"/>
      <c r="O4324" s="227"/>
      <c r="P4324" s="228"/>
      <c r="Q4324" s="227"/>
      <c r="R4324" s="227"/>
      <c r="S4324" s="226"/>
      <c r="T4324" s="226"/>
      <c r="U4324" s="226"/>
      <c r="V4324" s="225"/>
      <c r="W4324" s="225"/>
      <c r="X4324" s="225"/>
      <c r="Y4324" s="225"/>
    </row>
    <row r="4325" spans="14:25" ht="15.75" x14ac:dyDescent="0.25">
      <c r="N4325" s="227"/>
      <c r="O4325" s="227"/>
      <c r="P4325" s="228"/>
      <c r="Q4325" s="227"/>
      <c r="R4325" s="227"/>
      <c r="S4325" s="226"/>
      <c r="T4325" s="226"/>
      <c r="U4325" s="226"/>
      <c r="V4325" s="225"/>
      <c r="W4325" s="225"/>
      <c r="X4325" s="225"/>
      <c r="Y4325" s="225"/>
    </row>
    <row r="4326" spans="14:25" ht="15.75" x14ac:dyDescent="0.25">
      <c r="N4326" s="227"/>
      <c r="O4326" s="227"/>
      <c r="P4326" s="228"/>
      <c r="Q4326" s="227"/>
      <c r="R4326" s="227"/>
      <c r="S4326" s="226"/>
      <c r="T4326" s="226"/>
      <c r="U4326" s="226"/>
      <c r="V4326" s="225"/>
      <c r="W4326" s="225"/>
      <c r="X4326" s="225"/>
      <c r="Y4326" s="225"/>
    </row>
    <row r="4327" spans="14:25" ht="15.75" x14ac:dyDescent="0.25">
      <c r="N4327" s="227"/>
      <c r="O4327" s="227"/>
      <c r="P4327" s="228"/>
      <c r="Q4327" s="227"/>
      <c r="R4327" s="227"/>
      <c r="S4327" s="226"/>
      <c r="T4327" s="226"/>
      <c r="U4327" s="226"/>
      <c r="V4327" s="225"/>
      <c r="W4327" s="225"/>
      <c r="X4327" s="225"/>
      <c r="Y4327" s="225"/>
    </row>
    <row r="4328" spans="14:25" ht="15.75" x14ac:dyDescent="0.25">
      <c r="N4328" s="227"/>
      <c r="O4328" s="227"/>
      <c r="P4328" s="228"/>
      <c r="Q4328" s="227"/>
      <c r="R4328" s="227"/>
      <c r="S4328" s="226"/>
      <c r="T4328" s="226"/>
      <c r="U4328" s="226"/>
      <c r="V4328" s="225"/>
      <c r="W4328" s="225"/>
      <c r="X4328" s="225"/>
      <c r="Y4328" s="225"/>
    </row>
    <row r="4329" spans="14:25" ht="15.75" x14ac:dyDescent="0.25">
      <c r="N4329" s="227"/>
      <c r="O4329" s="227"/>
      <c r="P4329" s="228"/>
      <c r="Q4329" s="227"/>
      <c r="R4329" s="227"/>
      <c r="S4329" s="226"/>
      <c r="T4329" s="226"/>
      <c r="U4329" s="226"/>
      <c r="V4329" s="225"/>
      <c r="W4329" s="225"/>
      <c r="X4329" s="225"/>
      <c r="Y4329" s="225"/>
    </row>
    <row r="4330" spans="14:25" ht="15.75" x14ac:dyDescent="0.25">
      <c r="N4330" s="227"/>
      <c r="O4330" s="227"/>
      <c r="P4330" s="228"/>
      <c r="Q4330" s="227"/>
      <c r="R4330" s="227"/>
      <c r="S4330" s="226"/>
      <c r="T4330" s="226"/>
      <c r="U4330" s="226"/>
      <c r="V4330" s="225"/>
      <c r="W4330" s="225"/>
      <c r="X4330" s="225"/>
      <c r="Y4330" s="225"/>
    </row>
    <row r="4331" spans="14:25" ht="15.75" x14ac:dyDescent="0.25">
      <c r="N4331" s="227"/>
      <c r="O4331" s="227"/>
      <c r="P4331" s="228"/>
      <c r="Q4331" s="227"/>
      <c r="R4331" s="227"/>
      <c r="S4331" s="226"/>
      <c r="T4331" s="226"/>
      <c r="U4331" s="226"/>
      <c r="V4331" s="225"/>
      <c r="W4331" s="225"/>
      <c r="X4331" s="225"/>
      <c r="Y4331" s="225"/>
    </row>
    <row r="4332" spans="14:25" ht="15.75" x14ac:dyDescent="0.25">
      <c r="N4332" s="227"/>
      <c r="O4332" s="227"/>
      <c r="P4332" s="228"/>
      <c r="Q4332" s="227"/>
      <c r="R4332" s="227"/>
      <c r="S4332" s="226"/>
      <c r="T4332" s="226"/>
      <c r="U4332" s="226"/>
      <c r="V4332" s="225"/>
      <c r="W4332" s="225"/>
      <c r="X4332" s="225"/>
      <c r="Y4332" s="225"/>
    </row>
    <row r="4333" spans="14:25" ht="15.75" x14ac:dyDescent="0.25">
      <c r="N4333" s="227"/>
      <c r="O4333" s="227"/>
      <c r="P4333" s="228"/>
      <c r="Q4333" s="227"/>
      <c r="R4333" s="227"/>
      <c r="S4333" s="226"/>
      <c r="T4333" s="226"/>
      <c r="U4333" s="226"/>
      <c r="V4333" s="225"/>
      <c r="W4333" s="225"/>
      <c r="X4333" s="225"/>
      <c r="Y4333" s="225"/>
    </row>
    <row r="4334" spans="14:25" ht="15.75" x14ac:dyDescent="0.25">
      <c r="N4334" s="227"/>
      <c r="O4334" s="227"/>
      <c r="P4334" s="228"/>
      <c r="Q4334" s="227"/>
      <c r="R4334" s="227"/>
      <c r="S4334" s="226"/>
      <c r="T4334" s="226"/>
      <c r="U4334" s="226"/>
      <c r="V4334" s="225"/>
      <c r="W4334" s="225"/>
      <c r="X4334" s="225"/>
      <c r="Y4334" s="225"/>
    </row>
    <row r="4335" spans="14:25" ht="15.75" x14ac:dyDescent="0.25">
      <c r="N4335" s="227"/>
      <c r="O4335" s="227"/>
      <c r="P4335" s="228"/>
      <c r="Q4335" s="227"/>
      <c r="R4335" s="227"/>
      <c r="S4335" s="226"/>
      <c r="T4335" s="226"/>
      <c r="U4335" s="226"/>
      <c r="V4335" s="225"/>
      <c r="W4335" s="225"/>
      <c r="X4335" s="225"/>
      <c r="Y4335" s="225"/>
    </row>
    <row r="4336" spans="14:25" ht="15.75" x14ac:dyDescent="0.25">
      <c r="N4336" s="227"/>
      <c r="O4336" s="227"/>
      <c r="P4336" s="228"/>
      <c r="Q4336" s="227"/>
      <c r="R4336" s="227"/>
      <c r="S4336" s="226"/>
      <c r="T4336" s="226"/>
      <c r="U4336" s="226"/>
      <c r="V4336" s="225"/>
      <c r="W4336" s="225"/>
      <c r="X4336" s="225"/>
      <c r="Y4336" s="225"/>
    </row>
    <row r="4337" spans="14:25" ht="15.75" x14ac:dyDescent="0.25">
      <c r="N4337" s="227"/>
      <c r="O4337" s="227"/>
      <c r="P4337" s="228"/>
      <c r="Q4337" s="227"/>
      <c r="R4337" s="227"/>
      <c r="S4337" s="226"/>
      <c r="T4337" s="226"/>
      <c r="U4337" s="226"/>
      <c r="V4337" s="225"/>
      <c r="W4337" s="225"/>
      <c r="X4337" s="225"/>
      <c r="Y4337" s="225"/>
    </row>
    <row r="4338" spans="14:25" ht="15.75" x14ac:dyDescent="0.25">
      <c r="N4338" s="227"/>
      <c r="O4338" s="227"/>
      <c r="P4338" s="228"/>
      <c r="Q4338" s="227"/>
      <c r="R4338" s="227"/>
      <c r="S4338" s="226"/>
      <c r="T4338" s="226"/>
      <c r="U4338" s="226"/>
      <c r="V4338" s="225"/>
      <c r="W4338" s="225"/>
      <c r="X4338" s="225"/>
      <c r="Y4338" s="225"/>
    </row>
    <row r="4339" spans="14:25" ht="15.75" x14ac:dyDescent="0.25">
      <c r="N4339" s="227"/>
      <c r="O4339" s="227"/>
      <c r="P4339" s="228"/>
      <c r="Q4339" s="227"/>
      <c r="R4339" s="227"/>
      <c r="S4339" s="226"/>
      <c r="T4339" s="226"/>
      <c r="U4339" s="226"/>
      <c r="V4339" s="225"/>
      <c r="W4339" s="225"/>
      <c r="X4339" s="225"/>
      <c r="Y4339" s="225"/>
    </row>
    <row r="4340" spans="14:25" ht="15.75" x14ac:dyDescent="0.25">
      <c r="N4340" s="227"/>
      <c r="O4340" s="227"/>
      <c r="P4340" s="228"/>
      <c r="Q4340" s="227"/>
      <c r="R4340" s="227"/>
      <c r="S4340" s="226"/>
      <c r="T4340" s="226"/>
      <c r="U4340" s="226"/>
      <c r="V4340" s="225"/>
      <c r="W4340" s="225"/>
      <c r="X4340" s="225"/>
      <c r="Y4340" s="225"/>
    </row>
    <row r="4341" spans="14:25" ht="15.75" x14ac:dyDescent="0.25">
      <c r="N4341" s="227"/>
      <c r="O4341" s="227"/>
      <c r="P4341" s="228"/>
      <c r="Q4341" s="227"/>
      <c r="R4341" s="227"/>
      <c r="S4341" s="226"/>
      <c r="T4341" s="226"/>
      <c r="U4341" s="226"/>
      <c r="V4341" s="225"/>
      <c r="W4341" s="225"/>
      <c r="X4341" s="225"/>
      <c r="Y4341" s="225"/>
    </row>
    <row r="4342" spans="14:25" ht="15.75" x14ac:dyDescent="0.25">
      <c r="N4342" s="227"/>
      <c r="O4342" s="227"/>
      <c r="P4342" s="228"/>
      <c r="Q4342" s="227"/>
      <c r="R4342" s="227"/>
      <c r="S4342" s="226"/>
      <c r="T4342" s="226"/>
      <c r="U4342" s="226"/>
      <c r="V4342" s="225"/>
      <c r="W4342" s="225"/>
      <c r="X4342" s="225"/>
      <c r="Y4342" s="225"/>
    </row>
    <row r="4343" spans="14:25" ht="15.75" x14ac:dyDescent="0.25">
      <c r="N4343" s="227"/>
      <c r="O4343" s="227"/>
      <c r="P4343" s="228"/>
      <c r="Q4343" s="227"/>
      <c r="R4343" s="227"/>
      <c r="S4343" s="226"/>
      <c r="T4343" s="226"/>
      <c r="U4343" s="226"/>
      <c r="V4343" s="225"/>
      <c r="W4343" s="225"/>
      <c r="X4343" s="225"/>
      <c r="Y4343" s="225"/>
    </row>
    <row r="4344" spans="14:25" ht="15.75" x14ac:dyDescent="0.25">
      <c r="N4344" s="227"/>
      <c r="O4344" s="227"/>
      <c r="P4344" s="228"/>
      <c r="Q4344" s="227"/>
      <c r="R4344" s="227"/>
      <c r="S4344" s="226"/>
      <c r="T4344" s="226"/>
      <c r="U4344" s="226"/>
      <c r="V4344" s="225"/>
      <c r="W4344" s="225"/>
      <c r="X4344" s="225"/>
      <c r="Y4344" s="225"/>
    </row>
    <row r="4345" spans="14:25" ht="15.75" x14ac:dyDescent="0.25">
      <c r="N4345" s="227"/>
      <c r="O4345" s="227"/>
      <c r="P4345" s="228"/>
      <c r="Q4345" s="227"/>
      <c r="R4345" s="227"/>
      <c r="S4345" s="226"/>
      <c r="T4345" s="226"/>
      <c r="U4345" s="226"/>
      <c r="V4345" s="225"/>
      <c r="W4345" s="225"/>
      <c r="X4345" s="225"/>
      <c r="Y4345" s="225"/>
    </row>
    <row r="4346" spans="14:25" ht="15.75" x14ac:dyDescent="0.25">
      <c r="N4346" s="227"/>
      <c r="O4346" s="227"/>
      <c r="P4346" s="228"/>
      <c r="Q4346" s="227"/>
      <c r="R4346" s="227"/>
      <c r="S4346" s="226"/>
      <c r="T4346" s="226"/>
      <c r="U4346" s="226"/>
      <c r="V4346" s="225"/>
      <c r="W4346" s="225"/>
      <c r="X4346" s="225"/>
      <c r="Y4346" s="225"/>
    </row>
    <row r="4347" spans="14:25" ht="15.75" x14ac:dyDescent="0.25">
      <c r="N4347" s="227"/>
      <c r="O4347" s="227"/>
      <c r="P4347" s="228"/>
      <c r="Q4347" s="227"/>
      <c r="R4347" s="227"/>
      <c r="S4347" s="226"/>
      <c r="T4347" s="226"/>
      <c r="U4347" s="226"/>
      <c r="V4347" s="225"/>
      <c r="W4347" s="225"/>
      <c r="X4347" s="225"/>
      <c r="Y4347" s="225"/>
    </row>
    <row r="4348" spans="14:25" ht="15.75" x14ac:dyDescent="0.25">
      <c r="N4348" s="227"/>
      <c r="O4348" s="227"/>
      <c r="P4348" s="228"/>
      <c r="Q4348" s="227"/>
      <c r="R4348" s="227"/>
      <c r="S4348" s="226"/>
      <c r="T4348" s="226"/>
      <c r="U4348" s="226"/>
      <c r="V4348" s="225"/>
      <c r="W4348" s="225"/>
      <c r="X4348" s="225"/>
      <c r="Y4348" s="225"/>
    </row>
    <row r="4349" spans="14:25" ht="15.75" x14ac:dyDescent="0.25">
      <c r="N4349" s="227"/>
      <c r="O4349" s="227"/>
      <c r="P4349" s="228"/>
      <c r="Q4349" s="227"/>
      <c r="R4349" s="227"/>
      <c r="S4349" s="226"/>
      <c r="T4349" s="226"/>
      <c r="U4349" s="226"/>
      <c r="V4349" s="225"/>
      <c r="W4349" s="225"/>
      <c r="X4349" s="225"/>
      <c r="Y4349" s="225"/>
    </row>
    <row r="4350" spans="14:25" ht="15.75" x14ac:dyDescent="0.25">
      <c r="N4350" s="227"/>
      <c r="O4350" s="227"/>
      <c r="P4350" s="228"/>
      <c r="Q4350" s="227"/>
      <c r="R4350" s="227"/>
      <c r="S4350" s="226"/>
      <c r="T4350" s="226"/>
      <c r="U4350" s="226"/>
      <c r="V4350" s="225"/>
      <c r="W4350" s="225"/>
      <c r="X4350" s="225"/>
      <c r="Y4350" s="225"/>
    </row>
    <row r="4351" spans="14:25" ht="15.75" x14ac:dyDescent="0.25">
      <c r="N4351" s="227"/>
      <c r="O4351" s="227"/>
      <c r="P4351" s="228"/>
      <c r="Q4351" s="227"/>
      <c r="R4351" s="227"/>
      <c r="S4351" s="226"/>
      <c r="T4351" s="226"/>
      <c r="U4351" s="226"/>
      <c r="V4351" s="225"/>
      <c r="W4351" s="225"/>
      <c r="X4351" s="225"/>
      <c r="Y4351" s="225"/>
    </row>
    <row r="4352" spans="14:25" ht="15.75" x14ac:dyDescent="0.25">
      <c r="N4352" s="227"/>
      <c r="O4352" s="227"/>
      <c r="P4352" s="228"/>
      <c r="Q4352" s="227"/>
      <c r="R4352" s="227"/>
      <c r="S4352" s="226"/>
      <c r="T4352" s="226"/>
      <c r="U4352" s="226"/>
      <c r="V4352" s="225"/>
      <c r="W4352" s="225"/>
      <c r="X4352" s="225"/>
      <c r="Y4352" s="225"/>
    </row>
    <row r="4353" spans="14:25" ht="15.75" x14ac:dyDescent="0.25">
      <c r="N4353" s="227"/>
      <c r="O4353" s="227"/>
      <c r="P4353" s="228"/>
      <c r="Q4353" s="227"/>
      <c r="R4353" s="227"/>
      <c r="S4353" s="226"/>
      <c r="T4353" s="226"/>
      <c r="U4353" s="226"/>
      <c r="V4353" s="225"/>
      <c r="W4353" s="225"/>
      <c r="X4353" s="225"/>
      <c r="Y4353" s="225"/>
    </row>
    <row r="4354" spans="14:25" ht="15.75" x14ac:dyDescent="0.25">
      <c r="N4354" s="227"/>
      <c r="O4354" s="227"/>
      <c r="P4354" s="228"/>
      <c r="Q4354" s="227"/>
      <c r="R4354" s="227"/>
      <c r="S4354" s="226"/>
      <c r="T4354" s="226"/>
      <c r="U4354" s="226"/>
      <c r="V4354" s="225"/>
      <c r="W4354" s="225"/>
      <c r="X4354" s="225"/>
      <c r="Y4354" s="225"/>
    </row>
    <row r="4355" spans="14:25" ht="15.75" x14ac:dyDescent="0.25">
      <c r="N4355" s="227"/>
      <c r="O4355" s="227"/>
      <c r="P4355" s="228"/>
      <c r="Q4355" s="227"/>
      <c r="R4355" s="227"/>
      <c r="S4355" s="226"/>
      <c r="T4355" s="226"/>
      <c r="U4355" s="226"/>
      <c r="V4355" s="225"/>
      <c r="W4355" s="225"/>
      <c r="X4355" s="225"/>
      <c r="Y4355" s="225"/>
    </row>
    <row r="4356" spans="14:25" ht="15.75" x14ac:dyDescent="0.25">
      <c r="N4356" s="227"/>
      <c r="O4356" s="227"/>
      <c r="P4356" s="228"/>
      <c r="Q4356" s="227"/>
      <c r="R4356" s="227"/>
      <c r="S4356" s="226"/>
      <c r="T4356" s="226"/>
      <c r="U4356" s="226"/>
      <c r="V4356" s="225"/>
      <c r="W4356" s="225"/>
      <c r="X4356" s="225"/>
      <c r="Y4356" s="225"/>
    </row>
    <row r="4357" spans="14:25" ht="15.75" x14ac:dyDescent="0.25">
      <c r="N4357" s="227"/>
      <c r="O4357" s="227"/>
      <c r="P4357" s="228"/>
      <c r="Q4357" s="227"/>
      <c r="R4357" s="227"/>
      <c r="S4357" s="226"/>
      <c r="T4357" s="226"/>
      <c r="U4357" s="226"/>
      <c r="V4357" s="225"/>
      <c r="W4357" s="225"/>
      <c r="X4357" s="225"/>
      <c r="Y4357" s="225"/>
    </row>
    <row r="4358" spans="14:25" ht="15.75" x14ac:dyDescent="0.25">
      <c r="N4358" s="227"/>
      <c r="O4358" s="227"/>
      <c r="P4358" s="228"/>
      <c r="Q4358" s="227"/>
      <c r="R4358" s="227"/>
      <c r="S4358" s="226"/>
      <c r="T4358" s="226"/>
      <c r="U4358" s="226"/>
      <c r="V4358" s="225"/>
      <c r="W4358" s="225"/>
      <c r="X4358" s="225"/>
      <c r="Y4358" s="225"/>
    </row>
    <row r="4359" spans="14:25" ht="15.75" x14ac:dyDescent="0.25">
      <c r="N4359" s="227"/>
      <c r="O4359" s="227"/>
      <c r="P4359" s="228"/>
      <c r="Q4359" s="227"/>
      <c r="R4359" s="227"/>
      <c r="S4359" s="226"/>
      <c r="T4359" s="226"/>
      <c r="U4359" s="226"/>
      <c r="V4359" s="225"/>
      <c r="W4359" s="225"/>
      <c r="X4359" s="225"/>
      <c r="Y4359" s="225"/>
    </row>
    <row r="4360" spans="14:25" ht="15.75" x14ac:dyDescent="0.25">
      <c r="N4360" s="227"/>
      <c r="O4360" s="227"/>
      <c r="P4360" s="228"/>
      <c r="Q4360" s="227"/>
      <c r="R4360" s="227"/>
      <c r="S4360" s="226"/>
      <c r="T4360" s="226"/>
      <c r="U4360" s="226"/>
      <c r="V4360" s="225"/>
      <c r="W4360" s="225"/>
      <c r="X4360" s="225"/>
      <c r="Y4360" s="225"/>
    </row>
    <row r="4361" spans="14:25" ht="15.75" x14ac:dyDescent="0.25">
      <c r="N4361" s="227"/>
      <c r="O4361" s="227"/>
      <c r="P4361" s="228"/>
      <c r="Q4361" s="227"/>
      <c r="R4361" s="227"/>
      <c r="S4361" s="226"/>
      <c r="T4361" s="226"/>
      <c r="U4361" s="226"/>
      <c r="V4361" s="225"/>
      <c r="W4361" s="225"/>
      <c r="X4361" s="225"/>
      <c r="Y4361" s="225"/>
    </row>
    <row r="4362" spans="14:25" ht="15.75" x14ac:dyDescent="0.25">
      <c r="N4362" s="227"/>
      <c r="O4362" s="227"/>
      <c r="P4362" s="228"/>
      <c r="Q4362" s="227"/>
      <c r="R4362" s="227"/>
      <c r="S4362" s="226"/>
      <c r="T4362" s="226"/>
      <c r="U4362" s="226"/>
      <c r="V4362" s="225"/>
      <c r="W4362" s="225"/>
      <c r="X4362" s="225"/>
      <c r="Y4362" s="225"/>
    </row>
    <row r="4363" spans="14:25" ht="15.75" x14ac:dyDescent="0.25">
      <c r="N4363" s="227"/>
      <c r="O4363" s="227"/>
      <c r="P4363" s="228"/>
      <c r="Q4363" s="227"/>
      <c r="R4363" s="227"/>
      <c r="S4363" s="226"/>
      <c r="T4363" s="226"/>
      <c r="U4363" s="226"/>
      <c r="V4363" s="225"/>
      <c r="W4363" s="225"/>
      <c r="X4363" s="225"/>
      <c r="Y4363" s="225"/>
    </row>
    <row r="4364" spans="14:25" ht="15.75" x14ac:dyDescent="0.25">
      <c r="N4364" s="227"/>
      <c r="O4364" s="227"/>
      <c r="P4364" s="228"/>
      <c r="Q4364" s="227"/>
      <c r="R4364" s="227"/>
      <c r="S4364" s="226"/>
      <c r="T4364" s="226"/>
      <c r="U4364" s="226"/>
      <c r="V4364" s="225"/>
      <c r="W4364" s="225"/>
      <c r="X4364" s="225"/>
      <c r="Y4364" s="225"/>
    </row>
    <row r="4365" spans="14:25" ht="15.75" x14ac:dyDescent="0.25">
      <c r="N4365" s="227"/>
      <c r="O4365" s="227"/>
      <c r="P4365" s="228"/>
      <c r="Q4365" s="227"/>
      <c r="R4365" s="227"/>
      <c r="S4365" s="226"/>
      <c r="T4365" s="226"/>
      <c r="U4365" s="226"/>
      <c r="V4365" s="225"/>
      <c r="W4365" s="225"/>
      <c r="X4365" s="225"/>
      <c r="Y4365" s="225"/>
    </row>
    <row r="4366" spans="14:25" ht="15.75" x14ac:dyDescent="0.25">
      <c r="N4366" s="227"/>
      <c r="O4366" s="227"/>
      <c r="P4366" s="228"/>
      <c r="Q4366" s="227"/>
      <c r="R4366" s="227"/>
      <c r="S4366" s="226"/>
      <c r="T4366" s="226"/>
      <c r="U4366" s="226"/>
      <c r="V4366" s="225"/>
      <c r="W4366" s="225"/>
      <c r="X4366" s="225"/>
      <c r="Y4366" s="225"/>
    </row>
    <row r="4367" spans="14:25" ht="15.75" x14ac:dyDescent="0.25">
      <c r="N4367" s="227"/>
      <c r="O4367" s="227"/>
      <c r="P4367" s="228"/>
      <c r="Q4367" s="227"/>
      <c r="R4367" s="227"/>
      <c r="S4367" s="226"/>
      <c r="T4367" s="226"/>
      <c r="U4367" s="226"/>
      <c r="V4367" s="225"/>
      <c r="W4367" s="225"/>
      <c r="X4367" s="225"/>
      <c r="Y4367" s="225"/>
    </row>
    <row r="4368" spans="14:25" ht="15.75" x14ac:dyDescent="0.25">
      <c r="N4368" s="227"/>
      <c r="O4368" s="227"/>
      <c r="P4368" s="228"/>
      <c r="Q4368" s="227"/>
      <c r="R4368" s="227"/>
      <c r="S4368" s="226"/>
      <c r="T4368" s="226"/>
      <c r="U4368" s="226"/>
      <c r="V4368" s="225"/>
      <c r="W4368" s="225"/>
      <c r="X4368" s="225"/>
      <c r="Y4368" s="225"/>
    </row>
    <row r="4369" spans="14:25" ht="15.75" x14ac:dyDescent="0.25">
      <c r="N4369" s="227"/>
      <c r="O4369" s="227"/>
      <c r="P4369" s="228"/>
      <c r="Q4369" s="227"/>
      <c r="R4369" s="227"/>
      <c r="S4369" s="226"/>
      <c r="T4369" s="226"/>
      <c r="U4369" s="226"/>
      <c r="V4369" s="225"/>
      <c r="W4369" s="225"/>
      <c r="X4369" s="225"/>
      <c r="Y4369" s="225"/>
    </row>
    <row r="4370" spans="14:25" ht="15.75" x14ac:dyDescent="0.25">
      <c r="N4370" s="227"/>
      <c r="O4370" s="227"/>
      <c r="P4370" s="228"/>
      <c r="Q4370" s="227"/>
      <c r="R4370" s="227"/>
      <c r="S4370" s="226"/>
      <c r="T4370" s="226"/>
      <c r="U4370" s="226"/>
      <c r="V4370" s="225"/>
      <c r="W4370" s="225"/>
      <c r="X4370" s="225"/>
      <c r="Y4370" s="225"/>
    </row>
    <row r="4371" spans="14:25" ht="15.75" x14ac:dyDescent="0.25">
      <c r="N4371" s="227"/>
      <c r="O4371" s="227"/>
      <c r="P4371" s="228"/>
      <c r="Q4371" s="227"/>
      <c r="R4371" s="227"/>
      <c r="S4371" s="226"/>
      <c r="T4371" s="226"/>
      <c r="U4371" s="226"/>
      <c r="V4371" s="225"/>
      <c r="W4371" s="225"/>
      <c r="X4371" s="225"/>
      <c r="Y4371" s="225"/>
    </row>
    <row r="4372" spans="14:25" ht="15.75" x14ac:dyDescent="0.25">
      <c r="N4372" s="227"/>
      <c r="O4372" s="227"/>
      <c r="P4372" s="228"/>
      <c r="Q4372" s="227"/>
      <c r="R4372" s="227"/>
      <c r="S4372" s="226"/>
      <c r="T4372" s="226"/>
      <c r="U4372" s="226"/>
      <c r="V4372" s="225"/>
      <c r="W4372" s="225"/>
      <c r="X4372" s="225"/>
      <c r="Y4372" s="225"/>
    </row>
    <row r="4373" spans="14:25" ht="15.75" x14ac:dyDescent="0.25">
      <c r="N4373" s="227"/>
      <c r="O4373" s="227"/>
      <c r="P4373" s="228"/>
      <c r="Q4373" s="227"/>
      <c r="R4373" s="227"/>
      <c r="S4373" s="226"/>
      <c r="T4373" s="226"/>
      <c r="U4373" s="226"/>
      <c r="V4373" s="225"/>
      <c r="W4373" s="225"/>
      <c r="X4373" s="225"/>
      <c r="Y4373" s="225"/>
    </row>
    <row r="4374" spans="14:25" ht="15.75" x14ac:dyDescent="0.25">
      <c r="N4374" s="227"/>
      <c r="O4374" s="227"/>
      <c r="P4374" s="228"/>
      <c r="Q4374" s="227"/>
      <c r="R4374" s="227"/>
      <c r="S4374" s="226"/>
      <c r="T4374" s="226"/>
      <c r="U4374" s="226"/>
      <c r="V4374" s="225"/>
      <c r="W4374" s="225"/>
      <c r="X4374" s="225"/>
      <c r="Y4374" s="225"/>
    </row>
    <row r="4375" spans="14:25" ht="15.75" x14ac:dyDescent="0.25">
      <c r="N4375" s="227"/>
      <c r="O4375" s="227"/>
      <c r="P4375" s="228"/>
      <c r="Q4375" s="227"/>
      <c r="R4375" s="227"/>
      <c r="S4375" s="226"/>
      <c r="T4375" s="226"/>
      <c r="U4375" s="226"/>
      <c r="V4375" s="225"/>
      <c r="W4375" s="225"/>
      <c r="X4375" s="225"/>
      <c r="Y4375" s="225"/>
    </row>
    <row r="4376" spans="14:25" ht="15.75" x14ac:dyDescent="0.25">
      <c r="N4376" s="227"/>
      <c r="O4376" s="227"/>
      <c r="P4376" s="228"/>
      <c r="Q4376" s="227"/>
      <c r="R4376" s="227"/>
      <c r="S4376" s="226"/>
      <c r="T4376" s="226"/>
      <c r="U4376" s="226"/>
      <c r="V4376" s="225"/>
      <c r="W4376" s="225"/>
      <c r="X4376" s="225"/>
      <c r="Y4376" s="225"/>
    </row>
    <row r="4377" spans="14:25" ht="15.75" x14ac:dyDescent="0.25">
      <c r="N4377" s="227"/>
      <c r="O4377" s="227"/>
      <c r="P4377" s="228"/>
      <c r="Q4377" s="227"/>
      <c r="R4377" s="227"/>
      <c r="S4377" s="226"/>
      <c r="T4377" s="226"/>
      <c r="U4377" s="226"/>
      <c r="V4377" s="225"/>
      <c r="W4377" s="225"/>
      <c r="X4377" s="225"/>
      <c r="Y4377" s="225"/>
    </row>
    <row r="4378" spans="14:25" ht="15.75" x14ac:dyDescent="0.25">
      <c r="N4378" s="227"/>
      <c r="O4378" s="227"/>
      <c r="P4378" s="228"/>
      <c r="Q4378" s="227"/>
      <c r="R4378" s="227"/>
      <c r="S4378" s="226"/>
      <c r="T4378" s="226"/>
      <c r="U4378" s="226"/>
      <c r="V4378" s="225"/>
      <c r="W4378" s="225"/>
      <c r="X4378" s="225"/>
      <c r="Y4378" s="225"/>
    </row>
    <row r="4379" spans="14:25" ht="15.75" x14ac:dyDescent="0.25">
      <c r="N4379" s="227"/>
      <c r="O4379" s="227"/>
      <c r="P4379" s="228"/>
      <c r="Q4379" s="227"/>
      <c r="R4379" s="227"/>
      <c r="S4379" s="226"/>
      <c r="T4379" s="226"/>
      <c r="U4379" s="226"/>
      <c r="V4379" s="225"/>
      <c r="W4379" s="225"/>
      <c r="X4379" s="225"/>
      <c r="Y4379" s="225"/>
    </row>
    <row r="4380" spans="14:25" ht="15.75" x14ac:dyDescent="0.25">
      <c r="N4380" s="227"/>
      <c r="O4380" s="227"/>
      <c r="P4380" s="228"/>
      <c r="Q4380" s="227"/>
      <c r="R4380" s="227"/>
      <c r="S4380" s="226"/>
      <c r="T4380" s="226"/>
      <c r="U4380" s="226"/>
      <c r="V4380" s="225"/>
      <c r="W4380" s="225"/>
      <c r="X4380" s="225"/>
      <c r="Y4380" s="225"/>
    </row>
    <row r="4381" spans="14:25" ht="15.75" x14ac:dyDescent="0.25">
      <c r="N4381" s="227"/>
      <c r="O4381" s="227"/>
      <c r="P4381" s="228"/>
      <c r="Q4381" s="227"/>
      <c r="R4381" s="227"/>
      <c r="S4381" s="226"/>
      <c r="T4381" s="226"/>
      <c r="U4381" s="226"/>
      <c r="V4381" s="225"/>
      <c r="W4381" s="225"/>
      <c r="X4381" s="225"/>
      <c r="Y4381" s="225"/>
    </row>
    <row r="4382" spans="14:25" ht="15.75" x14ac:dyDescent="0.25">
      <c r="N4382" s="227"/>
      <c r="O4382" s="227"/>
      <c r="P4382" s="228"/>
      <c r="Q4382" s="227"/>
      <c r="R4382" s="227"/>
      <c r="S4382" s="226"/>
      <c r="T4382" s="226"/>
      <c r="U4382" s="226"/>
      <c r="V4382" s="225"/>
      <c r="W4382" s="225"/>
      <c r="X4382" s="225"/>
      <c r="Y4382" s="225"/>
    </row>
    <row r="4383" spans="14:25" ht="15.75" x14ac:dyDescent="0.25">
      <c r="N4383" s="227"/>
      <c r="O4383" s="227"/>
      <c r="P4383" s="228"/>
      <c r="Q4383" s="227"/>
      <c r="R4383" s="227"/>
      <c r="S4383" s="226"/>
      <c r="T4383" s="226"/>
      <c r="U4383" s="226"/>
      <c r="V4383" s="225"/>
      <c r="W4383" s="225"/>
      <c r="X4383" s="225"/>
      <c r="Y4383" s="225"/>
    </row>
    <row r="4384" spans="14:25" ht="15.75" x14ac:dyDescent="0.25">
      <c r="N4384" s="227"/>
      <c r="O4384" s="227"/>
      <c r="P4384" s="228"/>
      <c r="Q4384" s="227"/>
      <c r="R4384" s="227"/>
      <c r="S4384" s="226"/>
      <c r="T4384" s="226"/>
      <c r="U4384" s="226"/>
      <c r="V4384" s="225"/>
      <c r="W4384" s="225"/>
      <c r="X4384" s="225"/>
      <c r="Y4384" s="225"/>
    </row>
    <row r="4385" spans="14:25" ht="15.75" x14ac:dyDescent="0.25">
      <c r="N4385" s="227"/>
      <c r="O4385" s="227"/>
      <c r="P4385" s="228"/>
      <c r="Q4385" s="227"/>
      <c r="R4385" s="227"/>
      <c r="S4385" s="226"/>
      <c r="T4385" s="226"/>
      <c r="U4385" s="226"/>
      <c r="V4385" s="225"/>
      <c r="W4385" s="225"/>
      <c r="X4385" s="225"/>
      <c r="Y4385" s="225"/>
    </row>
    <row r="4386" spans="14:25" ht="15.75" x14ac:dyDescent="0.25">
      <c r="N4386" s="227"/>
      <c r="O4386" s="227"/>
      <c r="P4386" s="228"/>
      <c r="Q4386" s="227"/>
      <c r="R4386" s="227"/>
      <c r="S4386" s="226"/>
      <c r="T4386" s="226"/>
      <c r="U4386" s="226"/>
      <c r="V4386" s="225"/>
      <c r="W4386" s="225"/>
      <c r="X4386" s="225"/>
      <c r="Y4386" s="225"/>
    </row>
    <row r="4387" spans="14:25" ht="15.75" x14ac:dyDescent="0.25">
      <c r="N4387" s="227"/>
      <c r="O4387" s="227"/>
      <c r="P4387" s="228"/>
      <c r="Q4387" s="227"/>
      <c r="R4387" s="227"/>
      <c r="S4387" s="226"/>
      <c r="T4387" s="226"/>
      <c r="U4387" s="226"/>
      <c r="V4387" s="225"/>
      <c r="W4387" s="225"/>
      <c r="X4387" s="225"/>
      <c r="Y4387" s="225"/>
    </row>
    <row r="4388" spans="14:25" ht="15.75" x14ac:dyDescent="0.25">
      <c r="N4388" s="227"/>
      <c r="O4388" s="227"/>
      <c r="P4388" s="228"/>
      <c r="Q4388" s="227"/>
      <c r="R4388" s="227"/>
      <c r="S4388" s="226"/>
      <c r="T4388" s="226"/>
      <c r="U4388" s="226"/>
      <c r="V4388" s="225"/>
      <c r="W4388" s="225"/>
      <c r="X4388" s="225"/>
      <c r="Y4388" s="225"/>
    </row>
    <row r="4389" spans="14:25" ht="15.75" x14ac:dyDescent="0.25">
      <c r="N4389" s="227"/>
      <c r="O4389" s="227"/>
      <c r="P4389" s="228"/>
      <c r="Q4389" s="227"/>
      <c r="R4389" s="227"/>
      <c r="S4389" s="226"/>
      <c r="T4389" s="226"/>
      <c r="U4389" s="226"/>
      <c r="V4389" s="225"/>
      <c r="W4389" s="225"/>
      <c r="X4389" s="225"/>
      <c r="Y4389" s="225"/>
    </row>
    <row r="4390" spans="14:25" ht="15.75" x14ac:dyDescent="0.25">
      <c r="N4390" s="227"/>
      <c r="O4390" s="227"/>
      <c r="P4390" s="228"/>
      <c r="Q4390" s="227"/>
      <c r="R4390" s="227"/>
      <c r="S4390" s="226"/>
      <c r="T4390" s="226"/>
      <c r="U4390" s="226"/>
      <c r="V4390" s="225"/>
      <c r="W4390" s="225"/>
      <c r="X4390" s="225"/>
      <c r="Y4390" s="225"/>
    </row>
    <row r="4391" spans="14:25" ht="15.75" x14ac:dyDescent="0.25">
      <c r="N4391" s="227"/>
      <c r="O4391" s="227"/>
      <c r="P4391" s="228"/>
      <c r="Q4391" s="227"/>
      <c r="R4391" s="227"/>
      <c r="S4391" s="226"/>
      <c r="T4391" s="226"/>
      <c r="U4391" s="226"/>
      <c r="V4391" s="225"/>
      <c r="W4391" s="225"/>
      <c r="X4391" s="225"/>
      <c r="Y4391" s="225"/>
    </row>
    <row r="4392" spans="14:25" ht="15.75" x14ac:dyDescent="0.25">
      <c r="N4392" s="227"/>
      <c r="O4392" s="227"/>
      <c r="P4392" s="228"/>
      <c r="Q4392" s="227"/>
      <c r="R4392" s="227"/>
      <c r="S4392" s="226"/>
      <c r="T4392" s="226"/>
      <c r="U4392" s="226"/>
      <c r="V4392" s="225"/>
      <c r="W4392" s="225"/>
      <c r="X4392" s="225"/>
      <c r="Y4392" s="225"/>
    </row>
    <row r="4393" spans="14:25" ht="15.75" x14ac:dyDescent="0.25">
      <c r="N4393" s="227"/>
      <c r="O4393" s="227"/>
      <c r="P4393" s="228"/>
      <c r="Q4393" s="227"/>
      <c r="R4393" s="227"/>
      <c r="S4393" s="226"/>
      <c r="T4393" s="226"/>
      <c r="U4393" s="226"/>
      <c r="V4393" s="225"/>
      <c r="W4393" s="225"/>
      <c r="X4393" s="225"/>
      <c r="Y4393" s="225"/>
    </row>
    <row r="4394" spans="14:25" ht="15.75" x14ac:dyDescent="0.25">
      <c r="N4394" s="227"/>
      <c r="O4394" s="227"/>
      <c r="P4394" s="228"/>
      <c r="Q4394" s="227"/>
      <c r="R4394" s="227"/>
      <c r="S4394" s="226"/>
      <c r="T4394" s="226"/>
      <c r="U4394" s="226"/>
      <c r="V4394" s="225"/>
      <c r="W4394" s="225"/>
      <c r="X4394" s="225"/>
      <c r="Y4394" s="225"/>
    </row>
    <row r="4395" spans="14:25" ht="15.75" x14ac:dyDescent="0.25">
      <c r="N4395" s="227"/>
      <c r="O4395" s="227"/>
      <c r="P4395" s="228"/>
      <c r="Q4395" s="227"/>
      <c r="R4395" s="227"/>
      <c r="S4395" s="226"/>
      <c r="T4395" s="226"/>
      <c r="U4395" s="226"/>
      <c r="V4395" s="225"/>
      <c r="W4395" s="225"/>
      <c r="X4395" s="225"/>
      <c r="Y4395" s="225"/>
    </row>
    <row r="4396" spans="14:25" ht="15.75" x14ac:dyDescent="0.25">
      <c r="N4396" s="227"/>
      <c r="O4396" s="227"/>
      <c r="P4396" s="228"/>
      <c r="Q4396" s="227"/>
      <c r="R4396" s="227"/>
      <c r="S4396" s="226"/>
      <c r="T4396" s="226"/>
      <c r="U4396" s="226"/>
      <c r="V4396" s="225"/>
      <c r="W4396" s="225"/>
      <c r="X4396" s="225"/>
      <c r="Y4396" s="225"/>
    </row>
    <row r="4397" spans="14:25" ht="15.75" x14ac:dyDescent="0.25">
      <c r="N4397" s="227"/>
      <c r="O4397" s="227"/>
      <c r="P4397" s="228"/>
      <c r="Q4397" s="227"/>
      <c r="R4397" s="227"/>
      <c r="S4397" s="226"/>
      <c r="T4397" s="226"/>
      <c r="U4397" s="226"/>
      <c r="V4397" s="225"/>
      <c r="W4397" s="225"/>
      <c r="X4397" s="225"/>
      <c r="Y4397" s="225"/>
    </row>
    <row r="4398" spans="14:25" ht="15.75" x14ac:dyDescent="0.25">
      <c r="N4398" s="227"/>
      <c r="O4398" s="227"/>
      <c r="P4398" s="228"/>
      <c r="Q4398" s="227"/>
      <c r="R4398" s="227"/>
      <c r="S4398" s="226"/>
      <c r="T4398" s="226"/>
      <c r="U4398" s="226"/>
      <c r="V4398" s="225"/>
      <c r="W4398" s="225"/>
      <c r="X4398" s="225"/>
      <c r="Y4398" s="225"/>
    </row>
    <row r="4399" spans="14:25" ht="15.75" x14ac:dyDescent="0.25">
      <c r="N4399" s="227"/>
      <c r="O4399" s="227"/>
      <c r="P4399" s="228"/>
      <c r="Q4399" s="227"/>
      <c r="R4399" s="227"/>
      <c r="S4399" s="226"/>
      <c r="T4399" s="226"/>
      <c r="U4399" s="226"/>
      <c r="V4399" s="225"/>
      <c r="W4399" s="225"/>
      <c r="X4399" s="225"/>
      <c r="Y4399" s="225"/>
    </row>
    <row r="4400" spans="14:25" ht="15.75" x14ac:dyDescent="0.25">
      <c r="N4400" s="227"/>
      <c r="O4400" s="227"/>
      <c r="P4400" s="228"/>
      <c r="Q4400" s="227"/>
      <c r="R4400" s="227"/>
      <c r="S4400" s="226"/>
      <c r="T4400" s="226"/>
      <c r="U4400" s="226"/>
      <c r="V4400" s="225"/>
      <c r="W4400" s="225"/>
      <c r="X4400" s="225"/>
      <c r="Y4400" s="225"/>
    </row>
    <row r="4401" spans="14:25" ht="15.75" x14ac:dyDescent="0.25">
      <c r="N4401" s="227"/>
      <c r="O4401" s="227"/>
      <c r="P4401" s="228"/>
      <c r="Q4401" s="227"/>
      <c r="R4401" s="227"/>
      <c r="S4401" s="226"/>
      <c r="T4401" s="226"/>
      <c r="U4401" s="226"/>
      <c r="V4401" s="225"/>
      <c r="W4401" s="225"/>
      <c r="X4401" s="225"/>
      <c r="Y4401" s="225"/>
    </row>
    <row r="4402" spans="14:25" ht="15.75" x14ac:dyDescent="0.25">
      <c r="N4402" s="227"/>
      <c r="O4402" s="227"/>
      <c r="P4402" s="228"/>
      <c r="Q4402" s="227"/>
      <c r="R4402" s="227"/>
      <c r="S4402" s="226"/>
      <c r="T4402" s="226"/>
      <c r="U4402" s="226"/>
      <c r="V4402" s="225"/>
      <c r="W4402" s="225"/>
      <c r="X4402" s="225"/>
      <c r="Y4402" s="225"/>
    </row>
    <row r="4403" spans="14:25" ht="15.75" x14ac:dyDescent="0.25">
      <c r="N4403" s="227"/>
      <c r="O4403" s="227"/>
      <c r="P4403" s="228"/>
      <c r="Q4403" s="227"/>
      <c r="R4403" s="227"/>
      <c r="S4403" s="226"/>
      <c r="T4403" s="226"/>
      <c r="U4403" s="226"/>
      <c r="V4403" s="225"/>
      <c r="W4403" s="225"/>
      <c r="X4403" s="225"/>
      <c r="Y4403" s="225"/>
    </row>
    <row r="4404" spans="14:25" ht="15.75" x14ac:dyDescent="0.25">
      <c r="N4404" s="227"/>
      <c r="O4404" s="227"/>
      <c r="P4404" s="228"/>
      <c r="Q4404" s="227"/>
      <c r="R4404" s="227"/>
      <c r="S4404" s="226"/>
      <c r="T4404" s="226"/>
      <c r="U4404" s="226"/>
      <c r="V4404" s="225"/>
      <c r="W4404" s="225"/>
      <c r="X4404" s="225"/>
      <c r="Y4404" s="225"/>
    </row>
    <row r="4405" spans="14:25" ht="15.75" x14ac:dyDescent="0.25">
      <c r="N4405" s="227"/>
      <c r="O4405" s="227"/>
      <c r="P4405" s="228"/>
      <c r="Q4405" s="227"/>
      <c r="R4405" s="227"/>
      <c r="S4405" s="226"/>
      <c r="T4405" s="226"/>
      <c r="U4405" s="226"/>
      <c r="V4405" s="225"/>
      <c r="W4405" s="225"/>
      <c r="X4405" s="225"/>
      <c r="Y4405" s="225"/>
    </row>
    <row r="4406" spans="14:25" ht="15.75" x14ac:dyDescent="0.25">
      <c r="N4406" s="227"/>
      <c r="O4406" s="227"/>
      <c r="P4406" s="228"/>
      <c r="Q4406" s="227"/>
      <c r="R4406" s="227"/>
      <c r="S4406" s="226"/>
      <c r="T4406" s="226"/>
      <c r="U4406" s="226"/>
      <c r="V4406" s="225"/>
      <c r="W4406" s="225"/>
      <c r="X4406" s="225"/>
      <c r="Y4406" s="225"/>
    </row>
    <row r="4407" spans="14:25" ht="15.75" x14ac:dyDescent="0.25">
      <c r="N4407" s="227"/>
      <c r="O4407" s="227"/>
      <c r="P4407" s="228"/>
      <c r="Q4407" s="227"/>
      <c r="R4407" s="227"/>
      <c r="S4407" s="226"/>
      <c r="T4407" s="226"/>
      <c r="U4407" s="226"/>
      <c r="V4407" s="225"/>
      <c r="W4407" s="225"/>
      <c r="X4407" s="225"/>
      <c r="Y4407" s="225"/>
    </row>
    <row r="4408" spans="14:25" ht="15.75" x14ac:dyDescent="0.25">
      <c r="N4408" s="227"/>
      <c r="O4408" s="227"/>
      <c r="P4408" s="228"/>
      <c r="Q4408" s="227"/>
      <c r="R4408" s="227"/>
      <c r="S4408" s="226"/>
      <c r="T4408" s="226"/>
      <c r="U4408" s="226"/>
      <c r="V4408" s="225"/>
      <c r="W4408" s="225"/>
      <c r="X4408" s="225"/>
      <c r="Y4408" s="225"/>
    </row>
    <row r="4409" spans="14:25" ht="15.75" x14ac:dyDescent="0.25">
      <c r="N4409" s="227"/>
      <c r="O4409" s="227"/>
      <c r="P4409" s="228"/>
      <c r="Q4409" s="227"/>
      <c r="R4409" s="227"/>
      <c r="S4409" s="226"/>
      <c r="T4409" s="226"/>
      <c r="U4409" s="226"/>
      <c r="V4409" s="225"/>
      <c r="W4409" s="225"/>
      <c r="X4409" s="225"/>
      <c r="Y4409" s="225"/>
    </row>
    <row r="4410" spans="14:25" ht="15.75" x14ac:dyDescent="0.25">
      <c r="N4410" s="227"/>
      <c r="O4410" s="227"/>
      <c r="P4410" s="228"/>
      <c r="Q4410" s="227"/>
      <c r="R4410" s="227"/>
      <c r="S4410" s="226"/>
      <c r="T4410" s="226"/>
      <c r="U4410" s="226"/>
      <c r="V4410" s="225"/>
      <c r="W4410" s="225"/>
      <c r="X4410" s="225"/>
      <c r="Y4410" s="225"/>
    </row>
    <row r="4411" spans="14:25" ht="15.75" x14ac:dyDescent="0.25">
      <c r="N4411" s="227"/>
      <c r="O4411" s="227"/>
      <c r="P4411" s="228"/>
      <c r="Q4411" s="227"/>
      <c r="R4411" s="227"/>
      <c r="S4411" s="226"/>
      <c r="T4411" s="226"/>
      <c r="U4411" s="226"/>
      <c r="V4411" s="225"/>
      <c r="W4411" s="225"/>
      <c r="X4411" s="225"/>
      <c r="Y4411" s="225"/>
    </row>
    <row r="4412" spans="14:25" ht="15.75" x14ac:dyDescent="0.25">
      <c r="N4412" s="227"/>
      <c r="O4412" s="227"/>
      <c r="P4412" s="228"/>
      <c r="Q4412" s="227"/>
      <c r="R4412" s="227"/>
      <c r="S4412" s="226"/>
      <c r="T4412" s="226"/>
      <c r="U4412" s="226"/>
      <c r="V4412" s="225"/>
      <c r="W4412" s="225"/>
      <c r="X4412" s="225"/>
      <c r="Y4412" s="225"/>
    </row>
    <row r="4413" spans="14:25" ht="15.75" x14ac:dyDescent="0.25">
      <c r="N4413" s="227"/>
      <c r="O4413" s="227"/>
      <c r="P4413" s="228"/>
      <c r="Q4413" s="227"/>
      <c r="R4413" s="227"/>
      <c r="S4413" s="226"/>
      <c r="T4413" s="226"/>
      <c r="U4413" s="226"/>
      <c r="V4413" s="225"/>
      <c r="W4413" s="225"/>
      <c r="X4413" s="225"/>
      <c r="Y4413" s="225"/>
    </row>
    <row r="4414" spans="14:25" ht="15.75" x14ac:dyDescent="0.25">
      <c r="N4414" s="227"/>
      <c r="O4414" s="227"/>
      <c r="P4414" s="228"/>
      <c r="Q4414" s="227"/>
      <c r="R4414" s="227"/>
      <c r="S4414" s="226"/>
      <c r="T4414" s="226"/>
      <c r="U4414" s="226"/>
      <c r="V4414" s="225"/>
      <c r="W4414" s="225"/>
      <c r="X4414" s="225"/>
      <c r="Y4414" s="225"/>
    </row>
    <row r="4415" spans="14:25" ht="15.75" x14ac:dyDescent="0.25">
      <c r="N4415" s="227"/>
      <c r="O4415" s="227"/>
      <c r="P4415" s="228"/>
      <c r="Q4415" s="227"/>
      <c r="R4415" s="227"/>
      <c r="S4415" s="226"/>
      <c r="T4415" s="226"/>
      <c r="U4415" s="226"/>
      <c r="V4415" s="225"/>
      <c r="W4415" s="225"/>
      <c r="X4415" s="225"/>
      <c r="Y4415" s="225"/>
    </row>
    <row r="4416" spans="14:25" ht="15.75" x14ac:dyDescent="0.25">
      <c r="N4416" s="227"/>
      <c r="O4416" s="227"/>
      <c r="P4416" s="228"/>
      <c r="Q4416" s="227"/>
      <c r="R4416" s="227"/>
      <c r="S4416" s="226"/>
      <c r="T4416" s="226"/>
      <c r="U4416" s="226"/>
      <c r="V4416" s="225"/>
      <c r="W4416" s="225"/>
      <c r="X4416" s="225"/>
      <c r="Y4416" s="225"/>
    </row>
    <row r="4417" spans="14:25" ht="15.75" x14ac:dyDescent="0.25">
      <c r="N4417" s="227"/>
      <c r="O4417" s="227"/>
      <c r="P4417" s="228"/>
      <c r="Q4417" s="227"/>
      <c r="R4417" s="227"/>
      <c r="S4417" s="226"/>
      <c r="T4417" s="226"/>
      <c r="U4417" s="226"/>
      <c r="V4417" s="225"/>
      <c r="W4417" s="225"/>
      <c r="X4417" s="225"/>
      <c r="Y4417" s="225"/>
    </row>
    <row r="4418" spans="14:25" ht="15.75" x14ac:dyDescent="0.25">
      <c r="N4418" s="227"/>
      <c r="O4418" s="227"/>
      <c r="P4418" s="228"/>
      <c r="Q4418" s="227"/>
      <c r="R4418" s="227"/>
      <c r="S4418" s="226"/>
      <c r="T4418" s="226"/>
      <c r="U4418" s="226"/>
      <c r="V4418" s="225"/>
      <c r="W4418" s="225"/>
      <c r="X4418" s="225"/>
      <c r="Y4418" s="225"/>
    </row>
    <row r="4419" spans="14:25" ht="15.75" x14ac:dyDescent="0.25">
      <c r="N4419" s="227"/>
      <c r="O4419" s="227"/>
      <c r="P4419" s="228"/>
      <c r="Q4419" s="227"/>
      <c r="R4419" s="227"/>
      <c r="S4419" s="226"/>
      <c r="T4419" s="226"/>
      <c r="U4419" s="226"/>
      <c r="V4419" s="225"/>
      <c r="W4419" s="225"/>
      <c r="X4419" s="225"/>
      <c r="Y4419" s="225"/>
    </row>
    <row r="4420" spans="14:25" ht="15.75" x14ac:dyDescent="0.25">
      <c r="N4420" s="227"/>
      <c r="O4420" s="227"/>
      <c r="P4420" s="228"/>
      <c r="Q4420" s="227"/>
      <c r="R4420" s="227"/>
      <c r="S4420" s="226"/>
      <c r="T4420" s="226"/>
      <c r="U4420" s="226"/>
      <c r="V4420" s="225"/>
      <c r="W4420" s="225"/>
      <c r="X4420" s="225"/>
      <c r="Y4420" s="225"/>
    </row>
    <row r="4421" spans="14:25" ht="15.75" x14ac:dyDescent="0.25">
      <c r="N4421" s="227"/>
      <c r="O4421" s="227"/>
      <c r="P4421" s="228"/>
      <c r="Q4421" s="227"/>
      <c r="R4421" s="227"/>
      <c r="S4421" s="226"/>
      <c r="T4421" s="226"/>
      <c r="U4421" s="226"/>
      <c r="V4421" s="225"/>
      <c r="W4421" s="225"/>
      <c r="X4421" s="225"/>
      <c r="Y4421" s="225"/>
    </row>
    <row r="4422" spans="14:25" ht="15.75" x14ac:dyDescent="0.25">
      <c r="N4422" s="227"/>
      <c r="O4422" s="227"/>
      <c r="P4422" s="228"/>
      <c r="Q4422" s="227"/>
      <c r="R4422" s="227"/>
      <c r="S4422" s="226"/>
      <c r="T4422" s="226"/>
      <c r="U4422" s="226"/>
      <c r="V4422" s="225"/>
      <c r="W4422" s="225"/>
      <c r="X4422" s="225"/>
      <c r="Y4422" s="225"/>
    </row>
    <row r="4423" spans="14:25" ht="15.75" x14ac:dyDescent="0.25">
      <c r="N4423" s="227"/>
      <c r="O4423" s="227"/>
      <c r="P4423" s="228"/>
      <c r="Q4423" s="227"/>
      <c r="R4423" s="227"/>
      <c r="S4423" s="226"/>
      <c r="T4423" s="226"/>
      <c r="U4423" s="226"/>
      <c r="V4423" s="225"/>
      <c r="W4423" s="225"/>
      <c r="X4423" s="225"/>
      <c r="Y4423" s="225"/>
    </row>
    <row r="4424" spans="14:25" ht="15.75" x14ac:dyDescent="0.25">
      <c r="N4424" s="227"/>
      <c r="O4424" s="227"/>
      <c r="P4424" s="228"/>
      <c r="Q4424" s="227"/>
      <c r="R4424" s="227"/>
      <c r="S4424" s="226"/>
      <c r="T4424" s="226"/>
      <c r="U4424" s="226"/>
      <c r="V4424" s="225"/>
      <c r="W4424" s="225"/>
      <c r="X4424" s="225"/>
      <c r="Y4424" s="225"/>
    </row>
    <row r="4425" spans="14:25" ht="15.75" x14ac:dyDescent="0.25">
      <c r="N4425" s="227"/>
      <c r="O4425" s="227"/>
      <c r="P4425" s="228"/>
      <c r="Q4425" s="227"/>
      <c r="R4425" s="227"/>
      <c r="S4425" s="226"/>
      <c r="T4425" s="226"/>
      <c r="U4425" s="226"/>
      <c r="V4425" s="225"/>
      <c r="W4425" s="225"/>
      <c r="X4425" s="225"/>
      <c r="Y4425" s="225"/>
    </row>
    <row r="4426" spans="14:25" ht="15.75" x14ac:dyDescent="0.25">
      <c r="N4426" s="227"/>
      <c r="O4426" s="227"/>
      <c r="P4426" s="228"/>
      <c r="Q4426" s="227"/>
      <c r="R4426" s="227"/>
      <c r="S4426" s="226"/>
      <c r="T4426" s="226"/>
      <c r="U4426" s="226"/>
      <c r="V4426" s="225"/>
      <c r="W4426" s="225"/>
      <c r="X4426" s="225"/>
      <c r="Y4426" s="225"/>
    </row>
    <row r="4427" spans="14:25" ht="15.75" x14ac:dyDescent="0.25">
      <c r="N4427" s="227"/>
      <c r="O4427" s="227"/>
      <c r="P4427" s="228"/>
      <c r="Q4427" s="227"/>
      <c r="R4427" s="227"/>
      <c r="S4427" s="226"/>
      <c r="T4427" s="226"/>
      <c r="U4427" s="226"/>
      <c r="V4427" s="225"/>
      <c r="W4427" s="225"/>
      <c r="X4427" s="225"/>
      <c r="Y4427" s="225"/>
    </row>
    <row r="4428" spans="14:25" ht="15.75" x14ac:dyDescent="0.25">
      <c r="N4428" s="227"/>
      <c r="O4428" s="227"/>
      <c r="P4428" s="228"/>
      <c r="Q4428" s="227"/>
      <c r="R4428" s="227"/>
      <c r="S4428" s="226"/>
      <c r="T4428" s="226"/>
      <c r="U4428" s="226"/>
      <c r="V4428" s="225"/>
      <c r="W4428" s="225"/>
      <c r="X4428" s="225"/>
      <c r="Y4428" s="225"/>
    </row>
    <row r="4429" spans="14:25" ht="15.75" x14ac:dyDescent="0.25">
      <c r="N4429" s="227"/>
      <c r="O4429" s="227"/>
      <c r="P4429" s="228"/>
      <c r="Q4429" s="227"/>
      <c r="R4429" s="227"/>
      <c r="S4429" s="226"/>
      <c r="T4429" s="226"/>
      <c r="U4429" s="226"/>
      <c r="V4429" s="225"/>
      <c r="W4429" s="225"/>
      <c r="X4429" s="225"/>
      <c r="Y4429" s="225"/>
    </row>
    <row r="4430" spans="14:25" ht="15.75" x14ac:dyDescent="0.25">
      <c r="N4430" s="227"/>
      <c r="O4430" s="227"/>
      <c r="P4430" s="228"/>
      <c r="Q4430" s="227"/>
      <c r="R4430" s="227"/>
      <c r="S4430" s="226"/>
      <c r="T4430" s="226"/>
      <c r="U4430" s="226"/>
      <c r="V4430" s="225"/>
      <c r="W4430" s="225"/>
      <c r="X4430" s="225"/>
      <c r="Y4430" s="225"/>
    </row>
    <row r="4431" spans="14:25" ht="15.75" x14ac:dyDescent="0.25">
      <c r="N4431" s="227"/>
      <c r="O4431" s="227"/>
      <c r="P4431" s="228"/>
      <c r="Q4431" s="227"/>
      <c r="R4431" s="227"/>
      <c r="S4431" s="226"/>
      <c r="T4431" s="226"/>
      <c r="U4431" s="226"/>
      <c r="V4431" s="225"/>
      <c r="W4431" s="225"/>
      <c r="X4431" s="225"/>
      <c r="Y4431" s="225"/>
    </row>
    <row r="4432" spans="14:25" ht="15.75" x14ac:dyDescent="0.25">
      <c r="N4432" s="227"/>
      <c r="O4432" s="227"/>
      <c r="P4432" s="228"/>
      <c r="Q4432" s="227"/>
      <c r="R4432" s="227"/>
      <c r="S4432" s="226"/>
      <c r="T4432" s="226"/>
      <c r="U4432" s="226"/>
      <c r="V4432" s="225"/>
      <c r="W4432" s="225"/>
      <c r="X4432" s="225"/>
      <c r="Y4432" s="225"/>
    </row>
    <row r="4433" spans="14:25" ht="15.75" x14ac:dyDescent="0.25">
      <c r="N4433" s="227"/>
      <c r="O4433" s="227"/>
      <c r="P4433" s="228"/>
      <c r="Q4433" s="227"/>
      <c r="R4433" s="227"/>
      <c r="S4433" s="226"/>
      <c r="T4433" s="226"/>
      <c r="U4433" s="226"/>
      <c r="V4433" s="225"/>
      <c r="W4433" s="225"/>
      <c r="X4433" s="225"/>
      <c r="Y4433" s="225"/>
    </row>
    <row r="4434" spans="14:25" ht="15.75" x14ac:dyDescent="0.25">
      <c r="N4434" s="227"/>
      <c r="O4434" s="227"/>
      <c r="P4434" s="228"/>
      <c r="Q4434" s="227"/>
      <c r="R4434" s="227"/>
      <c r="S4434" s="226"/>
      <c r="T4434" s="226"/>
      <c r="U4434" s="226"/>
      <c r="V4434" s="225"/>
      <c r="W4434" s="225"/>
      <c r="X4434" s="225"/>
      <c r="Y4434" s="225"/>
    </row>
    <row r="4435" spans="14:25" ht="15.75" x14ac:dyDescent="0.25">
      <c r="N4435" s="227"/>
      <c r="O4435" s="227"/>
      <c r="P4435" s="228"/>
      <c r="Q4435" s="227"/>
      <c r="R4435" s="227"/>
      <c r="S4435" s="226"/>
      <c r="T4435" s="226"/>
      <c r="U4435" s="226"/>
      <c r="V4435" s="225"/>
      <c r="W4435" s="225"/>
      <c r="X4435" s="225"/>
      <c r="Y4435" s="225"/>
    </row>
    <row r="4436" spans="14:25" ht="15.75" x14ac:dyDescent="0.25">
      <c r="N4436" s="227"/>
      <c r="O4436" s="227"/>
      <c r="P4436" s="228"/>
      <c r="Q4436" s="227"/>
      <c r="R4436" s="227"/>
      <c r="S4436" s="226"/>
      <c r="T4436" s="226"/>
      <c r="U4436" s="226"/>
      <c r="V4436" s="225"/>
      <c r="W4436" s="225"/>
      <c r="X4436" s="225"/>
      <c r="Y4436" s="225"/>
    </row>
    <row r="4437" spans="14:25" ht="15.75" x14ac:dyDescent="0.25">
      <c r="N4437" s="227"/>
      <c r="O4437" s="227"/>
      <c r="P4437" s="228"/>
      <c r="Q4437" s="227"/>
      <c r="R4437" s="227"/>
      <c r="S4437" s="226"/>
      <c r="T4437" s="226"/>
      <c r="U4437" s="226"/>
      <c r="V4437" s="225"/>
      <c r="W4437" s="225"/>
      <c r="X4437" s="225"/>
      <c r="Y4437" s="225"/>
    </row>
    <row r="4438" spans="14:25" ht="15.75" x14ac:dyDescent="0.25">
      <c r="N4438" s="227"/>
      <c r="O4438" s="227"/>
      <c r="P4438" s="228"/>
      <c r="Q4438" s="227"/>
      <c r="R4438" s="227"/>
      <c r="S4438" s="226"/>
      <c r="T4438" s="226"/>
      <c r="U4438" s="226"/>
      <c r="V4438" s="225"/>
      <c r="W4438" s="225"/>
      <c r="X4438" s="225"/>
      <c r="Y4438" s="225"/>
    </row>
    <row r="4439" spans="14:25" ht="15.75" x14ac:dyDescent="0.25">
      <c r="N4439" s="227"/>
      <c r="O4439" s="227"/>
      <c r="P4439" s="228"/>
      <c r="Q4439" s="227"/>
      <c r="R4439" s="227"/>
      <c r="S4439" s="226"/>
      <c r="T4439" s="226"/>
      <c r="U4439" s="226"/>
      <c r="V4439" s="225"/>
      <c r="W4439" s="225"/>
      <c r="X4439" s="225"/>
      <c r="Y4439" s="225"/>
    </row>
    <row r="4440" spans="14:25" ht="15.75" x14ac:dyDescent="0.25">
      <c r="N4440" s="227"/>
      <c r="O4440" s="227"/>
      <c r="P4440" s="228"/>
      <c r="Q4440" s="227"/>
      <c r="R4440" s="227"/>
      <c r="S4440" s="226"/>
      <c r="T4440" s="226"/>
      <c r="U4440" s="226"/>
      <c r="V4440" s="225"/>
      <c r="W4440" s="225"/>
      <c r="X4440" s="225"/>
      <c r="Y4440" s="225"/>
    </row>
    <row r="4441" spans="14:25" ht="15.75" x14ac:dyDescent="0.25">
      <c r="N4441" s="227"/>
      <c r="O4441" s="227"/>
      <c r="P4441" s="228"/>
      <c r="Q4441" s="227"/>
      <c r="R4441" s="227"/>
      <c r="S4441" s="226"/>
      <c r="T4441" s="226"/>
      <c r="U4441" s="226"/>
      <c r="V4441" s="225"/>
      <c r="W4441" s="225"/>
      <c r="X4441" s="225"/>
      <c r="Y4441" s="225"/>
    </row>
    <row r="4442" spans="14:25" ht="15.75" x14ac:dyDescent="0.25">
      <c r="N4442" s="227"/>
      <c r="O4442" s="227"/>
      <c r="P4442" s="228"/>
      <c r="Q4442" s="227"/>
      <c r="R4442" s="227"/>
      <c r="S4442" s="226"/>
      <c r="T4442" s="226"/>
      <c r="U4442" s="226"/>
      <c r="V4442" s="225"/>
      <c r="W4442" s="225"/>
      <c r="X4442" s="225"/>
      <c r="Y4442" s="225"/>
    </row>
    <row r="4443" spans="14:25" ht="15.75" x14ac:dyDescent="0.25">
      <c r="N4443" s="227"/>
      <c r="O4443" s="227"/>
      <c r="P4443" s="228"/>
      <c r="Q4443" s="227"/>
      <c r="R4443" s="227"/>
      <c r="S4443" s="226"/>
      <c r="T4443" s="226"/>
      <c r="U4443" s="226"/>
      <c r="V4443" s="225"/>
      <c r="W4443" s="225"/>
      <c r="X4443" s="225"/>
      <c r="Y4443" s="225"/>
    </row>
    <row r="4444" spans="14:25" ht="15.75" x14ac:dyDescent="0.25">
      <c r="N4444" s="227"/>
      <c r="O4444" s="227"/>
      <c r="P4444" s="228"/>
      <c r="Q4444" s="227"/>
      <c r="R4444" s="227"/>
      <c r="S4444" s="226"/>
      <c r="T4444" s="226"/>
      <c r="U4444" s="226"/>
      <c r="V4444" s="225"/>
      <c r="W4444" s="225"/>
      <c r="X4444" s="225"/>
      <c r="Y4444" s="225"/>
    </row>
    <row r="4445" spans="14:25" ht="15.75" x14ac:dyDescent="0.25">
      <c r="N4445" s="227"/>
      <c r="O4445" s="227"/>
      <c r="P4445" s="228"/>
      <c r="Q4445" s="227"/>
      <c r="R4445" s="227"/>
      <c r="S4445" s="226"/>
      <c r="T4445" s="226"/>
      <c r="U4445" s="226"/>
      <c r="V4445" s="225"/>
      <c r="W4445" s="225"/>
      <c r="X4445" s="225"/>
      <c r="Y4445" s="225"/>
    </row>
    <row r="4446" spans="14:25" ht="15.75" x14ac:dyDescent="0.25">
      <c r="N4446" s="227"/>
      <c r="O4446" s="227"/>
      <c r="P4446" s="228"/>
      <c r="Q4446" s="227"/>
      <c r="R4446" s="227"/>
      <c r="S4446" s="226"/>
      <c r="T4446" s="226"/>
      <c r="U4446" s="226"/>
      <c r="V4446" s="225"/>
      <c r="W4446" s="225"/>
      <c r="X4446" s="225"/>
      <c r="Y4446" s="225"/>
    </row>
    <row r="4447" spans="14:25" ht="15.75" x14ac:dyDescent="0.25">
      <c r="N4447" s="227"/>
      <c r="O4447" s="227"/>
      <c r="P4447" s="228"/>
      <c r="Q4447" s="227"/>
      <c r="R4447" s="227"/>
      <c r="S4447" s="226"/>
      <c r="T4447" s="226"/>
      <c r="U4447" s="226"/>
      <c r="V4447" s="225"/>
      <c r="W4447" s="225"/>
      <c r="X4447" s="225"/>
      <c r="Y4447" s="225"/>
    </row>
    <row r="4448" spans="14:25" ht="15.75" x14ac:dyDescent="0.25">
      <c r="N4448" s="227"/>
      <c r="O4448" s="227"/>
      <c r="P4448" s="228"/>
      <c r="Q4448" s="227"/>
      <c r="R4448" s="227"/>
      <c r="S4448" s="226"/>
      <c r="T4448" s="226"/>
      <c r="U4448" s="226"/>
      <c r="V4448" s="225"/>
      <c r="W4448" s="225"/>
      <c r="X4448" s="225"/>
      <c r="Y4448" s="225"/>
    </row>
    <row r="4449" spans="14:25" ht="15.75" x14ac:dyDescent="0.25">
      <c r="N4449" s="227"/>
      <c r="O4449" s="227"/>
      <c r="P4449" s="228"/>
      <c r="Q4449" s="227"/>
      <c r="R4449" s="227"/>
      <c r="S4449" s="226"/>
      <c r="T4449" s="226"/>
      <c r="U4449" s="226"/>
      <c r="V4449" s="225"/>
      <c r="W4449" s="225"/>
      <c r="X4449" s="225"/>
      <c r="Y4449" s="225"/>
    </row>
    <row r="4450" spans="14:25" ht="15.75" x14ac:dyDescent="0.25">
      <c r="N4450" s="227"/>
      <c r="O4450" s="227"/>
      <c r="P4450" s="228"/>
      <c r="Q4450" s="227"/>
      <c r="R4450" s="227"/>
      <c r="S4450" s="226"/>
      <c r="T4450" s="226"/>
      <c r="U4450" s="226"/>
      <c r="V4450" s="225"/>
      <c r="W4450" s="225"/>
      <c r="X4450" s="225"/>
      <c r="Y4450" s="225"/>
    </row>
    <row r="4451" spans="14:25" ht="15.75" x14ac:dyDescent="0.25">
      <c r="N4451" s="227"/>
      <c r="O4451" s="227"/>
      <c r="P4451" s="228"/>
      <c r="Q4451" s="227"/>
      <c r="R4451" s="227"/>
      <c r="S4451" s="226"/>
      <c r="T4451" s="226"/>
      <c r="U4451" s="226"/>
      <c r="V4451" s="225"/>
      <c r="W4451" s="225"/>
      <c r="X4451" s="225"/>
      <c r="Y4451" s="225"/>
    </row>
    <row r="4452" spans="14:25" ht="15.75" x14ac:dyDescent="0.25">
      <c r="N4452" s="227"/>
      <c r="O4452" s="227"/>
      <c r="P4452" s="228"/>
      <c r="Q4452" s="227"/>
      <c r="R4452" s="227"/>
      <c r="S4452" s="226"/>
      <c r="T4452" s="226"/>
      <c r="U4452" s="226"/>
      <c r="V4452" s="225"/>
      <c r="W4452" s="225"/>
      <c r="X4452" s="225"/>
      <c r="Y4452" s="225"/>
    </row>
    <row r="4453" spans="14:25" ht="15.75" x14ac:dyDescent="0.25">
      <c r="N4453" s="227"/>
      <c r="O4453" s="227"/>
      <c r="P4453" s="228"/>
      <c r="Q4453" s="227"/>
      <c r="R4453" s="227"/>
      <c r="S4453" s="226"/>
      <c r="T4453" s="226"/>
      <c r="U4453" s="226"/>
      <c r="V4453" s="225"/>
      <c r="W4453" s="225"/>
      <c r="X4453" s="225"/>
      <c r="Y4453" s="225"/>
    </row>
    <row r="4454" spans="14:25" ht="15.75" x14ac:dyDescent="0.25">
      <c r="N4454" s="227"/>
      <c r="O4454" s="227"/>
      <c r="P4454" s="228"/>
      <c r="Q4454" s="227"/>
      <c r="R4454" s="227"/>
      <c r="S4454" s="226"/>
      <c r="T4454" s="226"/>
      <c r="U4454" s="226"/>
      <c r="V4454" s="225"/>
      <c r="W4454" s="225"/>
      <c r="X4454" s="225"/>
      <c r="Y4454" s="225"/>
    </row>
    <row r="4455" spans="14:25" ht="15.75" x14ac:dyDescent="0.25">
      <c r="N4455" s="227"/>
      <c r="O4455" s="227"/>
      <c r="P4455" s="228"/>
      <c r="Q4455" s="227"/>
      <c r="R4455" s="227"/>
      <c r="S4455" s="226"/>
      <c r="T4455" s="226"/>
      <c r="U4455" s="226"/>
      <c r="V4455" s="225"/>
      <c r="W4455" s="225"/>
      <c r="X4455" s="225"/>
      <c r="Y4455" s="225"/>
    </row>
    <row r="4456" spans="14:25" ht="15.75" x14ac:dyDescent="0.25">
      <c r="N4456" s="227"/>
      <c r="O4456" s="227"/>
      <c r="P4456" s="228"/>
      <c r="Q4456" s="227"/>
      <c r="R4456" s="227"/>
      <c r="S4456" s="226"/>
      <c r="T4456" s="226"/>
      <c r="U4456" s="226"/>
      <c r="V4456" s="225"/>
      <c r="W4456" s="225"/>
      <c r="X4456" s="225"/>
      <c r="Y4456" s="225"/>
    </row>
    <row r="4457" spans="14:25" ht="15.75" x14ac:dyDescent="0.25">
      <c r="N4457" s="227"/>
      <c r="O4457" s="227"/>
      <c r="P4457" s="228"/>
      <c r="Q4457" s="227"/>
      <c r="R4457" s="227"/>
      <c r="S4457" s="226"/>
      <c r="T4457" s="226"/>
      <c r="U4457" s="226"/>
      <c r="V4457" s="225"/>
      <c r="W4457" s="225"/>
      <c r="X4457" s="225"/>
      <c r="Y4457" s="225"/>
    </row>
    <row r="4458" spans="14:25" ht="15.75" x14ac:dyDescent="0.25">
      <c r="N4458" s="227"/>
      <c r="O4458" s="227"/>
      <c r="P4458" s="228"/>
      <c r="Q4458" s="227"/>
      <c r="R4458" s="227"/>
      <c r="S4458" s="226"/>
      <c r="T4458" s="226"/>
      <c r="U4458" s="226"/>
      <c r="V4458" s="225"/>
      <c r="W4458" s="225"/>
      <c r="X4458" s="225"/>
      <c r="Y4458" s="225"/>
    </row>
    <row r="4459" spans="14:25" ht="15.75" x14ac:dyDescent="0.25">
      <c r="N4459" s="227"/>
      <c r="O4459" s="227"/>
      <c r="P4459" s="228"/>
      <c r="Q4459" s="227"/>
      <c r="R4459" s="227"/>
      <c r="S4459" s="226"/>
      <c r="T4459" s="226"/>
      <c r="U4459" s="226"/>
      <c r="V4459" s="225"/>
      <c r="W4459" s="225"/>
      <c r="X4459" s="225"/>
      <c r="Y4459" s="225"/>
    </row>
    <row r="4460" spans="14:25" ht="15.75" x14ac:dyDescent="0.25">
      <c r="N4460" s="227"/>
      <c r="O4460" s="227"/>
      <c r="P4460" s="228"/>
      <c r="Q4460" s="227"/>
      <c r="R4460" s="227"/>
      <c r="S4460" s="226"/>
      <c r="T4460" s="226"/>
      <c r="U4460" s="226"/>
      <c r="V4460" s="225"/>
      <c r="W4460" s="225"/>
      <c r="X4460" s="225"/>
      <c r="Y4460" s="225"/>
    </row>
    <row r="4461" spans="14:25" ht="15.75" x14ac:dyDescent="0.25">
      <c r="N4461" s="227"/>
      <c r="O4461" s="227"/>
      <c r="P4461" s="228"/>
      <c r="Q4461" s="227"/>
      <c r="R4461" s="227"/>
      <c r="S4461" s="226"/>
      <c r="T4461" s="226"/>
      <c r="U4461" s="226"/>
      <c r="V4461" s="225"/>
      <c r="W4461" s="225"/>
      <c r="X4461" s="225"/>
      <c r="Y4461" s="225"/>
    </row>
    <row r="4462" spans="14:25" ht="15.75" x14ac:dyDescent="0.25">
      <c r="N4462" s="227"/>
      <c r="O4462" s="227"/>
      <c r="P4462" s="228"/>
      <c r="Q4462" s="227"/>
      <c r="R4462" s="227"/>
      <c r="S4462" s="226"/>
      <c r="T4462" s="226"/>
      <c r="U4462" s="226"/>
      <c r="V4462" s="225"/>
      <c r="W4462" s="225"/>
      <c r="X4462" s="225"/>
      <c r="Y4462" s="225"/>
    </row>
    <row r="4463" spans="14:25" ht="15.75" x14ac:dyDescent="0.25">
      <c r="N4463" s="227"/>
      <c r="O4463" s="227"/>
      <c r="P4463" s="228"/>
      <c r="Q4463" s="227"/>
      <c r="R4463" s="227"/>
      <c r="S4463" s="226"/>
      <c r="T4463" s="226"/>
      <c r="U4463" s="226"/>
      <c r="V4463" s="225"/>
      <c r="W4463" s="225"/>
      <c r="X4463" s="225"/>
      <c r="Y4463" s="225"/>
    </row>
    <row r="4464" spans="14:25" ht="15.75" x14ac:dyDescent="0.25">
      <c r="N4464" s="227"/>
      <c r="O4464" s="227"/>
      <c r="P4464" s="228"/>
      <c r="Q4464" s="227"/>
      <c r="R4464" s="227"/>
      <c r="S4464" s="226"/>
      <c r="T4464" s="226"/>
      <c r="U4464" s="226"/>
      <c r="V4464" s="225"/>
      <c r="W4464" s="225"/>
      <c r="X4464" s="225"/>
      <c r="Y4464" s="225"/>
    </row>
    <row r="4465" spans="14:25" ht="15.75" x14ac:dyDescent="0.25">
      <c r="N4465" s="227"/>
      <c r="O4465" s="227"/>
      <c r="P4465" s="228"/>
      <c r="Q4465" s="227"/>
      <c r="R4465" s="227"/>
      <c r="S4465" s="226"/>
      <c r="T4465" s="226"/>
      <c r="U4465" s="226"/>
      <c r="V4465" s="225"/>
      <c r="W4465" s="225"/>
      <c r="X4465" s="225"/>
      <c r="Y4465" s="225"/>
    </row>
    <row r="4466" spans="14:25" ht="15.75" x14ac:dyDescent="0.25">
      <c r="N4466" s="227"/>
      <c r="O4466" s="227"/>
      <c r="P4466" s="228"/>
      <c r="Q4466" s="227"/>
      <c r="R4466" s="227"/>
      <c r="S4466" s="226"/>
      <c r="T4466" s="226"/>
      <c r="U4466" s="226"/>
      <c r="V4466" s="225"/>
      <c r="W4466" s="225"/>
      <c r="X4466" s="225"/>
      <c r="Y4466" s="225"/>
    </row>
    <row r="4467" spans="14:25" ht="15.75" x14ac:dyDescent="0.25">
      <c r="N4467" s="227"/>
      <c r="O4467" s="227"/>
      <c r="P4467" s="228"/>
      <c r="Q4467" s="227"/>
      <c r="R4467" s="227"/>
      <c r="S4467" s="226"/>
      <c r="T4467" s="226"/>
      <c r="U4467" s="226"/>
      <c r="V4467" s="225"/>
      <c r="W4467" s="225"/>
      <c r="X4467" s="225"/>
      <c r="Y4467" s="225"/>
    </row>
    <row r="4468" spans="14:25" ht="15.75" x14ac:dyDescent="0.25">
      <c r="N4468" s="227"/>
      <c r="O4468" s="227"/>
      <c r="P4468" s="228"/>
      <c r="Q4468" s="227"/>
      <c r="R4468" s="227"/>
      <c r="S4468" s="226"/>
      <c r="T4468" s="226"/>
      <c r="U4468" s="226"/>
      <c r="V4468" s="225"/>
      <c r="W4468" s="225"/>
      <c r="X4468" s="225"/>
      <c r="Y4468" s="225"/>
    </row>
    <row r="4469" spans="14:25" ht="15.75" x14ac:dyDescent="0.25">
      <c r="N4469" s="227"/>
      <c r="O4469" s="227"/>
      <c r="P4469" s="228"/>
      <c r="Q4469" s="227"/>
      <c r="R4469" s="227"/>
      <c r="S4469" s="226"/>
      <c r="T4469" s="226"/>
      <c r="U4469" s="226"/>
      <c r="V4469" s="225"/>
      <c r="W4469" s="225"/>
      <c r="X4469" s="225"/>
      <c r="Y4469" s="225"/>
    </row>
    <row r="4470" spans="14:25" ht="15.75" x14ac:dyDescent="0.25">
      <c r="N4470" s="227"/>
      <c r="O4470" s="227"/>
      <c r="P4470" s="228"/>
      <c r="Q4470" s="227"/>
      <c r="R4470" s="227"/>
      <c r="S4470" s="226"/>
      <c r="T4470" s="226"/>
      <c r="U4470" s="226"/>
      <c r="V4470" s="225"/>
      <c r="W4470" s="225"/>
      <c r="X4470" s="225"/>
      <c r="Y4470" s="225"/>
    </row>
  </sheetData>
  <mergeCells count="20">
    <mergeCell ref="AR9:AR10"/>
    <mergeCell ref="AS9:AS10"/>
    <mergeCell ref="B7:L7"/>
    <mergeCell ref="N7:Y7"/>
    <mergeCell ref="AA7:AK7"/>
    <mergeCell ref="AM7:AX7"/>
    <mergeCell ref="B8:L8"/>
    <mergeCell ref="N8:Y8"/>
    <mergeCell ref="AA8:AK8"/>
    <mergeCell ref="AM8:AX8"/>
    <mergeCell ref="AT9:AT10"/>
    <mergeCell ref="G9:G10"/>
    <mergeCell ref="H9:H10"/>
    <mergeCell ref="I9:I10"/>
    <mergeCell ref="S9:S10"/>
    <mergeCell ref="T9:T10"/>
    <mergeCell ref="U9:U10"/>
    <mergeCell ref="AF9:AF10"/>
    <mergeCell ref="AG9:AG10"/>
    <mergeCell ref="AH9:A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C97F6-8E9E-469D-9611-2EB1B4AE6304}">
  <dimension ref="A1:BH1178"/>
  <sheetViews>
    <sheetView topLeftCell="A235" zoomScaleNormal="100" workbookViewId="0">
      <selection activeCell="A3" sqref="A3"/>
    </sheetView>
  </sheetViews>
  <sheetFormatPr defaultRowHeight="15" x14ac:dyDescent="0.25"/>
  <cols>
    <col min="2" max="2" width="13.28515625" customWidth="1"/>
    <col min="3" max="3" width="27.85546875" customWidth="1"/>
    <col min="4" max="4" width="21" customWidth="1"/>
    <col min="6" max="7" width="15.42578125" customWidth="1"/>
    <col min="17" max="17" width="14.7109375" customWidth="1"/>
    <col min="18" max="18" width="37.42578125" customWidth="1"/>
    <col min="19" max="19" width="23.5703125" customWidth="1"/>
    <col min="21" max="21" width="12.140625" bestFit="1" customWidth="1"/>
    <col min="28" max="28" width="18.28515625" customWidth="1"/>
    <col min="30" max="30" width="17.7109375" customWidth="1"/>
    <col min="32" max="32" width="13.85546875" customWidth="1"/>
    <col min="33" max="33" width="33.85546875" customWidth="1"/>
    <col min="34" max="34" width="14.5703125" customWidth="1"/>
    <col min="48" max="48" width="38" customWidth="1"/>
    <col min="49" max="49" width="10.7109375" customWidth="1"/>
    <col min="51" max="51" width="15.140625" customWidth="1"/>
  </cols>
  <sheetData>
    <row r="1" spans="1:60" ht="15.75" x14ac:dyDescent="0.25">
      <c r="A1" s="143"/>
    </row>
    <row r="2" spans="1:60" ht="15.75" x14ac:dyDescent="0.25">
      <c r="A2" s="143"/>
    </row>
    <row r="3" spans="1:60" ht="15.75" x14ac:dyDescent="0.25">
      <c r="A3" s="143"/>
    </row>
    <row r="6" spans="1:60" s="147" customFormat="1" ht="15.75" thickBot="1" x14ac:dyDescent="0.3">
      <c r="B6" s="147" t="s">
        <v>655</v>
      </c>
      <c r="Q6" s="147" t="s">
        <v>654</v>
      </c>
      <c r="AF6" s="221" t="s">
        <v>663</v>
      </c>
      <c r="AG6" s="221"/>
      <c r="AH6" s="221"/>
      <c r="AI6" s="221"/>
      <c r="AJ6" s="221"/>
      <c r="AK6" s="221"/>
      <c r="AL6" s="221"/>
      <c r="AM6" s="221"/>
      <c r="AN6" s="221"/>
      <c r="AO6" s="221"/>
      <c r="AP6" s="221"/>
      <c r="AQ6" s="221"/>
      <c r="AR6" s="221"/>
      <c r="AS6" s="221"/>
      <c r="AU6" s="221" t="s">
        <v>662</v>
      </c>
      <c r="AV6" s="156"/>
      <c r="AW6" s="156"/>
      <c r="AX6" s="156"/>
      <c r="AY6" s="156"/>
      <c r="AZ6" s="156"/>
      <c r="BA6" s="156"/>
      <c r="BB6" s="156"/>
      <c r="BC6" s="156"/>
      <c r="BD6" s="156"/>
      <c r="BE6" s="156"/>
      <c r="BF6" s="156"/>
      <c r="BG6" s="156"/>
      <c r="BH6" s="156"/>
    </row>
    <row r="7" spans="1:60" ht="16.5" thickBot="1" x14ac:dyDescent="0.3">
      <c r="B7" s="115" t="s">
        <v>682</v>
      </c>
      <c r="C7" s="116"/>
      <c r="D7" s="116"/>
      <c r="E7" s="116"/>
      <c r="F7" s="116"/>
      <c r="G7" s="116"/>
      <c r="H7" s="116"/>
      <c r="I7" s="116"/>
      <c r="J7" s="116"/>
      <c r="K7" s="116"/>
      <c r="L7" s="116"/>
      <c r="M7" s="116"/>
      <c r="N7" s="116"/>
      <c r="O7" s="117"/>
      <c r="Q7" s="115" t="s">
        <v>682</v>
      </c>
      <c r="R7" s="116"/>
      <c r="S7" s="116"/>
      <c r="T7" s="116"/>
      <c r="U7" s="116"/>
      <c r="V7" s="116"/>
      <c r="W7" s="116"/>
      <c r="X7" s="116"/>
      <c r="Y7" s="116"/>
      <c r="Z7" s="116"/>
      <c r="AA7" s="116"/>
      <c r="AB7" s="116"/>
      <c r="AC7" s="116"/>
      <c r="AD7" s="117"/>
      <c r="AF7" s="250" t="s">
        <v>682</v>
      </c>
      <c r="AG7" s="249"/>
      <c r="AH7" s="249"/>
      <c r="AI7" s="249"/>
      <c r="AJ7" s="249"/>
      <c r="AK7" s="249"/>
      <c r="AL7" s="249"/>
      <c r="AM7" s="249"/>
      <c r="AN7" s="249"/>
      <c r="AO7" s="249"/>
      <c r="AP7" s="249"/>
      <c r="AQ7" s="249"/>
      <c r="AR7" s="249"/>
      <c r="AS7" s="248"/>
      <c r="AU7" s="115" t="s">
        <v>682</v>
      </c>
      <c r="AV7" s="116"/>
      <c r="AW7" s="116"/>
      <c r="AX7" s="116"/>
      <c r="AY7" s="116"/>
      <c r="AZ7" s="116"/>
      <c r="BA7" s="116"/>
      <c r="BB7" s="116"/>
      <c r="BC7" s="116"/>
      <c r="BD7" s="116"/>
      <c r="BE7" s="116"/>
      <c r="BF7" s="116"/>
      <c r="BG7" s="116"/>
      <c r="BH7" s="117"/>
    </row>
    <row r="8" spans="1:60" ht="16.5" thickBot="1" x14ac:dyDescent="0.3">
      <c r="B8" s="244" t="s">
        <v>681</v>
      </c>
      <c r="C8" s="243"/>
      <c r="D8" s="243"/>
      <c r="E8" s="243"/>
      <c r="F8" s="243"/>
      <c r="G8" s="243"/>
      <c r="H8" s="243"/>
      <c r="I8" s="243"/>
      <c r="J8" s="243"/>
      <c r="K8" s="243"/>
      <c r="L8" s="243"/>
      <c r="M8" s="243"/>
      <c r="N8" s="243"/>
      <c r="O8" s="242"/>
      <c r="Q8" s="244" t="s">
        <v>680</v>
      </c>
      <c r="R8" s="243"/>
      <c r="S8" s="243"/>
      <c r="T8" s="243"/>
      <c r="U8" s="243"/>
      <c r="V8" s="243"/>
      <c r="W8" s="243"/>
      <c r="X8" s="243"/>
      <c r="Y8" s="243"/>
      <c r="Z8" s="243"/>
      <c r="AA8" s="243"/>
      <c r="AB8" s="243"/>
      <c r="AC8" s="243"/>
      <c r="AD8" s="242"/>
      <c r="AF8" s="247" t="s">
        <v>679</v>
      </c>
      <c r="AG8" s="246"/>
      <c r="AH8" s="246"/>
      <c r="AI8" s="246"/>
      <c r="AJ8" s="246"/>
      <c r="AK8" s="246"/>
      <c r="AL8" s="246"/>
      <c r="AM8" s="246"/>
      <c r="AN8" s="246"/>
      <c r="AO8" s="246"/>
      <c r="AP8" s="246"/>
      <c r="AQ8" s="246"/>
      <c r="AR8" s="246"/>
      <c r="AS8" s="245"/>
      <c r="AU8" s="244" t="s">
        <v>678</v>
      </c>
      <c r="AV8" s="243"/>
      <c r="AW8" s="243"/>
      <c r="AX8" s="243"/>
      <c r="AY8" s="243"/>
      <c r="AZ8" s="243"/>
      <c r="BA8" s="243"/>
      <c r="BB8" s="243"/>
      <c r="BC8" s="243"/>
      <c r="BD8" s="243"/>
      <c r="BE8" s="243"/>
      <c r="BF8" s="243"/>
      <c r="BG8" s="243"/>
      <c r="BH8" s="242"/>
    </row>
    <row r="9" spans="1:60" ht="24" customHeight="1" x14ac:dyDescent="0.25">
      <c r="B9" s="240" t="s">
        <v>677</v>
      </c>
      <c r="C9" s="240" t="s">
        <v>676</v>
      </c>
      <c r="D9" s="240" t="s">
        <v>42</v>
      </c>
      <c r="E9" s="240" t="s">
        <v>46</v>
      </c>
      <c r="F9" s="240" t="s">
        <v>675</v>
      </c>
      <c r="G9" s="240" t="s">
        <v>674</v>
      </c>
      <c r="H9" s="240" t="s">
        <v>673</v>
      </c>
      <c r="I9" s="240" t="s">
        <v>672</v>
      </c>
      <c r="J9" s="240" t="s">
        <v>671</v>
      </c>
      <c r="K9" s="240" t="s">
        <v>670</v>
      </c>
      <c r="L9" s="241" t="s">
        <v>669</v>
      </c>
      <c r="M9" s="240" t="s">
        <v>668</v>
      </c>
      <c r="N9" s="240" t="s">
        <v>667</v>
      </c>
      <c r="O9" s="240" t="s">
        <v>666</v>
      </c>
      <c r="Q9" s="240" t="s">
        <v>677</v>
      </c>
      <c r="R9" s="240" t="s">
        <v>676</v>
      </c>
      <c r="S9" s="240" t="s">
        <v>42</v>
      </c>
      <c r="T9" s="240" t="s">
        <v>46</v>
      </c>
      <c r="U9" s="240" t="s">
        <v>675</v>
      </c>
      <c r="V9" s="240" t="s">
        <v>674</v>
      </c>
      <c r="W9" s="240" t="s">
        <v>673</v>
      </c>
      <c r="X9" s="240" t="s">
        <v>672</v>
      </c>
      <c r="Y9" s="240" t="s">
        <v>671</v>
      </c>
      <c r="Z9" s="240" t="s">
        <v>670</v>
      </c>
      <c r="AA9" s="241" t="s">
        <v>669</v>
      </c>
      <c r="AB9" s="240" t="s">
        <v>668</v>
      </c>
      <c r="AC9" s="240" t="s">
        <v>667</v>
      </c>
      <c r="AD9" s="240" t="s">
        <v>666</v>
      </c>
      <c r="AF9" s="240" t="s">
        <v>677</v>
      </c>
      <c r="AG9" s="240" t="s">
        <v>676</v>
      </c>
      <c r="AH9" s="240" t="s">
        <v>42</v>
      </c>
      <c r="AI9" s="240" t="s">
        <v>46</v>
      </c>
      <c r="AJ9" s="240" t="s">
        <v>675</v>
      </c>
      <c r="AK9" s="240" t="s">
        <v>674</v>
      </c>
      <c r="AL9" s="240" t="s">
        <v>673</v>
      </c>
      <c r="AM9" s="240" t="s">
        <v>672</v>
      </c>
      <c r="AN9" s="240" t="s">
        <v>671</v>
      </c>
      <c r="AO9" s="240" t="s">
        <v>670</v>
      </c>
      <c r="AP9" s="241" t="s">
        <v>669</v>
      </c>
      <c r="AQ9" s="240" t="s">
        <v>668</v>
      </c>
      <c r="AR9" s="240" t="s">
        <v>667</v>
      </c>
      <c r="AS9" s="240" t="s">
        <v>666</v>
      </c>
      <c r="AU9" s="240" t="s">
        <v>677</v>
      </c>
      <c r="AV9" s="240" t="s">
        <v>676</v>
      </c>
      <c r="AW9" s="240" t="s">
        <v>42</v>
      </c>
      <c r="AX9" s="240" t="s">
        <v>46</v>
      </c>
      <c r="AY9" s="240" t="s">
        <v>675</v>
      </c>
      <c r="AZ9" s="240" t="s">
        <v>674</v>
      </c>
      <c r="BA9" s="240" t="s">
        <v>673</v>
      </c>
      <c r="BB9" s="240" t="s">
        <v>672</v>
      </c>
      <c r="BC9" s="240" t="s">
        <v>671</v>
      </c>
      <c r="BD9" s="240" t="s">
        <v>670</v>
      </c>
      <c r="BE9" s="241" t="s">
        <v>669</v>
      </c>
      <c r="BF9" s="240" t="s">
        <v>668</v>
      </c>
      <c r="BG9" s="240" t="s">
        <v>667</v>
      </c>
      <c r="BH9" s="240" t="s">
        <v>666</v>
      </c>
    </row>
    <row r="10" spans="1:60" ht="37.9" customHeight="1" thickBot="1" x14ac:dyDescent="0.3">
      <c r="B10" s="238"/>
      <c r="C10" s="238"/>
      <c r="D10" s="238"/>
      <c r="E10" s="238"/>
      <c r="F10" s="238"/>
      <c r="G10" s="238"/>
      <c r="H10" s="238"/>
      <c r="I10" s="238"/>
      <c r="J10" s="238"/>
      <c r="K10" s="238"/>
      <c r="L10" s="239"/>
      <c r="M10" s="238"/>
      <c r="N10" s="238"/>
      <c r="O10" s="238"/>
      <c r="Q10" s="238"/>
      <c r="R10" s="238"/>
      <c r="S10" s="238"/>
      <c r="T10" s="238"/>
      <c r="U10" s="238"/>
      <c r="V10" s="238"/>
      <c r="W10" s="238"/>
      <c r="X10" s="238"/>
      <c r="Y10" s="238"/>
      <c r="Z10" s="238"/>
      <c r="AA10" s="239"/>
      <c r="AB10" s="238"/>
      <c r="AC10" s="238"/>
      <c r="AD10" s="238"/>
      <c r="AF10" s="238"/>
      <c r="AG10" s="238"/>
      <c r="AH10" s="238"/>
      <c r="AI10" s="238"/>
      <c r="AJ10" s="238"/>
      <c r="AK10" s="238"/>
      <c r="AL10" s="238"/>
      <c r="AM10" s="238"/>
      <c r="AN10" s="238"/>
      <c r="AO10" s="238"/>
      <c r="AP10" s="239"/>
      <c r="AQ10" s="238"/>
      <c r="AR10" s="238"/>
      <c r="AS10" s="238"/>
      <c r="AU10" s="238"/>
      <c r="AV10" s="238"/>
      <c r="AW10" s="238"/>
      <c r="AX10" s="238"/>
      <c r="AY10" s="238"/>
      <c r="AZ10" s="238"/>
      <c r="BA10" s="238"/>
      <c r="BB10" s="238"/>
      <c r="BC10" s="238"/>
      <c r="BD10" s="238"/>
      <c r="BE10" s="239"/>
      <c r="BF10" s="238"/>
      <c r="BG10" s="238"/>
      <c r="BH10" s="238"/>
    </row>
    <row r="11" spans="1:60" ht="16.5" thickBot="1" x14ac:dyDescent="0.3">
      <c r="B11" s="159"/>
      <c r="C11" s="158"/>
      <c r="D11" s="158"/>
      <c r="E11" s="158"/>
      <c r="F11" s="158" t="s">
        <v>664</v>
      </c>
      <c r="G11" s="204" t="s">
        <v>215</v>
      </c>
      <c r="H11" s="204" t="s">
        <v>215</v>
      </c>
      <c r="I11" s="204" t="s">
        <v>215</v>
      </c>
      <c r="J11" s="204" t="s">
        <v>215</v>
      </c>
      <c r="K11" s="204" t="s">
        <v>215</v>
      </c>
      <c r="L11" s="204" t="s">
        <v>215</v>
      </c>
      <c r="M11" s="158" t="s">
        <v>664</v>
      </c>
      <c r="N11" s="158" t="s">
        <v>215</v>
      </c>
      <c r="O11" s="158" t="s">
        <v>665</v>
      </c>
      <c r="Q11" s="159"/>
      <c r="R11" s="158"/>
      <c r="S11" s="158"/>
      <c r="T11" s="158"/>
      <c r="U11" s="158" t="s">
        <v>664</v>
      </c>
      <c r="V11" s="204" t="s">
        <v>215</v>
      </c>
      <c r="W11" s="204" t="s">
        <v>215</v>
      </c>
      <c r="X11" s="204" t="s">
        <v>215</v>
      </c>
      <c r="Y11" s="204" t="s">
        <v>215</v>
      </c>
      <c r="Z11" s="204" t="s">
        <v>215</v>
      </c>
      <c r="AA11" s="204" t="s">
        <v>215</v>
      </c>
      <c r="AB11" s="158" t="s">
        <v>664</v>
      </c>
      <c r="AC11" s="158" t="s">
        <v>215</v>
      </c>
      <c r="AD11" s="158" t="s">
        <v>665</v>
      </c>
      <c r="AF11" s="206" t="s">
        <v>572</v>
      </c>
      <c r="AG11" s="204" t="s">
        <v>579</v>
      </c>
      <c r="AH11" s="204" t="s">
        <v>576</v>
      </c>
      <c r="AI11" s="204" t="s">
        <v>52</v>
      </c>
      <c r="AJ11" s="204">
        <v>0</v>
      </c>
      <c r="AK11" s="202" t="s">
        <v>215</v>
      </c>
      <c r="AL11" s="202" t="s">
        <v>215</v>
      </c>
      <c r="AM11" s="202" t="s">
        <v>215</v>
      </c>
      <c r="AN11" s="202" t="s">
        <v>215</v>
      </c>
      <c r="AO11" s="202">
        <v>0</v>
      </c>
      <c r="AP11" s="202">
        <v>0</v>
      </c>
      <c r="AQ11" s="202">
        <v>0</v>
      </c>
      <c r="AR11" s="202">
        <v>0</v>
      </c>
      <c r="AS11" s="207" t="s">
        <v>215</v>
      </c>
      <c r="AU11" s="159"/>
      <c r="AV11" s="158"/>
      <c r="AW11" s="158"/>
      <c r="AX11" s="158"/>
      <c r="AY11" s="236" t="s">
        <v>664</v>
      </c>
      <c r="AZ11" s="236" t="s">
        <v>215</v>
      </c>
      <c r="BA11" s="236" t="s">
        <v>215</v>
      </c>
      <c r="BB11" s="236" t="s">
        <v>215</v>
      </c>
      <c r="BC11" s="236" t="s">
        <v>215</v>
      </c>
      <c r="BD11" s="236" t="s">
        <v>664</v>
      </c>
      <c r="BE11" s="236" t="s">
        <v>664</v>
      </c>
      <c r="BF11" s="236" t="s">
        <v>664</v>
      </c>
      <c r="BG11" s="236" t="s">
        <v>215</v>
      </c>
      <c r="BH11" s="236" t="s">
        <v>664</v>
      </c>
    </row>
    <row r="12" spans="1:60" ht="16.5" thickBot="1" x14ac:dyDescent="0.3">
      <c r="B12" s="206" t="s">
        <v>244</v>
      </c>
      <c r="C12" s="204" t="s">
        <v>370</v>
      </c>
      <c r="D12" s="204" t="s">
        <v>305</v>
      </c>
      <c r="E12" s="204" t="s">
        <v>55</v>
      </c>
      <c r="F12" s="202">
        <v>35523.103880916729</v>
      </c>
      <c r="G12" s="204" t="s">
        <v>215</v>
      </c>
      <c r="H12" s="204" t="s">
        <v>215</v>
      </c>
      <c r="I12" s="204" t="s">
        <v>215</v>
      </c>
      <c r="J12" s="204" t="s">
        <v>215</v>
      </c>
      <c r="K12" s="204" t="s">
        <v>215</v>
      </c>
      <c r="L12" s="204" t="s">
        <v>215</v>
      </c>
      <c r="M12" s="202">
        <v>34915.620968806041</v>
      </c>
      <c r="N12" s="158" t="s">
        <v>215</v>
      </c>
      <c r="O12" s="202">
        <v>8746.0898492342531</v>
      </c>
      <c r="Q12" s="206" t="s">
        <v>1</v>
      </c>
      <c r="R12" s="204" t="s">
        <v>532</v>
      </c>
      <c r="S12" s="204" t="s">
        <v>49</v>
      </c>
      <c r="T12" s="204" t="s">
        <v>76</v>
      </c>
      <c r="U12" s="202">
        <v>4088508.2437689416</v>
      </c>
      <c r="V12" s="204" t="s">
        <v>215</v>
      </c>
      <c r="W12" s="204" t="s">
        <v>215</v>
      </c>
      <c r="X12" s="204" t="s">
        <v>215</v>
      </c>
      <c r="Y12" s="204" t="s">
        <v>215</v>
      </c>
      <c r="Z12" s="204" t="s">
        <v>215</v>
      </c>
      <c r="AA12" s="204" t="s">
        <v>215</v>
      </c>
      <c r="AB12" s="202">
        <v>7004329.7902837014</v>
      </c>
      <c r="AC12" s="158" t="s">
        <v>215</v>
      </c>
      <c r="AD12" s="202">
        <v>3296317.907036589</v>
      </c>
      <c r="AF12" s="206" t="s">
        <v>572</v>
      </c>
      <c r="AG12" s="204" t="s">
        <v>579</v>
      </c>
      <c r="AH12" s="204" t="s">
        <v>575</v>
      </c>
      <c r="AI12" s="204" t="s">
        <v>52</v>
      </c>
      <c r="AJ12" s="204">
        <v>0</v>
      </c>
      <c r="AK12" s="202" t="s">
        <v>215</v>
      </c>
      <c r="AL12" s="202" t="s">
        <v>215</v>
      </c>
      <c r="AM12" s="202" t="s">
        <v>215</v>
      </c>
      <c r="AN12" s="202" t="s">
        <v>215</v>
      </c>
      <c r="AO12" s="202">
        <v>0</v>
      </c>
      <c r="AP12" s="202">
        <v>0</v>
      </c>
      <c r="AQ12" s="202">
        <v>0</v>
      </c>
      <c r="AR12" s="202">
        <v>0</v>
      </c>
      <c r="AS12" s="207" t="s">
        <v>215</v>
      </c>
      <c r="AT12" s="237"/>
      <c r="AU12" s="206" t="s">
        <v>1</v>
      </c>
      <c r="AV12" s="204" t="s">
        <v>90</v>
      </c>
      <c r="AW12" s="204" t="s">
        <v>49</v>
      </c>
      <c r="AX12" s="204" t="s">
        <v>76</v>
      </c>
      <c r="AY12" s="202">
        <v>5478044.982379715</v>
      </c>
      <c r="AZ12" s="236" t="s">
        <v>215</v>
      </c>
      <c r="BA12" s="236" t="s">
        <v>215</v>
      </c>
      <c r="BB12" s="236" t="s">
        <v>215</v>
      </c>
      <c r="BC12" s="236" t="s">
        <v>215</v>
      </c>
      <c r="BD12" s="202">
        <v>682572.08983647346</v>
      </c>
      <c r="BE12" s="202">
        <v>581774.26081191504</v>
      </c>
      <c r="BF12" s="202">
        <v>9710975.8093141429</v>
      </c>
      <c r="BG12" s="236" t="s">
        <v>215</v>
      </c>
      <c r="BH12" s="202">
        <v>3333872.5877691959</v>
      </c>
    </row>
    <row r="13" spans="1:60" ht="16.5" thickBot="1" x14ac:dyDescent="0.3">
      <c r="B13" s="206" t="s">
        <v>244</v>
      </c>
      <c r="C13" s="204" t="s">
        <v>370</v>
      </c>
      <c r="D13" s="204" t="s">
        <v>305</v>
      </c>
      <c r="E13" s="204" t="s">
        <v>52</v>
      </c>
      <c r="F13" s="202">
        <v>604.98436634566883</v>
      </c>
      <c r="G13" s="204" t="s">
        <v>215</v>
      </c>
      <c r="H13" s="204" t="s">
        <v>215</v>
      </c>
      <c r="I13" s="204" t="s">
        <v>215</v>
      </c>
      <c r="J13" s="204" t="s">
        <v>215</v>
      </c>
      <c r="K13" s="204" t="s">
        <v>215</v>
      </c>
      <c r="L13" s="204" t="s">
        <v>215</v>
      </c>
      <c r="M13" s="202">
        <v>594.63848931079235</v>
      </c>
      <c r="N13" s="158" t="s">
        <v>215</v>
      </c>
      <c r="O13" s="202">
        <v>148.95228871832251</v>
      </c>
      <c r="Q13" s="206" t="s">
        <v>1</v>
      </c>
      <c r="R13" s="204" t="s">
        <v>532</v>
      </c>
      <c r="S13" s="204" t="s">
        <v>100</v>
      </c>
      <c r="T13" s="204" t="s">
        <v>76</v>
      </c>
      <c r="U13" s="202">
        <v>639197.16869615018</v>
      </c>
      <c r="V13" s="204" t="s">
        <v>215</v>
      </c>
      <c r="W13" s="204" t="s">
        <v>215</v>
      </c>
      <c r="X13" s="204" t="s">
        <v>215</v>
      </c>
      <c r="Y13" s="204" t="s">
        <v>215</v>
      </c>
      <c r="Z13" s="204" t="s">
        <v>215</v>
      </c>
      <c r="AA13" s="204" t="s">
        <v>215</v>
      </c>
      <c r="AB13" s="202">
        <v>1095056.5594154794</v>
      </c>
      <c r="AC13" s="158" t="s">
        <v>215</v>
      </c>
      <c r="AD13" s="202">
        <v>515346.17216716136</v>
      </c>
      <c r="AF13" s="206" t="s">
        <v>572</v>
      </c>
      <c r="AG13" s="204" t="s">
        <v>579</v>
      </c>
      <c r="AH13" s="204" t="s">
        <v>574</v>
      </c>
      <c r="AI13" s="204" t="s">
        <v>52</v>
      </c>
      <c r="AJ13" s="204">
        <v>0</v>
      </c>
      <c r="AK13" s="202" t="s">
        <v>215</v>
      </c>
      <c r="AL13" s="202" t="s">
        <v>215</v>
      </c>
      <c r="AM13" s="202" t="s">
        <v>215</v>
      </c>
      <c r="AN13" s="202" t="s">
        <v>215</v>
      </c>
      <c r="AO13" s="202">
        <v>0</v>
      </c>
      <c r="AP13" s="202">
        <v>0</v>
      </c>
      <c r="AQ13" s="202">
        <v>0</v>
      </c>
      <c r="AR13" s="202">
        <v>0</v>
      </c>
      <c r="AS13" s="207" t="s">
        <v>215</v>
      </c>
      <c r="AU13" s="206" t="s">
        <v>1</v>
      </c>
      <c r="AV13" s="204" t="s">
        <v>90</v>
      </c>
      <c r="AW13" s="204" t="s">
        <v>100</v>
      </c>
      <c r="AX13" s="204" t="s">
        <v>76</v>
      </c>
      <c r="AY13" s="202">
        <v>828076.56705076352</v>
      </c>
      <c r="AZ13" s="236" t="s">
        <v>215</v>
      </c>
      <c r="BA13" s="236" t="s">
        <v>215</v>
      </c>
      <c r="BB13" s="236" t="s">
        <v>215</v>
      </c>
      <c r="BC13" s="236" t="s">
        <v>215</v>
      </c>
      <c r="BD13" s="202">
        <v>103179.50194540288</v>
      </c>
      <c r="BE13" s="202">
        <v>87942.620814761511</v>
      </c>
      <c r="BF13" s="202">
        <v>1467938.2036393196</v>
      </c>
      <c r="BG13" s="236" t="s">
        <v>215</v>
      </c>
      <c r="BH13" s="202">
        <v>503957.48416532465</v>
      </c>
    </row>
    <row r="14" spans="1:60" ht="16.5" thickBot="1" x14ac:dyDescent="0.3">
      <c r="B14" s="206" t="s">
        <v>244</v>
      </c>
      <c r="C14" s="204" t="s">
        <v>370</v>
      </c>
      <c r="D14" s="204" t="s">
        <v>304</v>
      </c>
      <c r="E14" s="204" t="s">
        <v>55</v>
      </c>
      <c r="F14" s="202">
        <v>85372.3426978184</v>
      </c>
      <c r="G14" s="204" t="s">
        <v>215</v>
      </c>
      <c r="H14" s="204" t="s">
        <v>215</v>
      </c>
      <c r="I14" s="204" t="s">
        <v>215</v>
      </c>
      <c r="J14" s="204" t="s">
        <v>215</v>
      </c>
      <c r="K14" s="204" t="s">
        <v>215</v>
      </c>
      <c r="L14" s="204" t="s">
        <v>215</v>
      </c>
      <c r="M14" s="202">
        <v>83912.384707389443</v>
      </c>
      <c r="N14" s="158" t="s">
        <v>215</v>
      </c>
      <c r="O14" s="202">
        <v>23541.112258596921</v>
      </c>
      <c r="Q14" s="206" t="s">
        <v>1</v>
      </c>
      <c r="R14" s="204" t="s">
        <v>532</v>
      </c>
      <c r="S14" s="204" t="s">
        <v>115</v>
      </c>
      <c r="T14" s="204" t="s">
        <v>76</v>
      </c>
      <c r="U14" s="202">
        <v>49124.056719009612</v>
      </c>
      <c r="V14" s="204" t="s">
        <v>215</v>
      </c>
      <c r="W14" s="204" t="s">
        <v>215</v>
      </c>
      <c r="X14" s="204" t="s">
        <v>215</v>
      </c>
      <c r="Y14" s="204" t="s">
        <v>215</v>
      </c>
      <c r="Z14" s="204" t="s">
        <v>215</v>
      </c>
      <c r="AA14" s="204" t="s">
        <v>215</v>
      </c>
      <c r="AB14" s="202">
        <v>84158.102021914543</v>
      </c>
      <c r="AC14" s="158" t="s">
        <v>215</v>
      </c>
      <c r="AD14" s="202">
        <v>39605.767721255863</v>
      </c>
      <c r="AF14" s="206" t="s">
        <v>572</v>
      </c>
      <c r="AG14" s="204" t="s">
        <v>579</v>
      </c>
      <c r="AH14" s="204" t="s">
        <v>573</v>
      </c>
      <c r="AI14" s="204" t="s">
        <v>55</v>
      </c>
      <c r="AJ14" s="204">
        <v>0</v>
      </c>
      <c r="AK14" s="202" t="s">
        <v>215</v>
      </c>
      <c r="AL14" s="202" t="s">
        <v>215</v>
      </c>
      <c r="AM14" s="202" t="s">
        <v>215</v>
      </c>
      <c r="AN14" s="202" t="s">
        <v>215</v>
      </c>
      <c r="AO14" s="202">
        <v>0</v>
      </c>
      <c r="AP14" s="202">
        <v>0</v>
      </c>
      <c r="AQ14" s="202">
        <v>0</v>
      </c>
      <c r="AR14" s="202">
        <v>0</v>
      </c>
      <c r="AS14" s="207" t="s">
        <v>215</v>
      </c>
      <c r="AU14" s="206" t="s">
        <v>1</v>
      </c>
      <c r="AV14" s="204" t="s">
        <v>90</v>
      </c>
      <c r="AW14" s="204" t="s">
        <v>115</v>
      </c>
      <c r="AX14" s="204" t="s">
        <v>76</v>
      </c>
      <c r="AY14" s="202">
        <v>63698.197468054561</v>
      </c>
      <c r="AZ14" s="236" t="s">
        <v>215</v>
      </c>
      <c r="BA14" s="236" t="s">
        <v>215</v>
      </c>
      <c r="BB14" s="236" t="s">
        <v>215</v>
      </c>
      <c r="BC14" s="236" t="s">
        <v>215</v>
      </c>
      <c r="BD14" s="202">
        <v>7936.8847653563544</v>
      </c>
      <c r="BE14" s="202">
        <v>6764.8169860282005</v>
      </c>
      <c r="BF14" s="202">
        <v>112918.32336149969</v>
      </c>
      <c r="BG14" s="236" t="s">
        <v>215</v>
      </c>
      <c r="BH14" s="202">
        <v>38765.960321998748</v>
      </c>
    </row>
    <row r="15" spans="1:60" ht="16.5" thickBot="1" x14ac:dyDescent="0.3">
      <c r="B15" s="206" t="s">
        <v>244</v>
      </c>
      <c r="C15" s="204" t="s">
        <v>370</v>
      </c>
      <c r="D15" s="204" t="s">
        <v>304</v>
      </c>
      <c r="E15" s="204" t="s">
        <v>52</v>
      </c>
      <c r="F15" s="202">
        <v>1453.9532595195008</v>
      </c>
      <c r="G15" s="204" t="s">
        <v>215</v>
      </c>
      <c r="H15" s="204" t="s">
        <v>215</v>
      </c>
      <c r="I15" s="204" t="s">
        <v>215</v>
      </c>
      <c r="J15" s="204" t="s">
        <v>215</v>
      </c>
      <c r="K15" s="204" t="s">
        <v>215</v>
      </c>
      <c r="L15" s="204" t="s">
        <v>215</v>
      </c>
      <c r="M15" s="202">
        <v>1429.0891101724551</v>
      </c>
      <c r="N15" s="158" t="s">
        <v>215</v>
      </c>
      <c r="O15" s="202">
        <v>400.92231066274957</v>
      </c>
      <c r="Q15" s="206" t="s">
        <v>1</v>
      </c>
      <c r="R15" s="204" t="s">
        <v>532</v>
      </c>
      <c r="S15" s="204" t="s">
        <v>49</v>
      </c>
      <c r="T15" s="204" t="s">
        <v>52</v>
      </c>
      <c r="U15" s="202">
        <v>63526.125748728977</v>
      </c>
      <c r="V15" s="204" t="s">
        <v>215</v>
      </c>
      <c r="W15" s="204" t="s">
        <v>215</v>
      </c>
      <c r="X15" s="204" t="s">
        <v>215</v>
      </c>
      <c r="Y15" s="204" t="s">
        <v>215</v>
      </c>
      <c r="Z15" s="204" t="s">
        <v>215</v>
      </c>
      <c r="AA15" s="204" t="s">
        <v>215</v>
      </c>
      <c r="AB15" s="202">
        <v>108831.3655038523</v>
      </c>
      <c r="AC15" s="158" t="s">
        <v>215</v>
      </c>
      <c r="AD15" s="202">
        <v>51217.288405699415</v>
      </c>
      <c r="AF15" s="206" t="s">
        <v>572</v>
      </c>
      <c r="AG15" s="204" t="s">
        <v>578</v>
      </c>
      <c r="AH15" s="204" t="s">
        <v>576</v>
      </c>
      <c r="AI15" s="204" t="s">
        <v>52</v>
      </c>
      <c r="AJ15" s="204">
        <v>0</v>
      </c>
      <c r="AK15" s="202" t="s">
        <v>215</v>
      </c>
      <c r="AL15" s="202" t="s">
        <v>215</v>
      </c>
      <c r="AM15" s="202" t="s">
        <v>215</v>
      </c>
      <c r="AN15" s="202" t="s">
        <v>215</v>
      </c>
      <c r="AO15" s="202">
        <v>0</v>
      </c>
      <c r="AP15" s="202">
        <v>0</v>
      </c>
      <c r="AQ15" s="202">
        <v>0</v>
      </c>
      <c r="AR15" s="202">
        <v>0</v>
      </c>
      <c r="AS15" s="207" t="s">
        <v>215</v>
      </c>
      <c r="AU15" s="206" t="s">
        <v>1</v>
      </c>
      <c r="AV15" s="204" t="s">
        <v>90</v>
      </c>
      <c r="AW15" s="204" t="s">
        <v>49</v>
      </c>
      <c r="AX15" s="204" t="s">
        <v>52</v>
      </c>
      <c r="AY15" s="202">
        <v>777637.19198204763</v>
      </c>
      <c r="AZ15" s="236" t="s">
        <v>215</v>
      </c>
      <c r="BA15" s="236" t="s">
        <v>215</v>
      </c>
      <c r="BB15" s="236" t="s">
        <v>215</v>
      </c>
      <c r="BC15" s="236" t="s">
        <v>215</v>
      </c>
      <c r="BD15" s="202">
        <v>96894.685051522087</v>
      </c>
      <c r="BE15" s="202">
        <v>82585.905008154601</v>
      </c>
      <c r="BF15" s="202">
        <v>1378523.9047964427</v>
      </c>
      <c r="BG15" s="236" t="s">
        <v>215</v>
      </c>
      <c r="BH15" s="202">
        <v>473260.68440798658</v>
      </c>
    </row>
    <row r="16" spans="1:60" ht="16.5" thickBot="1" x14ac:dyDescent="0.3">
      <c r="B16" s="206" t="s">
        <v>244</v>
      </c>
      <c r="C16" s="204" t="s">
        <v>370</v>
      </c>
      <c r="D16" s="204" t="s">
        <v>303</v>
      </c>
      <c r="E16" s="204" t="s">
        <v>55</v>
      </c>
      <c r="F16" s="202">
        <v>14258.100097072442</v>
      </c>
      <c r="G16" s="204" t="s">
        <v>215</v>
      </c>
      <c r="H16" s="204" t="s">
        <v>215</v>
      </c>
      <c r="I16" s="204" t="s">
        <v>215</v>
      </c>
      <c r="J16" s="204" t="s">
        <v>215</v>
      </c>
      <c r="K16" s="204" t="s">
        <v>215</v>
      </c>
      <c r="L16" s="204" t="s">
        <v>215</v>
      </c>
      <c r="M16" s="202">
        <v>14014.27139907434</v>
      </c>
      <c r="N16" s="158" t="s">
        <v>215</v>
      </c>
      <c r="O16" s="202">
        <v>3884.6223634750477</v>
      </c>
      <c r="Q16" s="206" t="s">
        <v>1</v>
      </c>
      <c r="R16" s="204" t="s">
        <v>532</v>
      </c>
      <c r="S16" s="204" t="s">
        <v>100</v>
      </c>
      <c r="T16" s="204" t="s">
        <v>52</v>
      </c>
      <c r="U16" s="202">
        <v>9931.6712161614378</v>
      </c>
      <c r="V16" s="204" t="s">
        <v>215</v>
      </c>
      <c r="W16" s="204" t="s">
        <v>215</v>
      </c>
      <c r="X16" s="204" t="s">
        <v>215</v>
      </c>
      <c r="Y16" s="204" t="s">
        <v>215</v>
      </c>
      <c r="Z16" s="204" t="s">
        <v>215</v>
      </c>
      <c r="AA16" s="204" t="s">
        <v>215</v>
      </c>
      <c r="AB16" s="202">
        <v>17014.690057842548</v>
      </c>
      <c r="AC16" s="158" t="s">
        <v>215</v>
      </c>
      <c r="AD16" s="202">
        <v>8007.3082221435679</v>
      </c>
      <c r="AF16" s="206" t="s">
        <v>572</v>
      </c>
      <c r="AG16" s="204" t="s">
        <v>578</v>
      </c>
      <c r="AH16" s="204" t="s">
        <v>575</v>
      </c>
      <c r="AI16" s="204" t="s">
        <v>52</v>
      </c>
      <c r="AJ16" s="204">
        <v>0</v>
      </c>
      <c r="AK16" s="202" t="s">
        <v>215</v>
      </c>
      <c r="AL16" s="202" t="s">
        <v>215</v>
      </c>
      <c r="AM16" s="202" t="s">
        <v>215</v>
      </c>
      <c r="AN16" s="202" t="s">
        <v>215</v>
      </c>
      <c r="AO16" s="202">
        <v>0</v>
      </c>
      <c r="AP16" s="202">
        <v>0</v>
      </c>
      <c r="AQ16" s="202">
        <v>0</v>
      </c>
      <c r="AR16" s="202">
        <v>0</v>
      </c>
      <c r="AS16" s="207" t="s">
        <v>215</v>
      </c>
      <c r="AU16" s="206" t="s">
        <v>1</v>
      </c>
      <c r="AV16" s="204" t="s">
        <v>90</v>
      </c>
      <c r="AW16" s="204" t="s">
        <v>100</v>
      </c>
      <c r="AX16" s="204" t="s">
        <v>52</v>
      </c>
      <c r="AY16" s="202">
        <v>117549.80809185668</v>
      </c>
      <c r="AZ16" s="236" t="s">
        <v>215</v>
      </c>
      <c r="BA16" s="236" t="s">
        <v>215</v>
      </c>
      <c r="BB16" s="236" t="s">
        <v>215</v>
      </c>
      <c r="BC16" s="236" t="s">
        <v>215</v>
      </c>
      <c r="BD16" s="202">
        <v>14646.870996353089</v>
      </c>
      <c r="BE16" s="202">
        <v>12483.915873490003</v>
      </c>
      <c r="BF16" s="202">
        <v>208381.52049522818</v>
      </c>
      <c r="BG16" s="236" t="s">
        <v>215</v>
      </c>
      <c r="BH16" s="202">
        <v>71539.405783544207</v>
      </c>
    </row>
    <row r="17" spans="2:60" ht="16.5" thickBot="1" x14ac:dyDescent="0.3">
      <c r="B17" s="206" t="s">
        <v>244</v>
      </c>
      <c r="C17" s="204" t="s">
        <v>370</v>
      </c>
      <c r="D17" s="204" t="s">
        <v>303</v>
      </c>
      <c r="E17" s="204" t="s">
        <v>52</v>
      </c>
      <c r="F17" s="202">
        <v>242.82584342741237</v>
      </c>
      <c r="G17" s="204" t="s">
        <v>215</v>
      </c>
      <c r="H17" s="204" t="s">
        <v>215</v>
      </c>
      <c r="I17" s="204" t="s">
        <v>215</v>
      </c>
      <c r="J17" s="204" t="s">
        <v>215</v>
      </c>
      <c r="K17" s="204" t="s">
        <v>215</v>
      </c>
      <c r="L17" s="204" t="s">
        <v>215</v>
      </c>
      <c r="M17" s="202">
        <v>238.67326287038895</v>
      </c>
      <c r="N17" s="158" t="s">
        <v>215</v>
      </c>
      <c r="O17" s="202">
        <v>66.157951998211715</v>
      </c>
      <c r="Q17" s="206" t="s">
        <v>1</v>
      </c>
      <c r="R17" s="204" t="s">
        <v>532</v>
      </c>
      <c r="S17" s="204" t="s">
        <v>115</v>
      </c>
      <c r="T17" s="204" t="s">
        <v>52</v>
      </c>
      <c r="U17" s="202">
        <v>763.27619340526212</v>
      </c>
      <c r="V17" s="204" t="s">
        <v>215</v>
      </c>
      <c r="W17" s="204" t="s">
        <v>215</v>
      </c>
      <c r="X17" s="204" t="s">
        <v>215</v>
      </c>
      <c r="Y17" s="204" t="s">
        <v>215</v>
      </c>
      <c r="Z17" s="204" t="s">
        <v>215</v>
      </c>
      <c r="AA17" s="204" t="s">
        <v>215</v>
      </c>
      <c r="AB17" s="202">
        <v>1307.6256328529394</v>
      </c>
      <c r="AC17" s="158" t="s">
        <v>215</v>
      </c>
      <c r="AD17" s="202">
        <v>615.38361532497333</v>
      </c>
      <c r="AF17" s="206" t="s">
        <v>572</v>
      </c>
      <c r="AG17" s="204" t="s">
        <v>578</v>
      </c>
      <c r="AH17" s="204" t="s">
        <v>574</v>
      </c>
      <c r="AI17" s="204" t="s">
        <v>52</v>
      </c>
      <c r="AJ17" s="204">
        <v>0</v>
      </c>
      <c r="AK17" s="202" t="s">
        <v>215</v>
      </c>
      <c r="AL17" s="202" t="s">
        <v>215</v>
      </c>
      <c r="AM17" s="202" t="s">
        <v>215</v>
      </c>
      <c r="AN17" s="202" t="s">
        <v>215</v>
      </c>
      <c r="AO17" s="202">
        <v>0</v>
      </c>
      <c r="AP17" s="202">
        <v>0</v>
      </c>
      <c r="AQ17" s="202">
        <v>0</v>
      </c>
      <c r="AR17" s="202">
        <v>0</v>
      </c>
      <c r="AS17" s="207" t="s">
        <v>215</v>
      </c>
      <c r="AU17" s="206" t="s">
        <v>1</v>
      </c>
      <c r="AV17" s="204" t="s">
        <v>90</v>
      </c>
      <c r="AW17" s="204" t="s">
        <v>115</v>
      </c>
      <c r="AX17" s="204" t="s">
        <v>52</v>
      </c>
      <c r="AY17" s="202">
        <v>9042.2929303529236</v>
      </c>
      <c r="AZ17" s="236" t="s">
        <v>215</v>
      </c>
      <c r="BA17" s="236" t="s">
        <v>215</v>
      </c>
      <c r="BB17" s="236" t="s">
        <v>215</v>
      </c>
      <c r="BC17" s="236" t="s">
        <v>215</v>
      </c>
      <c r="BD17" s="202">
        <v>1126.6823843610323</v>
      </c>
      <c r="BE17" s="202">
        <v>960.30122106000579</v>
      </c>
      <c r="BF17" s="202">
        <v>16029.34773077462</v>
      </c>
      <c r="BG17" s="236" t="s">
        <v>215</v>
      </c>
      <c r="BH17" s="202">
        <v>5503.0312142466501</v>
      </c>
    </row>
    <row r="18" spans="2:60" ht="16.5" thickBot="1" x14ac:dyDescent="0.3">
      <c r="B18" s="206" t="s">
        <v>244</v>
      </c>
      <c r="C18" s="204" t="s">
        <v>370</v>
      </c>
      <c r="D18" s="204" t="s">
        <v>302</v>
      </c>
      <c r="E18" s="204" t="s">
        <v>55</v>
      </c>
      <c r="F18" s="202">
        <v>28811.999615298133</v>
      </c>
      <c r="G18" s="204" t="s">
        <v>215</v>
      </c>
      <c r="H18" s="204" t="s">
        <v>215</v>
      </c>
      <c r="I18" s="204" t="s">
        <v>215</v>
      </c>
      <c r="J18" s="204" t="s">
        <v>215</v>
      </c>
      <c r="K18" s="204" t="s">
        <v>215</v>
      </c>
      <c r="L18" s="204" t="s">
        <v>215</v>
      </c>
      <c r="M18" s="202">
        <v>28319.283734143504</v>
      </c>
      <c r="N18" s="158" t="s">
        <v>215</v>
      </c>
      <c r="O18" s="202">
        <v>8106.0728841982464</v>
      </c>
      <c r="Q18" s="206" t="s">
        <v>1</v>
      </c>
      <c r="R18" s="204" t="s">
        <v>493</v>
      </c>
      <c r="S18" s="204" t="s">
        <v>49</v>
      </c>
      <c r="T18" s="204" t="s">
        <v>76</v>
      </c>
      <c r="U18" s="202">
        <v>59999830.589892209</v>
      </c>
      <c r="V18" s="204" t="s">
        <v>215</v>
      </c>
      <c r="W18" s="204" t="s">
        <v>215</v>
      </c>
      <c r="X18" s="204" t="s">
        <v>215</v>
      </c>
      <c r="Y18" s="204" t="s">
        <v>215</v>
      </c>
      <c r="Z18" s="204" t="s">
        <v>215</v>
      </c>
      <c r="AA18" s="204" t="s">
        <v>215</v>
      </c>
      <c r="AB18" s="202">
        <v>102008447.47987741</v>
      </c>
      <c r="AC18" s="158" t="s">
        <v>215</v>
      </c>
      <c r="AD18" s="202">
        <v>56867970.879693635</v>
      </c>
      <c r="AF18" s="206" t="s">
        <v>572</v>
      </c>
      <c r="AG18" s="204" t="s">
        <v>578</v>
      </c>
      <c r="AH18" s="204" t="s">
        <v>573</v>
      </c>
      <c r="AI18" s="204" t="s">
        <v>52</v>
      </c>
      <c r="AJ18" s="204">
        <v>0</v>
      </c>
      <c r="AK18" s="202" t="s">
        <v>215</v>
      </c>
      <c r="AL18" s="202" t="s">
        <v>215</v>
      </c>
      <c r="AM18" s="202" t="s">
        <v>215</v>
      </c>
      <c r="AN18" s="202" t="s">
        <v>215</v>
      </c>
      <c r="AO18" s="202">
        <v>0</v>
      </c>
      <c r="AP18" s="202">
        <v>0</v>
      </c>
      <c r="AQ18" s="202">
        <v>0</v>
      </c>
      <c r="AR18" s="202">
        <v>0</v>
      </c>
      <c r="AS18" s="207" t="s">
        <v>215</v>
      </c>
      <c r="AU18" s="206" t="s">
        <v>1</v>
      </c>
      <c r="AV18" s="204" t="s">
        <v>88</v>
      </c>
      <c r="AW18" s="204" t="s">
        <v>49</v>
      </c>
      <c r="AX18" s="204" t="s">
        <v>76</v>
      </c>
      <c r="AY18" s="202">
        <v>14147179.355297657</v>
      </c>
      <c r="AZ18" s="236" t="s">
        <v>215</v>
      </c>
      <c r="BA18" s="236" t="s">
        <v>215</v>
      </c>
      <c r="BB18" s="236" t="s">
        <v>215</v>
      </c>
      <c r="BC18" s="236" t="s">
        <v>215</v>
      </c>
      <c r="BD18" s="202">
        <v>1400110.9380719517</v>
      </c>
      <c r="BE18" s="202">
        <v>2101208.7548104255</v>
      </c>
      <c r="BF18" s="202">
        <v>24700977.120917592</v>
      </c>
      <c r="BG18" s="236" t="s">
        <v>215</v>
      </c>
      <c r="BH18" s="202">
        <v>7746389.7219161019</v>
      </c>
    </row>
    <row r="19" spans="2:60" ht="16.5" thickBot="1" x14ac:dyDescent="0.3">
      <c r="B19" s="206" t="s">
        <v>244</v>
      </c>
      <c r="C19" s="204" t="s">
        <v>370</v>
      </c>
      <c r="D19" s="204" t="s">
        <v>302</v>
      </c>
      <c r="E19" s="204" t="s">
        <v>52</v>
      </c>
      <c r="F19" s="202">
        <v>490.68936696061422</v>
      </c>
      <c r="G19" s="204" t="s">
        <v>215</v>
      </c>
      <c r="H19" s="204" t="s">
        <v>215</v>
      </c>
      <c r="I19" s="204" t="s">
        <v>215</v>
      </c>
      <c r="J19" s="204" t="s">
        <v>215</v>
      </c>
      <c r="K19" s="204" t="s">
        <v>215</v>
      </c>
      <c r="L19" s="204" t="s">
        <v>215</v>
      </c>
      <c r="M19" s="202">
        <v>482.29805615111263</v>
      </c>
      <c r="N19" s="158" t="s">
        <v>215</v>
      </c>
      <c r="O19" s="202">
        <v>138.05233323590269</v>
      </c>
      <c r="Q19" s="206" t="s">
        <v>1</v>
      </c>
      <c r="R19" s="204" t="s">
        <v>493</v>
      </c>
      <c r="S19" s="204" t="s">
        <v>115</v>
      </c>
      <c r="T19" s="204" t="s">
        <v>76</v>
      </c>
      <c r="U19" s="202">
        <v>344920.97664388822</v>
      </c>
      <c r="V19" s="204" t="s">
        <v>215</v>
      </c>
      <c r="W19" s="204" t="s">
        <v>215</v>
      </c>
      <c r="X19" s="204" t="s">
        <v>215</v>
      </c>
      <c r="Y19" s="204" t="s">
        <v>215</v>
      </c>
      <c r="Z19" s="204" t="s">
        <v>215</v>
      </c>
      <c r="AA19" s="204" t="s">
        <v>215</v>
      </c>
      <c r="AB19" s="202">
        <v>586415.87792438641</v>
      </c>
      <c r="AC19" s="158" t="s">
        <v>215</v>
      </c>
      <c r="AD19" s="202">
        <v>326916.85731000267</v>
      </c>
      <c r="AF19" s="206" t="s">
        <v>572</v>
      </c>
      <c r="AG19" s="204" t="s">
        <v>577</v>
      </c>
      <c r="AH19" s="204" t="s">
        <v>576</v>
      </c>
      <c r="AI19" s="204" t="s">
        <v>52</v>
      </c>
      <c r="AJ19" s="204">
        <v>0</v>
      </c>
      <c r="AK19" s="202" t="s">
        <v>215</v>
      </c>
      <c r="AL19" s="202" t="s">
        <v>215</v>
      </c>
      <c r="AM19" s="202" t="s">
        <v>215</v>
      </c>
      <c r="AN19" s="202" t="s">
        <v>215</v>
      </c>
      <c r="AO19" s="202">
        <v>0</v>
      </c>
      <c r="AP19" s="202">
        <v>0</v>
      </c>
      <c r="AQ19" s="202">
        <v>0</v>
      </c>
      <c r="AR19" s="202">
        <v>0</v>
      </c>
      <c r="AS19" s="207" t="s">
        <v>215</v>
      </c>
      <c r="AU19" s="206" t="s">
        <v>1</v>
      </c>
      <c r="AV19" s="204" t="s">
        <v>88</v>
      </c>
      <c r="AW19" s="204" t="s">
        <v>100</v>
      </c>
      <c r="AX19" s="204" t="s">
        <v>76</v>
      </c>
      <c r="AY19" s="202">
        <v>2138527.111743934</v>
      </c>
      <c r="AZ19" s="236" t="s">
        <v>215</v>
      </c>
      <c r="BA19" s="236" t="s">
        <v>215</v>
      </c>
      <c r="BB19" s="236" t="s">
        <v>215</v>
      </c>
      <c r="BC19" s="236" t="s">
        <v>215</v>
      </c>
      <c r="BD19" s="202">
        <v>211644.67667506315</v>
      </c>
      <c r="BE19" s="202">
        <v>317624.57920017402</v>
      </c>
      <c r="BF19" s="202">
        <v>3733868.6343767978</v>
      </c>
      <c r="BG19" s="236" t="s">
        <v>215</v>
      </c>
      <c r="BH19" s="202">
        <v>1170965.8881400104</v>
      </c>
    </row>
    <row r="20" spans="2:60" ht="16.5" thickBot="1" x14ac:dyDescent="0.3">
      <c r="B20" s="206" t="s">
        <v>244</v>
      </c>
      <c r="C20" s="204" t="s">
        <v>370</v>
      </c>
      <c r="D20" s="204" t="s">
        <v>301</v>
      </c>
      <c r="E20" s="204" t="s">
        <v>55</v>
      </c>
      <c r="F20" s="202">
        <v>34844.568456456422</v>
      </c>
      <c r="G20" s="204" t="s">
        <v>215</v>
      </c>
      <c r="H20" s="204" t="s">
        <v>215</v>
      </c>
      <c r="I20" s="204" t="s">
        <v>215</v>
      </c>
      <c r="J20" s="204" t="s">
        <v>215</v>
      </c>
      <c r="K20" s="204" t="s">
        <v>215</v>
      </c>
      <c r="L20" s="204" t="s">
        <v>215</v>
      </c>
      <c r="M20" s="202">
        <v>34248.689222813788</v>
      </c>
      <c r="N20" s="158" t="s">
        <v>215</v>
      </c>
      <c r="O20" s="202">
        <v>11840.831079285024</v>
      </c>
      <c r="Q20" s="206" t="s">
        <v>1</v>
      </c>
      <c r="R20" s="204" t="s">
        <v>493</v>
      </c>
      <c r="S20" s="204" t="s">
        <v>49</v>
      </c>
      <c r="T20" s="204" t="s">
        <v>52</v>
      </c>
      <c r="U20" s="202">
        <v>1011514.1850291903</v>
      </c>
      <c r="V20" s="204" t="s">
        <v>215</v>
      </c>
      <c r="W20" s="204" t="s">
        <v>215</v>
      </c>
      <c r="X20" s="204" t="s">
        <v>215</v>
      </c>
      <c r="Y20" s="204" t="s">
        <v>215</v>
      </c>
      <c r="Z20" s="204" t="s">
        <v>215</v>
      </c>
      <c r="AA20" s="204" t="s">
        <v>215</v>
      </c>
      <c r="AB20" s="202">
        <v>1719721.3826147658</v>
      </c>
      <c r="AC20" s="158" t="s">
        <v>215</v>
      </c>
      <c r="AD20" s="202">
        <v>958715.36057849345</v>
      </c>
      <c r="AF20" s="206" t="s">
        <v>572</v>
      </c>
      <c r="AG20" s="204" t="s">
        <v>577</v>
      </c>
      <c r="AH20" s="204" t="s">
        <v>575</v>
      </c>
      <c r="AI20" s="204" t="s">
        <v>52</v>
      </c>
      <c r="AJ20" s="204">
        <v>0</v>
      </c>
      <c r="AK20" s="202" t="s">
        <v>215</v>
      </c>
      <c r="AL20" s="202" t="s">
        <v>215</v>
      </c>
      <c r="AM20" s="202" t="s">
        <v>215</v>
      </c>
      <c r="AN20" s="202" t="s">
        <v>215</v>
      </c>
      <c r="AO20" s="202">
        <v>0</v>
      </c>
      <c r="AP20" s="202">
        <v>0</v>
      </c>
      <c r="AQ20" s="202">
        <v>0</v>
      </c>
      <c r="AR20" s="202">
        <v>0</v>
      </c>
      <c r="AS20" s="207" t="s">
        <v>215</v>
      </c>
      <c r="AU20" s="206" t="s">
        <v>1</v>
      </c>
      <c r="AV20" s="204" t="s">
        <v>88</v>
      </c>
      <c r="AW20" s="204" t="s">
        <v>115</v>
      </c>
      <c r="AX20" s="204" t="s">
        <v>76</v>
      </c>
      <c r="AY20" s="202">
        <v>164502.08552195973</v>
      </c>
      <c r="AZ20" s="236" t="s">
        <v>215</v>
      </c>
      <c r="BA20" s="236" t="s">
        <v>215</v>
      </c>
      <c r="BB20" s="236" t="s">
        <v>215</v>
      </c>
      <c r="BC20" s="236" t="s">
        <v>215</v>
      </c>
      <c r="BD20" s="202">
        <v>16280.359744551884</v>
      </c>
      <c r="BE20" s="202">
        <v>24432.659938949546</v>
      </c>
      <c r="BF20" s="202">
        <v>287220.6641884101</v>
      </c>
      <c r="BG20" s="236" t="s">
        <v>215</v>
      </c>
      <c r="BH20" s="202">
        <v>90074.299089442851</v>
      </c>
    </row>
    <row r="21" spans="2:60" ht="16.5" thickBot="1" x14ac:dyDescent="0.3">
      <c r="B21" s="206" t="s">
        <v>244</v>
      </c>
      <c r="C21" s="204" t="s">
        <v>370</v>
      </c>
      <c r="D21" s="204" t="s">
        <v>301</v>
      </c>
      <c r="E21" s="204" t="s">
        <v>52</v>
      </c>
      <c r="F21" s="202">
        <v>593.42841363420905</v>
      </c>
      <c r="G21" s="204" t="s">
        <v>215</v>
      </c>
      <c r="H21" s="204" t="s">
        <v>215</v>
      </c>
      <c r="I21" s="204" t="s">
        <v>215</v>
      </c>
      <c r="J21" s="204" t="s">
        <v>215</v>
      </c>
      <c r="K21" s="204" t="s">
        <v>215</v>
      </c>
      <c r="L21" s="204" t="s">
        <v>215</v>
      </c>
      <c r="M21" s="202">
        <v>583.28015569897275</v>
      </c>
      <c r="N21" s="158" t="s">
        <v>215</v>
      </c>
      <c r="O21" s="202">
        <v>201.65798902838074</v>
      </c>
      <c r="Q21" s="206" t="s">
        <v>1</v>
      </c>
      <c r="R21" s="204" t="s">
        <v>90</v>
      </c>
      <c r="S21" s="204" t="s">
        <v>49</v>
      </c>
      <c r="T21" s="204" t="s">
        <v>76</v>
      </c>
      <c r="U21" s="202">
        <v>0</v>
      </c>
      <c r="V21" s="204" t="s">
        <v>215</v>
      </c>
      <c r="W21" s="204" t="s">
        <v>215</v>
      </c>
      <c r="X21" s="204" t="s">
        <v>215</v>
      </c>
      <c r="Y21" s="204" t="s">
        <v>215</v>
      </c>
      <c r="Z21" s="204" t="s">
        <v>215</v>
      </c>
      <c r="AA21" s="204" t="s">
        <v>215</v>
      </c>
      <c r="AB21" s="202">
        <v>0</v>
      </c>
      <c r="AC21" s="158" t="s">
        <v>215</v>
      </c>
      <c r="AD21" s="202">
        <v>0</v>
      </c>
      <c r="AF21" s="206" t="s">
        <v>572</v>
      </c>
      <c r="AG21" s="204" t="s">
        <v>577</v>
      </c>
      <c r="AH21" s="204" t="s">
        <v>574</v>
      </c>
      <c r="AI21" s="204" t="s">
        <v>52</v>
      </c>
      <c r="AJ21" s="204">
        <v>0</v>
      </c>
      <c r="AK21" s="202" t="s">
        <v>215</v>
      </c>
      <c r="AL21" s="202" t="s">
        <v>215</v>
      </c>
      <c r="AM21" s="202" t="s">
        <v>215</v>
      </c>
      <c r="AN21" s="202" t="s">
        <v>215</v>
      </c>
      <c r="AO21" s="202">
        <v>0</v>
      </c>
      <c r="AP21" s="202">
        <v>0</v>
      </c>
      <c r="AQ21" s="202">
        <v>0</v>
      </c>
      <c r="AR21" s="202">
        <v>0</v>
      </c>
      <c r="AS21" s="207" t="s">
        <v>215</v>
      </c>
      <c r="AU21" s="206" t="s">
        <v>1</v>
      </c>
      <c r="AV21" s="204" t="s">
        <v>88</v>
      </c>
      <c r="AW21" s="204" t="s">
        <v>49</v>
      </c>
      <c r="AX21" s="204" t="s">
        <v>52</v>
      </c>
      <c r="AY21" s="202">
        <v>2002892.1600418079</v>
      </c>
      <c r="AZ21" s="236" t="s">
        <v>215</v>
      </c>
      <c r="BA21" s="236" t="s">
        <v>215</v>
      </c>
      <c r="BB21" s="236" t="s">
        <v>215</v>
      </c>
      <c r="BC21" s="236" t="s">
        <v>215</v>
      </c>
      <c r="BD21" s="202">
        <v>198221.22492587083</v>
      </c>
      <c r="BE21" s="202">
        <v>297479.40815107198</v>
      </c>
      <c r="BF21" s="202">
        <v>3497049.9898505732</v>
      </c>
      <c r="BG21" s="236" t="s">
        <v>215</v>
      </c>
      <c r="BH21" s="202">
        <v>1096697.9956215988</v>
      </c>
    </row>
    <row r="22" spans="2:60" ht="16.5" thickBot="1" x14ac:dyDescent="0.3">
      <c r="B22" s="206" t="s">
        <v>244</v>
      </c>
      <c r="C22" s="204" t="s">
        <v>370</v>
      </c>
      <c r="D22" s="204" t="s">
        <v>300</v>
      </c>
      <c r="E22" s="204" t="s">
        <v>55</v>
      </c>
      <c r="F22" s="202">
        <v>75740.866875959677</v>
      </c>
      <c r="G22" s="204" t="s">
        <v>215</v>
      </c>
      <c r="H22" s="204" t="s">
        <v>215</v>
      </c>
      <c r="I22" s="204" t="s">
        <v>215</v>
      </c>
      <c r="J22" s="204" t="s">
        <v>215</v>
      </c>
      <c r="K22" s="204" t="s">
        <v>215</v>
      </c>
      <c r="L22" s="204" t="s">
        <v>215</v>
      </c>
      <c r="M22" s="202">
        <v>74445.617380593554</v>
      </c>
      <c r="N22" s="158" t="s">
        <v>215</v>
      </c>
      <c r="O22" s="202">
        <v>23474.353401356508</v>
      </c>
      <c r="Q22" s="206" t="s">
        <v>1</v>
      </c>
      <c r="R22" s="204" t="s">
        <v>90</v>
      </c>
      <c r="S22" s="204" t="s">
        <v>100</v>
      </c>
      <c r="T22" s="204" t="s">
        <v>76</v>
      </c>
      <c r="U22" s="202">
        <v>0</v>
      </c>
      <c r="V22" s="204" t="s">
        <v>215</v>
      </c>
      <c r="W22" s="204" t="s">
        <v>215</v>
      </c>
      <c r="X22" s="204" t="s">
        <v>215</v>
      </c>
      <c r="Y22" s="204" t="s">
        <v>215</v>
      </c>
      <c r="Z22" s="204" t="s">
        <v>215</v>
      </c>
      <c r="AA22" s="204" t="s">
        <v>215</v>
      </c>
      <c r="AB22" s="202">
        <v>0</v>
      </c>
      <c r="AC22" s="158" t="s">
        <v>215</v>
      </c>
      <c r="AD22" s="202">
        <v>0</v>
      </c>
      <c r="AF22" s="206" t="s">
        <v>572</v>
      </c>
      <c r="AG22" s="204" t="s">
        <v>577</v>
      </c>
      <c r="AH22" s="204" t="s">
        <v>573</v>
      </c>
      <c r="AI22" s="204" t="s">
        <v>55</v>
      </c>
      <c r="AJ22" s="204">
        <v>0</v>
      </c>
      <c r="AK22" s="202" t="s">
        <v>215</v>
      </c>
      <c r="AL22" s="202" t="s">
        <v>215</v>
      </c>
      <c r="AM22" s="202" t="s">
        <v>215</v>
      </c>
      <c r="AN22" s="202" t="s">
        <v>215</v>
      </c>
      <c r="AO22" s="202">
        <v>0</v>
      </c>
      <c r="AP22" s="202">
        <v>0</v>
      </c>
      <c r="AQ22" s="202">
        <v>0</v>
      </c>
      <c r="AR22" s="202">
        <v>0</v>
      </c>
      <c r="AS22" s="207" t="s">
        <v>215</v>
      </c>
      <c r="AU22" s="206" t="s">
        <v>1</v>
      </c>
      <c r="AV22" s="204" t="s">
        <v>88</v>
      </c>
      <c r="AW22" s="204" t="s">
        <v>100</v>
      </c>
      <c r="AX22" s="204" t="s">
        <v>52</v>
      </c>
      <c r="AY22" s="202">
        <v>302762.76838424167</v>
      </c>
      <c r="AZ22" s="236" t="s">
        <v>215</v>
      </c>
      <c r="BA22" s="236" t="s">
        <v>215</v>
      </c>
      <c r="BB22" s="236" t="s">
        <v>215</v>
      </c>
      <c r="BC22" s="236" t="s">
        <v>215</v>
      </c>
      <c r="BD22" s="202">
        <v>29963.673535882928</v>
      </c>
      <c r="BE22" s="202">
        <v>44967.817512074289</v>
      </c>
      <c r="BF22" s="202">
        <v>528623.83568526385</v>
      </c>
      <c r="BG22" s="236" t="s">
        <v>215</v>
      </c>
      <c r="BH22" s="202">
        <v>165779.92957389841</v>
      </c>
    </row>
    <row r="23" spans="2:60" ht="16.5" thickBot="1" x14ac:dyDescent="0.3">
      <c r="B23" s="206" t="s">
        <v>244</v>
      </c>
      <c r="C23" s="204" t="s">
        <v>370</v>
      </c>
      <c r="D23" s="204" t="s">
        <v>300</v>
      </c>
      <c r="E23" s="204" t="s">
        <v>52</v>
      </c>
      <c r="F23" s="202">
        <v>1289.9222024975045</v>
      </c>
      <c r="G23" s="204" t="s">
        <v>215</v>
      </c>
      <c r="H23" s="204" t="s">
        <v>215</v>
      </c>
      <c r="I23" s="204" t="s">
        <v>215</v>
      </c>
      <c r="J23" s="204" t="s">
        <v>215</v>
      </c>
      <c r="K23" s="204" t="s">
        <v>215</v>
      </c>
      <c r="L23" s="204" t="s">
        <v>215</v>
      </c>
      <c r="M23" s="202">
        <v>1267.8631589354252</v>
      </c>
      <c r="N23" s="158" t="s">
        <v>215</v>
      </c>
      <c r="O23" s="202">
        <v>399.78535882447818</v>
      </c>
      <c r="Q23" s="206" t="s">
        <v>1</v>
      </c>
      <c r="R23" s="204" t="s">
        <v>90</v>
      </c>
      <c r="S23" s="204" t="s">
        <v>115</v>
      </c>
      <c r="T23" s="204" t="s">
        <v>76</v>
      </c>
      <c r="U23" s="202">
        <v>0</v>
      </c>
      <c r="V23" s="204" t="s">
        <v>215</v>
      </c>
      <c r="W23" s="204" t="s">
        <v>215</v>
      </c>
      <c r="X23" s="204" t="s">
        <v>215</v>
      </c>
      <c r="Y23" s="204" t="s">
        <v>215</v>
      </c>
      <c r="Z23" s="204" t="s">
        <v>215</v>
      </c>
      <c r="AA23" s="204" t="s">
        <v>215</v>
      </c>
      <c r="AB23" s="202">
        <v>0</v>
      </c>
      <c r="AC23" s="158" t="s">
        <v>215</v>
      </c>
      <c r="AD23" s="202">
        <v>0</v>
      </c>
      <c r="AF23" s="206" t="s">
        <v>572</v>
      </c>
      <c r="AG23" s="204" t="s">
        <v>571</v>
      </c>
      <c r="AH23" s="204" t="s">
        <v>576</v>
      </c>
      <c r="AI23" s="204" t="s">
        <v>52</v>
      </c>
      <c r="AJ23" s="204">
        <v>0</v>
      </c>
      <c r="AK23" s="202" t="s">
        <v>215</v>
      </c>
      <c r="AL23" s="202" t="s">
        <v>215</v>
      </c>
      <c r="AM23" s="202" t="s">
        <v>215</v>
      </c>
      <c r="AN23" s="202" t="s">
        <v>215</v>
      </c>
      <c r="AO23" s="202">
        <v>0</v>
      </c>
      <c r="AP23" s="202">
        <v>0</v>
      </c>
      <c r="AQ23" s="202">
        <v>0</v>
      </c>
      <c r="AR23" s="202">
        <v>0</v>
      </c>
      <c r="AS23" s="207" t="s">
        <v>215</v>
      </c>
      <c r="AU23" s="206" t="s">
        <v>1</v>
      </c>
      <c r="AV23" s="204" t="s">
        <v>88</v>
      </c>
      <c r="AW23" s="204" t="s">
        <v>115</v>
      </c>
      <c r="AX23" s="204" t="s">
        <v>52</v>
      </c>
      <c r="AY23" s="202">
        <v>23289.443721332391</v>
      </c>
      <c r="AZ23" s="236" t="s">
        <v>215</v>
      </c>
      <c r="BA23" s="236" t="s">
        <v>215</v>
      </c>
      <c r="BB23" s="236" t="s">
        <v>215</v>
      </c>
      <c r="BC23" s="236" t="s">
        <v>215</v>
      </c>
      <c r="BD23" s="202">
        <v>2304.8979642460008</v>
      </c>
      <c r="BE23" s="202">
        <v>3459.0628854651077</v>
      </c>
      <c r="BF23" s="202">
        <v>40663.371974860034</v>
      </c>
      <c r="BG23" s="236" t="s">
        <v>215</v>
      </c>
      <c r="BH23" s="202">
        <v>12752.302274623769</v>
      </c>
    </row>
    <row r="24" spans="2:60" ht="16.5" thickBot="1" x14ac:dyDescent="0.3">
      <c r="B24" s="206" t="s">
        <v>244</v>
      </c>
      <c r="C24" s="204" t="s">
        <v>370</v>
      </c>
      <c r="D24" s="204" t="s">
        <v>298</v>
      </c>
      <c r="E24" s="204" t="s">
        <v>55</v>
      </c>
      <c r="F24" s="202">
        <v>52329.694512159098</v>
      </c>
      <c r="G24" s="204" t="s">
        <v>215</v>
      </c>
      <c r="H24" s="204" t="s">
        <v>215</v>
      </c>
      <c r="I24" s="204" t="s">
        <v>215</v>
      </c>
      <c r="J24" s="204" t="s">
        <v>215</v>
      </c>
      <c r="K24" s="204" t="s">
        <v>215</v>
      </c>
      <c r="L24" s="204" t="s">
        <v>215</v>
      </c>
      <c r="M24" s="202">
        <v>51434.800999512343</v>
      </c>
      <c r="N24" s="158" t="s">
        <v>215</v>
      </c>
      <c r="O24" s="202">
        <v>14977.871047434908</v>
      </c>
      <c r="Q24" s="206" t="s">
        <v>1</v>
      </c>
      <c r="R24" s="204" t="s">
        <v>90</v>
      </c>
      <c r="S24" s="204" t="s">
        <v>49</v>
      </c>
      <c r="T24" s="204" t="s">
        <v>52</v>
      </c>
      <c r="U24" s="202">
        <v>0</v>
      </c>
      <c r="V24" s="204" t="s">
        <v>215</v>
      </c>
      <c r="W24" s="204" t="s">
        <v>215</v>
      </c>
      <c r="X24" s="204" t="s">
        <v>215</v>
      </c>
      <c r="Y24" s="204" t="s">
        <v>215</v>
      </c>
      <c r="Z24" s="204" t="s">
        <v>215</v>
      </c>
      <c r="AA24" s="204" t="s">
        <v>215</v>
      </c>
      <c r="AB24" s="202">
        <v>0</v>
      </c>
      <c r="AC24" s="158" t="s">
        <v>215</v>
      </c>
      <c r="AD24" s="202">
        <v>0</v>
      </c>
      <c r="AF24" s="206" t="s">
        <v>572</v>
      </c>
      <c r="AG24" s="204" t="s">
        <v>571</v>
      </c>
      <c r="AH24" s="204" t="s">
        <v>575</v>
      </c>
      <c r="AI24" s="204" t="s">
        <v>52</v>
      </c>
      <c r="AJ24" s="204">
        <v>0</v>
      </c>
      <c r="AK24" s="202" t="s">
        <v>215</v>
      </c>
      <c r="AL24" s="202" t="s">
        <v>215</v>
      </c>
      <c r="AM24" s="202" t="s">
        <v>215</v>
      </c>
      <c r="AN24" s="202" t="s">
        <v>215</v>
      </c>
      <c r="AO24" s="202">
        <v>0</v>
      </c>
      <c r="AP24" s="202">
        <v>0</v>
      </c>
      <c r="AQ24" s="202">
        <v>0</v>
      </c>
      <c r="AR24" s="202">
        <v>0</v>
      </c>
      <c r="AS24" s="207" t="s">
        <v>215</v>
      </c>
      <c r="AU24" s="206" t="s">
        <v>1</v>
      </c>
      <c r="AV24" s="204" t="s">
        <v>84</v>
      </c>
      <c r="AW24" s="204" t="s">
        <v>49</v>
      </c>
      <c r="AX24" s="204" t="s">
        <v>76</v>
      </c>
      <c r="AY24" s="202">
        <v>503037.63202480302</v>
      </c>
      <c r="AZ24" s="236" t="s">
        <v>215</v>
      </c>
      <c r="BA24" s="236" t="s">
        <v>215</v>
      </c>
      <c r="BB24" s="236" t="s">
        <v>215</v>
      </c>
      <c r="BC24" s="236" t="s">
        <v>215</v>
      </c>
      <c r="BD24" s="202">
        <v>49784.375610958778</v>
      </c>
      <c r="BE24" s="202">
        <v>58485.363578703822</v>
      </c>
      <c r="BF24" s="202">
        <v>878303.77544144646</v>
      </c>
      <c r="BG24" s="236" t="s">
        <v>215</v>
      </c>
      <c r="BH24" s="202">
        <v>259213.60733147265</v>
      </c>
    </row>
    <row r="25" spans="2:60" ht="16.5" thickBot="1" x14ac:dyDescent="0.3">
      <c r="B25" s="206" t="s">
        <v>244</v>
      </c>
      <c r="C25" s="204" t="s">
        <v>370</v>
      </c>
      <c r="D25" s="204" t="s">
        <v>298</v>
      </c>
      <c r="E25" s="204" t="s">
        <v>52</v>
      </c>
      <c r="F25" s="202">
        <v>891.21286177784077</v>
      </c>
      <c r="G25" s="204" t="s">
        <v>215</v>
      </c>
      <c r="H25" s="204" t="s">
        <v>215</v>
      </c>
      <c r="I25" s="204" t="s">
        <v>215</v>
      </c>
      <c r="J25" s="204" t="s">
        <v>215</v>
      </c>
      <c r="K25" s="204" t="s">
        <v>215</v>
      </c>
      <c r="L25" s="204" t="s">
        <v>215</v>
      </c>
      <c r="M25" s="202">
        <v>875.97217260838613</v>
      </c>
      <c r="N25" s="158" t="s">
        <v>215</v>
      </c>
      <c r="O25" s="202">
        <v>255.08406735342854</v>
      </c>
      <c r="Q25" s="206" t="s">
        <v>1</v>
      </c>
      <c r="R25" s="204" t="s">
        <v>90</v>
      </c>
      <c r="S25" s="204" t="s">
        <v>100</v>
      </c>
      <c r="T25" s="204" t="s">
        <v>52</v>
      </c>
      <c r="U25" s="202">
        <v>0</v>
      </c>
      <c r="V25" s="204" t="s">
        <v>215</v>
      </c>
      <c r="W25" s="204" t="s">
        <v>215</v>
      </c>
      <c r="X25" s="204" t="s">
        <v>215</v>
      </c>
      <c r="Y25" s="204" t="s">
        <v>215</v>
      </c>
      <c r="Z25" s="204" t="s">
        <v>215</v>
      </c>
      <c r="AA25" s="204" t="s">
        <v>215</v>
      </c>
      <c r="AB25" s="202">
        <v>0</v>
      </c>
      <c r="AC25" s="158" t="s">
        <v>215</v>
      </c>
      <c r="AD25" s="202">
        <v>0</v>
      </c>
      <c r="AF25" s="206" t="s">
        <v>572</v>
      </c>
      <c r="AG25" s="204" t="s">
        <v>571</v>
      </c>
      <c r="AH25" s="204" t="s">
        <v>574</v>
      </c>
      <c r="AI25" s="204" t="s">
        <v>52</v>
      </c>
      <c r="AJ25" s="204">
        <v>0</v>
      </c>
      <c r="AK25" s="202" t="s">
        <v>215</v>
      </c>
      <c r="AL25" s="202" t="s">
        <v>215</v>
      </c>
      <c r="AM25" s="202" t="s">
        <v>215</v>
      </c>
      <c r="AN25" s="202" t="s">
        <v>215</v>
      </c>
      <c r="AO25" s="202">
        <v>0</v>
      </c>
      <c r="AP25" s="202">
        <v>0</v>
      </c>
      <c r="AQ25" s="202">
        <v>0</v>
      </c>
      <c r="AR25" s="202">
        <v>0</v>
      </c>
      <c r="AS25" s="207" t="s">
        <v>215</v>
      </c>
      <c r="AU25" s="206" t="s">
        <v>1</v>
      </c>
      <c r="AV25" s="204" t="s">
        <v>84</v>
      </c>
      <c r="AW25" s="204" t="s">
        <v>100</v>
      </c>
      <c r="AX25" s="204" t="s">
        <v>76</v>
      </c>
      <c r="AY25" s="202">
        <v>76040.572285183545</v>
      </c>
      <c r="AZ25" s="236" t="s">
        <v>215</v>
      </c>
      <c r="BA25" s="236" t="s">
        <v>215</v>
      </c>
      <c r="BB25" s="236" t="s">
        <v>215</v>
      </c>
      <c r="BC25" s="236" t="s">
        <v>215</v>
      </c>
      <c r="BD25" s="202">
        <v>7525.5451507277758</v>
      </c>
      <c r="BE25" s="202">
        <v>8840.8107737999035</v>
      </c>
      <c r="BF25" s="202">
        <v>132766.84978016093</v>
      </c>
      <c r="BG25" s="236" t="s">
        <v>215</v>
      </c>
      <c r="BH25" s="202">
        <v>39183.452272254981</v>
      </c>
    </row>
    <row r="26" spans="2:60" ht="16.5" thickBot="1" x14ac:dyDescent="0.3">
      <c r="B26" s="206" t="s">
        <v>244</v>
      </c>
      <c r="C26" s="204" t="s">
        <v>370</v>
      </c>
      <c r="D26" s="204" t="s">
        <v>297</v>
      </c>
      <c r="E26" s="204" t="s">
        <v>55</v>
      </c>
      <c r="F26" s="202">
        <v>12405.256588096987</v>
      </c>
      <c r="G26" s="204" t="s">
        <v>215</v>
      </c>
      <c r="H26" s="204" t="s">
        <v>215</v>
      </c>
      <c r="I26" s="204" t="s">
        <v>215</v>
      </c>
      <c r="J26" s="204" t="s">
        <v>215</v>
      </c>
      <c r="K26" s="204" t="s">
        <v>215</v>
      </c>
      <c r="L26" s="204" t="s">
        <v>215</v>
      </c>
      <c r="M26" s="202">
        <v>12193.113487570632</v>
      </c>
      <c r="N26" s="158" t="s">
        <v>215</v>
      </c>
      <c r="O26" s="202">
        <v>3620.6524823970672</v>
      </c>
      <c r="Q26" s="206" t="s">
        <v>1</v>
      </c>
      <c r="R26" s="204" t="s">
        <v>90</v>
      </c>
      <c r="S26" s="204" t="s">
        <v>115</v>
      </c>
      <c r="T26" s="204" t="s">
        <v>52</v>
      </c>
      <c r="U26" s="202">
        <v>0</v>
      </c>
      <c r="V26" s="204" t="s">
        <v>215</v>
      </c>
      <c r="W26" s="204" t="s">
        <v>215</v>
      </c>
      <c r="X26" s="204" t="s">
        <v>215</v>
      </c>
      <c r="Y26" s="204" t="s">
        <v>215</v>
      </c>
      <c r="Z26" s="204" t="s">
        <v>215</v>
      </c>
      <c r="AA26" s="204" t="s">
        <v>215</v>
      </c>
      <c r="AB26" s="202">
        <v>0</v>
      </c>
      <c r="AC26" s="158" t="s">
        <v>215</v>
      </c>
      <c r="AD26" s="202">
        <v>0</v>
      </c>
      <c r="AF26" s="206" t="s">
        <v>572</v>
      </c>
      <c r="AG26" s="204" t="s">
        <v>571</v>
      </c>
      <c r="AH26" s="204" t="s">
        <v>573</v>
      </c>
      <c r="AI26" s="204" t="s">
        <v>52</v>
      </c>
      <c r="AJ26" s="204">
        <v>0</v>
      </c>
      <c r="AK26" s="202" t="s">
        <v>215</v>
      </c>
      <c r="AL26" s="202" t="s">
        <v>215</v>
      </c>
      <c r="AM26" s="202" t="s">
        <v>215</v>
      </c>
      <c r="AN26" s="202" t="s">
        <v>215</v>
      </c>
      <c r="AO26" s="202">
        <v>0</v>
      </c>
      <c r="AP26" s="202">
        <v>0</v>
      </c>
      <c r="AQ26" s="202">
        <v>0</v>
      </c>
      <c r="AR26" s="202">
        <v>0</v>
      </c>
      <c r="AS26" s="207" t="s">
        <v>215</v>
      </c>
      <c r="AU26" s="206" t="s">
        <v>1</v>
      </c>
      <c r="AV26" s="204" t="s">
        <v>84</v>
      </c>
      <c r="AW26" s="204" t="s">
        <v>115</v>
      </c>
      <c r="AX26" s="204" t="s">
        <v>76</v>
      </c>
      <c r="AY26" s="202">
        <v>5849.2747909537766</v>
      </c>
      <c r="AZ26" s="236" t="s">
        <v>215</v>
      </c>
      <c r="BA26" s="236" t="s">
        <v>215</v>
      </c>
      <c r="BB26" s="236" t="s">
        <v>215</v>
      </c>
      <c r="BC26" s="236" t="s">
        <v>215</v>
      </c>
      <c r="BD26" s="202">
        <v>578.88808849632346</v>
      </c>
      <c r="BE26" s="202">
        <v>680.06236719047467</v>
      </c>
      <c r="BF26" s="202">
        <v>10212.834598099947</v>
      </c>
      <c r="BG26" s="236" t="s">
        <v>215</v>
      </c>
      <c r="BH26" s="202">
        <v>3014.1117131400124</v>
      </c>
    </row>
    <row r="27" spans="2:60" ht="16.5" thickBot="1" x14ac:dyDescent="0.3">
      <c r="B27" s="206" t="s">
        <v>244</v>
      </c>
      <c r="C27" s="204" t="s">
        <v>370</v>
      </c>
      <c r="D27" s="204" t="s">
        <v>297</v>
      </c>
      <c r="E27" s="204" t="s">
        <v>52</v>
      </c>
      <c r="F27" s="202">
        <v>211.27056747332887</v>
      </c>
      <c r="G27" s="204" t="s">
        <v>215</v>
      </c>
      <c r="H27" s="204" t="s">
        <v>215</v>
      </c>
      <c r="I27" s="204" t="s">
        <v>215</v>
      </c>
      <c r="J27" s="204" t="s">
        <v>215</v>
      </c>
      <c r="K27" s="204" t="s">
        <v>215</v>
      </c>
      <c r="L27" s="204" t="s">
        <v>215</v>
      </c>
      <c r="M27" s="202">
        <v>207.65761574472378</v>
      </c>
      <c r="N27" s="158" t="s">
        <v>215</v>
      </c>
      <c r="O27" s="202">
        <v>61.662352499319766</v>
      </c>
      <c r="Q27" s="206" t="s">
        <v>1</v>
      </c>
      <c r="R27" s="204" t="s">
        <v>88</v>
      </c>
      <c r="S27" s="204" t="s">
        <v>49</v>
      </c>
      <c r="T27" s="204" t="s">
        <v>76</v>
      </c>
      <c r="U27" s="202">
        <v>42350389.951723494</v>
      </c>
      <c r="V27" s="204" t="s">
        <v>215</v>
      </c>
      <c r="W27" s="204" t="s">
        <v>215</v>
      </c>
      <c r="X27" s="204" t="s">
        <v>215</v>
      </c>
      <c r="Y27" s="204" t="s">
        <v>215</v>
      </c>
      <c r="Z27" s="204" t="s">
        <v>215</v>
      </c>
      <c r="AA27" s="204" t="s">
        <v>215</v>
      </c>
      <c r="AB27" s="202">
        <v>73943786.742742568</v>
      </c>
      <c r="AC27" s="158" t="s">
        <v>215</v>
      </c>
      <c r="AD27" s="202">
        <v>23189260.36081681</v>
      </c>
      <c r="AU27" s="206" t="s">
        <v>1</v>
      </c>
      <c r="AV27" s="204" t="s">
        <v>84</v>
      </c>
      <c r="AW27" s="204" t="s">
        <v>49</v>
      </c>
      <c r="AX27" s="204" t="s">
        <v>52</v>
      </c>
      <c r="AY27" s="202">
        <v>92514.209210375411</v>
      </c>
      <c r="AZ27" s="236" t="s">
        <v>215</v>
      </c>
      <c r="BA27" s="236" t="s">
        <v>215</v>
      </c>
      <c r="BB27" s="236" t="s">
        <v>215</v>
      </c>
      <c r="BC27" s="236" t="s">
        <v>215</v>
      </c>
      <c r="BD27" s="202">
        <v>9155.8997726298476</v>
      </c>
      <c r="BE27" s="202">
        <v>10756.108126714249</v>
      </c>
      <c r="BF27" s="202">
        <v>161529.82214150953</v>
      </c>
      <c r="BG27" s="236" t="s">
        <v>215</v>
      </c>
      <c r="BH27" s="202">
        <v>47672.262216870389</v>
      </c>
    </row>
    <row r="28" spans="2:60" ht="16.5" thickBot="1" x14ac:dyDescent="0.3">
      <c r="B28" s="206" t="s">
        <v>244</v>
      </c>
      <c r="C28" s="204" t="s">
        <v>370</v>
      </c>
      <c r="D28" s="204" t="s">
        <v>296</v>
      </c>
      <c r="E28" s="204" t="s">
        <v>55</v>
      </c>
      <c r="F28" s="202">
        <v>9229.2186057452891</v>
      </c>
      <c r="G28" s="204" t="s">
        <v>215</v>
      </c>
      <c r="H28" s="204" t="s">
        <v>215</v>
      </c>
      <c r="I28" s="204" t="s">
        <v>215</v>
      </c>
      <c r="J28" s="204" t="s">
        <v>215</v>
      </c>
      <c r="K28" s="204" t="s">
        <v>215</v>
      </c>
      <c r="L28" s="204" t="s">
        <v>215</v>
      </c>
      <c r="M28" s="202">
        <v>9071.3891375231669</v>
      </c>
      <c r="N28" s="158" t="s">
        <v>215</v>
      </c>
      <c r="O28" s="202">
        <v>2307.4911508772821</v>
      </c>
      <c r="Q28" s="206" t="s">
        <v>1</v>
      </c>
      <c r="R28" s="204" t="s">
        <v>88</v>
      </c>
      <c r="S28" s="204" t="s">
        <v>100</v>
      </c>
      <c r="T28" s="204" t="s">
        <v>76</v>
      </c>
      <c r="U28" s="202">
        <v>6401803.1270147525</v>
      </c>
      <c r="V28" s="204" t="s">
        <v>215</v>
      </c>
      <c r="W28" s="204" t="s">
        <v>215</v>
      </c>
      <c r="X28" s="204" t="s">
        <v>215</v>
      </c>
      <c r="Y28" s="204" t="s">
        <v>215</v>
      </c>
      <c r="Z28" s="204" t="s">
        <v>215</v>
      </c>
      <c r="AA28" s="204" t="s">
        <v>215</v>
      </c>
      <c r="AB28" s="202">
        <v>11177549.149668146</v>
      </c>
      <c r="AC28" s="158" t="s">
        <v>215</v>
      </c>
      <c r="AD28" s="202">
        <v>3505353.307496401</v>
      </c>
      <c r="AU28" s="206" t="s">
        <v>1</v>
      </c>
      <c r="AV28" s="204" t="s">
        <v>84</v>
      </c>
      <c r="AW28" s="204" t="s">
        <v>100</v>
      </c>
      <c r="AX28" s="204" t="s">
        <v>52</v>
      </c>
      <c r="AY28" s="202">
        <v>13984.706043120981</v>
      </c>
      <c r="AZ28" s="236" t="s">
        <v>215</v>
      </c>
      <c r="BA28" s="236" t="s">
        <v>215</v>
      </c>
      <c r="BB28" s="236" t="s">
        <v>215</v>
      </c>
      <c r="BC28" s="236" t="s">
        <v>215</v>
      </c>
      <c r="BD28" s="202">
        <v>1384.0313609484626</v>
      </c>
      <c r="BE28" s="202">
        <v>1625.9233214442679</v>
      </c>
      <c r="BF28" s="202">
        <v>24417.298695272057</v>
      </c>
      <c r="BG28" s="236" t="s">
        <v>215</v>
      </c>
      <c r="BH28" s="202">
        <v>7206.2721954147919</v>
      </c>
    </row>
    <row r="29" spans="2:60" ht="16.5" thickBot="1" x14ac:dyDescent="0.3">
      <c r="B29" s="206" t="s">
        <v>244</v>
      </c>
      <c r="C29" s="204" t="s">
        <v>370</v>
      </c>
      <c r="D29" s="204" t="s">
        <v>296</v>
      </c>
      <c r="E29" s="204" t="s">
        <v>52</v>
      </c>
      <c r="F29" s="202">
        <v>157.18032397233603</v>
      </c>
      <c r="G29" s="204" t="s">
        <v>215</v>
      </c>
      <c r="H29" s="204" t="s">
        <v>215</v>
      </c>
      <c r="I29" s="204" t="s">
        <v>215</v>
      </c>
      <c r="J29" s="204" t="s">
        <v>215</v>
      </c>
      <c r="K29" s="204" t="s">
        <v>215</v>
      </c>
      <c r="L29" s="204" t="s">
        <v>215</v>
      </c>
      <c r="M29" s="202">
        <v>154.49237301925191</v>
      </c>
      <c r="N29" s="158" t="s">
        <v>215</v>
      </c>
      <c r="O29" s="202">
        <v>39.298257214582591</v>
      </c>
      <c r="Q29" s="206" t="s">
        <v>1</v>
      </c>
      <c r="R29" s="204" t="s">
        <v>88</v>
      </c>
      <c r="S29" s="204" t="s">
        <v>115</v>
      </c>
      <c r="T29" s="204" t="s">
        <v>76</v>
      </c>
      <c r="U29" s="202">
        <v>492446.39449694229</v>
      </c>
      <c r="V29" s="204" t="s">
        <v>215</v>
      </c>
      <c r="W29" s="204" t="s">
        <v>215</v>
      </c>
      <c r="X29" s="204" t="s">
        <v>215</v>
      </c>
      <c r="Y29" s="204" t="s">
        <v>215</v>
      </c>
      <c r="Z29" s="204" t="s">
        <v>215</v>
      </c>
      <c r="AA29" s="204" t="s">
        <v>215</v>
      </c>
      <c r="AB29" s="202">
        <v>859811.47324553726</v>
      </c>
      <c r="AC29" s="158" t="s">
        <v>215</v>
      </c>
      <c r="AD29" s="202">
        <v>269642.56217599183</v>
      </c>
      <c r="AU29" s="206" t="s">
        <v>1</v>
      </c>
      <c r="AV29" s="204" t="s">
        <v>84</v>
      </c>
      <c r="AW29" s="204" t="s">
        <v>115</v>
      </c>
      <c r="AX29" s="204" t="s">
        <v>52</v>
      </c>
      <c r="AY29" s="202">
        <v>1075.7466187413766</v>
      </c>
      <c r="AZ29" s="236" t="s">
        <v>215</v>
      </c>
      <c r="BA29" s="236" t="s">
        <v>215</v>
      </c>
      <c r="BB29" s="236" t="s">
        <v>215</v>
      </c>
      <c r="BC29" s="236" t="s">
        <v>215</v>
      </c>
      <c r="BD29" s="202">
        <v>106.46395084612462</v>
      </c>
      <c r="BE29" s="202">
        <v>125.07102473110511</v>
      </c>
      <c r="BF29" s="202">
        <v>1878.2537458595837</v>
      </c>
      <c r="BG29" s="236" t="s">
        <v>215</v>
      </c>
      <c r="BH29" s="202">
        <v>554.32863043701184</v>
      </c>
    </row>
    <row r="30" spans="2:60" ht="16.5" thickBot="1" x14ac:dyDescent="0.3">
      <c r="B30" s="206" t="s">
        <v>244</v>
      </c>
      <c r="C30" s="204" t="s">
        <v>370</v>
      </c>
      <c r="D30" s="204" t="s">
        <v>295</v>
      </c>
      <c r="E30" s="204" t="s">
        <v>55</v>
      </c>
      <c r="F30" s="202">
        <v>37645.632434086794</v>
      </c>
      <c r="G30" s="204" t="s">
        <v>215</v>
      </c>
      <c r="H30" s="204" t="s">
        <v>215</v>
      </c>
      <c r="I30" s="204" t="s">
        <v>215</v>
      </c>
      <c r="J30" s="204" t="s">
        <v>215</v>
      </c>
      <c r="K30" s="204" t="s">
        <v>215</v>
      </c>
      <c r="L30" s="204" t="s">
        <v>215</v>
      </c>
      <c r="M30" s="202">
        <v>37001.85202300641</v>
      </c>
      <c r="N30" s="158" t="s">
        <v>215</v>
      </c>
      <c r="O30" s="202">
        <v>9635.5810698753849</v>
      </c>
      <c r="Q30" s="206" t="s">
        <v>1</v>
      </c>
      <c r="R30" s="204" t="s">
        <v>88</v>
      </c>
      <c r="S30" s="204" t="s">
        <v>49</v>
      </c>
      <c r="T30" s="204" t="s">
        <v>52</v>
      </c>
      <c r="U30" s="202">
        <v>658028.80570149026</v>
      </c>
      <c r="V30" s="204" t="s">
        <v>215</v>
      </c>
      <c r="W30" s="204" t="s">
        <v>215</v>
      </c>
      <c r="X30" s="204" t="s">
        <v>215</v>
      </c>
      <c r="Y30" s="204" t="s">
        <v>215</v>
      </c>
      <c r="Z30" s="204" t="s">
        <v>215</v>
      </c>
      <c r="AA30" s="204" t="s">
        <v>215</v>
      </c>
      <c r="AB30" s="202">
        <v>1148918.3862259199</v>
      </c>
      <c r="AC30" s="158" t="s">
        <v>215</v>
      </c>
      <c r="AD30" s="202">
        <v>360308.40135648398</v>
      </c>
      <c r="AU30" s="206" t="s">
        <v>1</v>
      </c>
      <c r="AV30" s="204" t="s">
        <v>78</v>
      </c>
      <c r="AW30" s="204" t="s">
        <v>49</v>
      </c>
      <c r="AX30" s="204" t="s">
        <v>76</v>
      </c>
      <c r="AY30" s="202">
        <v>975244.80216710642</v>
      </c>
      <c r="AZ30" s="236" t="s">
        <v>215</v>
      </c>
      <c r="BA30" s="236" t="s">
        <v>215</v>
      </c>
      <c r="BB30" s="236" t="s">
        <v>215</v>
      </c>
      <c r="BC30" s="236" t="s">
        <v>215</v>
      </c>
      <c r="BD30" s="202">
        <v>143759.81890497467</v>
      </c>
      <c r="BE30" s="202">
        <v>170871.42849733392</v>
      </c>
      <c r="BF30" s="202">
        <v>1558912.8093275814</v>
      </c>
      <c r="BG30" s="236" t="s">
        <v>215</v>
      </c>
      <c r="BH30" s="202">
        <v>427402.32274364063</v>
      </c>
    </row>
    <row r="31" spans="2:60" ht="16.5" thickBot="1" x14ac:dyDescent="0.3">
      <c r="B31" s="206" t="s">
        <v>244</v>
      </c>
      <c r="C31" s="204" t="s">
        <v>370</v>
      </c>
      <c r="D31" s="204" t="s">
        <v>295</v>
      </c>
      <c r="E31" s="204" t="s">
        <v>52</v>
      </c>
      <c r="F31" s="202">
        <v>641.13257725483675</v>
      </c>
      <c r="G31" s="204" t="s">
        <v>215</v>
      </c>
      <c r="H31" s="204" t="s">
        <v>215</v>
      </c>
      <c r="I31" s="204" t="s">
        <v>215</v>
      </c>
      <c r="J31" s="204" t="s">
        <v>215</v>
      </c>
      <c r="K31" s="204" t="s">
        <v>215</v>
      </c>
      <c r="L31" s="204" t="s">
        <v>215</v>
      </c>
      <c r="M31" s="202">
        <v>630.1685273118635</v>
      </c>
      <c r="N31" s="158" t="s">
        <v>215</v>
      </c>
      <c r="O31" s="202">
        <v>164.10097334647105</v>
      </c>
      <c r="Q31" s="206" t="s">
        <v>1</v>
      </c>
      <c r="R31" s="204" t="s">
        <v>88</v>
      </c>
      <c r="S31" s="204" t="s">
        <v>100</v>
      </c>
      <c r="T31" s="204" t="s">
        <v>52</v>
      </c>
      <c r="U31" s="202">
        <v>99469.470667713569</v>
      </c>
      <c r="V31" s="204" t="s">
        <v>215</v>
      </c>
      <c r="W31" s="204" t="s">
        <v>215</v>
      </c>
      <c r="X31" s="204" t="s">
        <v>215</v>
      </c>
      <c r="Y31" s="204" t="s">
        <v>215</v>
      </c>
      <c r="Z31" s="204" t="s">
        <v>215</v>
      </c>
      <c r="AA31" s="204" t="s">
        <v>215</v>
      </c>
      <c r="AB31" s="202">
        <v>173673.70961285738</v>
      </c>
      <c r="AC31" s="158" t="s">
        <v>215</v>
      </c>
      <c r="AD31" s="202">
        <v>54465.223481900197</v>
      </c>
      <c r="AU31" s="206" t="s">
        <v>1</v>
      </c>
      <c r="AV31" s="204" t="s">
        <v>78</v>
      </c>
      <c r="AW31" s="204" t="s">
        <v>100</v>
      </c>
      <c r="AX31" s="204" t="s">
        <v>76</v>
      </c>
      <c r="AY31" s="202">
        <v>0</v>
      </c>
      <c r="AZ31" s="236" t="s">
        <v>215</v>
      </c>
      <c r="BA31" s="236" t="s">
        <v>215</v>
      </c>
      <c r="BB31" s="236" t="s">
        <v>215</v>
      </c>
      <c r="BC31" s="236" t="s">
        <v>215</v>
      </c>
      <c r="BD31" s="202">
        <v>0</v>
      </c>
      <c r="BE31" s="202">
        <v>0</v>
      </c>
      <c r="BF31" s="202">
        <v>0</v>
      </c>
      <c r="BG31" s="236" t="s">
        <v>215</v>
      </c>
      <c r="BH31" s="202">
        <v>0</v>
      </c>
    </row>
    <row r="32" spans="2:60" ht="16.5" thickBot="1" x14ac:dyDescent="0.3">
      <c r="B32" s="206" t="s">
        <v>244</v>
      </c>
      <c r="C32" s="204" t="s">
        <v>370</v>
      </c>
      <c r="D32" s="204" t="s">
        <v>275</v>
      </c>
      <c r="E32" s="204" t="s">
        <v>55</v>
      </c>
      <c r="F32" s="202">
        <v>174.62709469110615</v>
      </c>
      <c r="G32" s="204" t="s">
        <v>215</v>
      </c>
      <c r="H32" s="204" t="s">
        <v>215</v>
      </c>
      <c r="I32" s="204" t="s">
        <v>215</v>
      </c>
      <c r="J32" s="204" t="s">
        <v>215</v>
      </c>
      <c r="K32" s="204" t="s">
        <v>215</v>
      </c>
      <c r="L32" s="204" t="s">
        <v>215</v>
      </c>
      <c r="M32" s="202">
        <v>171.64078537613184</v>
      </c>
      <c r="N32" s="158" t="s">
        <v>215</v>
      </c>
      <c r="O32" s="202">
        <v>47.577188593663379</v>
      </c>
      <c r="Q32" s="206" t="s">
        <v>1</v>
      </c>
      <c r="R32" s="204" t="s">
        <v>88</v>
      </c>
      <c r="S32" s="204" t="s">
        <v>115</v>
      </c>
      <c r="T32" s="204" t="s">
        <v>52</v>
      </c>
      <c r="U32" s="202">
        <v>7651.4977428760449</v>
      </c>
      <c r="V32" s="204" t="s">
        <v>215</v>
      </c>
      <c r="W32" s="204" t="s">
        <v>215</v>
      </c>
      <c r="X32" s="204" t="s">
        <v>215</v>
      </c>
      <c r="Y32" s="204" t="s">
        <v>215</v>
      </c>
      <c r="Z32" s="204" t="s">
        <v>215</v>
      </c>
      <c r="AA32" s="204" t="s">
        <v>215</v>
      </c>
      <c r="AB32" s="202">
        <v>13359.516122679226</v>
      </c>
      <c r="AC32" s="158" t="s">
        <v>215</v>
      </c>
      <c r="AD32" s="202">
        <v>4189.6325750958986</v>
      </c>
      <c r="AU32" s="206" t="s">
        <v>1</v>
      </c>
      <c r="AV32" s="204" t="s">
        <v>78</v>
      </c>
      <c r="AW32" s="204" t="s">
        <v>115</v>
      </c>
      <c r="AX32" s="204" t="s">
        <v>76</v>
      </c>
      <c r="AY32" s="202">
        <v>0</v>
      </c>
      <c r="AZ32" s="236" t="s">
        <v>215</v>
      </c>
      <c r="BA32" s="236" t="s">
        <v>215</v>
      </c>
      <c r="BB32" s="236" t="s">
        <v>215</v>
      </c>
      <c r="BC32" s="236" t="s">
        <v>215</v>
      </c>
      <c r="BD32" s="202">
        <v>0</v>
      </c>
      <c r="BE32" s="202">
        <v>0</v>
      </c>
      <c r="BF32" s="202">
        <v>0</v>
      </c>
      <c r="BG32" s="236" t="s">
        <v>215</v>
      </c>
      <c r="BH32" s="202">
        <v>0</v>
      </c>
    </row>
    <row r="33" spans="2:60" ht="16.5" thickBot="1" x14ac:dyDescent="0.3">
      <c r="B33" s="206" t="s">
        <v>244</v>
      </c>
      <c r="C33" s="204" t="s">
        <v>370</v>
      </c>
      <c r="D33" s="204" t="s">
        <v>275</v>
      </c>
      <c r="E33" s="204" t="s">
        <v>52</v>
      </c>
      <c r="F33" s="202">
        <v>2.9740267858987872</v>
      </c>
      <c r="G33" s="204" t="s">
        <v>215</v>
      </c>
      <c r="H33" s="204" t="s">
        <v>215</v>
      </c>
      <c r="I33" s="204" t="s">
        <v>215</v>
      </c>
      <c r="J33" s="204" t="s">
        <v>215</v>
      </c>
      <c r="K33" s="204" t="s">
        <v>215</v>
      </c>
      <c r="L33" s="204" t="s">
        <v>215</v>
      </c>
      <c r="M33" s="202">
        <v>2.9231677602165318</v>
      </c>
      <c r="N33" s="158" t="s">
        <v>215</v>
      </c>
      <c r="O33" s="202">
        <v>0.81027422191041931</v>
      </c>
      <c r="Q33" s="206" t="s">
        <v>1</v>
      </c>
      <c r="R33" s="204" t="s">
        <v>84</v>
      </c>
      <c r="S33" s="204" t="s">
        <v>49</v>
      </c>
      <c r="T33" s="204" t="s">
        <v>76</v>
      </c>
      <c r="U33" s="202">
        <v>1903074.634553351</v>
      </c>
      <c r="V33" s="204" t="s">
        <v>215</v>
      </c>
      <c r="W33" s="204" t="s">
        <v>215</v>
      </c>
      <c r="X33" s="204" t="s">
        <v>215</v>
      </c>
      <c r="Y33" s="204" t="s">
        <v>215</v>
      </c>
      <c r="Z33" s="204" t="s">
        <v>215</v>
      </c>
      <c r="AA33" s="204" t="s">
        <v>215</v>
      </c>
      <c r="AB33" s="202">
        <v>3322768.576472315</v>
      </c>
      <c r="AC33" s="158" t="s">
        <v>215</v>
      </c>
      <c r="AD33" s="202">
        <v>980647.98662871262</v>
      </c>
      <c r="AU33" s="206" t="s">
        <v>1</v>
      </c>
      <c r="AV33" s="204" t="s">
        <v>78</v>
      </c>
      <c r="AW33" s="204" t="s">
        <v>49</v>
      </c>
      <c r="AX33" s="204" t="s">
        <v>52</v>
      </c>
      <c r="AY33" s="202">
        <v>97684.811842379742</v>
      </c>
      <c r="AZ33" s="236" t="s">
        <v>215</v>
      </c>
      <c r="BA33" s="236" t="s">
        <v>215</v>
      </c>
      <c r="BB33" s="236" t="s">
        <v>215</v>
      </c>
      <c r="BC33" s="236" t="s">
        <v>215</v>
      </c>
      <c r="BD33" s="202">
        <v>14399.616208178222</v>
      </c>
      <c r="BE33" s="202">
        <v>17115.234354400214</v>
      </c>
      <c r="BF33" s="202">
        <v>156147.56840482715</v>
      </c>
      <c r="BG33" s="236" t="s">
        <v>215</v>
      </c>
      <c r="BH33" s="202">
        <v>42810.497821094446</v>
      </c>
    </row>
    <row r="34" spans="2:60" ht="32.25" thickBot="1" x14ac:dyDescent="0.3">
      <c r="B34" s="169" t="s">
        <v>1</v>
      </c>
      <c r="C34" s="168" t="s">
        <v>501</v>
      </c>
      <c r="D34" s="168" t="s">
        <v>502</v>
      </c>
      <c r="E34" s="168" t="s">
        <v>52</v>
      </c>
      <c r="F34" s="202">
        <v>129332420.19063017</v>
      </c>
      <c r="G34" s="204" t="s">
        <v>215</v>
      </c>
      <c r="H34" s="204" t="s">
        <v>215</v>
      </c>
      <c r="I34" s="204" t="s">
        <v>215</v>
      </c>
      <c r="J34" s="204" t="s">
        <v>215</v>
      </c>
      <c r="K34" s="204" t="s">
        <v>215</v>
      </c>
      <c r="L34" s="204" t="s">
        <v>215</v>
      </c>
      <c r="M34" s="202">
        <v>0</v>
      </c>
      <c r="N34" s="158" t="s">
        <v>215</v>
      </c>
      <c r="O34" s="202" t="s">
        <v>215</v>
      </c>
      <c r="Q34" s="206" t="s">
        <v>1</v>
      </c>
      <c r="R34" s="204" t="s">
        <v>84</v>
      </c>
      <c r="S34" s="204" t="s">
        <v>100</v>
      </c>
      <c r="T34" s="204" t="s">
        <v>76</v>
      </c>
      <c r="U34" s="202">
        <v>287674.07235048973</v>
      </c>
      <c r="V34" s="204" t="s">
        <v>215</v>
      </c>
      <c r="W34" s="204" t="s">
        <v>215</v>
      </c>
      <c r="X34" s="204" t="s">
        <v>215</v>
      </c>
      <c r="Y34" s="204" t="s">
        <v>215</v>
      </c>
      <c r="Z34" s="204" t="s">
        <v>215</v>
      </c>
      <c r="AA34" s="204" t="s">
        <v>215</v>
      </c>
      <c r="AB34" s="202">
        <v>502278.97031288681</v>
      </c>
      <c r="AC34" s="158" t="s">
        <v>215</v>
      </c>
      <c r="AD34" s="202">
        <v>148237.48618876445</v>
      </c>
      <c r="AU34" s="206" t="s">
        <v>1</v>
      </c>
      <c r="AV34" s="204" t="s">
        <v>78</v>
      </c>
      <c r="AW34" s="204" t="s">
        <v>100</v>
      </c>
      <c r="AX34" s="204" t="s">
        <v>52</v>
      </c>
      <c r="AY34" s="202">
        <v>0</v>
      </c>
      <c r="AZ34" s="236" t="s">
        <v>215</v>
      </c>
      <c r="BA34" s="236" t="s">
        <v>215</v>
      </c>
      <c r="BB34" s="236" t="s">
        <v>215</v>
      </c>
      <c r="BC34" s="236" t="s">
        <v>215</v>
      </c>
      <c r="BD34" s="202">
        <v>0</v>
      </c>
      <c r="BE34" s="202">
        <v>0</v>
      </c>
      <c r="BF34" s="202">
        <v>0</v>
      </c>
      <c r="BG34" s="236" t="s">
        <v>215</v>
      </c>
      <c r="BH34" s="202">
        <v>0</v>
      </c>
    </row>
    <row r="35" spans="2:60" ht="16.5" thickBot="1" x14ac:dyDescent="0.3">
      <c r="B35" s="169" t="s">
        <v>1</v>
      </c>
      <c r="C35" s="168" t="s">
        <v>499</v>
      </c>
      <c r="D35" s="168" t="s">
        <v>502</v>
      </c>
      <c r="E35" s="168" t="s">
        <v>52</v>
      </c>
      <c r="F35" s="202">
        <v>13823188.203180164</v>
      </c>
      <c r="G35" s="204" t="s">
        <v>215</v>
      </c>
      <c r="H35" s="204" t="s">
        <v>215</v>
      </c>
      <c r="I35" s="204" t="s">
        <v>215</v>
      </c>
      <c r="J35" s="204" t="s">
        <v>215</v>
      </c>
      <c r="K35" s="204" t="s">
        <v>215</v>
      </c>
      <c r="L35" s="204" t="s">
        <v>215</v>
      </c>
      <c r="M35" s="202">
        <v>0</v>
      </c>
      <c r="N35" s="158" t="s">
        <v>215</v>
      </c>
      <c r="O35" s="202" t="s">
        <v>215</v>
      </c>
      <c r="Q35" s="206" t="s">
        <v>1</v>
      </c>
      <c r="R35" s="204" t="s">
        <v>84</v>
      </c>
      <c r="S35" s="204" t="s">
        <v>115</v>
      </c>
      <c r="T35" s="204" t="s">
        <v>76</v>
      </c>
      <c r="U35" s="202">
        <v>22128.774823989541</v>
      </c>
      <c r="V35" s="204" t="s">
        <v>215</v>
      </c>
      <c r="W35" s="204" t="s">
        <v>215</v>
      </c>
      <c r="X35" s="204" t="s">
        <v>215</v>
      </c>
      <c r="Y35" s="204" t="s">
        <v>215</v>
      </c>
      <c r="Z35" s="204" t="s">
        <v>215</v>
      </c>
      <c r="AA35" s="204" t="s">
        <v>215</v>
      </c>
      <c r="AB35" s="202">
        <v>38636.843918757411</v>
      </c>
      <c r="AC35" s="158" t="s">
        <v>215</v>
      </c>
      <c r="AD35" s="202">
        <v>11402.883567306109</v>
      </c>
      <c r="AU35" s="206" t="s">
        <v>1</v>
      </c>
      <c r="AV35" s="204" t="s">
        <v>78</v>
      </c>
      <c r="AW35" s="204" t="s">
        <v>115</v>
      </c>
      <c r="AX35" s="204" t="s">
        <v>52</v>
      </c>
      <c r="AY35" s="202">
        <v>0</v>
      </c>
      <c r="AZ35" s="236" t="s">
        <v>215</v>
      </c>
      <c r="BA35" s="236" t="s">
        <v>215</v>
      </c>
      <c r="BB35" s="236" t="s">
        <v>215</v>
      </c>
      <c r="BC35" s="236" t="s">
        <v>215</v>
      </c>
      <c r="BD35" s="202">
        <v>0</v>
      </c>
      <c r="BE35" s="202">
        <v>0</v>
      </c>
      <c r="BF35" s="202">
        <v>0</v>
      </c>
      <c r="BG35" s="236" t="s">
        <v>215</v>
      </c>
      <c r="BH35" s="202">
        <v>0</v>
      </c>
    </row>
    <row r="36" spans="2:60" ht="32.25" thickBot="1" x14ac:dyDescent="0.3">
      <c r="B36" s="169" t="s">
        <v>1</v>
      </c>
      <c r="C36" s="168" t="s">
        <v>497</v>
      </c>
      <c r="D36" s="168" t="s">
        <v>502</v>
      </c>
      <c r="E36" s="168" t="s">
        <v>52</v>
      </c>
      <c r="F36" s="202">
        <v>0</v>
      </c>
      <c r="G36" s="204" t="s">
        <v>215</v>
      </c>
      <c r="H36" s="204" t="s">
        <v>215</v>
      </c>
      <c r="I36" s="204" t="s">
        <v>215</v>
      </c>
      <c r="J36" s="204" t="s">
        <v>215</v>
      </c>
      <c r="K36" s="204" t="s">
        <v>215</v>
      </c>
      <c r="L36" s="204" t="s">
        <v>215</v>
      </c>
      <c r="M36" s="202">
        <v>0</v>
      </c>
      <c r="N36" s="158" t="s">
        <v>215</v>
      </c>
      <c r="O36" s="202" t="s">
        <v>215</v>
      </c>
      <c r="Q36" s="206" t="s">
        <v>1</v>
      </c>
      <c r="R36" s="204" t="s">
        <v>84</v>
      </c>
      <c r="S36" s="204" t="s">
        <v>49</v>
      </c>
      <c r="T36" s="204" t="s">
        <v>52</v>
      </c>
      <c r="U36" s="202">
        <v>29569.454529254876</v>
      </c>
      <c r="V36" s="204" t="s">
        <v>215</v>
      </c>
      <c r="W36" s="204" t="s">
        <v>215</v>
      </c>
      <c r="X36" s="204" t="s">
        <v>215</v>
      </c>
      <c r="Y36" s="204" t="s">
        <v>215</v>
      </c>
      <c r="Z36" s="204" t="s">
        <v>215</v>
      </c>
      <c r="AA36" s="204" t="s">
        <v>215</v>
      </c>
      <c r="AB36" s="202">
        <v>51628.271718462995</v>
      </c>
      <c r="AC36" s="158" t="s">
        <v>215</v>
      </c>
      <c r="AD36" s="202">
        <v>15237.040903878511</v>
      </c>
      <c r="AU36" s="206" t="s">
        <v>1</v>
      </c>
      <c r="AV36" s="204" t="s">
        <v>54</v>
      </c>
      <c r="AW36" s="204" t="s">
        <v>49</v>
      </c>
      <c r="AX36" s="204" t="s">
        <v>55</v>
      </c>
      <c r="AY36" s="202">
        <v>25559.976348527689</v>
      </c>
      <c r="AZ36" s="236" t="s">
        <v>215</v>
      </c>
      <c r="BA36" s="236" t="s">
        <v>215</v>
      </c>
      <c r="BB36" s="236" t="s">
        <v>215</v>
      </c>
      <c r="BC36" s="236" t="s">
        <v>215</v>
      </c>
      <c r="BD36" s="202">
        <v>7673.4309167188712</v>
      </c>
      <c r="BE36" s="202">
        <v>5903.982145417126</v>
      </c>
      <c r="BF36" s="202">
        <v>45371.956888205277</v>
      </c>
      <c r="BG36" s="236" t="s">
        <v>215</v>
      </c>
      <c r="BH36" s="202">
        <v>16273.325277545053</v>
      </c>
    </row>
    <row r="37" spans="2:60" ht="16.5" thickBot="1" x14ac:dyDescent="0.3">
      <c r="B37" s="169" t="s">
        <v>1</v>
      </c>
      <c r="C37" s="168" t="s">
        <v>496</v>
      </c>
      <c r="D37" s="168" t="s">
        <v>502</v>
      </c>
      <c r="E37" s="168" t="s">
        <v>52</v>
      </c>
      <c r="F37" s="202">
        <v>0</v>
      </c>
      <c r="G37" s="204" t="s">
        <v>215</v>
      </c>
      <c r="H37" s="204" t="s">
        <v>215</v>
      </c>
      <c r="I37" s="204" t="s">
        <v>215</v>
      </c>
      <c r="J37" s="204" t="s">
        <v>215</v>
      </c>
      <c r="K37" s="204" t="s">
        <v>215</v>
      </c>
      <c r="L37" s="204" t="s">
        <v>215</v>
      </c>
      <c r="M37" s="202">
        <v>0</v>
      </c>
      <c r="N37" s="158" t="s">
        <v>215</v>
      </c>
      <c r="O37" s="202" t="s">
        <v>215</v>
      </c>
      <c r="Q37" s="206" t="s">
        <v>1</v>
      </c>
      <c r="R37" s="204" t="s">
        <v>84</v>
      </c>
      <c r="S37" s="204" t="s">
        <v>100</v>
      </c>
      <c r="T37" s="204" t="s">
        <v>52</v>
      </c>
      <c r="U37" s="202">
        <v>4469.8012657740219</v>
      </c>
      <c r="V37" s="204" t="s">
        <v>215</v>
      </c>
      <c r="W37" s="204" t="s">
        <v>215</v>
      </c>
      <c r="X37" s="204" t="s">
        <v>215</v>
      </c>
      <c r="Y37" s="204" t="s">
        <v>215</v>
      </c>
      <c r="Z37" s="204" t="s">
        <v>215</v>
      </c>
      <c r="AA37" s="204" t="s">
        <v>215</v>
      </c>
      <c r="AB37" s="202">
        <v>7804.2736313785563</v>
      </c>
      <c r="AC37" s="158" t="s">
        <v>215</v>
      </c>
      <c r="AD37" s="202">
        <v>2303.2736248626006</v>
      </c>
      <c r="AU37" s="206" t="s">
        <v>1</v>
      </c>
      <c r="AV37" s="204" t="s">
        <v>54</v>
      </c>
      <c r="AW37" s="204" t="s">
        <v>49</v>
      </c>
      <c r="AX37" s="204" t="s">
        <v>52</v>
      </c>
      <c r="AY37" s="202">
        <v>25464.531855838977</v>
      </c>
      <c r="AZ37" s="236" t="s">
        <v>215</v>
      </c>
      <c r="BA37" s="236" t="s">
        <v>215</v>
      </c>
      <c r="BB37" s="236" t="s">
        <v>215</v>
      </c>
      <c r="BC37" s="236" t="s">
        <v>215</v>
      </c>
      <c r="BD37" s="202">
        <v>7644.7772626214819</v>
      </c>
      <c r="BE37" s="202">
        <v>5881.9358581659617</v>
      </c>
      <c r="BF37" s="202">
        <v>45202.531715488396</v>
      </c>
      <c r="BG37" s="236" t="s">
        <v>215</v>
      </c>
      <c r="BH37" s="202">
        <v>16212.558426500482</v>
      </c>
    </row>
    <row r="38" spans="2:60" ht="16.5" thickBot="1" x14ac:dyDescent="0.3">
      <c r="B38" s="169" t="s">
        <v>1</v>
      </c>
      <c r="C38" s="168" t="s">
        <v>507</v>
      </c>
      <c r="D38" s="168" t="s">
        <v>502</v>
      </c>
      <c r="E38" s="168" t="s">
        <v>52</v>
      </c>
      <c r="F38" s="202">
        <v>15888923.076659309</v>
      </c>
      <c r="G38" s="204" t="s">
        <v>215</v>
      </c>
      <c r="H38" s="204" t="s">
        <v>215</v>
      </c>
      <c r="I38" s="204" t="s">
        <v>215</v>
      </c>
      <c r="J38" s="204" t="s">
        <v>215</v>
      </c>
      <c r="K38" s="204" t="s">
        <v>215</v>
      </c>
      <c r="L38" s="204" t="s">
        <v>215</v>
      </c>
      <c r="M38" s="202">
        <v>0</v>
      </c>
      <c r="N38" s="158" t="s">
        <v>215</v>
      </c>
      <c r="O38" s="202" t="s">
        <v>215</v>
      </c>
      <c r="Q38" s="206" t="s">
        <v>1</v>
      </c>
      <c r="R38" s="204" t="s">
        <v>84</v>
      </c>
      <c r="S38" s="204" t="s">
        <v>115</v>
      </c>
      <c r="T38" s="204" t="s">
        <v>52</v>
      </c>
      <c r="U38" s="202">
        <v>343.83086659403057</v>
      </c>
      <c r="V38" s="204" t="s">
        <v>215</v>
      </c>
      <c r="W38" s="204" t="s">
        <v>215</v>
      </c>
      <c r="X38" s="204" t="s">
        <v>215</v>
      </c>
      <c r="Y38" s="204" t="s">
        <v>215</v>
      </c>
      <c r="Z38" s="204" t="s">
        <v>215</v>
      </c>
      <c r="AA38" s="204" t="s">
        <v>215</v>
      </c>
      <c r="AB38" s="202">
        <v>600.32874086833999</v>
      </c>
      <c r="AC38" s="158" t="s">
        <v>215</v>
      </c>
      <c r="AD38" s="202">
        <v>177.17489421815375</v>
      </c>
      <c r="AU38" s="206" t="s">
        <v>1</v>
      </c>
      <c r="AV38" s="204" t="s">
        <v>40</v>
      </c>
      <c r="AW38" s="204" t="s">
        <v>49</v>
      </c>
      <c r="AX38" s="204" t="s">
        <v>55</v>
      </c>
      <c r="AY38" s="202">
        <v>4230342.1358593386</v>
      </c>
      <c r="AZ38" s="236" t="s">
        <v>215</v>
      </c>
      <c r="BA38" s="236" t="s">
        <v>215</v>
      </c>
      <c r="BB38" s="236" t="s">
        <v>215</v>
      </c>
      <c r="BC38" s="236" t="s">
        <v>215</v>
      </c>
      <c r="BD38" s="202">
        <v>830221.45604853076</v>
      </c>
      <c r="BE38" s="202">
        <v>450141.68613466533</v>
      </c>
      <c r="BF38" s="202">
        <v>6493225.3230941994</v>
      </c>
      <c r="BG38" s="236" t="s">
        <v>215</v>
      </c>
      <c r="BH38" s="202">
        <v>1313731.1455904914</v>
      </c>
    </row>
    <row r="39" spans="2:60" ht="16.5" thickBot="1" x14ac:dyDescent="0.3">
      <c r="B39" s="169" t="s">
        <v>1</v>
      </c>
      <c r="C39" s="168" t="s">
        <v>506</v>
      </c>
      <c r="D39" s="168" t="s">
        <v>502</v>
      </c>
      <c r="E39" s="168" t="s">
        <v>52</v>
      </c>
      <c r="F39" s="202">
        <v>10398321.171431527</v>
      </c>
      <c r="G39" s="204" t="s">
        <v>215</v>
      </c>
      <c r="H39" s="204" t="s">
        <v>215</v>
      </c>
      <c r="I39" s="204" t="s">
        <v>215</v>
      </c>
      <c r="J39" s="204" t="s">
        <v>215</v>
      </c>
      <c r="K39" s="204" t="s">
        <v>215</v>
      </c>
      <c r="L39" s="204" t="s">
        <v>215</v>
      </c>
      <c r="M39" s="202">
        <v>0</v>
      </c>
      <c r="N39" s="158" t="s">
        <v>215</v>
      </c>
      <c r="O39" s="202" t="s">
        <v>215</v>
      </c>
      <c r="Q39" s="206" t="s">
        <v>1</v>
      </c>
      <c r="R39" s="204" t="s">
        <v>78</v>
      </c>
      <c r="S39" s="204" t="s">
        <v>49</v>
      </c>
      <c r="T39" s="204" t="s">
        <v>76</v>
      </c>
      <c r="U39" s="202">
        <v>7745768.2886421774</v>
      </c>
      <c r="V39" s="204" t="s">
        <v>215</v>
      </c>
      <c r="W39" s="204" t="s">
        <v>215</v>
      </c>
      <c r="X39" s="204" t="s">
        <v>215</v>
      </c>
      <c r="Y39" s="204" t="s">
        <v>215</v>
      </c>
      <c r="Z39" s="204" t="s">
        <v>215</v>
      </c>
      <c r="AA39" s="204" t="s">
        <v>215</v>
      </c>
      <c r="AB39" s="202">
        <v>12381483.476164831</v>
      </c>
      <c r="AC39" s="158" t="s">
        <v>215</v>
      </c>
      <c r="AD39" s="202">
        <v>3394593.1838275436</v>
      </c>
      <c r="AU39" s="206" t="s">
        <v>1</v>
      </c>
      <c r="AV39" s="204" t="s">
        <v>40</v>
      </c>
      <c r="AW39" s="204" t="s">
        <v>100</v>
      </c>
      <c r="AX39" s="204" t="s">
        <v>55</v>
      </c>
      <c r="AY39" s="202">
        <v>885137.93012240285</v>
      </c>
      <c r="AZ39" s="236" t="s">
        <v>215</v>
      </c>
      <c r="BA39" s="236" t="s">
        <v>215</v>
      </c>
      <c r="BB39" s="236" t="s">
        <v>215</v>
      </c>
      <c r="BC39" s="236" t="s">
        <v>215</v>
      </c>
      <c r="BD39" s="202">
        <v>173711.83643063102</v>
      </c>
      <c r="BE39" s="202">
        <v>198393.39073748383</v>
      </c>
      <c r="BF39" s="202">
        <v>1358613.5205431692</v>
      </c>
      <c r="BG39" s="236" t="s">
        <v>215</v>
      </c>
      <c r="BH39" s="202">
        <v>379086.99945028761</v>
      </c>
    </row>
    <row r="40" spans="2:60" ht="16.5" thickBot="1" x14ac:dyDescent="0.3">
      <c r="B40" s="169" t="s">
        <v>1</v>
      </c>
      <c r="C40" s="168" t="s">
        <v>505</v>
      </c>
      <c r="D40" s="168" t="s">
        <v>502</v>
      </c>
      <c r="E40" s="168" t="s">
        <v>52</v>
      </c>
      <c r="F40" s="202">
        <v>0</v>
      </c>
      <c r="G40" s="204" t="s">
        <v>215</v>
      </c>
      <c r="H40" s="204" t="s">
        <v>215</v>
      </c>
      <c r="I40" s="204" t="s">
        <v>215</v>
      </c>
      <c r="J40" s="204" t="s">
        <v>215</v>
      </c>
      <c r="K40" s="204" t="s">
        <v>215</v>
      </c>
      <c r="L40" s="204" t="s">
        <v>215</v>
      </c>
      <c r="M40" s="202">
        <v>0</v>
      </c>
      <c r="N40" s="158" t="s">
        <v>215</v>
      </c>
      <c r="O40" s="202" t="s">
        <v>215</v>
      </c>
      <c r="Q40" s="206" t="s">
        <v>1</v>
      </c>
      <c r="R40" s="204" t="s">
        <v>78</v>
      </c>
      <c r="S40" s="204" t="s">
        <v>100</v>
      </c>
      <c r="T40" s="204" t="s">
        <v>76</v>
      </c>
      <c r="U40" s="202">
        <v>0</v>
      </c>
      <c r="V40" s="204" t="s">
        <v>215</v>
      </c>
      <c r="W40" s="204" t="s">
        <v>215</v>
      </c>
      <c r="X40" s="204" t="s">
        <v>215</v>
      </c>
      <c r="Y40" s="204" t="s">
        <v>215</v>
      </c>
      <c r="Z40" s="204" t="s">
        <v>215</v>
      </c>
      <c r="AA40" s="204" t="s">
        <v>215</v>
      </c>
      <c r="AB40" s="202">
        <v>0</v>
      </c>
      <c r="AC40" s="158" t="s">
        <v>215</v>
      </c>
      <c r="AD40" s="202">
        <v>0</v>
      </c>
      <c r="AU40" s="206" t="s">
        <v>1</v>
      </c>
      <c r="AV40" s="204" t="s">
        <v>40</v>
      </c>
      <c r="AW40" s="204" t="s">
        <v>115</v>
      </c>
      <c r="AX40" s="204" t="s">
        <v>55</v>
      </c>
      <c r="AY40" s="202">
        <v>54884.713030018211</v>
      </c>
      <c r="AZ40" s="236" t="s">
        <v>215</v>
      </c>
      <c r="BA40" s="236" t="s">
        <v>215</v>
      </c>
      <c r="BB40" s="236" t="s">
        <v>215</v>
      </c>
      <c r="BC40" s="236" t="s">
        <v>215</v>
      </c>
      <c r="BD40" s="202">
        <v>10771.343050561854</v>
      </c>
      <c r="BE40" s="202">
        <v>12869.756043230946</v>
      </c>
      <c r="BF40" s="202">
        <v>84243.495455451732</v>
      </c>
      <c r="BG40" s="236" t="s">
        <v>215</v>
      </c>
      <c r="BH40" s="202">
        <v>24074.017574752026</v>
      </c>
    </row>
    <row r="41" spans="2:60" ht="32.25" thickBot="1" x14ac:dyDescent="0.3">
      <c r="B41" s="169" t="s">
        <v>1</v>
      </c>
      <c r="C41" s="168" t="s">
        <v>492</v>
      </c>
      <c r="D41" s="168" t="s">
        <v>502</v>
      </c>
      <c r="E41" s="168" t="s">
        <v>52</v>
      </c>
      <c r="F41" s="202">
        <v>0</v>
      </c>
      <c r="G41" s="204" t="s">
        <v>215</v>
      </c>
      <c r="H41" s="204" t="s">
        <v>215</v>
      </c>
      <c r="I41" s="204" t="s">
        <v>215</v>
      </c>
      <c r="J41" s="204" t="s">
        <v>215</v>
      </c>
      <c r="K41" s="204" t="s">
        <v>215</v>
      </c>
      <c r="L41" s="204" t="s">
        <v>215</v>
      </c>
      <c r="M41" s="202">
        <v>0</v>
      </c>
      <c r="N41" s="158" t="s">
        <v>215</v>
      </c>
      <c r="O41" s="202" t="s">
        <v>215</v>
      </c>
      <c r="Q41" s="206" t="s">
        <v>1</v>
      </c>
      <c r="R41" s="204" t="s">
        <v>78</v>
      </c>
      <c r="S41" s="204" t="s">
        <v>115</v>
      </c>
      <c r="T41" s="204" t="s">
        <v>76</v>
      </c>
      <c r="U41" s="202">
        <v>0</v>
      </c>
      <c r="V41" s="204" t="s">
        <v>215</v>
      </c>
      <c r="W41" s="204" t="s">
        <v>215</v>
      </c>
      <c r="X41" s="204" t="s">
        <v>215</v>
      </c>
      <c r="Y41" s="204" t="s">
        <v>215</v>
      </c>
      <c r="Z41" s="204" t="s">
        <v>215</v>
      </c>
      <c r="AA41" s="204" t="s">
        <v>215</v>
      </c>
      <c r="AB41" s="202">
        <v>0</v>
      </c>
      <c r="AC41" s="158" t="s">
        <v>215</v>
      </c>
      <c r="AD41" s="202">
        <v>0</v>
      </c>
      <c r="AU41" s="206" t="s">
        <v>1</v>
      </c>
      <c r="AV41" s="204" t="s">
        <v>40</v>
      </c>
      <c r="AW41" s="204" t="s">
        <v>49</v>
      </c>
      <c r="AX41" s="204" t="s">
        <v>52</v>
      </c>
      <c r="AY41" s="202">
        <v>0</v>
      </c>
      <c r="AZ41" s="236" t="s">
        <v>215</v>
      </c>
      <c r="BA41" s="236" t="s">
        <v>215</v>
      </c>
      <c r="BB41" s="236" t="s">
        <v>215</v>
      </c>
      <c r="BC41" s="236" t="s">
        <v>215</v>
      </c>
      <c r="BD41" s="202">
        <v>0</v>
      </c>
      <c r="BE41" s="202">
        <v>0</v>
      </c>
      <c r="BF41" s="202">
        <v>0</v>
      </c>
      <c r="BG41" s="236" t="s">
        <v>215</v>
      </c>
      <c r="BH41" s="202">
        <v>0</v>
      </c>
    </row>
    <row r="42" spans="2:60" ht="16.5" thickBot="1" x14ac:dyDescent="0.3">
      <c r="B42" s="169" t="s">
        <v>1</v>
      </c>
      <c r="C42" s="168" t="s">
        <v>490</v>
      </c>
      <c r="D42" s="168" t="s">
        <v>502</v>
      </c>
      <c r="E42" s="168" t="s">
        <v>52</v>
      </c>
      <c r="F42" s="202">
        <v>0</v>
      </c>
      <c r="G42" s="204" t="s">
        <v>215</v>
      </c>
      <c r="H42" s="204" t="s">
        <v>215</v>
      </c>
      <c r="I42" s="204" t="s">
        <v>215</v>
      </c>
      <c r="J42" s="204" t="s">
        <v>215</v>
      </c>
      <c r="K42" s="204" t="s">
        <v>215</v>
      </c>
      <c r="L42" s="204" t="s">
        <v>215</v>
      </c>
      <c r="M42" s="202">
        <v>0</v>
      </c>
      <c r="N42" s="158" t="s">
        <v>215</v>
      </c>
      <c r="O42" s="202" t="s">
        <v>215</v>
      </c>
      <c r="Q42" s="206" t="s">
        <v>1</v>
      </c>
      <c r="R42" s="204" t="s">
        <v>78</v>
      </c>
      <c r="S42" s="204" t="s">
        <v>49</v>
      </c>
      <c r="T42" s="204" t="s">
        <v>52</v>
      </c>
      <c r="U42" s="202">
        <v>120351.63480443218</v>
      </c>
      <c r="V42" s="204" t="s">
        <v>215</v>
      </c>
      <c r="W42" s="204" t="s">
        <v>215</v>
      </c>
      <c r="X42" s="204" t="s">
        <v>215</v>
      </c>
      <c r="Y42" s="204" t="s">
        <v>215</v>
      </c>
      <c r="Z42" s="204" t="s">
        <v>215</v>
      </c>
      <c r="AA42" s="204" t="s">
        <v>215</v>
      </c>
      <c r="AB42" s="202">
        <v>192380.1128734409</v>
      </c>
      <c r="AC42" s="158" t="s">
        <v>215</v>
      </c>
      <c r="AD42" s="202">
        <v>52744.262924658775</v>
      </c>
      <c r="AU42" s="206" t="s">
        <v>1</v>
      </c>
      <c r="AV42" s="204" t="s">
        <v>40</v>
      </c>
      <c r="AW42" s="204" t="s">
        <v>100</v>
      </c>
      <c r="AX42" s="204" t="s">
        <v>52</v>
      </c>
      <c r="AY42" s="202">
        <v>0</v>
      </c>
      <c r="AZ42" s="236" t="s">
        <v>215</v>
      </c>
      <c r="BA42" s="236" t="s">
        <v>215</v>
      </c>
      <c r="BB42" s="236" t="s">
        <v>215</v>
      </c>
      <c r="BC42" s="236" t="s">
        <v>215</v>
      </c>
      <c r="BD42" s="202">
        <v>0</v>
      </c>
      <c r="BE42" s="202">
        <v>0</v>
      </c>
      <c r="BF42" s="202">
        <v>0</v>
      </c>
      <c r="BG42" s="236" t="s">
        <v>215</v>
      </c>
      <c r="BH42" s="202">
        <v>0</v>
      </c>
    </row>
    <row r="43" spans="2:60" ht="16.5" thickBot="1" x14ac:dyDescent="0.3">
      <c r="B43" s="169" t="s">
        <v>1</v>
      </c>
      <c r="C43" s="168" t="s">
        <v>483</v>
      </c>
      <c r="D43" s="168" t="s">
        <v>502</v>
      </c>
      <c r="E43" s="168" t="s">
        <v>52</v>
      </c>
      <c r="F43" s="202">
        <v>0</v>
      </c>
      <c r="G43" s="204" t="s">
        <v>215</v>
      </c>
      <c r="H43" s="204" t="s">
        <v>215</v>
      </c>
      <c r="I43" s="204" t="s">
        <v>215</v>
      </c>
      <c r="J43" s="204" t="s">
        <v>215</v>
      </c>
      <c r="K43" s="204" t="s">
        <v>215</v>
      </c>
      <c r="L43" s="204" t="s">
        <v>215</v>
      </c>
      <c r="M43" s="202">
        <v>0</v>
      </c>
      <c r="N43" s="158" t="s">
        <v>215</v>
      </c>
      <c r="O43" s="202" t="s">
        <v>215</v>
      </c>
      <c r="Q43" s="206" t="s">
        <v>1</v>
      </c>
      <c r="R43" s="204" t="s">
        <v>78</v>
      </c>
      <c r="S43" s="204" t="s">
        <v>100</v>
      </c>
      <c r="T43" s="204" t="s">
        <v>52</v>
      </c>
      <c r="U43" s="202">
        <v>0</v>
      </c>
      <c r="V43" s="204" t="s">
        <v>215</v>
      </c>
      <c r="W43" s="204" t="s">
        <v>215</v>
      </c>
      <c r="X43" s="204" t="s">
        <v>215</v>
      </c>
      <c r="Y43" s="204" t="s">
        <v>215</v>
      </c>
      <c r="Z43" s="204" t="s">
        <v>215</v>
      </c>
      <c r="AA43" s="204" t="s">
        <v>215</v>
      </c>
      <c r="AB43" s="202">
        <v>0</v>
      </c>
      <c r="AC43" s="158" t="s">
        <v>215</v>
      </c>
      <c r="AD43" s="202">
        <v>0</v>
      </c>
      <c r="AU43" s="206" t="s">
        <v>1</v>
      </c>
      <c r="AV43" s="204" t="s">
        <v>40</v>
      </c>
      <c r="AW43" s="204" t="s">
        <v>115</v>
      </c>
      <c r="AX43" s="204" t="s">
        <v>52</v>
      </c>
      <c r="AY43" s="202">
        <v>0</v>
      </c>
      <c r="AZ43" s="236" t="s">
        <v>215</v>
      </c>
      <c r="BA43" s="236" t="s">
        <v>215</v>
      </c>
      <c r="BB43" s="236" t="s">
        <v>215</v>
      </c>
      <c r="BC43" s="236" t="s">
        <v>215</v>
      </c>
      <c r="BD43" s="202">
        <v>0</v>
      </c>
      <c r="BE43" s="202">
        <v>0</v>
      </c>
      <c r="BF43" s="202">
        <v>0</v>
      </c>
      <c r="BG43" s="236" t="s">
        <v>215</v>
      </c>
      <c r="BH43" s="202">
        <v>0</v>
      </c>
    </row>
    <row r="44" spans="2:60" ht="32.25" thickBot="1" x14ac:dyDescent="0.3">
      <c r="B44" s="169" t="s">
        <v>485</v>
      </c>
      <c r="C44" s="168" t="s">
        <v>501</v>
      </c>
      <c r="D44" s="168" t="s">
        <v>489</v>
      </c>
      <c r="E44" s="168" t="s">
        <v>52</v>
      </c>
      <c r="F44" s="202">
        <v>2205613.066122822</v>
      </c>
      <c r="G44" s="204" t="s">
        <v>215</v>
      </c>
      <c r="H44" s="204" t="s">
        <v>215</v>
      </c>
      <c r="I44" s="204" t="s">
        <v>215</v>
      </c>
      <c r="J44" s="204" t="s">
        <v>215</v>
      </c>
      <c r="K44" s="204" t="s">
        <v>215</v>
      </c>
      <c r="L44" s="204" t="s">
        <v>215</v>
      </c>
      <c r="M44" s="202">
        <v>0</v>
      </c>
      <c r="N44" s="158" t="s">
        <v>215</v>
      </c>
      <c r="O44" s="202" t="s">
        <v>215</v>
      </c>
      <c r="Q44" s="206" t="s">
        <v>1</v>
      </c>
      <c r="R44" s="204" t="s">
        <v>78</v>
      </c>
      <c r="S44" s="204" t="s">
        <v>115</v>
      </c>
      <c r="T44" s="204" t="s">
        <v>52</v>
      </c>
      <c r="U44" s="202">
        <v>0</v>
      </c>
      <c r="V44" s="204" t="s">
        <v>215</v>
      </c>
      <c r="W44" s="204" t="s">
        <v>215</v>
      </c>
      <c r="X44" s="204" t="s">
        <v>215</v>
      </c>
      <c r="Y44" s="204" t="s">
        <v>215</v>
      </c>
      <c r="Z44" s="204" t="s">
        <v>215</v>
      </c>
      <c r="AA44" s="204" t="s">
        <v>215</v>
      </c>
      <c r="AB44" s="202">
        <v>0</v>
      </c>
      <c r="AC44" s="158" t="s">
        <v>215</v>
      </c>
      <c r="AD44" s="202">
        <v>0</v>
      </c>
      <c r="AU44" s="206" t="s">
        <v>1</v>
      </c>
      <c r="AV44" s="204" t="s">
        <v>65</v>
      </c>
      <c r="AW44" s="204" t="s">
        <v>49</v>
      </c>
      <c r="AX44" s="204" t="s">
        <v>55</v>
      </c>
      <c r="AY44" s="202">
        <v>1843323.2817098841</v>
      </c>
      <c r="AZ44" s="236" t="s">
        <v>215</v>
      </c>
      <c r="BA44" s="236" t="s">
        <v>215</v>
      </c>
      <c r="BB44" s="236" t="s">
        <v>215</v>
      </c>
      <c r="BC44" s="236" t="s">
        <v>215</v>
      </c>
      <c r="BD44" s="202">
        <v>612736.20940084837</v>
      </c>
      <c r="BE44" s="202">
        <v>434150.14262871188</v>
      </c>
      <c r="BF44" s="202">
        <v>3020287.1373269749</v>
      </c>
      <c r="BG44" s="236" t="s">
        <v>215</v>
      </c>
      <c r="BH44" s="202">
        <v>1071513.2558202343</v>
      </c>
    </row>
    <row r="45" spans="2:60" ht="32.25" thickBot="1" x14ac:dyDescent="0.3">
      <c r="B45" s="169" t="s">
        <v>485</v>
      </c>
      <c r="C45" s="168" t="s">
        <v>501</v>
      </c>
      <c r="D45" s="168" t="s">
        <v>487</v>
      </c>
      <c r="E45" s="168" t="s">
        <v>52</v>
      </c>
      <c r="F45" s="202">
        <v>2159940.5603127284</v>
      </c>
      <c r="G45" s="204" t="s">
        <v>215</v>
      </c>
      <c r="H45" s="204" t="s">
        <v>215</v>
      </c>
      <c r="I45" s="204" t="s">
        <v>215</v>
      </c>
      <c r="J45" s="204" t="s">
        <v>215</v>
      </c>
      <c r="K45" s="204" t="s">
        <v>215</v>
      </c>
      <c r="L45" s="204" t="s">
        <v>215</v>
      </c>
      <c r="M45" s="202">
        <v>0</v>
      </c>
      <c r="N45" s="158" t="s">
        <v>215</v>
      </c>
      <c r="O45" s="202" t="s">
        <v>215</v>
      </c>
      <c r="Q45" s="206" t="s">
        <v>1</v>
      </c>
      <c r="R45" s="204" t="s">
        <v>529</v>
      </c>
      <c r="S45" s="204" t="s">
        <v>49</v>
      </c>
      <c r="T45" s="204" t="s">
        <v>76</v>
      </c>
      <c r="U45" s="202">
        <v>20052002.732973251</v>
      </c>
      <c r="V45" s="204" t="s">
        <v>215</v>
      </c>
      <c r="W45" s="204" t="s">
        <v>215</v>
      </c>
      <c r="X45" s="204" t="s">
        <v>215</v>
      </c>
      <c r="Y45" s="204" t="s">
        <v>215</v>
      </c>
      <c r="Z45" s="204" t="s">
        <v>215</v>
      </c>
      <c r="AA45" s="204" t="s">
        <v>215</v>
      </c>
      <c r="AB45" s="202">
        <v>31348433.124231469</v>
      </c>
      <c r="AC45" s="158" t="s">
        <v>215</v>
      </c>
      <c r="AD45" s="202">
        <v>20036930.876240596</v>
      </c>
      <c r="AU45" s="206" t="s">
        <v>1</v>
      </c>
      <c r="AV45" s="204" t="s">
        <v>65</v>
      </c>
      <c r="AW45" s="204" t="s">
        <v>115</v>
      </c>
      <c r="AX45" s="204" t="s">
        <v>55</v>
      </c>
      <c r="AY45" s="202">
        <v>97940.352394138958</v>
      </c>
      <c r="AZ45" s="236" t="s">
        <v>215</v>
      </c>
      <c r="BA45" s="236" t="s">
        <v>215</v>
      </c>
      <c r="BB45" s="236" t="s">
        <v>215</v>
      </c>
      <c r="BC45" s="236" t="s">
        <v>215</v>
      </c>
      <c r="BD45" s="202">
        <v>33055.698169868381</v>
      </c>
      <c r="BE45" s="202">
        <v>24709.049878489492</v>
      </c>
      <c r="BF45" s="202">
        <v>162937.49000967407</v>
      </c>
      <c r="BG45" s="236" t="s">
        <v>215</v>
      </c>
      <c r="BH45" s="202">
        <v>59093.312422509873</v>
      </c>
    </row>
    <row r="46" spans="2:60" ht="32.25" thickBot="1" x14ac:dyDescent="0.3">
      <c r="B46" s="169" t="s">
        <v>485</v>
      </c>
      <c r="C46" s="168" t="s">
        <v>501</v>
      </c>
      <c r="D46" s="168" t="s">
        <v>486</v>
      </c>
      <c r="E46" s="168" t="s">
        <v>52</v>
      </c>
      <c r="F46" s="202">
        <v>351327.49800485157</v>
      </c>
      <c r="G46" s="204" t="s">
        <v>215</v>
      </c>
      <c r="H46" s="204" t="s">
        <v>215</v>
      </c>
      <c r="I46" s="204" t="s">
        <v>215</v>
      </c>
      <c r="J46" s="204" t="s">
        <v>215</v>
      </c>
      <c r="K46" s="204" t="s">
        <v>215</v>
      </c>
      <c r="L46" s="204" t="s">
        <v>215</v>
      </c>
      <c r="M46" s="202">
        <v>0</v>
      </c>
      <c r="N46" s="158" t="s">
        <v>215</v>
      </c>
      <c r="O46" s="202" t="s">
        <v>215</v>
      </c>
      <c r="Q46" s="206" t="s">
        <v>1</v>
      </c>
      <c r="R46" s="204" t="s">
        <v>529</v>
      </c>
      <c r="S46" s="204" t="s">
        <v>100</v>
      </c>
      <c r="T46" s="204" t="s">
        <v>76</v>
      </c>
      <c r="U46" s="202">
        <v>0</v>
      </c>
      <c r="V46" s="204" t="s">
        <v>215</v>
      </c>
      <c r="W46" s="204" t="s">
        <v>215</v>
      </c>
      <c r="X46" s="204" t="s">
        <v>215</v>
      </c>
      <c r="Y46" s="204" t="s">
        <v>215</v>
      </c>
      <c r="Z46" s="204" t="s">
        <v>215</v>
      </c>
      <c r="AA46" s="204" t="s">
        <v>215</v>
      </c>
      <c r="AB46" s="202">
        <v>0</v>
      </c>
      <c r="AC46" s="158" t="s">
        <v>215</v>
      </c>
      <c r="AD46" s="202">
        <v>0</v>
      </c>
      <c r="AU46" s="206" t="s">
        <v>1</v>
      </c>
      <c r="AV46" s="204" t="s">
        <v>63</v>
      </c>
      <c r="AW46" s="204" t="s">
        <v>49</v>
      </c>
      <c r="AX46" s="204" t="s">
        <v>55</v>
      </c>
      <c r="AY46" s="202">
        <v>3407498.7222342244</v>
      </c>
      <c r="AZ46" s="236" t="s">
        <v>215</v>
      </c>
      <c r="BA46" s="236" t="s">
        <v>215</v>
      </c>
      <c r="BB46" s="236" t="s">
        <v>215</v>
      </c>
      <c r="BC46" s="236" t="s">
        <v>215</v>
      </c>
      <c r="BD46" s="202">
        <v>694129.06613227574</v>
      </c>
      <c r="BE46" s="202">
        <v>1536090.2774904729</v>
      </c>
      <c r="BF46" s="202">
        <v>5428836.3627190497</v>
      </c>
      <c r="BG46" s="236" t="s">
        <v>215</v>
      </c>
      <c r="BH46" s="202">
        <v>2258117.5638808026</v>
      </c>
    </row>
    <row r="47" spans="2:60" ht="32.25" thickBot="1" x14ac:dyDescent="0.3">
      <c r="B47" s="169" t="s">
        <v>485</v>
      </c>
      <c r="C47" s="168" t="s">
        <v>501</v>
      </c>
      <c r="D47" s="168" t="s">
        <v>484</v>
      </c>
      <c r="E47" s="168" t="s">
        <v>52</v>
      </c>
      <c r="F47" s="202">
        <v>10540406.687445691</v>
      </c>
      <c r="G47" s="204" t="s">
        <v>215</v>
      </c>
      <c r="H47" s="204" t="s">
        <v>215</v>
      </c>
      <c r="I47" s="204" t="s">
        <v>215</v>
      </c>
      <c r="J47" s="204" t="s">
        <v>215</v>
      </c>
      <c r="K47" s="204" t="s">
        <v>215</v>
      </c>
      <c r="L47" s="204" t="s">
        <v>215</v>
      </c>
      <c r="M47" s="202">
        <v>0</v>
      </c>
      <c r="N47" s="158" t="s">
        <v>215</v>
      </c>
      <c r="O47" s="202" t="s">
        <v>215</v>
      </c>
      <c r="Q47" s="206" t="s">
        <v>1</v>
      </c>
      <c r="R47" s="204" t="s">
        <v>529</v>
      </c>
      <c r="S47" s="204" t="s">
        <v>115</v>
      </c>
      <c r="T47" s="204" t="s">
        <v>76</v>
      </c>
      <c r="U47" s="202">
        <v>0</v>
      </c>
      <c r="V47" s="204" t="s">
        <v>215</v>
      </c>
      <c r="W47" s="204" t="s">
        <v>215</v>
      </c>
      <c r="X47" s="204" t="s">
        <v>215</v>
      </c>
      <c r="Y47" s="204" t="s">
        <v>215</v>
      </c>
      <c r="Z47" s="204" t="s">
        <v>215</v>
      </c>
      <c r="AA47" s="204" t="s">
        <v>215</v>
      </c>
      <c r="AB47" s="202">
        <v>0</v>
      </c>
      <c r="AC47" s="158" t="s">
        <v>215</v>
      </c>
      <c r="AD47" s="202">
        <v>0</v>
      </c>
      <c r="AU47" s="206" t="s">
        <v>1</v>
      </c>
      <c r="AV47" s="204" t="s">
        <v>63</v>
      </c>
      <c r="AW47" s="204" t="s">
        <v>100</v>
      </c>
      <c r="AX47" s="204" t="s">
        <v>55</v>
      </c>
      <c r="AY47" s="202">
        <v>967982.28570762067</v>
      </c>
      <c r="AZ47" s="236" t="s">
        <v>215</v>
      </c>
      <c r="BA47" s="236" t="s">
        <v>215</v>
      </c>
      <c r="BB47" s="236" t="s">
        <v>215</v>
      </c>
      <c r="BC47" s="236" t="s">
        <v>215</v>
      </c>
      <c r="BD47" s="202">
        <v>197184.12089976159</v>
      </c>
      <c r="BE47" s="202">
        <v>436363.53204075369</v>
      </c>
      <c r="BF47" s="202">
        <v>1542192.047447586</v>
      </c>
      <c r="BG47" s="236" t="s">
        <v>215</v>
      </c>
      <c r="BH47" s="202">
        <v>641472.8160040715</v>
      </c>
    </row>
    <row r="48" spans="2:60" ht="16.5" thickBot="1" x14ac:dyDescent="0.3">
      <c r="B48" s="169" t="s">
        <v>485</v>
      </c>
      <c r="C48" s="168" t="s">
        <v>499</v>
      </c>
      <c r="D48" s="168" t="s">
        <v>489</v>
      </c>
      <c r="E48" s="168" t="s">
        <v>52</v>
      </c>
      <c r="F48" s="202">
        <v>146436.068160027</v>
      </c>
      <c r="G48" s="204" t="s">
        <v>215</v>
      </c>
      <c r="H48" s="204" t="s">
        <v>215</v>
      </c>
      <c r="I48" s="204" t="s">
        <v>215</v>
      </c>
      <c r="J48" s="204" t="s">
        <v>215</v>
      </c>
      <c r="K48" s="204" t="s">
        <v>215</v>
      </c>
      <c r="L48" s="204" t="s">
        <v>215</v>
      </c>
      <c r="M48" s="202">
        <v>0</v>
      </c>
      <c r="N48" s="158" t="s">
        <v>215</v>
      </c>
      <c r="O48" s="202" t="s">
        <v>215</v>
      </c>
      <c r="Q48" s="206" t="s">
        <v>1</v>
      </c>
      <c r="R48" s="204" t="s">
        <v>529</v>
      </c>
      <c r="S48" s="204" t="s">
        <v>49</v>
      </c>
      <c r="T48" s="204" t="s">
        <v>52</v>
      </c>
      <c r="U48" s="202">
        <v>311562.54868414055</v>
      </c>
      <c r="V48" s="204" t="s">
        <v>215</v>
      </c>
      <c r="W48" s="204" t="s">
        <v>215</v>
      </c>
      <c r="X48" s="204" t="s">
        <v>215</v>
      </c>
      <c r="Y48" s="204" t="s">
        <v>215</v>
      </c>
      <c r="Z48" s="204" t="s">
        <v>215</v>
      </c>
      <c r="AA48" s="204" t="s">
        <v>215</v>
      </c>
      <c r="AB48" s="202">
        <v>487083.40266576805</v>
      </c>
      <c r="AC48" s="158" t="s">
        <v>215</v>
      </c>
      <c r="AD48" s="202">
        <v>311328.36628552625</v>
      </c>
      <c r="AU48" s="206" t="s">
        <v>1</v>
      </c>
      <c r="AV48" s="204" t="s">
        <v>63</v>
      </c>
      <c r="AW48" s="204" t="s">
        <v>115</v>
      </c>
      <c r="AX48" s="204" t="s">
        <v>55</v>
      </c>
      <c r="AY48" s="202">
        <v>53248.658363233888</v>
      </c>
      <c r="AZ48" s="236" t="s">
        <v>215</v>
      </c>
      <c r="BA48" s="236" t="s">
        <v>215</v>
      </c>
      <c r="BB48" s="236" t="s">
        <v>215</v>
      </c>
      <c r="BC48" s="236" t="s">
        <v>215</v>
      </c>
      <c r="BD48" s="202">
        <v>10847.088881146608</v>
      </c>
      <c r="BE48" s="202">
        <v>24004.336631869442</v>
      </c>
      <c r="BF48" s="202">
        <v>84835.909373073955</v>
      </c>
      <c r="BG48" s="236" t="s">
        <v>215</v>
      </c>
      <c r="BH48" s="202">
        <v>35287.388346918262</v>
      </c>
    </row>
    <row r="49" spans="2:60" ht="16.5" thickBot="1" x14ac:dyDescent="0.3">
      <c r="B49" s="169" t="s">
        <v>485</v>
      </c>
      <c r="C49" s="168" t="s">
        <v>499</v>
      </c>
      <c r="D49" s="168" t="s">
        <v>487</v>
      </c>
      <c r="E49" s="168" t="s">
        <v>52</v>
      </c>
      <c r="F49" s="202">
        <v>79505.530216796848</v>
      </c>
      <c r="G49" s="204" t="s">
        <v>215</v>
      </c>
      <c r="H49" s="204" t="s">
        <v>215</v>
      </c>
      <c r="I49" s="204" t="s">
        <v>215</v>
      </c>
      <c r="J49" s="204" t="s">
        <v>215</v>
      </c>
      <c r="K49" s="204" t="s">
        <v>215</v>
      </c>
      <c r="L49" s="204" t="s">
        <v>215</v>
      </c>
      <c r="M49" s="202">
        <v>0</v>
      </c>
      <c r="N49" s="158" t="s">
        <v>215</v>
      </c>
      <c r="O49" s="202" t="s">
        <v>215</v>
      </c>
      <c r="Q49" s="206" t="s">
        <v>1</v>
      </c>
      <c r="R49" s="204" t="s">
        <v>529</v>
      </c>
      <c r="S49" s="204" t="s">
        <v>100</v>
      </c>
      <c r="T49" s="204" t="s">
        <v>52</v>
      </c>
      <c r="U49" s="202">
        <v>0</v>
      </c>
      <c r="V49" s="204" t="s">
        <v>215</v>
      </c>
      <c r="W49" s="204" t="s">
        <v>215</v>
      </c>
      <c r="X49" s="204" t="s">
        <v>215</v>
      </c>
      <c r="Y49" s="204" t="s">
        <v>215</v>
      </c>
      <c r="Z49" s="204" t="s">
        <v>215</v>
      </c>
      <c r="AA49" s="204" t="s">
        <v>215</v>
      </c>
      <c r="AB49" s="202">
        <v>0</v>
      </c>
      <c r="AC49" s="158" t="s">
        <v>215</v>
      </c>
      <c r="AD49" s="202">
        <v>0</v>
      </c>
      <c r="AU49" s="206" t="s">
        <v>1</v>
      </c>
      <c r="AV49" s="204" t="s">
        <v>60</v>
      </c>
      <c r="AW49" s="204" t="s">
        <v>49</v>
      </c>
      <c r="AX49" s="204" t="s">
        <v>52</v>
      </c>
      <c r="AY49" s="202">
        <v>7578.2184976506733</v>
      </c>
      <c r="AZ49" s="236" t="s">
        <v>215</v>
      </c>
      <c r="BA49" s="236" t="s">
        <v>215</v>
      </c>
      <c r="BB49" s="236" t="s">
        <v>215</v>
      </c>
      <c r="BC49" s="236" t="s">
        <v>215</v>
      </c>
      <c r="BD49" s="202">
        <v>2775.1890176310926</v>
      </c>
      <c r="BE49" s="202">
        <v>1176.3069366263917</v>
      </c>
      <c r="BF49" s="202">
        <v>13679.406512956542</v>
      </c>
      <c r="BG49" s="236" t="s">
        <v>215</v>
      </c>
      <c r="BH49" s="202">
        <v>4063.0354909937987</v>
      </c>
    </row>
    <row r="50" spans="2:60" ht="16.5" thickBot="1" x14ac:dyDescent="0.3">
      <c r="B50" s="169" t="s">
        <v>485</v>
      </c>
      <c r="C50" s="168" t="s">
        <v>499</v>
      </c>
      <c r="D50" s="168" t="s">
        <v>486</v>
      </c>
      <c r="E50" s="168" t="s">
        <v>52</v>
      </c>
      <c r="F50" s="202">
        <v>29314.17782497064</v>
      </c>
      <c r="G50" s="204" t="s">
        <v>215</v>
      </c>
      <c r="H50" s="204" t="s">
        <v>215</v>
      </c>
      <c r="I50" s="204" t="s">
        <v>215</v>
      </c>
      <c r="J50" s="204" t="s">
        <v>215</v>
      </c>
      <c r="K50" s="204" t="s">
        <v>215</v>
      </c>
      <c r="L50" s="204" t="s">
        <v>215</v>
      </c>
      <c r="M50" s="202">
        <v>0</v>
      </c>
      <c r="N50" s="158" t="s">
        <v>215</v>
      </c>
      <c r="O50" s="202" t="s">
        <v>215</v>
      </c>
      <c r="Q50" s="206" t="s">
        <v>1</v>
      </c>
      <c r="R50" s="204" t="s">
        <v>529</v>
      </c>
      <c r="S50" s="204" t="s">
        <v>115</v>
      </c>
      <c r="T50" s="204" t="s">
        <v>52</v>
      </c>
      <c r="U50" s="202">
        <v>0</v>
      </c>
      <c r="V50" s="204" t="s">
        <v>215</v>
      </c>
      <c r="W50" s="204" t="s">
        <v>215</v>
      </c>
      <c r="X50" s="204" t="s">
        <v>215</v>
      </c>
      <c r="Y50" s="204" t="s">
        <v>215</v>
      </c>
      <c r="Z50" s="204" t="s">
        <v>215</v>
      </c>
      <c r="AA50" s="204" t="s">
        <v>215</v>
      </c>
      <c r="AB50" s="202">
        <v>0</v>
      </c>
      <c r="AC50" s="158" t="s">
        <v>215</v>
      </c>
      <c r="AD50" s="202">
        <v>0</v>
      </c>
      <c r="AU50" s="206" t="s">
        <v>1</v>
      </c>
      <c r="AV50" s="204" t="s">
        <v>60</v>
      </c>
      <c r="AW50" s="204" t="s">
        <v>115</v>
      </c>
      <c r="AX50" s="204" t="s">
        <v>52</v>
      </c>
      <c r="AY50" s="202">
        <v>333.43672272041442</v>
      </c>
      <c r="AZ50" s="236" t="s">
        <v>215</v>
      </c>
      <c r="BA50" s="236" t="s">
        <v>215</v>
      </c>
      <c r="BB50" s="236" t="s">
        <v>215</v>
      </c>
      <c r="BC50" s="236" t="s">
        <v>215</v>
      </c>
      <c r="BD50" s="202">
        <v>122.10652559773328</v>
      </c>
      <c r="BE50" s="202">
        <v>55.738977064424475</v>
      </c>
      <c r="BF50" s="202">
        <v>601.88505753094182</v>
      </c>
      <c r="BG50" s="236" t="s">
        <v>215</v>
      </c>
      <c r="BH50" s="202">
        <v>182.75317028808331</v>
      </c>
    </row>
    <row r="51" spans="2:60" ht="16.5" thickBot="1" x14ac:dyDescent="0.3">
      <c r="B51" s="169" t="s">
        <v>485</v>
      </c>
      <c r="C51" s="168" t="s">
        <v>499</v>
      </c>
      <c r="D51" s="168" t="s">
        <v>484</v>
      </c>
      <c r="E51" s="168" t="s">
        <v>52</v>
      </c>
      <c r="F51" s="202">
        <v>492905.83533322084</v>
      </c>
      <c r="G51" s="204" t="s">
        <v>215</v>
      </c>
      <c r="H51" s="204" t="s">
        <v>215</v>
      </c>
      <c r="I51" s="204" t="s">
        <v>215</v>
      </c>
      <c r="J51" s="204" t="s">
        <v>215</v>
      </c>
      <c r="K51" s="204" t="s">
        <v>215</v>
      </c>
      <c r="L51" s="204" t="s">
        <v>215</v>
      </c>
      <c r="M51" s="202">
        <v>0</v>
      </c>
      <c r="N51" s="158" t="s">
        <v>215</v>
      </c>
      <c r="O51" s="202" t="s">
        <v>215</v>
      </c>
      <c r="Q51" s="206" t="s">
        <v>1</v>
      </c>
      <c r="R51" s="204" t="s">
        <v>54</v>
      </c>
      <c r="S51" s="204" t="s">
        <v>49</v>
      </c>
      <c r="T51" s="204" t="s">
        <v>55</v>
      </c>
      <c r="U51" s="202">
        <v>359558.47398382681</v>
      </c>
      <c r="V51" s="204" t="s">
        <v>215</v>
      </c>
      <c r="W51" s="204" t="s">
        <v>215</v>
      </c>
      <c r="X51" s="204" t="s">
        <v>215</v>
      </c>
      <c r="Y51" s="204" t="s">
        <v>215</v>
      </c>
      <c r="Z51" s="204" t="s">
        <v>215</v>
      </c>
      <c r="AA51" s="204" t="s">
        <v>215</v>
      </c>
      <c r="AB51" s="202">
        <v>638258.47715711151</v>
      </c>
      <c r="AC51" s="158" t="s">
        <v>215</v>
      </c>
      <c r="AD51" s="202">
        <v>228920.86923912886</v>
      </c>
      <c r="AU51" s="206" t="s">
        <v>194</v>
      </c>
      <c r="AV51" s="204" t="s">
        <v>559</v>
      </c>
      <c r="AW51" s="204" t="s">
        <v>323</v>
      </c>
      <c r="AX51" s="204" t="s">
        <v>76</v>
      </c>
      <c r="AY51" s="202">
        <v>0</v>
      </c>
      <c r="AZ51" s="236" t="s">
        <v>215</v>
      </c>
      <c r="BA51" s="236" t="s">
        <v>215</v>
      </c>
      <c r="BB51" s="236" t="s">
        <v>215</v>
      </c>
      <c r="BC51" s="236" t="s">
        <v>215</v>
      </c>
      <c r="BD51" s="202">
        <v>0</v>
      </c>
      <c r="BE51" s="202">
        <v>0</v>
      </c>
      <c r="BF51" s="202">
        <v>0</v>
      </c>
      <c r="BG51" s="236" t="s">
        <v>215</v>
      </c>
      <c r="BH51" s="202">
        <v>0</v>
      </c>
    </row>
    <row r="52" spans="2:60" ht="32.25" thickBot="1" x14ac:dyDescent="0.3">
      <c r="B52" s="169" t="s">
        <v>485</v>
      </c>
      <c r="C52" s="168" t="s">
        <v>497</v>
      </c>
      <c r="D52" s="168" t="s">
        <v>489</v>
      </c>
      <c r="E52" s="168" t="s">
        <v>52</v>
      </c>
      <c r="F52" s="202">
        <v>0</v>
      </c>
      <c r="G52" s="204" t="s">
        <v>215</v>
      </c>
      <c r="H52" s="204" t="s">
        <v>215</v>
      </c>
      <c r="I52" s="204" t="s">
        <v>215</v>
      </c>
      <c r="J52" s="204" t="s">
        <v>215</v>
      </c>
      <c r="K52" s="204" t="s">
        <v>215</v>
      </c>
      <c r="L52" s="204" t="s">
        <v>215</v>
      </c>
      <c r="M52" s="202">
        <v>0</v>
      </c>
      <c r="N52" s="158" t="s">
        <v>215</v>
      </c>
      <c r="O52" s="202" t="s">
        <v>215</v>
      </c>
      <c r="Q52" s="206" t="s">
        <v>1</v>
      </c>
      <c r="R52" s="204" t="s">
        <v>54</v>
      </c>
      <c r="S52" s="204" t="s">
        <v>100</v>
      </c>
      <c r="T52" s="204" t="s">
        <v>55</v>
      </c>
      <c r="U52" s="202">
        <v>711845.4015871454</v>
      </c>
      <c r="V52" s="204" t="s">
        <v>215</v>
      </c>
      <c r="W52" s="204" t="s">
        <v>215</v>
      </c>
      <c r="X52" s="204" t="s">
        <v>215</v>
      </c>
      <c r="Y52" s="204" t="s">
        <v>215</v>
      </c>
      <c r="Z52" s="204" t="s">
        <v>215</v>
      </c>
      <c r="AA52" s="204" t="s">
        <v>215</v>
      </c>
      <c r="AB52" s="202">
        <v>1263609.106341742</v>
      </c>
      <c r="AC52" s="158" t="s">
        <v>215</v>
      </c>
      <c r="AD52" s="202">
        <v>576557.30957513233</v>
      </c>
      <c r="AU52" s="206" t="s">
        <v>194</v>
      </c>
      <c r="AV52" s="204" t="s">
        <v>559</v>
      </c>
      <c r="AW52" s="204" t="s">
        <v>322</v>
      </c>
      <c r="AX52" s="204" t="s">
        <v>76</v>
      </c>
      <c r="AY52" s="202">
        <v>106343.53425573443</v>
      </c>
      <c r="AZ52" s="236" t="s">
        <v>215</v>
      </c>
      <c r="BA52" s="236" t="s">
        <v>215</v>
      </c>
      <c r="BB52" s="236" t="s">
        <v>215</v>
      </c>
      <c r="BC52" s="236" t="s">
        <v>215</v>
      </c>
      <c r="BD52" s="202">
        <v>3065.550450611589</v>
      </c>
      <c r="BE52" s="202">
        <v>8161.3596848766347</v>
      </c>
      <c r="BF52" s="202">
        <v>160981.51258145197</v>
      </c>
      <c r="BG52" s="236" t="s">
        <v>215</v>
      </c>
      <c r="BH52" s="202">
        <v>33963.149380364739</v>
      </c>
    </row>
    <row r="53" spans="2:60" ht="32.25" thickBot="1" x14ac:dyDescent="0.3">
      <c r="B53" s="169" t="s">
        <v>485</v>
      </c>
      <c r="C53" s="168" t="s">
        <v>497</v>
      </c>
      <c r="D53" s="168" t="s">
        <v>487</v>
      </c>
      <c r="E53" s="168" t="s">
        <v>52</v>
      </c>
      <c r="F53" s="202">
        <v>0</v>
      </c>
      <c r="G53" s="204" t="s">
        <v>215</v>
      </c>
      <c r="H53" s="204" t="s">
        <v>215</v>
      </c>
      <c r="I53" s="204" t="s">
        <v>215</v>
      </c>
      <c r="J53" s="204" t="s">
        <v>215</v>
      </c>
      <c r="K53" s="204" t="s">
        <v>215</v>
      </c>
      <c r="L53" s="204" t="s">
        <v>215</v>
      </c>
      <c r="M53" s="202">
        <v>0</v>
      </c>
      <c r="N53" s="158" t="s">
        <v>215</v>
      </c>
      <c r="O53" s="202" t="s">
        <v>215</v>
      </c>
      <c r="Q53" s="206" t="s">
        <v>1</v>
      </c>
      <c r="R53" s="204" t="s">
        <v>54</v>
      </c>
      <c r="S53" s="204" t="s">
        <v>115</v>
      </c>
      <c r="T53" s="204" t="s">
        <v>55</v>
      </c>
      <c r="U53" s="202">
        <v>0</v>
      </c>
      <c r="V53" s="204" t="s">
        <v>215</v>
      </c>
      <c r="W53" s="204" t="s">
        <v>215</v>
      </c>
      <c r="X53" s="204" t="s">
        <v>215</v>
      </c>
      <c r="Y53" s="204" t="s">
        <v>215</v>
      </c>
      <c r="Z53" s="204" t="s">
        <v>215</v>
      </c>
      <c r="AA53" s="204" t="s">
        <v>215</v>
      </c>
      <c r="AB53" s="202">
        <v>0</v>
      </c>
      <c r="AC53" s="158" t="s">
        <v>215</v>
      </c>
      <c r="AD53" s="202">
        <v>0</v>
      </c>
      <c r="AU53" s="206" t="s">
        <v>194</v>
      </c>
      <c r="AV53" s="204" t="s">
        <v>559</v>
      </c>
      <c r="AW53" s="204" t="s">
        <v>321</v>
      </c>
      <c r="AX53" s="204" t="s">
        <v>76</v>
      </c>
      <c r="AY53" s="202">
        <v>0</v>
      </c>
      <c r="AZ53" s="236" t="s">
        <v>215</v>
      </c>
      <c r="BA53" s="236" t="s">
        <v>215</v>
      </c>
      <c r="BB53" s="236" t="s">
        <v>215</v>
      </c>
      <c r="BC53" s="236" t="s">
        <v>215</v>
      </c>
      <c r="BD53" s="202">
        <v>0</v>
      </c>
      <c r="BE53" s="202">
        <v>0</v>
      </c>
      <c r="BF53" s="202">
        <v>0</v>
      </c>
      <c r="BG53" s="236" t="s">
        <v>215</v>
      </c>
      <c r="BH53" s="202">
        <v>0</v>
      </c>
    </row>
    <row r="54" spans="2:60" ht="32.25" thickBot="1" x14ac:dyDescent="0.3">
      <c r="B54" s="169" t="s">
        <v>485</v>
      </c>
      <c r="C54" s="168" t="s">
        <v>497</v>
      </c>
      <c r="D54" s="168" t="s">
        <v>486</v>
      </c>
      <c r="E54" s="168" t="s">
        <v>52</v>
      </c>
      <c r="F54" s="202">
        <v>0</v>
      </c>
      <c r="G54" s="204" t="s">
        <v>215</v>
      </c>
      <c r="H54" s="204" t="s">
        <v>215</v>
      </c>
      <c r="I54" s="204" t="s">
        <v>215</v>
      </c>
      <c r="J54" s="204" t="s">
        <v>215</v>
      </c>
      <c r="K54" s="204" t="s">
        <v>215</v>
      </c>
      <c r="L54" s="204" t="s">
        <v>215</v>
      </c>
      <c r="M54" s="202">
        <v>0</v>
      </c>
      <c r="N54" s="158" t="s">
        <v>215</v>
      </c>
      <c r="O54" s="202" t="s">
        <v>215</v>
      </c>
      <c r="Q54" s="206" t="s">
        <v>1</v>
      </c>
      <c r="R54" s="204" t="s">
        <v>54</v>
      </c>
      <c r="S54" s="204" t="s">
        <v>49</v>
      </c>
      <c r="T54" s="204" t="s">
        <v>52</v>
      </c>
      <c r="U54" s="202">
        <v>32278.834915632426</v>
      </c>
      <c r="V54" s="204" t="s">
        <v>215</v>
      </c>
      <c r="W54" s="204" t="s">
        <v>215</v>
      </c>
      <c r="X54" s="204" t="s">
        <v>215</v>
      </c>
      <c r="Y54" s="204" t="s">
        <v>215</v>
      </c>
      <c r="Z54" s="204" t="s">
        <v>215</v>
      </c>
      <c r="AA54" s="204" t="s">
        <v>215</v>
      </c>
      <c r="AB54" s="202">
        <v>57298.71914681686</v>
      </c>
      <c r="AC54" s="158" t="s">
        <v>215</v>
      </c>
      <c r="AD54" s="202">
        <v>20551.035454793073</v>
      </c>
      <c r="AU54" s="206" t="s">
        <v>194</v>
      </c>
      <c r="AV54" s="204" t="s">
        <v>559</v>
      </c>
      <c r="AW54" s="204" t="s">
        <v>320</v>
      </c>
      <c r="AX54" s="204" t="s">
        <v>76</v>
      </c>
      <c r="AY54" s="202">
        <v>53326.443435690926</v>
      </c>
      <c r="AZ54" s="236" t="s">
        <v>215</v>
      </c>
      <c r="BA54" s="236" t="s">
        <v>215</v>
      </c>
      <c r="BB54" s="236" t="s">
        <v>215</v>
      </c>
      <c r="BC54" s="236" t="s">
        <v>215</v>
      </c>
      <c r="BD54" s="202">
        <v>1537.2340579792287</v>
      </c>
      <c r="BE54" s="202">
        <v>4092.5505122605405</v>
      </c>
      <c r="BF54" s="202">
        <v>80724.903351647401</v>
      </c>
      <c r="BG54" s="236" t="s">
        <v>215</v>
      </c>
      <c r="BH54" s="202">
        <v>17030.973975103516</v>
      </c>
    </row>
    <row r="55" spans="2:60" ht="32.25" thickBot="1" x14ac:dyDescent="0.3">
      <c r="B55" s="169" t="s">
        <v>485</v>
      </c>
      <c r="C55" s="168" t="s">
        <v>497</v>
      </c>
      <c r="D55" s="168" t="s">
        <v>484</v>
      </c>
      <c r="E55" s="168" t="s">
        <v>52</v>
      </c>
      <c r="F55" s="202">
        <v>0</v>
      </c>
      <c r="G55" s="204" t="s">
        <v>215</v>
      </c>
      <c r="H55" s="204" t="s">
        <v>215</v>
      </c>
      <c r="I55" s="204" t="s">
        <v>215</v>
      </c>
      <c r="J55" s="204" t="s">
        <v>215</v>
      </c>
      <c r="K55" s="204" t="s">
        <v>215</v>
      </c>
      <c r="L55" s="204" t="s">
        <v>215</v>
      </c>
      <c r="M55" s="202">
        <v>0</v>
      </c>
      <c r="N55" s="158" t="s">
        <v>215</v>
      </c>
      <c r="O55" s="202" t="s">
        <v>215</v>
      </c>
      <c r="Q55" s="206" t="s">
        <v>1</v>
      </c>
      <c r="R55" s="204" t="s">
        <v>54</v>
      </c>
      <c r="S55" s="204" t="s">
        <v>100</v>
      </c>
      <c r="T55" s="204" t="s">
        <v>52</v>
      </c>
      <c r="U55" s="202">
        <v>5877.7435229552239</v>
      </c>
      <c r="V55" s="204" t="s">
        <v>215</v>
      </c>
      <c r="W55" s="204" t="s">
        <v>215</v>
      </c>
      <c r="X55" s="204" t="s">
        <v>215</v>
      </c>
      <c r="Y55" s="204" t="s">
        <v>215</v>
      </c>
      <c r="Z55" s="204" t="s">
        <v>215</v>
      </c>
      <c r="AA55" s="204" t="s">
        <v>215</v>
      </c>
      <c r="AB55" s="202">
        <v>10433.684369931505</v>
      </c>
      <c r="AC55" s="158" t="s">
        <v>215</v>
      </c>
      <c r="AD55" s="202">
        <v>4760.6628973255429</v>
      </c>
      <c r="AU55" s="206" t="s">
        <v>194</v>
      </c>
      <c r="AV55" s="204" t="s">
        <v>559</v>
      </c>
      <c r="AW55" s="204" t="s">
        <v>319</v>
      </c>
      <c r="AX55" s="204" t="s">
        <v>76</v>
      </c>
      <c r="AY55" s="202">
        <v>119230.59691486471</v>
      </c>
      <c r="AZ55" s="236" t="s">
        <v>215</v>
      </c>
      <c r="BA55" s="236" t="s">
        <v>215</v>
      </c>
      <c r="BB55" s="236" t="s">
        <v>215</v>
      </c>
      <c r="BC55" s="236" t="s">
        <v>215</v>
      </c>
      <c r="BD55" s="202">
        <v>3437.0440352309693</v>
      </c>
      <c r="BE55" s="202">
        <v>9150.3803562206813</v>
      </c>
      <c r="BF55" s="202">
        <v>180489.78691254396</v>
      </c>
      <c r="BG55" s="236" t="s">
        <v>215</v>
      </c>
      <c r="BH55" s="202">
        <v>38078.916617455237</v>
      </c>
    </row>
    <row r="56" spans="2:60" ht="16.5" thickBot="1" x14ac:dyDescent="0.3">
      <c r="B56" s="169" t="s">
        <v>485</v>
      </c>
      <c r="C56" s="168" t="s">
        <v>496</v>
      </c>
      <c r="D56" s="168" t="s">
        <v>489</v>
      </c>
      <c r="E56" s="168" t="s">
        <v>52</v>
      </c>
      <c r="F56" s="202">
        <v>0</v>
      </c>
      <c r="G56" s="204" t="s">
        <v>215</v>
      </c>
      <c r="H56" s="204" t="s">
        <v>215</v>
      </c>
      <c r="I56" s="204" t="s">
        <v>215</v>
      </c>
      <c r="J56" s="204" t="s">
        <v>215</v>
      </c>
      <c r="K56" s="204" t="s">
        <v>215</v>
      </c>
      <c r="L56" s="204" t="s">
        <v>215</v>
      </c>
      <c r="M56" s="202">
        <v>0</v>
      </c>
      <c r="N56" s="158" t="s">
        <v>215</v>
      </c>
      <c r="O56" s="202" t="s">
        <v>215</v>
      </c>
      <c r="Q56" s="206" t="s">
        <v>1</v>
      </c>
      <c r="R56" s="204" t="s">
        <v>54</v>
      </c>
      <c r="S56" s="204" t="s">
        <v>115</v>
      </c>
      <c r="T56" s="204" t="s">
        <v>52</v>
      </c>
      <c r="U56" s="202">
        <v>302.92697191857769</v>
      </c>
      <c r="V56" s="204" t="s">
        <v>215</v>
      </c>
      <c r="W56" s="204" t="s">
        <v>215</v>
      </c>
      <c r="X56" s="204" t="s">
        <v>215</v>
      </c>
      <c r="Y56" s="204" t="s">
        <v>215</v>
      </c>
      <c r="Z56" s="204" t="s">
        <v>215</v>
      </c>
      <c r="AA56" s="204" t="s">
        <v>215</v>
      </c>
      <c r="AB56" s="202">
        <v>537.73091659984982</v>
      </c>
      <c r="AC56" s="158" t="s">
        <v>215</v>
      </c>
      <c r="AD56" s="202">
        <v>247.32658317926214</v>
      </c>
      <c r="AU56" s="206" t="s">
        <v>194</v>
      </c>
      <c r="AV56" s="204" t="s">
        <v>559</v>
      </c>
      <c r="AW56" s="204" t="s">
        <v>318</v>
      </c>
      <c r="AX56" s="204" t="s">
        <v>76</v>
      </c>
      <c r="AY56" s="202">
        <v>0</v>
      </c>
      <c r="AZ56" s="236" t="s">
        <v>215</v>
      </c>
      <c r="BA56" s="236" t="s">
        <v>215</v>
      </c>
      <c r="BB56" s="236" t="s">
        <v>215</v>
      </c>
      <c r="BC56" s="236" t="s">
        <v>215</v>
      </c>
      <c r="BD56" s="202">
        <v>0</v>
      </c>
      <c r="BE56" s="202">
        <v>0</v>
      </c>
      <c r="BF56" s="202">
        <v>0</v>
      </c>
      <c r="BG56" s="236" t="s">
        <v>215</v>
      </c>
      <c r="BH56" s="202">
        <v>0</v>
      </c>
    </row>
    <row r="57" spans="2:60" ht="16.5" thickBot="1" x14ac:dyDescent="0.3">
      <c r="B57" s="169" t="s">
        <v>485</v>
      </c>
      <c r="C57" s="168" t="s">
        <v>496</v>
      </c>
      <c r="D57" s="168" t="s">
        <v>487</v>
      </c>
      <c r="E57" s="168" t="s">
        <v>52</v>
      </c>
      <c r="F57" s="202">
        <v>0</v>
      </c>
      <c r="G57" s="204" t="s">
        <v>215</v>
      </c>
      <c r="H57" s="204" t="s">
        <v>215</v>
      </c>
      <c r="I57" s="204" t="s">
        <v>215</v>
      </c>
      <c r="J57" s="204" t="s">
        <v>215</v>
      </c>
      <c r="K57" s="204" t="s">
        <v>215</v>
      </c>
      <c r="L57" s="204" t="s">
        <v>215</v>
      </c>
      <c r="M57" s="202">
        <v>0</v>
      </c>
      <c r="N57" s="158" t="s">
        <v>215</v>
      </c>
      <c r="O57" s="202" t="s">
        <v>215</v>
      </c>
      <c r="Q57" s="206" t="s">
        <v>1</v>
      </c>
      <c r="R57" s="204" t="s">
        <v>400</v>
      </c>
      <c r="S57" s="204" t="s">
        <v>49</v>
      </c>
      <c r="T57" s="204" t="s">
        <v>55</v>
      </c>
      <c r="U57" s="202">
        <v>0</v>
      </c>
      <c r="V57" s="204" t="s">
        <v>215</v>
      </c>
      <c r="W57" s="204" t="s">
        <v>215</v>
      </c>
      <c r="X57" s="204" t="s">
        <v>215</v>
      </c>
      <c r="Y57" s="204" t="s">
        <v>215</v>
      </c>
      <c r="Z57" s="204" t="s">
        <v>215</v>
      </c>
      <c r="AA57" s="204" t="s">
        <v>215</v>
      </c>
      <c r="AB57" s="202">
        <v>0</v>
      </c>
      <c r="AC57" s="158" t="s">
        <v>215</v>
      </c>
      <c r="AD57" s="202">
        <v>0</v>
      </c>
      <c r="AU57" s="206" t="s">
        <v>194</v>
      </c>
      <c r="AV57" s="204" t="s">
        <v>559</v>
      </c>
      <c r="AW57" s="204" t="s">
        <v>317</v>
      </c>
      <c r="AX57" s="204" t="s">
        <v>76</v>
      </c>
      <c r="AY57" s="202">
        <v>165371.19301160416</v>
      </c>
      <c r="AZ57" s="236" t="s">
        <v>215</v>
      </c>
      <c r="BA57" s="236" t="s">
        <v>215</v>
      </c>
      <c r="BB57" s="236" t="s">
        <v>215</v>
      </c>
      <c r="BC57" s="236" t="s">
        <v>215</v>
      </c>
      <c r="BD57" s="202">
        <v>4767.1326592905907</v>
      </c>
      <c r="BE57" s="202">
        <v>12691.451315123852</v>
      </c>
      <c r="BF57" s="202">
        <v>250336.84440454585</v>
      </c>
      <c r="BG57" s="236" t="s">
        <v>215</v>
      </c>
      <c r="BH57" s="202">
        <v>52814.932010399862</v>
      </c>
    </row>
    <row r="58" spans="2:60" ht="16.5" thickBot="1" x14ac:dyDescent="0.3">
      <c r="B58" s="169" t="s">
        <v>485</v>
      </c>
      <c r="C58" s="168" t="s">
        <v>496</v>
      </c>
      <c r="D58" s="168" t="s">
        <v>486</v>
      </c>
      <c r="E58" s="168" t="s">
        <v>52</v>
      </c>
      <c r="F58" s="202">
        <v>0</v>
      </c>
      <c r="G58" s="204" t="s">
        <v>215</v>
      </c>
      <c r="H58" s="204" t="s">
        <v>215</v>
      </c>
      <c r="I58" s="204" t="s">
        <v>215</v>
      </c>
      <c r="J58" s="204" t="s">
        <v>215</v>
      </c>
      <c r="K58" s="204" t="s">
        <v>215</v>
      </c>
      <c r="L58" s="204" t="s">
        <v>215</v>
      </c>
      <c r="M58" s="202">
        <v>0</v>
      </c>
      <c r="N58" s="158" t="s">
        <v>215</v>
      </c>
      <c r="O58" s="202" t="s">
        <v>215</v>
      </c>
      <c r="Q58" s="206" t="s">
        <v>1</v>
      </c>
      <c r="R58" s="204" t="s">
        <v>400</v>
      </c>
      <c r="S58" s="204" t="s">
        <v>49</v>
      </c>
      <c r="T58" s="204" t="s">
        <v>52</v>
      </c>
      <c r="U58" s="202">
        <v>0</v>
      </c>
      <c r="V58" s="204" t="s">
        <v>215</v>
      </c>
      <c r="W58" s="204" t="s">
        <v>215</v>
      </c>
      <c r="X58" s="204" t="s">
        <v>215</v>
      </c>
      <c r="Y58" s="204" t="s">
        <v>215</v>
      </c>
      <c r="Z58" s="204" t="s">
        <v>215</v>
      </c>
      <c r="AA58" s="204" t="s">
        <v>215</v>
      </c>
      <c r="AB58" s="202">
        <v>0</v>
      </c>
      <c r="AC58" s="158" t="s">
        <v>215</v>
      </c>
      <c r="AD58" s="202">
        <v>0</v>
      </c>
      <c r="AU58" s="206" t="s">
        <v>194</v>
      </c>
      <c r="AV58" s="204" t="s">
        <v>559</v>
      </c>
      <c r="AW58" s="204" t="s">
        <v>74</v>
      </c>
      <c r="AX58" s="204" t="s">
        <v>76</v>
      </c>
      <c r="AY58" s="202">
        <v>0</v>
      </c>
      <c r="AZ58" s="236" t="s">
        <v>215</v>
      </c>
      <c r="BA58" s="236" t="s">
        <v>215</v>
      </c>
      <c r="BB58" s="236" t="s">
        <v>215</v>
      </c>
      <c r="BC58" s="236" t="s">
        <v>215</v>
      </c>
      <c r="BD58" s="202">
        <v>0</v>
      </c>
      <c r="BE58" s="202">
        <v>0</v>
      </c>
      <c r="BF58" s="202">
        <v>0</v>
      </c>
      <c r="BG58" s="236" t="s">
        <v>215</v>
      </c>
      <c r="BH58" s="202">
        <v>0</v>
      </c>
    </row>
    <row r="59" spans="2:60" ht="16.5" thickBot="1" x14ac:dyDescent="0.3">
      <c r="B59" s="169" t="s">
        <v>485</v>
      </c>
      <c r="C59" s="168" t="s">
        <v>496</v>
      </c>
      <c r="D59" s="168" t="s">
        <v>484</v>
      </c>
      <c r="E59" s="168" t="s">
        <v>52</v>
      </c>
      <c r="F59" s="202">
        <v>0</v>
      </c>
      <c r="G59" s="204" t="s">
        <v>215</v>
      </c>
      <c r="H59" s="204" t="s">
        <v>215</v>
      </c>
      <c r="I59" s="204" t="s">
        <v>215</v>
      </c>
      <c r="J59" s="204" t="s">
        <v>215</v>
      </c>
      <c r="K59" s="204" t="s">
        <v>215</v>
      </c>
      <c r="L59" s="204" t="s">
        <v>215</v>
      </c>
      <c r="M59" s="202">
        <v>0</v>
      </c>
      <c r="N59" s="158" t="s">
        <v>215</v>
      </c>
      <c r="O59" s="202" t="s">
        <v>215</v>
      </c>
      <c r="Q59" s="206" t="s">
        <v>1</v>
      </c>
      <c r="R59" s="204" t="s">
        <v>40</v>
      </c>
      <c r="S59" s="204" t="s">
        <v>49</v>
      </c>
      <c r="T59" s="204" t="s">
        <v>55</v>
      </c>
      <c r="U59" s="202">
        <v>82865735.301629201</v>
      </c>
      <c r="V59" s="204" t="s">
        <v>215</v>
      </c>
      <c r="W59" s="204" t="s">
        <v>215</v>
      </c>
      <c r="X59" s="204" t="s">
        <v>215</v>
      </c>
      <c r="Y59" s="204" t="s">
        <v>215</v>
      </c>
      <c r="Z59" s="204" t="s">
        <v>215</v>
      </c>
      <c r="AA59" s="204" t="s">
        <v>215</v>
      </c>
      <c r="AB59" s="202">
        <v>127192050.5711197</v>
      </c>
      <c r="AC59" s="158" t="s">
        <v>215</v>
      </c>
      <c r="AD59" s="202">
        <v>25733922.664364729</v>
      </c>
      <c r="AU59" s="206" t="s">
        <v>194</v>
      </c>
      <c r="AV59" s="204" t="s">
        <v>559</v>
      </c>
      <c r="AW59" s="204" t="s">
        <v>316</v>
      </c>
      <c r="AX59" s="204" t="s">
        <v>76</v>
      </c>
      <c r="AY59" s="202">
        <v>0</v>
      </c>
      <c r="AZ59" s="236" t="s">
        <v>215</v>
      </c>
      <c r="BA59" s="236" t="s">
        <v>215</v>
      </c>
      <c r="BB59" s="236" t="s">
        <v>215</v>
      </c>
      <c r="BC59" s="236" t="s">
        <v>215</v>
      </c>
      <c r="BD59" s="202">
        <v>0</v>
      </c>
      <c r="BE59" s="202">
        <v>0</v>
      </c>
      <c r="BF59" s="202">
        <v>0</v>
      </c>
      <c r="BG59" s="236" t="s">
        <v>215</v>
      </c>
      <c r="BH59" s="202">
        <v>0</v>
      </c>
    </row>
    <row r="60" spans="2:60" ht="32.25" thickBot="1" x14ac:dyDescent="0.3">
      <c r="B60" s="169" t="s">
        <v>485</v>
      </c>
      <c r="C60" s="168" t="s">
        <v>492</v>
      </c>
      <c r="D60" s="168" t="s">
        <v>489</v>
      </c>
      <c r="E60" s="168" t="s">
        <v>52</v>
      </c>
      <c r="F60" s="202">
        <v>0</v>
      </c>
      <c r="G60" s="204" t="s">
        <v>215</v>
      </c>
      <c r="H60" s="204" t="s">
        <v>215</v>
      </c>
      <c r="I60" s="204" t="s">
        <v>215</v>
      </c>
      <c r="J60" s="204" t="s">
        <v>215</v>
      </c>
      <c r="K60" s="204" t="s">
        <v>215</v>
      </c>
      <c r="L60" s="204" t="s">
        <v>215</v>
      </c>
      <c r="M60" s="202">
        <v>0</v>
      </c>
      <c r="N60" s="158" t="s">
        <v>215</v>
      </c>
      <c r="O60" s="202" t="s">
        <v>215</v>
      </c>
      <c r="Q60" s="206" t="s">
        <v>1</v>
      </c>
      <c r="R60" s="204" t="s">
        <v>40</v>
      </c>
      <c r="S60" s="204" t="s">
        <v>100</v>
      </c>
      <c r="T60" s="204" t="s">
        <v>55</v>
      </c>
      <c r="U60" s="202">
        <v>16012392.732110869</v>
      </c>
      <c r="V60" s="204" t="s">
        <v>215</v>
      </c>
      <c r="W60" s="204" t="s">
        <v>215</v>
      </c>
      <c r="X60" s="204" t="s">
        <v>215</v>
      </c>
      <c r="Y60" s="204" t="s">
        <v>215</v>
      </c>
      <c r="Z60" s="204" t="s">
        <v>215</v>
      </c>
      <c r="AA60" s="204" t="s">
        <v>215</v>
      </c>
      <c r="AB60" s="202">
        <v>24577698.595612805</v>
      </c>
      <c r="AC60" s="158" t="s">
        <v>215</v>
      </c>
      <c r="AD60" s="202">
        <v>6857789.8520246334</v>
      </c>
      <c r="AU60" s="206" t="s">
        <v>194</v>
      </c>
      <c r="AV60" s="204" t="s">
        <v>559</v>
      </c>
      <c r="AW60" s="204" t="s">
        <v>315</v>
      </c>
      <c r="AX60" s="204" t="s">
        <v>76</v>
      </c>
      <c r="AY60" s="202">
        <v>985681.11179433065</v>
      </c>
      <c r="AZ60" s="236" t="s">
        <v>215</v>
      </c>
      <c r="BA60" s="236" t="s">
        <v>215</v>
      </c>
      <c r="BB60" s="236" t="s">
        <v>215</v>
      </c>
      <c r="BC60" s="236" t="s">
        <v>215</v>
      </c>
      <c r="BD60" s="202">
        <v>28414.093979178655</v>
      </c>
      <c r="BE60" s="202">
        <v>75646.330021318092</v>
      </c>
      <c r="BF60" s="202">
        <v>1492111.7434185918</v>
      </c>
      <c r="BG60" s="236" t="s">
        <v>215</v>
      </c>
      <c r="BH60" s="202">
        <v>314798.96803852625</v>
      </c>
    </row>
    <row r="61" spans="2:60" ht="32.25" thickBot="1" x14ac:dyDescent="0.3">
      <c r="B61" s="169" t="s">
        <v>485</v>
      </c>
      <c r="C61" s="168" t="s">
        <v>492</v>
      </c>
      <c r="D61" s="168" t="s">
        <v>487</v>
      </c>
      <c r="E61" s="168" t="s">
        <v>52</v>
      </c>
      <c r="F61" s="202">
        <v>0</v>
      </c>
      <c r="G61" s="204" t="s">
        <v>215</v>
      </c>
      <c r="H61" s="204" t="s">
        <v>215</v>
      </c>
      <c r="I61" s="204" t="s">
        <v>215</v>
      </c>
      <c r="J61" s="204" t="s">
        <v>215</v>
      </c>
      <c r="K61" s="204" t="s">
        <v>215</v>
      </c>
      <c r="L61" s="204" t="s">
        <v>215</v>
      </c>
      <c r="M61" s="202">
        <v>0</v>
      </c>
      <c r="N61" s="158" t="s">
        <v>215</v>
      </c>
      <c r="O61" s="202" t="s">
        <v>215</v>
      </c>
      <c r="Q61" s="206" t="s">
        <v>1</v>
      </c>
      <c r="R61" s="204" t="s">
        <v>40</v>
      </c>
      <c r="S61" s="204" t="s">
        <v>115</v>
      </c>
      <c r="T61" s="204" t="s">
        <v>55</v>
      </c>
      <c r="U61" s="202">
        <v>988658.44585565466</v>
      </c>
      <c r="V61" s="204" t="s">
        <v>215</v>
      </c>
      <c r="W61" s="204" t="s">
        <v>215</v>
      </c>
      <c r="X61" s="204" t="s">
        <v>215</v>
      </c>
      <c r="Y61" s="204" t="s">
        <v>215</v>
      </c>
      <c r="Z61" s="204" t="s">
        <v>215</v>
      </c>
      <c r="AA61" s="204" t="s">
        <v>215</v>
      </c>
      <c r="AB61" s="202">
        <v>1517508.950896435</v>
      </c>
      <c r="AC61" s="158" t="s">
        <v>215</v>
      </c>
      <c r="AD61" s="202">
        <v>433654.09941997036</v>
      </c>
      <c r="AU61" s="206" t="s">
        <v>194</v>
      </c>
      <c r="AV61" s="204" t="s">
        <v>559</v>
      </c>
      <c r="AW61" s="204" t="s">
        <v>314</v>
      </c>
      <c r="AX61" s="204" t="s">
        <v>76</v>
      </c>
      <c r="AY61" s="202">
        <v>0</v>
      </c>
      <c r="AZ61" s="236" t="s">
        <v>215</v>
      </c>
      <c r="BA61" s="236" t="s">
        <v>215</v>
      </c>
      <c r="BB61" s="236" t="s">
        <v>215</v>
      </c>
      <c r="BC61" s="236" t="s">
        <v>215</v>
      </c>
      <c r="BD61" s="202">
        <v>0</v>
      </c>
      <c r="BE61" s="202">
        <v>0</v>
      </c>
      <c r="BF61" s="202">
        <v>0</v>
      </c>
      <c r="BG61" s="236" t="s">
        <v>215</v>
      </c>
      <c r="BH61" s="202">
        <v>0</v>
      </c>
    </row>
    <row r="62" spans="2:60" ht="32.25" thickBot="1" x14ac:dyDescent="0.3">
      <c r="B62" s="169" t="s">
        <v>485</v>
      </c>
      <c r="C62" s="168" t="s">
        <v>492</v>
      </c>
      <c r="D62" s="168" t="s">
        <v>486</v>
      </c>
      <c r="E62" s="168" t="s">
        <v>52</v>
      </c>
      <c r="F62" s="202">
        <v>0</v>
      </c>
      <c r="G62" s="204" t="s">
        <v>215</v>
      </c>
      <c r="H62" s="204" t="s">
        <v>215</v>
      </c>
      <c r="I62" s="204" t="s">
        <v>215</v>
      </c>
      <c r="J62" s="204" t="s">
        <v>215</v>
      </c>
      <c r="K62" s="204" t="s">
        <v>215</v>
      </c>
      <c r="L62" s="204" t="s">
        <v>215</v>
      </c>
      <c r="M62" s="202">
        <v>0</v>
      </c>
      <c r="N62" s="158" t="s">
        <v>215</v>
      </c>
      <c r="O62" s="202" t="s">
        <v>215</v>
      </c>
      <c r="Q62" s="206" t="s">
        <v>1</v>
      </c>
      <c r="R62" s="204" t="s">
        <v>40</v>
      </c>
      <c r="S62" s="204" t="s">
        <v>49</v>
      </c>
      <c r="T62" s="204" t="s">
        <v>52</v>
      </c>
      <c r="U62" s="202">
        <v>0</v>
      </c>
      <c r="V62" s="204" t="s">
        <v>215</v>
      </c>
      <c r="W62" s="204" t="s">
        <v>215</v>
      </c>
      <c r="X62" s="204" t="s">
        <v>215</v>
      </c>
      <c r="Y62" s="204" t="s">
        <v>215</v>
      </c>
      <c r="Z62" s="204" t="s">
        <v>215</v>
      </c>
      <c r="AA62" s="204" t="s">
        <v>215</v>
      </c>
      <c r="AB62" s="202">
        <v>0</v>
      </c>
      <c r="AC62" s="158" t="s">
        <v>215</v>
      </c>
      <c r="AD62" s="202">
        <v>0</v>
      </c>
      <c r="AU62" s="206" t="s">
        <v>194</v>
      </c>
      <c r="AV62" s="204" t="s">
        <v>559</v>
      </c>
      <c r="AW62" s="204" t="s">
        <v>313</v>
      </c>
      <c r="AX62" s="204" t="s">
        <v>76</v>
      </c>
      <c r="AY62" s="202">
        <v>75836.215426291936</v>
      </c>
      <c r="AZ62" s="236" t="s">
        <v>215</v>
      </c>
      <c r="BA62" s="236" t="s">
        <v>215</v>
      </c>
      <c r="BB62" s="236" t="s">
        <v>215</v>
      </c>
      <c r="BC62" s="236" t="s">
        <v>215</v>
      </c>
      <c r="BD62" s="202">
        <v>2186.1201623568445</v>
      </c>
      <c r="BE62" s="202">
        <v>5820.0682868538743</v>
      </c>
      <c r="BF62" s="202">
        <v>114799.91475945333</v>
      </c>
      <c r="BG62" s="236" t="s">
        <v>215</v>
      </c>
      <c r="BH62" s="202">
        <v>24219.965332079293</v>
      </c>
    </row>
    <row r="63" spans="2:60" ht="32.25" thickBot="1" x14ac:dyDescent="0.3">
      <c r="B63" s="169" t="s">
        <v>485</v>
      </c>
      <c r="C63" s="168" t="s">
        <v>492</v>
      </c>
      <c r="D63" s="168" t="s">
        <v>484</v>
      </c>
      <c r="E63" s="168" t="s">
        <v>52</v>
      </c>
      <c r="F63" s="202">
        <v>0</v>
      </c>
      <c r="G63" s="204" t="s">
        <v>215</v>
      </c>
      <c r="H63" s="204" t="s">
        <v>215</v>
      </c>
      <c r="I63" s="204" t="s">
        <v>215</v>
      </c>
      <c r="J63" s="204" t="s">
        <v>215</v>
      </c>
      <c r="K63" s="204" t="s">
        <v>215</v>
      </c>
      <c r="L63" s="204" t="s">
        <v>215</v>
      </c>
      <c r="M63" s="202">
        <v>0</v>
      </c>
      <c r="N63" s="158" t="s">
        <v>215</v>
      </c>
      <c r="O63" s="202" t="s">
        <v>215</v>
      </c>
      <c r="Q63" s="206" t="s">
        <v>1</v>
      </c>
      <c r="R63" s="204" t="s">
        <v>40</v>
      </c>
      <c r="S63" s="204" t="s">
        <v>100</v>
      </c>
      <c r="T63" s="204" t="s">
        <v>52</v>
      </c>
      <c r="U63" s="202">
        <v>0</v>
      </c>
      <c r="V63" s="204" t="s">
        <v>215</v>
      </c>
      <c r="W63" s="204" t="s">
        <v>215</v>
      </c>
      <c r="X63" s="204" t="s">
        <v>215</v>
      </c>
      <c r="Y63" s="204" t="s">
        <v>215</v>
      </c>
      <c r="Z63" s="204" t="s">
        <v>215</v>
      </c>
      <c r="AA63" s="204" t="s">
        <v>215</v>
      </c>
      <c r="AB63" s="202">
        <v>0</v>
      </c>
      <c r="AC63" s="158" t="s">
        <v>215</v>
      </c>
      <c r="AD63" s="202">
        <v>0</v>
      </c>
      <c r="AU63" s="206" t="s">
        <v>194</v>
      </c>
      <c r="AV63" s="204" t="s">
        <v>559</v>
      </c>
      <c r="AW63" s="204" t="s">
        <v>312</v>
      </c>
      <c r="AX63" s="204" t="s">
        <v>76</v>
      </c>
      <c r="AY63" s="202">
        <v>0</v>
      </c>
      <c r="AZ63" s="236" t="s">
        <v>215</v>
      </c>
      <c r="BA63" s="236" t="s">
        <v>215</v>
      </c>
      <c r="BB63" s="236" t="s">
        <v>215</v>
      </c>
      <c r="BC63" s="236" t="s">
        <v>215</v>
      </c>
      <c r="BD63" s="202">
        <v>0</v>
      </c>
      <c r="BE63" s="202">
        <v>0</v>
      </c>
      <c r="BF63" s="202">
        <v>0</v>
      </c>
      <c r="BG63" s="236" t="s">
        <v>215</v>
      </c>
      <c r="BH63" s="202">
        <v>0</v>
      </c>
    </row>
    <row r="64" spans="2:60" ht="16.5" thickBot="1" x14ac:dyDescent="0.3">
      <c r="B64" s="169" t="s">
        <v>485</v>
      </c>
      <c r="C64" s="168" t="s">
        <v>490</v>
      </c>
      <c r="D64" s="168" t="s">
        <v>489</v>
      </c>
      <c r="E64" s="168" t="s">
        <v>52</v>
      </c>
      <c r="F64" s="202">
        <v>0</v>
      </c>
      <c r="G64" s="204" t="s">
        <v>215</v>
      </c>
      <c r="H64" s="204" t="s">
        <v>215</v>
      </c>
      <c r="I64" s="204" t="s">
        <v>215</v>
      </c>
      <c r="J64" s="204" t="s">
        <v>215</v>
      </c>
      <c r="K64" s="204" t="s">
        <v>215</v>
      </c>
      <c r="L64" s="204" t="s">
        <v>215</v>
      </c>
      <c r="M64" s="202">
        <v>0</v>
      </c>
      <c r="N64" s="158" t="s">
        <v>215</v>
      </c>
      <c r="O64" s="202" t="s">
        <v>215</v>
      </c>
      <c r="Q64" s="206" t="s">
        <v>1</v>
      </c>
      <c r="R64" s="204" t="s">
        <v>40</v>
      </c>
      <c r="S64" s="204" t="s">
        <v>115</v>
      </c>
      <c r="T64" s="204" t="s">
        <v>52</v>
      </c>
      <c r="U64" s="202">
        <v>0</v>
      </c>
      <c r="V64" s="204" t="s">
        <v>215</v>
      </c>
      <c r="W64" s="204" t="s">
        <v>215</v>
      </c>
      <c r="X64" s="204" t="s">
        <v>215</v>
      </c>
      <c r="Y64" s="204" t="s">
        <v>215</v>
      </c>
      <c r="Z64" s="204" t="s">
        <v>215</v>
      </c>
      <c r="AA64" s="204" t="s">
        <v>215</v>
      </c>
      <c r="AB64" s="202">
        <v>0</v>
      </c>
      <c r="AC64" s="158" t="s">
        <v>215</v>
      </c>
      <c r="AD64" s="202">
        <v>0</v>
      </c>
      <c r="AU64" s="206" t="s">
        <v>194</v>
      </c>
      <c r="AV64" s="204" t="s">
        <v>559</v>
      </c>
      <c r="AW64" s="204" t="s">
        <v>323</v>
      </c>
      <c r="AX64" s="204" t="s">
        <v>52</v>
      </c>
      <c r="AY64" s="202">
        <v>0</v>
      </c>
      <c r="AZ64" s="236" t="s">
        <v>215</v>
      </c>
      <c r="BA64" s="236" t="s">
        <v>215</v>
      </c>
      <c r="BB64" s="236" t="s">
        <v>215</v>
      </c>
      <c r="BC64" s="236" t="s">
        <v>215</v>
      </c>
      <c r="BD64" s="202">
        <v>0</v>
      </c>
      <c r="BE64" s="202">
        <v>0</v>
      </c>
      <c r="BF64" s="202">
        <v>0</v>
      </c>
      <c r="BG64" s="236" t="s">
        <v>215</v>
      </c>
      <c r="BH64" s="202">
        <v>0</v>
      </c>
    </row>
    <row r="65" spans="2:60" ht="16.5" thickBot="1" x14ac:dyDescent="0.3">
      <c r="B65" s="169" t="s">
        <v>485</v>
      </c>
      <c r="C65" s="168" t="s">
        <v>490</v>
      </c>
      <c r="D65" s="168" t="s">
        <v>487</v>
      </c>
      <c r="E65" s="168" t="s">
        <v>52</v>
      </c>
      <c r="F65" s="202">
        <v>0</v>
      </c>
      <c r="G65" s="204" t="s">
        <v>215</v>
      </c>
      <c r="H65" s="204" t="s">
        <v>215</v>
      </c>
      <c r="I65" s="204" t="s">
        <v>215</v>
      </c>
      <c r="J65" s="204" t="s">
        <v>215</v>
      </c>
      <c r="K65" s="204" t="s">
        <v>215</v>
      </c>
      <c r="L65" s="204" t="s">
        <v>215</v>
      </c>
      <c r="M65" s="202">
        <v>0</v>
      </c>
      <c r="N65" s="158" t="s">
        <v>215</v>
      </c>
      <c r="O65" s="202" t="s">
        <v>215</v>
      </c>
      <c r="Q65" s="206" t="s">
        <v>1</v>
      </c>
      <c r="R65" s="204" t="s">
        <v>65</v>
      </c>
      <c r="S65" s="204" t="s">
        <v>49</v>
      </c>
      <c r="T65" s="204" t="s">
        <v>55</v>
      </c>
      <c r="U65" s="202">
        <v>15629102.92760977</v>
      </c>
      <c r="V65" s="204" t="s">
        <v>215</v>
      </c>
      <c r="W65" s="204" t="s">
        <v>215</v>
      </c>
      <c r="X65" s="204" t="s">
        <v>215</v>
      </c>
      <c r="Y65" s="204" t="s">
        <v>215</v>
      </c>
      <c r="Z65" s="204" t="s">
        <v>215</v>
      </c>
      <c r="AA65" s="204" t="s">
        <v>215</v>
      </c>
      <c r="AB65" s="202">
        <v>25608301.59777071</v>
      </c>
      <c r="AC65" s="158" t="s">
        <v>215</v>
      </c>
      <c r="AD65" s="202">
        <v>9085107.9296184145</v>
      </c>
      <c r="AU65" s="206" t="s">
        <v>194</v>
      </c>
      <c r="AV65" s="204" t="s">
        <v>559</v>
      </c>
      <c r="AW65" s="204" t="s">
        <v>322</v>
      </c>
      <c r="AX65" s="204" t="s">
        <v>52</v>
      </c>
      <c r="AY65" s="202">
        <v>17967.306317962768</v>
      </c>
      <c r="AZ65" s="236" t="s">
        <v>215</v>
      </c>
      <c r="BA65" s="236" t="s">
        <v>215</v>
      </c>
      <c r="BB65" s="236" t="s">
        <v>215</v>
      </c>
      <c r="BC65" s="236" t="s">
        <v>215</v>
      </c>
      <c r="BD65" s="202">
        <v>517.94107055772542</v>
      </c>
      <c r="BE65" s="202">
        <v>1378.9051723315599</v>
      </c>
      <c r="BF65" s="202">
        <v>27198.683665377204</v>
      </c>
      <c r="BG65" s="236" t="s">
        <v>215</v>
      </c>
      <c r="BH65" s="202">
        <v>5738.2549179931484</v>
      </c>
    </row>
    <row r="66" spans="2:60" ht="16.5" thickBot="1" x14ac:dyDescent="0.3">
      <c r="B66" s="169" t="s">
        <v>485</v>
      </c>
      <c r="C66" s="168" t="s">
        <v>490</v>
      </c>
      <c r="D66" s="168" t="s">
        <v>486</v>
      </c>
      <c r="E66" s="168" t="s">
        <v>52</v>
      </c>
      <c r="F66" s="202">
        <v>0</v>
      </c>
      <c r="G66" s="204" t="s">
        <v>215</v>
      </c>
      <c r="H66" s="204" t="s">
        <v>215</v>
      </c>
      <c r="I66" s="204" t="s">
        <v>215</v>
      </c>
      <c r="J66" s="204" t="s">
        <v>215</v>
      </c>
      <c r="K66" s="204" t="s">
        <v>215</v>
      </c>
      <c r="L66" s="204" t="s">
        <v>215</v>
      </c>
      <c r="M66" s="202">
        <v>0</v>
      </c>
      <c r="N66" s="158" t="s">
        <v>215</v>
      </c>
      <c r="O66" s="202" t="s">
        <v>215</v>
      </c>
      <c r="Q66" s="206" t="s">
        <v>1</v>
      </c>
      <c r="R66" s="204" t="s">
        <v>65</v>
      </c>
      <c r="S66" s="204" t="s">
        <v>100</v>
      </c>
      <c r="T66" s="204" t="s">
        <v>55</v>
      </c>
      <c r="U66" s="202">
        <v>10272883.843919039</v>
      </c>
      <c r="V66" s="204" t="s">
        <v>215</v>
      </c>
      <c r="W66" s="204" t="s">
        <v>215</v>
      </c>
      <c r="X66" s="204" t="s">
        <v>215</v>
      </c>
      <c r="Y66" s="204" t="s">
        <v>215</v>
      </c>
      <c r="Z66" s="204" t="s">
        <v>215</v>
      </c>
      <c r="AA66" s="204" t="s">
        <v>215</v>
      </c>
      <c r="AB66" s="202">
        <v>17037470.789568856</v>
      </c>
      <c r="AC66" s="158" t="s">
        <v>215</v>
      </c>
      <c r="AD66" s="202">
        <v>9295156.3220766522</v>
      </c>
      <c r="AU66" s="206" t="s">
        <v>194</v>
      </c>
      <c r="AV66" s="204" t="s">
        <v>559</v>
      </c>
      <c r="AW66" s="204" t="s">
        <v>321</v>
      </c>
      <c r="AX66" s="204" t="s">
        <v>52</v>
      </c>
      <c r="AY66" s="202">
        <v>0</v>
      </c>
      <c r="AZ66" s="236" t="s">
        <v>215</v>
      </c>
      <c r="BA66" s="236" t="s">
        <v>215</v>
      </c>
      <c r="BB66" s="236" t="s">
        <v>215</v>
      </c>
      <c r="BC66" s="236" t="s">
        <v>215</v>
      </c>
      <c r="BD66" s="202">
        <v>0</v>
      </c>
      <c r="BE66" s="202">
        <v>0</v>
      </c>
      <c r="BF66" s="202">
        <v>0</v>
      </c>
      <c r="BG66" s="236" t="s">
        <v>215</v>
      </c>
      <c r="BH66" s="202">
        <v>0</v>
      </c>
    </row>
    <row r="67" spans="2:60" ht="16.5" thickBot="1" x14ac:dyDescent="0.3">
      <c r="B67" s="169" t="s">
        <v>485</v>
      </c>
      <c r="C67" s="168" t="s">
        <v>490</v>
      </c>
      <c r="D67" s="168" t="s">
        <v>484</v>
      </c>
      <c r="E67" s="168" t="s">
        <v>52</v>
      </c>
      <c r="F67" s="202">
        <v>0</v>
      </c>
      <c r="G67" s="204" t="s">
        <v>215</v>
      </c>
      <c r="H67" s="204" t="s">
        <v>215</v>
      </c>
      <c r="I67" s="204" t="s">
        <v>215</v>
      </c>
      <c r="J67" s="204" t="s">
        <v>215</v>
      </c>
      <c r="K67" s="204" t="s">
        <v>215</v>
      </c>
      <c r="L67" s="204" t="s">
        <v>215</v>
      </c>
      <c r="M67" s="202">
        <v>0</v>
      </c>
      <c r="N67" s="158" t="s">
        <v>215</v>
      </c>
      <c r="O67" s="202" t="s">
        <v>215</v>
      </c>
      <c r="Q67" s="206" t="s">
        <v>1</v>
      </c>
      <c r="R67" s="204" t="s">
        <v>65</v>
      </c>
      <c r="S67" s="204" t="s">
        <v>115</v>
      </c>
      <c r="T67" s="204" t="s">
        <v>55</v>
      </c>
      <c r="U67" s="202">
        <v>824958.08555049461</v>
      </c>
      <c r="V67" s="204" t="s">
        <v>215</v>
      </c>
      <c r="W67" s="204" t="s">
        <v>215</v>
      </c>
      <c r="X67" s="204" t="s">
        <v>215</v>
      </c>
      <c r="Y67" s="204" t="s">
        <v>215</v>
      </c>
      <c r="Z67" s="204" t="s">
        <v>215</v>
      </c>
      <c r="AA67" s="204" t="s">
        <v>215</v>
      </c>
      <c r="AB67" s="202">
        <v>1372433.2875774649</v>
      </c>
      <c r="AC67" s="158" t="s">
        <v>215</v>
      </c>
      <c r="AD67" s="202">
        <v>497746.89076806221</v>
      </c>
      <c r="AU67" s="206" t="s">
        <v>194</v>
      </c>
      <c r="AV67" s="204" t="s">
        <v>559</v>
      </c>
      <c r="AW67" s="204" t="s">
        <v>320</v>
      </c>
      <c r="AX67" s="204" t="s">
        <v>52</v>
      </c>
      <c r="AY67" s="202">
        <v>9009.7672802077832</v>
      </c>
      <c r="AZ67" s="236" t="s">
        <v>215</v>
      </c>
      <c r="BA67" s="236" t="s">
        <v>215</v>
      </c>
      <c r="BB67" s="236" t="s">
        <v>215</v>
      </c>
      <c r="BC67" s="236" t="s">
        <v>215</v>
      </c>
      <c r="BD67" s="202">
        <v>259.72332346343057</v>
      </c>
      <c r="BE67" s="202">
        <v>691.45672057484126</v>
      </c>
      <c r="BF67" s="202">
        <v>13638.873062905679</v>
      </c>
      <c r="BG67" s="236" t="s">
        <v>215</v>
      </c>
      <c r="BH67" s="202">
        <v>2877.4675786508283</v>
      </c>
    </row>
    <row r="68" spans="2:60" ht="16.5" thickBot="1" x14ac:dyDescent="0.3">
      <c r="B68" s="169" t="s">
        <v>485</v>
      </c>
      <c r="C68" s="168" t="s">
        <v>483</v>
      </c>
      <c r="D68" s="168" t="s">
        <v>489</v>
      </c>
      <c r="E68" s="168" t="s">
        <v>52</v>
      </c>
      <c r="F68" s="202">
        <v>0</v>
      </c>
      <c r="G68" s="204" t="s">
        <v>215</v>
      </c>
      <c r="H68" s="204" t="s">
        <v>215</v>
      </c>
      <c r="I68" s="204" t="s">
        <v>215</v>
      </c>
      <c r="J68" s="204" t="s">
        <v>215</v>
      </c>
      <c r="K68" s="204" t="s">
        <v>215</v>
      </c>
      <c r="L68" s="204" t="s">
        <v>215</v>
      </c>
      <c r="M68" s="202">
        <v>0</v>
      </c>
      <c r="N68" s="158" t="s">
        <v>215</v>
      </c>
      <c r="O68" s="202" t="s">
        <v>215</v>
      </c>
      <c r="Q68" s="206" t="s">
        <v>1</v>
      </c>
      <c r="R68" s="204" t="s">
        <v>63</v>
      </c>
      <c r="S68" s="204" t="s">
        <v>49</v>
      </c>
      <c r="T68" s="204" t="s">
        <v>55</v>
      </c>
      <c r="U68" s="202">
        <v>25295479.174100704</v>
      </c>
      <c r="V68" s="204" t="s">
        <v>215</v>
      </c>
      <c r="W68" s="204" t="s">
        <v>215</v>
      </c>
      <c r="X68" s="204" t="s">
        <v>215</v>
      </c>
      <c r="Y68" s="204" t="s">
        <v>215</v>
      </c>
      <c r="Z68" s="204" t="s">
        <v>215</v>
      </c>
      <c r="AA68" s="204" t="s">
        <v>215</v>
      </c>
      <c r="AB68" s="202">
        <v>40300827.189369932</v>
      </c>
      <c r="AC68" s="158" t="s">
        <v>215</v>
      </c>
      <c r="AD68" s="202">
        <v>16763077.69012614</v>
      </c>
      <c r="AU68" s="206" t="s">
        <v>194</v>
      </c>
      <c r="AV68" s="204" t="s">
        <v>559</v>
      </c>
      <c r="AW68" s="204" t="s">
        <v>319</v>
      </c>
      <c r="AX68" s="204" t="s">
        <v>52</v>
      </c>
      <c r="AY68" s="202">
        <v>20144.6010968505</v>
      </c>
      <c r="AZ68" s="236" t="s">
        <v>215</v>
      </c>
      <c r="BA68" s="236" t="s">
        <v>215</v>
      </c>
      <c r="BB68" s="236" t="s">
        <v>215</v>
      </c>
      <c r="BC68" s="236" t="s">
        <v>215</v>
      </c>
      <c r="BD68" s="202">
        <v>580.70564799298802</v>
      </c>
      <c r="BE68" s="202">
        <v>1546.0021750301373</v>
      </c>
      <c r="BF68" s="202">
        <v>30494.64527972561</v>
      </c>
      <c r="BG68" s="236" t="s">
        <v>215</v>
      </c>
      <c r="BH68" s="202">
        <v>6433.6219503001894</v>
      </c>
    </row>
    <row r="69" spans="2:60" ht="16.5" thickBot="1" x14ac:dyDescent="0.3">
      <c r="B69" s="169" t="s">
        <v>485</v>
      </c>
      <c r="C69" s="168" t="s">
        <v>483</v>
      </c>
      <c r="D69" s="168" t="s">
        <v>487</v>
      </c>
      <c r="E69" s="168" t="s">
        <v>52</v>
      </c>
      <c r="F69" s="202">
        <v>0</v>
      </c>
      <c r="G69" s="204" t="s">
        <v>215</v>
      </c>
      <c r="H69" s="204" t="s">
        <v>215</v>
      </c>
      <c r="I69" s="204" t="s">
        <v>215</v>
      </c>
      <c r="J69" s="204" t="s">
        <v>215</v>
      </c>
      <c r="K69" s="204" t="s">
        <v>215</v>
      </c>
      <c r="L69" s="204" t="s">
        <v>215</v>
      </c>
      <c r="M69" s="202">
        <v>0</v>
      </c>
      <c r="N69" s="158" t="s">
        <v>215</v>
      </c>
      <c r="O69" s="202" t="s">
        <v>215</v>
      </c>
      <c r="Q69" s="206" t="s">
        <v>1</v>
      </c>
      <c r="R69" s="204" t="s">
        <v>63</v>
      </c>
      <c r="S69" s="204" t="s">
        <v>100</v>
      </c>
      <c r="T69" s="204" t="s">
        <v>55</v>
      </c>
      <c r="U69" s="202">
        <v>7223384.4815228097</v>
      </c>
      <c r="V69" s="204" t="s">
        <v>215</v>
      </c>
      <c r="W69" s="204" t="s">
        <v>215</v>
      </c>
      <c r="X69" s="204" t="s">
        <v>215</v>
      </c>
      <c r="Y69" s="204" t="s">
        <v>215</v>
      </c>
      <c r="Z69" s="204" t="s">
        <v>215</v>
      </c>
      <c r="AA69" s="204" t="s">
        <v>215</v>
      </c>
      <c r="AB69" s="202">
        <v>11508316.079273351</v>
      </c>
      <c r="AC69" s="158" t="s">
        <v>215</v>
      </c>
      <c r="AD69" s="202">
        <v>4786869.401287917</v>
      </c>
      <c r="AU69" s="206" t="s">
        <v>194</v>
      </c>
      <c r="AV69" s="204" t="s">
        <v>559</v>
      </c>
      <c r="AW69" s="204" t="s">
        <v>318</v>
      </c>
      <c r="AX69" s="204" t="s">
        <v>52</v>
      </c>
      <c r="AY69" s="202">
        <v>0</v>
      </c>
      <c r="AZ69" s="236" t="s">
        <v>215</v>
      </c>
      <c r="BA69" s="236" t="s">
        <v>215</v>
      </c>
      <c r="BB69" s="236" t="s">
        <v>215</v>
      </c>
      <c r="BC69" s="236" t="s">
        <v>215</v>
      </c>
      <c r="BD69" s="202">
        <v>0</v>
      </c>
      <c r="BE69" s="202">
        <v>0</v>
      </c>
      <c r="BF69" s="202">
        <v>0</v>
      </c>
      <c r="BG69" s="236" t="s">
        <v>215</v>
      </c>
      <c r="BH69" s="202">
        <v>0</v>
      </c>
    </row>
    <row r="70" spans="2:60" ht="16.5" thickBot="1" x14ac:dyDescent="0.3">
      <c r="B70" s="169" t="s">
        <v>485</v>
      </c>
      <c r="C70" s="168" t="s">
        <v>483</v>
      </c>
      <c r="D70" s="168" t="s">
        <v>486</v>
      </c>
      <c r="E70" s="168" t="s">
        <v>52</v>
      </c>
      <c r="F70" s="202">
        <v>0</v>
      </c>
      <c r="G70" s="204" t="s">
        <v>215</v>
      </c>
      <c r="H70" s="204" t="s">
        <v>215</v>
      </c>
      <c r="I70" s="204" t="s">
        <v>215</v>
      </c>
      <c r="J70" s="204" t="s">
        <v>215</v>
      </c>
      <c r="K70" s="204" t="s">
        <v>215</v>
      </c>
      <c r="L70" s="204" t="s">
        <v>215</v>
      </c>
      <c r="M70" s="202">
        <v>0</v>
      </c>
      <c r="N70" s="158" t="s">
        <v>215</v>
      </c>
      <c r="O70" s="202" t="s">
        <v>215</v>
      </c>
      <c r="Q70" s="206" t="s">
        <v>1</v>
      </c>
      <c r="R70" s="204" t="s">
        <v>63</v>
      </c>
      <c r="S70" s="204" t="s">
        <v>115</v>
      </c>
      <c r="T70" s="204" t="s">
        <v>55</v>
      </c>
      <c r="U70" s="202">
        <v>372655.40917194949</v>
      </c>
      <c r="V70" s="204" t="s">
        <v>215</v>
      </c>
      <c r="W70" s="204" t="s">
        <v>215</v>
      </c>
      <c r="X70" s="204" t="s">
        <v>215</v>
      </c>
      <c r="Y70" s="204" t="s">
        <v>215</v>
      </c>
      <c r="Z70" s="204" t="s">
        <v>215</v>
      </c>
      <c r="AA70" s="204" t="s">
        <v>215</v>
      </c>
      <c r="AB70" s="202">
        <v>593715.6257391437</v>
      </c>
      <c r="AC70" s="158" t="s">
        <v>215</v>
      </c>
      <c r="AD70" s="202">
        <v>246955.25760156784</v>
      </c>
      <c r="AU70" s="206" t="s">
        <v>194</v>
      </c>
      <c r="AV70" s="204" t="s">
        <v>559</v>
      </c>
      <c r="AW70" s="204" t="s">
        <v>317</v>
      </c>
      <c r="AX70" s="204" t="s">
        <v>52</v>
      </c>
      <c r="AY70" s="202">
        <v>27940.411389227578</v>
      </c>
      <c r="AZ70" s="236" t="s">
        <v>215</v>
      </c>
      <c r="BA70" s="236" t="s">
        <v>215</v>
      </c>
      <c r="BB70" s="236" t="s">
        <v>215</v>
      </c>
      <c r="BC70" s="236" t="s">
        <v>215</v>
      </c>
      <c r="BD70" s="202">
        <v>805.43440016336569</v>
      </c>
      <c r="BE70" s="202">
        <v>2144.2934794939229</v>
      </c>
      <c r="BF70" s="202">
        <v>42295.845432119822</v>
      </c>
      <c r="BG70" s="236" t="s">
        <v>215</v>
      </c>
      <c r="BH70" s="202">
        <v>8923.3856331985717</v>
      </c>
    </row>
    <row r="71" spans="2:60" ht="16.5" thickBot="1" x14ac:dyDescent="0.3">
      <c r="B71" s="169" t="s">
        <v>485</v>
      </c>
      <c r="C71" s="168" t="s">
        <v>483</v>
      </c>
      <c r="D71" s="168" t="s">
        <v>484</v>
      </c>
      <c r="E71" s="168" t="s">
        <v>52</v>
      </c>
      <c r="F71" s="202">
        <v>0</v>
      </c>
      <c r="G71" s="204" t="s">
        <v>215</v>
      </c>
      <c r="H71" s="204" t="s">
        <v>215</v>
      </c>
      <c r="I71" s="204" t="s">
        <v>215</v>
      </c>
      <c r="J71" s="204" t="s">
        <v>215</v>
      </c>
      <c r="K71" s="204" t="s">
        <v>215</v>
      </c>
      <c r="L71" s="204" t="s">
        <v>215</v>
      </c>
      <c r="M71" s="202">
        <v>0</v>
      </c>
      <c r="N71" s="158" t="s">
        <v>215</v>
      </c>
      <c r="O71" s="202" t="s">
        <v>215</v>
      </c>
      <c r="Q71" s="206" t="s">
        <v>1</v>
      </c>
      <c r="R71" s="204" t="s">
        <v>60</v>
      </c>
      <c r="S71" s="204" t="s">
        <v>49</v>
      </c>
      <c r="T71" s="204" t="s">
        <v>52</v>
      </c>
      <c r="U71" s="202">
        <v>57871.403257192818</v>
      </c>
      <c r="V71" s="204" t="s">
        <v>215</v>
      </c>
      <c r="W71" s="204" t="s">
        <v>215</v>
      </c>
      <c r="X71" s="204" t="s">
        <v>215</v>
      </c>
      <c r="Y71" s="204" t="s">
        <v>215</v>
      </c>
      <c r="Z71" s="204" t="s">
        <v>215</v>
      </c>
      <c r="AA71" s="204" t="s">
        <v>215</v>
      </c>
      <c r="AB71" s="202">
        <v>104463.39741666152</v>
      </c>
      <c r="AC71" s="158" t="s">
        <v>215</v>
      </c>
      <c r="AD71" s="202">
        <v>31027.551583592161</v>
      </c>
      <c r="AU71" s="206" t="s">
        <v>194</v>
      </c>
      <c r="AV71" s="204" t="s">
        <v>559</v>
      </c>
      <c r="AW71" s="204" t="s">
        <v>74</v>
      </c>
      <c r="AX71" s="204" t="s">
        <v>52</v>
      </c>
      <c r="AY71" s="202">
        <v>0</v>
      </c>
      <c r="AZ71" s="236" t="s">
        <v>215</v>
      </c>
      <c r="BA71" s="236" t="s">
        <v>215</v>
      </c>
      <c r="BB71" s="236" t="s">
        <v>215</v>
      </c>
      <c r="BC71" s="236" t="s">
        <v>215</v>
      </c>
      <c r="BD71" s="202">
        <v>0</v>
      </c>
      <c r="BE71" s="202">
        <v>0</v>
      </c>
      <c r="BF71" s="202">
        <v>0</v>
      </c>
      <c r="BG71" s="236" t="s">
        <v>215</v>
      </c>
      <c r="BH71" s="202">
        <v>0</v>
      </c>
    </row>
    <row r="72" spans="2:60" ht="16.5" thickBot="1" x14ac:dyDescent="0.3">
      <c r="B72" s="169" t="s">
        <v>572</v>
      </c>
      <c r="C72" s="168" t="s">
        <v>579</v>
      </c>
      <c r="D72" s="168" t="s">
        <v>576</v>
      </c>
      <c r="E72" s="168" t="s">
        <v>52</v>
      </c>
      <c r="F72" s="202">
        <v>8861760.3031869251</v>
      </c>
      <c r="G72" s="204" t="s">
        <v>215</v>
      </c>
      <c r="H72" s="204" t="s">
        <v>215</v>
      </c>
      <c r="I72" s="204" t="s">
        <v>215</v>
      </c>
      <c r="J72" s="204" t="s">
        <v>215</v>
      </c>
      <c r="K72" s="204" t="s">
        <v>215</v>
      </c>
      <c r="L72" s="204" t="s">
        <v>215</v>
      </c>
      <c r="M72" s="202">
        <v>0</v>
      </c>
      <c r="N72" s="158" t="s">
        <v>215</v>
      </c>
      <c r="O72" s="202" t="s">
        <v>215</v>
      </c>
      <c r="Q72" s="206" t="s">
        <v>1</v>
      </c>
      <c r="R72" s="204" t="s">
        <v>60</v>
      </c>
      <c r="S72" s="204" t="s">
        <v>100</v>
      </c>
      <c r="T72" s="204" t="s">
        <v>52</v>
      </c>
      <c r="U72" s="202">
        <v>32849.643234514144</v>
      </c>
      <c r="V72" s="204" t="s">
        <v>215</v>
      </c>
      <c r="W72" s="204" t="s">
        <v>215</v>
      </c>
      <c r="X72" s="204" t="s">
        <v>215</v>
      </c>
      <c r="Y72" s="204" t="s">
        <v>215</v>
      </c>
      <c r="Z72" s="204" t="s">
        <v>215</v>
      </c>
      <c r="AA72" s="204" t="s">
        <v>215</v>
      </c>
      <c r="AB72" s="202">
        <v>59296.736264574472</v>
      </c>
      <c r="AC72" s="158" t="s">
        <v>215</v>
      </c>
      <c r="AD72" s="202">
        <v>27084.224751768641</v>
      </c>
      <c r="AU72" s="206" t="s">
        <v>194</v>
      </c>
      <c r="AV72" s="204" t="s">
        <v>559</v>
      </c>
      <c r="AW72" s="204" t="s">
        <v>316</v>
      </c>
      <c r="AX72" s="204" t="s">
        <v>52</v>
      </c>
      <c r="AY72" s="202">
        <v>0</v>
      </c>
      <c r="AZ72" s="236" t="s">
        <v>215</v>
      </c>
      <c r="BA72" s="236" t="s">
        <v>215</v>
      </c>
      <c r="BB72" s="236" t="s">
        <v>215</v>
      </c>
      <c r="BC72" s="236" t="s">
        <v>215</v>
      </c>
      <c r="BD72" s="202">
        <v>0</v>
      </c>
      <c r="BE72" s="202">
        <v>0</v>
      </c>
      <c r="BF72" s="202">
        <v>0</v>
      </c>
      <c r="BG72" s="236" t="s">
        <v>215</v>
      </c>
      <c r="BH72" s="202">
        <v>0</v>
      </c>
    </row>
    <row r="73" spans="2:60" ht="16.5" thickBot="1" x14ac:dyDescent="0.3">
      <c r="B73" s="169" t="s">
        <v>572</v>
      </c>
      <c r="C73" s="168" t="s">
        <v>579</v>
      </c>
      <c r="D73" s="168" t="s">
        <v>575</v>
      </c>
      <c r="E73" s="168" t="s">
        <v>52</v>
      </c>
      <c r="F73" s="202">
        <v>357122723.23132533</v>
      </c>
      <c r="G73" s="204" t="s">
        <v>215</v>
      </c>
      <c r="H73" s="204" t="s">
        <v>215</v>
      </c>
      <c r="I73" s="204" t="s">
        <v>215</v>
      </c>
      <c r="J73" s="204" t="s">
        <v>215</v>
      </c>
      <c r="K73" s="204" t="s">
        <v>215</v>
      </c>
      <c r="L73" s="204" t="s">
        <v>215</v>
      </c>
      <c r="M73" s="202">
        <v>0</v>
      </c>
      <c r="N73" s="158" t="s">
        <v>215</v>
      </c>
      <c r="O73" s="202" t="s">
        <v>215</v>
      </c>
      <c r="Q73" s="206" t="s">
        <v>1</v>
      </c>
      <c r="R73" s="204" t="s">
        <v>60</v>
      </c>
      <c r="S73" s="204" t="s">
        <v>115</v>
      </c>
      <c r="T73" s="204" t="s">
        <v>52</v>
      </c>
      <c r="U73" s="202">
        <v>2526.8956334574445</v>
      </c>
      <c r="V73" s="204" t="s">
        <v>215</v>
      </c>
      <c r="W73" s="204" t="s">
        <v>215</v>
      </c>
      <c r="X73" s="204" t="s">
        <v>215</v>
      </c>
      <c r="Y73" s="204" t="s">
        <v>215</v>
      </c>
      <c r="Z73" s="204" t="s">
        <v>215</v>
      </c>
      <c r="AA73" s="204" t="s">
        <v>215</v>
      </c>
      <c r="AB73" s="202">
        <v>4561.2874050273404</v>
      </c>
      <c r="AC73" s="158" t="s">
        <v>215</v>
      </c>
      <c r="AD73" s="202">
        <v>1384.9649919594453</v>
      </c>
      <c r="AU73" s="206" t="s">
        <v>194</v>
      </c>
      <c r="AV73" s="204" t="s">
        <v>559</v>
      </c>
      <c r="AW73" s="204" t="s">
        <v>315</v>
      </c>
      <c r="AX73" s="204" t="s">
        <v>52</v>
      </c>
      <c r="AY73" s="202">
        <v>166537.06366128693</v>
      </c>
      <c r="AZ73" s="236" t="s">
        <v>215</v>
      </c>
      <c r="BA73" s="236" t="s">
        <v>215</v>
      </c>
      <c r="BB73" s="236" t="s">
        <v>215</v>
      </c>
      <c r="BC73" s="236" t="s">
        <v>215</v>
      </c>
      <c r="BD73" s="202">
        <v>4800.7410523208155</v>
      </c>
      <c r="BE73" s="202">
        <v>12780.926333842152</v>
      </c>
      <c r="BF73" s="202">
        <v>252101.7248175751</v>
      </c>
      <c r="BG73" s="236" t="s">
        <v>215</v>
      </c>
      <c r="BH73" s="202">
        <v>53187.278475189509</v>
      </c>
    </row>
    <row r="74" spans="2:60" ht="16.5" thickBot="1" x14ac:dyDescent="0.3">
      <c r="B74" s="169" t="s">
        <v>572</v>
      </c>
      <c r="C74" s="168" t="s">
        <v>579</v>
      </c>
      <c r="D74" s="168" t="s">
        <v>574</v>
      </c>
      <c r="E74" s="168" t="s">
        <v>52</v>
      </c>
      <c r="F74" s="202">
        <v>1476767.3564507763</v>
      </c>
      <c r="G74" s="204" t="s">
        <v>215</v>
      </c>
      <c r="H74" s="204" t="s">
        <v>215</v>
      </c>
      <c r="I74" s="204" t="s">
        <v>215</v>
      </c>
      <c r="J74" s="204" t="s">
        <v>215</v>
      </c>
      <c r="K74" s="204" t="s">
        <v>215</v>
      </c>
      <c r="L74" s="204" t="s">
        <v>215</v>
      </c>
      <c r="M74" s="202">
        <v>0</v>
      </c>
      <c r="N74" s="158" t="s">
        <v>215</v>
      </c>
      <c r="O74" s="202" t="s">
        <v>215</v>
      </c>
      <c r="Q74" s="206" t="s">
        <v>1</v>
      </c>
      <c r="R74" s="204" t="s">
        <v>371</v>
      </c>
      <c r="S74" s="204" t="s">
        <v>49</v>
      </c>
      <c r="T74" s="204" t="s">
        <v>52</v>
      </c>
      <c r="U74" s="202">
        <v>0</v>
      </c>
      <c r="V74" s="204" t="s">
        <v>215</v>
      </c>
      <c r="W74" s="204" t="s">
        <v>215</v>
      </c>
      <c r="X74" s="204" t="s">
        <v>215</v>
      </c>
      <c r="Y74" s="204" t="s">
        <v>215</v>
      </c>
      <c r="Z74" s="204" t="s">
        <v>215</v>
      </c>
      <c r="AA74" s="204" t="s">
        <v>215</v>
      </c>
      <c r="AB74" s="202">
        <v>0</v>
      </c>
      <c r="AC74" s="158" t="s">
        <v>215</v>
      </c>
      <c r="AD74" s="202">
        <v>0</v>
      </c>
      <c r="AU74" s="206" t="s">
        <v>194</v>
      </c>
      <c r="AV74" s="204" t="s">
        <v>559</v>
      </c>
      <c r="AW74" s="204" t="s">
        <v>314</v>
      </c>
      <c r="AX74" s="204" t="s">
        <v>52</v>
      </c>
      <c r="AY74" s="202">
        <v>0</v>
      </c>
      <c r="AZ74" s="236" t="s">
        <v>215</v>
      </c>
      <c r="BA74" s="236" t="s">
        <v>215</v>
      </c>
      <c r="BB74" s="236" t="s">
        <v>215</v>
      </c>
      <c r="BC74" s="236" t="s">
        <v>215</v>
      </c>
      <c r="BD74" s="202">
        <v>0</v>
      </c>
      <c r="BE74" s="202">
        <v>0</v>
      </c>
      <c r="BF74" s="202">
        <v>0</v>
      </c>
      <c r="BG74" s="236" t="s">
        <v>215</v>
      </c>
      <c r="BH74" s="202">
        <v>0</v>
      </c>
    </row>
    <row r="75" spans="2:60" ht="48" thickBot="1" x14ac:dyDescent="0.3">
      <c r="B75" s="169" t="s">
        <v>572</v>
      </c>
      <c r="C75" s="168" t="s">
        <v>579</v>
      </c>
      <c r="D75" s="168" t="s">
        <v>573</v>
      </c>
      <c r="E75" s="168" t="s">
        <v>642</v>
      </c>
      <c r="F75" s="202">
        <v>635785544.69074976</v>
      </c>
      <c r="G75" s="204" t="s">
        <v>215</v>
      </c>
      <c r="H75" s="204" t="s">
        <v>215</v>
      </c>
      <c r="I75" s="204" t="s">
        <v>215</v>
      </c>
      <c r="J75" s="204" t="s">
        <v>215</v>
      </c>
      <c r="K75" s="204" t="s">
        <v>215</v>
      </c>
      <c r="L75" s="204" t="s">
        <v>215</v>
      </c>
      <c r="M75" s="202">
        <v>0</v>
      </c>
      <c r="N75" s="158" t="s">
        <v>215</v>
      </c>
      <c r="O75" s="202" t="s">
        <v>215</v>
      </c>
      <c r="Q75" s="206" t="s">
        <v>1</v>
      </c>
      <c r="R75" s="204" t="s">
        <v>371</v>
      </c>
      <c r="S75" s="204" t="s">
        <v>115</v>
      </c>
      <c r="T75" s="204" t="s">
        <v>52</v>
      </c>
      <c r="U75" s="202">
        <v>0</v>
      </c>
      <c r="V75" s="204" t="s">
        <v>215</v>
      </c>
      <c r="W75" s="204" t="s">
        <v>215</v>
      </c>
      <c r="X75" s="204" t="s">
        <v>215</v>
      </c>
      <c r="Y75" s="204" t="s">
        <v>215</v>
      </c>
      <c r="Z75" s="204" t="s">
        <v>215</v>
      </c>
      <c r="AA75" s="204" t="s">
        <v>215</v>
      </c>
      <c r="AB75" s="202">
        <v>0</v>
      </c>
      <c r="AC75" s="158" t="s">
        <v>215</v>
      </c>
      <c r="AD75" s="202">
        <v>0</v>
      </c>
      <c r="AU75" s="206" t="s">
        <v>194</v>
      </c>
      <c r="AV75" s="204" t="s">
        <v>559</v>
      </c>
      <c r="AW75" s="204" t="s">
        <v>313</v>
      </c>
      <c r="AX75" s="204" t="s">
        <v>52</v>
      </c>
      <c r="AY75" s="202">
        <v>12812.93237099352</v>
      </c>
      <c r="AZ75" s="236" t="s">
        <v>215</v>
      </c>
      <c r="BA75" s="236" t="s">
        <v>215</v>
      </c>
      <c r="BB75" s="236" t="s">
        <v>215</v>
      </c>
      <c r="BC75" s="236" t="s">
        <v>215</v>
      </c>
      <c r="BD75" s="202">
        <v>369.35664098860769</v>
      </c>
      <c r="BE75" s="202">
        <v>983.33152485044911</v>
      </c>
      <c r="BF75" s="202">
        <v>19396.056827734792</v>
      </c>
      <c r="BG75" s="236" t="s">
        <v>215</v>
      </c>
      <c r="BH75" s="202">
        <v>4092.0920972033441</v>
      </c>
    </row>
    <row r="76" spans="2:60" ht="16.5" thickBot="1" x14ac:dyDescent="0.3">
      <c r="B76" s="169" t="s">
        <v>572</v>
      </c>
      <c r="C76" s="168" t="s">
        <v>578</v>
      </c>
      <c r="D76" s="168" t="s">
        <v>576</v>
      </c>
      <c r="E76" s="168" t="s">
        <v>52</v>
      </c>
      <c r="F76" s="202">
        <v>0</v>
      </c>
      <c r="G76" s="204" t="s">
        <v>215</v>
      </c>
      <c r="H76" s="204" t="s">
        <v>215</v>
      </c>
      <c r="I76" s="204" t="s">
        <v>215</v>
      </c>
      <c r="J76" s="204" t="s">
        <v>215</v>
      </c>
      <c r="K76" s="204" t="s">
        <v>215</v>
      </c>
      <c r="L76" s="204" t="s">
        <v>215</v>
      </c>
      <c r="M76" s="202">
        <v>0</v>
      </c>
      <c r="N76" s="158" t="s">
        <v>215</v>
      </c>
      <c r="O76" s="202" t="s">
        <v>215</v>
      </c>
      <c r="Q76" s="206" t="s">
        <v>194</v>
      </c>
      <c r="R76" s="204" t="s">
        <v>559</v>
      </c>
      <c r="S76" s="204" t="s">
        <v>323</v>
      </c>
      <c r="T76" s="204" t="s">
        <v>76</v>
      </c>
      <c r="U76" s="202">
        <v>0</v>
      </c>
      <c r="V76" s="204" t="s">
        <v>215</v>
      </c>
      <c r="W76" s="204" t="s">
        <v>215</v>
      </c>
      <c r="X76" s="204" t="s">
        <v>215</v>
      </c>
      <c r="Y76" s="204" t="s">
        <v>215</v>
      </c>
      <c r="Z76" s="204" t="s">
        <v>215</v>
      </c>
      <c r="AA76" s="204" t="s">
        <v>215</v>
      </c>
      <c r="AB76" s="202">
        <v>0</v>
      </c>
      <c r="AC76" s="158" t="s">
        <v>215</v>
      </c>
      <c r="AD76" s="202">
        <v>0</v>
      </c>
      <c r="AU76" s="206" t="s">
        <v>194</v>
      </c>
      <c r="AV76" s="204" t="s">
        <v>559</v>
      </c>
      <c r="AW76" s="204" t="s">
        <v>312</v>
      </c>
      <c r="AX76" s="204" t="s">
        <v>52</v>
      </c>
      <c r="AY76" s="202">
        <v>0</v>
      </c>
      <c r="AZ76" s="236" t="s">
        <v>215</v>
      </c>
      <c r="BA76" s="236" t="s">
        <v>215</v>
      </c>
      <c r="BB76" s="236" t="s">
        <v>215</v>
      </c>
      <c r="BC76" s="236" t="s">
        <v>215</v>
      </c>
      <c r="BD76" s="202">
        <v>0</v>
      </c>
      <c r="BE76" s="202">
        <v>0</v>
      </c>
      <c r="BF76" s="202">
        <v>0</v>
      </c>
      <c r="BG76" s="236" t="s">
        <v>215</v>
      </c>
      <c r="BH76" s="202">
        <v>0</v>
      </c>
    </row>
    <row r="77" spans="2:60" ht="16.5" thickBot="1" x14ac:dyDescent="0.3">
      <c r="B77" s="169" t="s">
        <v>572</v>
      </c>
      <c r="C77" s="168" t="s">
        <v>578</v>
      </c>
      <c r="D77" s="168" t="s">
        <v>575</v>
      </c>
      <c r="E77" s="168" t="s">
        <v>52</v>
      </c>
      <c r="F77" s="202">
        <v>0</v>
      </c>
      <c r="G77" s="204" t="s">
        <v>215</v>
      </c>
      <c r="H77" s="204" t="s">
        <v>215</v>
      </c>
      <c r="I77" s="204" t="s">
        <v>215</v>
      </c>
      <c r="J77" s="204" t="s">
        <v>215</v>
      </c>
      <c r="K77" s="204" t="s">
        <v>215</v>
      </c>
      <c r="L77" s="204" t="s">
        <v>215</v>
      </c>
      <c r="M77" s="202">
        <v>0</v>
      </c>
      <c r="N77" s="158" t="s">
        <v>215</v>
      </c>
      <c r="O77" s="202" t="s">
        <v>215</v>
      </c>
      <c r="Q77" s="206" t="s">
        <v>194</v>
      </c>
      <c r="R77" s="204" t="s">
        <v>559</v>
      </c>
      <c r="S77" s="204" t="s">
        <v>322</v>
      </c>
      <c r="T77" s="204" t="s">
        <v>76</v>
      </c>
      <c r="U77" s="202">
        <v>463405.35884698632</v>
      </c>
      <c r="V77" s="204" t="s">
        <v>215</v>
      </c>
      <c r="W77" s="204" t="s">
        <v>215</v>
      </c>
      <c r="X77" s="204" t="s">
        <v>215</v>
      </c>
      <c r="Y77" s="204" t="s">
        <v>215</v>
      </c>
      <c r="Z77" s="204" t="s">
        <v>215</v>
      </c>
      <c r="AA77" s="204" t="s">
        <v>215</v>
      </c>
      <c r="AB77" s="202">
        <v>701497.23843239411</v>
      </c>
      <c r="AC77" s="158" t="s">
        <v>215</v>
      </c>
      <c r="AD77" s="202">
        <v>147998.70566962127</v>
      </c>
      <c r="AU77" s="206" t="s">
        <v>194</v>
      </c>
      <c r="AV77" s="204" t="s">
        <v>558</v>
      </c>
      <c r="AW77" s="204" t="s">
        <v>323</v>
      </c>
      <c r="AX77" s="204" t="s">
        <v>76</v>
      </c>
      <c r="AY77" s="202">
        <v>0</v>
      </c>
      <c r="AZ77" s="236" t="s">
        <v>215</v>
      </c>
      <c r="BA77" s="236" t="s">
        <v>215</v>
      </c>
      <c r="BB77" s="236" t="s">
        <v>215</v>
      </c>
      <c r="BC77" s="236" t="s">
        <v>215</v>
      </c>
      <c r="BD77" s="202">
        <v>0</v>
      </c>
      <c r="BE77" s="202">
        <v>0</v>
      </c>
      <c r="BF77" s="202">
        <v>0</v>
      </c>
      <c r="BG77" s="236" t="s">
        <v>215</v>
      </c>
      <c r="BH77" s="202">
        <v>0</v>
      </c>
    </row>
    <row r="78" spans="2:60" ht="16.5" thickBot="1" x14ac:dyDescent="0.3">
      <c r="B78" s="169" t="s">
        <v>572</v>
      </c>
      <c r="C78" s="168" t="s">
        <v>578</v>
      </c>
      <c r="D78" s="168" t="s">
        <v>574</v>
      </c>
      <c r="E78" s="168" t="s">
        <v>52</v>
      </c>
      <c r="F78" s="202">
        <v>0</v>
      </c>
      <c r="G78" s="204" t="s">
        <v>215</v>
      </c>
      <c r="H78" s="204" t="s">
        <v>215</v>
      </c>
      <c r="I78" s="204" t="s">
        <v>215</v>
      </c>
      <c r="J78" s="204" t="s">
        <v>215</v>
      </c>
      <c r="K78" s="204" t="s">
        <v>215</v>
      </c>
      <c r="L78" s="204" t="s">
        <v>215</v>
      </c>
      <c r="M78" s="202">
        <v>0</v>
      </c>
      <c r="N78" s="158" t="s">
        <v>215</v>
      </c>
      <c r="O78" s="202" t="s">
        <v>215</v>
      </c>
      <c r="Q78" s="206" t="s">
        <v>194</v>
      </c>
      <c r="R78" s="204" t="s">
        <v>559</v>
      </c>
      <c r="S78" s="204" t="s">
        <v>321</v>
      </c>
      <c r="T78" s="204" t="s">
        <v>76</v>
      </c>
      <c r="U78" s="202">
        <v>0</v>
      </c>
      <c r="V78" s="204" t="s">
        <v>215</v>
      </c>
      <c r="W78" s="204" t="s">
        <v>215</v>
      </c>
      <c r="X78" s="204" t="s">
        <v>215</v>
      </c>
      <c r="Y78" s="204" t="s">
        <v>215</v>
      </c>
      <c r="Z78" s="204" t="s">
        <v>215</v>
      </c>
      <c r="AA78" s="204" t="s">
        <v>215</v>
      </c>
      <c r="AB78" s="202">
        <v>0</v>
      </c>
      <c r="AC78" s="158" t="s">
        <v>215</v>
      </c>
      <c r="AD78" s="202">
        <v>0</v>
      </c>
      <c r="AU78" s="206" t="s">
        <v>194</v>
      </c>
      <c r="AV78" s="204" t="s">
        <v>558</v>
      </c>
      <c r="AW78" s="204" t="s">
        <v>322</v>
      </c>
      <c r="AX78" s="204" t="s">
        <v>76</v>
      </c>
      <c r="AY78" s="202">
        <v>299736.14097705967</v>
      </c>
      <c r="AZ78" s="236" t="s">
        <v>215</v>
      </c>
      <c r="BA78" s="236" t="s">
        <v>215</v>
      </c>
      <c r="BB78" s="236" t="s">
        <v>215</v>
      </c>
      <c r="BC78" s="236" t="s">
        <v>215</v>
      </c>
      <c r="BD78" s="202">
        <v>10623.593299454929</v>
      </c>
      <c r="BE78" s="202">
        <v>134451.11570429491</v>
      </c>
      <c r="BF78" s="202">
        <v>465365.88544125733</v>
      </c>
      <c r="BG78" s="236" t="s">
        <v>215</v>
      </c>
      <c r="BH78" s="202">
        <v>223866.61368386567</v>
      </c>
    </row>
    <row r="79" spans="2:60" ht="16.5" thickBot="1" x14ac:dyDescent="0.3">
      <c r="B79" s="169" t="s">
        <v>572</v>
      </c>
      <c r="C79" s="168" t="s">
        <v>578</v>
      </c>
      <c r="D79" s="168" t="s">
        <v>573</v>
      </c>
      <c r="E79" s="168" t="s">
        <v>52</v>
      </c>
      <c r="F79" s="202">
        <v>0</v>
      </c>
      <c r="G79" s="204" t="s">
        <v>215</v>
      </c>
      <c r="H79" s="204" t="s">
        <v>215</v>
      </c>
      <c r="I79" s="204" t="s">
        <v>215</v>
      </c>
      <c r="J79" s="204" t="s">
        <v>215</v>
      </c>
      <c r="K79" s="204" t="s">
        <v>215</v>
      </c>
      <c r="L79" s="204" t="s">
        <v>215</v>
      </c>
      <c r="M79" s="202">
        <v>0</v>
      </c>
      <c r="N79" s="158" t="s">
        <v>215</v>
      </c>
      <c r="O79" s="202" t="s">
        <v>215</v>
      </c>
      <c r="Q79" s="206" t="s">
        <v>194</v>
      </c>
      <c r="R79" s="204" t="s">
        <v>559</v>
      </c>
      <c r="S79" s="204" t="s">
        <v>320</v>
      </c>
      <c r="T79" s="204" t="s">
        <v>76</v>
      </c>
      <c r="U79" s="202">
        <v>231734.80872544317</v>
      </c>
      <c r="V79" s="204" t="s">
        <v>215</v>
      </c>
      <c r="W79" s="204" t="s">
        <v>215</v>
      </c>
      <c r="X79" s="204" t="s">
        <v>215</v>
      </c>
      <c r="Y79" s="204" t="s">
        <v>215</v>
      </c>
      <c r="Z79" s="204" t="s">
        <v>215</v>
      </c>
      <c r="AA79" s="204" t="s">
        <v>215</v>
      </c>
      <c r="AB79" s="202">
        <v>350797.25615178788</v>
      </c>
      <c r="AC79" s="158" t="s">
        <v>215</v>
      </c>
      <c r="AD79" s="202">
        <v>74009.614034885017</v>
      </c>
      <c r="AU79" s="206" t="s">
        <v>194</v>
      </c>
      <c r="AV79" s="204" t="s">
        <v>558</v>
      </c>
      <c r="AW79" s="204" t="s">
        <v>321</v>
      </c>
      <c r="AX79" s="204" t="s">
        <v>76</v>
      </c>
      <c r="AY79" s="202">
        <v>0</v>
      </c>
      <c r="AZ79" s="236" t="s">
        <v>215</v>
      </c>
      <c r="BA79" s="236" t="s">
        <v>215</v>
      </c>
      <c r="BB79" s="236" t="s">
        <v>215</v>
      </c>
      <c r="BC79" s="236" t="s">
        <v>215</v>
      </c>
      <c r="BD79" s="202">
        <v>0</v>
      </c>
      <c r="BE79" s="202">
        <v>0</v>
      </c>
      <c r="BF79" s="202">
        <v>0</v>
      </c>
      <c r="BG79" s="236" t="s">
        <v>215</v>
      </c>
      <c r="BH79" s="202">
        <v>0</v>
      </c>
    </row>
    <row r="80" spans="2:60" ht="16.5" thickBot="1" x14ac:dyDescent="0.3">
      <c r="B80" s="169" t="s">
        <v>572</v>
      </c>
      <c r="C80" s="168" t="s">
        <v>577</v>
      </c>
      <c r="D80" s="168" t="s">
        <v>576</v>
      </c>
      <c r="E80" s="168" t="s">
        <v>52</v>
      </c>
      <c r="F80" s="202">
        <v>0</v>
      </c>
      <c r="G80" s="204" t="s">
        <v>215</v>
      </c>
      <c r="H80" s="204" t="s">
        <v>215</v>
      </c>
      <c r="I80" s="204" t="s">
        <v>215</v>
      </c>
      <c r="J80" s="204" t="s">
        <v>215</v>
      </c>
      <c r="K80" s="204" t="s">
        <v>215</v>
      </c>
      <c r="L80" s="204" t="s">
        <v>215</v>
      </c>
      <c r="M80" s="202">
        <v>0</v>
      </c>
      <c r="N80" s="158" t="s">
        <v>215</v>
      </c>
      <c r="O80" s="202" t="s">
        <v>215</v>
      </c>
      <c r="Q80" s="206" t="s">
        <v>194</v>
      </c>
      <c r="R80" s="204" t="s">
        <v>559</v>
      </c>
      <c r="S80" s="204" t="s">
        <v>319</v>
      </c>
      <c r="T80" s="204" t="s">
        <v>76</v>
      </c>
      <c r="U80" s="202">
        <v>518127.17546895513</v>
      </c>
      <c r="V80" s="204" t="s">
        <v>215</v>
      </c>
      <c r="W80" s="204" t="s">
        <v>215</v>
      </c>
      <c r="X80" s="204" t="s">
        <v>215</v>
      </c>
      <c r="Y80" s="204" t="s">
        <v>215</v>
      </c>
      <c r="Z80" s="204" t="s">
        <v>215</v>
      </c>
      <c r="AA80" s="204" t="s">
        <v>215</v>
      </c>
      <c r="AB80" s="202">
        <v>784334.44026758091</v>
      </c>
      <c r="AC80" s="158" t="s">
        <v>215</v>
      </c>
      <c r="AD80" s="202">
        <v>165475.32279828921</v>
      </c>
      <c r="AU80" s="206" t="s">
        <v>194</v>
      </c>
      <c r="AV80" s="204" t="s">
        <v>558</v>
      </c>
      <c r="AW80" s="204" t="s">
        <v>320</v>
      </c>
      <c r="AX80" s="204" t="s">
        <v>76</v>
      </c>
      <c r="AY80" s="202">
        <v>149538.38714451354</v>
      </c>
      <c r="AZ80" s="236" t="s">
        <v>215</v>
      </c>
      <c r="BA80" s="236" t="s">
        <v>215</v>
      </c>
      <c r="BB80" s="236" t="s">
        <v>215</v>
      </c>
      <c r="BC80" s="236" t="s">
        <v>215</v>
      </c>
      <c r="BD80" s="202">
        <v>5300.1116331891972</v>
      </c>
      <c r="BE80" s="202">
        <v>67077.673471946837</v>
      </c>
      <c r="BF80" s="202">
        <v>232171.0812520608</v>
      </c>
      <c r="BG80" s="236" t="s">
        <v>215</v>
      </c>
      <c r="BH80" s="202">
        <v>111687.07329274413</v>
      </c>
    </row>
    <row r="81" spans="2:60" ht="16.5" thickBot="1" x14ac:dyDescent="0.3">
      <c r="B81" s="169" t="s">
        <v>572</v>
      </c>
      <c r="C81" s="168" t="s">
        <v>577</v>
      </c>
      <c r="D81" s="168" t="s">
        <v>575</v>
      </c>
      <c r="E81" s="168" t="s">
        <v>52</v>
      </c>
      <c r="F81" s="202">
        <v>0</v>
      </c>
      <c r="G81" s="204" t="s">
        <v>215</v>
      </c>
      <c r="H81" s="204" t="s">
        <v>215</v>
      </c>
      <c r="I81" s="204" t="s">
        <v>215</v>
      </c>
      <c r="J81" s="204" t="s">
        <v>215</v>
      </c>
      <c r="K81" s="204" t="s">
        <v>215</v>
      </c>
      <c r="L81" s="204" t="s">
        <v>215</v>
      </c>
      <c r="M81" s="202">
        <v>0</v>
      </c>
      <c r="N81" s="158" t="s">
        <v>215</v>
      </c>
      <c r="O81" s="202" t="s">
        <v>215</v>
      </c>
      <c r="Q81" s="206" t="s">
        <v>194</v>
      </c>
      <c r="R81" s="204" t="s">
        <v>559</v>
      </c>
      <c r="S81" s="204" t="s">
        <v>318</v>
      </c>
      <c r="T81" s="204" t="s">
        <v>76</v>
      </c>
      <c r="U81" s="202">
        <v>0</v>
      </c>
      <c r="V81" s="204" t="s">
        <v>215</v>
      </c>
      <c r="W81" s="204" t="s">
        <v>215</v>
      </c>
      <c r="X81" s="204" t="s">
        <v>215</v>
      </c>
      <c r="Y81" s="204" t="s">
        <v>215</v>
      </c>
      <c r="Z81" s="204" t="s">
        <v>215</v>
      </c>
      <c r="AA81" s="204" t="s">
        <v>215</v>
      </c>
      <c r="AB81" s="202">
        <v>0</v>
      </c>
      <c r="AC81" s="158" t="s">
        <v>215</v>
      </c>
      <c r="AD81" s="202">
        <v>0</v>
      </c>
      <c r="AU81" s="206" t="s">
        <v>194</v>
      </c>
      <c r="AV81" s="204" t="s">
        <v>558</v>
      </c>
      <c r="AW81" s="204" t="s">
        <v>319</v>
      </c>
      <c r="AX81" s="204" t="s">
        <v>76</v>
      </c>
      <c r="AY81" s="202">
        <v>309995.07016805612</v>
      </c>
      <c r="AZ81" s="236" t="s">
        <v>215</v>
      </c>
      <c r="BA81" s="236" t="s">
        <v>215</v>
      </c>
      <c r="BB81" s="236" t="s">
        <v>215</v>
      </c>
      <c r="BC81" s="236" t="s">
        <v>215</v>
      </c>
      <c r="BD81" s="202">
        <v>10987.202075686535</v>
      </c>
      <c r="BE81" s="202">
        <v>139052.9113741951</v>
      </c>
      <c r="BF81" s="202">
        <v>481293.74669644248</v>
      </c>
      <c r="BG81" s="236" t="s">
        <v>215</v>
      </c>
      <c r="BH81" s="202">
        <v>231528.79192678464</v>
      </c>
    </row>
    <row r="82" spans="2:60" ht="16.5" thickBot="1" x14ac:dyDescent="0.3">
      <c r="B82" s="169" t="s">
        <v>572</v>
      </c>
      <c r="C82" s="168" t="s">
        <v>577</v>
      </c>
      <c r="D82" s="168" t="s">
        <v>574</v>
      </c>
      <c r="E82" s="168" t="s">
        <v>52</v>
      </c>
      <c r="F82" s="202">
        <v>0</v>
      </c>
      <c r="G82" s="204" t="s">
        <v>215</v>
      </c>
      <c r="H82" s="204" t="s">
        <v>215</v>
      </c>
      <c r="I82" s="204" t="s">
        <v>215</v>
      </c>
      <c r="J82" s="204" t="s">
        <v>215</v>
      </c>
      <c r="K82" s="204" t="s">
        <v>215</v>
      </c>
      <c r="L82" s="204" t="s">
        <v>215</v>
      </c>
      <c r="M82" s="202">
        <v>0</v>
      </c>
      <c r="N82" s="158" t="s">
        <v>215</v>
      </c>
      <c r="O82" s="202" t="s">
        <v>215</v>
      </c>
      <c r="Q82" s="206" t="s">
        <v>194</v>
      </c>
      <c r="R82" s="204" t="s">
        <v>559</v>
      </c>
      <c r="S82" s="204" t="s">
        <v>317</v>
      </c>
      <c r="T82" s="204" t="s">
        <v>76</v>
      </c>
      <c r="U82" s="202">
        <v>722877.93763714121</v>
      </c>
      <c r="V82" s="204" t="s">
        <v>215</v>
      </c>
      <c r="W82" s="204" t="s">
        <v>215</v>
      </c>
      <c r="X82" s="204" t="s">
        <v>215</v>
      </c>
      <c r="Y82" s="204" t="s">
        <v>215</v>
      </c>
      <c r="Z82" s="204" t="s">
        <v>215</v>
      </c>
      <c r="AA82" s="204" t="s">
        <v>215</v>
      </c>
      <c r="AB82" s="202">
        <v>1094283.5841128011</v>
      </c>
      <c r="AC82" s="158" t="s">
        <v>215</v>
      </c>
      <c r="AD82" s="202">
        <v>230866.98736849937</v>
      </c>
      <c r="AU82" s="206" t="s">
        <v>194</v>
      </c>
      <c r="AV82" s="204" t="s">
        <v>558</v>
      </c>
      <c r="AW82" s="204" t="s">
        <v>318</v>
      </c>
      <c r="AX82" s="204" t="s">
        <v>76</v>
      </c>
      <c r="AY82" s="202">
        <v>0</v>
      </c>
      <c r="AZ82" s="236" t="s">
        <v>215</v>
      </c>
      <c r="BA82" s="236" t="s">
        <v>215</v>
      </c>
      <c r="BB82" s="236" t="s">
        <v>215</v>
      </c>
      <c r="BC82" s="236" t="s">
        <v>215</v>
      </c>
      <c r="BD82" s="202">
        <v>0</v>
      </c>
      <c r="BE82" s="202">
        <v>0</v>
      </c>
      <c r="BF82" s="202">
        <v>0</v>
      </c>
      <c r="BG82" s="236" t="s">
        <v>215</v>
      </c>
      <c r="BH82" s="202">
        <v>0</v>
      </c>
    </row>
    <row r="83" spans="2:60" ht="48" thickBot="1" x14ac:dyDescent="0.3">
      <c r="B83" s="169" t="s">
        <v>572</v>
      </c>
      <c r="C83" s="168" t="s">
        <v>577</v>
      </c>
      <c r="D83" s="168" t="s">
        <v>573</v>
      </c>
      <c r="E83" s="168" t="s">
        <v>641</v>
      </c>
      <c r="F83" s="202">
        <v>0</v>
      </c>
      <c r="G83" s="204" t="s">
        <v>215</v>
      </c>
      <c r="H83" s="204" t="s">
        <v>215</v>
      </c>
      <c r="I83" s="204" t="s">
        <v>215</v>
      </c>
      <c r="J83" s="204" t="s">
        <v>215</v>
      </c>
      <c r="K83" s="204" t="s">
        <v>215</v>
      </c>
      <c r="L83" s="204" t="s">
        <v>215</v>
      </c>
      <c r="M83" s="202">
        <v>0</v>
      </c>
      <c r="N83" s="158" t="s">
        <v>215</v>
      </c>
      <c r="O83" s="202" t="s">
        <v>215</v>
      </c>
      <c r="Q83" s="206" t="s">
        <v>194</v>
      </c>
      <c r="R83" s="204" t="s">
        <v>559</v>
      </c>
      <c r="S83" s="204" t="s">
        <v>74</v>
      </c>
      <c r="T83" s="204" t="s">
        <v>76</v>
      </c>
      <c r="U83" s="202">
        <v>0</v>
      </c>
      <c r="V83" s="204" t="s">
        <v>215</v>
      </c>
      <c r="W83" s="204" t="s">
        <v>215</v>
      </c>
      <c r="X83" s="204" t="s">
        <v>215</v>
      </c>
      <c r="Y83" s="204" t="s">
        <v>215</v>
      </c>
      <c r="Z83" s="204" t="s">
        <v>215</v>
      </c>
      <c r="AA83" s="204" t="s">
        <v>215</v>
      </c>
      <c r="AB83" s="202">
        <v>0</v>
      </c>
      <c r="AC83" s="158" t="s">
        <v>215</v>
      </c>
      <c r="AD83" s="202">
        <v>0</v>
      </c>
      <c r="AU83" s="206" t="s">
        <v>194</v>
      </c>
      <c r="AV83" s="204" t="s">
        <v>558</v>
      </c>
      <c r="AW83" s="204" t="s">
        <v>317</v>
      </c>
      <c r="AX83" s="204" t="s">
        <v>76</v>
      </c>
      <c r="AY83" s="202">
        <v>360514.18844209472</v>
      </c>
      <c r="AZ83" s="236" t="s">
        <v>215</v>
      </c>
      <c r="BA83" s="236" t="s">
        <v>215</v>
      </c>
      <c r="BB83" s="236" t="s">
        <v>215</v>
      </c>
      <c r="BC83" s="236" t="s">
        <v>215</v>
      </c>
      <c r="BD83" s="202">
        <v>12777.758812158041</v>
      </c>
      <c r="BE83" s="202">
        <v>161714.01521773051</v>
      </c>
      <c r="BF83" s="202">
        <v>559728.9802010631</v>
      </c>
      <c r="BG83" s="236" t="s">
        <v>215</v>
      </c>
      <c r="BH83" s="202">
        <v>269260.45784280536</v>
      </c>
    </row>
    <row r="84" spans="2:60" ht="16.5" thickBot="1" x14ac:dyDescent="0.3">
      <c r="B84" s="169" t="s">
        <v>572</v>
      </c>
      <c r="C84" s="168" t="s">
        <v>571</v>
      </c>
      <c r="D84" s="168" t="s">
        <v>576</v>
      </c>
      <c r="E84" s="168" t="s">
        <v>52</v>
      </c>
      <c r="F84" s="202">
        <v>0</v>
      </c>
      <c r="G84" s="204" t="s">
        <v>215</v>
      </c>
      <c r="H84" s="204" t="s">
        <v>215</v>
      </c>
      <c r="I84" s="204" t="s">
        <v>215</v>
      </c>
      <c r="J84" s="204" t="s">
        <v>215</v>
      </c>
      <c r="K84" s="204" t="s">
        <v>215</v>
      </c>
      <c r="L84" s="204" t="s">
        <v>215</v>
      </c>
      <c r="M84" s="202">
        <v>0</v>
      </c>
      <c r="N84" s="158" t="s">
        <v>215</v>
      </c>
      <c r="O84" s="202" t="s">
        <v>215</v>
      </c>
      <c r="Q84" s="206" t="s">
        <v>194</v>
      </c>
      <c r="R84" s="204" t="s">
        <v>559</v>
      </c>
      <c r="S84" s="204" t="s">
        <v>316</v>
      </c>
      <c r="T84" s="204" t="s">
        <v>76</v>
      </c>
      <c r="U84" s="202">
        <v>0</v>
      </c>
      <c r="V84" s="204" t="s">
        <v>215</v>
      </c>
      <c r="W84" s="204" t="s">
        <v>215</v>
      </c>
      <c r="X84" s="204" t="s">
        <v>215</v>
      </c>
      <c r="Y84" s="204" t="s">
        <v>215</v>
      </c>
      <c r="Z84" s="204" t="s">
        <v>215</v>
      </c>
      <c r="AA84" s="204" t="s">
        <v>215</v>
      </c>
      <c r="AB84" s="202">
        <v>0</v>
      </c>
      <c r="AC84" s="158" t="s">
        <v>215</v>
      </c>
      <c r="AD84" s="202">
        <v>0</v>
      </c>
      <c r="AU84" s="206" t="s">
        <v>194</v>
      </c>
      <c r="AV84" s="204" t="s">
        <v>558</v>
      </c>
      <c r="AW84" s="204" t="s">
        <v>74</v>
      </c>
      <c r="AX84" s="204" t="s">
        <v>76</v>
      </c>
      <c r="AY84" s="202">
        <v>0</v>
      </c>
      <c r="AZ84" s="236" t="s">
        <v>215</v>
      </c>
      <c r="BA84" s="236" t="s">
        <v>215</v>
      </c>
      <c r="BB84" s="236" t="s">
        <v>215</v>
      </c>
      <c r="BC84" s="236" t="s">
        <v>215</v>
      </c>
      <c r="BD84" s="202">
        <v>0</v>
      </c>
      <c r="BE84" s="202">
        <v>0</v>
      </c>
      <c r="BF84" s="202">
        <v>0</v>
      </c>
      <c r="BG84" s="236" t="s">
        <v>215</v>
      </c>
      <c r="BH84" s="202">
        <v>0</v>
      </c>
    </row>
    <row r="85" spans="2:60" ht="16.5" thickBot="1" x14ac:dyDescent="0.3">
      <c r="B85" s="169" t="s">
        <v>572</v>
      </c>
      <c r="C85" s="168" t="s">
        <v>571</v>
      </c>
      <c r="D85" s="168" t="s">
        <v>575</v>
      </c>
      <c r="E85" s="168" t="s">
        <v>52</v>
      </c>
      <c r="F85" s="202">
        <v>0</v>
      </c>
      <c r="G85" s="204" t="s">
        <v>215</v>
      </c>
      <c r="H85" s="204" t="s">
        <v>215</v>
      </c>
      <c r="I85" s="204" t="s">
        <v>215</v>
      </c>
      <c r="J85" s="204" t="s">
        <v>215</v>
      </c>
      <c r="K85" s="204" t="s">
        <v>215</v>
      </c>
      <c r="L85" s="204" t="s">
        <v>215</v>
      </c>
      <c r="M85" s="202">
        <v>0</v>
      </c>
      <c r="N85" s="158" t="s">
        <v>215</v>
      </c>
      <c r="O85" s="202" t="s">
        <v>215</v>
      </c>
      <c r="Q85" s="206" t="s">
        <v>194</v>
      </c>
      <c r="R85" s="204" t="s">
        <v>559</v>
      </c>
      <c r="S85" s="204" t="s">
        <v>315</v>
      </c>
      <c r="T85" s="204" t="s">
        <v>76</v>
      </c>
      <c r="U85" s="202">
        <v>4328056.07536323</v>
      </c>
      <c r="V85" s="204" t="s">
        <v>215</v>
      </c>
      <c r="W85" s="204" t="s">
        <v>215</v>
      </c>
      <c r="X85" s="204" t="s">
        <v>215</v>
      </c>
      <c r="Y85" s="204" t="s">
        <v>215</v>
      </c>
      <c r="Z85" s="204" t="s">
        <v>215</v>
      </c>
      <c r="AA85" s="204" t="s">
        <v>215</v>
      </c>
      <c r="AB85" s="202">
        <v>6551757.1747597335</v>
      </c>
      <c r="AC85" s="158" t="s">
        <v>215</v>
      </c>
      <c r="AD85" s="202">
        <v>1382260.0127306762</v>
      </c>
      <c r="AU85" s="206" t="s">
        <v>194</v>
      </c>
      <c r="AV85" s="204" t="s">
        <v>558</v>
      </c>
      <c r="AW85" s="204" t="s">
        <v>316</v>
      </c>
      <c r="AX85" s="204" t="s">
        <v>76</v>
      </c>
      <c r="AY85" s="202">
        <v>0</v>
      </c>
      <c r="AZ85" s="236" t="s">
        <v>215</v>
      </c>
      <c r="BA85" s="236" t="s">
        <v>215</v>
      </c>
      <c r="BB85" s="236" t="s">
        <v>215</v>
      </c>
      <c r="BC85" s="236" t="s">
        <v>215</v>
      </c>
      <c r="BD85" s="202">
        <v>0</v>
      </c>
      <c r="BE85" s="202">
        <v>0</v>
      </c>
      <c r="BF85" s="202">
        <v>0</v>
      </c>
      <c r="BG85" s="236" t="s">
        <v>215</v>
      </c>
      <c r="BH85" s="202">
        <v>0</v>
      </c>
    </row>
    <row r="86" spans="2:60" ht="16.5" thickBot="1" x14ac:dyDescent="0.3">
      <c r="B86" s="169" t="s">
        <v>572</v>
      </c>
      <c r="C86" s="168" t="s">
        <v>571</v>
      </c>
      <c r="D86" s="168" t="s">
        <v>574</v>
      </c>
      <c r="E86" s="168" t="s">
        <v>52</v>
      </c>
      <c r="F86" s="202">
        <v>0</v>
      </c>
      <c r="G86" s="204" t="s">
        <v>215</v>
      </c>
      <c r="H86" s="204" t="s">
        <v>215</v>
      </c>
      <c r="I86" s="204" t="s">
        <v>215</v>
      </c>
      <c r="J86" s="204" t="s">
        <v>215</v>
      </c>
      <c r="K86" s="204" t="s">
        <v>215</v>
      </c>
      <c r="L86" s="204" t="s">
        <v>215</v>
      </c>
      <c r="M86" s="202">
        <v>0</v>
      </c>
      <c r="N86" s="158" t="s">
        <v>215</v>
      </c>
      <c r="O86" s="202" t="s">
        <v>215</v>
      </c>
      <c r="Q86" s="206" t="s">
        <v>194</v>
      </c>
      <c r="R86" s="204" t="s">
        <v>559</v>
      </c>
      <c r="S86" s="204" t="s">
        <v>314</v>
      </c>
      <c r="T86" s="204" t="s">
        <v>76</v>
      </c>
      <c r="U86" s="202">
        <v>0</v>
      </c>
      <c r="V86" s="204" t="s">
        <v>215</v>
      </c>
      <c r="W86" s="204" t="s">
        <v>215</v>
      </c>
      <c r="X86" s="204" t="s">
        <v>215</v>
      </c>
      <c r="Y86" s="204" t="s">
        <v>215</v>
      </c>
      <c r="Z86" s="204" t="s">
        <v>215</v>
      </c>
      <c r="AA86" s="204" t="s">
        <v>215</v>
      </c>
      <c r="AB86" s="202">
        <v>0</v>
      </c>
      <c r="AC86" s="158" t="s">
        <v>215</v>
      </c>
      <c r="AD86" s="202">
        <v>0</v>
      </c>
      <c r="AU86" s="206" t="s">
        <v>194</v>
      </c>
      <c r="AV86" s="204" t="s">
        <v>558</v>
      </c>
      <c r="AW86" s="204" t="s">
        <v>315</v>
      </c>
      <c r="AX86" s="204" t="s">
        <v>76</v>
      </c>
      <c r="AY86" s="202">
        <v>2148855.22387526</v>
      </c>
      <c r="AZ86" s="236" t="s">
        <v>215</v>
      </c>
      <c r="BA86" s="236" t="s">
        <v>215</v>
      </c>
      <c r="BB86" s="236" t="s">
        <v>215</v>
      </c>
      <c r="BC86" s="236" t="s">
        <v>215</v>
      </c>
      <c r="BD86" s="202">
        <v>76162.200138578264</v>
      </c>
      <c r="BE86" s="202">
        <v>963901.05442487588</v>
      </c>
      <c r="BF86" s="202">
        <v>3336280.7390661538</v>
      </c>
      <c r="BG86" s="236" t="s">
        <v>215</v>
      </c>
      <c r="BH86" s="202">
        <v>1604934.7292512753</v>
      </c>
    </row>
    <row r="87" spans="2:60" ht="16.5" thickBot="1" x14ac:dyDescent="0.3">
      <c r="B87" s="169" t="s">
        <v>572</v>
      </c>
      <c r="C87" s="168" t="s">
        <v>571</v>
      </c>
      <c r="D87" s="168" t="s">
        <v>573</v>
      </c>
      <c r="E87" s="168" t="s">
        <v>52</v>
      </c>
      <c r="F87" s="202">
        <v>0</v>
      </c>
      <c r="G87" s="204" t="s">
        <v>215</v>
      </c>
      <c r="H87" s="204" t="s">
        <v>215</v>
      </c>
      <c r="I87" s="204" t="s">
        <v>215</v>
      </c>
      <c r="J87" s="204" t="s">
        <v>215</v>
      </c>
      <c r="K87" s="204" t="s">
        <v>215</v>
      </c>
      <c r="L87" s="204" t="s">
        <v>215</v>
      </c>
      <c r="M87" s="202">
        <v>0</v>
      </c>
      <c r="N87" s="158" t="s">
        <v>215</v>
      </c>
      <c r="O87" s="202" t="s">
        <v>215</v>
      </c>
      <c r="Q87" s="206" t="s">
        <v>194</v>
      </c>
      <c r="R87" s="204" t="s">
        <v>559</v>
      </c>
      <c r="S87" s="204" t="s">
        <v>313</v>
      </c>
      <c r="T87" s="204" t="s">
        <v>76</v>
      </c>
      <c r="U87" s="202">
        <v>330465.87038611207</v>
      </c>
      <c r="V87" s="204" t="s">
        <v>215</v>
      </c>
      <c r="W87" s="204" t="s">
        <v>215</v>
      </c>
      <c r="X87" s="204" t="s">
        <v>215</v>
      </c>
      <c r="Y87" s="204" t="s">
        <v>215</v>
      </c>
      <c r="Z87" s="204" t="s">
        <v>215</v>
      </c>
      <c r="AA87" s="204" t="s">
        <v>215</v>
      </c>
      <c r="AB87" s="202">
        <v>500255.10289483069</v>
      </c>
      <c r="AC87" s="158" t="s">
        <v>215</v>
      </c>
      <c r="AD87" s="202">
        <v>105541.55266313766</v>
      </c>
      <c r="AU87" s="206" t="s">
        <v>194</v>
      </c>
      <c r="AV87" s="204" t="s">
        <v>558</v>
      </c>
      <c r="AW87" s="204" t="s">
        <v>314</v>
      </c>
      <c r="AX87" s="204" t="s">
        <v>76</v>
      </c>
      <c r="AY87" s="202">
        <v>0</v>
      </c>
      <c r="AZ87" s="236" t="s">
        <v>215</v>
      </c>
      <c r="BA87" s="236" t="s">
        <v>215</v>
      </c>
      <c r="BB87" s="236" t="s">
        <v>215</v>
      </c>
      <c r="BC87" s="236" t="s">
        <v>215</v>
      </c>
      <c r="BD87" s="202">
        <v>0</v>
      </c>
      <c r="BE87" s="202">
        <v>0</v>
      </c>
      <c r="BF87" s="202">
        <v>0</v>
      </c>
      <c r="BG87" s="236" t="s">
        <v>215</v>
      </c>
      <c r="BH87" s="202">
        <v>0</v>
      </c>
    </row>
    <row r="88" spans="2:60" ht="16.5" thickBot="1" x14ac:dyDescent="0.3">
      <c r="Q88" s="206" t="s">
        <v>194</v>
      </c>
      <c r="R88" s="204" t="s">
        <v>559</v>
      </c>
      <c r="S88" s="204" t="s">
        <v>312</v>
      </c>
      <c r="T88" s="204" t="s">
        <v>76</v>
      </c>
      <c r="U88" s="202">
        <v>0</v>
      </c>
      <c r="V88" s="204" t="s">
        <v>215</v>
      </c>
      <c r="W88" s="204" t="s">
        <v>215</v>
      </c>
      <c r="X88" s="204" t="s">
        <v>215</v>
      </c>
      <c r="Y88" s="204" t="s">
        <v>215</v>
      </c>
      <c r="Z88" s="204" t="s">
        <v>215</v>
      </c>
      <c r="AA88" s="204" t="s">
        <v>215</v>
      </c>
      <c r="AB88" s="202">
        <v>0</v>
      </c>
      <c r="AC88" s="158" t="s">
        <v>215</v>
      </c>
      <c r="AD88" s="202">
        <v>0</v>
      </c>
      <c r="AU88" s="206" t="s">
        <v>194</v>
      </c>
      <c r="AV88" s="204" t="s">
        <v>558</v>
      </c>
      <c r="AW88" s="204" t="s">
        <v>313</v>
      </c>
      <c r="AX88" s="204" t="s">
        <v>76</v>
      </c>
      <c r="AY88" s="202">
        <v>213749.28637589284</v>
      </c>
      <c r="AZ88" s="236" t="s">
        <v>215</v>
      </c>
      <c r="BA88" s="236" t="s">
        <v>215</v>
      </c>
      <c r="BB88" s="236" t="s">
        <v>215</v>
      </c>
      <c r="BC88" s="236" t="s">
        <v>215</v>
      </c>
      <c r="BD88" s="202">
        <v>7575.9482293461642</v>
      </c>
      <c r="BE88" s="202">
        <v>95880.429835904084</v>
      </c>
      <c r="BF88" s="202">
        <v>331863.97073273634</v>
      </c>
      <c r="BG88" s="236" t="s">
        <v>215</v>
      </c>
      <c r="BH88" s="202">
        <v>159644.84216795285</v>
      </c>
    </row>
    <row r="89" spans="2:60" ht="16.5" thickBot="1" x14ac:dyDescent="0.3">
      <c r="Q89" s="206" t="s">
        <v>194</v>
      </c>
      <c r="R89" s="204" t="s">
        <v>559</v>
      </c>
      <c r="S89" s="204" t="s">
        <v>323</v>
      </c>
      <c r="T89" s="204" t="s">
        <v>52</v>
      </c>
      <c r="U89" s="202">
        <v>0</v>
      </c>
      <c r="V89" s="204" t="s">
        <v>215</v>
      </c>
      <c r="W89" s="204" t="s">
        <v>215</v>
      </c>
      <c r="X89" s="204" t="s">
        <v>215</v>
      </c>
      <c r="Y89" s="204" t="s">
        <v>215</v>
      </c>
      <c r="Z89" s="204" t="s">
        <v>215</v>
      </c>
      <c r="AA89" s="204" t="s">
        <v>215</v>
      </c>
      <c r="AB89" s="202">
        <v>0</v>
      </c>
      <c r="AC89" s="158" t="s">
        <v>215</v>
      </c>
      <c r="AD89" s="202">
        <v>0</v>
      </c>
      <c r="AU89" s="206" t="s">
        <v>194</v>
      </c>
      <c r="AV89" s="204" t="s">
        <v>558</v>
      </c>
      <c r="AW89" s="204" t="s">
        <v>312</v>
      </c>
      <c r="AX89" s="204" t="s">
        <v>76</v>
      </c>
      <c r="AY89" s="202">
        <v>0</v>
      </c>
      <c r="AZ89" s="236" t="s">
        <v>215</v>
      </c>
      <c r="BA89" s="236" t="s">
        <v>215</v>
      </c>
      <c r="BB89" s="236" t="s">
        <v>215</v>
      </c>
      <c r="BC89" s="236" t="s">
        <v>215</v>
      </c>
      <c r="BD89" s="202">
        <v>0</v>
      </c>
      <c r="BE89" s="202">
        <v>0</v>
      </c>
      <c r="BF89" s="202">
        <v>0</v>
      </c>
      <c r="BG89" s="236" t="s">
        <v>215</v>
      </c>
      <c r="BH89" s="202">
        <v>0</v>
      </c>
    </row>
    <row r="90" spans="2:60" ht="16.5" thickBot="1" x14ac:dyDescent="0.3">
      <c r="Q90" s="206" t="s">
        <v>194</v>
      </c>
      <c r="R90" s="204" t="s">
        <v>559</v>
      </c>
      <c r="S90" s="204" t="s">
        <v>322</v>
      </c>
      <c r="T90" s="204" t="s">
        <v>52</v>
      </c>
      <c r="U90" s="202">
        <v>6913.6900049844289</v>
      </c>
      <c r="V90" s="204" t="s">
        <v>215</v>
      </c>
      <c r="W90" s="204" t="s">
        <v>215</v>
      </c>
      <c r="X90" s="204" t="s">
        <v>215</v>
      </c>
      <c r="Y90" s="204" t="s">
        <v>215</v>
      </c>
      <c r="Z90" s="204" t="s">
        <v>215</v>
      </c>
      <c r="AA90" s="204" t="s">
        <v>215</v>
      </c>
      <c r="AB90" s="202">
        <v>10465.857490171236</v>
      </c>
      <c r="AC90" s="158" t="s">
        <v>215</v>
      </c>
      <c r="AD90" s="202">
        <v>2208.039144572243</v>
      </c>
      <c r="AU90" s="206" t="s">
        <v>194</v>
      </c>
      <c r="AV90" s="204" t="s">
        <v>558</v>
      </c>
      <c r="AW90" s="204" t="s">
        <v>323</v>
      </c>
      <c r="AX90" s="204" t="s">
        <v>52</v>
      </c>
      <c r="AY90" s="202">
        <v>0</v>
      </c>
      <c r="AZ90" s="236" t="s">
        <v>215</v>
      </c>
      <c r="BA90" s="236" t="s">
        <v>215</v>
      </c>
      <c r="BB90" s="236" t="s">
        <v>215</v>
      </c>
      <c r="BC90" s="236" t="s">
        <v>215</v>
      </c>
      <c r="BD90" s="202">
        <v>0</v>
      </c>
      <c r="BE90" s="202">
        <v>0</v>
      </c>
      <c r="BF90" s="202">
        <v>0</v>
      </c>
      <c r="BG90" s="236" t="s">
        <v>215</v>
      </c>
      <c r="BH90" s="202">
        <v>0</v>
      </c>
    </row>
    <row r="91" spans="2:60" ht="16.5" thickBot="1" x14ac:dyDescent="0.3">
      <c r="Q91" s="206" t="s">
        <v>194</v>
      </c>
      <c r="R91" s="204" t="s">
        <v>559</v>
      </c>
      <c r="S91" s="204" t="s">
        <v>321</v>
      </c>
      <c r="T91" s="204" t="s">
        <v>52</v>
      </c>
      <c r="U91" s="202">
        <v>0</v>
      </c>
      <c r="V91" s="204" t="s">
        <v>215</v>
      </c>
      <c r="W91" s="204" t="s">
        <v>215</v>
      </c>
      <c r="X91" s="204" t="s">
        <v>215</v>
      </c>
      <c r="Y91" s="204" t="s">
        <v>215</v>
      </c>
      <c r="Z91" s="204" t="s">
        <v>215</v>
      </c>
      <c r="AA91" s="204" t="s">
        <v>215</v>
      </c>
      <c r="AB91" s="202">
        <v>0</v>
      </c>
      <c r="AC91" s="158" t="s">
        <v>215</v>
      </c>
      <c r="AD91" s="202">
        <v>0</v>
      </c>
      <c r="AU91" s="206" t="s">
        <v>194</v>
      </c>
      <c r="AV91" s="204" t="s">
        <v>558</v>
      </c>
      <c r="AW91" s="204" t="s">
        <v>322</v>
      </c>
      <c r="AX91" s="204" t="s">
        <v>52</v>
      </c>
      <c r="AY91" s="202">
        <v>50642.745893463456</v>
      </c>
      <c r="AZ91" s="236" t="s">
        <v>215</v>
      </c>
      <c r="BA91" s="236" t="s">
        <v>215</v>
      </c>
      <c r="BB91" s="236" t="s">
        <v>215</v>
      </c>
      <c r="BC91" s="236" t="s">
        <v>215</v>
      </c>
      <c r="BD91" s="202">
        <v>1794.938488852345</v>
      </c>
      <c r="BE91" s="202">
        <v>22716.55885576503</v>
      </c>
      <c r="BF91" s="202">
        <v>78627.175912336679</v>
      </c>
      <c r="BG91" s="236" t="s">
        <v>215</v>
      </c>
      <c r="BH91" s="202">
        <v>37824.000782374293</v>
      </c>
    </row>
    <row r="92" spans="2:60" ht="16.5" thickBot="1" x14ac:dyDescent="0.3">
      <c r="Q92" s="206" t="s">
        <v>194</v>
      </c>
      <c r="R92" s="204" t="s">
        <v>559</v>
      </c>
      <c r="S92" s="204" t="s">
        <v>320</v>
      </c>
      <c r="T92" s="204" t="s">
        <v>52</v>
      </c>
      <c r="U92" s="202">
        <v>3457.3243480362767</v>
      </c>
      <c r="V92" s="204" t="s">
        <v>215</v>
      </c>
      <c r="W92" s="204" t="s">
        <v>215</v>
      </c>
      <c r="X92" s="204" t="s">
        <v>215</v>
      </c>
      <c r="Y92" s="204" t="s">
        <v>215</v>
      </c>
      <c r="Z92" s="204" t="s">
        <v>215</v>
      </c>
      <c r="AA92" s="204" t="s">
        <v>215</v>
      </c>
      <c r="AB92" s="202">
        <v>5233.6543723771356</v>
      </c>
      <c r="AC92" s="158" t="s">
        <v>215</v>
      </c>
      <c r="AD92" s="202">
        <v>1104.1726618409471</v>
      </c>
      <c r="AU92" s="206" t="s">
        <v>194</v>
      </c>
      <c r="AV92" s="204" t="s">
        <v>558</v>
      </c>
      <c r="AW92" s="204" t="s">
        <v>321</v>
      </c>
      <c r="AX92" s="204" t="s">
        <v>52</v>
      </c>
      <c r="AY92" s="202">
        <v>0</v>
      </c>
      <c r="AZ92" s="236" t="s">
        <v>215</v>
      </c>
      <c r="BA92" s="236" t="s">
        <v>215</v>
      </c>
      <c r="BB92" s="236" t="s">
        <v>215</v>
      </c>
      <c r="BC92" s="236" t="s">
        <v>215</v>
      </c>
      <c r="BD92" s="202">
        <v>0</v>
      </c>
      <c r="BE92" s="202">
        <v>0</v>
      </c>
      <c r="BF92" s="202">
        <v>0</v>
      </c>
      <c r="BG92" s="236" t="s">
        <v>215</v>
      </c>
      <c r="BH92" s="202">
        <v>0</v>
      </c>
    </row>
    <row r="93" spans="2:60" ht="16.5" thickBot="1" x14ac:dyDescent="0.3">
      <c r="Q93" s="206" t="s">
        <v>194</v>
      </c>
      <c r="R93" s="204" t="s">
        <v>559</v>
      </c>
      <c r="S93" s="204" t="s">
        <v>319</v>
      </c>
      <c r="T93" s="204" t="s">
        <v>52</v>
      </c>
      <c r="U93" s="202">
        <v>7730.1019747508499</v>
      </c>
      <c r="V93" s="204" t="s">
        <v>215</v>
      </c>
      <c r="W93" s="204" t="s">
        <v>215</v>
      </c>
      <c r="X93" s="204" t="s">
        <v>215</v>
      </c>
      <c r="Y93" s="204" t="s">
        <v>215</v>
      </c>
      <c r="Z93" s="204" t="s">
        <v>215</v>
      </c>
      <c r="AA93" s="204" t="s">
        <v>215</v>
      </c>
      <c r="AB93" s="202">
        <v>11701.731722699051</v>
      </c>
      <c r="AC93" s="158" t="s">
        <v>215</v>
      </c>
      <c r="AD93" s="202">
        <v>2468.7782847480321</v>
      </c>
      <c r="AU93" s="206" t="s">
        <v>194</v>
      </c>
      <c r="AV93" s="204" t="s">
        <v>558</v>
      </c>
      <c r="AW93" s="204" t="s">
        <v>320</v>
      </c>
      <c r="AX93" s="204" t="s">
        <v>52</v>
      </c>
      <c r="AY93" s="202">
        <v>25265.615169310287</v>
      </c>
      <c r="AZ93" s="236" t="s">
        <v>215</v>
      </c>
      <c r="BA93" s="236" t="s">
        <v>215</v>
      </c>
      <c r="BB93" s="236" t="s">
        <v>215</v>
      </c>
      <c r="BC93" s="236" t="s">
        <v>215</v>
      </c>
      <c r="BD93" s="202">
        <v>895.49301310259557</v>
      </c>
      <c r="BE93" s="202">
        <v>11333.268445359459</v>
      </c>
      <c r="BF93" s="202">
        <v>39227.019258194916</v>
      </c>
      <c r="BG93" s="236" t="s">
        <v>215</v>
      </c>
      <c r="BH93" s="202">
        <v>18870.3560810376</v>
      </c>
    </row>
    <row r="94" spans="2:60" ht="16.5" thickBot="1" x14ac:dyDescent="0.3">
      <c r="Q94" s="206" t="s">
        <v>194</v>
      </c>
      <c r="R94" s="204" t="s">
        <v>559</v>
      </c>
      <c r="S94" s="204" t="s">
        <v>318</v>
      </c>
      <c r="T94" s="204" t="s">
        <v>52</v>
      </c>
      <c r="U94" s="202">
        <v>0</v>
      </c>
      <c r="V94" s="204" t="s">
        <v>215</v>
      </c>
      <c r="W94" s="204" t="s">
        <v>215</v>
      </c>
      <c r="X94" s="204" t="s">
        <v>215</v>
      </c>
      <c r="Y94" s="204" t="s">
        <v>215</v>
      </c>
      <c r="Z94" s="204" t="s">
        <v>215</v>
      </c>
      <c r="AA94" s="204" t="s">
        <v>215</v>
      </c>
      <c r="AB94" s="202">
        <v>0</v>
      </c>
      <c r="AC94" s="158" t="s">
        <v>215</v>
      </c>
      <c r="AD94" s="202">
        <v>0</v>
      </c>
      <c r="AU94" s="206" t="s">
        <v>194</v>
      </c>
      <c r="AV94" s="204" t="s">
        <v>558</v>
      </c>
      <c r="AW94" s="204" t="s">
        <v>319</v>
      </c>
      <c r="AX94" s="204" t="s">
        <v>52</v>
      </c>
      <c r="AY94" s="202">
        <v>52376.016113366109</v>
      </c>
      <c r="AZ94" s="236" t="s">
        <v>215</v>
      </c>
      <c r="BA94" s="236" t="s">
        <v>215</v>
      </c>
      <c r="BB94" s="236" t="s">
        <v>215</v>
      </c>
      <c r="BC94" s="236" t="s">
        <v>215</v>
      </c>
      <c r="BD94" s="202">
        <v>1856.371046949208</v>
      </c>
      <c r="BE94" s="202">
        <v>23494.043059449279</v>
      </c>
      <c r="BF94" s="202">
        <v>81318.225540068073</v>
      </c>
      <c r="BG94" s="236" t="s">
        <v>215</v>
      </c>
      <c r="BH94" s="202">
        <v>39118.543821007697</v>
      </c>
    </row>
    <row r="95" spans="2:60" ht="16.5" thickBot="1" x14ac:dyDescent="0.3">
      <c r="Q95" s="206" t="s">
        <v>194</v>
      </c>
      <c r="R95" s="204" t="s">
        <v>559</v>
      </c>
      <c r="S95" s="204" t="s">
        <v>317</v>
      </c>
      <c r="T95" s="204" t="s">
        <v>52</v>
      </c>
      <c r="U95" s="202">
        <v>10784.842865813267</v>
      </c>
      <c r="V95" s="204" t="s">
        <v>215</v>
      </c>
      <c r="W95" s="204" t="s">
        <v>215</v>
      </c>
      <c r="X95" s="204" t="s">
        <v>215</v>
      </c>
      <c r="Y95" s="204" t="s">
        <v>215</v>
      </c>
      <c r="Z95" s="204" t="s">
        <v>215</v>
      </c>
      <c r="AA95" s="204" t="s">
        <v>215</v>
      </c>
      <c r="AB95" s="202">
        <v>16325.960291265015</v>
      </c>
      <c r="AC95" s="158" t="s">
        <v>215</v>
      </c>
      <c r="AD95" s="202">
        <v>3444.377054598649</v>
      </c>
      <c r="AU95" s="206" t="s">
        <v>194</v>
      </c>
      <c r="AV95" s="204" t="s">
        <v>558</v>
      </c>
      <c r="AW95" s="204" t="s">
        <v>318</v>
      </c>
      <c r="AX95" s="204" t="s">
        <v>52</v>
      </c>
      <c r="AY95" s="202">
        <v>0</v>
      </c>
      <c r="AZ95" s="236" t="s">
        <v>215</v>
      </c>
      <c r="BA95" s="236" t="s">
        <v>215</v>
      </c>
      <c r="BB95" s="236" t="s">
        <v>215</v>
      </c>
      <c r="BC95" s="236" t="s">
        <v>215</v>
      </c>
      <c r="BD95" s="202">
        <v>0</v>
      </c>
      <c r="BE95" s="202">
        <v>0</v>
      </c>
      <c r="BF95" s="202">
        <v>0</v>
      </c>
      <c r="BG95" s="236" t="s">
        <v>215</v>
      </c>
      <c r="BH95" s="202">
        <v>0</v>
      </c>
    </row>
    <row r="96" spans="2:60" ht="16.5" thickBot="1" x14ac:dyDescent="0.3">
      <c r="Q96" s="206" t="s">
        <v>194</v>
      </c>
      <c r="R96" s="204" t="s">
        <v>559</v>
      </c>
      <c r="S96" s="204" t="s">
        <v>74</v>
      </c>
      <c r="T96" s="204" t="s">
        <v>52</v>
      </c>
      <c r="U96" s="202">
        <v>0</v>
      </c>
      <c r="V96" s="204" t="s">
        <v>215</v>
      </c>
      <c r="W96" s="204" t="s">
        <v>215</v>
      </c>
      <c r="X96" s="204" t="s">
        <v>215</v>
      </c>
      <c r="Y96" s="204" t="s">
        <v>215</v>
      </c>
      <c r="Z96" s="204" t="s">
        <v>215</v>
      </c>
      <c r="AA96" s="204" t="s">
        <v>215</v>
      </c>
      <c r="AB96" s="202">
        <v>0</v>
      </c>
      <c r="AC96" s="158" t="s">
        <v>215</v>
      </c>
      <c r="AD96" s="202">
        <v>0</v>
      </c>
      <c r="AU96" s="206" t="s">
        <v>194</v>
      </c>
      <c r="AV96" s="204" t="s">
        <v>558</v>
      </c>
      <c r="AW96" s="204" t="s">
        <v>317</v>
      </c>
      <c r="AX96" s="204" t="s">
        <v>52</v>
      </c>
      <c r="AY96" s="202">
        <v>60912.083902445593</v>
      </c>
      <c r="AZ96" s="236" t="s">
        <v>215</v>
      </c>
      <c r="BA96" s="236" t="s">
        <v>215</v>
      </c>
      <c r="BB96" s="236" t="s">
        <v>215</v>
      </c>
      <c r="BC96" s="236" t="s">
        <v>215</v>
      </c>
      <c r="BD96" s="202">
        <v>2158.9161863913619</v>
      </c>
      <c r="BE96" s="202">
        <v>27323.023556189135</v>
      </c>
      <c r="BF96" s="202">
        <v>94571.197743895842</v>
      </c>
      <c r="BG96" s="236" t="s">
        <v>215</v>
      </c>
      <c r="BH96" s="202">
        <v>45493.953152321534</v>
      </c>
    </row>
    <row r="97" spans="17:60" ht="16.5" thickBot="1" x14ac:dyDescent="0.3">
      <c r="Q97" s="206" t="s">
        <v>194</v>
      </c>
      <c r="R97" s="204" t="s">
        <v>559</v>
      </c>
      <c r="S97" s="204" t="s">
        <v>316</v>
      </c>
      <c r="T97" s="204" t="s">
        <v>52</v>
      </c>
      <c r="U97" s="202">
        <v>0</v>
      </c>
      <c r="V97" s="204" t="s">
        <v>215</v>
      </c>
      <c r="W97" s="204" t="s">
        <v>215</v>
      </c>
      <c r="X97" s="204" t="s">
        <v>215</v>
      </c>
      <c r="Y97" s="204" t="s">
        <v>215</v>
      </c>
      <c r="Z97" s="204" t="s">
        <v>215</v>
      </c>
      <c r="AA97" s="204" t="s">
        <v>215</v>
      </c>
      <c r="AB97" s="202">
        <v>0</v>
      </c>
      <c r="AC97" s="158" t="s">
        <v>215</v>
      </c>
      <c r="AD97" s="202">
        <v>0</v>
      </c>
      <c r="AU97" s="206" t="s">
        <v>194</v>
      </c>
      <c r="AV97" s="204" t="s">
        <v>558</v>
      </c>
      <c r="AW97" s="204" t="s">
        <v>74</v>
      </c>
      <c r="AX97" s="204" t="s">
        <v>52</v>
      </c>
      <c r="AY97" s="202">
        <v>0</v>
      </c>
      <c r="AZ97" s="236" t="s">
        <v>215</v>
      </c>
      <c r="BA97" s="236" t="s">
        <v>215</v>
      </c>
      <c r="BB97" s="236" t="s">
        <v>215</v>
      </c>
      <c r="BC97" s="236" t="s">
        <v>215</v>
      </c>
      <c r="BD97" s="202">
        <v>0</v>
      </c>
      <c r="BE97" s="202">
        <v>0</v>
      </c>
      <c r="BF97" s="202">
        <v>0</v>
      </c>
      <c r="BG97" s="236" t="s">
        <v>215</v>
      </c>
      <c r="BH97" s="202">
        <v>0</v>
      </c>
    </row>
    <row r="98" spans="17:60" ht="16.5" thickBot="1" x14ac:dyDescent="0.3">
      <c r="Q98" s="206" t="s">
        <v>194</v>
      </c>
      <c r="R98" s="204" t="s">
        <v>559</v>
      </c>
      <c r="S98" s="204" t="s">
        <v>315</v>
      </c>
      <c r="T98" s="204" t="s">
        <v>52</v>
      </c>
      <c r="U98" s="202">
        <v>64571.627188243845</v>
      </c>
      <c r="V98" s="204" t="s">
        <v>215</v>
      </c>
      <c r="W98" s="204" t="s">
        <v>215</v>
      </c>
      <c r="X98" s="204" t="s">
        <v>215</v>
      </c>
      <c r="Y98" s="204" t="s">
        <v>215</v>
      </c>
      <c r="Z98" s="204" t="s">
        <v>215</v>
      </c>
      <c r="AA98" s="204" t="s">
        <v>215</v>
      </c>
      <c r="AB98" s="202">
        <v>97747.721921782722</v>
      </c>
      <c r="AC98" s="158" t="s">
        <v>215</v>
      </c>
      <c r="AD98" s="202">
        <v>20622.371028723734</v>
      </c>
      <c r="AU98" s="206" t="s">
        <v>194</v>
      </c>
      <c r="AV98" s="204" t="s">
        <v>558</v>
      </c>
      <c r="AW98" s="204" t="s">
        <v>316</v>
      </c>
      <c r="AX98" s="204" t="s">
        <v>52</v>
      </c>
      <c r="AY98" s="202">
        <v>0</v>
      </c>
      <c r="AZ98" s="236" t="s">
        <v>215</v>
      </c>
      <c r="BA98" s="236" t="s">
        <v>215</v>
      </c>
      <c r="BB98" s="236" t="s">
        <v>215</v>
      </c>
      <c r="BC98" s="236" t="s">
        <v>215</v>
      </c>
      <c r="BD98" s="202">
        <v>0</v>
      </c>
      <c r="BE98" s="202">
        <v>0</v>
      </c>
      <c r="BF98" s="202">
        <v>0</v>
      </c>
      <c r="BG98" s="236" t="s">
        <v>215</v>
      </c>
      <c r="BH98" s="202">
        <v>0</v>
      </c>
    </row>
    <row r="99" spans="17:60" ht="16.5" thickBot="1" x14ac:dyDescent="0.3">
      <c r="Q99" s="206" t="s">
        <v>194</v>
      </c>
      <c r="R99" s="204" t="s">
        <v>559</v>
      </c>
      <c r="S99" s="204" t="s">
        <v>314</v>
      </c>
      <c r="T99" s="204" t="s">
        <v>52</v>
      </c>
      <c r="U99" s="202">
        <v>0</v>
      </c>
      <c r="V99" s="204" t="s">
        <v>215</v>
      </c>
      <c r="W99" s="204" t="s">
        <v>215</v>
      </c>
      <c r="X99" s="204" t="s">
        <v>215</v>
      </c>
      <c r="Y99" s="204" t="s">
        <v>215</v>
      </c>
      <c r="Z99" s="204" t="s">
        <v>215</v>
      </c>
      <c r="AA99" s="204" t="s">
        <v>215</v>
      </c>
      <c r="AB99" s="202">
        <v>0</v>
      </c>
      <c r="AC99" s="158" t="s">
        <v>215</v>
      </c>
      <c r="AD99" s="202">
        <v>0</v>
      </c>
      <c r="AU99" s="206" t="s">
        <v>194</v>
      </c>
      <c r="AV99" s="204" t="s">
        <v>558</v>
      </c>
      <c r="AW99" s="204" t="s">
        <v>315</v>
      </c>
      <c r="AX99" s="204" t="s">
        <v>52</v>
      </c>
      <c r="AY99" s="202">
        <v>363069.60667573556</v>
      </c>
      <c r="AZ99" s="236" t="s">
        <v>215</v>
      </c>
      <c r="BA99" s="236" t="s">
        <v>215</v>
      </c>
      <c r="BB99" s="236" t="s">
        <v>215</v>
      </c>
      <c r="BC99" s="236" t="s">
        <v>215</v>
      </c>
      <c r="BD99" s="202">
        <v>12868.330886435493</v>
      </c>
      <c r="BE99" s="202">
        <v>162860.28617285832</v>
      </c>
      <c r="BF99" s="202">
        <v>563696.48463711306</v>
      </c>
      <c r="BG99" s="236" t="s">
        <v>215</v>
      </c>
      <c r="BH99" s="202">
        <v>271169.0459251313</v>
      </c>
    </row>
    <row r="100" spans="17:60" ht="16.5" thickBot="1" x14ac:dyDescent="0.3">
      <c r="Q100" s="206" t="s">
        <v>194</v>
      </c>
      <c r="R100" s="204" t="s">
        <v>559</v>
      </c>
      <c r="S100" s="204" t="s">
        <v>313</v>
      </c>
      <c r="T100" s="204" t="s">
        <v>52</v>
      </c>
      <c r="U100" s="202">
        <v>4930.3240506743978</v>
      </c>
      <c r="V100" s="204" t="s">
        <v>215</v>
      </c>
      <c r="W100" s="204" t="s">
        <v>215</v>
      </c>
      <c r="X100" s="204" t="s">
        <v>215</v>
      </c>
      <c r="Y100" s="204" t="s">
        <v>215</v>
      </c>
      <c r="Z100" s="204" t="s">
        <v>215</v>
      </c>
      <c r="AA100" s="204" t="s">
        <v>215</v>
      </c>
      <c r="AB100" s="202">
        <v>7463.4629058463624</v>
      </c>
      <c r="AC100" s="158" t="s">
        <v>215</v>
      </c>
      <c r="AD100" s="202">
        <v>1574.6075527636519</v>
      </c>
      <c r="AU100" s="206" t="s">
        <v>194</v>
      </c>
      <c r="AV100" s="204" t="s">
        <v>558</v>
      </c>
      <c r="AW100" s="204" t="s">
        <v>314</v>
      </c>
      <c r="AX100" s="204" t="s">
        <v>52</v>
      </c>
      <c r="AY100" s="202">
        <v>0</v>
      </c>
      <c r="AZ100" s="236" t="s">
        <v>215</v>
      </c>
      <c r="BA100" s="236" t="s">
        <v>215</v>
      </c>
      <c r="BB100" s="236" t="s">
        <v>215</v>
      </c>
      <c r="BC100" s="236" t="s">
        <v>215</v>
      </c>
      <c r="BD100" s="202">
        <v>0</v>
      </c>
      <c r="BE100" s="202">
        <v>0</v>
      </c>
      <c r="BF100" s="202">
        <v>0</v>
      </c>
      <c r="BG100" s="236" t="s">
        <v>215</v>
      </c>
      <c r="BH100" s="202">
        <v>0</v>
      </c>
    </row>
    <row r="101" spans="17:60" ht="16.5" thickBot="1" x14ac:dyDescent="0.3">
      <c r="Q101" s="206" t="s">
        <v>194</v>
      </c>
      <c r="R101" s="204" t="s">
        <v>559</v>
      </c>
      <c r="S101" s="204" t="s">
        <v>312</v>
      </c>
      <c r="T101" s="204" t="s">
        <v>52</v>
      </c>
      <c r="U101" s="202">
        <v>0</v>
      </c>
      <c r="V101" s="204" t="s">
        <v>215</v>
      </c>
      <c r="W101" s="204" t="s">
        <v>215</v>
      </c>
      <c r="X101" s="204" t="s">
        <v>215</v>
      </c>
      <c r="Y101" s="204" t="s">
        <v>215</v>
      </c>
      <c r="Z101" s="204" t="s">
        <v>215</v>
      </c>
      <c r="AA101" s="204" t="s">
        <v>215</v>
      </c>
      <c r="AB101" s="202">
        <v>0</v>
      </c>
      <c r="AC101" s="158" t="s">
        <v>215</v>
      </c>
      <c r="AD101" s="202">
        <v>0</v>
      </c>
      <c r="AU101" s="206" t="s">
        <v>194</v>
      </c>
      <c r="AV101" s="204" t="s">
        <v>558</v>
      </c>
      <c r="AW101" s="204" t="s">
        <v>313</v>
      </c>
      <c r="AX101" s="204" t="s">
        <v>52</v>
      </c>
      <c r="AY101" s="202">
        <v>36114.599866430901</v>
      </c>
      <c r="AZ101" s="236" t="s">
        <v>215</v>
      </c>
      <c r="BA101" s="236" t="s">
        <v>215</v>
      </c>
      <c r="BB101" s="236" t="s">
        <v>215</v>
      </c>
      <c r="BC101" s="236" t="s">
        <v>215</v>
      </c>
      <c r="BD101" s="202">
        <v>1280.0152157256041</v>
      </c>
      <c r="BE101" s="202">
        <v>16199.742311446653</v>
      </c>
      <c r="BF101" s="202">
        <v>56070.99193782112</v>
      </c>
      <c r="BG101" s="236" t="s">
        <v>215</v>
      </c>
      <c r="BH101" s="202">
        <v>26973.234359697868</v>
      </c>
    </row>
    <row r="102" spans="17:60" ht="16.5" thickBot="1" x14ac:dyDescent="0.3">
      <c r="Q102" s="206" t="s">
        <v>194</v>
      </c>
      <c r="R102" s="204" t="s">
        <v>558</v>
      </c>
      <c r="S102" s="204" t="s">
        <v>323</v>
      </c>
      <c r="T102" s="204" t="s">
        <v>76</v>
      </c>
      <c r="U102" s="202">
        <v>0</v>
      </c>
      <c r="V102" s="204" t="s">
        <v>215</v>
      </c>
      <c r="W102" s="204" t="s">
        <v>215</v>
      </c>
      <c r="X102" s="204" t="s">
        <v>215</v>
      </c>
      <c r="Y102" s="204" t="s">
        <v>215</v>
      </c>
      <c r="Z102" s="204" t="s">
        <v>215</v>
      </c>
      <c r="AA102" s="204" t="s">
        <v>215</v>
      </c>
      <c r="AB102" s="202">
        <v>0</v>
      </c>
      <c r="AC102" s="158" t="s">
        <v>215</v>
      </c>
      <c r="AD102" s="202">
        <v>0</v>
      </c>
      <c r="AU102" s="206" t="s">
        <v>194</v>
      </c>
      <c r="AV102" s="204" t="s">
        <v>558</v>
      </c>
      <c r="AW102" s="204" t="s">
        <v>312</v>
      </c>
      <c r="AX102" s="204" t="s">
        <v>52</v>
      </c>
      <c r="AY102" s="202">
        <v>0</v>
      </c>
      <c r="AZ102" s="236" t="s">
        <v>215</v>
      </c>
      <c r="BA102" s="236" t="s">
        <v>215</v>
      </c>
      <c r="BB102" s="236" t="s">
        <v>215</v>
      </c>
      <c r="BC102" s="236" t="s">
        <v>215</v>
      </c>
      <c r="BD102" s="202">
        <v>0</v>
      </c>
      <c r="BE102" s="202">
        <v>0</v>
      </c>
      <c r="BF102" s="202">
        <v>0</v>
      </c>
      <c r="BG102" s="236" t="s">
        <v>215</v>
      </c>
      <c r="BH102" s="202">
        <v>0</v>
      </c>
    </row>
    <row r="103" spans="17:60" ht="16.5" thickBot="1" x14ac:dyDescent="0.3">
      <c r="Q103" s="206" t="s">
        <v>194</v>
      </c>
      <c r="R103" s="204" t="s">
        <v>558</v>
      </c>
      <c r="S103" s="204" t="s">
        <v>322</v>
      </c>
      <c r="T103" s="204" t="s">
        <v>76</v>
      </c>
      <c r="U103" s="202">
        <v>1098507.9593159549</v>
      </c>
      <c r="V103" s="204" t="s">
        <v>215</v>
      </c>
      <c r="W103" s="204" t="s">
        <v>215</v>
      </c>
      <c r="X103" s="204" t="s">
        <v>215</v>
      </c>
      <c r="Y103" s="204" t="s">
        <v>215</v>
      </c>
      <c r="Z103" s="204" t="s">
        <v>215</v>
      </c>
      <c r="AA103" s="204" t="s">
        <v>215</v>
      </c>
      <c r="AB103" s="202">
        <v>1705527.1596042311</v>
      </c>
      <c r="AC103" s="158" t="s">
        <v>215</v>
      </c>
      <c r="AD103" s="202">
        <v>820452.46914571396</v>
      </c>
      <c r="AU103" s="206" t="s">
        <v>194</v>
      </c>
      <c r="AV103" s="204" t="s">
        <v>447</v>
      </c>
      <c r="AW103" s="204" t="s">
        <v>323</v>
      </c>
      <c r="AX103" s="204" t="s">
        <v>76</v>
      </c>
      <c r="AY103" s="202">
        <v>136665.39541715753</v>
      </c>
      <c r="AZ103" s="236" t="s">
        <v>215</v>
      </c>
      <c r="BA103" s="236" t="s">
        <v>215</v>
      </c>
      <c r="BB103" s="236" t="s">
        <v>215</v>
      </c>
      <c r="BC103" s="236" t="s">
        <v>215</v>
      </c>
      <c r="BD103" s="202">
        <v>5961.8200654083685</v>
      </c>
      <c r="BE103" s="202">
        <v>7208.0493570606022</v>
      </c>
      <c r="BF103" s="202">
        <v>224093.40699890626</v>
      </c>
      <c r="BG103" s="236" t="s">
        <v>215</v>
      </c>
      <c r="BH103" s="202">
        <v>57386.844326596685</v>
      </c>
    </row>
    <row r="104" spans="17:60" ht="16.5" thickBot="1" x14ac:dyDescent="0.3">
      <c r="Q104" s="206" t="s">
        <v>194</v>
      </c>
      <c r="R104" s="204" t="s">
        <v>558</v>
      </c>
      <c r="S104" s="204" t="s">
        <v>321</v>
      </c>
      <c r="T104" s="204" t="s">
        <v>76</v>
      </c>
      <c r="U104" s="202">
        <v>0</v>
      </c>
      <c r="V104" s="204" t="s">
        <v>215</v>
      </c>
      <c r="W104" s="204" t="s">
        <v>215</v>
      </c>
      <c r="X104" s="204" t="s">
        <v>215</v>
      </c>
      <c r="Y104" s="204" t="s">
        <v>215</v>
      </c>
      <c r="Z104" s="204" t="s">
        <v>215</v>
      </c>
      <c r="AA104" s="204" t="s">
        <v>215</v>
      </c>
      <c r="AB104" s="202">
        <v>0</v>
      </c>
      <c r="AC104" s="158" t="s">
        <v>215</v>
      </c>
      <c r="AD104" s="202">
        <v>0</v>
      </c>
      <c r="AU104" s="206" t="s">
        <v>194</v>
      </c>
      <c r="AV104" s="204" t="s">
        <v>447</v>
      </c>
      <c r="AW104" s="204" t="s">
        <v>323</v>
      </c>
      <c r="AX104" s="204" t="s">
        <v>52</v>
      </c>
      <c r="AY104" s="202">
        <v>19255.667847338875</v>
      </c>
      <c r="AZ104" s="236" t="s">
        <v>215</v>
      </c>
      <c r="BA104" s="236" t="s">
        <v>215</v>
      </c>
      <c r="BB104" s="236" t="s">
        <v>215</v>
      </c>
      <c r="BC104" s="236" t="s">
        <v>215</v>
      </c>
      <c r="BD104" s="202">
        <v>839.99923019789787</v>
      </c>
      <c r="BE104" s="202">
        <v>1015.5885022914767</v>
      </c>
      <c r="BF104" s="202">
        <v>31573.963539037417</v>
      </c>
      <c r="BG104" s="236" t="s">
        <v>215</v>
      </c>
      <c r="BH104" s="202">
        <v>8085.6021364217286</v>
      </c>
    </row>
    <row r="105" spans="17:60" ht="16.5" thickBot="1" x14ac:dyDescent="0.3">
      <c r="Q105" s="206" t="s">
        <v>194</v>
      </c>
      <c r="R105" s="204" t="s">
        <v>558</v>
      </c>
      <c r="S105" s="204" t="s">
        <v>320</v>
      </c>
      <c r="T105" s="204" t="s">
        <v>76</v>
      </c>
      <c r="U105" s="202">
        <v>546473.3251351529</v>
      </c>
      <c r="V105" s="204" t="s">
        <v>215</v>
      </c>
      <c r="W105" s="204" t="s">
        <v>215</v>
      </c>
      <c r="X105" s="204" t="s">
        <v>215</v>
      </c>
      <c r="Y105" s="204" t="s">
        <v>215</v>
      </c>
      <c r="Z105" s="204" t="s">
        <v>215</v>
      </c>
      <c r="AA105" s="204" t="s">
        <v>215</v>
      </c>
      <c r="AB105" s="202">
        <v>848446.37684520055</v>
      </c>
      <c r="AC105" s="158" t="s">
        <v>215</v>
      </c>
      <c r="AD105" s="202">
        <v>408149.4222477891</v>
      </c>
      <c r="AU105" s="206" t="s">
        <v>194</v>
      </c>
      <c r="AV105" s="204" t="s">
        <v>444</v>
      </c>
      <c r="AW105" s="204" t="s">
        <v>322</v>
      </c>
      <c r="AX105" s="204" t="s">
        <v>76</v>
      </c>
      <c r="AY105" s="202">
        <v>179739.18031112038</v>
      </c>
      <c r="AZ105" s="236" t="s">
        <v>215</v>
      </c>
      <c r="BA105" s="236" t="s">
        <v>215</v>
      </c>
      <c r="BB105" s="236" t="s">
        <v>215</v>
      </c>
      <c r="BC105" s="236" t="s">
        <v>215</v>
      </c>
      <c r="BD105" s="202">
        <v>5588.4661057768717</v>
      </c>
      <c r="BE105" s="202">
        <v>87006.373877927152</v>
      </c>
      <c r="BF105" s="202">
        <v>288444.75707972632</v>
      </c>
      <c r="BG105" s="236" t="s">
        <v>215</v>
      </c>
      <c r="BH105" s="202">
        <v>134042.76408081924</v>
      </c>
    </row>
    <row r="106" spans="17:60" ht="16.5" thickBot="1" x14ac:dyDescent="0.3">
      <c r="Q106" s="206" t="s">
        <v>194</v>
      </c>
      <c r="R106" s="204" t="s">
        <v>558</v>
      </c>
      <c r="S106" s="204" t="s">
        <v>319</v>
      </c>
      <c r="T106" s="204" t="s">
        <v>76</v>
      </c>
      <c r="U106" s="202">
        <v>1130814.7475843164</v>
      </c>
      <c r="V106" s="204" t="s">
        <v>215</v>
      </c>
      <c r="W106" s="204" t="s">
        <v>215</v>
      </c>
      <c r="X106" s="204" t="s">
        <v>215</v>
      </c>
      <c r="Y106" s="204" t="s">
        <v>215</v>
      </c>
      <c r="Z106" s="204" t="s">
        <v>215</v>
      </c>
      <c r="AA106" s="204" t="s">
        <v>215</v>
      </c>
      <c r="AB106" s="202">
        <v>1755686.1997495433</v>
      </c>
      <c r="AC106" s="158" t="s">
        <v>215</v>
      </c>
      <c r="AD106" s="202">
        <v>844581.7291844401</v>
      </c>
      <c r="AU106" s="206" t="s">
        <v>194</v>
      </c>
      <c r="AV106" s="204" t="s">
        <v>444</v>
      </c>
      <c r="AW106" s="204" t="s">
        <v>321</v>
      </c>
      <c r="AX106" s="204" t="s">
        <v>76</v>
      </c>
      <c r="AY106" s="202">
        <v>359115.59893322916</v>
      </c>
      <c r="AZ106" s="236" t="s">
        <v>215</v>
      </c>
      <c r="BA106" s="236" t="s">
        <v>215</v>
      </c>
      <c r="BB106" s="236" t="s">
        <v>215</v>
      </c>
      <c r="BC106" s="236" t="s">
        <v>215</v>
      </c>
      <c r="BD106" s="202">
        <v>11165.653193812555</v>
      </c>
      <c r="BE106" s="202">
        <v>214009.39475427629</v>
      </c>
      <c r="BF106" s="202">
        <v>576307.3555723062</v>
      </c>
      <c r="BG106" s="236" t="s">
        <v>215</v>
      </c>
      <c r="BH106" s="202">
        <v>307987.24315733585</v>
      </c>
    </row>
    <row r="107" spans="17:60" ht="16.5" thickBot="1" x14ac:dyDescent="0.3">
      <c r="Q107" s="206" t="s">
        <v>194</v>
      </c>
      <c r="R107" s="204" t="s">
        <v>558</v>
      </c>
      <c r="S107" s="204" t="s">
        <v>318</v>
      </c>
      <c r="T107" s="204" t="s">
        <v>76</v>
      </c>
      <c r="U107" s="202">
        <v>0</v>
      </c>
      <c r="V107" s="204" t="s">
        <v>215</v>
      </c>
      <c r="W107" s="204" t="s">
        <v>215</v>
      </c>
      <c r="X107" s="204" t="s">
        <v>215</v>
      </c>
      <c r="Y107" s="204" t="s">
        <v>215</v>
      </c>
      <c r="Z107" s="204" t="s">
        <v>215</v>
      </c>
      <c r="AA107" s="204" t="s">
        <v>215</v>
      </c>
      <c r="AB107" s="202">
        <v>0</v>
      </c>
      <c r="AC107" s="158" t="s">
        <v>215</v>
      </c>
      <c r="AD107" s="202">
        <v>0</v>
      </c>
      <c r="AU107" s="206" t="s">
        <v>194</v>
      </c>
      <c r="AV107" s="204" t="s">
        <v>444</v>
      </c>
      <c r="AW107" s="204" t="s">
        <v>319</v>
      </c>
      <c r="AX107" s="204" t="s">
        <v>76</v>
      </c>
      <c r="AY107" s="202">
        <v>22929.733650600687</v>
      </c>
      <c r="AZ107" s="236" t="s">
        <v>215</v>
      </c>
      <c r="BA107" s="236" t="s">
        <v>215</v>
      </c>
      <c r="BB107" s="236" t="s">
        <v>215</v>
      </c>
      <c r="BC107" s="236" t="s">
        <v>215</v>
      </c>
      <c r="BD107" s="202">
        <v>712.93325750715712</v>
      </c>
      <c r="BE107" s="202">
        <v>8626.4393229467805</v>
      </c>
      <c r="BF107" s="202">
        <v>36797.549879229846</v>
      </c>
      <c r="BG107" s="236" t="s">
        <v>215</v>
      </c>
      <c r="BH107" s="202">
        <v>14626.977977741735</v>
      </c>
    </row>
    <row r="108" spans="17:60" ht="16.5" thickBot="1" x14ac:dyDescent="0.3">
      <c r="Q108" s="206" t="s">
        <v>194</v>
      </c>
      <c r="R108" s="204" t="s">
        <v>558</v>
      </c>
      <c r="S108" s="204" t="s">
        <v>317</v>
      </c>
      <c r="T108" s="204" t="s">
        <v>76</v>
      </c>
      <c r="U108" s="202">
        <v>1316545.4487513718</v>
      </c>
      <c r="V108" s="204" t="s">
        <v>215</v>
      </c>
      <c r="W108" s="204" t="s">
        <v>215</v>
      </c>
      <c r="X108" s="204" t="s">
        <v>215</v>
      </c>
      <c r="Y108" s="204" t="s">
        <v>215</v>
      </c>
      <c r="Z108" s="204" t="s">
        <v>215</v>
      </c>
      <c r="AA108" s="204" t="s">
        <v>215</v>
      </c>
      <c r="AB108" s="202">
        <v>2044048.9307851959</v>
      </c>
      <c r="AC108" s="158" t="s">
        <v>215</v>
      </c>
      <c r="AD108" s="202">
        <v>983300.07990405161</v>
      </c>
      <c r="AU108" s="206" t="s">
        <v>194</v>
      </c>
      <c r="AV108" s="204" t="s">
        <v>444</v>
      </c>
      <c r="AW108" s="204" t="s">
        <v>318</v>
      </c>
      <c r="AX108" s="204" t="s">
        <v>76</v>
      </c>
      <c r="AY108" s="202">
        <v>14282.857041128935</v>
      </c>
      <c r="AZ108" s="236" t="s">
        <v>215</v>
      </c>
      <c r="BA108" s="236" t="s">
        <v>215</v>
      </c>
      <c r="BB108" s="236" t="s">
        <v>215</v>
      </c>
      <c r="BC108" s="236" t="s">
        <v>215</v>
      </c>
      <c r="BD108" s="202">
        <v>444.083823737496</v>
      </c>
      <c r="BE108" s="202">
        <v>3918.1364809082233</v>
      </c>
      <c r="BF108" s="202">
        <v>22921.074984884654</v>
      </c>
      <c r="BG108" s="236" t="s">
        <v>215</v>
      </c>
      <c r="BH108" s="202">
        <v>7655.8526306969625</v>
      </c>
    </row>
    <row r="109" spans="17:60" ht="16.5" thickBot="1" x14ac:dyDescent="0.3">
      <c r="Q109" s="206" t="s">
        <v>194</v>
      </c>
      <c r="R109" s="204" t="s">
        <v>558</v>
      </c>
      <c r="S109" s="204" t="s">
        <v>74</v>
      </c>
      <c r="T109" s="204" t="s">
        <v>76</v>
      </c>
      <c r="U109" s="202">
        <v>0</v>
      </c>
      <c r="V109" s="204" t="s">
        <v>215</v>
      </c>
      <c r="W109" s="204" t="s">
        <v>215</v>
      </c>
      <c r="X109" s="204" t="s">
        <v>215</v>
      </c>
      <c r="Y109" s="204" t="s">
        <v>215</v>
      </c>
      <c r="Z109" s="204" t="s">
        <v>215</v>
      </c>
      <c r="AA109" s="204" t="s">
        <v>215</v>
      </c>
      <c r="AB109" s="202">
        <v>0</v>
      </c>
      <c r="AC109" s="158" t="s">
        <v>215</v>
      </c>
      <c r="AD109" s="202">
        <v>0</v>
      </c>
      <c r="AU109" s="206" t="s">
        <v>194</v>
      </c>
      <c r="AV109" s="204" t="s">
        <v>444</v>
      </c>
      <c r="AW109" s="204" t="s">
        <v>317</v>
      </c>
      <c r="AX109" s="204" t="s">
        <v>76</v>
      </c>
      <c r="AY109" s="202">
        <v>146051.88494155707</v>
      </c>
      <c r="AZ109" s="236" t="s">
        <v>215</v>
      </c>
      <c r="BA109" s="236" t="s">
        <v>215</v>
      </c>
      <c r="BB109" s="236" t="s">
        <v>215</v>
      </c>
      <c r="BC109" s="236" t="s">
        <v>215</v>
      </c>
      <c r="BD109" s="202">
        <v>4541.0578109230255</v>
      </c>
      <c r="BE109" s="202">
        <v>40065.598699690803</v>
      </c>
      <c r="BF109" s="202">
        <v>234383.51282164565</v>
      </c>
      <c r="BG109" s="236" t="s">
        <v>215</v>
      </c>
      <c r="BH109" s="202">
        <v>78286.277341307723</v>
      </c>
    </row>
    <row r="110" spans="17:60" ht="16.5" thickBot="1" x14ac:dyDescent="0.3">
      <c r="Q110" s="206" t="s">
        <v>194</v>
      </c>
      <c r="R110" s="204" t="s">
        <v>558</v>
      </c>
      <c r="S110" s="204" t="s">
        <v>316</v>
      </c>
      <c r="T110" s="204" t="s">
        <v>76</v>
      </c>
      <c r="U110" s="202">
        <v>0</v>
      </c>
      <c r="V110" s="204" t="s">
        <v>215</v>
      </c>
      <c r="W110" s="204" t="s">
        <v>215</v>
      </c>
      <c r="X110" s="204" t="s">
        <v>215</v>
      </c>
      <c r="Y110" s="204" t="s">
        <v>215</v>
      </c>
      <c r="Z110" s="204" t="s">
        <v>215</v>
      </c>
      <c r="AA110" s="204" t="s">
        <v>215</v>
      </c>
      <c r="AB110" s="202">
        <v>0</v>
      </c>
      <c r="AC110" s="158" t="s">
        <v>215</v>
      </c>
      <c r="AD110" s="202">
        <v>0</v>
      </c>
      <c r="AU110" s="206" t="s">
        <v>194</v>
      </c>
      <c r="AV110" s="204" t="s">
        <v>444</v>
      </c>
      <c r="AW110" s="204" t="s">
        <v>74</v>
      </c>
      <c r="AX110" s="204" t="s">
        <v>76</v>
      </c>
      <c r="AY110" s="202">
        <v>87796.789298147327</v>
      </c>
      <c r="AZ110" s="236" t="s">
        <v>215</v>
      </c>
      <c r="BA110" s="236" t="s">
        <v>215</v>
      </c>
      <c r="BB110" s="236" t="s">
        <v>215</v>
      </c>
      <c r="BC110" s="236" t="s">
        <v>215</v>
      </c>
      <c r="BD110" s="202">
        <v>2729.7853497464384</v>
      </c>
      <c r="BE110" s="202">
        <v>27222.174150712919</v>
      </c>
      <c r="BF110" s="202">
        <v>140895.95555987523</v>
      </c>
      <c r="BG110" s="236" t="s">
        <v>215</v>
      </c>
      <c r="BH110" s="202">
        <v>50197.932874217324</v>
      </c>
    </row>
    <row r="111" spans="17:60" ht="16.5" thickBot="1" x14ac:dyDescent="0.3">
      <c r="Q111" s="206" t="s">
        <v>194</v>
      </c>
      <c r="R111" s="204" t="s">
        <v>558</v>
      </c>
      <c r="S111" s="204" t="s">
        <v>315</v>
      </c>
      <c r="T111" s="204" t="s">
        <v>76</v>
      </c>
      <c r="U111" s="202">
        <v>7882496.111523658</v>
      </c>
      <c r="V111" s="204" t="s">
        <v>215</v>
      </c>
      <c r="W111" s="204" t="s">
        <v>215</v>
      </c>
      <c r="X111" s="204" t="s">
        <v>215</v>
      </c>
      <c r="Y111" s="204" t="s">
        <v>215</v>
      </c>
      <c r="Z111" s="204" t="s">
        <v>215</v>
      </c>
      <c r="AA111" s="204" t="s">
        <v>215</v>
      </c>
      <c r="AB111" s="202">
        <v>12238246.513980523</v>
      </c>
      <c r="AC111" s="158" t="s">
        <v>215</v>
      </c>
      <c r="AD111" s="202">
        <v>5887270.4042656487</v>
      </c>
      <c r="AU111" s="206" t="s">
        <v>194</v>
      </c>
      <c r="AV111" s="204" t="s">
        <v>444</v>
      </c>
      <c r="AW111" s="204" t="s">
        <v>316</v>
      </c>
      <c r="AX111" s="204" t="s">
        <v>76</v>
      </c>
      <c r="AY111" s="202">
        <v>111205.5961590021</v>
      </c>
      <c r="AZ111" s="236" t="s">
        <v>215</v>
      </c>
      <c r="BA111" s="236" t="s">
        <v>215</v>
      </c>
      <c r="BB111" s="236" t="s">
        <v>215</v>
      </c>
      <c r="BC111" s="236" t="s">
        <v>215</v>
      </c>
      <c r="BD111" s="202">
        <v>3457.6139928509729</v>
      </c>
      <c r="BE111" s="202">
        <v>39566.838571688684</v>
      </c>
      <c r="BF111" s="202">
        <v>178462.32031583894</v>
      </c>
      <c r="BG111" s="236" t="s">
        <v>215</v>
      </c>
      <c r="BH111" s="202">
        <v>68668.505802094063</v>
      </c>
    </row>
    <row r="112" spans="17:60" ht="16.5" thickBot="1" x14ac:dyDescent="0.3">
      <c r="Q112" s="206" t="s">
        <v>194</v>
      </c>
      <c r="R112" s="204" t="s">
        <v>558</v>
      </c>
      <c r="S112" s="204" t="s">
        <v>314</v>
      </c>
      <c r="T112" s="204" t="s">
        <v>76</v>
      </c>
      <c r="U112" s="202">
        <v>0</v>
      </c>
      <c r="V112" s="204" t="s">
        <v>215</v>
      </c>
      <c r="W112" s="204" t="s">
        <v>215</v>
      </c>
      <c r="X112" s="204" t="s">
        <v>215</v>
      </c>
      <c r="Y112" s="204" t="s">
        <v>215</v>
      </c>
      <c r="Z112" s="204" t="s">
        <v>215</v>
      </c>
      <c r="AA112" s="204" t="s">
        <v>215</v>
      </c>
      <c r="AB112" s="202">
        <v>0</v>
      </c>
      <c r="AC112" s="158" t="s">
        <v>215</v>
      </c>
      <c r="AD112" s="202">
        <v>0</v>
      </c>
      <c r="AU112" s="206" t="s">
        <v>194</v>
      </c>
      <c r="AV112" s="204" t="s">
        <v>444</v>
      </c>
      <c r="AW112" s="204" t="s">
        <v>314</v>
      </c>
      <c r="AX112" s="204" t="s">
        <v>76</v>
      </c>
      <c r="AY112" s="202">
        <v>360880.96661025903</v>
      </c>
      <c r="AZ112" s="236" t="s">
        <v>215</v>
      </c>
      <c r="BA112" s="236" t="s">
        <v>215</v>
      </c>
      <c r="BB112" s="236" t="s">
        <v>215</v>
      </c>
      <c r="BC112" s="236" t="s">
        <v>215</v>
      </c>
      <c r="BD112" s="202">
        <v>11220.542157978514</v>
      </c>
      <c r="BE112" s="202">
        <v>218187.71381228845</v>
      </c>
      <c r="BF112" s="202">
        <v>579140.41094663169</v>
      </c>
      <c r="BG112" s="236" t="s">
        <v>215</v>
      </c>
      <c r="BH112" s="202">
        <v>312627.5456446961</v>
      </c>
    </row>
    <row r="113" spans="17:60" ht="16.5" thickBot="1" x14ac:dyDescent="0.3">
      <c r="Q113" s="206" t="s">
        <v>194</v>
      </c>
      <c r="R113" s="204" t="s">
        <v>558</v>
      </c>
      <c r="S113" s="204" t="s">
        <v>313</v>
      </c>
      <c r="T113" s="204" t="s">
        <v>76</v>
      </c>
      <c r="U113" s="202">
        <v>783373.30846153025</v>
      </c>
      <c r="V113" s="204" t="s">
        <v>215</v>
      </c>
      <c r="W113" s="204" t="s">
        <v>215</v>
      </c>
      <c r="X113" s="204" t="s">
        <v>215</v>
      </c>
      <c r="Y113" s="204" t="s">
        <v>215</v>
      </c>
      <c r="Z113" s="204" t="s">
        <v>215</v>
      </c>
      <c r="AA113" s="204" t="s">
        <v>215</v>
      </c>
      <c r="AB113" s="202">
        <v>1216253.7761875985</v>
      </c>
      <c r="AC113" s="158" t="s">
        <v>215</v>
      </c>
      <c r="AD113" s="202">
        <v>585085.03260216163</v>
      </c>
      <c r="AU113" s="206" t="s">
        <v>194</v>
      </c>
      <c r="AV113" s="204" t="s">
        <v>444</v>
      </c>
      <c r="AW113" s="204" t="s">
        <v>312</v>
      </c>
      <c r="AX113" s="204" t="s">
        <v>76</v>
      </c>
      <c r="AY113" s="202">
        <v>73939.381327265684</v>
      </c>
      <c r="AZ113" s="236" t="s">
        <v>215</v>
      </c>
      <c r="BA113" s="236" t="s">
        <v>215</v>
      </c>
      <c r="BB113" s="236" t="s">
        <v>215</v>
      </c>
      <c r="BC113" s="236" t="s">
        <v>215</v>
      </c>
      <c r="BD113" s="202">
        <v>2298.9296252174504</v>
      </c>
      <c r="BE113" s="202">
        <v>44063.032330979018</v>
      </c>
      <c r="BF113" s="202">
        <v>118657.63963456155</v>
      </c>
      <c r="BG113" s="236" t="s">
        <v>215</v>
      </c>
      <c r="BH113" s="202">
        <v>63412.411723105499</v>
      </c>
    </row>
    <row r="114" spans="17:60" ht="16.5" thickBot="1" x14ac:dyDescent="0.3">
      <c r="Q114" s="206" t="s">
        <v>194</v>
      </c>
      <c r="R114" s="204" t="s">
        <v>558</v>
      </c>
      <c r="S114" s="204" t="s">
        <v>312</v>
      </c>
      <c r="T114" s="204" t="s">
        <v>76</v>
      </c>
      <c r="U114" s="202">
        <v>0</v>
      </c>
      <c r="V114" s="204" t="s">
        <v>215</v>
      </c>
      <c r="W114" s="204" t="s">
        <v>215</v>
      </c>
      <c r="X114" s="204" t="s">
        <v>215</v>
      </c>
      <c r="Y114" s="204" t="s">
        <v>215</v>
      </c>
      <c r="Z114" s="204" t="s">
        <v>215</v>
      </c>
      <c r="AA114" s="204" t="s">
        <v>215</v>
      </c>
      <c r="AB114" s="202">
        <v>0</v>
      </c>
      <c r="AC114" s="158" t="s">
        <v>215</v>
      </c>
      <c r="AD114" s="202">
        <v>0</v>
      </c>
      <c r="AU114" s="206" t="s">
        <v>194</v>
      </c>
      <c r="AV114" s="204" t="s">
        <v>444</v>
      </c>
      <c r="AW114" s="204" t="s">
        <v>322</v>
      </c>
      <c r="AX114" s="204" t="s">
        <v>52</v>
      </c>
      <c r="AY114" s="202">
        <v>25324.623563069381</v>
      </c>
      <c r="AZ114" s="236" t="s">
        <v>215</v>
      </c>
      <c r="BA114" s="236" t="s">
        <v>215</v>
      </c>
      <c r="BB114" s="236" t="s">
        <v>215</v>
      </c>
      <c r="BC114" s="236" t="s">
        <v>215</v>
      </c>
      <c r="BD114" s="202">
        <v>787.3953813453295</v>
      </c>
      <c r="BE114" s="202">
        <v>12258.894595113803</v>
      </c>
      <c r="BF114" s="202">
        <v>40640.860157150273</v>
      </c>
      <c r="BG114" s="236" t="s">
        <v>215</v>
      </c>
      <c r="BH114" s="202">
        <v>18886.157908499394</v>
      </c>
    </row>
    <row r="115" spans="17:60" ht="16.5" thickBot="1" x14ac:dyDescent="0.3">
      <c r="Q115" s="206" t="s">
        <v>194</v>
      </c>
      <c r="R115" s="204" t="s">
        <v>558</v>
      </c>
      <c r="S115" s="204" t="s">
        <v>323</v>
      </c>
      <c r="T115" s="204" t="s">
        <v>52</v>
      </c>
      <c r="U115" s="202">
        <v>0</v>
      </c>
      <c r="V115" s="204" t="s">
        <v>215</v>
      </c>
      <c r="W115" s="204" t="s">
        <v>215</v>
      </c>
      <c r="X115" s="204" t="s">
        <v>215</v>
      </c>
      <c r="Y115" s="204" t="s">
        <v>215</v>
      </c>
      <c r="Z115" s="204" t="s">
        <v>215</v>
      </c>
      <c r="AA115" s="204" t="s">
        <v>215</v>
      </c>
      <c r="AB115" s="202">
        <v>0</v>
      </c>
      <c r="AC115" s="158" t="s">
        <v>215</v>
      </c>
      <c r="AD115" s="202">
        <v>0</v>
      </c>
      <c r="AU115" s="206" t="s">
        <v>194</v>
      </c>
      <c r="AV115" s="204" t="s">
        <v>444</v>
      </c>
      <c r="AW115" s="204" t="s">
        <v>321</v>
      </c>
      <c r="AX115" s="204" t="s">
        <v>52</v>
      </c>
      <c r="AY115" s="202">
        <v>50598.203299067602</v>
      </c>
      <c r="AZ115" s="236" t="s">
        <v>215</v>
      </c>
      <c r="BA115" s="236" t="s">
        <v>215</v>
      </c>
      <c r="BB115" s="236" t="s">
        <v>215</v>
      </c>
      <c r="BC115" s="236" t="s">
        <v>215</v>
      </c>
      <c r="BD115" s="202">
        <v>1573.2037036142651</v>
      </c>
      <c r="BE115" s="202">
        <v>30153.217782390569</v>
      </c>
      <c r="BF115" s="202">
        <v>81199.80537358213</v>
      </c>
      <c r="BG115" s="236" t="s">
        <v>215</v>
      </c>
      <c r="BH115" s="202">
        <v>43394.386623934224</v>
      </c>
    </row>
    <row r="116" spans="17:60" ht="16.5" thickBot="1" x14ac:dyDescent="0.3">
      <c r="Q116" s="206" t="s">
        <v>194</v>
      </c>
      <c r="R116" s="204" t="s">
        <v>558</v>
      </c>
      <c r="S116" s="204" t="s">
        <v>322</v>
      </c>
      <c r="T116" s="204" t="s">
        <v>52</v>
      </c>
      <c r="U116" s="202">
        <v>16388.985074248212</v>
      </c>
      <c r="V116" s="204" t="s">
        <v>215</v>
      </c>
      <c r="W116" s="204" t="s">
        <v>215</v>
      </c>
      <c r="X116" s="204" t="s">
        <v>215</v>
      </c>
      <c r="Y116" s="204" t="s">
        <v>215</v>
      </c>
      <c r="Z116" s="204" t="s">
        <v>215</v>
      </c>
      <c r="AA116" s="204" t="s">
        <v>215</v>
      </c>
      <c r="AB116" s="202">
        <v>25445.295070856315</v>
      </c>
      <c r="AC116" s="158" t="s">
        <v>215</v>
      </c>
      <c r="AD116" s="202">
        <v>12240.58793286515</v>
      </c>
      <c r="AU116" s="206" t="s">
        <v>194</v>
      </c>
      <c r="AV116" s="204" t="s">
        <v>444</v>
      </c>
      <c r="AW116" s="204" t="s">
        <v>319</v>
      </c>
      <c r="AX116" s="204" t="s">
        <v>52</v>
      </c>
      <c r="AY116" s="202">
        <v>3230.7178896470787</v>
      </c>
      <c r="AZ116" s="236" t="s">
        <v>215</v>
      </c>
      <c r="BA116" s="236" t="s">
        <v>215</v>
      </c>
      <c r="BB116" s="236" t="s">
        <v>215</v>
      </c>
      <c r="BC116" s="236" t="s">
        <v>215</v>
      </c>
      <c r="BD116" s="202">
        <v>100.44975943680015</v>
      </c>
      <c r="BE116" s="202">
        <v>1215.434608586005</v>
      </c>
      <c r="BF116" s="202">
        <v>5184.6438559435337</v>
      </c>
      <c r="BG116" s="236" t="s">
        <v>215</v>
      </c>
      <c r="BH116" s="202">
        <v>2060.8891557240622</v>
      </c>
    </row>
    <row r="117" spans="17:60" ht="16.5" thickBot="1" x14ac:dyDescent="0.3">
      <c r="Q117" s="206" t="s">
        <v>194</v>
      </c>
      <c r="R117" s="204" t="s">
        <v>558</v>
      </c>
      <c r="S117" s="204" t="s">
        <v>321</v>
      </c>
      <c r="T117" s="204" t="s">
        <v>52</v>
      </c>
      <c r="U117" s="202">
        <v>0</v>
      </c>
      <c r="V117" s="204" t="s">
        <v>215</v>
      </c>
      <c r="W117" s="204" t="s">
        <v>215</v>
      </c>
      <c r="X117" s="204" t="s">
        <v>215</v>
      </c>
      <c r="Y117" s="204" t="s">
        <v>215</v>
      </c>
      <c r="Z117" s="204" t="s">
        <v>215</v>
      </c>
      <c r="AA117" s="204" t="s">
        <v>215</v>
      </c>
      <c r="AB117" s="202">
        <v>0</v>
      </c>
      <c r="AC117" s="158" t="s">
        <v>215</v>
      </c>
      <c r="AD117" s="202">
        <v>0</v>
      </c>
      <c r="AU117" s="206" t="s">
        <v>194</v>
      </c>
      <c r="AV117" s="204" t="s">
        <v>444</v>
      </c>
      <c r="AW117" s="204" t="s">
        <v>318</v>
      </c>
      <c r="AX117" s="204" t="s">
        <v>52</v>
      </c>
      <c r="AY117" s="202">
        <v>2012.4070057139102</v>
      </c>
      <c r="AZ117" s="236" t="s">
        <v>215</v>
      </c>
      <c r="BA117" s="236" t="s">
        <v>215</v>
      </c>
      <c r="BB117" s="236" t="s">
        <v>215</v>
      </c>
      <c r="BC117" s="236" t="s">
        <v>215</v>
      </c>
      <c r="BD117" s="202">
        <v>62.56993229296657</v>
      </c>
      <c r="BE117" s="202">
        <v>552.05238565488878</v>
      </c>
      <c r="BF117" s="202">
        <v>3229.50315509353</v>
      </c>
      <c r="BG117" s="236" t="s">
        <v>215</v>
      </c>
      <c r="BH117" s="202">
        <v>1078.6841473216953</v>
      </c>
    </row>
    <row r="118" spans="17:60" ht="16.5" thickBot="1" x14ac:dyDescent="0.3">
      <c r="Q118" s="206" t="s">
        <v>194</v>
      </c>
      <c r="R118" s="204" t="s">
        <v>558</v>
      </c>
      <c r="S118" s="204" t="s">
        <v>320</v>
      </c>
      <c r="T118" s="204" t="s">
        <v>52</v>
      </c>
      <c r="U118" s="202">
        <v>8153.0070753471664</v>
      </c>
      <c r="V118" s="204" t="s">
        <v>215</v>
      </c>
      <c r="W118" s="204" t="s">
        <v>215</v>
      </c>
      <c r="X118" s="204" t="s">
        <v>215</v>
      </c>
      <c r="Y118" s="204" t="s">
        <v>215</v>
      </c>
      <c r="Z118" s="204" t="s">
        <v>215</v>
      </c>
      <c r="AA118" s="204" t="s">
        <v>215</v>
      </c>
      <c r="AB118" s="202">
        <v>12658.237822972953</v>
      </c>
      <c r="AC118" s="158" t="s">
        <v>215</v>
      </c>
      <c r="AD118" s="202">
        <v>6089.3093483787061</v>
      </c>
      <c r="AU118" s="206" t="s">
        <v>194</v>
      </c>
      <c r="AV118" s="204" t="s">
        <v>444</v>
      </c>
      <c r="AW118" s="204" t="s">
        <v>317</v>
      </c>
      <c r="AX118" s="204" t="s">
        <v>52</v>
      </c>
      <c r="AY118" s="202">
        <v>20578.212885112</v>
      </c>
      <c r="AZ118" s="236" t="s">
        <v>215</v>
      </c>
      <c r="BA118" s="236" t="s">
        <v>215</v>
      </c>
      <c r="BB118" s="236" t="s">
        <v>215</v>
      </c>
      <c r="BC118" s="236" t="s">
        <v>215</v>
      </c>
      <c r="BD118" s="202">
        <v>639.81957092965706</v>
      </c>
      <c r="BE118" s="202">
        <v>5645.1063246572958</v>
      </c>
      <c r="BF118" s="202">
        <v>33023.838244430815</v>
      </c>
      <c r="BG118" s="236" t="s">
        <v>215</v>
      </c>
      <c r="BH118" s="202">
        <v>11030.269700093164</v>
      </c>
    </row>
    <row r="119" spans="17:60" ht="16.5" thickBot="1" x14ac:dyDescent="0.3">
      <c r="Q119" s="206" t="s">
        <v>194</v>
      </c>
      <c r="R119" s="204" t="s">
        <v>558</v>
      </c>
      <c r="S119" s="204" t="s">
        <v>319</v>
      </c>
      <c r="T119" s="204" t="s">
        <v>52</v>
      </c>
      <c r="U119" s="202">
        <v>16870.980172500374</v>
      </c>
      <c r="V119" s="204" t="s">
        <v>215</v>
      </c>
      <c r="W119" s="204" t="s">
        <v>215</v>
      </c>
      <c r="X119" s="204" t="s">
        <v>215</v>
      </c>
      <c r="Y119" s="204" t="s">
        <v>215</v>
      </c>
      <c r="Z119" s="204" t="s">
        <v>215</v>
      </c>
      <c r="AA119" s="204" t="s">
        <v>215</v>
      </c>
      <c r="AB119" s="202">
        <v>26193.633509275154</v>
      </c>
      <c r="AC119" s="158" t="s">
        <v>215</v>
      </c>
      <c r="AD119" s="202">
        <v>12600.579924842494</v>
      </c>
      <c r="AU119" s="206" t="s">
        <v>194</v>
      </c>
      <c r="AV119" s="204" t="s">
        <v>444</v>
      </c>
      <c r="AW119" s="204" t="s">
        <v>74</v>
      </c>
      <c r="AX119" s="204" t="s">
        <v>52</v>
      </c>
      <c r="AY119" s="202">
        <v>12370.269739215562</v>
      </c>
      <c r="AZ119" s="236" t="s">
        <v>215</v>
      </c>
      <c r="BA119" s="236" t="s">
        <v>215</v>
      </c>
      <c r="BB119" s="236" t="s">
        <v>215</v>
      </c>
      <c r="BC119" s="236" t="s">
        <v>215</v>
      </c>
      <c r="BD119" s="202">
        <v>384.61749428956517</v>
      </c>
      <c r="BE119" s="202">
        <v>3835.5119796997647</v>
      </c>
      <c r="BF119" s="202">
        <v>19851.762113093173</v>
      </c>
      <c r="BG119" s="236" t="s">
        <v>215</v>
      </c>
      <c r="BH119" s="202">
        <v>7072.7184327480654</v>
      </c>
    </row>
    <row r="120" spans="17:60" ht="16.5" thickBot="1" x14ac:dyDescent="0.3">
      <c r="Q120" s="206" t="s">
        <v>194</v>
      </c>
      <c r="R120" s="204" t="s">
        <v>558</v>
      </c>
      <c r="S120" s="204" t="s">
        <v>318</v>
      </c>
      <c r="T120" s="204" t="s">
        <v>52</v>
      </c>
      <c r="U120" s="202">
        <v>0</v>
      </c>
      <c r="V120" s="204" t="s">
        <v>215</v>
      </c>
      <c r="W120" s="204" t="s">
        <v>215</v>
      </c>
      <c r="X120" s="204" t="s">
        <v>215</v>
      </c>
      <c r="Y120" s="204" t="s">
        <v>215</v>
      </c>
      <c r="Z120" s="204" t="s">
        <v>215</v>
      </c>
      <c r="AA120" s="204" t="s">
        <v>215</v>
      </c>
      <c r="AB120" s="202">
        <v>0</v>
      </c>
      <c r="AC120" s="158" t="s">
        <v>215</v>
      </c>
      <c r="AD120" s="202">
        <v>0</v>
      </c>
      <c r="AU120" s="206" t="s">
        <v>194</v>
      </c>
      <c r="AV120" s="204" t="s">
        <v>444</v>
      </c>
      <c r="AW120" s="204" t="s">
        <v>316</v>
      </c>
      <c r="AX120" s="204" t="s">
        <v>52</v>
      </c>
      <c r="AY120" s="202">
        <v>15668.485174097908</v>
      </c>
      <c r="AZ120" s="236" t="s">
        <v>215</v>
      </c>
      <c r="BA120" s="236" t="s">
        <v>215</v>
      </c>
      <c r="BB120" s="236" t="s">
        <v>215</v>
      </c>
      <c r="BC120" s="236" t="s">
        <v>215</v>
      </c>
      <c r="BD120" s="202">
        <v>487.16589322787814</v>
      </c>
      <c r="BE120" s="202">
        <v>5574.8311682086523</v>
      </c>
      <c r="BF120" s="202">
        <v>25144.725774463459</v>
      </c>
      <c r="BG120" s="236" t="s">
        <v>215</v>
      </c>
      <c r="BH120" s="202">
        <v>9675.1557677834571</v>
      </c>
    </row>
    <row r="121" spans="17:60" ht="16.5" thickBot="1" x14ac:dyDescent="0.3">
      <c r="Q121" s="206" t="s">
        <v>194</v>
      </c>
      <c r="R121" s="204" t="s">
        <v>558</v>
      </c>
      <c r="S121" s="204" t="s">
        <v>317</v>
      </c>
      <c r="T121" s="204" t="s">
        <v>52</v>
      </c>
      <c r="U121" s="202">
        <v>19641.95480895149</v>
      </c>
      <c r="V121" s="204" t="s">
        <v>215</v>
      </c>
      <c r="W121" s="204" t="s">
        <v>215</v>
      </c>
      <c r="X121" s="204" t="s">
        <v>215</v>
      </c>
      <c r="Y121" s="204" t="s">
        <v>215</v>
      </c>
      <c r="Z121" s="204" t="s">
        <v>215</v>
      </c>
      <c r="AA121" s="204" t="s">
        <v>215</v>
      </c>
      <c r="AB121" s="202">
        <v>30495.80761822264</v>
      </c>
      <c r="AC121" s="158" t="s">
        <v>215</v>
      </c>
      <c r="AD121" s="202">
        <v>14670.162546558</v>
      </c>
      <c r="AU121" s="206" t="s">
        <v>194</v>
      </c>
      <c r="AV121" s="204" t="s">
        <v>444</v>
      </c>
      <c r="AW121" s="204" t="s">
        <v>314</v>
      </c>
      <c r="AX121" s="204" t="s">
        <v>52</v>
      </c>
      <c r="AY121" s="202">
        <v>50846.915621216234</v>
      </c>
      <c r="AZ121" s="236" t="s">
        <v>215</v>
      </c>
      <c r="BA121" s="236" t="s">
        <v>215</v>
      </c>
      <c r="BB121" s="236" t="s">
        <v>215</v>
      </c>
      <c r="BC121" s="236" t="s">
        <v>215</v>
      </c>
      <c r="BD121" s="202">
        <v>1580.9366885984564</v>
      </c>
      <c r="BE121" s="202">
        <v>30741.915756895236</v>
      </c>
      <c r="BF121" s="202">
        <v>81598.937967937556</v>
      </c>
      <c r="BG121" s="236" t="s">
        <v>215</v>
      </c>
      <c r="BH121" s="202">
        <v>44048.170740551039</v>
      </c>
    </row>
    <row r="122" spans="17:60" ht="16.5" thickBot="1" x14ac:dyDescent="0.3">
      <c r="Q122" s="206" t="s">
        <v>194</v>
      </c>
      <c r="R122" s="204" t="s">
        <v>558</v>
      </c>
      <c r="S122" s="204" t="s">
        <v>74</v>
      </c>
      <c r="T122" s="204" t="s">
        <v>52</v>
      </c>
      <c r="U122" s="202">
        <v>0</v>
      </c>
      <c r="V122" s="204" t="s">
        <v>215</v>
      </c>
      <c r="W122" s="204" t="s">
        <v>215</v>
      </c>
      <c r="X122" s="204" t="s">
        <v>215</v>
      </c>
      <c r="Y122" s="204" t="s">
        <v>215</v>
      </c>
      <c r="Z122" s="204" t="s">
        <v>215</v>
      </c>
      <c r="AA122" s="204" t="s">
        <v>215</v>
      </c>
      <c r="AB122" s="202">
        <v>0</v>
      </c>
      <c r="AC122" s="158" t="s">
        <v>215</v>
      </c>
      <c r="AD122" s="202">
        <v>0</v>
      </c>
      <c r="AU122" s="206" t="s">
        <v>194</v>
      </c>
      <c r="AV122" s="204" t="s">
        <v>444</v>
      </c>
      <c r="AW122" s="204" t="s">
        <v>312</v>
      </c>
      <c r="AX122" s="204" t="s">
        <v>52</v>
      </c>
      <c r="AY122" s="202">
        <v>10417.803414026384</v>
      </c>
      <c r="AZ122" s="236" t="s">
        <v>215</v>
      </c>
      <c r="BA122" s="236" t="s">
        <v>215</v>
      </c>
      <c r="BB122" s="236" t="s">
        <v>215</v>
      </c>
      <c r="BC122" s="236" t="s">
        <v>215</v>
      </c>
      <c r="BD122" s="202">
        <v>323.91124280837181</v>
      </c>
      <c r="BE122" s="202">
        <v>6208.3290448192301</v>
      </c>
      <c r="BF122" s="202">
        <v>16718.4515355068</v>
      </c>
      <c r="BG122" s="236" t="s">
        <v>215</v>
      </c>
      <c r="BH122" s="202">
        <v>8934.5897609912445</v>
      </c>
    </row>
    <row r="123" spans="17:60" ht="16.5" thickBot="1" x14ac:dyDescent="0.3">
      <c r="Q123" s="206" t="s">
        <v>194</v>
      </c>
      <c r="R123" s="204" t="s">
        <v>558</v>
      </c>
      <c r="S123" s="204" t="s">
        <v>316</v>
      </c>
      <c r="T123" s="204" t="s">
        <v>52</v>
      </c>
      <c r="U123" s="202">
        <v>0</v>
      </c>
      <c r="V123" s="204" t="s">
        <v>215</v>
      </c>
      <c r="W123" s="204" t="s">
        <v>215</v>
      </c>
      <c r="X123" s="204" t="s">
        <v>215</v>
      </c>
      <c r="Y123" s="204" t="s">
        <v>215</v>
      </c>
      <c r="Z123" s="204" t="s">
        <v>215</v>
      </c>
      <c r="AA123" s="204" t="s">
        <v>215</v>
      </c>
      <c r="AB123" s="202">
        <v>0</v>
      </c>
      <c r="AC123" s="158" t="s">
        <v>215</v>
      </c>
      <c r="AD123" s="202">
        <v>0</v>
      </c>
      <c r="AU123" s="206" t="s">
        <v>194</v>
      </c>
      <c r="AV123" s="204" t="s">
        <v>557</v>
      </c>
      <c r="AW123" s="204" t="s">
        <v>323</v>
      </c>
      <c r="AX123" s="204" t="s">
        <v>76</v>
      </c>
      <c r="AY123" s="202">
        <v>18526.090544381117</v>
      </c>
      <c r="AZ123" s="236" t="s">
        <v>215</v>
      </c>
      <c r="BA123" s="236" t="s">
        <v>215</v>
      </c>
      <c r="BB123" s="236" t="s">
        <v>215</v>
      </c>
      <c r="BC123" s="236" t="s">
        <v>215</v>
      </c>
      <c r="BD123" s="202">
        <v>642.9434146636786</v>
      </c>
      <c r="BE123" s="202">
        <v>6136.1061839049335</v>
      </c>
      <c r="BF123" s="202">
        <v>29383.854310480769</v>
      </c>
      <c r="BG123" s="236" t="s">
        <v>215</v>
      </c>
      <c r="BH123" s="202">
        <v>11547.561985567458</v>
      </c>
    </row>
    <row r="124" spans="17:60" ht="16.5" thickBot="1" x14ac:dyDescent="0.3">
      <c r="Q124" s="206" t="s">
        <v>194</v>
      </c>
      <c r="R124" s="204" t="s">
        <v>558</v>
      </c>
      <c r="S124" s="204" t="s">
        <v>315</v>
      </c>
      <c r="T124" s="204" t="s">
        <v>52</v>
      </c>
      <c r="U124" s="202">
        <v>117601.43372271735</v>
      </c>
      <c r="V124" s="204" t="s">
        <v>215</v>
      </c>
      <c r="W124" s="204" t="s">
        <v>215</v>
      </c>
      <c r="X124" s="204" t="s">
        <v>215</v>
      </c>
      <c r="Y124" s="204" t="s">
        <v>215</v>
      </c>
      <c r="Z124" s="204" t="s">
        <v>215</v>
      </c>
      <c r="AA124" s="204" t="s">
        <v>215</v>
      </c>
      <c r="AB124" s="202">
        <v>182586.24120246575</v>
      </c>
      <c r="AC124" s="158" t="s">
        <v>215</v>
      </c>
      <c r="AD124" s="202">
        <v>87834.035115195642</v>
      </c>
      <c r="AU124" s="206" t="s">
        <v>194</v>
      </c>
      <c r="AV124" s="204" t="s">
        <v>557</v>
      </c>
      <c r="AW124" s="204" t="s">
        <v>322</v>
      </c>
      <c r="AX124" s="204" t="s">
        <v>76</v>
      </c>
      <c r="AY124" s="202">
        <v>16432.074654791701</v>
      </c>
      <c r="AZ124" s="236" t="s">
        <v>215</v>
      </c>
      <c r="BA124" s="236" t="s">
        <v>215</v>
      </c>
      <c r="BB124" s="236" t="s">
        <v>215</v>
      </c>
      <c r="BC124" s="236" t="s">
        <v>215</v>
      </c>
      <c r="BD124" s="202">
        <v>570.27110837286443</v>
      </c>
      <c r="BE124" s="202">
        <v>5442.5381686497212</v>
      </c>
      <c r="BF124" s="202">
        <v>26062.578422504012</v>
      </c>
      <c r="BG124" s="236" t="s">
        <v>215</v>
      </c>
      <c r="BH124" s="202">
        <v>10242.333652268026</v>
      </c>
    </row>
    <row r="125" spans="17:60" ht="16.5" thickBot="1" x14ac:dyDescent="0.3">
      <c r="Q125" s="206" t="s">
        <v>194</v>
      </c>
      <c r="R125" s="204" t="s">
        <v>558</v>
      </c>
      <c r="S125" s="204" t="s">
        <v>314</v>
      </c>
      <c r="T125" s="204" t="s">
        <v>52</v>
      </c>
      <c r="U125" s="202">
        <v>0</v>
      </c>
      <c r="V125" s="204" t="s">
        <v>215</v>
      </c>
      <c r="W125" s="204" t="s">
        <v>215</v>
      </c>
      <c r="X125" s="204" t="s">
        <v>215</v>
      </c>
      <c r="Y125" s="204" t="s">
        <v>215</v>
      </c>
      <c r="Z125" s="204" t="s">
        <v>215</v>
      </c>
      <c r="AA125" s="204" t="s">
        <v>215</v>
      </c>
      <c r="AB125" s="202">
        <v>0</v>
      </c>
      <c r="AC125" s="158" t="s">
        <v>215</v>
      </c>
      <c r="AD125" s="202">
        <v>0</v>
      </c>
      <c r="AU125" s="206" t="s">
        <v>194</v>
      </c>
      <c r="AV125" s="204" t="s">
        <v>557</v>
      </c>
      <c r="AW125" s="204" t="s">
        <v>321</v>
      </c>
      <c r="AX125" s="204" t="s">
        <v>76</v>
      </c>
      <c r="AY125" s="202">
        <v>38676.957837468632</v>
      </c>
      <c r="AZ125" s="236" t="s">
        <v>215</v>
      </c>
      <c r="BA125" s="236" t="s">
        <v>215</v>
      </c>
      <c r="BB125" s="236" t="s">
        <v>215</v>
      </c>
      <c r="BC125" s="236" t="s">
        <v>215</v>
      </c>
      <c r="BD125" s="202">
        <v>1342.2743066732603</v>
      </c>
      <c r="BE125" s="202">
        <v>12810.361667648314</v>
      </c>
      <c r="BF125" s="202">
        <v>61344.733879295149</v>
      </c>
      <c r="BG125" s="236" t="s">
        <v>215</v>
      </c>
      <c r="BH125" s="202">
        <v>24107.869222133733</v>
      </c>
    </row>
    <row r="126" spans="17:60" ht="16.5" thickBot="1" x14ac:dyDescent="0.3">
      <c r="Q126" s="206" t="s">
        <v>194</v>
      </c>
      <c r="R126" s="204" t="s">
        <v>558</v>
      </c>
      <c r="S126" s="204" t="s">
        <v>313</v>
      </c>
      <c r="T126" s="204" t="s">
        <v>52</v>
      </c>
      <c r="U126" s="202">
        <v>11687.392292430804</v>
      </c>
      <c r="V126" s="204" t="s">
        <v>215</v>
      </c>
      <c r="W126" s="204" t="s">
        <v>215</v>
      </c>
      <c r="X126" s="204" t="s">
        <v>215</v>
      </c>
      <c r="Y126" s="204" t="s">
        <v>215</v>
      </c>
      <c r="Z126" s="204" t="s">
        <v>215</v>
      </c>
      <c r="AA126" s="204" t="s">
        <v>215</v>
      </c>
      <c r="AB126" s="202">
        <v>18145.671873058029</v>
      </c>
      <c r="AC126" s="158" t="s">
        <v>215</v>
      </c>
      <c r="AD126" s="202">
        <v>8729.0672615340136</v>
      </c>
      <c r="AU126" s="206" t="s">
        <v>194</v>
      </c>
      <c r="AV126" s="204" t="s">
        <v>557</v>
      </c>
      <c r="AW126" s="204" t="s">
        <v>320</v>
      </c>
      <c r="AX126" s="204" t="s">
        <v>76</v>
      </c>
      <c r="AY126" s="202">
        <v>2054.4643436602428</v>
      </c>
      <c r="AZ126" s="236" t="s">
        <v>215</v>
      </c>
      <c r="BA126" s="236" t="s">
        <v>215</v>
      </c>
      <c r="BB126" s="236" t="s">
        <v>215</v>
      </c>
      <c r="BC126" s="236" t="s">
        <v>215</v>
      </c>
      <c r="BD126" s="202">
        <v>71.299679619579237</v>
      </c>
      <c r="BE126" s="202">
        <v>680.46797750156111</v>
      </c>
      <c r="BF126" s="202">
        <v>3258.5439877653766</v>
      </c>
      <c r="BG126" s="236" t="s">
        <v>215</v>
      </c>
      <c r="BH126" s="202">
        <v>1280.5753215294644</v>
      </c>
    </row>
    <row r="127" spans="17:60" ht="16.5" thickBot="1" x14ac:dyDescent="0.3">
      <c r="Q127" s="206" t="s">
        <v>194</v>
      </c>
      <c r="R127" s="204" t="s">
        <v>558</v>
      </c>
      <c r="S127" s="204" t="s">
        <v>312</v>
      </c>
      <c r="T127" s="204" t="s">
        <v>52</v>
      </c>
      <c r="U127" s="202">
        <v>0</v>
      </c>
      <c r="V127" s="204" t="s">
        <v>215</v>
      </c>
      <c r="W127" s="204" t="s">
        <v>215</v>
      </c>
      <c r="X127" s="204" t="s">
        <v>215</v>
      </c>
      <c r="Y127" s="204" t="s">
        <v>215</v>
      </c>
      <c r="Z127" s="204" t="s">
        <v>215</v>
      </c>
      <c r="AA127" s="204" t="s">
        <v>215</v>
      </c>
      <c r="AB127" s="202">
        <v>0</v>
      </c>
      <c r="AC127" s="158" t="s">
        <v>215</v>
      </c>
      <c r="AD127" s="202">
        <v>0</v>
      </c>
      <c r="AU127" s="206" t="s">
        <v>194</v>
      </c>
      <c r="AV127" s="204" t="s">
        <v>557</v>
      </c>
      <c r="AW127" s="204" t="s">
        <v>319</v>
      </c>
      <c r="AX127" s="204" t="s">
        <v>76</v>
      </c>
      <c r="AY127" s="202">
        <v>10502.348068080946</v>
      </c>
      <c r="AZ127" s="236" t="s">
        <v>215</v>
      </c>
      <c r="BA127" s="236" t="s">
        <v>215</v>
      </c>
      <c r="BB127" s="236" t="s">
        <v>215</v>
      </c>
      <c r="BC127" s="236" t="s">
        <v>215</v>
      </c>
      <c r="BD127" s="202">
        <v>364.48140597728167</v>
      </c>
      <c r="BE127" s="202">
        <v>3478.5279048319771</v>
      </c>
      <c r="BF127" s="202">
        <v>16657.560040051008</v>
      </c>
      <c r="BG127" s="236" t="s">
        <v>215</v>
      </c>
      <c r="BH127" s="202">
        <v>6546.2551324381811</v>
      </c>
    </row>
    <row r="128" spans="17:60" ht="16.5" thickBot="1" x14ac:dyDescent="0.3">
      <c r="Q128" s="206" t="s">
        <v>194</v>
      </c>
      <c r="R128" s="204" t="s">
        <v>447</v>
      </c>
      <c r="S128" s="204" t="s">
        <v>323</v>
      </c>
      <c r="T128" s="204" t="s">
        <v>76</v>
      </c>
      <c r="U128" s="202">
        <v>1159120.0304004978</v>
      </c>
      <c r="V128" s="204" t="s">
        <v>215</v>
      </c>
      <c r="W128" s="204" t="s">
        <v>215</v>
      </c>
      <c r="X128" s="204" t="s">
        <v>215</v>
      </c>
      <c r="Y128" s="204" t="s">
        <v>215</v>
      </c>
      <c r="Z128" s="204" t="s">
        <v>215</v>
      </c>
      <c r="AA128" s="204" t="s">
        <v>215</v>
      </c>
      <c r="AB128" s="202">
        <v>1900635.8993822739</v>
      </c>
      <c r="AC128" s="158" t="s">
        <v>215</v>
      </c>
      <c r="AD128" s="202">
        <v>486723.36210196489</v>
      </c>
      <c r="AU128" s="206" t="s">
        <v>194</v>
      </c>
      <c r="AV128" s="204" t="s">
        <v>557</v>
      </c>
      <c r="AW128" s="204" t="s">
        <v>318</v>
      </c>
      <c r="AX128" s="204" t="s">
        <v>76</v>
      </c>
      <c r="AY128" s="202">
        <v>5678.7862618296149</v>
      </c>
      <c r="AZ128" s="236" t="s">
        <v>215</v>
      </c>
      <c r="BA128" s="236" t="s">
        <v>215</v>
      </c>
      <c r="BB128" s="236" t="s">
        <v>215</v>
      </c>
      <c r="BC128" s="236" t="s">
        <v>215</v>
      </c>
      <c r="BD128" s="202">
        <v>197.08088015543538</v>
      </c>
      <c r="BE128" s="202">
        <v>1880.8952387882837</v>
      </c>
      <c r="BF128" s="202">
        <v>9007.0070519314413</v>
      </c>
      <c r="BG128" s="236" t="s">
        <v>215</v>
      </c>
      <c r="BH128" s="202">
        <v>3539.6640324180721</v>
      </c>
    </row>
    <row r="129" spans="17:60" ht="16.5" thickBot="1" x14ac:dyDescent="0.3">
      <c r="Q129" s="206" t="s">
        <v>194</v>
      </c>
      <c r="R129" s="204" t="s">
        <v>447</v>
      </c>
      <c r="S129" s="204" t="s">
        <v>323</v>
      </c>
      <c r="T129" s="204" t="s">
        <v>52</v>
      </c>
      <c r="U129" s="202">
        <v>17293.275578866538</v>
      </c>
      <c r="V129" s="204" t="s">
        <v>215</v>
      </c>
      <c r="W129" s="204" t="s">
        <v>215</v>
      </c>
      <c r="X129" s="204" t="s">
        <v>215</v>
      </c>
      <c r="Y129" s="204" t="s">
        <v>215</v>
      </c>
      <c r="Z129" s="204" t="s">
        <v>215</v>
      </c>
      <c r="AA129" s="204" t="s">
        <v>215</v>
      </c>
      <c r="AB129" s="202">
        <v>28356.183588465752</v>
      </c>
      <c r="AC129" s="158" t="s">
        <v>215</v>
      </c>
      <c r="AD129" s="202">
        <v>7261.5786206312723</v>
      </c>
      <c r="AU129" s="206" t="s">
        <v>194</v>
      </c>
      <c r="AV129" s="204" t="s">
        <v>557</v>
      </c>
      <c r="AW129" s="204" t="s">
        <v>317</v>
      </c>
      <c r="AX129" s="204" t="s">
        <v>76</v>
      </c>
      <c r="AY129" s="202">
        <v>24813.903088952473</v>
      </c>
      <c r="AZ129" s="236" t="s">
        <v>215</v>
      </c>
      <c r="BA129" s="236" t="s">
        <v>215</v>
      </c>
      <c r="BB129" s="236" t="s">
        <v>215</v>
      </c>
      <c r="BC129" s="236" t="s">
        <v>215</v>
      </c>
      <c r="BD129" s="202">
        <v>861.1604021326275</v>
      </c>
      <c r="BE129" s="202">
        <v>8218.7196389968594</v>
      </c>
      <c r="BF129" s="202">
        <v>39356.825526328321</v>
      </c>
      <c r="BG129" s="236" t="s">
        <v>215</v>
      </c>
      <c r="BH129" s="202">
        <v>15466.840310269825</v>
      </c>
    </row>
    <row r="130" spans="17:60" ht="16.5" thickBot="1" x14ac:dyDescent="0.3">
      <c r="Q130" s="206" t="s">
        <v>194</v>
      </c>
      <c r="R130" s="204" t="s">
        <v>444</v>
      </c>
      <c r="S130" s="204" t="s">
        <v>322</v>
      </c>
      <c r="T130" s="204" t="s">
        <v>76</v>
      </c>
      <c r="U130" s="202">
        <v>1181030.6837167118</v>
      </c>
      <c r="V130" s="204" t="s">
        <v>215</v>
      </c>
      <c r="W130" s="204" t="s">
        <v>215</v>
      </c>
      <c r="X130" s="204" t="s">
        <v>215</v>
      </c>
      <c r="Y130" s="204" t="s">
        <v>215</v>
      </c>
      <c r="Z130" s="204" t="s">
        <v>215</v>
      </c>
      <c r="AA130" s="204" t="s">
        <v>215</v>
      </c>
      <c r="AB130" s="202">
        <v>1895313.5764761996</v>
      </c>
      <c r="AC130" s="158" t="s">
        <v>215</v>
      </c>
      <c r="AD130" s="202">
        <v>880768.55049423734</v>
      </c>
      <c r="AU130" s="206" t="s">
        <v>194</v>
      </c>
      <c r="AV130" s="204" t="s">
        <v>557</v>
      </c>
      <c r="AW130" s="204" t="s">
        <v>74</v>
      </c>
      <c r="AX130" s="204" t="s">
        <v>76</v>
      </c>
      <c r="AY130" s="202">
        <v>34309.838400358058</v>
      </c>
      <c r="AZ130" s="236" t="s">
        <v>215</v>
      </c>
      <c r="BA130" s="236" t="s">
        <v>215</v>
      </c>
      <c r="BB130" s="236" t="s">
        <v>215</v>
      </c>
      <c r="BC130" s="236" t="s">
        <v>215</v>
      </c>
      <c r="BD130" s="202">
        <v>1190.7145009811961</v>
      </c>
      <c r="BE130" s="202">
        <v>11363.909243176437</v>
      </c>
      <c r="BF130" s="202">
        <v>54418.134822191561</v>
      </c>
      <c r="BG130" s="236" t="s">
        <v>215</v>
      </c>
      <c r="BH130" s="202">
        <v>21385.784804074683</v>
      </c>
    </row>
    <row r="131" spans="17:60" ht="16.5" thickBot="1" x14ac:dyDescent="0.3">
      <c r="Q131" s="206" t="s">
        <v>194</v>
      </c>
      <c r="R131" s="204" t="s">
        <v>444</v>
      </c>
      <c r="S131" s="204" t="s">
        <v>321</v>
      </c>
      <c r="T131" s="204" t="s">
        <v>76</v>
      </c>
      <c r="U131" s="202">
        <v>2422743.3825523532</v>
      </c>
      <c r="V131" s="204" t="s">
        <v>215</v>
      </c>
      <c r="W131" s="204" t="s">
        <v>215</v>
      </c>
      <c r="X131" s="204" t="s">
        <v>215</v>
      </c>
      <c r="Y131" s="204" t="s">
        <v>215</v>
      </c>
      <c r="Z131" s="204" t="s">
        <v>215</v>
      </c>
      <c r="AA131" s="204" t="s">
        <v>215</v>
      </c>
      <c r="AB131" s="202">
        <v>3888009.42141379</v>
      </c>
      <c r="AC131" s="158" t="s">
        <v>215</v>
      </c>
      <c r="AD131" s="202">
        <v>2077810.2023040086</v>
      </c>
      <c r="AU131" s="206" t="s">
        <v>194</v>
      </c>
      <c r="AV131" s="204" t="s">
        <v>557</v>
      </c>
      <c r="AW131" s="204" t="s">
        <v>316</v>
      </c>
      <c r="AX131" s="204" t="s">
        <v>76</v>
      </c>
      <c r="AY131" s="202">
        <v>67069.882902964222</v>
      </c>
      <c r="AZ131" s="236" t="s">
        <v>215</v>
      </c>
      <c r="BA131" s="236" t="s">
        <v>215</v>
      </c>
      <c r="BB131" s="236" t="s">
        <v>215</v>
      </c>
      <c r="BC131" s="236" t="s">
        <v>215</v>
      </c>
      <c r="BD131" s="202">
        <v>2327.6437860120282</v>
      </c>
      <c r="BE131" s="202">
        <v>22214.504579298813</v>
      </c>
      <c r="BF131" s="202">
        <v>106378.1731564209</v>
      </c>
      <c r="BG131" s="236" t="s">
        <v>215</v>
      </c>
      <c r="BH131" s="202">
        <v>41805.562178990396</v>
      </c>
    </row>
    <row r="132" spans="17:60" ht="16.5" thickBot="1" x14ac:dyDescent="0.3">
      <c r="Q132" s="206" t="s">
        <v>194</v>
      </c>
      <c r="R132" s="204" t="s">
        <v>444</v>
      </c>
      <c r="S132" s="204" t="s">
        <v>319</v>
      </c>
      <c r="T132" s="204" t="s">
        <v>76</v>
      </c>
      <c r="U132" s="202">
        <v>159295.39177057022</v>
      </c>
      <c r="V132" s="204" t="s">
        <v>215</v>
      </c>
      <c r="W132" s="204" t="s">
        <v>215</v>
      </c>
      <c r="X132" s="204" t="s">
        <v>215</v>
      </c>
      <c r="Y132" s="204" t="s">
        <v>215</v>
      </c>
      <c r="Z132" s="204" t="s">
        <v>215</v>
      </c>
      <c r="AA132" s="204" t="s">
        <v>215</v>
      </c>
      <c r="AB132" s="202">
        <v>255636.64251527225</v>
      </c>
      <c r="AC132" s="158" t="s">
        <v>215</v>
      </c>
      <c r="AD132" s="202">
        <v>101615.23124900465</v>
      </c>
      <c r="AU132" s="206" t="s">
        <v>194</v>
      </c>
      <c r="AV132" s="204" t="s">
        <v>557</v>
      </c>
      <c r="AW132" s="204" t="s">
        <v>315</v>
      </c>
      <c r="AX132" s="204" t="s">
        <v>76</v>
      </c>
      <c r="AY132" s="202">
        <v>19012.632418241337</v>
      </c>
      <c r="AZ132" s="236" t="s">
        <v>215</v>
      </c>
      <c r="BA132" s="236" t="s">
        <v>215</v>
      </c>
      <c r="BB132" s="236" t="s">
        <v>215</v>
      </c>
      <c r="BC132" s="236" t="s">
        <v>215</v>
      </c>
      <c r="BD132" s="202">
        <v>659.82873069984748</v>
      </c>
      <c r="BE132" s="202">
        <v>6297.2558119805617</v>
      </c>
      <c r="BF132" s="202">
        <v>30155.548451951599</v>
      </c>
      <c r="BG132" s="236" t="s">
        <v>215</v>
      </c>
      <c r="BH132" s="202">
        <v>11850.830094590008</v>
      </c>
    </row>
    <row r="133" spans="17:60" ht="16.5" thickBot="1" x14ac:dyDescent="0.3">
      <c r="Q133" s="206" t="s">
        <v>194</v>
      </c>
      <c r="R133" s="204" t="s">
        <v>444</v>
      </c>
      <c r="S133" s="204" t="s">
        <v>318</v>
      </c>
      <c r="T133" s="204" t="s">
        <v>76</v>
      </c>
      <c r="U133" s="202">
        <v>103322.06341448805</v>
      </c>
      <c r="V133" s="204" t="s">
        <v>215</v>
      </c>
      <c r="W133" s="204" t="s">
        <v>215</v>
      </c>
      <c r="X133" s="204" t="s">
        <v>215</v>
      </c>
      <c r="Y133" s="204" t="s">
        <v>215</v>
      </c>
      <c r="Z133" s="204" t="s">
        <v>215</v>
      </c>
      <c r="AA133" s="204" t="s">
        <v>215</v>
      </c>
      <c r="AB133" s="202">
        <v>165810.85677024309</v>
      </c>
      <c r="AC133" s="158" t="s">
        <v>215</v>
      </c>
      <c r="AD133" s="202">
        <v>55382.371238683467</v>
      </c>
      <c r="AU133" s="206" t="s">
        <v>194</v>
      </c>
      <c r="AV133" s="204" t="s">
        <v>557</v>
      </c>
      <c r="AW133" s="204" t="s">
        <v>314</v>
      </c>
      <c r="AX133" s="204" t="s">
        <v>76</v>
      </c>
      <c r="AY133" s="202">
        <v>28355.242967651939</v>
      </c>
      <c r="AZ133" s="236" t="s">
        <v>215</v>
      </c>
      <c r="BA133" s="236" t="s">
        <v>215</v>
      </c>
      <c r="BB133" s="236" t="s">
        <v>215</v>
      </c>
      <c r="BC133" s="236" t="s">
        <v>215</v>
      </c>
      <c r="BD133" s="202">
        <v>984.06173140343037</v>
      </c>
      <c r="BE133" s="202">
        <v>9391.6620618431916</v>
      </c>
      <c r="BF133" s="202">
        <v>44973.672470389109</v>
      </c>
      <c r="BG133" s="236" t="s">
        <v>215</v>
      </c>
      <c r="BH133" s="202">
        <v>17674.205197280324</v>
      </c>
    </row>
    <row r="134" spans="17:60" ht="16.5" thickBot="1" x14ac:dyDescent="0.3">
      <c r="Q134" s="206" t="s">
        <v>194</v>
      </c>
      <c r="R134" s="204" t="s">
        <v>444</v>
      </c>
      <c r="S134" s="204" t="s">
        <v>317</v>
      </c>
      <c r="T134" s="204" t="s">
        <v>76</v>
      </c>
      <c r="U134" s="202">
        <v>1053132.8265904228</v>
      </c>
      <c r="V134" s="204" t="s">
        <v>215</v>
      </c>
      <c r="W134" s="204" t="s">
        <v>215</v>
      </c>
      <c r="X134" s="204" t="s">
        <v>215</v>
      </c>
      <c r="Y134" s="204" t="s">
        <v>215</v>
      </c>
      <c r="Z134" s="204" t="s">
        <v>215</v>
      </c>
      <c r="AA134" s="204" t="s">
        <v>215</v>
      </c>
      <c r="AB134" s="202">
        <v>1690063.5788632547</v>
      </c>
      <c r="AC134" s="158" t="s">
        <v>215</v>
      </c>
      <c r="AD134" s="202">
        <v>564496.98388133792</v>
      </c>
      <c r="AU134" s="206" t="s">
        <v>194</v>
      </c>
      <c r="AV134" s="204" t="s">
        <v>557</v>
      </c>
      <c r="AW134" s="204" t="s">
        <v>313</v>
      </c>
      <c r="AX134" s="204" t="s">
        <v>76</v>
      </c>
      <c r="AY134" s="202">
        <v>12406.195055874079</v>
      </c>
      <c r="AZ134" s="236" t="s">
        <v>215</v>
      </c>
      <c r="BA134" s="236" t="s">
        <v>215</v>
      </c>
      <c r="BB134" s="236" t="s">
        <v>215</v>
      </c>
      <c r="BC134" s="236" t="s">
        <v>215</v>
      </c>
      <c r="BD134" s="202">
        <v>430.55394731548256</v>
      </c>
      <c r="BE134" s="202">
        <v>4109.109259652646</v>
      </c>
      <c r="BF134" s="202">
        <v>19677.212912023406</v>
      </c>
      <c r="BG134" s="236" t="s">
        <v>215</v>
      </c>
      <c r="BH134" s="202">
        <v>7732.9486255910051</v>
      </c>
    </row>
    <row r="135" spans="17:60" ht="16.5" thickBot="1" x14ac:dyDescent="0.3">
      <c r="Q135" s="206" t="s">
        <v>194</v>
      </c>
      <c r="R135" s="204" t="s">
        <v>444</v>
      </c>
      <c r="S135" s="204" t="s">
        <v>74</v>
      </c>
      <c r="T135" s="204" t="s">
        <v>76</v>
      </c>
      <c r="U135" s="202">
        <v>625790.51567713672</v>
      </c>
      <c r="V135" s="204" t="s">
        <v>215</v>
      </c>
      <c r="W135" s="204" t="s">
        <v>215</v>
      </c>
      <c r="X135" s="204" t="s">
        <v>215</v>
      </c>
      <c r="Y135" s="204" t="s">
        <v>215</v>
      </c>
      <c r="Z135" s="204" t="s">
        <v>215</v>
      </c>
      <c r="AA135" s="204" t="s">
        <v>215</v>
      </c>
      <c r="AB135" s="202">
        <v>1004266.2538286904</v>
      </c>
      <c r="AC135" s="158" t="s">
        <v>215</v>
      </c>
      <c r="AD135" s="202">
        <v>357796.57263555122</v>
      </c>
      <c r="AU135" s="206" t="s">
        <v>194</v>
      </c>
      <c r="AV135" s="204" t="s">
        <v>557</v>
      </c>
      <c r="AW135" s="204" t="s">
        <v>312</v>
      </c>
      <c r="AX135" s="204" t="s">
        <v>76</v>
      </c>
      <c r="AY135" s="202">
        <v>42804.167636942926</v>
      </c>
      <c r="AZ135" s="236" t="s">
        <v>215</v>
      </c>
      <c r="BA135" s="236" t="s">
        <v>215</v>
      </c>
      <c r="BB135" s="236" t="s">
        <v>215</v>
      </c>
      <c r="BC135" s="236" t="s">
        <v>215</v>
      </c>
      <c r="BD135" s="202">
        <v>1485.5081074123059</v>
      </c>
      <c r="BE135" s="202">
        <v>14177.352588488233</v>
      </c>
      <c r="BF135" s="202">
        <v>67890.81715390824</v>
      </c>
      <c r="BG135" s="236" t="s">
        <v>215</v>
      </c>
      <c r="BH135" s="202">
        <v>26680.414728844826</v>
      </c>
    </row>
    <row r="136" spans="17:60" ht="16.5" thickBot="1" x14ac:dyDescent="0.3">
      <c r="Q136" s="206" t="s">
        <v>194</v>
      </c>
      <c r="R136" s="204" t="s">
        <v>444</v>
      </c>
      <c r="S136" s="204" t="s">
        <v>316</v>
      </c>
      <c r="T136" s="204" t="s">
        <v>76</v>
      </c>
      <c r="U136" s="202">
        <v>780343.22358498455</v>
      </c>
      <c r="V136" s="204" t="s">
        <v>215</v>
      </c>
      <c r="W136" s="204" t="s">
        <v>215</v>
      </c>
      <c r="X136" s="204" t="s">
        <v>215</v>
      </c>
      <c r="Y136" s="204" t="s">
        <v>215</v>
      </c>
      <c r="Z136" s="204" t="s">
        <v>215</v>
      </c>
      <c r="AA136" s="204" t="s">
        <v>215</v>
      </c>
      <c r="AB136" s="202">
        <v>1252291.8552102433</v>
      </c>
      <c r="AC136" s="158" t="s">
        <v>215</v>
      </c>
      <c r="AD136" s="202">
        <v>481855.27551827778</v>
      </c>
      <c r="AU136" s="206" t="s">
        <v>194</v>
      </c>
      <c r="AV136" s="204" t="s">
        <v>557</v>
      </c>
      <c r="AW136" s="204" t="s">
        <v>323</v>
      </c>
      <c r="AX136" s="204" t="s">
        <v>52</v>
      </c>
      <c r="AY136" s="202">
        <v>64104.29171838185</v>
      </c>
      <c r="AZ136" s="236" t="s">
        <v>215</v>
      </c>
      <c r="BA136" s="236" t="s">
        <v>215</v>
      </c>
      <c r="BB136" s="236" t="s">
        <v>215</v>
      </c>
      <c r="BC136" s="236" t="s">
        <v>215</v>
      </c>
      <c r="BD136" s="202">
        <v>2224.723673528275</v>
      </c>
      <c r="BE136" s="202">
        <v>21232.258359403866</v>
      </c>
      <c r="BF136" s="202">
        <v>101674.50947176704</v>
      </c>
      <c r="BG136" s="236" t="s">
        <v>215</v>
      </c>
      <c r="BH136" s="202">
        <v>39957.069214661009</v>
      </c>
    </row>
    <row r="137" spans="17:60" ht="16.5" thickBot="1" x14ac:dyDescent="0.3">
      <c r="Q137" s="206" t="s">
        <v>194</v>
      </c>
      <c r="R137" s="204" t="s">
        <v>444</v>
      </c>
      <c r="S137" s="204" t="s">
        <v>314</v>
      </c>
      <c r="T137" s="204" t="s">
        <v>76</v>
      </c>
      <c r="U137" s="202">
        <v>2425795.2100476101</v>
      </c>
      <c r="V137" s="204" t="s">
        <v>215</v>
      </c>
      <c r="W137" s="204" t="s">
        <v>215</v>
      </c>
      <c r="X137" s="204" t="s">
        <v>215</v>
      </c>
      <c r="Y137" s="204" t="s">
        <v>215</v>
      </c>
      <c r="Z137" s="204" t="s">
        <v>215</v>
      </c>
      <c r="AA137" s="204" t="s">
        <v>215</v>
      </c>
      <c r="AB137" s="202">
        <v>3892906.9826410902</v>
      </c>
      <c r="AC137" s="158" t="s">
        <v>215</v>
      </c>
      <c r="AD137" s="202">
        <v>2101441.9515586765</v>
      </c>
      <c r="AU137" s="206" t="s">
        <v>194</v>
      </c>
      <c r="AV137" s="204" t="s">
        <v>557</v>
      </c>
      <c r="AW137" s="204" t="s">
        <v>322</v>
      </c>
      <c r="AX137" s="204" t="s">
        <v>52</v>
      </c>
      <c r="AY137" s="202">
        <v>4177.1103884212107</v>
      </c>
      <c r="AZ137" s="236" t="s">
        <v>215</v>
      </c>
      <c r="BA137" s="236" t="s">
        <v>215</v>
      </c>
      <c r="BB137" s="236" t="s">
        <v>215</v>
      </c>
      <c r="BC137" s="236" t="s">
        <v>215</v>
      </c>
      <c r="BD137" s="202">
        <v>144.96558840220086</v>
      </c>
      <c r="BE137" s="202">
        <v>1383.518709672871</v>
      </c>
      <c r="BF137" s="202">
        <v>6625.2295808513682</v>
      </c>
      <c r="BG137" s="236" t="s">
        <v>215</v>
      </c>
      <c r="BH137" s="202">
        <v>2603.6492165089462</v>
      </c>
    </row>
    <row r="138" spans="17:60" ht="16.5" thickBot="1" x14ac:dyDescent="0.3">
      <c r="Q138" s="206" t="s">
        <v>194</v>
      </c>
      <c r="R138" s="204" t="s">
        <v>444</v>
      </c>
      <c r="S138" s="204" t="s">
        <v>312</v>
      </c>
      <c r="T138" s="204" t="s">
        <v>76</v>
      </c>
      <c r="U138" s="202">
        <v>495631.60579369863</v>
      </c>
      <c r="V138" s="204" t="s">
        <v>215</v>
      </c>
      <c r="W138" s="204" t="s">
        <v>215</v>
      </c>
      <c r="X138" s="204" t="s">
        <v>215</v>
      </c>
      <c r="Y138" s="204" t="s">
        <v>215</v>
      </c>
      <c r="Z138" s="204" t="s">
        <v>215</v>
      </c>
      <c r="AA138" s="204" t="s">
        <v>215</v>
      </c>
      <c r="AB138" s="202">
        <v>795387.72729872656</v>
      </c>
      <c r="AC138" s="158" t="s">
        <v>215</v>
      </c>
      <c r="AD138" s="202">
        <v>425067.06014301203</v>
      </c>
      <c r="AU138" s="206" t="s">
        <v>194</v>
      </c>
      <c r="AV138" s="204" t="s">
        <v>557</v>
      </c>
      <c r="AW138" s="204" t="s">
        <v>321</v>
      </c>
      <c r="AX138" s="204" t="s">
        <v>52</v>
      </c>
      <c r="AY138" s="202">
        <v>133851.57984591514</v>
      </c>
      <c r="AZ138" s="236" t="s">
        <v>215</v>
      </c>
      <c r="BA138" s="236" t="s">
        <v>215</v>
      </c>
      <c r="BB138" s="236" t="s">
        <v>215</v>
      </c>
      <c r="BC138" s="236" t="s">
        <v>215</v>
      </c>
      <c r="BD138" s="202">
        <v>4645.2861491795957</v>
      </c>
      <c r="BE138" s="202">
        <v>44333.557846454016</v>
      </c>
      <c r="BF138" s="202">
        <v>212299.26044018709</v>
      </c>
      <c r="BG138" s="236" t="s">
        <v>215</v>
      </c>
      <c r="BH138" s="202">
        <v>83431.494164084666</v>
      </c>
    </row>
    <row r="139" spans="17:60" ht="16.5" thickBot="1" x14ac:dyDescent="0.3">
      <c r="Q139" s="206" t="s">
        <v>194</v>
      </c>
      <c r="R139" s="204" t="s">
        <v>444</v>
      </c>
      <c r="S139" s="204" t="s">
        <v>322</v>
      </c>
      <c r="T139" s="204" t="s">
        <v>52</v>
      </c>
      <c r="U139" s="202">
        <v>18262.701412702663</v>
      </c>
      <c r="V139" s="204" t="s">
        <v>215</v>
      </c>
      <c r="W139" s="204" t="s">
        <v>215</v>
      </c>
      <c r="X139" s="204" t="s">
        <v>215</v>
      </c>
      <c r="Y139" s="204" t="s">
        <v>215</v>
      </c>
      <c r="Z139" s="204" t="s">
        <v>215</v>
      </c>
      <c r="AA139" s="204" t="s">
        <v>215</v>
      </c>
      <c r="AB139" s="202">
        <v>29307.914187036491</v>
      </c>
      <c r="AC139" s="158" t="s">
        <v>215</v>
      </c>
      <c r="AD139" s="202">
        <v>13619.640262651692</v>
      </c>
      <c r="AU139" s="206" t="s">
        <v>194</v>
      </c>
      <c r="AV139" s="204" t="s">
        <v>557</v>
      </c>
      <c r="AW139" s="204" t="s">
        <v>320</v>
      </c>
      <c r="AX139" s="204" t="s">
        <v>52</v>
      </c>
      <c r="AY139" s="202">
        <v>522.24364658173533</v>
      </c>
      <c r="AZ139" s="236" t="s">
        <v>215</v>
      </c>
      <c r="BA139" s="236" t="s">
        <v>215</v>
      </c>
      <c r="BB139" s="236" t="s">
        <v>215</v>
      </c>
      <c r="BC139" s="236" t="s">
        <v>215</v>
      </c>
      <c r="BD139" s="202">
        <v>18.12433727533038</v>
      </c>
      <c r="BE139" s="202">
        <v>172.97456587607871</v>
      </c>
      <c r="BF139" s="202">
        <v>828.31999492662283</v>
      </c>
      <c r="BG139" s="236" t="s">
        <v>215</v>
      </c>
      <c r="BH139" s="202">
        <v>325.52150525359724</v>
      </c>
    </row>
    <row r="140" spans="17:60" ht="16.5" thickBot="1" x14ac:dyDescent="0.3">
      <c r="Q140" s="206" t="s">
        <v>194</v>
      </c>
      <c r="R140" s="204" t="s">
        <v>444</v>
      </c>
      <c r="S140" s="204" t="s">
        <v>321</v>
      </c>
      <c r="T140" s="204" t="s">
        <v>52</v>
      </c>
      <c r="U140" s="202">
        <v>36145.669030930323</v>
      </c>
      <c r="V140" s="204" t="s">
        <v>215</v>
      </c>
      <c r="W140" s="204" t="s">
        <v>215</v>
      </c>
      <c r="X140" s="204" t="s">
        <v>215</v>
      </c>
      <c r="Y140" s="204" t="s">
        <v>215</v>
      </c>
      <c r="Z140" s="204" t="s">
        <v>215</v>
      </c>
      <c r="AA140" s="204" t="s">
        <v>215</v>
      </c>
      <c r="AB140" s="202">
        <v>58006.433016239978</v>
      </c>
      <c r="AC140" s="158" t="s">
        <v>215</v>
      </c>
      <c r="AD140" s="202">
        <v>30999.502639214472</v>
      </c>
      <c r="AU140" s="206" t="s">
        <v>194</v>
      </c>
      <c r="AV140" s="204" t="s">
        <v>557</v>
      </c>
      <c r="AW140" s="204" t="s">
        <v>319</v>
      </c>
      <c r="AX140" s="204" t="s">
        <v>52</v>
      </c>
      <c r="AY140" s="202">
        <v>36340.422991094558</v>
      </c>
      <c r="AZ140" s="236" t="s">
        <v>215</v>
      </c>
      <c r="BA140" s="236" t="s">
        <v>215</v>
      </c>
      <c r="BB140" s="236" t="s">
        <v>215</v>
      </c>
      <c r="BC140" s="236" t="s">
        <v>215</v>
      </c>
      <c r="BD140" s="202">
        <v>1261.1854396503122</v>
      </c>
      <c r="BE140" s="202">
        <v>12036.467904935722</v>
      </c>
      <c r="BF140" s="202">
        <v>57638.803620952516</v>
      </c>
      <c r="BG140" s="236" t="s">
        <v>215</v>
      </c>
      <c r="BH140" s="202">
        <v>22651.475553685079</v>
      </c>
    </row>
    <row r="141" spans="17:60" ht="16.5" thickBot="1" x14ac:dyDescent="0.3">
      <c r="Q141" s="206" t="s">
        <v>194</v>
      </c>
      <c r="R141" s="204" t="s">
        <v>444</v>
      </c>
      <c r="S141" s="204" t="s">
        <v>319</v>
      </c>
      <c r="T141" s="204" t="s">
        <v>52</v>
      </c>
      <c r="U141" s="202">
        <v>2376.5779535075976</v>
      </c>
      <c r="V141" s="204" t="s">
        <v>215</v>
      </c>
      <c r="W141" s="204" t="s">
        <v>215</v>
      </c>
      <c r="X141" s="204" t="s">
        <v>215</v>
      </c>
      <c r="Y141" s="204" t="s">
        <v>215</v>
      </c>
      <c r="Z141" s="204" t="s">
        <v>215</v>
      </c>
      <c r="AA141" s="204" t="s">
        <v>215</v>
      </c>
      <c r="AB141" s="202">
        <v>3813.9233154059266</v>
      </c>
      <c r="AC141" s="158" t="s">
        <v>215</v>
      </c>
      <c r="AD141" s="202">
        <v>1516.0295325729392</v>
      </c>
      <c r="AU141" s="206" t="s">
        <v>194</v>
      </c>
      <c r="AV141" s="204" t="s">
        <v>557</v>
      </c>
      <c r="AW141" s="204" t="s">
        <v>318</v>
      </c>
      <c r="AX141" s="204" t="s">
        <v>52</v>
      </c>
      <c r="AY141" s="202">
        <v>1443.6400755870409</v>
      </c>
      <c r="AZ141" s="236" t="s">
        <v>215</v>
      </c>
      <c r="BA141" s="236" t="s">
        <v>215</v>
      </c>
      <c r="BB141" s="236" t="s">
        <v>215</v>
      </c>
      <c r="BC141" s="236" t="s">
        <v>215</v>
      </c>
      <c r="BD141" s="202">
        <v>50.101173667467386</v>
      </c>
      <c r="BE141" s="202">
        <v>478.15424273791677</v>
      </c>
      <c r="BF141" s="202">
        <v>2289.7280759910132</v>
      </c>
      <c r="BG141" s="236" t="s">
        <v>215</v>
      </c>
      <c r="BH141" s="202">
        <v>899.84032074952529</v>
      </c>
    </row>
    <row r="142" spans="17:60" ht="16.5" thickBot="1" x14ac:dyDescent="0.3">
      <c r="Q142" s="206" t="s">
        <v>194</v>
      </c>
      <c r="R142" s="204" t="s">
        <v>444</v>
      </c>
      <c r="S142" s="204" t="s">
        <v>318</v>
      </c>
      <c r="T142" s="204" t="s">
        <v>52</v>
      </c>
      <c r="U142" s="202">
        <v>1541.4942979346847</v>
      </c>
      <c r="V142" s="204" t="s">
        <v>215</v>
      </c>
      <c r="W142" s="204" t="s">
        <v>215</v>
      </c>
      <c r="X142" s="204" t="s">
        <v>215</v>
      </c>
      <c r="Y142" s="204" t="s">
        <v>215</v>
      </c>
      <c r="Z142" s="204" t="s">
        <v>215</v>
      </c>
      <c r="AA142" s="204" t="s">
        <v>215</v>
      </c>
      <c r="AB142" s="202">
        <v>2473.784221881443</v>
      </c>
      <c r="AC142" s="158" t="s">
        <v>215</v>
      </c>
      <c r="AD142" s="202">
        <v>826.26698160348053</v>
      </c>
      <c r="AU142" s="206" t="s">
        <v>194</v>
      </c>
      <c r="AV142" s="204" t="s">
        <v>557</v>
      </c>
      <c r="AW142" s="204" t="s">
        <v>317</v>
      </c>
      <c r="AX142" s="204" t="s">
        <v>52</v>
      </c>
      <c r="AY142" s="202">
        <v>85869.390439250899</v>
      </c>
      <c r="AZ142" s="236" t="s">
        <v>215</v>
      </c>
      <c r="BA142" s="236" t="s">
        <v>215</v>
      </c>
      <c r="BB142" s="236" t="s">
        <v>215</v>
      </c>
      <c r="BC142" s="236" t="s">
        <v>215</v>
      </c>
      <c r="BD142" s="202">
        <v>2980.0760701153604</v>
      </c>
      <c r="BE142" s="202">
        <v>28441.170381856002</v>
      </c>
      <c r="BF142" s="202">
        <v>136195.68858050337</v>
      </c>
      <c r="BG142" s="236" t="s">
        <v>215</v>
      </c>
      <c r="BH142" s="202">
        <v>53523.54866153271</v>
      </c>
    </row>
    <row r="143" spans="17:60" ht="16.5" thickBot="1" x14ac:dyDescent="0.3">
      <c r="Q143" s="206" t="s">
        <v>194</v>
      </c>
      <c r="R143" s="204" t="s">
        <v>444</v>
      </c>
      <c r="S143" s="204" t="s">
        <v>317</v>
      </c>
      <c r="T143" s="204" t="s">
        <v>52</v>
      </c>
      <c r="U143" s="202">
        <v>15712.019223997939</v>
      </c>
      <c r="V143" s="204" t="s">
        <v>215</v>
      </c>
      <c r="W143" s="204" t="s">
        <v>215</v>
      </c>
      <c r="X143" s="204" t="s">
        <v>215</v>
      </c>
      <c r="Y143" s="204" t="s">
        <v>215</v>
      </c>
      <c r="Z143" s="204" t="s">
        <v>215</v>
      </c>
      <c r="AA143" s="204" t="s">
        <v>215</v>
      </c>
      <c r="AB143" s="202">
        <v>25214.589053167496</v>
      </c>
      <c r="AC143" s="158" t="s">
        <v>215</v>
      </c>
      <c r="AD143" s="202">
        <v>8421.9077011848367</v>
      </c>
      <c r="AU143" s="206" t="s">
        <v>194</v>
      </c>
      <c r="AV143" s="204" t="s">
        <v>557</v>
      </c>
      <c r="AW143" s="204" t="s">
        <v>74</v>
      </c>
      <c r="AX143" s="204" t="s">
        <v>52</v>
      </c>
      <c r="AY143" s="202">
        <v>8721.9630218408838</v>
      </c>
      <c r="AZ143" s="236" t="s">
        <v>215</v>
      </c>
      <c r="BA143" s="236" t="s">
        <v>215</v>
      </c>
      <c r="BB143" s="236" t="s">
        <v>215</v>
      </c>
      <c r="BC143" s="236" t="s">
        <v>215</v>
      </c>
      <c r="BD143" s="202">
        <v>302.69358094730438</v>
      </c>
      <c r="BE143" s="202">
        <v>2888.8389110426797</v>
      </c>
      <c r="BF143" s="202">
        <v>13833.727635154155</v>
      </c>
      <c r="BG143" s="236" t="s">
        <v>215</v>
      </c>
      <c r="BH143" s="202">
        <v>5436.5171318393459</v>
      </c>
    </row>
    <row r="144" spans="17:60" ht="16.5" thickBot="1" x14ac:dyDescent="0.3">
      <c r="Q144" s="206" t="s">
        <v>194</v>
      </c>
      <c r="R144" s="204" t="s">
        <v>444</v>
      </c>
      <c r="S144" s="204" t="s">
        <v>74</v>
      </c>
      <c r="T144" s="204" t="s">
        <v>52</v>
      </c>
      <c r="U144" s="202">
        <v>9336.3651480827921</v>
      </c>
      <c r="V144" s="204" t="s">
        <v>215</v>
      </c>
      <c r="W144" s="204" t="s">
        <v>215</v>
      </c>
      <c r="X144" s="204" t="s">
        <v>215</v>
      </c>
      <c r="Y144" s="204" t="s">
        <v>215</v>
      </c>
      <c r="Z144" s="204" t="s">
        <v>215</v>
      </c>
      <c r="AA144" s="204" t="s">
        <v>215</v>
      </c>
      <c r="AB144" s="202">
        <v>14982.963494575075</v>
      </c>
      <c r="AC144" s="158" t="s">
        <v>215</v>
      </c>
      <c r="AD144" s="202">
        <v>5338.0793846698425</v>
      </c>
      <c r="AU144" s="206" t="s">
        <v>194</v>
      </c>
      <c r="AV144" s="204" t="s">
        <v>557</v>
      </c>
      <c r="AW144" s="204" t="s">
        <v>316</v>
      </c>
      <c r="AX144" s="204" t="s">
        <v>52</v>
      </c>
      <c r="AY144" s="202">
        <v>232092.234282611</v>
      </c>
      <c r="AZ144" s="236" t="s">
        <v>215</v>
      </c>
      <c r="BA144" s="236" t="s">
        <v>215</v>
      </c>
      <c r="BB144" s="236" t="s">
        <v>215</v>
      </c>
      <c r="BC144" s="236" t="s">
        <v>215</v>
      </c>
      <c r="BD144" s="202">
        <v>8054.7038928211923</v>
      </c>
      <c r="BE144" s="202">
        <v>76872.267821760106</v>
      </c>
      <c r="BF144" s="202">
        <v>368116.75849347602</v>
      </c>
      <c r="BG144" s="236" t="s">
        <v>215</v>
      </c>
      <c r="BH144" s="202">
        <v>144666.21845158574</v>
      </c>
    </row>
    <row r="145" spans="17:60" ht="16.5" thickBot="1" x14ac:dyDescent="0.3">
      <c r="Q145" s="206" t="s">
        <v>194</v>
      </c>
      <c r="R145" s="204" t="s">
        <v>444</v>
      </c>
      <c r="S145" s="204" t="s">
        <v>316</v>
      </c>
      <c r="T145" s="204" t="s">
        <v>52</v>
      </c>
      <c r="U145" s="202">
        <v>11642.185504016943</v>
      </c>
      <c r="V145" s="204" t="s">
        <v>215</v>
      </c>
      <c r="W145" s="204" t="s">
        <v>215</v>
      </c>
      <c r="X145" s="204" t="s">
        <v>215</v>
      </c>
      <c r="Y145" s="204" t="s">
        <v>215</v>
      </c>
      <c r="Z145" s="204" t="s">
        <v>215</v>
      </c>
      <c r="AA145" s="204" t="s">
        <v>215</v>
      </c>
      <c r="AB145" s="202">
        <v>18683.335284886194</v>
      </c>
      <c r="AC145" s="158" t="s">
        <v>215</v>
      </c>
      <c r="AD145" s="202">
        <v>7188.9501108252198</v>
      </c>
      <c r="AU145" s="206" t="s">
        <v>194</v>
      </c>
      <c r="AV145" s="204" t="s">
        <v>557</v>
      </c>
      <c r="AW145" s="204" t="s">
        <v>315</v>
      </c>
      <c r="AX145" s="204" t="s">
        <v>52</v>
      </c>
      <c r="AY145" s="202">
        <v>65798.481900898973</v>
      </c>
      <c r="AZ145" s="236" t="s">
        <v>215</v>
      </c>
      <c r="BA145" s="236" t="s">
        <v>215</v>
      </c>
      <c r="BB145" s="236" t="s">
        <v>215</v>
      </c>
      <c r="BC145" s="236" t="s">
        <v>215</v>
      </c>
      <c r="BD145" s="202">
        <v>2283.5201270178977</v>
      </c>
      <c r="BE145" s="202">
        <v>21793.3983814042</v>
      </c>
      <c r="BF145" s="202">
        <v>104361.62996154722</v>
      </c>
      <c r="BG145" s="236" t="s">
        <v>215</v>
      </c>
      <c r="BH145" s="202">
        <v>41013.080794712885</v>
      </c>
    </row>
    <row r="146" spans="17:60" ht="16.5" thickBot="1" x14ac:dyDescent="0.3">
      <c r="Q146" s="206" t="s">
        <v>194</v>
      </c>
      <c r="R146" s="204" t="s">
        <v>444</v>
      </c>
      <c r="S146" s="204" t="s">
        <v>314</v>
      </c>
      <c r="T146" s="204" t="s">
        <v>52</v>
      </c>
      <c r="U146" s="202">
        <v>36191.200212611948</v>
      </c>
      <c r="V146" s="204" t="s">
        <v>215</v>
      </c>
      <c r="W146" s="204" t="s">
        <v>215</v>
      </c>
      <c r="X146" s="204" t="s">
        <v>215</v>
      </c>
      <c r="Y146" s="204" t="s">
        <v>215</v>
      </c>
      <c r="Z146" s="204" t="s">
        <v>215</v>
      </c>
      <c r="AA146" s="204" t="s">
        <v>215</v>
      </c>
      <c r="AB146" s="202">
        <v>58079.50128447717</v>
      </c>
      <c r="AC146" s="158" t="s">
        <v>215</v>
      </c>
      <c r="AD146" s="202">
        <v>31352.072132482015</v>
      </c>
      <c r="AU146" s="206" t="s">
        <v>194</v>
      </c>
      <c r="AV146" s="204" t="s">
        <v>557</v>
      </c>
      <c r="AW146" s="204" t="s">
        <v>314</v>
      </c>
      <c r="AX146" s="204" t="s">
        <v>52</v>
      </c>
      <c r="AY146" s="202">
        <v>98127.097613926642</v>
      </c>
      <c r="AZ146" s="236" t="s">
        <v>215</v>
      </c>
      <c r="BA146" s="236" t="s">
        <v>215</v>
      </c>
      <c r="BB146" s="236" t="s">
        <v>215</v>
      </c>
      <c r="BC146" s="236" t="s">
        <v>215</v>
      </c>
      <c r="BD146" s="202">
        <v>3405.4767820439642</v>
      </c>
      <c r="BE146" s="202">
        <v>32501.09833129789</v>
      </c>
      <c r="BF146" s="202">
        <v>155637.38789306817</v>
      </c>
      <c r="BG146" s="236" t="s">
        <v>215</v>
      </c>
      <c r="BH146" s="202">
        <v>61163.94278901544</v>
      </c>
    </row>
    <row r="147" spans="17:60" ht="16.5" thickBot="1" x14ac:dyDescent="0.3">
      <c r="Q147" s="206" t="s">
        <v>194</v>
      </c>
      <c r="R147" s="204" t="s">
        <v>444</v>
      </c>
      <c r="S147" s="204" t="s">
        <v>312</v>
      </c>
      <c r="T147" s="204" t="s">
        <v>52</v>
      </c>
      <c r="U147" s="202">
        <v>7394.4835094959199</v>
      </c>
      <c r="V147" s="204" t="s">
        <v>215</v>
      </c>
      <c r="W147" s="204" t="s">
        <v>215</v>
      </c>
      <c r="X147" s="204" t="s">
        <v>215</v>
      </c>
      <c r="Y147" s="204" t="s">
        <v>215</v>
      </c>
      <c r="Z147" s="204" t="s">
        <v>215</v>
      </c>
      <c r="AA147" s="204" t="s">
        <v>215</v>
      </c>
      <c r="AB147" s="202">
        <v>11866.639182033874</v>
      </c>
      <c r="AC147" s="158" t="s">
        <v>215</v>
      </c>
      <c r="AD147" s="202">
        <v>6341.708902167381</v>
      </c>
      <c r="AU147" s="206" t="s">
        <v>194</v>
      </c>
      <c r="AV147" s="204" t="s">
        <v>557</v>
      </c>
      <c r="AW147" s="204" t="s">
        <v>313</v>
      </c>
      <c r="AX147" s="204" t="s">
        <v>52</v>
      </c>
      <c r="AY147" s="202">
        <v>3153.7129262852081</v>
      </c>
      <c r="AZ147" s="236" t="s">
        <v>215</v>
      </c>
      <c r="BA147" s="236" t="s">
        <v>215</v>
      </c>
      <c r="BB147" s="236" t="s">
        <v>215</v>
      </c>
      <c r="BC147" s="236" t="s">
        <v>215</v>
      </c>
      <c r="BD147" s="202">
        <v>109.44883124895306</v>
      </c>
      <c r="BE147" s="202">
        <v>1044.5548316241402</v>
      </c>
      <c r="BF147" s="202">
        <v>5002.0397417927115</v>
      </c>
      <c r="BG147" s="236" t="s">
        <v>215</v>
      </c>
      <c r="BH147" s="202">
        <v>1965.7517819920781</v>
      </c>
    </row>
    <row r="148" spans="17:60" ht="16.5" thickBot="1" x14ac:dyDescent="0.3">
      <c r="Q148" s="206" t="s">
        <v>194</v>
      </c>
      <c r="R148" s="204" t="s">
        <v>557</v>
      </c>
      <c r="S148" s="204" t="s">
        <v>323</v>
      </c>
      <c r="T148" s="204" t="s">
        <v>76</v>
      </c>
      <c r="U148" s="202">
        <v>104873.67466738402</v>
      </c>
      <c r="V148" s="204" t="s">
        <v>215</v>
      </c>
      <c r="W148" s="204" t="s">
        <v>215</v>
      </c>
      <c r="X148" s="204" t="s">
        <v>215</v>
      </c>
      <c r="Y148" s="204" t="s">
        <v>215</v>
      </c>
      <c r="Z148" s="204" t="s">
        <v>215</v>
      </c>
      <c r="AA148" s="204" t="s">
        <v>215</v>
      </c>
      <c r="AB148" s="202">
        <v>166337.99613841376</v>
      </c>
      <c r="AC148" s="158" t="s">
        <v>215</v>
      </c>
      <c r="AD148" s="202">
        <v>65369.175216686745</v>
      </c>
      <c r="AU148" s="206" t="s">
        <v>194</v>
      </c>
      <c r="AV148" s="204" t="s">
        <v>557</v>
      </c>
      <c r="AW148" s="204" t="s">
        <v>312</v>
      </c>
      <c r="AX148" s="204" t="s">
        <v>52</v>
      </c>
      <c r="AY148" s="202">
        <v>10881.127220636028</v>
      </c>
      <c r="AZ148" s="236" t="s">
        <v>215</v>
      </c>
      <c r="BA148" s="236" t="s">
        <v>215</v>
      </c>
      <c r="BB148" s="236" t="s">
        <v>215</v>
      </c>
      <c r="BC148" s="236" t="s">
        <v>215</v>
      </c>
      <c r="BD148" s="202">
        <v>377.62684328170207</v>
      </c>
      <c r="BE148" s="202">
        <v>3603.9849781826429</v>
      </c>
      <c r="BF148" s="202">
        <v>17258.333927443102</v>
      </c>
      <c r="BG148" s="236" t="s">
        <v>215</v>
      </c>
      <c r="BH148" s="202">
        <v>6782.3532845276486</v>
      </c>
    </row>
    <row r="149" spans="17:60" ht="16.5" thickBot="1" x14ac:dyDescent="0.3">
      <c r="Q149" s="206" t="s">
        <v>194</v>
      </c>
      <c r="R149" s="204" t="s">
        <v>557</v>
      </c>
      <c r="S149" s="204" t="s">
        <v>322</v>
      </c>
      <c r="T149" s="204" t="s">
        <v>76</v>
      </c>
      <c r="U149" s="202">
        <v>93095.378017386305</v>
      </c>
      <c r="V149" s="204" t="s">
        <v>215</v>
      </c>
      <c r="W149" s="204" t="s">
        <v>215</v>
      </c>
      <c r="X149" s="204" t="s">
        <v>215</v>
      </c>
      <c r="Y149" s="204" t="s">
        <v>215</v>
      </c>
      <c r="Z149" s="204" t="s">
        <v>215</v>
      </c>
      <c r="AA149" s="204" t="s">
        <v>215</v>
      </c>
      <c r="AB149" s="202">
        <v>147656.68007984984</v>
      </c>
      <c r="AC149" s="158" t="s">
        <v>215</v>
      </c>
      <c r="AD149" s="202">
        <v>58027.604132143948</v>
      </c>
      <c r="AU149" s="206" t="s">
        <v>194</v>
      </c>
      <c r="AV149" s="204" t="s">
        <v>556</v>
      </c>
      <c r="AW149" s="204" t="s">
        <v>323</v>
      </c>
      <c r="AX149" s="204" t="s">
        <v>76</v>
      </c>
      <c r="AY149" s="202">
        <v>0</v>
      </c>
      <c r="AZ149" s="236" t="s">
        <v>215</v>
      </c>
      <c r="BA149" s="236" t="s">
        <v>215</v>
      </c>
      <c r="BB149" s="236" t="s">
        <v>215</v>
      </c>
      <c r="BC149" s="236" t="s">
        <v>215</v>
      </c>
      <c r="BD149" s="202">
        <v>0</v>
      </c>
      <c r="BE149" s="202">
        <v>0</v>
      </c>
      <c r="BF149" s="202">
        <v>0</v>
      </c>
      <c r="BG149" s="236" t="s">
        <v>215</v>
      </c>
      <c r="BH149" s="202">
        <v>0</v>
      </c>
    </row>
    <row r="150" spans="17:60" ht="16.5" thickBot="1" x14ac:dyDescent="0.3">
      <c r="Q150" s="206" t="s">
        <v>194</v>
      </c>
      <c r="R150" s="204" t="s">
        <v>557</v>
      </c>
      <c r="S150" s="204" t="s">
        <v>321</v>
      </c>
      <c r="T150" s="204" t="s">
        <v>76</v>
      </c>
      <c r="U150" s="202">
        <v>219584.27032123075</v>
      </c>
      <c r="V150" s="204" t="s">
        <v>215</v>
      </c>
      <c r="W150" s="204" t="s">
        <v>215</v>
      </c>
      <c r="X150" s="204" t="s">
        <v>215</v>
      </c>
      <c r="Y150" s="204" t="s">
        <v>215</v>
      </c>
      <c r="Z150" s="204" t="s">
        <v>215</v>
      </c>
      <c r="AA150" s="204" t="s">
        <v>215</v>
      </c>
      <c r="AB150" s="202">
        <v>348278.13199634856</v>
      </c>
      <c r="AC150" s="158" t="s">
        <v>215</v>
      </c>
      <c r="AD150" s="202">
        <v>136869.83589525145</v>
      </c>
      <c r="AU150" s="206" t="s">
        <v>194</v>
      </c>
      <c r="AV150" s="204" t="s">
        <v>556</v>
      </c>
      <c r="AW150" s="204" t="s">
        <v>322</v>
      </c>
      <c r="AX150" s="204" t="s">
        <v>76</v>
      </c>
      <c r="AY150" s="202">
        <v>288.16755430839322</v>
      </c>
      <c r="AZ150" s="236" t="s">
        <v>215</v>
      </c>
      <c r="BA150" s="236" t="s">
        <v>215</v>
      </c>
      <c r="BB150" s="236" t="s">
        <v>215</v>
      </c>
      <c r="BC150" s="236" t="s">
        <v>215</v>
      </c>
      <c r="BD150" s="202">
        <v>10.000784078997857</v>
      </c>
      <c r="BE150" s="202">
        <v>84.839708225903706</v>
      </c>
      <c r="BF150" s="202">
        <v>457.05667974150816</v>
      </c>
      <c r="BG150" s="236" t="s">
        <v>215</v>
      </c>
      <c r="BH150" s="202">
        <v>169.01321368715259</v>
      </c>
    </row>
    <row r="151" spans="17:60" ht="16.5" thickBot="1" x14ac:dyDescent="0.3">
      <c r="Q151" s="206" t="s">
        <v>194</v>
      </c>
      <c r="R151" s="204" t="s">
        <v>557</v>
      </c>
      <c r="S151" s="204" t="s">
        <v>320</v>
      </c>
      <c r="T151" s="204" t="s">
        <v>76</v>
      </c>
      <c r="U151" s="202">
        <v>11630.166076916765</v>
      </c>
      <c r="V151" s="204" t="s">
        <v>215</v>
      </c>
      <c r="W151" s="204" t="s">
        <v>215</v>
      </c>
      <c r="X151" s="204" t="s">
        <v>215</v>
      </c>
      <c r="Y151" s="204" t="s">
        <v>215</v>
      </c>
      <c r="Z151" s="204" t="s">
        <v>215</v>
      </c>
      <c r="AA151" s="204" t="s">
        <v>215</v>
      </c>
      <c r="AB151" s="202">
        <v>18446.369178221787</v>
      </c>
      <c r="AC151" s="158" t="s">
        <v>215</v>
      </c>
      <c r="AD151" s="202">
        <v>7249.2393014009576</v>
      </c>
      <c r="AU151" s="206" t="s">
        <v>194</v>
      </c>
      <c r="AV151" s="204" t="s">
        <v>556</v>
      </c>
      <c r="AW151" s="204" t="s">
        <v>321</v>
      </c>
      <c r="AX151" s="204" t="s">
        <v>76</v>
      </c>
      <c r="AY151" s="202">
        <v>549.33227711463496</v>
      </c>
      <c r="AZ151" s="236" t="s">
        <v>215</v>
      </c>
      <c r="BA151" s="236" t="s">
        <v>215</v>
      </c>
      <c r="BB151" s="236" t="s">
        <v>215</v>
      </c>
      <c r="BC151" s="236" t="s">
        <v>215</v>
      </c>
      <c r="BD151" s="202">
        <v>19.064441533790216</v>
      </c>
      <c r="BE151" s="202">
        <v>161.72948485241557</v>
      </c>
      <c r="BF151" s="202">
        <v>871.28471925107465</v>
      </c>
      <c r="BG151" s="236" t="s">
        <v>215</v>
      </c>
      <c r="BH151" s="202">
        <v>322.18899091555954</v>
      </c>
    </row>
    <row r="152" spans="17:60" ht="16.5" thickBot="1" x14ac:dyDescent="0.3">
      <c r="Q152" s="206" t="s">
        <v>194</v>
      </c>
      <c r="R152" s="204" t="s">
        <v>557</v>
      </c>
      <c r="S152" s="204" t="s">
        <v>319</v>
      </c>
      <c r="T152" s="204" t="s">
        <v>76</v>
      </c>
      <c r="U152" s="202">
        <v>59452.99194857214</v>
      </c>
      <c r="V152" s="204" t="s">
        <v>215</v>
      </c>
      <c r="W152" s="204" t="s">
        <v>215</v>
      </c>
      <c r="X152" s="204" t="s">
        <v>215</v>
      </c>
      <c r="Y152" s="204" t="s">
        <v>215</v>
      </c>
      <c r="Z152" s="204" t="s">
        <v>215</v>
      </c>
      <c r="AA152" s="204" t="s">
        <v>215</v>
      </c>
      <c r="AB152" s="202">
        <v>94297.17778578357</v>
      </c>
      <c r="AC152" s="158" t="s">
        <v>215</v>
      </c>
      <c r="AD152" s="202">
        <v>37057.851364210437</v>
      </c>
      <c r="AU152" s="206" t="s">
        <v>194</v>
      </c>
      <c r="AV152" s="204" t="s">
        <v>556</v>
      </c>
      <c r="AW152" s="204" t="s">
        <v>320</v>
      </c>
      <c r="AX152" s="204" t="s">
        <v>76</v>
      </c>
      <c r="AY152" s="202">
        <v>32.75356707541016</v>
      </c>
      <c r="AZ152" s="236" t="s">
        <v>215</v>
      </c>
      <c r="BA152" s="236" t="s">
        <v>215</v>
      </c>
      <c r="BB152" s="236" t="s">
        <v>215</v>
      </c>
      <c r="BC152" s="236" t="s">
        <v>215</v>
      </c>
      <c r="BD152" s="202">
        <v>1.136704487513533</v>
      </c>
      <c r="BE152" s="202">
        <v>9.6430116176838041</v>
      </c>
      <c r="BF152" s="202">
        <v>51.949764619082671</v>
      </c>
      <c r="BG152" s="236" t="s">
        <v>215</v>
      </c>
      <c r="BH152" s="202">
        <v>19.210301605323878</v>
      </c>
    </row>
    <row r="153" spans="17:60" ht="16.5" thickBot="1" x14ac:dyDescent="0.3">
      <c r="Q153" s="206" t="s">
        <v>194</v>
      </c>
      <c r="R153" s="204" t="s">
        <v>557</v>
      </c>
      <c r="S153" s="204" t="s">
        <v>318</v>
      </c>
      <c r="T153" s="204" t="s">
        <v>76</v>
      </c>
      <c r="U153" s="202">
        <v>32229.961312000083</v>
      </c>
      <c r="V153" s="204" t="s">
        <v>215</v>
      </c>
      <c r="W153" s="204" t="s">
        <v>215</v>
      </c>
      <c r="X153" s="204" t="s">
        <v>215</v>
      </c>
      <c r="Y153" s="204" t="s">
        <v>215</v>
      </c>
      <c r="Z153" s="204" t="s">
        <v>215</v>
      </c>
      <c r="AA153" s="204" t="s">
        <v>215</v>
      </c>
      <c r="AB153" s="202">
        <v>51119.284198439556</v>
      </c>
      <c r="AC153" s="158" t="s">
        <v>215</v>
      </c>
      <c r="AD153" s="202">
        <v>20089.369376187242</v>
      </c>
      <c r="AU153" s="206" t="s">
        <v>194</v>
      </c>
      <c r="AV153" s="204" t="s">
        <v>556</v>
      </c>
      <c r="AW153" s="204" t="s">
        <v>319</v>
      </c>
      <c r="AX153" s="204" t="s">
        <v>76</v>
      </c>
      <c r="AY153" s="202">
        <v>99.443856702952971</v>
      </c>
      <c r="AZ153" s="236" t="s">
        <v>215</v>
      </c>
      <c r="BA153" s="236" t="s">
        <v>215</v>
      </c>
      <c r="BB153" s="236" t="s">
        <v>215</v>
      </c>
      <c r="BC153" s="236" t="s">
        <v>215</v>
      </c>
      <c r="BD153" s="202">
        <v>3.4511745822873499</v>
      </c>
      <c r="BE153" s="202">
        <v>29.27736888278605</v>
      </c>
      <c r="BF153" s="202">
        <v>157.72587262443994</v>
      </c>
      <c r="BG153" s="236" t="s">
        <v>215</v>
      </c>
      <c r="BH153" s="202">
        <v>58.324837586759642</v>
      </c>
    </row>
    <row r="154" spans="17:60" ht="16.5" thickBot="1" x14ac:dyDescent="0.3">
      <c r="Q154" s="206" t="s">
        <v>194</v>
      </c>
      <c r="R154" s="204" t="s">
        <v>557</v>
      </c>
      <c r="S154" s="204" t="s">
        <v>317</v>
      </c>
      <c r="T154" s="204" t="s">
        <v>76</v>
      </c>
      <c r="U154" s="202">
        <v>140709.59531981763</v>
      </c>
      <c r="V154" s="204" t="s">
        <v>215</v>
      </c>
      <c r="W154" s="204" t="s">
        <v>215</v>
      </c>
      <c r="X154" s="204" t="s">
        <v>215</v>
      </c>
      <c r="Y154" s="204" t="s">
        <v>215</v>
      </c>
      <c r="Z154" s="204" t="s">
        <v>215</v>
      </c>
      <c r="AA154" s="204" t="s">
        <v>215</v>
      </c>
      <c r="AB154" s="202">
        <v>223176.61889103911</v>
      </c>
      <c r="AC154" s="158" t="s">
        <v>215</v>
      </c>
      <c r="AD154" s="202">
        <v>87706.187661514879</v>
      </c>
      <c r="AU154" s="206" t="s">
        <v>194</v>
      </c>
      <c r="AV154" s="204" t="s">
        <v>556</v>
      </c>
      <c r="AW154" s="204" t="s">
        <v>318</v>
      </c>
      <c r="AX154" s="204" t="s">
        <v>76</v>
      </c>
      <c r="AY154" s="202">
        <v>0</v>
      </c>
      <c r="AZ154" s="236" t="s">
        <v>215</v>
      </c>
      <c r="BA154" s="236" t="s">
        <v>215</v>
      </c>
      <c r="BB154" s="236" t="s">
        <v>215</v>
      </c>
      <c r="BC154" s="236" t="s">
        <v>215</v>
      </c>
      <c r="BD154" s="202">
        <v>0</v>
      </c>
      <c r="BE154" s="202">
        <v>0</v>
      </c>
      <c r="BF154" s="202">
        <v>0</v>
      </c>
      <c r="BG154" s="236" t="s">
        <v>215</v>
      </c>
      <c r="BH154" s="202">
        <v>0</v>
      </c>
    </row>
    <row r="155" spans="17:60" ht="16.5" thickBot="1" x14ac:dyDescent="0.3">
      <c r="Q155" s="206" t="s">
        <v>194</v>
      </c>
      <c r="R155" s="204" t="s">
        <v>557</v>
      </c>
      <c r="S155" s="204" t="s">
        <v>74</v>
      </c>
      <c r="T155" s="204" t="s">
        <v>76</v>
      </c>
      <c r="U155" s="202">
        <v>194589.57964774166</v>
      </c>
      <c r="V155" s="204" t="s">
        <v>215</v>
      </c>
      <c r="W155" s="204" t="s">
        <v>215</v>
      </c>
      <c r="X155" s="204" t="s">
        <v>215</v>
      </c>
      <c r="Y155" s="204" t="s">
        <v>215</v>
      </c>
      <c r="Z155" s="204" t="s">
        <v>215</v>
      </c>
      <c r="AA155" s="204" t="s">
        <v>215</v>
      </c>
      <c r="AB155" s="202">
        <v>308634.56296995789</v>
      </c>
      <c r="AC155" s="158" t="s">
        <v>215</v>
      </c>
      <c r="AD155" s="202">
        <v>121290.308246352</v>
      </c>
      <c r="AU155" s="206" t="s">
        <v>194</v>
      </c>
      <c r="AV155" s="204" t="s">
        <v>556</v>
      </c>
      <c r="AW155" s="204" t="s">
        <v>317</v>
      </c>
      <c r="AX155" s="204" t="s">
        <v>76</v>
      </c>
      <c r="AY155" s="202">
        <v>0</v>
      </c>
      <c r="AZ155" s="236" t="s">
        <v>215</v>
      </c>
      <c r="BA155" s="236" t="s">
        <v>215</v>
      </c>
      <c r="BB155" s="236" t="s">
        <v>215</v>
      </c>
      <c r="BC155" s="236" t="s">
        <v>215</v>
      </c>
      <c r="BD155" s="202">
        <v>0</v>
      </c>
      <c r="BE155" s="202">
        <v>0</v>
      </c>
      <c r="BF155" s="202">
        <v>0</v>
      </c>
      <c r="BG155" s="236" t="s">
        <v>215</v>
      </c>
      <c r="BH155" s="202">
        <v>0</v>
      </c>
    </row>
    <row r="156" spans="17:60" ht="16.5" thickBot="1" x14ac:dyDescent="0.3">
      <c r="Q156" s="206" t="s">
        <v>194</v>
      </c>
      <c r="R156" s="204" t="s">
        <v>557</v>
      </c>
      <c r="S156" s="204" t="s">
        <v>316</v>
      </c>
      <c r="T156" s="204" t="s">
        <v>76</v>
      </c>
      <c r="U156" s="202">
        <v>380158.93318749982</v>
      </c>
      <c r="V156" s="204" t="s">
        <v>215</v>
      </c>
      <c r="W156" s="204" t="s">
        <v>215</v>
      </c>
      <c r="X156" s="204" t="s">
        <v>215</v>
      </c>
      <c r="Y156" s="204" t="s">
        <v>215</v>
      </c>
      <c r="Z156" s="204" t="s">
        <v>215</v>
      </c>
      <c r="AA156" s="204" t="s">
        <v>215</v>
      </c>
      <c r="AB156" s="202">
        <v>602962.32930791029</v>
      </c>
      <c r="AC156" s="158" t="s">
        <v>215</v>
      </c>
      <c r="AD156" s="202">
        <v>236958.18795840297</v>
      </c>
      <c r="AU156" s="206" t="s">
        <v>194</v>
      </c>
      <c r="AV156" s="204" t="s">
        <v>556</v>
      </c>
      <c r="AW156" s="204" t="s">
        <v>74</v>
      </c>
      <c r="AX156" s="204" t="s">
        <v>76</v>
      </c>
      <c r="AY156" s="202">
        <v>429.77714655516507</v>
      </c>
      <c r="AZ156" s="236" t="s">
        <v>215</v>
      </c>
      <c r="BA156" s="236" t="s">
        <v>215</v>
      </c>
      <c r="BB156" s="236" t="s">
        <v>215</v>
      </c>
      <c r="BC156" s="236" t="s">
        <v>215</v>
      </c>
      <c r="BD156" s="202">
        <v>14.91531013996892</v>
      </c>
      <c r="BE156" s="202">
        <v>126.53113499683008</v>
      </c>
      <c r="BF156" s="202">
        <v>681.66076539992343</v>
      </c>
      <c r="BG156" s="236" t="s">
        <v>215</v>
      </c>
      <c r="BH156" s="202">
        <v>252.06868581341575</v>
      </c>
    </row>
    <row r="157" spans="17:60" ht="16.5" thickBot="1" x14ac:dyDescent="0.3">
      <c r="Q157" s="206" t="s">
        <v>194</v>
      </c>
      <c r="R157" s="204" t="s">
        <v>557</v>
      </c>
      <c r="S157" s="204" t="s">
        <v>315</v>
      </c>
      <c r="T157" s="204" t="s">
        <v>76</v>
      </c>
      <c r="U157" s="202">
        <v>107953.42713859009</v>
      </c>
      <c r="V157" s="204" t="s">
        <v>215</v>
      </c>
      <c r="W157" s="204" t="s">
        <v>215</v>
      </c>
      <c r="X157" s="204" t="s">
        <v>215</v>
      </c>
      <c r="Y157" s="204" t="s">
        <v>215</v>
      </c>
      <c r="Z157" s="204" t="s">
        <v>215</v>
      </c>
      <c r="AA157" s="204" t="s">
        <v>215</v>
      </c>
      <c r="AB157" s="202">
        <v>171222.72871107786</v>
      </c>
      <c r="AC157" s="158" t="s">
        <v>215</v>
      </c>
      <c r="AD157" s="202">
        <v>67288.826449970977</v>
      </c>
      <c r="AU157" s="206" t="s">
        <v>194</v>
      </c>
      <c r="AV157" s="204" t="s">
        <v>556</v>
      </c>
      <c r="AW157" s="204" t="s">
        <v>316</v>
      </c>
      <c r="AX157" s="204" t="s">
        <v>76</v>
      </c>
      <c r="AY157" s="202">
        <v>952.59952060757178</v>
      </c>
      <c r="AZ157" s="236" t="s">
        <v>215</v>
      </c>
      <c r="BA157" s="236" t="s">
        <v>215</v>
      </c>
      <c r="BB157" s="236" t="s">
        <v>215</v>
      </c>
      <c r="BC157" s="236" t="s">
        <v>215</v>
      </c>
      <c r="BD157" s="202">
        <v>33.059732009793841</v>
      </c>
      <c r="BE157" s="202">
        <v>280.45581182256029</v>
      </c>
      <c r="BF157" s="202">
        <v>1510.8986681626839</v>
      </c>
      <c r="BG157" s="236" t="s">
        <v>215</v>
      </c>
      <c r="BH157" s="202">
        <v>558.70934783457437</v>
      </c>
    </row>
    <row r="158" spans="17:60" ht="16.5" thickBot="1" x14ac:dyDescent="0.3">
      <c r="Q158" s="206" t="s">
        <v>194</v>
      </c>
      <c r="R158" s="204" t="s">
        <v>557</v>
      </c>
      <c r="S158" s="204" t="s">
        <v>314</v>
      </c>
      <c r="T158" s="204" t="s">
        <v>76</v>
      </c>
      <c r="U158" s="202">
        <v>160875.94363542233</v>
      </c>
      <c r="V158" s="204" t="s">
        <v>215</v>
      </c>
      <c r="W158" s="204" t="s">
        <v>215</v>
      </c>
      <c r="X158" s="204" t="s">
        <v>215</v>
      </c>
      <c r="Y158" s="204" t="s">
        <v>215</v>
      </c>
      <c r="Z158" s="204" t="s">
        <v>215</v>
      </c>
      <c r="AA158" s="204" t="s">
        <v>215</v>
      </c>
      <c r="AB158" s="202">
        <v>255162.05259388048</v>
      </c>
      <c r="AC158" s="158" t="s">
        <v>215</v>
      </c>
      <c r="AD158" s="202">
        <v>100276.14442811497</v>
      </c>
      <c r="AU158" s="206" t="s">
        <v>194</v>
      </c>
      <c r="AV158" s="204" t="s">
        <v>556</v>
      </c>
      <c r="AW158" s="204" t="s">
        <v>315</v>
      </c>
      <c r="AX158" s="204" t="s">
        <v>76</v>
      </c>
      <c r="AY158" s="202">
        <v>216.03048935026357</v>
      </c>
      <c r="AZ158" s="236" t="s">
        <v>215</v>
      </c>
      <c r="BA158" s="236" t="s">
        <v>215</v>
      </c>
      <c r="BB158" s="236" t="s">
        <v>215</v>
      </c>
      <c r="BC158" s="236" t="s">
        <v>215</v>
      </c>
      <c r="BD158" s="202">
        <v>7.4972849863594284</v>
      </c>
      <c r="BE158" s="202">
        <v>63.601760192478878</v>
      </c>
      <c r="BF158" s="202">
        <v>342.64155248961993</v>
      </c>
      <c r="BG158" s="236" t="s">
        <v>215</v>
      </c>
      <c r="BH158" s="202">
        <v>126.70408834584325</v>
      </c>
    </row>
    <row r="159" spans="17:60" ht="16.5" thickBot="1" x14ac:dyDescent="0.3">
      <c r="Q159" s="206" t="s">
        <v>194</v>
      </c>
      <c r="R159" s="204" t="s">
        <v>557</v>
      </c>
      <c r="S159" s="204" t="s">
        <v>313</v>
      </c>
      <c r="T159" s="204" t="s">
        <v>76</v>
      </c>
      <c r="U159" s="202">
        <v>70286.889555151894</v>
      </c>
      <c r="V159" s="204" t="s">
        <v>215</v>
      </c>
      <c r="W159" s="204" t="s">
        <v>215</v>
      </c>
      <c r="X159" s="204" t="s">
        <v>215</v>
      </c>
      <c r="Y159" s="204" t="s">
        <v>215</v>
      </c>
      <c r="Z159" s="204" t="s">
        <v>215</v>
      </c>
      <c r="AA159" s="204" t="s">
        <v>215</v>
      </c>
      <c r="AB159" s="202">
        <v>111480.60178577896</v>
      </c>
      <c r="AC159" s="158" t="s">
        <v>215</v>
      </c>
      <c r="AD159" s="202">
        <v>43810.76579359686</v>
      </c>
      <c r="AU159" s="206" t="s">
        <v>194</v>
      </c>
      <c r="AV159" s="204" t="s">
        <v>556</v>
      </c>
      <c r="AW159" s="204" t="s">
        <v>314</v>
      </c>
      <c r="AX159" s="204" t="s">
        <v>76</v>
      </c>
      <c r="AY159" s="202">
        <v>0</v>
      </c>
      <c r="AZ159" s="236" t="s">
        <v>215</v>
      </c>
      <c r="BA159" s="236" t="s">
        <v>215</v>
      </c>
      <c r="BB159" s="236" t="s">
        <v>215</v>
      </c>
      <c r="BC159" s="236" t="s">
        <v>215</v>
      </c>
      <c r="BD159" s="202">
        <v>0</v>
      </c>
      <c r="BE159" s="202">
        <v>0</v>
      </c>
      <c r="BF159" s="202">
        <v>0</v>
      </c>
      <c r="BG159" s="236" t="s">
        <v>215</v>
      </c>
      <c r="BH159" s="202">
        <v>0</v>
      </c>
    </row>
    <row r="160" spans="17:60" ht="16.5" thickBot="1" x14ac:dyDescent="0.3">
      <c r="Q160" s="206" t="s">
        <v>194</v>
      </c>
      <c r="R160" s="204" t="s">
        <v>557</v>
      </c>
      <c r="S160" s="204" t="s">
        <v>312</v>
      </c>
      <c r="T160" s="204" t="s">
        <v>76</v>
      </c>
      <c r="U160" s="202">
        <v>242598.13015351773</v>
      </c>
      <c r="V160" s="204" t="s">
        <v>215</v>
      </c>
      <c r="W160" s="204" t="s">
        <v>215</v>
      </c>
      <c r="X160" s="204" t="s">
        <v>215</v>
      </c>
      <c r="Y160" s="204" t="s">
        <v>215</v>
      </c>
      <c r="Z160" s="204" t="s">
        <v>215</v>
      </c>
      <c r="AA160" s="204" t="s">
        <v>215</v>
      </c>
      <c r="AB160" s="202">
        <v>384779.9456312196</v>
      </c>
      <c r="AC160" s="158" t="s">
        <v>215</v>
      </c>
      <c r="AD160" s="202">
        <v>151214.68497735297</v>
      </c>
      <c r="AU160" s="206" t="s">
        <v>194</v>
      </c>
      <c r="AV160" s="204" t="s">
        <v>556</v>
      </c>
      <c r="AW160" s="204" t="s">
        <v>313</v>
      </c>
      <c r="AX160" s="204" t="s">
        <v>76</v>
      </c>
      <c r="AY160" s="202">
        <v>217.56612982567555</v>
      </c>
      <c r="AZ160" s="236" t="s">
        <v>215</v>
      </c>
      <c r="BA160" s="236" t="s">
        <v>215</v>
      </c>
      <c r="BB160" s="236" t="s">
        <v>215</v>
      </c>
      <c r="BC160" s="236" t="s">
        <v>215</v>
      </c>
      <c r="BD160" s="202">
        <v>7.5505790112694271</v>
      </c>
      <c r="BE160" s="202">
        <v>64.053869695877069</v>
      </c>
      <c r="BF160" s="202">
        <v>345.07720052311549</v>
      </c>
      <c r="BG160" s="236" t="s">
        <v>215</v>
      </c>
      <c r="BH160" s="202">
        <v>127.60475716832866</v>
      </c>
    </row>
    <row r="161" spans="17:60" ht="16.5" thickBot="1" x14ac:dyDescent="0.3">
      <c r="Q161" s="206" t="s">
        <v>194</v>
      </c>
      <c r="R161" s="204" t="s">
        <v>557</v>
      </c>
      <c r="S161" s="204" t="s">
        <v>323</v>
      </c>
      <c r="T161" s="204" t="s">
        <v>52</v>
      </c>
      <c r="U161" s="202">
        <v>16059.313449174195</v>
      </c>
      <c r="V161" s="204" t="s">
        <v>215</v>
      </c>
      <c r="W161" s="204" t="s">
        <v>215</v>
      </c>
      <c r="X161" s="204" t="s">
        <v>215</v>
      </c>
      <c r="Y161" s="204" t="s">
        <v>215</v>
      </c>
      <c r="Z161" s="204" t="s">
        <v>215</v>
      </c>
      <c r="AA161" s="204" t="s">
        <v>215</v>
      </c>
      <c r="AB161" s="202">
        <v>25471.349477993324</v>
      </c>
      <c r="AC161" s="158" t="s">
        <v>215</v>
      </c>
      <c r="AD161" s="202">
        <v>10009.986567632377</v>
      </c>
      <c r="AU161" s="206" t="s">
        <v>194</v>
      </c>
      <c r="AV161" s="204" t="s">
        <v>556</v>
      </c>
      <c r="AW161" s="204" t="s">
        <v>312</v>
      </c>
      <c r="AX161" s="204" t="s">
        <v>76</v>
      </c>
      <c r="AY161" s="202">
        <v>666.49462046636881</v>
      </c>
      <c r="AZ161" s="236" t="s">
        <v>215</v>
      </c>
      <c r="BA161" s="236" t="s">
        <v>215</v>
      </c>
      <c r="BB161" s="236" t="s">
        <v>215</v>
      </c>
      <c r="BC161" s="236" t="s">
        <v>215</v>
      </c>
      <c r="BD161" s="202">
        <v>23.130531836226364</v>
      </c>
      <c r="BE161" s="202">
        <v>196.22337174707462</v>
      </c>
      <c r="BF161" s="202">
        <v>1057.1135221209829</v>
      </c>
      <c r="BG161" s="236" t="s">
        <v>215</v>
      </c>
      <c r="BH161" s="202">
        <v>390.90590188258085</v>
      </c>
    </row>
    <row r="162" spans="17:60" ht="16.5" thickBot="1" x14ac:dyDescent="0.3">
      <c r="Q162" s="206" t="s">
        <v>194</v>
      </c>
      <c r="R162" s="204" t="s">
        <v>557</v>
      </c>
      <c r="S162" s="204" t="s">
        <v>322</v>
      </c>
      <c r="T162" s="204" t="s">
        <v>52</v>
      </c>
      <c r="U162" s="202">
        <v>1388.9191664782898</v>
      </c>
      <c r="V162" s="204" t="s">
        <v>215</v>
      </c>
      <c r="W162" s="204" t="s">
        <v>215</v>
      </c>
      <c r="X162" s="204" t="s">
        <v>215</v>
      </c>
      <c r="Y162" s="204" t="s">
        <v>215</v>
      </c>
      <c r="Z162" s="204" t="s">
        <v>215</v>
      </c>
      <c r="AA162" s="204" t="s">
        <v>215</v>
      </c>
      <c r="AB162" s="202">
        <v>2202.9363582707142</v>
      </c>
      <c r="AC162" s="158" t="s">
        <v>215</v>
      </c>
      <c r="AD162" s="202">
        <v>865.73204041233544</v>
      </c>
      <c r="AU162" s="206" t="s">
        <v>194</v>
      </c>
      <c r="AV162" s="204" t="s">
        <v>556</v>
      </c>
      <c r="AW162" s="204" t="s">
        <v>323</v>
      </c>
      <c r="AX162" s="204" t="s">
        <v>52</v>
      </c>
      <c r="AY162" s="202">
        <v>0</v>
      </c>
      <c r="AZ162" s="236" t="s">
        <v>215</v>
      </c>
      <c r="BA162" s="236" t="s">
        <v>215</v>
      </c>
      <c r="BB162" s="236" t="s">
        <v>215</v>
      </c>
      <c r="BC162" s="236" t="s">
        <v>215</v>
      </c>
      <c r="BD162" s="202">
        <v>0</v>
      </c>
      <c r="BE162" s="202">
        <v>0</v>
      </c>
      <c r="BF162" s="202">
        <v>0</v>
      </c>
      <c r="BG162" s="236" t="s">
        <v>215</v>
      </c>
      <c r="BH162" s="202">
        <v>0</v>
      </c>
    </row>
    <row r="163" spans="17:60" ht="16.5" thickBot="1" x14ac:dyDescent="0.3">
      <c r="Q163" s="206" t="s">
        <v>194</v>
      </c>
      <c r="R163" s="204" t="s">
        <v>557</v>
      </c>
      <c r="S163" s="204" t="s">
        <v>321</v>
      </c>
      <c r="T163" s="204" t="s">
        <v>52</v>
      </c>
      <c r="U163" s="202">
        <v>33624.955384390145</v>
      </c>
      <c r="V163" s="204" t="s">
        <v>215</v>
      </c>
      <c r="W163" s="204" t="s">
        <v>215</v>
      </c>
      <c r="X163" s="204" t="s">
        <v>215</v>
      </c>
      <c r="Y163" s="204" t="s">
        <v>215</v>
      </c>
      <c r="Z163" s="204" t="s">
        <v>215</v>
      </c>
      <c r="AA163" s="204" t="s">
        <v>215</v>
      </c>
      <c r="AB163" s="202">
        <v>53331.855841058787</v>
      </c>
      <c r="AC163" s="158" t="s">
        <v>215</v>
      </c>
      <c r="AD163" s="202">
        <v>20958.887987349874</v>
      </c>
      <c r="AU163" s="206" t="s">
        <v>194</v>
      </c>
      <c r="AV163" s="204" t="s">
        <v>556</v>
      </c>
      <c r="AW163" s="204" t="s">
        <v>322</v>
      </c>
      <c r="AX163" s="204" t="s">
        <v>52</v>
      </c>
      <c r="AY163" s="202">
        <v>55.789126543669859</v>
      </c>
      <c r="AZ163" s="236" t="s">
        <v>215</v>
      </c>
      <c r="BA163" s="236" t="s">
        <v>215</v>
      </c>
      <c r="BB163" s="236" t="s">
        <v>215</v>
      </c>
      <c r="BC163" s="236" t="s">
        <v>215</v>
      </c>
      <c r="BD163" s="202">
        <v>1.9361479117875824</v>
      </c>
      <c r="BE163" s="202">
        <v>16.424934547203158</v>
      </c>
      <c r="BF163" s="202">
        <v>88.485995603932935</v>
      </c>
      <c r="BG163" s="236" t="s">
        <v>215</v>
      </c>
      <c r="BH163" s="202">
        <v>32.720892498029002</v>
      </c>
    </row>
    <row r="164" spans="17:60" ht="16.5" thickBot="1" x14ac:dyDescent="0.3">
      <c r="Q164" s="206" t="s">
        <v>194</v>
      </c>
      <c r="R164" s="204" t="s">
        <v>557</v>
      </c>
      <c r="S164" s="204" t="s">
        <v>320</v>
      </c>
      <c r="T164" s="204" t="s">
        <v>52</v>
      </c>
      <c r="U164" s="202">
        <v>173.51409826820364</v>
      </c>
      <c r="V164" s="204" t="s">
        <v>215</v>
      </c>
      <c r="W164" s="204" t="s">
        <v>215</v>
      </c>
      <c r="X164" s="204" t="s">
        <v>215</v>
      </c>
      <c r="Y164" s="204" t="s">
        <v>215</v>
      </c>
      <c r="Z164" s="204" t="s">
        <v>215</v>
      </c>
      <c r="AA164" s="204" t="s">
        <v>215</v>
      </c>
      <c r="AB164" s="202">
        <v>275.20717185924025</v>
      </c>
      <c r="AC164" s="158" t="s">
        <v>215</v>
      </c>
      <c r="AD164" s="202">
        <v>108.15367658502714</v>
      </c>
      <c r="AU164" s="206" t="s">
        <v>194</v>
      </c>
      <c r="AV164" s="204" t="s">
        <v>556</v>
      </c>
      <c r="AW164" s="204" t="s">
        <v>321</v>
      </c>
      <c r="AX164" s="204" t="s">
        <v>52</v>
      </c>
      <c r="AY164" s="202">
        <v>115.21736253110993</v>
      </c>
      <c r="AZ164" s="236" t="s">
        <v>215</v>
      </c>
      <c r="BA164" s="236" t="s">
        <v>215</v>
      </c>
      <c r="BB164" s="236" t="s">
        <v>215</v>
      </c>
      <c r="BC164" s="236" t="s">
        <v>215</v>
      </c>
      <c r="BD164" s="202">
        <v>3.9985902215490587</v>
      </c>
      <c r="BE164" s="202">
        <v>33.921263076121498</v>
      </c>
      <c r="BF164" s="202">
        <v>182.74390846474614</v>
      </c>
      <c r="BG164" s="236" t="s">
        <v>215</v>
      </c>
      <c r="BH164" s="202">
        <v>67.576159851433459</v>
      </c>
    </row>
    <row r="165" spans="17:60" ht="16.5" thickBot="1" x14ac:dyDescent="0.3">
      <c r="Q165" s="206" t="s">
        <v>194</v>
      </c>
      <c r="R165" s="204" t="s">
        <v>557</v>
      </c>
      <c r="S165" s="204" t="s">
        <v>319</v>
      </c>
      <c r="T165" s="204" t="s">
        <v>52</v>
      </c>
      <c r="U165" s="202">
        <v>9104.0410052090465</v>
      </c>
      <c r="V165" s="204" t="s">
        <v>215</v>
      </c>
      <c r="W165" s="204" t="s">
        <v>215</v>
      </c>
      <c r="X165" s="204" t="s">
        <v>215</v>
      </c>
      <c r="Y165" s="204" t="s">
        <v>215</v>
      </c>
      <c r="Z165" s="204" t="s">
        <v>215</v>
      </c>
      <c r="AA165" s="204" t="s">
        <v>215</v>
      </c>
      <c r="AB165" s="202">
        <v>14439.733730808128</v>
      </c>
      <c r="AC165" s="158" t="s">
        <v>215</v>
      </c>
      <c r="AD165" s="202">
        <v>5674.6714896459707</v>
      </c>
      <c r="AU165" s="206" t="s">
        <v>194</v>
      </c>
      <c r="AV165" s="204" t="s">
        <v>556</v>
      </c>
      <c r="AW165" s="204" t="s">
        <v>320</v>
      </c>
      <c r="AX165" s="204" t="s">
        <v>52</v>
      </c>
      <c r="AY165" s="202">
        <v>6.3409875247995968</v>
      </c>
      <c r="AZ165" s="236" t="s">
        <v>215</v>
      </c>
      <c r="BA165" s="236" t="s">
        <v>215</v>
      </c>
      <c r="BB165" s="236" t="s">
        <v>215</v>
      </c>
      <c r="BC165" s="236" t="s">
        <v>215</v>
      </c>
      <c r="BD165" s="202">
        <v>0.22006241207597604</v>
      </c>
      <c r="BE165" s="202">
        <v>1.8668567068878521</v>
      </c>
      <c r="BF165" s="202">
        <v>10.057310967304884</v>
      </c>
      <c r="BG165" s="236" t="s">
        <v>215</v>
      </c>
      <c r="BH165" s="202">
        <v>3.719053944461741</v>
      </c>
    </row>
    <row r="166" spans="17:60" ht="16.5" thickBot="1" x14ac:dyDescent="0.3">
      <c r="Q166" s="206" t="s">
        <v>194</v>
      </c>
      <c r="R166" s="204" t="s">
        <v>557</v>
      </c>
      <c r="S166" s="204" t="s">
        <v>318</v>
      </c>
      <c r="T166" s="204" t="s">
        <v>52</v>
      </c>
      <c r="U166" s="202">
        <v>480.84890900286246</v>
      </c>
      <c r="V166" s="204" t="s">
        <v>215</v>
      </c>
      <c r="W166" s="204" t="s">
        <v>215</v>
      </c>
      <c r="X166" s="204" t="s">
        <v>215</v>
      </c>
      <c r="Y166" s="204" t="s">
        <v>215</v>
      </c>
      <c r="Z166" s="204" t="s">
        <v>215</v>
      </c>
      <c r="AA166" s="204" t="s">
        <v>215</v>
      </c>
      <c r="AB166" s="202">
        <v>762.66464603775023</v>
      </c>
      <c r="AC166" s="158" t="s">
        <v>215</v>
      </c>
      <c r="AD166" s="202">
        <v>299.7196072804</v>
      </c>
      <c r="AU166" s="206" t="s">
        <v>194</v>
      </c>
      <c r="AV166" s="204" t="s">
        <v>556</v>
      </c>
      <c r="AW166" s="204" t="s">
        <v>319</v>
      </c>
      <c r="AX166" s="204" t="s">
        <v>52</v>
      </c>
      <c r="AY166" s="202">
        <v>20.856352568422967</v>
      </c>
      <c r="AZ166" s="236" t="s">
        <v>215</v>
      </c>
      <c r="BA166" s="236" t="s">
        <v>215</v>
      </c>
      <c r="BB166" s="236" t="s">
        <v>215</v>
      </c>
      <c r="BC166" s="236" t="s">
        <v>215</v>
      </c>
      <c r="BD166" s="202">
        <v>0.72381458493078943</v>
      </c>
      <c r="BE166" s="202">
        <v>6.1403403683259317</v>
      </c>
      <c r="BF166" s="202">
        <v>33.079835373277582</v>
      </c>
      <c r="BG166" s="236" t="s">
        <v>215</v>
      </c>
      <c r="BH166" s="202">
        <v>12.232463789483583</v>
      </c>
    </row>
    <row r="167" spans="17:60" ht="16.5" thickBot="1" x14ac:dyDescent="0.3">
      <c r="Q167" s="206" t="s">
        <v>194</v>
      </c>
      <c r="R167" s="204" t="s">
        <v>557</v>
      </c>
      <c r="S167" s="204" t="s">
        <v>317</v>
      </c>
      <c r="T167" s="204" t="s">
        <v>52</v>
      </c>
      <c r="U167" s="202">
        <v>21546.870609541449</v>
      </c>
      <c r="V167" s="204" t="s">
        <v>215</v>
      </c>
      <c r="W167" s="204" t="s">
        <v>215</v>
      </c>
      <c r="X167" s="204" t="s">
        <v>215</v>
      </c>
      <c r="Y167" s="204" t="s">
        <v>215</v>
      </c>
      <c r="Z167" s="204" t="s">
        <v>215</v>
      </c>
      <c r="AA167" s="204" t="s">
        <v>215</v>
      </c>
      <c r="AB167" s="202">
        <v>34175.051952856382</v>
      </c>
      <c r="AC167" s="158" t="s">
        <v>215</v>
      </c>
      <c r="AD167" s="202">
        <v>13430.454923159476</v>
      </c>
      <c r="AU167" s="206" t="s">
        <v>194</v>
      </c>
      <c r="AV167" s="204" t="s">
        <v>556</v>
      </c>
      <c r="AW167" s="204" t="s">
        <v>318</v>
      </c>
      <c r="AX167" s="204" t="s">
        <v>52</v>
      </c>
      <c r="AY167" s="202">
        <v>0</v>
      </c>
      <c r="AZ167" s="236" t="s">
        <v>215</v>
      </c>
      <c r="BA167" s="236" t="s">
        <v>215</v>
      </c>
      <c r="BB167" s="236" t="s">
        <v>215</v>
      </c>
      <c r="BC167" s="236" t="s">
        <v>215</v>
      </c>
      <c r="BD167" s="202">
        <v>0</v>
      </c>
      <c r="BE167" s="202">
        <v>0</v>
      </c>
      <c r="BF167" s="202">
        <v>0</v>
      </c>
      <c r="BG167" s="236" t="s">
        <v>215</v>
      </c>
      <c r="BH167" s="202">
        <v>0</v>
      </c>
    </row>
    <row r="168" spans="17:60" ht="16.5" thickBot="1" x14ac:dyDescent="0.3">
      <c r="Q168" s="206" t="s">
        <v>194</v>
      </c>
      <c r="R168" s="204" t="s">
        <v>557</v>
      </c>
      <c r="S168" s="204" t="s">
        <v>74</v>
      </c>
      <c r="T168" s="204" t="s">
        <v>52</v>
      </c>
      <c r="U168" s="202">
        <v>2903.1430172155101</v>
      </c>
      <c r="V168" s="204" t="s">
        <v>215</v>
      </c>
      <c r="W168" s="204" t="s">
        <v>215</v>
      </c>
      <c r="X168" s="204" t="s">
        <v>215</v>
      </c>
      <c r="Y168" s="204" t="s">
        <v>215</v>
      </c>
      <c r="Z168" s="204" t="s">
        <v>215</v>
      </c>
      <c r="AA168" s="204" t="s">
        <v>215</v>
      </c>
      <c r="AB168" s="202">
        <v>4604.6159202337985</v>
      </c>
      <c r="AC168" s="158" t="s">
        <v>215</v>
      </c>
      <c r="AD168" s="202">
        <v>1809.5681797491372</v>
      </c>
      <c r="AU168" s="206" t="s">
        <v>194</v>
      </c>
      <c r="AV168" s="204" t="s">
        <v>556</v>
      </c>
      <c r="AW168" s="204" t="s">
        <v>317</v>
      </c>
      <c r="AX168" s="204" t="s">
        <v>52</v>
      </c>
      <c r="AY168" s="202">
        <v>0</v>
      </c>
      <c r="AZ168" s="236" t="s">
        <v>215</v>
      </c>
      <c r="BA168" s="236" t="s">
        <v>215</v>
      </c>
      <c r="BB168" s="236" t="s">
        <v>215</v>
      </c>
      <c r="BC168" s="236" t="s">
        <v>215</v>
      </c>
      <c r="BD168" s="202">
        <v>0</v>
      </c>
      <c r="BE168" s="202">
        <v>0</v>
      </c>
      <c r="BF168" s="202">
        <v>0</v>
      </c>
      <c r="BG168" s="236" t="s">
        <v>215</v>
      </c>
      <c r="BH168" s="202">
        <v>0</v>
      </c>
    </row>
    <row r="169" spans="17:60" ht="16.5" thickBot="1" x14ac:dyDescent="0.3">
      <c r="Q169" s="206" t="s">
        <v>194</v>
      </c>
      <c r="R169" s="204" t="s">
        <v>557</v>
      </c>
      <c r="S169" s="204" t="s">
        <v>316</v>
      </c>
      <c r="T169" s="204" t="s">
        <v>52</v>
      </c>
      <c r="U169" s="202">
        <v>58213.765253890961</v>
      </c>
      <c r="V169" s="204" t="s">
        <v>215</v>
      </c>
      <c r="W169" s="204" t="s">
        <v>215</v>
      </c>
      <c r="X169" s="204" t="s">
        <v>215</v>
      </c>
      <c r="Y169" s="204" t="s">
        <v>215</v>
      </c>
      <c r="Z169" s="204" t="s">
        <v>215</v>
      </c>
      <c r="AA169" s="204" t="s">
        <v>215</v>
      </c>
      <c r="AB169" s="202">
        <v>92331.665603548536</v>
      </c>
      <c r="AC169" s="158" t="s">
        <v>215</v>
      </c>
      <c r="AD169" s="202">
        <v>36285.4246594656</v>
      </c>
      <c r="AU169" s="206" t="s">
        <v>194</v>
      </c>
      <c r="AV169" s="204" t="s">
        <v>556</v>
      </c>
      <c r="AW169" s="204" t="s">
        <v>74</v>
      </c>
      <c r="AX169" s="204" t="s">
        <v>52</v>
      </c>
      <c r="AY169" s="202">
        <v>83.206271705598212</v>
      </c>
      <c r="AZ169" s="236" t="s">
        <v>215</v>
      </c>
      <c r="BA169" s="236" t="s">
        <v>215</v>
      </c>
      <c r="BB169" s="236" t="s">
        <v>215</v>
      </c>
      <c r="BC169" s="236" t="s">
        <v>215</v>
      </c>
      <c r="BD169" s="202">
        <v>2.8876531896286401</v>
      </c>
      <c r="BE169" s="202">
        <v>24.496844660428206</v>
      </c>
      <c r="BF169" s="202">
        <v>131.97177028032556</v>
      </c>
      <c r="BG169" s="236" t="s">
        <v>215</v>
      </c>
      <c r="BH169" s="202">
        <v>48.801328149662339</v>
      </c>
    </row>
    <row r="170" spans="17:60" ht="16.5" thickBot="1" x14ac:dyDescent="0.3">
      <c r="Q170" s="206" t="s">
        <v>194</v>
      </c>
      <c r="R170" s="204" t="s">
        <v>557</v>
      </c>
      <c r="S170" s="204" t="s">
        <v>315</v>
      </c>
      <c r="T170" s="204" t="s">
        <v>52</v>
      </c>
      <c r="U170" s="202">
        <v>16530.916169553253</v>
      </c>
      <c r="V170" s="204" t="s">
        <v>215</v>
      </c>
      <c r="W170" s="204" t="s">
        <v>215</v>
      </c>
      <c r="X170" s="204" t="s">
        <v>215</v>
      </c>
      <c r="Y170" s="204" t="s">
        <v>215</v>
      </c>
      <c r="Z170" s="204" t="s">
        <v>215</v>
      </c>
      <c r="AA170" s="204" t="s">
        <v>215</v>
      </c>
      <c r="AB170" s="202">
        <v>26219.348932861987</v>
      </c>
      <c r="AC170" s="158" t="s">
        <v>215</v>
      </c>
      <c r="AD170" s="202">
        <v>10303.942900896174</v>
      </c>
      <c r="AU170" s="206" t="s">
        <v>194</v>
      </c>
      <c r="AV170" s="204" t="s">
        <v>556</v>
      </c>
      <c r="AW170" s="204" t="s">
        <v>316</v>
      </c>
      <c r="AX170" s="204" t="s">
        <v>52</v>
      </c>
      <c r="AY170" s="202">
        <v>199.79312178230904</v>
      </c>
      <c r="AZ170" s="236" t="s">
        <v>215</v>
      </c>
      <c r="BA170" s="236" t="s">
        <v>215</v>
      </c>
      <c r="BB170" s="236" t="s">
        <v>215</v>
      </c>
      <c r="BC170" s="236" t="s">
        <v>215</v>
      </c>
      <c r="BD170" s="202">
        <v>6.9337711395345645</v>
      </c>
      <c r="BE170" s="202">
        <v>58.821299983736054</v>
      </c>
      <c r="BF170" s="202">
        <v>316.88779500584218</v>
      </c>
      <c r="BG170" s="236" t="s">
        <v>215</v>
      </c>
      <c r="BH170" s="202">
        <v>117.18070643330987</v>
      </c>
    </row>
    <row r="171" spans="17:60" ht="16.5" thickBot="1" x14ac:dyDescent="0.3">
      <c r="Q171" s="206" t="s">
        <v>194</v>
      </c>
      <c r="R171" s="204" t="s">
        <v>557</v>
      </c>
      <c r="S171" s="204" t="s">
        <v>314</v>
      </c>
      <c r="T171" s="204" t="s">
        <v>52</v>
      </c>
      <c r="U171" s="202">
        <v>24634.944987765681</v>
      </c>
      <c r="V171" s="204" t="s">
        <v>215</v>
      </c>
      <c r="W171" s="204" t="s">
        <v>215</v>
      </c>
      <c r="X171" s="204" t="s">
        <v>215</v>
      </c>
      <c r="Y171" s="204" t="s">
        <v>215</v>
      </c>
      <c r="Z171" s="204" t="s">
        <v>215</v>
      </c>
      <c r="AA171" s="204" t="s">
        <v>215</v>
      </c>
      <c r="AB171" s="202">
        <v>39072.983732488654</v>
      </c>
      <c r="AC171" s="158" t="s">
        <v>215</v>
      </c>
      <c r="AD171" s="202">
        <v>15355.293313275324</v>
      </c>
      <c r="AU171" s="206" t="s">
        <v>194</v>
      </c>
      <c r="AV171" s="204" t="s">
        <v>556</v>
      </c>
      <c r="AW171" s="204" t="s">
        <v>315</v>
      </c>
      <c r="AX171" s="204" t="s">
        <v>52</v>
      </c>
      <c r="AY171" s="202">
        <v>45.310480292106227</v>
      </c>
      <c r="AZ171" s="236" t="s">
        <v>215</v>
      </c>
      <c r="BA171" s="236" t="s">
        <v>215</v>
      </c>
      <c r="BB171" s="236" t="s">
        <v>215</v>
      </c>
      <c r="BC171" s="236" t="s">
        <v>215</v>
      </c>
      <c r="BD171" s="202">
        <v>1.5724890715215534</v>
      </c>
      <c r="BE171" s="202">
        <v>13.339905447661595</v>
      </c>
      <c r="BF171" s="202">
        <v>71.866028531581705</v>
      </c>
      <c r="BG171" s="236" t="s">
        <v>215</v>
      </c>
      <c r="BH171" s="202">
        <v>26.575059451980131</v>
      </c>
    </row>
    <row r="172" spans="17:60" ht="16.5" thickBot="1" x14ac:dyDescent="0.3">
      <c r="Q172" s="206" t="s">
        <v>194</v>
      </c>
      <c r="R172" s="204" t="s">
        <v>557</v>
      </c>
      <c r="S172" s="204" t="s">
        <v>313</v>
      </c>
      <c r="T172" s="204" t="s">
        <v>52</v>
      </c>
      <c r="U172" s="202">
        <v>1048.632169912898</v>
      </c>
      <c r="V172" s="204" t="s">
        <v>215</v>
      </c>
      <c r="W172" s="204" t="s">
        <v>215</v>
      </c>
      <c r="X172" s="204" t="s">
        <v>215</v>
      </c>
      <c r="Y172" s="204" t="s">
        <v>215</v>
      </c>
      <c r="Z172" s="204" t="s">
        <v>215</v>
      </c>
      <c r="AA172" s="204" t="s">
        <v>215</v>
      </c>
      <c r="AB172" s="202">
        <v>1663.2140943168024</v>
      </c>
      <c r="AC172" s="158" t="s">
        <v>215</v>
      </c>
      <c r="AD172" s="202">
        <v>653.62656806197833</v>
      </c>
      <c r="AU172" s="206" t="s">
        <v>194</v>
      </c>
      <c r="AV172" s="204" t="s">
        <v>556</v>
      </c>
      <c r="AW172" s="204" t="s">
        <v>314</v>
      </c>
      <c r="AX172" s="204" t="s">
        <v>52</v>
      </c>
      <c r="AY172" s="202">
        <v>0</v>
      </c>
      <c r="AZ172" s="236" t="s">
        <v>215</v>
      </c>
      <c r="BA172" s="236" t="s">
        <v>215</v>
      </c>
      <c r="BB172" s="236" t="s">
        <v>215</v>
      </c>
      <c r="BC172" s="236" t="s">
        <v>215</v>
      </c>
      <c r="BD172" s="202">
        <v>0</v>
      </c>
      <c r="BE172" s="202">
        <v>0</v>
      </c>
      <c r="BF172" s="202">
        <v>0</v>
      </c>
      <c r="BG172" s="236" t="s">
        <v>215</v>
      </c>
      <c r="BH172" s="202">
        <v>0</v>
      </c>
    </row>
    <row r="173" spans="17:60" ht="16.5" thickBot="1" x14ac:dyDescent="0.3">
      <c r="Q173" s="206" t="s">
        <v>194</v>
      </c>
      <c r="R173" s="204" t="s">
        <v>557</v>
      </c>
      <c r="S173" s="204" t="s">
        <v>312</v>
      </c>
      <c r="T173" s="204" t="s">
        <v>52</v>
      </c>
      <c r="U173" s="202">
        <v>3619.3976529176016</v>
      </c>
      <c r="V173" s="204" t="s">
        <v>215</v>
      </c>
      <c r="W173" s="204" t="s">
        <v>215</v>
      </c>
      <c r="X173" s="204" t="s">
        <v>215</v>
      </c>
      <c r="Y173" s="204" t="s">
        <v>215</v>
      </c>
      <c r="Z173" s="204" t="s">
        <v>215</v>
      </c>
      <c r="AA173" s="204" t="s">
        <v>215</v>
      </c>
      <c r="AB173" s="202">
        <v>5740.6527874971935</v>
      </c>
      <c r="AC173" s="158" t="s">
        <v>215</v>
      </c>
      <c r="AD173" s="202">
        <v>2256.0193499734182</v>
      </c>
      <c r="AU173" s="206" t="s">
        <v>194</v>
      </c>
      <c r="AV173" s="204" t="s">
        <v>556</v>
      </c>
      <c r="AW173" s="204" t="s">
        <v>313</v>
      </c>
      <c r="AX173" s="204" t="s">
        <v>52</v>
      </c>
      <c r="AY173" s="202">
        <v>42.12071819763662</v>
      </c>
      <c r="AZ173" s="236" t="s">
        <v>215</v>
      </c>
      <c r="BA173" s="236" t="s">
        <v>215</v>
      </c>
      <c r="BB173" s="236" t="s">
        <v>215</v>
      </c>
      <c r="BC173" s="236" t="s">
        <v>215</v>
      </c>
      <c r="BD173" s="202">
        <v>1.4617891627593635</v>
      </c>
      <c r="BE173" s="202">
        <v>12.400804284609636</v>
      </c>
      <c r="BF173" s="202">
        <v>66.80681193947585</v>
      </c>
      <c r="BG173" s="236" t="s">
        <v>215</v>
      </c>
      <c r="BH173" s="202">
        <v>24.704231406200837</v>
      </c>
    </row>
    <row r="174" spans="17:60" ht="16.5" thickBot="1" x14ac:dyDescent="0.3">
      <c r="Q174" s="206" t="s">
        <v>194</v>
      </c>
      <c r="R174" s="204" t="s">
        <v>556</v>
      </c>
      <c r="S174" s="204" t="s">
        <v>323</v>
      </c>
      <c r="T174" s="204" t="s">
        <v>76</v>
      </c>
      <c r="U174" s="202">
        <v>0</v>
      </c>
      <c r="V174" s="204" t="s">
        <v>215</v>
      </c>
      <c r="W174" s="204" t="s">
        <v>215</v>
      </c>
      <c r="X174" s="204" t="s">
        <v>215</v>
      </c>
      <c r="Y174" s="204" t="s">
        <v>215</v>
      </c>
      <c r="Z174" s="204" t="s">
        <v>215</v>
      </c>
      <c r="AA174" s="204" t="s">
        <v>215</v>
      </c>
      <c r="AB174" s="202">
        <v>0</v>
      </c>
      <c r="AC174" s="158" t="s">
        <v>215</v>
      </c>
      <c r="AD174" s="202">
        <v>0</v>
      </c>
      <c r="AU174" s="206" t="s">
        <v>194</v>
      </c>
      <c r="AV174" s="204" t="s">
        <v>556</v>
      </c>
      <c r="AW174" s="204" t="s">
        <v>312</v>
      </c>
      <c r="AX174" s="204" t="s">
        <v>52</v>
      </c>
      <c r="AY174" s="202">
        <v>129.03397379015166</v>
      </c>
      <c r="AZ174" s="236" t="s">
        <v>215</v>
      </c>
      <c r="BA174" s="236" t="s">
        <v>215</v>
      </c>
      <c r="BB174" s="236" t="s">
        <v>215</v>
      </c>
      <c r="BC174" s="236" t="s">
        <v>215</v>
      </c>
      <c r="BD174" s="202">
        <v>4.4780923162132336</v>
      </c>
      <c r="BE174" s="202">
        <v>37.98902591188255</v>
      </c>
      <c r="BF174" s="202">
        <v>204.65815374642881</v>
      </c>
      <c r="BG174" s="236" t="s">
        <v>215</v>
      </c>
      <c r="BH174" s="202">
        <v>75.6797434653529</v>
      </c>
    </row>
    <row r="175" spans="17:60" ht="16.5" thickBot="1" x14ac:dyDescent="0.3">
      <c r="Q175" s="206" t="s">
        <v>194</v>
      </c>
      <c r="R175" s="204" t="s">
        <v>556</v>
      </c>
      <c r="S175" s="204" t="s">
        <v>322</v>
      </c>
      <c r="T175" s="204" t="s">
        <v>76</v>
      </c>
      <c r="U175" s="202">
        <v>1345.9602545300258</v>
      </c>
      <c r="V175" s="204" t="s">
        <v>215</v>
      </c>
      <c r="W175" s="204" t="s">
        <v>215</v>
      </c>
      <c r="X175" s="204" t="s">
        <v>215</v>
      </c>
      <c r="Y175" s="204" t="s">
        <v>215</v>
      </c>
      <c r="Z175" s="204" t="s">
        <v>215</v>
      </c>
      <c r="AA175" s="204" t="s">
        <v>215</v>
      </c>
      <c r="AB175" s="202">
        <v>2134.8001043211516</v>
      </c>
      <c r="AC175" s="158" t="s">
        <v>215</v>
      </c>
      <c r="AD175" s="202">
        <v>789.41943571428567</v>
      </c>
      <c r="AU175" s="206" t="s">
        <v>194</v>
      </c>
      <c r="AV175" s="204" t="s">
        <v>438</v>
      </c>
      <c r="AW175" s="204" t="s">
        <v>323</v>
      </c>
      <c r="AX175" s="204" t="s">
        <v>76</v>
      </c>
      <c r="AY175" s="202">
        <v>174035.01065642055</v>
      </c>
      <c r="AZ175" s="236" t="s">
        <v>215</v>
      </c>
      <c r="BA175" s="236" t="s">
        <v>215</v>
      </c>
      <c r="BB175" s="236" t="s">
        <v>215</v>
      </c>
      <c r="BC175" s="236" t="s">
        <v>215</v>
      </c>
      <c r="BD175" s="202">
        <v>7444.5977914838259</v>
      </c>
      <c r="BE175" s="202">
        <v>88275.979734818553</v>
      </c>
      <c r="BF175" s="202">
        <v>246073.48973857303</v>
      </c>
      <c r="BG175" s="236" t="s">
        <v>215</v>
      </c>
      <c r="BH175" s="202">
        <v>119903.96312664446</v>
      </c>
    </row>
    <row r="176" spans="17:60" ht="16.5" thickBot="1" x14ac:dyDescent="0.3">
      <c r="Q176" s="206" t="s">
        <v>194</v>
      </c>
      <c r="R176" s="204" t="s">
        <v>556</v>
      </c>
      <c r="S176" s="204" t="s">
        <v>321</v>
      </c>
      <c r="T176" s="204" t="s">
        <v>76</v>
      </c>
      <c r="U176" s="202">
        <v>2571.1977088748663</v>
      </c>
      <c r="V176" s="204" t="s">
        <v>215</v>
      </c>
      <c r="W176" s="204" t="s">
        <v>215</v>
      </c>
      <c r="X176" s="204" t="s">
        <v>215</v>
      </c>
      <c r="Y176" s="204" t="s">
        <v>215</v>
      </c>
      <c r="Z176" s="204" t="s">
        <v>215</v>
      </c>
      <c r="AA176" s="204" t="s">
        <v>215</v>
      </c>
      <c r="AB176" s="202">
        <v>4078.1242378163552</v>
      </c>
      <c r="AC176" s="158" t="s">
        <v>215</v>
      </c>
      <c r="AD176" s="202">
        <v>1508.0337161654134</v>
      </c>
      <c r="AU176" s="206" t="s">
        <v>194</v>
      </c>
      <c r="AV176" s="204" t="s">
        <v>438</v>
      </c>
      <c r="AW176" s="204" t="s">
        <v>322</v>
      </c>
      <c r="AX176" s="204" t="s">
        <v>76</v>
      </c>
      <c r="AY176" s="202">
        <v>244813.62937549464</v>
      </c>
      <c r="AZ176" s="236" t="s">
        <v>215</v>
      </c>
      <c r="BA176" s="236" t="s">
        <v>215</v>
      </c>
      <c r="BB176" s="236" t="s">
        <v>215</v>
      </c>
      <c r="BC176" s="236" t="s">
        <v>215</v>
      </c>
      <c r="BD176" s="202">
        <v>10472.254965824077</v>
      </c>
      <c r="BE176" s="202">
        <v>107542.95313020678</v>
      </c>
      <c r="BF176" s="202">
        <v>346149.57007083733</v>
      </c>
      <c r="BG176" s="236" t="s">
        <v>215</v>
      </c>
      <c r="BH176" s="202">
        <v>152033.77928510559</v>
      </c>
    </row>
    <row r="177" spans="17:60" ht="16.5" thickBot="1" x14ac:dyDescent="0.3">
      <c r="Q177" s="206" t="s">
        <v>194</v>
      </c>
      <c r="R177" s="204" t="s">
        <v>556</v>
      </c>
      <c r="S177" s="204" t="s">
        <v>320</v>
      </c>
      <c r="T177" s="204" t="s">
        <v>76</v>
      </c>
      <c r="U177" s="202">
        <v>152.86122905780678</v>
      </c>
      <c r="V177" s="204" t="s">
        <v>215</v>
      </c>
      <c r="W177" s="204" t="s">
        <v>215</v>
      </c>
      <c r="X177" s="204" t="s">
        <v>215</v>
      </c>
      <c r="Y177" s="204" t="s">
        <v>215</v>
      </c>
      <c r="Z177" s="204" t="s">
        <v>215</v>
      </c>
      <c r="AA177" s="204" t="s">
        <v>215</v>
      </c>
      <c r="AB177" s="202">
        <v>242.45007728940004</v>
      </c>
      <c r="AC177" s="158" t="s">
        <v>215</v>
      </c>
      <c r="AD177" s="202">
        <v>89.654672030075176</v>
      </c>
      <c r="AU177" s="206" t="s">
        <v>194</v>
      </c>
      <c r="AV177" s="204" t="s">
        <v>438</v>
      </c>
      <c r="AW177" s="204" t="s">
        <v>320</v>
      </c>
      <c r="AX177" s="204" t="s">
        <v>76</v>
      </c>
      <c r="AY177" s="202">
        <v>0</v>
      </c>
      <c r="AZ177" s="236" t="s">
        <v>215</v>
      </c>
      <c r="BA177" s="236" t="s">
        <v>215</v>
      </c>
      <c r="BB177" s="236" t="s">
        <v>215</v>
      </c>
      <c r="BC177" s="236" t="s">
        <v>215</v>
      </c>
      <c r="BD177" s="202">
        <v>0</v>
      </c>
      <c r="BE177" s="202">
        <v>0</v>
      </c>
      <c r="BF177" s="202">
        <v>0</v>
      </c>
      <c r="BG177" s="236" t="s">
        <v>215</v>
      </c>
      <c r="BH177" s="202">
        <v>0</v>
      </c>
    </row>
    <row r="178" spans="17:60" ht="16.5" thickBot="1" x14ac:dyDescent="0.3">
      <c r="Q178" s="206" t="s">
        <v>194</v>
      </c>
      <c r="R178" s="204" t="s">
        <v>556</v>
      </c>
      <c r="S178" s="204" t="s">
        <v>319</v>
      </c>
      <c r="T178" s="204" t="s">
        <v>76</v>
      </c>
      <c r="U178" s="202">
        <v>464.10548571714958</v>
      </c>
      <c r="V178" s="204" t="s">
        <v>215</v>
      </c>
      <c r="W178" s="204" t="s">
        <v>215</v>
      </c>
      <c r="X178" s="204" t="s">
        <v>215</v>
      </c>
      <c r="Y178" s="204" t="s">
        <v>215</v>
      </c>
      <c r="Z178" s="204" t="s">
        <v>215</v>
      </c>
      <c r="AA178" s="204" t="s">
        <v>215</v>
      </c>
      <c r="AB178" s="202">
        <v>736.10824390274547</v>
      </c>
      <c r="AC178" s="158" t="s">
        <v>215</v>
      </c>
      <c r="AD178" s="202">
        <v>272.20260733082705</v>
      </c>
      <c r="AU178" s="206" t="s">
        <v>194</v>
      </c>
      <c r="AV178" s="204" t="s">
        <v>438</v>
      </c>
      <c r="AW178" s="204" t="s">
        <v>319</v>
      </c>
      <c r="AX178" s="204" t="s">
        <v>76</v>
      </c>
      <c r="AY178" s="202">
        <v>392206.41849426052</v>
      </c>
      <c r="AZ178" s="236" t="s">
        <v>215</v>
      </c>
      <c r="BA178" s="236" t="s">
        <v>215</v>
      </c>
      <c r="BB178" s="236" t="s">
        <v>215</v>
      </c>
      <c r="BC178" s="236" t="s">
        <v>215</v>
      </c>
      <c r="BD178" s="202">
        <v>16777.193427433122</v>
      </c>
      <c r="BE178" s="202">
        <v>59819.023421145546</v>
      </c>
      <c r="BF178" s="202">
        <v>554552.7979268654</v>
      </c>
      <c r="BG178" s="236" t="s">
        <v>215</v>
      </c>
      <c r="BH178" s="202">
        <v>131096.05005800611</v>
      </c>
    </row>
    <row r="179" spans="17:60" ht="16.5" thickBot="1" x14ac:dyDescent="0.3">
      <c r="Q179" s="206" t="s">
        <v>194</v>
      </c>
      <c r="R179" s="204" t="s">
        <v>556</v>
      </c>
      <c r="S179" s="204" t="s">
        <v>318</v>
      </c>
      <c r="T179" s="204" t="s">
        <v>76</v>
      </c>
      <c r="U179" s="202">
        <v>0</v>
      </c>
      <c r="V179" s="204" t="s">
        <v>215</v>
      </c>
      <c r="W179" s="204" t="s">
        <v>215</v>
      </c>
      <c r="X179" s="204" t="s">
        <v>215</v>
      </c>
      <c r="Y179" s="204" t="s">
        <v>215</v>
      </c>
      <c r="Z179" s="204" t="s">
        <v>215</v>
      </c>
      <c r="AA179" s="204" t="s">
        <v>215</v>
      </c>
      <c r="AB179" s="202">
        <v>0</v>
      </c>
      <c r="AC179" s="158" t="s">
        <v>215</v>
      </c>
      <c r="AD179" s="202">
        <v>0</v>
      </c>
      <c r="AU179" s="206" t="s">
        <v>194</v>
      </c>
      <c r="AV179" s="204" t="s">
        <v>438</v>
      </c>
      <c r="AW179" s="204" t="s">
        <v>317</v>
      </c>
      <c r="AX179" s="204" t="s">
        <v>76</v>
      </c>
      <c r="AY179" s="202">
        <v>55400.141493546733</v>
      </c>
      <c r="AZ179" s="236" t="s">
        <v>215</v>
      </c>
      <c r="BA179" s="236" t="s">
        <v>215</v>
      </c>
      <c r="BB179" s="236" t="s">
        <v>215</v>
      </c>
      <c r="BC179" s="236" t="s">
        <v>215</v>
      </c>
      <c r="BD179" s="202">
        <v>2369.8207013356123</v>
      </c>
      <c r="BE179" s="202">
        <v>13038.258301858797</v>
      </c>
      <c r="BF179" s="202">
        <v>78331.975261236439</v>
      </c>
      <c r="BG179" s="236" t="s">
        <v>215</v>
      </c>
      <c r="BH179" s="202">
        <v>23106.317300182302</v>
      </c>
    </row>
    <row r="180" spans="17:60" ht="16.5" thickBot="1" x14ac:dyDescent="0.3">
      <c r="Q180" s="206" t="s">
        <v>194</v>
      </c>
      <c r="R180" s="204" t="s">
        <v>556</v>
      </c>
      <c r="S180" s="204" t="s">
        <v>317</v>
      </c>
      <c r="T180" s="204" t="s">
        <v>76</v>
      </c>
      <c r="U180" s="202">
        <v>0</v>
      </c>
      <c r="V180" s="204" t="s">
        <v>215</v>
      </c>
      <c r="W180" s="204" t="s">
        <v>215</v>
      </c>
      <c r="X180" s="204" t="s">
        <v>215</v>
      </c>
      <c r="Y180" s="204" t="s">
        <v>215</v>
      </c>
      <c r="Z180" s="204" t="s">
        <v>215</v>
      </c>
      <c r="AA180" s="204" t="s">
        <v>215</v>
      </c>
      <c r="AB180" s="202">
        <v>0</v>
      </c>
      <c r="AC180" s="158" t="s">
        <v>215</v>
      </c>
      <c r="AD180" s="202">
        <v>0</v>
      </c>
      <c r="AU180" s="206" t="s">
        <v>194</v>
      </c>
      <c r="AV180" s="204" t="s">
        <v>438</v>
      </c>
      <c r="AW180" s="204" t="s">
        <v>316</v>
      </c>
      <c r="AX180" s="204" t="s">
        <v>76</v>
      </c>
      <c r="AY180" s="202">
        <v>430065.20521895785</v>
      </c>
      <c r="AZ180" s="236" t="s">
        <v>215</v>
      </c>
      <c r="BA180" s="236" t="s">
        <v>215</v>
      </c>
      <c r="BB180" s="236" t="s">
        <v>215</v>
      </c>
      <c r="BC180" s="236" t="s">
        <v>215</v>
      </c>
      <c r="BD180" s="202">
        <v>18396.657459272978</v>
      </c>
      <c r="BE180" s="202">
        <v>185108.37775551633</v>
      </c>
      <c r="BF180" s="202">
        <v>608082.50859529164</v>
      </c>
      <c r="BG180" s="236" t="s">
        <v>215</v>
      </c>
      <c r="BH180" s="202">
        <v>263265.61242205492</v>
      </c>
    </row>
    <row r="181" spans="17:60" ht="16.5" thickBot="1" x14ac:dyDescent="0.3">
      <c r="Q181" s="206" t="s">
        <v>194</v>
      </c>
      <c r="R181" s="204" t="s">
        <v>556</v>
      </c>
      <c r="S181" s="204" t="s">
        <v>74</v>
      </c>
      <c r="T181" s="204" t="s">
        <v>76</v>
      </c>
      <c r="U181" s="202">
        <v>2009.5353923418706</v>
      </c>
      <c r="V181" s="204" t="s">
        <v>215</v>
      </c>
      <c r="W181" s="204" t="s">
        <v>215</v>
      </c>
      <c r="X181" s="204" t="s">
        <v>215</v>
      </c>
      <c r="Y181" s="204" t="s">
        <v>215</v>
      </c>
      <c r="Z181" s="204" t="s">
        <v>215</v>
      </c>
      <c r="AA181" s="204" t="s">
        <v>215</v>
      </c>
      <c r="AB181" s="202">
        <v>3187.2830945564679</v>
      </c>
      <c r="AC181" s="158" t="s">
        <v>215</v>
      </c>
      <c r="AD181" s="202">
        <v>1178.6130312030073</v>
      </c>
      <c r="AU181" s="206" t="s">
        <v>194</v>
      </c>
      <c r="AV181" s="204" t="s">
        <v>438</v>
      </c>
      <c r="AW181" s="204" t="s">
        <v>315</v>
      </c>
      <c r="AX181" s="204" t="s">
        <v>76</v>
      </c>
      <c r="AY181" s="202">
        <v>6429.1929137855313</v>
      </c>
      <c r="AZ181" s="236" t="s">
        <v>215</v>
      </c>
      <c r="BA181" s="236" t="s">
        <v>215</v>
      </c>
      <c r="BB181" s="236" t="s">
        <v>215</v>
      </c>
      <c r="BC181" s="236" t="s">
        <v>215</v>
      </c>
      <c r="BD181" s="202">
        <v>275.01797015706074</v>
      </c>
      <c r="BE181" s="202">
        <v>1564.9993947373439</v>
      </c>
      <c r="BF181" s="202">
        <v>9090.4349103698223</v>
      </c>
      <c r="BG181" s="236" t="s">
        <v>215</v>
      </c>
      <c r="BH181" s="202">
        <v>2733.3988215715899</v>
      </c>
    </row>
    <row r="182" spans="17:60" ht="16.5" thickBot="1" x14ac:dyDescent="0.3">
      <c r="Q182" s="206" t="s">
        <v>194</v>
      </c>
      <c r="R182" s="204" t="s">
        <v>556</v>
      </c>
      <c r="S182" s="204" t="s">
        <v>316</v>
      </c>
      <c r="T182" s="204" t="s">
        <v>76</v>
      </c>
      <c r="U182" s="202">
        <v>4451.4289526018247</v>
      </c>
      <c r="V182" s="204" t="s">
        <v>215</v>
      </c>
      <c r="W182" s="204" t="s">
        <v>215</v>
      </c>
      <c r="X182" s="204" t="s">
        <v>215</v>
      </c>
      <c r="Y182" s="204" t="s">
        <v>215</v>
      </c>
      <c r="Z182" s="204" t="s">
        <v>215</v>
      </c>
      <c r="AA182" s="204" t="s">
        <v>215</v>
      </c>
      <c r="AB182" s="202">
        <v>7060.3206598479674</v>
      </c>
      <c r="AC182" s="158" t="s">
        <v>215</v>
      </c>
      <c r="AD182" s="202">
        <v>2610.8085436090223</v>
      </c>
      <c r="AU182" s="206" t="s">
        <v>194</v>
      </c>
      <c r="AV182" s="204" t="s">
        <v>438</v>
      </c>
      <c r="AW182" s="204" t="s">
        <v>314</v>
      </c>
      <c r="AX182" s="204" t="s">
        <v>76</v>
      </c>
      <c r="AY182" s="202">
        <v>0</v>
      </c>
      <c r="AZ182" s="236" t="s">
        <v>215</v>
      </c>
      <c r="BA182" s="236" t="s">
        <v>215</v>
      </c>
      <c r="BB182" s="236" t="s">
        <v>215</v>
      </c>
      <c r="BC182" s="236" t="s">
        <v>215</v>
      </c>
      <c r="BD182" s="202">
        <v>0</v>
      </c>
      <c r="BE182" s="202">
        <v>0</v>
      </c>
      <c r="BF182" s="202">
        <v>0</v>
      </c>
      <c r="BG182" s="236" t="s">
        <v>215</v>
      </c>
      <c r="BH182" s="202">
        <v>0</v>
      </c>
    </row>
    <row r="183" spans="17:60" ht="16.5" thickBot="1" x14ac:dyDescent="0.3">
      <c r="Q183" s="206" t="s">
        <v>194</v>
      </c>
      <c r="R183" s="204" t="s">
        <v>556</v>
      </c>
      <c r="S183" s="204" t="s">
        <v>315</v>
      </c>
      <c r="T183" s="204" t="s">
        <v>76</v>
      </c>
      <c r="U183" s="202">
        <v>1011.2549636114875</v>
      </c>
      <c r="V183" s="204" t="s">
        <v>215</v>
      </c>
      <c r="W183" s="204" t="s">
        <v>215</v>
      </c>
      <c r="X183" s="204" t="s">
        <v>215</v>
      </c>
      <c r="Y183" s="204" t="s">
        <v>215</v>
      </c>
      <c r="Z183" s="204" t="s">
        <v>215</v>
      </c>
      <c r="AA183" s="204" t="s">
        <v>215</v>
      </c>
      <c r="AB183" s="202">
        <v>1603.9308698360426</v>
      </c>
      <c r="AC183" s="158" t="s">
        <v>215</v>
      </c>
      <c r="AD183" s="202">
        <v>593.11136421052629</v>
      </c>
      <c r="AU183" s="206" t="s">
        <v>194</v>
      </c>
      <c r="AV183" s="204" t="s">
        <v>438</v>
      </c>
      <c r="AW183" s="204" t="s">
        <v>313</v>
      </c>
      <c r="AX183" s="204" t="s">
        <v>76</v>
      </c>
      <c r="AY183" s="202">
        <v>470289.66438853991</v>
      </c>
      <c r="AZ183" s="236" t="s">
        <v>215</v>
      </c>
      <c r="BA183" s="236" t="s">
        <v>215</v>
      </c>
      <c r="BB183" s="236" t="s">
        <v>215</v>
      </c>
      <c r="BC183" s="236" t="s">
        <v>215</v>
      </c>
      <c r="BD183" s="202">
        <v>20117.316531077122</v>
      </c>
      <c r="BE183" s="202">
        <v>208007.96875379898</v>
      </c>
      <c r="BF183" s="202">
        <v>664957.11677540489</v>
      </c>
      <c r="BG183" s="236" t="s">
        <v>215</v>
      </c>
      <c r="BH183" s="202">
        <v>293475.33327157958</v>
      </c>
    </row>
    <row r="184" spans="17:60" ht="16.5" thickBot="1" x14ac:dyDescent="0.3">
      <c r="Q184" s="206" t="s">
        <v>194</v>
      </c>
      <c r="R184" s="204" t="s">
        <v>556</v>
      </c>
      <c r="S184" s="204" t="s">
        <v>314</v>
      </c>
      <c r="T184" s="204" t="s">
        <v>76</v>
      </c>
      <c r="U184" s="202">
        <v>0</v>
      </c>
      <c r="V184" s="204" t="s">
        <v>215</v>
      </c>
      <c r="W184" s="204" t="s">
        <v>215</v>
      </c>
      <c r="X184" s="204" t="s">
        <v>215</v>
      </c>
      <c r="Y184" s="204" t="s">
        <v>215</v>
      </c>
      <c r="Z184" s="204" t="s">
        <v>215</v>
      </c>
      <c r="AA184" s="204" t="s">
        <v>215</v>
      </c>
      <c r="AB184" s="202">
        <v>0</v>
      </c>
      <c r="AC184" s="158" t="s">
        <v>215</v>
      </c>
      <c r="AD184" s="202">
        <v>0</v>
      </c>
      <c r="AU184" s="206" t="s">
        <v>194</v>
      </c>
      <c r="AV184" s="204" t="s">
        <v>438</v>
      </c>
      <c r="AW184" s="204" t="s">
        <v>323</v>
      </c>
      <c r="AX184" s="204" t="s">
        <v>52</v>
      </c>
      <c r="AY184" s="202">
        <v>44521.216800723203</v>
      </c>
      <c r="AZ184" s="236" t="s">
        <v>215</v>
      </c>
      <c r="BA184" s="236" t="s">
        <v>215</v>
      </c>
      <c r="BB184" s="236" t="s">
        <v>215</v>
      </c>
      <c r="BC184" s="236" t="s">
        <v>215</v>
      </c>
      <c r="BD184" s="202">
        <v>1904.4590569375121</v>
      </c>
      <c r="BE184" s="202">
        <v>22582.548288683149</v>
      </c>
      <c r="BF184" s="202">
        <v>62949.926823573704</v>
      </c>
      <c r="BG184" s="236" t="s">
        <v>215</v>
      </c>
      <c r="BH184" s="202">
        <v>30673.542740006826</v>
      </c>
    </row>
    <row r="185" spans="17:60" ht="16.5" thickBot="1" x14ac:dyDescent="0.3">
      <c r="Q185" s="206" t="s">
        <v>194</v>
      </c>
      <c r="R185" s="204" t="s">
        <v>556</v>
      </c>
      <c r="S185" s="204" t="s">
        <v>313</v>
      </c>
      <c r="T185" s="204" t="s">
        <v>76</v>
      </c>
      <c r="U185" s="202">
        <v>1016.1982468236931</v>
      </c>
      <c r="V185" s="204" t="s">
        <v>215</v>
      </c>
      <c r="W185" s="204" t="s">
        <v>215</v>
      </c>
      <c r="X185" s="204" t="s">
        <v>215</v>
      </c>
      <c r="Y185" s="204" t="s">
        <v>215</v>
      </c>
      <c r="Z185" s="204" t="s">
        <v>215</v>
      </c>
      <c r="AA185" s="204" t="s">
        <v>215</v>
      </c>
      <c r="AB185" s="202">
        <v>1611.7713105040255</v>
      </c>
      <c r="AC185" s="158" t="s">
        <v>215</v>
      </c>
      <c r="AD185" s="202">
        <v>596.01065030075188</v>
      </c>
      <c r="AU185" s="206" t="s">
        <v>194</v>
      </c>
      <c r="AV185" s="204" t="s">
        <v>438</v>
      </c>
      <c r="AW185" s="204" t="s">
        <v>322</v>
      </c>
      <c r="AX185" s="204" t="s">
        <v>52</v>
      </c>
      <c r="AY185" s="202">
        <v>68616.738366184436</v>
      </c>
      <c r="AZ185" s="236" t="s">
        <v>215</v>
      </c>
      <c r="BA185" s="236" t="s">
        <v>215</v>
      </c>
      <c r="BB185" s="236" t="s">
        <v>215</v>
      </c>
      <c r="BC185" s="236" t="s">
        <v>215</v>
      </c>
      <c r="BD185" s="202">
        <v>2935.1796341035506</v>
      </c>
      <c r="BE185" s="202">
        <v>30142.30333861012</v>
      </c>
      <c r="BF185" s="202">
        <v>97019.330768907603</v>
      </c>
      <c r="BG185" s="236" t="s">
        <v>215</v>
      </c>
      <c r="BH185" s="202">
        <v>42612.260120647312</v>
      </c>
    </row>
    <row r="186" spans="17:60" ht="16.5" thickBot="1" x14ac:dyDescent="0.3">
      <c r="Q186" s="206" t="s">
        <v>194</v>
      </c>
      <c r="R186" s="204" t="s">
        <v>556</v>
      </c>
      <c r="S186" s="204" t="s">
        <v>312</v>
      </c>
      <c r="T186" s="204" t="s">
        <v>76</v>
      </c>
      <c r="U186" s="202">
        <v>3114.2213329956912</v>
      </c>
      <c r="V186" s="204" t="s">
        <v>215</v>
      </c>
      <c r="W186" s="204" t="s">
        <v>215</v>
      </c>
      <c r="X186" s="204" t="s">
        <v>215</v>
      </c>
      <c r="Y186" s="204" t="s">
        <v>215</v>
      </c>
      <c r="Z186" s="204" t="s">
        <v>215</v>
      </c>
      <c r="AA186" s="204" t="s">
        <v>215</v>
      </c>
      <c r="AB186" s="202">
        <v>4939.4029312401562</v>
      </c>
      <c r="AC186" s="158" t="s">
        <v>215</v>
      </c>
      <c r="AD186" s="202">
        <v>1826.5226176691726</v>
      </c>
      <c r="AU186" s="206" t="s">
        <v>194</v>
      </c>
      <c r="AV186" s="204" t="s">
        <v>438</v>
      </c>
      <c r="AW186" s="204" t="s">
        <v>320</v>
      </c>
      <c r="AX186" s="204" t="s">
        <v>52</v>
      </c>
      <c r="AY186" s="202">
        <v>0</v>
      </c>
      <c r="AZ186" s="236" t="s">
        <v>215</v>
      </c>
      <c r="BA186" s="236" t="s">
        <v>215</v>
      </c>
      <c r="BB186" s="236" t="s">
        <v>215</v>
      </c>
      <c r="BC186" s="236" t="s">
        <v>215</v>
      </c>
      <c r="BD186" s="202">
        <v>0</v>
      </c>
      <c r="BE186" s="202">
        <v>0</v>
      </c>
      <c r="BF186" s="202">
        <v>0</v>
      </c>
      <c r="BG186" s="236" t="s">
        <v>215</v>
      </c>
      <c r="BH186" s="202">
        <v>0</v>
      </c>
    </row>
    <row r="187" spans="17:60" ht="16.5" thickBot="1" x14ac:dyDescent="0.3">
      <c r="Q187" s="206" t="s">
        <v>194</v>
      </c>
      <c r="R187" s="204" t="s">
        <v>556</v>
      </c>
      <c r="S187" s="204" t="s">
        <v>323</v>
      </c>
      <c r="T187" s="204" t="s">
        <v>52</v>
      </c>
      <c r="U187" s="202">
        <v>0</v>
      </c>
      <c r="V187" s="204" t="s">
        <v>215</v>
      </c>
      <c r="W187" s="204" t="s">
        <v>215</v>
      </c>
      <c r="X187" s="204" t="s">
        <v>215</v>
      </c>
      <c r="Y187" s="204" t="s">
        <v>215</v>
      </c>
      <c r="Z187" s="204" t="s">
        <v>215</v>
      </c>
      <c r="AA187" s="204" t="s">
        <v>215</v>
      </c>
      <c r="AB187" s="202">
        <v>0</v>
      </c>
      <c r="AC187" s="158" t="s">
        <v>215</v>
      </c>
      <c r="AD187" s="202">
        <v>0</v>
      </c>
      <c r="AU187" s="206" t="s">
        <v>194</v>
      </c>
      <c r="AV187" s="204" t="s">
        <v>438</v>
      </c>
      <c r="AW187" s="204" t="s">
        <v>319</v>
      </c>
      <c r="AX187" s="204" t="s">
        <v>52</v>
      </c>
      <c r="AY187" s="202">
        <v>110446.08155056019</v>
      </c>
      <c r="AZ187" s="236" t="s">
        <v>215</v>
      </c>
      <c r="BA187" s="236" t="s">
        <v>215</v>
      </c>
      <c r="BB187" s="236" t="s">
        <v>215</v>
      </c>
      <c r="BC187" s="236" t="s">
        <v>215</v>
      </c>
      <c r="BD187" s="202">
        <v>4724.4899269870493</v>
      </c>
      <c r="BE187" s="202">
        <v>16845.152010543632</v>
      </c>
      <c r="BF187" s="202">
        <v>156163.13414518529</v>
      </c>
      <c r="BG187" s="236" t="s">
        <v>215</v>
      </c>
      <c r="BH187" s="202">
        <v>36916.899757148523</v>
      </c>
    </row>
    <row r="188" spans="17:60" ht="16.5" thickBot="1" x14ac:dyDescent="0.3">
      <c r="Q188" s="206" t="s">
        <v>194</v>
      </c>
      <c r="R188" s="204" t="s">
        <v>556</v>
      </c>
      <c r="S188" s="204" t="s">
        <v>322</v>
      </c>
      <c r="T188" s="204" t="s">
        <v>52</v>
      </c>
      <c r="U188" s="202">
        <v>20.080803535484879</v>
      </c>
      <c r="V188" s="204" t="s">
        <v>215</v>
      </c>
      <c r="W188" s="204" t="s">
        <v>215</v>
      </c>
      <c r="X188" s="204" t="s">
        <v>215</v>
      </c>
      <c r="Y188" s="204" t="s">
        <v>215</v>
      </c>
      <c r="Z188" s="204" t="s">
        <v>215</v>
      </c>
      <c r="AA188" s="204" t="s">
        <v>215</v>
      </c>
      <c r="AB188" s="202">
        <v>31.849752872066961</v>
      </c>
      <c r="AC188" s="158" t="s">
        <v>215</v>
      </c>
      <c r="AD188" s="202">
        <v>11.777596360902255</v>
      </c>
      <c r="AU188" s="206" t="s">
        <v>194</v>
      </c>
      <c r="AV188" s="204" t="s">
        <v>438</v>
      </c>
      <c r="AW188" s="204" t="s">
        <v>317</v>
      </c>
      <c r="AX188" s="204" t="s">
        <v>52</v>
      </c>
      <c r="AY188" s="202">
        <v>14125.455988646749</v>
      </c>
      <c r="AZ188" s="236" t="s">
        <v>215</v>
      </c>
      <c r="BA188" s="236" t="s">
        <v>215</v>
      </c>
      <c r="BB188" s="236" t="s">
        <v>215</v>
      </c>
      <c r="BC188" s="236" t="s">
        <v>215</v>
      </c>
      <c r="BD188" s="202">
        <v>604.23668812469487</v>
      </c>
      <c r="BE188" s="202">
        <v>3324.3839969789183</v>
      </c>
      <c r="BF188" s="202">
        <v>19972.419550322789</v>
      </c>
      <c r="BG188" s="236" t="s">
        <v>215</v>
      </c>
      <c r="BH188" s="202">
        <v>5891.4518859387963</v>
      </c>
    </row>
    <row r="189" spans="17:60" ht="16.5" thickBot="1" x14ac:dyDescent="0.3">
      <c r="Q189" s="206" t="s">
        <v>194</v>
      </c>
      <c r="R189" s="204" t="s">
        <v>556</v>
      </c>
      <c r="S189" s="204" t="s">
        <v>321</v>
      </c>
      <c r="T189" s="204" t="s">
        <v>52</v>
      </c>
      <c r="U189" s="202">
        <v>41.557214533187413</v>
      </c>
      <c r="V189" s="204" t="s">
        <v>215</v>
      </c>
      <c r="W189" s="204" t="s">
        <v>215</v>
      </c>
      <c r="X189" s="204" t="s">
        <v>215</v>
      </c>
      <c r="Y189" s="204" t="s">
        <v>215</v>
      </c>
      <c r="Z189" s="204" t="s">
        <v>215</v>
      </c>
      <c r="AA189" s="204" t="s">
        <v>215</v>
      </c>
      <c r="AB189" s="202">
        <v>65.913050271846544</v>
      </c>
      <c r="AC189" s="158" t="s">
        <v>215</v>
      </c>
      <c r="AD189" s="202">
        <v>24.373730751879698</v>
      </c>
      <c r="AU189" s="206" t="s">
        <v>194</v>
      </c>
      <c r="AV189" s="204" t="s">
        <v>438</v>
      </c>
      <c r="AW189" s="204" t="s">
        <v>316</v>
      </c>
      <c r="AX189" s="204" t="s">
        <v>52</v>
      </c>
      <c r="AY189" s="202">
        <v>108146.86154148978</v>
      </c>
      <c r="AZ189" s="236" t="s">
        <v>215</v>
      </c>
      <c r="BA189" s="236" t="s">
        <v>215</v>
      </c>
      <c r="BB189" s="236" t="s">
        <v>215</v>
      </c>
      <c r="BC189" s="236" t="s">
        <v>215</v>
      </c>
      <c r="BD189" s="202">
        <v>4626.1374855035765</v>
      </c>
      <c r="BE189" s="202">
        <v>46548.499753899974</v>
      </c>
      <c r="BF189" s="202">
        <v>152912.19578988125</v>
      </c>
      <c r="BG189" s="236" t="s">
        <v>215</v>
      </c>
      <c r="BH189" s="202">
        <v>66202.402309547324</v>
      </c>
    </row>
    <row r="190" spans="17:60" ht="16.5" thickBot="1" x14ac:dyDescent="0.3">
      <c r="Q190" s="206" t="s">
        <v>194</v>
      </c>
      <c r="R190" s="204" t="s">
        <v>556</v>
      </c>
      <c r="S190" s="204" t="s">
        <v>320</v>
      </c>
      <c r="T190" s="204" t="s">
        <v>52</v>
      </c>
      <c r="U190" s="202">
        <v>2.280584658373479</v>
      </c>
      <c r="V190" s="204" t="s">
        <v>215</v>
      </c>
      <c r="W190" s="204" t="s">
        <v>215</v>
      </c>
      <c r="X190" s="204" t="s">
        <v>215</v>
      </c>
      <c r="Y190" s="204" t="s">
        <v>215</v>
      </c>
      <c r="Z190" s="204" t="s">
        <v>215</v>
      </c>
      <c r="AA190" s="204" t="s">
        <v>215</v>
      </c>
      <c r="AB190" s="202">
        <v>3.6171888064472646</v>
      </c>
      <c r="AC190" s="158" t="s">
        <v>215</v>
      </c>
      <c r="AD190" s="202">
        <v>1.3375861939849625</v>
      </c>
      <c r="AU190" s="206" t="s">
        <v>194</v>
      </c>
      <c r="AV190" s="204" t="s">
        <v>438</v>
      </c>
      <c r="AW190" s="204" t="s">
        <v>315</v>
      </c>
      <c r="AX190" s="204" t="s">
        <v>52</v>
      </c>
      <c r="AY190" s="202">
        <v>1646.8009288068638</v>
      </c>
      <c r="AZ190" s="236" t="s">
        <v>215</v>
      </c>
      <c r="BA190" s="236" t="s">
        <v>215</v>
      </c>
      <c r="BB190" s="236" t="s">
        <v>215</v>
      </c>
      <c r="BC190" s="236" t="s">
        <v>215</v>
      </c>
      <c r="BD190" s="202">
        <v>70.444277340335219</v>
      </c>
      <c r="BE190" s="202">
        <v>400.86562829830336</v>
      </c>
      <c r="BF190" s="202">
        <v>2328.4628186465302</v>
      </c>
      <c r="BG190" s="236" t="s">
        <v>215</v>
      </c>
      <c r="BH190" s="202">
        <v>700.14444713765192</v>
      </c>
    </row>
    <row r="191" spans="17:60" ht="16.5" thickBot="1" x14ac:dyDescent="0.3">
      <c r="Q191" s="206" t="s">
        <v>194</v>
      </c>
      <c r="R191" s="204" t="s">
        <v>556</v>
      </c>
      <c r="S191" s="204" t="s">
        <v>319</v>
      </c>
      <c r="T191" s="204" t="s">
        <v>52</v>
      </c>
      <c r="U191" s="202">
        <v>7.5011467091111994</v>
      </c>
      <c r="V191" s="204" t="s">
        <v>215</v>
      </c>
      <c r="W191" s="204" t="s">
        <v>215</v>
      </c>
      <c r="X191" s="204" t="s">
        <v>215</v>
      </c>
      <c r="Y191" s="204" t="s">
        <v>215</v>
      </c>
      <c r="Z191" s="204" t="s">
        <v>215</v>
      </c>
      <c r="AA191" s="204" t="s">
        <v>215</v>
      </c>
      <c r="AB191" s="202">
        <v>11.897415784190692</v>
      </c>
      <c r="AC191" s="158" t="s">
        <v>215</v>
      </c>
      <c r="AD191" s="202">
        <v>4.3994991548872182</v>
      </c>
      <c r="AU191" s="206" t="s">
        <v>194</v>
      </c>
      <c r="AV191" s="204" t="s">
        <v>438</v>
      </c>
      <c r="AW191" s="204" t="s">
        <v>314</v>
      </c>
      <c r="AX191" s="204" t="s">
        <v>52</v>
      </c>
      <c r="AY191" s="202">
        <v>0</v>
      </c>
      <c r="AZ191" s="236" t="s">
        <v>215</v>
      </c>
      <c r="BA191" s="236" t="s">
        <v>215</v>
      </c>
      <c r="BB191" s="236" t="s">
        <v>215</v>
      </c>
      <c r="BC191" s="236" t="s">
        <v>215</v>
      </c>
      <c r="BD191" s="202">
        <v>0</v>
      </c>
      <c r="BE191" s="202">
        <v>0</v>
      </c>
      <c r="BF191" s="202">
        <v>0</v>
      </c>
      <c r="BG191" s="236" t="s">
        <v>215</v>
      </c>
      <c r="BH191" s="202">
        <v>0</v>
      </c>
    </row>
    <row r="192" spans="17:60" ht="16.5" thickBot="1" x14ac:dyDescent="0.3">
      <c r="Q192" s="206" t="s">
        <v>194</v>
      </c>
      <c r="R192" s="204" t="s">
        <v>556</v>
      </c>
      <c r="S192" s="204" t="s">
        <v>318</v>
      </c>
      <c r="T192" s="204" t="s">
        <v>52</v>
      </c>
      <c r="U192" s="202">
        <v>0</v>
      </c>
      <c r="V192" s="204" t="s">
        <v>215</v>
      </c>
      <c r="W192" s="204" t="s">
        <v>215</v>
      </c>
      <c r="X192" s="204" t="s">
        <v>215</v>
      </c>
      <c r="Y192" s="204" t="s">
        <v>215</v>
      </c>
      <c r="Z192" s="204" t="s">
        <v>215</v>
      </c>
      <c r="AA192" s="204" t="s">
        <v>215</v>
      </c>
      <c r="AB192" s="202">
        <v>0</v>
      </c>
      <c r="AC192" s="158" t="s">
        <v>215</v>
      </c>
      <c r="AD192" s="202">
        <v>0</v>
      </c>
      <c r="AU192" s="206" t="s">
        <v>194</v>
      </c>
      <c r="AV192" s="204" t="s">
        <v>438</v>
      </c>
      <c r="AW192" s="204" t="s">
        <v>313</v>
      </c>
      <c r="AX192" s="204" t="s">
        <v>52</v>
      </c>
      <c r="AY192" s="202">
        <v>125607.64475590488</v>
      </c>
      <c r="AZ192" s="236" t="s">
        <v>215</v>
      </c>
      <c r="BA192" s="236" t="s">
        <v>215</v>
      </c>
      <c r="BB192" s="236" t="s">
        <v>215</v>
      </c>
      <c r="BC192" s="236" t="s">
        <v>215</v>
      </c>
      <c r="BD192" s="202">
        <v>5373.0475909204433</v>
      </c>
      <c r="BE192" s="202">
        <v>55555.954178994754</v>
      </c>
      <c r="BF192" s="202">
        <v>177600.53776735972</v>
      </c>
      <c r="BG192" s="236" t="s">
        <v>215</v>
      </c>
      <c r="BH192" s="202">
        <v>78383.065156504104</v>
      </c>
    </row>
    <row r="193" spans="17:60" ht="16.5" thickBot="1" x14ac:dyDescent="0.3">
      <c r="Q193" s="206" t="s">
        <v>194</v>
      </c>
      <c r="R193" s="204" t="s">
        <v>556</v>
      </c>
      <c r="S193" s="204" t="s">
        <v>317</v>
      </c>
      <c r="T193" s="204" t="s">
        <v>52</v>
      </c>
      <c r="U193" s="202">
        <v>0</v>
      </c>
      <c r="V193" s="204" t="s">
        <v>215</v>
      </c>
      <c r="W193" s="204" t="s">
        <v>215</v>
      </c>
      <c r="X193" s="204" t="s">
        <v>215</v>
      </c>
      <c r="Y193" s="204" t="s">
        <v>215</v>
      </c>
      <c r="Z193" s="204" t="s">
        <v>215</v>
      </c>
      <c r="AA193" s="204" t="s">
        <v>215</v>
      </c>
      <c r="AB193" s="202">
        <v>0</v>
      </c>
      <c r="AC193" s="158" t="s">
        <v>215</v>
      </c>
      <c r="AD193" s="202">
        <v>0</v>
      </c>
      <c r="AU193" s="206" t="s">
        <v>194</v>
      </c>
      <c r="AV193" s="204" t="s">
        <v>437</v>
      </c>
      <c r="AW193" s="204" t="s">
        <v>323</v>
      </c>
      <c r="AX193" s="204" t="s">
        <v>76</v>
      </c>
      <c r="AY193" s="202">
        <v>90347.820345501706</v>
      </c>
      <c r="AZ193" s="236" t="s">
        <v>215</v>
      </c>
      <c r="BA193" s="236" t="s">
        <v>215</v>
      </c>
      <c r="BB193" s="236" t="s">
        <v>215</v>
      </c>
      <c r="BC193" s="236" t="s">
        <v>215</v>
      </c>
      <c r="BD193" s="202">
        <v>3694.3865443383024</v>
      </c>
      <c r="BE193" s="202">
        <v>51752.591619623265</v>
      </c>
      <c r="BF193" s="202">
        <v>123686.54577605458</v>
      </c>
      <c r="BG193" s="236" t="s">
        <v>215</v>
      </c>
      <c r="BH193" s="202">
        <v>67447.999154061428</v>
      </c>
    </row>
    <row r="194" spans="17:60" ht="16.5" thickBot="1" x14ac:dyDescent="0.3">
      <c r="Q194" s="206" t="s">
        <v>194</v>
      </c>
      <c r="R194" s="204" t="s">
        <v>556</v>
      </c>
      <c r="S194" s="204" t="s">
        <v>74</v>
      </c>
      <c r="T194" s="204" t="s">
        <v>52</v>
      </c>
      <c r="U194" s="202">
        <v>29.980889329113044</v>
      </c>
      <c r="V194" s="204" t="s">
        <v>215</v>
      </c>
      <c r="W194" s="204" t="s">
        <v>215</v>
      </c>
      <c r="X194" s="204" t="s">
        <v>215</v>
      </c>
      <c r="Y194" s="204" t="s">
        <v>215</v>
      </c>
      <c r="Z194" s="204" t="s">
        <v>215</v>
      </c>
      <c r="AA194" s="204" t="s">
        <v>215</v>
      </c>
      <c r="AB194" s="202">
        <v>47.552077003774279</v>
      </c>
      <c r="AC194" s="158" t="s">
        <v>215</v>
      </c>
      <c r="AD194" s="202">
        <v>17.584097789473685</v>
      </c>
      <c r="AU194" s="206" t="s">
        <v>194</v>
      </c>
      <c r="AV194" s="204" t="s">
        <v>437</v>
      </c>
      <c r="AW194" s="204" t="s">
        <v>322</v>
      </c>
      <c r="AX194" s="204" t="s">
        <v>76</v>
      </c>
      <c r="AY194" s="202">
        <v>127480.10037219831</v>
      </c>
      <c r="AZ194" s="236" t="s">
        <v>215</v>
      </c>
      <c r="BA194" s="236" t="s">
        <v>215</v>
      </c>
      <c r="BB194" s="236" t="s">
        <v>215</v>
      </c>
      <c r="BC194" s="236" t="s">
        <v>215</v>
      </c>
      <c r="BD194" s="202">
        <v>5212.7518481899297</v>
      </c>
      <c r="BE194" s="202">
        <v>63636.925333451232</v>
      </c>
      <c r="BF194" s="202">
        <v>174520.79319594768</v>
      </c>
      <c r="BG194" s="236" t="s">
        <v>215</v>
      </c>
      <c r="BH194" s="202">
        <v>85783.028252384087</v>
      </c>
    </row>
    <row r="195" spans="17:60" ht="16.5" thickBot="1" x14ac:dyDescent="0.3">
      <c r="Q195" s="206" t="s">
        <v>194</v>
      </c>
      <c r="R195" s="204" t="s">
        <v>556</v>
      </c>
      <c r="S195" s="204" t="s">
        <v>316</v>
      </c>
      <c r="T195" s="204" t="s">
        <v>52</v>
      </c>
      <c r="U195" s="202">
        <v>71.946621295182638</v>
      </c>
      <c r="V195" s="204" t="s">
        <v>215</v>
      </c>
      <c r="W195" s="204" t="s">
        <v>215</v>
      </c>
      <c r="X195" s="204" t="s">
        <v>215</v>
      </c>
      <c r="Y195" s="204" t="s">
        <v>215</v>
      </c>
      <c r="Z195" s="204" t="s">
        <v>215</v>
      </c>
      <c r="AA195" s="204" t="s">
        <v>215</v>
      </c>
      <c r="AB195" s="202">
        <v>114.11306844282744</v>
      </c>
      <c r="AC195" s="158" t="s">
        <v>215</v>
      </c>
      <c r="AD195" s="202">
        <v>42.197428187969919</v>
      </c>
      <c r="AU195" s="206" t="s">
        <v>194</v>
      </c>
      <c r="AV195" s="204" t="s">
        <v>437</v>
      </c>
      <c r="AW195" s="204" t="s">
        <v>320</v>
      </c>
      <c r="AX195" s="204" t="s">
        <v>76</v>
      </c>
      <c r="AY195" s="202">
        <v>0</v>
      </c>
      <c r="AZ195" s="236" t="s">
        <v>215</v>
      </c>
      <c r="BA195" s="236" t="s">
        <v>215</v>
      </c>
      <c r="BB195" s="236" t="s">
        <v>215</v>
      </c>
      <c r="BC195" s="236" t="s">
        <v>215</v>
      </c>
      <c r="BD195" s="202">
        <v>0</v>
      </c>
      <c r="BE195" s="202">
        <v>0</v>
      </c>
      <c r="BF195" s="202">
        <v>0</v>
      </c>
      <c r="BG195" s="236" t="s">
        <v>215</v>
      </c>
      <c r="BH195" s="202">
        <v>0</v>
      </c>
    </row>
    <row r="196" spans="17:60" ht="16.5" thickBot="1" x14ac:dyDescent="0.3">
      <c r="Q196" s="206" t="s">
        <v>194</v>
      </c>
      <c r="R196" s="204" t="s">
        <v>556</v>
      </c>
      <c r="S196" s="204" t="s">
        <v>315</v>
      </c>
      <c r="T196" s="204" t="s">
        <v>52</v>
      </c>
      <c r="U196" s="202">
        <v>16.344499414338745</v>
      </c>
      <c r="V196" s="204" t="s">
        <v>215</v>
      </c>
      <c r="W196" s="204" t="s">
        <v>215</v>
      </c>
      <c r="X196" s="204" t="s">
        <v>215</v>
      </c>
      <c r="Y196" s="204" t="s">
        <v>215</v>
      </c>
      <c r="Z196" s="204" t="s">
        <v>215</v>
      </c>
      <c r="AA196" s="204" t="s">
        <v>215</v>
      </c>
      <c r="AB196" s="202">
        <v>25.923677120013334</v>
      </c>
      <c r="AC196" s="158" t="s">
        <v>215</v>
      </c>
      <c r="AD196" s="202">
        <v>9.586215834586465</v>
      </c>
      <c r="AU196" s="206" t="s">
        <v>194</v>
      </c>
      <c r="AV196" s="204" t="s">
        <v>437</v>
      </c>
      <c r="AW196" s="204" t="s">
        <v>319</v>
      </c>
      <c r="AX196" s="204" t="s">
        <v>76</v>
      </c>
      <c r="AY196" s="202">
        <v>206603.61429429112</v>
      </c>
      <c r="AZ196" s="236" t="s">
        <v>215</v>
      </c>
      <c r="BA196" s="236" t="s">
        <v>215</v>
      </c>
      <c r="BB196" s="236" t="s">
        <v>215</v>
      </c>
      <c r="BC196" s="236" t="s">
        <v>215</v>
      </c>
      <c r="BD196" s="202">
        <v>8448.1685307031585</v>
      </c>
      <c r="BE196" s="202">
        <v>38936.944196188706</v>
      </c>
      <c r="BF196" s="202">
        <v>282841.2163036922</v>
      </c>
      <c r="BG196" s="236" t="s">
        <v>215</v>
      </c>
      <c r="BH196" s="202">
        <v>74828.545255695935</v>
      </c>
    </row>
    <row r="197" spans="17:60" ht="16.5" thickBot="1" x14ac:dyDescent="0.3">
      <c r="Q197" s="206" t="s">
        <v>194</v>
      </c>
      <c r="R197" s="204" t="s">
        <v>556</v>
      </c>
      <c r="S197" s="204" t="s">
        <v>314</v>
      </c>
      <c r="T197" s="204" t="s">
        <v>52</v>
      </c>
      <c r="U197" s="202">
        <v>0</v>
      </c>
      <c r="V197" s="204" t="s">
        <v>215</v>
      </c>
      <c r="W197" s="204" t="s">
        <v>215</v>
      </c>
      <c r="X197" s="204" t="s">
        <v>215</v>
      </c>
      <c r="Y197" s="204" t="s">
        <v>215</v>
      </c>
      <c r="Z197" s="204" t="s">
        <v>215</v>
      </c>
      <c r="AA197" s="204" t="s">
        <v>215</v>
      </c>
      <c r="AB197" s="202">
        <v>0</v>
      </c>
      <c r="AC197" s="158" t="s">
        <v>215</v>
      </c>
      <c r="AD197" s="202">
        <v>0</v>
      </c>
      <c r="AU197" s="206" t="s">
        <v>194</v>
      </c>
      <c r="AV197" s="204" t="s">
        <v>437</v>
      </c>
      <c r="AW197" s="204" t="s">
        <v>317</v>
      </c>
      <c r="AX197" s="204" t="s">
        <v>76</v>
      </c>
      <c r="AY197" s="202">
        <v>29057.823538103443</v>
      </c>
      <c r="AZ197" s="236" t="s">
        <v>215</v>
      </c>
      <c r="BA197" s="236" t="s">
        <v>215</v>
      </c>
      <c r="BB197" s="236" t="s">
        <v>215</v>
      </c>
      <c r="BC197" s="236" t="s">
        <v>215</v>
      </c>
      <c r="BD197" s="202">
        <v>1188.1950430724587</v>
      </c>
      <c r="BE197" s="202">
        <v>8084.2135482564254</v>
      </c>
      <c r="BF197" s="202">
        <v>39780.28255085725</v>
      </c>
      <c r="BG197" s="236" t="s">
        <v>215</v>
      </c>
      <c r="BH197" s="202">
        <v>13132.197890880701</v>
      </c>
    </row>
    <row r="198" spans="17:60" ht="16.5" thickBot="1" x14ac:dyDescent="0.3">
      <c r="Q198" s="206" t="s">
        <v>194</v>
      </c>
      <c r="R198" s="204" t="s">
        <v>556</v>
      </c>
      <c r="S198" s="204" t="s">
        <v>313</v>
      </c>
      <c r="T198" s="204" t="s">
        <v>52</v>
      </c>
      <c r="U198" s="202">
        <v>15.16098062534973</v>
      </c>
      <c r="V198" s="204" t="s">
        <v>215</v>
      </c>
      <c r="W198" s="204" t="s">
        <v>215</v>
      </c>
      <c r="X198" s="204" t="s">
        <v>215</v>
      </c>
      <c r="Y198" s="204" t="s">
        <v>215</v>
      </c>
      <c r="Z198" s="204" t="s">
        <v>215</v>
      </c>
      <c r="AA198" s="204" t="s">
        <v>215</v>
      </c>
      <c r="AB198" s="202">
        <v>24.046522110646425</v>
      </c>
      <c r="AC198" s="158" t="s">
        <v>215</v>
      </c>
      <c r="AD198" s="202">
        <v>8.8920699774436081</v>
      </c>
      <c r="AU198" s="206" t="s">
        <v>194</v>
      </c>
      <c r="AV198" s="204" t="s">
        <v>437</v>
      </c>
      <c r="AW198" s="204" t="s">
        <v>316</v>
      </c>
      <c r="AX198" s="204" t="s">
        <v>76</v>
      </c>
      <c r="AY198" s="202">
        <v>223615.34046054966</v>
      </c>
      <c r="AZ198" s="236" t="s">
        <v>215</v>
      </c>
      <c r="BA198" s="236" t="s">
        <v>215</v>
      </c>
      <c r="BB198" s="236" t="s">
        <v>215</v>
      </c>
      <c r="BC198" s="236" t="s">
        <v>215</v>
      </c>
      <c r="BD198" s="202">
        <v>9143.790096384042</v>
      </c>
      <c r="BE198" s="202">
        <v>109478.61410322557</v>
      </c>
      <c r="BF198" s="202">
        <v>306130.34092392313</v>
      </c>
      <c r="BG198" s="236" t="s">
        <v>215</v>
      </c>
      <c r="BH198" s="202">
        <v>148325.52691261924</v>
      </c>
    </row>
    <row r="199" spans="17:60" ht="16.5" thickBot="1" x14ac:dyDescent="0.3">
      <c r="Q199" s="206" t="s">
        <v>194</v>
      </c>
      <c r="R199" s="204" t="s">
        <v>556</v>
      </c>
      <c r="S199" s="204" t="s">
        <v>312</v>
      </c>
      <c r="T199" s="204" t="s">
        <v>52</v>
      </c>
      <c r="U199" s="202">
        <v>46.462045671873042</v>
      </c>
      <c r="V199" s="204" t="s">
        <v>215</v>
      </c>
      <c r="W199" s="204" t="s">
        <v>215</v>
      </c>
      <c r="X199" s="204" t="s">
        <v>215</v>
      </c>
      <c r="Y199" s="204" t="s">
        <v>215</v>
      </c>
      <c r="Z199" s="204" t="s">
        <v>215</v>
      </c>
      <c r="AA199" s="204" t="s">
        <v>215</v>
      </c>
      <c r="AB199" s="202">
        <v>73.69250289037862</v>
      </c>
      <c r="AC199" s="158" t="s">
        <v>215</v>
      </c>
      <c r="AD199" s="202">
        <v>27.250464308270676</v>
      </c>
      <c r="AU199" s="206" t="s">
        <v>194</v>
      </c>
      <c r="AV199" s="204" t="s">
        <v>437</v>
      </c>
      <c r="AW199" s="204" t="s">
        <v>315</v>
      </c>
      <c r="AX199" s="204" t="s">
        <v>76</v>
      </c>
      <c r="AY199" s="202">
        <v>3370.6893329128475</v>
      </c>
      <c r="AZ199" s="236" t="s">
        <v>215</v>
      </c>
      <c r="BA199" s="236" t="s">
        <v>215</v>
      </c>
      <c r="BB199" s="236" t="s">
        <v>215</v>
      </c>
      <c r="BC199" s="236" t="s">
        <v>215</v>
      </c>
      <c r="BD199" s="202">
        <v>137.82988088741286</v>
      </c>
      <c r="BE199" s="202">
        <v>967.25209221877708</v>
      </c>
      <c r="BF199" s="202">
        <v>4614.4878634356683</v>
      </c>
      <c r="BG199" s="236" t="s">
        <v>215</v>
      </c>
      <c r="BH199" s="202">
        <v>1552.8151146551531</v>
      </c>
    </row>
    <row r="200" spans="17:60" ht="16.5" thickBot="1" x14ac:dyDescent="0.3">
      <c r="Q200" s="206" t="s">
        <v>194</v>
      </c>
      <c r="R200" s="204" t="s">
        <v>438</v>
      </c>
      <c r="S200" s="204" t="s">
        <v>323</v>
      </c>
      <c r="T200" s="204" t="s">
        <v>76</v>
      </c>
      <c r="U200" s="202">
        <v>697374.43945770687</v>
      </c>
      <c r="V200" s="204" t="s">
        <v>215</v>
      </c>
      <c r="W200" s="204" t="s">
        <v>215</v>
      </c>
      <c r="X200" s="204" t="s">
        <v>215</v>
      </c>
      <c r="Y200" s="204" t="s">
        <v>215</v>
      </c>
      <c r="Z200" s="204" t="s">
        <v>215</v>
      </c>
      <c r="AA200" s="204" t="s">
        <v>215</v>
      </c>
      <c r="AB200" s="202">
        <v>986039.31085235474</v>
      </c>
      <c r="AC200" s="158" t="s">
        <v>215</v>
      </c>
      <c r="AD200" s="202">
        <v>480466.30823771196</v>
      </c>
      <c r="AU200" s="206" t="s">
        <v>194</v>
      </c>
      <c r="AV200" s="204" t="s">
        <v>437</v>
      </c>
      <c r="AW200" s="204" t="s">
        <v>314</v>
      </c>
      <c r="AX200" s="204" t="s">
        <v>76</v>
      </c>
      <c r="AY200" s="202">
        <v>0</v>
      </c>
      <c r="AZ200" s="236" t="s">
        <v>215</v>
      </c>
      <c r="BA200" s="236" t="s">
        <v>215</v>
      </c>
      <c r="BB200" s="236" t="s">
        <v>215</v>
      </c>
      <c r="BC200" s="236" t="s">
        <v>215</v>
      </c>
      <c r="BD200" s="202">
        <v>0</v>
      </c>
      <c r="BE200" s="202">
        <v>0</v>
      </c>
      <c r="BF200" s="202">
        <v>0</v>
      </c>
      <c r="BG200" s="236" t="s">
        <v>215</v>
      </c>
      <c r="BH200" s="202">
        <v>0</v>
      </c>
    </row>
    <row r="201" spans="17:60" ht="16.5" thickBot="1" x14ac:dyDescent="0.3">
      <c r="Q201" s="206" t="s">
        <v>194</v>
      </c>
      <c r="R201" s="204" t="s">
        <v>438</v>
      </c>
      <c r="S201" s="204" t="s">
        <v>322</v>
      </c>
      <c r="T201" s="204" t="s">
        <v>76</v>
      </c>
      <c r="U201" s="202">
        <v>1191107.462449953</v>
      </c>
      <c r="V201" s="204" t="s">
        <v>215</v>
      </c>
      <c r="W201" s="204" t="s">
        <v>215</v>
      </c>
      <c r="X201" s="204" t="s">
        <v>215</v>
      </c>
      <c r="Y201" s="204" t="s">
        <v>215</v>
      </c>
      <c r="Z201" s="204" t="s">
        <v>215</v>
      </c>
      <c r="AA201" s="204" t="s">
        <v>215</v>
      </c>
      <c r="AB201" s="202">
        <v>1684143.7181703243</v>
      </c>
      <c r="AC201" s="158" t="s">
        <v>215</v>
      </c>
      <c r="AD201" s="202">
        <v>739699.70345566445</v>
      </c>
      <c r="AU201" s="206" t="s">
        <v>194</v>
      </c>
      <c r="AV201" s="204" t="s">
        <v>437</v>
      </c>
      <c r="AW201" s="204" t="s">
        <v>313</v>
      </c>
      <c r="AX201" s="204" t="s">
        <v>76</v>
      </c>
      <c r="AY201" s="202">
        <v>244874.0442145784</v>
      </c>
      <c r="AZ201" s="236" t="s">
        <v>215</v>
      </c>
      <c r="BA201" s="236" t="s">
        <v>215</v>
      </c>
      <c r="BB201" s="236" t="s">
        <v>215</v>
      </c>
      <c r="BC201" s="236" t="s">
        <v>215</v>
      </c>
      <c r="BD201" s="202">
        <v>10013.073592085642</v>
      </c>
      <c r="BE201" s="202">
        <v>123038.27506908079</v>
      </c>
      <c r="BF201" s="202">
        <v>335233.59571144357</v>
      </c>
      <c r="BG201" s="236" t="s">
        <v>215</v>
      </c>
      <c r="BH201" s="202">
        <v>165578.29323284159</v>
      </c>
    </row>
    <row r="202" spans="17:60" ht="16.5" thickBot="1" x14ac:dyDescent="0.3">
      <c r="Q202" s="206" t="s">
        <v>194</v>
      </c>
      <c r="R202" s="204" t="s">
        <v>438</v>
      </c>
      <c r="S202" s="204" t="s">
        <v>320</v>
      </c>
      <c r="T202" s="204" t="s">
        <v>76</v>
      </c>
      <c r="U202" s="202">
        <v>0</v>
      </c>
      <c r="V202" s="204" t="s">
        <v>215</v>
      </c>
      <c r="W202" s="204" t="s">
        <v>215</v>
      </c>
      <c r="X202" s="204" t="s">
        <v>215</v>
      </c>
      <c r="Y202" s="204" t="s">
        <v>215</v>
      </c>
      <c r="Z202" s="204" t="s">
        <v>215</v>
      </c>
      <c r="AA202" s="204" t="s">
        <v>215</v>
      </c>
      <c r="AB202" s="202">
        <v>0</v>
      </c>
      <c r="AC202" s="158" t="s">
        <v>215</v>
      </c>
      <c r="AD202" s="202">
        <v>0</v>
      </c>
      <c r="AU202" s="206" t="s">
        <v>194</v>
      </c>
      <c r="AV202" s="204" t="s">
        <v>437</v>
      </c>
      <c r="AW202" s="204" t="s">
        <v>323</v>
      </c>
      <c r="AX202" s="204" t="s">
        <v>52</v>
      </c>
      <c r="AY202" s="202">
        <v>21265.1136629623</v>
      </c>
      <c r="AZ202" s="236" t="s">
        <v>215</v>
      </c>
      <c r="BA202" s="236" t="s">
        <v>215</v>
      </c>
      <c r="BB202" s="236" t="s">
        <v>215</v>
      </c>
      <c r="BC202" s="236" t="s">
        <v>215</v>
      </c>
      <c r="BD202" s="202">
        <v>869.54560143059371</v>
      </c>
      <c r="BE202" s="202">
        <v>12180.977238140445</v>
      </c>
      <c r="BF202" s="202">
        <v>29112.029979790699</v>
      </c>
      <c r="BG202" s="236" t="s">
        <v>215</v>
      </c>
      <c r="BH202" s="202">
        <v>15875.196134954822</v>
      </c>
    </row>
    <row r="203" spans="17:60" ht="16.5" thickBot="1" x14ac:dyDescent="0.3">
      <c r="Q203" s="206" t="s">
        <v>194</v>
      </c>
      <c r="R203" s="204" t="s">
        <v>438</v>
      </c>
      <c r="S203" s="204" t="s">
        <v>319</v>
      </c>
      <c r="T203" s="204" t="s">
        <v>76</v>
      </c>
      <c r="U203" s="202">
        <v>1979722.3291107188</v>
      </c>
      <c r="V203" s="204" t="s">
        <v>215</v>
      </c>
      <c r="W203" s="204" t="s">
        <v>215</v>
      </c>
      <c r="X203" s="204" t="s">
        <v>215</v>
      </c>
      <c r="Y203" s="204" t="s">
        <v>215</v>
      </c>
      <c r="Z203" s="204" t="s">
        <v>215</v>
      </c>
      <c r="AA203" s="204" t="s">
        <v>215</v>
      </c>
      <c r="AB203" s="202">
        <v>2799190.693873628</v>
      </c>
      <c r="AC203" s="158" t="s">
        <v>215</v>
      </c>
      <c r="AD203" s="202">
        <v>661727.51214638562</v>
      </c>
      <c r="AU203" s="206" t="s">
        <v>194</v>
      </c>
      <c r="AV203" s="204" t="s">
        <v>437</v>
      </c>
      <c r="AW203" s="204" t="s">
        <v>322</v>
      </c>
      <c r="AX203" s="204" t="s">
        <v>52</v>
      </c>
      <c r="AY203" s="202">
        <v>35677.571291923094</v>
      </c>
      <c r="AZ203" s="236" t="s">
        <v>215</v>
      </c>
      <c r="BA203" s="236" t="s">
        <v>215</v>
      </c>
      <c r="BB203" s="236" t="s">
        <v>215</v>
      </c>
      <c r="BC203" s="236" t="s">
        <v>215</v>
      </c>
      <c r="BD203" s="202">
        <v>1458.8812304658293</v>
      </c>
      <c r="BE203" s="202">
        <v>17809.924323515352</v>
      </c>
      <c r="BF203" s="202">
        <v>48842.745047989454</v>
      </c>
      <c r="BG203" s="236" t="s">
        <v>215</v>
      </c>
      <c r="BH203" s="202">
        <v>24007.904741020629</v>
      </c>
    </row>
    <row r="204" spans="17:60" ht="16.5" thickBot="1" x14ac:dyDescent="0.3">
      <c r="Q204" s="206" t="s">
        <v>194</v>
      </c>
      <c r="R204" s="204" t="s">
        <v>438</v>
      </c>
      <c r="S204" s="204" t="s">
        <v>317</v>
      </c>
      <c r="T204" s="204" t="s">
        <v>76</v>
      </c>
      <c r="U204" s="202">
        <v>236340.57014516741</v>
      </c>
      <c r="V204" s="204" t="s">
        <v>215</v>
      </c>
      <c r="W204" s="204" t="s">
        <v>215</v>
      </c>
      <c r="X204" s="204" t="s">
        <v>215</v>
      </c>
      <c r="Y204" s="204" t="s">
        <v>215</v>
      </c>
      <c r="Z204" s="204" t="s">
        <v>215</v>
      </c>
      <c r="AA204" s="204" t="s">
        <v>215</v>
      </c>
      <c r="AB204" s="202">
        <v>334169.24929684983</v>
      </c>
      <c r="AC204" s="158" t="s">
        <v>215</v>
      </c>
      <c r="AD204" s="202">
        <v>98573.037134144295</v>
      </c>
      <c r="AU204" s="206" t="s">
        <v>194</v>
      </c>
      <c r="AV204" s="204" t="s">
        <v>437</v>
      </c>
      <c r="AW204" s="204" t="s">
        <v>320</v>
      </c>
      <c r="AX204" s="204" t="s">
        <v>52</v>
      </c>
      <c r="AY204" s="202">
        <v>0</v>
      </c>
      <c r="AZ204" s="236" t="s">
        <v>215</v>
      </c>
      <c r="BA204" s="236" t="s">
        <v>215</v>
      </c>
      <c r="BB204" s="236" t="s">
        <v>215</v>
      </c>
      <c r="BC204" s="236" t="s">
        <v>215</v>
      </c>
      <c r="BD204" s="202">
        <v>0</v>
      </c>
      <c r="BE204" s="202">
        <v>0</v>
      </c>
      <c r="BF204" s="202">
        <v>0</v>
      </c>
      <c r="BG204" s="236" t="s">
        <v>215</v>
      </c>
      <c r="BH204" s="202">
        <v>0</v>
      </c>
    </row>
    <row r="205" spans="17:60" ht="16.5" thickBot="1" x14ac:dyDescent="0.3">
      <c r="Q205" s="206" t="s">
        <v>194</v>
      </c>
      <c r="R205" s="204" t="s">
        <v>438</v>
      </c>
      <c r="S205" s="204" t="s">
        <v>316</v>
      </c>
      <c r="T205" s="204" t="s">
        <v>76</v>
      </c>
      <c r="U205" s="202">
        <v>1613485.0162577222</v>
      </c>
      <c r="V205" s="204" t="s">
        <v>215</v>
      </c>
      <c r="W205" s="204" t="s">
        <v>215</v>
      </c>
      <c r="X205" s="204" t="s">
        <v>215</v>
      </c>
      <c r="Y205" s="204" t="s">
        <v>215</v>
      </c>
      <c r="Z205" s="204" t="s">
        <v>215</v>
      </c>
      <c r="AA205" s="204" t="s">
        <v>215</v>
      </c>
      <c r="AB205" s="202">
        <v>2281356.4184235488</v>
      </c>
      <c r="AC205" s="158" t="s">
        <v>215</v>
      </c>
      <c r="AD205" s="202">
        <v>987699.34369053144</v>
      </c>
      <c r="AU205" s="206" t="s">
        <v>194</v>
      </c>
      <c r="AV205" s="204" t="s">
        <v>437</v>
      </c>
      <c r="AW205" s="204" t="s">
        <v>319</v>
      </c>
      <c r="AX205" s="204" t="s">
        <v>52</v>
      </c>
      <c r="AY205" s="202">
        <v>54880.153462222159</v>
      </c>
      <c r="AZ205" s="236" t="s">
        <v>215</v>
      </c>
      <c r="BA205" s="236" t="s">
        <v>215</v>
      </c>
      <c r="BB205" s="236" t="s">
        <v>215</v>
      </c>
      <c r="BC205" s="236" t="s">
        <v>215</v>
      </c>
      <c r="BD205" s="202">
        <v>2244.0884542285394</v>
      </c>
      <c r="BE205" s="202">
        <v>10342.82715786866</v>
      </c>
      <c r="BF205" s="202">
        <v>75131.160745705842</v>
      </c>
      <c r="BG205" s="236" t="s">
        <v>215</v>
      </c>
      <c r="BH205" s="202">
        <v>19876.719296584448</v>
      </c>
    </row>
    <row r="206" spans="17:60" ht="16.5" thickBot="1" x14ac:dyDescent="0.3">
      <c r="Q206" s="206" t="s">
        <v>194</v>
      </c>
      <c r="R206" s="204" t="s">
        <v>438</v>
      </c>
      <c r="S206" s="204" t="s">
        <v>315</v>
      </c>
      <c r="T206" s="204" t="s">
        <v>76</v>
      </c>
      <c r="U206" s="202">
        <v>27720.751524891726</v>
      </c>
      <c r="V206" s="204" t="s">
        <v>215</v>
      </c>
      <c r="W206" s="204" t="s">
        <v>215</v>
      </c>
      <c r="X206" s="204" t="s">
        <v>215</v>
      </c>
      <c r="Y206" s="204" t="s">
        <v>215</v>
      </c>
      <c r="Z206" s="204" t="s">
        <v>215</v>
      </c>
      <c r="AA206" s="204" t="s">
        <v>215</v>
      </c>
      <c r="AB206" s="202">
        <v>39195.228823082296</v>
      </c>
      <c r="AC206" s="158" t="s">
        <v>215</v>
      </c>
      <c r="AD206" s="202">
        <v>11785.595885409999</v>
      </c>
      <c r="AU206" s="206" t="s">
        <v>194</v>
      </c>
      <c r="AV206" s="204" t="s">
        <v>437</v>
      </c>
      <c r="AW206" s="204" t="s">
        <v>317</v>
      </c>
      <c r="AX206" s="204" t="s">
        <v>52</v>
      </c>
      <c r="AY206" s="202">
        <v>7221.8062196765495</v>
      </c>
      <c r="AZ206" s="236" t="s">
        <v>215</v>
      </c>
      <c r="BA206" s="236" t="s">
        <v>215</v>
      </c>
      <c r="BB206" s="236" t="s">
        <v>215</v>
      </c>
      <c r="BC206" s="236" t="s">
        <v>215</v>
      </c>
      <c r="BD206" s="202">
        <v>295.30478568009067</v>
      </c>
      <c r="BE206" s="202">
        <v>2009.1877702896338</v>
      </c>
      <c r="BF206" s="202">
        <v>9886.6830672832275</v>
      </c>
      <c r="BG206" s="236" t="s">
        <v>215</v>
      </c>
      <c r="BH206" s="202">
        <v>3263.7746692220248</v>
      </c>
    </row>
    <row r="207" spans="17:60" ht="16.5" thickBot="1" x14ac:dyDescent="0.3">
      <c r="Q207" s="206" t="s">
        <v>194</v>
      </c>
      <c r="R207" s="204" t="s">
        <v>438</v>
      </c>
      <c r="S207" s="204" t="s">
        <v>314</v>
      </c>
      <c r="T207" s="204" t="s">
        <v>76</v>
      </c>
      <c r="U207" s="202">
        <v>0</v>
      </c>
      <c r="V207" s="204" t="s">
        <v>215</v>
      </c>
      <c r="W207" s="204" t="s">
        <v>215</v>
      </c>
      <c r="X207" s="204" t="s">
        <v>215</v>
      </c>
      <c r="Y207" s="204" t="s">
        <v>215</v>
      </c>
      <c r="Z207" s="204" t="s">
        <v>215</v>
      </c>
      <c r="AA207" s="204" t="s">
        <v>215</v>
      </c>
      <c r="AB207" s="202">
        <v>0</v>
      </c>
      <c r="AC207" s="158" t="s">
        <v>215</v>
      </c>
      <c r="AD207" s="202">
        <v>0</v>
      </c>
      <c r="AU207" s="206" t="s">
        <v>194</v>
      </c>
      <c r="AV207" s="204" t="s">
        <v>437</v>
      </c>
      <c r="AW207" s="204" t="s">
        <v>316</v>
      </c>
      <c r="AX207" s="204" t="s">
        <v>52</v>
      </c>
      <c r="AY207" s="202">
        <v>52160.814645875114</v>
      </c>
      <c r="AZ207" s="236" t="s">
        <v>215</v>
      </c>
      <c r="BA207" s="236" t="s">
        <v>215</v>
      </c>
      <c r="BB207" s="236" t="s">
        <v>215</v>
      </c>
      <c r="BC207" s="236" t="s">
        <v>215</v>
      </c>
      <c r="BD207" s="202">
        <v>2132.892758591488</v>
      </c>
      <c r="BE207" s="202">
        <v>25537.128562667134</v>
      </c>
      <c r="BF207" s="202">
        <v>71408.374477011341</v>
      </c>
      <c r="BG207" s="236" t="s">
        <v>215</v>
      </c>
      <c r="BH207" s="202">
        <v>34598.611618534378</v>
      </c>
    </row>
    <row r="208" spans="17:60" ht="16.5" thickBot="1" x14ac:dyDescent="0.3">
      <c r="Q208" s="206" t="s">
        <v>194</v>
      </c>
      <c r="R208" s="204" t="s">
        <v>438</v>
      </c>
      <c r="S208" s="204" t="s">
        <v>313</v>
      </c>
      <c r="T208" s="204" t="s">
        <v>76</v>
      </c>
      <c r="U208" s="202">
        <v>2082205.9477658623</v>
      </c>
      <c r="V208" s="204" t="s">
        <v>215</v>
      </c>
      <c r="W208" s="204" t="s">
        <v>215</v>
      </c>
      <c r="X208" s="204" t="s">
        <v>215</v>
      </c>
      <c r="Y208" s="204" t="s">
        <v>215</v>
      </c>
      <c r="Z208" s="204" t="s">
        <v>215</v>
      </c>
      <c r="AA208" s="204" t="s">
        <v>215</v>
      </c>
      <c r="AB208" s="202">
        <v>2944095.4552109581</v>
      </c>
      <c r="AC208" s="158" t="s">
        <v>215</v>
      </c>
      <c r="AD208" s="202">
        <v>1299361.0762319413</v>
      </c>
      <c r="AU208" s="206" t="s">
        <v>194</v>
      </c>
      <c r="AV208" s="204" t="s">
        <v>437</v>
      </c>
      <c r="AW208" s="204" t="s">
        <v>315</v>
      </c>
      <c r="AX208" s="204" t="s">
        <v>52</v>
      </c>
      <c r="AY208" s="202">
        <v>846.41627354000593</v>
      </c>
      <c r="AZ208" s="236" t="s">
        <v>215</v>
      </c>
      <c r="BA208" s="236" t="s">
        <v>215</v>
      </c>
      <c r="BB208" s="236" t="s">
        <v>215</v>
      </c>
      <c r="BC208" s="236" t="s">
        <v>215</v>
      </c>
      <c r="BD208" s="202">
        <v>34.610562600372191</v>
      </c>
      <c r="BE208" s="202">
        <v>242.88738314607525</v>
      </c>
      <c r="BF208" s="202">
        <v>1158.7474358811785</v>
      </c>
      <c r="BG208" s="236" t="s">
        <v>215</v>
      </c>
      <c r="BH208" s="202">
        <v>389.92854369857037</v>
      </c>
    </row>
    <row r="209" spans="17:60" ht="16.5" thickBot="1" x14ac:dyDescent="0.3">
      <c r="Q209" s="206" t="s">
        <v>194</v>
      </c>
      <c r="R209" s="204" t="s">
        <v>438</v>
      </c>
      <c r="S209" s="204" t="s">
        <v>323</v>
      </c>
      <c r="T209" s="204" t="s">
        <v>52</v>
      </c>
      <c r="U209" s="202">
        <v>8553.0411456823458</v>
      </c>
      <c r="V209" s="204" t="s">
        <v>215</v>
      </c>
      <c r="W209" s="204" t="s">
        <v>215</v>
      </c>
      <c r="X209" s="204" t="s">
        <v>215</v>
      </c>
      <c r="Y209" s="204" t="s">
        <v>215</v>
      </c>
      <c r="Z209" s="204" t="s">
        <v>215</v>
      </c>
      <c r="AA209" s="204" t="s">
        <v>215</v>
      </c>
      <c r="AB209" s="202">
        <v>12093.409680370025</v>
      </c>
      <c r="AC209" s="158" t="s">
        <v>215</v>
      </c>
      <c r="AD209" s="202">
        <v>5892.7426515185152</v>
      </c>
      <c r="AU209" s="206" t="s">
        <v>194</v>
      </c>
      <c r="AV209" s="204" t="s">
        <v>437</v>
      </c>
      <c r="AW209" s="204" t="s">
        <v>314</v>
      </c>
      <c r="AX209" s="204" t="s">
        <v>52</v>
      </c>
      <c r="AY209" s="202">
        <v>0</v>
      </c>
      <c r="AZ209" s="236" t="s">
        <v>215</v>
      </c>
      <c r="BA209" s="236" t="s">
        <v>215</v>
      </c>
      <c r="BB209" s="236" t="s">
        <v>215</v>
      </c>
      <c r="BC209" s="236" t="s">
        <v>215</v>
      </c>
      <c r="BD209" s="202">
        <v>0</v>
      </c>
      <c r="BE209" s="202">
        <v>0</v>
      </c>
      <c r="BF209" s="202">
        <v>0</v>
      </c>
      <c r="BG209" s="236" t="s">
        <v>215</v>
      </c>
      <c r="BH209" s="202">
        <v>0</v>
      </c>
    </row>
    <row r="210" spans="17:60" ht="16.5" thickBot="1" x14ac:dyDescent="0.3">
      <c r="Q210" s="206" t="s">
        <v>194</v>
      </c>
      <c r="R210" s="204" t="s">
        <v>438</v>
      </c>
      <c r="S210" s="204" t="s">
        <v>322</v>
      </c>
      <c r="T210" s="204" t="s">
        <v>52</v>
      </c>
      <c r="U210" s="202">
        <v>17679.278237396622</v>
      </c>
      <c r="V210" s="204" t="s">
        <v>215</v>
      </c>
      <c r="W210" s="204" t="s">
        <v>215</v>
      </c>
      <c r="X210" s="204" t="s">
        <v>215</v>
      </c>
      <c r="Y210" s="204" t="s">
        <v>215</v>
      </c>
      <c r="Z210" s="204" t="s">
        <v>215</v>
      </c>
      <c r="AA210" s="204" t="s">
        <v>215</v>
      </c>
      <c r="AB210" s="202">
        <v>24997.278855137622</v>
      </c>
      <c r="AC210" s="158" t="s">
        <v>215</v>
      </c>
      <c r="AD210" s="202">
        <v>10979.157869277422</v>
      </c>
      <c r="AU210" s="206" t="s">
        <v>194</v>
      </c>
      <c r="AV210" s="204" t="s">
        <v>437</v>
      </c>
      <c r="AW210" s="204" t="s">
        <v>313</v>
      </c>
      <c r="AX210" s="204" t="s">
        <v>52</v>
      </c>
      <c r="AY210" s="202">
        <v>64448.80236223762</v>
      </c>
      <c r="AZ210" s="236" t="s">
        <v>215</v>
      </c>
      <c r="BA210" s="236" t="s">
        <v>215</v>
      </c>
      <c r="BB210" s="236" t="s">
        <v>215</v>
      </c>
      <c r="BC210" s="236" t="s">
        <v>215</v>
      </c>
      <c r="BD210" s="202">
        <v>2635.3573039753346</v>
      </c>
      <c r="BE210" s="202">
        <v>32382.645936819659</v>
      </c>
      <c r="BF210" s="202">
        <v>88230.681305923528</v>
      </c>
      <c r="BG210" s="236" t="s">
        <v>215</v>
      </c>
      <c r="BH210" s="202">
        <v>43578.823269194501</v>
      </c>
    </row>
    <row r="211" spans="17:60" ht="16.5" thickBot="1" x14ac:dyDescent="0.3">
      <c r="Q211" s="206" t="s">
        <v>194</v>
      </c>
      <c r="R211" s="204" t="s">
        <v>438</v>
      </c>
      <c r="S211" s="204" t="s">
        <v>320</v>
      </c>
      <c r="T211" s="204" t="s">
        <v>52</v>
      </c>
      <c r="U211" s="202">
        <v>0</v>
      </c>
      <c r="V211" s="204" t="s">
        <v>215</v>
      </c>
      <c r="W211" s="204" t="s">
        <v>215</v>
      </c>
      <c r="X211" s="204" t="s">
        <v>215</v>
      </c>
      <c r="Y211" s="204" t="s">
        <v>215</v>
      </c>
      <c r="Z211" s="204" t="s">
        <v>215</v>
      </c>
      <c r="AA211" s="204" t="s">
        <v>215</v>
      </c>
      <c r="AB211" s="202">
        <v>0</v>
      </c>
      <c r="AC211" s="158" t="s">
        <v>215</v>
      </c>
      <c r="AD211" s="202">
        <v>0</v>
      </c>
      <c r="AU211" s="206" t="s">
        <v>194</v>
      </c>
      <c r="AV211" s="204" t="s">
        <v>435</v>
      </c>
      <c r="AW211" s="204" t="s">
        <v>320</v>
      </c>
      <c r="AX211" s="204" t="s">
        <v>76</v>
      </c>
      <c r="AY211" s="202">
        <v>0</v>
      </c>
      <c r="AZ211" s="236" t="s">
        <v>215</v>
      </c>
      <c r="BA211" s="236" t="s">
        <v>215</v>
      </c>
      <c r="BB211" s="236" t="s">
        <v>215</v>
      </c>
      <c r="BC211" s="236" t="s">
        <v>215</v>
      </c>
      <c r="BD211" s="202">
        <v>0</v>
      </c>
      <c r="BE211" s="202">
        <v>0</v>
      </c>
      <c r="BF211" s="202">
        <v>0</v>
      </c>
      <c r="BG211" s="236" t="s">
        <v>215</v>
      </c>
      <c r="BH211" s="202">
        <v>0</v>
      </c>
    </row>
    <row r="212" spans="17:60" ht="16.5" thickBot="1" x14ac:dyDescent="0.3">
      <c r="Q212" s="206" t="s">
        <v>194</v>
      </c>
      <c r="R212" s="204" t="s">
        <v>438</v>
      </c>
      <c r="S212" s="204" t="s">
        <v>319</v>
      </c>
      <c r="T212" s="204" t="s">
        <v>52</v>
      </c>
      <c r="U212" s="202">
        <v>28026.053183806875</v>
      </c>
      <c r="V212" s="204" t="s">
        <v>215</v>
      </c>
      <c r="W212" s="204" t="s">
        <v>215</v>
      </c>
      <c r="X212" s="204" t="s">
        <v>215</v>
      </c>
      <c r="Y212" s="204" t="s">
        <v>215</v>
      </c>
      <c r="Z212" s="204" t="s">
        <v>215</v>
      </c>
      <c r="AA212" s="204" t="s">
        <v>215</v>
      </c>
      <c r="AB212" s="202">
        <v>39626.904290845181</v>
      </c>
      <c r="AC212" s="158" t="s">
        <v>215</v>
      </c>
      <c r="AD212" s="202">
        <v>9367.7836411197168</v>
      </c>
      <c r="AU212" s="206" t="s">
        <v>194</v>
      </c>
      <c r="AV212" s="204" t="s">
        <v>435</v>
      </c>
      <c r="AW212" s="204" t="s">
        <v>319</v>
      </c>
      <c r="AX212" s="204" t="s">
        <v>76</v>
      </c>
      <c r="AY212" s="202">
        <v>136260.86629065673</v>
      </c>
      <c r="AZ212" s="236" t="s">
        <v>215</v>
      </c>
      <c r="BA212" s="236" t="s">
        <v>215</v>
      </c>
      <c r="BB212" s="236" t="s">
        <v>215</v>
      </c>
      <c r="BC212" s="236" t="s">
        <v>215</v>
      </c>
      <c r="BD212" s="202">
        <v>5571.8036032193704</v>
      </c>
      <c r="BE212" s="202">
        <v>61164.15524310679</v>
      </c>
      <c r="BF212" s="202">
        <v>186541.69864301858</v>
      </c>
      <c r="BG212" s="236" t="s">
        <v>215</v>
      </c>
      <c r="BH212" s="202">
        <v>84835.670717956062</v>
      </c>
    </row>
    <row r="213" spans="17:60" ht="16.5" thickBot="1" x14ac:dyDescent="0.3">
      <c r="Q213" s="206" t="s">
        <v>194</v>
      </c>
      <c r="R213" s="204" t="s">
        <v>438</v>
      </c>
      <c r="S213" s="204" t="s">
        <v>317</v>
      </c>
      <c r="T213" s="204" t="s">
        <v>52</v>
      </c>
      <c r="U213" s="202">
        <v>3232.9600038041676</v>
      </c>
      <c r="V213" s="204" t="s">
        <v>215</v>
      </c>
      <c r="W213" s="204" t="s">
        <v>215</v>
      </c>
      <c r="X213" s="204" t="s">
        <v>215</v>
      </c>
      <c r="Y213" s="204" t="s">
        <v>215</v>
      </c>
      <c r="Z213" s="204" t="s">
        <v>215</v>
      </c>
      <c r="AA213" s="204" t="s">
        <v>215</v>
      </c>
      <c r="AB213" s="202">
        <v>4571.1822427033703</v>
      </c>
      <c r="AC213" s="158" t="s">
        <v>215</v>
      </c>
      <c r="AD213" s="202">
        <v>1348.4044923495239</v>
      </c>
      <c r="AU213" s="206" t="s">
        <v>194</v>
      </c>
      <c r="AV213" s="204" t="s">
        <v>435</v>
      </c>
      <c r="AW213" s="204" t="s">
        <v>317</v>
      </c>
      <c r="AX213" s="204" t="s">
        <v>76</v>
      </c>
      <c r="AY213" s="202">
        <v>18854.884501039865</v>
      </c>
      <c r="AZ213" s="236" t="s">
        <v>215</v>
      </c>
      <c r="BA213" s="236" t="s">
        <v>215</v>
      </c>
      <c r="BB213" s="236" t="s">
        <v>215</v>
      </c>
      <c r="BC213" s="236" t="s">
        <v>215</v>
      </c>
      <c r="BD213" s="202">
        <v>770.98961911107824</v>
      </c>
      <c r="BE213" s="202">
        <v>11372.418384370803</v>
      </c>
      <c r="BF213" s="202">
        <v>25812.416127161174</v>
      </c>
      <c r="BG213" s="236" t="s">
        <v>215</v>
      </c>
      <c r="BH213" s="202">
        <v>14647.927357657471</v>
      </c>
    </row>
    <row r="214" spans="17:60" ht="16.5" thickBot="1" x14ac:dyDescent="0.3">
      <c r="Q214" s="206" t="s">
        <v>194</v>
      </c>
      <c r="R214" s="204" t="s">
        <v>438</v>
      </c>
      <c r="S214" s="204" t="s">
        <v>316</v>
      </c>
      <c r="T214" s="204" t="s">
        <v>52</v>
      </c>
      <c r="U214" s="202">
        <v>21162.196634405376</v>
      </c>
      <c r="V214" s="204" t="s">
        <v>215</v>
      </c>
      <c r="W214" s="204" t="s">
        <v>215</v>
      </c>
      <c r="X214" s="204" t="s">
        <v>215</v>
      </c>
      <c r="Y214" s="204" t="s">
        <v>215</v>
      </c>
      <c r="Z214" s="204" t="s">
        <v>215</v>
      </c>
      <c r="AA214" s="204" t="s">
        <v>215</v>
      </c>
      <c r="AB214" s="202">
        <v>29921.885008773079</v>
      </c>
      <c r="AC214" s="158" t="s">
        <v>215</v>
      </c>
      <c r="AD214" s="202">
        <v>12954.497572795248</v>
      </c>
      <c r="AU214" s="206" t="s">
        <v>194</v>
      </c>
      <c r="AV214" s="204" t="s">
        <v>435</v>
      </c>
      <c r="AW214" s="204" t="s">
        <v>315</v>
      </c>
      <c r="AX214" s="204" t="s">
        <v>76</v>
      </c>
      <c r="AY214" s="202">
        <v>2184.3781685018548</v>
      </c>
      <c r="AZ214" s="236" t="s">
        <v>215</v>
      </c>
      <c r="BA214" s="236" t="s">
        <v>215</v>
      </c>
      <c r="BB214" s="236" t="s">
        <v>215</v>
      </c>
      <c r="BC214" s="236" t="s">
        <v>215</v>
      </c>
      <c r="BD214" s="202">
        <v>89.320774785701744</v>
      </c>
      <c r="BE214" s="202">
        <v>1350.3688756979725</v>
      </c>
      <c r="BF214" s="202">
        <v>2990.422893407087</v>
      </c>
      <c r="BG214" s="236" t="s">
        <v>215</v>
      </c>
      <c r="BH214" s="202">
        <v>1729.8435042264434</v>
      </c>
    </row>
    <row r="215" spans="17:60" ht="16.5" thickBot="1" x14ac:dyDescent="0.3">
      <c r="Q215" s="206" t="s">
        <v>194</v>
      </c>
      <c r="R215" s="204" t="s">
        <v>438</v>
      </c>
      <c r="S215" s="204" t="s">
        <v>315</v>
      </c>
      <c r="T215" s="204" t="s">
        <v>52</v>
      </c>
      <c r="U215" s="202">
        <v>384.24113851859335</v>
      </c>
      <c r="V215" s="204" t="s">
        <v>215</v>
      </c>
      <c r="W215" s="204" t="s">
        <v>215</v>
      </c>
      <c r="X215" s="204" t="s">
        <v>215</v>
      </c>
      <c r="Y215" s="204" t="s">
        <v>215</v>
      </c>
      <c r="Z215" s="204" t="s">
        <v>215</v>
      </c>
      <c r="AA215" s="204" t="s">
        <v>215</v>
      </c>
      <c r="AB215" s="202">
        <v>543.29044196202585</v>
      </c>
      <c r="AC215" s="158" t="s">
        <v>215</v>
      </c>
      <c r="AD215" s="202">
        <v>163.36176084777614</v>
      </c>
      <c r="AU215" s="206" t="s">
        <v>194</v>
      </c>
      <c r="AV215" s="204" t="s">
        <v>435</v>
      </c>
      <c r="AW215" s="204" t="s">
        <v>320</v>
      </c>
      <c r="AX215" s="204" t="s">
        <v>52</v>
      </c>
      <c r="AY215" s="202">
        <v>0</v>
      </c>
      <c r="AZ215" s="236" t="s">
        <v>215</v>
      </c>
      <c r="BA215" s="236" t="s">
        <v>215</v>
      </c>
      <c r="BB215" s="236" t="s">
        <v>215</v>
      </c>
      <c r="BC215" s="236" t="s">
        <v>215</v>
      </c>
      <c r="BD215" s="202">
        <v>0</v>
      </c>
      <c r="BE215" s="202">
        <v>0</v>
      </c>
      <c r="BF215" s="202">
        <v>0</v>
      </c>
      <c r="BG215" s="236" t="s">
        <v>215</v>
      </c>
      <c r="BH215" s="202">
        <v>0</v>
      </c>
    </row>
    <row r="216" spans="17:60" ht="16.5" thickBot="1" x14ac:dyDescent="0.3">
      <c r="Q216" s="206" t="s">
        <v>194</v>
      </c>
      <c r="R216" s="204" t="s">
        <v>438</v>
      </c>
      <c r="S216" s="204" t="s">
        <v>314</v>
      </c>
      <c r="T216" s="204" t="s">
        <v>52</v>
      </c>
      <c r="U216" s="202">
        <v>0</v>
      </c>
      <c r="V216" s="204" t="s">
        <v>215</v>
      </c>
      <c r="W216" s="204" t="s">
        <v>215</v>
      </c>
      <c r="X216" s="204" t="s">
        <v>215</v>
      </c>
      <c r="Y216" s="204" t="s">
        <v>215</v>
      </c>
      <c r="Z216" s="204" t="s">
        <v>215</v>
      </c>
      <c r="AA216" s="204" t="s">
        <v>215</v>
      </c>
      <c r="AB216" s="202">
        <v>0</v>
      </c>
      <c r="AC216" s="158" t="s">
        <v>215</v>
      </c>
      <c r="AD216" s="202">
        <v>0</v>
      </c>
      <c r="AU216" s="206" t="s">
        <v>194</v>
      </c>
      <c r="AV216" s="204" t="s">
        <v>435</v>
      </c>
      <c r="AW216" s="204" t="s">
        <v>319</v>
      </c>
      <c r="AX216" s="204" t="s">
        <v>52</v>
      </c>
      <c r="AY216" s="202">
        <v>32511.983570020882</v>
      </c>
      <c r="AZ216" s="236" t="s">
        <v>215</v>
      </c>
      <c r="BA216" s="236" t="s">
        <v>215</v>
      </c>
      <c r="BB216" s="236" t="s">
        <v>215</v>
      </c>
      <c r="BC216" s="236" t="s">
        <v>215</v>
      </c>
      <c r="BD216" s="202">
        <v>1329.4381001280387</v>
      </c>
      <c r="BE216" s="202">
        <v>14593.830675465542</v>
      </c>
      <c r="BF216" s="202">
        <v>44509.042152049398</v>
      </c>
      <c r="BG216" s="236" t="s">
        <v>215</v>
      </c>
      <c r="BH216" s="202">
        <v>20241.878740521519</v>
      </c>
    </row>
    <row r="217" spans="17:60" ht="16.5" thickBot="1" x14ac:dyDescent="0.3">
      <c r="Q217" s="206" t="s">
        <v>194</v>
      </c>
      <c r="R217" s="204" t="s">
        <v>438</v>
      </c>
      <c r="S217" s="204" t="s">
        <v>313</v>
      </c>
      <c r="T217" s="204" t="s">
        <v>52</v>
      </c>
      <c r="U217" s="202">
        <v>29756.910471792631</v>
      </c>
      <c r="V217" s="204" t="s">
        <v>215</v>
      </c>
      <c r="W217" s="204" t="s">
        <v>215</v>
      </c>
      <c r="X217" s="204" t="s">
        <v>215</v>
      </c>
      <c r="Y217" s="204" t="s">
        <v>215</v>
      </c>
      <c r="Z217" s="204" t="s">
        <v>215</v>
      </c>
      <c r="AA217" s="204" t="s">
        <v>215</v>
      </c>
      <c r="AB217" s="202">
        <v>42074.216998142598</v>
      </c>
      <c r="AC217" s="158" t="s">
        <v>215</v>
      </c>
      <c r="AD217" s="202">
        <v>18569.234833591858</v>
      </c>
      <c r="AU217" s="206" t="s">
        <v>194</v>
      </c>
      <c r="AV217" s="204" t="s">
        <v>435</v>
      </c>
      <c r="AW217" s="204" t="s">
        <v>317</v>
      </c>
      <c r="AX217" s="204" t="s">
        <v>52</v>
      </c>
      <c r="AY217" s="202">
        <v>3345.3944254477778</v>
      </c>
      <c r="AZ217" s="236" t="s">
        <v>215</v>
      </c>
      <c r="BA217" s="236" t="s">
        <v>215</v>
      </c>
      <c r="BB217" s="236" t="s">
        <v>215</v>
      </c>
      <c r="BC217" s="236" t="s">
        <v>215</v>
      </c>
      <c r="BD217" s="202">
        <v>136.79555415521412</v>
      </c>
      <c r="BE217" s="202">
        <v>2017.7914675019977</v>
      </c>
      <c r="BF217" s="202">
        <v>4579.8590288039604</v>
      </c>
      <c r="BG217" s="236" t="s">
        <v>215</v>
      </c>
      <c r="BH217" s="202">
        <v>2598.9602070470773</v>
      </c>
    </row>
    <row r="218" spans="17:60" ht="16.5" thickBot="1" x14ac:dyDescent="0.3">
      <c r="Q218" s="206" t="s">
        <v>194</v>
      </c>
      <c r="R218" s="204" t="s">
        <v>437</v>
      </c>
      <c r="S218" s="204" t="s">
        <v>323</v>
      </c>
      <c r="T218" s="204" t="s">
        <v>76</v>
      </c>
      <c r="U218" s="202">
        <v>353182.25859807339</v>
      </c>
      <c r="V218" s="204" t="s">
        <v>215</v>
      </c>
      <c r="W218" s="204" t="s">
        <v>215</v>
      </c>
      <c r="X218" s="204" t="s">
        <v>215</v>
      </c>
      <c r="Y218" s="204" t="s">
        <v>215</v>
      </c>
      <c r="Z218" s="204" t="s">
        <v>215</v>
      </c>
      <c r="AA218" s="204" t="s">
        <v>215</v>
      </c>
      <c r="AB218" s="202">
        <v>483507.99641129258</v>
      </c>
      <c r="AC218" s="158" t="s">
        <v>215</v>
      </c>
      <c r="AD218" s="202">
        <v>263663.65661126212</v>
      </c>
      <c r="AU218" s="206" t="s">
        <v>194</v>
      </c>
      <c r="AV218" s="204" t="s">
        <v>435</v>
      </c>
      <c r="AW218" s="204" t="s">
        <v>315</v>
      </c>
      <c r="AX218" s="204" t="s">
        <v>52</v>
      </c>
      <c r="AY218" s="202">
        <v>417.60943023368208</v>
      </c>
      <c r="AZ218" s="236" t="s">
        <v>215</v>
      </c>
      <c r="BA218" s="236" t="s">
        <v>215</v>
      </c>
      <c r="BB218" s="236" t="s">
        <v>215</v>
      </c>
      <c r="BC218" s="236" t="s">
        <v>215</v>
      </c>
      <c r="BD218" s="202">
        <v>17.076346213380614</v>
      </c>
      <c r="BE218" s="202">
        <v>258.16352906158858</v>
      </c>
      <c r="BF218" s="202">
        <v>571.70906516154923</v>
      </c>
      <c r="BG218" s="236" t="s">
        <v>215</v>
      </c>
      <c r="BH218" s="202">
        <v>330.71149062476434</v>
      </c>
    </row>
    <row r="219" spans="17:60" ht="16.5" thickBot="1" x14ac:dyDescent="0.3">
      <c r="Q219" s="206" t="s">
        <v>194</v>
      </c>
      <c r="R219" s="204" t="s">
        <v>437</v>
      </c>
      <c r="S219" s="204" t="s">
        <v>322</v>
      </c>
      <c r="T219" s="204" t="s">
        <v>76</v>
      </c>
      <c r="U219" s="202">
        <v>605158.78310868947</v>
      </c>
      <c r="V219" s="204" t="s">
        <v>215</v>
      </c>
      <c r="W219" s="204" t="s">
        <v>215</v>
      </c>
      <c r="X219" s="204" t="s">
        <v>215</v>
      </c>
      <c r="Y219" s="204" t="s">
        <v>215</v>
      </c>
      <c r="Z219" s="204" t="s">
        <v>215</v>
      </c>
      <c r="AA219" s="204" t="s">
        <v>215</v>
      </c>
      <c r="AB219" s="202">
        <v>828464.91749904258</v>
      </c>
      <c r="AC219" s="158" t="s">
        <v>215</v>
      </c>
      <c r="AD219" s="202">
        <v>407219.26667005091</v>
      </c>
      <c r="AU219" s="206" t="s">
        <v>194</v>
      </c>
      <c r="AV219" s="204" t="s">
        <v>430</v>
      </c>
      <c r="AW219" s="204" t="s">
        <v>323</v>
      </c>
      <c r="AX219" s="204" t="s">
        <v>76</v>
      </c>
      <c r="AY219" s="202">
        <v>0</v>
      </c>
      <c r="AZ219" s="236" t="s">
        <v>215</v>
      </c>
      <c r="BA219" s="236" t="s">
        <v>215</v>
      </c>
      <c r="BB219" s="236" t="s">
        <v>215</v>
      </c>
      <c r="BC219" s="236" t="s">
        <v>215</v>
      </c>
      <c r="BD219" s="202">
        <v>0</v>
      </c>
      <c r="BE219" s="202">
        <v>0</v>
      </c>
      <c r="BF219" s="202">
        <v>0</v>
      </c>
      <c r="BG219" s="236" t="s">
        <v>215</v>
      </c>
      <c r="BH219" s="202">
        <v>0</v>
      </c>
    </row>
    <row r="220" spans="17:60" ht="16.5" thickBot="1" x14ac:dyDescent="0.3">
      <c r="Q220" s="206" t="s">
        <v>194</v>
      </c>
      <c r="R220" s="204" t="s">
        <v>437</v>
      </c>
      <c r="S220" s="204" t="s">
        <v>320</v>
      </c>
      <c r="T220" s="204" t="s">
        <v>76</v>
      </c>
      <c r="U220" s="202">
        <v>0</v>
      </c>
      <c r="V220" s="204" t="s">
        <v>215</v>
      </c>
      <c r="W220" s="204" t="s">
        <v>215</v>
      </c>
      <c r="X220" s="204" t="s">
        <v>215</v>
      </c>
      <c r="Y220" s="204" t="s">
        <v>215</v>
      </c>
      <c r="Z220" s="204" t="s">
        <v>215</v>
      </c>
      <c r="AA220" s="204" t="s">
        <v>215</v>
      </c>
      <c r="AB220" s="202">
        <v>0</v>
      </c>
      <c r="AC220" s="158" t="s">
        <v>215</v>
      </c>
      <c r="AD220" s="202">
        <v>0</v>
      </c>
      <c r="AU220" s="206" t="s">
        <v>194</v>
      </c>
      <c r="AV220" s="204" t="s">
        <v>430</v>
      </c>
      <c r="AW220" s="204" t="s">
        <v>322</v>
      </c>
      <c r="AX220" s="204" t="s">
        <v>76</v>
      </c>
      <c r="AY220" s="202">
        <v>0</v>
      </c>
      <c r="AZ220" s="236" t="s">
        <v>215</v>
      </c>
      <c r="BA220" s="236" t="s">
        <v>215</v>
      </c>
      <c r="BB220" s="236" t="s">
        <v>215</v>
      </c>
      <c r="BC220" s="236" t="s">
        <v>215</v>
      </c>
      <c r="BD220" s="202">
        <v>0</v>
      </c>
      <c r="BE220" s="202">
        <v>0</v>
      </c>
      <c r="BF220" s="202">
        <v>0</v>
      </c>
      <c r="BG220" s="236" t="s">
        <v>215</v>
      </c>
      <c r="BH220" s="202">
        <v>0</v>
      </c>
    </row>
    <row r="221" spans="17:60" ht="16.5" thickBot="1" x14ac:dyDescent="0.3">
      <c r="Q221" s="206" t="s">
        <v>194</v>
      </c>
      <c r="R221" s="204" t="s">
        <v>437</v>
      </c>
      <c r="S221" s="204" t="s">
        <v>319</v>
      </c>
      <c r="T221" s="204" t="s">
        <v>76</v>
      </c>
      <c r="U221" s="202">
        <v>1002621.7920095503</v>
      </c>
      <c r="V221" s="204" t="s">
        <v>215</v>
      </c>
      <c r="W221" s="204" t="s">
        <v>215</v>
      </c>
      <c r="X221" s="204" t="s">
        <v>215</v>
      </c>
      <c r="Y221" s="204" t="s">
        <v>215</v>
      </c>
      <c r="Z221" s="204" t="s">
        <v>215</v>
      </c>
      <c r="AA221" s="204" t="s">
        <v>215</v>
      </c>
      <c r="AB221" s="202">
        <v>1372593.4471825191</v>
      </c>
      <c r="AC221" s="158" t="s">
        <v>215</v>
      </c>
      <c r="AD221" s="202">
        <v>363133.67698817956</v>
      </c>
      <c r="AU221" s="206" t="s">
        <v>194</v>
      </c>
      <c r="AV221" s="204" t="s">
        <v>430</v>
      </c>
      <c r="AW221" s="204" t="s">
        <v>321</v>
      </c>
      <c r="AX221" s="204" t="s">
        <v>76</v>
      </c>
      <c r="AY221" s="202">
        <v>0</v>
      </c>
      <c r="AZ221" s="236" t="s">
        <v>215</v>
      </c>
      <c r="BA221" s="236" t="s">
        <v>215</v>
      </c>
      <c r="BB221" s="236" t="s">
        <v>215</v>
      </c>
      <c r="BC221" s="236" t="s">
        <v>215</v>
      </c>
      <c r="BD221" s="202">
        <v>0</v>
      </c>
      <c r="BE221" s="202">
        <v>0</v>
      </c>
      <c r="BF221" s="202">
        <v>0</v>
      </c>
      <c r="BG221" s="236" t="s">
        <v>215</v>
      </c>
      <c r="BH221" s="202">
        <v>0</v>
      </c>
    </row>
    <row r="222" spans="17:60" ht="16.5" thickBot="1" x14ac:dyDescent="0.3">
      <c r="Q222" s="206" t="s">
        <v>194</v>
      </c>
      <c r="R222" s="204" t="s">
        <v>437</v>
      </c>
      <c r="S222" s="204" t="s">
        <v>317</v>
      </c>
      <c r="T222" s="204" t="s">
        <v>76</v>
      </c>
      <c r="U222" s="202">
        <v>119904.01349230549</v>
      </c>
      <c r="V222" s="204" t="s">
        <v>215</v>
      </c>
      <c r="W222" s="204" t="s">
        <v>215</v>
      </c>
      <c r="X222" s="204" t="s">
        <v>215</v>
      </c>
      <c r="Y222" s="204" t="s">
        <v>215</v>
      </c>
      <c r="Z222" s="204" t="s">
        <v>215</v>
      </c>
      <c r="AA222" s="204" t="s">
        <v>215</v>
      </c>
      <c r="AB222" s="202">
        <v>164149.09841582133</v>
      </c>
      <c r="AC222" s="158" t="s">
        <v>215</v>
      </c>
      <c r="AD222" s="202">
        <v>54188.615710568018</v>
      </c>
      <c r="AU222" s="206" t="s">
        <v>194</v>
      </c>
      <c r="AV222" s="204" t="s">
        <v>430</v>
      </c>
      <c r="AW222" s="204" t="s">
        <v>318</v>
      </c>
      <c r="AX222" s="204" t="s">
        <v>76</v>
      </c>
      <c r="AY222" s="202">
        <v>0</v>
      </c>
      <c r="AZ222" s="236" t="s">
        <v>215</v>
      </c>
      <c r="BA222" s="236" t="s">
        <v>215</v>
      </c>
      <c r="BB222" s="236" t="s">
        <v>215</v>
      </c>
      <c r="BC222" s="236" t="s">
        <v>215</v>
      </c>
      <c r="BD222" s="202">
        <v>0</v>
      </c>
      <c r="BE222" s="202">
        <v>0</v>
      </c>
      <c r="BF222" s="202">
        <v>0</v>
      </c>
      <c r="BG222" s="236" t="s">
        <v>215</v>
      </c>
      <c r="BH222" s="202">
        <v>0</v>
      </c>
    </row>
    <row r="223" spans="17:60" ht="16.5" thickBot="1" x14ac:dyDescent="0.3">
      <c r="Q223" s="206" t="s">
        <v>194</v>
      </c>
      <c r="R223" s="204" t="s">
        <v>437</v>
      </c>
      <c r="S223" s="204" t="s">
        <v>316</v>
      </c>
      <c r="T223" s="204" t="s">
        <v>76</v>
      </c>
      <c r="U223" s="202">
        <v>817142.48682633962</v>
      </c>
      <c r="V223" s="204" t="s">
        <v>215</v>
      </c>
      <c r="W223" s="204" t="s">
        <v>215</v>
      </c>
      <c r="X223" s="204" t="s">
        <v>215</v>
      </c>
      <c r="Y223" s="204" t="s">
        <v>215</v>
      </c>
      <c r="Z223" s="204" t="s">
        <v>215</v>
      </c>
      <c r="AA223" s="204" t="s">
        <v>215</v>
      </c>
      <c r="AB223" s="202">
        <v>1118671.4988353034</v>
      </c>
      <c r="AC223" s="158" t="s">
        <v>215</v>
      </c>
      <c r="AD223" s="202">
        <v>542015.9890264218</v>
      </c>
      <c r="AU223" s="206" t="s">
        <v>194</v>
      </c>
      <c r="AV223" s="204" t="s">
        <v>430</v>
      </c>
      <c r="AW223" s="204" t="s">
        <v>74</v>
      </c>
      <c r="AX223" s="204" t="s">
        <v>76</v>
      </c>
      <c r="AY223" s="202">
        <v>0</v>
      </c>
      <c r="AZ223" s="236" t="s">
        <v>215</v>
      </c>
      <c r="BA223" s="236" t="s">
        <v>215</v>
      </c>
      <c r="BB223" s="236" t="s">
        <v>215</v>
      </c>
      <c r="BC223" s="236" t="s">
        <v>215</v>
      </c>
      <c r="BD223" s="202">
        <v>0</v>
      </c>
      <c r="BE223" s="202">
        <v>0</v>
      </c>
      <c r="BF223" s="202">
        <v>0</v>
      </c>
      <c r="BG223" s="236" t="s">
        <v>215</v>
      </c>
      <c r="BH223" s="202">
        <v>0</v>
      </c>
    </row>
    <row r="224" spans="17:60" ht="16.5" thickBot="1" x14ac:dyDescent="0.3">
      <c r="Q224" s="206" t="s">
        <v>194</v>
      </c>
      <c r="R224" s="204" t="s">
        <v>437</v>
      </c>
      <c r="S224" s="204" t="s">
        <v>315</v>
      </c>
      <c r="T224" s="204" t="s">
        <v>76</v>
      </c>
      <c r="U224" s="202">
        <v>14083.915062585107</v>
      </c>
      <c r="V224" s="204" t="s">
        <v>215</v>
      </c>
      <c r="W224" s="204" t="s">
        <v>215</v>
      </c>
      <c r="X224" s="204" t="s">
        <v>215</v>
      </c>
      <c r="Y224" s="204" t="s">
        <v>215</v>
      </c>
      <c r="Z224" s="204" t="s">
        <v>215</v>
      </c>
      <c r="AA224" s="204" t="s">
        <v>215</v>
      </c>
      <c r="AB224" s="202">
        <v>19280.938913998143</v>
      </c>
      <c r="AC224" s="158" t="s">
        <v>215</v>
      </c>
      <c r="AD224" s="202">
        <v>6488.2028637751628</v>
      </c>
      <c r="AU224" s="206" t="s">
        <v>194</v>
      </c>
      <c r="AV224" s="204" t="s">
        <v>430</v>
      </c>
      <c r="AW224" s="204" t="s">
        <v>316</v>
      </c>
      <c r="AX224" s="204" t="s">
        <v>76</v>
      </c>
      <c r="AY224" s="202">
        <v>0</v>
      </c>
      <c r="AZ224" s="236" t="s">
        <v>215</v>
      </c>
      <c r="BA224" s="236" t="s">
        <v>215</v>
      </c>
      <c r="BB224" s="236" t="s">
        <v>215</v>
      </c>
      <c r="BC224" s="236" t="s">
        <v>215</v>
      </c>
      <c r="BD224" s="202">
        <v>0</v>
      </c>
      <c r="BE224" s="202">
        <v>0</v>
      </c>
      <c r="BF224" s="202">
        <v>0</v>
      </c>
      <c r="BG224" s="236" t="s">
        <v>215</v>
      </c>
      <c r="BH224" s="202">
        <v>0</v>
      </c>
    </row>
    <row r="225" spans="17:60" ht="16.5" thickBot="1" x14ac:dyDescent="0.3">
      <c r="Q225" s="206" t="s">
        <v>194</v>
      </c>
      <c r="R225" s="204" t="s">
        <v>437</v>
      </c>
      <c r="S225" s="204" t="s">
        <v>314</v>
      </c>
      <c r="T225" s="204" t="s">
        <v>76</v>
      </c>
      <c r="U225" s="202">
        <v>0</v>
      </c>
      <c r="V225" s="204" t="s">
        <v>215</v>
      </c>
      <c r="W225" s="204" t="s">
        <v>215</v>
      </c>
      <c r="X225" s="204" t="s">
        <v>215</v>
      </c>
      <c r="Y225" s="204" t="s">
        <v>215</v>
      </c>
      <c r="Z225" s="204" t="s">
        <v>215</v>
      </c>
      <c r="AA225" s="204" t="s">
        <v>215</v>
      </c>
      <c r="AB225" s="202">
        <v>0</v>
      </c>
      <c r="AC225" s="158" t="s">
        <v>215</v>
      </c>
      <c r="AD225" s="202">
        <v>0</v>
      </c>
      <c r="AU225" s="206" t="s">
        <v>194</v>
      </c>
      <c r="AV225" s="204" t="s">
        <v>430</v>
      </c>
      <c r="AW225" s="204" t="s">
        <v>313</v>
      </c>
      <c r="AX225" s="204" t="s">
        <v>76</v>
      </c>
      <c r="AY225" s="202">
        <v>507.04357414279019</v>
      </c>
      <c r="AZ225" s="236" t="s">
        <v>215</v>
      </c>
      <c r="BA225" s="236" t="s">
        <v>215</v>
      </c>
      <c r="BB225" s="236" t="s">
        <v>215</v>
      </c>
      <c r="BC225" s="236" t="s">
        <v>215</v>
      </c>
      <c r="BD225" s="202">
        <v>26.263466638541988</v>
      </c>
      <c r="BE225" s="202">
        <v>6.2828928390919012</v>
      </c>
      <c r="BF225" s="202">
        <v>719.25545489650108</v>
      </c>
      <c r="BG225" s="236" t="s">
        <v>215</v>
      </c>
      <c r="BH225" s="202">
        <v>117.86185384163339</v>
      </c>
    </row>
    <row r="226" spans="17:60" ht="16.5" thickBot="1" x14ac:dyDescent="0.3">
      <c r="Q226" s="206" t="s">
        <v>194</v>
      </c>
      <c r="R226" s="204" t="s">
        <v>437</v>
      </c>
      <c r="S226" s="204" t="s">
        <v>313</v>
      </c>
      <c r="T226" s="204" t="s">
        <v>76</v>
      </c>
      <c r="U226" s="202">
        <v>1057893.8052952504</v>
      </c>
      <c r="V226" s="204" t="s">
        <v>215</v>
      </c>
      <c r="W226" s="204" t="s">
        <v>215</v>
      </c>
      <c r="X226" s="204" t="s">
        <v>215</v>
      </c>
      <c r="Y226" s="204" t="s">
        <v>215</v>
      </c>
      <c r="Z226" s="204" t="s">
        <v>215</v>
      </c>
      <c r="AA226" s="204" t="s">
        <v>215</v>
      </c>
      <c r="AB226" s="202">
        <v>1448261.0656735143</v>
      </c>
      <c r="AC226" s="158" t="s">
        <v>215</v>
      </c>
      <c r="AD226" s="202">
        <v>715323.87707408681</v>
      </c>
      <c r="AU226" s="206" t="s">
        <v>194</v>
      </c>
      <c r="AV226" s="204" t="s">
        <v>430</v>
      </c>
      <c r="AW226" s="204" t="s">
        <v>323</v>
      </c>
      <c r="AX226" s="204" t="s">
        <v>52</v>
      </c>
      <c r="AY226" s="202">
        <v>0</v>
      </c>
      <c r="AZ226" s="236" t="s">
        <v>215</v>
      </c>
      <c r="BA226" s="236" t="s">
        <v>215</v>
      </c>
      <c r="BB226" s="236" t="s">
        <v>215</v>
      </c>
      <c r="BC226" s="236" t="s">
        <v>215</v>
      </c>
      <c r="BD226" s="202">
        <v>0</v>
      </c>
      <c r="BE226" s="202">
        <v>0</v>
      </c>
      <c r="BF226" s="202">
        <v>0</v>
      </c>
      <c r="BG226" s="236" t="s">
        <v>215</v>
      </c>
      <c r="BH226" s="202">
        <v>0</v>
      </c>
    </row>
    <row r="227" spans="17:60" ht="16.5" thickBot="1" x14ac:dyDescent="0.3">
      <c r="Q227" s="206" t="s">
        <v>194</v>
      </c>
      <c r="R227" s="204" t="s">
        <v>437</v>
      </c>
      <c r="S227" s="204" t="s">
        <v>323</v>
      </c>
      <c r="T227" s="204" t="s">
        <v>52</v>
      </c>
      <c r="U227" s="202">
        <v>201.04452752875983</v>
      </c>
      <c r="V227" s="204" t="s">
        <v>215</v>
      </c>
      <c r="W227" s="204" t="s">
        <v>215</v>
      </c>
      <c r="X227" s="204" t="s">
        <v>215</v>
      </c>
      <c r="Y227" s="204" t="s">
        <v>215</v>
      </c>
      <c r="Z227" s="204" t="s">
        <v>215</v>
      </c>
      <c r="AA227" s="204" t="s">
        <v>215</v>
      </c>
      <c r="AB227" s="202">
        <v>275.23080315738116</v>
      </c>
      <c r="AC227" s="158" t="s">
        <v>215</v>
      </c>
      <c r="AD227" s="202">
        <v>150.08719713251622</v>
      </c>
      <c r="AU227" s="206" t="s">
        <v>194</v>
      </c>
      <c r="AV227" s="204" t="s">
        <v>430</v>
      </c>
      <c r="AW227" s="204" t="s">
        <v>322</v>
      </c>
      <c r="AX227" s="204" t="s">
        <v>52</v>
      </c>
      <c r="AY227" s="202">
        <v>0</v>
      </c>
      <c r="AZ227" s="236" t="s">
        <v>215</v>
      </c>
      <c r="BA227" s="236" t="s">
        <v>215</v>
      </c>
      <c r="BB227" s="236" t="s">
        <v>215</v>
      </c>
      <c r="BC227" s="236" t="s">
        <v>215</v>
      </c>
      <c r="BD227" s="202">
        <v>0</v>
      </c>
      <c r="BE227" s="202">
        <v>0</v>
      </c>
      <c r="BF227" s="202">
        <v>0</v>
      </c>
      <c r="BG227" s="236" t="s">
        <v>215</v>
      </c>
      <c r="BH227" s="202">
        <v>0</v>
      </c>
    </row>
    <row r="228" spans="17:60" ht="16.5" thickBot="1" x14ac:dyDescent="0.3">
      <c r="Q228" s="206" t="s">
        <v>194</v>
      </c>
      <c r="R228" s="204" t="s">
        <v>437</v>
      </c>
      <c r="S228" s="204" t="s">
        <v>322</v>
      </c>
      <c r="T228" s="204" t="s">
        <v>52</v>
      </c>
      <c r="U228" s="202">
        <v>8470.9216277205924</v>
      </c>
      <c r="V228" s="204" t="s">
        <v>215</v>
      </c>
      <c r="W228" s="204" t="s">
        <v>215</v>
      </c>
      <c r="X228" s="204" t="s">
        <v>215</v>
      </c>
      <c r="Y228" s="204" t="s">
        <v>215</v>
      </c>
      <c r="Z228" s="204" t="s">
        <v>215</v>
      </c>
      <c r="AA228" s="204" t="s">
        <v>215</v>
      </c>
      <c r="AB228" s="202">
        <v>11596.727310805558</v>
      </c>
      <c r="AC228" s="158" t="s">
        <v>215</v>
      </c>
      <c r="AD228" s="202">
        <v>5700.1940474857201</v>
      </c>
      <c r="AU228" s="206" t="s">
        <v>194</v>
      </c>
      <c r="AV228" s="204" t="s">
        <v>430</v>
      </c>
      <c r="AW228" s="204" t="s">
        <v>321</v>
      </c>
      <c r="AX228" s="204" t="s">
        <v>52</v>
      </c>
      <c r="AY228" s="202">
        <v>0</v>
      </c>
      <c r="AZ228" s="236" t="s">
        <v>215</v>
      </c>
      <c r="BA228" s="236" t="s">
        <v>215</v>
      </c>
      <c r="BB228" s="236" t="s">
        <v>215</v>
      </c>
      <c r="BC228" s="236" t="s">
        <v>215</v>
      </c>
      <c r="BD228" s="202">
        <v>0</v>
      </c>
      <c r="BE228" s="202">
        <v>0</v>
      </c>
      <c r="BF228" s="202">
        <v>0</v>
      </c>
      <c r="BG228" s="236" t="s">
        <v>215</v>
      </c>
      <c r="BH228" s="202">
        <v>0</v>
      </c>
    </row>
    <row r="229" spans="17:60" ht="16.5" thickBot="1" x14ac:dyDescent="0.3">
      <c r="Q229" s="206" t="s">
        <v>194</v>
      </c>
      <c r="R229" s="204" t="s">
        <v>437</v>
      </c>
      <c r="S229" s="204" t="s">
        <v>320</v>
      </c>
      <c r="T229" s="204" t="s">
        <v>52</v>
      </c>
      <c r="U229" s="202">
        <v>0</v>
      </c>
      <c r="V229" s="204" t="s">
        <v>215</v>
      </c>
      <c r="W229" s="204" t="s">
        <v>215</v>
      </c>
      <c r="X229" s="204" t="s">
        <v>215</v>
      </c>
      <c r="Y229" s="204" t="s">
        <v>215</v>
      </c>
      <c r="Z229" s="204" t="s">
        <v>215</v>
      </c>
      <c r="AA229" s="204" t="s">
        <v>215</v>
      </c>
      <c r="AB229" s="202">
        <v>0</v>
      </c>
      <c r="AC229" s="158" t="s">
        <v>215</v>
      </c>
      <c r="AD229" s="202">
        <v>0</v>
      </c>
      <c r="AU229" s="206" t="s">
        <v>194</v>
      </c>
      <c r="AV229" s="204" t="s">
        <v>430</v>
      </c>
      <c r="AW229" s="204" t="s">
        <v>318</v>
      </c>
      <c r="AX229" s="204" t="s">
        <v>52</v>
      </c>
      <c r="AY229" s="202">
        <v>0</v>
      </c>
      <c r="AZ229" s="236" t="s">
        <v>215</v>
      </c>
      <c r="BA229" s="236" t="s">
        <v>215</v>
      </c>
      <c r="BB229" s="236" t="s">
        <v>215</v>
      </c>
      <c r="BC229" s="236" t="s">
        <v>215</v>
      </c>
      <c r="BD229" s="202">
        <v>0</v>
      </c>
      <c r="BE229" s="202">
        <v>0</v>
      </c>
      <c r="BF229" s="202">
        <v>0</v>
      </c>
      <c r="BG229" s="236" t="s">
        <v>215</v>
      </c>
      <c r="BH229" s="202">
        <v>0</v>
      </c>
    </row>
    <row r="230" spans="17:60" ht="16.5" thickBot="1" x14ac:dyDescent="0.3">
      <c r="Q230" s="206" t="s">
        <v>194</v>
      </c>
      <c r="R230" s="204" t="s">
        <v>437</v>
      </c>
      <c r="S230" s="204" t="s">
        <v>319</v>
      </c>
      <c r="T230" s="204" t="s">
        <v>52</v>
      </c>
      <c r="U230" s="202">
        <v>10678.03438571406</v>
      </c>
      <c r="V230" s="204" t="s">
        <v>215</v>
      </c>
      <c r="W230" s="204" t="s">
        <v>215</v>
      </c>
      <c r="X230" s="204" t="s">
        <v>215</v>
      </c>
      <c r="Y230" s="204" t="s">
        <v>215</v>
      </c>
      <c r="Z230" s="204" t="s">
        <v>215</v>
      </c>
      <c r="AA230" s="204" t="s">
        <v>215</v>
      </c>
      <c r="AB230" s="202">
        <v>14618.273952777925</v>
      </c>
      <c r="AC230" s="158" t="s">
        <v>215</v>
      </c>
      <c r="AD230" s="202">
        <v>3867.414333493391</v>
      </c>
      <c r="AU230" s="206" t="s">
        <v>194</v>
      </c>
      <c r="AV230" s="204" t="s">
        <v>430</v>
      </c>
      <c r="AW230" s="204" t="s">
        <v>74</v>
      </c>
      <c r="AX230" s="204" t="s">
        <v>52</v>
      </c>
      <c r="AY230" s="202">
        <v>0</v>
      </c>
      <c r="AZ230" s="236" t="s">
        <v>215</v>
      </c>
      <c r="BA230" s="236" t="s">
        <v>215</v>
      </c>
      <c r="BB230" s="236" t="s">
        <v>215</v>
      </c>
      <c r="BC230" s="236" t="s">
        <v>215</v>
      </c>
      <c r="BD230" s="202">
        <v>0</v>
      </c>
      <c r="BE230" s="202">
        <v>0</v>
      </c>
      <c r="BF230" s="202">
        <v>0</v>
      </c>
      <c r="BG230" s="236" t="s">
        <v>215</v>
      </c>
      <c r="BH230" s="202">
        <v>0</v>
      </c>
    </row>
    <row r="231" spans="17:60" ht="16.5" thickBot="1" x14ac:dyDescent="0.3">
      <c r="Q231" s="206" t="s">
        <v>194</v>
      </c>
      <c r="R231" s="204" t="s">
        <v>437</v>
      </c>
      <c r="S231" s="204" t="s">
        <v>317</v>
      </c>
      <c r="T231" s="204" t="s">
        <v>52</v>
      </c>
      <c r="U231" s="202">
        <v>0</v>
      </c>
      <c r="V231" s="204" t="s">
        <v>215</v>
      </c>
      <c r="W231" s="204" t="s">
        <v>215</v>
      </c>
      <c r="X231" s="204" t="s">
        <v>215</v>
      </c>
      <c r="Y231" s="204" t="s">
        <v>215</v>
      </c>
      <c r="Z231" s="204" t="s">
        <v>215</v>
      </c>
      <c r="AA231" s="204" t="s">
        <v>215</v>
      </c>
      <c r="AB231" s="202">
        <v>0</v>
      </c>
      <c r="AC231" s="158" t="s">
        <v>215</v>
      </c>
      <c r="AD231" s="202">
        <v>0</v>
      </c>
      <c r="AU231" s="206" t="s">
        <v>194</v>
      </c>
      <c r="AV231" s="204" t="s">
        <v>430</v>
      </c>
      <c r="AW231" s="204" t="s">
        <v>316</v>
      </c>
      <c r="AX231" s="204" t="s">
        <v>52</v>
      </c>
      <c r="AY231" s="202">
        <v>0</v>
      </c>
      <c r="AZ231" s="236" t="s">
        <v>215</v>
      </c>
      <c r="BA231" s="236" t="s">
        <v>215</v>
      </c>
      <c r="BB231" s="236" t="s">
        <v>215</v>
      </c>
      <c r="BC231" s="236" t="s">
        <v>215</v>
      </c>
      <c r="BD231" s="202">
        <v>0</v>
      </c>
      <c r="BE231" s="202">
        <v>0</v>
      </c>
      <c r="BF231" s="202">
        <v>0</v>
      </c>
      <c r="BG231" s="236" t="s">
        <v>215</v>
      </c>
      <c r="BH231" s="202">
        <v>0</v>
      </c>
    </row>
    <row r="232" spans="17:60" ht="16.5" thickBot="1" x14ac:dyDescent="0.3">
      <c r="Q232" s="206" t="s">
        <v>194</v>
      </c>
      <c r="R232" s="204" t="s">
        <v>437</v>
      </c>
      <c r="S232" s="204" t="s">
        <v>316</v>
      </c>
      <c r="T232" s="204" t="s">
        <v>52</v>
      </c>
      <c r="U232" s="202">
        <v>1621.6980401405965</v>
      </c>
      <c r="V232" s="204" t="s">
        <v>215</v>
      </c>
      <c r="W232" s="204" t="s">
        <v>215</v>
      </c>
      <c r="X232" s="204" t="s">
        <v>215</v>
      </c>
      <c r="Y232" s="204" t="s">
        <v>215</v>
      </c>
      <c r="Z232" s="204" t="s">
        <v>215</v>
      </c>
      <c r="AA232" s="204" t="s">
        <v>215</v>
      </c>
      <c r="AB232" s="202">
        <v>2220.1114327909136</v>
      </c>
      <c r="AC232" s="158" t="s">
        <v>215</v>
      </c>
      <c r="AD232" s="202">
        <v>1075.6829822212128</v>
      </c>
      <c r="AU232" s="206" t="s">
        <v>194</v>
      </c>
      <c r="AV232" s="204" t="s">
        <v>430</v>
      </c>
      <c r="AW232" s="204" t="s">
        <v>313</v>
      </c>
      <c r="AX232" s="204" t="s">
        <v>52</v>
      </c>
      <c r="AY232" s="202">
        <v>111.01205907849544</v>
      </c>
      <c r="AZ232" s="236" t="s">
        <v>215</v>
      </c>
      <c r="BA232" s="236" t="s">
        <v>215</v>
      </c>
      <c r="BB232" s="236" t="s">
        <v>215</v>
      </c>
      <c r="BC232" s="236" t="s">
        <v>215</v>
      </c>
      <c r="BD232" s="202">
        <v>5.7501202239136493</v>
      </c>
      <c r="BE232" s="202">
        <v>1.3755758017765698</v>
      </c>
      <c r="BF232" s="202">
        <v>157.47370270195916</v>
      </c>
      <c r="BG232" s="236" t="s">
        <v>215</v>
      </c>
      <c r="BH232" s="202">
        <v>25.804660090384559</v>
      </c>
    </row>
    <row r="233" spans="17:60" ht="16.5" thickBot="1" x14ac:dyDescent="0.3">
      <c r="Q233" s="206" t="s">
        <v>194</v>
      </c>
      <c r="R233" s="204" t="s">
        <v>437</v>
      </c>
      <c r="S233" s="204" t="s">
        <v>315</v>
      </c>
      <c r="T233" s="204" t="s">
        <v>52</v>
      </c>
      <c r="U233" s="202">
        <v>30.820883936160012</v>
      </c>
      <c r="V233" s="204" t="s">
        <v>215</v>
      </c>
      <c r="W233" s="204" t="s">
        <v>215</v>
      </c>
      <c r="X233" s="204" t="s">
        <v>215</v>
      </c>
      <c r="Y233" s="204" t="s">
        <v>215</v>
      </c>
      <c r="Z233" s="204" t="s">
        <v>215</v>
      </c>
      <c r="AA233" s="204" t="s">
        <v>215</v>
      </c>
      <c r="AB233" s="202">
        <v>42.193919645767302</v>
      </c>
      <c r="AC233" s="158" t="s">
        <v>215</v>
      </c>
      <c r="AD233" s="202">
        <v>14.19861924259364</v>
      </c>
      <c r="AU233" s="206" t="s">
        <v>194</v>
      </c>
      <c r="AV233" s="204" t="s">
        <v>446</v>
      </c>
      <c r="AW233" s="204" t="s">
        <v>323</v>
      </c>
      <c r="AX233" s="204" t="s">
        <v>76</v>
      </c>
      <c r="AY233" s="202">
        <v>11984.512992055843</v>
      </c>
      <c r="AZ233" s="236" t="s">
        <v>215</v>
      </c>
      <c r="BA233" s="236" t="s">
        <v>215</v>
      </c>
      <c r="BB233" s="236" t="s">
        <v>215</v>
      </c>
      <c r="BC233" s="236" t="s">
        <v>215</v>
      </c>
      <c r="BD233" s="202">
        <v>620.79227033246343</v>
      </c>
      <c r="BE233" s="202">
        <v>325.44579588948341</v>
      </c>
      <c r="BF233" s="202">
        <v>17000.830991480951</v>
      </c>
      <c r="BG233" s="236" t="s">
        <v>215</v>
      </c>
      <c r="BH233" s="202">
        <v>2962.8492078387026</v>
      </c>
    </row>
    <row r="234" spans="17:60" ht="16.5" thickBot="1" x14ac:dyDescent="0.3">
      <c r="Q234" s="206" t="s">
        <v>194</v>
      </c>
      <c r="R234" s="204" t="s">
        <v>437</v>
      </c>
      <c r="S234" s="204" t="s">
        <v>314</v>
      </c>
      <c r="T234" s="204" t="s">
        <v>52</v>
      </c>
      <c r="U234" s="202">
        <v>0</v>
      </c>
      <c r="V234" s="204" t="s">
        <v>215</v>
      </c>
      <c r="W234" s="204" t="s">
        <v>215</v>
      </c>
      <c r="X234" s="204" t="s">
        <v>215</v>
      </c>
      <c r="Y234" s="204" t="s">
        <v>215</v>
      </c>
      <c r="Z234" s="204" t="s">
        <v>215</v>
      </c>
      <c r="AA234" s="204" t="s">
        <v>215</v>
      </c>
      <c r="AB234" s="202">
        <v>0</v>
      </c>
      <c r="AC234" s="158" t="s">
        <v>215</v>
      </c>
      <c r="AD234" s="202">
        <v>0</v>
      </c>
      <c r="AU234" s="206" t="s">
        <v>194</v>
      </c>
      <c r="AV234" s="204" t="s">
        <v>446</v>
      </c>
      <c r="AW234" s="204" t="s">
        <v>322</v>
      </c>
      <c r="AX234" s="204" t="s">
        <v>76</v>
      </c>
      <c r="AY234" s="202">
        <v>5737.1765444488592</v>
      </c>
      <c r="AZ234" s="236" t="s">
        <v>215</v>
      </c>
      <c r="BA234" s="236" t="s">
        <v>215</v>
      </c>
      <c r="BB234" s="236" t="s">
        <v>215</v>
      </c>
      <c r="BC234" s="236" t="s">
        <v>215</v>
      </c>
      <c r="BD234" s="202">
        <v>322.27210228490026</v>
      </c>
      <c r="BE234" s="202">
        <v>22.299150424413007</v>
      </c>
      <c r="BF234" s="202">
        <v>8609.3350090988206</v>
      </c>
      <c r="BG234" s="236" t="s">
        <v>215</v>
      </c>
      <c r="BH234" s="202">
        <v>1391.4552800377044</v>
      </c>
    </row>
    <row r="235" spans="17:60" ht="16.5" thickBot="1" x14ac:dyDescent="0.3">
      <c r="Q235" s="206" t="s">
        <v>194</v>
      </c>
      <c r="R235" s="204" t="s">
        <v>437</v>
      </c>
      <c r="S235" s="204" t="s">
        <v>313</v>
      </c>
      <c r="T235" s="204" t="s">
        <v>52</v>
      </c>
      <c r="U235" s="202">
        <v>7786.8062235961888</v>
      </c>
      <c r="V235" s="204" t="s">
        <v>215</v>
      </c>
      <c r="W235" s="204" t="s">
        <v>215</v>
      </c>
      <c r="X235" s="204" t="s">
        <v>215</v>
      </c>
      <c r="Y235" s="204" t="s">
        <v>215</v>
      </c>
      <c r="Z235" s="204" t="s">
        <v>215</v>
      </c>
      <c r="AA235" s="204" t="s">
        <v>215</v>
      </c>
      <c r="AB235" s="202">
        <v>10660.170447289036</v>
      </c>
      <c r="AC235" s="158" t="s">
        <v>215</v>
      </c>
      <c r="AD235" s="202">
        <v>5265.2623448654031</v>
      </c>
      <c r="AU235" s="206" t="s">
        <v>194</v>
      </c>
      <c r="AV235" s="204" t="s">
        <v>446</v>
      </c>
      <c r="AW235" s="204" t="s">
        <v>321</v>
      </c>
      <c r="AX235" s="204" t="s">
        <v>76</v>
      </c>
      <c r="AY235" s="202">
        <v>0</v>
      </c>
      <c r="AZ235" s="236" t="s">
        <v>215</v>
      </c>
      <c r="BA235" s="236" t="s">
        <v>215</v>
      </c>
      <c r="BB235" s="236" t="s">
        <v>215</v>
      </c>
      <c r="BC235" s="236" t="s">
        <v>215</v>
      </c>
      <c r="BD235" s="202">
        <v>0</v>
      </c>
      <c r="BE235" s="202">
        <v>0</v>
      </c>
      <c r="BF235" s="202">
        <v>0</v>
      </c>
      <c r="BG235" s="236" t="s">
        <v>215</v>
      </c>
      <c r="BH235" s="202">
        <v>0</v>
      </c>
    </row>
    <row r="236" spans="17:60" ht="16.5" thickBot="1" x14ac:dyDescent="0.3">
      <c r="Q236" s="206" t="s">
        <v>194</v>
      </c>
      <c r="R236" s="204" t="s">
        <v>435</v>
      </c>
      <c r="S236" s="204" t="s">
        <v>320</v>
      </c>
      <c r="T236" s="204" t="s">
        <v>76</v>
      </c>
      <c r="U236" s="202">
        <v>0</v>
      </c>
      <c r="V236" s="204" t="s">
        <v>215</v>
      </c>
      <c r="W236" s="204" t="s">
        <v>215</v>
      </c>
      <c r="X236" s="204" t="s">
        <v>215</v>
      </c>
      <c r="Y236" s="204" t="s">
        <v>215</v>
      </c>
      <c r="Z236" s="204" t="s">
        <v>215</v>
      </c>
      <c r="AA236" s="204" t="s">
        <v>215</v>
      </c>
      <c r="AB236" s="202">
        <v>0</v>
      </c>
      <c r="AC236" s="158" t="s">
        <v>215</v>
      </c>
      <c r="AD236" s="202">
        <v>0</v>
      </c>
      <c r="AU236" s="206" t="s">
        <v>194</v>
      </c>
      <c r="AV236" s="204" t="s">
        <v>446</v>
      </c>
      <c r="AW236" s="204" t="s">
        <v>318</v>
      </c>
      <c r="AX236" s="204" t="s">
        <v>76</v>
      </c>
      <c r="AY236" s="202">
        <v>23890.842494899771</v>
      </c>
      <c r="AZ236" s="236" t="s">
        <v>215</v>
      </c>
      <c r="BA236" s="236" t="s">
        <v>215</v>
      </c>
      <c r="BB236" s="236" t="s">
        <v>215</v>
      </c>
      <c r="BC236" s="236" t="s">
        <v>215</v>
      </c>
      <c r="BD236" s="202">
        <v>1237.534671821483</v>
      </c>
      <c r="BE236" s="202">
        <v>5435.4842230817476</v>
      </c>
      <c r="BF236" s="202">
        <v>33890.753489033355</v>
      </c>
      <c r="BG236" s="236" t="s">
        <v>215</v>
      </c>
      <c r="BH236" s="202">
        <v>10693.085391536173</v>
      </c>
    </row>
    <row r="237" spans="17:60" ht="16.5" thickBot="1" x14ac:dyDescent="0.3">
      <c r="Q237" s="206" t="s">
        <v>194</v>
      </c>
      <c r="R237" s="204" t="s">
        <v>435</v>
      </c>
      <c r="S237" s="204" t="s">
        <v>319</v>
      </c>
      <c r="T237" s="204" t="s">
        <v>76</v>
      </c>
      <c r="U237" s="202">
        <v>588898.1342756761</v>
      </c>
      <c r="V237" s="204" t="s">
        <v>215</v>
      </c>
      <c r="W237" s="204" t="s">
        <v>215</v>
      </c>
      <c r="X237" s="204" t="s">
        <v>215</v>
      </c>
      <c r="Y237" s="204" t="s">
        <v>215</v>
      </c>
      <c r="Z237" s="204" t="s">
        <v>215</v>
      </c>
      <c r="AA237" s="204" t="s">
        <v>215</v>
      </c>
      <c r="AB237" s="202">
        <v>806204.02090472868</v>
      </c>
      <c r="AC237" s="158" t="s">
        <v>215</v>
      </c>
      <c r="AD237" s="202">
        <v>366646.48894321331</v>
      </c>
      <c r="AU237" s="206" t="s">
        <v>194</v>
      </c>
      <c r="AV237" s="204" t="s">
        <v>446</v>
      </c>
      <c r="AW237" s="204" t="s">
        <v>74</v>
      </c>
      <c r="AX237" s="204" t="s">
        <v>76</v>
      </c>
      <c r="AY237" s="202">
        <v>9234.7408766453937</v>
      </c>
      <c r="AZ237" s="236" t="s">
        <v>215</v>
      </c>
      <c r="BA237" s="236" t="s">
        <v>215</v>
      </c>
      <c r="BB237" s="236" t="s">
        <v>215</v>
      </c>
      <c r="BC237" s="236" t="s">
        <v>215</v>
      </c>
      <c r="BD237" s="202">
        <v>478.35533730447167</v>
      </c>
      <c r="BE237" s="202">
        <v>2057.0715575732925</v>
      </c>
      <c r="BF237" s="202">
        <v>13100.095848537036</v>
      </c>
      <c r="BG237" s="236" t="s">
        <v>215</v>
      </c>
      <c r="BH237" s="202">
        <v>4089.3391276177435</v>
      </c>
    </row>
    <row r="238" spans="17:60" ht="16.5" thickBot="1" x14ac:dyDescent="0.3">
      <c r="Q238" s="206" t="s">
        <v>194</v>
      </c>
      <c r="R238" s="204" t="s">
        <v>435</v>
      </c>
      <c r="S238" s="204" t="s">
        <v>317</v>
      </c>
      <c r="T238" s="204" t="s">
        <v>76</v>
      </c>
      <c r="U238" s="202">
        <v>70858.878778069644</v>
      </c>
      <c r="V238" s="204" t="s">
        <v>215</v>
      </c>
      <c r="W238" s="204" t="s">
        <v>215</v>
      </c>
      <c r="X238" s="204" t="s">
        <v>215</v>
      </c>
      <c r="Y238" s="204" t="s">
        <v>215</v>
      </c>
      <c r="Z238" s="204" t="s">
        <v>215</v>
      </c>
      <c r="AA238" s="204" t="s">
        <v>215</v>
      </c>
      <c r="AB238" s="202">
        <v>97006.102860122526</v>
      </c>
      <c r="AC238" s="158" t="s">
        <v>215</v>
      </c>
      <c r="AD238" s="202">
        <v>55048.637870413761</v>
      </c>
      <c r="AU238" s="206" t="s">
        <v>194</v>
      </c>
      <c r="AV238" s="204" t="s">
        <v>446</v>
      </c>
      <c r="AW238" s="204" t="s">
        <v>316</v>
      </c>
      <c r="AX238" s="204" t="s">
        <v>76</v>
      </c>
      <c r="AY238" s="202">
        <v>144001.54289564193</v>
      </c>
      <c r="AZ238" s="236" t="s">
        <v>215</v>
      </c>
      <c r="BA238" s="236" t="s">
        <v>215</v>
      </c>
      <c r="BB238" s="236" t="s">
        <v>215</v>
      </c>
      <c r="BC238" s="236" t="s">
        <v>215</v>
      </c>
      <c r="BD238" s="202">
        <v>7459.2138040836817</v>
      </c>
      <c r="BE238" s="202">
        <v>510.28555928172563</v>
      </c>
      <c r="BF238" s="202">
        <v>204275.79284232089</v>
      </c>
      <c r="BG238" s="236" t="s">
        <v>215</v>
      </c>
      <c r="BH238" s="202">
        <v>32200.364314310718</v>
      </c>
    </row>
    <row r="239" spans="17:60" ht="16.5" thickBot="1" x14ac:dyDescent="0.3">
      <c r="Q239" s="206" t="s">
        <v>194</v>
      </c>
      <c r="R239" s="204" t="s">
        <v>435</v>
      </c>
      <c r="S239" s="204" t="s">
        <v>315</v>
      </c>
      <c r="T239" s="204" t="s">
        <v>76</v>
      </c>
      <c r="U239" s="202">
        <v>8554.544869070789</v>
      </c>
      <c r="V239" s="204" t="s">
        <v>215</v>
      </c>
      <c r="W239" s="204" t="s">
        <v>215</v>
      </c>
      <c r="X239" s="204" t="s">
        <v>215</v>
      </c>
      <c r="Y239" s="204" t="s">
        <v>215</v>
      </c>
      <c r="Z239" s="204" t="s">
        <v>215</v>
      </c>
      <c r="AA239" s="204" t="s">
        <v>215</v>
      </c>
      <c r="AB239" s="202">
        <v>11711.20787967429</v>
      </c>
      <c r="AC239" s="158" t="s">
        <v>215</v>
      </c>
      <c r="AD239" s="202">
        <v>6774.4789280351142</v>
      </c>
      <c r="AU239" s="206" t="s">
        <v>194</v>
      </c>
      <c r="AV239" s="204" t="s">
        <v>446</v>
      </c>
      <c r="AW239" s="204" t="s">
        <v>323</v>
      </c>
      <c r="AX239" s="204" t="s">
        <v>52</v>
      </c>
      <c r="AY239" s="202">
        <v>2664.0987137378147</v>
      </c>
      <c r="AZ239" s="236" t="s">
        <v>215</v>
      </c>
      <c r="BA239" s="236" t="s">
        <v>215</v>
      </c>
      <c r="BB239" s="236" t="s">
        <v>215</v>
      </c>
      <c r="BC239" s="236" t="s">
        <v>215</v>
      </c>
      <c r="BD239" s="202">
        <v>137.9990901580548</v>
      </c>
      <c r="BE239" s="202">
        <v>72.345011165265731</v>
      </c>
      <c r="BF239" s="202">
        <v>3779.2017086468977</v>
      </c>
      <c r="BG239" s="236" t="s">
        <v>215</v>
      </c>
      <c r="BH239" s="202">
        <v>658.62691031620773</v>
      </c>
    </row>
    <row r="240" spans="17:60" ht="16.5" thickBot="1" x14ac:dyDescent="0.3">
      <c r="Q240" s="206" t="s">
        <v>194</v>
      </c>
      <c r="R240" s="204" t="s">
        <v>435</v>
      </c>
      <c r="S240" s="204" t="s">
        <v>320</v>
      </c>
      <c r="T240" s="204" t="s">
        <v>52</v>
      </c>
      <c r="U240" s="202">
        <v>0</v>
      </c>
      <c r="V240" s="204" t="s">
        <v>215</v>
      </c>
      <c r="W240" s="204" t="s">
        <v>215</v>
      </c>
      <c r="X240" s="204" t="s">
        <v>215</v>
      </c>
      <c r="Y240" s="204" t="s">
        <v>215</v>
      </c>
      <c r="Z240" s="204" t="s">
        <v>215</v>
      </c>
      <c r="AA240" s="204" t="s">
        <v>215</v>
      </c>
      <c r="AB240" s="202">
        <v>0</v>
      </c>
      <c r="AC240" s="158" t="s">
        <v>215</v>
      </c>
      <c r="AD240" s="202">
        <v>0</v>
      </c>
      <c r="AU240" s="206" t="s">
        <v>194</v>
      </c>
      <c r="AV240" s="204" t="s">
        <v>446</v>
      </c>
      <c r="AW240" s="204" t="s">
        <v>322</v>
      </c>
      <c r="AX240" s="204" t="s">
        <v>52</v>
      </c>
      <c r="AY240" s="202">
        <v>1283.9699398060729</v>
      </c>
      <c r="AZ240" s="236" t="s">
        <v>215</v>
      </c>
      <c r="BA240" s="236" t="s">
        <v>215</v>
      </c>
      <c r="BB240" s="236" t="s">
        <v>215</v>
      </c>
      <c r="BC240" s="236" t="s">
        <v>215</v>
      </c>
      <c r="BD240" s="202">
        <v>72.123925168781852</v>
      </c>
      <c r="BE240" s="202">
        <v>4.9905103331469149</v>
      </c>
      <c r="BF240" s="202">
        <v>1926.7539124447221</v>
      </c>
      <c r="BG240" s="236" t="s">
        <v>215</v>
      </c>
      <c r="BH240" s="202">
        <v>311.40522490658032</v>
      </c>
    </row>
    <row r="241" spans="17:60" ht="16.5" thickBot="1" x14ac:dyDescent="0.3">
      <c r="Q241" s="206" t="s">
        <v>194</v>
      </c>
      <c r="R241" s="204" t="s">
        <v>435</v>
      </c>
      <c r="S241" s="204" t="s">
        <v>319</v>
      </c>
      <c r="T241" s="204" t="s">
        <v>52</v>
      </c>
      <c r="U241" s="202">
        <v>6271.8310349213734</v>
      </c>
      <c r="V241" s="204" t="s">
        <v>215</v>
      </c>
      <c r="W241" s="204" t="s">
        <v>215</v>
      </c>
      <c r="X241" s="204" t="s">
        <v>215</v>
      </c>
      <c r="Y241" s="204" t="s">
        <v>215</v>
      </c>
      <c r="Z241" s="204" t="s">
        <v>215</v>
      </c>
      <c r="AA241" s="204" t="s">
        <v>215</v>
      </c>
      <c r="AB241" s="202">
        <v>8586.1630467004979</v>
      </c>
      <c r="AC241" s="158" t="s">
        <v>215</v>
      </c>
      <c r="AD241" s="202">
        <v>3904.8261394601977</v>
      </c>
      <c r="AU241" s="206" t="s">
        <v>194</v>
      </c>
      <c r="AV241" s="204" t="s">
        <v>446</v>
      </c>
      <c r="AW241" s="204" t="s">
        <v>321</v>
      </c>
      <c r="AX241" s="204" t="s">
        <v>52</v>
      </c>
      <c r="AY241" s="202">
        <v>0</v>
      </c>
      <c r="AZ241" s="236" t="s">
        <v>215</v>
      </c>
      <c r="BA241" s="236" t="s">
        <v>215</v>
      </c>
      <c r="BB241" s="236" t="s">
        <v>215</v>
      </c>
      <c r="BC241" s="236" t="s">
        <v>215</v>
      </c>
      <c r="BD241" s="202">
        <v>0</v>
      </c>
      <c r="BE241" s="202">
        <v>0</v>
      </c>
      <c r="BF241" s="202">
        <v>0</v>
      </c>
      <c r="BG241" s="236" t="s">
        <v>215</v>
      </c>
      <c r="BH241" s="202">
        <v>0</v>
      </c>
    </row>
    <row r="242" spans="17:60" ht="16.5" thickBot="1" x14ac:dyDescent="0.3">
      <c r="Q242" s="206" t="s">
        <v>194</v>
      </c>
      <c r="R242" s="204" t="s">
        <v>435</v>
      </c>
      <c r="S242" s="204" t="s">
        <v>317</v>
      </c>
      <c r="T242" s="204" t="s">
        <v>52</v>
      </c>
      <c r="U242" s="202">
        <v>0</v>
      </c>
      <c r="V242" s="204" t="s">
        <v>215</v>
      </c>
      <c r="W242" s="204" t="s">
        <v>215</v>
      </c>
      <c r="X242" s="204" t="s">
        <v>215</v>
      </c>
      <c r="Y242" s="204" t="s">
        <v>215</v>
      </c>
      <c r="Z242" s="204" t="s">
        <v>215</v>
      </c>
      <c r="AA242" s="204" t="s">
        <v>215</v>
      </c>
      <c r="AB242" s="202">
        <v>0</v>
      </c>
      <c r="AC242" s="158" t="s">
        <v>215</v>
      </c>
      <c r="AD242" s="202">
        <v>0</v>
      </c>
      <c r="AU242" s="206" t="s">
        <v>194</v>
      </c>
      <c r="AV242" s="204" t="s">
        <v>446</v>
      </c>
      <c r="AW242" s="204" t="s">
        <v>318</v>
      </c>
      <c r="AX242" s="204" t="s">
        <v>52</v>
      </c>
      <c r="AY242" s="202">
        <v>5282.0921885871039</v>
      </c>
      <c r="AZ242" s="236" t="s">
        <v>215</v>
      </c>
      <c r="BA242" s="236" t="s">
        <v>215</v>
      </c>
      <c r="BB242" s="236" t="s">
        <v>215</v>
      </c>
      <c r="BC242" s="236" t="s">
        <v>215</v>
      </c>
      <c r="BD242" s="202">
        <v>273.60995011077711</v>
      </c>
      <c r="BE242" s="202">
        <v>1201.7461821221968</v>
      </c>
      <c r="BF242" s="202">
        <v>7493.0000609216795</v>
      </c>
      <c r="BG242" s="236" t="s">
        <v>215</v>
      </c>
      <c r="BH242" s="202">
        <v>2364.163709613249</v>
      </c>
    </row>
    <row r="243" spans="17:60" ht="16.5" thickBot="1" x14ac:dyDescent="0.3">
      <c r="Q243" s="206" t="s">
        <v>194</v>
      </c>
      <c r="R243" s="204" t="s">
        <v>435</v>
      </c>
      <c r="S243" s="204" t="s">
        <v>315</v>
      </c>
      <c r="T243" s="204" t="s">
        <v>52</v>
      </c>
      <c r="U243" s="202">
        <v>18.720549910188112</v>
      </c>
      <c r="V243" s="204" t="s">
        <v>215</v>
      </c>
      <c r="W243" s="204" t="s">
        <v>215</v>
      </c>
      <c r="X243" s="204" t="s">
        <v>215</v>
      </c>
      <c r="Y243" s="204" t="s">
        <v>215</v>
      </c>
      <c r="Z243" s="204" t="s">
        <v>215</v>
      </c>
      <c r="AA243" s="204" t="s">
        <v>215</v>
      </c>
      <c r="AB243" s="202">
        <v>25.628511507689964</v>
      </c>
      <c r="AC243" s="158" t="s">
        <v>215</v>
      </c>
      <c r="AD243" s="202">
        <v>14.825098567935232</v>
      </c>
      <c r="AU243" s="206" t="s">
        <v>194</v>
      </c>
      <c r="AV243" s="204" t="s">
        <v>446</v>
      </c>
      <c r="AW243" s="204" t="s">
        <v>74</v>
      </c>
      <c r="AX243" s="204" t="s">
        <v>52</v>
      </c>
      <c r="AY243" s="202">
        <v>2007.1797133773723</v>
      </c>
      <c r="AZ243" s="236" t="s">
        <v>215</v>
      </c>
      <c r="BA243" s="236" t="s">
        <v>215</v>
      </c>
      <c r="BB243" s="236" t="s">
        <v>215</v>
      </c>
      <c r="BC243" s="236" t="s">
        <v>215</v>
      </c>
      <c r="BD243" s="202">
        <v>103.97098756192794</v>
      </c>
      <c r="BE243" s="202">
        <v>447.10645966999493</v>
      </c>
      <c r="BF243" s="202">
        <v>2847.3182931402735</v>
      </c>
      <c r="BG243" s="236" t="s">
        <v>215</v>
      </c>
      <c r="BH243" s="202">
        <v>888.82174905770648</v>
      </c>
    </row>
    <row r="244" spans="17:60" ht="16.5" thickBot="1" x14ac:dyDescent="0.3">
      <c r="Q244" s="206" t="s">
        <v>194</v>
      </c>
      <c r="R244" s="204" t="s">
        <v>430</v>
      </c>
      <c r="S244" s="204" t="s">
        <v>323</v>
      </c>
      <c r="T244" s="204" t="s">
        <v>76</v>
      </c>
      <c r="U244" s="202">
        <v>0</v>
      </c>
      <c r="V244" s="204" t="s">
        <v>215</v>
      </c>
      <c r="W244" s="204" t="s">
        <v>215</v>
      </c>
      <c r="X244" s="204" t="s">
        <v>215</v>
      </c>
      <c r="Y244" s="204" t="s">
        <v>215</v>
      </c>
      <c r="Z244" s="204" t="s">
        <v>215</v>
      </c>
      <c r="AA244" s="204" t="s">
        <v>215</v>
      </c>
      <c r="AB244" s="202">
        <v>0</v>
      </c>
      <c r="AC244" s="158" t="s">
        <v>215</v>
      </c>
      <c r="AD244" s="202">
        <v>0</v>
      </c>
      <c r="AU244" s="206" t="s">
        <v>194</v>
      </c>
      <c r="AV244" s="204" t="s">
        <v>446</v>
      </c>
      <c r="AW244" s="204" t="s">
        <v>316</v>
      </c>
      <c r="AX244" s="204" t="s">
        <v>52</v>
      </c>
      <c r="AY244" s="202">
        <v>32037.539903585573</v>
      </c>
      <c r="AZ244" s="236" t="s">
        <v>215</v>
      </c>
      <c r="BA244" s="236" t="s">
        <v>215</v>
      </c>
      <c r="BB244" s="236" t="s">
        <v>215</v>
      </c>
      <c r="BC244" s="236" t="s">
        <v>215</v>
      </c>
      <c r="BD244" s="202">
        <v>1659.5298570577997</v>
      </c>
      <c r="BE244" s="202">
        <v>113.5286028119809</v>
      </c>
      <c r="BF244" s="202">
        <v>45447.387110742537</v>
      </c>
      <c r="BG244" s="236" t="s">
        <v>215</v>
      </c>
      <c r="BH244" s="202">
        <v>7163.9541902501633</v>
      </c>
    </row>
    <row r="245" spans="17:60" ht="16.5" thickBot="1" x14ac:dyDescent="0.3">
      <c r="Q245" s="206" t="s">
        <v>194</v>
      </c>
      <c r="R245" s="204" t="s">
        <v>430</v>
      </c>
      <c r="S245" s="204" t="s">
        <v>322</v>
      </c>
      <c r="T245" s="204" t="s">
        <v>76</v>
      </c>
      <c r="U245" s="202">
        <v>0</v>
      </c>
      <c r="V245" s="204" t="s">
        <v>215</v>
      </c>
      <c r="W245" s="204" t="s">
        <v>215</v>
      </c>
      <c r="X245" s="204" t="s">
        <v>215</v>
      </c>
      <c r="Y245" s="204" t="s">
        <v>215</v>
      </c>
      <c r="Z245" s="204" t="s">
        <v>215</v>
      </c>
      <c r="AA245" s="204" t="s">
        <v>215</v>
      </c>
      <c r="AB245" s="202">
        <v>0</v>
      </c>
      <c r="AC245" s="158" t="s">
        <v>215</v>
      </c>
      <c r="AD245" s="202">
        <v>0</v>
      </c>
      <c r="AU245" s="206" t="s">
        <v>194</v>
      </c>
      <c r="AV245" s="204" t="s">
        <v>428</v>
      </c>
      <c r="AW245" s="204" t="s">
        <v>320</v>
      </c>
      <c r="AX245" s="204" t="s">
        <v>76</v>
      </c>
      <c r="AY245" s="202">
        <v>63557.179886734033</v>
      </c>
      <c r="AZ245" s="236" t="s">
        <v>215</v>
      </c>
      <c r="BA245" s="236" t="s">
        <v>215</v>
      </c>
      <c r="BB245" s="236" t="s">
        <v>215</v>
      </c>
      <c r="BC245" s="236" t="s">
        <v>215</v>
      </c>
      <c r="BD245" s="202">
        <v>3524.4766711164161</v>
      </c>
      <c r="BE245" s="202">
        <v>39876.952732510697</v>
      </c>
      <c r="BF245" s="202">
        <v>94374.519974317023</v>
      </c>
      <c r="BG245" s="236" t="s">
        <v>215</v>
      </c>
      <c r="BH245" s="202">
        <v>54850.507079055162</v>
      </c>
    </row>
    <row r="246" spans="17:60" ht="16.5" thickBot="1" x14ac:dyDescent="0.3">
      <c r="Q246" s="206" t="s">
        <v>194</v>
      </c>
      <c r="R246" s="204" t="s">
        <v>430</v>
      </c>
      <c r="S246" s="204" t="s">
        <v>321</v>
      </c>
      <c r="T246" s="204" t="s">
        <v>76</v>
      </c>
      <c r="U246" s="202">
        <v>0</v>
      </c>
      <c r="V246" s="204" t="s">
        <v>215</v>
      </c>
      <c r="W246" s="204" t="s">
        <v>215</v>
      </c>
      <c r="X246" s="204" t="s">
        <v>215</v>
      </c>
      <c r="Y246" s="204" t="s">
        <v>215</v>
      </c>
      <c r="Z246" s="204" t="s">
        <v>215</v>
      </c>
      <c r="AA246" s="204" t="s">
        <v>215</v>
      </c>
      <c r="AB246" s="202">
        <v>0</v>
      </c>
      <c r="AC246" s="158" t="s">
        <v>215</v>
      </c>
      <c r="AD246" s="202">
        <v>0</v>
      </c>
      <c r="AU246" s="206" t="s">
        <v>194</v>
      </c>
      <c r="AV246" s="204" t="s">
        <v>428</v>
      </c>
      <c r="AW246" s="204" t="s">
        <v>319</v>
      </c>
      <c r="AX246" s="204" t="s">
        <v>76</v>
      </c>
      <c r="AY246" s="202">
        <v>188026.00260350612</v>
      </c>
      <c r="AZ246" s="236" t="s">
        <v>215</v>
      </c>
      <c r="BA246" s="236" t="s">
        <v>215</v>
      </c>
      <c r="BB246" s="236" t="s">
        <v>215</v>
      </c>
      <c r="BC246" s="236" t="s">
        <v>215</v>
      </c>
      <c r="BD246" s="202">
        <v>10426.725366360261</v>
      </c>
      <c r="BE246" s="202">
        <v>123771.98410514793</v>
      </c>
      <c r="BF246" s="202">
        <v>279195.26590101852</v>
      </c>
      <c r="BG246" s="236" t="s">
        <v>215</v>
      </c>
      <c r="BH246" s="202">
        <v>168069.38014387237</v>
      </c>
    </row>
    <row r="247" spans="17:60" ht="16.5" thickBot="1" x14ac:dyDescent="0.3">
      <c r="Q247" s="206" t="s">
        <v>194</v>
      </c>
      <c r="R247" s="204" t="s">
        <v>430</v>
      </c>
      <c r="S247" s="204" t="s">
        <v>318</v>
      </c>
      <c r="T247" s="204" t="s">
        <v>76</v>
      </c>
      <c r="U247" s="202">
        <v>0</v>
      </c>
      <c r="V247" s="204" t="s">
        <v>215</v>
      </c>
      <c r="W247" s="204" t="s">
        <v>215</v>
      </c>
      <c r="X247" s="204" t="s">
        <v>215</v>
      </c>
      <c r="Y247" s="204" t="s">
        <v>215</v>
      </c>
      <c r="Z247" s="204" t="s">
        <v>215</v>
      </c>
      <c r="AA247" s="204" t="s">
        <v>215</v>
      </c>
      <c r="AB247" s="202">
        <v>0</v>
      </c>
      <c r="AC247" s="158" t="s">
        <v>215</v>
      </c>
      <c r="AD247" s="202">
        <v>0</v>
      </c>
      <c r="AU247" s="206" t="s">
        <v>194</v>
      </c>
      <c r="AV247" s="204" t="s">
        <v>428</v>
      </c>
      <c r="AW247" s="204" t="s">
        <v>320</v>
      </c>
      <c r="AX247" s="204" t="s">
        <v>52</v>
      </c>
      <c r="AY247" s="202">
        <v>12743.302191731069</v>
      </c>
      <c r="AZ247" s="236" t="s">
        <v>215</v>
      </c>
      <c r="BA247" s="236" t="s">
        <v>215</v>
      </c>
      <c r="BB247" s="236" t="s">
        <v>215</v>
      </c>
      <c r="BC247" s="236" t="s">
        <v>215</v>
      </c>
      <c r="BD247" s="202">
        <v>706.66243165262586</v>
      </c>
      <c r="BE247" s="202">
        <v>7995.3840000667842</v>
      </c>
      <c r="BF247" s="202">
        <v>18922.221366264599</v>
      </c>
      <c r="BG247" s="236" t="s">
        <v>215</v>
      </c>
      <c r="BH247" s="202">
        <v>10997.602290154126</v>
      </c>
    </row>
    <row r="248" spans="17:60" ht="16.5" thickBot="1" x14ac:dyDescent="0.3">
      <c r="Q248" s="206" t="s">
        <v>194</v>
      </c>
      <c r="R248" s="204" t="s">
        <v>430</v>
      </c>
      <c r="S248" s="204" t="s">
        <v>74</v>
      </c>
      <c r="T248" s="204" t="s">
        <v>76</v>
      </c>
      <c r="U248" s="202">
        <v>0</v>
      </c>
      <c r="V248" s="204" t="s">
        <v>215</v>
      </c>
      <c r="W248" s="204" t="s">
        <v>215</v>
      </c>
      <c r="X248" s="204" t="s">
        <v>215</v>
      </c>
      <c r="Y248" s="204" t="s">
        <v>215</v>
      </c>
      <c r="Z248" s="204" t="s">
        <v>215</v>
      </c>
      <c r="AA248" s="204" t="s">
        <v>215</v>
      </c>
      <c r="AB248" s="202">
        <v>0</v>
      </c>
      <c r="AC248" s="158" t="s">
        <v>215</v>
      </c>
      <c r="AD248" s="202">
        <v>0</v>
      </c>
      <c r="AU248" s="206" t="s">
        <v>194</v>
      </c>
      <c r="AV248" s="204" t="s">
        <v>428</v>
      </c>
      <c r="AW248" s="204" t="s">
        <v>319</v>
      </c>
      <c r="AX248" s="204" t="s">
        <v>52</v>
      </c>
      <c r="AY248" s="202">
        <v>40217.021472533008</v>
      </c>
      <c r="AZ248" s="236" t="s">
        <v>215</v>
      </c>
      <c r="BA248" s="236" t="s">
        <v>215</v>
      </c>
      <c r="BB248" s="236" t="s">
        <v>215</v>
      </c>
      <c r="BC248" s="236" t="s">
        <v>215</v>
      </c>
      <c r="BD248" s="202">
        <v>2230.1800396797662</v>
      </c>
      <c r="BE248" s="202">
        <v>26473.681690459587</v>
      </c>
      <c r="BF248" s="202">
        <v>59717.28297308091</v>
      </c>
      <c r="BG248" s="236" t="s">
        <v>215</v>
      </c>
      <c r="BH248" s="202">
        <v>35948.484659192487</v>
      </c>
    </row>
    <row r="249" spans="17:60" ht="16.5" thickBot="1" x14ac:dyDescent="0.3">
      <c r="Q249" s="206" t="s">
        <v>194</v>
      </c>
      <c r="R249" s="204" t="s">
        <v>430</v>
      </c>
      <c r="S249" s="204" t="s">
        <v>316</v>
      </c>
      <c r="T249" s="204" t="s">
        <v>76</v>
      </c>
      <c r="U249" s="202">
        <v>0</v>
      </c>
      <c r="V249" s="204" t="s">
        <v>215</v>
      </c>
      <c r="W249" s="204" t="s">
        <v>215</v>
      </c>
      <c r="X249" s="204" t="s">
        <v>215</v>
      </c>
      <c r="Y249" s="204" t="s">
        <v>215</v>
      </c>
      <c r="Z249" s="204" t="s">
        <v>215</v>
      </c>
      <c r="AA249" s="204" t="s">
        <v>215</v>
      </c>
      <c r="AB249" s="202">
        <v>0</v>
      </c>
      <c r="AC249" s="158" t="s">
        <v>215</v>
      </c>
      <c r="AD249" s="202">
        <v>0</v>
      </c>
      <c r="AU249" s="206" t="s">
        <v>194</v>
      </c>
      <c r="AV249" s="204" t="s">
        <v>441</v>
      </c>
      <c r="AW249" s="204" t="s">
        <v>313</v>
      </c>
      <c r="AX249" s="204" t="s">
        <v>76</v>
      </c>
      <c r="AY249" s="202">
        <v>0</v>
      </c>
      <c r="AZ249" s="236" t="s">
        <v>215</v>
      </c>
      <c r="BA249" s="236" t="s">
        <v>215</v>
      </c>
      <c r="BB249" s="236" t="s">
        <v>215</v>
      </c>
      <c r="BC249" s="236" t="s">
        <v>215</v>
      </c>
      <c r="BD249" s="202">
        <v>0</v>
      </c>
      <c r="BE249" s="202">
        <v>0</v>
      </c>
      <c r="BF249" s="202">
        <v>0</v>
      </c>
      <c r="BG249" s="236" t="s">
        <v>215</v>
      </c>
      <c r="BH249" s="202">
        <v>0</v>
      </c>
    </row>
    <row r="250" spans="17:60" ht="16.5" thickBot="1" x14ac:dyDescent="0.3">
      <c r="Q250" s="206" t="s">
        <v>194</v>
      </c>
      <c r="R250" s="204" t="s">
        <v>430</v>
      </c>
      <c r="S250" s="204" t="s">
        <v>313</v>
      </c>
      <c r="T250" s="204" t="s">
        <v>76</v>
      </c>
      <c r="U250" s="202">
        <v>2063.871041449012</v>
      </c>
      <c r="V250" s="204" t="s">
        <v>215</v>
      </c>
      <c r="W250" s="204" t="s">
        <v>215</v>
      </c>
      <c r="X250" s="204" t="s">
        <v>215</v>
      </c>
      <c r="Y250" s="204" t="s">
        <v>215</v>
      </c>
      <c r="Z250" s="204" t="s">
        <v>215</v>
      </c>
      <c r="AA250" s="204" t="s">
        <v>215</v>
      </c>
      <c r="AB250" s="202">
        <v>2927.6586480259461</v>
      </c>
      <c r="AC250" s="158" t="s">
        <v>215</v>
      </c>
      <c r="AD250" s="202">
        <v>479.74509379491769</v>
      </c>
      <c r="AU250" s="206" t="s">
        <v>194</v>
      </c>
      <c r="AV250" s="204" t="s">
        <v>441</v>
      </c>
      <c r="AW250" s="204" t="s">
        <v>313</v>
      </c>
      <c r="AX250" s="204" t="s">
        <v>52</v>
      </c>
      <c r="AY250" s="202">
        <v>0</v>
      </c>
      <c r="AZ250" s="236" t="s">
        <v>215</v>
      </c>
      <c r="BA250" s="236" t="s">
        <v>215</v>
      </c>
      <c r="BB250" s="236" t="s">
        <v>215</v>
      </c>
      <c r="BC250" s="236" t="s">
        <v>215</v>
      </c>
      <c r="BD250" s="202">
        <v>0</v>
      </c>
      <c r="BE250" s="202">
        <v>0</v>
      </c>
      <c r="BF250" s="202">
        <v>0</v>
      </c>
      <c r="BG250" s="236" t="s">
        <v>215</v>
      </c>
      <c r="BH250" s="202">
        <v>0</v>
      </c>
    </row>
    <row r="251" spans="17:60" ht="16.5" thickBot="1" x14ac:dyDescent="0.3">
      <c r="Q251" s="206" t="s">
        <v>194</v>
      </c>
      <c r="R251" s="204" t="s">
        <v>430</v>
      </c>
      <c r="S251" s="204" t="s">
        <v>323</v>
      </c>
      <c r="T251" s="204" t="s">
        <v>52</v>
      </c>
      <c r="U251" s="202">
        <v>0</v>
      </c>
      <c r="V251" s="204" t="s">
        <v>215</v>
      </c>
      <c r="W251" s="204" t="s">
        <v>215</v>
      </c>
      <c r="X251" s="204" t="s">
        <v>215</v>
      </c>
      <c r="Y251" s="204" t="s">
        <v>215</v>
      </c>
      <c r="Z251" s="204" t="s">
        <v>215</v>
      </c>
      <c r="AA251" s="204" t="s">
        <v>215</v>
      </c>
      <c r="AB251" s="202">
        <v>0</v>
      </c>
      <c r="AC251" s="158" t="s">
        <v>215</v>
      </c>
      <c r="AD251" s="202">
        <v>0</v>
      </c>
      <c r="AU251" s="206" t="s">
        <v>194</v>
      </c>
      <c r="AV251" s="204" t="s">
        <v>440</v>
      </c>
      <c r="AW251" s="204" t="s">
        <v>323</v>
      </c>
      <c r="AX251" s="204" t="s">
        <v>76</v>
      </c>
      <c r="AY251" s="202">
        <v>2275779.0255523622</v>
      </c>
      <c r="AZ251" s="236" t="s">
        <v>215</v>
      </c>
      <c r="BA251" s="236" t="s">
        <v>215</v>
      </c>
      <c r="BB251" s="236" t="s">
        <v>215</v>
      </c>
      <c r="BC251" s="236" t="s">
        <v>215</v>
      </c>
      <c r="BD251" s="202">
        <v>66911.471305780069</v>
      </c>
      <c r="BE251" s="202">
        <v>207018.44371889342</v>
      </c>
      <c r="BF251" s="202">
        <v>3499645.950895567</v>
      </c>
      <c r="BG251" s="236" t="s">
        <v>215</v>
      </c>
      <c r="BH251" s="202">
        <v>770191.59603253228</v>
      </c>
    </row>
    <row r="252" spans="17:60" ht="16.5" thickBot="1" x14ac:dyDescent="0.3">
      <c r="Q252" s="206" t="s">
        <v>194</v>
      </c>
      <c r="R252" s="204" t="s">
        <v>430</v>
      </c>
      <c r="S252" s="204" t="s">
        <v>322</v>
      </c>
      <c r="T252" s="204" t="s">
        <v>52</v>
      </c>
      <c r="U252" s="202">
        <v>0</v>
      </c>
      <c r="V252" s="204" t="s">
        <v>215</v>
      </c>
      <c r="W252" s="204" t="s">
        <v>215</v>
      </c>
      <c r="X252" s="204" t="s">
        <v>215</v>
      </c>
      <c r="Y252" s="204" t="s">
        <v>215</v>
      </c>
      <c r="Z252" s="204" t="s">
        <v>215</v>
      </c>
      <c r="AA252" s="204" t="s">
        <v>215</v>
      </c>
      <c r="AB252" s="202">
        <v>0</v>
      </c>
      <c r="AC252" s="158" t="s">
        <v>215</v>
      </c>
      <c r="AD252" s="202">
        <v>0</v>
      </c>
      <c r="AU252" s="206" t="s">
        <v>194</v>
      </c>
      <c r="AV252" s="204" t="s">
        <v>440</v>
      </c>
      <c r="AW252" s="204" t="s">
        <v>318</v>
      </c>
      <c r="AX252" s="204" t="s">
        <v>76</v>
      </c>
      <c r="AY252" s="202">
        <v>0</v>
      </c>
      <c r="AZ252" s="236" t="s">
        <v>215</v>
      </c>
      <c r="BA252" s="236" t="s">
        <v>215</v>
      </c>
      <c r="BB252" s="236" t="s">
        <v>215</v>
      </c>
      <c r="BC252" s="236" t="s">
        <v>215</v>
      </c>
      <c r="BD252" s="202">
        <v>0</v>
      </c>
      <c r="BE252" s="202">
        <v>0</v>
      </c>
      <c r="BF252" s="202">
        <v>0</v>
      </c>
      <c r="BG252" s="236" t="s">
        <v>215</v>
      </c>
      <c r="BH252" s="202">
        <v>0</v>
      </c>
    </row>
    <row r="253" spans="17:60" ht="16.5" thickBot="1" x14ac:dyDescent="0.3">
      <c r="Q253" s="206" t="s">
        <v>194</v>
      </c>
      <c r="R253" s="204" t="s">
        <v>430</v>
      </c>
      <c r="S253" s="204" t="s">
        <v>321</v>
      </c>
      <c r="T253" s="204" t="s">
        <v>52</v>
      </c>
      <c r="U253" s="202">
        <v>0</v>
      </c>
      <c r="V253" s="204" t="s">
        <v>215</v>
      </c>
      <c r="W253" s="204" t="s">
        <v>215</v>
      </c>
      <c r="X253" s="204" t="s">
        <v>215</v>
      </c>
      <c r="Y253" s="204" t="s">
        <v>215</v>
      </c>
      <c r="Z253" s="204" t="s">
        <v>215</v>
      </c>
      <c r="AA253" s="204" t="s">
        <v>215</v>
      </c>
      <c r="AB253" s="202">
        <v>0</v>
      </c>
      <c r="AC253" s="158" t="s">
        <v>215</v>
      </c>
      <c r="AD253" s="202">
        <v>0</v>
      </c>
      <c r="AU253" s="206" t="s">
        <v>194</v>
      </c>
      <c r="AV253" s="204" t="s">
        <v>440</v>
      </c>
      <c r="AW253" s="204" t="s">
        <v>317</v>
      </c>
      <c r="AX253" s="204" t="s">
        <v>76</v>
      </c>
      <c r="AY253" s="202">
        <v>0</v>
      </c>
      <c r="AZ253" s="236" t="s">
        <v>215</v>
      </c>
      <c r="BA253" s="236" t="s">
        <v>215</v>
      </c>
      <c r="BB253" s="236" t="s">
        <v>215</v>
      </c>
      <c r="BC253" s="236" t="s">
        <v>215</v>
      </c>
      <c r="BD253" s="202">
        <v>0</v>
      </c>
      <c r="BE253" s="202">
        <v>0</v>
      </c>
      <c r="BF253" s="202">
        <v>0</v>
      </c>
      <c r="BG253" s="236" t="s">
        <v>215</v>
      </c>
      <c r="BH253" s="202">
        <v>0</v>
      </c>
    </row>
    <row r="254" spans="17:60" ht="16.5" thickBot="1" x14ac:dyDescent="0.3">
      <c r="Q254" s="206" t="s">
        <v>194</v>
      </c>
      <c r="R254" s="204" t="s">
        <v>430</v>
      </c>
      <c r="S254" s="204" t="s">
        <v>318</v>
      </c>
      <c r="T254" s="204" t="s">
        <v>52</v>
      </c>
      <c r="U254" s="202">
        <v>0</v>
      </c>
      <c r="V254" s="204" t="s">
        <v>215</v>
      </c>
      <c r="W254" s="204" t="s">
        <v>215</v>
      </c>
      <c r="X254" s="204" t="s">
        <v>215</v>
      </c>
      <c r="Y254" s="204" t="s">
        <v>215</v>
      </c>
      <c r="Z254" s="204" t="s">
        <v>215</v>
      </c>
      <c r="AA254" s="204" t="s">
        <v>215</v>
      </c>
      <c r="AB254" s="202">
        <v>0</v>
      </c>
      <c r="AC254" s="158" t="s">
        <v>215</v>
      </c>
      <c r="AD254" s="202">
        <v>0</v>
      </c>
      <c r="AU254" s="206" t="s">
        <v>194</v>
      </c>
      <c r="AV254" s="204" t="s">
        <v>440</v>
      </c>
      <c r="AW254" s="204" t="s">
        <v>316</v>
      </c>
      <c r="AX254" s="204" t="s">
        <v>76</v>
      </c>
      <c r="AY254" s="202">
        <v>0</v>
      </c>
      <c r="AZ254" s="236" t="s">
        <v>215</v>
      </c>
      <c r="BA254" s="236" t="s">
        <v>215</v>
      </c>
      <c r="BB254" s="236" t="s">
        <v>215</v>
      </c>
      <c r="BC254" s="236" t="s">
        <v>215</v>
      </c>
      <c r="BD254" s="202">
        <v>0</v>
      </c>
      <c r="BE254" s="202">
        <v>0</v>
      </c>
      <c r="BF254" s="202">
        <v>0</v>
      </c>
      <c r="BG254" s="236" t="s">
        <v>215</v>
      </c>
      <c r="BH254" s="202">
        <v>0</v>
      </c>
    </row>
    <row r="255" spans="17:60" ht="16.5" thickBot="1" x14ac:dyDescent="0.3">
      <c r="Q255" s="206" t="s">
        <v>194</v>
      </c>
      <c r="R255" s="204" t="s">
        <v>430</v>
      </c>
      <c r="S255" s="204" t="s">
        <v>74</v>
      </c>
      <c r="T255" s="204" t="s">
        <v>52</v>
      </c>
      <c r="U255" s="202">
        <v>0</v>
      </c>
      <c r="V255" s="204" t="s">
        <v>215</v>
      </c>
      <c r="W255" s="204" t="s">
        <v>215</v>
      </c>
      <c r="X255" s="204" t="s">
        <v>215</v>
      </c>
      <c r="Y255" s="204" t="s">
        <v>215</v>
      </c>
      <c r="Z255" s="204" t="s">
        <v>215</v>
      </c>
      <c r="AA255" s="204" t="s">
        <v>215</v>
      </c>
      <c r="AB255" s="202">
        <v>0</v>
      </c>
      <c r="AC255" s="158" t="s">
        <v>215</v>
      </c>
      <c r="AD255" s="202">
        <v>0</v>
      </c>
      <c r="AU255" s="206" t="s">
        <v>194</v>
      </c>
      <c r="AV255" s="204" t="s">
        <v>440</v>
      </c>
      <c r="AW255" s="204" t="s">
        <v>315</v>
      </c>
      <c r="AX255" s="204" t="s">
        <v>76</v>
      </c>
      <c r="AY255" s="202">
        <v>0</v>
      </c>
      <c r="AZ255" s="236" t="s">
        <v>215</v>
      </c>
      <c r="BA255" s="236" t="s">
        <v>215</v>
      </c>
      <c r="BB255" s="236" t="s">
        <v>215</v>
      </c>
      <c r="BC255" s="236" t="s">
        <v>215</v>
      </c>
      <c r="BD255" s="202">
        <v>0</v>
      </c>
      <c r="BE255" s="202">
        <v>0</v>
      </c>
      <c r="BF255" s="202">
        <v>0</v>
      </c>
      <c r="BG255" s="236" t="s">
        <v>215</v>
      </c>
      <c r="BH255" s="202">
        <v>0</v>
      </c>
    </row>
    <row r="256" spans="17:60" ht="16.5" thickBot="1" x14ac:dyDescent="0.3">
      <c r="Q256" s="206" t="s">
        <v>194</v>
      </c>
      <c r="R256" s="204" t="s">
        <v>430</v>
      </c>
      <c r="S256" s="204" t="s">
        <v>316</v>
      </c>
      <c r="T256" s="204" t="s">
        <v>52</v>
      </c>
      <c r="U256" s="202">
        <v>0</v>
      </c>
      <c r="V256" s="204" t="s">
        <v>215</v>
      </c>
      <c r="W256" s="204" t="s">
        <v>215</v>
      </c>
      <c r="X256" s="204" t="s">
        <v>215</v>
      </c>
      <c r="Y256" s="204" t="s">
        <v>215</v>
      </c>
      <c r="Z256" s="204" t="s">
        <v>215</v>
      </c>
      <c r="AA256" s="204" t="s">
        <v>215</v>
      </c>
      <c r="AB256" s="202">
        <v>0</v>
      </c>
      <c r="AC256" s="158" t="s">
        <v>215</v>
      </c>
      <c r="AD256" s="202">
        <v>0</v>
      </c>
      <c r="AU256" s="206" t="s">
        <v>194</v>
      </c>
      <c r="AV256" s="204" t="s">
        <v>440</v>
      </c>
      <c r="AW256" s="204" t="s">
        <v>313</v>
      </c>
      <c r="AX256" s="204" t="s">
        <v>76</v>
      </c>
      <c r="AY256" s="202">
        <v>0</v>
      </c>
      <c r="AZ256" s="236" t="s">
        <v>215</v>
      </c>
      <c r="BA256" s="236" t="s">
        <v>215</v>
      </c>
      <c r="BB256" s="236" t="s">
        <v>215</v>
      </c>
      <c r="BC256" s="236" t="s">
        <v>215</v>
      </c>
      <c r="BD256" s="202">
        <v>0</v>
      </c>
      <c r="BE256" s="202">
        <v>0</v>
      </c>
      <c r="BF256" s="202">
        <v>0</v>
      </c>
      <c r="BG256" s="236" t="s">
        <v>215</v>
      </c>
      <c r="BH256" s="202">
        <v>0</v>
      </c>
    </row>
    <row r="257" spans="17:60" ht="16.5" thickBot="1" x14ac:dyDescent="0.3">
      <c r="Q257" s="206" t="s">
        <v>194</v>
      </c>
      <c r="R257" s="204" t="s">
        <v>430</v>
      </c>
      <c r="S257" s="204" t="s">
        <v>313</v>
      </c>
      <c r="T257" s="204" t="s">
        <v>52</v>
      </c>
      <c r="U257" s="202">
        <v>30.791539853231793</v>
      </c>
      <c r="V257" s="204" t="s">
        <v>215</v>
      </c>
      <c r="W257" s="204" t="s">
        <v>215</v>
      </c>
      <c r="X257" s="204" t="s">
        <v>215</v>
      </c>
      <c r="Y257" s="204" t="s">
        <v>215</v>
      </c>
      <c r="Z257" s="204" t="s">
        <v>215</v>
      </c>
      <c r="AA257" s="204" t="s">
        <v>215</v>
      </c>
      <c r="AB257" s="202">
        <v>43.678658272204224</v>
      </c>
      <c r="AC257" s="158" t="s">
        <v>215</v>
      </c>
      <c r="AD257" s="202">
        <v>7.1574676316052068</v>
      </c>
      <c r="AU257" s="206" t="s">
        <v>194</v>
      </c>
      <c r="AV257" s="204" t="s">
        <v>440</v>
      </c>
      <c r="AW257" s="204" t="s">
        <v>312</v>
      </c>
      <c r="AX257" s="204" t="s">
        <v>76</v>
      </c>
      <c r="AY257" s="202">
        <v>3535351.5958980108</v>
      </c>
      <c r="AZ257" s="236" t="s">
        <v>215</v>
      </c>
      <c r="BA257" s="236" t="s">
        <v>215</v>
      </c>
      <c r="BB257" s="236" t="s">
        <v>215</v>
      </c>
      <c r="BC257" s="236" t="s">
        <v>215</v>
      </c>
      <c r="BD257" s="202">
        <v>103944.87962527829</v>
      </c>
      <c r="BE257" s="202">
        <v>24982.611322698041</v>
      </c>
      <c r="BF257" s="202">
        <v>5436590.6173925111</v>
      </c>
      <c r="BG257" s="236" t="s">
        <v>215</v>
      </c>
      <c r="BH257" s="202">
        <v>899854.50373575406</v>
      </c>
    </row>
    <row r="258" spans="17:60" ht="16.5" thickBot="1" x14ac:dyDescent="0.3">
      <c r="Q258" s="206" t="s">
        <v>194</v>
      </c>
      <c r="R258" s="204" t="s">
        <v>446</v>
      </c>
      <c r="S258" s="204" t="s">
        <v>323</v>
      </c>
      <c r="T258" s="204" t="s">
        <v>76</v>
      </c>
      <c r="U258" s="202">
        <v>63360.726197648255</v>
      </c>
      <c r="V258" s="204" t="s">
        <v>215</v>
      </c>
      <c r="W258" s="204" t="s">
        <v>215</v>
      </c>
      <c r="X258" s="204" t="s">
        <v>215</v>
      </c>
      <c r="Y258" s="204" t="s">
        <v>215</v>
      </c>
      <c r="Z258" s="204" t="s">
        <v>215</v>
      </c>
      <c r="AA258" s="204" t="s">
        <v>215</v>
      </c>
      <c r="AB258" s="202">
        <v>89881.415982255581</v>
      </c>
      <c r="AC258" s="158" t="s">
        <v>215</v>
      </c>
      <c r="AD258" s="202">
        <v>15664.239134892363</v>
      </c>
      <c r="AU258" s="206" t="s">
        <v>194</v>
      </c>
      <c r="AV258" s="204" t="s">
        <v>440</v>
      </c>
      <c r="AW258" s="204" t="s">
        <v>323</v>
      </c>
      <c r="AX258" s="204" t="s">
        <v>52</v>
      </c>
      <c r="AY258" s="202">
        <v>0</v>
      </c>
      <c r="AZ258" s="236" t="s">
        <v>215</v>
      </c>
      <c r="BA258" s="236" t="s">
        <v>215</v>
      </c>
      <c r="BB258" s="236" t="s">
        <v>215</v>
      </c>
      <c r="BC258" s="236" t="s">
        <v>215</v>
      </c>
      <c r="BD258" s="202">
        <v>0</v>
      </c>
      <c r="BE258" s="202">
        <v>0</v>
      </c>
      <c r="BF258" s="202">
        <v>0</v>
      </c>
      <c r="BG258" s="236" t="s">
        <v>215</v>
      </c>
      <c r="BH258" s="202">
        <v>0</v>
      </c>
    </row>
    <row r="259" spans="17:60" ht="16.5" thickBot="1" x14ac:dyDescent="0.3">
      <c r="Q259" s="206" t="s">
        <v>194</v>
      </c>
      <c r="R259" s="204" t="s">
        <v>446</v>
      </c>
      <c r="S259" s="204" t="s">
        <v>322</v>
      </c>
      <c r="T259" s="204" t="s">
        <v>76</v>
      </c>
      <c r="U259" s="202">
        <v>32009.566055175859</v>
      </c>
      <c r="V259" s="204" t="s">
        <v>215</v>
      </c>
      <c r="W259" s="204" t="s">
        <v>215</v>
      </c>
      <c r="X259" s="204" t="s">
        <v>215</v>
      </c>
      <c r="Y259" s="204" t="s">
        <v>215</v>
      </c>
      <c r="Z259" s="204" t="s">
        <v>215</v>
      </c>
      <c r="AA259" s="204" t="s">
        <v>215</v>
      </c>
      <c r="AB259" s="202">
        <v>48034.268342592964</v>
      </c>
      <c r="AC259" s="158" t="s">
        <v>215</v>
      </c>
      <c r="AD259" s="202">
        <v>7763.3796614269659</v>
      </c>
      <c r="AU259" s="206" t="s">
        <v>194</v>
      </c>
      <c r="AV259" s="204" t="s">
        <v>440</v>
      </c>
      <c r="AW259" s="204" t="s">
        <v>318</v>
      </c>
      <c r="AX259" s="204" t="s">
        <v>52</v>
      </c>
      <c r="AY259" s="202">
        <v>0</v>
      </c>
      <c r="AZ259" s="236" t="s">
        <v>215</v>
      </c>
      <c r="BA259" s="236" t="s">
        <v>215</v>
      </c>
      <c r="BB259" s="236" t="s">
        <v>215</v>
      </c>
      <c r="BC259" s="236" t="s">
        <v>215</v>
      </c>
      <c r="BD259" s="202">
        <v>0</v>
      </c>
      <c r="BE259" s="202">
        <v>0</v>
      </c>
      <c r="BF259" s="202">
        <v>0</v>
      </c>
      <c r="BG259" s="236" t="s">
        <v>215</v>
      </c>
      <c r="BH259" s="202">
        <v>0</v>
      </c>
    </row>
    <row r="260" spans="17:60" ht="16.5" thickBot="1" x14ac:dyDescent="0.3">
      <c r="Q260" s="206" t="s">
        <v>194</v>
      </c>
      <c r="R260" s="204" t="s">
        <v>446</v>
      </c>
      <c r="S260" s="204" t="s">
        <v>321</v>
      </c>
      <c r="T260" s="204" t="s">
        <v>76</v>
      </c>
      <c r="U260" s="202">
        <v>0</v>
      </c>
      <c r="V260" s="204" t="s">
        <v>215</v>
      </c>
      <c r="W260" s="204" t="s">
        <v>215</v>
      </c>
      <c r="X260" s="204" t="s">
        <v>215</v>
      </c>
      <c r="Y260" s="204" t="s">
        <v>215</v>
      </c>
      <c r="Z260" s="204" t="s">
        <v>215</v>
      </c>
      <c r="AA260" s="204" t="s">
        <v>215</v>
      </c>
      <c r="AB260" s="202">
        <v>0</v>
      </c>
      <c r="AC260" s="158" t="s">
        <v>215</v>
      </c>
      <c r="AD260" s="202">
        <v>0</v>
      </c>
      <c r="AU260" s="206" t="s">
        <v>194</v>
      </c>
      <c r="AV260" s="204" t="s">
        <v>440</v>
      </c>
      <c r="AW260" s="204" t="s">
        <v>317</v>
      </c>
      <c r="AX260" s="204" t="s">
        <v>52</v>
      </c>
      <c r="AY260" s="202">
        <v>0</v>
      </c>
      <c r="AZ260" s="236" t="s">
        <v>215</v>
      </c>
      <c r="BA260" s="236" t="s">
        <v>215</v>
      </c>
      <c r="BB260" s="236" t="s">
        <v>215</v>
      </c>
      <c r="BC260" s="236" t="s">
        <v>215</v>
      </c>
      <c r="BD260" s="202">
        <v>0</v>
      </c>
      <c r="BE260" s="202">
        <v>0</v>
      </c>
      <c r="BF260" s="202">
        <v>0</v>
      </c>
      <c r="BG260" s="236" t="s">
        <v>215</v>
      </c>
      <c r="BH260" s="202">
        <v>0</v>
      </c>
    </row>
    <row r="261" spans="17:60" ht="16.5" thickBot="1" x14ac:dyDescent="0.3">
      <c r="Q261" s="206" t="s">
        <v>194</v>
      </c>
      <c r="R261" s="204" t="s">
        <v>446</v>
      </c>
      <c r="S261" s="204" t="s">
        <v>318</v>
      </c>
      <c r="T261" s="204" t="s">
        <v>76</v>
      </c>
      <c r="U261" s="202">
        <v>104325.81955622423</v>
      </c>
      <c r="V261" s="204" t="s">
        <v>215</v>
      </c>
      <c r="W261" s="204" t="s">
        <v>215</v>
      </c>
      <c r="X261" s="204" t="s">
        <v>215</v>
      </c>
      <c r="Y261" s="204" t="s">
        <v>215</v>
      </c>
      <c r="Z261" s="204" t="s">
        <v>215</v>
      </c>
      <c r="AA261" s="204" t="s">
        <v>215</v>
      </c>
      <c r="AB261" s="202">
        <v>147993.13309592032</v>
      </c>
      <c r="AC261" s="158" t="s">
        <v>215</v>
      </c>
      <c r="AD261" s="202">
        <v>46694.246856085192</v>
      </c>
      <c r="AU261" s="206" t="s">
        <v>194</v>
      </c>
      <c r="AV261" s="204" t="s">
        <v>440</v>
      </c>
      <c r="AW261" s="204" t="s">
        <v>316</v>
      </c>
      <c r="AX261" s="204" t="s">
        <v>52</v>
      </c>
      <c r="AY261" s="202">
        <v>0</v>
      </c>
      <c r="AZ261" s="236" t="s">
        <v>215</v>
      </c>
      <c r="BA261" s="236" t="s">
        <v>215</v>
      </c>
      <c r="BB261" s="236" t="s">
        <v>215</v>
      </c>
      <c r="BC261" s="236" t="s">
        <v>215</v>
      </c>
      <c r="BD261" s="202">
        <v>0</v>
      </c>
      <c r="BE261" s="202">
        <v>0</v>
      </c>
      <c r="BF261" s="202">
        <v>0</v>
      </c>
      <c r="BG261" s="236" t="s">
        <v>215</v>
      </c>
      <c r="BH261" s="202">
        <v>0</v>
      </c>
    </row>
    <row r="262" spans="17:60" ht="16.5" thickBot="1" x14ac:dyDescent="0.3">
      <c r="Q262" s="206" t="s">
        <v>194</v>
      </c>
      <c r="R262" s="204" t="s">
        <v>446</v>
      </c>
      <c r="S262" s="204" t="s">
        <v>74</v>
      </c>
      <c r="T262" s="204" t="s">
        <v>76</v>
      </c>
      <c r="U262" s="202">
        <v>39288.275917833169</v>
      </c>
      <c r="V262" s="204" t="s">
        <v>215</v>
      </c>
      <c r="W262" s="204" t="s">
        <v>215</v>
      </c>
      <c r="X262" s="204" t="s">
        <v>215</v>
      </c>
      <c r="Y262" s="204" t="s">
        <v>215</v>
      </c>
      <c r="Z262" s="204" t="s">
        <v>215</v>
      </c>
      <c r="AA262" s="204" t="s">
        <v>215</v>
      </c>
      <c r="AB262" s="202">
        <v>55733.039737910476</v>
      </c>
      <c r="AC262" s="158" t="s">
        <v>215</v>
      </c>
      <c r="AD262" s="202">
        <v>17397.681874729493</v>
      </c>
      <c r="AU262" s="206" t="s">
        <v>194</v>
      </c>
      <c r="AV262" s="204" t="s">
        <v>440</v>
      </c>
      <c r="AW262" s="204" t="s">
        <v>315</v>
      </c>
      <c r="AX262" s="204" t="s">
        <v>52</v>
      </c>
      <c r="AY262" s="202">
        <v>0</v>
      </c>
      <c r="AZ262" s="236" t="s">
        <v>215</v>
      </c>
      <c r="BA262" s="236" t="s">
        <v>215</v>
      </c>
      <c r="BB262" s="236" t="s">
        <v>215</v>
      </c>
      <c r="BC262" s="236" t="s">
        <v>215</v>
      </c>
      <c r="BD262" s="202">
        <v>0</v>
      </c>
      <c r="BE262" s="202">
        <v>0</v>
      </c>
      <c r="BF262" s="202">
        <v>0</v>
      </c>
      <c r="BG262" s="236" t="s">
        <v>215</v>
      </c>
      <c r="BH262" s="202">
        <v>0</v>
      </c>
    </row>
    <row r="263" spans="17:60" ht="16.5" thickBot="1" x14ac:dyDescent="0.3">
      <c r="Q263" s="206" t="s">
        <v>194</v>
      </c>
      <c r="R263" s="204" t="s">
        <v>446</v>
      </c>
      <c r="S263" s="204" t="s">
        <v>316</v>
      </c>
      <c r="T263" s="204" t="s">
        <v>76</v>
      </c>
      <c r="U263" s="202">
        <v>801091.58669928205</v>
      </c>
      <c r="V263" s="204" t="s">
        <v>215</v>
      </c>
      <c r="W263" s="204" t="s">
        <v>215</v>
      </c>
      <c r="X263" s="204" t="s">
        <v>215</v>
      </c>
      <c r="Y263" s="204" t="s">
        <v>215</v>
      </c>
      <c r="Z263" s="204" t="s">
        <v>215</v>
      </c>
      <c r="AA263" s="204" t="s">
        <v>215</v>
      </c>
      <c r="AB263" s="202">
        <v>1136401.8448809355</v>
      </c>
      <c r="AC263" s="158" t="s">
        <v>215</v>
      </c>
      <c r="AD263" s="202">
        <v>179133.08720268431</v>
      </c>
      <c r="AU263" s="206" t="s">
        <v>194</v>
      </c>
      <c r="AV263" s="204" t="s">
        <v>440</v>
      </c>
      <c r="AW263" s="204" t="s">
        <v>313</v>
      </c>
      <c r="AX263" s="204" t="s">
        <v>52</v>
      </c>
      <c r="AY263" s="202">
        <v>0</v>
      </c>
      <c r="AZ263" s="236" t="s">
        <v>215</v>
      </c>
      <c r="BA263" s="236" t="s">
        <v>215</v>
      </c>
      <c r="BB263" s="236" t="s">
        <v>215</v>
      </c>
      <c r="BC263" s="236" t="s">
        <v>215</v>
      </c>
      <c r="BD263" s="202">
        <v>0</v>
      </c>
      <c r="BE263" s="202">
        <v>0</v>
      </c>
      <c r="BF263" s="202">
        <v>0</v>
      </c>
      <c r="BG263" s="236" t="s">
        <v>215</v>
      </c>
      <c r="BH263" s="202">
        <v>0</v>
      </c>
    </row>
    <row r="264" spans="17:60" ht="16.5" thickBot="1" x14ac:dyDescent="0.3">
      <c r="Q264" s="206" t="s">
        <v>194</v>
      </c>
      <c r="R264" s="204" t="s">
        <v>446</v>
      </c>
      <c r="S264" s="204" t="s">
        <v>312</v>
      </c>
      <c r="T264" s="204" t="s">
        <v>76</v>
      </c>
      <c r="U264" s="202">
        <v>120968.31866598678</v>
      </c>
      <c r="V264" s="204" t="s">
        <v>215</v>
      </c>
      <c r="W264" s="204" t="s">
        <v>215</v>
      </c>
      <c r="X264" s="204" t="s">
        <v>215</v>
      </c>
      <c r="Y264" s="204" t="s">
        <v>215</v>
      </c>
      <c r="Z264" s="204" t="s">
        <v>215</v>
      </c>
      <c r="AA264" s="204" t="s">
        <v>215</v>
      </c>
      <c r="AB264" s="202">
        <v>171601.6280617562</v>
      </c>
      <c r="AC264" s="158" t="s">
        <v>215</v>
      </c>
      <c r="AD264" s="202">
        <v>117785.16187254176</v>
      </c>
      <c r="AU264" s="206" t="s">
        <v>194</v>
      </c>
      <c r="AV264" s="204" t="s">
        <v>440</v>
      </c>
      <c r="AW264" s="204" t="s">
        <v>312</v>
      </c>
      <c r="AX264" s="204" t="s">
        <v>52</v>
      </c>
      <c r="AY264" s="202">
        <v>0</v>
      </c>
      <c r="AZ264" s="236" t="s">
        <v>215</v>
      </c>
      <c r="BA264" s="236" t="s">
        <v>215</v>
      </c>
      <c r="BB264" s="236" t="s">
        <v>215</v>
      </c>
      <c r="BC264" s="236" t="s">
        <v>215</v>
      </c>
      <c r="BD264" s="202">
        <v>0</v>
      </c>
      <c r="BE264" s="202">
        <v>0</v>
      </c>
      <c r="BF264" s="202">
        <v>0</v>
      </c>
      <c r="BG264" s="236" t="s">
        <v>215</v>
      </c>
      <c r="BH264" s="202">
        <v>0</v>
      </c>
    </row>
    <row r="265" spans="17:60" ht="16.5" thickBot="1" x14ac:dyDescent="0.3">
      <c r="Q265" s="206" t="s">
        <v>194</v>
      </c>
      <c r="R265" s="204" t="s">
        <v>446</v>
      </c>
      <c r="S265" s="204" t="s">
        <v>323</v>
      </c>
      <c r="T265" s="204" t="s">
        <v>52</v>
      </c>
      <c r="U265" s="202">
        <v>945.29855890602937</v>
      </c>
      <c r="V265" s="204" t="s">
        <v>215</v>
      </c>
      <c r="W265" s="204" t="s">
        <v>215</v>
      </c>
      <c r="X265" s="204" t="s">
        <v>215</v>
      </c>
      <c r="Y265" s="204" t="s">
        <v>215</v>
      </c>
      <c r="Z265" s="204" t="s">
        <v>215</v>
      </c>
      <c r="AA265" s="204" t="s">
        <v>215</v>
      </c>
      <c r="AB265" s="202">
        <v>1340.969052902256</v>
      </c>
      <c r="AC265" s="158" t="s">
        <v>215</v>
      </c>
      <c r="AD265" s="202">
        <v>233.69969962753959</v>
      </c>
      <c r="AU265" s="206" t="s">
        <v>194</v>
      </c>
      <c r="AV265" s="204" t="s">
        <v>426</v>
      </c>
      <c r="AW265" s="204" t="s">
        <v>321</v>
      </c>
      <c r="AX265" s="204" t="s">
        <v>76</v>
      </c>
      <c r="AY265" s="202">
        <v>106264.89450982025</v>
      </c>
      <c r="AZ265" s="236" t="s">
        <v>215</v>
      </c>
      <c r="BA265" s="236" t="s">
        <v>215</v>
      </c>
      <c r="BB265" s="236" t="s">
        <v>215</v>
      </c>
      <c r="BC265" s="236" t="s">
        <v>215</v>
      </c>
      <c r="BD265" s="202">
        <v>5547.6827417964205</v>
      </c>
      <c r="BE265" s="202">
        <v>38503.559985444641</v>
      </c>
      <c r="BF265" s="202">
        <v>173691.80060352848</v>
      </c>
      <c r="BG265" s="236" t="s">
        <v>215</v>
      </c>
      <c r="BH265" s="202">
        <v>85196.689231633718</v>
      </c>
    </row>
    <row r="266" spans="17:60" ht="16.5" thickBot="1" x14ac:dyDescent="0.3">
      <c r="Q266" s="206" t="s">
        <v>194</v>
      </c>
      <c r="R266" s="204" t="s">
        <v>446</v>
      </c>
      <c r="S266" s="204" t="s">
        <v>322</v>
      </c>
      <c r="T266" s="204" t="s">
        <v>52</v>
      </c>
      <c r="U266" s="202">
        <v>477.56076336505555</v>
      </c>
      <c r="V266" s="204" t="s">
        <v>215</v>
      </c>
      <c r="W266" s="204" t="s">
        <v>215</v>
      </c>
      <c r="X266" s="204" t="s">
        <v>215</v>
      </c>
      <c r="Y266" s="204" t="s">
        <v>215</v>
      </c>
      <c r="Z266" s="204" t="s">
        <v>215</v>
      </c>
      <c r="AA266" s="204" t="s">
        <v>215</v>
      </c>
      <c r="AB266" s="202">
        <v>716.63832673737227</v>
      </c>
      <c r="AC266" s="158" t="s">
        <v>215</v>
      </c>
      <c r="AD266" s="202">
        <v>115.82429799307818</v>
      </c>
      <c r="AU266" s="206" t="s">
        <v>194</v>
      </c>
      <c r="AV266" s="204" t="s">
        <v>426</v>
      </c>
      <c r="AW266" s="204" t="s">
        <v>320</v>
      </c>
      <c r="AX266" s="204" t="s">
        <v>76</v>
      </c>
      <c r="AY266" s="202">
        <v>19634.207424021362</v>
      </c>
      <c r="AZ266" s="236" t="s">
        <v>215</v>
      </c>
      <c r="BA266" s="236" t="s">
        <v>215</v>
      </c>
      <c r="BB266" s="236" t="s">
        <v>215</v>
      </c>
      <c r="BC266" s="236" t="s">
        <v>215</v>
      </c>
      <c r="BD266" s="202">
        <v>1060.8461776121032</v>
      </c>
      <c r="BE266" s="202">
        <v>9034.7070967656819</v>
      </c>
      <c r="BF266" s="202">
        <v>33208.140564105714</v>
      </c>
      <c r="BG266" s="236" t="s">
        <v>215</v>
      </c>
      <c r="BH266" s="202">
        <v>17963.521159685162</v>
      </c>
    </row>
    <row r="267" spans="17:60" ht="16.5" thickBot="1" x14ac:dyDescent="0.3">
      <c r="Q267" s="206" t="s">
        <v>194</v>
      </c>
      <c r="R267" s="204" t="s">
        <v>446</v>
      </c>
      <c r="S267" s="204" t="s">
        <v>321</v>
      </c>
      <c r="T267" s="204" t="s">
        <v>52</v>
      </c>
      <c r="U267" s="202">
        <v>0</v>
      </c>
      <c r="V267" s="204" t="s">
        <v>215</v>
      </c>
      <c r="W267" s="204" t="s">
        <v>215</v>
      </c>
      <c r="X267" s="204" t="s">
        <v>215</v>
      </c>
      <c r="Y267" s="204" t="s">
        <v>215</v>
      </c>
      <c r="Z267" s="204" t="s">
        <v>215</v>
      </c>
      <c r="AA267" s="204" t="s">
        <v>215</v>
      </c>
      <c r="AB267" s="202">
        <v>0</v>
      </c>
      <c r="AC267" s="158" t="s">
        <v>215</v>
      </c>
      <c r="AD267" s="202">
        <v>0</v>
      </c>
      <c r="AU267" s="206" t="s">
        <v>194</v>
      </c>
      <c r="AV267" s="204" t="s">
        <v>426</v>
      </c>
      <c r="AW267" s="204" t="s">
        <v>319</v>
      </c>
      <c r="AX267" s="204" t="s">
        <v>76</v>
      </c>
      <c r="AY267" s="202">
        <v>71496.039251621085</v>
      </c>
      <c r="AZ267" s="236" t="s">
        <v>215</v>
      </c>
      <c r="BA267" s="236" t="s">
        <v>215</v>
      </c>
      <c r="BB267" s="236" t="s">
        <v>215</v>
      </c>
      <c r="BC267" s="236" t="s">
        <v>215</v>
      </c>
      <c r="BD267" s="202">
        <v>3856.3364038226373</v>
      </c>
      <c r="BE267" s="202">
        <v>15811.888184829137</v>
      </c>
      <c r="BF267" s="202">
        <v>118746.04092697964</v>
      </c>
      <c r="BG267" s="236" t="s">
        <v>215</v>
      </c>
      <c r="BH267" s="202">
        <v>48269.478588091246</v>
      </c>
    </row>
    <row r="268" spans="17:60" ht="16.5" thickBot="1" x14ac:dyDescent="0.3">
      <c r="Q268" s="206" t="s">
        <v>194</v>
      </c>
      <c r="R268" s="204" t="s">
        <v>446</v>
      </c>
      <c r="S268" s="204" t="s">
        <v>318</v>
      </c>
      <c r="T268" s="204" t="s">
        <v>52</v>
      </c>
      <c r="U268" s="202">
        <v>1556.4696482964046</v>
      </c>
      <c r="V268" s="204" t="s">
        <v>215</v>
      </c>
      <c r="W268" s="204" t="s">
        <v>215</v>
      </c>
      <c r="X268" s="204" t="s">
        <v>215</v>
      </c>
      <c r="Y268" s="204" t="s">
        <v>215</v>
      </c>
      <c r="Z268" s="204" t="s">
        <v>215</v>
      </c>
      <c r="AA268" s="204" t="s">
        <v>215</v>
      </c>
      <c r="AB268" s="202">
        <v>2207.956005521236</v>
      </c>
      <c r="AC268" s="158" t="s">
        <v>215</v>
      </c>
      <c r="AD268" s="202">
        <v>696.64612548179423</v>
      </c>
      <c r="AU268" s="206" t="s">
        <v>194</v>
      </c>
      <c r="AV268" s="204" t="s">
        <v>426</v>
      </c>
      <c r="AW268" s="204" t="s">
        <v>314</v>
      </c>
      <c r="AX268" s="204" t="s">
        <v>76</v>
      </c>
      <c r="AY268" s="202">
        <v>171009.71023510769</v>
      </c>
      <c r="AZ268" s="236" t="s">
        <v>215</v>
      </c>
      <c r="BA268" s="236" t="s">
        <v>215</v>
      </c>
      <c r="BB268" s="236" t="s">
        <v>215</v>
      </c>
      <c r="BC268" s="236" t="s">
        <v>215</v>
      </c>
      <c r="BD268" s="202">
        <v>8927.7613507934257</v>
      </c>
      <c r="BE268" s="202">
        <v>77367.984784662563</v>
      </c>
      <c r="BF268" s="202">
        <v>279518.31720567471</v>
      </c>
      <c r="BG268" s="236" t="s">
        <v>215</v>
      </c>
      <c r="BH268" s="202">
        <v>152510.18992394602</v>
      </c>
    </row>
    <row r="269" spans="17:60" ht="16.5" thickBot="1" x14ac:dyDescent="0.3">
      <c r="Q269" s="206" t="s">
        <v>194</v>
      </c>
      <c r="R269" s="204" t="s">
        <v>446</v>
      </c>
      <c r="S269" s="204" t="s">
        <v>74</v>
      </c>
      <c r="T269" s="204" t="s">
        <v>52</v>
      </c>
      <c r="U269" s="202">
        <v>586.15412118008589</v>
      </c>
      <c r="V269" s="204" t="s">
        <v>215</v>
      </c>
      <c r="W269" s="204" t="s">
        <v>215</v>
      </c>
      <c r="X269" s="204" t="s">
        <v>215</v>
      </c>
      <c r="Y269" s="204" t="s">
        <v>215</v>
      </c>
      <c r="Z269" s="204" t="s">
        <v>215</v>
      </c>
      <c r="AA269" s="204" t="s">
        <v>215</v>
      </c>
      <c r="AB269" s="202">
        <v>831.49871469522702</v>
      </c>
      <c r="AC269" s="158" t="s">
        <v>215</v>
      </c>
      <c r="AD269" s="202">
        <v>259.56147709764917</v>
      </c>
      <c r="AU269" s="206" t="s">
        <v>194</v>
      </c>
      <c r="AV269" s="204" t="s">
        <v>426</v>
      </c>
      <c r="AW269" s="204" t="s">
        <v>321</v>
      </c>
      <c r="AX269" s="204" t="s">
        <v>52</v>
      </c>
      <c r="AY269" s="202">
        <v>0</v>
      </c>
      <c r="AZ269" s="236" t="s">
        <v>215</v>
      </c>
      <c r="BA269" s="236" t="s">
        <v>215</v>
      </c>
      <c r="BB269" s="236" t="s">
        <v>215</v>
      </c>
      <c r="BC269" s="236" t="s">
        <v>215</v>
      </c>
      <c r="BD269" s="202">
        <v>0</v>
      </c>
      <c r="BE269" s="202">
        <v>0</v>
      </c>
      <c r="BF269" s="202">
        <v>0</v>
      </c>
      <c r="BG269" s="236" t="s">
        <v>215</v>
      </c>
      <c r="BH269" s="202">
        <v>0</v>
      </c>
    </row>
    <row r="270" spans="17:60" ht="16.5" thickBot="1" x14ac:dyDescent="0.3">
      <c r="Q270" s="206" t="s">
        <v>194</v>
      </c>
      <c r="R270" s="204" t="s">
        <v>446</v>
      </c>
      <c r="S270" s="204" t="s">
        <v>316</v>
      </c>
      <c r="T270" s="204" t="s">
        <v>52</v>
      </c>
      <c r="U270" s="202">
        <v>11951.736794150518</v>
      </c>
      <c r="V270" s="204" t="s">
        <v>215</v>
      </c>
      <c r="W270" s="204" t="s">
        <v>215</v>
      </c>
      <c r="X270" s="204" t="s">
        <v>215</v>
      </c>
      <c r="Y270" s="204" t="s">
        <v>215</v>
      </c>
      <c r="Z270" s="204" t="s">
        <v>215</v>
      </c>
      <c r="AA270" s="204" t="s">
        <v>215</v>
      </c>
      <c r="AB270" s="202">
        <v>16954.335768729623</v>
      </c>
      <c r="AC270" s="158" t="s">
        <v>215</v>
      </c>
      <c r="AD270" s="202">
        <v>2672.5427465683488</v>
      </c>
      <c r="AU270" s="206" t="s">
        <v>194</v>
      </c>
      <c r="AV270" s="204" t="s">
        <v>426</v>
      </c>
      <c r="AW270" s="204" t="s">
        <v>320</v>
      </c>
      <c r="AX270" s="204" t="s">
        <v>52</v>
      </c>
      <c r="AY270" s="202">
        <v>0</v>
      </c>
      <c r="AZ270" s="236" t="s">
        <v>215</v>
      </c>
      <c r="BA270" s="236" t="s">
        <v>215</v>
      </c>
      <c r="BB270" s="236" t="s">
        <v>215</v>
      </c>
      <c r="BC270" s="236" t="s">
        <v>215</v>
      </c>
      <c r="BD270" s="202">
        <v>0</v>
      </c>
      <c r="BE270" s="202">
        <v>0</v>
      </c>
      <c r="BF270" s="202">
        <v>0</v>
      </c>
      <c r="BG270" s="236" t="s">
        <v>215</v>
      </c>
      <c r="BH270" s="202">
        <v>0</v>
      </c>
    </row>
    <row r="271" spans="17:60" ht="16.5" thickBot="1" x14ac:dyDescent="0.3">
      <c r="Q271" s="206" t="s">
        <v>194</v>
      </c>
      <c r="R271" s="204" t="s">
        <v>446</v>
      </c>
      <c r="S271" s="204" t="s">
        <v>312</v>
      </c>
      <c r="T271" s="204" t="s">
        <v>52</v>
      </c>
      <c r="U271" s="202">
        <v>1804.7643048325156</v>
      </c>
      <c r="V271" s="204" t="s">
        <v>215</v>
      </c>
      <c r="W271" s="204" t="s">
        <v>215</v>
      </c>
      <c r="X271" s="204" t="s">
        <v>215</v>
      </c>
      <c r="Y271" s="204" t="s">
        <v>215</v>
      </c>
      <c r="Z271" s="204" t="s">
        <v>215</v>
      </c>
      <c r="AA271" s="204" t="s">
        <v>215</v>
      </c>
      <c r="AB271" s="202">
        <v>2560.1785359366431</v>
      </c>
      <c r="AC271" s="158" t="s">
        <v>215</v>
      </c>
      <c r="AD271" s="202">
        <v>1757.2737897881827</v>
      </c>
      <c r="AU271" s="206" t="s">
        <v>194</v>
      </c>
      <c r="AV271" s="204" t="s">
        <v>426</v>
      </c>
      <c r="AW271" s="204" t="s">
        <v>319</v>
      </c>
      <c r="AX271" s="204" t="s">
        <v>52</v>
      </c>
      <c r="AY271" s="202">
        <v>0</v>
      </c>
      <c r="AZ271" s="236" t="s">
        <v>215</v>
      </c>
      <c r="BA271" s="236" t="s">
        <v>215</v>
      </c>
      <c r="BB271" s="236" t="s">
        <v>215</v>
      </c>
      <c r="BC271" s="236" t="s">
        <v>215</v>
      </c>
      <c r="BD271" s="202">
        <v>0</v>
      </c>
      <c r="BE271" s="202">
        <v>0</v>
      </c>
      <c r="BF271" s="202">
        <v>0</v>
      </c>
      <c r="BG271" s="236" t="s">
        <v>215</v>
      </c>
      <c r="BH271" s="202">
        <v>0</v>
      </c>
    </row>
    <row r="272" spans="17:60" ht="16.5" thickBot="1" x14ac:dyDescent="0.3">
      <c r="Q272" s="206" t="s">
        <v>194</v>
      </c>
      <c r="R272" s="204" t="s">
        <v>428</v>
      </c>
      <c r="S272" s="204" t="s">
        <v>320</v>
      </c>
      <c r="T272" s="204" t="s">
        <v>76</v>
      </c>
      <c r="U272" s="202">
        <v>200504.10808425702</v>
      </c>
      <c r="V272" s="204" t="s">
        <v>215</v>
      </c>
      <c r="W272" s="204" t="s">
        <v>215</v>
      </c>
      <c r="X272" s="204" t="s">
        <v>215</v>
      </c>
      <c r="Y272" s="204" t="s">
        <v>215</v>
      </c>
      <c r="Z272" s="204" t="s">
        <v>215</v>
      </c>
      <c r="AA272" s="204" t="s">
        <v>215</v>
      </c>
      <c r="AB272" s="202">
        <v>297723.70308204828</v>
      </c>
      <c r="AC272" s="158" t="s">
        <v>215</v>
      </c>
      <c r="AD272" s="202">
        <v>173037.13002141376</v>
      </c>
      <c r="AU272" s="206" t="s">
        <v>194</v>
      </c>
      <c r="AV272" s="204" t="s">
        <v>426</v>
      </c>
      <c r="AW272" s="204" t="s">
        <v>314</v>
      </c>
      <c r="AX272" s="204" t="s">
        <v>52</v>
      </c>
      <c r="AY272" s="202">
        <v>0</v>
      </c>
      <c r="AZ272" s="236" t="s">
        <v>215</v>
      </c>
      <c r="BA272" s="236" t="s">
        <v>215</v>
      </c>
      <c r="BB272" s="236" t="s">
        <v>215</v>
      </c>
      <c r="BC272" s="236" t="s">
        <v>215</v>
      </c>
      <c r="BD272" s="202">
        <v>0</v>
      </c>
      <c r="BE272" s="202">
        <v>0</v>
      </c>
      <c r="BF272" s="202">
        <v>0</v>
      </c>
      <c r="BG272" s="236" t="s">
        <v>215</v>
      </c>
      <c r="BH272" s="202">
        <v>0</v>
      </c>
    </row>
    <row r="273" spans="17:60" ht="16.5" thickBot="1" x14ac:dyDescent="0.3">
      <c r="Q273" s="206" t="s">
        <v>194</v>
      </c>
      <c r="R273" s="204" t="s">
        <v>428</v>
      </c>
      <c r="S273" s="204" t="s">
        <v>319</v>
      </c>
      <c r="T273" s="204" t="s">
        <v>76</v>
      </c>
      <c r="U273" s="202">
        <v>694525.71969381685</v>
      </c>
      <c r="V273" s="204" t="s">
        <v>215</v>
      </c>
      <c r="W273" s="204" t="s">
        <v>215</v>
      </c>
      <c r="X273" s="204" t="s">
        <v>215</v>
      </c>
      <c r="Y273" s="204" t="s">
        <v>215</v>
      </c>
      <c r="Z273" s="204" t="s">
        <v>215</v>
      </c>
      <c r="AA273" s="204" t="s">
        <v>215</v>
      </c>
      <c r="AB273" s="202">
        <v>1031284.4516186913</v>
      </c>
      <c r="AC273" s="158" t="s">
        <v>215</v>
      </c>
      <c r="AD273" s="202">
        <v>620810.44954757777</v>
      </c>
      <c r="AU273" s="206" t="s">
        <v>194</v>
      </c>
      <c r="AV273" s="204" t="s">
        <v>78</v>
      </c>
      <c r="AW273" s="204" t="s">
        <v>323</v>
      </c>
      <c r="AX273" s="204" t="s">
        <v>76</v>
      </c>
      <c r="AY273" s="202">
        <v>289.26620394100428</v>
      </c>
      <c r="AZ273" s="236" t="s">
        <v>215</v>
      </c>
      <c r="BA273" s="236" t="s">
        <v>215</v>
      </c>
      <c r="BB273" s="236" t="s">
        <v>215</v>
      </c>
      <c r="BC273" s="236" t="s">
        <v>215</v>
      </c>
      <c r="BD273" s="202">
        <v>14.306399930424099</v>
      </c>
      <c r="BE273" s="202">
        <v>65.027859457524443</v>
      </c>
      <c r="BF273" s="202">
        <v>474.32186700568508</v>
      </c>
      <c r="BG273" s="236" t="s">
        <v>215</v>
      </c>
      <c r="BH273" s="202">
        <v>143.08111039978246</v>
      </c>
    </row>
    <row r="274" spans="17:60" ht="16.5" thickBot="1" x14ac:dyDescent="0.3">
      <c r="Q274" s="206" t="s">
        <v>194</v>
      </c>
      <c r="R274" s="204" t="s">
        <v>428</v>
      </c>
      <c r="S274" s="204" t="s">
        <v>315</v>
      </c>
      <c r="T274" s="204" t="s">
        <v>76</v>
      </c>
      <c r="U274" s="202">
        <v>110299.61174996317</v>
      </c>
      <c r="V274" s="204" t="s">
        <v>215</v>
      </c>
      <c r="W274" s="204" t="s">
        <v>215</v>
      </c>
      <c r="X274" s="204" t="s">
        <v>215</v>
      </c>
      <c r="Y274" s="204" t="s">
        <v>215</v>
      </c>
      <c r="Z274" s="204" t="s">
        <v>215</v>
      </c>
      <c r="AA274" s="204" t="s">
        <v>215</v>
      </c>
      <c r="AB274" s="202">
        <v>163781.2270904271</v>
      </c>
      <c r="AC274" s="158" t="s">
        <v>215</v>
      </c>
      <c r="AD274" s="202">
        <v>105940.93456622364</v>
      </c>
      <c r="AU274" s="206" t="s">
        <v>194</v>
      </c>
      <c r="AV274" s="204" t="s">
        <v>78</v>
      </c>
      <c r="AW274" s="204" t="s">
        <v>322</v>
      </c>
      <c r="AX274" s="204" t="s">
        <v>76</v>
      </c>
      <c r="AY274" s="202">
        <v>0</v>
      </c>
      <c r="AZ274" s="236" t="s">
        <v>215</v>
      </c>
      <c r="BA274" s="236" t="s">
        <v>215</v>
      </c>
      <c r="BB274" s="236" t="s">
        <v>215</v>
      </c>
      <c r="BC274" s="236" t="s">
        <v>215</v>
      </c>
      <c r="BD274" s="202">
        <v>0</v>
      </c>
      <c r="BE274" s="202">
        <v>0</v>
      </c>
      <c r="BF274" s="202">
        <v>0</v>
      </c>
      <c r="BG274" s="236" t="s">
        <v>215</v>
      </c>
      <c r="BH274" s="202">
        <v>0</v>
      </c>
    </row>
    <row r="275" spans="17:60" ht="16.5" thickBot="1" x14ac:dyDescent="0.3">
      <c r="Q275" s="206" t="s">
        <v>194</v>
      </c>
      <c r="R275" s="204" t="s">
        <v>428</v>
      </c>
      <c r="S275" s="204" t="s">
        <v>320</v>
      </c>
      <c r="T275" s="204" t="s">
        <v>52</v>
      </c>
      <c r="U275" s="202">
        <v>2163.5691817619381</v>
      </c>
      <c r="V275" s="204" t="s">
        <v>215</v>
      </c>
      <c r="W275" s="204" t="s">
        <v>215</v>
      </c>
      <c r="X275" s="204" t="s">
        <v>215</v>
      </c>
      <c r="Y275" s="204" t="s">
        <v>215</v>
      </c>
      <c r="Z275" s="204" t="s">
        <v>215</v>
      </c>
      <c r="AA275" s="204" t="s">
        <v>215</v>
      </c>
      <c r="AB275" s="202">
        <v>3212.6315755968185</v>
      </c>
      <c r="AC275" s="158" t="s">
        <v>215</v>
      </c>
      <c r="AD275" s="202">
        <v>1867.1826996060402</v>
      </c>
      <c r="AU275" s="206" t="s">
        <v>194</v>
      </c>
      <c r="AV275" s="204" t="s">
        <v>78</v>
      </c>
      <c r="AW275" s="204" t="s">
        <v>321</v>
      </c>
      <c r="AX275" s="204" t="s">
        <v>76</v>
      </c>
      <c r="AY275" s="202">
        <v>0</v>
      </c>
      <c r="AZ275" s="236" t="s">
        <v>215</v>
      </c>
      <c r="BA275" s="236" t="s">
        <v>215</v>
      </c>
      <c r="BB275" s="236" t="s">
        <v>215</v>
      </c>
      <c r="BC275" s="236" t="s">
        <v>215</v>
      </c>
      <c r="BD275" s="202">
        <v>0</v>
      </c>
      <c r="BE275" s="202">
        <v>0</v>
      </c>
      <c r="BF275" s="202">
        <v>0</v>
      </c>
      <c r="BG275" s="236" t="s">
        <v>215</v>
      </c>
      <c r="BH275" s="202">
        <v>0</v>
      </c>
    </row>
    <row r="276" spans="17:60" ht="16.5" thickBot="1" x14ac:dyDescent="0.3">
      <c r="Q276" s="206" t="s">
        <v>194</v>
      </c>
      <c r="R276" s="204" t="s">
        <v>428</v>
      </c>
      <c r="S276" s="204" t="s">
        <v>319</v>
      </c>
      <c r="T276" s="204" t="s">
        <v>52</v>
      </c>
      <c r="U276" s="202">
        <v>8478.718927446851</v>
      </c>
      <c r="V276" s="204" t="s">
        <v>215</v>
      </c>
      <c r="W276" s="204" t="s">
        <v>215</v>
      </c>
      <c r="X276" s="204" t="s">
        <v>215</v>
      </c>
      <c r="Y276" s="204" t="s">
        <v>215</v>
      </c>
      <c r="Z276" s="204" t="s">
        <v>215</v>
      </c>
      <c r="AA276" s="204" t="s">
        <v>215</v>
      </c>
      <c r="AB276" s="202">
        <v>12589.84476971687</v>
      </c>
      <c r="AC276" s="158" t="s">
        <v>215</v>
      </c>
      <c r="AD276" s="202">
        <v>7578.8083287345198</v>
      </c>
      <c r="AU276" s="206" t="s">
        <v>194</v>
      </c>
      <c r="AV276" s="204" t="s">
        <v>78</v>
      </c>
      <c r="AW276" s="204" t="s">
        <v>320</v>
      </c>
      <c r="AX276" s="204" t="s">
        <v>76</v>
      </c>
      <c r="AY276" s="202">
        <v>0</v>
      </c>
      <c r="AZ276" s="236" t="s">
        <v>215</v>
      </c>
      <c r="BA276" s="236" t="s">
        <v>215</v>
      </c>
      <c r="BB276" s="236" t="s">
        <v>215</v>
      </c>
      <c r="BC276" s="236" t="s">
        <v>215</v>
      </c>
      <c r="BD276" s="202">
        <v>0</v>
      </c>
      <c r="BE276" s="202">
        <v>0</v>
      </c>
      <c r="BF276" s="202">
        <v>0</v>
      </c>
      <c r="BG276" s="236" t="s">
        <v>215</v>
      </c>
      <c r="BH276" s="202">
        <v>0</v>
      </c>
    </row>
    <row r="277" spans="17:60" ht="16.5" thickBot="1" x14ac:dyDescent="0.3">
      <c r="Q277" s="206" t="s">
        <v>194</v>
      </c>
      <c r="R277" s="204" t="s">
        <v>428</v>
      </c>
      <c r="S277" s="204" t="s">
        <v>315</v>
      </c>
      <c r="T277" s="204" t="s">
        <v>52</v>
      </c>
      <c r="U277" s="202">
        <v>1377.1516540769539</v>
      </c>
      <c r="V277" s="204" t="s">
        <v>215</v>
      </c>
      <c r="W277" s="204" t="s">
        <v>215</v>
      </c>
      <c r="X277" s="204" t="s">
        <v>215</v>
      </c>
      <c r="Y277" s="204" t="s">
        <v>215</v>
      </c>
      <c r="Z277" s="204" t="s">
        <v>215</v>
      </c>
      <c r="AA277" s="204" t="s">
        <v>215</v>
      </c>
      <c r="AB277" s="202">
        <v>2044.8991996965051</v>
      </c>
      <c r="AC277" s="158" t="s">
        <v>215</v>
      </c>
      <c r="AD277" s="202">
        <v>1322.7311588645005</v>
      </c>
      <c r="AU277" s="206" t="s">
        <v>194</v>
      </c>
      <c r="AV277" s="204" t="s">
        <v>78</v>
      </c>
      <c r="AW277" s="204" t="s">
        <v>319</v>
      </c>
      <c r="AX277" s="204" t="s">
        <v>76</v>
      </c>
      <c r="AY277" s="202">
        <v>0</v>
      </c>
      <c r="AZ277" s="236" t="s">
        <v>215</v>
      </c>
      <c r="BA277" s="236" t="s">
        <v>215</v>
      </c>
      <c r="BB277" s="236" t="s">
        <v>215</v>
      </c>
      <c r="BC277" s="236" t="s">
        <v>215</v>
      </c>
      <c r="BD277" s="202">
        <v>0</v>
      </c>
      <c r="BE277" s="202">
        <v>0</v>
      </c>
      <c r="BF277" s="202">
        <v>0</v>
      </c>
      <c r="BG277" s="236" t="s">
        <v>215</v>
      </c>
      <c r="BH277" s="202">
        <v>0</v>
      </c>
    </row>
    <row r="278" spans="17:60" ht="16.5" thickBot="1" x14ac:dyDescent="0.3">
      <c r="Q278" s="206" t="s">
        <v>194</v>
      </c>
      <c r="R278" s="204" t="s">
        <v>441</v>
      </c>
      <c r="S278" s="204" t="s">
        <v>313</v>
      </c>
      <c r="T278" s="204" t="s">
        <v>76</v>
      </c>
      <c r="U278" s="202">
        <v>0</v>
      </c>
      <c r="V278" s="204" t="s">
        <v>215</v>
      </c>
      <c r="W278" s="204" t="s">
        <v>215</v>
      </c>
      <c r="X278" s="204" t="s">
        <v>215</v>
      </c>
      <c r="Y278" s="204" t="s">
        <v>215</v>
      </c>
      <c r="Z278" s="204" t="s">
        <v>215</v>
      </c>
      <c r="AA278" s="204" t="s">
        <v>215</v>
      </c>
      <c r="AB278" s="202">
        <v>0</v>
      </c>
      <c r="AC278" s="158" t="s">
        <v>215</v>
      </c>
      <c r="AD278" s="202">
        <v>0</v>
      </c>
      <c r="AU278" s="206" t="s">
        <v>194</v>
      </c>
      <c r="AV278" s="204" t="s">
        <v>78</v>
      </c>
      <c r="AW278" s="204" t="s">
        <v>318</v>
      </c>
      <c r="AX278" s="204" t="s">
        <v>76</v>
      </c>
      <c r="AY278" s="202">
        <v>0</v>
      </c>
      <c r="AZ278" s="236" t="s">
        <v>215</v>
      </c>
      <c r="BA278" s="236" t="s">
        <v>215</v>
      </c>
      <c r="BB278" s="236" t="s">
        <v>215</v>
      </c>
      <c r="BC278" s="236" t="s">
        <v>215</v>
      </c>
      <c r="BD278" s="202">
        <v>0</v>
      </c>
      <c r="BE278" s="202">
        <v>0</v>
      </c>
      <c r="BF278" s="202">
        <v>0</v>
      </c>
      <c r="BG278" s="236" t="s">
        <v>215</v>
      </c>
      <c r="BH278" s="202">
        <v>0</v>
      </c>
    </row>
    <row r="279" spans="17:60" ht="16.5" thickBot="1" x14ac:dyDescent="0.3">
      <c r="Q279" s="206" t="s">
        <v>194</v>
      </c>
      <c r="R279" s="204" t="s">
        <v>441</v>
      </c>
      <c r="S279" s="204" t="s">
        <v>313</v>
      </c>
      <c r="T279" s="204" t="s">
        <v>52</v>
      </c>
      <c r="U279" s="202">
        <v>0</v>
      </c>
      <c r="V279" s="204" t="s">
        <v>215</v>
      </c>
      <c r="W279" s="204" t="s">
        <v>215</v>
      </c>
      <c r="X279" s="204" t="s">
        <v>215</v>
      </c>
      <c r="Y279" s="204" t="s">
        <v>215</v>
      </c>
      <c r="Z279" s="204" t="s">
        <v>215</v>
      </c>
      <c r="AA279" s="204" t="s">
        <v>215</v>
      </c>
      <c r="AB279" s="202">
        <v>0</v>
      </c>
      <c r="AC279" s="158" t="s">
        <v>215</v>
      </c>
      <c r="AD279" s="202">
        <v>0</v>
      </c>
      <c r="AU279" s="206" t="s">
        <v>194</v>
      </c>
      <c r="AV279" s="204" t="s">
        <v>78</v>
      </c>
      <c r="AW279" s="204" t="s">
        <v>317</v>
      </c>
      <c r="AX279" s="204" t="s">
        <v>76</v>
      </c>
      <c r="AY279" s="202">
        <v>5000.3995234346294</v>
      </c>
      <c r="AZ279" s="236" t="s">
        <v>215</v>
      </c>
      <c r="BA279" s="236" t="s">
        <v>215</v>
      </c>
      <c r="BB279" s="236" t="s">
        <v>215</v>
      </c>
      <c r="BC279" s="236" t="s">
        <v>215</v>
      </c>
      <c r="BD279" s="202">
        <v>247.30754723337108</v>
      </c>
      <c r="BE279" s="202">
        <v>1124.1039326795899</v>
      </c>
      <c r="BF279" s="202">
        <v>8199.3637881512714</v>
      </c>
      <c r="BG279" s="236" t="s">
        <v>215</v>
      </c>
      <c r="BH279" s="202">
        <v>2473.3712632447314</v>
      </c>
    </row>
    <row r="280" spans="17:60" ht="16.5" thickBot="1" x14ac:dyDescent="0.3">
      <c r="Q280" s="206" t="s">
        <v>194</v>
      </c>
      <c r="R280" s="204" t="s">
        <v>440</v>
      </c>
      <c r="S280" s="204" t="s">
        <v>323</v>
      </c>
      <c r="T280" s="204" t="s">
        <v>76</v>
      </c>
      <c r="U280" s="202">
        <v>12005336.261438653</v>
      </c>
      <c r="V280" s="204" t="s">
        <v>215</v>
      </c>
      <c r="W280" s="204" t="s">
        <v>215</v>
      </c>
      <c r="X280" s="204" t="s">
        <v>215</v>
      </c>
      <c r="Y280" s="204" t="s">
        <v>215</v>
      </c>
      <c r="Z280" s="204" t="s">
        <v>215</v>
      </c>
      <c r="AA280" s="204" t="s">
        <v>215</v>
      </c>
      <c r="AB280" s="202">
        <v>18461557.982891604</v>
      </c>
      <c r="AC280" s="158" t="s">
        <v>215</v>
      </c>
      <c r="AD280" s="202">
        <v>4062964.3705677618</v>
      </c>
      <c r="AU280" s="206" t="s">
        <v>194</v>
      </c>
      <c r="AV280" s="204" t="s">
        <v>78</v>
      </c>
      <c r="AW280" s="204" t="s">
        <v>74</v>
      </c>
      <c r="AX280" s="204" t="s">
        <v>76</v>
      </c>
      <c r="AY280" s="202">
        <v>0</v>
      </c>
      <c r="AZ280" s="236" t="s">
        <v>215</v>
      </c>
      <c r="BA280" s="236" t="s">
        <v>215</v>
      </c>
      <c r="BB280" s="236" t="s">
        <v>215</v>
      </c>
      <c r="BC280" s="236" t="s">
        <v>215</v>
      </c>
      <c r="BD280" s="202">
        <v>0</v>
      </c>
      <c r="BE280" s="202">
        <v>0</v>
      </c>
      <c r="BF280" s="202">
        <v>0</v>
      </c>
      <c r="BG280" s="236" t="s">
        <v>215</v>
      </c>
      <c r="BH280" s="202">
        <v>0</v>
      </c>
    </row>
    <row r="281" spans="17:60" ht="16.5" thickBot="1" x14ac:dyDescent="0.3">
      <c r="Q281" s="206" t="s">
        <v>194</v>
      </c>
      <c r="R281" s="204" t="s">
        <v>440</v>
      </c>
      <c r="S281" s="204" t="s">
        <v>318</v>
      </c>
      <c r="T281" s="204" t="s">
        <v>76</v>
      </c>
      <c r="U281" s="202">
        <v>0</v>
      </c>
      <c r="V281" s="204" t="s">
        <v>215</v>
      </c>
      <c r="W281" s="204" t="s">
        <v>215</v>
      </c>
      <c r="X281" s="204" t="s">
        <v>215</v>
      </c>
      <c r="Y281" s="204" t="s">
        <v>215</v>
      </c>
      <c r="Z281" s="204" t="s">
        <v>215</v>
      </c>
      <c r="AA281" s="204" t="s">
        <v>215</v>
      </c>
      <c r="AB281" s="202">
        <v>0</v>
      </c>
      <c r="AC281" s="158" t="s">
        <v>215</v>
      </c>
      <c r="AD281" s="202">
        <v>0</v>
      </c>
      <c r="AU281" s="206" t="s">
        <v>194</v>
      </c>
      <c r="AV281" s="204" t="s">
        <v>78</v>
      </c>
      <c r="AW281" s="204" t="s">
        <v>316</v>
      </c>
      <c r="AX281" s="204" t="s">
        <v>76</v>
      </c>
      <c r="AY281" s="202">
        <v>0</v>
      </c>
      <c r="AZ281" s="236" t="s">
        <v>215</v>
      </c>
      <c r="BA281" s="236" t="s">
        <v>215</v>
      </c>
      <c r="BB281" s="236" t="s">
        <v>215</v>
      </c>
      <c r="BC281" s="236" t="s">
        <v>215</v>
      </c>
      <c r="BD281" s="202">
        <v>0</v>
      </c>
      <c r="BE281" s="202">
        <v>0</v>
      </c>
      <c r="BF281" s="202">
        <v>0</v>
      </c>
      <c r="BG281" s="236" t="s">
        <v>215</v>
      </c>
      <c r="BH281" s="202">
        <v>0</v>
      </c>
    </row>
    <row r="282" spans="17:60" ht="16.5" thickBot="1" x14ac:dyDescent="0.3">
      <c r="Q282" s="206" t="s">
        <v>194</v>
      </c>
      <c r="R282" s="204" t="s">
        <v>440</v>
      </c>
      <c r="S282" s="204" t="s">
        <v>317</v>
      </c>
      <c r="T282" s="204" t="s">
        <v>76</v>
      </c>
      <c r="U282" s="202">
        <v>0</v>
      </c>
      <c r="V282" s="204" t="s">
        <v>215</v>
      </c>
      <c r="W282" s="204" t="s">
        <v>215</v>
      </c>
      <c r="X282" s="204" t="s">
        <v>215</v>
      </c>
      <c r="Y282" s="204" t="s">
        <v>215</v>
      </c>
      <c r="Z282" s="204" t="s">
        <v>215</v>
      </c>
      <c r="AA282" s="204" t="s">
        <v>215</v>
      </c>
      <c r="AB282" s="202">
        <v>0</v>
      </c>
      <c r="AC282" s="158" t="s">
        <v>215</v>
      </c>
      <c r="AD282" s="202">
        <v>0</v>
      </c>
      <c r="AU282" s="206" t="s">
        <v>194</v>
      </c>
      <c r="AV282" s="204" t="s">
        <v>78</v>
      </c>
      <c r="AW282" s="204" t="s">
        <v>315</v>
      </c>
      <c r="AX282" s="204" t="s">
        <v>76</v>
      </c>
      <c r="AY282" s="202">
        <v>0</v>
      </c>
      <c r="AZ282" s="236" t="s">
        <v>215</v>
      </c>
      <c r="BA282" s="236" t="s">
        <v>215</v>
      </c>
      <c r="BB282" s="236" t="s">
        <v>215</v>
      </c>
      <c r="BC282" s="236" t="s">
        <v>215</v>
      </c>
      <c r="BD282" s="202">
        <v>0</v>
      </c>
      <c r="BE282" s="202">
        <v>0</v>
      </c>
      <c r="BF282" s="202">
        <v>0</v>
      </c>
      <c r="BG282" s="236" t="s">
        <v>215</v>
      </c>
      <c r="BH282" s="202">
        <v>0</v>
      </c>
    </row>
    <row r="283" spans="17:60" ht="16.5" thickBot="1" x14ac:dyDescent="0.3">
      <c r="Q283" s="206" t="s">
        <v>194</v>
      </c>
      <c r="R283" s="204" t="s">
        <v>440</v>
      </c>
      <c r="S283" s="204" t="s">
        <v>316</v>
      </c>
      <c r="T283" s="204" t="s">
        <v>76</v>
      </c>
      <c r="U283" s="202">
        <v>0</v>
      </c>
      <c r="V283" s="204" t="s">
        <v>215</v>
      </c>
      <c r="W283" s="204" t="s">
        <v>215</v>
      </c>
      <c r="X283" s="204" t="s">
        <v>215</v>
      </c>
      <c r="Y283" s="204" t="s">
        <v>215</v>
      </c>
      <c r="Z283" s="204" t="s">
        <v>215</v>
      </c>
      <c r="AA283" s="204" t="s">
        <v>215</v>
      </c>
      <c r="AB283" s="202">
        <v>0</v>
      </c>
      <c r="AC283" s="158" t="s">
        <v>215</v>
      </c>
      <c r="AD283" s="202">
        <v>0</v>
      </c>
      <c r="AU283" s="206" t="s">
        <v>194</v>
      </c>
      <c r="AV283" s="204" t="s">
        <v>78</v>
      </c>
      <c r="AW283" s="204" t="s">
        <v>314</v>
      </c>
      <c r="AX283" s="204" t="s">
        <v>76</v>
      </c>
      <c r="AY283" s="202">
        <v>0</v>
      </c>
      <c r="AZ283" s="236" t="s">
        <v>215</v>
      </c>
      <c r="BA283" s="236" t="s">
        <v>215</v>
      </c>
      <c r="BB283" s="236" t="s">
        <v>215</v>
      </c>
      <c r="BC283" s="236" t="s">
        <v>215</v>
      </c>
      <c r="BD283" s="202">
        <v>0</v>
      </c>
      <c r="BE283" s="202">
        <v>0</v>
      </c>
      <c r="BF283" s="202">
        <v>0</v>
      </c>
      <c r="BG283" s="236" t="s">
        <v>215</v>
      </c>
      <c r="BH283" s="202">
        <v>0</v>
      </c>
    </row>
    <row r="284" spans="17:60" ht="16.5" thickBot="1" x14ac:dyDescent="0.3">
      <c r="Q284" s="206" t="s">
        <v>194</v>
      </c>
      <c r="R284" s="204" t="s">
        <v>440</v>
      </c>
      <c r="S284" s="204" t="s">
        <v>315</v>
      </c>
      <c r="T284" s="204" t="s">
        <v>76</v>
      </c>
      <c r="U284" s="202">
        <v>0</v>
      </c>
      <c r="V284" s="204" t="s">
        <v>215</v>
      </c>
      <c r="W284" s="204" t="s">
        <v>215</v>
      </c>
      <c r="X284" s="204" t="s">
        <v>215</v>
      </c>
      <c r="Y284" s="204" t="s">
        <v>215</v>
      </c>
      <c r="Z284" s="204" t="s">
        <v>215</v>
      </c>
      <c r="AA284" s="204" t="s">
        <v>215</v>
      </c>
      <c r="AB284" s="202">
        <v>0</v>
      </c>
      <c r="AC284" s="158" t="s">
        <v>215</v>
      </c>
      <c r="AD284" s="202">
        <v>0</v>
      </c>
      <c r="AU284" s="206" t="s">
        <v>194</v>
      </c>
      <c r="AV284" s="204" t="s">
        <v>78</v>
      </c>
      <c r="AW284" s="204" t="s">
        <v>313</v>
      </c>
      <c r="AX284" s="204" t="s">
        <v>76</v>
      </c>
      <c r="AY284" s="202">
        <v>0</v>
      </c>
      <c r="AZ284" s="236" t="s">
        <v>215</v>
      </c>
      <c r="BA284" s="236" t="s">
        <v>215</v>
      </c>
      <c r="BB284" s="236" t="s">
        <v>215</v>
      </c>
      <c r="BC284" s="236" t="s">
        <v>215</v>
      </c>
      <c r="BD284" s="202">
        <v>0</v>
      </c>
      <c r="BE284" s="202">
        <v>0</v>
      </c>
      <c r="BF284" s="202">
        <v>0</v>
      </c>
      <c r="BG284" s="236" t="s">
        <v>215</v>
      </c>
      <c r="BH284" s="202">
        <v>0</v>
      </c>
    </row>
    <row r="285" spans="17:60" ht="16.5" thickBot="1" x14ac:dyDescent="0.3">
      <c r="Q285" s="206" t="s">
        <v>194</v>
      </c>
      <c r="R285" s="204" t="s">
        <v>440</v>
      </c>
      <c r="S285" s="204" t="s">
        <v>313</v>
      </c>
      <c r="T285" s="204" t="s">
        <v>76</v>
      </c>
      <c r="U285" s="202">
        <v>0</v>
      </c>
      <c r="V285" s="204" t="s">
        <v>215</v>
      </c>
      <c r="W285" s="204" t="s">
        <v>215</v>
      </c>
      <c r="X285" s="204" t="s">
        <v>215</v>
      </c>
      <c r="Y285" s="204" t="s">
        <v>215</v>
      </c>
      <c r="Z285" s="204" t="s">
        <v>215</v>
      </c>
      <c r="AA285" s="204" t="s">
        <v>215</v>
      </c>
      <c r="AB285" s="202">
        <v>0</v>
      </c>
      <c r="AC285" s="158" t="s">
        <v>215</v>
      </c>
      <c r="AD285" s="202">
        <v>0</v>
      </c>
      <c r="AU285" s="206" t="s">
        <v>194</v>
      </c>
      <c r="AV285" s="204" t="s">
        <v>78</v>
      </c>
      <c r="AW285" s="204" t="s">
        <v>312</v>
      </c>
      <c r="AX285" s="204" t="s">
        <v>76</v>
      </c>
      <c r="AY285" s="202">
        <v>0</v>
      </c>
      <c r="AZ285" s="236" t="s">
        <v>215</v>
      </c>
      <c r="BA285" s="236" t="s">
        <v>215</v>
      </c>
      <c r="BB285" s="236" t="s">
        <v>215</v>
      </c>
      <c r="BC285" s="236" t="s">
        <v>215</v>
      </c>
      <c r="BD285" s="202">
        <v>0</v>
      </c>
      <c r="BE285" s="202">
        <v>0</v>
      </c>
      <c r="BF285" s="202">
        <v>0</v>
      </c>
      <c r="BG285" s="236" t="s">
        <v>215</v>
      </c>
      <c r="BH285" s="202">
        <v>0</v>
      </c>
    </row>
    <row r="286" spans="17:60" ht="16.5" thickBot="1" x14ac:dyDescent="0.3">
      <c r="Q286" s="206" t="s">
        <v>194</v>
      </c>
      <c r="R286" s="204" t="s">
        <v>440</v>
      </c>
      <c r="S286" s="204" t="s">
        <v>312</v>
      </c>
      <c r="T286" s="204" t="s">
        <v>76</v>
      </c>
      <c r="U286" s="202">
        <v>20918713.86946613</v>
      </c>
      <c r="V286" s="204" t="s">
        <v>215</v>
      </c>
      <c r="W286" s="204" t="s">
        <v>215</v>
      </c>
      <c r="X286" s="204" t="s">
        <v>215</v>
      </c>
      <c r="Y286" s="204" t="s">
        <v>215</v>
      </c>
      <c r="Z286" s="204" t="s">
        <v>215</v>
      </c>
      <c r="AA286" s="204" t="s">
        <v>215</v>
      </c>
      <c r="AB286" s="202">
        <v>32168365.851535808</v>
      </c>
      <c r="AC286" s="158" t="s">
        <v>215</v>
      </c>
      <c r="AD286" s="202">
        <v>5324448.8920534849</v>
      </c>
      <c r="AU286" s="206" t="s">
        <v>194</v>
      </c>
      <c r="AV286" s="204" t="s">
        <v>78</v>
      </c>
      <c r="AW286" s="204" t="s">
        <v>323</v>
      </c>
      <c r="AX286" s="204" t="s">
        <v>52</v>
      </c>
      <c r="AY286" s="202">
        <v>32.650129904009468</v>
      </c>
      <c r="AZ286" s="236" t="s">
        <v>215</v>
      </c>
      <c r="BA286" s="236" t="s">
        <v>215</v>
      </c>
      <c r="BB286" s="236" t="s">
        <v>215</v>
      </c>
      <c r="BC286" s="236" t="s">
        <v>215</v>
      </c>
      <c r="BD286" s="202">
        <v>1.6147956789391302</v>
      </c>
      <c r="BE286" s="202">
        <v>7.3398413977903294</v>
      </c>
      <c r="BF286" s="202">
        <v>53.537780643073049</v>
      </c>
      <c r="BG286" s="236" t="s">
        <v>215</v>
      </c>
      <c r="BH286" s="202">
        <v>16.149888157399786</v>
      </c>
    </row>
    <row r="287" spans="17:60" ht="16.5" thickBot="1" x14ac:dyDescent="0.3">
      <c r="Q287" s="206" t="s">
        <v>194</v>
      </c>
      <c r="R287" s="204" t="s">
        <v>440</v>
      </c>
      <c r="S287" s="204" t="s">
        <v>323</v>
      </c>
      <c r="T287" s="204" t="s">
        <v>52</v>
      </c>
      <c r="U287" s="202">
        <v>0</v>
      </c>
      <c r="V287" s="204" t="s">
        <v>215</v>
      </c>
      <c r="W287" s="204" t="s">
        <v>215</v>
      </c>
      <c r="X287" s="204" t="s">
        <v>215</v>
      </c>
      <c r="Y287" s="204" t="s">
        <v>215</v>
      </c>
      <c r="Z287" s="204" t="s">
        <v>215</v>
      </c>
      <c r="AA287" s="204" t="s">
        <v>215</v>
      </c>
      <c r="AB287" s="202">
        <v>0</v>
      </c>
      <c r="AC287" s="158" t="s">
        <v>215</v>
      </c>
      <c r="AD287" s="202">
        <v>0</v>
      </c>
      <c r="AU287" s="206" t="s">
        <v>194</v>
      </c>
      <c r="AV287" s="204" t="s">
        <v>78</v>
      </c>
      <c r="AW287" s="204" t="s">
        <v>322</v>
      </c>
      <c r="AX287" s="204" t="s">
        <v>52</v>
      </c>
      <c r="AY287" s="202">
        <v>0</v>
      </c>
      <c r="AZ287" s="236" t="s">
        <v>215</v>
      </c>
      <c r="BA287" s="236" t="s">
        <v>215</v>
      </c>
      <c r="BB287" s="236" t="s">
        <v>215</v>
      </c>
      <c r="BC287" s="236" t="s">
        <v>215</v>
      </c>
      <c r="BD287" s="202">
        <v>0</v>
      </c>
      <c r="BE287" s="202">
        <v>0</v>
      </c>
      <c r="BF287" s="202">
        <v>0</v>
      </c>
      <c r="BG287" s="236" t="s">
        <v>215</v>
      </c>
      <c r="BH287" s="202">
        <v>0</v>
      </c>
    </row>
    <row r="288" spans="17:60" ht="16.5" thickBot="1" x14ac:dyDescent="0.3">
      <c r="Q288" s="206" t="s">
        <v>194</v>
      </c>
      <c r="R288" s="204" t="s">
        <v>440</v>
      </c>
      <c r="S288" s="204" t="s">
        <v>318</v>
      </c>
      <c r="T288" s="204" t="s">
        <v>52</v>
      </c>
      <c r="U288" s="202">
        <v>0</v>
      </c>
      <c r="V288" s="204" t="s">
        <v>215</v>
      </c>
      <c r="W288" s="204" t="s">
        <v>215</v>
      </c>
      <c r="X288" s="204" t="s">
        <v>215</v>
      </c>
      <c r="Y288" s="204" t="s">
        <v>215</v>
      </c>
      <c r="Z288" s="204" t="s">
        <v>215</v>
      </c>
      <c r="AA288" s="204" t="s">
        <v>215</v>
      </c>
      <c r="AB288" s="202">
        <v>0</v>
      </c>
      <c r="AC288" s="158" t="s">
        <v>215</v>
      </c>
      <c r="AD288" s="202">
        <v>0</v>
      </c>
      <c r="AU288" s="206" t="s">
        <v>194</v>
      </c>
      <c r="AV288" s="204" t="s">
        <v>78</v>
      </c>
      <c r="AW288" s="204" t="s">
        <v>321</v>
      </c>
      <c r="AX288" s="204" t="s">
        <v>52</v>
      </c>
      <c r="AY288" s="202">
        <v>0</v>
      </c>
      <c r="AZ288" s="236" t="s">
        <v>215</v>
      </c>
      <c r="BA288" s="236" t="s">
        <v>215</v>
      </c>
      <c r="BB288" s="236" t="s">
        <v>215</v>
      </c>
      <c r="BC288" s="236" t="s">
        <v>215</v>
      </c>
      <c r="BD288" s="202">
        <v>0</v>
      </c>
      <c r="BE288" s="202">
        <v>0</v>
      </c>
      <c r="BF288" s="202">
        <v>0</v>
      </c>
      <c r="BG288" s="236" t="s">
        <v>215</v>
      </c>
      <c r="BH288" s="202">
        <v>0</v>
      </c>
    </row>
    <row r="289" spans="17:60" ht="16.5" thickBot="1" x14ac:dyDescent="0.3">
      <c r="Q289" s="206" t="s">
        <v>194</v>
      </c>
      <c r="R289" s="204" t="s">
        <v>440</v>
      </c>
      <c r="S289" s="204" t="s">
        <v>317</v>
      </c>
      <c r="T289" s="204" t="s">
        <v>52</v>
      </c>
      <c r="U289" s="202">
        <v>0</v>
      </c>
      <c r="V289" s="204" t="s">
        <v>215</v>
      </c>
      <c r="W289" s="204" t="s">
        <v>215</v>
      </c>
      <c r="X289" s="204" t="s">
        <v>215</v>
      </c>
      <c r="Y289" s="204" t="s">
        <v>215</v>
      </c>
      <c r="Z289" s="204" t="s">
        <v>215</v>
      </c>
      <c r="AA289" s="204" t="s">
        <v>215</v>
      </c>
      <c r="AB289" s="202">
        <v>0</v>
      </c>
      <c r="AC289" s="158" t="s">
        <v>215</v>
      </c>
      <c r="AD289" s="202">
        <v>0</v>
      </c>
      <c r="AU289" s="206" t="s">
        <v>194</v>
      </c>
      <c r="AV289" s="204" t="s">
        <v>78</v>
      </c>
      <c r="AW289" s="204" t="s">
        <v>320</v>
      </c>
      <c r="AX289" s="204" t="s">
        <v>52</v>
      </c>
      <c r="AY289" s="202">
        <v>0</v>
      </c>
      <c r="AZ289" s="236" t="s">
        <v>215</v>
      </c>
      <c r="BA289" s="236" t="s">
        <v>215</v>
      </c>
      <c r="BB289" s="236" t="s">
        <v>215</v>
      </c>
      <c r="BC289" s="236" t="s">
        <v>215</v>
      </c>
      <c r="BD289" s="202">
        <v>0</v>
      </c>
      <c r="BE289" s="202">
        <v>0</v>
      </c>
      <c r="BF289" s="202">
        <v>0</v>
      </c>
      <c r="BG289" s="236" t="s">
        <v>215</v>
      </c>
      <c r="BH289" s="202">
        <v>0</v>
      </c>
    </row>
    <row r="290" spans="17:60" ht="16.5" thickBot="1" x14ac:dyDescent="0.3">
      <c r="Q290" s="206" t="s">
        <v>194</v>
      </c>
      <c r="R290" s="204" t="s">
        <v>440</v>
      </c>
      <c r="S290" s="204" t="s">
        <v>316</v>
      </c>
      <c r="T290" s="204" t="s">
        <v>52</v>
      </c>
      <c r="U290" s="202">
        <v>0</v>
      </c>
      <c r="V290" s="204" t="s">
        <v>215</v>
      </c>
      <c r="W290" s="204" t="s">
        <v>215</v>
      </c>
      <c r="X290" s="204" t="s">
        <v>215</v>
      </c>
      <c r="Y290" s="204" t="s">
        <v>215</v>
      </c>
      <c r="Z290" s="204" t="s">
        <v>215</v>
      </c>
      <c r="AA290" s="204" t="s">
        <v>215</v>
      </c>
      <c r="AB290" s="202">
        <v>0</v>
      </c>
      <c r="AC290" s="158" t="s">
        <v>215</v>
      </c>
      <c r="AD290" s="202">
        <v>0</v>
      </c>
      <c r="AU290" s="206" t="s">
        <v>194</v>
      </c>
      <c r="AV290" s="204" t="s">
        <v>78</v>
      </c>
      <c r="AW290" s="204" t="s">
        <v>319</v>
      </c>
      <c r="AX290" s="204" t="s">
        <v>52</v>
      </c>
      <c r="AY290" s="202">
        <v>0</v>
      </c>
      <c r="AZ290" s="236" t="s">
        <v>215</v>
      </c>
      <c r="BA290" s="236" t="s">
        <v>215</v>
      </c>
      <c r="BB290" s="236" t="s">
        <v>215</v>
      </c>
      <c r="BC290" s="236" t="s">
        <v>215</v>
      </c>
      <c r="BD290" s="202">
        <v>0</v>
      </c>
      <c r="BE290" s="202">
        <v>0</v>
      </c>
      <c r="BF290" s="202">
        <v>0</v>
      </c>
      <c r="BG290" s="236" t="s">
        <v>215</v>
      </c>
      <c r="BH290" s="202">
        <v>0</v>
      </c>
    </row>
    <row r="291" spans="17:60" ht="16.5" thickBot="1" x14ac:dyDescent="0.3">
      <c r="Q291" s="206" t="s">
        <v>194</v>
      </c>
      <c r="R291" s="204" t="s">
        <v>440</v>
      </c>
      <c r="S291" s="204" t="s">
        <v>315</v>
      </c>
      <c r="T291" s="204" t="s">
        <v>52</v>
      </c>
      <c r="U291" s="202">
        <v>0</v>
      </c>
      <c r="V291" s="204" t="s">
        <v>215</v>
      </c>
      <c r="W291" s="204" t="s">
        <v>215</v>
      </c>
      <c r="X291" s="204" t="s">
        <v>215</v>
      </c>
      <c r="Y291" s="204" t="s">
        <v>215</v>
      </c>
      <c r="Z291" s="204" t="s">
        <v>215</v>
      </c>
      <c r="AA291" s="204" t="s">
        <v>215</v>
      </c>
      <c r="AB291" s="202">
        <v>0</v>
      </c>
      <c r="AC291" s="158" t="s">
        <v>215</v>
      </c>
      <c r="AD291" s="202">
        <v>0</v>
      </c>
      <c r="AU291" s="206" t="s">
        <v>194</v>
      </c>
      <c r="AV291" s="204" t="s">
        <v>78</v>
      </c>
      <c r="AW291" s="204" t="s">
        <v>318</v>
      </c>
      <c r="AX291" s="204" t="s">
        <v>52</v>
      </c>
      <c r="AY291" s="202">
        <v>0</v>
      </c>
      <c r="AZ291" s="236" t="s">
        <v>215</v>
      </c>
      <c r="BA291" s="236" t="s">
        <v>215</v>
      </c>
      <c r="BB291" s="236" t="s">
        <v>215</v>
      </c>
      <c r="BC291" s="236" t="s">
        <v>215</v>
      </c>
      <c r="BD291" s="202">
        <v>0</v>
      </c>
      <c r="BE291" s="202">
        <v>0</v>
      </c>
      <c r="BF291" s="202">
        <v>0</v>
      </c>
      <c r="BG291" s="236" t="s">
        <v>215</v>
      </c>
      <c r="BH291" s="202">
        <v>0</v>
      </c>
    </row>
    <row r="292" spans="17:60" ht="16.5" thickBot="1" x14ac:dyDescent="0.3">
      <c r="Q292" s="206" t="s">
        <v>194</v>
      </c>
      <c r="R292" s="204" t="s">
        <v>440</v>
      </c>
      <c r="S292" s="204" t="s">
        <v>313</v>
      </c>
      <c r="T292" s="204" t="s">
        <v>52</v>
      </c>
      <c r="U292" s="202">
        <v>0</v>
      </c>
      <c r="V292" s="204" t="s">
        <v>215</v>
      </c>
      <c r="W292" s="204" t="s">
        <v>215</v>
      </c>
      <c r="X292" s="204" t="s">
        <v>215</v>
      </c>
      <c r="Y292" s="204" t="s">
        <v>215</v>
      </c>
      <c r="Z292" s="204" t="s">
        <v>215</v>
      </c>
      <c r="AA292" s="204" t="s">
        <v>215</v>
      </c>
      <c r="AB292" s="202">
        <v>0</v>
      </c>
      <c r="AC292" s="158" t="s">
        <v>215</v>
      </c>
      <c r="AD292" s="202">
        <v>0</v>
      </c>
      <c r="AU292" s="206" t="s">
        <v>194</v>
      </c>
      <c r="AV292" s="204" t="s">
        <v>78</v>
      </c>
      <c r="AW292" s="204" t="s">
        <v>317</v>
      </c>
      <c r="AX292" s="204" t="s">
        <v>52</v>
      </c>
      <c r="AY292" s="202">
        <v>564.42098466461448</v>
      </c>
      <c r="AZ292" s="236" t="s">
        <v>215</v>
      </c>
      <c r="BA292" s="236" t="s">
        <v>215</v>
      </c>
      <c r="BB292" s="236" t="s">
        <v>215</v>
      </c>
      <c r="BC292" s="236" t="s">
        <v>215</v>
      </c>
      <c r="BD292" s="202">
        <v>27.914883334876556</v>
      </c>
      <c r="BE292" s="202">
        <v>126.88343112883551</v>
      </c>
      <c r="BF292" s="202">
        <v>925.50464442748375</v>
      </c>
      <c r="BG292" s="236" t="s">
        <v>215</v>
      </c>
      <c r="BH292" s="202">
        <v>279.18222080040221</v>
      </c>
    </row>
    <row r="293" spans="17:60" ht="16.5" thickBot="1" x14ac:dyDescent="0.3">
      <c r="Q293" s="206" t="s">
        <v>194</v>
      </c>
      <c r="R293" s="204" t="s">
        <v>440</v>
      </c>
      <c r="S293" s="204" t="s">
        <v>312</v>
      </c>
      <c r="T293" s="204" t="s">
        <v>52</v>
      </c>
      <c r="U293" s="202">
        <v>0</v>
      </c>
      <c r="V293" s="204" t="s">
        <v>215</v>
      </c>
      <c r="W293" s="204" t="s">
        <v>215</v>
      </c>
      <c r="X293" s="204" t="s">
        <v>215</v>
      </c>
      <c r="Y293" s="204" t="s">
        <v>215</v>
      </c>
      <c r="Z293" s="204" t="s">
        <v>215</v>
      </c>
      <c r="AA293" s="204" t="s">
        <v>215</v>
      </c>
      <c r="AB293" s="202">
        <v>0</v>
      </c>
      <c r="AC293" s="158" t="s">
        <v>215</v>
      </c>
      <c r="AD293" s="202">
        <v>0</v>
      </c>
      <c r="AU293" s="206" t="s">
        <v>194</v>
      </c>
      <c r="AV293" s="204" t="s">
        <v>78</v>
      </c>
      <c r="AW293" s="204" t="s">
        <v>74</v>
      </c>
      <c r="AX293" s="204" t="s">
        <v>52</v>
      </c>
      <c r="AY293" s="202">
        <v>0</v>
      </c>
      <c r="AZ293" s="236" t="s">
        <v>215</v>
      </c>
      <c r="BA293" s="236" t="s">
        <v>215</v>
      </c>
      <c r="BB293" s="236" t="s">
        <v>215</v>
      </c>
      <c r="BC293" s="236" t="s">
        <v>215</v>
      </c>
      <c r="BD293" s="202">
        <v>0</v>
      </c>
      <c r="BE293" s="202">
        <v>0</v>
      </c>
      <c r="BF293" s="202">
        <v>0</v>
      </c>
      <c r="BG293" s="236" t="s">
        <v>215</v>
      </c>
      <c r="BH293" s="202">
        <v>0</v>
      </c>
    </row>
    <row r="294" spans="17:60" ht="16.5" thickBot="1" x14ac:dyDescent="0.3">
      <c r="Q294" s="206" t="s">
        <v>194</v>
      </c>
      <c r="R294" s="204" t="s">
        <v>426</v>
      </c>
      <c r="S294" s="204" t="s">
        <v>321</v>
      </c>
      <c r="T294" s="204" t="s">
        <v>76</v>
      </c>
      <c r="U294" s="202">
        <v>512527.94435962889</v>
      </c>
      <c r="V294" s="204" t="s">
        <v>215</v>
      </c>
      <c r="W294" s="204" t="s">
        <v>215</v>
      </c>
      <c r="X294" s="204" t="s">
        <v>215</v>
      </c>
      <c r="Y294" s="204" t="s">
        <v>215</v>
      </c>
      <c r="Z294" s="204" t="s">
        <v>215</v>
      </c>
      <c r="AA294" s="204" t="s">
        <v>215</v>
      </c>
      <c r="AB294" s="202">
        <v>837735.75390151294</v>
      </c>
      <c r="AC294" s="158" t="s">
        <v>215</v>
      </c>
      <c r="AD294" s="202">
        <v>410913.54016354005</v>
      </c>
      <c r="AU294" s="206" t="s">
        <v>194</v>
      </c>
      <c r="AV294" s="204" t="s">
        <v>78</v>
      </c>
      <c r="AW294" s="204" t="s">
        <v>316</v>
      </c>
      <c r="AX294" s="204" t="s">
        <v>52</v>
      </c>
      <c r="AY294" s="202">
        <v>0</v>
      </c>
      <c r="AZ294" s="236" t="s">
        <v>215</v>
      </c>
      <c r="BA294" s="236" t="s">
        <v>215</v>
      </c>
      <c r="BB294" s="236" t="s">
        <v>215</v>
      </c>
      <c r="BC294" s="236" t="s">
        <v>215</v>
      </c>
      <c r="BD294" s="202">
        <v>0</v>
      </c>
      <c r="BE294" s="202">
        <v>0</v>
      </c>
      <c r="BF294" s="202">
        <v>0</v>
      </c>
      <c r="BG294" s="236" t="s">
        <v>215</v>
      </c>
      <c r="BH294" s="202">
        <v>0</v>
      </c>
    </row>
    <row r="295" spans="17:60" ht="16.5" thickBot="1" x14ac:dyDescent="0.3">
      <c r="Q295" s="206" t="s">
        <v>194</v>
      </c>
      <c r="R295" s="204" t="s">
        <v>426</v>
      </c>
      <c r="S295" s="204" t="s">
        <v>320</v>
      </c>
      <c r="T295" s="204" t="s">
        <v>76</v>
      </c>
      <c r="U295" s="202">
        <v>84396.021970172849</v>
      </c>
      <c r="V295" s="204" t="s">
        <v>215</v>
      </c>
      <c r="W295" s="204" t="s">
        <v>215</v>
      </c>
      <c r="X295" s="204" t="s">
        <v>215</v>
      </c>
      <c r="Y295" s="204" t="s">
        <v>215</v>
      </c>
      <c r="Z295" s="204" t="s">
        <v>215</v>
      </c>
      <c r="AA295" s="204" t="s">
        <v>215</v>
      </c>
      <c r="AB295" s="202">
        <v>142742.4545392133</v>
      </c>
      <c r="AC295" s="158" t="s">
        <v>215</v>
      </c>
      <c r="AD295" s="202">
        <v>77214.714794122585</v>
      </c>
      <c r="AU295" s="206" t="s">
        <v>194</v>
      </c>
      <c r="AV295" s="204" t="s">
        <v>78</v>
      </c>
      <c r="AW295" s="204" t="s">
        <v>315</v>
      </c>
      <c r="AX295" s="204" t="s">
        <v>52</v>
      </c>
      <c r="AY295" s="202">
        <v>0</v>
      </c>
      <c r="AZ295" s="236" t="s">
        <v>215</v>
      </c>
      <c r="BA295" s="236" t="s">
        <v>215</v>
      </c>
      <c r="BB295" s="236" t="s">
        <v>215</v>
      </c>
      <c r="BC295" s="236" t="s">
        <v>215</v>
      </c>
      <c r="BD295" s="202">
        <v>0</v>
      </c>
      <c r="BE295" s="202">
        <v>0</v>
      </c>
      <c r="BF295" s="202">
        <v>0</v>
      </c>
      <c r="BG295" s="236" t="s">
        <v>215</v>
      </c>
      <c r="BH295" s="202">
        <v>0</v>
      </c>
    </row>
    <row r="296" spans="17:60" ht="16.5" thickBot="1" x14ac:dyDescent="0.3">
      <c r="Q296" s="206" t="s">
        <v>194</v>
      </c>
      <c r="R296" s="204" t="s">
        <v>426</v>
      </c>
      <c r="S296" s="204" t="s">
        <v>319</v>
      </c>
      <c r="T296" s="204" t="s">
        <v>76</v>
      </c>
      <c r="U296" s="202">
        <v>365444.1363959813</v>
      </c>
      <c r="V296" s="204" t="s">
        <v>215</v>
      </c>
      <c r="W296" s="204" t="s">
        <v>215</v>
      </c>
      <c r="X296" s="204" t="s">
        <v>215</v>
      </c>
      <c r="Y296" s="204" t="s">
        <v>215</v>
      </c>
      <c r="Z296" s="204" t="s">
        <v>215</v>
      </c>
      <c r="AA296" s="204" t="s">
        <v>215</v>
      </c>
      <c r="AB296" s="202">
        <v>606957.32003109506</v>
      </c>
      <c r="AC296" s="158" t="s">
        <v>215</v>
      </c>
      <c r="AD296" s="202">
        <v>246724.12767969316</v>
      </c>
      <c r="AU296" s="206" t="s">
        <v>194</v>
      </c>
      <c r="AV296" s="204" t="s">
        <v>78</v>
      </c>
      <c r="AW296" s="204" t="s">
        <v>314</v>
      </c>
      <c r="AX296" s="204" t="s">
        <v>52</v>
      </c>
      <c r="AY296" s="202">
        <v>0</v>
      </c>
      <c r="AZ296" s="236" t="s">
        <v>215</v>
      </c>
      <c r="BA296" s="236" t="s">
        <v>215</v>
      </c>
      <c r="BB296" s="236" t="s">
        <v>215</v>
      </c>
      <c r="BC296" s="236" t="s">
        <v>215</v>
      </c>
      <c r="BD296" s="202">
        <v>0</v>
      </c>
      <c r="BE296" s="202">
        <v>0</v>
      </c>
      <c r="BF296" s="202">
        <v>0</v>
      </c>
      <c r="BG296" s="236" t="s">
        <v>215</v>
      </c>
      <c r="BH296" s="202">
        <v>0</v>
      </c>
    </row>
    <row r="297" spans="17:60" ht="16.5" thickBot="1" x14ac:dyDescent="0.3">
      <c r="Q297" s="206" t="s">
        <v>194</v>
      </c>
      <c r="R297" s="204" t="s">
        <v>426</v>
      </c>
      <c r="S297" s="204" t="s">
        <v>314</v>
      </c>
      <c r="T297" s="204" t="s">
        <v>76</v>
      </c>
      <c r="U297" s="202">
        <v>797552.24304827873</v>
      </c>
      <c r="V297" s="204" t="s">
        <v>215</v>
      </c>
      <c r="W297" s="204" t="s">
        <v>215</v>
      </c>
      <c r="X297" s="204" t="s">
        <v>215</v>
      </c>
      <c r="Y297" s="204" t="s">
        <v>215</v>
      </c>
      <c r="Z297" s="204" t="s">
        <v>215</v>
      </c>
      <c r="AA297" s="204" t="s">
        <v>215</v>
      </c>
      <c r="AB297" s="202">
        <v>1303612.8799585518</v>
      </c>
      <c r="AC297" s="158" t="s">
        <v>215</v>
      </c>
      <c r="AD297" s="202">
        <v>711274.48783075553</v>
      </c>
      <c r="AU297" s="206" t="s">
        <v>194</v>
      </c>
      <c r="AV297" s="204" t="s">
        <v>78</v>
      </c>
      <c r="AW297" s="204" t="s">
        <v>313</v>
      </c>
      <c r="AX297" s="204" t="s">
        <v>52</v>
      </c>
      <c r="AY297" s="202">
        <v>0</v>
      </c>
      <c r="AZ297" s="236" t="s">
        <v>215</v>
      </c>
      <c r="BA297" s="236" t="s">
        <v>215</v>
      </c>
      <c r="BB297" s="236" t="s">
        <v>215</v>
      </c>
      <c r="BC297" s="236" t="s">
        <v>215</v>
      </c>
      <c r="BD297" s="202">
        <v>0</v>
      </c>
      <c r="BE297" s="202">
        <v>0</v>
      </c>
      <c r="BF297" s="202">
        <v>0</v>
      </c>
      <c r="BG297" s="236" t="s">
        <v>215</v>
      </c>
      <c r="BH297" s="202">
        <v>0</v>
      </c>
    </row>
    <row r="298" spans="17:60" ht="16.5" thickBot="1" x14ac:dyDescent="0.3">
      <c r="Q298" s="206" t="s">
        <v>194</v>
      </c>
      <c r="R298" s="204" t="s">
        <v>426</v>
      </c>
      <c r="S298" s="204" t="s">
        <v>321</v>
      </c>
      <c r="T298" s="204" t="s">
        <v>52</v>
      </c>
      <c r="U298" s="202">
        <v>0</v>
      </c>
      <c r="V298" s="204" t="s">
        <v>215</v>
      </c>
      <c r="W298" s="204" t="s">
        <v>215</v>
      </c>
      <c r="X298" s="204" t="s">
        <v>215</v>
      </c>
      <c r="Y298" s="204" t="s">
        <v>215</v>
      </c>
      <c r="Z298" s="204" t="s">
        <v>215</v>
      </c>
      <c r="AA298" s="204" t="s">
        <v>215</v>
      </c>
      <c r="AB298" s="202">
        <v>0</v>
      </c>
      <c r="AC298" s="158" t="s">
        <v>215</v>
      </c>
      <c r="AD298" s="202">
        <v>0</v>
      </c>
      <c r="AU298" s="206" t="s">
        <v>194</v>
      </c>
      <c r="AV298" s="204" t="s">
        <v>78</v>
      </c>
      <c r="AW298" s="204" t="s">
        <v>312</v>
      </c>
      <c r="AX298" s="204" t="s">
        <v>52</v>
      </c>
      <c r="AY298" s="202">
        <v>0</v>
      </c>
      <c r="AZ298" s="236" t="s">
        <v>215</v>
      </c>
      <c r="BA298" s="236" t="s">
        <v>215</v>
      </c>
      <c r="BB298" s="236" t="s">
        <v>215</v>
      </c>
      <c r="BC298" s="236" t="s">
        <v>215</v>
      </c>
      <c r="BD298" s="202">
        <v>0</v>
      </c>
      <c r="BE298" s="202">
        <v>0</v>
      </c>
      <c r="BF298" s="202">
        <v>0</v>
      </c>
      <c r="BG298" s="236" t="s">
        <v>215</v>
      </c>
      <c r="BH298" s="202">
        <v>0</v>
      </c>
    </row>
    <row r="299" spans="17:60" ht="16.5" thickBot="1" x14ac:dyDescent="0.3">
      <c r="Q299" s="206" t="s">
        <v>194</v>
      </c>
      <c r="R299" s="204" t="s">
        <v>426</v>
      </c>
      <c r="S299" s="204" t="s">
        <v>320</v>
      </c>
      <c r="T299" s="204" t="s">
        <v>52</v>
      </c>
      <c r="U299" s="202">
        <v>0</v>
      </c>
      <c r="V299" s="204" t="s">
        <v>215</v>
      </c>
      <c r="W299" s="204" t="s">
        <v>215</v>
      </c>
      <c r="X299" s="204" t="s">
        <v>215</v>
      </c>
      <c r="Y299" s="204" t="s">
        <v>215</v>
      </c>
      <c r="Z299" s="204" t="s">
        <v>215</v>
      </c>
      <c r="AA299" s="204" t="s">
        <v>215</v>
      </c>
      <c r="AB299" s="202">
        <v>0</v>
      </c>
      <c r="AC299" s="158" t="s">
        <v>215</v>
      </c>
      <c r="AD299" s="202">
        <v>0</v>
      </c>
      <c r="AU299" s="206" t="s">
        <v>194</v>
      </c>
      <c r="AV299" s="204" t="s">
        <v>529</v>
      </c>
      <c r="AW299" s="204" t="s">
        <v>323</v>
      </c>
      <c r="AX299" s="204" t="s">
        <v>76</v>
      </c>
      <c r="AY299" s="202">
        <v>702.97729879757151</v>
      </c>
      <c r="AZ299" s="236" t="s">
        <v>215</v>
      </c>
      <c r="BA299" s="236" t="s">
        <v>215</v>
      </c>
      <c r="BB299" s="236" t="s">
        <v>215</v>
      </c>
      <c r="BC299" s="236" t="s">
        <v>215</v>
      </c>
      <c r="BD299" s="202">
        <v>45.99347739703574</v>
      </c>
      <c r="BE299" s="202">
        <v>199.24251438146877</v>
      </c>
      <c r="BF299" s="202">
        <v>1129.5359801994853</v>
      </c>
      <c r="BG299" s="236" t="s">
        <v>215</v>
      </c>
      <c r="BH299" s="202">
        <v>450.17499567912267</v>
      </c>
    </row>
    <row r="300" spans="17:60" ht="16.5" thickBot="1" x14ac:dyDescent="0.3">
      <c r="Q300" s="206" t="s">
        <v>194</v>
      </c>
      <c r="R300" s="204" t="s">
        <v>426</v>
      </c>
      <c r="S300" s="204" t="s">
        <v>319</v>
      </c>
      <c r="T300" s="204" t="s">
        <v>52</v>
      </c>
      <c r="U300" s="202">
        <v>0</v>
      </c>
      <c r="V300" s="204" t="s">
        <v>215</v>
      </c>
      <c r="W300" s="204" t="s">
        <v>215</v>
      </c>
      <c r="X300" s="204" t="s">
        <v>215</v>
      </c>
      <c r="Y300" s="204" t="s">
        <v>215</v>
      </c>
      <c r="Z300" s="204" t="s">
        <v>215</v>
      </c>
      <c r="AA300" s="204" t="s">
        <v>215</v>
      </c>
      <c r="AB300" s="202">
        <v>0</v>
      </c>
      <c r="AC300" s="158" t="s">
        <v>215</v>
      </c>
      <c r="AD300" s="202">
        <v>0</v>
      </c>
      <c r="AU300" s="206" t="s">
        <v>194</v>
      </c>
      <c r="AV300" s="204" t="s">
        <v>529</v>
      </c>
      <c r="AW300" s="204" t="s">
        <v>322</v>
      </c>
      <c r="AX300" s="204" t="s">
        <v>76</v>
      </c>
      <c r="AY300" s="202">
        <v>0</v>
      </c>
      <c r="AZ300" s="236" t="s">
        <v>215</v>
      </c>
      <c r="BA300" s="236" t="s">
        <v>215</v>
      </c>
      <c r="BB300" s="236" t="s">
        <v>215</v>
      </c>
      <c r="BC300" s="236" t="s">
        <v>215</v>
      </c>
      <c r="BD300" s="202">
        <v>0</v>
      </c>
      <c r="BE300" s="202">
        <v>0</v>
      </c>
      <c r="BF300" s="202">
        <v>0</v>
      </c>
      <c r="BG300" s="236" t="s">
        <v>215</v>
      </c>
      <c r="BH300" s="202">
        <v>0</v>
      </c>
    </row>
    <row r="301" spans="17:60" ht="16.5" thickBot="1" x14ac:dyDescent="0.3">
      <c r="Q301" s="206" t="s">
        <v>194</v>
      </c>
      <c r="R301" s="204" t="s">
        <v>426</v>
      </c>
      <c r="S301" s="204" t="s">
        <v>314</v>
      </c>
      <c r="T301" s="204" t="s">
        <v>52</v>
      </c>
      <c r="U301" s="202">
        <v>0</v>
      </c>
      <c r="V301" s="204" t="s">
        <v>215</v>
      </c>
      <c r="W301" s="204" t="s">
        <v>215</v>
      </c>
      <c r="X301" s="204" t="s">
        <v>215</v>
      </c>
      <c r="Y301" s="204" t="s">
        <v>215</v>
      </c>
      <c r="Z301" s="204" t="s">
        <v>215</v>
      </c>
      <c r="AA301" s="204" t="s">
        <v>215</v>
      </c>
      <c r="AB301" s="202">
        <v>0</v>
      </c>
      <c r="AC301" s="158" t="s">
        <v>215</v>
      </c>
      <c r="AD301" s="202">
        <v>0</v>
      </c>
      <c r="AU301" s="206" t="s">
        <v>194</v>
      </c>
      <c r="AV301" s="204" t="s">
        <v>529</v>
      </c>
      <c r="AW301" s="204" t="s">
        <v>321</v>
      </c>
      <c r="AX301" s="204" t="s">
        <v>76</v>
      </c>
      <c r="AY301" s="202">
        <v>0</v>
      </c>
      <c r="AZ301" s="236" t="s">
        <v>215</v>
      </c>
      <c r="BA301" s="236" t="s">
        <v>215</v>
      </c>
      <c r="BB301" s="236" t="s">
        <v>215</v>
      </c>
      <c r="BC301" s="236" t="s">
        <v>215</v>
      </c>
      <c r="BD301" s="202">
        <v>0</v>
      </c>
      <c r="BE301" s="202">
        <v>0</v>
      </c>
      <c r="BF301" s="202">
        <v>0</v>
      </c>
      <c r="BG301" s="236" t="s">
        <v>215</v>
      </c>
      <c r="BH301" s="202">
        <v>0</v>
      </c>
    </row>
    <row r="302" spans="17:60" ht="16.5" thickBot="1" x14ac:dyDescent="0.3">
      <c r="Q302" s="206" t="s">
        <v>194</v>
      </c>
      <c r="R302" s="204" t="s">
        <v>520</v>
      </c>
      <c r="S302" s="204" t="s">
        <v>323</v>
      </c>
      <c r="T302" s="204" t="s">
        <v>76</v>
      </c>
      <c r="U302" s="202">
        <v>69553.227355738622</v>
      </c>
      <c r="V302" s="204" t="s">
        <v>215</v>
      </c>
      <c r="W302" s="204" t="s">
        <v>215</v>
      </c>
      <c r="X302" s="204" t="s">
        <v>215</v>
      </c>
      <c r="Y302" s="204" t="s">
        <v>215</v>
      </c>
      <c r="Z302" s="204" t="s">
        <v>215</v>
      </c>
      <c r="AA302" s="204" t="s">
        <v>215</v>
      </c>
      <c r="AB302" s="202">
        <v>116142.0763382352</v>
      </c>
      <c r="AC302" s="158" t="s">
        <v>215</v>
      </c>
      <c r="AD302" s="202">
        <v>65174.098340001816</v>
      </c>
      <c r="AU302" s="206" t="s">
        <v>194</v>
      </c>
      <c r="AV302" s="204" t="s">
        <v>529</v>
      </c>
      <c r="AW302" s="204" t="s">
        <v>320</v>
      </c>
      <c r="AX302" s="204" t="s">
        <v>76</v>
      </c>
      <c r="AY302" s="202">
        <v>0</v>
      </c>
      <c r="AZ302" s="236" t="s">
        <v>215</v>
      </c>
      <c r="BA302" s="236" t="s">
        <v>215</v>
      </c>
      <c r="BB302" s="236" t="s">
        <v>215</v>
      </c>
      <c r="BC302" s="236" t="s">
        <v>215</v>
      </c>
      <c r="BD302" s="202">
        <v>0</v>
      </c>
      <c r="BE302" s="202">
        <v>0</v>
      </c>
      <c r="BF302" s="202">
        <v>0</v>
      </c>
      <c r="BG302" s="236" t="s">
        <v>215</v>
      </c>
      <c r="BH302" s="202">
        <v>0</v>
      </c>
    </row>
    <row r="303" spans="17:60" ht="16.5" thickBot="1" x14ac:dyDescent="0.3">
      <c r="Q303" s="206" t="s">
        <v>194</v>
      </c>
      <c r="R303" s="204" t="s">
        <v>520</v>
      </c>
      <c r="S303" s="204" t="s">
        <v>322</v>
      </c>
      <c r="T303" s="204" t="s">
        <v>76</v>
      </c>
      <c r="U303" s="202">
        <v>0</v>
      </c>
      <c r="V303" s="204" t="s">
        <v>215</v>
      </c>
      <c r="W303" s="204" t="s">
        <v>215</v>
      </c>
      <c r="X303" s="204" t="s">
        <v>215</v>
      </c>
      <c r="Y303" s="204" t="s">
        <v>215</v>
      </c>
      <c r="Z303" s="204" t="s">
        <v>215</v>
      </c>
      <c r="AA303" s="204" t="s">
        <v>215</v>
      </c>
      <c r="AB303" s="202">
        <v>0</v>
      </c>
      <c r="AC303" s="158" t="s">
        <v>215</v>
      </c>
      <c r="AD303" s="202">
        <v>0</v>
      </c>
      <c r="AU303" s="206" t="s">
        <v>194</v>
      </c>
      <c r="AV303" s="204" t="s">
        <v>529</v>
      </c>
      <c r="AW303" s="204" t="s">
        <v>319</v>
      </c>
      <c r="AX303" s="204" t="s">
        <v>76</v>
      </c>
      <c r="AY303" s="202">
        <v>0</v>
      </c>
      <c r="AZ303" s="236" t="s">
        <v>215</v>
      </c>
      <c r="BA303" s="236" t="s">
        <v>215</v>
      </c>
      <c r="BB303" s="236" t="s">
        <v>215</v>
      </c>
      <c r="BC303" s="236" t="s">
        <v>215</v>
      </c>
      <c r="BD303" s="202">
        <v>0</v>
      </c>
      <c r="BE303" s="202">
        <v>0</v>
      </c>
      <c r="BF303" s="202">
        <v>0</v>
      </c>
      <c r="BG303" s="236" t="s">
        <v>215</v>
      </c>
      <c r="BH303" s="202">
        <v>0</v>
      </c>
    </row>
    <row r="304" spans="17:60" ht="16.5" thickBot="1" x14ac:dyDescent="0.3">
      <c r="Q304" s="206" t="s">
        <v>194</v>
      </c>
      <c r="R304" s="204" t="s">
        <v>520</v>
      </c>
      <c r="S304" s="204" t="s">
        <v>321</v>
      </c>
      <c r="T304" s="204" t="s">
        <v>76</v>
      </c>
      <c r="U304" s="202">
        <v>61864.845106287226</v>
      </c>
      <c r="V304" s="204" t="s">
        <v>215</v>
      </c>
      <c r="W304" s="204" t="s">
        <v>215</v>
      </c>
      <c r="X304" s="204" t="s">
        <v>215</v>
      </c>
      <c r="Y304" s="204" t="s">
        <v>215</v>
      </c>
      <c r="Z304" s="204" t="s">
        <v>215</v>
      </c>
      <c r="AA304" s="204" t="s">
        <v>215</v>
      </c>
      <c r="AB304" s="202">
        <v>103303.78382355087</v>
      </c>
      <c r="AC304" s="158" t="s">
        <v>215</v>
      </c>
      <c r="AD304" s="202">
        <v>57969.783028529397</v>
      </c>
      <c r="AU304" s="206" t="s">
        <v>194</v>
      </c>
      <c r="AV304" s="204" t="s">
        <v>529</v>
      </c>
      <c r="AW304" s="204" t="s">
        <v>318</v>
      </c>
      <c r="AX304" s="204" t="s">
        <v>76</v>
      </c>
      <c r="AY304" s="202">
        <v>0</v>
      </c>
      <c r="AZ304" s="236" t="s">
        <v>215</v>
      </c>
      <c r="BA304" s="236" t="s">
        <v>215</v>
      </c>
      <c r="BB304" s="236" t="s">
        <v>215</v>
      </c>
      <c r="BC304" s="236" t="s">
        <v>215</v>
      </c>
      <c r="BD304" s="202">
        <v>0</v>
      </c>
      <c r="BE304" s="202">
        <v>0</v>
      </c>
      <c r="BF304" s="202">
        <v>0</v>
      </c>
      <c r="BG304" s="236" t="s">
        <v>215</v>
      </c>
      <c r="BH304" s="202">
        <v>0</v>
      </c>
    </row>
    <row r="305" spans="17:60" ht="16.5" thickBot="1" x14ac:dyDescent="0.3">
      <c r="Q305" s="206" t="s">
        <v>194</v>
      </c>
      <c r="R305" s="204" t="s">
        <v>520</v>
      </c>
      <c r="S305" s="204" t="s">
        <v>320</v>
      </c>
      <c r="T305" s="204" t="s">
        <v>76</v>
      </c>
      <c r="U305" s="202">
        <v>19658.460917703451</v>
      </c>
      <c r="V305" s="204" t="s">
        <v>215</v>
      </c>
      <c r="W305" s="204" t="s">
        <v>215</v>
      </c>
      <c r="X305" s="204" t="s">
        <v>215</v>
      </c>
      <c r="Y305" s="204" t="s">
        <v>215</v>
      </c>
      <c r="Z305" s="204" t="s">
        <v>215</v>
      </c>
      <c r="AA305" s="204" t="s">
        <v>215</v>
      </c>
      <c r="AB305" s="202">
        <v>32826.290819239031</v>
      </c>
      <c r="AC305" s="158" t="s">
        <v>215</v>
      </c>
      <c r="AD305" s="202">
        <v>18420.747875731424</v>
      </c>
      <c r="AU305" s="206" t="s">
        <v>194</v>
      </c>
      <c r="AV305" s="204" t="s">
        <v>529</v>
      </c>
      <c r="AW305" s="204" t="s">
        <v>317</v>
      </c>
      <c r="AX305" s="204" t="s">
        <v>76</v>
      </c>
      <c r="AY305" s="202">
        <v>29288.777839079674</v>
      </c>
      <c r="AZ305" s="236" t="s">
        <v>215</v>
      </c>
      <c r="BA305" s="236" t="s">
        <v>215</v>
      </c>
      <c r="BB305" s="236" t="s">
        <v>215</v>
      </c>
      <c r="BC305" s="236" t="s">
        <v>215</v>
      </c>
      <c r="BD305" s="202">
        <v>1916.2677711395336</v>
      </c>
      <c r="BE305" s="202">
        <v>8301.2207503714562</v>
      </c>
      <c r="BF305" s="202">
        <v>47060.877274269253</v>
      </c>
      <c r="BG305" s="236" t="s">
        <v>215</v>
      </c>
      <c r="BH305" s="202">
        <v>18756.047257439583</v>
      </c>
    </row>
    <row r="306" spans="17:60" ht="16.5" thickBot="1" x14ac:dyDescent="0.3">
      <c r="Q306" s="206" t="s">
        <v>194</v>
      </c>
      <c r="R306" s="204" t="s">
        <v>520</v>
      </c>
      <c r="S306" s="204" t="s">
        <v>319</v>
      </c>
      <c r="T306" s="204" t="s">
        <v>76</v>
      </c>
      <c r="U306" s="202">
        <v>407826.00827781606</v>
      </c>
      <c r="V306" s="204" t="s">
        <v>215</v>
      </c>
      <c r="W306" s="204" t="s">
        <v>215</v>
      </c>
      <c r="X306" s="204" t="s">
        <v>215</v>
      </c>
      <c r="Y306" s="204" t="s">
        <v>215</v>
      </c>
      <c r="Z306" s="204" t="s">
        <v>215</v>
      </c>
      <c r="AA306" s="204" t="s">
        <v>215</v>
      </c>
      <c r="AB306" s="202">
        <v>681000.16615852772</v>
      </c>
      <c r="AC306" s="158" t="s">
        <v>215</v>
      </c>
      <c r="AD306" s="202">
        <v>382148.94376020308</v>
      </c>
      <c r="AU306" s="206" t="s">
        <v>194</v>
      </c>
      <c r="AV306" s="204" t="s">
        <v>529</v>
      </c>
      <c r="AW306" s="204" t="s">
        <v>74</v>
      </c>
      <c r="AX306" s="204" t="s">
        <v>76</v>
      </c>
      <c r="AY306" s="202">
        <v>0</v>
      </c>
      <c r="AZ306" s="236" t="s">
        <v>215</v>
      </c>
      <c r="BA306" s="236" t="s">
        <v>215</v>
      </c>
      <c r="BB306" s="236" t="s">
        <v>215</v>
      </c>
      <c r="BC306" s="236" t="s">
        <v>215</v>
      </c>
      <c r="BD306" s="202">
        <v>0</v>
      </c>
      <c r="BE306" s="202">
        <v>0</v>
      </c>
      <c r="BF306" s="202">
        <v>0</v>
      </c>
      <c r="BG306" s="236" t="s">
        <v>215</v>
      </c>
      <c r="BH306" s="202">
        <v>0</v>
      </c>
    </row>
    <row r="307" spans="17:60" ht="16.5" thickBot="1" x14ac:dyDescent="0.3">
      <c r="Q307" s="206" t="s">
        <v>194</v>
      </c>
      <c r="R307" s="204" t="s">
        <v>520</v>
      </c>
      <c r="S307" s="204" t="s">
        <v>318</v>
      </c>
      <c r="T307" s="204" t="s">
        <v>76</v>
      </c>
      <c r="U307" s="202">
        <v>16929.279129593739</v>
      </c>
      <c r="V307" s="204" t="s">
        <v>215</v>
      </c>
      <c r="W307" s="204" t="s">
        <v>215</v>
      </c>
      <c r="X307" s="204" t="s">
        <v>215</v>
      </c>
      <c r="Y307" s="204" t="s">
        <v>215</v>
      </c>
      <c r="Z307" s="204" t="s">
        <v>215</v>
      </c>
      <c r="AA307" s="204" t="s">
        <v>215</v>
      </c>
      <c r="AB307" s="202">
        <v>28269.020774035194</v>
      </c>
      <c r="AC307" s="158" t="s">
        <v>215</v>
      </c>
      <c r="AD307" s="202">
        <v>15863.397641841399</v>
      </c>
      <c r="AU307" s="206" t="s">
        <v>194</v>
      </c>
      <c r="AV307" s="204" t="s">
        <v>529</v>
      </c>
      <c r="AW307" s="204" t="s">
        <v>316</v>
      </c>
      <c r="AX307" s="204" t="s">
        <v>76</v>
      </c>
      <c r="AY307" s="202">
        <v>0</v>
      </c>
      <c r="AZ307" s="236" t="s">
        <v>215</v>
      </c>
      <c r="BA307" s="236" t="s">
        <v>215</v>
      </c>
      <c r="BB307" s="236" t="s">
        <v>215</v>
      </c>
      <c r="BC307" s="236" t="s">
        <v>215</v>
      </c>
      <c r="BD307" s="202">
        <v>0</v>
      </c>
      <c r="BE307" s="202">
        <v>0</v>
      </c>
      <c r="BF307" s="202">
        <v>0</v>
      </c>
      <c r="BG307" s="236" t="s">
        <v>215</v>
      </c>
      <c r="BH307" s="202">
        <v>0</v>
      </c>
    </row>
    <row r="308" spans="17:60" ht="16.5" thickBot="1" x14ac:dyDescent="0.3">
      <c r="Q308" s="206" t="s">
        <v>194</v>
      </c>
      <c r="R308" s="204" t="s">
        <v>520</v>
      </c>
      <c r="S308" s="204" t="s">
        <v>317</v>
      </c>
      <c r="T308" s="204" t="s">
        <v>76</v>
      </c>
      <c r="U308" s="202">
        <v>99199.378925934463</v>
      </c>
      <c r="V308" s="204" t="s">
        <v>215</v>
      </c>
      <c r="W308" s="204" t="s">
        <v>215</v>
      </c>
      <c r="X308" s="204" t="s">
        <v>215</v>
      </c>
      <c r="Y308" s="204" t="s">
        <v>215</v>
      </c>
      <c r="Z308" s="204" t="s">
        <v>215</v>
      </c>
      <c r="AA308" s="204" t="s">
        <v>215</v>
      </c>
      <c r="AB308" s="202">
        <v>165646.11417662448</v>
      </c>
      <c r="AC308" s="158" t="s">
        <v>215</v>
      </c>
      <c r="AD308" s="202">
        <v>92953.703561715884</v>
      </c>
      <c r="AU308" s="206" t="s">
        <v>194</v>
      </c>
      <c r="AV308" s="204" t="s">
        <v>529</v>
      </c>
      <c r="AW308" s="204" t="s">
        <v>315</v>
      </c>
      <c r="AX308" s="204" t="s">
        <v>76</v>
      </c>
      <c r="AY308" s="202">
        <v>0</v>
      </c>
      <c r="AZ308" s="236" t="s">
        <v>215</v>
      </c>
      <c r="BA308" s="236" t="s">
        <v>215</v>
      </c>
      <c r="BB308" s="236" t="s">
        <v>215</v>
      </c>
      <c r="BC308" s="236" t="s">
        <v>215</v>
      </c>
      <c r="BD308" s="202">
        <v>0</v>
      </c>
      <c r="BE308" s="202">
        <v>0</v>
      </c>
      <c r="BF308" s="202">
        <v>0</v>
      </c>
      <c r="BG308" s="236" t="s">
        <v>215</v>
      </c>
      <c r="BH308" s="202">
        <v>0</v>
      </c>
    </row>
    <row r="309" spans="17:60" ht="16.5" thickBot="1" x14ac:dyDescent="0.3">
      <c r="Q309" s="206" t="s">
        <v>194</v>
      </c>
      <c r="R309" s="204" t="s">
        <v>520</v>
      </c>
      <c r="S309" s="204" t="s">
        <v>74</v>
      </c>
      <c r="T309" s="204" t="s">
        <v>76</v>
      </c>
      <c r="U309" s="202">
        <v>0</v>
      </c>
      <c r="V309" s="204" t="s">
        <v>215</v>
      </c>
      <c r="W309" s="204" t="s">
        <v>215</v>
      </c>
      <c r="X309" s="204" t="s">
        <v>215</v>
      </c>
      <c r="Y309" s="204" t="s">
        <v>215</v>
      </c>
      <c r="Z309" s="204" t="s">
        <v>215</v>
      </c>
      <c r="AA309" s="204" t="s">
        <v>215</v>
      </c>
      <c r="AB309" s="202">
        <v>0</v>
      </c>
      <c r="AC309" s="158" t="s">
        <v>215</v>
      </c>
      <c r="AD309" s="202">
        <v>0</v>
      </c>
      <c r="AU309" s="206" t="s">
        <v>194</v>
      </c>
      <c r="AV309" s="204" t="s">
        <v>529</v>
      </c>
      <c r="AW309" s="204" t="s">
        <v>314</v>
      </c>
      <c r="AX309" s="204" t="s">
        <v>76</v>
      </c>
      <c r="AY309" s="202">
        <v>0</v>
      </c>
      <c r="AZ309" s="236" t="s">
        <v>215</v>
      </c>
      <c r="BA309" s="236" t="s">
        <v>215</v>
      </c>
      <c r="BB309" s="236" t="s">
        <v>215</v>
      </c>
      <c r="BC309" s="236" t="s">
        <v>215</v>
      </c>
      <c r="BD309" s="202">
        <v>0</v>
      </c>
      <c r="BE309" s="202">
        <v>0</v>
      </c>
      <c r="BF309" s="202">
        <v>0</v>
      </c>
      <c r="BG309" s="236" t="s">
        <v>215</v>
      </c>
      <c r="BH309" s="202">
        <v>0</v>
      </c>
    </row>
    <row r="310" spans="17:60" ht="16.5" thickBot="1" x14ac:dyDescent="0.3">
      <c r="Q310" s="206" t="s">
        <v>194</v>
      </c>
      <c r="R310" s="204" t="s">
        <v>520</v>
      </c>
      <c r="S310" s="204" t="s">
        <v>316</v>
      </c>
      <c r="T310" s="204" t="s">
        <v>76</v>
      </c>
      <c r="U310" s="202">
        <v>482792.33278948278</v>
      </c>
      <c r="V310" s="204" t="s">
        <v>215</v>
      </c>
      <c r="W310" s="204" t="s">
        <v>215</v>
      </c>
      <c r="X310" s="204" t="s">
        <v>215</v>
      </c>
      <c r="Y310" s="204" t="s">
        <v>215</v>
      </c>
      <c r="Z310" s="204" t="s">
        <v>215</v>
      </c>
      <c r="AA310" s="204" t="s">
        <v>215</v>
      </c>
      <c r="AB310" s="202">
        <v>806181.19535360998</v>
      </c>
      <c r="AC310" s="158" t="s">
        <v>215</v>
      </c>
      <c r="AD310" s="202">
        <v>452395.32615914638</v>
      </c>
      <c r="AU310" s="206" t="s">
        <v>194</v>
      </c>
      <c r="AV310" s="204" t="s">
        <v>529</v>
      </c>
      <c r="AW310" s="204" t="s">
        <v>313</v>
      </c>
      <c r="AX310" s="204" t="s">
        <v>76</v>
      </c>
      <c r="AY310" s="202">
        <v>0</v>
      </c>
      <c r="AZ310" s="236" t="s">
        <v>215</v>
      </c>
      <c r="BA310" s="236" t="s">
        <v>215</v>
      </c>
      <c r="BB310" s="236" t="s">
        <v>215</v>
      </c>
      <c r="BC310" s="236" t="s">
        <v>215</v>
      </c>
      <c r="BD310" s="202">
        <v>0</v>
      </c>
      <c r="BE310" s="202">
        <v>0</v>
      </c>
      <c r="BF310" s="202">
        <v>0</v>
      </c>
      <c r="BG310" s="236" t="s">
        <v>215</v>
      </c>
      <c r="BH310" s="202">
        <v>0</v>
      </c>
    </row>
    <row r="311" spans="17:60" ht="16.5" thickBot="1" x14ac:dyDescent="0.3">
      <c r="Q311" s="206" t="s">
        <v>194</v>
      </c>
      <c r="R311" s="204" t="s">
        <v>520</v>
      </c>
      <c r="S311" s="204" t="s">
        <v>315</v>
      </c>
      <c r="T311" s="204" t="s">
        <v>76</v>
      </c>
      <c r="U311" s="202">
        <v>0</v>
      </c>
      <c r="V311" s="204" t="s">
        <v>215</v>
      </c>
      <c r="W311" s="204" t="s">
        <v>215</v>
      </c>
      <c r="X311" s="204" t="s">
        <v>215</v>
      </c>
      <c r="Y311" s="204" t="s">
        <v>215</v>
      </c>
      <c r="Z311" s="204" t="s">
        <v>215</v>
      </c>
      <c r="AA311" s="204" t="s">
        <v>215</v>
      </c>
      <c r="AB311" s="202">
        <v>0</v>
      </c>
      <c r="AC311" s="158" t="s">
        <v>215</v>
      </c>
      <c r="AD311" s="202">
        <v>0</v>
      </c>
      <c r="AU311" s="206" t="s">
        <v>194</v>
      </c>
      <c r="AV311" s="204" t="s">
        <v>529</v>
      </c>
      <c r="AW311" s="204" t="s">
        <v>323</v>
      </c>
      <c r="AX311" s="204" t="s">
        <v>52</v>
      </c>
      <c r="AY311" s="202">
        <v>79.372329272446365</v>
      </c>
      <c r="AZ311" s="236" t="s">
        <v>215</v>
      </c>
      <c r="BA311" s="236" t="s">
        <v>215</v>
      </c>
      <c r="BB311" s="236" t="s">
        <v>215</v>
      </c>
      <c r="BC311" s="236" t="s">
        <v>215</v>
      </c>
      <c r="BD311" s="202">
        <v>5.1930687357708916</v>
      </c>
      <c r="BE311" s="202">
        <v>22.496234919116425</v>
      </c>
      <c r="BF311" s="202">
        <v>127.53456178289139</v>
      </c>
      <c r="BG311" s="236" t="s">
        <v>215</v>
      </c>
      <c r="BH311" s="202">
        <v>50.828722418751433</v>
      </c>
    </row>
    <row r="312" spans="17:60" ht="16.5" thickBot="1" x14ac:dyDescent="0.3">
      <c r="Q312" s="206" t="s">
        <v>194</v>
      </c>
      <c r="R312" s="204" t="s">
        <v>520</v>
      </c>
      <c r="S312" s="204" t="s">
        <v>314</v>
      </c>
      <c r="T312" s="204" t="s">
        <v>76</v>
      </c>
      <c r="U312" s="202">
        <v>135789.03805931559</v>
      </c>
      <c r="V312" s="204" t="s">
        <v>215</v>
      </c>
      <c r="W312" s="204" t="s">
        <v>215</v>
      </c>
      <c r="X312" s="204" t="s">
        <v>215</v>
      </c>
      <c r="Y312" s="204" t="s">
        <v>215</v>
      </c>
      <c r="Z312" s="204" t="s">
        <v>215</v>
      </c>
      <c r="AA312" s="204" t="s">
        <v>215</v>
      </c>
      <c r="AB312" s="202">
        <v>226744.63031770953</v>
      </c>
      <c r="AC312" s="158" t="s">
        <v>215</v>
      </c>
      <c r="AD312" s="202">
        <v>127239.6473381174</v>
      </c>
      <c r="AU312" s="206" t="s">
        <v>194</v>
      </c>
      <c r="AV312" s="204" t="s">
        <v>529</v>
      </c>
      <c r="AW312" s="204" t="s">
        <v>322</v>
      </c>
      <c r="AX312" s="204" t="s">
        <v>52</v>
      </c>
      <c r="AY312" s="202">
        <v>0</v>
      </c>
      <c r="AZ312" s="236" t="s">
        <v>215</v>
      </c>
      <c r="BA312" s="236" t="s">
        <v>215</v>
      </c>
      <c r="BB312" s="236" t="s">
        <v>215</v>
      </c>
      <c r="BC312" s="236" t="s">
        <v>215</v>
      </c>
      <c r="BD312" s="202">
        <v>0</v>
      </c>
      <c r="BE312" s="202">
        <v>0</v>
      </c>
      <c r="BF312" s="202">
        <v>0</v>
      </c>
      <c r="BG312" s="236" t="s">
        <v>215</v>
      </c>
      <c r="BH312" s="202">
        <v>0</v>
      </c>
    </row>
    <row r="313" spans="17:60" ht="16.5" thickBot="1" x14ac:dyDescent="0.3">
      <c r="Q313" s="206" t="s">
        <v>194</v>
      </c>
      <c r="R313" s="204" t="s">
        <v>520</v>
      </c>
      <c r="S313" s="204" t="s">
        <v>313</v>
      </c>
      <c r="T313" s="204" t="s">
        <v>76</v>
      </c>
      <c r="U313" s="202">
        <v>0</v>
      </c>
      <c r="V313" s="204" t="s">
        <v>215</v>
      </c>
      <c r="W313" s="204" t="s">
        <v>215</v>
      </c>
      <c r="X313" s="204" t="s">
        <v>215</v>
      </c>
      <c r="Y313" s="204" t="s">
        <v>215</v>
      </c>
      <c r="Z313" s="204" t="s">
        <v>215</v>
      </c>
      <c r="AA313" s="204" t="s">
        <v>215</v>
      </c>
      <c r="AB313" s="202">
        <v>0</v>
      </c>
      <c r="AC313" s="158" t="s">
        <v>215</v>
      </c>
      <c r="AD313" s="202">
        <v>0</v>
      </c>
      <c r="AU313" s="206" t="s">
        <v>194</v>
      </c>
      <c r="AV313" s="204" t="s">
        <v>529</v>
      </c>
      <c r="AW313" s="204" t="s">
        <v>321</v>
      </c>
      <c r="AX313" s="204" t="s">
        <v>52</v>
      </c>
      <c r="AY313" s="202">
        <v>0</v>
      </c>
      <c r="AZ313" s="236" t="s">
        <v>215</v>
      </c>
      <c r="BA313" s="236" t="s">
        <v>215</v>
      </c>
      <c r="BB313" s="236" t="s">
        <v>215</v>
      </c>
      <c r="BC313" s="236" t="s">
        <v>215</v>
      </c>
      <c r="BD313" s="202">
        <v>0</v>
      </c>
      <c r="BE313" s="202">
        <v>0</v>
      </c>
      <c r="BF313" s="202">
        <v>0</v>
      </c>
      <c r="BG313" s="236" t="s">
        <v>215</v>
      </c>
      <c r="BH313" s="202">
        <v>0</v>
      </c>
    </row>
    <row r="314" spans="17:60" ht="16.5" thickBot="1" x14ac:dyDescent="0.3">
      <c r="Q314" s="206" t="s">
        <v>194</v>
      </c>
      <c r="R314" s="204" t="s">
        <v>520</v>
      </c>
      <c r="S314" s="204" t="s">
        <v>312</v>
      </c>
      <c r="T314" s="204" t="s">
        <v>76</v>
      </c>
      <c r="U314" s="202">
        <v>114251.17449595538</v>
      </c>
      <c r="V314" s="204" t="s">
        <v>215</v>
      </c>
      <c r="W314" s="204" t="s">
        <v>215</v>
      </c>
      <c r="X314" s="204" t="s">
        <v>215</v>
      </c>
      <c r="Y314" s="204" t="s">
        <v>215</v>
      </c>
      <c r="Z314" s="204" t="s">
        <v>215</v>
      </c>
      <c r="AA314" s="204" t="s">
        <v>215</v>
      </c>
      <c r="AB314" s="202">
        <v>190780.05628947233</v>
      </c>
      <c r="AC314" s="158" t="s">
        <v>215</v>
      </c>
      <c r="AD314" s="202">
        <v>107057.82556969642</v>
      </c>
      <c r="AU314" s="206" t="s">
        <v>194</v>
      </c>
      <c r="AV314" s="204" t="s">
        <v>529</v>
      </c>
      <c r="AW314" s="204" t="s">
        <v>320</v>
      </c>
      <c r="AX314" s="204" t="s">
        <v>52</v>
      </c>
      <c r="AY314" s="202">
        <v>0</v>
      </c>
      <c r="AZ314" s="236" t="s">
        <v>215</v>
      </c>
      <c r="BA314" s="236" t="s">
        <v>215</v>
      </c>
      <c r="BB314" s="236" t="s">
        <v>215</v>
      </c>
      <c r="BC314" s="236" t="s">
        <v>215</v>
      </c>
      <c r="BD314" s="202">
        <v>0</v>
      </c>
      <c r="BE314" s="202">
        <v>0</v>
      </c>
      <c r="BF314" s="202">
        <v>0</v>
      </c>
      <c r="BG314" s="236" t="s">
        <v>215</v>
      </c>
      <c r="BH314" s="202">
        <v>0</v>
      </c>
    </row>
    <row r="315" spans="17:60" ht="16.5" thickBot="1" x14ac:dyDescent="0.3">
      <c r="Q315" s="206" t="s">
        <v>194</v>
      </c>
      <c r="R315" s="204" t="s">
        <v>520</v>
      </c>
      <c r="S315" s="204" t="s">
        <v>323</v>
      </c>
      <c r="T315" s="204" t="s">
        <v>52</v>
      </c>
      <c r="U315" s="202">
        <v>989.24962665713736</v>
      </c>
      <c r="V315" s="204" t="s">
        <v>215</v>
      </c>
      <c r="W315" s="204" t="s">
        <v>215</v>
      </c>
      <c r="X315" s="204" t="s">
        <v>215</v>
      </c>
      <c r="Y315" s="204" t="s">
        <v>215</v>
      </c>
      <c r="Z315" s="204" t="s">
        <v>215</v>
      </c>
      <c r="AA315" s="204" t="s">
        <v>215</v>
      </c>
      <c r="AB315" s="202">
        <v>1651.8788563059311</v>
      </c>
      <c r="AC315" s="158" t="s">
        <v>215</v>
      </c>
      <c r="AD315" s="202">
        <v>926.96564777368087</v>
      </c>
      <c r="AU315" s="206" t="s">
        <v>194</v>
      </c>
      <c r="AV315" s="204" t="s">
        <v>529</v>
      </c>
      <c r="AW315" s="204" t="s">
        <v>319</v>
      </c>
      <c r="AX315" s="204" t="s">
        <v>52</v>
      </c>
      <c r="AY315" s="202">
        <v>0</v>
      </c>
      <c r="AZ315" s="236" t="s">
        <v>215</v>
      </c>
      <c r="BA315" s="236" t="s">
        <v>215</v>
      </c>
      <c r="BB315" s="236" t="s">
        <v>215</v>
      </c>
      <c r="BC315" s="236" t="s">
        <v>215</v>
      </c>
      <c r="BD315" s="202">
        <v>0</v>
      </c>
      <c r="BE315" s="202">
        <v>0</v>
      </c>
      <c r="BF315" s="202">
        <v>0</v>
      </c>
      <c r="BG315" s="236" t="s">
        <v>215</v>
      </c>
      <c r="BH315" s="202">
        <v>0</v>
      </c>
    </row>
    <row r="316" spans="17:60" ht="16.5" thickBot="1" x14ac:dyDescent="0.3">
      <c r="Q316" s="206" t="s">
        <v>194</v>
      </c>
      <c r="R316" s="204" t="s">
        <v>520</v>
      </c>
      <c r="S316" s="204" t="s">
        <v>322</v>
      </c>
      <c r="T316" s="204" t="s">
        <v>52</v>
      </c>
      <c r="U316" s="202">
        <v>0</v>
      </c>
      <c r="V316" s="204" t="s">
        <v>215</v>
      </c>
      <c r="W316" s="204" t="s">
        <v>215</v>
      </c>
      <c r="X316" s="204" t="s">
        <v>215</v>
      </c>
      <c r="Y316" s="204" t="s">
        <v>215</v>
      </c>
      <c r="Z316" s="204" t="s">
        <v>215</v>
      </c>
      <c r="AA316" s="204" t="s">
        <v>215</v>
      </c>
      <c r="AB316" s="202">
        <v>0</v>
      </c>
      <c r="AC316" s="158" t="s">
        <v>215</v>
      </c>
      <c r="AD316" s="202">
        <v>0</v>
      </c>
      <c r="AU316" s="206" t="s">
        <v>194</v>
      </c>
      <c r="AV316" s="204" t="s">
        <v>529</v>
      </c>
      <c r="AW316" s="204" t="s">
        <v>318</v>
      </c>
      <c r="AX316" s="204" t="s">
        <v>52</v>
      </c>
      <c r="AY316" s="202">
        <v>0</v>
      </c>
      <c r="AZ316" s="236" t="s">
        <v>215</v>
      </c>
      <c r="BA316" s="236" t="s">
        <v>215</v>
      </c>
      <c r="BB316" s="236" t="s">
        <v>215</v>
      </c>
      <c r="BC316" s="236" t="s">
        <v>215</v>
      </c>
      <c r="BD316" s="202">
        <v>0</v>
      </c>
      <c r="BE316" s="202">
        <v>0</v>
      </c>
      <c r="BF316" s="202">
        <v>0</v>
      </c>
      <c r="BG316" s="236" t="s">
        <v>215</v>
      </c>
      <c r="BH316" s="202">
        <v>0</v>
      </c>
    </row>
    <row r="317" spans="17:60" ht="16.5" thickBot="1" x14ac:dyDescent="0.3">
      <c r="Q317" s="206" t="s">
        <v>194</v>
      </c>
      <c r="R317" s="204" t="s">
        <v>520</v>
      </c>
      <c r="S317" s="204" t="s">
        <v>321</v>
      </c>
      <c r="T317" s="204" t="s">
        <v>52</v>
      </c>
      <c r="U317" s="202">
        <v>922.98104095090525</v>
      </c>
      <c r="V317" s="204" t="s">
        <v>215</v>
      </c>
      <c r="W317" s="204" t="s">
        <v>215</v>
      </c>
      <c r="X317" s="204" t="s">
        <v>215</v>
      </c>
      <c r="Y317" s="204" t="s">
        <v>215</v>
      </c>
      <c r="Z317" s="204" t="s">
        <v>215</v>
      </c>
      <c r="AA317" s="204" t="s">
        <v>215</v>
      </c>
      <c r="AB317" s="202">
        <v>1541.2215736387298</v>
      </c>
      <c r="AC317" s="158" t="s">
        <v>215</v>
      </c>
      <c r="AD317" s="202">
        <v>864.86938731432406</v>
      </c>
      <c r="AU317" s="206" t="s">
        <v>194</v>
      </c>
      <c r="AV317" s="204" t="s">
        <v>529</v>
      </c>
      <c r="AW317" s="204" t="s">
        <v>317</v>
      </c>
      <c r="AX317" s="204" t="s">
        <v>52</v>
      </c>
      <c r="AY317" s="202">
        <v>3306.4208928424505</v>
      </c>
      <c r="AZ317" s="236" t="s">
        <v>215</v>
      </c>
      <c r="BA317" s="236" t="s">
        <v>215</v>
      </c>
      <c r="BB317" s="236" t="s">
        <v>215</v>
      </c>
      <c r="BC317" s="236" t="s">
        <v>215</v>
      </c>
      <c r="BD317" s="202">
        <v>216.32817284449317</v>
      </c>
      <c r="BE317" s="202">
        <v>937.12786091411465</v>
      </c>
      <c r="BF317" s="202">
        <v>5312.7197286982364</v>
      </c>
      <c r="BG317" s="236" t="s">
        <v>215</v>
      </c>
      <c r="BH317" s="202">
        <v>2117.3770670755734</v>
      </c>
    </row>
    <row r="318" spans="17:60" ht="16.5" thickBot="1" x14ac:dyDescent="0.3">
      <c r="Q318" s="206" t="s">
        <v>194</v>
      </c>
      <c r="R318" s="204" t="s">
        <v>520</v>
      </c>
      <c r="S318" s="204" t="s">
        <v>320</v>
      </c>
      <c r="T318" s="204" t="s">
        <v>52</v>
      </c>
      <c r="U318" s="202">
        <v>274.96595786058771</v>
      </c>
      <c r="V318" s="204" t="s">
        <v>215</v>
      </c>
      <c r="W318" s="204" t="s">
        <v>215</v>
      </c>
      <c r="X318" s="204" t="s">
        <v>215</v>
      </c>
      <c r="Y318" s="204" t="s">
        <v>215</v>
      </c>
      <c r="Z318" s="204" t="s">
        <v>215</v>
      </c>
      <c r="AA318" s="204" t="s">
        <v>215</v>
      </c>
      <c r="AB318" s="202">
        <v>459.14644772591521</v>
      </c>
      <c r="AC318" s="158" t="s">
        <v>215</v>
      </c>
      <c r="AD318" s="202">
        <v>257.65387256728292</v>
      </c>
      <c r="AU318" s="206" t="s">
        <v>194</v>
      </c>
      <c r="AV318" s="204" t="s">
        <v>529</v>
      </c>
      <c r="AW318" s="204" t="s">
        <v>74</v>
      </c>
      <c r="AX318" s="204" t="s">
        <v>52</v>
      </c>
      <c r="AY318" s="202">
        <v>0</v>
      </c>
      <c r="AZ318" s="236" t="s">
        <v>215</v>
      </c>
      <c r="BA318" s="236" t="s">
        <v>215</v>
      </c>
      <c r="BB318" s="236" t="s">
        <v>215</v>
      </c>
      <c r="BC318" s="236" t="s">
        <v>215</v>
      </c>
      <c r="BD318" s="202">
        <v>0</v>
      </c>
      <c r="BE318" s="202">
        <v>0</v>
      </c>
      <c r="BF318" s="202">
        <v>0</v>
      </c>
      <c r="BG318" s="236" t="s">
        <v>215</v>
      </c>
      <c r="BH318" s="202">
        <v>0</v>
      </c>
    </row>
    <row r="319" spans="17:60" ht="16.5" thickBot="1" x14ac:dyDescent="0.3">
      <c r="Q319" s="206" t="s">
        <v>194</v>
      </c>
      <c r="R319" s="204" t="s">
        <v>520</v>
      </c>
      <c r="S319" s="204" t="s">
        <v>319</v>
      </c>
      <c r="T319" s="204" t="s">
        <v>52</v>
      </c>
      <c r="U319" s="202">
        <v>5800.4745695689098</v>
      </c>
      <c r="V319" s="204" t="s">
        <v>215</v>
      </c>
      <c r="W319" s="204" t="s">
        <v>215</v>
      </c>
      <c r="X319" s="204" t="s">
        <v>215</v>
      </c>
      <c r="Y319" s="204" t="s">
        <v>215</v>
      </c>
      <c r="Z319" s="204" t="s">
        <v>215</v>
      </c>
      <c r="AA319" s="204" t="s">
        <v>215</v>
      </c>
      <c r="AB319" s="202">
        <v>9685.8073430762397</v>
      </c>
      <c r="AC319" s="158" t="s">
        <v>215</v>
      </c>
      <c r="AD319" s="202">
        <v>5435.2718685824266</v>
      </c>
      <c r="AU319" s="206" t="s">
        <v>194</v>
      </c>
      <c r="AV319" s="204" t="s">
        <v>529</v>
      </c>
      <c r="AW319" s="204" t="s">
        <v>316</v>
      </c>
      <c r="AX319" s="204" t="s">
        <v>52</v>
      </c>
      <c r="AY319" s="202">
        <v>0</v>
      </c>
      <c r="AZ319" s="236" t="s">
        <v>215</v>
      </c>
      <c r="BA319" s="236" t="s">
        <v>215</v>
      </c>
      <c r="BB319" s="236" t="s">
        <v>215</v>
      </c>
      <c r="BC319" s="236" t="s">
        <v>215</v>
      </c>
      <c r="BD319" s="202">
        <v>0</v>
      </c>
      <c r="BE319" s="202">
        <v>0</v>
      </c>
      <c r="BF319" s="202">
        <v>0</v>
      </c>
      <c r="BG319" s="236" t="s">
        <v>215</v>
      </c>
      <c r="BH319" s="202">
        <v>0</v>
      </c>
    </row>
    <row r="320" spans="17:60" ht="16.5" thickBot="1" x14ac:dyDescent="0.3">
      <c r="Q320" s="206" t="s">
        <v>194</v>
      </c>
      <c r="R320" s="204" t="s">
        <v>520</v>
      </c>
      <c r="S320" s="204" t="s">
        <v>318</v>
      </c>
      <c r="T320" s="204" t="s">
        <v>52</v>
      </c>
      <c r="U320" s="202">
        <v>240.78369489163831</v>
      </c>
      <c r="V320" s="204" t="s">
        <v>215</v>
      </c>
      <c r="W320" s="204" t="s">
        <v>215</v>
      </c>
      <c r="X320" s="204" t="s">
        <v>215</v>
      </c>
      <c r="Y320" s="204" t="s">
        <v>215</v>
      </c>
      <c r="Z320" s="204" t="s">
        <v>215</v>
      </c>
      <c r="AA320" s="204" t="s">
        <v>215</v>
      </c>
      <c r="AB320" s="202">
        <v>402.06787429253166</v>
      </c>
      <c r="AC320" s="158" t="s">
        <v>215</v>
      </c>
      <c r="AD320" s="202">
        <v>225.62375329146906</v>
      </c>
      <c r="AU320" s="206" t="s">
        <v>194</v>
      </c>
      <c r="AV320" s="204" t="s">
        <v>529</v>
      </c>
      <c r="AW320" s="204" t="s">
        <v>315</v>
      </c>
      <c r="AX320" s="204" t="s">
        <v>52</v>
      </c>
      <c r="AY320" s="202">
        <v>0</v>
      </c>
      <c r="AZ320" s="236" t="s">
        <v>215</v>
      </c>
      <c r="BA320" s="236" t="s">
        <v>215</v>
      </c>
      <c r="BB320" s="236" t="s">
        <v>215</v>
      </c>
      <c r="BC320" s="236" t="s">
        <v>215</v>
      </c>
      <c r="BD320" s="202">
        <v>0</v>
      </c>
      <c r="BE320" s="202">
        <v>0</v>
      </c>
      <c r="BF320" s="202">
        <v>0</v>
      </c>
      <c r="BG320" s="236" t="s">
        <v>215</v>
      </c>
      <c r="BH320" s="202">
        <v>0</v>
      </c>
    </row>
    <row r="321" spans="17:60" ht="16.5" thickBot="1" x14ac:dyDescent="0.3">
      <c r="Q321" s="206" t="s">
        <v>194</v>
      </c>
      <c r="R321" s="204" t="s">
        <v>520</v>
      </c>
      <c r="S321" s="204" t="s">
        <v>317</v>
      </c>
      <c r="T321" s="204" t="s">
        <v>52</v>
      </c>
      <c r="U321" s="202">
        <v>1387.5171837601195</v>
      </c>
      <c r="V321" s="204" t="s">
        <v>215</v>
      </c>
      <c r="W321" s="204" t="s">
        <v>215</v>
      </c>
      <c r="X321" s="204" t="s">
        <v>215</v>
      </c>
      <c r="Y321" s="204" t="s">
        <v>215</v>
      </c>
      <c r="Z321" s="204" t="s">
        <v>215</v>
      </c>
      <c r="AA321" s="204" t="s">
        <v>215</v>
      </c>
      <c r="AB321" s="202">
        <v>2316.918032468338</v>
      </c>
      <c r="AC321" s="158" t="s">
        <v>215</v>
      </c>
      <c r="AD321" s="202">
        <v>1300.1579483912083</v>
      </c>
      <c r="AU321" s="206" t="s">
        <v>194</v>
      </c>
      <c r="AV321" s="204" t="s">
        <v>529</v>
      </c>
      <c r="AW321" s="204" t="s">
        <v>314</v>
      </c>
      <c r="AX321" s="204" t="s">
        <v>52</v>
      </c>
      <c r="AY321" s="202">
        <v>0</v>
      </c>
      <c r="AZ321" s="236" t="s">
        <v>215</v>
      </c>
      <c r="BA321" s="236" t="s">
        <v>215</v>
      </c>
      <c r="BB321" s="236" t="s">
        <v>215</v>
      </c>
      <c r="BC321" s="236" t="s">
        <v>215</v>
      </c>
      <c r="BD321" s="202">
        <v>0</v>
      </c>
      <c r="BE321" s="202">
        <v>0</v>
      </c>
      <c r="BF321" s="202">
        <v>0</v>
      </c>
      <c r="BG321" s="236" t="s">
        <v>215</v>
      </c>
      <c r="BH321" s="202">
        <v>0</v>
      </c>
    </row>
    <row r="322" spans="17:60" ht="16.5" thickBot="1" x14ac:dyDescent="0.3">
      <c r="Q322" s="206" t="s">
        <v>194</v>
      </c>
      <c r="R322" s="204" t="s">
        <v>520</v>
      </c>
      <c r="S322" s="204" t="s">
        <v>74</v>
      </c>
      <c r="T322" s="204" t="s">
        <v>52</v>
      </c>
      <c r="U322" s="202">
        <v>0</v>
      </c>
      <c r="V322" s="204" t="s">
        <v>215</v>
      </c>
      <c r="W322" s="204" t="s">
        <v>215</v>
      </c>
      <c r="X322" s="204" t="s">
        <v>215</v>
      </c>
      <c r="Y322" s="204" t="s">
        <v>215</v>
      </c>
      <c r="Z322" s="204" t="s">
        <v>215</v>
      </c>
      <c r="AA322" s="204" t="s">
        <v>215</v>
      </c>
      <c r="AB322" s="202">
        <v>0</v>
      </c>
      <c r="AC322" s="158" t="s">
        <v>215</v>
      </c>
      <c r="AD322" s="202">
        <v>0</v>
      </c>
      <c r="AU322" s="206" t="s">
        <v>194</v>
      </c>
      <c r="AV322" s="204" t="s">
        <v>529</v>
      </c>
      <c r="AW322" s="204" t="s">
        <v>313</v>
      </c>
      <c r="AX322" s="204" t="s">
        <v>52</v>
      </c>
      <c r="AY322" s="202">
        <v>0</v>
      </c>
      <c r="AZ322" s="236" t="s">
        <v>215</v>
      </c>
      <c r="BA322" s="236" t="s">
        <v>215</v>
      </c>
      <c r="BB322" s="236" t="s">
        <v>215</v>
      </c>
      <c r="BC322" s="236" t="s">
        <v>215</v>
      </c>
      <c r="BD322" s="202">
        <v>0</v>
      </c>
      <c r="BE322" s="202">
        <v>0</v>
      </c>
      <c r="BF322" s="202">
        <v>0</v>
      </c>
      <c r="BG322" s="236" t="s">
        <v>215</v>
      </c>
      <c r="BH322" s="202">
        <v>0</v>
      </c>
    </row>
    <row r="323" spans="17:60" ht="16.5" thickBot="1" x14ac:dyDescent="0.3">
      <c r="Q323" s="206" t="s">
        <v>194</v>
      </c>
      <c r="R323" s="204" t="s">
        <v>520</v>
      </c>
      <c r="S323" s="204" t="s">
        <v>316</v>
      </c>
      <c r="T323" s="204" t="s">
        <v>52</v>
      </c>
      <c r="U323" s="202">
        <v>6866.7142401712254</v>
      </c>
      <c r="V323" s="204" t="s">
        <v>215</v>
      </c>
      <c r="W323" s="204" t="s">
        <v>215</v>
      </c>
      <c r="X323" s="204" t="s">
        <v>215</v>
      </c>
      <c r="Y323" s="204" t="s">
        <v>215</v>
      </c>
      <c r="Z323" s="204" t="s">
        <v>215</v>
      </c>
      <c r="AA323" s="204" t="s">
        <v>215</v>
      </c>
      <c r="AB323" s="202">
        <v>11466.246496310321</v>
      </c>
      <c r="AC323" s="158" t="s">
        <v>215</v>
      </c>
      <c r="AD323" s="202">
        <v>6434.3802031306568</v>
      </c>
      <c r="AU323" s="206" t="s">
        <v>194</v>
      </c>
      <c r="AV323" s="204" t="s">
        <v>555</v>
      </c>
      <c r="AW323" s="204" t="s">
        <v>323</v>
      </c>
      <c r="AX323" s="204" t="s">
        <v>76</v>
      </c>
      <c r="AY323" s="202">
        <v>0</v>
      </c>
      <c r="AZ323" s="236" t="s">
        <v>215</v>
      </c>
      <c r="BA323" s="236" t="s">
        <v>215</v>
      </c>
      <c r="BB323" s="236" t="s">
        <v>215</v>
      </c>
      <c r="BC323" s="236" t="s">
        <v>215</v>
      </c>
      <c r="BD323" s="202">
        <v>0</v>
      </c>
      <c r="BE323" s="202">
        <v>0</v>
      </c>
      <c r="BF323" s="202">
        <v>0</v>
      </c>
      <c r="BG323" s="236" t="s">
        <v>215</v>
      </c>
      <c r="BH323" s="202">
        <v>0</v>
      </c>
    </row>
    <row r="324" spans="17:60" ht="16.5" thickBot="1" x14ac:dyDescent="0.3">
      <c r="Q324" s="206" t="s">
        <v>194</v>
      </c>
      <c r="R324" s="204" t="s">
        <v>520</v>
      </c>
      <c r="S324" s="204" t="s">
        <v>315</v>
      </c>
      <c r="T324" s="204" t="s">
        <v>52</v>
      </c>
      <c r="U324" s="202">
        <v>0</v>
      </c>
      <c r="V324" s="204" t="s">
        <v>215</v>
      </c>
      <c r="W324" s="204" t="s">
        <v>215</v>
      </c>
      <c r="X324" s="204" t="s">
        <v>215</v>
      </c>
      <c r="Y324" s="204" t="s">
        <v>215</v>
      </c>
      <c r="Z324" s="204" t="s">
        <v>215</v>
      </c>
      <c r="AA324" s="204" t="s">
        <v>215</v>
      </c>
      <c r="AB324" s="202">
        <v>0</v>
      </c>
      <c r="AC324" s="158" t="s">
        <v>215</v>
      </c>
      <c r="AD324" s="202">
        <v>0</v>
      </c>
      <c r="AU324" s="206" t="s">
        <v>194</v>
      </c>
      <c r="AV324" s="204" t="s">
        <v>555</v>
      </c>
      <c r="AW324" s="204" t="s">
        <v>322</v>
      </c>
      <c r="AX324" s="204" t="s">
        <v>76</v>
      </c>
      <c r="AY324" s="202">
        <v>2653.3101267357511</v>
      </c>
      <c r="AZ324" s="236" t="s">
        <v>215</v>
      </c>
      <c r="BA324" s="236" t="s">
        <v>215</v>
      </c>
      <c r="BB324" s="236" t="s">
        <v>215</v>
      </c>
      <c r="BC324" s="236" t="s">
        <v>215</v>
      </c>
      <c r="BD324" s="202">
        <v>116.10330923642432</v>
      </c>
      <c r="BE324" s="202">
        <v>531.70345413234509</v>
      </c>
      <c r="BF324" s="202">
        <v>4335.4630247775995</v>
      </c>
      <c r="BG324" s="236" t="s">
        <v>215</v>
      </c>
      <c r="BH324" s="202">
        <v>1508.9090868991434</v>
      </c>
    </row>
    <row r="325" spans="17:60" ht="16.5" thickBot="1" x14ac:dyDescent="0.3">
      <c r="Q325" s="206" t="s">
        <v>194</v>
      </c>
      <c r="R325" s="204" t="s">
        <v>520</v>
      </c>
      <c r="S325" s="204" t="s">
        <v>314</v>
      </c>
      <c r="T325" s="204" t="s">
        <v>52</v>
      </c>
      <c r="U325" s="202">
        <v>1899.3024499535882</v>
      </c>
      <c r="V325" s="204" t="s">
        <v>215</v>
      </c>
      <c r="W325" s="204" t="s">
        <v>215</v>
      </c>
      <c r="X325" s="204" t="s">
        <v>215</v>
      </c>
      <c r="Y325" s="204" t="s">
        <v>215</v>
      </c>
      <c r="Z325" s="204" t="s">
        <v>215</v>
      </c>
      <c r="AA325" s="204" t="s">
        <v>215</v>
      </c>
      <c r="AB325" s="202">
        <v>3171.5125022693383</v>
      </c>
      <c r="AC325" s="158" t="s">
        <v>215</v>
      </c>
      <c r="AD325" s="202">
        <v>1779.7207887646407</v>
      </c>
      <c r="AU325" s="206" t="s">
        <v>194</v>
      </c>
      <c r="AV325" s="204" t="s">
        <v>555</v>
      </c>
      <c r="AW325" s="204" t="s">
        <v>321</v>
      </c>
      <c r="AX325" s="204" t="s">
        <v>76</v>
      </c>
      <c r="AY325" s="202">
        <v>0</v>
      </c>
      <c r="AZ325" s="236" t="s">
        <v>215</v>
      </c>
      <c r="BA325" s="236" t="s">
        <v>215</v>
      </c>
      <c r="BB325" s="236" t="s">
        <v>215</v>
      </c>
      <c r="BC325" s="236" t="s">
        <v>215</v>
      </c>
      <c r="BD325" s="202">
        <v>0</v>
      </c>
      <c r="BE325" s="202">
        <v>0</v>
      </c>
      <c r="BF325" s="202">
        <v>0</v>
      </c>
      <c r="BG325" s="236" t="s">
        <v>215</v>
      </c>
      <c r="BH325" s="202">
        <v>0</v>
      </c>
    </row>
    <row r="326" spans="17:60" ht="16.5" thickBot="1" x14ac:dyDescent="0.3">
      <c r="Q326" s="206" t="s">
        <v>194</v>
      </c>
      <c r="R326" s="204" t="s">
        <v>520</v>
      </c>
      <c r="S326" s="204" t="s">
        <v>313</v>
      </c>
      <c r="T326" s="204" t="s">
        <v>52</v>
      </c>
      <c r="U326" s="202">
        <v>0</v>
      </c>
      <c r="V326" s="204" t="s">
        <v>215</v>
      </c>
      <c r="W326" s="204" t="s">
        <v>215</v>
      </c>
      <c r="X326" s="204" t="s">
        <v>215</v>
      </c>
      <c r="Y326" s="204" t="s">
        <v>215</v>
      </c>
      <c r="Z326" s="204" t="s">
        <v>215</v>
      </c>
      <c r="AA326" s="204" t="s">
        <v>215</v>
      </c>
      <c r="AB326" s="202">
        <v>0</v>
      </c>
      <c r="AC326" s="158" t="s">
        <v>215</v>
      </c>
      <c r="AD326" s="202">
        <v>0</v>
      </c>
      <c r="AU326" s="206" t="s">
        <v>194</v>
      </c>
      <c r="AV326" s="204" t="s">
        <v>555</v>
      </c>
      <c r="AW326" s="204" t="s">
        <v>320</v>
      </c>
      <c r="AX326" s="204" t="s">
        <v>76</v>
      </c>
      <c r="AY326" s="202">
        <v>570.82200792710285</v>
      </c>
      <c r="AZ326" s="236" t="s">
        <v>215</v>
      </c>
      <c r="BA326" s="236" t="s">
        <v>215</v>
      </c>
      <c r="BB326" s="236" t="s">
        <v>215</v>
      </c>
      <c r="BC326" s="236" t="s">
        <v>215</v>
      </c>
      <c r="BD326" s="202">
        <v>24.977978803725975</v>
      </c>
      <c r="BE326" s="202">
        <v>114.38845020464822</v>
      </c>
      <c r="BF326" s="202">
        <v>932.71332444725124</v>
      </c>
      <c r="BG326" s="236" t="s">
        <v>215</v>
      </c>
      <c r="BH326" s="202">
        <v>324.62036988599675</v>
      </c>
    </row>
    <row r="327" spans="17:60" ht="16.5" thickBot="1" x14ac:dyDescent="0.3">
      <c r="Q327" s="206" t="s">
        <v>194</v>
      </c>
      <c r="R327" s="204" t="s">
        <v>520</v>
      </c>
      <c r="S327" s="204" t="s">
        <v>312</v>
      </c>
      <c r="T327" s="204" t="s">
        <v>52</v>
      </c>
      <c r="U327" s="202">
        <v>1598.0489882972581</v>
      </c>
      <c r="V327" s="204" t="s">
        <v>215</v>
      </c>
      <c r="W327" s="204" t="s">
        <v>215</v>
      </c>
      <c r="X327" s="204" t="s">
        <v>215</v>
      </c>
      <c r="Y327" s="204" t="s">
        <v>215</v>
      </c>
      <c r="Z327" s="204" t="s">
        <v>215</v>
      </c>
      <c r="AA327" s="204" t="s">
        <v>215</v>
      </c>
      <c r="AB327" s="202">
        <v>2668.4703880350758</v>
      </c>
      <c r="AC327" s="158" t="s">
        <v>215</v>
      </c>
      <c r="AD327" s="202">
        <v>1497.4344954940857</v>
      </c>
      <c r="AU327" s="206" t="s">
        <v>194</v>
      </c>
      <c r="AV327" s="204" t="s">
        <v>555</v>
      </c>
      <c r="AW327" s="204" t="s">
        <v>319</v>
      </c>
      <c r="AX327" s="204" t="s">
        <v>76</v>
      </c>
      <c r="AY327" s="202">
        <v>1558.6834207984837</v>
      </c>
      <c r="AZ327" s="236" t="s">
        <v>215</v>
      </c>
      <c r="BA327" s="236" t="s">
        <v>215</v>
      </c>
      <c r="BB327" s="236" t="s">
        <v>215</v>
      </c>
      <c r="BC327" s="236" t="s">
        <v>215</v>
      </c>
      <c r="BD327" s="202">
        <v>68.204730906933705</v>
      </c>
      <c r="BE327" s="202">
        <v>312.34847008139081</v>
      </c>
      <c r="BF327" s="202">
        <v>2546.8618500767871</v>
      </c>
      <c r="BG327" s="236" t="s">
        <v>215</v>
      </c>
      <c r="BH327" s="202">
        <v>886.40658833776251</v>
      </c>
    </row>
    <row r="328" spans="17:60" ht="16.5" thickBot="1" x14ac:dyDescent="0.3">
      <c r="Q328" s="206" t="s">
        <v>194</v>
      </c>
      <c r="R328" s="204" t="s">
        <v>78</v>
      </c>
      <c r="S328" s="204" t="s">
        <v>323</v>
      </c>
      <c r="T328" s="204" t="s">
        <v>76</v>
      </c>
      <c r="U328" s="202">
        <v>582.55237105202843</v>
      </c>
      <c r="V328" s="204" t="s">
        <v>215</v>
      </c>
      <c r="W328" s="204" t="s">
        <v>215</v>
      </c>
      <c r="X328" s="204" t="s">
        <v>215</v>
      </c>
      <c r="Y328" s="204" t="s">
        <v>215</v>
      </c>
      <c r="Z328" s="204" t="s">
        <v>215</v>
      </c>
      <c r="AA328" s="204" t="s">
        <v>215</v>
      </c>
      <c r="AB328" s="202">
        <v>955.23543539272748</v>
      </c>
      <c r="AC328" s="158" t="s">
        <v>215</v>
      </c>
      <c r="AD328" s="202">
        <v>288.15063419282109</v>
      </c>
      <c r="AU328" s="206" t="s">
        <v>194</v>
      </c>
      <c r="AV328" s="204" t="s">
        <v>555</v>
      </c>
      <c r="AW328" s="204" t="s">
        <v>318</v>
      </c>
      <c r="AX328" s="204" t="s">
        <v>76</v>
      </c>
      <c r="AY328" s="202">
        <v>668.07246250386925</v>
      </c>
      <c r="AZ328" s="236" t="s">
        <v>215</v>
      </c>
      <c r="BA328" s="236" t="s">
        <v>215</v>
      </c>
      <c r="BB328" s="236" t="s">
        <v>215</v>
      </c>
      <c r="BC328" s="236" t="s">
        <v>215</v>
      </c>
      <c r="BD328" s="202">
        <v>29.233455571155375</v>
      </c>
      <c r="BE328" s="202">
        <v>133.87671209057484</v>
      </c>
      <c r="BF328" s="202">
        <v>1091.6188913886822</v>
      </c>
      <c r="BG328" s="236" t="s">
        <v>215</v>
      </c>
      <c r="BH328" s="202">
        <v>379.92566312606186</v>
      </c>
    </row>
    <row r="329" spans="17:60" ht="16.5" thickBot="1" x14ac:dyDescent="0.3">
      <c r="Q329" s="206" t="s">
        <v>194</v>
      </c>
      <c r="R329" s="204" t="s">
        <v>78</v>
      </c>
      <c r="S329" s="204" t="s">
        <v>322</v>
      </c>
      <c r="T329" s="204" t="s">
        <v>76</v>
      </c>
      <c r="U329" s="202">
        <v>0</v>
      </c>
      <c r="V329" s="204" t="s">
        <v>215</v>
      </c>
      <c r="W329" s="204" t="s">
        <v>215</v>
      </c>
      <c r="X329" s="204" t="s">
        <v>215</v>
      </c>
      <c r="Y329" s="204" t="s">
        <v>215</v>
      </c>
      <c r="Z329" s="204" t="s">
        <v>215</v>
      </c>
      <c r="AA329" s="204" t="s">
        <v>215</v>
      </c>
      <c r="AB329" s="202">
        <v>0</v>
      </c>
      <c r="AC329" s="158" t="s">
        <v>215</v>
      </c>
      <c r="AD329" s="202">
        <v>0</v>
      </c>
      <c r="AU329" s="206" t="s">
        <v>194</v>
      </c>
      <c r="AV329" s="204" t="s">
        <v>555</v>
      </c>
      <c r="AW329" s="204" t="s">
        <v>317</v>
      </c>
      <c r="AX329" s="204" t="s">
        <v>76</v>
      </c>
      <c r="AY329" s="202">
        <v>2412.8942286852421</v>
      </c>
      <c r="AZ329" s="236" t="s">
        <v>215</v>
      </c>
      <c r="BA329" s="236" t="s">
        <v>215</v>
      </c>
      <c r="BB329" s="236" t="s">
        <v>215</v>
      </c>
      <c r="BC329" s="236" t="s">
        <v>215</v>
      </c>
      <c r="BD329" s="202">
        <v>105.58321168904445</v>
      </c>
      <c r="BE329" s="202">
        <v>483.52591086903669</v>
      </c>
      <c r="BF329" s="202">
        <v>3942.6275902522748</v>
      </c>
      <c r="BG329" s="236" t="s">
        <v>215</v>
      </c>
      <c r="BH329" s="202">
        <v>1372.1871373810425</v>
      </c>
    </row>
    <row r="330" spans="17:60" ht="16.5" thickBot="1" x14ac:dyDescent="0.3">
      <c r="Q330" s="206" t="s">
        <v>194</v>
      </c>
      <c r="R330" s="204" t="s">
        <v>78</v>
      </c>
      <c r="S330" s="204" t="s">
        <v>321</v>
      </c>
      <c r="T330" s="204" t="s">
        <v>76</v>
      </c>
      <c r="U330" s="202">
        <v>0</v>
      </c>
      <c r="V330" s="204" t="s">
        <v>215</v>
      </c>
      <c r="W330" s="204" t="s">
        <v>215</v>
      </c>
      <c r="X330" s="204" t="s">
        <v>215</v>
      </c>
      <c r="Y330" s="204" t="s">
        <v>215</v>
      </c>
      <c r="Z330" s="204" t="s">
        <v>215</v>
      </c>
      <c r="AA330" s="204" t="s">
        <v>215</v>
      </c>
      <c r="AB330" s="202">
        <v>0</v>
      </c>
      <c r="AC330" s="158" t="s">
        <v>215</v>
      </c>
      <c r="AD330" s="202">
        <v>0</v>
      </c>
      <c r="AU330" s="206" t="s">
        <v>194</v>
      </c>
      <c r="AV330" s="204" t="s">
        <v>555</v>
      </c>
      <c r="AW330" s="204" t="s">
        <v>74</v>
      </c>
      <c r="AX330" s="204" t="s">
        <v>76</v>
      </c>
      <c r="AY330" s="202">
        <v>4018.9186311890921</v>
      </c>
      <c r="AZ330" s="236" t="s">
        <v>215</v>
      </c>
      <c r="BA330" s="236" t="s">
        <v>215</v>
      </c>
      <c r="BB330" s="236" t="s">
        <v>215</v>
      </c>
      <c r="BC330" s="236" t="s">
        <v>215</v>
      </c>
      <c r="BD330" s="202">
        <v>175.85948507535502</v>
      </c>
      <c r="BE330" s="202">
        <v>805.36115870818878</v>
      </c>
      <c r="BF330" s="202">
        <v>6566.8437886474749</v>
      </c>
      <c r="BG330" s="236" t="s">
        <v>215</v>
      </c>
      <c r="BH330" s="202">
        <v>2285.5160356132142</v>
      </c>
    </row>
    <row r="331" spans="17:60" ht="16.5" thickBot="1" x14ac:dyDescent="0.3">
      <c r="Q331" s="206" t="s">
        <v>194</v>
      </c>
      <c r="R331" s="204" t="s">
        <v>78</v>
      </c>
      <c r="S331" s="204" t="s">
        <v>320</v>
      </c>
      <c r="T331" s="204" t="s">
        <v>76</v>
      </c>
      <c r="U331" s="202">
        <v>0</v>
      </c>
      <c r="V331" s="204" t="s">
        <v>215</v>
      </c>
      <c r="W331" s="204" t="s">
        <v>215</v>
      </c>
      <c r="X331" s="204" t="s">
        <v>215</v>
      </c>
      <c r="Y331" s="204" t="s">
        <v>215</v>
      </c>
      <c r="Z331" s="204" t="s">
        <v>215</v>
      </c>
      <c r="AA331" s="204" t="s">
        <v>215</v>
      </c>
      <c r="AB331" s="202">
        <v>0</v>
      </c>
      <c r="AC331" s="158" t="s">
        <v>215</v>
      </c>
      <c r="AD331" s="202">
        <v>0</v>
      </c>
      <c r="AU331" s="206" t="s">
        <v>194</v>
      </c>
      <c r="AV331" s="204" t="s">
        <v>555</v>
      </c>
      <c r="AW331" s="204" t="s">
        <v>316</v>
      </c>
      <c r="AX331" s="204" t="s">
        <v>76</v>
      </c>
      <c r="AY331" s="202">
        <v>29929.997672461603</v>
      </c>
      <c r="AZ331" s="236" t="s">
        <v>215</v>
      </c>
      <c r="BA331" s="236" t="s">
        <v>215</v>
      </c>
      <c r="BB331" s="236" t="s">
        <v>215</v>
      </c>
      <c r="BC331" s="236" t="s">
        <v>215</v>
      </c>
      <c r="BD331" s="202">
        <v>1309.6741840300333</v>
      </c>
      <c r="BE331" s="202">
        <v>5997.7471100217817</v>
      </c>
      <c r="BF331" s="202">
        <v>48905.10043779741</v>
      </c>
      <c r="BG331" s="236" t="s">
        <v>215</v>
      </c>
      <c r="BH331" s="202">
        <v>17020.869518335523</v>
      </c>
    </row>
    <row r="332" spans="17:60" ht="16.5" thickBot="1" x14ac:dyDescent="0.3">
      <c r="Q332" s="206" t="s">
        <v>194</v>
      </c>
      <c r="R332" s="204" t="s">
        <v>78</v>
      </c>
      <c r="S332" s="204" t="s">
        <v>319</v>
      </c>
      <c r="T332" s="204" t="s">
        <v>76</v>
      </c>
      <c r="U332" s="202">
        <v>0</v>
      </c>
      <c r="V332" s="204" t="s">
        <v>215</v>
      </c>
      <c r="W332" s="204" t="s">
        <v>215</v>
      </c>
      <c r="X332" s="204" t="s">
        <v>215</v>
      </c>
      <c r="Y332" s="204" t="s">
        <v>215</v>
      </c>
      <c r="Z332" s="204" t="s">
        <v>215</v>
      </c>
      <c r="AA332" s="204" t="s">
        <v>215</v>
      </c>
      <c r="AB332" s="202">
        <v>0</v>
      </c>
      <c r="AC332" s="158" t="s">
        <v>215</v>
      </c>
      <c r="AD332" s="202">
        <v>0</v>
      </c>
      <c r="AU332" s="206" t="s">
        <v>194</v>
      </c>
      <c r="AV332" s="204" t="s">
        <v>555</v>
      </c>
      <c r="AW332" s="204" t="s">
        <v>315</v>
      </c>
      <c r="AX332" s="204" t="s">
        <v>76</v>
      </c>
      <c r="AY332" s="202">
        <v>0</v>
      </c>
      <c r="AZ332" s="236" t="s">
        <v>215</v>
      </c>
      <c r="BA332" s="236" t="s">
        <v>215</v>
      </c>
      <c r="BB332" s="236" t="s">
        <v>215</v>
      </c>
      <c r="BC332" s="236" t="s">
        <v>215</v>
      </c>
      <c r="BD332" s="202">
        <v>0</v>
      </c>
      <c r="BE332" s="202">
        <v>0</v>
      </c>
      <c r="BF332" s="202">
        <v>0</v>
      </c>
      <c r="BG332" s="236" t="s">
        <v>215</v>
      </c>
      <c r="BH332" s="202">
        <v>0</v>
      </c>
    </row>
    <row r="333" spans="17:60" ht="16.5" thickBot="1" x14ac:dyDescent="0.3">
      <c r="Q333" s="206" t="s">
        <v>194</v>
      </c>
      <c r="R333" s="204" t="s">
        <v>78</v>
      </c>
      <c r="S333" s="204" t="s">
        <v>318</v>
      </c>
      <c r="T333" s="204" t="s">
        <v>76</v>
      </c>
      <c r="U333" s="202">
        <v>0</v>
      </c>
      <c r="V333" s="204" t="s">
        <v>215</v>
      </c>
      <c r="W333" s="204" t="s">
        <v>215</v>
      </c>
      <c r="X333" s="204" t="s">
        <v>215</v>
      </c>
      <c r="Y333" s="204" t="s">
        <v>215</v>
      </c>
      <c r="Z333" s="204" t="s">
        <v>215</v>
      </c>
      <c r="AA333" s="204" t="s">
        <v>215</v>
      </c>
      <c r="AB333" s="202">
        <v>0</v>
      </c>
      <c r="AC333" s="158" t="s">
        <v>215</v>
      </c>
      <c r="AD333" s="202">
        <v>0</v>
      </c>
      <c r="AU333" s="206" t="s">
        <v>194</v>
      </c>
      <c r="AV333" s="204" t="s">
        <v>555</v>
      </c>
      <c r="AW333" s="204" t="s">
        <v>314</v>
      </c>
      <c r="AX333" s="204" t="s">
        <v>76</v>
      </c>
      <c r="AY333" s="202">
        <v>0</v>
      </c>
      <c r="AZ333" s="236" t="s">
        <v>215</v>
      </c>
      <c r="BA333" s="236" t="s">
        <v>215</v>
      </c>
      <c r="BB333" s="236" t="s">
        <v>215</v>
      </c>
      <c r="BC333" s="236" t="s">
        <v>215</v>
      </c>
      <c r="BD333" s="202">
        <v>0</v>
      </c>
      <c r="BE333" s="202">
        <v>0</v>
      </c>
      <c r="BF333" s="202">
        <v>0</v>
      </c>
      <c r="BG333" s="236" t="s">
        <v>215</v>
      </c>
      <c r="BH333" s="202">
        <v>0</v>
      </c>
    </row>
    <row r="334" spans="17:60" ht="16.5" thickBot="1" x14ac:dyDescent="0.3">
      <c r="Q334" s="206" t="s">
        <v>194</v>
      </c>
      <c r="R334" s="204" t="s">
        <v>78</v>
      </c>
      <c r="S334" s="204" t="s">
        <v>317</v>
      </c>
      <c r="T334" s="204" t="s">
        <v>76</v>
      </c>
      <c r="U334" s="202">
        <v>10112.693259485028</v>
      </c>
      <c r="V334" s="204" t="s">
        <v>215</v>
      </c>
      <c r="W334" s="204" t="s">
        <v>215</v>
      </c>
      <c r="X334" s="204" t="s">
        <v>215</v>
      </c>
      <c r="Y334" s="204" t="s">
        <v>215</v>
      </c>
      <c r="Z334" s="204" t="s">
        <v>215</v>
      </c>
      <c r="AA334" s="204" t="s">
        <v>215</v>
      </c>
      <c r="AB334" s="202">
        <v>16582.205186586623</v>
      </c>
      <c r="AC334" s="158" t="s">
        <v>215</v>
      </c>
      <c r="AD334" s="202">
        <v>5002.0892900250974</v>
      </c>
      <c r="AU334" s="206" t="s">
        <v>194</v>
      </c>
      <c r="AV334" s="204" t="s">
        <v>555</v>
      </c>
      <c r="AW334" s="204" t="s">
        <v>313</v>
      </c>
      <c r="AX334" s="204" t="s">
        <v>76</v>
      </c>
      <c r="AY334" s="202">
        <v>2247.601511009866</v>
      </c>
      <c r="AZ334" s="236" t="s">
        <v>215</v>
      </c>
      <c r="BA334" s="236" t="s">
        <v>215</v>
      </c>
      <c r="BB334" s="236" t="s">
        <v>215</v>
      </c>
      <c r="BC334" s="236" t="s">
        <v>215</v>
      </c>
      <c r="BD334" s="202">
        <v>98.350347606773397</v>
      </c>
      <c r="BE334" s="202">
        <v>450.40248965817256</v>
      </c>
      <c r="BF334" s="202">
        <v>3672.5421379240092</v>
      </c>
      <c r="BG334" s="236" t="s">
        <v>215</v>
      </c>
      <c r="BH334" s="202">
        <v>1278.1869369576309</v>
      </c>
    </row>
    <row r="335" spans="17:60" ht="16.5" thickBot="1" x14ac:dyDescent="0.3">
      <c r="Q335" s="206" t="s">
        <v>194</v>
      </c>
      <c r="R335" s="204" t="s">
        <v>78</v>
      </c>
      <c r="S335" s="204" t="s">
        <v>74</v>
      </c>
      <c r="T335" s="204" t="s">
        <v>76</v>
      </c>
      <c r="U335" s="202">
        <v>0</v>
      </c>
      <c r="V335" s="204" t="s">
        <v>215</v>
      </c>
      <c r="W335" s="204" t="s">
        <v>215</v>
      </c>
      <c r="X335" s="204" t="s">
        <v>215</v>
      </c>
      <c r="Y335" s="204" t="s">
        <v>215</v>
      </c>
      <c r="Z335" s="204" t="s">
        <v>215</v>
      </c>
      <c r="AA335" s="204" t="s">
        <v>215</v>
      </c>
      <c r="AB335" s="202">
        <v>0</v>
      </c>
      <c r="AC335" s="158" t="s">
        <v>215</v>
      </c>
      <c r="AD335" s="202">
        <v>0</v>
      </c>
      <c r="AU335" s="206" t="s">
        <v>194</v>
      </c>
      <c r="AV335" s="204" t="s">
        <v>555</v>
      </c>
      <c r="AW335" s="204" t="s">
        <v>312</v>
      </c>
      <c r="AX335" s="204" t="s">
        <v>76</v>
      </c>
      <c r="AY335" s="202">
        <v>0</v>
      </c>
      <c r="AZ335" s="236" t="s">
        <v>215</v>
      </c>
      <c r="BA335" s="236" t="s">
        <v>215</v>
      </c>
      <c r="BB335" s="236" t="s">
        <v>215</v>
      </c>
      <c r="BC335" s="236" t="s">
        <v>215</v>
      </c>
      <c r="BD335" s="202">
        <v>0</v>
      </c>
      <c r="BE335" s="202">
        <v>0</v>
      </c>
      <c r="BF335" s="202">
        <v>0</v>
      </c>
      <c r="BG335" s="236" t="s">
        <v>215</v>
      </c>
      <c r="BH335" s="202">
        <v>0</v>
      </c>
    </row>
    <row r="336" spans="17:60" ht="16.5" thickBot="1" x14ac:dyDescent="0.3">
      <c r="Q336" s="206" t="s">
        <v>194</v>
      </c>
      <c r="R336" s="204" t="s">
        <v>78</v>
      </c>
      <c r="S336" s="204" t="s">
        <v>316</v>
      </c>
      <c r="T336" s="204" t="s">
        <v>76</v>
      </c>
      <c r="U336" s="202">
        <v>0</v>
      </c>
      <c r="V336" s="204" t="s">
        <v>215</v>
      </c>
      <c r="W336" s="204" t="s">
        <v>215</v>
      </c>
      <c r="X336" s="204" t="s">
        <v>215</v>
      </c>
      <c r="Y336" s="204" t="s">
        <v>215</v>
      </c>
      <c r="Z336" s="204" t="s">
        <v>215</v>
      </c>
      <c r="AA336" s="204" t="s">
        <v>215</v>
      </c>
      <c r="AB336" s="202">
        <v>0</v>
      </c>
      <c r="AC336" s="158" t="s">
        <v>215</v>
      </c>
      <c r="AD336" s="202">
        <v>0</v>
      </c>
      <c r="AU336" s="206" t="s">
        <v>194</v>
      </c>
      <c r="AV336" s="204" t="s">
        <v>555</v>
      </c>
      <c r="AW336" s="204" t="s">
        <v>323</v>
      </c>
      <c r="AX336" s="204" t="s">
        <v>52</v>
      </c>
      <c r="AY336" s="202">
        <v>0</v>
      </c>
      <c r="AZ336" s="236" t="s">
        <v>215</v>
      </c>
      <c r="BA336" s="236" t="s">
        <v>215</v>
      </c>
      <c r="BB336" s="236" t="s">
        <v>215</v>
      </c>
      <c r="BC336" s="236" t="s">
        <v>215</v>
      </c>
      <c r="BD336" s="202">
        <v>0</v>
      </c>
      <c r="BE336" s="202">
        <v>0</v>
      </c>
      <c r="BF336" s="202">
        <v>0</v>
      </c>
      <c r="BG336" s="236" t="s">
        <v>215</v>
      </c>
      <c r="BH336" s="202">
        <v>0</v>
      </c>
    </row>
    <row r="337" spans="17:60" ht="16.5" thickBot="1" x14ac:dyDescent="0.3">
      <c r="Q337" s="206" t="s">
        <v>194</v>
      </c>
      <c r="R337" s="204" t="s">
        <v>78</v>
      </c>
      <c r="S337" s="204" t="s">
        <v>315</v>
      </c>
      <c r="T337" s="204" t="s">
        <v>76</v>
      </c>
      <c r="U337" s="202">
        <v>0</v>
      </c>
      <c r="V337" s="204" t="s">
        <v>215</v>
      </c>
      <c r="W337" s="204" t="s">
        <v>215</v>
      </c>
      <c r="X337" s="204" t="s">
        <v>215</v>
      </c>
      <c r="Y337" s="204" t="s">
        <v>215</v>
      </c>
      <c r="Z337" s="204" t="s">
        <v>215</v>
      </c>
      <c r="AA337" s="204" t="s">
        <v>215</v>
      </c>
      <c r="AB337" s="202">
        <v>0</v>
      </c>
      <c r="AC337" s="158" t="s">
        <v>215</v>
      </c>
      <c r="AD337" s="202">
        <v>0</v>
      </c>
      <c r="AU337" s="206" t="s">
        <v>194</v>
      </c>
      <c r="AV337" s="204" t="s">
        <v>555</v>
      </c>
      <c r="AW337" s="204" t="s">
        <v>322</v>
      </c>
      <c r="AX337" s="204" t="s">
        <v>52</v>
      </c>
      <c r="AY337" s="202">
        <v>374.44281608754977</v>
      </c>
      <c r="AZ337" s="236" t="s">
        <v>215</v>
      </c>
      <c r="BA337" s="236" t="s">
        <v>215</v>
      </c>
      <c r="BB337" s="236" t="s">
        <v>215</v>
      </c>
      <c r="BC337" s="236" t="s">
        <v>215</v>
      </c>
      <c r="BD337" s="202">
        <v>16.384835541653967</v>
      </c>
      <c r="BE337" s="202">
        <v>75.035532666408372</v>
      </c>
      <c r="BF337" s="202">
        <v>611.83310902233131</v>
      </c>
      <c r="BG337" s="236" t="s">
        <v>215</v>
      </c>
      <c r="BH337" s="202">
        <v>212.94162413411624</v>
      </c>
    </row>
    <row r="338" spans="17:60" ht="16.5" thickBot="1" x14ac:dyDescent="0.3">
      <c r="Q338" s="206" t="s">
        <v>194</v>
      </c>
      <c r="R338" s="204" t="s">
        <v>78</v>
      </c>
      <c r="S338" s="204" t="s">
        <v>314</v>
      </c>
      <c r="T338" s="204" t="s">
        <v>76</v>
      </c>
      <c r="U338" s="202">
        <v>0</v>
      </c>
      <c r="V338" s="204" t="s">
        <v>215</v>
      </c>
      <c r="W338" s="204" t="s">
        <v>215</v>
      </c>
      <c r="X338" s="204" t="s">
        <v>215</v>
      </c>
      <c r="Y338" s="204" t="s">
        <v>215</v>
      </c>
      <c r="Z338" s="204" t="s">
        <v>215</v>
      </c>
      <c r="AA338" s="204" t="s">
        <v>215</v>
      </c>
      <c r="AB338" s="202">
        <v>0</v>
      </c>
      <c r="AC338" s="158" t="s">
        <v>215</v>
      </c>
      <c r="AD338" s="202">
        <v>0</v>
      </c>
      <c r="AU338" s="206" t="s">
        <v>194</v>
      </c>
      <c r="AV338" s="204" t="s">
        <v>555</v>
      </c>
      <c r="AW338" s="204" t="s">
        <v>321</v>
      </c>
      <c r="AX338" s="204" t="s">
        <v>52</v>
      </c>
      <c r="AY338" s="202">
        <v>0</v>
      </c>
      <c r="AZ338" s="236" t="s">
        <v>215</v>
      </c>
      <c r="BA338" s="236" t="s">
        <v>215</v>
      </c>
      <c r="BB338" s="236" t="s">
        <v>215</v>
      </c>
      <c r="BC338" s="236" t="s">
        <v>215</v>
      </c>
      <c r="BD338" s="202">
        <v>0</v>
      </c>
      <c r="BE338" s="202">
        <v>0</v>
      </c>
      <c r="BF338" s="202">
        <v>0</v>
      </c>
      <c r="BG338" s="236" t="s">
        <v>215</v>
      </c>
      <c r="BH338" s="202">
        <v>0</v>
      </c>
    </row>
    <row r="339" spans="17:60" ht="16.5" thickBot="1" x14ac:dyDescent="0.3">
      <c r="Q339" s="206" t="s">
        <v>194</v>
      </c>
      <c r="R339" s="204" t="s">
        <v>78</v>
      </c>
      <c r="S339" s="204" t="s">
        <v>313</v>
      </c>
      <c r="T339" s="204" t="s">
        <v>76</v>
      </c>
      <c r="U339" s="202">
        <v>0</v>
      </c>
      <c r="V339" s="204" t="s">
        <v>215</v>
      </c>
      <c r="W339" s="204" t="s">
        <v>215</v>
      </c>
      <c r="X339" s="204" t="s">
        <v>215</v>
      </c>
      <c r="Y339" s="204" t="s">
        <v>215</v>
      </c>
      <c r="Z339" s="204" t="s">
        <v>215</v>
      </c>
      <c r="AA339" s="204" t="s">
        <v>215</v>
      </c>
      <c r="AB339" s="202">
        <v>0</v>
      </c>
      <c r="AC339" s="158" t="s">
        <v>215</v>
      </c>
      <c r="AD339" s="202">
        <v>0</v>
      </c>
      <c r="AU339" s="206" t="s">
        <v>194</v>
      </c>
      <c r="AV339" s="204" t="s">
        <v>555</v>
      </c>
      <c r="AW339" s="204" t="s">
        <v>320</v>
      </c>
      <c r="AX339" s="204" t="s">
        <v>52</v>
      </c>
      <c r="AY339" s="202">
        <v>80.555062686419745</v>
      </c>
      <c r="AZ339" s="236" t="s">
        <v>215</v>
      </c>
      <c r="BA339" s="236" t="s">
        <v>215</v>
      </c>
      <c r="BB339" s="236" t="s">
        <v>215</v>
      </c>
      <c r="BC339" s="236" t="s">
        <v>215</v>
      </c>
      <c r="BD339" s="202">
        <v>3.5249212895995536</v>
      </c>
      <c r="BE339" s="202">
        <v>16.142630537844639</v>
      </c>
      <c r="BF339" s="202">
        <v>131.6255842905455</v>
      </c>
      <c r="BG339" s="236" t="s">
        <v>215</v>
      </c>
      <c r="BH339" s="202">
        <v>45.810802460851711</v>
      </c>
    </row>
    <row r="340" spans="17:60" ht="16.5" thickBot="1" x14ac:dyDescent="0.3">
      <c r="Q340" s="206" t="s">
        <v>194</v>
      </c>
      <c r="R340" s="204" t="s">
        <v>78</v>
      </c>
      <c r="S340" s="204" t="s">
        <v>312</v>
      </c>
      <c r="T340" s="204" t="s">
        <v>76</v>
      </c>
      <c r="U340" s="202">
        <v>0</v>
      </c>
      <c r="V340" s="204" t="s">
        <v>215</v>
      </c>
      <c r="W340" s="204" t="s">
        <v>215</v>
      </c>
      <c r="X340" s="204" t="s">
        <v>215</v>
      </c>
      <c r="Y340" s="204" t="s">
        <v>215</v>
      </c>
      <c r="Z340" s="204" t="s">
        <v>215</v>
      </c>
      <c r="AA340" s="204" t="s">
        <v>215</v>
      </c>
      <c r="AB340" s="202">
        <v>0</v>
      </c>
      <c r="AC340" s="158" t="s">
        <v>215</v>
      </c>
      <c r="AD340" s="202">
        <v>0</v>
      </c>
      <c r="AU340" s="206" t="s">
        <v>194</v>
      </c>
      <c r="AV340" s="204" t="s">
        <v>555</v>
      </c>
      <c r="AW340" s="204" t="s">
        <v>319</v>
      </c>
      <c r="AX340" s="204" t="s">
        <v>52</v>
      </c>
      <c r="AY340" s="202">
        <v>219.96320905603017</v>
      </c>
      <c r="AZ340" s="236" t="s">
        <v>215</v>
      </c>
      <c r="BA340" s="236" t="s">
        <v>215</v>
      </c>
      <c r="BB340" s="236" t="s">
        <v>215</v>
      </c>
      <c r="BC340" s="236" t="s">
        <v>215</v>
      </c>
      <c r="BD340" s="202">
        <v>9.6251305960556301</v>
      </c>
      <c r="BE340" s="202">
        <v>44.078977748828429</v>
      </c>
      <c r="BF340" s="202">
        <v>359.41609315269437</v>
      </c>
      <c r="BG340" s="236" t="s">
        <v>215</v>
      </c>
      <c r="BH340" s="202">
        <v>125.09072406717385</v>
      </c>
    </row>
    <row r="341" spans="17:60" ht="16.5" thickBot="1" x14ac:dyDescent="0.3">
      <c r="Q341" s="206" t="s">
        <v>194</v>
      </c>
      <c r="R341" s="204" t="s">
        <v>78</v>
      </c>
      <c r="S341" s="204" t="s">
        <v>323</v>
      </c>
      <c r="T341" s="204" t="s">
        <v>52</v>
      </c>
      <c r="U341" s="202">
        <v>8.6912816971039071</v>
      </c>
      <c r="V341" s="204" t="s">
        <v>215</v>
      </c>
      <c r="W341" s="204" t="s">
        <v>215</v>
      </c>
      <c r="X341" s="204" t="s">
        <v>215</v>
      </c>
      <c r="Y341" s="204" t="s">
        <v>215</v>
      </c>
      <c r="Z341" s="204" t="s">
        <v>215</v>
      </c>
      <c r="AA341" s="204" t="s">
        <v>215</v>
      </c>
      <c r="AB341" s="202">
        <v>14.25145732573529</v>
      </c>
      <c r="AC341" s="158" t="s">
        <v>215</v>
      </c>
      <c r="AD341" s="202">
        <v>4.2990097670468126</v>
      </c>
      <c r="AU341" s="206" t="s">
        <v>194</v>
      </c>
      <c r="AV341" s="204" t="s">
        <v>555</v>
      </c>
      <c r="AW341" s="204" t="s">
        <v>318</v>
      </c>
      <c r="AX341" s="204" t="s">
        <v>52</v>
      </c>
      <c r="AY341" s="202">
        <v>94.282895217662357</v>
      </c>
      <c r="AZ341" s="236" t="s">
        <v>215</v>
      </c>
      <c r="BA341" s="236" t="s">
        <v>215</v>
      </c>
      <c r="BB341" s="236" t="s">
        <v>215</v>
      </c>
      <c r="BC341" s="236" t="s">
        <v>215</v>
      </c>
      <c r="BD341" s="202">
        <v>4.1256225681498835</v>
      </c>
      <c r="BE341" s="202">
        <v>18.893585241956767</v>
      </c>
      <c r="BF341" s="202">
        <v>154.05662608616169</v>
      </c>
      <c r="BG341" s="236" t="s">
        <v>215</v>
      </c>
      <c r="BH341" s="202">
        <v>53.617673976208707</v>
      </c>
    </row>
    <row r="342" spans="17:60" ht="16.5" thickBot="1" x14ac:dyDescent="0.3">
      <c r="Q342" s="206" t="s">
        <v>194</v>
      </c>
      <c r="R342" s="204" t="s">
        <v>78</v>
      </c>
      <c r="S342" s="204" t="s">
        <v>322</v>
      </c>
      <c r="T342" s="204" t="s">
        <v>52</v>
      </c>
      <c r="U342" s="202">
        <v>0</v>
      </c>
      <c r="V342" s="204" t="s">
        <v>215</v>
      </c>
      <c r="W342" s="204" t="s">
        <v>215</v>
      </c>
      <c r="X342" s="204" t="s">
        <v>215</v>
      </c>
      <c r="Y342" s="204" t="s">
        <v>215</v>
      </c>
      <c r="Z342" s="204" t="s">
        <v>215</v>
      </c>
      <c r="AA342" s="204" t="s">
        <v>215</v>
      </c>
      <c r="AB342" s="202">
        <v>0</v>
      </c>
      <c r="AC342" s="158" t="s">
        <v>215</v>
      </c>
      <c r="AD342" s="202">
        <v>0</v>
      </c>
      <c r="AU342" s="206" t="s">
        <v>194</v>
      </c>
      <c r="AV342" s="204" t="s">
        <v>555</v>
      </c>
      <c r="AW342" s="204" t="s">
        <v>317</v>
      </c>
      <c r="AX342" s="204" t="s">
        <v>52</v>
      </c>
      <c r="AY342" s="202">
        <v>340.5193735806688</v>
      </c>
      <c r="AZ342" s="236" t="s">
        <v>215</v>
      </c>
      <c r="BA342" s="236" t="s">
        <v>215</v>
      </c>
      <c r="BB342" s="236" t="s">
        <v>215</v>
      </c>
      <c r="BC342" s="236" t="s">
        <v>215</v>
      </c>
      <c r="BD342" s="202">
        <v>14.900416552688679</v>
      </c>
      <c r="BE342" s="202">
        <v>68.237529155541353</v>
      </c>
      <c r="BF342" s="202">
        <v>556.40278854083931</v>
      </c>
      <c r="BG342" s="236" t="s">
        <v>215</v>
      </c>
      <c r="BH342" s="202">
        <v>193.64972525589997</v>
      </c>
    </row>
    <row r="343" spans="17:60" ht="16.5" thickBot="1" x14ac:dyDescent="0.3">
      <c r="Q343" s="206" t="s">
        <v>194</v>
      </c>
      <c r="R343" s="204" t="s">
        <v>78</v>
      </c>
      <c r="S343" s="204" t="s">
        <v>321</v>
      </c>
      <c r="T343" s="204" t="s">
        <v>52</v>
      </c>
      <c r="U343" s="202">
        <v>0</v>
      </c>
      <c r="V343" s="204" t="s">
        <v>215</v>
      </c>
      <c r="W343" s="204" t="s">
        <v>215</v>
      </c>
      <c r="X343" s="204" t="s">
        <v>215</v>
      </c>
      <c r="Y343" s="204" t="s">
        <v>215</v>
      </c>
      <c r="Z343" s="204" t="s">
        <v>215</v>
      </c>
      <c r="AA343" s="204" t="s">
        <v>215</v>
      </c>
      <c r="AB343" s="202">
        <v>0</v>
      </c>
      <c r="AC343" s="158" t="s">
        <v>215</v>
      </c>
      <c r="AD343" s="202">
        <v>0</v>
      </c>
      <c r="AU343" s="206" t="s">
        <v>194</v>
      </c>
      <c r="AV343" s="204" t="s">
        <v>555</v>
      </c>
      <c r="AW343" s="204" t="s">
        <v>74</v>
      </c>
      <c r="AX343" s="204" t="s">
        <v>52</v>
      </c>
      <c r="AY343" s="202">
        <v>567.17080729329871</v>
      </c>
      <c r="AZ343" s="236" t="s">
        <v>215</v>
      </c>
      <c r="BA343" s="236" t="s">
        <v>215</v>
      </c>
      <c r="BB343" s="236" t="s">
        <v>215</v>
      </c>
      <c r="BC343" s="236" t="s">
        <v>215</v>
      </c>
      <c r="BD343" s="202">
        <v>24.818209890171829</v>
      </c>
      <c r="BE343" s="202">
        <v>113.65677697536306</v>
      </c>
      <c r="BF343" s="202">
        <v>926.74732552974967</v>
      </c>
      <c r="BG343" s="236" t="s">
        <v>215</v>
      </c>
      <c r="BH343" s="202">
        <v>322.54397114205619</v>
      </c>
    </row>
    <row r="344" spans="17:60" ht="16.5" thickBot="1" x14ac:dyDescent="0.3">
      <c r="Q344" s="206" t="s">
        <v>194</v>
      </c>
      <c r="R344" s="204" t="s">
        <v>78</v>
      </c>
      <c r="S344" s="204" t="s">
        <v>320</v>
      </c>
      <c r="T344" s="204" t="s">
        <v>52</v>
      </c>
      <c r="U344" s="202">
        <v>0</v>
      </c>
      <c r="V344" s="204" t="s">
        <v>215</v>
      </c>
      <c r="W344" s="204" t="s">
        <v>215</v>
      </c>
      <c r="X344" s="204" t="s">
        <v>215</v>
      </c>
      <c r="Y344" s="204" t="s">
        <v>215</v>
      </c>
      <c r="Z344" s="204" t="s">
        <v>215</v>
      </c>
      <c r="AA344" s="204" t="s">
        <v>215</v>
      </c>
      <c r="AB344" s="202">
        <v>0</v>
      </c>
      <c r="AC344" s="158" t="s">
        <v>215</v>
      </c>
      <c r="AD344" s="202">
        <v>0</v>
      </c>
      <c r="AU344" s="206" t="s">
        <v>194</v>
      </c>
      <c r="AV344" s="204" t="s">
        <v>555</v>
      </c>
      <c r="AW344" s="204" t="s">
        <v>316</v>
      </c>
      <c r="AX344" s="204" t="s">
        <v>52</v>
      </c>
      <c r="AY344" s="202">
        <v>4223.8382675048833</v>
      </c>
      <c r="AZ344" s="236" t="s">
        <v>215</v>
      </c>
      <c r="BA344" s="236" t="s">
        <v>215</v>
      </c>
      <c r="BB344" s="236" t="s">
        <v>215</v>
      </c>
      <c r="BC344" s="236" t="s">
        <v>215</v>
      </c>
      <c r="BD344" s="202">
        <v>184.82634034947182</v>
      </c>
      <c r="BE344" s="202">
        <v>846.42551728081253</v>
      </c>
      <c r="BF344" s="202">
        <v>6901.6789431761208</v>
      </c>
      <c r="BG344" s="236" t="s">
        <v>215</v>
      </c>
      <c r="BH344" s="202">
        <v>2402.0516407825075</v>
      </c>
    </row>
    <row r="345" spans="17:60" ht="16.5" thickBot="1" x14ac:dyDescent="0.3">
      <c r="Q345" s="206" t="s">
        <v>194</v>
      </c>
      <c r="R345" s="204" t="s">
        <v>78</v>
      </c>
      <c r="S345" s="204" t="s">
        <v>319</v>
      </c>
      <c r="T345" s="204" t="s">
        <v>52</v>
      </c>
      <c r="U345" s="202">
        <v>0</v>
      </c>
      <c r="V345" s="204" t="s">
        <v>215</v>
      </c>
      <c r="W345" s="204" t="s">
        <v>215</v>
      </c>
      <c r="X345" s="204" t="s">
        <v>215</v>
      </c>
      <c r="Y345" s="204" t="s">
        <v>215</v>
      </c>
      <c r="Z345" s="204" t="s">
        <v>215</v>
      </c>
      <c r="AA345" s="204" t="s">
        <v>215</v>
      </c>
      <c r="AB345" s="202">
        <v>0</v>
      </c>
      <c r="AC345" s="158" t="s">
        <v>215</v>
      </c>
      <c r="AD345" s="202">
        <v>0</v>
      </c>
      <c r="AU345" s="206" t="s">
        <v>194</v>
      </c>
      <c r="AV345" s="204" t="s">
        <v>555</v>
      </c>
      <c r="AW345" s="204" t="s">
        <v>315</v>
      </c>
      <c r="AX345" s="204" t="s">
        <v>52</v>
      </c>
      <c r="AY345" s="202">
        <v>0</v>
      </c>
      <c r="AZ345" s="236" t="s">
        <v>215</v>
      </c>
      <c r="BA345" s="236" t="s">
        <v>215</v>
      </c>
      <c r="BB345" s="236" t="s">
        <v>215</v>
      </c>
      <c r="BC345" s="236" t="s">
        <v>215</v>
      </c>
      <c r="BD345" s="202">
        <v>0</v>
      </c>
      <c r="BE345" s="202">
        <v>0</v>
      </c>
      <c r="BF345" s="202">
        <v>0</v>
      </c>
      <c r="BG345" s="236" t="s">
        <v>215</v>
      </c>
      <c r="BH345" s="202">
        <v>0</v>
      </c>
    </row>
    <row r="346" spans="17:60" ht="16.5" thickBot="1" x14ac:dyDescent="0.3">
      <c r="Q346" s="206" t="s">
        <v>194</v>
      </c>
      <c r="R346" s="204" t="s">
        <v>78</v>
      </c>
      <c r="S346" s="204" t="s">
        <v>318</v>
      </c>
      <c r="T346" s="204" t="s">
        <v>52</v>
      </c>
      <c r="U346" s="202">
        <v>0</v>
      </c>
      <c r="V346" s="204" t="s">
        <v>215</v>
      </c>
      <c r="W346" s="204" t="s">
        <v>215</v>
      </c>
      <c r="X346" s="204" t="s">
        <v>215</v>
      </c>
      <c r="Y346" s="204" t="s">
        <v>215</v>
      </c>
      <c r="Z346" s="204" t="s">
        <v>215</v>
      </c>
      <c r="AA346" s="204" t="s">
        <v>215</v>
      </c>
      <c r="AB346" s="202">
        <v>0</v>
      </c>
      <c r="AC346" s="158" t="s">
        <v>215</v>
      </c>
      <c r="AD346" s="202">
        <v>0</v>
      </c>
      <c r="AU346" s="206" t="s">
        <v>194</v>
      </c>
      <c r="AV346" s="204" t="s">
        <v>555</v>
      </c>
      <c r="AW346" s="204" t="s">
        <v>314</v>
      </c>
      <c r="AX346" s="204" t="s">
        <v>52</v>
      </c>
      <c r="AY346" s="202">
        <v>0</v>
      </c>
      <c r="AZ346" s="236" t="s">
        <v>215</v>
      </c>
      <c r="BA346" s="236" t="s">
        <v>215</v>
      </c>
      <c r="BB346" s="236" t="s">
        <v>215</v>
      </c>
      <c r="BC346" s="236" t="s">
        <v>215</v>
      </c>
      <c r="BD346" s="202">
        <v>0</v>
      </c>
      <c r="BE346" s="202">
        <v>0</v>
      </c>
      <c r="BF346" s="202">
        <v>0</v>
      </c>
      <c r="BG346" s="236" t="s">
        <v>215</v>
      </c>
      <c r="BH346" s="202">
        <v>0</v>
      </c>
    </row>
    <row r="347" spans="17:60" ht="16.5" thickBot="1" x14ac:dyDescent="0.3">
      <c r="Q347" s="206" t="s">
        <v>194</v>
      </c>
      <c r="R347" s="204" t="s">
        <v>78</v>
      </c>
      <c r="S347" s="204" t="s">
        <v>317</v>
      </c>
      <c r="T347" s="204" t="s">
        <v>52</v>
      </c>
      <c r="U347" s="202">
        <v>150.87444515664967</v>
      </c>
      <c r="V347" s="204" t="s">
        <v>215</v>
      </c>
      <c r="W347" s="204" t="s">
        <v>215</v>
      </c>
      <c r="X347" s="204" t="s">
        <v>215</v>
      </c>
      <c r="Y347" s="204" t="s">
        <v>215</v>
      </c>
      <c r="Z347" s="204" t="s">
        <v>215</v>
      </c>
      <c r="AA347" s="204" t="s">
        <v>215</v>
      </c>
      <c r="AB347" s="202">
        <v>247.3951244050071</v>
      </c>
      <c r="AC347" s="158" t="s">
        <v>215</v>
      </c>
      <c r="AD347" s="202">
        <v>74.627740295465799</v>
      </c>
      <c r="AU347" s="206" t="s">
        <v>194</v>
      </c>
      <c r="AV347" s="204" t="s">
        <v>555</v>
      </c>
      <c r="AW347" s="204" t="s">
        <v>313</v>
      </c>
      <c r="AX347" s="204" t="s">
        <v>52</v>
      </c>
      <c r="AY347" s="202">
        <v>317.18804022328186</v>
      </c>
      <c r="AZ347" s="236" t="s">
        <v>215</v>
      </c>
      <c r="BA347" s="236" t="s">
        <v>215</v>
      </c>
      <c r="BB347" s="236" t="s">
        <v>215</v>
      </c>
      <c r="BC347" s="236" t="s">
        <v>215</v>
      </c>
      <c r="BD347" s="202">
        <v>13.879486136603706</v>
      </c>
      <c r="BE347" s="202">
        <v>63.562104895619825</v>
      </c>
      <c r="BF347" s="202">
        <v>518.27979188452525</v>
      </c>
      <c r="BG347" s="236" t="s">
        <v>215</v>
      </c>
      <c r="BH347" s="202">
        <v>180.38144554833892</v>
      </c>
    </row>
    <row r="348" spans="17:60" ht="16.5" thickBot="1" x14ac:dyDescent="0.3">
      <c r="Q348" s="206" t="s">
        <v>194</v>
      </c>
      <c r="R348" s="204" t="s">
        <v>78</v>
      </c>
      <c r="S348" s="204" t="s">
        <v>74</v>
      </c>
      <c r="T348" s="204" t="s">
        <v>52</v>
      </c>
      <c r="U348" s="202">
        <v>0</v>
      </c>
      <c r="V348" s="204" t="s">
        <v>215</v>
      </c>
      <c r="W348" s="204" t="s">
        <v>215</v>
      </c>
      <c r="X348" s="204" t="s">
        <v>215</v>
      </c>
      <c r="Y348" s="204" t="s">
        <v>215</v>
      </c>
      <c r="Z348" s="204" t="s">
        <v>215</v>
      </c>
      <c r="AA348" s="204" t="s">
        <v>215</v>
      </c>
      <c r="AB348" s="202">
        <v>0</v>
      </c>
      <c r="AC348" s="158" t="s">
        <v>215</v>
      </c>
      <c r="AD348" s="202">
        <v>0</v>
      </c>
      <c r="AU348" s="206" t="s">
        <v>194</v>
      </c>
      <c r="AV348" s="204" t="s">
        <v>555</v>
      </c>
      <c r="AW348" s="204" t="s">
        <v>312</v>
      </c>
      <c r="AX348" s="204" t="s">
        <v>52</v>
      </c>
      <c r="AY348" s="202">
        <v>0</v>
      </c>
      <c r="AZ348" s="236" t="s">
        <v>215</v>
      </c>
      <c r="BA348" s="236" t="s">
        <v>215</v>
      </c>
      <c r="BB348" s="236" t="s">
        <v>215</v>
      </c>
      <c r="BC348" s="236" t="s">
        <v>215</v>
      </c>
      <c r="BD348" s="202">
        <v>0</v>
      </c>
      <c r="BE348" s="202">
        <v>0</v>
      </c>
      <c r="BF348" s="202">
        <v>0</v>
      </c>
      <c r="BG348" s="236" t="s">
        <v>215</v>
      </c>
      <c r="BH348" s="202">
        <v>0</v>
      </c>
    </row>
    <row r="349" spans="17:60" ht="16.5" thickBot="1" x14ac:dyDescent="0.3">
      <c r="Q349" s="206" t="s">
        <v>194</v>
      </c>
      <c r="R349" s="204" t="s">
        <v>78</v>
      </c>
      <c r="S349" s="204" t="s">
        <v>316</v>
      </c>
      <c r="T349" s="204" t="s">
        <v>52</v>
      </c>
      <c r="U349" s="202">
        <v>0</v>
      </c>
      <c r="V349" s="204" t="s">
        <v>215</v>
      </c>
      <c r="W349" s="204" t="s">
        <v>215</v>
      </c>
      <c r="X349" s="204" t="s">
        <v>215</v>
      </c>
      <c r="Y349" s="204" t="s">
        <v>215</v>
      </c>
      <c r="Z349" s="204" t="s">
        <v>215</v>
      </c>
      <c r="AA349" s="204" t="s">
        <v>215</v>
      </c>
      <c r="AB349" s="202">
        <v>0</v>
      </c>
      <c r="AC349" s="158" t="s">
        <v>215</v>
      </c>
      <c r="AD349" s="202">
        <v>0</v>
      </c>
      <c r="AU349" s="206" t="s">
        <v>194</v>
      </c>
      <c r="AV349" s="204" t="s">
        <v>554</v>
      </c>
      <c r="AW349" s="204" t="s">
        <v>323</v>
      </c>
      <c r="AX349" s="204" t="s">
        <v>76</v>
      </c>
      <c r="AY349" s="202">
        <v>0</v>
      </c>
      <c r="AZ349" s="236" t="s">
        <v>215</v>
      </c>
      <c r="BA349" s="236" t="s">
        <v>215</v>
      </c>
      <c r="BB349" s="236" t="s">
        <v>215</v>
      </c>
      <c r="BC349" s="236" t="s">
        <v>215</v>
      </c>
      <c r="BD349" s="202">
        <v>0</v>
      </c>
      <c r="BE349" s="202">
        <v>0</v>
      </c>
      <c r="BF349" s="202">
        <v>0</v>
      </c>
      <c r="BG349" s="236" t="s">
        <v>215</v>
      </c>
      <c r="BH349" s="202">
        <v>0</v>
      </c>
    </row>
    <row r="350" spans="17:60" ht="16.5" thickBot="1" x14ac:dyDescent="0.3">
      <c r="Q350" s="206" t="s">
        <v>194</v>
      </c>
      <c r="R350" s="204" t="s">
        <v>78</v>
      </c>
      <c r="S350" s="204" t="s">
        <v>315</v>
      </c>
      <c r="T350" s="204" t="s">
        <v>52</v>
      </c>
      <c r="U350" s="202">
        <v>0</v>
      </c>
      <c r="V350" s="204" t="s">
        <v>215</v>
      </c>
      <c r="W350" s="204" t="s">
        <v>215</v>
      </c>
      <c r="X350" s="204" t="s">
        <v>215</v>
      </c>
      <c r="Y350" s="204" t="s">
        <v>215</v>
      </c>
      <c r="Z350" s="204" t="s">
        <v>215</v>
      </c>
      <c r="AA350" s="204" t="s">
        <v>215</v>
      </c>
      <c r="AB350" s="202">
        <v>0</v>
      </c>
      <c r="AC350" s="158" t="s">
        <v>215</v>
      </c>
      <c r="AD350" s="202">
        <v>0</v>
      </c>
      <c r="AU350" s="206" t="s">
        <v>194</v>
      </c>
      <c r="AV350" s="204" t="s">
        <v>554</v>
      </c>
      <c r="AW350" s="204" t="s">
        <v>322</v>
      </c>
      <c r="AX350" s="204" t="s">
        <v>76</v>
      </c>
      <c r="AY350" s="202">
        <v>0</v>
      </c>
      <c r="AZ350" s="236" t="s">
        <v>215</v>
      </c>
      <c r="BA350" s="236" t="s">
        <v>215</v>
      </c>
      <c r="BB350" s="236" t="s">
        <v>215</v>
      </c>
      <c r="BC350" s="236" t="s">
        <v>215</v>
      </c>
      <c r="BD350" s="202">
        <v>0</v>
      </c>
      <c r="BE350" s="202">
        <v>0</v>
      </c>
      <c r="BF350" s="202">
        <v>0</v>
      </c>
      <c r="BG350" s="236" t="s">
        <v>215</v>
      </c>
      <c r="BH350" s="202">
        <v>0</v>
      </c>
    </row>
    <row r="351" spans="17:60" ht="16.5" thickBot="1" x14ac:dyDescent="0.3">
      <c r="Q351" s="206" t="s">
        <v>194</v>
      </c>
      <c r="R351" s="204" t="s">
        <v>78</v>
      </c>
      <c r="S351" s="204" t="s">
        <v>314</v>
      </c>
      <c r="T351" s="204" t="s">
        <v>52</v>
      </c>
      <c r="U351" s="202">
        <v>0</v>
      </c>
      <c r="V351" s="204" t="s">
        <v>215</v>
      </c>
      <c r="W351" s="204" t="s">
        <v>215</v>
      </c>
      <c r="X351" s="204" t="s">
        <v>215</v>
      </c>
      <c r="Y351" s="204" t="s">
        <v>215</v>
      </c>
      <c r="Z351" s="204" t="s">
        <v>215</v>
      </c>
      <c r="AA351" s="204" t="s">
        <v>215</v>
      </c>
      <c r="AB351" s="202">
        <v>0</v>
      </c>
      <c r="AC351" s="158" t="s">
        <v>215</v>
      </c>
      <c r="AD351" s="202">
        <v>0</v>
      </c>
      <c r="AU351" s="206" t="s">
        <v>194</v>
      </c>
      <c r="AV351" s="204" t="s">
        <v>554</v>
      </c>
      <c r="AW351" s="204" t="s">
        <v>321</v>
      </c>
      <c r="AX351" s="204" t="s">
        <v>76</v>
      </c>
      <c r="AY351" s="202">
        <v>9223384.4670562595</v>
      </c>
      <c r="AZ351" s="236" t="s">
        <v>215</v>
      </c>
      <c r="BA351" s="236" t="s">
        <v>215</v>
      </c>
      <c r="BB351" s="236" t="s">
        <v>215</v>
      </c>
      <c r="BC351" s="236" t="s">
        <v>215</v>
      </c>
      <c r="BD351" s="202">
        <v>334497.57966273429</v>
      </c>
      <c r="BE351" s="202">
        <v>86153.683153695994</v>
      </c>
      <c r="BF351" s="202">
        <v>14591739.496134581</v>
      </c>
      <c r="BG351" s="236" t="s">
        <v>215</v>
      </c>
      <c r="BH351" s="202">
        <v>2901516.3213336701</v>
      </c>
    </row>
    <row r="352" spans="17:60" ht="16.5" thickBot="1" x14ac:dyDescent="0.3">
      <c r="Q352" s="206" t="s">
        <v>194</v>
      </c>
      <c r="R352" s="204" t="s">
        <v>78</v>
      </c>
      <c r="S352" s="204" t="s">
        <v>313</v>
      </c>
      <c r="T352" s="204" t="s">
        <v>52</v>
      </c>
      <c r="U352" s="202">
        <v>0</v>
      </c>
      <c r="V352" s="204" t="s">
        <v>215</v>
      </c>
      <c r="W352" s="204" t="s">
        <v>215</v>
      </c>
      <c r="X352" s="204" t="s">
        <v>215</v>
      </c>
      <c r="Y352" s="204" t="s">
        <v>215</v>
      </c>
      <c r="Z352" s="204" t="s">
        <v>215</v>
      </c>
      <c r="AA352" s="204" t="s">
        <v>215</v>
      </c>
      <c r="AB352" s="202">
        <v>0</v>
      </c>
      <c r="AC352" s="158" t="s">
        <v>215</v>
      </c>
      <c r="AD352" s="202">
        <v>0</v>
      </c>
      <c r="AU352" s="206" t="s">
        <v>194</v>
      </c>
      <c r="AV352" s="204" t="s">
        <v>554</v>
      </c>
      <c r="AW352" s="204" t="s">
        <v>320</v>
      </c>
      <c r="AX352" s="204" t="s">
        <v>76</v>
      </c>
      <c r="AY352" s="202">
        <v>0</v>
      </c>
      <c r="AZ352" s="236" t="s">
        <v>215</v>
      </c>
      <c r="BA352" s="236" t="s">
        <v>215</v>
      </c>
      <c r="BB352" s="236" t="s">
        <v>215</v>
      </c>
      <c r="BC352" s="236" t="s">
        <v>215</v>
      </c>
      <c r="BD352" s="202">
        <v>0</v>
      </c>
      <c r="BE352" s="202">
        <v>0</v>
      </c>
      <c r="BF352" s="202">
        <v>0</v>
      </c>
      <c r="BG352" s="236" t="s">
        <v>215</v>
      </c>
      <c r="BH352" s="202">
        <v>0</v>
      </c>
    </row>
    <row r="353" spans="17:60" ht="16.5" thickBot="1" x14ac:dyDescent="0.3">
      <c r="Q353" s="206" t="s">
        <v>194</v>
      </c>
      <c r="R353" s="204" t="s">
        <v>78</v>
      </c>
      <c r="S353" s="204" t="s">
        <v>312</v>
      </c>
      <c r="T353" s="204" t="s">
        <v>52</v>
      </c>
      <c r="U353" s="202">
        <v>0</v>
      </c>
      <c r="V353" s="204" t="s">
        <v>215</v>
      </c>
      <c r="W353" s="204" t="s">
        <v>215</v>
      </c>
      <c r="X353" s="204" t="s">
        <v>215</v>
      </c>
      <c r="Y353" s="204" t="s">
        <v>215</v>
      </c>
      <c r="Z353" s="204" t="s">
        <v>215</v>
      </c>
      <c r="AA353" s="204" t="s">
        <v>215</v>
      </c>
      <c r="AB353" s="202">
        <v>0</v>
      </c>
      <c r="AC353" s="158" t="s">
        <v>215</v>
      </c>
      <c r="AD353" s="202">
        <v>0</v>
      </c>
      <c r="AU353" s="206" t="s">
        <v>194</v>
      </c>
      <c r="AV353" s="204" t="s">
        <v>554</v>
      </c>
      <c r="AW353" s="204" t="s">
        <v>319</v>
      </c>
      <c r="AX353" s="204" t="s">
        <v>76</v>
      </c>
      <c r="AY353" s="202">
        <v>0</v>
      </c>
      <c r="AZ353" s="236" t="s">
        <v>215</v>
      </c>
      <c r="BA353" s="236" t="s">
        <v>215</v>
      </c>
      <c r="BB353" s="236" t="s">
        <v>215</v>
      </c>
      <c r="BC353" s="236" t="s">
        <v>215</v>
      </c>
      <c r="BD353" s="202">
        <v>0</v>
      </c>
      <c r="BE353" s="202">
        <v>0</v>
      </c>
      <c r="BF353" s="202">
        <v>0</v>
      </c>
      <c r="BG353" s="236" t="s">
        <v>215</v>
      </c>
      <c r="BH353" s="202">
        <v>0</v>
      </c>
    </row>
    <row r="354" spans="17:60" ht="16.5" thickBot="1" x14ac:dyDescent="0.3">
      <c r="Q354" s="206" t="s">
        <v>194</v>
      </c>
      <c r="R354" s="204" t="s">
        <v>529</v>
      </c>
      <c r="S354" s="204" t="s">
        <v>323</v>
      </c>
      <c r="T354" s="204" t="s">
        <v>76</v>
      </c>
      <c r="U354" s="202">
        <v>1351.2137677801511</v>
      </c>
      <c r="V354" s="204" t="s">
        <v>215</v>
      </c>
      <c r="W354" s="204" t="s">
        <v>215</v>
      </c>
      <c r="X354" s="204" t="s">
        <v>215</v>
      </c>
      <c r="Y354" s="204" t="s">
        <v>215</v>
      </c>
      <c r="Z354" s="204" t="s">
        <v>215</v>
      </c>
      <c r="AA354" s="204" t="s">
        <v>215</v>
      </c>
      <c r="AB354" s="202">
        <v>2171.1150136131037</v>
      </c>
      <c r="AC354" s="158" t="s">
        <v>215</v>
      </c>
      <c r="AD354" s="202">
        <v>865.29487241260256</v>
      </c>
      <c r="AU354" s="206" t="s">
        <v>194</v>
      </c>
      <c r="AV354" s="204" t="s">
        <v>554</v>
      </c>
      <c r="AW354" s="204" t="s">
        <v>318</v>
      </c>
      <c r="AX354" s="204" t="s">
        <v>76</v>
      </c>
      <c r="AY354" s="202">
        <v>0</v>
      </c>
      <c r="AZ354" s="236" t="s">
        <v>215</v>
      </c>
      <c r="BA354" s="236" t="s">
        <v>215</v>
      </c>
      <c r="BB354" s="236" t="s">
        <v>215</v>
      </c>
      <c r="BC354" s="236" t="s">
        <v>215</v>
      </c>
      <c r="BD354" s="202">
        <v>0</v>
      </c>
      <c r="BE354" s="202">
        <v>0</v>
      </c>
      <c r="BF354" s="202">
        <v>0</v>
      </c>
      <c r="BG354" s="236" t="s">
        <v>215</v>
      </c>
      <c r="BH354" s="202">
        <v>0</v>
      </c>
    </row>
    <row r="355" spans="17:60" ht="16.5" thickBot="1" x14ac:dyDescent="0.3">
      <c r="Q355" s="206" t="s">
        <v>194</v>
      </c>
      <c r="R355" s="204" t="s">
        <v>529</v>
      </c>
      <c r="S355" s="204" t="s">
        <v>322</v>
      </c>
      <c r="T355" s="204" t="s">
        <v>76</v>
      </c>
      <c r="U355" s="202">
        <v>0</v>
      </c>
      <c r="V355" s="204" t="s">
        <v>215</v>
      </c>
      <c r="W355" s="204" t="s">
        <v>215</v>
      </c>
      <c r="X355" s="204" t="s">
        <v>215</v>
      </c>
      <c r="Y355" s="204" t="s">
        <v>215</v>
      </c>
      <c r="Z355" s="204" t="s">
        <v>215</v>
      </c>
      <c r="AA355" s="204" t="s">
        <v>215</v>
      </c>
      <c r="AB355" s="202">
        <v>0</v>
      </c>
      <c r="AC355" s="158" t="s">
        <v>215</v>
      </c>
      <c r="AD355" s="202">
        <v>0</v>
      </c>
      <c r="AU355" s="206" t="s">
        <v>194</v>
      </c>
      <c r="AV355" s="204" t="s">
        <v>554</v>
      </c>
      <c r="AW355" s="204" t="s">
        <v>317</v>
      </c>
      <c r="AX355" s="204" t="s">
        <v>76</v>
      </c>
      <c r="AY355" s="202">
        <v>0</v>
      </c>
      <c r="AZ355" s="236" t="s">
        <v>215</v>
      </c>
      <c r="BA355" s="236" t="s">
        <v>215</v>
      </c>
      <c r="BB355" s="236" t="s">
        <v>215</v>
      </c>
      <c r="BC355" s="236" t="s">
        <v>215</v>
      </c>
      <c r="BD355" s="202">
        <v>0</v>
      </c>
      <c r="BE355" s="202">
        <v>0</v>
      </c>
      <c r="BF355" s="202">
        <v>0</v>
      </c>
      <c r="BG355" s="236" t="s">
        <v>215</v>
      </c>
      <c r="BH355" s="202">
        <v>0</v>
      </c>
    </row>
    <row r="356" spans="17:60" ht="16.5" thickBot="1" x14ac:dyDescent="0.3">
      <c r="Q356" s="206" t="s">
        <v>194</v>
      </c>
      <c r="R356" s="204" t="s">
        <v>529</v>
      </c>
      <c r="S356" s="204" t="s">
        <v>321</v>
      </c>
      <c r="T356" s="204" t="s">
        <v>76</v>
      </c>
      <c r="U356" s="202">
        <v>0</v>
      </c>
      <c r="V356" s="204" t="s">
        <v>215</v>
      </c>
      <c r="W356" s="204" t="s">
        <v>215</v>
      </c>
      <c r="X356" s="204" t="s">
        <v>215</v>
      </c>
      <c r="Y356" s="204" t="s">
        <v>215</v>
      </c>
      <c r="Z356" s="204" t="s">
        <v>215</v>
      </c>
      <c r="AA356" s="204" t="s">
        <v>215</v>
      </c>
      <c r="AB356" s="202">
        <v>0</v>
      </c>
      <c r="AC356" s="158" t="s">
        <v>215</v>
      </c>
      <c r="AD356" s="202">
        <v>0</v>
      </c>
      <c r="AU356" s="206" t="s">
        <v>194</v>
      </c>
      <c r="AV356" s="204" t="s">
        <v>554</v>
      </c>
      <c r="AW356" s="204" t="s">
        <v>74</v>
      </c>
      <c r="AX356" s="204" t="s">
        <v>76</v>
      </c>
      <c r="AY356" s="202">
        <v>0</v>
      </c>
      <c r="AZ356" s="236" t="s">
        <v>215</v>
      </c>
      <c r="BA356" s="236" t="s">
        <v>215</v>
      </c>
      <c r="BB356" s="236" t="s">
        <v>215</v>
      </c>
      <c r="BC356" s="236" t="s">
        <v>215</v>
      </c>
      <c r="BD356" s="202">
        <v>0</v>
      </c>
      <c r="BE356" s="202">
        <v>0</v>
      </c>
      <c r="BF356" s="202">
        <v>0</v>
      </c>
      <c r="BG356" s="236" t="s">
        <v>215</v>
      </c>
      <c r="BH356" s="202">
        <v>0</v>
      </c>
    </row>
    <row r="357" spans="17:60" ht="16.5" thickBot="1" x14ac:dyDescent="0.3">
      <c r="Q357" s="206" t="s">
        <v>194</v>
      </c>
      <c r="R357" s="204" t="s">
        <v>529</v>
      </c>
      <c r="S357" s="204" t="s">
        <v>320</v>
      </c>
      <c r="T357" s="204" t="s">
        <v>76</v>
      </c>
      <c r="U357" s="202">
        <v>0</v>
      </c>
      <c r="V357" s="204" t="s">
        <v>215</v>
      </c>
      <c r="W357" s="204" t="s">
        <v>215</v>
      </c>
      <c r="X357" s="204" t="s">
        <v>215</v>
      </c>
      <c r="Y357" s="204" t="s">
        <v>215</v>
      </c>
      <c r="Z357" s="204" t="s">
        <v>215</v>
      </c>
      <c r="AA357" s="204" t="s">
        <v>215</v>
      </c>
      <c r="AB357" s="202">
        <v>0</v>
      </c>
      <c r="AC357" s="158" t="s">
        <v>215</v>
      </c>
      <c r="AD357" s="202">
        <v>0</v>
      </c>
      <c r="AU357" s="206" t="s">
        <v>194</v>
      </c>
      <c r="AV357" s="204" t="s">
        <v>554</v>
      </c>
      <c r="AW357" s="204" t="s">
        <v>316</v>
      </c>
      <c r="AX357" s="204" t="s">
        <v>76</v>
      </c>
      <c r="AY357" s="202">
        <v>0</v>
      </c>
      <c r="AZ357" s="236" t="s">
        <v>215</v>
      </c>
      <c r="BA357" s="236" t="s">
        <v>215</v>
      </c>
      <c r="BB357" s="236" t="s">
        <v>215</v>
      </c>
      <c r="BC357" s="236" t="s">
        <v>215</v>
      </c>
      <c r="BD357" s="202">
        <v>0</v>
      </c>
      <c r="BE357" s="202">
        <v>0</v>
      </c>
      <c r="BF357" s="202">
        <v>0</v>
      </c>
      <c r="BG357" s="236" t="s">
        <v>215</v>
      </c>
      <c r="BH357" s="202">
        <v>0</v>
      </c>
    </row>
    <row r="358" spans="17:60" ht="16.5" thickBot="1" x14ac:dyDescent="0.3">
      <c r="Q358" s="206" t="s">
        <v>194</v>
      </c>
      <c r="R358" s="204" t="s">
        <v>529</v>
      </c>
      <c r="S358" s="204" t="s">
        <v>319</v>
      </c>
      <c r="T358" s="204" t="s">
        <v>76</v>
      </c>
      <c r="U358" s="202">
        <v>0</v>
      </c>
      <c r="V358" s="204" t="s">
        <v>215</v>
      </c>
      <c r="W358" s="204" t="s">
        <v>215</v>
      </c>
      <c r="X358" s="204" t="s">
        <v>215</v>
      </c>
      <c r="Y358" s="204" t="s">
        <v>215</v>
      </c>
      <c r="Z358" s="204" t="s">
        <v>215</v>
      </c>
      <c r="AA358" s="204" t="s">
        <v>215</v>
      </c>
      <c r="AB358" s="202">
        <v>0</v>
      </c>
      <c r="AC358" s="158" t="s">
        <v>215</v>
      </c>
      <c r="AD358" s="202">
        <v>0</v>
      </c>
      <c r="AU358" s="206" t="s">
        <v>194</v>
      </c>
      <c r="AV358" s="204" t="s">
        <v>554</v>
      </c>
      <c r="AW358" s="204" t="s">
        <v>315</v>
      </c>
      <c r="AX358" s="204" t="s">
        <v>76</v>
      </c>
      <c r="AY358" s="202">
        <v>0</v>
      </c>
      <c r="AZ358" s="236" t="s">
        <v>215</v>
      </c>
      <c r="BA358" s="236" t="s">
        <v>215</v>
      </c>
      <c r="BB358" s="236" t="s">
        <v>215</v>
      </c>
      <c r="BC358" s="236" t="s">
        <v>215</v>
      </c>
      <c r="BD358" s="202">
        <v>0</v>
      </c>
      <c r="BE358" s="202">
        <v>0</v>
      </c>
      <c r="BF358" s="202">
        <v>0</v>
      </c>
      <c r="BG358" s="236" t="s">
        <v>215</v>
      </c>
      <c r="BH358" s="202">
        <v>0</v>
      </c>
    </row>
    <row r="359" spans="17:60" ht="16.5" thickBot="1" x14ac:dyDescent="0.3">
      <c r="Q359" s="206" t="s">
        <v>194</v>
      </c>
      <c r="R359" s="204" t="s">
        <v>529</v>
      </c>
      <c r="S359" s="204" t="s">
        <v>318</v>
      </c>
      <c r="T359" s="204" t="s">
        <v>76</v>
      </c>
      <c r="U359" s="202">
        <v>0</v>
      </c>
      <c r="V359" s="204" t="s">
        <v>215</v>
      </c>
      <c r="W359" s="204" t="s">
        <v>215</v>
      </c>
      <c r="X359" s="204" t="s">
        <v>215</v>
      </c>
      <c r="Y359" s="204" t="s">
        <v>215</v>
      </c>
      <c r="Z359" s="204" t="s">
        <v>215</v>
      </c>
      <c r="AA359" s="204" t="s">
        <v>215</v>
      </c>
      <c r="AB359" s="202">
        <v>0</v>
      </c>
      <c r="AC359" s="158" t="s">
        <v>215</v>
      </c>
      <c r="AD359" s="202">
        <v>0</v>
      </c>
      <c r="AU359" s="206" t="s">
        <v>194</v>
      </c>
      <c r="AV359" s="204" t="s">
        <v>554</v>
      </c>
      <c r="AW359" s="204" t="s">
        <v>314</v>
      </c>
      <c r="AX359" s="204" t="s">
        <v>76</v>
      </c>
      <c r="AY359" s="202">
        <v>124958.56330682609</v>
      </c>
      <c r="AZ359" s="236" t="s">
        <v>215</v>
      </c>
      <c r="BA359" s="236" t="s">
        <v>215</v>
      </c>
      <c r="BB359" s="236" t="s">
        <v>215</v>
      </c>
      <c r="BC359" s="236" t="s">
        <v>215</v>
      </c>
      <c r="BD359" s="202">
        <v>4531.7786690514349</v>
      </c>
      <c r="BE359" s="202">
        <v>1167.2115055953343</v>
      </c>
      <c r="BF359" s="202">
        <v>197689.12486485485</v>
      </c>
      <c r="BG359" s="236" t="s">
        <v>215</v>
      </c>
      <c r="BH359" s="202">
        <v>39309.790480942669</v>
      </c>
    </row>
    <row r="360" spans="17:60" ht="16.5" thickBot="1" x14ac:dyDescent="0.3">
      <c r="Q360" s="206" t="s">
        <v>194</v>
      </c>
      <c r="R360" s="204" t="s">
        <v>529</v>
      </c>
      <c r="S360" s="204" t="s">
        <v>317</v>
      </c>
      <c r="T360" s="204" t="s">
        <v>76</v>
      </c>
      <c r="U360" s="202">
        <v>58283.318593108226</v>
      </c>
      <c r="V360" s="204" t="s">
        <v>215</v>
      </c>
      <c r="W360" s="204" t="s">
        <v>215</v>
      </c>
      <c r="X360" s="204" t="s">
        <v>215</v>
      </c>
      <c r="Y360" s="204" t="s">
        <v>215</v>
      </c>
      <c r="Z360" s="204" t="s">
        <v>215</v>
      </c>
      <c r="AA360" s="204" t="s">
        <v>215</v>
      </c>
      <c r="AB360" s="202">
        <v>93648.977725100893</v>
      </c>
      <c r="AC360" s="158" t="s">
        <v>215</v>
      </c>
      <c r="AD360" s="202">
        <v>37323.669968712318</v>
      </c>
      <c r="AU360" s="206" t="s">
        <v>194</v>
      </c>
      <c r="AV360" s="204" t="s">
        <v>554</v>
      </c>
      <c r="AW360" s="204" t="s">
        <v>313</v>
      </c>
      <c r="AX360" s="204" t="s">
        <v>76</v>
      </c>
      <c r="AY360" s="202">
        <v>0</v>
      </c>
      <c r="AZ360" s="236" t="s">
        <v>215</v>
      </c>
      <c r="BA360" s="236" t="s">
        <v>215</v>
      </c>
      <c r="BB360" s="236" t="s">
        <v>215</v>
      </c>
      <c r="BC360" s="236" t="s">
        <v>215</v>
      </c>
      <c r="BD360" s="202">
        <v>0</v>
      </c>
      <c r="BE360" s="202">
        <v>0</v>
      </c>
      <c r="BF360" s="202">
        <v>0</v>
      </c>
      <c r="BG360" s="236" t="s">
        <v>215</v>
      </c>
      <c r="BH360" s="202">
        <v>0</v>
      </c>
    </row>
    <row r="361" spans="17:60" ht="16.5" thickBot="1" x14ac:dyDescent="0.3">
      <c r="Q361" s="206" t="s">
        <v>194</v>
      </c>
      <c r="R361" s="204" t="s">
        <v>529</v>
      </c>
      <c r="S361" s="204" t="s">
        <v>74</v>
      </c>
      <c r="T361" s="204" t="s">
        <v>76</v>
      </c>
      <c r="U361" s="202">
        <v>0</v>
      </c>
      <c r="V361" s="204" t="s">
        <v>215</v>
      </c>
      <c r="W361" s="204" t="s">
        <v>215</v>
      </c>
      <c r="X361" s="204" t="s">
        <v>215</v>
      </c>
      <c r="Y361" s="204" t="s">
        <v>215</v>
      </c>
      <c r="Z361" s="204" t="s">
        <v>215</v>
      </c>
      <c r="AA361" s="204" t="s">
        <v>215</v>
      </c>
      <c r="AB361" s="202">
        <v>0</v>
      </c>
      <c r="AC361" s="158" t="s">
        <v>215</v>
      </c>
      <c r="AD361" s="202">
        <v>0</v>
      </c>
      <c r="AU361" s="206" t="s">
        <v>194</v>
      </c>
      <c r="AV361" s="204" t="s">
        <v>554</v>
      </c>
      <c r="AW361" s="204" t="s">
        <v>312</v>
      </c>
      <c r="AX361" s="204" t="s">
        <v>76</v>
      </c>
      <c r="AY361" s="202">
        <v>0</v>
      </c>
      <c r="AZ361" s="236" t="s">
        <v>215</v>
      </c>
      <c r="BA361" s="236" t="s">
        <v>215</v>
      </c>
      <c r="BB361" s="236" t="s">
        <v>215</v>
      </c>
      <c r="BC361" s="236" t="s">
        <v>215</v>
      </c>
      <c r="BD361" s="202">
        <v>0</v>
      </c>
      <c r="BE361" s="202">
        <v>0</v>
      </c>
      <c r="BF361" s="202">
        <v>0</v>
      </c>
      <c r="BG361" s="236" t="s">
        <v>215</v>
      </c>
      <c r="BH361" s="202">
        <v>0</v>
      </c>
    </row>
    <row r="362" spans="17:60" ht="16.5" thickBot="1" x14ac:dyDescent="0.3">
      <c r="Q362" s="206" t="s">
        <v>194</v>
      </c>
      <c r="R362" s="204" t="s">
        <v>529</v>
      </c>
      <c r="S362" s="204" t="s">
        <v>316</v>
      </c>
      <c r="T362" s="204" t="s">
        <v>76</v>
      </c>
      <c r="U362" s="202">
        <v>0</v>
      </c>
      <c r="V362" s="204" t="s">
        <v>215</v>
      </c>
      <c r="W362" s="204" t="s">
        <v>215</v>
      </c>
      <c r="X362" s="204" t="s">
        <v>215</v>
      </c>
      <c r="Y362" s="204" t="s">
        <v>215</v>
      </c>
      <c r="Z362" s="204" t="s">
        <v>215</v>
      </c>
      <c r="AA362" s="204" t="s">
        <v>215</v>
      </c>
      <c r="AB362" s="202">
        <v>0</v>
      </c>
      <c r="AC362" s="158" t="s">
        <v>215</v>
      </c>
      <c r="AD362" s="202">
        <v>0</v>
      </c>
      <c r="AU362" s="206" t="s">
        <v>194</v>
      </c>
      <c r="AV362" s="204" t="s">
        <v>554</v>
      </c>
      <c r="AW362" s="204" t="s">
        <v>323</v>
      </c>
      <c r="AX362" s="204" t="s">
        <v>52</v>
      </c>
      <c r="AY362" s="202">
        <v>0</v>
      </c>
      <c r="AZ362" s="236" t="s">
        <v>215</v>
      </c>
      <c r="BA362" s="236" t="s">
        <v>215</v>
      </c>
      <c r="BB362" s="236" t="s">
        <v>215</v>
      </c>
      <c r="BC362" s="236" t="s">
        <v>215</v>
      </c>
      <c r="BD362" s="202">
        <v>0</v>
      </c>
      <c r="BE362" s="202">
        <v>0</v>
      </c>
      <c r="BF362" s="202">
        <v>0</v>
      </c>
      <c r="BG362" s="236" t="s">
        <v>215</v>
      </c>
      <c r="BH362" s="202">
        <v>0</v>
      </c>
    </row>
    <row r="363" spans="17:60" ht="16.5" thickBot="1" x14ac:dyDescent="0.3">
      <c r="Q363" s="206" t="s">
        <v>194</v>
      </c>
      <c r="R363" s="204" t="s">
        <v>529</v>
      </c>
      <c r="S363" s="204" t="s">
        <v>315</v>
      </c>
      <c r="T363" s="204" t="s">
        <v>76</v>
      </c>
      <c r="U363" s="202">
        <v>0</v>
      </c>
      <c r="V363" s="204" t="s">
        <v>215</v>
      </c>
      <c r="W363" s="204" t="s">
        <v>215</v>
      </c>
      <c r="X363" s="204" t="s">
        <v>215</v>
      </c>
      <c r="Y363" s="204" t="s">
        <v>215</v>
      </c>
      <c r="Z363" s="204" t="s">
        <v>215</v>
      </c>
      <c r="AA363" s="204" t="s">
        <v>215</v>
      </c>
      <c r="AB363" s="202">
        <v>0</v>
      </c>
      <c r="AC363" s="158" t="s">
        <v>215</v>
      </c>
      <c r="AD363" s="202">
        <v>0</v>
      </c>
      <c r="AU363" s="206" t="s">
        <v>194</v>
      </c>
      <c r="AV363" s="204" t="s">
        <v>554</v>
      </c>
      <c r="AW363" s="204" t="s">
        <v>322</v>
      </c>
      <c r="AX363" s="204" t="s">
        <v>52</v>
      </c>
      <c r="AY363" s="202">
        <v>0</v>
      </c>
      <c r="AZ363" s="236" t="s">
        <v>215</v>
      </c>
      <c r="BA363" s="236" t="s">
        <v>215</v>
      </c>
      <c r="BB363" s="236" t="s">
        <v>215</v>
      </c>
      <c r="BC363" s="236" t="s">
        <v>215</v>
      </c>
      <c r="BD363" s="202">
        <v>0</v>
      </c>
      <c r="BE363" s="202">
        <v>0</v>
      </c>
      <c r="BF363" s="202">
        <v>0</v>
      </c>
      <c r="BG363" s="236" t="s">
        <v>215</v>
      </c>
      <c r="BH363" s="202">
        <v>0</v>
      </c>
    </row>
    <row r="364" spans="17:60" ht="16.5" thickBot="1" x14ac:dyDescent="0.3">
      <c r="Q364" s="206" t="s">
        <v>194</v>
      </c>
      <c r="R364" s="204" t="s">
        <v>529</v>
      </c>
      <c r="S364" s="204" t="s">
        <v>314</v>
      </c>
      <c r="T364" s="204" t="s">
        <v>76</v>
      </c>
      <c r="U364" s="202">
        <v>0</v>
      </c>
      <c r="V364" s="204" t="s">
        <v>215</v>
      </c>
      <c r="W364" s="204" t="s">
        <v>215</v>
      </c>
      <c r="X364" s="204" t="s">
        <v>215</v>
      </c>
      <c r="Y364" s="204" t="s">
        <v>215</v>
      </c>
      <c r="Z364" s="204" t="s">
        <v>215</v>
      </c>
      <c r="AA364" s="204" t="s">
        <v>215</v>
      </c>
      <c r="AB364" s="202">
        <v>0</v>
      </c>
      <c r="AC364" s="158" t="s">
        <v>215</v>
      </c>
      <c r="AD364" s="202">
        <v>0</v>
      </c>
      <c r="AU364" s="206" t="s">
        <v>194</v>
      </c>
      <c r="AV364" s="204" t="s">
        <v>554</v>
      </c>
      <c r="AW364" s="204" t="s">
        <v>321</v>
      </c>
      <c r="AX364" s="204" t="s">
        <v>52</v>
      </c>
      <c r="AY364" s="202">
        <v>1651548.4998745571</v>
      </c>
      <c r="AZ364" s="236" t="s">
        <v>215</v>
      </c>
      <c r="BA364" s="236" t="s">
        <v>215</v>
      </c>
      <c r="BB364" s="236" t="s">
        <v>215</v>
      </c>
      <c r="BC364" s="236" t="s">
        <v>215</v>
      </c>
      <c r="BD364" s="202">
        <v>59895.473063802092</v>
      </c>
      <c r="BE364" s="202">
        <v>15426.765161895813</v>
      </c>
      <c r="BF364" s="202">
        <v>2612811.5510610207</v>
      </c>
      <c r="BG364" s="236" t="s">
        <v>215</v>
      </c>
      <c r="BH364" s="202">
        <v>519548.43094484822</v>
      </c>
    </row>
    <row r="365" spans="17:60" ht="16.5" thickBot="1" x14ac:dyDescent="0.3">
      <c r="Q365" s="206" t="s">
        <v>194</v>
      </c>
      <c r="R365" s="204" t="s">
        <v>529</v>
      </c>
      <c r="S365" s="204" t="s">
        <v>313</v>
      </c>
      <c r="T365" s="204" t="s">
        <v>76</v>
      </c>
      <c r="U365" s="202">
        <v>0</v>
      </c>
      <c r="V365" s="204" t="s">
        <v>215</v>
      </c>
      <c r="W365" s="204" t="s">
        <v>215</v>
      </c>
      <c r="X365" s="204" t="s">
        <v>215</v>
      </c>
      <c r="Y365" s="204" t="s">
        <v>215</v>
      </c>
      <c r="Z365" s="204" t="s">
        <v>215</v>
      </c>
      <c r="AA365" s="204" t="s">
        <v>215</v>
      </c>
      <c r="AB365" s="202">
        <v>0</v>
      </c>
      <c r="AC365" s="158" t="s">
        <v>215</v>
      </c>
      <c r="AD365" s="202">
        <v>0</v>
      </c>
      <c r="AU365" s="206" t="s">
        <v>194</v>
      </c>
      <c r="AV365" s="204" t="s">
        <v>554</v>
      </c>
      <c r="AW365" s="204" t="s">
        <v>320</v>
      </c>
      <c r="AX365" s="204" t="s">
        <v>52</v>
      </c>
      <c r="AY365" s="202">
        <v>0</v>
      </c>
      <c r="AZ365" s="236" t="s">
        <v>215</v>
      </c>
      <c r="BA365" s="236" t="s">
        <v>215</v>
      </c>
      <c r="BB365" s="236" t="s">
        <v>215</v>
      </c>
      <c r="BC365" s="236" t="s">
        <v>215</v>
      </c>
      <c r="BD365" s="202">
        <v>0</v>
      </c>
      <c r="BE365" s="202">
        <v>0</v>
      </c>
      <c r="BF365" s="202">
        <v>0</v>
      </c>
      <c r="BG365" s="236" t="s">
        <v>215</v>
      </c>
      <c r="BH365" s="202">
        <v>0</v>
      </c>
    </row>
    <row r="366" spans="17:60" ht="16.5" thickBot="1" x14ac:dyDescent="0.3">
      <c r="Q366" s="206" t="s">
        <v>194</v>
      </c>
      <c r="R366" s="204" t="s">
        <v>529</v>
      </c>
      <c r="S366" s="204" t="s">
        <v>323</v>
      </c>
      <c r="T366" s="204" t="s">
        <v>52</v>
      </c>
      <c r="U366" s="202">
        <v>20.159182368065743</v>
      </c>
      <c r="V366" s="204" t="s">
        <v>215</v>
      </c>
      <c r="W366" s="204" t="s">
        <v>215</v>
      </c>
      <c r="X366" s="204" t="s">
        <v>215</v>
      </c>
      <c r="Y366" s="204" t="s">
        <v>215</v>
      </c>
      <c r="Z366" s="204" t="s">
        <v>215</v>
      </c>
      <c r="AA366" s="204" t="s">
        <v>215</v>
      </c>
      <c r="AB366" s="202">
        <v>32.391546434119327</v>
      </c>
      <c r="AC366" s="158" t="s">
        <v>215</v>
      </c>
      <c r="AD366" s="202">
        <v>12.909605830745203</v>
      </c>
      <c r="AU366" s="206" t="s">
        <v>194</v>
      </c>
      <c r="AV366" s="204" t="s">
        <v>554</v>
      </c>
      <c r="AW366" s="204" t="s">
        <v>319</v>
      </c>
      <c r="AX366" s="204" t="s">
        <v>52</v>
      </c>
      <c r="AY366" s="202">
        <v>0</v>
      </c>
      <c r="AZ366" s="236" t="s">
        <v>215</v>
      </c>
      <c r="BA366" s="236" t="s">
        <v>215</v>
      </c>
      <c r="BB366" s="236" t="s">
        <v>215</v>
      </c>
      <c r="BC366" s="236" t="s">
        <v>215</v>
      </c>
      <c r="BD366" s="202">
        <v>0</v>
      </c>
      <c r="BE366" s="202">
        <v>0</v>
      </c>
      <c r="BF366" s="202">
        <v>0</v>
      </c>
      <c r="BG366" s="236" t="s">
        <v>215</v>
      </c>
      <c r="BH366" s="202">
        <v>0</v>
      </c>
    </row>
    <row r="367" spans="17:60" ht="16.5" thickBot="1" x14ac:dyDescent="0.3">
      <c r="Q367" s="206" t="s">
        <v>194</v>
      </c>
      <c r="R367" s="204" t="s">
        <v>529</v>
      </c>
      <c r="S367" s="204" t="s">
        <v>322</v>
      </c>
      <c r="T367" s="204" t="s">
        <v>52</v>
      </c>
      <c r="U367" s="202">
        <v>0</v>
      </c>
      <c r="V367" s="204" t="s">
        <v>215</v>
      </c>
      <c r="W367" s="204" t="s">
        <v>215</v>
      </c>
      <c r="X367" s="204" t="s">
        <v>215</v>
      </c>
      <c r="Y367" s="204" t="s">
        <v>215</v>
      </c>
      <c r="Z367" s="204" t="s">
        <v>215</v>
      </c>
      <c r="AA367" s="204" t="s">
        <v>215</v>
      </c>
      <c r="AB367" s="202">
        <v>0</v>
      </c>
      <c r="AC367" s="158" t="s">
        <v>215</v>
      </c>
      <c r="AD367" s="202">
        <v>0</v>
      </c>
      <c r="AU367" s="206" t="s">
        <v>194</v>
      </c>
      <c r="AV367" s="204" t="s">
        <v>554</v>
      </c>
      <c r="AW367" s="204" t="s">
        <v>318</v>
      </c>
      <c r="AX367" s="204" t="s">
        <v>52</v>
      </c>
      <c r="AY367" s="202">
        <v>0</v>
      </c>
      <c r="AZ367" s="236" t="s">
        <v>215</v>
      </c>
      <c r="BA367" s="236" t="s">
        <v>215</v>
      </c>
      <c r="BB367" s="236" t="s">
        <v>215</v>
      </c>
      <c r="BC367" s="236" t="s">
        <v>215</v>
      </c>
      <c r="BD367" s="202">
        <v>0</v>
      </c>
      <c r="BE367" s="202">
        <v>0</v>
      </c>
      <c r="BF367" s="202">
        <v>0</v>
      </c>
      <c r="BG367" s="236" t="s">
        <v>215</v>
      </c>
      <c r="BH367" s="202">
        <v>0</v>
      </c>
    </row>
    <row r="368" spans="17:60" ht="16.5" thickBot="1" x14ac:dyDescent="0.3">
      <c r="Q368" s="206" t="s">
        <v>194</v>
      </c>
      <c r="R368" s="204" t="s">
        <v>529</v>
      </c>
      <c r="S368" s="204" t="s">
        <v>321</v>
      </c>
      <c r="T368" s="204" t="s">
        <v>52</v>
      </c>
      <c r="U368" s="202">
        <v>0</v>
      </c>
      <c r="V368" s="204" t="s">
        <v>215</v>
      </c>
      <c r="W368" s="204" t="s">
        <v>215</v>
      </c>
      <c r="X368" s="204" t="s">
        <v>215</v>
      </c>
      <c r="Y368" s="204" t="s">
        <v>215</v>
      </c>
      <c r="Z368" s="204" t="s">
        <v>215</v>
      </c>
      <c r="AA368" s="204" t="s">
        <v>215</v>
      </c>
      <c r="AB368" s="202">
        <v>0</v>
      </c>
      <c r="AC368" s="158" t="s">
        <v>215</v>
      </c>
      <c r="AD368" s="202">
        <v>0</v>
      </c>
      <c r="AU368" s="206" t="s">
        <v>194</v>
      </c>
      <c r="AV368" s="204" t="s">
        <v>554</v>
      </c>
      <c r="AW368" s="204" t="s">
        <v>317</v>
      </c>
      <c r="AX368" s="204" t="s">
        <v>52</v>
      </c>
      <c r="AY368" s="202">
        <v>0</v>
      </c>
      <c r="AZ368" s="236" t="s">
        <v>215</v>
      </c>
      <c r="BA368" s="236" t="s">
        <v>215</v>
      </c>
      <c r="BB368" s="236" t="s">
        <v>215</v>
      </c>
      <c r="BC368" s="236" t="s">
        <v>215</v>
      </c>
      <c r="BD368" s="202">
        <v>0</v>
      </c>
      <c r="BE368" s="202">
        <v>0</v>
      </c>
      <c r="BF368" s="202">
        <v>0</v>
      </c>
      <c r="BG368" s="236" t="s">
        <v>215</v>
      </c>
      <c r="BH368" s="202">
        <v>0</v>
      </c>
    </row>
    <row r="369" spans="17:60" ht="16.5" thickBot="1" x14ac:dyDescent="0.3">
      <c r="Q369" s="206" t="s">
        <v>194</v>
      </c>
      <c r="R369" s="204" t="s">
        <v>529</v>
      </c>
      <c r="S369" s="204" t="s">
        <v>320</v>
      </c>
      <c r="T369" s="204" t="s">
        <v>52</v>
      </c>
      <c r="U369" s="202">
        <v>0</v>
      </c>
      <c r="V369" s="204" t="s">
        <v>215</v>
      </c>
      <c r="W369" s="204" t="s">
        <v>215</v>
      </c>
      <c r="X369" s="204" t="s">
        <v>215</v>
      </c>
      <c r="Y369" s="204" t="s">
        <v>215</v>
      </c>
      <c r="Z369" s="204" t="s">
        <v>215</v>
      </c>
      <c r="AA369" s="204" t="s">
        <v>215</v>
      </c>
      <c r="AB369" s="202">
        <v>0</v>
      </c>
      <c r="AC369" s="158" t="s">
        <v>215</v>
      </c>
      <c r="AD369" s="202">
        <v>0</v>
      </c>
      <c r="AU369" s="206" t="s">
        <v>194</v>
      </c>
      <c r="AV369" s="204" t="s">
        <v>554</v>
      </c>
      <c r="AW369" s="204" t="s">
        <v>74</v>
      </c>
      <c r="AX369" s="204" t="s">
        <v>52</v>
      </c>
      <c r="AY369" s="202">
        <v>0</v>
      </c>
      <c r="AZ369" s="236" t="s">
        <v>215</v>
      </c>
      <c r="BA369" s="236" t="s">
        <v>215</v>
      </c>
      <c r="BB369" s="236" t="s">
        <v>215</v>
      </c>
      <c r="BC369" s="236" t="s">
        <v>215</v>
      </c>
      <c r="BD369" s="202">
        <v>0</v>
      </c>
      <c r="BE369" s="202">
        <v>0</v>
      </c>
      <c r="BF369" s="202">
        <v>0</v>
      </c>
      <c r="BG369" s="236" t="s">
        <v>215</v>
      </c>
      <c r="BH369" s="202">
        <v>0</v>
      </c>
    </row>
    <row r="370" spans="17:60" ht="16.5" thickBot="1" x14ac:dyDescent="0.3">
      <c r="Q370" s="206" t="s">
        <v>194</v>
      </c>
      <c r="R370" s="204" t="s">
        <v>529</v>
      </c>
      <c r="S370" s="204" t="s">
        <v>319</v>
      </c>
      <c r="T370" s="204" t="s">
        <v>52</v>
      </c>
      <c r="U370" s="202">
        <v>0</v>
      </c>
      <c r="V370" s="204" t="s">
        <v>215</v>
      </c>
      <c r="W370" s="204" t="s">
        <v>215</v>
      </c>
      <c r="X370" s="204" t="s">
        <v>215</v>
      </c>
      <c r="Y370" s="204" t="s">
        <v>215</v>
      </c>
      <c r="Z370" s="204" t="s">
        <v>215</v>
      </c>
      <c r="AA370" s="204" t="s">
        <v>215</v>
      </c>
      <c r="AB370" s="202">
        <v>0</v>
      </c>
      <c r="AC370" s="158" t="s">
        <v>215</v>
      </c>
      <c r="AD370" s="202">
        <v>0</v>
      </c>
      <c r="AU370" s="206" t="s">
        <v>194</v>
      </c>
      <c r="AV370" s="204" t="s">
        <v>554</v>
      </c>
      <c r="AW370" s="204" t="s">
        <v>316</v>
      </c>
      <c r="AX370" s="204" t="s">
        <v>52</v>
      </c>
      <c r="AY370" s="202">
        <v>0</v>
      </c>
      <c r="AZ370" s="236" t="s">
        <v>215</v>
      </c>
      <c r="BA370" s="236" t="s">
        <v>215</v>
      </c>
      <c r="BB370" s="236" t="s">
        <v>215</v>
      </c>
      <c r="BC370" s="236" t="s">
        <v>215</v>
      </c>
      <c r="BD370" s="202">
        <v>0</v>
      </c>
      <c r="BE370" s="202">
        <v>0</v>
      </c>
      <c r="BF370" s="202">
        <v>0</v>
      </c>
      <c r="BG370" s="236" t="s">
        <v>215</v>
      </c>
      <c r="BH370" s="202">
        <v>0</v>
      </c>
    </row>
    <row r="371" spans="17:60" ht="16.5" thickBot="1" x14ac:dyDescent="0.3">
      <c r="Q371" s="206" t="s">
        <v>194</v>
      </c>
      <c r="R371" s="204" t="s">
        <v>529</v>
      </c>
      <c r="S371" s="204" t="s">
        <v>318</v>
      </c>
      <c r="T371" s="204" t="s">
        <v>52</v>
      </c>
      <c r="U371" s="202">
        <v>0</v>
      </c>
      <c r="V371" s="204" t="s">
        <v>215</v>
      </c>
      <c r="W371" s="204" t="s">
        <v>215</v>
      </c>
      <c r="X371" s="204" t="s">
        <v>215</v>
      </c>
      <c r="Y371" s="204" t="s">
        <v>215</v>
      </c>
      <c r="Z371" s="204" t="s">
        <v>215</v>
      </c>
      <c r="AA371" s="204" t="s">
        <v>215</v>
      </c>
      <c r="AB371" s="202">
        <v>0</v>
      </c>
      <c r="AC371" s="158" t="s">
        <v>215</v>
      </c>
      <c r="AD371" s="202">
        <v>0</v>
      </c>
      <c r="AU371" s="206" t="s">
        <v>194</v>
      </c>
      <c r="AV371" s="204" t="s">
        <v>554</v>
      </c>
      <c r="AW371" s="204" t="s">
        <v>315</v>
      </c>
      <c r="AX371" s="204" t="s">
        <v>52</v>
      </c>
      <c r="AY371" s="202">
        <v>0</v>
      </c>
      <c r="AZ371" s="236" t="s">
        <v>215</v>
      </c>
      <c r="BA371" s="236" t="s">
        <v>215</v>
      </c>
      <c r="BB371" s="236" t="s">
        <v>215</v>
      </c>
      <c r="BC371" s="236" t="s">
        <v>215</v>
      </c>
      <c r="BD371" s="202">
        <v>0</v>
      </c>
      <c r="BE371" s="202">
        <v>0</v>
      </c>
      <c r="BF371" s="202">
        <v>0</v>
      </c>
      <c r="BG371" s="236" t="s">
        <v>215</v>
      </c>
      <c r="BH371" s="202">
        <v>0</v>
      </c>
    </row>
    <row r="372" spans="17:60" ht="16.5" thickBot="1" x14ac:dyDescent="0.3">
      <c r="Q372" s="206" t="s">
        <v>194</v>
      </c>
      <c r="R372" s="204" t="s">
        <v>529</v>
      </c>
      <c r="S372" s="204" t="s">
        <v>317</v>
      </c>
      <c r="T372" s="204" t="s">
        <v>52</v>
      </c>
      <c r="U372" s="202">
        <v>869.5471254502819</v>
      </c>
      <c r="V372" s="204" t="s">
        <v>215</v>
      </c>
      <c r="W372" s="204" t="s">
        <v>215</v>
      </c>
      <c r="X372" s="204" t="s">
        <v>215</v>
      </c>
      <c r="Y372" s="204" t="s">
        <v>215</v>
      </c>
      <c r="Z372" s="204" t="s">
        <v>215</v>
      </c>
      <c r="AA372" s="204" t="s">
        <v>215</v>
      </c>
      <c r="AB372" s="202">
        <v>1397.1784954580128</v>
      </c>
      <c r="AC372" s="158" t="s">
        <v>215</v>
      </c>
      <c r="AD372" s="202">
        <v>556.84354830794507</v>
      </c>
      <c r="AU372" s="206" t="s">
        <v>194</v>
      </c>
      <c r="AV372" s="204" t="s">
        <v>554</v>
      </c>
      <c r="AW372" s="204" t="s">
        <v>314</v>
      </c>
      <c r="AX372" s="204" t="s">
        <v>52</v>
      </c>
      <c r="AY372" s="202">
        <v>22375.001726484723</v>
      </c>
      <c r="AZ372" s="236" t="s">
        <v>215</v>
      </c>
      <c r="BA372" s="236" t="s">
        <v>215</v>
      </c>
      <c r="BB372" s="236" t="s">
        <v>215</v>
      </c>
      <c r="BC372" s="236" t="s">
        <v>215</v>
      </c>
      <c r="BD372" s="202">
        <v>811.45743725538966</v>
      </c>
      <c r="BE372" s="202">
        <v>209.0001578262526</v>
      </c>
      <c r="BF372" s="202">
        <v>35398.090319727213</v>
      </c>
      <c r="BG372" s="236" t="s">
        <v>215</v>
      </c>
      <c r="BH372" s="202">
        <v>7038.7863512735921</v>
      </c>
    </row>
    <row r="373" spans="17:60" ht="16.5" thickBot="1" x14ac:dyDescent="0.3">
      <c r="Q373" s="206" t="s">
        <v>194</v>
      </c>
      <c r="R373" s="204" t="s">
        <v>529</v>
      </c>
      <c r="S373" s="204" t="s">
        <v>74</v>
      </c>
      <c r="T373" s="204" t="s">
        <v>52</v>
      </c>
      <c r="U373" s="202">
        <v>0</v>
      </c>
      <c r="V373" s="204" t="s">
        <v>215</v>
      </c>
      <c r="W373" s="204" t="s">
        <v>215</v>
      </c>
      <c r="X373" s="204" t="s">
        <v>215</v>
      </c>
      <c r="Y373" s="204" t="s">
        <v>215</v>
      </c>
      <c r="Z373" s="204" t="s">
        <v>215</v>
      </c>
      <c r="AA373" s="204" t="s">
        <v>215</v>
      </c>
      <c r="AB373" s="202">
        <v>0</v>
      </c>
      <c r="AC373" s="158" t="s">
        <v>215</v>
      </c>
      <c r="AD373" s="202">
        <v>0</v>
      </c>
      <c r="AU373" s="206" t="s">
        <v>194</v>
      </c>
      <c r="AV373" s="204" t="s">
        <v>554</v>
      </c>
      <c r="AW373" s="204" t="s">
        <v>313</v>
      </c>
      <c r="AX373" s="204" t="s">
        <v>52</v>
      </c>
      <c r="AY373" s="202">
        <v>0</v>
      </c>
      <c r="AZ373" s="236" t="s">
        <v>215</v>
      </c>
      <c r="BA373" s="236" t="s">
        <v>215</v>
      </c>
      <c r="BB373" s="236" t="s">
        <v>215</v>
      </c>
      <c r="BC373" s="236" t="s">
        <v>215</v>
      </c>
      <c r="BD373" s="202">
        <v>0</v>
      </c>
      <c r="BE373" s="202">
        <v>0</v>
      </c>
      <c r="BF373" s="202">
        <v>0</v>
      </c>
      <c r="BG373" s="236" t="s">
        <v>215</v>
      </c>
      <c r="BH373" s="202">
        <v>0</v>
      </c>
    </row>
    <row r="374" spans="17:60" ht="16.5" thickBot="1" x14ac:dyDescent="0.3">
      <c r="Q374" s="206" t="s">
        <v>194</v>
      </c>
      <c r="R374" s="204" t="s">
        <v>529</v>
      </c>
      <c r="S374" s="204" t="s">
        <v>316</v>
      </c>
      <c r="T374" s="204" t="s">
        <v>52</v>
      </c>
      <c r="U374" s="202">
        <v>0</v>
      </c>
      <c r="V374" s="204" t="s">
        <v>215</v>
      </c>
      <c r="W374" s="204" t="s">
        <v>215</v>
      </c>
      <c r="X374" s="204" t="s">
        <v>215</v>
      </c>
      <c r="Y374" s="204" t="s">
        <v>215</v>
      </c>
      <c r="Z374" s="204" t="s">
        <v>215</v>
      </c>
      <c r="AA374" s="204" t="s">
        <v>215</v>
      </c>
      <c r="AB374" s="202">
        <v>0</v>
      </c>
      <c r="AC374" s="158" t="s">
        <v>215</v>
      </c>
      <c r="AD374" s="202">
        <v>0</v>
      </c>
      <c r="AU374" s="206" t="s">
        <v>194</v>
      </c>
      <c r="AV374" s="204" t="s">
        <v>554</v>
      </c>
      <c r="AW374" s="204" t="s">
        <v>312</v>
      </c>
      <c r="AX374" s="204" t="s">
        <v>52</v>
      </c>
      <c r="AY374" s="202">
        <v>0</v>
      </c>
      <c r="AZ374" s="236" t="s">
        <v>215</v>
      </c>
      <c r="BA374" s="236" t="s">
        <v>215</v>
      </c>
      <c r="BB374" s="236" t="s">
        <v>215</v>
      </c>
      <c r="BC374" s="236" t="s">
        <v>215</v>
      </c>
      <c r="BD374" s="202">
        <v>0</v>
      </c>
      <c r="BE374" s="202">
        <v>0</v>
      </c>
      <c r="BF374" s="202">
        <v>0</v>
      </c>
      <c r="BG374" s="236" t="s">
        <v>215</v>
      </c>
      <c r="BH374" s="202">
        <v>0</v>
      </c>
    </row>
    <row r="375" spans="17:60" ht="16.5" thickBot="1" x14ac:dyDescent="0.3">
      <c r="Q375" s="206" t="s">
        <v>194</v>
      </c>
      <c r="R375" s="204" t="s">
        <v>529</v>
      </c>
      <c r="S375" s="204" t="s">
        <v>315</v>
      </c>
      <c r="T375" s="204" t="s">
        <v>52</v>
      </c>
      <c r="U375" s="202">
        <v>0</v>
      </c>
      <c r="V375" s="204" t="s">
        <v>215</v>
      </c>
      <c r="W375" s="204" t="s">
        <v>215</v>
      </c>
      <c r="X375" s="204" t="s">
        <v>215</v>
      </c>
      <c r="Y375" s="204" t="s">
        <v>215</v>
      </c>
      <c r="Z375" s="204" t="s">
        <v>215</v>
      </c>
      <c r="AA375" s="204" t="s">
        <v>215</v>
      </c>
      <c r="AB375" s="202">
        <v>0</v>
      </c>
      <c r="AC375" s="158" t="s">
        <v>215</v>
      </c>
      <c r="AD375" s="202">
        <v>0</v>
      </c>
      <c r="AU375" s="206" t="s">
        <v>194</v>
      </c>
      <c r="AV375" s="204" t="s">
        <v>411</v>
      </c>
      <c r="AW375" s="204" t="s">
        <v>323</v>
      </c>
      <c r="AX375" s="204" t="s">
        <v>76</v>
      </c>
      <c r="AY375" s="202">
        <v>0</v>
      </c>
      <c r="AZ375" s="236" t="s">
        <v>215</v>
      </c>
      <c r="BA375" s="236" t="s">
        <v>215</v>
      </c>
      <c r="BB375" s="236" t="s">
        <v>215</v>
      </c>
      <c r="BC375" s="236" t="s">
        <v>215</v>
      </c>
      <c r="BD375" s="202">
        <v>0</v>
      </c>
      <c r="BE375" s="202">
        <v>0</v>
      </c>
      <c r="BF375" s="202">
        <v>0</v>
      </c>
      <c r="BG375" s="236" t="s">
        <v>215</v>
      </c>
      <c r="BH375" s="202">
        <v>0</v>
      </c>
    </row>
    <row r="376" spans="17:60" ht="16.5" thickBot="1" x14ac:dyDescent="0.3">
      <c r="Q376" s="206" t="s">
        <v>194</v>
      </c>
      <c r="R376" s="204" t="s">
        <v>529</v>
      </c>
      <c r="S376" s="204" t="s">
        <v>314</v>
      </c>
      <c r="T376" s="204" t="s">
        <v>52</v>
      </c>
      <c r="U376" s="202">
        <v>0</v>
      </c>
      <c r="V376" s="204" t="s">
        <v>215</v>
      </c>
      <c r="W376" s="204" t="s">
        <v>215</v>
      </c>
      <c r="X376" s="204" t="s">
        <v>215</v>
      </c>
      <c r="Y376" s="204" t="s">
        <v>215</v>
      </c>
      <c r="Z376" s="204" t="s">
        <v>215</v>
      </c>
      <c r="AA376" s="204" t="s">
        <v>215</v>
      </c>
      <c r="AB376" s="202">
        <v>0</v>
      </c>
      <c r="AC376" s="158" t="s">
        <v>215</v>
      </c>
      <c r="AD376" s="202">
        <v>0</v>
      </c>
      <c r="AU376" s="206" t="s">
        <v>194</v>
      </c>
      <c r="AV376" s="204" t="s">
        <v>411</v>
      </c>
      <c r="AW376" s="204" t="s">
        <v>322</v>
      </c>
      <c r="AX376" s="204" t="s">
        <v>76</v>
      </c>
      <c r="AY376" s="202">
        <v>0</v>
      </c>
      <c r="AZ376" s="236" t="s">
        <v>215</v>
      </c>
      <c r="BA376" s="236" t="s">
        <v>215</v>
      </c>
      <c r="BB376" s="236" t="s">
        <v>215</v>
      </c>
      <c r="BC376" s="236" t="s">
        <v>215</v>
      </c>
      <c r="BD376" s="202">
        <v>0</v>
      </c>
      <c r="BE376" s="202">
        <v>0</v>
      </c>
      <c r="BF376" s="202">
        <v>0</v>
      </c>
      <c r="BG376" s="236" t="s">
        <v>215</v>
      </c>
      <c r="BH376" s="202">
        <v>0</v>
      </c>
    </row>
    <row r="377" spans="17:60" ht="16.5" thickBot="1" x14ac:dyDescent="0.3">
      <c r="Q377" s="206" t="s">
        <v>194</v>
      </c>
      <c r="R377" s="204" t="s">
        <v>529</v>
      </c>
      <c r="S377" s="204" t="s">
        <v>313</v>
      </c>
      <c r="T377" s="204" t="s">
        <v>52</v>
      </c>
      <c r="U377" s="202">
        <v>0</v>
      </c>
      <c r="V377" s="204" t="s">
        <v>215</v>
      </c>
      <c r="W377" s="204" t="s">
        <v>215</v>
      </c>
      <c r="X377" s="204" t="s">
        <v>215</v>
      </c>
      <c r="Y377" s="204" t="s">
        <v>215</v>
      </c>
      <c r="Z377" s="204" t="s">
        <v>215</v>
      </c>
      <c r="AA377" s="204" t="s">
        <v>215</v>
      </c>
      <c r="AB377" s="202">
        <v>0</v>
      </c>
      <c r="AC377" s="158" t="s">
        <v>215</v>
      </c>
      <c r="AD377" s="202">
        <v>0</v>
      </c>
      <c r="AU377" s="206" t="s">
        <v>194</v>
      </c>
      <c r="AV377" s="204" t="s">
        <v>411</v>
      </c>
      <c r="AW377" s="204" t="s">
        <v>321</v>
      </c>
      <c r="AX377" s="204" t="s">
        <v>76</v>
      </c>
      <c r="AY377" s="202">
        <v>349431.90586930199</v>
      </c>
      <c r="AZ377" s="236" t="s">
        <v>215</v>
      </c>
      <c r="BA377" s="236" t="s">
        <v>215</v>
      </c>
      <c r="BB377" s="236" t="s">
        <v>215</v>
      </c>
      <c r="BC377" s="236" t="s">
        <v>215</v>
      </c>
      <c r="BD377" s="202">
        <v>18488.919317014261</v>
      </c>
      <c r="BE377" s="202">
        <v>128336.19778349072</v>
      </c>
      <c r="BF377" s="202">
        <v>572360.48916511505</v>
      </c>
      <c r="BG377" s="236" t="s">
        <v>215</v>
      </c>
      <c r="BH377" s="202">
        <v>283951.71140822215</v>
      </c>
    </row>
    <row r="378" spans="17:60" ht="16.5" thickBot="1" x14ac:dyDescent="0.3">
      <c r="Q378" s="206" t="s">
        <v>194</v>
      </c>
      <c r="R378" s="204" t="s">
        <v>555</v>
      </c>
      <c r="S378" s="204" t="s">
        <v>323</v>
      </c>
      <c r="T378" s="204" t="s">
        <v>76</v>
      </c>
      <c r="U378" s="202">
        <v>0</v>
      </c>
      <c r="V378" s="204" t="s">
        <v>215</v>
      </c>
      <c r="W378" s="204" t="s">
        <v>215</v>
      </c>
      <c r="X378" s="204" t="s">
        <v>215</v>
      </c>
      <c r="Y378" s="204" t="s">
        <v>215</v>
      </c>
      <c r="Z378" s="204" t="s">
        <v>215</v>
      </c>
      <c r="AA378" s="204" t="s">
        <v>215</v>
      </c>
      <c r="AB378" s="202">
        <v>0</v>
      </c>
      <c r="AC378" s="158" t="s">
        <v>215</v>
      </c>
      <c r="AD378" s="202">
        <v>0</v>
      </c>
      <c r="AU378" s="206" t="s">
        <v>194</v>
      </c>
      <c r="AV378" s="204" t="s">
        <v>411</v>
      </c>
      <c r="AW378" s="204" t="s">
        <v>320</v>
      </c>
      <c r="AX378" s="204" t="s">
        <v>76</v>
      </c>
      <c r="AY378" s="202">
        <v>0</v>
      </c>
      <c r="AZ378" s="236" t="s">
        <v>215</v>
      </c>
      <c r="BA378" s="236" t="s">
        <v>215</v>
      </c>
      <c r="BB378" s="236" t="s">
        <v>215</v>
      </c>
      <c r="BC378" s="236" t="s">
        <v>215</v>
      </c>
      <c r="BD378" s="202">
        <v>0</v>
      </c>
      <c r="BE378" s="202">
        <v>0</v>
      </c>
      <c r="BF378" s="202">
        <v>0</v>
      </c>
      <c r="BG378" s="236" t="s">
        <v>215</v>
      </c>
      <c r="BH378" s="202">
        <v>0</v>
      </c>
    </row>
    <row r="379" spans="17:60" ht="16.5" thickBot="1" x14ac:dyDescent="0.3">
      <c r="Q379" s="206" t="s">
        <v>194</v>
      </c>
      <c r="R379" s="204" t="s">
        <v>555</v>
      </c>
      <c r="S379" s="204" t="s">
        <v>322</v>
      </c>
      <c r="T379" s="204" t="s">
        <v>76</v>
      </c>
      <c r="U379" s="202">
        <v>7235.0095309106391</v>
      </c>
      <c r="V379" s="204" t="s">
        <v>215</v>
      </c>
      <c r="W379" s="204" t="s">
        <v>215</v>
      </c>
      <c r="X379" s="204" t="s">
        <v>215</v>
      </c>
      <c r="Y379" s="204" t="s">
        <v>215</v>
      </c>
      <c r="Z379" s="204" t="s">
        <v>215</v>
      </c>
      <c r="AA379" s="204" t="s">
        <v>215</v>
      </c>
      <c r="AB379" s="202">
        <v>11821.880898546211</v>
      </c>
      <c r="AC379" s="158" t="s">
        <v>215</v>
      </c>
      <c r="AD379" s="202">
        <v>4114.4725281034662</v>
      </c>
      <c r="AU379" s="206" t="s">
        <v>194</v>
      </c>
      <c r="AV379" s="204" t="s">
        <v>411</v>
      </c>
      <c r="AW379" s="204" t="s">
        <v>319</v>
      </c>
      <c r="AX379" s="204" t="s">
        <v>76</v>
      </c>
      <c r="AY379" s="202">
        <v>0</v>
      </c>
      <c r="AZ379" s="236" t="s">
        <v>215</v>
      </c>
      <c r="BA379" s="236" t="s">
        <v>215</v>
      </c>
      <c r="BB379" s="236" t="s">
        <v>215</v>
      </c>
      <c r="BC379" s="236" t="s">
        <v>215</v>
      </c>
      <c r="BD379" s="202">
        <v>0</v>
      </c>
      <c r="BE379" s="202">
        <v>0</v>
      </c>
      <c r="BF379" s="202">
        <v>0</v>
      </c>
      <c r="BG379" s="236" t="s">
        <v>215</v>
      </c>
      <c r="BH379" s="202">
        <v>0</v>
      </c>
    </row>
    <row r="380" spans="17:60" ht="16.5" thickBot="1" x14ac:dyDescent="0.3">
      <c r="Q380" s="206" t="s">
        <v>194</v>
      </c>
      <c r="R380" s="204" t="s">
        <v>555</v>
      </c>
      <c r="S380" s="204" t="s">
        <v>321</v>
      </c>
      <c r="T380" s="204" t="s">
        <v>76</v>
      </c>
      <c r="U380" s="202">
        <v>0</v>
      </c>
      <c r="V380" s="204" t="s">
        <v>215</v>
      </c>
      <c r="W380" s="204" t="s">
        <v>215</v>
      </c>
      <c r="X380" s="204" t="s">
        <v>215</v>
      </c>
      <c r="Y380" s="204" t="s">
        <v>215</v>
      </c>
      <c r="Z380" s="204" t="s">
        <v>215</v>
      </c>
      <c r="AA380" s="204" t="s">
        <v>215</v>
      </c>
      <c r="AB380" s="202">
        <v>0</v>
      </c>
      <c r="AC380" s="158" t="s">
        <v>215</v>
      </c>
      <c r="AD380" s="202">
        <v>0</v>
      </c>
      <c r="AU380" s="206" t="s">
        <v>194</v>
      </c>
      <c r="AV380" s="204" t="s">
        <v>411</v>
      </c>
      <c r="AW380" s="204" t="s">
        <v>318</v>
      </c>
      <c r="AX380" s="204" t="s">
        <v>76</v>
      </c>
      <c r="AY380" s="202">
        <v>0</v>
      </c>
      <c r="AZ380" s="236" t="s">
        <v>215</v>
      </c>
      <c r="BA380" s="236" t="s">
        <v>215</v>
      </c>
      <c r="BB380" s="236" t="s">
        <v>215</v>
      </c>
      <c r="BC380" s="236" t="s">
        <v>215</v>
      </c>
      <c r="BD380" s="202">
        <v>0</v>
      </c>
      <c r="BE380" s="202">
        <v>0</v>
      </c>
      <c r="BF380" s="202">
        <v>0</v>
      </c>
      <c r="BG380" s="236" t="s">
        <v>215</v>
      </c>
      <c r="BH380" s="202">
        <v>0</v>
      </c>
    </row>
    <row r="381" spans="17:60" ht="16.5" thickBot="1" x14ac:dyDescent="0.3">
      <c r="Q381" s="206" t="s">
        <v>194</v>
      </c>
      <c r="R381" s="204" t="s">
        <v>555</v>
      </c>
      <c r="S381" s="204" t="s">
        <v>320</v>
      </c>
      <c r="T381" s="204" t="s">
        <v>76</v>
      </c>
      <c r="U381" s="202">
        <v>1553.4830327273785</v>
      </c>
      <c r="V381" s="204" t="s">
        <v>215</v>
      </c>
      <c r="W381" s="204" t="s">
        <v>215</v>
      </c>
      <c r="X381" s="204" t="s">
        <v>215</v>
      </c>
      <c r="Y381" s="204" t="s">
        <v>215</v>
      </c>
      <c r="Z381" s="204" t="s">
        <v>215</v>
      </c>
      <c r="AA381" s="204" t="s">
        <v>215</v>
      </c>
      <c r="AB381" s="202">
        <v>2538.3645055826069</v>
      </c>
      <c r="AC381" s="158" t="s">
        <v>215</v>
      </c>
      <c r="AD381" s="202">
        <v>883.44918326972174</v>
      </c>
      <c r="AU381" s="206" t="s">
        <v>194</v>
      </c>
      <c r="AV381" s="204" t="s">
        <v>411</v>
      </c>
      <c r="AW381" s="204" t="s">
        <v>317</v>
      </c>
      <c r="AX381" s="204" t="s">
        <v>76</v>
      </c>
      <c r="AY381" s="202">
        <v>0</v>
      </c>
      <c r="AZ381" s="236" t="s">
        <v>215</v>
      </c>
      <c r="BA381" s="236" t="s">
        <v>215</v>
      </c>
      <c r="BB381" s="236" t="s">
        <v>215</v>
      </c>
      <c r="BC381" s="236" t="s">
        <v>215</v>
      </c>
      <c r="BD381" s="202">
        <v>0</v>
      </c>
      <c r="BE381" s="202">
        <v>0</v>
      </c>
      <c r="BF381" s="202">
        <v>0</v>
      </c>
      <c r="BG381" s="236" t="s">
        <v>215</v>
      </c>
      <c r="BH381" s="202">
        <v>0</v>
      </c>
    </row>
    <row r="382" spans="17:60" ht="16.5" thickBot="1" x14ac:dyDescent="0.3">
      <c r="Q382" s="206" t="s">
        <v>194</v>
      </c>
      <c r="R382" s="204" t="s">
        <v>555</v>
      </c>
      <c r="S382" s="204" t="s">
        <v>319</v>
      </c>
      <c r="T382" s="204" t="s">
        <v>76</v>
      </c>
      <c r="U382" s="202">
        <v>4241.9322931789166</v>
      </c>
      <c r="V382" s="204" t="s">
        <v>215</v>
      </c>
      <c r="W382" s="204" t="s">
        <v>215</v>
      </c>
      <c r="X382" s="204" t="s">
        <v>215</v>
      </c>
      <c r="Y382" s="204" t="s">
        <v>215</v>
      </c>
      <c r="Z382" s="204" t="s">
        <v>215</v>
      </c>
      <c r="AA382" s="204" t="s">
        <v>215</v>
      </c>
      <c r="AB382" s="202">
        <v>6931.2442693280454</v>
      </c>
      <c r="AC382" s="158" t="s">
        <v>215</v>
      </c>
      <c r="AD382" s="202">
        <v>2412.3415196334672</v>
      </c>
      <c r="AU382" s="206" t="s">
        <v>194</v>
      </c>
      <c r="AV382" s="204" t="s">
        <v>411</v>
      </c>
      <c r="AW382" s="204" t="s">
        <v>74</v>
      </c>
      <c r="AX382" s="204" t="s">
        <v>76</v>
      </c>
      <c r="AY382" s="202">
        <v>0</v>
      </c>
      <c r="AZ382" s="236" t="s">
        <v>215</v>
      </c>
      <c r="BA382" s="236" t="s">
        <v>215</v>
      </c>
      <c r="BB382" s="236" t="s">
        <v>215</v>
      </c>
      <c r="BC382" s="236" t="s">
        <v>215</v>
      </c>
      <c r="BD382" s="202">
        <v>0</v>
      </c>
      <c r="BE382" s="202">
        <v>0</v>
      </c>
      <c r="BF382" s="202">
        <v>0</v>
      </c>
      <c r="BG382" s="236" t="s">
        <v>215</v>
      </c>
      <c r="BH382" s="202">
        <v>0</v>
      </c>
    </row>
    <row r="383" spans="17:60" ht="16.5" thickBot="1" x14ac:dyDescent="0.3">
      <c r="Q383" s="206" t="s">
        <v>194</v>
      </c>
      <c r="R383" s="204" t="s">
        <v>555</v>
      </c>
      <c r="S383" s="204" t="s">
        <v>318</v>
      </c>
      <c r="T383" s="204" t="s">
        <v>76</v>
      </c>
      <c r="U383" s="202">
        <v>1829.5302437553805</v>
      </c>
      <c r="V383" s="204" t="s">
        <v>215</v>
      </c>
      <c r="W383" s="204" t="s">
        <v>215</v>
      </c>
      <c r="X383" s="204" t="s">
        <v>215</v>
      </c>
      <c r="Y383" s="204" t="s">
        <v>215</v>
      </c>
      <c r="Z383" s="204" t="s">
        <v>215</v>
      </c>
      <c r="AA383" s="204" t="s">
        <v>215</v>
      </c>
      <c r="AB383" s="202">
        <v>2989.4208915080781</v>
      </c>
      <c r="AC383" s="158" t="s">
        <v>215</v>
      </c>
      <c r="AD383" s="202">
        <v>1040.4342793337676</v>
      </c>
      <c r="AU383" s="206" t="s">
        <v>194</v>
      </c>
      <c r="AV383" s="204" t="s">
        <v>411</v>
      </c>
      <c r="AW383" s="204" t="s">
        <v>316</v>
      </c>
      <c r="AX383" s="204" t="s">
        <v>76</v>
      </c>
      <c r="AY383" s="202">
        <v>0</v>
      </c>
      <c r="AZ383" s="236" t="s">
        <v>215</v>
      </c>
      <c r="BA383" s="236" t="s">
        <v>215</v>
      </c>
      <c r="BB383" s="236" t="s">
        <v>215</v>
      </c>
      <c r="BC383" s="236" t="s">
        <v>215</v>
      </c>
      <c r="BD383" s="202">
        <v>0</v>
      </c>
      <c r="BE383" s="202">
        <v>0</v>
      </c>
      <c r="BF383" s="202">
        <v>0</v>
      </c>
      <c r="BG383" s="236" t="s">
        <v>215</v>
      </c>
      <c r="BH383" s="202">
        <v>0</v>
      </c>
    </row>
    <row r="384" spans="17:60" ht="16.5" thickBot="1" x14ac:dyDescent="0.3">
      <c r="Q384" s="206" t="s">
        <v>194</v>
      </c>
      <c r="R384" s="204" t="s">
        <v>555</v>
      </c>
      <c r="S384" s="204" t="s">
        <v>317</v>
      </c>
      <c r="T384" s="204" t="s">
        <v>76</v>
      </c>
      <c r="U384" s="202">
        <v>6593.9057271789288</v>
      </c>
      <c r="V384" s="204" t="s">
        <v>215</v>
      </c>
      <c r="W384" s="204" t="s">
        <v>215</v>
      </c>
      <c r="X384" s="204" t="s">
        <v>215</v>
      </c>
      <c r="Y384" s="204" t="s">
        <v>215</v>
      </c>
      <c r="Z384" s="204" t="s">
        <v>215</v>
      </c>
      <c r="AA384" s="204" t="s">
        <v>215</v>
      </c>
      <c r="AB384" s="202">
        <v>10774.328330862547</v>
      </c>
      <c r="AC384" s="158" t="s">
        <v>215</v>
      </c>
      <c r="AD384" s="202">
        <v>3749.8836527402636</v>
      </c>
      <c r="AU384" s="206" t="s">
        <v>194</v>
      </c>
      <c r="AV384" s="204" t="s">
        <v>411</v>
      </c>
      <c r="AW384" s="204" t="s">
        <v>315</v>
      </c>
      <c r="AX384" s="204" t="s">
        <v>76</v>
      </c>
      <c r="AY384" s="202">
        <v>0</v>
      </c>
      <c r="AZ384" s="236" t="s">
        <v>215</v>
      </c>
      <c r="BA384" s="236" t="s">
        <v>215</v>
      </c>
      <c r="BB384" s="236" t="s">
        <v>215</v>
      </c>
      <c r="BC384" s="236" t="s">
        <v>215</v>
      </c>
      <c r="BD384" s="202">
        <v>0</v>
      </c>
      <c r="BE384" s="202">
        <v>0</v>
      </c>
      <c r="BF384" s="202">
        <v>0</v>
      </c>
      <c r="BG384" s="236" t="s">
        <v>215</v>
      </c>
      <c r="BH384" s="202">
        <v>0</v>
      </c>
    </row>
    <row r="385" spans="17:60" ht="16.5" thickBot="1" x14ac:dyDescent="0.3">
      <c r="Q385" s="206" t="s">
        <v>194</v>
      </c>
      <c r="R385" s="204" t="s">
        <v>555</v>
      </c>
      <c r="S385" s="204" t="s">
        <v>74</v>
      </c>
      <c r="T385" s="204" t="s">
        <v>76</v>
      </c>
      <c r="U385" s="202">
        <v>10987.251326488602</v>
      </c>
      <c r="V385" s="204" t="s">
        <v>215</v>
      </c>
      <c r="W385" s="204" t="s">
        <v>215</v>
      </c>
      <c r="X385" s="204" t="s">
        <v>215</v>
      </c>
      <c r="Y385" s="204" t="s">
        <v>215</v>
      </c>
      <c r="Z385" s="204" t="s">
        <v>215</v>
      </c>
      <c r="AA385" s="204" t="s">
        <v>215</v>
      </c>
      <c r="AB385" s="202">
        <v>17952.97933322742</v>
      </c>
      <c r="AC385" s="158" t="s">
        <v>215</v>
      </c>
      <c r="AD385" s="202">
        <v>6248.3322999183038</v>
      </c>
      <c r="AU385" s="206" t="s">
        <v>194</v>
      </c>
      <c r="AV385" s="204" t="s">
        <v>411</v>
      </c>
      <c r="AW385" s="204" t="s">
        <v>314</v>
      </c>
      <c r="AX385" s="204" t="s">
        <v>76</v>
      </c>
      <c r="AY385" s="202">
        <v>0</v>
      </c>
      <c r="AZ385" s="236" t="s">
        <v>215</v>
      </c>
      <c r="BA385" s="236" t="s">
        <v>215</v>
      </c>
      <c r="BB385" s="236" t="s">
        <v>215</v>
      </c>
      <c r="BC385" s="236" t="s">
        <v>215</v>
      </c>
      <c r="BD385" s="202">
        <v>0</v>
      </c>
      <c r="BE385" s="202">
        <v>0</v>
      </c>
      <c r="BF385" s="202">
        <v>0</v>
      </c>
      <c r="BG385" s="236" t="s">
        <v>215</v>
      </c>
      <c r="BH385" s="202">
        <v>0</v>
      </c>
    </row>
    <row r="386" spans="17:60" ht="16.5" thickBot="1" x14ac:dyDescent="0.3">
      <c r="Q386" s="206" t="s">
        <v>194</v>
      </c>
      <c r="R386" s="204" t="s">
        <v>555</v>
      </c>
      <c r="S386" s="204" t="s">
        <v>316</v>
      </c>
      <c r="T386" s="204" t="s">
        <v>76</v>
      </c>
      <c r="U386" s="202">
        <v>81704.828661074498</v>
      </c>
      <c r="V386" s="204" t="s">
        <v>215</v>
      </c>
      <c r="W386" s="204" t="s">
        <v>215</v>
      </c>
      <c r="X386" s="204" t="s">
        <v>215</v>
      </c>
      <c r="Y386" s="204" t="s">
        <v>215</v>
      </c>
      <c r="Z386" s="204" t="s">
        <v>215</v>
      </c>
      <c r="AA386" s="204" t="s">
        <v>215</v>
      </c>
      <c r="AB386" s="202">
        <v>133504.28208016104</v>
      </c>
      <c r="AC386" s="158" t="s">
        <v>215</v>
      </c>
      <c r="AD386" s="202">
        <v>46464.662071713836</v>
      </c>
      <c r="AU386" s="206" t="s">
        <v>194</v>
      </c>
      <c r="AV386" s="204" t="s">
        <v>411</v>
      </c>
      <c r="AW386" s="204" t="s">
        <v>313</v>
      </c>
      <c r="AX386" s="204" t="s">
        <v>76</v>
      </c>
      <c r="AY386" s="202">
        <v>0</v>
      </c>
      <c r="AZ386" s="236" t="s">
        <v>215</v>
      </c>
      <c r="BA386" s="236" t="s">
        <v>215</v>
      </c>
      <c r="BB386" s="236" t="s">
        <v>215</v>
      </c>
      <c r="BC386" s="236" t="s">
        <v>215</v>
      </c>
      <c r="BD386" s="202">
        <v>0</v>
      </c>
      <c r="BE386" s="202">
        <v>0</v>
      </c>
      <c r="BF386" s="202">
        <v>0</v>
      </c>
      <c r="BG386" s="236" t="s">
        <v>215</v>
      </c>
      <c r="BH386" s="202">
        <v>0</v>
      </c>
    </row>
    <row r="387" spans="17:60" ht="16.5" thickBot="1" x14ac:dyDescent="0.3">
      <c r="Q387" s="206" t="s">
        <v>194</v>
      </c>
      <c r="R387" s="204" t="s">
        <v>555</v>
      </c>
      <c r="S387" s="204" t="s">
        <v>315</v>
      </c>
      <c r="T387" s="204" t="s">
        <v>76</v>
      </c>
      <c r="U387" s="202">
        <v>0</v>
      </c>
      <c r="V387" s="204" t="s">
        <v>215</v>
      </c>
      <c r="W387" s="204" t="s">
        <v>215</v>
      </c>
      <c r="X387" s="204" t="s">
        <v>215</v>
      </c>
      <c r="Y387" s="204" t="s">
        <v>215</v>
      </c>
      <c r="Z387" s="204" t="s">
        <v>215</v>
      </c>
      <c r="AA387" s="204" t="s">
        <v>215</v>
      </c>
      <c r="AB387" s="202">
        <v>0</v>
      </c>
      <c r="AC387" s="158" t="s">
        <v>215</v>
      </c>
      <c r="AD387" s="202">
        <v>0</v>
      </c>
      <c r="AU387" s="206" t="s">
        <v>194</v>
      </c>
      <c r="AV387" s="204" t="s">
        <v>411</v>
      </c>
      <c r="AW387" s="204" t="s">
        <v>312</v>
      </c>
      <c r="AX387" s="204" t="s">
        <v>76</v>
      </c>
      <c r="AY387" s="202">
        <v>0</v>
      </c>
      <c r="AZ387" s="236" t="s">
        <v>215</v>
      </c>
      <c r="BA387" s="236" t="s">
        <v>215</v>
      </c>
      <c r="BB387" s="236" t="s">
        <v>215</v>
      </c>
      <c r="BC387" s="236" t="s">
        <v>215</v>
      </c>
      <c r="BD387" s="202">
        <v>0</v>
      </c>
      <c r="BE387" s="202">
        <v>0</v>
      </c>
      <c r="BF387" s="202">
        <v>0</v>
      </c>
      <c r="BG387" s="236" t="s">
        <v>215</v>
      </c>
      <c r="BH387" s="202">
        <v>0</v>
      </c>
    </row>
    <row r="388" spans="17:60" ht="16.5" thickBot="1" x14ac:dyDescent="0.3">
      <c r="Q388" s="206" t="s">
        <v>194</v>
      </c>
      <c r="R388" s="204" t="s">
        <v>555</v>
      </c>
      <c r="S388" s="204" t="s">
        <v>314</v>
      </c>
      <c r="T388" s="204" t="s">
        <v>76</v>
      </c>
      <c r="U388" s="202">
        <v>0</v>
      </c>
      <c r="V388" s="204" t="s">
        <v>215</v>
      </c>
      <c r="W388" s="204" t="s">
        <v>215</v>
      </c>
      <c r="X388" s="204" t="s">
        <v>215</v>
      </c>
      <c r="Y388" s="204" t="s">
        <v>215</v>
      </c>
      <c r="Z388" s="204" t="s">
        <v>215</v>
      </c>
      <c r="AA388" s="204" t="s">
        <v>215</v>
      </c>
      <c r="AB388" s="202">
        <v>0</v>
      </c>
      <c r="AC388" s="158" t="s">
        <v>215</v>
      </c>
      <c r="AD388" s="202">
        <v>0</v>
      </c>
      <c r="AU388" s="206" t="s">
        <v>194</v>
      </c>
      <c r="AV388" s="204" t="s">
        <v>553</v>
      </c>
      <c r="AW388" s="204" t="s">
        <v>323</v>
      </c>
      <c r="AX388" s="204" t="s">
        <v>76</v>
      </c>
      <c r="AY388" s="202">
        <v>3.514525975702675</v>
      </c>
      <c r="AZ388" s="236" t="s">
        <v>215</v>
      </c>
      <c r="BA388" s="236" t="s">
        <v>215</v>
      </c>
      <c r="BB388" s="236" t="s">
        <v>215</v>
      </c>
      <c r="BC388" s="236" t="s">
        <v>215</v>
      </c>
      <c r="BD388" s="202">
        <v>0.41841430182264494</v>
      </c>
      <c r="BE388" s="202">
        <v>1.0227315203822263</v>
      </c>
      <c r="BF388" s="202">
        <v>5.8053849726861921</v>
      </c>
      <c r="BG388" s="236" t="s">
        <v>215</v>
      </c>
      <c r="BH388" s="202">
        <v>2.8003427439311328</v>
      </c>
    </row>
    <row r="389" spans="17:60" ht="16.5" thickBot="1" x14ac:dyDescent="0.3">
      <c r="Q389" s="206" t="s">
        <v>194</v>
      </c>
      <c r="R389" s="204" t="s">
        <v>555</v>
      </c>
      <c r="S389" s="204" t="s">
        <v>313</v>
      </c>
      <c r="T389" s="204" t="s">
        <v>76</v>
      </c>
      <c r="U389" s="202">
        <v>6128.7288321672995</v>
      </c>
      <c r="V389" s="204" t="s">
        <v>215</v>
      </c>
      <c r="W389" s="204" t="s">
        <v>215</v>
      </c>
      <c r="X389" s="204" t="s">
        <v>215</v>
      </c>
      <c r="Y389" s="204" t="s">
        <v>215</v>
      </c>
      <c r="Z389" s="204" t="s">
        <v>215</v>
      </c>
      <c r="AA389" s="204" t="s">
        <v>215</v>
      </c>
      <c r="AB389" s="202">
        <v>10014.237300423938</v>
      </c>
      <c r="AC389" s="158" t="s">
        <v>215</v>
      </c>
      <c r="AD389" s="202">
        <v>3485.3425284947903</v>
      </c>
      <c r="AU389" s="206" t="s">
        <v>194</v>
      </c>
      <c r="AV389" s="204" t="s">
        <v>553</v>
      </c>
      <c r="AW389" s="204" t="s">
        <v>322</v>
      </c>
      <c r="AX389" s="204" t="s">
        <v>76</v>
      </c>
      <c r="AY389" s="202">
        <v>0</v>
      </c>
      <c r="AZ389" s="236" t="s">
        <v>215</v>
      </c>
      <c r="BA389" s="236" t="s">
        <v>215</v>
      </c>
      <c r="BB389" s="236" t="s">
        <v>215</v>
      </c>
      <c r="BC389" s="236" t="s">
        <v>215</v>
      </c>
      <c r="BD389" s="202">
        <v>0</v>
      </c>
      <c r="BE389" s="202">
        <v>0</v>
      </c>
      <c r="BF389" s="202">
        <v>0</v>
      </c>
      <c r="BG389" s="236" t="s">
        <v>215</v>
      </c>
      <c r="BH389" s="202">
        <v>0</v>
      </c>
    </row>
    <row r="390" spans="17:60" ht="16.5" thickBot="1" x14ac:dyDescent="0.3">
      <c r="Q390" s="206" t="s">
        <v>194</v>
      </c>
      <c r="R390" s="204" t="s">
        <v>555</v>
      </c>
      <c r="S390" s="204" t="s">
        <v>312</v>
      </c>
      <c r="T390" s="204" t="s">
        <v>76</v>
      </c>
      <c r="U390" s="202">
        <v>0</v>
      </c>
      <c r="V390" s="204" t="s">
        <v>215</v>
      </c>
      <c r="W390" s="204" t="s">
        <v>215</v>
      </c>
      <c r="X390" s="204" t="s">
        <v>215</v>
      </c>
      <c r="Y390" s="204" t="s">
        <v>215</v>
      </c>
      <c r="Z390" s="204" t="s">
        <v>215</v>
      </c>
      <c r="AA390" s="204" t="s">
        <v>215</v>
      </c>
      <c r="AB390" s="202">
        <v>0</v>
      </c>
      <c r="AC390" s="158" t="s">
        <v>215</v>
      </c>
      <c r="AD390" s="202">
        <v>0</v>
      </c>
      <c r="AU390" s="206" t="s">
        <v>194</v>
      </c>
      <c r="AV390" s="204" t="s">
        <v>553</v>
      </c>
      <c r="AW390" s="204" t="s">
        <v>321</v>
      </c>
      <c r="AX390" s="204" t="s">
        <v>76</v>
      </c>
      <c r="AY390" s="202">
        <v>70.851321364073598</v>
      </c>
      <c r="AZ390" s="236" t="s">
        <v>215</v>
      </c>
      <c r="BA390" s="236" t="s">
        <v>215</v>
      </c>
      <c r="BB390" s="236" t="s">
        <v>215</v>
      </c>
      <c r="BC390" s="236" t="s">
        <v>215</v>
      </c>
      <c r="BD390" s="202">
        <v>8.4350510898795097</v>
      </c>
      <c r="BE390" s="202">
        <v>20.617824457900344</v>
      </c>
      <c r="BF390" s="202">
        <v>117.03404646474864</v>
      </c>
      <c r="BG390" s="236" t="s">
        <v>215</v>
      </c>
      <c r="BH390" s="202">
        <v>56.453696757824574</v>
      </c>
    </row>
    <row r="391" spans="17:60" ht="16.5" thickBot="1" x14ac:dyDescent="0.3">
      <c r="Q391" s="206" t="s">
        <v>194</v>
      </c>
      <c r="R391" s="204" t="s">
        <v>555</v>
      </c>
      <c r="S391" s="204" t="s">
        <v>323</v>
      </c>
      <c r="T391" s="204" t="s">
        <v>52</v>
      </c>
      <c r="U391" s="202">
        <v>0</v>
      </c>
      <c r="V391" s="204" t="s">
        <v>215</v>
      </c>
      <c r="W391" s="204" t="s">
        <v>215</v>
      </c>
      <c r="X391" s="204" t="s">
        <v>215</v>
      </c>
      <c r="Y391" s="204" t="s">
        <v>215</v>
      </c>
      <c r="Z391" s="204" t="s">
        <v>215</v>
      </c>
      <c r="AA391" s="204" t="s">
        <v>215</v>
      </c>
      <c r="AB391" s="202">
        <v>0</v>
      </c>
      <c r="AC391" s="158" t="s">
        <v>215</v>
      </c>
      <c r="AD391" s="202">
        <v>0</v>
      </c>
      <c r="AU391" s="206" t="s">
        <v>194</v>
      </c>
      <c r="AV391" s="204" t="s">
        <v>553</v>
      </c>
      <c r="AW391" s="204" t="s">
        <v>320</v>
      </c>
      <c r="AX391" s="204" t="s">
        <v>76</v>
      </c>
      <c r="AY391" s="202">
        <v>57.118489668609591</v>
      </c>
      <c r="AZ391" s="236" t="s">
        <v>215</v>
      </c>
      <c r="BA391" s="236" t="s">
        <v>215</v>
      </c>
      <c r="BB391" s="236" t="s">
        <v>215</v>
      </c>
      <c r="BC391" s="236" t="s">
        <v>215</v>
      </c>
      <c r="BD391" s="202">
        <v>6.8626244582368834</v>
      </c>
      <c r="BE391" s="202">
        <v>16.774336621408978</v>
      </c>
      <c r="BF391" s="202">
        <v>95.10810323912591</v>
      </c>
      <c r="BG391" s="236" t="s">
        <v>215</v>
      </c>
      <c r="BH391" s="202">
        <v>45.929836820190417</v>
      </c>
    </row>
    <row r="392" spans="17:60" ht="16.5" thickBot="1" x14ac:dyDescent="0.3">
      <c r="Q392" s="206" t="s">
        <v>194</v>
      </c>
      <c r="R392" s="204" t="s">
        <v>555</v>
      </c>
      <c r="S392" s="204" t="s">
        <v>322</v>
      </c>
      <c r="T392" s="204" t="s">
        <v>52</v>
      </c>
      <c r="U392" s="202">
        <v>107.94137490181134</v>
      </c>
      <c r="V392" s="204" t="s">
        <v>215</v>
      </c>
      <c r="W392" s="204" t="s">
        <v>215</v>
      </c>
      <c r="X392" s="204" t="s">
        <v>215</v>
      </c>
      <c r="Y392" s="204" t="s">
        <v>215</v>
      </c>
      <c r="Z392" s="204" t="s">
        <v>215</v>
      </c>
      <c r="AA392" s="204" t="s">
        <v>215</v>
      </c>
      <c r="AB392" s="202">
        <v>176.37434652472746</v>
      </c>
      <c r="AC392" s="158" t="s">
        <v>215</v>
      </c>
      <c r="AD392" s="202">
        <v>61.385105269283592</v>
      </c>
      <c r="AU392" s="206" t="s">
        <v>194</v>
      </c>
      <c r="AV392" s="204" t="s">
        <v>553</v>
      </c>
      <c r="AW392" s="204" t="s">
        <v>319</v>
      </c>
      <c r="AX392" s="204" t="s">
        <v>76</v>
      </c>
      <c r="AY392" s="202">
        <v>1785.0250000639569</v>
      </c>
      <c r="AZ392" s="236" t="s">
        <v>215</v>
      </c>
      <c r="BA392" s="236" t="s">
        <v>215</v>
      </c>
      <c r="BB392" s="236" t="s">
        <v>215</v>
      </c>
      <c r="BC392" s="236" t="s">
        <v>215</v>
      </c>
      <c r="BD392" s="202">
        <v>214.46568869511569</v>
      </c>
      <c r="BE392" s="202">
        <v>524.2192222242677</v>
      </c>
      <c r="BF392" s="202">
        <v>2972.2484431132225</v>
      </c>
      <c r="BG392" s="236" t="s">
        <v>215</v>
      </c>
      <c r="BH392" s="202">
        <v>1435.365456064477</v>
      </c>
    </row>
    <row r="393" spans="17:60" ht="16.5" thickBot="1" x14ac:dyDescent="0.3">
      <c r="Q393" s="206" t="s">
        <v>194</v>
      </c>
      <c r="R393" s="204" t="s">
        <v>555</v>
      </c>
      <c r="S393" s="204" t="s">
        <v>321</v>
      </c>
      <c r="T393" s="204" t="s">
        <v>52</v>
      </c>
      <c r="U393" s="202">
        <v>0</v>
      </c>
      <c r="V393" s="204" t="s">
        <v>215</v>
      </c>
      <c r="W393" s="204" t="s">
        <v>215</v>
      </c>
      <c r="X393" s="204" t="s">
        <v>215</v>
      </c>
      <c r="Y393" s="204" t="s">
        <v>215</v>
      </c>
      <c r="Z393" s="204" t="s">
        <v>215</v>
      </c>
      <c r="AA393" s="204" t="s">
        <v>215</v>
      </c>
      <c r="AB393" s="202">
        <v>0</v>
      </c>
      <c r="AC393" s="158" t="s">
        <v>215</v>
      </c>
      <c r="AD393" s="202">
        <v>0</v>
      </c>
      <c r="AU393" s="206" t="s">
        <v>194</v>
      </c>
      <c r="AV393" s="204" t="s">
        <v>553</v>
      </c>
      <c r="AW393" s="204" t="s">
        <v>318</v>
      </c>
      <c r="AX393" s="204" t="s">
        <v>76</v>
      </c>
      <c r="AY393" s="202">
        <v>0</v>
      </c>
      <c r="AZ393" s="236" t="s">
        <v>215</v>
      </c>
      <c r="BA393" s="236" t="s">
        <v>215</v>
      </c>
      <c r="BB393" s="236" t="s">
        <v>215</v>
      </c>
      <c r="BC393" s="236" t="s">
        <v>215</v>
      </c>
      <c r="BD393" s="202">
        <v>0</v>
      </c>
      <c r="BE393" s="202">
        <v>0</v>
      </c>
      <c r="BF393" s="202">
        <v>0</v>
      </c>
      <c r="BG393" s="236" t="s">
        <v>215</v>
      </c>
      <c r="BH393" s="202">
        <v>0</v>
      </c>
    </row>
    <row r="394" spans="17:60" ht="16.5" thickBot="1" x14ac:dyDescent="0.3">
      <c r="Q394" s="206" t="s">
        <v>194</v>
      </c>
      <c r="R394" s="204" t="s">
        <v>555</v>
      </c>
      <c r="S394" s="204" t="s">
        <v>320</v>
      </c>
      <c r="T394" s="204" t="s">
        <v>52</v>
      </c>
      <c r="U394" s="202">
        <v>23.176900585463528</v>
      </c>
      <c r="V394" s="204" t="s">
        <v>215</v>
      </c>
      <c r="W394" s="204" t="s">
        <v>215</v>
      </c>
      <c r="X394" s="204" t="s">
        <v>215</v>
      </c>
      <c r="Y394" s="204" t="s">
        <v>215</v>
      </c>
      <c r="Z394" s="204" t="s">
        <v>215</v>
      </c>
      <c r="AA394" s="204" t="s">
        <v>215</v>
      </c>
      <c r="AB394" s="202">
        <v>37.870656168204007</v>
      </c>
      <c r="AC394" s="158" t="s">
        <v>215</v>
      </c>
      <c r="AD394" s="202">
        <v>13.180455442119118</v>
      </c>
      <c r="AU394" s="206" t="s">
        <v>194</v>
      </c>
      <c r="AV394" s="204" t="s">
        <v>553</v>
      </c>
      <c r="AW394" s="204" t="s">
        <v>317</v>
      </c>
      <c r="AX394" s="204" t="s">
        <v>76</v>
      </c>
      <c r="AY394" s="202">
        <v>134.96961979593749</v>
      </c>
      <c r="AZ394" s="236" t="s">
        <v>215</v>
      </c>
      <c r="BA394" s="236" t="s">
        <v>215</v>
      </c>
      <c r="BB394" s="236" t="s">
        <v>215</v>
      </c>
      <c r="BC394" s="236" t="s">
        <v>215</v>
      </c>
      <c r="BD394" s="202">
        <v>16.216216838092752</v>
      </c>
      <c r="BE394" s="202">
        <v>39.637354720968276</v>
      </c>
      <c r="BF394" s="202">
        <v>224.73816461488505</v>
      </c>
      <c r="BG394" s="236" t="s">
        <v>215</v>
      </c>
      <c r="BH394" s="202">
        <v>108.53110173039792</v>
      </c>
    </row>
    <row r="395" spans="17:60" ht="16.5" thickBot="1" x14ac:dyDescent="0.3">
      <c r="Q395" s="206" t="s">
        <v>194</v>
      </c>
      <c r="R395" s="204" t="s">
        <v>555</v>
      </c>
      <c r="S395" s="204" t="s">
        <v>319</v>
      </c>
      <c r="T395" s="204" t="s">
        <v>52</v>
      </c>
      <c r="U395" s="202">
        <v>63.286716653581315</v>
      </c>
      <c r="V395" s="204" t="s">
        <v>215</v>
      </c>
      <c r="W395" s="204" t="s">
        <v>215</v>
      </c>
      <c r="X395" s="204" t="s">
        <v>215</v>
      </c>
      <c r="Y395" s="204" t="s">
        <v>215</v>
      </c>
      <c r="Z395" s="204" t="s">
        <v>215</v>
      </c>
      <c r="AA395" s="204" t="s">
        <v>215</v>
      </c>
      <c r="AB395" s="202">
        <v>103.40940444407551</v>
      </c>
      <c r="AC395" s="158" t="s">
        <v>215</v>
      </c>
      <c r="AD395" s="202">
        <v>35.990478789632512</v>
      </c>
      <c r="AU395" s="206" t="s">
        <v>194</v>
      </c>
      <c r="AV395" s="204" t="s">
        <v>553</v>
      </c>
      <c r="AW395" s="204" t="s">
        <v>74</v>
      </c>
      <c r="AX395" s="204" t="s">
        <v>76</v>
      </c>
      <c r="AY395" s="202">
        <v>14.795689953860125</v>
      </c>
      <c r="AZ395" s="236" t="s">
        <v>215</v>
      </c>
      <c r="BA395" s="236" t="s">
        <v>215</v>
      </c>
      <c r="BB395" s="236" t="s">
        <v>215</v>
      </c>
      <c r="BC395" s="236" t="s">
        <v>215</v>
      </c>
      <c r="BD395" s="202">
        <v>1.7614689220758897</v>
      </c>
      <c r="BE395" s="202">
        <v>4.3055645586998343</v>
      </c>
      <c r="BF395" s="202">
        <v>24.439903620712407</v>
      </c>
      <c r="BG395" s="236" t="s">
        <v>215</v>
      </c>
      <c r="BH395" s="202">
        <v>11.789072919133304</v>
      </c>
    </row>
    <row r="396" spans="17:60" ht="16.5" thickBot="1" x14ac:dyDescent="0.3">
      <c r="Q396" s="206" t="s">
        <v>194</v>
      </c>
      <c r="R396" s="204" t="s">
        <v>555</v>
      </c>
      <c r="S396" s="204" t="s">
        <v>318</v>
      </c>
      <c r="T396" s="204" t="s">
        <v>52</v>
      </c>
      <c r="U396" s="202">
        <v>27.295334983749349</v>
      </c>
      <c r="V396" s="204" t="s">
        <v>215</v>
      </c>
      <c r="W396" s="204" t="s">
        <v>215</v>
      </c>
      <c r="X396" s="204" t="s">
        <v>215</v>
      </c>
      <c r="Y396" s="204" t="s">
        <v>215</v>
      </c>
      <c r="Z396" s="204" t="s">
        <v>215</v>
      </c>
      <c r="AA396" s="204" t="s">
        <v>215</v>
      </c>
      <c r="AB396" s="202">
        <v>44.600107005414266</v>
      </c>
      <c r="AC396" s="158" t="s">
        <v>215</v>
      </c>
      <c r="AD396" s="202">
        <v>15.522565029970693</v>
      </c>
      <c r="AU396" s="206" t="s">
        <v>194</v>
      </c>
      <c r="AV396" s="204" t="s">
        <v>553</v>
      </c>
      <c r="AW396" s="204" t="s">
        <v>316</v>
      </c>
      <c r="AX396" s="204" t="s">
        <v>76</v>
      </c>
      <c r="AY396" s="202">
        <v>88.705244766049077</v>
      </c>
      <c r="AZ396" s="236" t="s">
        <v>215</v>
      </c>
      <c r="BA396" s="236" t="s">
        <v>215</v>
      </c>
      <c r="BB396" s="236" t="s">
        <v>215</v>
      </c>
      <c r="BC396" s="236" t="s">
        <v>215</v>
      </c>
      <c r="BD396" s="202">
        <v>10.560611392087539</v>
      </c>
      <c r="BE396" s="202">
        <v>25.813338832222033</v>
      </c>
      <c r="BF396" s="202">
        <v>146.52561925091811</v>
      </c>
      <c r="BG396" s="236" t="s">
        <v>215</v>
      </c>
      <c r="BH396" s="202">
        <v>70.679542631514025</v>
      </c>
    </row>
    <row r="397" spans="17:60" ht="16.5" thickBot="1" x14ac:dyDescent="0.3">
      <c r="Q397" s="206" t="s">
        <v>194</v>
      </c>
      <c r="R397" s="204" t="s">
        <v>555</v>
      </c>
      <c r="S397" s="204" t="s">
        <v>317</v>
      </c>
      <c r="T397" s="204" t="s">
        <v>52</v>
      </c>
      <c r="U397" s="202">
        <v>98.376549367881239</v>
      </c>
      <c r="V397" s="204" t="s">
        <v>215</v>
      </c>
      <c r="W397" s="204" t="s">
        <v>215</v>
      </c>
      <c r="X397" s="204" t="s">
        <v>215</v>
      </c>
      <c r="Y397" s="204" t="s">
        <v>215</v>
      </c>
      <c r="Z397" s="204" t="s">
        <v>215</v>
      </c>
      <c r="AA397" s="204" t="s">
        <v>215</v>
      </c>
      <c r="AB397" s="202">
        <v>160.7455864250482</v>
      </c>
      <c r="AC397" s="158" t="s">
        <v>215</v>
      </c>
      <c r="AD397" s="202">
        <v>55.945691302056296</v>
      </c>
      <c r="AU397" s="206" t="s">
        <v>194</v>
      </c>
      <c r="AV397" s="204" t="s">
        <v>553</v>
      </c>
      <c r="AW397" s="204" t="s">
        <v>315</v>
      </c>
      <c r="AX397" s="204" t="s">
        <v>76</v>
      </c>
      <c r="AY397" s="202">
        <v>25.696413531410176</v>
      </c>
      <c r="AZ397" s="236" t="s">
        <v>215</v>
      </c>
      <c r="BA397" s="236" t="s">
        <v>215</v>
      </c>
      <c r="BB397" s="236" t="s">
        <v>215</v>
      </c>
      <c r="BC397" s="236" t="s">
        <v>215</v>
      </c>
      <c r="BD397" s="202">
        <v>3.0873511714462905</v>
      </c>
      <c r="BE397" s="202">
        <v>7.5464231116686564</v>
      </c>
      <c r="BF397" s="202">
        <v>42.787145899688191</v>
      </c>
      <c r="BG397" s="236" t="s">
        <v>215</v>
      </c>
      <c r="BH397" s="202">
        <v>20.662872691649937</v>
      </c>
    </row>
    <row r="398" spans="17:60" ht="16.5" thickBot="1" x14ac:dyDescent="0.3">
      <c r="Q398" s="206" t="s">
        <v>194</v>
      </c>
      <c r="R398" s="204" t="s">
        <v>555</v>
      </c>
      <c r="S398" s="204" t="s">
        <v>74</v>
      </c>
      <c r="T398" s="204" t="s">
        <v>52</v>
      </c>
      <c r="U398" s="202">
        <v>163.92224648168065</v>
      </c>
      <c r="V398" s="204" t="s">
        <v>215</v>
      </c>
      <c r="W398" s="204" t="s">
        <v>215</v>
      </c>
      <c r="X398" s="204" t="s">
        <v>215</v>
      </c>
      <c r="Y398" s="204" t="s">
        <v>215</v>
      </c>
      <c r="Z398" s="204" t="s">
        <v>215</v>
      </c>
      <c r="AA398" s="204" t="s">
        <v>215</v>
      </c>
      <c r="AB398" s="202">
        <v>267.84612601396987</v>
      </c>
      <c r="AC398" s="158" t="s">
        <v>215</v>
      </c>
      <c r="AD398" s="202">
        <v>93.220828115341746</v>
      </c>
      <c r="AU398" s="206" t="s">
        <v>194</v>
      </c>
      <c r="AV398" s="204" t="s">
        <v>553</v>
      </c>
      <c r="AW398" s="204" t="s">
        <v>314</v>
      </c>
      <c r="AX398" s="204" t="s">
        <v>76</v>
      </c>
      <c r="AY398" s="202">
        <v>302.82595624472179</v>
      </c>
      <c r="AZ398" s="236" t="s">
        <v>215</v>
      </c>
      <c r="BA398" s="236" t="s">
        <v>215</v>
      </c>
      <c r="BB398" s="236" t="s">
        <v>215</v>
      </c>
      <c r="BC398" s="236" t="s">
        <v>215</v>
      </c>
      <c r="BD398" s="202">
        <v>36.052290389055102</v>
      </c>
      <c r="BE398" s="202">
        <v>88.122737684260301</v>
      </c>
      <c r="BF398" s="202">
        <v>500.21575253002504</v>
      </c>
      <c r="BG398" s="236" t="s">
        <v>215</v>
      </c>
      <c r="BH398" s="202">
        <v>241.28900315621246</v>
      </c>
    </row>
    <row r="399" spans="17:60" ht="16.5" thickBot="1" x14ac:dyDescent="0.3">
      <c r="Q399" s="206" t="s">
        <v>194</v>
      </c>
      <c r="R399" s="204" t="s">
        <v>555</v>
      </c>
      <c r="S399" s="204" t="s">
        <v>316</v>
      </c>
      <c r="T399" s="204" t="s">
        <v>52</v>
      </c>
      <c r="U399" s="202">
        <v>1218.9799714516844</v>
      </c>
      <c r="V399" s="204" t="s">
        <v>215</v>
      </c>
      <c r="W399" s="204" t="s">
        <v>215</v>
      </c>
      <c r="X399" s="204" t="s">
        <v>215</v>
      </c>
      <c r="Y399" s="204" t="s">
        <v>215</v>
      </c>
      <c r="Z399" s="204" t="s">
        <v>215</v>
      </c>
      <c r="AA399" s="204" t="s">
        <v>215</v>
      </c>
      <c r="AB399" s="202">
        <v>1991.7922676739404</v>
      </c>
      <c r="AC399" s="158" t="s">
        <v>215</v>
      </c>
      <c r="AD399" s="202">
        <v>693.22087046580964</v>
      </c>
      <c r="AU399" s="206" t="s">
        <v>194</v>
      </c>
      <c r="AV399" s="204" t="s">
        <v>553</v>
      </c>
      <c r="AW399" s="204" t="s">
        <v>313</v>
      </c>
      <c r="AX399" s="204" t="s">
        <v>76</v>
      </c>
      <c r="AY399" s="202">
        <v>171.63040146252752</v>
      </c>
      <c r="AZ399" s="236" t="s">
        <v>215</v>
      </c>
      <c r="BA399" s="236" t="s">
        <v>215</v>
      </c>
      <c r="BB399" s="236" t="s">
        <v>215</v>
      </c>
      <c r="BC399" s="236" t="s">
        <v>215</v>
      </c>
      <c r="BD399" s="202">
        <v>20.620905729253828</v>
      </c>
      <c r="BE399" s="202">
        <v>50.403750962312202</v>
      </c>
      <c r="BF399" s="202">
        <v>285.78210026168659</v>
      </c>
      <c r="BG399" s="236" t="s">
        <v>215</v>
      </c>
      <c r="BH399" s="202">
        <v>138.01058778502451</v>
      </c>
    </row>
    <row r="400" spans="17:60" ht="16.5" thickBot="1" x14ac:dyDescent="0.3">
      <c r="Q400" s="206" t="s">
        <v>194</v>
      </c>
      <c r="R400" s="204" t="s">
        <v>555</v>
      </c>
      <c r="S400" s="204" t="s">
        <v>315</v>
      </c>
      <c r="T400" s="204" t="s">
        <v>52</v>
      </c>
      <c r="U400" s="202">
        <v>0</v>
      </c>
      <c r="V400" s="204" t="s">
        <v>215</v>
      </c>
      <c r="W400" s="204" t="s">
        <v>215</v>
      </c>
      <c r="X400" s="204" t="s">
        <v>215</v>
      </c>
      <c r="Y400" s="204" t="s">
        <v>215</v>
      </c>
      <c r="Z400" s="204" t="s">
        <v>215</v>
      </c>
      <c r="AA400" s="204" t="s">
        <v>215</v>
      </c>
      <c r="AB400" s="202">
        <v>0</v>
      </c>
      <c r="AC400" s="158" t="s">
        <v>215</v>
      </c>
      <c r="AD400" s="202">
        <v>0</v>
      </c>
      <c r="AU400" s="206" t="s">
        <v>194</v>
      </c>
      <c r="AV400" s="204" t="s">
        <v>553</v>
      </c>
      <c r="AW400" s="204" t="s">
        <v>312</v>
      </c>
      <c r="AX400" s="204" t="s">
        <v>76</v>
      </c>
      <c r="AY400" s="202">
        <v>1.1533864761020409</v>
      </c>
      <c r="AZ400" s="236" t="s">
        <v>215</v>
      </c>
      <c r="BA400" s="236" t="s">
        <v>215</v>
      </c>
      <c r="BB400" s="236" t="s">
        <v>215</v>
      </c>
      <c r="BC400" s="236" t="s">
        <v>215</v>
      </c>
      <c r="BD400" s="202">
        <v>0.13731393663506183</v>
      </c>
      <c r="BE400" s="202">
        <v>0.33563692869172629</v>
      </c>
      <c r="BF400" s="202">
        <v>1.9051936341780875</v>
      </c>
      <c r="BG400" s="236" t="s">
        <v>215</v>
      </c>
      <c r="BH400" s="202">
        <v>0.91900798902329495</v>
      </c>
    </row>
    <row r="401" spans="17:60" ht="16.5" thickBot="1" x14ac:dyDescent="0.3">
      <c r="Q401" s="206" t="s">
        <v>194</v>
      </c>
      <c r="R401" s="204" t="s">
        <v>555</v>
      </c>
      <c r="S401" s="204" t="s">
        <v>314</v>
      </c>
      <c r="T401" s="204" t="s">
        <v>52</v>
      </c>
      <c r="U401" s="202">
        <v>0</v>
      </c>
      <c r="V401" s="204" t="s">
        <v>215</v>
      </c>
      <c r="W401" s="204" t="s">
        <v>215</v>
      </c>
      <c r="X401" s="204" t="s">
        <v>215</v>
      </c>
      <c r="Y401" s="204" t="s">
        <v>215</v>
      </c>
      <c r="Z401" s="204" t="s">
        <v>215</v>
      </c>
      <c r="AA401" s="204" t="s">
        <v>215</v>
      </c>
      <c r="AB401" s="202">
        <v>0</v>
      </c>
      <c r="AC401" s="158" t="s">
        <v>215</v>
      </c>
      <c r="AD401" s="202">
        <v>0</v>
      </c>
      <c r="AU401" s="206" t="s">
        <v>194</v>
      </c>
      <c r="AV401" s="204" t="s">
        <v>553</v>
      </c>
      <c r="AW401" s="204" t="s">
        <v>323</v>
      </c>
      <c r="AX401" s="204" t="s">
        <v>52</v>
      </c>
      <c r="AY401" s="202">
        <v>0.79545669070967651</v>
      </c>
      <c r="AZ401" s="236" t="s">
        <v>215</v>
      </c>
      <c r="BA401" s="236" t="s">
        <v>215</v>
      </c>
      <c r="BB401" s="236" t="s">
        <v>215</v>
      </c>
      <c r="BC401" s="236" t="s">
        <v>215</v>
      </c>
      <c r="BD401" s="202">
        <v>9.4701378841536787E-2</v>
      </c>
      <c r="BE401" s="202">
        <v>0.23147890677492208</v>
      </c>
      <c r="BF401" s="202">
        <v>1.3139559504167153</v>
      </c>
      <c r="BG401" s="236" t="s">
        <v>215</v>
      </c>
      <c r="BH401" s="202">
        <v>0.63381274952590139</v>
      </c>
    </row>
    <row r="402" spans="17:60" ht="16.5" thickBot="1" x14ac:dyDescent="0.3">
      <c r="Q402" s="206" t="s">
        <v>194</v>
      </c>
      <c r="R402" s="204" t="s">
        <v>555</v>
      </c>
      <c r="S402" s="204" t="s">
        <v>313</v>
      </c>
      <c r="T402" s="204" t="s">
        <v>52</v>
      </c>
      <c r="U402" s="202">
        <v>91.436426863108792</v>
      </c>
      <c r="V402" s="204" t="s">
        <v>215</v>
      </c>
      <c r="W402" s="204" t="s">
        <v>215</v>
      </c>
      <c r="X402" s="204" t="s">
        <v>215</v>
      </c>
      <c r="Y402" s="204" t="s">
        <v>215</v>
      </c>
      <c r="Z402" s="204" t="s">
        <v>215</v>
      </c>
      <c r="AA402" s="204" t="s">
        <v>215</v>
      </c>
      <c r="AB402" s="202">
        <v>149.4055458456665</v>
      </c>
      <c r="AC402" s="158" t="s">
        <v>215</v>
      </c>
      <c r="AD402" s="202">
        <v>51.998917871342549</v>
      </c>
      <c r="AU402" s="206" t="s">
        <v>194</v>
      </c>
      <c r="AV402" s="204" t="s">
        <v>553</v>
      </c>
      <c r="AW402" s="204" t="s">
        <v>322</v>
      </c>
      <c r="AX402" s="204" t="s">
        <v>52</v>
      </c>
      <c r="AY402" s="202">
        <v>0</v>
      </c>
      <c r="AZ402" s="236" t="s">
        <v>215</v>
      </c>
      <c r="BA402" s="236" t="s">
        <v>215</v>
      </c>
      <c r="BB402" s="236" t="s">
        <v>215</v>
      </c>
      <c r="BC402" s="236" t="s">
        <v>215</v>
      </c>
      <c r="BD402" s="202">
        <v>0</v>
      </c>
      <c r="BE402" s="202">
        <v>0</v>
      </c>
      <c r="BF402" s="202">
        <v>0</v>
      </c>
      <c r="BG402" s="236" t="s">
        <v>215</v>
      </c>
      <c r="BH402" s="202">
        <v>0</v>
      </c>
    </row>
    <row r="403" spans="17:60" ht="16.5" thickBot="1" x14ac:dyDescent="0.3">
      <c r="Q403" s="206" t="s">
        <v>194</v>
      </c>
      <c r="R403" s="204" t="s">
        <v>555</v>
      </c>
      <c r="S403" s="204" t="s">
        <v>312</v>
      </c>
      <c r="T403" s="204" t="s">
        <v>52</v>
      </c>
      <c r="U403" s="202">
        <v>0</v>
      </c>
      <c r="V403" s="204" t="s">
        <v>215</v>
      </c>
      <c r="W403" s="204" t="s">
        <v>215</v>
      </c>
      <c r="X403" s="204" t="s">
        <v>215</v>
      </c>
      <c r="Y403" s="204" t="s">
        <v>215</v>
      </c>
      <c r="Z403" s="204" t="s">
        <v>215</v>
      </c>
      <c r="AA403" s="204" t="s">
        <v>215</v>
      </c>
      <c r="AB403" s="202">
        <v>0</v>
      </c>
      <c r="AC403" s="158" t="s">
        <v>215</v>
      </c>
      <c r="AD403" s="202">
        <v>0</v>
      </c>
      <c r="AU403" s="206" t="s">
        <v>194</v>
      </c>
      <c r="AV403" s="204" t="s">
        <v>553</v>
      </c>
      <c r="AW403" s="204" t="s">
        <v>321</v>
      </c>
      <c r="AX403" s="204" t="s">
        <v>52</v>
      </c>
      <c r="AY403" s="202">
        <v>16.757429625895881</v>
      </c>
      <c r="AZ403" s="236" t="s">
        <v>215</v>
      </c>
      <c r="BA403" s="236" t="s">
        <v>215</v>
      </c>
      <c r="BB403" s="236" t="s">
        <v>215</v>
      </c>
      <c r="BC403" s="236" t="s">
        <v>215</v>
      </c>
      <c r="BD403" s="202">
        <v>1.9950196031370855</v>
      </c>
      <c r="BE403" s="202">
        <v>4.8764332935579189</v>
      </c>
      <c r="BF403" s="202">
        <v>27.680355986434847</v>
      </c>
      <c r="BG403" s="236" t="s">
        <v>215</v>
      </c>
      <c r="BH403" s="202">
        <v>13.352169477259842</v>
      </c>
    </row>
    <row r="404" spans="17:60" ht="16.5" thickBot="1" x14ac:dyDescent="0.3">
      <c r="Q404" s="206" t="s">
        <v>194</v>
      </c>
      <c r="R404" s="204" t="s">
        <v>554</v>
      </c>
      <c r="S404" s="204" t="s">
        <v>323</v>
      </c>
      <c r="T404" s="204" t="s">
        <v>76</v>
      </c>
      <c r="U404" s="202">
        <v>0</v>
      </c>
      <c r="V404" s="204" t="s">
        <v>215</v>
      </c>
      <c r="W404" s="204" t="s">
        <v>215</v>
      </c>
      <c r="X404" s="204" t="s">
        <v>215</v>
      </c>
      <c r="Y404" s="204" t="s">
        <v>215</v>
      </c>
      <c r="Z404" s="204" t="s">
        <v>215</v>
      </c>
      <c r="AA404" s="204" t="s">
        <v>215</v>
      </c>
      <c r="AB404" s="202">
        <v>0</v>
      </c>
      <c r="AC404" s="158" t="s">
        <v>215</v>
      </c>
      <c r="AD404" s="202">
        <v>0</v>
      </c>
      <c r="AU404" s="206" t="s">
        <v>194</v>
      </c>
      <c r="AV404" s="204" t="s">
        <v>553</v>
      </c>
      <c r="AW404" s="204" t="s">
        <v>320</v>
      </c>
      <c r="AX404" s="204" t="s">
        <v>52</v>
      </c>
      <c r="AY404" s="202">
        <v>13.509133586722223</v>
      </c>
      <c r="AZ404" s="236" t="s">
        <v>215</v>
      </c>
      <c r="BA404" s="236" t="s">
        <v>215</v>
      </c>
      <c r="BB404" s="236" t="s">
        <v>215</v>
      </c>
      <c r="BC404" s="236" t="s">
        <v>215</v>
      </c>
      <c r="BD404" s="202">
        <v>1.623084067868457</v>
      </c>
      <c r="BE404" s="202">
        <v>3.9673099824940938</v>
      </c>
      <c r="BF404" s="202">
        <v>22.49408342712568</v>
      </c>
      <c r="BG404" s="236" t="s">
        <v>215</v>
      </c>
      <c r="BH404" s="202">
        <v>10.86289754543871</v>
      </c>
    </row>
    <row r="405" spans="17:60" ht="16.5" thickBot="1" x14ac:dyDescent="0.3">
      <c r="Q405" s="206" t="s">
        <v>194</v>
      </c>
      <c r="R405" s="204" t="s">
        <v>554</v>
      </c>
      <c r="S405" s="204" t="s">
        <v>322</v>
      </c>
      <c r="T405" s="204" t="s">
        <v>76</v>
      </c>
      <c r="U405" s="202">
        <v>0</v>
      </c>
      <c r="V405" s="204" t="s">
        <v>215</v>
      </c>
      <c r="W405" s="204" t="s">
        <v>215</v>
      </c>
      <c r="X405" s="204" t="s">
        <v>215</v>
      </c>
      <c r="Y405" s="204" t="s">
        <v>215</v>
      </c>
      <c r="Z405" s="204" t="s">
        <v>215</v>
      </c>
      <c r="AA405" s="204" t="s">
        <v>215</v>
      </c>
      <c r="AB405" s="202">
        <v>0</v>
      </c>
      <c r="AC405" s="158" t="s">
        <v>215</v>
      </c>
      <c r="AD405" s="202">
        <v>0</v>
      </c>
      <c r="AU405" s="206" t="s">
        <v>194</v>
      </c>
      <c r="AV405" s="204" t="s">
        <v>553</v>
      </c>
      <c r="AW405" s="204" t="s">
        <v>319</v>
      </c>
      <c r="AX405" s="204" t="s">
        <v>52</v>
      </c>
      <c r="AY405" s="202">
        <v>422.17750015863697</v>
      </c>
      <c r="AZ405" s="236" t="s">
        <v>215</v>
      </c>
      <c r="BA405" s="236" t="s">
        <v>215</v>
      </c>
      <c r="BB405" s="236" t="s">
        <v>215</v>
      </c>
      <c r="BC405" s="236" t="s">
        <v>215</v>
      </c>
      <c r="BD405" s="202">
        <v>50.723428702600955</v>
      </c>
      <c r="BE405" s="202">
        <v>123.98345164119087</v>
      </c>
      <c r="BF405" s="202">
        <v>702.96853966694096</v>
      </c>
      <c r="BG405" s="236" t="s">
        <v>215</v>
      </c>
      <c r="BH405" s="202">
        <v>339.47927902054636</v>
      </c>
    </row>
    <row r="406" spans="17:60" ht="16.5" thickBot="1" x14ac:dyDescent="0.3">
      <c r="Q406" s="206" t="s">
        <v>194</v>
      </c>
      <c r="R406" s="204" t="s">
        <v>554</v>
      </c>
      <c r="S406" s="204" t="s">
        <v>321</v>
      </c>
      <c r="T406" s="204" t="s">
        <v>76</v>
      </c>
      <c r="U406" s="202">
        <v>36378423.954050727</v>
      </c>
      <c r="V406" s="204" t="s">
        <v>215</v>
      </c>
      <c r="W406" s="204" t="s">
        <v>215</v>
      </c>
      <c r="X406" s="204" t="s">
        <v>215</v>
      </c>
      <c r="Y406" s="204" t="s">
        <v>215</v>
      </c>
      <c r="Z406" s="204" t="s">
        <v>215</v>
      </c>
      <c r="AA406" s="204" t="s">
        <v>215</v>
      </c>
      <c r="AB406" s="202">
        <v>57552028.48948013</v>
      </c>
      <c r="AC406" s="158" t="s">
        <v>215</v>
      </c>
      <c r="AD406" s="202">
        <v>11444019.407852152</v>
      </c>
      <c r="AU406" s="206" t="s">
        <v>194</v>
      </c>
      <c r="AV406" s="204" t="s">
        <v>553</v>
      </c>
      <c r="AW406" s="204" t="s">
        <v>318</v>
      </c>
      <c r="AX406" s="204" t="s">
        <v>52</v>
      </c>
      <c r="AY406" s="202">
        <v>0</v>
      </c>
      <c r="AZ406" s="236" t="s">
        <v>215</v>
      </c>
      <c r="BA406" s="236" t="s">
        <v>215</v>
      </c>
      <c r="BB406" s="236" t="s">
        <v>215</v>
      </c>
      <c r="BC406" s="236" t="s">
        <v>215</v>
      </c>
      <c r="BD406" s="202">
        <v>0</v>
      </c>
      <c r="BE406" s="202">
        <v>0</v>
      </c>
      <c r="BF406" s="202">
        <v>0</v>
      </c>
      <c r="BG406" s="236" t="s">
        <v>215</v>
      </c>
      <c r="BH406" s="202">
        <v>0</v>
      </c>
    </row>
    <row r="407" spans="17:60" ht="16.5" thickBot="1" x14ac:dyDescent="0.3">
      <c r="Q407" s="206" t="s">
        <v>194</v>
      </c>
      <c r="R407" s="204" t="s">
        <v>554</v>
      </c>
      <c r="S407" s="204" t="s">
        <v>320</v>
      </c>
      <c r="T407" s="204" t="s">
        <v>76</v>
      </c>
      <c r="U407" s="202">
        <v>0</v>
      </c>
      <c r="V407" s="204" t="s">
        <v>215</v>
      </c>
      <c r="W407" s="204" t="s">
        <v>215</v>
      </c>
      <c r="X407" s="204" t="s">
        <v>215</v>
      </c>
      <c r="Y407" s="204" t="s">
        <v>215</v>
      </c>
      <c r="Z407" s="204" t="s">
        <v>215</v>
      </c>
      <c r="AA407" s="204" t="s">
        <v>215</v>
      </c>
      <c r="AB407" s="202">
        <v>0</v>
      </c>
      <c r="AC407" s="158" t="s">
        <v>215</v>
      </c>
      <c r="AD407" s="202">
        <v>0</v>
      </c>
      <c r="AU407" s="206" t="s">
        <v>194</v>
      </c>
      <c r="AV407" s="204" t="s">
        <v>553</v>
      </c>
      <c r="AW407" s="204" t="s">
        <v>317</v>
      </c>
      <c r="AX407" s="204" t="s">
        <v>52</v>
      </c>
      <c r="AY407" s="202">
        <v>30.423981973698655</v>
      </c>
      <c r="AZ407" s="236" t="s">
        <v>215</v>
      </c>
      <c r="BA407" s="236" t="s">
        <v>215</v>
      </c>
      <c r="BB407" s="236" t="s">
        <v>215</v>
      </c>
      <c r="BC407" s="236" t="s">
        <v>215</v>
      </c>
      <c r="BD407" s="202">
        <v>3.6553551051684328</v>
      </c>
      <c r="BE407" s="202">
        <v>8.934797084996573</v>
      </c>
      <c r="BF407" s="202">
        <v>50.659028893931783</v>
      </c>
      <c r="BG407" s="236" t="s">
        <v>215</v>
      </c>
      <c r="BH407" s="202">
        <v>24.464381596566284</v>
      </c>
    </row>
    <row r="408" spans="17:60" ht="16.5" thickBot="1" x14ac:dyDescent="0.3">
      <c r="Q408" s="206" t="s">
        <v>194</v>
      </c>
      <c r="R408" s="204" t="s">
        <v>554</v>
      </c>
      <c r="S408" s="204" t="s">
        <v>319</v>
      </c>
      <c r="T408" s="204" t="s">
        <v>76</v>
      </c>
      <c r="U408" s="202">
        <v>0</v>
      </c>
      <c r="V408" s="204" t="s">
        <v>215</v>
      </c>
      <c r="W408" s="204" t="s">
        <v>215</v>
      </c>
      <c r="X408" s="204" t="s">
        <v>215</v>
      </c>
      <c r="Y408" s="204" t="s">
        <v>215</v>
      </c>
      <c r="Z408" s="204" t="s">
        <v>215</v>
      </c>
      <c r="AA408" s="204" t="s">
        <v>215</v>
      </c>
      <c r="AB408" s="202">
        <v>0</v>
      </c>
      <c r="AC408" s="158" t="s">
        <v>215</v>
      </c>
      <c r="AD408" s="202">
        <v>0</v>
      </c>
      <c r="AU408" s="206" t="s">
        <v>194</v>
      </c>
      <c r="AV408" s="204" t="s">
        <v>553</v>
      </c>
      <c r="AW408" s="204" t="s">
        <v>74</v>
      </c>
      <c r="AX408" s="204" t="s">
        <v>52</v>
      </c>
      <c r="AY408" s="202">
        <v>3.4865642387510105</v>
      </c>
      <c r="AZ408" s="236" t="s">
        <v>215</v>
      </c>
      <c r="BA408" s="236" t="s">
        <v>215</v>
      </c>
      <c r="BB408" s="236" t="s">
        <v>215</v>
      </c>
      <c r="BC408" s="236" t="s">
        <v>215</v>
      </c>
      <c r="BD408" s="202">
        <v>0.41508537760206343</v>
      </c>
      <c r="BE408" s="202">
        <v>1.0145946194337603</v>
      </c>
      <c r="BF408" s="202">
        <v>5.7591970518594158</v>
      </c>
      <c r="BG408" s="236" t="s">
        <v>215</v>
      </c>
      <c r="BH408" s="202">
        <v>2.7780630829692732</v>
      </c>
    </row>
    <row r="409" spans="17:60" ht="16.5" thickBot="1" x14ac:dyDescent="0.3">
      <c r="Q409" s="206" t="s">
        <v>194</v>
      </c>
      <c r="R409" s="204" t="s">
        <v>554</v>
      </c>
      <c r="S409" s="204" t="s">
        <v>318</v>
      </c>
      <c r="T409" s="204" t="s">
        <v>76</v>
      </c>
      <c r="U409" s="202">
        <v>0</v>
      </c>
      <c r="V409" s="204" t="s">
        <v>215</v>
      </c>
      <c r="W409" s="204" t="s">
        <v>215</v>
      </c>
      <c r="X409" s="204" t="s">
        <v>215</v>
      </c>
      <c r="Y409" s="204" t="s">
        <v>215</v>
      </c>
      <c r="Z409" s="204" t="s">
        <v>215</v>
      </c>
      <c r="AA409" s="204" t="s">
        <v>215</v>
      </c>
      <c r="AB409" s="202">
        <v>0</v>
      </c>
      <c r="AC409" s="158" t="s">
        <v>215</v>
      </c>
      <c r="AD409" s="202">
        <v>0</v>
      </c>
      <c r="AU409" s="206" t="s">
        <v>194</v>
      </c>
      <c r="AV409" s="204" t="s">
        <v>553</v>
      </c>
      <c r="AW409" s="204" t="s">
        <v>316</v>
      </c>
      <c r="AX409" s="204" t="s">
        <v>52</v>
      </c>
      <c r="AY409" s="202">
        <v>20.575988998797598</v>
      </c>
      <c r="AZ409" s="236" t="s">
        <v>215</v>
      </c>
      <c r="BA409" s="236" t="s">
        <v>215</v>
      </c>
      <c r="BB409" s="236" t="s">
        <v>215</v>
      </c>
      <c r="BC409" s="236" t="s">
        <v>215</v>
      </c>
      <c r="BD409" s="202">
        <v>2.4496299446246157</v>
      </c>
      <c r="BE409" s="202">
        <v>5.9876389184748762</v>
      </c>
      <c r="BF409" s="202">
        <v>33.987951193871446</v>
      </c>
      <c r="BG409" s="236" t="s">
        <v>215</v>
      </c>
      <c r="BH409" s="202">
        <v>16.394763302459154</v>
      </c>
    </row>
    <row r="410" spans="17:60" ht="16.5" thickBot="1" x14ac:dyDescent="0.3">
      <c r="Q410" s="206" t="s">
        <v>194</v>
      </c>
      <c r="R410" s="204" t="s">
        <v>554</v>
      </c>
      <c r="S410" s="204" t="s">
        <v>317</v>
      </c>
      <c r="T410" s="204" t="s">
        <v>76</v>
      </c>
      <c r="U410" s="202">
        <v>0</v>
      </c>
      <c r="V410" s="204" t="s">
        <v>215</v>
      </c>
      <c r="W410" s="204" t="s">
        <v>215</v>
      </c>
      <c r="X410" s="204" t="s">
        <v>215</v>
      </c>
      <c r="Y410" s="204" t="s">
        <v>215</v>
      </c>
      <c r="Z410" s="204" t="s">
        <v>215</v>
      </c>
      <c r="AA410" s="204" t="s">
        <v>215</v>
      </c>
      <c r="AB410" s="202">
        <v>0</v>
      </c>
      <c r="AC410" s="158" t="s">
        <v>215</v>
      </c>
      <c r="AD410" s="202">
        <v>0</v>
      </c>
      <c r="AU410" s="206" t="s">
        <v>194</v>
      </c>
      <c r="AV410" s="204" t="s">
        <v>553</v>
      </c>
      <c r="AW410" s="204" t="s">
        <v>315</v>
      </c>
      <c r="AX410" s="204" t="s">
        <v>52</v>
      </c>
      <c r="AY410" s="202">
        <v>6.0776022745495357</v>
      </c>
      <c r="AZ410" s="236" t="s">
        <v>215</v>
      </c>
      <c r="BA410" s="236" t="s">
        <v>215</v>
      </c>
      <c r="BB410" s="236" t="s">
        <v>215</v>
      </c>
      <c r="BC410" s="236" t="s">
        <v>215</v>
      </c>
      <c r="BD410" s="202">
        <v>0.73020666790636868</v>
      </c>
      <c r="BE410" s="202">
        <v>1.7848466756704493</v>
      </c>
      <c r="BF410" s="202">
        <v>10.119826835895298</v>
      </c>
      <c r="BG410" s="236" t="s">
        <v>215</v>
      </c>
      <c r="BH410" s="202">
        <v>4.8870914190416013</v>
      </c>
    </row>
    <row r="411" spans="17:60" ht="16.5" thickBot="1" x14ac:dyDescent="0.3">
      <c r="Q411" s="206" t="s">
        <v>194</v>
      </c>
      <c r="R411" s="204" t="s">
        <v>554</v>
      </c>
      <c r="S411" s="204" t="s">
        <v>74</v>
      </c>
      <c r="T411" s="204" t="s">
        <v>76</v>
      </c>
      <c r="U411" s="202">
        <v>0</v>
      </c>
      <c r="V411" s="204" t="s">
        <v>215</v>
      </c>
      <c r="W411" s="204" t="s">
        <v>215</v>
      </c>
      <c r="X411" s="204" t="s">
        <v>215</v>
      </c>
      <c r="Y411" s="204" t="s">
        <v>215</v>
      </c>
      <c r="Z411" s="204" t="s">
        <v>215</v>
      </c>
      <c r="AA411" s="204" t="s">
        <v>215</v>
      </c>
      <c r="AB411" s="202">
        <v>0</v>
      </c>
      <c r="AC411" s="158" t="s">
        <v>215</v>
      </c>
      <c r="AD411" s="202">
        <v>0</v>
      </c>
      <c r="AU411" s="206" t="s">
        <v>194</v>
      </c>
      <c r="AV411" s="204" t="s">
        <v>553</v>
      </c>
      <c r="AW411" s="204" t="s">
        <v>314</v>
      </c>
      <c r="AX411" s="204" t="s">
        <v>52</v>
      </c>
      <c r="AY411" s="202">
        <v>67.512246704441097</v>
      </c>
      <c r="AZ411" s="236" t="s">
        <v>215</v>
      </c>
      <c r="BA411" s="236" t="s">
        <v>215</v>
      </c>
      <c r="BB411" s="236" t="s">
        <v>215</v>
      </c>
      <c r="BC411" s="236" t="s">
        <v>215</v>
      </c>
      <c r="BD411" s="202">
        <v>8.0375247656745827</v>
      </c>
      <c r="BE411" s="202">
        <v>19.646149493218108</v>
      </c>
      <c r="BF411" s="202">
        <v>111.51847651713086</v>
      </c>
      <c r="BG411" s="236" t="s">
        <v>215</v>
      </c>
      <c r="BH411" s="202">
        <v>53.793152047331517</v>
      </c>
    </row>
    <row r="412" spans="17:60" ht="16.5" thickBot="1" x14ac:dyDescent="0.3">
      <c r="Q412" s="206" t="s">
        <v>194</v>
      </c>
      <c r="R412" s="204" t="s">
        <v>554</v>
      </c>
      <c r="S412" s="204" t="s">
        <v>316</v>
      </c>
      <c r="T412" s="204" t="s">
        <v>76</v>
      </c>
      <c r="U412" s="202">
        <v>0</v>
      </c>
      <c r="V412" s="204" t="s">
        <v>215</v>
      </c>
      <c r="W412" s="204" t="s">
        <v>215</v>
      </c>
      <c r="X412" s="204" t="s">
        <v>215</v>
      </c>
      <c r="Y412" s="204" t="s">
        <v>215</v>
      </c>
      <c r="Z412" s="204" t="s">
        <v>215</v>
      </c>
      <c r="AA412" s="204" t="s">
        <v>215</v>
      </c>
      <c r="AB412" s="202">
        <v>0</v>
      </c>
      <c r="AC412" s="158" t="s">
        <v>215</v>
      </c>
      <c r="AD412" s="202">
        <v>0</v>
      </c>
      <c r="AU412" s="206" t="s">
        <v>194</v>
      </c>
      <c r="AV412" s="204" t="s">
        <v>553</v>
      </c>
      <c r="AW412" s="204" t="s">
        <v>313</v>
      </c>
      <c r="AX412" s="204" t="s">
        <v>52</v>
      </c>
      <c r="AY412" s="202">
        <v>40.592647931047161</v>
      </c>
      <c r="AZ412" s="236" t="s">
        <v>215</v>
      </c>
      <c r="BA412" s="236" t="s">
        <v>215</v>
      </c>
      <c r="BB412" s="236" t="s">
        <v>215</v>
      </c>
      <c r="BC412" s="236" t="s">
        <v>215</v>
      </c>
      <c r="BD412" s="202">
        <v>4.877091466045834</v>
      </c>
      <c r="BE412" s="202">
        <v>11.921091483690496</v>
      </c>
      <c r="BF412" s="202">
        <v>67.590893466800281</v>
      </c>
      <c r="BG412" s="236" t="s">
        <v>215</v>
      </c>
      <c r="BH412" s="202">
        <v>32.641158867984828</v>
      </c>
    </row>
    <row r="413" spans="17:60" ht="16.5" thickBot="1" x14ac:dyDescent="0.3">
      <c r="Q413" s="206" t="s">
        <v>194</v>
      </c>
      <c r="R413" s="204" t="s">
        <v>554</v>
      </c>
      <c r="S413" s="204" t="s">
        <v>315</v>
      </c>
      <c r="T413" s="204" t="s">
        <v>76</v>
      </c>
      <c r="U413" s="202">
        <v>0</v>
      </c>
      <c r="V413" s="204" t="s">
        <v>215</v>
      </c>
      <c r="W413" s="204" t="s">
        <v>215</v>
      </c>
      <c r="X413" s="204" t="s">
        <v>215</v>
      </c>
      <c r="Y413" s="204" t="s">
        <v>215</v>
      </c>
      <c r="Z413" s="204" t="s">
        <v>215</v>
      </c>
      <c r="AA413" s="204" t="s">
        <v>215</v>
      </c>
      <c r="AB413" s="202">
        <v>0</v>
      </c>
      <c r="AC413" s="158" t="s">
        <v>215</v>
      </c>
      <c r="AD413" s="202">
        <v>0</v>
      </c>
      <c r="AU413" s="206" t="s">
        <v>194</v>
      </c>
      <c r="AV413" s="204" t="s">
        <v>553</v>
      </c>
      <c r="AW413" s="204" t="s">
        <v>312</v>
      </c>
      <c r="AX413" s="204" t="s">
        <v>52</v>
      </c>
      <c r="AY413" s="202">
        <v>0.27279044529324464</v>
      </c>
      <c r="AZ413" s="236" t="s">
        <v>215</v>
      </c>
      <c r="BA413" s="236" t="s">
        <v>215</v>
      </c>
      <c r="BB413" s="236" t="s">
        <v>215</v>
      </c>
      <c r="BC413" s="236" t="s">
        <v>215</v>
      </c>
      <c r="BD413" s="202">
        <v>3.2476477482412384E-2</v>
      </c>
      <c r="BE413" s="202">
        <v>7.9382365869333088E-2</v>
      </c>
      <c r="BF413" s="202">
        <v>0.45060231813513629</v>
      </c>
      <c r="BG413" s="236" t="s">
        <v>215</v>
      </c>
      <c r="BH413" s="202">
        <v>0.2173569776897008</v>
      </c>
    </row>
    <row r="414" spans="17:60" ht="16.5" thickBot="1" x14ac:dyDescent="0.3">
      <c r="Q414" s="206" t="s">
        <v>194</v>
      </c>
      <c r="R414" s="204" t="s">
        <v>554</v>
      </c>
      <c r="S414" s="204" t="s">
        <v>314</v>
      </c>
      <c r="T414" s="204" t="s">
        <v>76</v>
      </c>
      <c r="U414" s="202">
        <v>492005.64309347526</v>
      </c>
      <c r="V414" s="204" t="s">
        <v>215</v>
      </c>
      <c r="W414" s="204" t="s">
        <v>215</v>
      </c>
      <c r="X414" s="204" t="s">
        <v>215</v>
      </c>
      <c r="Y414" s="204" t="s">
        <v>215</v>
      </c>
      <c r="Z414" s="204" t="s">
        <v>215</v>
      </c>
      <c r="AA414" s="204" t="s">
        <v>215</v>
      </c>
      <c r="AB414" s="202">
        <v>778371.34517059557</v>
      </c>
      <c r="AC414" s="158" t="s">
        <v>215</v>
      </c>
      <c r="AD414" s="202">
        <v>154776.41734689698</v>
      </c>
      <c r="AU414" s="206" t="s">
        <v>194</v>
      </c>
      <c r="AV414" s="204" t="s">
        <v>406</v>
      </c>
      <c r="AW414" s="204" t="s">
        <v>322</v>
      </c>
      <c r="AX414" s="204" t="s">
        <v>55</v>
      </c>
      <c r="AY414" s="202">
        <v>35603.042563905889</v>
      </c>
      <c r="AZ414" s="236" t="s">
        <v>215</v>
      </c>
      <c r="BA414" s="236" t="s">
        <v>215</v>
      </c>
      <c r="BB414" s="236" t="s">
        <v>215</v>
      </c>
      <c r="BC414" s="236" t="s">
        <v>215</v>
      </c>
      <c r="BD414" s="202">
        <v>1062.3982316918059</v>
      </c>
      <c r="BE414" s="202">
        <v>24731.54699957199</v>
      </c>
      <c r="BF414" s="202">
        <v>55165.381495787406</v>
      </c>
      <c r="BG414" s="236" t="s">
        <v>215</v>
      </c>
      <c r="BH414" s="202">
        <v>33673.424221492016</v>
      </c>
    </row>
    <row r="415" spans="17:60" ht="16.5" thickBot="1" x14ac:dyDescent="0.3">
      <c r="Q415" s="206" t="s">
        <v>194</v>
      </c>
      <c r="R415" s="204" t="s">
        <v>554</v>
      </c>
      <c r="S415" s="204" t="s">
        <v>313</v>
      </c>
      <c r="T415" s="204" t="s">
        <v>76</v>
      </c>
      <c r="U415" s="202">
        <v>0</v>
      </c>
      <c r="V415" s="204" t="s">
        <v>215</v>
      </c>
      <c r="W415" s="204" t="s">
        <v>215</v>
      </c>
      <c r="X415" s="204" t="s">
        <v>215</v>
      </c>
      <c r="Y415" s="204" t="s">
        <v>215</v>
      </c>
      <c r="Z415" s="204" t="s">
        <v>215</v>
      </c>
      <c r="AA415" s="204" t="s">
        <v>215</v>
      </c>
      <c r="AB415" s="202">
        <v>0</v>
      </c>
      <c r="AC415" s="158" t="s">
        <v>215</v>
      </c>
      <c r="AD415" s="202">
        <v>0</v>
      </c>
      <c r="AU415" s="206" t="s">
        <v>194</v>
      </c>
      <c r="AV415" s="204" t="s">
        <v>406</v>
      </c>
      <c r="AW415" s="204" t="s">
        <v>319</v>
      </c>
      <c r="AX415" s="204" t="s">
        <v>55</v>
      </c>
      <c r="AY415" s="202">
        <v>15857.535295535577</v>
      </c>
      <c r="AZ415" s="236" t="s">
        <v>215</v>
      </c>
      <c r="BA415" s="236" t="s">
        <v>215</v>
      </c>
      <c r="BB415" s="236" t="s">
        <v>215</v>
      </c>
      <c r="BC415" s="236" t="s">
        <v>215</v>
      </c>
      <c r="BD415" s="202">
        <v>473.19038609488911</v>
      </c>
      <c r="BE415" s="202">
        <v>11015.389450352779</v>
      </c>
      <c r="BF415" s="202">
        <v>24570.568163968856</v>
      </c>
      <c r="BG415" s="236" t="s">
        <v>215</v>
      </c>
      <c r="BH415" s="202">
        <v>14998.086530256118</v>
      </c>
    </row>
    <row r="416" spans="17:60" ht="16.5" thickBot="1" x14ac:dyDescent="0.3">
      <c r="Q416" s="206" t="s">
        <v>194</v>
      </c>
      <c r="R416" s="204" t="s">
        <v>554</v>
      </c>
      <c r="S416" s="204" t="s">
        <v>312</v>
      </c>
      <c r="T416" s="204" t="s">
        <v>76</v>
      </c>
      <c r="U416" s="202">
        <v>0</v>
      </c>
      <c r="V416" s="204" t="s">
        <v>215</v>
      </c>
      <c r="W416" s="204" t="s">
        <v>215</v>
      </c>
      <c r="X416" s="204" t="s">
        <v>215</v>
      </c>
      <c r="Y416" s="204" t="s">
        <v>215</v>
      </c>
      <c r="Z416" s="204" t="s">
        <v>215</v>
      </c>
      <c r="AA416" s="204" t="s">
        <v>215</v>
      </c>
      <c r="AB416" s="202">
        <v>0</v>
      </c>
      <c r="AC416" s="158" t="s">
        <v>215</v>
      </c>
      <c r="AD416" s="202">
        <v>0</v>
      </c>
      <c r="AU416" s="206" t="s">
        <v>194</v>
      </c>
      <c r="AV416" s="204" t="s">
        <v>406</v>
      </c>
      <c r="AW416" s="204" t="s">
        <v>322</v>
      </c>
      <c r="AX416" s="204" t="s">
        <v>52</v>
      </c>
      <c r="AY416" s="202">
        <v>0</v>
      </c>
      <c r="AZ416" s="236" t="s">
        <v>215</v>
      </c>
      <c r="BA416" s="236" t="s">
        <v>215</v>
      </c>
      <c r="BB416" s="236" t="s">
        <v>215</v>
      </c>
      <c r="BC416" s="236" t="s">
        <v>215</v>
      </c>
      <c r="BD416" s="202">
        <v>0</v>
      </c>
      <c r="BE416" s="202">
        <v>0</v>
      </c>
      <c r="BF416" s="202">
        <v>0</v>
      </c>
      <c r="BG416" s="236" t="s">
        <v>215</v>
      </c>
      <c r="BH416" s="202">
        <v>0</v>
      </c>
    </row>
    <row r="417" spans="17:60" ht="16.5" thickBot="1" x14ac:dyDescent="0.3">
      <c r="Q417" s="206" t="s">
        <v>194</v>
      </c>
      <c r="R417" s="204" t="s">
        <v>554</v>
      </c>
      <c r="S417" s="204" t="s">
        <v>323</v>
      </c>
      <c r="T417" s="204" t="s">
        <v>52</v>
      </c>
      <c r="U417" s="202">
        <v>0</v>
      </c>
      <c r="V417" s="204" t="s">
        <v>215</v>
      </c>
      <c r="W417" s="204" t="s">
        <v>215</v>
      </c>
      <c r="X417" s="204" t="s">
        <v>215</v>
      </c>
      <c r="Y417" s="204" t="s">
        <v>215</v>
      </c>
      <c r="Z417" s="204" t="s">
        <v>215</v>
      </c>
      <c r="AA417" s="204" t="s">
        <v>215</v>
      </c>
      <c r="AB417" s="202">
        <v>0</v>
      </c>
      <c r="AC417" s="158" t="s">
        <v>215</v>
      </c>
      <c r="AD417" s="202">
        <v>0</v>
      </c>
      <c r="AU417" s="206" t="s">
        <v>194</v>
      </c>
      <c r="AV417" s="204" t="s">
        <v>406</v>
      </c>
      <c r="AW417" s="204" t="s">
        <v>319</v>
      </c>
      <c r="AX417" s="204" t="s">
        <v>52</v>
      </c>
      <c r="AY417" s="202">
        <v>0</v>
      </c>
      <c r="AZ417" s="236" t="s">
        <v>215</v>
      </c>
      <c r="BA417" s="236" t="s">
        <v>215</v>
      </c>
      <c r="BB417" s="236" t="s">
        <v>215</v>
      </c>
      <c r="BC417" s="236" t="s">
        <v>215</v>
      </c>
      <c r="BD417" s="202">
        <v>0</v>
      </c>
      <c r="BE417" s="202">
        <v>0</v>
      </c>
      <c r="BF417" s="202">
        <v>0</v>
      </c>
      <c r="BG417" s="236" t="s">
        <v>215</v>
      </c>
      <c r="BH417" s="202">
        <v>0</v>
      </c>
    </row>
    <row r="418" spans="17:60" ht="16.5" thickBot="1" x14ac:dyDescent="0.3">
      <c r="Q418" s="206" t="s">
        <v>194</v>
      </c>
      <c r="R418" s="204" t="s">
        <v>554</v>
      </c>
      <c r="S418" s="204" t="s">
        <v>322</v>
      </c>
      <c r="T418" s="204" t="s">
        <v>52</v>
      </c>
      <c r="U418" s="202">
        <v>0</v>
      </c>
      <c r="V418" s="204" t="s">
        <v>215</v>
      </c>
      <c r="W418" s="204" t="s">
        <v>215</v>
      </c>
      <c r="X418" s="204" t="s">
        <v>215</v>
      </c>
      <c r="Y418" s="204" t="s">
        <v>215</v>
      </c>
      <c r="Z418" s="204" t="s">
        <v>215</v>
      </c>
      <c r="AA418" s="204" t="s">
        <v>215</v>
      </c>
      <c r="AB418" s="202">
        <v>0</v>
      </c>
      <c r="AC418" s="158" t="s">
        <v>215</v>
      </c>
      <c r="AD418" s="202">
        <v>0</v>
      </c>
      <c r="AU418" s="206" t="s">
        <v>194</v>
      </c>
      <c r="AV418" s="204" t="s">
        <v>552</v>
      </c>
      <c r="AW418" s="204" t="s">
        <v>323</v>
      </c>
      <c r="AX418" s="204" t="s">
        <v>55</v>
      </c>
      <c r="AY418" s="202">
        <v>28533.922180578607</v>
      </c>
      <c r="AZ418" s="236" t="s">
        <v>215</v>
      </c>
      <c r="BA418" s="236" t="s">
        <v>215</v>
      </c>
      <c r="BB418" s="236" t="s">
        <v>215</v>
      </c>
      <c r="BC418" s="236" t="s">
        <v>215</v>
      </c>
      <c r="BD418" s="202">
        <v>1373.2201188439842</v>
      </c>
      <c r="BE418" s="202">
        <v>6582.3741173642193</v>
      </c>
      <c r="BF418" s="202">
        <v>46234.622666803378</v>
      </c>
      <c r="BG418" s="236" t="s">
        <v>215</v>
      </c>
      <c r="BH418" s="202">
        <v>18140.342998599546</v>
      </c>
    </row>
    <row r="419" spans="17:60" ht="16.5" thickBot="1" x14ac:dyDescent="0.3">
      <c r="Q419" s="206" t="s">
        <v>194</v>
      </c>
      <c r="R419" s="204" t="s">
        <v>554</v>
      </c>
      <c r="S419" s="204" t="s">
        <v>321</v>
      </c>
      <c r="T419" s="204" t="s">
        <v>52</v>
      </c>
      <c r="U419" s="202">
        <v>542741.12649650977</v>
      </c>
      <c r="V419" s="204" t="s">
        <v>215</v>
      </c>
      <c r="W419" s="204" t="s">
        <v>215</v>
      </c>
      <c r="X419" s="204" t="s">
        <v>215</v>
      </c>
      <c r="Y419" s="204" t="s">
        <v>215</v>
      </c>
      <c r="Z419" s="204" t="s">
        <v>215</v>
      </c>
      <c r="AA419" s="204" t="s">
        <v>215</v>
      </c>
      <c r="AB419" s="202">
        <v>858636.77915220859</v>
      </c>
      <c r="AC419" s="158" t="s">
        <v>215</v>
      </c>
      <c r="AD419" s="202">
        <v>170736.91793000256</v>
      </c>
      <c r="AU419" s="206" t="s">
        <v>194</v>
      </c>
      <c r="AV419" s="204" t="s">
        <v>552</v>
      </c>
      <c r="AW419" s="204" t="s">
        <v>322</v>
      </c>
      <c r="AX419" s="204" t="s">
        <v>55</v>
      </c>
      <c r="AY419" s="202">
        <v>38569.061080722502</v>
      </c>
      <c r="AZ419" s="236" t="s">
        <v>215</v>
      </c>
      <c r="BA419" s="236" t="s">
        <v>215</v>
      </c>
      <c r="BB419" s="236" t="s">
        <v>215</v>
      </c>
      <c r="BC419" s="236" t="s">
        <v>215</v>
      </c>
      <c r="BD419" s="202">
        <v>1856.1700107607373</v>
      </c>
      <c r="BE419" s="202">
        <v>8897.3393766941081</v>
      </c>
      <c r="BF419" s="202">
        <v>62494.948097035041</v>
      </c>
      <c r="BG419" s="236" t="s">
        <v>215</v>
      </c>
      <c r="BH419" s="202">
        <v>24520.148078852551</v>
      </c>
    </row>
    <row r="420" spans="17:60" ht="16.5" thickBot="1" x14ac:dyDescent="0.3">
      <c r="Q420" s="206" t="s">
        <v>194</v>
      </c>
      <c r="R420" s="204" t="s">
        <v>554</v>
      </c>
      <c r="S420" s="204" t="s">
        <v>320</v>
      </c>
      <c r="T420" s="204" t="s">
        <v>52</v>
      </c>
      <c r="U420" s="202">
        <v>0</v>
      </c>
      <c r="V420" s="204" t="s">
        <v>215</v>
      </c>
      <c r="W420" s="204" t="s">
        <v>215</v>
      </c>
      <c r="X420" s="204" t="s">
        <v>215</v>
      </c>
      <c r="Y420" s="204" t="s">
        <v>215</v>
      </c>
      <c r="Z420" s="204" t="s">
        <v>215</v>
      </c>
      <c r="AA420" s="204" t="s">
        <v>215</v>
      </c>
      <c r="AB420" s="202">
        <v>0</v>
      </c>
      <c r="AC420" s="158" t="s">
        <v>215</v>
      </c>
      <c r="AD420" s="202">
        <v>0</v>
      </c>
      <c r="AU420" s="206" t="s">
        <v>194</v>
      </c>
      <c r="AV420" s="204" t="s">
        <v>552</v>
      </c>
      <c r="AW420" s="204" t="s">
        <v>321</v>
      </c>
      <c r="AX420" s="204" t="s">
        <v>55</v>
      </c>
      <c r="AY420" s="202">
        <v>59596.559270758036</v>
      </c>
      <c r="AZ420" s="236" t="s">
        <v>215</v>
      </c>
      <c r="BA420" s="236" t="s">
        <v>215</v>
      </c>
      <c r="BB420" s="236" t="s">
        <v>215</v>
      </c>
      <c r="BC420" s="236" t="s">
        <v>215</v>
      </c>
      <c r="BD420" s="202">
        <v>2868.1368683407336</v>
      </c>
      <c r="BE420" s="202">
        <v>13748.087162542532</v>
      </c>
      <c r="BF420" s="202">
        <v>96566.620343513088</v>
      </c>
      <c r="BG420" s="236" t="s">
        <v>215</v>
      </c>
      <c r="BH420" s="202">
        <v>37888.307813629704</v>
      </c>
    </row>
    <row r="421" spans="17:60" ht="16.5" thickBot="1" x14ac:dyDescent="0.3">
      <c r="Q421" s="206" t="s">
        <v>194</v>
      </c>
      <c r="R421" s="204" t="s">
        <v>554</v>
      </c>
      <c r="S421" s="204" t="s">
        <v>319</v>
      </c>
      <c r="T421" s="204" t="s">
        <v>52</v>
      </c>
      <c r="U421" s="202">
        <v>0</v>
      </c>
      <c r="V421" s="204" t="s">
        <v>215</v>
      </c>
      <c r="W421" s="204" t="s">
        <v>215</v>
      </c>
      <c r="X421" s="204" t="s">
        <v>215</v>
      </c>
      <c r="Y421" s="204" t="s">
        <v>215</v>
      </c>
      <c r="Z421" s="204" t="s">
        <v>215</v>
      </c>
      <c r="AA421" s="204" t="s">
        <v>215</v>
      </c>
      <c r="AB421" s="202">
        <v>0</v>
      </c>
      <c r="AC421" s="158" t="s">
        <v>215</v>
      </c>
      <c r="AD421" s="202">
        <v>0</v>
      </c>
      <c r="AU421" s="206" t="s">
        <v>194</v>
      </c>
      <c r="AV421" s="204" t="s">
        <v>552</v>
      </c>
      <c r="AW421" s="204" t="s">
        <v>320</v>
      </c>
      <c r="AX421" s="204" t="s">
        <v>55</v>
      </c>
      <c r="AY421" s="202">
        <v>4818.3335770075109</v>
      </c>
      <c r="AZ421" s="236" t="s">
        <v>215</v>
      </c>
      <c r="BA421" s="236" t="s">
        <v>215</v>
      </c>
      <c r="BB421" s="236" t="s">
        <v>215</v>
      </c>
      <c r="BC421" s="236" t="s">
        <v>215</v>
      </c>
      <c r="BD421" s="202">
        <v>231.88654421128876</v>
      </c>
      <c r="BE421" s="202">
        <v>1111.5217187950593</v>
      </c>
      <c r="BF421" s="202">
        <v>7807.3330895729641</v>
      </c>
      <c r="BG421" s="236" t="s">
        <v>215</v>
      </c>
      <c r="BH421" s="202">
        <v>3063.2390182965332</v>
      </c>
    </row>
    <row r="422" spans="17:60" ht="16.5" thickBot="1" x14ac:dyDescent="0.3">
      <c r="Q422" s="206" t="s">
        <v>194</v>
      </c>
      <c r="R422" s="204" t="s">
        <v>554</v>
      </c>
      <c r="S422" s="204" t="s">
        <v>318</v>
      </c>
      <c r="T422" s="204" t="s">
        <v>52</v>
      </c>
      <c r="U422" s="202">
        <v>0</v>
      </c>
      <c r="V422" s="204" t="s">
        <v>215</v>
      </c>
      <c r="W422" s="204" t="s">
        <v>215</v>
      </c>
      <c r="X422" s="204" t="s">
        <v>215</v>
      </c>
      <c r="Y422" s="204" t="s">
        <v>215</v>
      </c>
      <c r="Z422" s="204" t="s">
        <v>215</v>
      </c>
      <c r="AA422" s="204" t="s">
        <v>215</v>
      </c>
      <c r="AB422" s="202">
        <v>0</v>
      </c>
      <c r="AC422" s="158" t="s">
        <v>215</v>
      </c>
      <c r="AD422" s="202">
        <v>0</v>
      </c>
      <c r="AU422" s="206" t="s">
        <v>194</v>
      </c>
      <c r="AV422" s="204" t="s">
        <v>552</v>
      </c>
      <c r="AW422" s="204" t="s">
        <v>319</v>
      </c>
      <c r="AX422" s="204" t="s">
        <v>55</v>
      </c>
      <c r="AY422" s="202">
        <v>25869.207046374348</v>
      </c>
      <c r="AZ422" s="236" t="s">
        <v>215</v>
      </c>
      <c r="BA422" s="236" t="s">
        <v>215</v>
      </c>
      <c r="BB422" s="236" t="s">
        <v>215</v>
      </c>
      <c r="BC422" s="236" t="s">
        <v>215</v>
      </c>
      <c r="BD422" s="202">
        <v>1244.9783576826683</v>
      </c>
      <c r="BE422" s="202">
        <v>5967.6618524841615</v>
      </c>
      <c r="BF422" s="202">
        <v>41916.881209293191</v>
      </c>
      <c r="BG422" s="236" t="s">
        <v>215</v>
      </c>
      <c r="BH422" s="202">
        <v>16446.259506603274</v>
      </c>
    </row>
    <row r="423" spans="17:60" ht="16.5" thickBot="1" x14ac:dyDescent="0.3">
      <c r="Q423" s="206" t="s">
        <v>194</v>
      </c>
      <c r="R423" s="204" t="s">
        <v>554</v>
      </c>
      <c r="S423" s="204" t="s">
        <v>317</v>
      </c>
      <c r="T423" s="204" t="s">
        <v>52</v>
      </c>
      <c r="U423" s="202">
        <v>0</v>
      </c>
      <c r="V423" s="204" t="s">
        <v>215</v>
      </c>
      <c r="W423" s="204" t="s">
        <v>215</v>
      </c>
      <c r="X423" s="204" t="s">
        <v>215</v>
      </c>
      <c r="Y423" s="204" t="s">
        <v>215</v>
      </c>
      <c r="Z423" s="204" t="s">
        <v>215</v>
      </c>
      <c r="AA423" s="204" t="s">
        <v>215</v>
      </c>
      <c r="AB423" s="202">
        <v>0</v>
      </c>
      <c r="AC423" s="158" t="s">
        <v>215</v>
      </c>
      <c r="AD423" s="202">
        <v>0</v>
      </c>
      <c r="AU423" s="206" t="s">
        <v>194</v>
      </c>
      <c r="AV423" s="204" t="s">
        <v>552</v>
      </c>
      <c r="AW423" s="204" t="s">
        <v>318</v>
      </c>
      <c r="AX423" s="204" t="s">
        <v>55</v>
      </c>
      <c r="AY423" s="202">
        <v>8308.1869764895891</v>
      </c>
      <c r="AZ423" s="236" t="s">
        <v>215</v>
      </c>
      <c r="BA423" s="236" t="s">
        <v>215</v>
      </c>
      <c r="BB423" s="236" t="s">
        <v>215</v>
      </c>
      <c r="BC423" s="236" t="s">
        <v>215</v>
      </c>
      <c r="BD423" s="202">
        <v>399.83881062795149</v>
      </c>
      <c r="BE423" s="202">
        <v>1916.5817643355826</v>
      </c>
      <c r="BF423" s="202">
        <v>13462.078135360536</v>
      </c>
      <c r="BG423" s="236" t="s">
        <v>215</v>
      </c>
      <c r="BH423" s="202">
        <v>5281.9013276976239</v>
      </c>
    </row>
    <row r="424" spans="17:60" ht="16.5" thickBot="1" x14ac:dyDescent="0.3">
      <c r="Q424" s="206" t="s">
        <v>194</v>
      </c>
      <c r="R424" s="204" t="s">
        <v>554</v>
      </c>
      <c r="S424" s="204" t="s">
        <v>74</v>
      </c>
      <c r="T424" s="204" t="s">
        <v>52</v>
      </c>
      <c r="U424" s="202">
        <v>0</v>
      </c>
      <c r="V424" s="204" t="s">
        <v>215</v>
      </c>
      <c r="W424" s="204" t="s">
        <v>215</v>
      </c>
      <c r="X424" s="204" t="s">
        <v>215</v>
      </c>
      <c r="Y424" s="204" t="s">
        <v>215</v>
      </c>
      <c r="Z424" s="204" t="s">
        <v>215</v>
      </c>
      <c r="AA424" s="204" t="s">
        <v>215</v>
      </c>
      <c r="AB424" s="202">
        <v>0</v>
      </c>
      <c r="AC424" s="158" t="s">
        <v>215</v>
      </c>
      <c r="AD424" s="202">
        <v>0</v>
      </c>
      <c r="AU424" s="206" t="s">
        <v>194</v>
      </c>
      <c r="AV424" s="204" t="s">
        <v>552</v>
      </c>
      <c r="AW424" s="204" t="s">
        <v>317</v>
      </c>
      <c r="AX424" s="204" t="s">
        <v>55</v>
      </c>
      <c r="AY424" s="202">
        <v>61377.351280634844</v>
      </c>
      <c r="AZ424" s="236" t="s">
        <v>215</v>
      </c>
      <c r="BA424" s="236" t="s">
        <v>215</v>
      </c>
      <c r="BB424" s="236" t="s">
        <v>215</v>
      </c>
      <c r="BC424" s="236" t="s">
        <v>215</v>
      </c>
      <c r="BD424" s="202">
        <v>2953.839051165915</v>
      </c>
      <c r="BE424" s="202">
        <v>14158.890807412654</v>
      </c>
      <c r="BF424" s="202">
        <v>99452.106821805704</v>
      </c>
      <c r="BG424" s="236" t="s">
        <v>215</v>
      </c>
      <c r="BH424" s="202">
        <v>39020.440216034534</v>
      </c>
    </row>
    <row r="425" spans="17:60" ht="16.5" thickBot="1" x14ac:dyDescent="0.3">
      <c r="Q425" s="206" t="s">
        <v>194</v>
      </c>
      <c r="R425" s="204" t="s">
        <v>554</v>
      </c>
      <c r="S425" s="204" t="s">
        <v>316</v>
      </c>
      <c r="T425" s="204" t="s">
        <v>52</v>
      </c>
      <c r="U425" s="202">
        <v>0</v>
      </c>
      <c r="V425" s="204" t="s">
        <v>215</v>
      </c>
      <c r="W425" s="204" t="s">
        <v>215</v>
      </c>
      <c r="X425" s="204" t="s">
        <v>215</v>
      </c>
      <c r="Y425" s="204" t="s">
        <v>215</v>
      </c>
      <c r="Z425" s="204" t="s">
        <v>215</v>
      </c>
      <c r="AA425" s="204" t="s">
        <v>215</v>
      </c>
      <c r="AB425" s="202">
        <v>0</v>
      </c>
      <c r="AC425" s="158" t="s">
        <v>215</v>
      </c>
      <c r="AD425" s="202">
        <v>0</v>
      </c>
      <c r="AU425" s="206" t="s">
        <v>194</v>
      </c>
      <c r="AV425" s="204" t="s">
        <v>552</v>
      </c>
      <c r="AW425" s="204" t="s">
        <v>74</v>
      </c>
      <c r="AX425" s="204" t="s">
        <v>55</v>
      </c>
      <c r="AY425" s="202">
        <v>50285.304592756947</v>
      </c>
      <c r="AZ425" s="236" t="s">
        <v>215</v>
      </c>
      <c r="BA425" s="236" t="s">
        <v>215</v>
      </c>
      <c r="BB425" s="236" t="s">
        <v>215</v>
      </c>
      <c r="BC425" s="236" t="s">
        <v>215</v>
      </c>
      <c r="BD425" s="202">
        <v>2420.0245417355168</v>
      </c>
      <c r="BE425" s="202">
        <v>11600.111801679681</v>
      </c>
      <c r="BF425" s="202">
        <v>81479.232641695271</v>
      </c>
      <c r="BG425" s="236" t="s">
        <v>215</v>
      </c>
      <c r="BH425" s="202">
        <v>31968.709640714624</v>
      </c>
    </row>
    <row r="426" spans="17:60" ht="16.5" thickBot="1" x14ac:dyDescent="0.3">
      <c r="Q426" s="206" t="s">
        <v>194</v>
      </c>
      <c r="R426" s="204" t="s">
        <v>554</v>
      </c>
      <c r="S426" s="204" t="s">
        <v>315</v>
      </c>
      <c r="T426" s="204" t="s">
        <v>52</v>
      </c>
      <c r="U426" s="202">
        <v>0</v>
      </c>
      <c r="V426" s="204" t="s">
        <v>215</v>
      </c>
      <c r="W426" s="204" t="s">
        <v>215</v>
      </c>
      <c r="X426" s="204" t="s">
        <v>215</v>
      </c>
      <c r="Y426" s="204" t="s">
        <v>215</v>
      </c>
      <c r="Z426" s="204" t="s">
        <v>215</v>
      </c>
      <c r="AA426" s="204" t="s">
        <v>215</v>
      </c>
      <c r="AB426" s="202">
        <v>0</v>
      </c>
      <c r="AC426" s="158" t="s">
        <v>215</v>
      </c>
      <c r="AD426" s="202">
        <v>0</v>
      </c>
      <c r="AU426" s="206" t="s">
        <v>194</v>
      </c>
      <c r="AV426" s="204" t="s">
        <v>552</v>
      </c>
      <c r="AW426" s="204" t="s">
        <v>316</v>
      </c>
      <c r="AX426" s="204" t="s">
        <v>55</v>
      </c>
      <c r="AY426" s="202">
        <v>165824.85616200219</v>
      </c>
      <c r="AZ426" s="236" t="s">
        <v>215</v>
      </c>
      <c r="BA426" s="236" t="s">
        <v>215</v>
      </c>
      <c r="BB426" s="236" t="s">
        <v>215</v>
      </c>
      <c r="BC426" s="236" t="s">
        <v>215</v>
      </c>
      <c r="BD426" s="202">
        <v>7980.4671522186682</v>
      </c>
      <c r="BE426" s="202">
        <v>38253.459664908711</v>
      </c>
      <c r="BF426" s="202">
        <v>268692.45682058745</v>
      </c>
      <c r="BG426" s="236" t="s">
        <v>215</v>
      </c>
      <c r="BH426" s="202">
        <v>105422.58261710711</v>
      </c>
    </row>
    <row r="427" spans="17:60" ht="16.5" thickBot="1" x14ac:dyDescent="0.3">
      <c r="Q427" s="206" t="s">
        <v>194</v>
      </c>
      <c r="R427" s="204" t="s">
        <v>554</v>
      </c>
      <c r="S427" s="204" t="s">
        <v>314</v>
      </c>
      <c r="T427" s="204" t="s">
        <v>52</v>
      </c>
      <c r="U427" s="202">
        <v>7340.3866272486393</v>
      </c>
      <c r="V427" s="204" t="s">
        <v>215</v>
      </c>
      <c r="W427" s="204" t="s">
        <v>215</v>
      </c>
      <c r="X427" s="204" t="s">
        <v>215</v>
      </c>
      <c r="Y427" s="204" t="s">
        <v>215</v>
      </c>
      <c r="Z427" s="204" t="s">
        <v>215</v>
      </c>
      <c r="AA427" s="204" t="s">
        <v>215</v>
      </c>
      <c r="AB427" s="202">
        <v>11612.766425197826</v>
      </c>
      <c r="AC427" s="158" t="s">
        <v>215</v>
      </c>
      <c r="AD427" s="202">
        <v>2309.157953887061</v>
      </c>
      <c r="AU427" s="206" t="s">
        <v>194</v>
      </c>
      <c r="AV427" s="204" t="s">
        <v>552</v>
      </c>
      <c r="AW427" s="204" t="s">
        <v>315</v>
      </c>
      <c r="AX427" s="204" t="s">
        <v>55</v>
      </c>
      <c r="AY427" s="202">
        <v>11743.183405298632</v>
      </c>
      <c r="AZ427" s="236" t="s">
        <v>215</v>
      </c>
      <c r="BA427" s="236" t="s">
        <v>215</v>
      </c>
      <c r="BB427" s="236" t="s">
        <v>215</v>
      </c>
      <c r="BC427" s="236" t="s">
        <v>215</v>
      </c>
      <c r="BD427" s="202">
        <v>565.15103704905005</v>
      </c>
      <c r="BE427" s="202">
        <v>2708.9870790742907</v>
      </c>
      <c r="BF427" s="202">
        <v>19027.936300344954</v>
      </c>
      <c r="BG427" s="236" t="s">
        <v>215</v>
      </c>
      <c r="BH427" s="202">
        <v>7465.688506453329</v>
      </c>
    </row>
    <row r="428" spans="17:60" ht="16.5" thickBot="1" x14ac:dyDescent="0.3">
      <c r="Q428" s="206" t="s">
        <v>194</v>
      </c>
      <c r="R428" s="204" t="s">
        <v>554</v>
      </c>
      <c r="S428" s="204" t="s">
        <v>313</v>
      </c>
      <c r="T428" s="204" t="s">
        <v>52</v>
      </c>
      <c r="U428" s="202">
        <v>0</v>
      </c>
      <c r="V428" s="204" t="s">
        <v>215</v>
      </c>
      <c r="W428" s="204" t="s">
        <v>215</v>
      </c>
      <c r="X428" s="204" t="s">
        <v>215</v>
      </c>
      <c r="Y428" s="204" t="s">
        <v>215</v>
      </c>
      <c r="Z428" s="204" t="s">
        <v>215</v>
      </c>
      <c r="AA428" s="204" t="s">
        <v>215</v>
      </c>
      <c r="AB428" s="202">
        <v>0</v>
      </c>
      <c r="AC428" s="158" t="s">
        <v>215</v>
      </c>
      <c r="AD428" s="202">
        <v>0</v>
      </c>
      <c r="AU428" s="206" t="s">
        <v>194</v>
      </c>
      <c r="AV428" s="204" t="s">
        <v>552</v>
      </c>
      <c r="AW428" s="204" t="s">
        <v>314</v>
      </c>
      <c r="AX428" s="204" t="s">
        <v>55</v>
      </c>
      <c r="AY428" s="202">
        <v>70173.887416967089</v>
      </c>
      <c r="AZ428" s="236" t="s">
        <v>215</v>
      </c>
      <c r="BA428" s="236" t="s">
        <v>215</v>
      </c>
      <c r="BB428" s="236" t="s">
        <v>215</v>
      </c>
      <c r="BC428" s="236" t="s">
        <v>215</v>
      </c>
      <c r="BD428" s="202">
        <v>3377.180094927905</v>
      </c>
      <c r="BE428" s="202">
        <v>16188.127847445767</v>
      </c>
      <c r="BF428" s="202">
        <v>113705.47607347631</v>
      </c>
      <c r="BG428" s="236" t="s">
        <v>215</v>
      </c>
      <c r="BH428" s="202">
        <v>44612.807844388619</v>
      </c>
    </row>
    <row r="429" spans="17:60" ht="16.5" thickBot="1" x14ac:dyDescent="0.3">
      <c r="Q429" s="206" t="s">
        <v>194</v>
      </c>
      <c r="R429" s="204" t="s">
        <v>554</v>
      </c>
      <c r="S429" s="204" t="s">
        <v>312</v>
      </c>
      <c r="T429" s="204" t="s">
        <v>52</v>
      </c>
      <c r="U429" s="202">
        <v>0</v>
      </c>
      <c r="V429" s="204" t="s">
        <v>215</v>
      </c>
      <c r="W429" s="204" t="s">
        <v>215</v>
      </c>
      <c r="X429" s="204" t="s">
        <v>215</v>
      </c>
      <c r="Y429" s="204" t="s">
        <v>215</v>
      </c>
      <c r="Z429" s="204" t="s">
        <v>215</v>
      </c>
      <c r="AA429" s="204" t="s">
        <v>215</v>
      </c>
      <c r="AB429" s="202">
        <v>0</v>
      </c>
      <c r="AC429" s="158" t="s">
        <v>215</v>
      </c>
      <c r="AD429" s="202">
        <v>0</v>
      </c>
      <c r="AU429" s="206" t="s">
        <v>194</v>
      </c>
      <c r="AV429" s="204" t="s">
        <v>552</v>
      </c>
      <c r="AW429" s="204" t="s">
        <v>313</v>
      </c>
      <c r="AX429" s="204" t="s">
        <v>55</v>
      </c>
      <c r="AY429" s="202">
        <v>18163.344949521306</v>
      </c>
      <c r="AZ429" s="236" t="s">
        <v>215</v>
      </c>
      <c r="BA429" s="236" t="s">
        <v>215</v>
      </c>
      <c r="BB429" s="236" t="s">
        <v>215</v>
      </c>
      <c r="BC429" s="236" t="s">
        <v>215</v>
      </c>
      <c r="BD429" s="202">
        <v>874.12696201865629</v>
      </c>
      <c r="BE429" s="202">
        <v>4190.0279577359815</v>
      </c>
      <c r="BF429" s="202">
        <v>29430.773477040369</v>
      </c>
      <c r="BG429" s="236" t="s">
        <v>215</v>
      </c>
      <c r="BH429" s="202">
        <v>11547.284151859836</v>
      </c>
    </row>
    <row r="430" spans="17:60" ht="16.5" thickBot="1" x14ac:dyDescent="0.3">
      <c r="Q430" s="206" t="s">
        <v>194</v>
      </c>
      <c r="R430" s="204" t="s">
        <v>411</v>
      </c>
      <c r="S430" s="204" t="s">
        <v>323</v>
      </c>
      <c r="T430" s="204" t="s">
        <v>76</v>
      </c>
      <c r="U430" s="202">
        <v>0</v>
      </c>
      <c r="V430" s="204" t="s">
        <v>215</v>
      </c>
      <c r="W430" s="204" t="s">
        <v>215</v>
      </c>
      <c r="X430" s="204" t="s">
        <v>215</v>
      </c>
      <c r="Y430" s="204" t="s">
        <v>215</v>
      </c>
      <c r="Z430" s="204" t="s">
        <v>215</v>
      </c>
      <c r="AA430" s="204" t="s">
        <v>215</v>
      </c>
      <c r="AB430" s="202">
        <v>0</v>
      </c>
      <c r="AC430" s="158" t="s">
        <v>215</v>
      </c>
      <c r="AD430" s="202">
        <v>0</v>
      </c>
      <c r="AU430" s="206" t="s">
        <v>194</v>
      </c>
      <c r="AV430" s="204" t="s">
        <v>552</v>
      </c>
      <c r="AW430" s="204" t="s">
        <v>312</v>
      </c>
      <c r="AX430" s="204" t="s">
        <v>55</v>
      </c>
      <c r="AY430" s="202">
        <v>89239.33119422826</v>
      </c>
      <c r="AZ430" s="236" t="s">
        <v>215</v>
      </c>
      <c r="BA430" s="236" t="s">
        <v>215</v>
      </c>
      <c r="BB430" s="236" t="s">
        <v>215</v>
      </c>
      <c r="BC430" s="236" t="s">
        <v>215</v>
      </c>
      <c r="BD430" s="202">
        <v>4294.7213570066187</v>
      </c>
      <c r="BE430" s="202">
        <v>20586.257304072809</v>
      </c>
      <c r="BF430" s="202">
        <v>144597.95532810889</v>
      </c>
      <c r="BG430" s="236" t="s">
        <v>215</v>
      </c>
      <c r="BH430" s="202">
        <v>56733.598226842078</v>
      </c>
    </row>
    <row r="431" spans="17:60" ht="16.5" thickBot="1" x14ac:dyDescent="0.3">
      <c r="Q431" s="206" t="s">
        <v>194</v>
      </c>
      <c r="R431" s="204" t="s">
        <v>411</v>
      </c>
      <c r="S431" s="204" t="s">
        <v>322</v>
      </c>
      <c r="T431" s="204" t="s">
        <v>76</v>
      </c>
      <c r="U431" s="202">
        <v>0</v>
      </c>
      <c r="V431" s="204" t="s">
        <v>215</v>
      </c>
      <c r="W431" s="204" t="s">
        <v>215</v>
      </c>
      <c r="X431" s="204" t="s">
        <v>215</v>
      </c>
      <c r="Y431" s="204" t="s">
        <v>215</v>
      </c>
      <c r="Z431" s="204" t="s">
        <v>215</v>
      </c>
      <c r="AA431" s="204" t="s">
        <v>215</v>
      </c>
      <c r="AB431" s="202">
        <v>0</v>
      </c>
      <c r="AC431" s="158" t="s">
        <v>215</v>
      </c>
      <c r="AD431" s="202">
        <v>0</v>
      </c>
      <c r="AU431" s="206" t="s">
        <v>194</v>
      </c>
      <c r="AV431" s="204" t="s">
        <v>552</v>
      </c>
      <c r="AW431" s="204" t="s">
        <v>323</v>
      </c>
      <c r="AX431" s="204" t="s">
        <v>52</v>
      </c>
      <c r="AY431" s="202">
        <v>2783.0637613999133</v>
      </c>
      <c r="AZ431" s="236" t="s">
        <v>215</v>
      </c>
      <c r="BA431" s="236" t="s">
        <v>215</v>
      </c>
      <c r="BB431" s="236" t="s">
        <v>215</v>
      </c>
      <c r="BC431" s="236" t="s">
        <v>215</v>
      </c>
      <c r="BD431" s="202">
        <v>133.93739300870544</v>
      </c>
      <c r="BE431" s="202">
        <v>642.01362694126567</v>
      </c>
      <c r="BF431" s="202">
        <v>4509.5063360606073</v>
      </c>
      <c r="BG431" s="236" t="s">
        <v>215</v>
      </c>
      <c r="BH431" s="202">
        <v>1769.3232251516317</v>
      </c>
    </row>
    <row r="432" spans="17:60" ht="16.5" thickBot="1" x14ac:dyDescent="0.3">
      <c r="Q432" s="206" t="s">
        <v>194</v>
      </c>
      <c r="R432" s="204" t="s">
        <v>411</v>
      </c>
      <c r="S432" s="204" t="s">
        <v>321</v>
      </c>
      <c r="T432" s="204" t="s">
        <v>76</v>
      </c>
      <c r="U432" s="202">
        <v>1091885.2479901423</v>
      </c>
      <c r="V432" s="204" t="s">
        <v>215</v>
      </c>
      <c r="W432" s="204" t="s">
        <v>215</v>
      </c>
      <c r="X432" s="204" t="s">
        <v>215</v>
      </c>
      <c r="Y432" s="204" t="s">
        <v>215</v>
      </c>
      <c r="Z432" s="204" t="s">
        <v>215</v>
      </c>
      <c r="AA432" s="204" t="s">
        <v>215</v>
      </c>
      <c r="AB432" s="202">
        <v>1788479.9989774299</v>
      </c>
      <c r="AC432" s="158" t="s">
        <v>215</v>
      </c>
      <c r="AD432" s="202">
        <v>887276.40384435072</v>
      </c>
      <c r="AU432" s="206" t="s">
        <v>194</v>
      </c>
      <c r="AV432" s="204" t="s">
        <v>552</v>
      </c>
      <c r="AW432" s="204" t="s">
        <v>322</v>
      </c>
      <c r="AX432" s="204" t="s">
        <v>52</v>
      </c>
      <c r="AY432" s="202">
        <v>4123.8811112224594</v>
      </c>
      <c r="AZ432" s="236" t="s">
        <v>215</v>
      </c>
      <c r="BA432" s="236" t="s">
        <v>215</v>
      </c>
      <c r="BB432" s="236" t="s">
        <v>215</v>
      </c>
      <c r="BC432" s="236" t="s">
        <v>215</v>
      </c>
      <c r="BD432" s="202">
        <v>198.46540807859367</v>
      </c>
      <c r="BE432" s="202">
        <v>951.32131214943536</v>
      </c>
      <c r="BF432" s="202">
        <v>6682.0847794245301</v>
      </c>
      <c r="BG432" s="236" t="s">
        <v>215</v>
      </c>
      <c r="BH432" s="202">
        <v>2621.7432489508633</v>
      </c>
    </row>
    <row r="433" spans="17:60" ht="16.5" thickBot="1" x14ac:dyDescent="0.3">
      <c r="Q433" s="206" t="s">
        <v>194</v>
      </c>
      <c r="R433" s="204" t="s">
        <v>411</v>
      </c>
      <c r="S433" s="204" t="s">
        <v>320</v>
      </c>
      <c r="T433" s="204" t="s">
        <v>76</v>
      </c>
      <c r="U433" s="202">
        <v>0</v>
      </c>
      <c r="V433" s="204" t="s">
        <v>215</v>
      </c>
      <c r="W433" s="204" t="s">
        <v>215</v>
      </c>
      <c r="X433" s="204" t="s">
        <v>215</v>
      </c>
      <c r="Y433" s="204" t="s">
        <v>215</v>
      </c>
      <c r="Z433" s="204" t="s">
        <v>215</v>
      </c>
      <c r="AA433" s="204" t="s">
        <v>215</v>
      </c>
      <c r="AB433" s="202">
        <v>0</v>
      </c>
      <c r="AC433" s="158" t="s">
        <v>215</v>
      </c>
      <c r="AD433" s="202">
        <v>0</v>
      </c>
      <c r="AU433" s="206" t="s">
        <v>194</v>
      </c>
      <c r="AV433" s="204" t="s">
        <v>552</v>
      </c>
      <c r="AW433" s="204" t="s">
        <v>321</v>
      </c>
      <c r="AX433" s="204" t="s">
        <v>52</v>
      </c>
      <c r="AY433" s="202">
        <v>5787.6572371730126</v>
      </c>
      <c r="AZ433" s="236" t="s">
        <v>215</v>
      </c>
      <c r="BA433" s="236" t="s">
        <v>215</v>
      </c>
      <c r="BB433" s="236" t="s">
        <v>215</v>
      </c>
      <c r="BC433" s="236" t="s">
        <v>215</v>
      </c>
      <c r="BD433" s="202">
        <v>278.53609849922879</v>
      </c>
      <c r="BE433" s="202">
        <v>1335.1310400668806</v>
      </c>
      <c r="BF433" s="202">
        <v>9377.9658748638922</v>
      </c>
      <c r="BG433" s="236" t="s">
        <v>215</v>
      </c>
      <c r="BH433" s="202">
        <v>3679.4832051552362</v>
      </c>
    </row>
    <row r="434" spans="17:60" ht="16.5" thickBot="1" x14ac:dyDescent="0.3">
      <c r="Q434" s="206" t="s">
        <v>194</v>
      </c>
      <c r="R434" s="204" t="s">
        <v>411</v>
      </c>
      <c r="S434" s="204" t="s">
        <v>319</v>
      </c>
      <c r="T434" s="204" t="s">
        <v>76</v>
      </c>
      <c r="U434" s="202">
        <v>0</v>
      </c>
      <c r="V434" s="204" t="s">
        <v>215</v>
      </c>
      <c r="W434" s="204" t="s">
        <v>215</v>
      </c>
      <c r="X434" s="204" t="s">
        <v>215</v>
      </c>
      <c r="Y434" s="204" t="s">
        <v>215</v>
      </c>
      <c r="Z434" s="204" t="s">
        <v>215</v>
      </c>
      <c r="AA434" s="204" t="s">
        <v>215</v>
      </c>
      <c r="AB434" s="202">
        <v>0</v>
      </c>
      <c r="AC434" s="158" t="s">
        <v>215</v>
      </c>
      <c r="AD434" s="202">
        <v>0</v>
      </c>
      <c r="AU434" s="206" t="s">
        <v>194</v>
      </c>
      <c r="AV434" s="204" t="s">
        <v>552</v>
      </c>
      <c r="AW434" s="204" t="s">
        <v>320</v>
      </c>
      <c r="AX434" s="204" t="s">
        <v>52</v>
      </c>
      <c r="AY434" s="202">
        <v>516.11239648562105</v>
      </c>
      <c r="AZ434" s="236" t="s">
        <v>215</v>
      </c>
      <c r="BA434" s="236" t="s">
        <v>215</v>
      </c>
      <c r="BB434" s="236" t="s">
        <v>215</v>
      </c>
      <c r="BC434" s="236" t="s">
        <v>215</v>
      </c>
      <c r="BD434" s="202">
        <v>24.838363333072863</v>
      </c>
      <c r="BE434" s="202">
        <v>119.05986351186174</v>
      </c>
      <c r="BF434" s="202">
        <v>836.27696725878025</v>
      </c>
      <c r="BG434" s="236" t="s">
        <v>215</v>
      </c>
      <c r="BH434" s="202">
        <v>328.11668297220115</v>
      </c>
    </row>
    <row r="435" spans="17:60" ht="16.5" thickBot="1" x14ac:dyDescent="0.3">
      <c r="Q435" s="206" t="s">
        <v>194</v>
      </c>
      <c r="R435" s="204" t="s">
        <v>411</v>
      </c>
      <c r="S435" s="204" t="s">
        <v>318</v>
      </c>
      <c r="T435" s="204" t="s">
        <v>76</v>
      </c>
      <c r="U435" s="202">
        <v>0</v>
      </c>
      <c r="V435" s="204" t="s">
        <v>215</v>
      </c>
      <c r="W435" s="204" t="s">
        <v>215</v>
      </c>
      <c r="X435" s="204" t="s">
        <v>215</v>
      </c>
      <c r="Y435" s="204" t="s">
        <v>215</v>
      </c>
      <c r="Z435" s="204" t="s">
        <v>215</v>
      </c>
      <c r="AA435" s="204" t="s">
        <v>215</v>
      </c>
      <c r="AB435" s="202">
        <v>0</v>
      </c>
      <c r="AC435" s="158" t="s">
        <v>215</v>
      </c>
      <c r="AD435" s="202">
        <v>0</v>
      </c>
      <c r="AU435" s="206" t="s">
        <v>194</v>
      </c>
      <c r="AV435" s="204" t="s">
        <v>552</v>
      </c>
      <c r="AW435" s="204" t="s">
        <v>319</v>
      </c>
      <c r="AX435" s="204" t="s">
        <v>52</v>
      </c>
      <c r="AY435" s="202">
        <v>2529.3508959728479</v>
      </c>
      <c r="AZ435" s="236" t="s">
        <v>215</v>
      </c>
      <c r="BA435" s="236" t="s">
        <v>215</v>
      </c>
      <c r="BB435" s="236" t="s">
        <v>215</v>
      </c>
      <c r="BC435" s="236" t="s">
        <v>215</v>
      </c>
      <c r="BD435" s="202">
        <v>121.72723805667644</v>
      </c>
      <c r="BE435" s="202">
        <v>583.48564091605249</v>
      </c>
      <c r="BF435" s="202">
        <v>4098.405523333292</v>
      </c>
      <c r="BG435" s="236" t="s">
        <v>215</v>
      </c>
      <c r="BH435" s="202">
        <v>1608.0261425817109</v>
      </c>
    </row>
    <row r="436" spans="17:60" ht="16.5" thickBot="1" x14ac:dyDescent="0.3">
      <c r="Q436" s="206" t="s">
        <v>194</v>
      </c>
      <c r="R436" s="204" t="s">
        <v>411</v>
      </c>
      <c r="S436" s="204" t="s">
        <v>317</v>
      </c>
      <c r="T436" s="204" t="s">
        <v>76</v>
      </c>
      <c r="U436" s="202">
        <v>0</v>
      </c>
      <c r="V436" s="204" t="s">
        <v>215</v>
      </c>
      <c r="W436" s="204" t="s">
        <v>215</v>
      </c>
      <c r="X436" s="204" t="s">
        <v>215</v>
      </c>
      <c r="Y436" s="204" t="s">
        <v>215</v>
      </c>
      <c r="Z436" s="204" t="s">
        <v>215</v>
      </c>
      <c r="AA436" s="204" t="s">
        <v>215</v>
      </c>
      <c r="AB436" s="202">
        <v>0</v>
      </c>
      <c r="AC436" s="158" t="s">
        <v>215</v>
      </c>
      <c r="AD436" s="202">
        <v>0</v>
      </c>
      <c r="AU436" s="206" t="s">
        <v>194</v>
      </c>
      <c r="AV436" s="204" t="s">
        <v>552</v>
      </c>
      <c r="AW436" s="204" t="s">
        <v>318</v>
      </c>
      <c r="AX436" s="204" t="s">
        <v>52</v>
      </c>
      <c r="AY436" s="202">
        <v>887.00645327236271</v>
      </c>
      <c r="AZ436" s="236" t="s">
        <v>215</v>
      </c>
      <c r="BA436" s="236" t="s">
        <v>215</v>
      </c>
      <c r="BB436" s="236" t="s">
        <v>215</v>
      </c>
      <c r="BC436" s="236" t="s">
        <v>215</v>
      </c>
      <c r="BD436" s="202">
        <v>42.687966255375663</v>
      </c>
      <c r="BE436" s="202">
        <v>204.61990058727497</v>
      </c>
      <c r="BF436" s="202">
        <v>1437.2510168959766</v>
      </c>
      <c r="BG436" s="236" t="s">
        <v>215</v>
      </c>
      <c r="BH436" s="202">
        <v>563.91130537546167</v>
      </c>
    </row>
    <row r="437" spans="17:60" ht="16.5" thickBot="1" x14ac:dyDescent="0.3">
      <c r="Q437" s="206" t="s">
        <v>194</v>
      </c>
      <c r="R437" s="204" t="s">
        <v>411</v>
      </c>
      <c r="S437" s="204" t="s">
        <v>74</v>
      </c>
      <c r="T437" s="204" t="s">
        <v>76</v>
      </c>
      <c r="U437" s="202">
        <v>0</v>
      </c>
      <c r="V437" s="204" t="s">
        <v>215</v>
      </c>
      <c r="W437" s="204" t="s">
        <v>215</v>
      </c>
      <c r="X437" s="204" t="s">
        <v>215</v>
      </c>
      <c r="Y437" s="204" t="s">
        <v>215</v>
      </c>
      <c r="Z437" s="204" t="s">
        <v>215</v>
      </c>
      <c r="AA437" s="204" t="s">
        <v>215</v>
      </c>
      <c r="AB437" s="202">
        <v>0</v>
      </c>
      <c r="AC437" s="158" t="s">
        <v>215</v>
      </c>
      <c r="AD437" s="202">
        <v>0</v>
      </c>
      <c r="AU437" s="206" t="s">
        <v>194</v>
      </c>
      <c r="AV437" s="204" t="s">
        <v>552</v>
      </c>
      <c r="AW437" s="204" t="s">
        <v>317</v>
      </c>
      <c r="AX437" s="204" t="s">
        <v>52</v>
      </c>
      <c r="AY437" s="202">
        <v>5962.5101342519065</v>
      </c>
      <c r="AZ437" s="236" t="s">
        <v>215</v>
      </c>
      <c r="BA437" s="236" t="s">
        <v>215</v>
      </c>
      <c r="BB437" s="236" t="s">
        <v>215</v>
      </c>
      <c r="BC437" s="236" t="s">
        <v>215</v>
      </c>
      <c r="BD437" s="202">
        <v>286.95104806653086</v>
      </c>
      <c r="BE437" s="202">
        <v>1375.4671416653366</v>
      </c>
      <c r="BF437" s="202">
        <v>9661.2868171261725</v>
      </c>
      <c r="BG437" s="236" t="s">
        <v>215</v>
      </c>
      <c r="BH437" s="202">
        <v>3790.645333769608</v>
      </c>
    </row>
    <row r="438" spans="17:60" ht="16.5" thickBot="1" x14ac:dyDescent="0.3">
      <c r="Q438" s="206" t="s">
        <v>194</v>
      </c>
      <c r="R438" s="204" t="s">
        <v>411</v>
      </c>
      <c r="S438" s="204" t="s">
        <v>316</v>
      </c>
      <c r="T438" s="204" t="s">
        <v>76</v>
      </c>
      <c r="U438" s="202">
        <v>0</v>
      </c>
      <c r="V438" s="204" t="s">
        <v>215</v>
      </c>
      <c r="W438" s="204" t="s">
        <v>215</v>
      </c>
      <c r="X438" s="204" t="s">
        <v>215</v>
      </c>
      <c r="Y438" s="204" t="s">
        <v>215</v>
      </c>
      <c r="Z438" s="204" t="s">
        <v>215</v>
      </c>
      <c r="AA438" s="204" t="s">
        <v>215</v>
      </c>
      <c r="AB438" s="202">
        <v>0</v>
      </c>
      <c r="AC438" s="158" t="s">
        <v>215</v>
      </c>
      <c r="AD438" s="202">
        <v>0</v>
      </c>
      <c r="AU438" s="206" t="s">
        <v>194</v>
      </c>
      <c r="AV438" s="204" t="s">
        <v>552</v>
      </c>
      <c r="AW438" s="204" t="s">
        <v>74</v>
      </c>
      <c r="AX438" s="204" t="s">
        <v>52</v>
      </c>
      <c r="AY438" s="202">
        <v>5363.7205860818704</v>
      </c>
      <c r="AZ438" s="236" t="s">
        <v>215</v>
      </c>
      <c r="BA438" s="236" t="s">
        <v>215</v>
      </c>
      <c r="BB438" s="236" t="s">
        <v>215</v>
      </c>
      <c r="BC438" s="236" t="s">
        <v>215</v>
      </c>
      <c r="BD438" s="202">
        <v>258.13377404101101</v>
      </c>
      <c r="BE438" s="202">
        <v>1237.3348232732517</v>
      </c>
      <c r="BF438" s="202">
        <v>8691.0448489430946</v>
      </c>
      <c r="BG438" s="236" t="s">
        <v>215</v>
      </c>
      <c r="BH438" s="202">
        <v>3409.9669356496952</v>
      </c>
    </row>
    <row r="439" spans="17:60" ht="16.5" thickBot="1" x14ac:dyDescent="0.3">
      <c r="Q439" s="206" t="s">
        <v>194</v>
      </c>
      <c r="R439" s="204" t="s">
        <v>411</v>
      </c>
      <c r="S439" s="204" t="s">
        <v>315</v>
      </c>
      <c r="T439" s="204" t="s">
        <v>76</v>
      </c>
      <c r="U439" s="202">
        <v>0</v>
      </c>
      <c r="V439" s="204" t="s">
        <v>215</v>
      </c>
      <c r="W439" s="204" t="s">
        <v>215</v>
      </c>
      <c r="X439" s="204" t="s">
        <v>215</v>
      </c>
      <c r="Y439" s="204" t="s">
        <v>215</v>
      </c>
      <c r="Z439" s="204" t="s">
        <v>215</v>
      </c>
      <c r="AA439" s="204" t="s">
        <v>215</v>
      </c>
      <c r="AB439" s="202">
        <v>0</v>
      </c>
      <c r="AC439" s="158" t="s">
        <v>215</v>
      </c>
      <c r="AD439" s="202">
        <v>0</v>
      </c>
      <c r="AU439" s="206" t="s">
        <v>194</v>
      </c>
      <c r="AV439" s="204" t="s">
        <v>552</v>
      </c>
      <c r="AW439" s="204" t="s">
        <v>316</v>
      </c>
      <c r="AX439" s="204" t="s">
        <v>52</v>
      </c>
      <c r="AY439" s="202">
        <v>16125.616512640609</v>
      </c>
      <c r="AZ439" s="236" t="s">
        <v>215</v>
      </c>
      <c r="BA439" s="236" t="s">
        <v>215</v>
      </c>
      <c r="BB439" s="236" t="s">
        <v>215</v>
      </c>
      <c r="BC439" s="236" t="s">
        <v>215</v>
      </c>
      <c r="BD439" s="202">
        <v>776.05948750336916</v>
      </c>
      <c r="BE439" s="202">
        <v>3719.952696569464</v>
      </c>
      <c r="BF439" s="202">
        <v>26128.962923960509</v>
      </c>
      <c r="BG439" s="236" t="s">
        <v>215</v>
      </c>
      <c r="BH439" s="202">
        <v>10251.805298687108</v>
      </c>
    </row>
    <row r="440" spans="17:60" ht="16.5" thickBot="1" x14ac:dyDescent="0.3">
      <c r="Q440" s="206" t="s">
        <v>194</v>
      </c>
      <c r="R440" s="204" t="s">
        <v>411</v>
      </c>
      <c r="S440" s="204" t="s">
        <v>314</v>
      </c>
      <c r="T440" s="204" t="s">
        <v>76</v>
      </c>
      <c r="U440" s="202">
        <v>0</v>
      </c>
      <c r="V440" s="204" t="s">
        <v>215</v>
      </c>
      <c r="W440" s="204" t="s">
        <v>215</v>
      </c>
      <c r="X440" s="204" t="s">
        <v>215</v>
      </c>
      <c r="Y440" s="204" t="s">
        <v>215</v>
      </c>
      <c r="Z440" s="204" t="s">
        <v>215</v>
      </c>
      <c r="AA440" s="204" t="s">
        <v>215</v>
      </c>
      <c r="AB440" s="202">
        <v>0</v>
      </c>
      <c r="AC440" s="158" t="s">
        <v>215</v>
      </c>
      <c r="AD440" s="202">
        <v>0</v>
      </c>
      <c r="AU440" s="206" t="s">
        <v>194</v>
      </c>
      <c r="AV440" s="204" t="s">
        <v>552</v>
      </c>
      <c r="AW440" s="204" t="s">
        <v>315</v>
      </c>
      <c r="AX440" s="204" t="s">
        <v>52</v>
      </c>
      <c r="AY440" s="202">
        <v>1140.1495085265483</v>
      </c>
      <c r="AZ440" s="236" t="s">
        <v>215</v>
      </c>
      <c r="BA440" s="236" t="s">
        <v>215</v>
      </c>
      <c r="BB440" s="236" t="s">
        <v>215</v>
      </c>
      <c r="BC440" s="236" t="s">
        <v>215</v>
      </c>
      <c r="BD440" s="202">
        <v>54.870698591320966</v>
      </c>
      <c r="BE440" s="202">
        <v>263.01643942797432</v>
      </c>
      <c r="BF440" s="202">
        <v>1847.428544062755</v>
      </c>
      <c r="BG440" s="236" t="s">
        <v>215</v>
      </c>
      <c r="BH440" s="202">
        <v>724.84613308554549</v>
      </c>
    </row>
    <row r="441" spans="17:60" ht="16.5" thickBot="1" x14ac:dyDescent="0.3">
      <c r="Q441" s="206" t="s">
        <v>194</v>
      </c>
      <c r="R441" s="204" t="s">
        <v>411</v>
      </c>
      <c r="S441" s="204" t="s">
        <v>313</v>
      </c>
      <c r="T441" s="204" t="s">
        <v>76</v>
      </c>
      <c r="U441" s="202">
        <v>0</v>
      </c>
      <c r="V441" s="204" t="s">
        <v>215</v>
      </c>
      <c r="W441" s="204" t="s">
        <v>215</v>
      </c>
      <c r="X441" s="204" t="s">
        <v>215</v>
      </c>
      <c r="Y441" s="204" t="s">
        <v>215</v>
      </c>
      <c r="Z441" s="204" t="s">
        <v>215</v>
      </c>
      <c r="AA441" s="204" t="s">
        <v>215</v>
      </c>
      <c r="AB441" s="202">
        <v>0</v>
      </c>
      <c r="AC441" s="158" t="s">
        <v>215</v>
      </c>
      <c r="AD441" s="202">
        <v>0</v>
      </c>
      <c r="AU441" s="206" t="s">
        <v>194</v>
      </c>
      <c r="AV441" s="204" t="s">
        <v>552</v>
      </c>
      <c r="AW441" s="204" t="s">
        <v>314</v>
      </c>
      <c r="AX441" s="204" t="s">
        <v>52</v>
      </c>
      <c r="AY441" s="202">
        <v>6808.6624647675362</v>
      </c>
      <c r="AZ441" s="236" t="s">
        <v>215</v>
      </c>
      <c r="BA441" s="236" t="s">
        <v>215</v>
      </c>
      <c r="BB441" s="236" t="s">
        <v>215</v>
      </c>
      <c r="BC441" s="236" t="s">
        <v>215</v>
      </c>
      <c r="BD441" s="202">
        <v>327.67287370680901</v>
      </c>
      <c r="BE441" s="202">
        <v>1570.6625713186938</v>
      </c>
      <c r="BF441" s="202">
        <v>11032.340311715643</v>
      </c>
      <c r="BG441" s="236" t="s">
        <v>215</v>
      </c>
      <c r="BH441" s="202">
        <v>4328.5837709559746</v>
      </c>
    </row>
    <row r="442" spans="17:60" ht="16.5" thickBot="1" x14ac:dyDescent="0.3">
      <c r="Q442" s="206" t="s">
        <v>194</v>
      </c>
      <c r="R442" s="204" t="s">
        <v>411</v>
      </c>
      <c r="S442" s="204" t="s">
        <v>312</v>
      </c>
      <c r="T442" s="204" t="s">
        <v>76</v>
      </c>
      <c r="U442" s="202">
        <v>0</v>
      </c>
      <c r="V442" s="204" t="s">
        <v>215</v>
      </c>
      <c r="W442" s="204" t="s">
        <v>215</v>
      </c>
      <c r="X442" s="204" t="s">
        <v>215</v>
      </c>
      <c r="Y442" s="204" t="s">
        <v>215</v>
      </c>
      <c r="Z442" s="204" t="s">
        <v>215</v>
      </c>
      <c r="AA442" s="204" t="s">
        <v>215</v>
      </c>
      <c r="AB442" s="202">
        <v>0</v>
      </c>
      <c r="AC442" s="158" t="s">
        <v>215</v>
      </c>
      <c r="AD442" s="202">
        <v>0</v>
      </c>
      <c r="AU442" s="206" t="s">
        <v>194</v>
      </c>
      <c r="AV442" s="204" t="s">
        <v>552</v>
      </c>
      <c r="AW442" s="204" t="s">
        <v>313</v>
      </c>
      <c r="AX442" s="204" t="s">
        <v>52</v>
      </c>
      <c r="AY442" s="202">
        <v>1942.0611508001475</v>
      </c>
      <c r="AZ442" s="236" t="s">
        <v>215</v>
      </c>
      <c r="BA442" s="236" t="s">
        <v>215</v>
      </c>
      <c r="BB442" s="236" t="s">
        <v>215</v>
      </c>
      <c r="BC442" s="236" t="s">
        <v>215</v>
      </c>
      <c r="BD442" s="202">
        <v>93.463402171863095</v>
      </c>
      <c r="BE442" s="202">
        <v>448.00616516948259</v>
      </c>
      <c r="BF442" s="202">
        <v>3146.7971327200848</v>
      </c>
      <c r="BG442" s="236" t="s">
        <v>215</v>
      </c>
      <c r="BH442" s="202">
        <v>1234.6587047100179</v>
      </c>
    </row>
    <row r="443" spans="17:60" ht="16.5" thickBot="1" x14ac:dyDescent="0.3">
      <c r="Q443" s="206" t="s">
        <v>194</v>
      </c>
      <c r="R443" s="204" t="s">
        <v>553</v>
      </c>
      <c r="S443" s="204" t="s">
        <v>323</v>
      </c>
      <c r="T443" s="204" t="s">
        <v>76</v>
      </c>
      <c r="U443" s="202">
        <v>13.291836956052613</v>
      </c>
      <c r="V443" s="204" t="s">
        <v>215</v>
      </c>
      <c r="W443" s="204" t="s">
        <v>215</v>
      </c>
      <c r="X443" s="204" t="s">
        <v>215</v>
      </c>
      <c r="Y443" s="204" t="s">
        <v>215</v>
      </c>
      <c r="Z443" s="204" t="s">
        <v>215</v>
      </c>
      <c r="AA443" s="204" t="s">
        <v>215</v>
      </c>
      <c r="AB443" s="202">
        <v>21.955800314901644</v>
      </c>
      <c r="AC443" s="158" t="s">
        <v>215</v>
      </c>
      <c r="AD443" s="202">
        <v>10.590816352112949</v>
      </c>
      <c r="AU443" s="206" t="s">
        <v>194</v>
      </c>
      <c r="AV443" s="204" t="s">
        <v>552</v>
      </c>
      <c r="AW443" s="204" t="s">
        <v>312</v>
      </c>
      <c r="AX443" s="204" t="s">
        <v>52</v>
      </c>
      <c r="AY443" s="202">
        <v>9524.3004246776327</v>
      </c>
      <c r="AZ443" s="236" t="s">
        <v>215</v>
      </c>
      <c r="BA443" s="236" t="s">
        <v>215</v>
      </c>
      <c r="BB443" s="236" t="s">
        <v>215</v>
      </c>
      <c r="BC443" s="236" t="s">
        <v>215</v>
      </c>
      <c r="BD443" s="202">
        <v>458.36534067453664</v>
      </c>
      <c r="BE443" s="202">
        <v>2197.1220151455473</v>
      </c>
      <c r="BF443" s="202">
        <v>15432.5940020951</v>
      </c>
      <c r="BG443" s="236" t="s">
        <v>215</v>
      </c>
      <c r="BH443" s="202">
        <v>6055.0412744504129</v>
      </c>
    </row>
    <row r="444" spans="17:60" ht="16.5" thickBot="1" x14ac:dyDescent="0.3">
      <c r="Q444" s="206" t="s">
        <v>194</v>
      </c>
      <c r="R444" s="204" t="s">
        <v>553</v>
      </c>
      <c r="S444" s="204" t="s">
        <v>322</v>
      </c>
      <c r="T444" s="204" t="s">
        <v>76</v>
      </c>
      <c r="U444" s="202">
        <v>0</v>
      </c>
      <c r="V444" s="204" t="s">
        <v>215</v>
      </c>
      <c r="W444" s="204" t="s">
        <v>215</v>
      </c>
      <c r="X444" s="204" t="s">
        <v>215</v>
      </c>
      <c r="Y444" s="204" t="s">
        <v>215</v>
      </c>
      <c r="Z444" s="204" t="s">
        <v>215</v>
      </c>
      <c r="AA444" s="204" t="s">
        <v>215</v>
      </c>
      <c r="AB444" s="202">
        <v>0</v>
      </c>
      <c r="AC444" s="158" t="s">
        <v>215</v>
      </c>
      <c r="AD444" s="202">
        <v>0</v>
      </c>
      <c r="AU444" s="206" t="s">
        <v>194</v>
      </c>
      <c r="AV444" s="204" t="s">
        <v>551</v>
      </c>
      <c r="AW444" s="204" t="s">
        <v>323</v>
      </c>
      <c r="AX444" s="204" t="s">
        <v>55</v>
      </c>
      <c r="AY444" s="202">
        <v>33020.896562362803</v>
      </c>
      <c r="AZ444" s="236" t="s">
        <v>215</v>
      </c>
      <c r="BA444" s="236" t="s">
        <v>215</v>
      </c>
      <c r="BB444" s="236" t="s">
        <v>215</v>
      </c>
      <c r="BC444" s="236" t="s">
        <v>215</v>
      </c>
      <c r="BD444" s="202">
        <v>1836.1442248722597</v>
      </c>
      <c r="BE444" s="202">
        <v>3621.4393761573406</v>
      </c>
      <c r="BF444" s="202">
        <v>55824.889506155938</v>
      </c>
      <c r="BG444" s="236" t="s">
        <v>215</v>
      </c>
      <c r="BH444" s="202">
        <v>19075.69723424851</v>
      </c>
    </row>
    <row r="445" spans="17:60" ht="16.5" thickBot="1" x14ac:dyDescent="0.3">
      <c r="Q445" s="206" t="s">
        <v>194</v>
      </c>
      <c r="R445" s="204" t="s">
        <v>553</v>
      </c>
      <c r="S445" s="204" t="s">
        <v>321</v>
      </c>
      <c r="T445" s="204" t="s">
        <v>76</v>
      </c>
      <c r="U445" s="202">
        <v>298.28792400866297</v>
      </c>
      <c r="V445" s="204" t="s">
        <v>215</v>
      </c>
      <c r="W445" s="204" t="s">
        <v>215</v>
      </c>
      <c r="X445" s="204" t="s">
        <v>215</v>
      </c>
      <c r="Y445" s="204" t="s">
        <v>215</v>
      </c>
      <c r="Z445" s="204" t="s">
        <v>215</v>
      </c>
      <c r="AA445" s="204" t="s">
        <v>215</v>
      </c>
      <c r="AB445" s="202">
        <v>492.71971342520254</v>
      </c>
      <c r="AC445" s="158" t="s">
        <v>215</v>
      </c>
      <c r="AD445" s="202">
        <v>237.67313981309624</v>
      </c>
      <c r="AU445" s="206" t="s">
        <v>194</v>
      </c>
      <c r="AV445" s="204" t="s">
        <v>551</v>
      </c>
      <c r="AW445" s="204" t="s">
        <v>322</v>
      </c>
      <c r="AX445" s="204" t="s">
        <v>55</v>
      </c>
      <c r="AY445" s="202">
        <v>27840.498906023015</v>
      </c>
      <c r="AZ445" s="236" t="s">
        <v>215</v>
      </c>
      <c r="BA445" s="236" t="s">
        <v>215</v>
      </c>
      <c r="BB445" s="236" t="s">
        <v>215</v>
      </c>
      <c r="BC445" s="236" t="s">
        <v>215</v>
      </c>
      <c r="BD445" s="202">
        <v>1548.0855035935708</v>
      </c>
      <c r="BE445" s="202">
        <v>3053.2992585384482</v>
      </c>
      <c r="BF445" s="202">
        <v>47066.946601215488</v>
      </c>
      <c r="BG445" s="236" t="s">
        <v>215</v>
      </c>
      <c r="BH445" s="202">
        <v>16083.055981800419</v>
      </c>
    </row>
    <row r="446" spans="17:60" ht="16.5" thickBot="1" x14ac:dyDescent="0.3">
      <c r="Q446" s="206" t="s">
        <v>194</v>
      </c>
      <c r="R446" s="204" t="s">
        <v>553</v>
      </c>
      <c r="S446" s="204" t="s">
        <v>320</v>
      </c>
      <c r="T446" s="204" t="s">
        <v>76</v>
      </c>
      <c r="U446" s="202">
        <v>238.32726053595252</v>
      </c>
      <c r="V446" s="204" t="s">
        <v>215</v>
      </c>
      <c r="W446" s="204" t="s">
        <v>215</v>
      </c>
      <c r="X446" s="204" t="s">
        <v>215</v>
      </c>
      <c r="Y446" s="204" t="s">
        <v>215</v>
      </c>
      <c r="Z446" s="204" t="s">
        <v>215</v>
      </c>
      <c r="AA446" s="204" t="s">
        <v>215</v>
      </c>
      <c r="AB446" s="202">
        <v>396.83916418764085</v>
      </c>
      <c r="AC446" s="158" t="s">
        <v>215</v>
      </c>
      <c r="AD446" s="202">
        <v>191.64253553845356</v>
      </c>
      <c r="AU446" s="206" t="s">
        <v>194</v>
      </c>
      <c r="AV446" s="204" t="s">
        <v>551</v>
      </c>
      <c r="AW446" s="204" t="s">
        <v>321</v>
      </c>
      <c r="AX446" s="204" t="s">
        <v>55</v>
      </c>
      <c r="AY446" s="202">
        <v>156220.78860544285</v>
      </c>
      <c r="AZ446" s="236" t="s">
        <v>215</v>
      </c>
      <c r="BA446" s="236" t="s">
        <v>215</v>
      </c>
      <c r="BB446" s="236" t="s">
        <v>215</v>
      </c>
      <c r="BC446" s="236" t="s">
        <v>215</v>
      </c>
      <c r="BD446" s="202">
        <v>8686.7386614153475</v>
      </c>
      <c r="BE446" s="202">
        <v>17132.912008056672</v>
      </c>
      <c r="BF446" s="202">
        <v>264105.7381949948</v>
      </c>
      <c r="BG446" s="236" t="s">
        <v>215</v>
      </c>
      <c r="BH446" s="202">
        <v>90246.503740591754</v>
      </c>
    </row>
    <row r="447" spans="17:60" ht="16.5" thickBot="1" x14ac:dyDescent="0.3">
      <c r="Q447" s="206" t="s">
        <v>194</v>
      </c>
      <c r="R447" s="204" t="s">
        <v>553</v>
      </c>
      <c r="S447" s="204" t="s">
        <v>319</v>
      </c>
      <c r="T447" s="204" t="s">
        <v>76</v>
      </c>
      <c r="U447" s="202">
        <v>7448.0280799464736</v>
      </c>
      <c r="V447" s="204" t="s">
        <v>215</v>
      </c>
      <c r="W447" s="204" t="s">
        <v>215</v>
      </c>
      <c r="X447" s="204" t="s">
        <v>215</v>
      </c>
      <c r="Y447" s="204" t="s">
        <v>215</v>
      </c>
      <c r="Z447" s="204" t="s">
        <v>215</v>
      </c>
      <c r="AA447" s="204" t="s">
        <v>215</v>
      </c>
      <c r="AB447" s="202">
        <v>12401.725389891622</v>
      </c>
      <c r="AC447" s="158" t="s">
        <v>215</v>
      </c>
      <c r="AD447" s="202">
        <v>5989.0714255376588</v>
      </c>
      <c r="AU447" s="206" t="s">
        <v>194</v>
      </c>
      <c r="AV447" s="204" t="s">
        <v>551</v>
      </c>
      <c r="AW447" s="204" t="s">
        <v>320</v>
      </c>
      <c r="AX447" s="204" t="s">
        <v>55</v>
      </c>
      <c r="AY447" s="202">
        <v>3478.0419048934282</v>
      </c>
      <c r="AZ447" s="236" t="s">
        <v>215</v>
      </c>
      <c r="BA447" s="236" t="s">
        <v>215</v>
      </c>
      <c r="BB447" s="236" t="s">
        <v>215</v>
      </c>
      <c r="BC447" s="236" t="s">
        <v>215</v>
      </c>
      <c r="BD447" s="202">
        <v>193.39833930532203</v>
      </c>
      <c r="BE447" s="202">
        <v>381.44082134531476</v>
      </c>
      <c r="BF447" s="202">
        <v>5879.9525528256172</v>
      </c>
      <c r="BG447" s="236" t="s">
        <v>215</v>
      </c>
      <c r="BH447" s="202">
        <v>2009.2148079769952</v>
      </c>
    </row>
    <row r="448" spans="17:60" ht="16.5" thickBot="1" x14ac:dyDescent="0.3">
      <c r="Q448" s="206" t="s">
        <v>194</v>
      </c>
      <c r="R448" s="204" t="s">
        <v>553</v>
      </c>
      <c r="S448" s="204" t="s">
        <v>318</v>
      </c>
      <c r="T448" s="204" t="s">
        <v>76</v>
      </c>
      <c r="U448" s="202">
        <v>0</v>
      </c>
      <c r="V448" s="204" t="s">
        <v>215</v>
      </c>
      <c r="W448" s="204" t="s">
        <v>215</v>
      </c>
      <c r="X448" s="204" t="s">
        <v>215</v>
      </c>
      <c r="Y448" s="204" t="s">
        <v>215</v>
      </c>
      <c r="Z448" s="204" t="s">
        <v>215</v>
      </c>
      <c r="AA448" s="204" t="s">
        <v>215</v>
      </c>
      <c r="AB448" s="202">
        <v>0</v>
      </c>
      <c r="AC448" s="158" t="s">
        <v>215</v>
      </c>
      <c r="AD448" s="202">
        <v>0</v>
      </c>
      <c r="AU448" s="206" t="s">
        <v>194</v>
      </c>
      <c r="AV448" s="204" t="s">
        <v>551</v>
      </c>
      <c r="AW448" s="204" t="s">
        <v>319</v>
      </c>
      <c r="AX448" s="204" t="s">
        <v>55</v>
      </c>
      <c r="AY448" s="202">
        <v>42297.170326850421</v>
      </c>
      <c r="AZ448" s="236" t="s">
        <v>215</v>
      </c>
      <c r="BA448" s="236" t="s">
        <v>215</v>
      </c>
      <c r="BB448" s="236" t="s">
        <v>215</v>
      </c>
      <c r="BC448" s="236" t="s">
        <v>215</v>
      </c>
      <c r="BD448" s="202">
        <v>2351.9562794853291</v>
      </c>
      <c r="BE448" s="202">
        <v>4638.7788966420931</v>
      </c>
      <c r="BF448" s="202">
        <v>71507.291010711589</v>
      </c>
      <c r="BG448" s="236" t="s">
        <v>215</v>
      </c>
      <c r="BH448" s="202">
        <v>24434.467231882601</v>
      </c>
    </row>
    <row r="449" spans="17:60" ht="16.5" thickBot="1" x14ac:dyDescent="0.3">
      <c r="Q449" s="206" t="s">
        <v>194</v>
      </c>
      <c r="R449" s="204" t="s">
        <v>553</v>
      </c>
      <c r="S449" s="204" t="s">
        <v>317</v>
      </c>
      <c r="T449" s="204" t="s">
        <v>76</v>
      </c>
      <c r="U449" s="202">
        <v>511.98151899368565</v>
      </c>
      <c r="V449" s="204" t="s">
        <v>215</v>
      </c>
      <c r="W449" s="204" t="s">
        <v>215</v>
      </c>
      <c r="X449" s="204" t="s">
        <v>215</v>
      </c>
      <c r="Y449" s="204" t="s">
        <v>215</v>
      </c>
      <c r="Z449" s="204" t="s">
        <v>215</v>
      </c>
      <c r="AA449" s="204" t="s">
        <v>215</v>
      </c>
      <c r="AB449" s="202">
        <v>852.50137823123009</v>
      </c>
      <c r="AC449" s="158" t="s">
        <v>215</v>
      </c>
      <c r="AD449" s="202">
        <v>411.69204155719098</v>
      </c>
      <c r="AU449" s="206" t="s">
        <v>194</v>
      </c>
      <c r="AV449" s="204" t="s">
        <v>551</v>
      </c>
      <c r="AW449" s="204" t="s">
        <v>318</v>
      </c>
      <c r="AX449" s="204" t="s">
        <v>55</v>
      </c>
      <c r="AY449" s="202">
        <v>21778.296213373367</v>
      </c>
      <c r="AZ449" s="236" t="s">
        <v>215</v>
      </c>
      <c r="BA449" s="236" t="s">
        <v>215</v>
      </c>
      <c r="BB449" s="236" t="s">
        <v>215</v>
      </c>
      <c r="BC449" s="236" t="s">
        <v>215</v>
      </c>
      <c r="BD449" s="202">
        <v>1210.993552044293</v>
      </c>
      <c r="BE449" s="202">
        <v>2388.4505771603799</v>
      </c>
      <c r="BF449" s="202">
        <v>36818.230463482862</v>
      </c>
      <c r="BG449" s="236" t="s">
        <v>215</v>
      </c>
      <c r="BH449" s="202">
        <v>12581.00863674323</v>
      </c>
    </row>
    <row r="450" spans="17:60" ht="16.5" thickBot="1" x14ac:dyDescent="0.3">
      <c r="Q450" s="206" t="s">
        <v>194</v>
      </c>
      <c r="R450" s="204" t="s">
        <v>553</v>
      </c>
      <c r="S450" s="204" t="s">
        <v>74</v>
      </c>
      <c r="T450" s="204" t="s">
        <v>76</v>
      </c>
      <c r="U450" s="202">
        <v>61.629157198312136</v>
      </c>
      <c r="V450" s="204" t="s">
        <v>215</v>
      </c>
      <c r="W450" s="204" t="s">
        <v>215</v>
      </c>
      <c r="X450" s="204" t="s">
        <v>215</v>
      </c>
      <c r="Y450" s="204" t="s">
        <v>215</v>
      </c>
      <c r="Z450" s="204" t="s">
        <v>215</v>
      </c>
      <c r="AA450" s="204" t="s">
        <v>215</v>
      </c>
      <c r="AB450" s="202">
        <v>101.80063699966352</v>
      </c>
      <c r="AC450" s="158" t="s">
        <v>215</v>
      </c>
      <c r="AD450" s="202">
        <v>49.105559147383815</v>
      </c>
      <c r="AU450" s="206" t="s">
        <v>194</v>
      </c>
      <c r="AV450" s="204" t="s">
        <v>551</v>
      </c>
      <c r="AW450" s="204" t="s">
        <v>317</v>
      </c>
      <c r="AX450" s="204" t="s">
        <v>55</v>
      </c>
      <c r="AY450" s="202">
        <v>44304.321473676711</v>
      </c>
      <c r="AZ450" s="236" t="s">
        <v>215</v>
      </c>
      <c r="BA450" s="236" t="s">
        <v>215</v>
      </c>
      <c r="BB450" s="236" t="s">
        <v>215</v>
      </c>
      <c r="BC450" s="236" t="s">
        <v>215</v>
      </c>
      <c r="BD450" s="202">
        <v>2463.5649688414951</v>
      </c>
      <c r="BE450" s="202">
        <v>4858.9054514522695</v>
      </c>
      <c r="BF450" s="202">
        <v>74900.566259374755</v>
      </c>
      <c r="BG450" s="236" t="s">
        <v>215</v>
      </c>
      <c r="BH450" s="202">
        <v>25593.969594512986</v>
      </c>
    </row>
    <row r="451" spans="17:60" ht="16.5" thickBot="1" x14ac:dyDescent="0.3">
      <c r="Q451" s="206" t="s">
        <v>194</v>
      </c>
      <c r="R451" s="204" t="s">
        <v>553</v>
      </c>
      <c r="S451" s="204" t="s">
        <v>316</v>
      </c>
      <c r="T451" s="204" t="s">
        <v>76</v>
      </c>
      <c r="U451" s="202">
        <v>352.12991249116072</v>
      </c>
      <c r="V451" s="204" t="s">
        <v>215</v>
      </c>
      <c r="W451" s="204" t="s">
        <v>215</v>
      </c>
      <c r="X451" s="204" t="s">
        <v>215</v>
      </c>
      <c r="Y451" s="204" t="s">
        <v>215</v>
      </c>
      <c r="Z451" s="204" t="s">
        <v>215</v>
      </c>
      <c r="AA451" s="204" t="s">
        <v>215</v>
      </c>
      <c r="AB451" s="202">
        <v>581.65730358580481</v>
      </c>
      <c r="AC451" s="158" t="s">
        <v>215</v>
      </c>
      <c r="AD451" s="202">
        <v>280.57395284112943</v>
      </c>
      <c r="AU451" s="206" t="s">
        <v>194</v>
      </c>
      <c r="AV451" s="204" t="s">
        <v>551</v>
      </c>
      <c r="AW451" s="204" t="s">
        <v>74</v>
      </c>
      <c r="AX451" s="204" t="s">
        <v>55</v>
      </c>
      <c r="AY451" s="202">
        <v>58192.695392305468</v>
      </c>
      <c r="AZ451" s="236" t="s">
        <v>215</v>
      </c>
      <c r="BA451" s="236" t="s">
        <v>215</v>
      </c>
      <c r="BB451" s="236" t="s">
        <v>215</v>
      </c>
      <c r="BC451" s="236" t="s">
        <v>215</v>
      </c>
      <c r="BD451" s="202">
        <v>3235.8352648764849</v>
      </c>
      <c r="BE451" s="202">
        <v>6382.059254521505</v>
      </c>
      <c r="BF451" s="202">
        <v>98380.151011514215</v>
      </c>
      <c r="BG451" s="236" t="s">
        <v>215</v>
      </c>
      <c r="BH451" s="202">
        <v>33617.08354744433</v>
      </c>
    </row>
    <row r="452" spans="17:60" ht="16.5" thickBot="1" x14ac:dyDescent="0.3">
      <c r="Q452" s="206" t="s">
        <v>194</v>
      </c>
      <c r="R452" s="204" t="s">
        <v>553</v>
      </c>
      <c r="S452" s="204" t="s">
        <v>315</v>
      </c>
      <c r="T452" s="204" t="s">
        <v>76</v>
      </c>
      <c r="U452" s="202">
        <v>108.21809083741807</v>
      </c>
      <c r="V452" s="204" t="s">
        <v>215</v>
      </c>
      <c r="W452" s="204" t="s">
        <v>215</v>
      </c>
      <c r="X452" s="204" t="s">
        <v>215</v>
      </c>
      <c r="Y452" s="204" t="s">
        <v>215</v>
      </c>
      <c r="Z452" s="204" t="s">
        <v>215</v>
      </c>
      <c r="AA452" s="204" t="s">
        <v>215</v>
      </c>
      <c r="AB452" s="202">
        <v>180.19414405774512</v>
      </c>
      <c r="AC452" s="158" t="s">
        <v>215</v>
      </c>
      <c r="AD452" s="202">
        <v>87.019794850891202</v>
      </c>
      <c r="AU452" s="206" t="s">
        <v>194</v>
      </c>
      <c r="AV452" s="204" t="s">
        <v>551</v>
      </c>
      <c r="AW452" s="204" t="s">
        <v>316</v>
      </c>
      <c r="AX452" s="204" t="s">
        <v>55</v>
      </c>
      <c r="AY452" s="202">
        <v>119698.18805374873</v>
      </c>
      <c r="AZ452" s="236" t="s">
        <v>215</v>
      </c>
      <c r="BA452" s="236" t="s">
        <v>215</v>
      </c>
      <c r="BB452" s="236" t="s">
        <v>215</v>
      </c>
      <c r="BC452" s="236" t="s">
        <v>215</v>
      </c>
      <c r="BD452" s="202">
        <v>6655.8803546561812</v>
      </c>
      <c r="BE452" s="202">
        <v>13127.43676277439</v>
      </c>
      <c r="BF452" s="202">
        <v>202360.8931867675</v>
      </c>
      <c r="BG452" s="236" t="s">
        <v>215</v>
      </c>
      <c r="BH452" s="202">
        <v>69147.922452353596</v>
      </c>
    </row>
    <row r="453" spans="17:60" ht="16.5" thickBot="1" x14ac:dyDescent="0.3">
      <c r="Q453" s="206" t="s">
        <v>194</v>
      </c>
      <c r="R453" s="204" t="s">
        <v>553</v>
      </c>
      <c r="S453" s="204" t="s">
        <v>314</v>
      </c>
      <c r="T453" s="204" t="s">
        <v>76</v>
      </c>
      <c r="U453" s="202">
        <v>1123.4744507841972</v>
      </c>
      <c r="V453" s="204" t="s">
        <v>215</v>
      </c>
      <c r="W453" s="204" t="s">
        <v>215</v>
      </c>
      <c r="X453" s="204" t="s">
        <v>215</v>
      </c>
      <c r="Y453" s="204" t="s">
        <v>215</v>
      </c>
      <c r="Z453" s="204" t="s">
        <v>215</v>
      </c>
      <c r="AA453" s="204" t="s">
        <v>215</v>
      </c>
      <c r="AB453" s="202">
        <v>1855.7841765489973</v>
      </c>
      <c r="AC453" s="158" t="s">
        <v>215</v>
      </c>
      <c r="AD453" s="202">
        <v>895.17435580100516</v>
      </c>
      <c r="AU453" s="206" t="s">
        <v>194</v>
      </c>
      <c r="AV453" s="204" t="s">
        <v>551</v>
      </c>
      <c r="AW453" s="204" t="s">
        <v>315</v>
      </c>
      <c r="AX453" s="204" t="s">
        <v>55</v>
      </c>
      <c r="AY453" s="202">
        <v>76802.265765075834</v>
      </c>
      <c r="AZ453" s="236" t="s">
        <v>215</v>
      </c>
      <c r="BA453" s="236" t="s">
        <v>215</v>
      </c>
      <c r="BB453" s="236" t="s">
        <v>215</v>
      </c>
      <c r="BC453" s="236" t="s">
        <v>215</v>
      </c>
      <c r="BD453" s="202">
        <v>4270.6301591575502</v>
      </c>
      <c r="BE453" s="202">
        <v>8422.9920557870119</v>
      </c>
      <c r="BF453" s="202">
        <v>129841.35642896645</v>
      </c>
      <c r="BG453" s="236" t="s">
        <v>215</v>
      </c>
      <c r="BH453" s="202">
        <v>44367.564819810097</v>
      </c>
    </row>
    <row r="454" spans="17:60" ht="16.5" thickBot="1" x14ac:dyDescent="0.3">
      <c r="Q454" s="206" t="s">
        <v>194</v>
      </c>
      <c r="R454" s="204" t="s">
        <v>553</v>
      </c>
      <c r="S454" s="204" t="s">
        <v>313</v>
      </c>
      <c r="T454" s="204" t="s">
        <v>76</v>
      </c>
      <c r="U454" s="202">
        <v>692.64453389293681</v>
      </c>
      <c r="V454" s="204" t="s">
        <v>215</v>
      </c>
      <c r="W454" s="204" t="s">
        <v>215</v>
      </c>
      <c r="X454" s="204" t="s">
        <v>215</v>
      </c>
      <c r="Y454" s="204" t="s">
        <v>215</v>
      </c>
      <c r="Z454" s="204" t="s">
        <v>215</v>
      </c>
      <c r="AA454" s="204" t="s">
        <v>215</v>
      </c>
      <c r="AB454" s="202">
        <v>1153.3236999035878</v>
      </c>
      <c r="AC454" s="158" t="s">
        <v>215</v>
      </c>
      <c r="AD454" s="202">
        <v>556.96588969128186</v>
      </c>
      <c r="AU454" s="206" t="s">
        <v>194</v>
      </c>
      <c r="AV454" s="204" t="s">
        <v>551</v>
      </c>
      <c r="AW454" s="204" t="s">
        <v>314</v>
      </c>
      <c r="AX454" s="204" t="s">
        <v>55</v>
      </c>
      <c r="AY454" s="202">
        <v>50653.969297958407</v>
      </c>
      <c r="AZ454" s="236" t="s">
        <v>215</v>
      </c>
      <c r="BA454" s="236" t="s">
        <v>215</v>
      </c>
      <c r="BB454" s="236" t="s">
        <v>215</v>
      </c>
      <c r="BC454" s="236" t="s">
        <v>215</v>
      </c>
      <c r="BD454" s="202">
        <v>2816.640457282846</v>
      </c>
      <c r="BE454" s="202">
        <v>5555.2785681590713</v>
      </c>
      <c r="BF454" s="202">
        <v>85635.23506293328</v>
      </c>
      <c r="BG454" s="236" t="s">
        <v>215</v>
      </c>
      <c r="BH454" s="202">
        <v>29262.069859790445</v>
      </c>
    </row>
    <row r="455" spans="17:60" ht="16.5" thickBot="1" x14ac:dyDescent="0.3">
      <c r="Q455" s="206" t="s">
        <v>194</v>
      </c>
      <c r="R455" s="204" t="s">
        <v>553</v>
      </c>
      <c r="S455" s="204" t="s">
        <v>312</v>
      </c>
      <c r="T455" s="204" t="s">
        <v>76</v>
      </c>
      <c r="U455" s="202">
        <v>4.8301085495841507</v>
      </c>
      <c r="V455" s="204" t="s">
        <v>215</v>
      </c>
      <c r="W455" s="204" t="s">
        <v>215</v>
      </c>
      <c r="X455" s="204" t="s">
        <v>215</v>
      </c>
      <c r="Y455" s="204" t="s">
        <v>215</v>
      </c>
      <c r="Z455" s="204" t="s">
        <v>215</v>
      </c>
      <c r="AA455" s="204" t="s">
        <v>215</v>
      </c>
      <c r="AB455" s="202">
        <v>7.9784983192769339</v>
      </c>
      <c r="AC455" s="158" t="s">
        <v>215</v>
      </c>
      <c r="AD455" s="202">
        <v>3.8485871274641519</v>
      </c>
      <c r="AU455" s="206" t="s">
        <v>194</v>
      </c>
      <c r="AV455" s="204" t="s">
        <v>551</v>
      </c>
      <c r="AW455" s="204" t="s">
        <v>313</v>
      </c>
      <c r="AX455" s="204" t="s">
        <v>55</v>
      </c>
      <c r="AY455" s="202">
        <v>21019.540571480597</v>
      </c>
      <c r="AZ455" s="236" t="s">
        <v>215</v>
      </c>
      <c r="BA455" s="236" t="s">
        <v>215</v>
      </c>
      <c r="BB455" s="236" t="s">
        <v>215</v>
      </c>
      <c r="BC455" s="236" t="s">
        <v>215</v>
      </c>
      <c r="BD455" s="202">
        <v>1168.8025477110368</v>
      </c>
      <c r="BE455" s="202">
        <v>2305.2369807868654</v>
      </c>
      <c r="BF455" s="202">
        <v>35535.48364917875</v>
      </c>
      <c r="BG455" s="236" t="s">
        <v>215</v>
      </c>
      <c r="BH455" s="202">
        <v>12142.686410325497</v>
      </c>
    </row>
    <row r="456" spans="17:60" ht="16.5" thickBot="1" x14ac:dyDescent="0.3">
      <c r="Q456" s="206" t="s">
        <v>194</v>
      </c>
      <c r="R456" s="204" t="s">
        <v>553</v>
      </c>
      <c r="S456" s="204" t="s">
        <v>323</v>
      </c>
      <c r="T456" s="204" t="s">
        <v>52</v>
      </c>
      <c r="U456" s="202">
        <v>0.19958447924504932</v>
      </c>
      <c r="V456" s="204" t="s">
        <v>215</v>
      </c>
      <c r="W456" s="204" t="s">
        <v>215</v>
      </c>
      <c r="X456" s="204" t="s">
        <v>215</v>
      </c>
      <c r="Y456" s="204" t="s">
        <v>215</v>
      </c>
      <c r="Z456" s="204" t="s">
        <v>215</v>
      </c>
      <c r="AA456" s="204" t="s">
        <v>215</v>
      </c>
      <c r="AB456" s="202">
        <v>0.32967880863619203</v>
      </c>
      <c r="AC456" s="158" t="s">
        <v>215</v>
      </c>
      <c r="AD456" s="202">
        <v>0.15902712118763135</v>
      </c>
      <c r="AU456" s="206" t="s">
        <v>194</v>
      </c>
      <c r="AV456" s="204" t="s">
        <v>551</v>
      </c>
      <c r="AW456" s="204" t="s">
        <v>312</v>
      </c>
      <c r="AX456" s="204" t="s">
        <v>55</v>
      </c>
      <c r="AY456" s="202">
        <v>64416.074256736232</v>
      </c>
      <c r="AZ456" s="236" t="s">
        <v>215</v>
      </c>
      <c r="BA456" s="236" t="s">
        <v>215</v>
      </c>
      <c r="BB456" s="236" t="s">
        <v>215</v>
      </c>
      <c r="BC456" s="236" t="s">
        <v>215</v>
      </c>
      <c r="BD456" s="202">
        <v>3581.8895017605664</v>
      </c>
      <c r="BE456" s="202">
        <v>7064.584310430595</v>
      </c>
      <c r="BF456" s="202">
        <v>108901.35042248909</v>
      </c>
      <c r="BG456" s="236" t="s">
        <v>215</v>
      </c>
      <c r="BH456" s="202">
        <v>37212.240049863896</v>
      </c>
    </row>
    <row r="457" spans="17:60" ht="16.5" thickBot="1" x14ac:dyDescent="0.3">
      <c r="Q457" s="206" t="s">
        <v>194</v>
      </c>
      <c r="R457" s="204" t="s">
        <v>553</v>
      </c>
      <c r="S457" s="204" t="s">
        <v>322</v>
      </c>
      <c r="T457" s="204" t="s">
        <v>52</v>
      </c>
      <c r="U457" s="202">
        <v>0</v>
      </c>
      <c r="V457" s="204" t="s">
        <v>215</v>
      </c>
      <c r="W457" s="204" t="s">
        <v>215</v>
      </c>
      <c r="X457" s="204" t="s">
        <v>215</v>
      </c>
      <c r="Y457" s="204" t="s">
        <v>215</v>
      </c>
      <c r="Z457" s="204" t="s">
        <v>215</v>
      </c>
      <c r="AA457" s="204" t="s">
        <v>215</v>
      </c>
      <c r="AB457" s="202">
        <v>0</v>
      </c>
      <c r="AC457" s="158" t="s">
        <v>215</v>
      </c>
      <c r="AD457" s="202">
        <v>0</v>
      </c>
      <c r="AU457" s="206" t="s">
        <v>194</v>
      </c>
      <c r="AV457" s="204" t="s">
        <v>551</v>
      </c>
      <c r="AW457" s="204" t="s">
        <v>323</v>
      </c>
      <c r="AX457" s="204" t="s">
        <v>52</v>
      </c>
      <c r="AY457" s="202">
        <v>8295.0369961630731</v>
      </c>
      <c r="AZ457" s="236" t="s">
        <v>215</v>
      </c>
      <c r="BA457" s="236" t="s">
        <v>215</v>
      </c>
      <c r="BB457" s="236" t="s">
        <v>215</v>
      </c>
      <c r="BC457" s="236" t="s">
        <v>215</v>
      </c>
      <c r="BD457" s="202">
        <v>461.24987087621105</v>
      </c>
      <c r="BE457" s="202">
        <v>909.72616530425785</v>
      </c>
      <c r="BF457" s="202">
        <v>14023.529702948332</v>
      </c>
      <c r="BG457" s="236" t="s">
        <v>215</v>
      </c>
      <c r="BH457" s="202">
        <v>4791.9236228749642</v>
      </c>
    </row>
    <row r="458" spans="17:60" ht="16.5" thickBot="1" x14ac:dyDescent="0.3">
      <c r="Q458" s="206" t="s">
        <v>194</v>
      </c>
      <c r="R458" s="204" t="s">
        <v>553</v>
      </c>
      <c r="S458" s="204" t="s">
        <v>321</v>
      </c>
      <c r="T458" s="204" t="s">
        <v>52</v>
      </c>
      <c r="U458" s="202">
        <v>4.4502511508281568</v>
      </c>
      <c r="V458" s="204" t="s">
        <v>215</v>
      </c>
      <c r="W458" s="204" t="s">
        <v>215</v>
      </c>
      <c r="X458" s="204" t="s">
        <v>215</v>
      </c>
      <c r="Y458" s="204" t="s">
        <v>215</v>
      </c>
      <c r="Z458" s="204" t="s">
        <v>215</v>
      </c>
      <c r="AA458" s="204" t="s">
        <v>215</v>
      </c>
      <c r="AB458" s="202">
        <v>7.351040036211943</v>
      </c>
      <c r="AC458" s="158" t="s">
        <v>215</v>
      </c>
      <c r="AD458" s="202">
        <v>3.5459201625053209</v>
      </c>
      <c r="AU458" s="206" t="s">
        <v>194</v>
      </c>
      <c r="AV458" s="204" t="s">
        <v>551</v>
      </c>
      <c r="AW458" s="204" t="s">
        <v>322</v>
      </c>
      <c r="AX458" s="204" t="s">
        <v>52</v>
      </c>
      <c r="AY458" s="202">
        <v>6980.9957437093253</v>
      </c>
      <c r="AZ458" s="236" t="s">
        <v>215</v>
      </c>
      <c r="BA458" s="236" t="s">
        <v>215</v>
      </c>
      <c r="BB458" s="236" t="s">
        <v>215</v>
      </c>
      <c r="BC458" s="236" t="s">
        <v>215</v>
      </c>
      <c r="BD458" s="202">
        <v>388.1819197265462</v>
      </c>
      <c r="BE458" s="202">
        <v>765.61376288829501</v>
      </c>
      <c r="BF458" s="202">
        <v>11802.021041418755</v>
      </c>
      <c r="BG458" s="236" t="s">
        <v>215</v>
      </c>
      <c r="BH458" s="202">
        <v>4032.8208820459668</v>
      </c>
    </row>
    <row r="459" spans="17:60" ht="16.5" thickBot="1" x14ac:dyDescent="0.3">
      <c r="Q459" s="206" t="s">
        <v>194</v>
      </c>
      <c r="R459" s="204" t="s">
        <v>553</v>
      </c>
      <c r="S459" s="204" t="s">
        <v>320</v>
      </c>
      <c r="T459" s="204" t="s">
        <v>52</v>
      </c>
      <c r="U459" s="202">
        <v>3.5556791847090627</v>
      </c>
      <c r="V459" s="204" t="s">
        <v>215</v>
      </c>
      <c r="W459" s="204" t="s">
        <v>215</v>
      </c>
      <c r="X459" s="204" t="s">
        <v>215</v>
      </c>
      <c r="Y459" s="204" t="s">
        <v>215</v>
      </c>
      <c r="Z459" s="204" t="s">
        <v>215</v>
      </c>
      <c r="AA459" s="204" t="s">
        <v>215</v>
      </c>
      <c r="AB459" s="202">
        <v>5.9205680147801534</v>
      </c>
      <c r="AC459" s="158" t="s">
        <v>215</v>
      </c>
      <c r="AD459" s="202">
        <v>2.8591751232593539</v>
      </c>
      <c r="AU459" s="206" t="s">
        <v>194</v>
      </c>
      <c r="AV459" s="204" t="s">
        <v>551</v>
      </c>
      <c r="AW459" s="204" t="s">
        <v>321</v>
      </c>
      <c r="AX459" s="204" t="s">
        <v>52</v>
      </c>
      <c r="AY459" s="202">
        <v>17255.292683727068</v>
      </c>
      <c r="AZ459" s="236" t="s">
        <v>215</v>
      </c>
      <c r="BA459" s="236" t="s">
        <v>215</v>
      </c>
      <c r="BB459" s="236" t="s">
        <v>215</v>
      </c>
      <c r="BC459" s="236" t="s">
        <v>215</v>
      </c>
      <c r="BD459" s="202">
        <v>959.489575029241</v>
      </c>
      <c r="BE459" s="202">
        <v>1892.4076229715029</v>
      </c>
      <c r="BF459" s="202">
        <v>29171.67332650151</v>
      </c>
      <c r="BG459" s="236" t="s">
        <v>215</v>
      </c>
      <c r="BH459" s="202">
        <v>9968.1345205597354</v>
      </c>
    </row>
    <row r="460" spans="17:60" ht="16.5" thickBot="1" x14ac:dyDescent="0.3">
      <c r="Q460" s="206" t="s">
        <v>194</v>
      </c>
      <c r="R460" s="204" t="s">
        <v>553</v>
      </c>
      <c r="S460" s="204" t="s">
        <v>319</v>
      </c>
      <c r="T460" s="204" t="s">
        <v>52</v>
      </c>
      <c r="U460" s="202">
        <v>111.11946892265456</v>
      </c>
      <c r="V460" s="204" t="s">
        <v>215</v>
      </c>
      <c r="W460" s="204" t="s">
        <v>215</v>
      </c>
      <c r="X460" s="204" t="s">
        <v>215</v>
      </c>
      <c r="Y460" s="204" t="s">
        <v>215</v>
      </c>
      <c r="Z460" s="204" t="s">
        <v>215</v>
      </c>
      <c r="AA460" s="204" t="s">
        <v>215</v>
      </c>
      <c r="AB460" s="202">
        <v>185.02523409649416</v>
      </c>
      <c r="AC460" s="158" t="s">
        <v>215</v>
      </c>
      <c r="AD460" s="202">
        <v>89.352836616906657</v>
      </c>
      <c r="AU460" s="206" t="s">
        <v>194</v>
      </c>
      <c r="AV460" s="204" t="s">
        <v>551</v>
      </c>
      <c r="AW460" s="204" t="s">
        <v>320</v>
      </c>
      <c r="AX460" s="204" t="s">
        <v>52</v>
      </c>
      <c r="AY460" s="202">
        <v>873.68319719703493</v>
      </c>
      <c r="AZ460" s="236" t="s">
        <v>215</v>
      </c>
      <c r="BA460" s="236" t="s">
        <v>215</v>
      </c>
      <c r="BB460" s="236" t="s">
        <v>215</v>
      </c>
      <c r="BC460" s="236" t="s">
        <v>215</v>
      </c>
      <c r="BD460" s="202">
        <v>48.581611158606258</v>
      </c>
      <c r="BE460" s="202">
        <v>95.817832403215107</v>
      </c>
      <c r="BF460" s="202">
        <v>1477.0425101813034</v>
      </c>
      <c r="BG460" s="236" t="s">
        <v>215</v>
      </c>
      <c r="BH460" s="202">
        <v>504.71422291352627</v>
      </c>
    </row>
    <row r="461" spans="17:60" ht="16.5" thickBot="1" x14ac:dyDescent="0.3">
      <c r="Q461" s="206" t="s">
        <v>194</v>
      </c>
      <c r="R461" s="204" t="s">
        <v>553</v>
      </c>
      <c r="S461" s="204" t="s">
        <v>318</v>
      </c>
      <c r="T461" s="204" t="s">
        <v>52</v>
      </c>
      <c r="U461" s="202">
        <v>0</v>
      </c>
      <c r="V461" s="204" t="s">
        <v>215</v>
      </c>
      <c r="W461" s="204" t="s">
        <v>215</v>
      </c>
      <c r="X461" s="204" t="s">
        <v>215</v>
      </c>
      <c r="Y461" s="204" t="s">
        <v>215</v>
      </c>
      <c r="Z461" s="204" t="s">
        <v>215</v>
      </c>
      <c r="AA461" s="204" t="s">
        <v>215</v>
      </c>
      <c r="AB461" s="202">
        <v>0</v>
      </c>
      <c r="AC461" s="158" t="s">
        <v>215</v>
      </c>
      <c r="AD461" s="202">
        <v>0</v>
      </c>
      <c r="AU461" s="206" t="s">
        <v>194</v>
      </c>
      <c r="AV461" s="204" t="s">
        <v>551</v>
      </c>
      <c r="AW461" s="204" t="s">
        <v>319</v>
      </c>
      <c r="AX461" s="204" t="s">
        <v>52</v>
      </c>
      <c r="AY461" s="202">
        <v>4702.3533932807641</v>
      </c>
      <c r="AZ461" s="236" t="s">
        <v>215</v>
      </c>
      <c r="BA461" s="236" t="s">
        <v>215</v>
      </c>
      <c r="BB461" s="236" t="s">
        <v>215</v>
      </c>
      <c r="BC461" s="236" t="s">
        <v>215</v>
      </c>
      <c r="BD461" s="202">
        <v>261.47681999107817</v>
      </c>
      <c r="BE461" s="202">
        <v>515.71245822695255</v>
      </c>
      <c r="BF461" s="202">
        <v>7949.7647225606515</v>
      </c>
      <c r="BG461" s="236" t="s">
        <v>215</v>
      </c>
      <c r="BH461" s="202">
        <v>2716.4819540637718</v>
      </c>
    </row>
    <row r="462" spans="17:60" ht="16.5" thickBot="1" x14ac:dyDescent="0.3">
      <c r="Q462" s="206" t="s">
        <v>194</v>
      </c>
      <c r="R462" s="204" t="s">
        <v>553</v>
      </c>
      <c r="S462" s="204" t="s">
        <v>317</v>
      </c>
      <c r="T462" s="204" t="s">
        <v>52</v>
      </c>
      <c r="U462" s="202">
        <v>7.6384129353837311</v>
      </c>
      <c r="V462" s="204" t="s">
        <v>215</v>
      </c>
      <c r="W462" s="204" t="s">
        <v>215</v>
      </c>
      <c r="X462" s="204" t="s">
        <v>215</v>
      </c>
      <c r="Y462" s="204" t="s">
        <v>215</v>
      </c>
      <c r="Z462" s="204" t="s">
        <v>215</v>
      </c>
      <c r="AA462" s="204" t="s">
        <v>215</v>
      </c>
      <c r="AB462" s="202">
        <v>12.718735566301168</v>
      </c>
      <c r="AC462" s="158" t="s">
        <v>215</v>
      </c>
      <c r="AD462" s="202">
        <v>6.1421627519015338</v>
      </c>
      <c r="AU462" s="206" t="s">
        <v>194</v>
      </c>
      <c r="AV462" s="204" t="s">
        <v>551</v>
      </c>
      <c r="AW462" s="204" t="s">
        <v>318</v>
      </c>
      <c r="AX462" s="204" t="s">
        <v>52</v>
      </c>
      <c r="AY462" s="202">
        <v>2407.3035234988679</v>
      </c>
      <c r="AZ462" s="236" t="s">
        <v>215</v>
      </c>
      <c r="BA462" s="236" t="s">
        <v>215</v>
      </c>
      <c r="BB462" s="236" t="s">
        <v>215</v>
      </c>
      <c r="BC462" s="236" t="s">
        <v>215</v>
      </c>
      <c r="BD462" s="202">
        <v>133.85937156004363</v>
      </c>
      <c r="BE462" s="202">
        <v>264.01172221040696</v>
      </c>
      <c r="BF462" s="202">
        <v>4069.7699698523297</v>
      </c>
      <c r="BG462" s="236" t="s">
        <v>215</v>
      </c>
      <c r="BH462" s="202">
        <v>1390.6646380263576</v>
      </c>
    </row>
    <row r="463" spans="17:60" ht="16.5" thickBot="1" x14ac:dyDescent="0.3">
      <c r="Q463" s="206" t="s">
        <v>194</v>
      </c>
      <c r="R463" s="204" t="s">
        <v>553</v>
      </c>
      <c r="S463" s="204" t="s">
        <v>74</v>
      </c>
      <c r="T463" s="204" t="s">
        <v>52</v>
      </c>
      <c r="U463" s="202">
        <v>0.91946473742507528</v>
      </c>
      <c r="V463" s="204" t="s">
        <v>215</v>
      </c>
      <c r="W463" s="204" t="s">
        <v>215</v>
      </c>
      <c r="X463" s="204" t="s">
        <v>215</v>
      </c>
      <c r="Y463" s="204" t="s">
        <v>215</v>
      </c>
      <c r="Z463" s="204" t="s">
        <v>215</v>
      </c>
      <c r="AA463" s="204" t="s">
        <v>215</v>
      </c>
      <c r="AB463" s="202">
        <v>1.5187956516654189</v>
      </c>
      <c r="AC463" s="158" t="s">
        <v>215</v>
      </c>
      <c r="AD463" s="202">
        <v>0.73262124780115168</v>
      </c>
      <c r="AU463" s="206" t="s">
        <v>194</v>
      </c>
      <c r="AV463" s="204" t="s">
        <v>551</v>
      </c>
      <c r="AW463" s="204" t="s">
        <v>317</v>
      </c>
      <c r="AX463" s="204" t="s">
        <v>52</v>
      </c>
      <c r="AY463" s="202">
        <v>11086.847636130076</v>
      </c>
      <c r="AZ463" s="236" t="s">
        <v>215</v>
      </c>
      <c r="BA463" s="236" t="s">
        <v>215</v>
      </c>
      <c r="BB463" s="236" t="s">
        <v>215</v>
      </c>
      <c r="BC463" s="236" t="s">
        <v>215</v>
      </c>
      <c r="BD463" s="202">
        <v>616.48996176323863</v>
      </c>
      <c r="BE463" s="202">
        <v>1215.9072213896743</v>
      </c>
      <c r="BF463" s="202">
        <v>18743.344629957584</v>
      </c>
      <c r="BG463" s="236" t="s">
        <v>215</v>
      </c>
      <c r="BH463" s="202">
        <v>6404.712494394128</v>
      </c>
    </row>
    <row r="464" spans="17:60" ht="16.5" thickBot="1" x14ac:dyDescent="0.3">
      <c r="Q464" s="206" t="s">
        <v>194</v>
      </c>
      <c r="R464" s="204" t="s">
        <v>553</v>
      </c>
      <c r="S464" s="204" t="s">
        <v>316</v>
      </c>
      <c r="T464" s="204" t="s">
        <v>52</v>
      </c>
      <c r="U464" s="202">
        <v>5.3260528825038254</v>
      </c>
      <c r="V464" s="204" t="s">
        <v>215</v>
      </c>
      <c r="W464" s="204" t="s">
        <v>215</v>
      </c>
      <c r="X464" s="204" t="s">
        <v>215</v>
      </c>
      <c r="Y464" s="204" t="s">
        <v>215</v>
      </c>
      <c r="Z464" s="204" t="s">
        <v>215</v>
      </c>
      <c r="AA464" s="204" t="s">
        <v>215</v>
      </c>
      <c r="AB464" s="202">
        <v>8.7977120048565709</v>
      </c>
      <c r="AC464" s="158" t="s">
        <v>215</v>
      </c>
      <c r="AD464" s="202">
        <v>4.2437511193329858</v>
      </c>
      <c r="AU464" s="206" t="s">
        <v>194</v>
      </c>
      <c r="AV464" s="204" t="s">
        <v>551</v>
      </c>
      <c r="AW464" s="204" t="s">
        <v>74</v>
      </c>
      <c r="AX464" s="204" t="s">
        <v>52</v>
      </c>
      <c r="AY464" s="202">
        <v>14556.899387981066</v>
      </c>
      <c r="AZ464" s="236" t="s">
        <v>215</v>
      </c>
      <c r="BA464" s="236" t="s">
        <v>215</v>
      </c>
      <c r="BB464" s="236" t="s">
        <v>215</v>
      </c>
      <c r="BC464" s="236" t="s">
        <v>215</v>
      </c>
      <c r="BD464" s="202">
        <v>809.44400442940037</v>
      </c>
      <c r="BE464" s="202">
        <v>1596.4717535405157</v>
      </c>
      <c r="BF464" s="202">
        <v>24609.789087692898</v>
      </c>
      <c r="BG464" s="236" t="s">
        <v>215</v>
      </c>
      <c r="BH464" s="202">
        <v>8409.3115058252915</v>
      </c>
    </row>
    <row r="465" spans="17:60" ht="16.5" thickBot="1" x14ac:dyDescent="0.3">
      <c r="Q465" s="206" t="s">
        <v>194</v>
      </c>
      <c r="R465" s="204" t="s">
        <v>553</v>
      </c>
      <c r="S465" s="204" t="s">
        <v>315</v>
      </c>
      <c r="T465" s="204" t="s">
        <v>52</v>
      </c>
      <c r="U465" s="202">
        <v>1.6145396672830907</v>
      </c>
      <c r="V465" s="204" t="s">
        <v>215</v>
      </c>
      <c r="W465" s="204" t="s">
        <v>215</v>
      </c>
      <c r="X465" s="204" t="s">
        <v>215</v>
      </c>
      <c r="Y465" s="204" t="s">
        <v>215</v>
      </c>
      <c r="Z465" s="204" t="s">
        <v>215</v>
      </c>
      <c r="AA465" s="204" t="s">
        <v>215</v>
      </c>
      <c r="AB465" s="202">
        <v>2.6883729988402214</v>
      </c>
      <c r="AC465" s="158" t="s">
        <v>215</v>
      </c>
      <c r="AD465" s="202">
        <v>1.2982756352325311</v>
      </c>
      <c r="AU465" s="206" t="s">
        <v>194</v>
      </c>
      <c r="AV465" s="204" t="s">
        <v>551</v>
      </c>
      <c r="AW465" s="204" t="s">
        <v>316</v>
      </c>
      <c r="AX465" s="204" t="s">
        <v>52</v>
      </c>
      <c r="AY465" s="202">
        <v>29983.09905077393</v>
      </c>
      <c r="AZ465" s="236" t="s">
        <v>215</v>
      </c>
      <c r="BA465" s="236" t="s">
        <v>215</v>
      </c>
      <c r="BB465" s="236" t="s">
        <v>215</v>
      </c>
      <c r="BC465" s="236" t="s">
        <v>215</v>
      </c>
      <c r="BD465" s="202">
        <v>1667.2259053256957</v>
      </c>
      <c r="BE465" s="202">
        <v>3288.2806593888849</v>
      </c>
      <c r="BF465" s="202">
        <v>50689.210948602267</v>
      </c>
      <c r="BG465" s="236" t="s">
        <v>215</v>
      </c>
      <c r="BH465" s="202">
        <v>17320.805283311238</v>
      </c>
    </row>
    <row r="466" spans="17:60" ht="16.5" thickBot="1" x14ac:dyDescent="0.3">
      <c r="Q466" s="206" t="s">
        <v>194</v>
      </c>
      <c r="R466" s="204" t="s">
        <v>553</v>
      </c>
      <c r="S466" s="204" t="s">
        <v>314</v>
      </c>
      <c r="T466" s="204" t="s">
        <v>52</v>
      </c>
      <c r="U466" s="202">
        <v>16.761467879019548</v>
      </c>
      <c r="V466" s="204" t="s">
        <v>215</v>
      </c>
      <c r="W466" s="204" t="s">
        <v>215</v>
      </c>
      <c r="X466" s="204" t="s">
        <v>215</v>
      </c>
      <c r="Y466" s="204" t="s">
        <v>215</v>
      </c>
      <c r="Z466" s="204" t="s">
        <v>215</v>
      </c>
      <c r="AA466" s="204" t="s">
        <v>215</v>
      </c>
      <c r="AB466" s="202">
        <v>27.687026477466109</v>
      </c>
      <c r="AC466" s="158" t="s">
        <v>215</v>
      </c>
      <c r="AD466" s="202">
        <v>13.355387121093237</v>
      </c>
      <c r="AU466" s="206" t="s">
        <v>194</v>
      </c>
      <c r="AV466" s="204" t="s">
        <v>551</v>
      </c>
      <c r="AW466" s="204" t="s">
        <v>315</v>
      </c>
      <c r="AX466" s="204" t="s">
        <v>52</v>
      </c>
      <c r="AY466" s="202">
        <v>8481.1810198022195</v>
      </c>
      <c r="AZ466" s="236" t="s">
        <v>215</v>
      </c>
      <c r="BA466" s="236" t="s">
        <v>215</v>
      </c>
      <c r="BB466" s="236" t="s">
        <v>215</v>
      </c>
      <c r="BC466" s="236" t="s">
        <v>215</v>
      </c>
      <c r="BD466" s="202">
        <v>471.60050667297111</v>
      </c>
      <c r="BE466" s="202">
        <v>930.14079261669474</v>
      </c>
      <c r="BF466" s="202">
        <v>14338.223446416547</v>
      </c>
      <c r="BG466" s="236" t="s">
        <v>215</v>
      </c>
      <c r="BH466" s="202">
        <v>4899.4563493168125</v>
      </c>
    </row>
    <row r="467" spans="17:60" ht="16.5" thickBot="1" x14ac:dyDescent="0.3">
      <c r="Q467" s="206" t="s">
        <v>194</v>
      </c>
      <c r="R467" s="204" t="s">
        <v>553</v>
      </c>
      <c r="S467" s="204" t="s">
        <v>313</v>
      </c>
      <c r="T467" s="204" t="s">
        <v>52</v>
      </c>
      <c r="U467" s="202">
        <v>10.710611031402069</v>
      </c>
      <c r="V467" s="204" t="s">
        <v>215</v>
      </c>
      <c r="W467" s="204" t="s">
        <v>215</v>
      </c>
      <c r="X467" s="204" t="s">
        <v>215</v>
      </c>
      <c r="Y467" s="204" t="s">
        <v>215</v>
      </c>
      <c r="Z467" s="204" t="s">
        <v>215</v>
      </c>
      <c r="AA467" s="204" t="s">
        <v>215</v>
      </c>
      <c r="AB467" s="202">
        <v>17.834258322284271</v>
      </c>
      <c r="AC467" s="158" t="s">
        <v>215</v>
      </c>
      <c r="AD467" s="202">
        <v>8.6125634583643453</v>
      </c>
      <c r="AU467" s="206" t="s">
        <v>194</v>
      </c>
      <c r="AV467" s="204" t="s">
        <v>551</v>
      </c>
      <c r="AW467" s="204" t="s">
        <v>314</v>
      </c>
      <c r="AX467" s="204" t="s">
        <v>52</v>
      </c>
      <c r="AY467" s="202">
        <v>12660.861691484912</v>
      </c>
      <c r="AZ467" s="236" t="s">
        <v>215</v>
      </c>
      <c r="BA467" s="236" t="s">
        <v>215</v>
      </c>
      <c r="BB467" s="236" t="s">
        <v>215</v>
      </c>
      <c r="BC467" s="236" t="s">
        <v>215</v>
      </c>
      <c r="BD467" s="202">
        <v>704.01383659653732</v>
      </c>
      <c r="BE467" s="202">
        <v>1388.5311375187164</v>
      </c>
      <c r="BF467" s="202">
        <v>21404.361436553718</v>
      </c>
      <c r="BG467" s="236" t="s">
        <v>215</v>
      </c>
      <c r="BH467" s="202">
        <v>7313.9977860788913</v>
      </c>
    </row>
    <row r="468" spans="17:60" ht="16.5" thickBot="1" x14ac:dyDescent="0.3">
      <c r="Q468" s="206" t="s">
        <v>194</v>
      </c>
      <c r="R468" s="204" t="s">
        <v>553</v>
      </c>
      <c r="S468" s="204" t="s">
        <v>312</v>
      </c>
      <c r="T468" s="204" t="s">
        <v>52</v>
      </c>
      <c r="U468" s="202">
        <v>7.2061905775671328E-2</v>
      </c>
      <c r="V468" s="204" t="s">
        <v>215</v>
      </c>
      <c r="W468" s="204" t="s">
        <v>215</v>
      </c>
      <c r="X468" s="204" t="s">
        <v>215</v>
      </c>
      <c r="Y468" s="204" t="s">
        <v>215</v>
      </c>
      <c r="Z468" s="204" t="s">
        <v>215</v>
      </c>
      <c r="AA468" s="204" t="s">
        <v>215</v>
      </c>
      <c r="AB468" s="202">
        <v>0.11903372112922526</v>
      </c>
      <c r="AC468" s="158" t="s">
        <v>215</v>
      </c>
      <c r="AD468" s="202">
        <v>5.7418279548326227E-2</v>
      </c>
      <c r="AU468" s="206" t="s">
        <v>194</v>
      </c>
      <c r="AV468" s="204" t="s">
        <v>551</v>
      </c>
      <c r="AW468" s="204" t="s">
        <v>313</v>
      </c>
      <c r="AX468" s="204" t="s">
        <v>52</v>
      </c>
      <c r="AY468" s="202">
        <v>5270.6427335559865</v>
      </c>
      <c r="AZ468" s="236" t="s">
        <v>215</v>
      </c>
      <c r="BA468" s="236" t="s">
        <v>215</v>
      </c>
      <c r="BB468" s="236" t="s">
        <v>215</v>
      </c>
      <c r="BC468" s="236" t="s">
        <v>215</v>
      </c>
      <c r="BD468" s="202">
        <v>293.07684599982531</v>
      </c>
      <c r="BE468" s="202">
        <v>578.03739813391132</v>
      </c>
      <c r="BF468" s="202">
        <v>8910.5105814284052</v>
      </c>
      <c r="BG468" s="236" t="s">
        <v>215</v>
      </c>
      <c r="BH468" s="202">
        <v>3044.7745361887819</v>
      </c>
    </row>
    <row r="469" spans="17:60" ht="16.5" thickBot="1" x14ac:dyDescent="0.3">
      <c r="Q469" s="206" t="s">
        <v>194</v>
      </c>
      <c r="R469" s="204" t="s">
        <v>406</v>
      </c>
      <c r="S469" s="204" t="s">
        <v>323</v>
      </c>
      <c r="T469" s="204" t="s">
        <v>55</v>
      </c>
      <c r="U469" s="202">
        <v>226497.1324956968</v>
      </c>
      <c r="V469" s="204" t="s">
        <v>215</v>
      </c>
      <c r="W469" s="204" t="s">
        <v>215</v>
      </c>
      <c r="X469" s="204" t="s">
        <v>215</v>
      </c>
      <c r="Y469" s="204" t="s">
        <v>215</v>
      </c>
      <c r="Z469" s="204" t="s">
        <v>215</v>
      </c>
      <c r="AA469" s="204" t="s">
        <v>215</v>
      </c>
      <c r="AB469" s="202">
        <v>356989.63406179467</v>
      </c>
      <c r="AC469" s="158" t="s">
        <v>215</v>
      </c>
      <c r="AD469" s="202">
        <v>219946.26471428567</v>
      </c>
      <c r="AU469" s="206" t="s">
        <v>194</v>
      </c>
      <c r="AV469" s="204" t="s">
        <v>551</v>
      </c>
      <c r="AW469" s="204" t="s">
        <v>312</v>
      </c>
      <c r="AX469" s="204" t="s">
        <v>52</v>
      </c>
      <c r="AY469" s="202">
        <v>16138.540523911903</v>
      </c>
      <c r="AZ469" s="236" t="s">
        <v>215</v>
      </c>
      <c r="BA469" s="236" t="s">
        <v>215</v>
      </c>
      <c r="BB469" s="236" t="s">
        <v>215</v>
      </c>
      <c r="BC469" s="236" t="s">
        <v>215</v>
      </c>
      <c r="BD469" s="202">
        <v>897.3919870674589</v>
      </c>
      <c r="BE469" s="202">
        <v>1769.9321402926644</v>
      </c>
      <c r="BF469" s="202">
        <v>27283.700181686891</v>
      </c>
      <c r="BG469" s="236" t="s">
        <v>215</v>
      </c>
      <c r="BH469" s="202">
        <v>9323.0028523115743</v>
      </c>
    </row>
    <row r="470" spans="17:60" ht="16.5" thickBot="1" x14ac:dyDescent="0.3">
      <c r="Q470" s="206" t="s">
        <v>194</v>
      </c>
      <c r="R470" s="204" t="s">
        <v>406</v>
      </c>
      <c r="S470" s="204" t="s">
        <v>322</v>
      </c>
      <c r="T470" s="204" t="s">
        <v>55</v>
      </c>
      <c r="U470" s="202">
        <v>191698.25509391286</v>
      </c>
      <c r="V470" s="204" t="s">
        <v>215</v>
      </c>
      <c r="W470" s="204" t="s">
        <v>215</v>
      </c>
      <c r="X470" s="204" t="s">
        <v>215</v>
      </c>
      <c r="Y470" s="204" t="s">
        <v>215</v>
      </c>
      <c r="Z470" s="204" t="s">
        <v>215</v>
      </c>
      <c r="AA470" s="204" t="s">
        <v>215</v>
      </c>
      <c r="AB470" s="202">
        <v>297028.19233357999</v>
      </c>
      <c r="AC470" s="158" t="s">
        <v>215</v>
      </c>
      <c r="AD470" s="202">
        <v>181308.56807281103</v>
      </c>
      <c r="AU470" s="206" t="s">
        <v>194</v>
      </c>
      <c r="AV470" s="204" t="s">
        <v>40</v>
      </c>
      <c r="AW470" s="204" t="s">
        <v>323</v>
      </c>
      <c r="AX470" s="204" t="s">
        <v>55</v>
      </c>
      <c r="AY470" s="202">
        <v>0</v>
      </c>
      <c r="AZ470" s="236" t="s">
        <v>215</v>
      </c>
      <c r="BA470" s="236" t="s">
        <v>215</v>
      </c>
      <c r="BB470" s="236" t="s">
        <v>215</v>
      </c>
      <c r="BC470" s="236" t="s">
        <v>215</v>
      </c>
      <c r="BD470" s="202">
        <v>0</v>
      </c>
      <c r="BE470" s="202">
        <v>0</v>
      </c>
      <c r="BF470" s="202">
        <v>0</v>
      </c>
      <c r="BG470" s="236" t="s">
        <v>215</v>
      </c>
      <c r="BH470" s="202">
        <v>0</v>
      </c>
    </row>
    <row r="471" spans="17:60" ht="16.5" thickBot="1" x14ac:dyDescent="0.3">
      <c r="Q471" s="206" t="s">
        <v>194</v>
      </c>
      <c r="R471" s="204" t="s">
        <v>406</v>
      </c>
      <c r="S471" s="204" t="s">
        <v>320</v>
      </c>
      <c r="T471" s="204" t="s">
        <v>55</v>
      </c>
      <c r="U471" s="202">
        <v>159656.15535296558</v>
      </c>
      <c r="V471" s="204" t="s">
        <v>215</v>
      </c>
      <c r="W471" s="204" t="s">
        <v>215</v>
      </c>
      <c r="X471" s="204" t="s">
        <v>215</v>
      </c>
      <c r="Y471" s="204" t="s">
        <v>215</v>
      </c>
      <c r="Z471" s="204" t="s">
        <v>215</v>
      </c>
      <c r="AA471" s="204" t="s">
        <v>215</v>
      </c>
      <c r="AB471" s="202">
        <v>251639.35563842545</v>
      </c>
      <c r="AC471" s="158" t="s">
        <v>215</v>
      </c>
      <c r="AD471" s="202">
        <v>155038.49705115205</v>
      </c>
      <c r="AU471" s="206" t="s">
        <v>194</v>
      </c>
      <c r="AV471" s="204" t="s">
        <v>40</v>
      </c>
      <c r="AW471" s="204" t="s">
        <v>322</v>
      </c>
      <c r="AX471" s="204" t="s">
        <v>55</v>
      </c>
      <c r="AY471" s="202">
        <v>0</v>
      </c>
      <c r="AZ471" s="236" t="s">
        <v>215</v>
      </c>
      <c r="BA471" s="236" t="s">
        <v>215</v>
      </c>
      <c r="BB471" s="236" t="s">
        <v>215</v>
      </c>
      <c r="BC471" s="236" t="s">
        <v>215</v>
      </c>
      <c r="BD471" s="202">
        <v>0</v>
      </c>
      <c r="BE471" s="202">
        <v>0</v>
      </c>
      <c r="BF471" s="202">
        <v>0</v>
      </c>
      <c r="BG471" s="236" t="s">
        <v>215</v>
      </c>
      <c r="BH471" s="202">
        <v>0</v>
      </c>
    </row>
    <row r="472" spans="17:60" ht="16.5" thickBot="1" x14ac:dyDescent="0.3">
      <c r="Q472" s="206" t="s">
        <v>194</v>
      </c>
      <c r="R472" s="204" t="s">
        <v>406</v>
      </c>
      <c r="S472" s="204" t="s">
        <v>319</v>
      </c>
      <c r="T472" s="204" t="s">
        <v>55</v>
      </c>
      <c r="U472" s="202">
        <v>99717.657880913554</v>
      </c>
      <c r="V472" s="204" t="s">
        <v>215</v>
      </c>
      <c r="W472" s="204" t="s">
        <v>215</v>
      </c>
      <c r="X472" s="204" t="s">
        <v>215</v>
      </c>
      <c r="Y472" s="204" t="s">
        <v>215</v>
      </c>
      <c r="Z472" s="204" t="s">
        <v>215</v>
      </c>
      <c r="AA472" s="204" t="s">
        <v>215</v>
      </c>
      <c r="AB472" s="202">
        <v>154508.21735229576</v>
      </c>
      <c r="AC472" s="158" t="s">
        <v>215</v>
      </c>
      <c r="AD472" s="202">
        <v>94313.147258986166</v>
      </c>
      <c r="AU472" s="206" t="s">
        <v>194</v>
      </c>
      <c r="AV472" s="204" t="s">
        <v>40</v>
      </c>
      <c r="AW472" s="204" t="s">
        <v>321</v>
      </c>
      <c r="AX472" s="204" t="s">
        <v>55</v>
      </c>
      <c r="AY472" s="202">
        <v>0</v>
      </c>
      <c r="AZ472" s="236" t="s">
        <v>215</v>
      </c>
      <c r="BA472" s="236" t="s">
        <v>215</v>
      </c>
      <c r="BB472" s="236" t="s">
        <v>215</v>
      </c>
      <c r="BC472" s="236" t="s">
        <v>215</v>
      </c>
      <c r="BD472" s="202">
        <v>0</v>
      </c>
      <c r="BE472" s="202">
        <v>0</v>
      </c>
      <c r="BF472" s="202">
        <v>0</v>
      </c>
      <c r="BG472" s="236" t="s">
        <v>215</v>
      </c>
      <c r="BH472" s="202">
        <v>0</v>
      </c>
    </row>
    <row r="473" spans="17:60" ht="16.5" thickBot="1" x14ac:dyDescent="0.3">
      <c r="Q473" s="206" t="s">
        <v>194</v>
      </c>
      <c r="R473" s="204" t="s">
        <v>406</v>
      </c>
      <c r="S473" s="204" t="s">
        <v>318</v>
      </c>
      <c r="T473" s="204" t="s">
        <v>55</v>
      </c>
      <c r="U473" s="202">
        <v>8616.6349821133408</v>
      </c>
      <c r="V473" s="204" t="s">
        <v>215</v>
      </c>
      <c r="W473" s="204" t="s">
        <v>215</v>
      </c>
      <c r="X473" s="204" t="s">
        <v>215</v>
      </c>
      <c r="Y473" s="204" t="s">
        <v>215</v>
      </c>
      <c r="Z473" s="204" t="s">
        <v>215</v>
      </c>
      <c r="AA473" s="204" t="s">
        <v>215</v>
      </c>
      <c r="AB473" s="202">
        <v>13580.963852454697</v>
      </c>
      <c r="AC473" s="158" t="s">
        <v>215</v>
      </c>
      <c r="AD473" s="202">
        <v>8367.4201869124408</v>
      </c>
      <c r="AU473" s="206" t="s">
        <v>194</v>
      </c>
      <c r="AV473" s="204" t="s">
        <v>40</v>
      </c>
      <c r="AW473" s="204" t="s">
        <v>320</v>
      </c>
      <c r="AX473" s="204" t="s">
        <v>55</v>
      </c>
      <c r="AY473" s="202">
        <v>599100.61543879192</v>
      </c>
      <c r="AZ473" s="236" t="s">
        <v>215</v>
      </c>
      <c r="BA473" s="236" t="s">
        <v>215</v>
      </c>
      <c r="BB473" s="236" t="s">
        <v>215</v>
      </c>
      <c r="BC473" s="236" t="s">
        <v>215</v>
      </c>
      <c r="BD473" s="202">
        <v>29075.663655979151</v>
      </c>
      <c r="BE473" s="202">
        <v>104229.34699963295</v>
      </c>
      <c r="BF473" s="202">
        <v>931050.30567035067</v>
      </c>
      <c r="BG473" s="236" t="s">
        <v>215</v>
      </c>
      <c r="BH473" s="202">
        <v>227755.77958536611</v>
      </c>
    </row>
    <row r="474" spans="17:60" ht="16.5" thickBot="1" x14ac:dyDescent="0.3">
      <c r="Q474" s="206" t="s">
        <v>194</v>
      </c>
      <c r="R474" s="204" t="s">
        <v>406</v>
      </c>
      <c r="S474" s="204" t="s">
        <v>74</v>
      </c>
      <c r="T474" s="204" t="s">
        <v>55</v>
      </c>
      <c r="U474" s="202">
        <v>55667.577553922711</v>
      </c>
      <c r="V474" s="204" t="s">
        <v>215</v>
      </c>
      <c r="W474" s="204" t="s">
        <v>215</v>
      </c>
      <c r="X474" s="204" t="s">
        <v>215</v>
      </c>
      <c r="Y474" s="204" t="s">
        <v>215</v>
      </c>
      <c r="Z474" s="204" t="s">
        <v>215</v>
      </c>
      <c r="AA474" s="204" t="s">
        <v>215</v>
      </c>
      <c r="AB474" s="202">
        <v>87739.513172242921</v>
      </c>
      <c r="AC474" s="158" t="s">
        <v>215</v>
      </c>
      <c r="AD474" s="202">
        <v>54057.530944285711</v>
      </c>
      <c r="AU474" s="206" t="s">
        <v>194</v>
      </c>
      <c r="AV474" s="204" t="s">
        <v>40</v>
      </c>
      <c r="AW474" s="204" t="s">
        <v>319</v>
      </c>
      <c r="AX474" s="204" t="s">
        <v>55</v>
      </c>
      <c r="AY474" s="202">
        <v>0</v>
      </c>
      <c r="AZ474" s="236" t="s">
        <v>215</v>
      </c>
      <c r="BA474" s="236" t="s">
        <v>215</v>
      </c>
      <c r="BB474" s="236" t="s">
        <v>215</v>
      </c>
      <c r="BC474" s="236" t="s">
        <v>215</v>
      </c>
      <c r="BD474" s="202">
        <v>0</v>
      </c>
      <c r="BE474" s="202">
        <v>0</v>
      </c>
      <c r="BF474" s="202">
        <v>0</v>
      </c>
      <c r="BG474" s="236" t="s">
        <v>215</v>
      </c>
      <c r="BH474" s="202">
        <v>0</v>
      </c>
    </row>
    <row r="475" spans="17:60" ht="16.5" thickBot="1" x14ac:dyDescent="0.3">
      <c r="Q475" s="206" t="s">
        <v>194</v>
      </c>
      <c r="R475" s="204" t="s">
        <v>406</v>
      </c>
      <c r="S475" s="204" t="s">
        <v>316</v>
      </c>
      <c r="T475" s="204" t="s">
        <v>55</v>
      </c>
      <c r="U475" s="202">
        <v>324014.53968117846</v>
      </c>
      <c r="V475" s="204" t="s">
        <v>215</v>
      </c>
      <c r="W475" s="204" t="s">
        <v>215</v>
      </c>
      <c r="X475" s="204" t="s">
        <v>215</v>
      </c>
      <c r="Y475" s="204" t="s">
        <v>215</v>
      </c>
      <c r="Z475" s="204" t="s">
        <v>215</v>
      </c>
      <c r="AA475" s="204" t="s">
        <v>215</v>
      </c>
      <c r="AB475" s="202">
        <v>510690.05014305114</v>
      </c>
      <c r="AC475" s="158" t="s">
        <v>215</v>
      </c>
      <c r="AD475" s="202">
        <v>314643.22276728105</v>
      </c>
      <c r="AU475" s="206" t="s">
        <v>194</v>
      </c>
      <c r="AV475" s="204" t="s">
        <v>40</v>
      </c>
      <c r="AW475" s="204" t="s">
        <v>318</v>
      </c>
      <c r="AX475" s="204" t="s">
        <v>55</v>
      </c>
      <c r="AY475" s="202">
        <v>0</v>
      </c>
      <c r="AZ475" s="236" t="s">
        <v>215</v>
      </c>
      <c r="BA475" s="236" t="s">
        <v>215</v>
      </c>
      <c r="BB475" s="236" t="s">
        <v>215</v>
      </c>
      <c r="BC475" s="236" t="s">
        <v>215</v>
      </c>
      <c r="BD475" s="202">
        <v>0</v>
      </c>
      <c r="BE475" s="202">
        <v>0</v>
      </c>
      <c r="BF475" s="202">
        <v>0</v>
      </c>
      <c r="BG475" s="236" t="s">
        <v>215</v>
      </c>
      <c r="BH475" s="202">
        <v>0</v>
      </c>
    </row>
    <row r="476" spans="17:60" ht="16.5" thickBot="1" x14ac:dyDescent="0.3">
      <c r="Q476" s="206" t="s">
        <v>194</v>
      </c>
      <c r="R476" s="204" t="s">
        <v>406</v>
      </c>
      <c r="S476" s="204" t="s">
        <v>313</v>
      </c>
      <c r="T476" s="204" t="s">
        <v>55</v>
      </c>
      <c r="U476" s="202">
        <v>1171535.1134505484</v>
      </c>
      <c r="V476" s="204" t="s">
        <v>215</v>
      </c>
      <c r="W476" s="204" t="s">
        <v>215</v>
      </c>
      <c r="X476" s="204" t="s">
        <v>215</v>
      </c>
      <c r="Y476" s="204" t="s">
        <v>215</v>
      </c>
      <c r="Z476" s="204" t="s">
        <v>215</v>
      </c>
      <c r="AA476" s="204" t="s">
        <v>215</v>
      </c>
      <c r="AB476" s="202">
        <v>1846495.3036401032</v>
      </c>
      <c r="AC476" s="158" t="s">
        <v>215</v>
      </c>
      <c r="AD476" s="202">
        <v>1137651.3660276497</v>
      </c>
      <c r="AU476" s="206" t="s">
        <v>194</v>
      </c>
      <c r="AV476" s="204" t="s">
        <v>40</v>
      </c>
      <c r="AW476" s="204" t="s">
        <v>317</v>
      </c>
      <c r="AX476" s="204" t="s">
        <v>55</v>
      </c>
      <c r="AY476" s="202">
        <v>0</v>
      </c>
      <c r="AZ476" s="236" t="s">
        <v>215</v>
      </c>
      <c r="BA476" s="236" t="s">
        <v>215</v>
      </c>
      <c r="BB476" s="236" t="s">
        <v>215</v>
      </c>
      <c r="BC476" s="236" t="s">
        <v>215</v>
      </c>
      <c r="BD476" s="202">
        <v>0</v>
      </c>
      <c r="BE476" s="202">
        <v>0</v>
      </c>
      <c r="BF476" s="202">
        <v>0</v>
      </c>
      <c r="BG476" s="236" t="s">
        <v>215</v>
      </c>
      <c r="BH476" s="202">
        <v>0</v>
      </c>
    </row>
    <row r="477" spans="17:60" ht="16.5" thickBot="1" x14ac:dyDescent="0.3">
      <c r="Q477" s="206" t="s">
        <v>194</v>
      </c>
      <c r="R477" s="204" t="s">
        <v>406</v>
      </c>
      <c r="S477" s="204" t="s">
        <v>312</v>
      </c>
      <c r="T477" s="204" t="s">
        <v>55</v>
      </c>
      <c r="U477" s="202">
        <v>57400.623197026551</v>
      </c>
      <c r="V477" s="204" t="s">
        <v>215</v>
      </c>
      <c r="W477" s="204" t="s">
        <v>215</v>
      </c>
      <c r="X477" s="204" t="s">
        <v>215</v>
      </c>
      <c r="Y477" s="204" t="s">
        <v>215</v>
      </c>
      <c r="Z477" s="204" t="s">
        <v>215</v>
      </c>
      <c r="AA477" s="204" t="s">
        <v>215</v>
      </c>
      <c r="AB477" s="202">
        <v>90471.023823733325</v>
      </c>
      <c r="AC477" s="158" t="s">
        <v>215</v>
      </c>
      <c r="AD477" s="202">
        <v>55740.452540599079</v>
      </c>
      <c r="AU477" s="206" t="s">
        <v>194</v>
      </c>
      <c r="AV477" s="204" t="s">
        <v>40</v>
      </c>
      <c r="AW477" s="204" t="s">
        <v>74</v>
      </c>
      <c r="AX477" s="204" t="s">
        <v>55</v>
      </c>
      <c r="AY477" s="202">
        <v>0</v>
      </c>
      <c r="AZ477" s="236" t="s">
        <v>215</v>
      </c>
      <c r="BA477" s="236" t="s">
        <v>215</v>
      </c>
      <c r="BB477" s="236" t="s">
        <v>215</v>
      </c>
      <c r="BC477" s="236" t="s">
        <v>215</v>
      </c>
      <c r="BD477" s="202">
        <v>0</v>
      </c>
      <c r="BE477" s="202">
        <v>0</v>
      </c>
      <c r="BF477" s="202">
        <v>0</v>
      </c>
      <c r="BG477" s="236" t="s">
        <v>215</v>
      </c>
      <c r="BH477" s="202">
        <v>0</v>
      </c>
    </row>
    <row r="478" spans="17:60" ht="16.5" thickBot="1" x14ac:dyDescent="0.3">
      <c r="Q478" s="206" t="s">
        <v>194</v>
      </c>
      <c r="R478" s="204" t="s">
        <v>406</v>
      </c>
      <c r="S478" s="204" t="s">
        <v>323</v>
      </c>
      <c r="T478" s="204" t="s">
        <v>52</v>
      </c>
      <c r="U478" s="202">
        <v>0</v>
      </c>
      <c r="V478" s="204" t="s">
        <v>215</v>
      </c>
      <c r="W478" s="204" t="s">
        <v>215</v>
      </c>
      <c r="X478" s="204" t="s">
        <v>215</v>
      </c>
      <c r="Y478" s="204" t="s">
        <v>215</v>
      </c>
      <c r="Z478" s="204" t="s">
        <v>215</v>
      </c>
      <c r="AA478" s="204" t="s">
        <v>215</v>
      </c>
      <c r="AB478" s="202">
        <v>0</v>
      </c>
      <c r="AC478" s="158" t="s">
        <v>215</v>
      </c>
      <c r="AD478" s="202">
        <v>0</v>
      </c>
      <c r="AU478" s="206" t="s">
        <v>194</v>
      </c>
      <c r="AV478" s="204" t="s">
        <v>40</v>
      </c>
      <c r="AW478" s="204" t="s">
        <v>316</v>
      </c>
      <c r="AX478" s="204" t="s">
        <v>55</v>
      </c>
      <c r="AY478" s="202">
        <v>915600.94389626267</v>
      </c>
      <c r="AZ478" s="236" t="s">
        <v>215</v>
      </c>
      <c r="BA478" s="236" t="s">
        <v>215</v>
      </c>
      <c r="BB478" s="236" t="s">
        <v>215</v>
      </c>
      <c r="BC478" s="236" t="s">
        <v>215</v>
      </c>
      <c r="BD478" s="202">
        <v>44436.117075804636</v>
      </c>
      <c r="BE478" s="202">
        <v>159292.92348441097</v>
      </c>
      <c r="BF478" s="202">
        <v>1422917.1473347801</v>
      </c>
      <c r="BG478" s="236" t="s">
        <v>215</v>
      </c>
      <c r="BH478" s="202">
        <v>348077.43706531968</v>
      </c>
    </row>
    <row r="479" spans="17:60" ht="16.5" thickBot="1" x14ac:dyDescent="0.3">
      <c r="Q479" s="206" t="s">
        <v>194</v>
      </c>
      <c r="R479" s="204" t="s">
        <v>406</v>
      </c>
      <c r="S479" s="204" t="s">
        <v>322</v>
      </c>
      <c r="T479" s="204" t="s">
        <v>52</v>
      </c>
      <c r="U479" s="202">
        <v>0</v>
      </c>
      <c r="V479" s="204" t="s">
        <v>215</v>
      </c>
      <c r="W479" s="204" t="s">
        <v>215</v>
      </c>
      <c r="X479" s="204" t="s">
        <v>215</v>
      </c>
      <c r="Y479" s="204" t="s">
        <v>215</v>
      </c>
      <c r="Z479" s="204" t="s">
        <v>215</v>
      </c>
      <c r="AA479" s="204" t="s">
        <v>215</v>
      </c>
      <c r="AB479" s="202">
        <v>0</v>
      </c>
      <c r="AC479" s="158" t="s">
        <v>215</v>
      </c>
      <c r="AD479" s="202">
        <v>0</v>
      </c>
      <c r="AU479" s="206" t="s">
        <v>194</v>
      </c>
      <c r="AV479" s="204" t="s">
        <v>40</v>
      </c>
      <c r="AW479" s="204" t="s">
        <v>315</v>
      </c>
      <c r="AX479" s="204" t="s">
        <v>55</v>
      </c>
      <c r="AY479" s="202">
        <v>0</v>
      </c>
      <c r="AZ479" s="236" t="s">
        <v>215</v>
      </c>
      <c r="BA479" s="236" t="s">
        <v>215</v>
      </c>
      <c r="BB479" s="236" t="s">
        <v>215</v>
      </c>
      <c r="BC479" s="236" t="s">
        <v>215</v>
      </c>
      <c r="BD479" s="202">
        <v>0</v>
      </c>
      <c r="BE479" s="202">
        <v>0</v>
      </c>
      <c r="BF479" s="202">
        <v>0</v>
      </c>
      <c r="BG479" s="236" t="s">
        <v>215</v>
      </c>
      <c r="BH479" s="202">
        <v>0</v>
      </c>
    </row>
    <row r="480" spans="17:60" ht="16.5" thickBot="1" x14ac:dyDescent="0.3">
      <c r="Q480" s="206" t="s">
        <v>194</v>
      </c>
      <c r="R480" s="204" t="s">
        <v>406</v>
      </c>
      <c r="S480" s="204" t="s">
        <v>320</v>
      </c>
      <c r="T480" s="204" t="s">
        <v>52</v>
      </c>
      <c r="U480" s="202">
        <v>0</v>
      </c>
      <c r="V480" s="204" t="s">
        <v>215</v>
      </c>
      <c r="W480" s="204" t="s">
        <v>215</v>
      </c>
      <c r="X480" s="204" t="s">
        <v>215</v>
      </c>
      <c r="Y480" s="204" t="s">
        <v>215</v>
      </c>
      <c r="Z480" s="204" t="s">
        <v>215</v>
      </c>
      <c r="AA480" s="204" t="s">
        <v>215</v>
      </c>
      <c r="AB480" s="202">
        <v>0</v>
      </c>
      <c r="AC480" s="158" t="s">
        <v>215</v>
      </c>
      <c r="AD480" s="202">
        <v>0</v>
      </c>
      <c r="AU480" s="206" t="s">
        <v>194</v>
      </c>
      <c r="AV480" s="204" t="s">
        <v>40</v>
      </c>
      <c r="AW480" s="204" t="s">
        <v>314</v>
      </c>
      <c r="AX480" s="204" t="s">
        <v>55</v>
      </c>
      <c r="AY480" s="202">
        <v>0</v>
      </c>
      <c r="AZ480" s="236" t="s">
        <v>215</v>
      </c>
      <c r="BA480" s="236" t="s">
        <v>215</v>
      </c>
      <c r="BB480" s="236" t="s">
        <v>215</v>
      </c>
      <c r="BC480" s="236" t="s">
        <v>215</v>
      </c>
      <c r="BD480" s="202">
        <v>0</v>
      </c>
      <c r="BE480" s="202">
        <v>0</v>
      </c>
      <c r="BF480" s="202">
        <v>0</v>
      </c>
      <c r="BG480" s="236" t="s">
        <v>215</v>
      </c>
      <c r="BH480" s="202">
        <v>0</v>
      </c>
    </row>
    <row r="481" spans="17:60" ht="16.5" thickBot="1" x14ac:dyDescent="0.3">
      <c r="Q481" s="206" t="s">
        <v>194</v>
      </c>
      <c r="R481" s="204" t="s">
        <v>406</v>
      </c>
      <c r="S481" s="204" t="s">
        <v>319</v>
      </c>
      <c r="T481" s="204" t="s">
        <v>52</v>
      </c>
      <c r="U481" s="202">
        <v>0</v>
      </c>
      <c r="V481" s="204" t="s">
        <v>215</v>
      </c>
      <c r="W481" s="204" t="s">
        <v>215</v>
      </c>
      <c r="X481" s="204" t="s">
        <v>215</v>
      </c>
      <c r="Y481" s="204" t="s">
        <v>215</v>
      </c>
      <c r="Z481" s="204" t="s">
        <v>215</v>
      </c>
      <c r="AA481" s="204" t="s">
        <v>215</v>
      </c>
      <c r="AB481" s="202">
        <v>0</v>
      </c>
      <c r="AC481" s="158" t="s">
        <v>215</v>
      </c>
      <c r="AD481" s="202">
        <v>0</v>
      </c>
      <c r="AU481" s="206" t="s">
        <v>194</v>
      </c>
      <c r="AV481" s="204" t="s">
        <v>40</v>
      </c>
      <c r="AW481" s="204" t="s">
        <v>313</v>
      </c>
      <c r="AX481" s="204" t="s">
        <v>55</v>
      </c>
      <c r="AY481" s="202">
        <v>0</v>
      </c>
      <c r="AZ481" s="236" t="s">
        <v>215</v>
      </c>
      <c r="BA481" s="236" t="s">
        <v>215</v>
      </c>
      <c r="BB481" s="236" t="s">
        <v>215</v>
      </c>
      <c r="BC481" s="236" t="s">
        <v>215</v>
      </c>
      <c r="BD481" s="202">
        <v>0</v>
      </c>
      <c r="BE481" s="202">
        <v>0</v>
      </c>
      <c r="BF481" s="202">
        <v>0</v>
      </c>
      <c r="BG481" s="236" t="s">
        <v>215</v>
      </c>
      <c r="BH481" s="202">
        <v>0</v>
      </c>
    </row>
    <row r="482" spans="17:60" ht="16.5" thickBot="1" x14ac:dyDescent="0.3">
      <c r="Q482" s="206" t="s">
        <v>194</v>
      </c>
      <c r="R482" s="204" t="s">
        <v>406</v>
      </c>
      <c r="S482" s="204" t="s">
        <v>318</v>
      </c>
      <c r="T482" s="204" t="s">
        <v>52</v>
      </c>
      <c r="U482" s="202">
        <v>134.38472897398353</v>
      </c>
      <c r="V482" s="204" t="s">
        <v>215</v>
      </c>
      <c r="W482" s="204" t="s">
        <v>215</v>
      </c>
      <c r="X482" s="204" t="s">
        <v>215</v>
      </c>
      <c r="Y482" s="204" t="s">
        <v>215</v>
      </c>
      <c r="Z482" s="204" t="s">
        <v>215</v>
      </c>
      <c r="AA482" s="204" t="s">
        <v>215</v>
      </c>
      <c r="AB482" s="202">
        <v>211.80822331526554</v>
      </c>
      <c r="AC482" s="158" t="s">
        <v>215</v>
      </c>
      <c r="AD482" s="202">
        <v>130.49798399999997</v>
      </c>
      <c r="AU482" s="206" t="s">
        <v>194</v>
      </c>
      <c r="AV482" s="204" t="s">
        <v>40</v>
      </c>
      <c r="AW482" s="204" t="s">
        <v>312</v>
      </c>
      <c r="AX482" s="204" t="s">
        <v>55</v>
      </c>
      <c r="AY482" s="202">
        <v>0</v>
      </c>
      <c r="AZ482" s="236" t="s">
        <v>215</v>
      </c>
      <c r="BA482" s="236" t="s">
        <v>215</v>
      </c>
      <c r="BB482" s="236" t="s">
        <v>215</v>
      </c>
      <c r="BC482" s="236" t="s">
        <v>215</v>
      </c>
      <c r="BD482" s="202">
        <v>0</v>
      </c>
      <c r="BE482" s="202">
        <v>0</v>
      </c>
      <c r="BF482" s="202">
        <v>0</v>
      </c>
      <c r="BG482" s="236" t="s">
        <v>215</v>
      </c>
      <c r="BH482" s="202">
        <v>0</v>
      </c>
    </row>
    <row r="483" spans="17:60" ht="16.5" thickBot="1" x14ac:dyDescent="0.3">
      <c r="Q483" s="206" t="s">
        <v>194</v>
      </c>
      <c r="R483" s="204" t="s">
        <v>406</v>
      </c>
      <c r="S483" s="204" t="s">
        <v>74</v>
      </c>
      <c r="T483" s="204" t="s">
        <v>52</v>
      </c>
      <c r="U483" s="202">
        <v>868.18954022330684</v>
      </c>
      <c r="V483" s="204" t="s">
        <v>215</v>
      </c>
      <c r="W483" s="204" t="s">
        <v>215</v>
      </c>
      <c r="X483" s="204" t="s">
        <v>215</v>
      </c>
      <c r="Y483" s="204" t="s">
        <v>215</v>
      </c>
      <c r="Z483" s="204" t="s">
        <v>215</v>
      </c>
      <c r="AA483" s="204" t="s">
        <v>215</v>
      </c>
      <c r="AB483" s="202">
        <v>1368.3822962592449</v>
      </c>
      <c r="AC483" s="158" t="s">
        <v>215</v>
      </c>
      <c r="AD483" s="202">
        <v>843.07931112442384</v>
      </c>
      <c r="AU483" s="206" t="s">
        <v>194</v>
      </c>
      <c r="AV483" s="204" t="s">
        <v>40</v>
      </c>
      <c r="AW483" s="204" t="s">
        <v>323</v>
      </c>
      <c r="AX483" s="204" t="s">
        <v>52</v>
      </c>
      <c r="AY483" s="202">
        <v>0</v>
      </c>
      <c r="AZ483" s="236" t="s">
        <v>215</v>
      </c>
      <c r="BA483" s="236" t="s">
        <v>215</v>
      </c>
      <c r="BB483" s="236" t="s">
        <v>215</v>
      </c>
      <c r="BC483" s="236" t="s">
        <v>215</v>
      </c>
      <c r="BD483" s="202">
        <v>0</v>
      </c>
      <c r="BE483" s="202">
        <v>0</v>
      </c>
      <c r="BF483" s="202">
        <v>0</v>
      </c>
      <c r="BG483" s="236" t="s">
        <v>215</v>
      </c>
      <c r="BH483" s="202">
        <v>0</v>
      </c>
    </row>
    <row r="484" spans="17:60" ht="16.5" thickBot="1" x14ac:dyDescent="0.3">
      <c r="Q484" s="206" t="s">
        <v>194</v>
      </c>
      <c r="R484" s="204" t="s">
        <v>406</v>
      </c>
      <c r="S484" s="204" t="s">
        <v>316</v>
      </c>
      <c r="T484" s="204" t="s">
        <v>52</v>
      </c>
      <c r="U484" s="202">
        <v>0</v>
      </c>
      <c r="V484" s="204" t="s">
        <v>215</v>
      </c>
      <c r="W484" s="204" t="s">
        <v>215</v>
      </c>
      <c r="X484" s="204" t="s">
        <v>215</v>
      </c>
      <c r="Y484" s="204" t="s">
        <v>215</v>
      </c>
      <c r="Z484" s="204" t="s">
        <v>215</v>
      </c>
      <c r="AA484" s="204" t="s">
        <v>215</v>
      </c>
      <c r="AB484" s="202">
        <v>0</v>
      </c>
      <c r="AC484" s="158" t="s">
        <v>215</v>
      </c>
      <c r="AD484" s="202">
        <v>0</v>
      </c>
      <c r="AU484" s="206" t="s">
        <v>194</v>
      </c>
      <c r="AV484" s="204" t="s">
        <v>40</v>
      </c>
      <c r="AW484" s="204" t="s">
        <v>322</v>
      </c>
      <c r="AX484" s="204" t="s">
        <v>52</v>
      </c>
      <c r="AY484" s="202">
        <v>0</v>
      </c>
      <c r="AZ484" s="236" t="s">
        <v>215</v>
      </c>
      <c r="BA484" s="236" t="s">
        <v>215</v>
      </c>
      <c r="BB484" s="236" t="s">
        <v>215</v>
      </c>
      <c r="BC484" s="236" t="s">
        <v>215</v>
      </c>
      <c r="BD484" s="202">
        <v>0</v>
      </c>
      <c r="BE484" s="202">
        <v>0</v>
      </c>
      <c r="BF484" s="202">
        <v>0</v>
      </c>
      <c r="BG484" s="236" t="s">
        <v>215</v>
      </c>
      <c r="BH484" s="202">
        <v>0</v>
      </c>
    </row>
    <row r="485" spans="17:60" ht="16.5" thickBot="1" x14ac:dyDescent="0.3">
      <c r="Q485" s="206" t="s">
        <v>194</v>
      </c>
      <c r="R485" s="204" t="s">
        <v>406</v>
      </c>
      <c r="S485" s="204" t="s">
        <v>313</v>
      </c>
      <c r="T485" s="204" t="s">
        <v>52</v>
      </c>
      <c r="U485" s="202">
        <v>0</v>
      </c>
      <c r="V485" s="204" t="s">
        <v>215</v>
      </c>
      <c r="W485" s="204" t="s">
        <v>215</v>
      </c>
      <c r="X485" s="204" t="s">
        <v>215</v>
      </c>
      <c r="Y485" s="204" t="s">
        <v>215</v>
      </c>
      <c r="Z485" s="204" t="s">
        <v>215</v>
      </c>
      <c r="AA485" s="204" t="s">
        <v>215</v>
      </c>
      <c r="AB485" s="202">
        <v>0</v>
      </c>
      <c r="AC485" s="158" t="s">
        <v>215</v>
      </c>
      <c r="AD485" s="202">
        <v>0</v>
      </c>
      <c r="AU485" s="206" t="s">
        <v>194</v>
      </c>
      <c r="AV485" s="204" t="s">
        <v>40</v>
      </c>
      <c r="AW485" s="204" t="s">
        <v>321</v>
      </c>
      <c r="AX485" s="204" t="s">
        <v>52</v>
      </c>
      <c r="AY485" s="202">
        <v>0</v>
      </c>
      <c r="AZ485" s="236" t="s">
        <v>215</v>
      </c>
      <c r="BA485" s="236" t="s">
        <v>215</v>
      </c>
      <c r="BB485" s="236" t="s">
        <v>215</v>
      </c>
      <c r="BC485" s="236" t="s">
        <v>215</v>
      </c>
      <c r="BD485" s="202">
        <v>0</v>
      </c>
      <c r="BE485" s="202">
        <v>0</v>
      </c>
      <c r="BF485" s="202">
        <v>0</v>
      </c>
      <c r="BG485" s="236" t="s">
        <v>215</v>
      </c>
      <c r="BH485" s="202">
        <v>0</v>
      </c>
    </row>
    <row r="486" spans="17:60" ht="16.5" thickBot="1" x14ac:dyDescent="0.3">
      <c r="Q486" s="206" t="s">
        <v>194</v>
      </c>
      <c r="R486" s="204" t="s">
        <v>406</v>
      </c>
      <c r="S486" s="204" t="s">
        <v>312</v>
      </c>
      <c r="T486" s="204" t="s">
        <v>52</v>
      </c>
      <c r="U486" s="202">
        <v>0</v>
      </c>
      <c r="V486" s="204" t="s">
        <v>215</v>
      </c>
      <c r="W486" s="204" t="s">
        <v>215</v>
      </c>
      <c r="X486" s="204" t="s">
        <v>215</v>
      </c>
      <c r="Y486" s="204" t="s">
        <v>215</v>
      </c>
      <c r="Z486" s="204" t="s">
        <v>215</v>
      </c>
      <c r="AA486" s="204" t="s">
        <v>215</v>
      </c>
      <c r="AB486" s="202">
        <v>0</v>
      </c>
      <c r="AC486" s="158" t="s">
        <v>215</v>
      </c>
      <c r="AD486" s="202">
        <v>0</v>
      </c>
      <c r="AU486" s="206" t="s">
        <v>194</v>
      </c>
      <c r="AV486" s="204" t="s">
        <v>40</v>
      </c>
      <c r="AW486" s="204" t="s">
        <v>320</v>
      </c>
      <c r="AX486" s="204" t="s">
        <v>52</v>
      </c>
      <c r="AY486" s="202">
        <v>0</v>
      </c>
      <c r="AZ486" s="236" t="s">
        <v>215</v>
      </c>
      <c r="BA486" s="236" t="s">
        <v>215</v>
      </c>
      <c r="BB486" s="236" t="s">
        <v>215</v>
      </c>
      <c r="BC486" s="236" t="s">
        <v>215</v>
      </c>
      <c r="BD486" s="202">
        <v>0</v>
      </c>
      <c r="BE486" s="202">
        <v>0</v>
      </c>
      <c r="BF486" s="202">
        <v>0</v>
      </c>
      <c r="BG486" s="236" t="s">
        <v>215</v>
      </c>
      <c r="BH486" s="202">
        <v>0</v>
      </c>
    </row>
    <row r="487" spans="17:60" ht="16.5" thickBot="1" x14ac:dyDescent="0.3">
      <c r="Q487" s="206" t="s">
        <v>194</v>
      </c>
      <c r="R487" s="204" t="s">
        <v>552</v>
      </c>
      <c r="S487" s="204" t="s">
        <v>323</v>
      </c>
      <c r="T487" s="204" t="s">
        <v>55</v>
      </c>
      <c r="U487" s="202">
        <v>85440.100961967852</v>
      </c>
      <c r="V487" s="204" t="s">
        <v>215</v>
      </c>
      <c r="W487" s="204" t="s">
        <v>215</v>
      </c>
      <c r="X487" s="204" t="s">
        <v>215</v>
      </c>
      <c r="Y487" s="204" t="s">
        <v>215</v>
      </c>
      <c r="Z487" s="204" t="s">
        <v>215</v>
      </c>
      <c r="AA487" s="204" t="s">
        <v>215</v>
      </c>
      <c r="AB487" s="202">
        <v>138441.91498072087</v>
      </c>
      <c r="AC487" s="158" t="s">
        <v>215</v>
      </c>
      <c r="AD487" s="202">
        <v>54318.250658859928</v>
      </c>
      <c r="AU487" s="206" t="s">
        <v>194</v>
      </c>
      <c r="AV487" s="204" t="s">
        <v>40</v>
      </c>
      <c r="AW487" s="204" t="s">
        <v>319</v>
      </c>
      <c r="AX487" s="204" t="s">
        <v>52</v>
      </c>
      <c r="AY487" s="202">
        <v>0</v>
      </c>
      <c r="AZ487" s="236" t="s">
        <v>215</v>
      </c>
      <c r="BA487" s="236" t="s">
        <v>215</v>
      </c>
      <c r="BB487" s="236" t="s">
        <v>215</v>
      </c>
      <c r="BC487" s="236" t="s">
        <v>215</v>
      </c>
      <c r="BD487" s="202">
        <v>0</v>
      </c>
      <c r="BE487" s="202">
        <v>0</v>
      </c>
      <c r="BF487" s="202">
        <v>0</v>
      </c>
      <c r="BG487" s="236" t="s">
        <v>215</v>
      </c>
      <c r="BH487" s="202">
        <v>0</v>
      </c>
    </row>
    <row r="488" spans="17:60" ht="16.5" thickBot="1" x14ac:dyDescent="0.3">
      <c r="Q488" s="206" t="s">
        <v>194</v>
      </c>
      <c r="R488" s="204" t="s">
        <v>552</v>
      </c>
      <c r="S488" s="204" t="s">
        <v>322</v>
      </c>
      <c r="T488" s="204" t="s">
        <v>55</v>
      </c>
      <c r="U488" s="202">
        <v>115344.93595186273</v>
      </c>
      <c r="V488" s="204" t="s">
        <v>215</v>
      </c>
      <c r="W488" s="204" t="s">
        <v>215</v>
      </c>
      <c r="X488" s="204" t="s">
        <v>215</v>
      </c>
      <c r="Y488" s="204" t="s">
        <v>215</v>
      </c>
      <c r="Z488" s="204" t="s">
        <v>215</v>
      </c>
      <c r="AA488" s="204" t="s">
        <v>215</v>
      </c>
      <c r="AB488" s="202">
        <v>186897.88093313004</v>
      </c>
      <c r="AC488" s="158" t="s">
        <v>215</v>
      </c>
      <c r="AD488" s="202">
        <v>73330.146766239515</v>
      </c>
      <c r="AU488" s="206" t="s">
        <v>194</v>
      </c>
      <c r="AV488" s="204" t="s">
        <v>40</v>
      </c>
      <c r="AW488" s="204" t="s">
        <v>318</v>
      </c>
      <c r="AX488" s="204" t="s">
        <v>52</v>
      </c>
      <c r="AY488" s="202">
        <v>0</v>
      </c>
      <c r="AZ488" s="236" t="s">
        <v>215</v>
      </c>
      <c r="BA488" s="236" t="s">
        <v>215</v>
      </c>
      <c r="BB488" s="236" t="s">
        <v>215</v>
      </c>
      <c r="BC488" s="236" t="s">
        <v>215</v>
      </c>
      <c r="BD488" s="202">
        <v>0</v>
      </c>
      <c r="BE488" s="202">
        <v>0</v>
      </c>
      <c r="BF488" s="202">
        <v>0</v>
      </c>
      <c r="BG488" s="236" t="s">
        <v>215</v>
      </c>
      <c r="BH488" s="202">
        <v>0</v>
      </c>
    </row>
    <row r="489" spans="17:60" ht="16.5" thickBot="1" x14ac:dyDescent="0.3">
      <c r="Q489" s="206" t="s">
        <v>194</v>
      </c>
      <c r="R489" s="204" t="s">
        <v>552</v>
      </c>
      <c r="S489" s="204" t="s">
        <v>321</v>
      </c>
      <c r="T489" s="204" t="s">
        <v>55</v>
      </c>
      <c r="U489" s="202">
        <v>178894.29653315619</v>
      </c>
      <c r="V489" s="204" t="s">
        <v>215</v>
      </c>
      <c r="W489" s="204" t="s">
        <v>215</v>
      </c>
      <c r="X489" s="204" t="s">
        <v>215</v>
      </c>
      <c r="Y489" s="204" t="s">
        <v>215</v>
      </c>
      <c r="Z489" s="204" t="s">
        <v>215</v>
      </c>
      <c r="AA489" s="204" t="s">
        <v>215</v>
      </c>
      <c r="AB489" s="202">
        <v>289869.3788084758</v>
      </c>
      <c r="AC489" s="158" t="s">
        <v>215</v>
      </c>
      <c r="AD489" s="202">
        <v>113731.43443327442</v>
      </c>
      <c r="AU489" s="206" t="s">
        <v>194</v>
      </c>
      <c r="AV489" s="204" t="s">
        <v>40</v>
      </c>
      <c r="AW489" s="204" t="s">
        <v>317</v>
      </c>
      <c r="AX489" s="204" t="s">
        <v>52</v>
      </c>
      <c r="AY489" s="202">
        <v>0</v>
      </c>
      <c r="AZ489" s="236" t="s">
        <v>215</v>
      </c>
      <c r="BA489" s="236" t="s">
        <v>215</v>
      </c>
      <c r="BB489" s="236" t="s">
        <v>215</v>
      </c>
      <c r="BC489" s="236" t="s">
        <v>215</v>
      </c>
      <c r="BD489" s="202">
        <v>0</v>
      </c>
      <c r="BE489" s="202">
        <v>0</v>
      </c>
      <c r="BF489" s="202">
        <v>0</v>
      </c>
      <c r="BG489" s="236" t="s">
        <v>215</v>
      </c>
      <c r="BH489" s="202">
        <v>0</v>
      </c>
    </row>
    <row r="490" spans="17:60" ht="16.5" thickBot="1" x14ac:dyDescent="0.3">
      <c r="Q490" s="206" t="s">
        <v>194</v>
      </c>
      <c r="R490" s="204" t="s">
        <v>552</v>
      </c>
      <c r="S490" s="204" t="s">
        <v>320</v>
      </c>
      <c r="T490" s="204" t="s">
        <v>55</v>
      </c>
      <c r="U490" s="202">
        <v>14409.746110828009</v>
      </c>
      <c r="V490" s="204" t="s">
        <v>215</v>
      </c>
      <c r="W490" s="204" t="s">
        <v>215</v>
      </c>
      <c r="X490" s="204" t="s">
        <v>215</v>
      </c>
      <c r="Y490" s="204" t="s">
        <v>215</v>
      </c>
      <c r="Z490" s="204" t="s">
        <v>215</v>
      </c>
      <c r="AA490" s="204" t="s">
        <v>215</v>
      </c>
      <c r="AB490" s="202">
        <v>23348.671449452344</v>
      </c>
      <c r="AC490" s="158" t="s">
        <v>215</v>
      </c>
      <c r="AD490" s="202">
        <v>9160.9465855722501</v>
      </c>
      <c r="AU490" s="206" t="s">
        <v>194</v>
      </c>
      <c r="AV490" s="204" t="s">
        <v>40</v>
      </c>
      <c r="AW490" s="204" t="s">
        <v>74</v>
      </c>
      <c r="AX490" s="204" t="s">
        <v>52</v>
      </c>
      <c r="AY490" s="202">
        <v>0</v>
      </c>
      <c r="AZ490" s="236" t="s">
        <v>215</v>
      </c>
      <c r="BA490" s="236" t="s">
        <v>215</v>
      </c>
      <c r="BB490" s="236" t="s">
        <v>215</v>
      </c>
      <c r="BC490" s="236" t="s">
        <v>215</v>
      </c>
      <c r="BD490" s="202">
        <v>0</v>
      </c>
      <c r="BE490" s="202">
        <v>0</v>
      </c>
      <c r="BF490" s="202">
        <v>0</v>
      </c>
      <c r="BG490" s="236" t="s">
        <v>215</v>
      </c>
      <c r="BH490" s="202">
        <v>0</v>
      </c>
    </row>
    <row r="491" spans="17:60" ht="16.5" thickBot="1" x14ac:dyDescent="0.3">
      <c r="Q491" s="206" t="s">
        <v>194</v>
      </c>
      <c r="R491" s="204" t="s">
        <v>552</v>
      </c>
      <c r="S491" s="204" t="s">
        <v>319</v>
      </c>
      <c r="T491" s="204" t="s">
        <v>55</v>
      </c>
      <c r="U491" s="202">
        <v>77653.033334194712</v>
      </c>
      <c r="V491" s="204" t="s">
        <v>215</v>
      </c>
      <c r="W491" s="204" t="s">
        <v>215</v>
      </c>
      <c r="X491" s="204" t="s">
        <v>215</v>
      </c>
      <c r="Y491" s="204" t="s">
        <v>215</v>
      </c>
      <c r="Z491" s="204" t="s">
        <v>215</v>
      </c>
      <c r="AA491" s="204" t="s">
        <v>215</v>
      </c>
      <c r="AB491" s="202">
        <v>125824.22677184142</v>
      </c>
      <c r="AC491" s="158" t="s">
        <v>215</v>
      </c>
      <c r="AD491" s="202">
        <v>49367.649166813972</v>
      </c>
      <c r="AU491" s="206" t="s">
        <v>194</v>
      </c>
      <c r="AV491" s="204" t="s">
        <v>40</v>
      </c>
      <c r="AW491" s="204" t="s">
        <v>316</v>
      </c>
      <c r="AX491" s="204" t="s">
        <v>52</v>
      </c>
      <c r="AY491" s="202">
        <v>0</v>
      </c>
      <c r="AZ491" s="236" t="s">
        <v>215</v>
      </c>
      <c r="BA491" s="236" t="s">
        <v>215</v>
      </c>
      <c r="BB491" s="236" t="s">
        <v>215</v>
      </c>
      <c r="BC491" s="236" t="s">
        <v>215</v>
      </c>
      <c r="BD491" s="202">
        <v>0</v>
      </c>
      <c r="BE491" s="202">
        <v>0</v>
      </c>
      <c r="BF491" s="202">
        <v>0</v>
      </c>
      <c r="BG491" s="236" t="s">
        <v>215</v>
      </c>
      <c r="BH491" s="202">
        <v>0</v>
      </c>
    </row>
    <row r="492" spans="17:60" ht="16.5" thickBot="1" x14ac:dyDescent="0.3">
      <c r="Q492" s="206" t="s">
        <v>194</v>
      </c>
      <c r="R492" s="204" t="s">
        <v>552</v>
      </c>
      <c r="S492" s="204" t="s">
        <v>318</v>
      </c>
      <c r="T492" s="204" t="s">
        <v>55</v>
      </c>
      <c r="U492" s="202">
        <v>24908.108813858344</v>
      </c>
      <c r="V492" s="204" t="s">
        <v>215</v>
      </c>
      <c r="W492" s="204" t="s">
        <v>215</v>
      </c>
      <c r="X492" s="204" t="s">
        <v>215</v>
      </c>
      <c r="Y492" s="204" t="s">
        <v>215</v>
      </c>
      <c r="Z492" s="204" t="s">
        <v>215</v>
      </c>
      <c r="AA492" s="204" t="s">
        <v>215</v>
      </c>
      <c r="AB492" s="202">
        <v>40359.576403984851</v>
      </c>
      <c r="AC492" s="158" t="s">
        <v>215</v>
      </c>
      <c r="AD492" s="202">
        <v>15835.244607114451</v>
      </c>
      <c r="AU492" s="206" t="s">
        <v>194</v>
      </c>
      <c r="AV492" s="204" t="s">
        <v>40</v>
      </c>
      <c r="AW492" s="204" t="s">
        <v>315</v>
      </c>
      <c r="AX492" s="204" t="s">
        <v>52</v>
      </c>
      <c r="AY492" s="202">
        <v>0</v>
      </c>
      <c r="AZ492" s="236" t="s">
        <v>215</v>
      </c>
      <c r="BA492" s="236" t="s">
        <v>215</v>
      </c>
      <c r="BB492" s="236" t="s">
        <v>215</v>
      </c>
      <c r="BC492" s="236" t="s">
        <v>215</v>
      </c>
      <c r="BD492" s="202">
        <v>0</v>
      </c>
      <c r="BE492" s="202">
        <v>0</v>
      </c>
      <c r="BF492" s="202">
        <v>0</v>
      </c>
      <c r="BG492" s="236" t="s">
        <v>215</v>
      </c>
      <c r="BH492" s="202">
        <v>0</v>
      </c>
    </row>
    <row r="493" spans="17:60" ht="16.5" thickBot="1" x14ac:dyDescent="0.3">
      <c r="Q493" s="206" t="s">
        <v>194</v>
      </c>
      <c r="R493" s="204" t="s">
        <v>552</v>
      </c>
      <c r="S493" s="204" t="s">
        <v>317</v>
      </c>
      <c r="T493" s="204" t="s">
        <v>55</v>
      </c>
      <c r="U493" s="202">
        <v>183784.30588938596</v>
      </c>
      <c r="V493" s="204" t="s">
        <v>215</v>
      </c>
      <c r="W493" s="204" t="s">
        <v>215</v>
      </c>
      <c r="X493" s="204" t="s">
        <v>215</v>
      </c>
      <c r="Y493" s="204" t="s">
        <v>215</v>
      </c>
      <c r="Z493" s="204" t="s">
        <v>215</v>
      </c>
      <c r="AA493" s="204" t="s">
        <v>215</v>
      </c>
      <c r="AB493" s="202">
        <v>297792.85094776365</v>
      </c>
      <c r="AC493" s="158" t="s">
        <v>215</v>
      </c>
      <c r="AD493" s="202">
        <v>116840.24108197085</v>
      </c>
      <c r="AU493" s="206" t="s">
        <v>194</v>
      </c>
      <c r="AV493" s="204" t="s">
        <v>40</v>
      </c>
      <c r="AW493" s="204" t="s">
        <v>314</v>
      </c>
      <c r="AX493" s="204" t="s">
        <v>52</v>
      </c>
      <c r="AY493" s="202">
        <v>0</v>
      </c>
      <c r="AZ493" s="236" t="s">
        <v>215</v>
      </c>
      <c r="BA493" s="236" t="s">
        <v>215</v>
      </c>
      <c r="BB493" s="236" t="s">
        <v>215</v>
      </c>
      <c r="BC493" s="236" t="s">
        <v>215</v>
      </c>
      <c r="BD493" s="202">
        <v>0</v>
      </c>
      <c r="BE493" s="202">
        <v>0</v>
      </c>
      <c r="BF493" s="202">
        <v>0</v>
      </c>
      <c r="BG493" s="236" t="s">
        <v>215</v>
      </c>
      <c r="BH493" s="202">
        <v>0</v>
      </c>
    </row>
    <row r="494" spans="17:60" ht="16.5" thickBot="1" x14ac:dyDescent="0.3">
      <c r="Q494" s="206" t="s">
        <v>194</v>
      </c>
      <c r="R494" s="204" t="s">
        <v>552</v>
      </c>
      <c r="S494" s="204" t="s">
        <v>74</v>
      </c>
      <c r="T494" s="204" t="s">
        <v>55</v>
      </c>
      <c r="U494" s="202">
        <v>150383.62532205039</v>
      </c>
      <c r="V494" s="204" t="s">
        <v>215</v>
      </c>
      <c r="W494" s="204" t="s">
        <v>215</v>
      </c>
      <c r="X494" s="204" t="s">
        <v>215</v>
      </c>
      <c r="Y494" s="204" t="s">
        <v>215</v>
      </c>
      <c r="Z494" s="204" t="s">
        <v>215</v>
      </c>
      <c r="AA494" s="204" t="s">
        <v>215</v>
      </c>
      <c r="AB494" s="202">
        <v>243672.4305908214</v>
      </c>
      <c r="AC494" s="158" t="s">
        <v>215</v>
      </c>
      <c r="AD494" s="202">
        <v>95605.873158638991</v>
      </c>
      <c r="AU494" s="206" t="s">
        <v>194</v>
      </c>
      <c r="AV494" s="204" t="s">
        <v>40</v>
      </c>
      <c r="AW494" s="204" t="s">
        <v>313</v>
      </c>
      <c r="AX494" s="204" t="s">
        <v>52</v>
      </c>
      <c r="AY494" s="202">
        <v>0</v>
      </c>
      <c r="AZ494" s="236" t="s">
        <v>215</v>
      </c>
      <c r="BA494" s="236" t="s">
        <v>215</v>
      </c>
      <c r="BB494" s="236" t="s">
        <v>215</v>
      </c>
      <c r="BC494" s="236" t="s">
        <v>215</v>
      </c>
      <c r="BD494" s="202">
        <v>0</v>
      </c>
      <c r="BE494" s="202">
        <v>0</v>
      </c>
      <c r="BF494" s="202">
        <v>0</v>
      </c>
      <c r="BG494" s="236" t="s">
        <v>215</v>
      </c>
      <c r="BH494" s="202">
        <v>0</v>
      </c>
    </row>
    <row r="495" spans="17:60" ht="16.5" thickBot="1" x14ac:dyDescent="0.3">
      <c r="Q495" s="206" t="s">
        <v>194</v>
      </c>
      <c r="R495" s="204" t="s">
        <v>552</v>
      </c>
      <c r="S495" s="204" t="s">
        <v>316</v>
      </c>
      <c r="T495" s="204" t="s">
        <v>55</v>
      </c>
      <c r="U495" s="202">
        <v>496535.04847286351</v>
      </c>
      <c r="V495" s="204" t="s">
        <v>215</v>
      </c>
      <c r="W495" s="204" t="s">
        <v>215</v>
      </c>
      <c r="X495" s="204" t="s">
        <v>215</v>
      </c>
      <c r="Y495" s="204" t="s">
        <v>215</v>
      </c>
      <c r="Z495" s="204" t="s">
        <v>215</v>
      </c>
      <c r="AA495" s="204" t="s">
        <v>215</v>
      </c>
      <c r="AB495" s="202">
        <v>804555.02968362882</v>
      </c>
      <c r="AC495" s="158" t="s">
        <v>215</v>
      </c>
      <c r="AD495" s="202">
        <v>315670.4512306673</v>
      </c>
      <c r="AU495" s="206" t="s">
        <v>194</v>
      </c>
      <c r="AV495" s="204" t="s">
        <v>40</v>
      </c>
      <c r="AW495" s="204" t="s">
        <v>312</v>
      </c>
      <c r="AX495" s="204" t="s">
        <v>52</v>
      </c>
      <c r="AY495" s="202">
        <v>0</v>
      </c>
      <c r="AZ495" s="236" t="s">
        <v>215</v>
      </c>
      <c r="BA495" s="236" t="s">
        <v>215</v>
      </c>
      <c r="BB495" s="236" t="s">
        <v>215</v>
      </c>
      <c r="BC495" s="236" t="s">
        <v>215</v>
      </c>
      <c r="BD495" s="202">
        <v>0</v>
      </c>
      <c r="BE495" s="202">
        <v>0</v>
      </c>
      <c r="BF495" s="202">
        <v>0</v>
      </c>
      <c r="BG495" s="236" t="s">
        <v>215</v>
      </c>
      <c r="BH495" s="202">
        <v>0</v>
      </c>
    </row>
    <row r="496" spans="17:60" ht="16.5" thickBot="1" x14ac:dyDescent="0.3">
      <c r="Q496" s="206" t="s">
        <v>194</v>
      </c>
      <c r="R496" s="204" t="s">
        <v>552</v>
      </c>
      <c r="S496" s="204" t="s">
        <v>315</v>
      </c>
      <c r="T496" s="204" t="s">
        <v>55</v>
      </c>
      <c r="U496" s="202">
        <v>35250.164748997406</v>
      </c>
      <c r="V496" s="204" t="s">
        <v>215</v>
      </c>
      <c r="W496" s="204" t="s">
        <v>215</v>
      </c>
      <c r="X496" s="204" t="s">
        <v>215</v>
      </c>
      <c r="Y496" s="204" t="s">
        <v>215</v>
      </c>
      <c r="Z496" s="204" t="s">
        <v>215</v>
      </c>
      <c r="AA496" s="204" t="s">
        <v>215</v>
      </c>
      <c r="AB496" s="202">
        <v>57117.211429904484</v>
      </c>
      <c r="AC496" s="158" t="s">
        <v>215</v>
      </c>
      <c r="AD496" s="202">
        <v>22410.171137958467</v>
      </c>
      <c r="AU496" s="206" t="s">
        <v>194</v>
      </c>
      <c r="AV496" s="204" t="s">
        <v>550</v>
      </c>
      <c r="AW496" s="204" t="s">
        <v>323</v>
      </c>
      <c r="AX496" s="204" t="s">
        <v>55</v>
      </c>
      <c r="AY496" s="202">
        <v>338557.48642151005</v>
      </c>
      <c r="AZ496" s="236" t="s">
        <v>215</v>
      </c>
      <c r="BA496" s="236" t="s">
        <v>215</v>
      </c>
      <c r="BB496" s="236" t="s">
        <v>215</v>
      </c>
      <c r="BC496" s="236" t="s">
        <v>215</v>
      </c>
      <c r="BD496" s="202">
        <v>22948.709704151566</v>
      </c>
      <c r="BE496" s="202">
        <v>11987.045443143066</v>
      </c>
      <c r="BF496" s="202">
        <v>536780.14267033199</v>
      </c>
      <c r="BG496" s="236" t="s">
        <v>215</v>
      </c>
      <c r="BH496" s="202">
        <v>109483.43540487297</v>
      </c>
    </row>
    <row r="497" spans="17:60" ht="16.5" thickBot="1" x14ac:dyDescent="0.3">
      <c r="Q497" s="206" t="s">
        <v>194</v>
      </c>
      <c r="R497" s="204" t="s">
        <v>552</v>
      </c>
      <c r="S497" s="204" t="s">
        <v>314</v>
      </c>
      <c r="T497" s="204" t="s">
        <v>55</v>
      </c>
      <c r="U497" s="202">
        <v>210124.07577907477</v>
      </c>
      <c r="V497" s="204" t="s">
        <v>215</v>
      </c>
      <c r="W497" s="204" t="s">
        <v>215</v>
      </c>
      <c r="X497" s="204" t="s">
        <v>215</v>
      </c>
      <c r="Y497" s="204" t="s">
        <v>215</v>
      </c>
      <c r="Z497" s="204" t="s">
        <v>215</v>
      </c>
      <c r="AA497" s="204" t="s">
        <v>215</v>
      </c>
      <c r="AB497" s="202">
        <v>340472.20341368875</v>
      </c>
      <c r="AC497" s="158" t="s">
        <v>215</v>
      </c>
      <c r="AD497" s="202">
        <v>133585.65929960232</v>
      </c>
      <c r="AU497" s="206" t="s">
        <v>194</v>
      </c>
      <c r="AV497" s="204" t="s">
        <v>550</v>
      </c>
      <c r="AW497" s="204" t="s">
        <v>322</v>
      </c>
      <c r="AX497" s="204" t="s">
        <v>55</v>
      </c>
      <c r="AY497" s="202">
        <v>111251.16438730905</v>
      </c>
      <c r="AZ497" s="236" t="s">
        <v>215</v>
      </c>
      <c r="BA497" s="236" t="s">
        <v>215</v>
      </c>
      <c r="BB497" s="236" t="s">
        <v>215</v>
      </c>
      <c r="BC497" s="236" t="s">
        <v>215</v>
      </c>
      <c r="BD497" s="202">
        <v>7541.025610624315</v>
      </c>
      <c r="BE497" s="202">
        <v>3938.9847118989173</v>
      </c>
      <c r="BF497" s="202">
        <v>176387.81680258302</v>
      </c>
      <c r="BG497" s="236" t="s">
        <v>215</v>
      </c>
      <c r="BH497" s="202">
        <v>35976.636637567484</v>
      </c>
    </row>
    <row r="498" spans="17:60" ht="16.5" thickBot="1" x14ac:dyDescent="0.3">
      <c r="Q498" s="206" t="s">
        <v>194</v>
      </c>
      <c r="R498" s="204" t="s">
        <v>552</v>
      </c>
      <c r="S498" s="204" t="s">
        <v>313</v>
      </c>
      <c r="T498" s="204" t="s">
        <v>55</v>
      </c>
      <c r="U498" s="202">
        <v>54319.441576917816</v>
      </c>
      <c r="V498" s="204" t="s">
        <v>215</v>
      </c>
      <c r="W498" s="204" t="s">
        <v>215</v>
      </c>
      <c r="X498" s="204" t="s">
        <v>215</v>
      </c>
      <c r="Y498" s="204" t="s">
        <v>215</v>
      </c>
      <c r="Z498" s="204" t="s">
        <v>215</v>
      </c>
      <c r="AA498" s="204" t="s">
        <v>215</v>
      </c>
      <c r="AB498" s="202">
        <v>88015.901525436231</v>
      </c>
      <c r="AC498" s="158" t="s">
        <v>215</v>
      </c>
      <c r="AD498" s="202">
        <v>34533.398369200178</v>
      </c>
      <c r="AU498" s="206" t="s">
        <v>194</v>
      </c>
      <c r="AV498" s="204" t="s">
        <v>550</v>
      </c>
      <c r="AW498" s="204" t="s">
        <v>321</v>
      </c>
      <c r="AX498" s="204" t="s">
        <v>55</v>
      </c>
      <c r="AY498" s="202">
        <v>0</v>
      </c>
      <c r="AZ498" s="236" t="s">
        <v>215</v>
      </c>
      <c r="BA498" s="236" t="s">
        <v>215</v>
      </c>
      <c r="BB498" s="236" t="s">
        <v>215</v>
      </c>
      <c r="BC498" s="236" t="s">
        <v>215</v>
      </c>
      <c r="BD498" s="202">
        <v>0</v>
      </c>
      <c r="BE498" s="202">
        <v>0</v>
      </c>
      <c r="BF498" s="202">
        <v>0</v>
      </c>
      <c r="BG498" s="236" t="s">
        <v>215</v>
      </c>
      <c r="BH498" s="202">
        <v>0</v>
      </c>
    </row>
    <row r="499" spans="17:60" ht="16.5" thickBot="1" x14ac:dyDescent="0.3">
      <c r="Q499" s="206" t="s">
        <v>194</v>
      </c>
      <c r="R499" s="204" t="s">
        <v>552</v>
      </c>
      <c r="S499" s="204" t="s">
        <v>312</v>
      </c>
      <c r="T499" s="204" t="s">
        <v>55</v>
      </c>
      <c r="U499" s="202">
        <v>266043.59230914339</v>
      </c>
      <c r="V499" s="204" t="s">
        <v>215</v>
      </c>
      <c r="W499" s="204" t="s">
        <v>215</v>
      </c>
      <c r="X499" s="204" t="s">
        <v>215</v>
      </c>
      <c r="Y499" s="204" t="s">
        <v>215</v>
      </c>
      <c r="Z499" s="204" t="s">
        <v>215</v>
      </c>
      <c r="AA499" s="204" t="s">
        <v>215</v>
      </c>
      <c r="AB499" s="202">
        <v>431080.76854945341</v>
      </c>
      <c r="AC499" s="158" t="s">
        <v>215</v>
      </c>
      <c r="AD499" s="202">
        <v>169136.29982324349</v>
      </c>
      <c r="AU499" s="206" t="s">
        <v>194</v>
      </c>
      <c r="AV499" s="204" t="s">
        <v>550</v>
      </c>
      <c r="AW499" s="204" t="s">
        <v>320</v>
      </c>
      <c r="AX499" s="204" t="s">
        <v>55</v>
      </c>
      <c r="AY499" s="202">
        <v>0</v>
      </c>
      <c r="AZ499" s="236" t="s">
        <v>215</v>
      </c>
      <c r="BA499" s="236" t="s">
        <v>215</v>
      </c>
      <c r="BB499" s="236" t="s">
        <v>215</v>
      </c>
      <c r="BC499" s="236" t="s">
        <v>215</v>
      </c>
      <c r="BD499" s="202">
        <v>0</v>
      </c>
      <c r="BE499" s="202">
        <v>0</v>
      </c>
      <c r="BF499" s="202">
        <v>0</v>
      </c>
      <c r="BG499" s="236" t="s">
        <v>215</v>
      </c>
      <c r="BH499" s="202">
        <v>0</v>
      </c>
    </row>
    <row r="500" spans="17:60" ht="16.5" thickBot="1" x14ac:dyDescent="0.3">
      <c r="Q500" s="206" t="s">
        <v>194</v>
      </c>
      <c r="R500" s="204" t="s">
        <v>552</v>
      </c>
      <c r="S500" s="204" t="s">
        <v>323</v>
      </c>
      <c r="T500" s="204" t="s">
        <v>52</v>
      </c>
      <c r="U500" s="202">
        <v>0</v>
      </c>
      <c r="V500" s="204" t="s">
        <v>215</v>
      </c>
      <c r="W500" s="204" t="s">
        <v>215</v>
      </c>
      <c r="X500" s="204" t="s">
        <v>215</v>
      </c>
      <c r="Y500" s="204" t="s">
        <v>215</v>
      </c>
      <c r="Z500" s="204" t="s">
        <v>215</v>
      </c>
      <c r="AA500" s="204" t="s">
        <v>215</v>
      </c>
      <c r="AB500" s="202">
        <v>0</v>
      </c>
      <c r="AC500" s="158" t="s">
        <v>215</v>
      </c>
      <c r="AD500" s="202">
        <v>0</v>
      </c>
      <c r="AU500" s="206" t="s">
        <v>194</v>
      </c>
      <c r="AV500" s="204" t="s">
        <v>550</v>
      </c>
      <c r="AW500" s="204" t="s">
        <v>319</v>
      </c>
      <c r="AX500" s="204" t="s">
        <v>55</v>
      </c>
      <c r="AY500" s="202">
        <v>773960.19227204134</v>
      </c>
      <c r="AZ500" s="236" t="s">
        <v>215</v>
      </c>
      <c r="BA500" s="236" t="s">
        <v>215</v>
      </c>
      <c r="BB500" s="236" t="s">
        <v>215</v>
      </c>
      <c r="BC500" s="236" t="s">
        <v>215</v>
      </c>
      <c r="BD500" s="202">
        <v>52461.955465096908</v>
      </c>
      <c r="BE500" s="202">
        <v>27403.015346108928</v>
      </c>
      <c r="BF500" s="202">
        <v>1227107.5935142834</v>
      </c>
      <c r="BG500" s="236" t="s">
        <v>215</v>
      </c>
      <c r="BH500" s="202">
        <v>250284.88252379542</v>
      </c>
    </row>
    <row r="501" spans="17:60" ht="16.5" thickBot="1" x14ac:dyDescent="0.3">
      <c r="Q501" s="206" t="s">
        <v>194</v>
      </c>
      <c r="R501" s="204" t="s">
        <v>552</v>
      </c>
      <c r="S501" s="204" t="s">
        <v>322</v>
      </c>
      <c r="T501" s="204" t="s">
        <v>52</v>
      </c>
      <c r="U501" s="202">
        <v>1720.8673056608168</v>
      </c>
      <c r="V501" s="204" t="s">
        <v>215</v>
      </c>
      <c r="W501" s="204" t="s">
        <v>215</v>
      </c>
      <c r="X501" s="204" t="s">
        <v>215</v>
      </c>
      <c r="Y501" s="204" t="s">
        <v>215</v>
      </c>
      <c r="Z501" s="204" t="s">
        <v>215</v>
      </c>
      <c r="AA501" s="204" t="s">
        <v>215</v>
      </c>
      <c r="AB501" s="202">
        <v>2788.3881519457168</v>
      </c>
      <c r="AC501" s="158" t="s">
        <v>215</v>
      </c>
      <c r="AD501" s="202">
        <v>1094.035477569598</v>
      </c>
      <c r="AU501" s="206" t="s">
        <v>194</v>
      </c>
      <c r="AV501" s="204" t="s">
        <v>550</v>
      </c>
      <c r="AW501" s="204" t="s">
        <v>318</v>
      </c>
      <c r="AX501" s="204" t="s">
        <v>55</v>
      </c>
      <c r="AY501" s="202">
        <v>437957.58252655173</v>
      </c>
      <c r="AZ501" s="236" t="s">
        <v>215</v>
      </c>
      <c r="BA501" s="236" t="s">
        <v>215</v>
      </c>
      <c r="BB501" s="236" t="s">
        <v>215</v>
      </c>
      <c r="BC501" s="236" t="s">
        <v>215</v>
      </c>
      <c r="BD501" s="202">
        <v>29686.42498609738</v>
      </c>
      <c r="BE501" s="202">
        <v>15506.428463314911</v>
      </c>
      <c r="BF501" s="202">
        <v>694378.18704581447</v>
      </c>
      <c r="BG501" s="236" t="s">
        <v>215</v>
      </c>
      <c r="BH501" s="202">
        <v>141627.64853742611</v>
      </c>
    </row>
    <row r="502" spans="17:60" ht="16.5" thickBot="1" x14ac:dyDescent="0.3">
      <c r="Q502" s="206" t="s">
        <v>194</v>
      </c>
      <c r="R502" s="204" t="s">
        <v>552</v>
      </c>
      <c r="S502" s="204" t="s">
        <v>321</v>
      </c>
      <c r="T502" s="204" t="s">
        <v>52</v>
      </c>
      <c r="U502" s="202">
        <v>0</v>
      </c>
      <c r="V502" s="204" t="s">
        <v>215</v>
      </c>
      <c r="W502" s="204" t="s">
        <v>215</v>
      </c>
      <c r="X502" s="204" t="s">
        <v>215</v>
      </c>
      <c r="Y502" s="204" t="s">
        <v>215</v>
      </c>
      <c r="Z502" s="204" t="s">
        <v>215</v>
      </c>
      <c r="AA502" s="204" t="s">
        <v>215</v>
      </c>
      <c r="AB502" s="202">
        <v>0</v>
      </c>
      <c r="AC502" s="158" t="s">
        <v>215</v>
      </c>
      <c r="AD502" s="202">
        <v>0</v>
      </c>
      <c r="AU502" s="206" t="s">
        <v>194</v>
      </c>
      <c r="AV502" s="204" t="s">
        <v>550</v>
      </c>
      <c r="AW502" s="204" t="s">
        <v>317</v>
      </c>
      <c r="AX502" s="204" t="s">
        <v>55</v>
      </c>
      <c r="AY502" s="202">
        <v>357406.40477304586</v>
      </c>
      <c r="AZ502" s="236" t="s">
        <v>215</v>
      </c>
      <c r="BA502" s="236" t="s">
        <v>215</v>
      </c>
      <c r="BB502" s="236" t="s">
        <v>215</v>
      </c>
      <c r="BC502" s="236" t="s">
        <v>215</v>
      </c>
      <c r="BD502" s="202">
        <v>24226.360835304244</v>
      </c>
      <c r="BE502" s="202">
        <v>12654.414648952474</v>
      </c>
      <c r="BF502" s="202">
        <v>566664.94949844654</v>
      </c>
      <c r="BG502" s="236" t="s">
        <v>215</v>
      </c>
      <c r="BH502" s="202">
        <v>115578.83845327233</v>
      </c>
    </row>
    <row r="503" spans="17:60" ht="16.5" thickBot="1" x14ac:dyDescent="0.3">
      <c r="Q503" s="206" t="s">
        <v>194</v>
      </c>
      <c r="R503" s="204" t="s">
        <v>552</v>
      </c>
      <c r="S503" s="204" t="s">
        <v>320</v>
      </c>
      <c r="T503" s="204" t="s">
        <v>52</v>
      </c>
      <c r="U503" s="202">
        <v>214.98352533977575</v>
      </c>
      <c r="V503" s="204" t="s">
        <v>215</v>
      </c>
      <c r="W503" s="204" t="s">
        <v>215</v>
      </c>
      <c r="X503" s="204" t="s">
        <v>215</v>
      </c>
      <c r="Y503" s="204" t="s">
        <v>215</v>
      </c>
      <c r="Z503" s="204" t="s">
        <v>215</v>
      </c>
      <c r="AA503" s="204" t="s">
        <v>215</v>
      </c>
      <c r="AB503" s="202">
        <v>348.34615832901744</v>
      </c>
      <c r="AC503" s="158" t="s">
        <v>215</v>
      </c>
      <c r="AD503" s="202">
        <v>136.67503766327886</v>
      </c>
      <c r="AU503" s="206" t="s">
        <v>194</v>
      </c>
      <c r="AV503" s="204" t="s">
        <v>550</v>
      </c>
      <c r="AW503" s="204" t="s">
        <v>74</v>
      </c>
      <c r="AX503" s="204" t="s">
        <v>55</v>
      </c>
      <c r="AY503" s="202">
        <v>300899.01459247642</v>
      </c>
      <c r="AZ503" s="236" t="s">
        <v>215</v>
      </c>
      <c r="BA503" s="236" t="s">
        <v>215</v>
      </c>
      <c r="BB503" s="236" t="s">
        <v>215</v>
      </c>
      <c r="BC503" s="236" t="s">
        <v>215</v>
      </c>
      <c r="BD503" s="202">
        <v>20396.075742217843</v>
      </c>
      <c r="BE503" s="202">
        <v>10653.700793449127</v>
      </c>
      <c r="BF503" s="202">
        <v>477072.94170190278</v>
      </c>
      <c r="BG503" s="236" t="s">
        <v>215</v>
      </c>
      <c r="BH503" s="202">
        <v>97305.359204227236</v>
      </c>
    </row>
    <row r="504" spans="17:60" ht="16.5" thickBot="1" x14ac:dyDescent="0.3">
      <c r="Q504" s="206" t="s">
        <v>194</v>
      </c>
      <c r="R504" s="204" t="s">
        <v>552</v>
      </c>
      <c r="S504" s="204" t="s">
        <v>319</v>
      </c>
      <c r="T504" s="204" t="s">
        <v>52</v>
      </c>
      <c r="U504" s="202">
        <v>0</v>
      </c>
      <c r="V504" s="204" t="s">
        <v>215</v>
      </c>
      <c r="W504" s="204" t="s">
        <v>215</v>
      </c>
      <c r="X504" s="204" t="s">
        <v>215</v>
      </c>
      <c r="Y504" s="204" t="s">
        <v>215</v>
      </c>
      <c r="Z504" s="204" t="s">
        <v>215</v>
      </c>
      <c r="AA504" s="204" t="s">
        <v>215</v>
      </c>
      <c r="AB504" s="202">
        <v>0</v>
      </c>
      <c r="AC504" s="158" t="s">
        <v>215</v>
      </c>
      <c r="AD504" s="202">
        <v>0</v>
      </c>
      <c r="AU504" s="206" t="s">
        <v>194</v>
      </c>
      <c r="AV504" s="204" t="s">
        <v>550</v>
      </c>
      <c r="AW504" s="204" t="s">
        <v>316</v>
      </c>
      <c r="AX504" s="204" t="s">
        <v>55</v>
      </c>
      <c r="AY504" s="202">
        <v>2087928.234084321</v>
      </c>
      <c r="AZ504" s="236" t="s">
        <v>215</v>
      </c>
      <c r="BA504" s="236" t="s">
        <v>215</v>
      </c>
      <c r="BB504" s="236" t="s">
        <v>215</v>
      </c>
      <c r="BC504" s="236" t="s">
        <v>215</v>
      </c>
      <c r="BD504" s="202">
        <v>141527.68982768134</v>
      </c>
      <c r="BE504" s="202">
        <v>73925.674745912416</v>
      </c>
      <c r="BF504" s="202">
        <v>3310393.2428829302</v>
      </c>
      <c r="BG504" s="236" t="s">
        <v>215</v>
      </c>
      <c r="BH504" s="202">
        <v>675198.64458639757</v>
      </c>
    </row>
    <row r="505" spans="17:60" ht="16.5" thickBot="1" x14ac:dyDescent="0.3">
      <c r="Q505" s="206" t="s">
        <v>194</v>
      </c>
      <c r="R505" s="204" t="s">
        <v>552</v>
      </c>
      <c r="S505" s="204" t="s">
        <v>318</v>
      </c>
      <c r="T505" s="204" t="s">
        <v>52</v>
      </c>
      <c r="U505" s="202">
        <v>371.6118943269571</v>
      </c>
      <c r="V505" s="204" t="s">
        <v>215</v>
      </c>
      <c r="W505" s="204" t="s">
        <v>215</v>
      </c>
      <c r="X505" s="204" t="s">
        <v>215</v>
      </c>
      <c r="Y505" s="204" t="s">
        <v>215</v>
      </c>
      <c r="Z505" s="204" t="s">
        <v>215</v>
      </c>
      <c r="AA505" s="204" t="s">
        <v>215</v>
      </c>
      <c r="AB505" s="202">
        <v>602.13718969196668</v>
      </c>
      <c r="AC505" s="158" t="s">
        <v>215</v>
      </c>
      <c r="AD505" s="202">
        <v>236.2509851533363</v>
      </c>
      <c r="AU505" s="206" t="s">
        <v>194</v>
      </c>
      <c r="AV505" s="204" t="s">
        <v>550</v>
      </c>
      <c r="AW505" s="204" t="s">
        <v>315</v>
      </c>
      <c r="AX505" s="204" t="s">
        <v>55</v>
      </c>
      <c r="AY505" s="202">
        <v>36339.008949819588</v>
      </c>
      <c r="AZ505" s="236" t="s">
        <v>215</v>
      </c>
      <c r="BA505" s="236" t="s">
        <v>215</v>
      </c>
      <c r="BB505" s="236" t="s">
        <v>215</v>
      </c>
      <c r="BC505" s="236" t="s">
        <v>215</v>
      </c>
      <c r="BD505" s="202">
        <v>2463.195766664317</v>
      </c>
      <c r="BE505" s="202">
        <v>1286.6274387976275</v>
      </c>
      <c r="BF505" s="202">
        <v>57615.203299026281</v>
      </c>
      <c r="BG505" s="236" t="s">
        <v>215</v>
      </c>
      <c r="BH505" s="202">
        <v>11751.38550645236</v>
      </c>
    </row>
    <row r="506" spans="17:60" ht="16.5" thickBot="1" x14ac:dyDescent="0.3">
      <c r="Q506" s="206" t="s">
        <v>194</v>
      </c>
      <c r="R506" s="204" t="s">
        <v>552</v>
      </c>
      <c r="S506" s="204" t="s">
        <v>317</v>
      </c>
      <c r="T506" s="204" t="s">
        <v>52</v>
      </c>
      <c r="U506" s="202">
        <v>0</v>
      </c>
      <c r="V506" s="204" t="s">
        <v>215</v>
      </c>
      <c r="W506" s="204" t="s">
        <v>215</v>
      </c>
      <c r="X506" s="204" t="s">
        <v>215</v>
      </c>
      <c r="Y506" s="204" t="s">
        <v>215</v>
      </c>
      <c r="Z506" s="204" t="s">
        <v>215</v>
      </c>
      <c r="AA506" s="204" t="s">
        <v>215</v>
      </c>
      <c r="AB506" s="202">
        <v>0</v>
      </c>
      <c r="AC506" s="158" t="s">
        <v>215</v>
      </c>
      <c r="AD506" s="202">
        <v>0</v>
      </c>
      <c r="AU506" s="206" t="s">
        <v>194</v>
      </c>
      <c r="AV506" s="204" t="s">
        <v>550</v>
      </c>
      <c r="AW506" s="204" t="s">
        <v>314</v>
      </c>
      <c r="AX506" s="204" t="s">
        <v>55</v>
      </c>
      <c r="AY506" s="202">
        <v>0</v>
      </c>
      <c r="AZ506" s="236" t="s">
        <v>215</v>
      </c>
      <c r="BA506" s="236" t="s">
        <v>215</v>
      </c>
      <c r="BB506" s="236" t="s">
        <v>215</v>
      </c>
      <c r="BC506" s="236" t="s">
        <v>215</v>
      </c>
      <c r="BD506" s="202">
        <v>0</v>
      </c>
      <c r="BE506" s="202">
        <v>0</v>
      </c>
      <c r="BF506" s="202">
        <v>0</v>
      </c>
      <c r="BG506" s="236" t="s">
        <v>215</v>
      </c>
      <c r="BH506" s="202">
        <v>0</v>
      </c>
    </row>
    <row r="507" spans="17:60" ht="16.5" thickBot="1" x14ac:dyDescent="0.3">
      <c r="Q507" s="206" t="s">
        <v>194</v>
      </c>
      <c r="R507" s="204" t="s">
        <v>552</v>
      </c>
      <c r="S507" s="204" t="s">
        <v>74</v>
      </c>
      <c r="T507" s="204" t="s">
        <v>52</v>
      </c>
      <c r="U507" s="202">
        <v>2243.620513143173</v>
      </c>
      <c r="V507" s="204" t="s">
        <v>215</v>
      </c>
      <c r="W507" s="204" t="s">
        <v>215</v>
      </c>
      <c r="X507" s="204" t="s">
        <v>215</v>
      </c>
      <c r="Y507" s="204" t="s">
        <v>215</v>
      </c>
      <c r="Z507" s="204" t="s">
        <v>215</v>
      </c>
      <c r="AA507" s="204" t="s">
        <v>215</v>
      </c>
      <c r="AB507" s="202">
        <v>3635.4254832614433</v>
      </c>
      <c r="AC507" s="158" t="s">
        <v>215</v>
      </c>
      <c r="AD507" s="202">
        <v>1426.3740333186038</v>
      </c>
      <c r="AU507" s="206" t="s">
        <v>194</v>
      </c>
      <c r="AV507" s="204" t="s">
        <v>550</v>
      </c>
      <c r="AW507" s="204" t="s">
        <v>313</v>
      </c>
      <c r="AX507" s="204" t="s">
        <v>55</v>
      </c>
      <c r="AY507" s="202">
        <v>1595301.6799745967</v>
      </c>
      <c r="AZ507" s="236" t="s">
        <v>215</v>
      </c>
      <c r="BA507" s="236" t="s">
        <v>215</v>
      </c>
      <c r="BB507" s="236" t="s">
        <v>215</v>
      </c>
      <c r="BC507" s="236" t="s">
        <v>215</v>
      </c>
      <c r="BD507" s="202">
        <v>108135.59472940463</v>
      </c>
      <c r="BE507" s="202">
        <v>56483.623905364038</v>
      </c>
      <c r="BF507" s="202">
        <v>2529337.8457826888</v>
      </c>
      <c r="BG507" s="236" t="s">
        <v>215</v>
      </c>
      <c r="BH507" s="202">
        <v>515892.02849093225</v>
      </c>
    </row>
    <row r="508" spans="17:60" ht="16.5" thickBot="1" x14ac:dyDescent="0.3">
      <c r="Q508" s="206" t="s">
        <v>194</v>
      </c>
      <c r="R508" s="204" t="s">
        <v>552</v>
      </c>
      <c r="S508" s="204" t="s">
        <v>316</v>
      </c>
      <c r="T508" s="204" t="s">
        <v>52</v>
      </c>
      <c r="U508" s="202">
        <v>0</v>
      </c>
      <c r="V508" s="204" t="s">
        <v>215</v>
      </c>
      <c r="W508" s="204" t="s">
        <v>215</v>
      </c>
      <c r="X508" s="204" t="s">
        <v>215</v>
      </c>
      <c r="Y508" s="204" t="s">
        <v>215</v>
      </c>
      <c r="Z508" s="204" t="s">
        <v>215</v>
      </c>
      <c r="AA508" s="204" t="s">
        <v>215</v>
      </c>
      <c r="AB508" s="202">
        <v>0</v>
      </c>
      <c r="AC508" s="158" t="s">
        <v>215</v>
      </c>
      <c r="AD508" s="202">
        <v>0</v>
      </c>
      <c r="AU508" s="206" t="s">
        <v>194</v>
      </c>
      <c r="AV508" s="204" t="s">
        <v>550</v>
      </c>
      <c r="AW508" s="204" t="s">
        <v>312</v>
      </c>
      <c r="AX508" s="204" t="s">
        <v>55</v>
      </c>
      <c r="AY508" s="202">
        <v>0</v>
      </c>
      <c r="AZ508" s="236" t="s">
        <v>215</v>
      </c>
      <c r="BA508" s="236" t="s">
        <v>215</v>
      </c>
      <c r="BB508" s="236" t="s">
        <v>215</v>
      </c>
      <c r="BC508" s="236" t="s">
        <v>215</v>
      </c>
      <c r="BD508" s="202">
        <v>0</v>
      </c>
      <c r="BE508" s="202">
        <v>0</v>
      </c>
      <c r="BF508" s="202">
        <v>0</v>
      </c>
      <c r="BG508" s="236" t="s">
        <v>215</v>
      </c>
      <c r="BH508" s="202">
        <v>0</v>
      </c>
    </row>
    <row r="509" spans="17:60" ht="16.5" thickBot="1" x14ac:dyDescent="0.3">
      <c r="Q509" s="206" t="s">
        <v>194</v>
      </c>
      <c r="R509" s="204" t="s">
        <v>552</v>
      </c>
      <c r="S509" s="204" t="s">
        <v>315</v>
      </c>
      <c r="T509" s="204" t="s">
        <v>52</v>
      </c>
      <c r="U509" s="202">
        <v>0</v>
      </c>
      <c r="V509" s="204" t="s">
        <v>215</v>
      </c>
      <c r="W509" s="204" t="s">
        <v>215</v>
      </c>
      <c r="X509" s="204" t="s">
        <v>215</v>
      </c>
      <c r="Y509" s="204" t="s">
        <v>215</v>
      </c>
      <c r="Z509" s="204" t="s">
        <v>215</v>
      </c>
      <c r="AA509" s="204" t="s">
        <v>215</v>
      </c>
      <c r="AB509" s="202">
        <v>0</v>
      </c>
      <c r="AC509" s="158" t="s">
        <v>215</v>
      </c>
      <c r="AD509" s="202">
        <v>0</v>
      </c>
      <c r="AU509" s="206" t="s">
        <v>194</v>
      </c>
      <c r="AV509" s="204" t="s">
        <v>550</v>
      </c>
      <c r="AW509" s="204" t="s">
        <v>323</v>
      </c>
      <c r="AX509" s="204" t="s">
        <v>52</v>
      </c>
      <c r="AY509" s="202">
        <v>151207.9749310271</v>
      </c>
      <c r="AZ509" s="236" t="s">
        <v>215</v>
      </c>
      <c r="BA509" s="236" t="s">
        <v>215</v>
      </c>
      <c r="BB509" s="236" t="s">
        <v>215</v>
      </c>
      <c r="BC509" s="236" t="s">
        <v>215</v>
      </c>
      <c r="BD509" s="202">
        <v>10249.449682304536</v>
      </c>
      <c r="BE509" s="202">
        <v>5353.7048789617338</v>
      </c>
      <c r="BF509" s="202">
        <v>239739.01512051132</v>
      </c>
      <c r="BG509" s="236" t="s">
        <v>215</v>
      </c>
      <c r="BH509" s="202">
        <v>48897.954468659358</v>
      </c>
    </row>
    <row r="510" spans="17:60" ht="16.5" thickBot="1" x14ac:dyDescent="0.3">
      <c r="Q510" s="206" t="s">
        <v>194</v>
      </c>
      <c r="R510" s="204" t="s">
        <v>552</v>
      </c>
      <c r="S510" s="204" t="s">
        <v>314</v>
      </c>
      <c r="T510" s="204" t="s">
        <v>52</v>
      </c>
      <c r="U510" s="202">
        <v>0</v>
      </c>
      <c r="V510" s="204" t="s">
        <v>215</v>
      </c>
      <c r="W510" s="204" t="s">
        <v>215</v>
      </c>
      <c r="X510" s="204" t="s">
        <v>215</v>
      </c>
      <c r="Y510" s="204" t="s">
        <v>215</v>
      </c>
      <c r="Z510" s="204" t="s">
        <v>215</v>
      </c>
      <c r="AA510" s="204" t="s">
        <v>215</v>
      </c>
      <c r="AB510" s="202">
        <v>0</v>
      </c>
      <c r="AC510" s="158" t="s">
        <v>215</v>
      </c>
      <c r="AD510" s="202">
        <v>0</v>
      </c>
      <c r="AU510" s="206" t="s">
        <v>194</v>
      </c>
      <c r="AV510" s="204" t="s">
        <v>550</v>
      </c>
      <c r="AW510" s="204" t="s">
        <v>322</v>
      </c>
      <c r="AX510" s="204" t="s">
        <v>52</v>
      </c>
      <c r="AY510" s="202">
        <v>18620.61399404312</v>
      </c>
      <c r="AZ510" s="236" t="s">
        <v>215</v>
      </c>
      <c r="BA510" s="236" t="s">
        <v>215</v>
      </c>
      <c r="BB510" s="236" t="s">
        <v>215</v>
      </c>
      <c r="BC510" s="236" t="s">
        <v>215</v>
      </c>
      <c r="BD510" s="202">
        <v>1262.1757964328046</v>
      </c>
      <c r="BE510" s="202">
        <v>659.28580840160498</v>
      </c>
      <c r="BF510" s="202">
        <v>29522.832125140121</v>
      </c>
      <c r="BG510" s="236" t="s">
        <v>215</v>
      </c>
      <c r="BH510" s="202">
        <v>6021.5735028164163</v>
      </c>
    </row>
    <row r="511" spans="17:60" ht="16.5" thickBot="1" x14ac:dyDescent="0.3">
      <c r="Q511" s="206" t="s">
        <v>194</v>
      </c>
      <c r="R511" s="204" t="s">
        <v>552</v>
      </c>
      <c r="S511" s="204" t="s">
        <v>313</v>
      </c>
      <c r="T511" s="204" t="s">
        <v>52</v>
      </c>
      <c r="U511" s="202">
        <v>810.40879945458153</v>
      </c>
      <c r="V511" s="204" t="s">
        <v>215</v>
      </c>
      <c r="W511" s="204" t="s">
        <v>215</v>
      </c>
      <c r="X511" s="204" t="s">
        <v>215</v>
      </c>
      <c r="Y511" s="204" t="s">
        <v>215</v>
      </c>
      <c r="Z511" s="204" t="s">
        <v>215</v>
      </c>
      <c r="AA511" s="204" t="s">
        <v>215</v>
      </c>
      <c r="AB511" s="202">
        <v>1313.1368625566192</v>
      </c>
      <c r="AC511" s="158" t="s">
        <v>215</v>
      </c>
      <c r="AD511" s="202">
        <v>515.2146101104729</v>
      </c>
      <c r="AU511" s="206" t="s">
        <v>194</v>
      </c>
      <c r="AV511" s="204" t="s">
        <v>550</v>
      </c>
      <c r="AW511" s="204" t="s">
        <v>321</v>
      </c>
      <c r="AX511" s="204" t="s">
        <v>52</v>
      </c>
      <c r="AY511" s="202">
        <v>0</v>
      </c>
      <c r="AZ511" s="236" t="s">
        <v>215</v>
      </c>
      <c r="BA511" s="236" t="s">
        <v>215</v>
      </c>
      <c r="BB511" s="236" t="s">
        <v>215</v>
      </c>
      <c r="BC511" s="236" t="s">
        <v>215</v>
      </c>
      <c r="BD511" s="202">
        <v>0</v>
      </c>
      <c r="BE511" s="202">
        <v>0</v>
      </c>
      <c r="BF511" s="202">
        <v>0</v>
      </c>
      <c r="BG511" s="236" t="s">
        <v>215</v>
      </c>
      <c r="BH511" s="202">
        <v>0</v>
      </c>
    </row>
    <row r="512" spans="17:60" ht="16.5" thickBot="1" x14ac:dyDescent="0.3">
      <c r="Q512" s="206" t="s">
        <v>194</v>
      </c>
      <c r="R512" s="204" t="s">
        <v>552</v>
      </c>
      <c r="S512" s="204" t="s">
        <v>312</v>
      </c>
      <c r="T512" s="204" t="s">
        <v>52</v>
      </c>
      <c r="U512" s="202">
        <v>3969.1878610541717</v>
      </c>
      <c r="V512" s="204" t="s">
        <v>215</v>
      </c>
      <c r="W512" s="204" t="s">
        <v>215</v>
      </c>
      <c r="X512" s="204" t="s">
        <v>215</v>
      </c>
      <c r="Y512" s="204" t="s">
        <v>215</v>
      </c>
      <c r="Z512" s="204" t="s">
        <v>215</v>
      </c>
      <c r="AA512" s="204" t="s">
        <v>215</v>
      </c>
      <c r="AB512" s="202">
        <v>6431.4292962641985</v>
      </c>
      <c r="AC512" s="158" t="s">
        <v>215</v>
      </c>
      <c r="AD512" s="202">
        <v>2523.3975466018564</v>
      </c>
      <c r="AU512" s="206" t="s">
        <v>194</v>
      </c>
      <c r="AV512" s="204" t="s">
        <v>550</v>
      </c>
      <c r="AW512" s="204" t="s">
        <v>320</v>
      </c>
      <c r="AX512" s="204" t="s">
        <v>52</v>
      </c>
      <c r="AY512" s="202">
        <v>0</v>
      </c>
      <c r="AZ512" s="236" t="s">
        <v>215</v>
      </c>
      <c r="BA512" s="236" t="s">
        <v>215</v>
      </c>
      <c r="BB512" s="236" t="s">
        <v>215</v>
      </c>
      <c r="BC512" s="236" t="s">
        <v>215</v>
      </c>
      <c r="BD512" s="202">
        <v>0</v>
      </c>
      <c r="BE512" s="202">
        <v>0</v>
      </c>
      <c r="BF512" s="202">
        <v>0</v>
      </c>
      <c r="BG512" s="236" t="s">
        <v>215</v>
      </c>
      <c r="BH512" s="202">
        <v>0</v>
      </c>
    </row>
    <row r="513" spans="17:60" ht="16.5" thickBot="1" x14ac:dyDescent="0.3">
      <c r="Q513" s="206" t="s">
        <v>194</v>
      </c>
      <c r="R513" s="204" t="s">
        <v>551</v>
      </c>
      <c r="S513" s="204" t="s">
        <v>323</v>
      </c>
      <c r="T513" s="204" t="s">
        <v>55</v>
      </c>
      <c r="U513" s="202">
        <v>269996.38319219759</v>
      </c>
      <c r="V513" s="204" t="s">
        <v>215</v>
      </c>
      <c r="W513" s="204" t="s">
        <v>215</v>
      </c>
      <c r="X513" s="204" t="s">
        <v>215</v>
      </c>
      <c r="Y513" s="204" t="s">
        <v>215</v>
      </c>
      <c r="Z513" s="204" t="s">
        <v>215</v>
      </c>
      <c r="AA513" s="204" t="s">
        <v>215</v>
      </c>
      <c r="AB513" s="202">
        <v>456453.93759374233</v>
      </c>
      <c r="AC513" s="158" t="s">
        <v>215</v>
      </c>
      <c r="AD513" s="202">
        <v>155973.02909052122</v>
      </c>
      <c r="AU513" s="206" t="s">
        <v>194</v>
      </c>
      <c r="AV513" s="204" t="s">
        <v>550</v>
      </c>
      <c r="AW513" s="204" t="s">
        <v>319</v>
      </c>
      <c r="AX513" s="204" t="s">
        <v>52</v>
      </c>
      <c r="AY513" s="202">
        <v>127557.97715109994</v>
      </c>
      <c r="AZ513" s="236" t="s">
        <v>215</v>
      </c>
      <c r="BA513" s="236" t="s">
        <v>215</v>
      </c>
      <c r="BB513" s="236" t="s">
        <v>215</v>
      </c>
      <c r="BC513" s="236" t="s">
        <v>215</v>
      </c>
      <c r="BD513" s="202">
        <v>8646.3631893960301</v>
      </c>
      <c r="BE513" s="202">
        <v>4516.3475334937757</v>
      </c>
      <c r="BF513" s="202">
        <v>202242.13588548228</v>
      </c>
      <c r="BG513" s="236" t="s">
        <v>215</v>
      </c>
      <c r="BH513" s="202">
        <v>41249.968208977763</v>
      </c>
    </row>
    <row r="514" spans="17:60" ht="16.5" thickBot="1" x14ac:dyDescent="0.3">
      <c r="Q514" s="206" t="s">
        <v>194</v>
      </c>
      <c r="R514" s="204" t="s">
        <v>551</v>
      </c>
      <c r="S514" s="204" t="s">
        <v>322</v>
      </c>
      <c r="T514" s="204" t="s">
        <v>55</v>
      </c>
      <c r="U514" s="202">
        <v>227638.70119980435</v>
      </c>
      <c r="V514" s="204" t="s">
        <v>215</v>
      </c>
      <c r="W514" s="204" t="s">
        <v>215</v>
      </c>
      <c r="X514" s="204" t="s">
        <v>215</v>
      </c>
      <c r="Y514" s="204" t="s">
        <v>215</v>
      </c>
      <c r="Z514" s="204" t="s">
        <v>215</v>
      </c>
      <c r="AA514" s="204" t="s">
        <v>215</v>
      </c>
      <c r="AB514" s="202">
        <v>384844.3459978124</v>
      </c>
      <c r="AC514" s="158" t="s">
        <v>215</v>
      </c>
      <c r="AD514" s="202">
        <v>131503.60513937281</v>
      </c>
      <c r="AU514" s="206" t="s">
        <v>194</v>
      </c>
      <c r="AV514" s="204" t="s">
        <v>550</v>
      </c>
      <c r="AW514" s="204" t="s">
        <v>318</v>
      </c>
      <c r="AX514" s="204" t="s">
        <v>52</v>
      </c>
      <c r="AY514" s="202">
        <v>71808.381311711171</v>
      </c>
      <c r="AZ514" s="236" t="s">
        <v>215</v>
      </c>
      <c r="BA514" s="236" t="s">
        <v>215</v>
      </c>
      <c r="BB514" s="236" t="s">
        <v>215</v>
      </c>
      <c r="BC514" s="236" t="s">
        <v>215</v>
      </c>
      <c r="BD514" s="202">
        <v>4867.4442691124132</v>
      </c>
      <c r="BE514" s="202">
        <v>2542.4643214368407</v>
      </c>
      <c r="BF514" s="202">
        <v>113851.60485695575</v>
      </c>
      <c r="BG514" s="236" t="s">
        <v>215</v>
      </c>
      <c r="BH514" s="202">
        <v>23221.546095368576</v>
      </c>
    </row>
    <row r="515" spans="17:60" ht="16.5" thickBot="1" x14ac:dyDescent="0.3">
      <c r="Q515" s="206" t="s">
        <v>194</v>
      </c>
      <c r="R515" s="204" t="s">
        <v>551</v>
      </c>
      <c r="S515" s="204" t="s">
        <v>321</v>
      </c>
      <c r="T515" s="204" t="s">
        <v>55</v>
      </c>
      <c r="U515" s="202">
        <v>565317.83631369751</v>
      </c>
      <c r="V515" s="204" t="s">
        <v>215</v>
      </c>
      <c r="W515" s="204" t="s">
        <v>215</v>
      </c>
      <c r="X515" s="204" t="s">
        <v>215</v>
      </c>
      <c r="Y515" s="204" t="s">
        <v>215</v>
      </c>
      <c r="Z515" s="204" t="s">
        <v>215</v>
      </c>
      <c r="AA515" s="204" t="s">
        <v>215</v>
      </c>
      <c r="AB515" s="202">
        <v>955722.25570767897</v>
      </c>
      <c r="AC515" s="158" t="s">
        <v>215</v>
      </c>
      <c r="AD515" s="202">
        <v>326575.9870049064</v>
      </c>
      <c r="AU515" s="206" t="s">
        <v>194</v>
      </c>
      <c r="AV515" s="204" t="s">
        <v>550</v>
      </c>
      <c r="AW515" s="204" t="s">
        <v>317</v>
      </c>
      <c r="AX515" s="204" t="s">
        <v>52</v>
      </c>
      <c r="AY515" s="202">
        <v>59691.723263091902</v>
      </c>
      <c r="AZ515" s="236" t="s">
        <v>215</v>
      </c>
      <c r="BA515" s="236" t="s">
        <v>215</v>
      </c>
      <c r="BB515" s="236" t="s">
        <v>215</v>
      </c>
      <c r="BC515" s="236" t="s">
        <v>215</v>
      </c>
      <c r="BD515" s="202">
        <v>4046.1312593742568</v>
      </c>
      <c r="BE515" s="202">
        <v>2113.4590964069203</v>
      </c>
      <c r="BF515" s="202">
        <v>94640.742014218587</v>
      </c>
      <c r="BG515" s="236" t="s">
        <v>215</v>
      </c>
      <c r="BH515" s="202">
        <v>19303.23561046223</v>
      </c>
    </row>
    <row r="516" spans="17:60" ht="16.5" thickBot="1" x14ac:dyDescent="0.3">
      <c r="Q516" s="206" t="s">
        <v>194</v>
      </c>
      <c r="R516" s="204" t="s">
        <v>551</v>
      </c>
      <c r="S516" s="204" t="s">
        <v>320</v>
      </c>
      <c r="T516" s="204" t="s">
        <v>55</v>
      </c>
      <c r="U516" s="202">
        <v>28438.317299325772</v>
      </c>
      <c r="V516" s="204" t="s">
        <v>215</v>
      </c>
      <c r="W516" s="204" t="s">
        <v>215</v>
      </c>
      <c r="X516" s="204" t="s">
        <v>215</v>
      </c>
      <c r="Y516" s="204" t="s">
        <v>215</v>
      </c>
      <c r="Z516" s="204" t="s">
        <v>215</v>
      </c>
      <c r="AA516" s="204" t="s">
        <v>215</v>
      </c>
      <c r="AB516" s="202">
        <v>48077.614064100577</v>
      </c>
      <c r="AC516" s="158" t="s">
        <v>215</v>
      </c>
      <c r="AD516" s="202">
        <v>16428.407073348502</v>
      </c>
      <c r="AU516" s="206" t="s">
        <v>194</v>
      </c>
      <c r="AV516" s="204" t="s">
        <v>550</v>
      </c>
      <c r="AW516" s="204" t="s">
        <v>74</v>
      </c>
      <c r="AX516" s="204" t="s">
        <v>52</v>
      </c>
      <c r="AY516" s="202">
        <v>50036.494860317078</v>
      </c>
      <c r="AZ516" s="236" t="s">
        <v>215</v>
      </c>
      <c r="BA516" s="236" t="s">
        <v>215</v>
      </c>
      <c r="BB516" s="236" t="s">
        <v>215</v>
      </c>
      <c r="BC516" s="236" t="s">
        <v>215</v>
      </c>
      <c r="BD516" s="202">
        <v>3391.6632808794793</v>
      </c>
      <c r="BE516" s="202">
        <v>1771.6038243486562</v>
      </c>
      <c r="BF516" s="202">
        <v>79332.455866608449</v>
      </c>
      <c r="BG516" s="236" t="s">
        <v>215</v>
      </c>
      <c r="BH516" s="202">
        <v>16180.907445967296</v>
      </c>
    </row>
    <row r="517" spans="17:60" ht="16.5" thickBot="1" x14ac:dyDescent="0.3">
      <c r="Q517" s="206" t="s">
        <v>194</v>
      </c>
      <c r="R517" s="204" t="s">
        <v>551</v>
      </c>
      <c r="S517" s="204" t="s">
        <v>319</v>
      </c>
      <c r="T517" s="204" t="s">
        <v>55</v>
      </c>
      <c r="U517" s="202">
        <v>153061.22201657013</v>
      </c>
      <c r="V517" s="204" t="s">
        <v>215</v>
      </c>
      <c r="W517" s="204" t="s">
        <v>215</v>
      </c>
      <c r="X517" s="204" t="s">
        <v>215</v>
      </c>
      <c r="Y517" s="204" t="s">
        <v>215</v>
      </c>
      <c r="Z517" s="204" t="s">
        <v>215</v>
      </c>
      <c r="AA517" s="204" t="s">
        <v>215</v>
      </c>
      <c r="AB517" s="202">
        <v>258764.19771386191</v>
      </c>
      <c r="AC517" s="158" t="s">
        <v>215</v>
      </c>
      <c r="AD517" s="202">
        <v>88421.26754426508</v>
      </c>
      <c r="AU517" s="206" t="s">
        <v>194</v>
      </c>
      <c r="AV517" s="204" t="s">
        <v>550</v>
      </c>
      <c r="AW517" s="204" t="s">
        <v>316</v>
      </c>
      <c r="AX517" s="204" t="s">
        <v>52</v>
      </c>
      <c r="AY517" s="202">
        <v>348688.25732707483</v>
      </c>
      <c r="AZ517" s="236" t="s">
        <v>215</v>
      </c>
      <c r="BA517" s="236" t="s">
        <v>215</v>
      </c>
      <c r="BB517" s="236" t="s">
        <v>215</v>
      </c>
      <c r="BC517" s="236" t="s">
        <v>215</v>
      </c>
      <c r="BD517" s="202">
        <v>23635.411755990466</v>
      </c>
      <c r="BE517" s="202">
        <v>12345.737884130429</v>
      </c>
      <c r="BF517" s="202">
        <v>552842.39759054687</v>
      </c>
      <c r="BG517" s="236" t="s">
        <v>215</v>
      </c>
      <c r="BH517" s="202">
        <v>112759.54550884523</v>
      </c>
    </row>
    <row r="518" spans="17:60" ht="16.5" thickBot="1" x14ac:dyDescent="0.3">
      <c r="Q518" s="206" t="s">
        <v>194</v>
      </c>
      <c r="R518" s="204" t="s">
        <v>551</v>
      </c>
      <c r="S518" s="204" t="s">
        <v>318</v>
      </c>
      <c r="T518" s="204" t="s">
        <v>55</v>
      </c>
      <c r="U518" s="202">
        <v>78809.353351819664</v>
      </c>
      <c r="V518" s="204" t="s">
        <v>215</v>
      </c>
      <c r="W518" s="204" t="s">
        <v>215</v>
      </c>
      <c r="X518" s="204" t="s">
        <v>215</v>
      </c>
      <c r="Y518" s="204" t="s">
        <v>215</v>
      </c>
      <c r="Z518" s="204" t="s">
        <v>215</v>
      </c>
      <c r="AA518" s="204" t="s">
        <v>215</v>
      </c>
      <c r="AB518" s="202">
        <v>133234.52422341274</v>
      </c>
      <c r="AC518" s="158" t="s">
        <v>215</v>
      </c>
      <c r="AD518" s="202">
        <v>45527.030464694588</v>
      </c>
      <c r="AU518" s="206" t="s">
        <v>194</v>
      </c>
      <c r="AV518" s="204" t="s">
        <v>550</v>
      </c>
      <c r="AW518" s="204" t="s">
        <v>315</v>
      </c>
      <c r="AX518" s="204" t="s">
        <v>52</v>
      </c>
      <c r="AY518" s="202">
        <v>6002.3463441804533</v>
      </c>
      <c r="AZ518" s="236" t="s">
        <v>215</v>
      </c>
      <c r="BA518" s="236" t="s">
        <v>215</v>
      </c>
      <c r="BB518" s="236" t="s">
        <v>215</v>
      </c>
      <c r="BC518" s="236" t="s">
        <v>215</v>
      </c>
      <c r="BD518" s="202">
        <v>406.86178661214518</v>
      </c>
      <c r="BE518" s="202">
        <v>212.52047666609636</v>
      </c>
      <c r="BF518" s="202">
        <v>9516.6713370932739</v>
      </c>
      <c r="BG518" s="236" t="s">
        <v>215</v>
      </c>
      <c r="BH518" s="202">
        <v>1941.0514450493747</v>
      </c>
    </row>
    <row r="519" spans="17:60" ht="16.5" thickBot="1" x14ac:dyDescent="0.3">
      <c r="Q519" s="206" t="s">
        <v>194</v>
      </c>
      <c r="R519" s="204" t="s">
        <v>551</v>
      </c>
      <c r="S519" s="204" t="s">
        <v>317</v>
      </c>
      <c r="T519" s="204" t="s">
        <v>55</v>
      </c>
      <c r="U519" s="202">
        <v>362255.65622273053</v>
      </c>
      <c r="V519" s="204" t="s">
        <v>215</v>
      </c>
      <c r="W519" s="204" t="s">
        <v>215</v>
      </c>
      <c r="X519" s="204" t="s">
        <v>215</v>
      </c>
      <c r="Y519" s="204" t="s">
        <v>215</v>
      </c>
      <c r="Z519" s="204" t="s">
        <v>215</v>
      </c>
      <c r="AA519" s="204" t="s">
        <v>215</v>
      </c>
      <c r="AB519" s="202">
        <v>612426.79899442743</v>
      </c>
      <c r="AC519" s="158" t="s">
        <v>215</v>
      </c>
      <c r="AD519" s="202">
        <v>209269.88479698496</v>
      </c>
      <c r="AU519" s="206" t="s">
        <v>194</v>
      </c>
      <c r="AV519" s="204" t="s">
        <v>550</v>
      </c>
      <c r="AW519" s="204" t="s">
        <v>314</v>
      </c>
      <c r="AX519" s="204" t="s">
        <v>52</v>
      </c>
      <c r="AY519" s="202">
        <v>0</v>
      </c>
      <c r="AZ519" s="236" t="s">
        <v>215</v>
      </c>
      <c r="BA519" s="236" t="s">
        <v>215</v>
      </c>
      <c r="BB519" s="236" t="s">
        <v>215</v>
      </c>
      <c r="BC519" s="236" t="s">
        <v>215</v>
      </c>
      <c r="BD519" s="202">
        <v>0</v>
      </c>
      <c r="BE519" s="202">
        <v>0</v>
      </c>
      <c r="BF519" s="202">
        <v>0</v>
      </c>
      <c r="BG519" s="236" t="s">
        <v>215</v>
      </c>
      <c r="BH519" s="202">
        <v>0</v>
      </c>
    </row>
    <row r="520" spans="17:60" ht="16.5" thickBot="1" x14ac:dyDescent="0.3">
      <c r="Q520" s="206" t="s">
        <v>194</v>
      </c>
      <c r="R520" s="204" t="s">
        <v>551</v>
      </c>
      <c r="S520" s="204" t="s">
        <v>74</v>
      </c>
      <c r="T520" s="204" t="s">
        <v>55</v>
      </c>
      <c r="U520" s="202">
        <v>475814.37621822167</v>
      </c>
      <c r="V520" s="204" t="s">
        <v>215</v>
      </c>
      <c r="W520" s="204" t="s">
        <v>215</v>
      </c>
      <c r="X520" s="204" t="s">
        <v>215</v>
      </c>
      <c r="Y520" s="204" t="s">
        <v>215</v>
      </c>
      <c r="Z520" s="204" t="s">
        <v>215</v>
      </c>
      <c r="AA520" s="204" t="s">
        <v>215</v>
      </c>
      <c r="AB520" s="202">
        <v>804408.35177378007</v>
      </c>
      <c r="AC520" s="158" t="s">
        <v>215</v>
      </c>
      <c r="AD520" s="202">
        <v>274871.12481333991</v>
      </c>
      <c r="AU520" s="206" t="s">
        <v>194</v>
      </c>
      <c r="AV520" s="204" t="s">
        <v>550</v>
      </c>
      <c r="AW520" s="204" t="s">
        <v>313</v>
      </c>
      <c r="AX520" s="204" t="s">
        <v>52</v>
      </c>
      <c r="AY520" s="202">
        <v>267012.90681431169</v>
      </c>
      <c r="AZ520" s="236" t="s">
        <v>215</v>
      </c>
      <c r="BA520" s="236" t="s">
        <v>215</v>
      </c>
      <c r="BB520" s="236" t="s">
        <v>215</v>
      </c>
      <c r="BC520" s="236" t="s">
        <v>215</v>
      </c>
      <c r="BD520" s="202">
        <v>18099.146914489847</v>
      </c>
      <c r="BE520" s="202">
        <v>9453.9213464739514</v>
      </c>
      <c r="BF520" s="202">
        <v>423346.79327150172</v>
      </c>
      <c r="BG520" s="236" t="s">
        <v>215</v>
      </c>
      <c r="BH520" s="202">
        <v>86347.198062180309</v>
      </c>
    </row>
    <row r="521" spans="17:60" ht="16.5" thickBot="1" x14ac:dyDescent="0.3">
      <c r="Q521" s="206" t="s">
        <v>194</v>
      </c>
      <c r="R521" s="204" t="s">
        <v>551</v>
      </c>
      <c r="S521" s="204" t="s">
        <v>316</v>
      </c>
      <c r="T521" s="204" t="s">
        <v>55</v>
      </c>
      <c r="U521" s="202">
        <v>978715.93941506674</v>
      </c>
      <c r="V521" s="204" t="s">
        <v>215</v>
      </c>
      <c r="W521" s="204" t="s">
        <v>215</v>
      </c>
      <c r="X521" s="204" t="s">
        <v>215</v>
      </c>
      <c r="Y521" s="204" t="s">
        <v>215</v>
      </c>
      <c r="Z521" s="204" t="s">
        <v>215</v>
      </c>
      <c r="AA521" s="204" t="s">
        <v>215</v>
      </c>
      <c r="AB521" s="202">
        <v>1654610.1064389208</v>
      </c>
      <c r="AC521" s="158" t="s">
        <v>215</v>
      </c>
      <c r="AD521" s="202">
        <v>565390.12813766615</v>
      </c>
      <c r="AU521" s="206" t="s">
        <v>194</v>
      </c>
      <c r="AV521" s="204" t="s">
        <v>550</v>
      </c>
      <c r="AW521" s="204" t="s">
        <v>312</v>
      </c>
      <c r="AX521" s="204" t="s">
        <v>52</v>
      </c>
      <c r="AY521" s="202">
        <v>0</v>
      </c>
      <c r="AZ521" s="236" t="s">
        <v>215</v>
      </c>
      <c r="BA521" s="236" t="s">
        <v>215</v>
      </c>
      <c r="BB521" s="236" t="s">
        <v>215</v>
      </c>
      <c r="BC521" s="236" t="s">
        <v>215</v>
      </c>
      <c r="BD521" s="202">
        <v>0</v>
      </c>
      <c r="BE521" s="202">
        <v>0</v>
      </c>
      <c r="BF521" s="202">
        <v>0</v>
      </c>
      <c r="BG521" s="236" t="s">
        <v>215</v>
      </c>
      <c r="BH521" s="202">
        <v>0</v>
      </c>
    </row>
    <row r="522" spans="17:60" ht="16.5" thickBot="1" x14ac:dyDescent="0.3">
      <c r="Q522" s="206" t="s">
        <v>194</v>
      </c>
      <c r="R522" s="204" t="s">
        <v>551</v>
      </c>
      <c r="S522" s="204" t="s">
        <v>315</v>
      </c>
      <c r="T522" s="204" t="s">
        <v>55</v>
      </c>
      <c r="U522" s="202">
        <v>277925.18018369365</v>
      </c>
      <c r="V522" s="204" t="s">
        <v>215</v>
      </c>
      <c r="W522" s="204" t="s">
        <v>215</v>
      </c>
      <c r="X522" s="204" t="s">
        <v>215</v>
      </c>
      <c r="Y522" s="204" t="s">
        <v>215</v>
      </c>
      <c r="Z522" s="204" t="s">
        <v>215</v>
      </c>
      <c r="AA522" s="204" t="s">
        <v>215</v>
      </c>
      <c r="AB522" s="202">
        <v>469858.30458696053</v>
      </c>
      <c r="AC522" s="158" t="s">
        <v>215</v>
      </c>
      <c r="AD522" s="202">
        <v>160553.38112778211</v>
      </c>
      <c r="AU522" s="206" t="s">
        <v>194</v>
      </c>
      <c r="AV522" s="204" t="s">
        <v>392</v>
      </c>
      <c r="AW522" s="204" t="s">
        <v>320</v>
      </c>
      <c r="AX522" s="204" t="s">
        <v>55</v>
      </c>
      <c r="AY522" s="202">
        <v>37635.979792190155</v>
      </c>
      <c r="AZ522" s="236" t="s">
        <v>215</v>
      </c>
      <c r="BA522" s="236" t="s">
        <v>215</v>
      </c>
      <c r="BB522" s="236" t="s">
        <v>215</v>
      </c>
      <c r="BC522" s="236" t="s">
        <v>215</v>
      </c>
      <c r="BD522" s="202">
        <v>2087.0518957665367</v>
      </c>
      <c r="BE522" s="202">
        <v>18652.223460201072</v>
      </c>
      <c r="BF522" s="202">
        <v>55884.756576375526</v>
      </c>
      <c r="BG522" s="236" t="s">
        <v>215</v>
      </c>
      <c r="BH522" s="202">
        <v>27518.954013823917</v>
      </c>
    </row>
    <row r="523" spans="17:60" ht="16.5" thickBot="1" x14ac:dyDescent="0.3">
      <c r="Q523" s="206" t="s">
        <v>194</v>
      </c>
      <c r="R523" s="204" t="s">
        <v>551</v>
      </c>
      <c r="S523" s="204" t="s">
        <v>314</v>
      </c>
      <c r="T523" s="204" t="s">
        <v>55</v>
      </c>
      <c r="U523" s="202">
        <v>414173.74764027045</v>
      </c>
      <c r="V523" s="204" t="s">
        <v>215</v>
      </c>
      <c r="W523" s="204" t="s">
        <v>215</v>
      </c>
      <c r="X523" s="204" t="s">
        <v>215</v>
      </c>
      <c r="Y523" s="204" t="s">
        <v>215</v>
      </c>
      <c r="Z523" s="204" t="s">
        <v>215</v>
      </c>
      <c r="AA523" s="204" t="s">
        <v>215</v>
      </c>
      <c r="AB523" s="202">
        <v>700199.14979298739</v>
      </c>
      <c r="AC523" s="158" t="s">
        <v>215</v>
      </c>
      <c r="AD523" s="202">
        <v>239262.21983218371</v>
      </c>
      <c r="AU523" s="206" t="s">
        <v>194</v>
      </c>
      <c r="AV523" s="204" t="s">
        <v>392</v>
      </c>
      <c r="AW523" s="204" t="s">
        <v>319</v>
      </c>
      <c r="AX523" s="204" t="s">
        <v>55</v>
      </c>
      <c r="AY523" s="202">
        <v>101856.41111796127</v>
      </c>
      <c r="AZ523" s="236" t="s">
        <v>215</v>
      </c>
      <c r="BA523" s="236" t="s">
        <v>215</v>
      </c>
      <c r="BB523" s="236" t="s">
        <v>215</v>
      </c>
      <c r="BC523" s="236" t="s">
        <v>215</v>
      </c>
      <c r="BD523" s="202">
        <v>5648.3082702640104</v>
      </c>
      <c r="BE523" s="202">
        <v>54175.320128219028</v>
      </c>
      <c r="BF523" s="202">
        <v>151244.1225789926</v>
      </c>
      <c r="BG523" s="236" t="s">
        <v>215</v>
      </c>
      <c r="BH523" s="202">
        <v>78171.861669816062</v>
      </c>
    </row>
    <row r="524" spans="17:60" ht="16.5" thickBot="1" x14ac:dyDescent="0.3">
      <c r="Q524" s="206" t="s">
        <v>194</v>
      </c>
      <c r="R524" s="204" t="s">
        <v>551</v>
      </c>
      <c r="S524" s="204" t="s">
        <v>313</v>
      </c>
      <c r="T524" s="204" t="s">
        <v>55</v>
      </c>
      <c r="U524" s="202">
        <v>171866.92424906843</v>
      </c>
      <c r="V524" s="204" t="s">
        <v>215</v>
      </c>
      <c r="W524" s="204" t="s">
        <v>215</v>
      </c>
      <c r="X524" s="204" t="s">
        <v>215</v>
      </c>
      <c r="Y524" s="204" t="s">
        <v>215</v>
      </c>
      <c r="Z524" s="204" t="s">
        <v>215</v>
      </c>
      <c r="AA524" s="204" t="s">
        <v>215</v>
      </c>
      <c r="AB524" s="202">
        <v>290556.98223841895</v>
      </c>
      <c r="AC524" s="158" t="s">
        <v>215</v>
      </c>
      <c r="AD524" s="202">
        <v>99285.051372395625</v>
      </c>
      <c r="AU524" s="206" t="s">
        <v>194</v>
      </c>
      <c r="AV524" s="204" t="s">
        <v>392</v>
      </c>
      <c r="AW524" s="204" t="s">
        <v>315</v>
      </c>
      <c r="AX524" s="204" t="s">
        <v>55</v>
      </c>
      <c r="AY524" s="202">
        <v>16471.016412920068</v>
      </c>
      <c r="AZ524" s="236" t="s">
        <v>215</v>
      </c>
      <c r="BA524" s="236" t="s">
        <v>215</v>
      </c>
      <c r="BB524" s="236" t="s">
        <v>215</v>
      </c>
      <c r="BC524" s="236" t="s">
        <v>215</v>
      </c>
      <c r="BD524" s="202">
        <v>913.37773639999409</v>
      </c>
      <c r="BE524" s="202">
        <v>11348.162724227619</v>
      </c>
      <c r="BF524" s="202">
        <v>24457.414099062</v>
      </c>
      <c r="BG524" s="236" t="s">
        <v>215</v>
      </c>
      <c r="BH524" s="202">
        <v>15228.600148311036</v>
      </c>
    </row>
    <row r="525" spans="17:60" ht="16.5" thickBot="1" x14ac:dyDescent="0.3">
      <c r="Q525" s="206" t="s">
        <v>194</v>
      </c>
      <c r="R525" s="204" t="s">
        <v>551</v>
      </c>
      <c r="S525" s="204" t="s">
        <v>312</v>
      </c>
      <c r="T525" s="204" t="s">
        <v>55</v>
      </c>
      <c r="U525" s="202">
        <v>526700.02494747122</v>
      </c>
      <c r="V525" s="204" t="s">
        <v>215</v>
      </c>
      <c r="W525" s="204" t="s">
        <v>215</v>
      </c>
      <c r="X525" s="204" t="s">
        <v>215</v>
      </c>
      <c r="Y525" s="204" t="s">
        <v>215</v>
      </c>
      <c r="Z525" s="204" t="s">
        <v>215</v>
      </c>
      <c r="AA525" s="204" t="s">
        <v>215</v>
      </c>
      <c r="AB525" s="202">
        <v>890435.26241185237</v>
      </c>
      <c r="AC525" s="158" t="s">
        <v>215</v>
      </c>
      <c r="AD525" s="202">
        <v>304267.03254995373</v>
      </c>
      <c r="AU525" s="206" t="s">
        <v>194</v>
      </c>
      <c r="AV525" s="204" t="s">
        <v>392</v>
      </c>
      <c r="AW525" s="204" t="s">
        <v>320</v>
      </c>
      <c r="AX525" s="204" t="s">
        <v>52</v>
      </c>
      <c r="AY525" s="202">
        <v>6215.182604136653</v>
      </c>
      <c r="AZ525" s="236" t="s">
        <v>215</v>
      </c>
      <c r="BA525" s="236" t="s">
        <v>215</v>
      </c>
      <c r="BB525" s="236" t="s">
        <v>215</v>
      </c>
      <c r="BC525" s="236" t="s">
        <v>215</v>
      </c>
      <c r="BD525" s="202">
        <v>344.65446915747094</v>
      </c>
      <c r="BE525" s="202">
        <v>3080.2167345824569</v>
      </c>
      <c r="BF525" s="202">
        <v>9228.7744022536626</v>
      </c>
      <c r="BG525" s="236" t="s">
        <v>215</v>
      </c>
      <c r="BH525" s="202">
        <v>4544.4631763312436</v>
      </c>
    </row>
    <row r="526" spans="17:60" ht="16.5" thickBot="1" x14ac:dyDescent="0.3">
      <c r="Q526" s="206" t="s">
        <v>194</v>
      </c>
      <c r="R526" s="204" t="s">
        <v>551</v>
      </c>
      <c r="S526" s="204" t="s">
        <v>323</v>
      </c>
      <c r="T526" s="204" t="s">
        <v>52</v>
      </c>
      <c r="U526" s="202">
        <v>4028.1607909004406</v>
      </c>
      <c r="V526" s="204" t="s">
        <v>215</v>
      </c>
      <c r="W526" s="204" t="s">
        <v>215</v>
      </c>
      <c r="X526" s="204" t="s">
        <v>215</v>
      </c>
      <c r="Y526" s="204" t="s">
        <v>215</v>
      </c>
      <c r="Z526" s="204" t="s">
        <v>215</v>
      </c>
      <c r="AA526" s="204" t="s">
        <v>215</v>
      </c>
      <c r="AB526" s="202">
        <v>6809.9795727943801</v>
      </c>
      <c r="AC526" s="158" t="s">
        <v>215</v>
      </c>
      <c r="AD526" s="202">
        <v>2327.0105798904924</v>
      </c>
      <c r="AU526" s="206" t="s">
        <v>194</v>
      </c>
      <c r="AV526" s="204" t="s">
        <v>392</v>
      </c>
      <c r="AW526" s="204" t="s">
        <v>319</v>
      </c>
      <c r="AX526" s="204" t="s">
        <v>52</v>
      </c>
      <c r="AY526" s="202">
        <v>16876.824872532216</v>
      </c>
      <c r="AZ526" s="236" t="s">
        <v>215</v>
      </c>
      <c r="BA526" s="236" t="s">
        <v>215</v>
      </c>
      <c r="BB526" s="236" t="s">
        <v>215</v>
      </c>
      <c r="BC526" s="236" t="s">
        <v>215</v>
      </c>
      <c r="BD526" s="202">
        <v>935.88129070170464</v>
      </c>
      <c r="BE526" s="202">
        <v>8976.4343764129917</v>
      </c>
      <c r="BF526" s="202">
        <v>25059.989270673839</v>
      </c>
      <c r="BG526" s="236" t="s">
        <v>215</v>
      </c>
      <c r="BH526" s="202">
        <v>12952.476971070664</v>
      </c>
    </row>
    <row r="527" spans="17:60" ht="16.5" thickBot="1" x14ac:dyDescent="0.3">
      <c r="Q527" s="206" t="s">
        <v>194</v>
      </c>
      <c r="R527" s="204" t="s">
        <v>551</v>
      </c>
      <c r="S527" s="204" t="s">
        <v>322</v>
      </c>
      <c r="T527" s="204" t="s">
        <v>52</v>
      </c>
      <c r="U527" s="202">
        <v>3396.2132384257893</v>
      </c>
      <c r="V527" s="204" t="s">
        <v>215</v>
      </c>
      <c r="W527" s="204" t="s">
        <v>215</v>
      </c>
      <c r="X527" s="204" t="s">
        <v>215</v>
      </c>
      <c r="Y527" s="204" t="s">
        <v>215</v>
      </c>
      <c r="Z527" s="204" t="s">
        <v>215</v>
      </c>
      <c r="AA527" s="204" t="s">
        <v>215</v>
      </c>
      <c r="AB527" s="202">
        <v>5741.6135996307858</v>
      </c>
      <c r="AC527" s="158" t="s">
        <v>215</v>
      </c>
      <c r="AD527" s="202">
        <v>1961.9435637310669</v>
      </c>
      <c r="AU527" s="206" t="s">
        <v>194</v>
      </c>
      <c r="AV527" s="204" t="s">
        <v>392</v>
      </c>
      <c r="AW527" s="204" t="s">
        <v>315</v>
      </c>
      <c r="AX527" s="204" t="s">
        <v>52</v>
      </c>
      <c r="AY527" s="202">
        <v>2735.5189847415072</v>
      </c>
      <c r="AZ527" s="236" t="s">
        <v>215</v>
      </c>
      <c r="BA527" s="236" t="s">
        <v>215</v>
      </c>
      <c r="BB527" s="236" t="s">
        <v>215</v>
      </c>
      <c r="BC527" s="236" t="s">
        <v>215</v>
      </c>
      <c r="BD527" s="202">
        <v>151.69447200614201</v>
      </c>
      <c r="BE527" s="202">
        <v>1884.7115318098984</v>
      </c>
      <c r="BF527" s="202">
        <v>4061.906011652603</v>
      </c>
      <c r="BG527" s="236" t="s">
        <v>215</v>
      </c>
      <c r="BH527" s="202">
        <v>2529.1775426843137</v>
      </c>
    </row>
    <row r="528" spans="17:60" ht="16.5" thickBot="1" x14ac:dyDescent="0.3">
      <c r="Q528" s="206" t="s">
        <v>194</v>
      </c>
      <c r="R528" s="204" t="s">
        <v>551</v>
      </c>
      <c r="S528" s="204" t="s">
        <v>321</v>
      </c>
      <c r="T528" s="204" t="s">
        <v>52</v>
      </c>
      <c r="U528" s="202">
        <v>8434.1542570701513</v>
      </c>
      <c r="V528" s="204" t="s">
        <v>215</v>
      </c>
      <c r="W528" s="204" t="s">
        <v>215</v>
      </c>
      <c r="X528" s="204" t="s">
        <v>215</v>
      </c>
      <c r="Y528" s="204" t="s">
        <v>215</v>
      </c>
      <c r="Z528" s="204" t="s">
        <v>215</v>
      </c>
      <c r="AA528" s="204" t="s">
        <v>215</v>
      </c>
      <c r="AB528" s="202">
        <v>14258.720340606202</v>
      </c>
      <c r="AC528" s="158" t="s">
        <v>215</v>
      </c>
      <c r="AD528" s="202">
        <v>4872.2896645452602</v>
      </c>
      <c r="AU528" s="206" t="s">
        <v>194</v>
      </c>
      <c r="AV528" s="204" t="s">
        <v>395</v>
      </c>
      <c r="AW528" s="204" t="s">
        <v>323</v>
      </c>
      <c r="AX528" s="204" t="s">
        <v>55</v>
      </c>
      <c r="AY528" s="202">
        <v>0</v>
      </c>
      <c r="AZ528" s="236" t="s">
        <v>215</v>
      </c>
      <c r="BA528" s="236" t="s">
        <v>215</v>
      </c>
      <c r="BB528" s="236" t="s">
        <v>215</v>
      </c>
      <c r="BC528" s="236" t="s">
        <v>215</v>
      </c>
      <c r="BD528" s="202">
        <v>0</v>
      </c>
      <c r="BE528" s="202">
        <v>0</v>
      </c>
      <c r="BF528" s="202">
        <v>0</v>
      </c>
      <c r="BG528" s="236" t="s">
        <v>215</v>
      </c>
      <c r="BH528" s="202">
        <v>0</v>
      </c>
    </row>
    <row r="529" spans="17:60" ht="16.5" thickBot="1" x14ac:dyDescent="0.3">
      <c r="Q529" s="206" t="s">
        <v>194</v>
      </c>
      <c r="R529" s="204" t="s">
        <v>551</v>
      </c>
      <c r="S529" s="204" t="s">
        <v>320</v>
      </c>
      <c r="T529" s="204" t="s">
        <v>52</v>
      </c>
      <c r="U529" s="202">
        <v>424.28018270371854</v>
      </c>
      <c r="V529" s="204" t="s">
        <v>215</v>
      </c>
      <c r="W529" s="204" t="s">
        <v>215</v>
      </c>
      <c r="X529" s="204" t="s">
        <v>215</v>
      </c>
      <c r="Y529" s="204" t="s">
        <v>215</v>
      </c>
      <c r="Z529" s="204" t="s">
        <v>215</v>
      </c>
      <c r="AA529" s="204" t="s">
        <v>215</v>
      </c>
      <c r="AB529" s="202">
        <v>717.28501600054494</v>
      </c>
      <c r="AC529" s="158" t="s">
        <v>215</v>
      </c>
      <c r="AD529" s="202">
        <v>245.10056207779274</v>
      </c>
      <c r="AU529" s="206" t="s">
        <v>194</v>
      </c>
      <c r="AV529" s="204" t="s">
        <v>395</v>
      </c>
      <c r="AW529" s="204" t="s">
        <v>322</v>
      </c>
      <c r="AX529" s="204" t="s">
        <v>55</v>
      </c>
      <c r="AY529" s="202">
        <v>0</v>
      </c>
      <c r="AZ529" s="236" t="s">
        <v>215</v>
      </c>
      <c r="BA529" s="236" t="s">
        <v>215</v>
      </c>
      <c r="BB529" s="236" t="s">
        <v>215</v>
      </c>
      <c r="BC529" s="236" t="s">
        <v>215</v>
      </c>
      <c r="BD529" s="202">
        <v>0</v>
      </c>
      <c r="BE529" s="202">
        <v>0</v>
      </c>
      <c r="BF529" s="202">
        <v>0</v>
      </c>
      <c r="BG529" s="236" t="s">
        <v>215</v>
      </c>
      <c r="BH529" s="202">
        <v>0</v>
      </c>
    </row>
    <row r="530" spans="17:60" ht="16.5" thickBot="1" x14ac:dyDescent="0.3">
      <c r="Q530" s="206" t="s">
        <v>194</v>
      </c>
      <c r="R530" s="204" t="s">
        <v>551</v>
      </c>
      <c r="S530" s="204" t="s">
        <v>319</v>
      </c>
      <c r="T530" s="204" t="s">
        <v>52</v>
      </c>
      <c r="U530" s="202">
        <v>2283.568418112598</v>
      </c>
      <c r="V530" s="204" t="s">
        <v>215</v>
      </c>
      <c r="W530" s="204" t="s">
        <v>215</v>
      </c>
      <c r="X530" s="204" t="s">
        <v>215</v>
      </c>
      <c r="Y530" s="204" t="s">
        <v>215</v>
      </c>
      <c r="Z530" s="204" t="s">
        <v>215</v>
      </c>
      <c r="AA530" s="204" t="s">
        <v>215</v>
      </c>
      <c r="AB530" s="202">
        <v>3860.5842933466761</v>
      </c>
      <c r="AC530" s="158" t="s">
        <v>215</v>
      </c>
      <c r="AD530" s="202">
        <v>1319.1846464659031</v>
      </c>
      <c r="AU530" s="206" t="s">
        <v>194</v>
      </c>
      <c r="AV530" s="204" t="s">
        <v>395</v>
      </c>
      <c r="AW530" s="204" t="s">
        <v>314</v>
      </c>
      <c r="AX530" s="204" t="s">
        <v>55</v>
      </c>
      <c r="AY530" s="202">
        <v>572988.68372126739</v>
      </c>
      <c r="AZ530" s="236" t="s">
        <v>215</v>
      </c>
      <c r="BA530" s="236" t="s">
        <v>215</v>
      </c>
      <c r="BB530" s="236" t="s">
        <v>215</v>
      </c>
      <c r="BC530" s="236" t="s">
        <v>215</v>
      </c>
      <c r="BD530" s="202">
        <v>32267.742759401975</v>
      </c>
      <c r="BE530" s="202">
        <v>8709.0584759702888</v>
      </c>
      <c r="BF530" s="202">
        <v>853115.33280146727</v>
      </c>
      <c r="BG530" s="236" t="s">
        <v>215</v>
      </c>
      <c r="BH530" s="202">
        <v>145796.87176973082</v>
      </c>
    </row>
    <row r="531" spans="17:60" ht="16.5" thickBot="1" x14ac:dyDescent="0.3">
      <c r="Q531" s="206" t="s">
        <v>194</v>
      </c>
      <c r="R531" s="204" t="s">
        <v>551</v>
      </c>
      <c r="S531" s="204" t="s">
        <v>318</v>
      </c>
      <c r="T531" s="204" t="s">
        <v>52</v>
      </c>
      <c r="U531" s="202">
        <v>1175.7814779196221</v>
      </c>
      <c r="V531" s="204" t="s">
        <v>215</v>
      </c>
      <c r="W531" s="204" t="s">
        <v>215</v>
      </c>
      <c r="X531" s="204" t="s">
        <v>215</v>
      </c>
      <c r="Y531" s="204" t="s">
        <v>215</v>
      </c>
      <c r="Z531" s="204" t="s">
        <v>215</v>
      </c>
      <c r="AA531" s="204" t="s">
        <v>215</v>
      </c>
      <c r="AB531" s="202">
        <v>1987.7676841476691</v>
      </c>
      <c r="AC531" s="158" t="s">
        <v>215</v>
      </c>
      <c r="AD531" s="202">
        <v>679.23205670909476</v>
      </c>
      <c r="AU531" s="206" t="s">
        <v>194</v>
      </c>
      <c r="AV531" s="204" t="s">
        <v>395</v>
      </c>
      <c r="AW531" s="204" t="s">
        <v>313</v>
      </c>
      <c r="AX531" s="204" t="s">
        <v>55</v>
      </c>
      <c r="AY531" s="202">
        <v>0</v>
      </c>
      <c r="AZ531" s="236" t="s">
        <v>215</v>
      </c>
      <c r="BA531" s="236" t="s">
        <v>215</v>
      </c>
      <c r="BB531" s="236" t="s">
        <v>215</v>
      </c>
      <c r="BC531" s="236" t="s">
        <v>215</v>
      </c>
      <c r="BD531" s="202">
        <v>0</v>
      </c>
      <c r="BE531" s="202">
        <v>0</v>
      </c>
      <c r="BF531" s="202">
        <v>0</v>
      </c>
      <c r="BG531" s="236" t="s">
        <v>215</v>
      </c>
      <c r="BH531" s="202">
        <v>0</v>
      </c>
    </row>
    <row r="532" spans="17:60" ht="16.5" thickBot="1" x14ac:dyDescent="0.3">
      <c r="Q532" s="206" t="s">
        <v>194</v>
      </c>
      <c r="R532" s="204" t="s">
        <v>551</v>
      </c>
      <c r="S532" s="204" t="s">
        <v>317</v>
      </c>
      <c r="T532" s="204" t="s">
        <v>52</v>
      </c>
      <c r="U532" s="202">
        <v>5404.6058452910365</v>
      </c>
      <c r="V532" s="204" t="s">
        <v>215</v>
      </c>
      <c r="W532" s="204" t="s">
        <v>215</v>
      </c>
      <c r="X532" s="204" t="s">
        <v>215</v>
      </c>
      <c r="Y532" s="204" t="s">
        <v>215</v>
      </c>
      <c r="Z532" s="204" t="s">
        <v>215</v>
      </c>
      <c r="AA532" s="204" t="s">
        <v>215</v>
      </c>
      <c r="AB532" s="202">
        <v>9136.9876516795503</v>
      </c>
      <c r="AC532" s="158" t="s">
        <v>215</v>
      </c>
      <c r="AD532" s="202">
        <v>3122.1630999786671</v>
      </c>
      <c r="AU532" s="206" t="s">
        <v>194</v>
      </c>
      <c r="AV532" s="204" t="s">
        <v>395</v>
      </c>
      <c r="AW532" s="204" t="s">
        <v>323</v>
      </c>
      <c r="AX532" s="204" t="s">
        <v>52</v>
      </c>
      <c r="AY532" s="202">
        <v>0</v>
      </c>
      <c r="AZ532" s="236" t="s">
        <v>215</v>
      </c>
      <c r="BA532" s="236" t="s">
        <v>215</v>
      </c>
      <c r="BB532" s="236" t="s">
        <v>215</v>
      </c>
      <c r="BC532" s="236" t="s">
        <v>215</v>
      </c>
      <c r="BD532" s="202">
        <v>0</v>
      </c>
      <c r="BE532" s="202">
        <v>0</v>
      </c>
      <c r="BF532" s="202">
        <v>0</v>
      </c>
      <c r="BG532" s="236" t="s">
        <v>215</v>
      </c>
      <c r="BH532" s="202">
        <v>0</v>
      </c>
    </row>
    <row r="533" spans="17:60" ht="16.5" thickBot="1" x14ac:dyDescent="0.3">
      <c r="Q533" s="206" t="s">
        <v>194</v>
      </c>
      <c r="R533" s="204" t="s">
        <v>551</v>
      </c>
      <c r="S533" s="204" t="s">
        <v>74</v>
      </c>
      <c r="T533" s="204" t="s">
        <v>52</v>
      </c>
      <c r="U533" s="202">
        <v>7098.8240227428005</v>
      </c>
      <c r="V533" s="204" t="s">
        <v>215</v>
      </c>
      <c r="W533" s="204" t="s">
        <v>215</v>
      </c>
      <c r="X533" s="204" t="s">
        <v>215</v>
      </c>
      <c r="Y533" s="204" t="s">
        <v>215</v>
      </c>
      <c r="Z533" s="204" t="s">
        <v>215</v>
      </c>
      <c r="AA533" s="204" t="s">
        <v>215</v>
      </c>
      <c r="AB533" s="202">
        <v>12001.220679905904</v>
      </c>
      <c r="AC533" s="158" t="s">
        <v>215</v>
      </c>
      <c r="AD533" s="202">
        <v>4100.8885849392009</v>
      </c>
      <c r="AU533" s="206" t="s">
        <v>194</v>
      </c>
      <c r="AV533" s="204" t="s">
        <v>395</v>
      </c>
      <c r="AW533" s="204" t="s">
        <v>322</v>
      </c>
      <c r="AX533" s="204" t="s">
        <v>52</v>
      </c>
      <c r="AY533" s="202">
        <v>0</v>
      </c>
      <c r="AZ533" s="236" t="s">
        <v>215</v>
      </c>
      <c r="BA533" s="236" t="s">
        <v>215</v>
      </c>
      <c r="BB533" s="236" t="s">
        <v>215</v>
      </c>
      <c r="BC533" s="236" t="s">
        <v>215</v>
      </c>
      <c r="BD533" s="202">
        <v>0</v>
      </c>
      <c r="BE533" s="202">
        <v>0</v>
      </c>
      <c r="BF533" s="202">
        <v>0</v>
      </c>
      <c r="BG533" s="236" t="s">
        <v>215</v>
      </c>
      <c r="BH533" s="202">
        <v>0</v>
      </c>
    </row>
    <row r="534" spans="17:60" ht="16.5" thickBot="1" x14ac:dyDescent="0.3">
      <c r="Q534" s="206" t="s">
        <v>194</v>
      </c>
      <c r="R534" s="204" t="s">
        <v>551</v>
      </c>
      <c r="S534" s="204" t="s">
        <v>316</v>
      </c>
      <c r="T534" s="204" t="s">
        <v>52</v>
      </c>
      <c r="U534" s="202">
        <v>14601.770331276197</v>
      </c>
      <c r="V534" s="204" t="s">
        <v>215</v>
      </c>
      <c r="W534" s="204" t="s">
        <v>215</v>
      </c>
      <c r="X534" s="204" t="s">
        <v>215</v>
      </c>
      <c r="Y534" s="204" t="s">
        <v>215</v>
      </c>
      <c r="Z534" s="204" t="s">
        <v>215</v>
      </c>
      <c r="AA534" s="204" t="s">
        <v>215</v>
      </c>
      <c r="AB534" s="202">
        <v>24685.647580715853</v>
      </c>
      <c r="AC534" s="158" t="s">
        <v>215</v>
      </c>
      <c r="AD534" s="202">
        <v>8435.2328047002775</v>
      </c>
      <c r="AU534" s="206" t="s">
        <v>194</v>
      </c>
      <c r="AV534" s="204" t="s">
        <v>395</v>
      </c>
      <c r="AW534" s="204" t="s">
        <v>314</v>
      </c>
      <c r="AX534" s="204" t="s">
        <v>52</v>
      </c>
      <c r="AY534" s="202">
        <v>0</v>
      </c>
      <c r="AZ534" s="236" t="s">
        <v>215</v>
      </c>
      <c r="BA534" s="236" t="s">
        <v>215</v>
      </c>
      <c r="BB534" s="236" t="s">
        <v>215</v>
      </c>
      <c r="BC534" s="236" t="s">
        <v>215</v>
      </c>
      <c r="BD534" s="202">
        <v>0</v>
      </c>
      <c r="BE534" s="202">
        <v>0</v>
      </c>
      <c r="BF534" s="202">
        <v>0</v>
      </c>
      <c r="BG534" s="236" t="s">
        <v>215</v>
      </c>
      <c r="BH534" s="202">
        <v>0</v>
      </c>
    </row>
    <row r="535" spans="17:60" ht="16.5" thickBot="1" x14ac:dyDescent="0.3">
      <c r="Q535" s="206" t="s">
        <v>194</v>
      </c>
      <c r="R535" s="204" t="s">
        <v>551</v>
      </c>
      <c r="S535" s="204" t="s">
        <v>315</v>
      </c>
      <c r="T535" s="204" t="s">
        <v>52</v>
      </c>
      <c r="U535" s="202">
        <v>4146.4529928773572</v>
      </c>
      <c r="V535" s="204" t="s">
        <v>215</v>
      </c>
      <c r="W535" s="204" t="s">
        <v>215</v>
      </c>
      <c r="X535" s="204" t="s">
        <v>215</v>
      </c>
      <c r="Y535" s="204" t="s">
        <v>215</v>
      </c>
      <c r="Z535" s="204" t="s">
        <v>215</v>
      </c>
      <c r="AA535" s="204" t="s">
        <v>215</v>
      </c>
      <c r="AB535" s="202">
        <v>7009.9635160628404</v>
      </c>
      <c r="AC535" s="158" t="s">
        <v>215</v>
      </c>
      <c r="AD535" s="202">
        <v>2395.3462843987768</v>
      </c>
      <c r="AU535" s="206" t="s">
        <v>194</v>
      </c>
      <c r="AV535" s="204" t="s">
        <v>395</v>
      </c>
      <c r="AW535" s="204" t="s">
        <v>313</v>
      </c>
      <c r="AX535" s="204" t="s">
        <v>52</v>
      </c>
      <c r="AY535" s="202">
        <v>0</v>
      </c>
      <c r="AZ535" s="236" t="s">
        <v>215</v>
      </c>
      <c r="BA535" s="236" t="s">
        <v>215</v>
      </c>
      <c r="BB535" s="236" t="s">
        <v>215</v>
      </c>
      <c r="BC535" s="236" t="s">
        <v>215</v>
      </c>
      <c r="BD535" s="202">
        <v>0</v>
      </c>
      <c r="BE535" s="202">
        <v>0</v>
      </c>
      <c r="BF535" s="202">
        <v>0</v>
      </c>
      <c r="BG535" s="236" t="s">
        <v>215</v>
      </c>
      <c r="BH535" s="202">
        <v>0</v>
      </c>
    </row>
    <row r="536" spans="17:60" ht="16.5" thickBot="1" x14ac:dyDescent="0.3">
      <c r="Q536" s="206" t="s">
        <v>194</v>
      </c>
      <c r="R536" s="204" t="s">
        <v>551</v>
      </c>
      <c r="S536" s="204" t="s">
        <v>314</v>
      </c>
      <c r="T536" s="204" t="s">
        <v>52</v>
      </c>
      <c r="U536" s="202">
        <v>6179.1881565322392</v>
      </c>
      <c r="V536" s="204" t="s">
        <v>215</v>
      </c>
      <c r="W536" s="204" t="s">
        <v>215</v>
      </c>
      <c r="X536" s="204" t="s">
        <v>215</v>
      </c>
      <c r="Y536" s="204" t="s">
        <v>215</v>
      </c>
      <c r="Z536" s="204" t="s">
        <v>215</v>
      </c>
      <c r="AA536" s="204" t="s">
        <v>215</v>
      </c>
      <c r="AB536" s="202">
        <v>10446.490919006006</v>
      </c>
      <c r="AC536" s="158" t="s">
        <v>215</v>
      </c>
      <c r="AD536" s="202">
        <v>3569.6281657541058</v>
      </c>
      <c r="AU536" s="206" t="s">
        <v>194</v>
      </c>
      <c r="AV536" s="204" t="s">
        <v>393</v>
      </c>
      <c r="AW536" s="204" t="s">
        <v>323</v>
      </c>
      <c r="AX536" s="204" t="s">
        <v>55</v>
      </c>
      <c r="AY536" s="202">
        <v>28.680984633684037</v>
      </c>
      <c r="AZ536" s="236" t="s">
        <v>215</v>
      </c>
      <c r="BA536" s="236" t="s">
        <v>215</v>
      </c>
      <c r="BB536" s="236" t="s">
        <v>215</v>
      </c>
      <c r="BC536" s="236" t="s">
        <v>215</v>
      </c>
      <c r="BD536" s="202">
        <v>1.7087390097879684</v>
      </c>
      <c r="BE536" s="202">
        <v>2.325883521076447</v>
      </c>
      <c r="BF536" s="202">
        <v>44.115189362231412</v>
      </c>
      <c r="BG536" s="236" t="s">
        <v>215</v>
      </c>
      <c r="BH536" s="202">
        <v>9.5853716138196159</v>
      </c>
    </row>
    <row r="537" spans="17:60" ht="16.5" thickBot="1" x14ac:dyDescent="0.3">
      <c r="Q537" s="206" t="s">
        <v>194</v>
      </c>
      <c r="R537" s="204" t="s">
        <v>551</v>
      </c>
      <c r="S537" s="204" t="s">
        <v>313</v>
      </c>
      <c r="T537" s="204" t="s">
        <v>52</v>
      </c>
      <c r="U537" s="202">
        <v>2564.1365909275978</v>
      </c>
      <c r="V537" s="204" t="s">
        <v>215</v>
      </c>
      <c r="W537" s="204" t="s">
        <v>215</v>
      </c>
      <c r="X537" s="204" t="s">
        <v>215</v>
      </c>
      <c r="Y537" s="204" t="s">
        <v>215</v>
      </c>
      <c r="Z537" s="204" t="s">
        <v>215</v>
      </c>
      <c r="AA537" s="204" t="s">
        <v>215</v>
      </c>
      <c r="AB537" s="202">
        <v>4334.9108222088198</v>
      </c>
      <c r="AC537" s="158" t="s">
        <v>215</v>
      </c>
      <c r="AD537" s="202">
        <v>1481.2648464410152</v>
      </c>
      <c r="AU537" s="206" t="s">
        <v>194</v>
      </c>
      <c r="AV537" s="204" t="s">
        <v>393</v>
      </c>
      <c r="AW537" s="204" t="s">
        <v>322</v>
      </c>
      <c r="AX537" s="204" t="s">
        <v>55</v>
      </c>
      <c r="AY537" s="202">
        <v>0</v>
      </c>
      <c r="AZ537" s="236" t="s">
        <v>215</v>
      </c>
      <c r="BA537" s="236" t="s">
        <v>215</v>
      </c>
      <c r="BB537" s="236" t="s">
        <v>215</v>
      </c>
      <c r="BC537" s="236" t="s">
        <v>215</v>
      </c>
      <c r="BD537" s="202">
        <v>0</v>
      </c>
      <c r="BE537" s="202">
        <v>0</v>
      </c>
      <c r="BF537" s="202">
        <v>0</v>
      </c>
      <c r="BG537" s="236" t="s">
        <v>215</v>
      </c>
      <c r="BH537" s="202">
        <v>0</v>
      </c>
    </row>
    <row r="538" spans="17:60" ht="16.5" thickBot="1" x14ac:dyDescent="0.3">
      <c r="Q538" s="206" t="s">
        <v>194</v>
      </c>
      <c r="R538" s="204" t="s">
        <v>551</v>
      </c>
      <c r="S538" s="204" t="s">
        <v>312</v>
      </c>
      <c r="T538" s="204" t="s">
        <v>52</v>
      </c>
      <c r="U538" s="202">
        <v>7858.0030087863161</v>
      </c>
      <c r="V538" s="204" t="s">
        <v>215</v>
      </c>
      <c r="W538" s="204" t="s">
        <v>215</v>
      </c>
      <c r="X538" s="204" t="s">
        <v>215</v>
      </c>
      <c r="Y538" s="204" t="s">
        <v>215</v>
      </c>
      <c r="Z538" s="204" t="s">
        <v>215</v>
      </c>
      <c r="AA538" s="204" t="s">
        <v>215</v>
      </c>
      <c r="AB538" s="202">
        <v>13284.683196777136</v>
      </c>
      <c r="AC538" s="158" t="s">
        <v>215</v>
      </c>
      <c r="AD538" s="202">
        <v>4539.4553711868011</v>
      </c>
      <c r="AU538" s="206" t="s">
        <v>194</v>
      </c>
      <c r="AV538" s="204" t="s">
        <v>393</v>
      </c>
      <c r="AW538" s="204" t="s">
        <v>318</v>
      </c>
      <c r="AX538" s="204" t="s">
        <v>55</v>
      </c>
      <c r="AY538" s="202">
        <v>265.2367363975747</v>
      </c>
      <c r="AZ538" s="236" t="s">
        <v>215</v>
      </c>
      <c r="BA538" s="236" t="s">
        <v>215</v>
      </c>
      <c r="BB538" s="236" t="s">
        <v>215</v>
      </c>
      <c r="BC538" s="236" t="s">
        <v>215</v>
      </c>
      <c r="BD538" s="202">
        <v>15.802119909757378</v>
      </c>
      <c r="BE538" s="202">
        <v>34.521304738487515</v>
      </c>
      <c r="BF538" s="202">
        <v>407.96956594918305</v>
      </c>
      <c r="BG538" s="236" t="s">
        <v>215</v>
      </c>
      <c r="BH538" s="202">
        <v>101.65578265926614</v>
      </c>
    </row>
    <row r="539" spans="17:60" ht="16.5" thickBot="1" x14ac:dyDescent="0.3">
      <c r="Q539" s="206" t="s">
        <v>194</v>
      </c>
      <c r="R539" s="204" t="s">
        <v>40</v>
      </c>
      <c r="S539" s="204" t="s">
        <v>323</v>
      </c>
      <c r="T539" s="204" t="s">
        <v>55</v>
      </c>
      <c r="U539" s="202">
        <v>0</v>
      </c>
      <c r="V539" s="204" t="s">
        <v>215</v>
      </c>
      <c r="W539" s="204" t="s">
        <v>215</v>
      </c>
      <c r="X539" s="204" t="s">
        <v>215</v>
      </c>
      <c r="Y539" s="204" t="s">
        <v>215</v>
      </c>
      <c r="Z539" s="204" t="s">
        <v>215</v>
      </c>
      <c r="AA539" s="204" t="s">
        <v>215</v>
      </c>
      <c r="AB539" s="202">
        <v>0</v>
      </c>
      <c r="AC539" s="158" t="s">
        <v>215</v>
      </c>
      <c r="AD539" s="202">
        <v>0</v>
      </c>
      <c r="AU539" s="206" t="s">
        <v>194</v>
      </c>
      <c r="AV539" s="204" t="s">
        <v>393</v>
      </c>
      <c r="AW539" s="204" t="s">
        <v>317</v>
      </c>
      <c r="AX539" s="204" t="s">
        <v>55</v>
      </c>
      <c r="AY539" s="202">
        <v>51.036514755607897</v>
      </c>
      <c r="AZ539" s="236" t="s">
        <v>215</v>
      </c>
      <c r="BA539" s="236" t="s">
        <v>215</v>
      </c>
      <c r="BB539" s="236" t="s">
        <v>215</v>
      </c>
      <c r="BC539" s="236" t="s">
        <v>215</v>
      </c>
      <c r="BD539" s="202">
        <v>3.1330648265538259</v>
      </c>
      <c r="BE539" s="202">
        <v>3.3326092897343038</v>
      </c>
      <c r="BF539" s="202">
        <v>80.887571077761919</v>
      </c>
      <c r="BG539" s="236" t="s">
        <v>215</v>
      </c>
      <c r="BH539" s="202">
        <v>16.643270936642121</v>
      </c>
    </row>
    <row r="540" spans="17:60" ht="16.5" thickBot="1" x14ac:dyDescent="0.3">
      <c r="Q540" s="206" t="s">
        <v>194</v>
      </c>
      <c r="R540" s="204" t="s">
        <v>40</v>
      </c>
      <c r="S540" s="204" t="s">
        <v>322</v>
      </c>
      <c r="T540" s="204" t="s">
        <v>55</v>
      </c>
      <c r="U540" s="202">
        <v>0</v>
      </c>
      <c r="V540" s="204" t="s">
        <v>215</v>
      </c>
      <c r="W540" s="204" t="s">
        <v>215</v>
      </c>
      <c r="X540" s="204" t="s">
        <v>215</v>
      </c>
      <c r="Y540" s="204" t="s">
        <v>215</v>
      </c>
      <c r="Z540" s="204" t="s">
        <v>215</v>
      </c>
      <c r="AA540" s="204" t="s">
        <v>215</v>
      </c>
      <c r="AB540" s="202">
        <v>0</v>
      </c>
      <c r="AC540" s="158" t="s">
        <v>215</v>
      </c>
      <c r="AD540" s="202">
        <v>0</v>
      </c>
      <c r="AU540" s="206" t="s">
        <v>194</v>
      </c>
      <c r="AV540" s="204" t="s">
        <v>393</v>
      </c>
      <c r="AW540" s="204" t="s">
        <v>74</v>
      </c>
      <c r="AX540" s="204" t="s">
        <v>55</v>
      </c>
      <c r="AY540" s="202">
        <v>1303.0696033773777</v>
      </c>
      <c r="AZ540" s="236" t="s">
        <v>215</v>
      </c>
      <c r="BA540" s="236" t="s">
        <v>215</v>
      </c>
      <c r="BB540" s="236" t="s">
        <v>215</v>
      </c>
      <c r="BC540" s="236" t="s">
        <v>215</v>
      </c>
      <c r="BD540" s="202">
        <v>77.633522426034489</v>
      </c>
      <c r="BE540" s="202">
        <v>459.11706662325173</v>
      </c>
      <c r="BF540" s="202">
        <v>2004.2952862102247</v>
      </c>
      <c r="BG540" s="236" t="s">
        <v>215</v>
      </c>
      <c r="BH540" s="202">
        <v>788.93901627221555</v>
      </c>
    </row>
    <row r="541" spans="17:60" ht="16.5" thickBot="1" x14ac:dyDescent="0.3">
      <c r="Q541" s="206" t="s">
        <v>194</v>
      </c>
      <c r="R541" s="204" t="s">
        <v>40</v>
      </c>
      <c r="S541" s="204" t="s">
        <v>321</v>
      </c>
      <c r="T541" s="204" t="s">
        <v>55</v>
      </c>
      <c r="U541" s="202">
        <v>0</v>
      </c>
      <c r="V541" s="204" t="s">
        <v>215</v>
      </c>
      <c r="W541" s="204" t="s">
        <v>215</v>
      </c>
      <c r="X541" s="204" t="s">
        <v>215</v>
      </c>
      <c r="Y541" s="204" t="s">
        <v>215</v>
      </c>
      <c r="Z541" s="204" t="s">
        <v>215</v>
      </c>
      <c r="AA541" s="204" t="s">
        <v>215</v>
      </c>
      <c r="AB541" s="202">
        <v>0</v>
      </c>
      <c r="AC541" s="158" t="s">
        <v>215</v>
      </c>
      <c r="AD541" s="202">
        <v>0</v>
      </c>
      <c r="AU541" s="206" t="s">
        <v>194</v>
      </c>
      <c r="AV541" s="204" t="s">
        <v>393</v>
      </c>
      <c r="AW541" s="204" t="s">
        <v>316</v>
      </c>
      <c r="AX541" s="204" t="s">
        <v>55</v>
      </c>
      <c r="AY541" s="202">
        <v>2330.3699160230444</v>
      </c>
      <c r="AZ541" s="236" t="s">
        <v>215</v>
      </c>
      <c r="BA541" s="236" t="s">
        <v>215</v>
      </c>
      <c r="BB541" s="236" t="s">
        <v>215</v>
      </c>
      <c r="BC541" s="236" t="s">
        <v>215</v>
      </c>
      <c r="BD541" s="202">
        <v>138.83742255028028</v>
      </c>
      <c r="BE541" s="202">
        <v>743.76057066321118</v>
      </c>
      <c r="BF541" s="202">
        <v>3584.4205295750603</v>
      </c>
      <c r="BG541" s="236" t="s">
        <v>215</v>
      </c>
      <c r="BH541" s="202">
        <v>1333.6040810281893</v>
      </c>
    </row>
    <row r="542" spans="17:60" ht="16.5" thickBot="1" x14ac:dyDescent="0.3">
      <c r="Q542" s="206" t="s">
        <v>194</v>
      </c>
      <c r="R542" s="204" t="s">
        <v>40</v>
      </c>
      <c r="S542" s="204" t="s">
        <v>320</v>
      </c>
      <c r="T542" s="204" t="s">
        <v>55</v>
      </c>
      <c r="U542" s="202">
        <v>1847616.2429198821</v>
      </c>
      <c r="V542" s="204" t="s">
        <v>215</v>
      </c>
      <c r="W542" s="204" t="s">
        <v>215</v>
      </c>
      <c r="X542" s="204" t="s">
        <v>215</v>
      </c>
      <c r="Y542" s="204" t="s">
        <v>215</v>
      </c>
      <c r="Z542" s="204" t="s">
        <v>215</v>
      </c>
      <c r="AA542" s="204" t="s">
        <v>215</v>
      </c>
      <c r="AB542" s="202">
        <v>2871343.5162675288</v>
      </c>
      <c r="AC542" s="158" t="s">
        <v>215</v>
      </c>
      <c r="AD542" s="202">
        <v>702395.0016686226</v>
      </c>
      <c r="AU542" s="206" t="s">
        <v>194</v>
      </c>
      <c r="AV542" s="204" t="s">
        <v>393</v>
      </c>
      <c r="AW542" s="204" t="s">
        <v>312</v>
      </c>
      <c r="AX542" s="204" t="s">
        <v>55</v>
      </c>
      <c r="AY542" s="202">
        <v>749.03129083848921</v>
      </c>
      <c r="AZ542" s="236" t="s">
        <v>215</v>
      </c>
      <c r="BA542" s="236" t="s">
        <v>215</v>
      </c>
      <c r="BB542" s="236" t="s">
        <v>215</v>
      </c>
      <c r="BC542" s="236" t="s">
        <v>215</v>
      </c>
      <c r="BD542" s="202">
        <v>44.625350299319969</v>
      </c>
      <c r="BE542" s="202">
        <v>263.90996165321576</v>
      </c>
      <c r="BF542" s="202">
        <v>1152.1102798810073</v>
      </c>
      <c r="BG542" s="236" t="s">
        <v>215</v>
      </c>
      <c r="BH542" s="202">
        <v>453.49842266260367</v>
      </c>
    </row>
    <row r="543" spans="17:60" ht="16.5" thickBot="1" x14ac:dyDescent="0.3">
      <c r="Q543" s="206" t="s">
        <v>194</v>
      </c>
      <c r="R543" s="204" t="s">
        <v>40</v>
      </c>
      <c r="S543" s="204" t="s">
        <v>319</v>
      </c>
      <c r="T543" s="204" t="s">
        <v>55</v>
      </c>
      <c r="U543" s="202">
        <v>0</v>
      </c>
      <c r="V543" s="204" t="s">
        <v>215</v>
      </c>
      <c r="W543" s="204" t="s">
        <v>215</v>
      </c>
      <c r="X543" s="204" t="s">
        <v>215</v>
      </c>
      <c r="Y543" s="204" t="s">
        <v>215</v>
      </c>
      <c r="Z543" s="204" t="s">
        <v>215</v>
      </c>
      <c r="AA543" s="204" t="s">
        <v>215</v>
      </c>
      <c r="AB543" s="202">
        <v>0</v>
      </c>
      <c r="AC543" s="158" t="s">
        <v>215</v>
      </c>
      <c r="AD543" s="202">
        <v>0</v>
      </c>
      <c r="AU543" s="206" t="s">
        <v>194</v>
      </c>
      <c r="AV543" s="204" t="s">
        <v>393</v>
      </c>
      <c r="AW543" s="204" t="s">
        <v>323</v>
      </c>
      <c r="AX543" s="204" t="s">
        <v>52</v>
      </c>
      <c r="AY543" s="202">
        <v>34.418107612101252</v>
      </c>
      <c r="AZ543" s="236" t="s">
        <v>215</v>
      </c>
      <c r="BA543" s="236" t="s">
        <v>215</v>
      </c>
      <c r="BB543" s="236" t="s">
        <v>215</v>
      </c>
      <c r="BC543" s="236" t="s">
        <v>215</v>
      </c>
      <c r="BD543" s="202">
        <v>2.0505419835136021</v>
      </c>
      <c r="BE543" s="202">
        <v>2.7911353234228016</v>
      </c>
      <c r="BF543" s="202">
        <v>52.9396516259865</v>
      </c>
      <c r="BG543" s="236" t="s">
        <v>215</v>
      </c>
      <c r="BH543" s="202">
        <v>11.50275542907843</v>
      </c>
    </row>
    <row r="544" spans="17:60" ht="16.5" thickBot="1" x14ac:dyDescent="0.3">
      <c r="Q544" s="206" t="s">
        <v>194</v>
      </c>
      <c r="R544" s="204" t="s">
        <v>40</v>
      </c>
      <c r="S544" s="204" t="s">
        <v>318</v>
      </c>
      <c r="T544" s="204" t="s">
        <v>55</v>
      </c>
      <c r="U544" s="202">
        <v>0</v>
      </c>
      <c r="V544" s="204" t="s">
        <v>215</v>
      </c>
      <c r="W544" s="204" t="s">
        <v>215</v>
      </c>
      <c r="X544" s="204" t="s">
        <v>215</v>
      </c>
      <c r="Y544" s="204" t="s">
        <v>215</v>
      </c>
      <c r="Z544" s="204" t="s">
        <v>215</v>
      </c>
      <c r="AA544" s="204" t="s">
        <v>215</v>
      </c>
      <c r="AB544" s="202">
        <v>0</v>
      </c>
      <c r="AC544" s="158" t="s">
        <v>215</v>
      </c>
      <c r="AD544" s="202">
        <v>0</v>
      </c>
      <c r="AU544" s="206" t="s">
        <v>194</v>
      </c>
      <c r="AV544" s="204" t="s">
        <v>393</v>
      </c>
      <c r="AW544" s="204" t="s">
        <v>322</v>
      </c>
      <c r="AX544" s="204" t="s">
        <v>52</v>
      </c>
      <c r="AY544" s="202">
        <v>0</v>
      </c>
      <c r="AZ544" s="236" t="s">
        <v>215</v>
      </c>
      <c r="BA544" s="236" t="s">
        <v>215</v>
      </c>
      <c r="BB544" s="236" t="s">
        <v>215</v>
      </c>
      <c r="BC544" s="236" t="s">
        <v>215</v>
      </c>
      <c r="BD544" s="202">
        <v>0</v>
      </c>
      <c r="BE544" s="202">
        <v>0</v>
      </c>
      <c r="BF544" s="202">
        <v>0</v>
      </c>
      <c r="BG544" s="236" t="s">
        <v>215</v>
      </c>
      <c r="BH544" s="202">
        <v>0</v>
      </c>
    </row>
    <row r="545" spans="17:60" ht="16.5" thickBot="1" x14ac:dyDescent="0.3">
      <c r="Q545" s="206" t="s">
        <v>194</v>
      </c>
      <c r="R545" s="204" t="s">
        <v>40</v>
      </c>
      <c r="S545" s="204" t="s">
        <v>317</v>
      </c>
      <c r="T545" s="204" t="s">
        <v>55</v>
      </c>
      <c r="U545" s="202">
        <v>0</v>
      </c>
      <c r="V545" s="204" t="s">
        <v>215</v>
      </c>
      <c r="W545" s="204" t="s">
        <v>215</v>
      </c>
      <c r="X545" s="204" t="s">
        <v>215</v>
      </c>
      <c r="Y545" s="204" t="s">
        <v>215</v>
      </c>
      <c r="Z545" s="204" t="s">
        <v>215</v>
      </c>
      <c r="AA545" s="204" t="s">
        <v>215</v>
      </c>
      <c r="AB545" s="202">
        <v>0</v>
      </c>
      <c r="AC545" s="158" t="s">
        <v>215</v>
      </c>
      <c r="AD545" s="202">
        <v>0</v>
      </c>
      <c r="AU545" s="206" t="s">
        <v>194</v>
      </c>
      <c r="AV545" s="204" t="s">
        <v>393</v>
      </c>
      <c r="AW545" s="204" t="s">
        <v>318</v>
      </c>
      <c r="AX545" s="204" t="s">
        <v>52</v>
      </c>
      <c r="AY545" s="202">
        <v>53.953975575086332</v>
      </c>
      <c r="AZ545" s="236" t="s">
        <v>215</v>
      </c>
      <c r="BA545" s="236" t="s">
        <v>215</v>
      </c>
      <c r="BB545" s="236" t="s">
        <v>215</v>
      </c>
      <c r="BC545" s="236" t="s">
        <v>215</v>
      </c>
      <c r="BD545" s="202">
        <v>3.2144385548752035</v>
      </c>
      <c r="BE545" s="202">
        <v>7.0222611617743427</v>
      </c>
      <c r="BF545" s="202">
        <v>82.988428735628446</v>
      </c>
      <c r="BG545" s="236" t="s">
        <v>215</v>
      </c>
      <c r="BH545" s="202">
        <v>20.678634826975962</v>
      </c>
    </row>
    <row r="546" spans="17:60" ht="16.5" thickBot="1" x14ac:dyDescent="0.3">
      <c r="Q546" s="206" t="s">
        <v>194</v>
      </c>
      <c r="R546" s="204" t="s">
        <v>40</v>
      </c>
      <c r="S546" s="204" t="s">
        <v>74</v>
      </c>
      <c r="T546" s="204" t="s">
        <v>55</v>
      </c>
      <c r="U546" s="202">
        <v>0</v>
      </c>
      <c r="V546" s="204" t="s">
        <v>215</v>
      </c>
      <c r="W546" s="204" t="s">
        <v>215</v>
      </c>
      <c r="X546" s="204" t="s">
        <v>215</v>
      </c>
      <c r="Y546" s="204" t="s">
        <v>215</v>
      </c>
      <c r="Z546" s="204" t="s">
        <v>215</v>
      </c>
      <c r="AA546" s="204" t="s">
        <v>215</v>
      </c>
      <c r="AB546" s="202">
        <v>0</v>
      </c>
      <c r="AC546" s="158" t="s">
        <v>215</v>
      </c>
      <c r="AD546" s="202">
        <v>0</v>
      </c>
      <c r="AU546" s="206" t="s">
        <v>194</v>
      </c>
      <c r="AV546" s="204" t="s">
        <v>393</v>
      </c>
      <c r="AW546" s="204" t="s">
        <v>317</v>
      </c>
      <c r="AX546" s="204" t="s">
        <v>52</v>
      </c>
      <c r="AY546" s="202">
        <v>10.568251709120101</v>
      </c>
      <c r="AZ546" s="236" t="s">
        <v>215</v>
      </c>
      <c r="BA546" s="236" t="s">
        <v>215</v>
      </c>
      <c r="BB546" s="236" t="s">
        <v>215</v>
      </c>
      <c r="BC546" s="236" t="s">
        <v>215</v>
      </c>
      <c r="BD546" s="202">
        <v>0.64877113702936173</v>
      </c>
      <c r="BE546" s="202">
        <v>0.69009128054133273</v>
      </c>
      <c r="BF546" s="202">
        <v>16.749580479439008</v>
      </c>
      <c r="BG546" s="236" t="s">
        <v>215</v>
      </c>
      <c r="BH546" s="202">
        <v>3.4463614407014358</v>
      </c>
    </row>
    <row r="547" spans="17:60" ht="16.5" thickBot="1" x14ac:dyDescent="0.3">
      <c r="Q547" s="206" t="s">
        <v>194</v>
      </c>
      <c r="R547" s="204" t="s">
        <v>40</v>
      </c>
      <c r="S547" s="204" t="s">
        <v>316</v>
      </c>
      <c r="T547" s="204" t="s">
        <v>55</v>
      </c>
      <c r="U547" s="202">
        <v>2684013.3991105887</v>
      </c>
      <c r="V547" s="204" t="s">
        <v>215</v>
      </c>
      <c r="W547" s="204" t="s">
        <v>215</v>
      </c>
      <c r="X547" s="204" t="s">
        <v>215</v>
      </c>
      <c r="Y547" s="204" t="s">
        <v>215</v>
      </c>
      <c r="Z547" s="204" t="s">
        <v>215</v>
      </c>
      <c r="AA547" s="204" t="s">
        <v>215</v>
      </c>
      <c r="AB547" s="202">
        <v>4171171.638398258</v>
      </c>
      <c r="AC547" s="158" t="s">
        <v>215</v>
      </c>
      <c r="AD547" s="202">
        <v>1020362.1034244372</v>
      </c>
      <c r="AU547" s="206" t="s">
        <v>194</v>
      </c>
      <c r="AV547" s="204" t="s">
        <v>393</v>
      </c>
      <c r="AW547" s="204" t="s">
        <v>74</v>
      </c>
      <c r="AX547" s="204" t="s">
        <v>52</v>
      </c>
      <c r="AY547" s="202">
        <v>265.92110800267881</v>
      </c>
      <c r="AZ547" s="236" t="s">
        <v>215</v>
      </c>
      <c r="BA547" s="236" t="s">
        <v>215</v>
      </c>
      <c r="BB547" s="236" t="s">
        <v>215</v>
      </c>
      <c r="BC547" s="236" t="s">
        <v>215</v>
      </c>
      <c r="BD547" s="202">
        <v>15.842893002932824</v>
      </c>
      <c r="BE547" s="202">
        <v>93.693321326011343</v>
      </c>
      <c r="BF547" s="202">
        <v>409.0222209866202</v>
      </c>
      <c r="BG547" s="236" t="s">
        <v>215</v>
      </c>
      <c r="BH547" s="202">
        <v>161.00102159538503</v>
      </c>
    </row>
    <row r="548" spans="17:60" ht="16.5" thickBot="1" x14ac:dyDescent="0.3">
      <c r="Q548" s="206" t="s">
        <v>194</v>
      </c>
      <c r="R548" s="204" t="s">
        <v>40</v>
      </c>
      <c r="S548" s="204" t="s">
        <v>315</v>
      </c>
      <c r="T548" s="204" t="s">
        <v>55</v>
      </c>
      <c r="U548" s="202">
        <v>0</v>
      </c>
      <c r="V548" s="204" t="s">
        <v>215</v>
      </c>
      <c r="W548" s="204" t="s">
        <v>215</v>
      </c>
      <c r="X548" s="204" t="s">
        <v>215</v>
      </c>
      <c r="Y548" s="204" t="s">
        <v>215</v>
      </c>
      <c r="Z548" s="204" t="s">
        <v>215</v>
      </c>
      <c r="AA548" s="204" t="s">
        <v>215</v>
      </c>
      <c r="AB548" s="202">
        <v>0</v>
      </c>
      <c r="AC548" s="158" t="s">
        <v>215</v>
      </c>
      <c r="AD548" s="202">
        <v>0</v>
      </c>
      <c r="AU548" s="206" t="s">
        <v>194</v>
      </c>
      <c r="AV548" s="204" t="s">
        <v>393</v>
      </c>
      <c r="AW548" s="204" t="s">
        <v>316</v>
      </c>
      <c r="AX548" s="204" t="s">
        <v>52</v>
      </c>
      <c r="AY548" s="202">
        <v>473.88089063319387</v>
      </c>
      <c r="AZ548" s="236" t="s">
        <v>215</v>
      </c>
      <c r="BA548" s="236" t="s">
        <v>215</v>
      </c>
      <c r="BB548" s="236" t="s">
        <v>215</v>
      </c>
      <c r="BC548" s="236" t="s">
        <v>215</v>
      </c>
      <c r="BD548" s="202">
        <v>28.232599897111488</v>
      </c>
      <c r="BE548" s="202">
        <v>151.24376573021715</v>
      </c>
      <c r="BF548" s="202">
        <v>728.89217341841845</v>
      </c>
      <c r="BG548" s="236" t="s">
        <v>215</v>
      </c>
      <c r="BH548" s="202">
        <v>271.18848613880368</v>
      </c>
    </row>
    <row r="549" spans="17:60" ht="16.5" thickBot="1" x14ac:dyDescent="0.3">
      <c r="Q549" s="206" t="s">
        <v>194</v>
      </c>
      <c r="R549" s="204" t="s">
        <v>40</v>
      </c>
      <c r="S549" s="204" t="s">
        <v>314</v>
      </c>
      <c r="T549" s="204" t="s">
        <v>55</v>
      </c>
      <c r="U549" s="202">
        <v>0</v>
      </c>
      <c r="V549" s="204" t="s">
        <v>215</v>
      </c>
      <c r="W549" s="204" t="s">
        <v>215</v>
      </c>
      <c r="X549" s="204" t="s">
        <v>215</v>
      </c>
      <c r="Y549" s="204" t="s">
        <v>215</v>
      </c>
      <c r="Z549" s="204" t="s">
        <v>215</v>
      </c>
      <c r="AA549" s="204" t="s">
        <v>215</v>
      </c>
      <c r="AB549" s="202">
        <v>0</v>
      </c>
      <c r="AC549" s="158" t="s">
        <v>215</v>
      </c>
      <c r="AD549" s="202">
        <v>0</v>
      </c>
      <c r="AU549" s="206" t="s">
        <v>194</v>
      </c>
      <c r="AV549" s="204" t="s">
        <v>393</v>
      </c>
      <c r="AW549" s="204" t="s">
        <v>312</v>
      </c>
      <c r="AX549" s="204" t="s">
        <v>52</v>
      </c>
      <c r="AY549" s="202">
        <v>155.3537202114608</v>
      </c>
      <c r="AZ549" s="236" t="s">
        <v>215</v>
      </c>
      <c r="BA549" s="236" t="s">
        <v>215</v>
      </c>
      <c r="BB549" s="236" t="s">
        <v>215</v>
      </c>
      <c r="BC549" s="236" t="s">
        <v>215</v>
      </c>
      <c r="BD549" s="202">
        <v>9.2555735248100053</v>
      </c>
      <c r="BE549" s="202">
        <v>54.736557531254839</v>
      </c>
      <c r="BF549" s="202">
        <v>238.95479436249028</v>
      </c>
      <c r="BG549" s="236" t="s">
        <v>215</v>
      </c>
      <c r="BH549" s="202">
        <v>94.058376375435529</v>
      </c>
    </row>
    <row r="550" spans="17:60" ht="16.5" thickBot="1" x14ac:dyDescent="0.3">
      <c r="Q550" s="206" t="s">
        <v>194</v>
      </c>
      <c r="R550" s="204" t="s">
        <v>40</v>
      </c>
      <c r="S550" s="204" t="s">
        <v>313</v>
      </c>
      <c r="T550" s="204" t="s">
        <v>55</v>
      </c>
      <c r="U550" s="202">
        <v>0</v>
      </c>
      <c r="V550" s="204" t="s">
        <v>215</v>
      </c>
      <c r="W550" s="204" t="s">
        <v>215</v>
      </c>
      <c r="X550" s="204" t="s">
        <v>215</v>
      </c>
      <c r="Y550" s="204" t="s">
        <v>215</v>
      </c>
      <c r="Z550" s="204" t="s">
        <v>215</v>
      </c>
      <c r="AA550" s="204" t="s">
        <v>215</v>
      </c>
      <c r="AB550" s="202">
        <v>0</v>
      </c>
      <c r="AC550" s="158" t="s">
        <v>215</v>
      </c>
      <c r="AD550" s="202">
        <v>0</v>
      </c>
      <c r="AU550" s="206" t="s">
        <v>194</v>
      </c>
      <c r="AV550" s="204" t="s">
        <v>384</v>
      </c>
      <c r="AW550" s="204" t="s">
        <v>322</v>
      </c>
      <c r="AX550" s="204" t="s">
        <v>55</v>
      </c>
      <c r="AY550" s="202">
        <v>32087.298858840597</v>
      </c>
      <c r="AZ550" s="236" t="s">
        <v>215</v>
      </c>
      <c r="BA550" s="236" t="s">
        <v>215</v>
      </c>
      <c r="BB550" s="236" t="s">
        <v>215</v>
      </c>
      <c r="BC550" s="236" t="s">
        <v>215</v>
      </c>
      <c r="BD550" s="202">
        <v>957.43068510993362</v>
      </c>
      <c r="BE550" s="202">
        <v>14247.730418455945</v>
      </c>
      <c r="BF550" s="202">
        <v>49855.520621357799</v>
      </c>
      <c r="BG550" s="236" t="s">
        <v>215</v>
      </c>
      <c r="BH550" s="202">
        <v>22306.128276591073</v>
      </c>
    </row>
    <row r="551" spans="17:60" ht="16.5" thickBot="1" x14ac:dyDescent="0.3">
      <c r="Q551" s="206" t="s">
        <v>194</v>
      </c>
      <c r="R551" s="204" t="s">
        <v>40</v>
      </c>
      <c r="S551" s="204" t="s">
        <v>312</v>
      </c>
      <c r="T551" s="204" t="s">
        <v>55</v>
      </c>
      <c r="U551" s="202">
        <v>0</v>
      </c>
      <c r="V551" s="204" t="s">
        <v>215</v>
      </c>
      <c r="W551" s="204" t="s">
        <v>215</v>
      </c>
      <c r="X551" s="204" t="s">
        <v>215</v>
      </c>
      <c r="Y551" s="204" t="s">
        <v>215</v>
      </c>
      <c r="Z551" s="204" t="s">
        <v>215</v>
      </c>
      <c r="AA551" s="204" t="s">
        <v>215</v>
      </c>
      <c r="AB551" s="202">
        <v>0</v>
      </c>
      <c r="AC551" s="158" t="s">
        <v>215</v>
      </c>
      <c r="AD551" s="202">
        <v>0</v>
      </c>
      <c r="AU551" s="206" t="s">
        <v>194</v>
      </c>
      <c r="AV551" s="204" t="s">
        <v>384</v>
      </c>
      <c r="AW551" s="204" t="s">
        <v>320</v>
      </c>
      <c r="AX551" s="204" t="s">
        <v>55</v>
      </c>
      <c r="AY551" s="202">
        <v>3040.9492881695905</v>
      </c>
      <c r="AZ551" s="236" t="s">
        <v>215</v>
      </c>
      <c r="BA551" s="236" t="s">
        <v>215</v>
      </c>
      <c r="BB551" s="236" t="s">
        <v>215</v>
      </c>
      <c r="BC551" s="236" t="s">
        <v>215</v>
      </c>
      <c r="BD551" s="202">
        <v>89.398606946507414</v>
      </c>
      <c r="BE551" s="202">
        <v>31.926826000811726</v>
      </c>
      <c r="BF551" s="202">
        <v>4689.5560532889594</v>
      </c>
      <c r="BG551" s="236" t="s">
        <v>215</v>
      </c>
      <c r="BH551" s="202">
        <v>784.36724173208825</v>
      </c>
    </row>
    <row r="552" spans="17:60" ht="16.5" thickBot="1" x14ac:dyDescent="0.3">
      <c r="Q552" s="206" t="s">
        <v>194</v>
      </c>
      <c r="R552" s="204" t="s">
        <v>40</v>
      </c>
      <c r="S552" s="204" t="s">
        <v>323</v>
      </c>
      <c r="T552" s="204" t="s">
        <v>52</v>
      </c>
      <c r="U552" s="202">
        <v>0</v>
      </c>
      <c r="V552" s="204" t="s">
        <v>215</v>
      </c>
      <c r="W552" s="204" t="s">
        <v>215</v>
      </c>
      <c r="X552" s="204" t="s">
        <v>215</v>
      </c>
      <c r="Y552" s="204" t="s">
        <v>215</v>
      </c>
      <c r="Z552" s="204" t="s">
        <v>215</v>
      </c>
      <c r="AA552" s="204" t="s">
        <v>215</v>
      </c>
      <c r="AB552" s="202">
        <v>0</v>
      </c>
      <c r="AC552" s="158" t="s">
        <v>215</v>
      </c>
      <c r="AD552" s="202">
        <v>0</v>
      </c>
      <c r="AU552" s="206" t="s">
        <v>194</v>
      </c>
      <c r="AV552" s="204" t="s">
        <v>384</v>
      </c>
      <c r="AW552" s="204" t="s">
        <v>319</v>
      </c>
      <c r="AX552" s="204" t="s">
        <v>55</v>
      </c>
      <c r="AY552" s="202">
        <v>104203.70666942917</v>
      </c>
      <c r="AZ552" s="236" t="s">
        <v>215</v>
      </c>
      <c r="BA552" s="236" t="s">
        <v>215</v>
      </c>
      <c r="BB552" s="236" t="s">
        <v>215</v>
      </c>
      <c r="BC552" s="236" t="s">
        <v>215</v>
      </c>
      <c r="BD552" s="202">
        <v>3109.2622257301164</v>
      </c>
      <c r="BE552" s="202">
        <v>1110.4073929382366</v>
      </c>
      <c r="BF552" s="202">
        <v>161906.1195999769</v>
      </c>
      <c r="BG552" s="236" t="s">
        <v>215</v>
      </c>
      <c r="BH552" s="202">
        <v>27280.105575660575</v>
      </c>
    </row>
    <row r="553" spans="17:60" ht="16.5" thickBot="1" x14ac:dyDescent="0.3">
      <c r="Q553" s="206" t="s">
        <v>194</v>
      </c>
      <c r="R553" s="204" t="s">
        <v>40</v>
      </c>
      <c r="S553" s="204" t="s">
        <v>322</v>
      </c>
      <c r="T553" s="204" t="s">
        <v>52</v>
      </c>
      <c r="U553" s="202">
        <v>0</v>
      </c>
      <c r="V553" s="204" t="s">
        <v>215</v>
      </c>
      <c r="W553" s="204" t="s">
        <v>215</v>
      </c>
      <c r="X553" s="204" t="s">
        <v>215</v>
      </c>
      <c r="Y553" s="204" t="s">
        <v>215</v>
      </c>
      <c r="Z553" s="204" t="s">
        <v>215</v>
      </c>
      <c r="AA553" s="204" t="s">
        <v>215</v>
      </c>
      <c r="AB553" s="202">
        <v>0</v>
      </c>
      <c r="AC553" s="158" t="s">
        <v>215</v>
      </c>
      <c r="AD553" s="202">
        <v>0</v>
      </c>
      <c r="AU553" s="206" t="s">
        <v>194</v>
      </c>
      <c r="AV553" s="204" t="s">
        <v>384</v>
      </c>
      <c r="AW553" s="204" t="s">
        <v>317</v>
      </c>
      <c r="AX553" s="204" t="s">
        <v>55</v>
      </c>
      <c r="AY553" s="202">
        <v>27354.426182089454</v>
      </c>
      <c r="AZ553" s="236" t="s">
        <v>215</v>
      </c>
      <c r="BA553" s="236" t="s">
        <v>215</v>
      </c>
      <c r="BB553" s="236" t="s">
        <v>215</v>
      </c>
      <c r="BC553" s="236" t="s">
        <v>215</v>
      </c>
      <c r="BD553" s="202">
        <v>789.55501671904426</v>
      </c>
      <c r="BE553" s="202">
        <v>5627.952440365656</v>
      </c>
      <c r="BF553" s="202">
        <v>41670.804640616821</v>
      </c>
      <c r="BG553" s="236" t="s">
        <v>215</v>
      </c>
      <c r="BH553" s="202">
        <v>12273.392736524571</v>
      </c>
    </row>
    <row r="554" spans="17:60" ht="16.5" thickBot="1" x14ac:dyDescent="0.3">
      <c r="Q554" s="206" t="s">
        <v>194</v>
      </c>
      <c r="R554" s="204" t="s">
        <v>40</v>
      </c>
      <c r="S554" s="204" t="s">
        <v>321</v>
      </c>
      <c r="T554" s="204" t="s">
        <v>52</v>
      </c>
      <c r="U554" s="202">
        <v>0</v>
      </c>
      <c r="V554" s="204" t="s">
        <v>215</v>
      </c>
      <c r="W554" s="204" t="s">
        <v>215</v>
      </c>
      <c r="X554" s="204" t="s">
        <v>215</v>
      </c>
      <c r="Y554" s="204" t="s">
        <v>215</v>
      </c>
      <c r="Z554" s="204" t="s">
        <v>215</v>
      </c>
      <c r="AA554" s="204" t="s">
        <v>215</v>
      </c>
      <c r="AB554" s="202">
        <v>0</v>
      </c>
      <c r="AC554" s="158" t="s">
        <v>215</v>
      </c>
      <c r="AD554" s="202">
        <v>0</v>
      </c>
      <c r="AU554" s="206" t="s">
        <v>194</v>
      </c>
      <c r="AV554" s="204" t="s">
        <v>384</v>
      </c>
      <c r="AW554" s="204" t="s">
        <v>74</v>
      </c>
      <c r="AX554" s="204" t="s">
        <v>55</v>
      </c>
      <c r="AY554" s="202">
        <v>150949.15531505071</v>
      </c>
      <c r="AZ554" s="236" t="s">
        <v>215</v>
      </c>
      <c r="BA554" s="236" t="s">
        <v>215</v>
      </c>
      <c r="BB554" s="236" t="s">
        <v>215</v>
      </c>
      <c r="BC554" s="236" t="s">
        <v>215</v>
      </c>
      <c r="BD554" s="202">
        <v>4437.6419749637525</v>
      </c>
      <c r="BE554" s="202">
        <v>13338.380015771347</v>
      </c>
      <c r="BF554" s="202">
        <v>232784.06114843217</v>
      </c>
      <c r="BG554" s="236" t="s">
        <v>215</v>
      </c>
      <c r="BH554" s="202">
        <v>50688.639561831747</v>
      </c>
    </row>
    <row r="555" spans="17:60" ht="16.5" thickBot="1" x14ac:dyDescent="0.3">
      <c r="Q555" s="206" t="s">
        <v>194</v>
      </c>
      <c r="R555" s="204" t="s">
        <v>40</v>
      </c>
      <c r="S555" s="204" t="s">
        <v>320</v>
      </c>
      <c r="T555" s="204" t="s">
        <v>52</v>
      </c>
      <c r="U555" s="202">
        <v>0</v>
      </c>
      <c r="V555" s="204" t="s">
        <v>215</v>
      </c>
      <c r="W555" s="204" t="s">
        <v>215</v>
      </c>
      <c r="X555" s="204" t="s">
        <v>215</v>
      </c>
      <c r="Y555" s="204" t="s">
        <v>215</v>
      </c>
      <c r="Z555" s="204" t="s">
        <v>215</v>
      </c>
      <c r="AA555" s="204" t="s">
        <v>215</v>
      </c>
      <c r="AB555" s="202">
        <v>0</v>
      </c>
      <c r="AC555" s="158" t="s">
        <v>215</v>
      </c>
      <c r="AD555" s="202">
        <v>0</v>
      </c>
      <c r="AU555" s="206" t="s">
        <v>194</v>
      </c>
      <c r="AV555" s="204" t="s">
        <v>384</v>
      </c>
      <c r="AW555" s="204" t="s">
        <v>316</v>
      </c>
      <c r="AX555" s="204" t="s">
        <v>55</v>
      </c>
      <c r="AY555" s="202">
        <v>180313.66641008246</v>
      </c>
      <c r="AZ555" s="236" t="s">
        <v>215</v>
      </c>
      <c r="BA555" s="236" t="s">
        <v>215</v>
      </c>
      <c r="BB555" s="236" t="s">
        <v>215</v>
      </c>
      <c r="BC555" s="236" t="s">
        <v>215</v>
      </c>
      <c r="BD555" s="202">
        <v>5300.907401905888</v>
      </c>
      <c r="BE555" s="202">
        <v>459.34597388340347</v>
      </c>
      <c r="BF555" s="202">
        <v>278068.1181017349</v>
      </c>
      <c r="BG555" s="236" t="s">
        <v>215</v>
      </c>
      <c r="BH555" s="202">
        <v>45075.443533767058</v>
      </c>
    </row>
    <row r="556" spans="17:60" ht="16.5" thickBot="1" x14ac:dyDescent="0.3">
      <c r="Q556" s="206" t="s">
        <v>194</v>
      </c>
      <c r="R556" s="204" t="s">
        <v>40</v>
      </c>
      <c r="S556" s="204" t="s">
        <v>319</v>
      </c>
      <c r="T556" s="204" t="s">
        <v>52</v>
      </c>
      <c r="U556" s="202">
        <v>0</v>
      </c>
      <c r="V556" s="204" t="s">
        <v>215</v>
      </c>
      <c r="W556" s="204" t="s">
        <v>215</v>
      </c>
      <c r="X556" s="204" t="s">
        <v>215</v>
      </c>
      <c r="Y556" s="204" t="s">
        <v>215</v>
      </c>
      <c r="Z556" s="204" t="s">
        <v>215</v>
      </c>
      <c r="AA556" s="204" t="s">
        <v>215</v>
      </c>
      <c r="AB556" s="202">
        <v>0</v>
      </c>
      <c r="AC556" s="158" t="s">
        <v>215</v>
      </c>
      <c r="AD556" s="202">
        <v>0</v>
      </c>
      <c r="AU556" s="206" t="s">
        <v>194</v>
      </c>
      <c r="AV556" s="204" t="s">
        <v>384</v>
      </c>
      <c r="AW556" s="204" t="s">
        <v>314</v>
      </c>
      <c r="AX556" s="204" t="s">
        <v>55</v>
      </c>
      <c r="AY556" s="202">
        <v>409334.99552479677</v>
      </c>
      <c r="AZ556" s="236" t="s">
        <v>215</v>
      </c>
      <c r="BA556" s="236" t="s">
        <v>215</v>
      </c>
      <c r="BB556" s="236" t="s">
        <v>215</v>
      </c>
      <c r="BC556" s="236" t="s">
        <v>215</v>
      </c>
      <c r="BD556" s="202">
        <v>11814.99831449156</v>
      </c>
      <c r="BE556" s="202">
        <v>126678.45245372457</v>
      </c>
      <c r="BF556" s="202">
        <v>623567.04240610194</v>
      </c>
      <c r="BG556" s="236" t="s">
        <v>215</v>
      </c>
      <c r="BH556" s="202">
        <v>226121.63783736082</v>
      </c>
    </row>
    <row r="557" spans="17:60" ht="16.5" thickBot="1" x14ac:dyDescent="0.3">
      <c r="Q557" s="206" t="s">
        <v>194</v>
      </c>
      <c r="R557" s="204" t="s">
        <v>40</v>
      </c>
      <c r="S557" s="204" t="s">
        <v>318</v>
      </c>
      <c r="T557" s="204" t="s">
        <v>52</v>
      </c>
      <c r="U557" s="202">
        <v>0</v>
      </c>
      <c r="V557" s="204" t="s">
        <v>215</v>
      </c>
      <c r="W557" s="204" t="s">
        <v>215</v>
      </c>
      <c r="X557" s="204" t="s">
        <v>215</v>
      </c>
      <c r="Y557" s="204" t="s">
        <v>215</v>
      </c>
      <c r="Z557" s="204" t="s">
        <v>215</v>
      </c>
      <c r="AA557" s="204" t="s">
        <v>215</v>
      </c>
      <c r="AB557" s="202">
        <v>0</v>
      </c>
      <c r="AC557" s="158" t="s">
        <v>215</v>
      </c>
      <c r="AD557" s="202">
        <v>0</v>
      </c>
      <c r="AU557" s="206" t="s">
        <v>194</v>
      </c>
      <c r="AV557" s="204" t="s">
        <v>384</v>
      </c>
      <c r="AW557" s="204" t="s">
        <v>313</v>
      </c>
      <c r="AX557" s="204" t="s">
        <v>55</v>
      </c>
      <c r="AY557" s="202">
        <v>33679.281768319262</v>
      </c>
      <c r="AZ557" s="236" t="s">
        <v>215</v>
      </c>
      <c r="BA557" s="236" t="s">
        <v>215</v>
      </c>
      <c r="BB557" s="236" t="s">
        <v>215</v>
      </c>
      <c r="BC557" s="236" t="s">
        <v>215</v>
      </c>
      <c r="BD557" s="202">
        <v>990.11216160692959</v>
      </c>
      <c r="BE557" s="202">
        <v>14734.070447084589</v>
      </c>
      <c r="BF557" s="202">
        <v>51938.018269983695</v>
      </c>
      <c r="BG557" s="236" t="s">
        <v>215</v>
      </c>
      <c r="BH557" s="202">
        <v>23067.538181608576</v>
      </c>
    </row>
    <row r="558" spans="17:60" ht="16.5" thickBot="1" x14ac:dyDescent="0.3">
      <c r="Q558" s="206" t="s">
        <v>194</v>
      </c>
      <c r="R558" s="204" t="s">
        <v>40</v>
      </c>
      <c r="S558" s="204" t="s">
        <v>317</v>
      </c>
      <c r="T558" s="204" t="s">
        <v>52</v>
      </c>
      <c r="U558" s="202">
        <v>0</v>
      </c>
      <c r="V558" s="204" t="s">
        <v>215</v>
      </c>
      <c r="W558" s="204" t="s">
        <v>215</v>
      </c>
      <c r="X558" s="204" t="s">
        <v>215</v>
      </c>
      <c r="Y558" s="204" t="s">
        <v>215</v>
      </c>
      <c r="Z558" s="204" t="s">
        <v>215</v>
      </c>
      <c r="AA558" s="204" t="s">
        <v>215</v>
      </c>
      <c r="AB558" s="202">
        <v>0</v>
      </c>
      <c r="AC558" s="158" t="s">
        <v>215</v>
      </c>
      <c r="AD558" s="202">
        <v>0</v>
      </c>
      <c r="AU558" s="206" t="s">
        <v>194</v>
      </c>
      <c r="AV558" s="204" t="s">
        <v>384</v>
      </c>
      <c r="AW558" s="204" t="s">
        <v>322</v>
      </c>
      <c r="AX558" s="204" t="s">
        <v>52</v>
      </c>
      <c r="AY558" s="202">
        <v>26000.89263008329</v>
      </c>
      <c r="AZ558" s="236" t="s">
        <v>215</v>
      </c>
      <c r="BA558" s="236" t="s">
        <v>215</v>
      </c>
      <c r="BB558" s="236" t="s">
        <v>215</v>
      </c>
      <c r="BC558" s="236" t="s">
        <v>215</v>
      </c>
      <c r="BD558" s="202">
        <v>775.82262545080926</v>
      </c>
      <c r="BE558" s="202">
        <v>11545.182112784114</v>
      </c>
      <c r="BF558" s="202">
        <v>40398.789701666588</v>
      </c>
      <c r="BG558" s="236" t="s">
        <v>215</v>
      </c>
      <c r="BH558" s="202">
        <v>18075.041120287846</v>
      </c>
    </row>
    <row r="559" spans="17:60" ht="16.5" thickBot="1" x14ac:dyDescent="0.3">
      <c r="Q559" s="206" t="s">
        <v>194</v>
      </c>
      <c r="R559" s="204" t="s">
        <v>40</v>
      </c>
      <c r="S559" s="204" t="s">
        <v>74</v>
      </c>
      <c r="T559" s="204" t="s">
        <v>52</v>
      </c>
      <c r="U559" s="202">
        <v>0</v>
      </c>
      <c r="V559" s="204" t="s">
        <v>215</v>
      </c>
      <c r="W559" s="204" t="s">
        <v>215</v>
      </c>
      <c r="X559" s="204" t="s">
        <v>215</v>
      </c>
      <c r="Y559" s="204" t="s">
        <v>215</v>
      </c>
      <c r="Z559" s="204" t="s">
        <v>215</v>
      </c>
      <c r="AA559" s="204" t="s">
        <v>215</v>
      </c>
      <c r="AB559" s="202">
        <v>0</v>
      </c>
      <c r="AC559" s="158" t="s">
        <v>215</v>
      </c>
      <c r="AD559" s="202">
        <v>0</v>
      </c>
      <c r="AU559" s="206" t="s">
        <v>194</v>
      </c>
      <c r="AV559" s="204" t="s">
        <v>384</v>
      </c>
      <c r="AW559" s="204" t="s">
        <v>320</v>
      </c>
      <c r="AX559" s="204" t="s">
        <v>52</v>
      </c>
      <c r="AY559" s="202">
        <v>9395.5382843687639</v>
      </c>
      <c r="AZ559" s="236" t="s">
        <v>215</v>
      </c>
      <c r="BA559" s="236" t="s">
        <v>215</v>
      </c>
      <c r="BB559" s="236" t="s">
        <v>215</v>
      </c>
      <c r="BC559" s="236" t="s">
        <v>215</v>
      </c>
      <c r="BD559" s="202">
        <v>276.21244372698101</v>
      </c>
      <c r="BE559" s="202">
        <v>98.643445701642932</v>
      </c>
      <c r="BF559" s="202">
        <v>14489.193754983948</v>
      </c>
      <c r="BG559" s="236" t="s">
        <v>215</v>
      </c>
      <c r="BH559" s="202">
        <v>2423.4381274850034</v>
      </c>
    </row>
    <row r="560" spans="17:60" ht="16.5" thickBot="1" x14ac:dyDescent="0.3">
      <c r="Q560" s="206" t="s">
        <v>194</v>
      </c>
      <c r="R560" s="204" t="s">
        <v>40</v>
      </c>
      <c r="S560" s="204" t="s">
        <v>316</v>
      </c>
      <c r="T560" s="204" t="s">
        <v>52</v>
      </c>
      <c r="U560" s="202">
        <v>0</v>
      </c>
      <c r="V560" s="204" t="s">
        <v>215</v>
      </c>
      <c r="W560" s="204" t="s">
        <v>215</v>
      </c>
      <c r="X560" s="204" t="s">
        <v>215</v>
      </c>
      <c r="Y560" s="204" t="s">
        <v>215</v>
      </c>
      <c r="Z560" s="204" t="s">
        <v>215</v>
      </c>
      <c r="AA560" s="204" t="s">
        <v>215</v>
      </c>
      <c r="AB560" s="202">
        <v>0</v>
      </c>
      <c r="AC560" s="158" t="s">
        <v>215</v>
      </c>
      <c r="AD560" s="202">
        <v>0</v>
      </c>
      <c r="AU560" s="206" t="s">
        <v>194</v>
      </c>
      <c r="AV560" s="204" t="s">
        <v>384</v>
      </c>
      <c r="AW560" s="204" t="s">
        <v>319</v>
      </c>
      <c r="AX560" s="204" t="s">
        <v>52</v>
      </c>
      <c r="AY560" s="202">
        <v>30168.752326464539</v>
      </c>
      <c r="AZ560" s="236" t="s">
        <v>215</v>
      </c>
      <c r="BA560" s="236" t="s">
        <v>215</v>
      </c>
      <c r="BB560" s="236" t="s">
        <v>215</v>
      </c>
      <c r="BC560" s="236" t="s">
        <v>215</v>
      </c>
      <c r="BD560" s="202">
        <v>900.18450402785118</v>
      </c>
      <c r="BE560" s="202">
        <v>321.48190011418114</v>
      </c>
      <c r="BF560" s="202">
        <v>46874.586120492044</v>
      </c>
      <c r="BG560" s="236" t="s">
        <v>215</v>
      </c>
      <c r="BH560" s="202">
        <v>7898.0563634149348</v>
      </c>
    </row>
    <row r="561" spans="17:60" ht="16.5" thickBot="1" x14ac:dyDescent="0.3">
      <c r="Q561" s="206" t="s">
        <v>194</v>
      </c>
      <c r="R561" s="204" t="s">
        <v>40</v>
      </c>
      <c r="S561" s="204" t="s">
        <v>315</v>
      </c>
      <c r="T561" s="204" t="s">
        <v>52</v>
      </c>
      <c r="U561" s="202">
        <v>0</v>
      </c>
      <c r="V561" s="204" t="s">
        <v>215</v>
      </c>
      <c r="W561" s="204" t="s">
        <v>215</v>
      </c>
      <c r="X561" s="204" t="s">
        <v>215</v>
      </c>
      <c r="Y561" s="204" t="s">
        <v>215</v>
      </c>
      <c r="Z561" s="204" t="s">
        <v>215</v>
      </c>
      <c r="AA561" s="204" t="s">
        <v>215</v>
      </c>
      <c r="AB561" s="202">
        <v>0</v>
      </c>
      <c r="AC561" s="158" t="s">
        <v>215</v>
      </c>
      <c r="AD561" s="202">
        <v>0</v>
      </c>
      <c r="AU561" s="206" t="s">
        <v>194</v>
      </c>
      <c r="AV561" s="204" t="s">
        <v>384</v>
      </c>
      <c r="AW561" s="204" t="s">
        <v>317</v>
      </c>
      <c r="AX561" s="204" t="s">
        <v>52</v>
      </c>
      <c r="AY561" s="202">
        <v>30947.075392446652</v>
      </c>
      <c r="AZ561" s="236" t="s">
        <v>215</v>
      </c>
      <c r="BA561" s="236" t="s">
        <v>215</v>
      </c>
      <c r="BB561" s="236" t="s">
        <v>215</v>
      </c>
      <c r="BC561" s="236" t="s">
        <v>215</v>
      </c>
      <c r="BD561" s="202">
        <v>893.25283104960135</v>
      </c>
      <c r="BE561" s="202">
        <v>6367.111023192967</v>
      </c>
      <c r="BF561" s="202">
        <v>47143.724539959614</v>
      </c>
      <c r="BG561" s="236" t="s">
        <v>215</v>
      </c>
      <c r="BH561" s="202">
        <v>13885.343739618535</v>
      </c>
    </row>
    <row r="562" spans="17:60" ht="16.5" thickBot="1" x14ac:dyDescent="0.3">
      <c r="Q562" s="206" t="s">
        <v>194</v>
      </c>
      <c r="R562" s="204" t="s">
        <v>40</v>
      </c>
      <c r="S562" s="204" t="s">
        <v>314</v>
      </c>
      <c r="T562" s="204" t="s">
        <v>52</v>
      </c>
      <c r="U562" s="202">
        <v>0</v>
      </c>
      <c r="V562" s="204" t="s">
        <v>215</v>
      </c>
      <c r="W562" s="204" t="s">
        <v>215</v>
      </c>
      <c r="X562" s="204" t="s">
        <v>215</v>
      </c>
      <c r="Y562" s="204" t="s">
        <v>215</v>
      </c>
      <c r="Z562" s="204" t="s">
        <v>215</v>
      </c>
      <c r="AA562" s="204" t="s">
        <v>215</v>
      </c>
      <c r="AB562" s="202">
        <v>0</v>
      </c>
      <c r="AC562" s="158" t="s">
        <v>215</v>
      </c>
      <c r="AD562" s="202">
        <v>0</v>
      </c>
      <c r="AU562" s="206" t="s">
        <v>194</v>
      </c>
      <c r="AV562" s="204" t="s">
        <v>384</v>
      </c>
      <c r="AW562" s="204" t="s">
        <v>74</v>
      </c>
      <c r="AX562" s="204" t="s">
        <v>52</v>
      </c>
      <c r="AY562" s="202">
        <v>54683.908385690804</v>
      </c>
      <c r="AZ562" s="236" t="s">
        <v>215</v>
      </c>
      <c r="BA562" s="236" t="s">
        <v>215</v>
      </c>
      <c r="BB562" s="236" t="s">
        <v>215</v>
      </c>
      <c r="BC562" s="236" t="s">
        <v>215</v>
      </c>
      <c r="BD562" s="202">
        <v>1607.6115609983685</v>
      </c>
      <c r="BE562" s="202">
        <v>4832.0558619465392</v>
      </c>
      <c r="BF562" s="202">
        <v>84330.000038235987</v>
      </c>
      <c r="BG562" s="236" t="s">
        <v>215</v>
      </c>
      <c r="BH562" s="202">
        <v>18362.824993682731</v>
      </c>
    </row>
    <row r="563" spans="17:60" ht="16.5" thickBot="1" x14ac:dyDescent="0.3">
      <c r="Q563" s="206" t="s">
        <v>194</v>
      </c>
      <c r="R563" s="204" t="s">
        <v>40</v>
      </c>
      <c r="S563" s="204" t="s">
        <v>313</v>
      </c>
      <c r="T563" s="204" t="s">
        <v>52</v>
      </c>
      <c r="U563" s="202">
        <v>0</v>
      </c>
      <c r="V563" s="204" t="s">
        <v>215</v>
      </c>
      <c r="W563" s="204" t="s">
        <v>215</v>
      </c>
      <c r="X563" s="204" t="s">
        <v>215</v>
      </c>
      <c r="Y563" s="204" t="s">
        <v>215</v>
      </c>
      <c r="Z563" s="204" t="s">
        <v>215</v>
      </c>
      <c r="AA563" s="204" t="s">
        <v>215</v>
      </c>
      <c r="AB563" s="202">
        <v>0</v>
      </c>
      <c r="AC563" s="158" t="s">
        <v>215</v>
      </c>
      <c r="AD563" s="202">
        <v>0</v>
      </c>
      <c r="AU563" s="206" t="s">
        <v>194</v>
      </c>
      <c r="AV563" s="204" t="s">
        <v>384</v>
      </c>
      <c r="AW563" s="204" t="s">
        <v>316</v>
      </c>
      <c r="AX563" s="204" t="s">
        <v>52</v>
      </c>
      <c r="AY563" s="202">
        <v>43343.032596408797</v>
      </c>
      <c r="AZ563" s="236" t="s">
        <v>215</v>
      </c>
      <c r="BA563" s="236" t="s">
        <v>215</v>
      </c>
      <c r="BB563" s="236" t="s">
        <v>215</v>
      </c>
      <c r="BC563" s="236" t="s">
        <v>215</v>
      </c>
      <c r="BD563" s="202">
        <v>1274.2095864703929</v>
      </c>
      <c r="BE563" s="202">
        <v>110.41563246669271</v>
      </c>
      <c r="BF563" s="202">
        <v>66840.832128027905</v>
      </c>
      <c r="BG563" s="236" t="s">
        <v>215</v>
      </c>
      <c r="BH563" s="202">
        <v>10835.043495474096</v>
      </c>
    </row>
    <row r="564" spans="17:60" ht="16.5" thickBot="1" x14ac:dyDescent="0.3">
      <c r="Q564" s="206" t="s">
        <v>194</v>
      </c>
      <c r="R564" s="204" t="s">
        <v>40</v>
      </c>
      <c r="S564" s="204" t="s">
        <v>312</v>
      </c>
      <c r="T564" s="204" t="s">
        <v>52</v>
      </c>
      <c r="U564" s="202">
        <v>0</v>
      </c>
      <c r="V564" s="204" t="s">
        <v>215</v>
      </c>
      <c r="W564" s="204" t="s">
        <v>215</v>
      </c>
      <c r="X564" s="204" t="s">
        <v>215</v>
      </c>
      <c r="Y564" s="204" t="s">
        <v>215</v>
      </c>
      <c r="Z564" s="204" t="s">
        <v>215</v>
      </c>
      <c r="AA564" s="204" t="s">
        <v>215</v>
      </c>
      <c r="AB564" s="202">
        <v>0</v>
      </c>
      <c r="AC564" s="158" t="s">
        <v>215</v>
      </c>
      <c r="AD564" s="202">
        <v>0</v>
      </c>
      <c r="AU564" s="206" t="s">
        <v>194</v>
      </c>
      <c r="AV564" s="204" t="s">
        <v>384</v>
      </c>
      <c r="AW564" s="204" t="s">
        <v>314</v>
      </c>
      <c r="AX564" s="204" t="s">
        <v>52</v>
      </c>
      <c r="AY564" s="202">
        <v>78467.063014049723</v>
      </c>
      <c r="AZ564" s="236" t="s">
        <v>215</v>
      </c>
      <c r="BA564" s="236" t="s">
        <v>215</v>
      </c>
      <c r="BB564" s="236" t="s">
        <v>215</v>
      </c>
      <c r="BC564" s="236" t="s">
        <v>215</v>
      </c>
      <c r="BD564" s="202">
        <v>2264.8642979218221</v>
      </c>
      <c r="BE564" s="202">
        <v>24283.499382858321</v>
      </c>
      <c r="BF564" s="202">
        <v>119534.06120879836</v>
      </c>
      <c r="BG564" s="236" t="s">
        <v>215</v>
      </c>
      <c r="BH564" s="202">
        <v>43346.161454571957</v>
      </c>
    </row>
    <row r="565" spans="17:60" ht="16.5" thickBot="1" x14ac:dyDescent="0.3">
      <c r="Q565" s="206" t="s">
        <v>194</v>
      </c>
      <c r="R565" s="204" t="s">
        <v>550</v>
      </c>
      <c r="S565" s="204" t="s">
        <v>323</v>
      </c>
      <c r="T565" s="204" t="s">
        <v>55</v>
      </c>
      <c r="U565" s="202">
        <v>3392860.6427298989</v>
      </c>
      <c r="V565" s="204" t="s">
        <v>215</v>
      </c>
      <c r="W565" s="204" t="s">
        <v>215</v>
      </c>
      <c r="X565" s="204" t="s">
        <v>215</v>
      </c>
      <c r="Y565" s="204" t="s">
        <v>215</v>
      </c>
      <c r="Z565" s="204" t="s">
        <v>215</v>
      </c>
      <c r="AA565" s="204" t="s">
        <v>215</v>
      </c>
      <c r="AB565" s="202">
        <v>5379352.9693142213</v>
      </c>
      <c r="AC565" s="158" t="s">
        <v>215</v>
      </c>
      <c r="AD565" s="202">
        <v>1097190.4445012859</v>
      </c>
      <c r="AU565" s="206" t="s">
        <v>194</v>
      </c>
      <c r="AV565" s="204" t="s">
        <v>384</v>
      </c>
      <c r="AW565" s="204" t="s">
        <v>313</v>
      </c>
      <c r="AX565" s="204" t="s">
        <v>52</v>
      </c>
      <c r="AY565" s="202">
        <v>36034.323023063662</v>
      </c>
      <c r="AZ565" s="236" t="s">
        <v>215</v>
      </c>
      <c r="BA565" s="236" t="s">
        <v>215</v>
      </c>
      <c r="BB565" s="236" t="s">
        <v>215</v>
      </c>
      <c r="BC565" s="236" t="s">
        <v>215</v>
      </c>
      <c r="BD565" s="202">
        <v>1059.3462683034047</v>
      </c>
      <c r="BE565" s="202">
        <v>15764.357969006589</v>
      </c>
      <c r="BF565" s="202">
        <v>55569.811149561596</v>
      </c>
      <c r="BG565" s="236" t="s">
        <v>215</v>
      </c>
      <c r="BH565" s="202">
        <v>24680.54775933006</v>
      </c>
    </row>
    <row r="566" spans="17:60" ht="16.5" thickBot="1" x14ac:dyDescent="0.3">
      <c r="Q566" s="206" t="s">
        <v>194</v>
      </c>
      <c r="R566" s="204" t="s">
        <v>550</v>
      </c>
      <c r="S566" s="204" t="s">
        <v>322</v>
      </c>
      <c r="T566" s="204" t="s">
        <v>55</v>
      </c>
      <c r="U566" s="202">
        <v>418627.41440954112</v>
      </c>
      <c r="V566" s="204" t="s">
        <v>215</v>
      </c>
      <c r="W566" s="204" t="s">
        <v>215</v>
      </c>
      <c r="X566" s="204" t="s">
        <v>215</v>
      </c>
      <c r="Y566" s="204" t="s">
        <v>215</v>
      </c>
      <c r="Z566" s="204" t="s">
        <v>215</v>
      </c>
      <c r="AA566" s="204" t="s">
        <v>215</v>
      </c>
      <c r="AB566" s="202">
        <v>663730.36262650136</v>
      </c>
      <c r="AC566" s="158" t="s">
        <v>215</v>
      </c>
      <c r="AD566" s="202">
        <v>135376.61792288171</v>
      </c>
      <c r="AU566" s="206" t="s">
        <v>194</v>
      </c>
      <c r="AV566" s="204" t="s">
        <v>379</v>
      </c>
      <c r="AW566" s="204" t="s">
        <v>317</v>
      </c>
      <c r="AX566" s="204" t="s">
        <v>55</v>
      </c>
      <c r="AY566" s="202">
        <v>585223.83830184664</v>
      </c>
      <c r="AZ566" s="236" t="s">
        <v>215</v>
      </c>
      <c r="BA566" s="236" t="s">
        <v>215</v>
      </c>
      <c r="BB566" s="236" t="s">
        <v>215</v>
      </c>
      <c r="BC566" s="236" t="s">
        <v>215</v>
      </c>
      <c r="BD566" s="202">
        <v>33859.349877303117</v>
      </c>
      <c r="BE566" s="202">
        <v>211962.84965986875</v>
      </c>
      <c r="BF566" s="202">
        <v>875013.74497626151</v>
      </c>
      <c r="BG566" s="236" t="s">
        <v>215</v>
      </c>
      <c r="BH566" s="202">
        <v>355812.52234499558</v>
      </c>
    </row>
    <row r="567" spans="17:60" ht="16.5" thickBot="1" x14ac:dyDescent="0.3">
      <c r="Q567" s="206" t="s">
        <v>194</v>
      </c>
      <c r="R567" s="204" t="s">
        <v>550</v>
      </c>
      <c r="S567" s="204" t="s">
        <v>321</v>
      </c>
      <c r="T567" s="204" t="s">
        <v>55</v>
      </c>
      <c r="U567" s="202">
        <v>0</v>
      </c>
      <c r="V567" s="204" t="s">
        <v>215</v>
      </c>
      <c r="W567" s="204" t="s">
        <v>215</v>
      </c>
      <c r="X567" s="204" t="s">
        <v>215</v>
      </c>
      <c r="Y567" s="204" t="s">
        <v>215</v>
      </c>
      <c r="Z567" s="204" t="s">
        <v>215</v>
      </c>
      <c r="AA567" s="204" t="s">
        <v>215</v>
      </c>
      <c r="AB567" s="202">
        <v>0</v>
      </c>
      <c r="AC567" s="158" t="s">
        <v>215</v>
      </c>
      <c r="AD567" s="202">
        <v>0</v>
      </c>
      <c r="AU567" s="206" t="s">
        <v>194</v>
      </c>
      <c r="AV567" s="204" t="s">
        <v>379</v>
      </c>
      <c r="AW567" s="204" t="s">
        <v>317</v>
      </c>
      <c r="AX567" s="204" t="s">
        <v>52</v>
      </c>
      <c r="AY567" s="202">
        <v>96292.044896165127</v>
      </c>
      <c r="AZ567" s="236" t="s">
        <v>215</v>
      </c>
      <c r="BA567" s="236" t="s">
        <v>215</v>
      </c>
      <c r="BB567" s="236" t="s">
        <v>215</v>
      </c>
      <c r="BC567" s="236" t="s">
        <v>215</v>
      </c>
      <c r="BD567" s="202">
        <v>5571.1777702031904</v>
      </c>
      <c r="BE567" s="202">
        <v>34876.119016259116</v>
      </c>
      <c r="BF567" s="202">
        <v>143973.7367167155</v>
      </c>
      <c r="BG567" s="236" t="s">
        <v>215</v>
      </c>
      <c r="BH567" s="202">
        <v>58544.975672352011</v>
      </c>
    </row>
    <row r="568" spans="17:60" ht="16.5" thickBot="1" x14ac:dyDescent="0.3">
      <c r="Q568" s="206" t="s">
        <v>194</v>
      </c>
      <c r="R568" s="204" t="s">
        <v>550</v>
      </c>
      <c r="S568" s="204" t="s">
        <v>320</v>
      </c>
      <c r="T568" s="204" t="s">
        <v>55</v>
      </c>
      <c r="U568" s="202">
        <v>0</v>
      </c>
      <c r="V568" s="204" t="s">
        <v>215</v>
      </c>
      <c r="W568" s="204" t="s">
        <v>215</v>
      </c>
      <c r="X568" s="204" t="s">
        <v>215</v>
      </c>
      <c r="Y568" s="204" t="s">
        <v>215</v>
      </c>
      <c r="Z568" s="204" t="s">
        <v>215</v>
      </c>
      <c r="AA568" s="204" t="s">
        <v>215</v>
      </c>
      <c r="AB568" s="202">
        <v>0</v>
      </c>
      <c r="AC568" s="158" t="s">
        <v>215</v>
      </c>
      <c r="AD568" s="202">
        <v>0</v>
      </c>
      <c r="AU568" s="206" t="s">
        <v>194</v>
      </c>
      <c r="AV568" s="204" t="s">
        <v>378</v>
      </c>
      <c r="AW568" s="204" t="s">
        <v>320</v>
      </c>
      <c r="AX568" s="204" t="s">
        <v>55</v>
      </c>
      <c r="AY568" s="202">
        <v>806.89327618097741</v>
      </c>
      <c r="AZ568" s="236" t="s">
        <v>215</v>
      </c>
      <c r="BA568" s="236" t="s">
        <v>215</v>
      </c>
      <c r="BB568" s="236" t="s">
        <v>215</v>
      </c>
      <c r="BC568" s="236" t="s">
        <v>215</v>
      </c>
      <c r="BD568" s="202">
        <v>126.63548103860137</v>
      </c>
      <c r="BE568" s="202">
        <v>29.949295379986083</v>
      </c>
      <c r="BF568" s="202">
        <v>1328.8107497827473</v>
      </c>
      <c r="BG568" s="236" t="s">
        <v>215</v>
      </c>
      <c r="BH568" s="202">
        <v>567.95349698863561</v>
      </c>
    </row>
    <row r="569" spans="17:60" ht="16.5" thickBot="1" x14ac:dyDescent="0.3">
      <c r="Q569" s="206" t="s">
        <v>194</v>
      </c>
      <c r="R569" s="204" t="s">
        <v>550</v>
      </c>
      <c r="S569" s="204" t="s">
        <v>319</v>
      </c>
      <c r="T569" s="204" t="s">
        <v>55</v>
      </c>
      <c r="U569" s="202">
        <v>2881326.1555166203</v>
      </c>
      <c r="V569" s="204" t="s">
        <v>215</v>
      </c>
      <c r="W569" s="204" t="s">
        <v>215</v>
      </c>
      <c r="X569" s="204" t="s">
        <v>215</v>
      </c>
      <c r="Y569" s="204" t="s">
        <v>215</v>
      </c>
      <c r="Z569" s="204" t="s">
        <v>215</v>
      </c>
      <c r="AA569" s="204" t="s">
        <v>215</v>
      </c>
      <c r="AB569" s="202">
        <v>4568319.1979762577</v>
      </c>
      <c r="AC569" s="158" t="s">
        <v>215</v>
      </c>
      <c r="AD569" s="202">
        <v>931769.34104220243</v>
      </c>
      <c r="AU569" s="206" t="s">
        <v>194</v>
      </c>
      <c r="AV569" s="204" t="s">
        <v>378</v>
      </c>
      <c r="AW569" s="204" t="s">
        <v>319</v>
      </c>
      <c r="AX569" s="204" t="s">
        <v>55</v>
      </c>
      <c r="AY569" s="202">
        <v>253.62039891355596</v>
      </c>
      <c r="AZ569" s="236" t="s">
        <v>215</v>
      </c>
      <c r="BA569" s="236" t="s">
        <v>215</v>
      </c>
      <c r="BB569" s="236" t="s">
        <v>215</v>
      </c>
      <c r="BC569" s="236" t="s">
        <v>215</v>
      </c>
      <c r="BD569" s="202">
        <v>40.003419593031431</v>
      </c>
      <c r="BE569" s="202">
        <v>19.450411412525153</v>
      </c>
      <c r="BF569" s="202">
        <v>421.0766669814808</v>
      </c>
      <c r="BG569" s="236" t="s">
        <v>215</v>
      </c>
      <c r="BH569" s="202">
        <v>189.40284214719651</v>
      </c>
    </row>
    <row r="570" spans="17:60" ht="16.5" thickBot="1" x14ac:dyDescent="0.3">
      <c r="Q570" s="206" t="s">
        <v>194</v>
      </c>
      <c r="R570" s="204" t="s">
        <v>550</v>
      </c>
      <c r="S570" s="204" t="s">
        <v>318</v>
      </c>
      <c r="T570" s="204" t="s">
        <v>55</v>
      </c>
      <c r="U570" s="202">
        <v>1596794.2952641295</v>
      </c>
      <c r="V570" s="204" t="s">
        <v>215</v>
      </c>
      <c r="W570" s="204" t="s">
        <v>215</v>
      </c>
      <c r="X570" s="204" t="s">
        <v>215</v>
      </c>
      <c r="Y570" s="204" t="s">
        <v>215</v>
      </c>
      <c r="Z570" s="204" t="s">
        <v>215</v>
      </c>
      <c r="AA570" s="204" t="s">
        <v>215</v>
      </c>
      <c r="AB570" s="202">
        <v>2531704.3751911391</v>
      </c>
      <c r="AC570" s="158" t="s">
        <v>215</v>
      </c>
      <c r="AD570" s="202">
        <v>516374.71357748337</v>
      </c>
      <c r="AU570" s="206" t="s">
        <v>194</v>
      </c>
      <c r="AV570" s="204" t="s">
        <v>378</v>
      </c>
      <c r="AW570" s="204" t="s">
        <v>320</v>
      </c>
      <c r="AX570" s="204" t="s">
        <v>52</v>
      </c>
      <c r="AY570" s="202">
        <v>125.76090781935207</v>
      </c>
      <c r="AZ570" s="236" t="s">
        <v>215</v>
      </c>
      <c r="BA570" s="236" t="s">
        <v>215</v>
      </c>
      <c r="BB570" s="236" t="s">
        <v>215</v>
      </c>
      <c r="BC570" s="236" t="s">
        <v>215</v>
      </c>
      <c r="BD570" s="202">
        <v>19.737174081969762</v>
      </c>
      <c r="BE570" s="202">
        <v>4.6678423116419721</v>
      </c>
      <c r="BF570" s="202">
        <v>207.10600911651503</v>
      </c>
      <c r="BG570" s="236" t="s">
        <v>215</v>
      </c>
      <c r="BH570" s="202">
        <v>88.520191565515447</v>
      </c>
    </row>
    <row r="571" spans="17:60" ht="16.5" thickBot="1" x14ac:dyDescent="0.3">
      <c r="Q571" s="206" t="s">
        <v>194</v>
      </c>
      <c r="R571" s="204" t="s">
        <v>550</v>
      </c>
      <c r="S571" s="204" t="s">
        <v>317</v>
      </c>
      <c r="T571" s="204" t="s">
        <v>55</v>
      </c>
      <c r="U571" s="202">
        <v>1344885.8716580949</v>
      </c>
      <c r="V571" s="204" t="s">
        <v>215</v>
      </c>
      <c r="W571" s="204" t="s">
        <v>215</v>
      </c>
      <c r="X571" s="204" t="s">
        <v>215</v>
      </c>
      <c r="Y571" s="204" t="s">
        <v>215</v>
      </c>
      <c r="Z571" s="204" t="s">
        <v>215</v>
      </c>
      <c r="AA571" s="204" t="s">
        <v>215</v>
      </c>
      <c r="AB571" s="202">
        <v>2132305.6172657125</v>
      </c>
      <c r="AC571" s="158" t="s">
        <v>215</v>
      </c>
      <c r="AD571" s="202">
        <v>434912.03521426645</v>
      </c>
      <c r="AU571" s="206" t="s">
        <v>194</v>
      </c>
      <c r="AV571" s="204" t="s">
        <v>378</v>
      </c>
      <c r="AW571" s="204" t="s">
        <v>319</v>
      </c>
      <c r="AX571" s="204" t="s">
        <v>52</v>
      </c>
      <c r="AY571" s="202">
        <v>39.710118220964006</v>
      </c>
      <c r="AZ571" s="236" t="s">
        <v>215</v>
      </c>
      <c r="BA571" s="236" t="s">
        <v>215</v>
      </c>
      <c r="BB571" s="236" t="s">
        <v>215</v>
      </c>
      <c r="BC571" s="236" t="s">
        <v>215</v>
      </c>
      <c r="BD571" s="202">
        <v>6.263457230124243</v>
      </c>
      <c r="BE571" s="202">
        <v>3.0454101481837794</v>
      </c>
      <c r="BF571" s="202">
        <v>65.92925607542827</v>
      </c>
      <c r="BG571" s="236" t="s">
        <v>215</v>
      </c>
      <c r="BH571" s="202">
        <v>29.65537979307134</v>
      </c>
    </row>
    <row r="572" spans="17:60" ht="16.5" thickBot="1" x14ac:dyDescent="0.3">
      <c r="Q572" s="206" t="s">
        <v>194</v>
      </c>
      <c r="R572" s="204" t="s">
        <v>550</v>
      </c>
      <c r="S572" s="204" t="s">
        <v>74</v>
      </c>
      <c r="T572" s="204" t="s">
        <v>55</v>
      </c>
      <c r="U572" s="202">
        <v>1132403.0296814817</v>
      </c>
      <c r="V572" s="204" t="s">
        <v>215</v>
      </c>
      <c r="W572" s="204" t="s">
        <v>215</v>
      </c>
      <c r="X572" s="204" t="s">
        <v>215</v>
      </c>
      <c r="Y572" s="204" t="s">
        <v>215</v>
      </c>
      <c r="Z572" s="204" t="s">
        <v>215</v>
      </c>
      <c r="AA572" s="204" t="s">
        <v>215</v>
      </c>
      <c r="AB572" s="202">
        <v>1795415.7985328261</v>
      </c>
      <c r="AC572" s="158" t="s">
        <v>215</v>
      </c>
      <c r="AD572" s="202">
        <v>366198.8847532334</v>
      </c>
      <c r="AU572" s="206" t="s">
        <v>194</v>
      </c>
      <c r="AV572" s="204" t="s">
        <v>377</v>
      </c>
      <c r="AW572" s="204" t="s">
        <v>320</v>
      </c>
      <c r="AX572" s="204" t="s">
        <v>55</v>
      </c>
      <c r="AY572" s="202">
        <v>93027.170814112513</v>
      </c>
      <c r="AZ572" s="236" t="s">
        <v>215</v>
      </c>
      <c r="BA572" s="236" t="s">
        <v>215</v>
      </c>
      <c r="BB572" s="236" t="s">
        <v>215</v>
      </c>
      <c r="BC572" s="236" t="s">
        <v>215</v>
      </c>
      <c r="BD572" s="202">
        <v>14599.874448653891</v>
      </c>
      <c r="BE572" s="202">
        <v>5914.3017306593756</v>
      </c>
      <c r="BF572" s="202">
        <v>153199.32418416007</v>
      </c>
      <c r="BG572" s="236" t="s">
        <v>215</v>
      </c>
      <c r="BH572" s="202">
        <v>67941.102844481808</v>
      </c>
    </row>
    <row r="573" spans="17:60" ht="16.5" thickBot="1" x14ac:dyDescent="0.3">
      <c r="Q573" s="206" t="s">
        <v>194</v>
      </c>
      <c r="R573" s="204" t="s">
        <v>550</v>
      </c>
      <c r="S573" s="204" t="s">
        <v>316</v>
      </c>
      <c r="T573" s="204" t="s">
        <v>55</v>
      </c>
      <c r="U573" s="202">
        <v>7810143.0806083456</v>
      </c>
      <c r="V573" s="204" t="s">
        <v>215</v>
      </c>
      <c r="W573" s="204" t="s">
        <v>215</v>
      </c>
      <c r="X573" s="204" t="s">
        <v>215</v>
      </c>
      <c r="Y573" s="204" t="s">
        <v>215</v>
      </c>
      <c r="Z573" s="204" t="s">
        <v>215</v>
      </c>
      <c r="AA573" s="204" t="s">
        <v>215</v>
      </c>
      <c r="AB573" s="202">
        <v>12382918.367562339</v>
      </c>
      <c r="AC573" s="158" t="s">
        <v>215</v>
      </c>
      <c r="AD573" s="202">
        <v>2525660.5739446213</v>
      </c>
      <c r="AU573" s="206" t="s">
        <v>194</v>
      </c>
      <c r="AV573" s="204" t="s">
        <v>377</v>
      </c>
      <c r="AW573" s="204" t="s">
        <v>319</v>
      </c>
      <c r="AX573" s="204" t="s">
        <v>55</v>
      </c>
      <c r="AY573" s="202">
        <v>81758.073664935306</v>
      </c>
      <c r="AZ573" s="236" t="s">
        <v>215</v>
      </c>
      <c r="BA573" s="236" t="s">
        <v>215</v>
      </c>
      <c r="BB573" s="236" t="s">
        <v>215</v>
      </c>
      <c r="BC573" s="236" t="s">
        <v>215</v>
      </c>
      <c r="BD573" s="202">
        <v>12895.660364650454</v>
      </c>
      <c r="BE573" s="202">
        <v>8565.2775700811926</v>
      </c>
      <c r="BF573" s="202">
        <v>135739.93773817556</v>
      </c>
      <c r="BG573" s="236" t="s">
        <v>215</v>
      </c>
      <c r="BH573" s="202">
        <v>63351.814501111134</v>
      </c>
    </row>
    <row r="574" spans="17:60" ht="16.5" thickBot="1" x14ac:dyDescent="0.3">
      <c r="Q574" s="206" t="s">
        <v>194</v>
      </c>
      <c r="R574" s="204" t="s">
        <v>550</v>
      </c>
      <c r="S574" s="204" t="s">
        <v>315</v>
      </c>
      <c r="T574" s="204" t="s">
        <v>55</v>
      </c>
      <c r="U574" s="202">
        <v>134605.79128408816</v>
      </c>
      <c r="V574" s="204" t="s">
        <v>215</v>
      </c>
      <c r="W574" s="204" t="s">
        <v>215</v>
      </c>
      <c r="X574" s="204" t="s">
        <v>215</v>
      </c>
      <c r="Y574" s="204" t="s">
        <v>215</v>
      </c>
      <c r="Z574" s="204" t="s">
        <v>215</v>
      </c>
      <c r="AA574" s="204" t="s">
        <v>215</v>
      </c>
      <c r="AB574" s="202">
        <v>213416.38790337846</v>
      </c>
      <c r="AC574" s="158" t="s">
        <v>215</v>
      </c>
      <c r="AD574" s="202">
        <v>43529.105236873489</v>
      </c>
      <c r="AU574" s="206" t="s">
        <v>194</v>
      </c>
      <c r="AV574" s="204" t="s">
        <v>377</v>
      </c>
      <c r="AW574" s="204" t="s">
        <v>320</v>
      </c>
      <c r="AX574" s="204" t="s">
        <v>52</v>
      </c>
      <c r="AY574" s="202">
        <v>16818.522841942813</v>
      </c>
      <c r="AZ574" s="236" t="s">
        <v>215</v>
      </c>
      <c r="BA574" s="236" t="s">
        <v>215</v>
      </c>
      <c r="BB574" s="236" t="s">
        <v>215</v>
      </c>
      <c r="BC574" s="236" t="s">
        <v>215</v>
      </c>
      <c r="BD574" s="202">
        <v>2639.533372404057</v>
      </c>
      <c r="BE574" s="202">
        <v>1069.2555506175486</v>
      </c>
      <c r="BF574" s="202">
        <v>27697.137412789318</v>
      </c>
      <c r="BG574" s="236" t="s">
        <v>215</v>
      </c>
      <c r="BH574" s="202">
        <v>12283.174690757733</v>
      </c>
    </row>
    <row r="575" spans="17:60" ht="16.5" thickBot="1" x14ac:dyDescent="0.3">
      <c r="Q575" s="206" t="s">
        <v>194</v>
      </c>
      <c r="R575" s="204" t="s">
        <v>550</v>
      </c>
      <c r="S575" s="204" t="s">
        <v>314</v>
      </c>
      <c r="T575" s="204" t="s">
        <v>55</v>
      </c>
      <c r="U575" s="202">
        <v>0</v>
      </c>
      <c r="V575" s="204" t="s">
        <v>215</v>
      </c>
      <c r="W575" s="204" t="s">
        <v>215</v>
      </c>
      <c r="X575" s="204" t="s">
        <v>215</v>
      </c>
      <c r="Y575" s="204" t="s">
        <v>215</v>
      </c>
      <c r="Z575" s="204" t="s">
        <v>215</v>
      </c>
      <c r="AA575" s="204" t="s">
        <v>215</v>
      </c>
      <c r="AB575" s="202">
        <v>0</v>
      </c>
      <c r="AC575" s="158" t="s">
        <v>215</v>
      </c>
      <c r="AD575" s="202">
        <v>0</v>
      </c>
      <c r="AU575" s="206" t="s">
        <v>194</v>
      </c>
      <c r="AV575" s="204" t="s">
        <v>377</v>
      </c>
      <c r="AW575" s="204" t="s">
        <v>319</v>
      </c>
      <c r="AX575" s="204" t="s">
        <v>52</v>
      </c>
      <c r="AY575" s="202">
        <v>14841.912044699948</v>
      </c>
      <c r="AZ575" s="236" t="s">
        <v>215</v>
      </c>
      <c r="BA575" s="236" t="s">
        <v>215</v>
      </c>
      <c r="BB575" s="236" t="s">
        <v>215</v>
      </c>
      <c r="BC575" s="236" t="s">
        <v>215</v>
      </c>
      <c r="BD575" s="202">
        <v>2341.0074175041623</v>
      </c>
      <c r="BE575" s="202">
        <v>1554.8934880067775</v>
      </c>
      <c r="BF575" s="202">
        <v>24641.483422414523</v>
      </c>
      <c r="BG575" s="236" t="s">
        <v>215</v>
      </c>
      <c r="BH575" s="202">
        <v>11500.540760672313</v>
      </c>
    </row>
    <row r="576" spans="17:60" ht="16.5" thickBot="1" x14ac:dyDescent="0.3">
      <c r="Q576" s="206" t="s">
        <v>194</v>
      </c>
      <c r="R576" s="204" t="s">
        <v>550</v>
      </c>
      <c r="S576" s="204" t="s">
        <v>313</v>
      </c>
      <c r="T576" s="204" t="s">
        <v>55</v>
      </c>
      <c r="U576" s="202">
        <v>6002966.5458818702</v>
      </c>
      <c r="V576" s="204" t="s">
        <v>215</v>
      </c>
      <c r="W576" s="204" t="s">
        <v>215</v>
      </c>
      <c r="X576" s="204" t="s">
        <v>215</v>
      </c>
      <c r="Y576" s="204" t="s">
        <v>215</v>
      </c>
      <c r="Z576" s="204" t="s">
        <v>215</v>
      </c>
      <c r="AA576" s="204" t="s">
        <v>215</v>
      </c>
      <c r="AB576" s="202">
        <v>9517654.6618494</v>
      </c>
      <c r="AC576" s="158" t="s">
        <v>215</v>
      </c>
      <c r="AD576" s="202">
        <v>1941252.0071862002</v>
      </c>
      <c r="AU576" s="206" t="s">
        <v>194</v>
      </c>
      <c r="AV576" s="204" t="s">
        <v>374</v>
      </c>
      <c r="AW576" s="204" t="s">
        <v>317</v>
      </c>
      <c r="AX576" s="204" t="s">
        <v>55</v>
      </c>
      <c r="AY576" s="202">
        <v>1711821.3633997836</v>
      </c>
      <c r="AZ576" s="236" t="s">
        <v>215</v>
      </c>
      <c r="BA576" s="236" t="s">
        <v>215</v>
      </c>
      <c r="BB576" s="236" t="s">
        <v>215</v>
      </c>
      <c r="BC576" s="236" t="s">
        <v>215</v>
      </c>
      <c r="BD576" s="202">
        <v>67163.674720734765</v>
      </c>
      <c r="BE576" s="202">
        <v>1336870.2924178566</v>
      </c>
      <c r="BF576" s="202">
        <v>2261073.1553377374</v>
      </c>
      <c r="BG576" s="236" t="s">
        <v>215</v>
      </c>
      <c r="BH576" s="202">
        <v>1622211.6430320453</v>
      </c>
    </row>
    <row r="577" spans="17:60" ht="16.5" thickBot="1" x14ac:dyDescent="0.3">
      <c r="Q577" s="206" t="s">
        <v>194</v>
      </c>
      <c r="R577" s="204" t="s">
        <v>550</v>
      </c>
      <c r="S577" s="204" t="s">
        <v>312</v>
      </c>
      <c r="T577" s="204" t="s">
        <v>55</v>
      </c>
      <c r="U577" s="202">
        <v>0</v>
      </c>
      <c r="V577" s="204" t="s">
        <v>215</v>
      </c>
      <c r="W577" s="204" t="s">
        <v>215</v>
      </c>
      <c r="X577" s="204" t="s">
        <v>215</v>
      </c>
      <c r="Y577" s="204" t="s">
        <v>215</v>
      </c>
      <c r="Z577" s="204" t="s">
        <v>215</v>
      </c>
      <c r="AA577" s="204" t="s">
        <v>215</v>
      </c>
      <c r="AB577" s="202">
        <v>0</v>
      </c>
      <c r="AC577" s="158" t="s">
        <v>215</v>
      </c>
      <c r="AD577" s="202">
        <v>0</v>
      </c>
      <c r="AU577" s="206" t="s">
        <v>194</v>
      </c>
      <c r="AV577" s="204" t="s">
        <v>60</v>
      </c>
      <c r="AW577" s="204" t="s">
        <v>320</v>
      </c>
      <c r="AX577" s="204" t="s">
        <v>55</v>
      </c>
      <c r="AY577" s="202">
        <v>0</v>
      </c>
      <c r="AZ577" s="236" t="s">
        <v>215</v>
      </c>
      <c r="BA577" s="236" t="s">
        <v>215</v>
      </c>
      <c r="BB577" s="236" t="s">
        <v>215</v>
      </c>
      <c r="BC577" s="236" t="s">
        <v>215</v>
      </c>
      <c r="BD577" s="202">
        <v>0</v>
      </c>
      <c r="BE577" s="202">
        <v>0</v>
      </c>
      <c r="BF577" s="202">
        <v>0</v>
      </c>
      <c r="BG577" s="236" t="s">
        <v>215</v>
      </c>
      <c r="BH577" s="202">
        <v>0</v>
      </c>
    </row>
    <row r="578" spans="17:60" ht="16.5" thickBot="1" x14ac:dyDescent="0.3">
      <c r="Q578" s="206" t="s">
        <v>194</v>
      </c>
      <c r="R578" s="204" t="s">
        <v>550</v>
      </c>
      <c r="S578" s="204" t="s">
        <v>323</v>
      </c>
      <c r="T578" s="204" t="s">
        <v>52</v>
      </c>
      <c r="U578" s="202">
        <v>50619.152919459237</v>
      </c>
      <c r="V578" s="204" t="s">
        <v>215</v>
      </c>
      <c r="W578" s="204" t="s">
        <v>215</v>
      </c>
      <c r="X578" s="204" t="s">
        <v>215</v>
      </c>
      <c r="Y578" s="204" t="s">
        <v>215</v>
      </c>
      <c r="Z578" s="204" t="s">
        <v>215</v>
      </c>
      <c r="AA578" s="204" t="s">
        <v>215</v>
      </c>
      <c r="AB578" s="202">
        <v>80256.255483093541</v>
      </c>
      <c r="AC578" s="158" t="s">
        <v>215</v>
      </c>
      <c r="AD578" s="202">
        <v>16369.328640416374</v>
      </c>
      <c r="AU578" s="206" t="s">
        <v>194</v>
      </c>
      <c r="AV578" s="204" t="s">
        <v>60</v>
      </c>
      <c r="AW578" s="204" t="s">
        <v>319</v>
      </c>
      <c r="AX578" s="204" t="s">
        <v>55</v>
      </c>
      <c r="AY578" s="202">
        <v>0</v>
      </c>
      <c r="AZ578" s="236" t="s">
        <v>215</v>
      </c>
      <c r="BA578" s="236" t="s">
        <v>215</v>
      </c>
      <c r="BB578" s="236" t="s">
        <v>215</v>
      </c>
      <c r="BC578" s="236" t="s">
        <v>215</v>
      </c>
      <c r="BD578" s="202">
        <v>0</v>
      </c>
      <c r="BE578" s="202">
        <v>0</v>
      </c>
      <c r="BF578" s="202">
        <v>0</v>
      </c>
      <c r="BG578" s="236" t="s">
        <v>215</v>
      </c>
      <c r="BH578" s="202">
        <v>0</v>
      </c>
    </row>
    <row r="579" spans="17:60" ht="16.5" thickBot="1" x14ac:dyDescent="0.3">
      <c r="Q579" s="206" t="s">
        <v>194</v>
      </c>
      <c r="R579" s="204" t="s">
        <v>550</v>
      </c>
      <c r="S579" s="204" t="s">
        <v>322</v>
      </c>
      <c r="T579" s="204" t="s">
        <v>52</v>
      </c>
      <c r="U579" s="202">
        <v>6245.6338092308779</v>
      </c>
      <c r="V579" s="204" t="s">
        <v>215</v>
      </c>
      <c r="W579" s="204" t="s">
        <v>215</v>
      </c>
      <c r="X579" s="204" t="s">
        <v>215</v>
      </c>
      <c r="Y579" s="204" t="s">
        <v>215</v>
      </c>
      <c r="Z579" s="204" t="s">
        <v>215</v>
      </c>
      <c r="AA579" s="204" t="s">
        <v>215</v>
      </c>
      <c r="AB579" s="202">
        <v>9902.4016353064417</v>
      </c>
      <c r="AC579" s="158" t="s">
        <v>215</v>
      </c>
      <c r="AD579" s="202">
        <v>2019.7262596169105</v>
      </c>
      <c r="AU579" s="206" t="s">
        <v>194</v>
      </c>
      <c r="AV579" s="204" t="s">
        <v>60</v>
      </c>
      <c r="AW579" s="204" t="s">
        <v>318</v>
      </c>
      <c r="AX579" s="204" t="s">
        <v>55</v>
      </c>
      <c r="AY579" s="202">
        <v>0</v>
      </c>
      <c r="AZ579" s="236" t="s">
        <v>215</v>
      </c>
      <c r="BA579" s="236" t="s">
        <v>215</v>
      </c>
      <c r="BB579" s="236" t="s">
        <v>215</v>
      </c>
      <c r="BC579" s="236" t="s">
        <v>215</v>
      </c>
      <c r="BD579" s="202">
        <v>0</v>
      </c>
      <c r="BE579" s="202">
        <v>0</v>
      </c>
      <c r="BF579" s="202">
        <v>0</v>
      </c>
      <c r="BG579" s="236" t="s">
        <v>215</v>
      </c>
      <c r="BH579" s="202">
        <v>0</v>
      </c>
    </row>
    <row r="580" spans="17:60" ht="16.5" thickBot="1" x14ac:dyDescent="0.3">
      <c r="Q580" s="206" t="s">
        <v>194</v>
      </c>
      <c r="R580" s="204" t="s">
        <v>550</v>
      </c>
      <c r="S580" s="204" t="s">
        <v>321</v>
      </c>
      <c r="T580" s="204" t="s">
        <v>52</v>
      </c>
      <c r="U580" s="202">
        <v>0</v>
      </c>
      <c r="V580" s="204" t="s">
        <v>215</v>
      </c>
      <c r="W580" s="204" t="s">
        <v>215</v>
      </c>
      <c r="X580" s="204" t="s">
        <v>215</v>
      </c>
      <c r="Y580" s="204" t="s">
        <v>215</v>
      </c>
      <c r="Z580" s="204" t="s">
        <v>215</v>
      </c>
      <c r="AA580" s="204" t="s">
        <v>215</v>
      </c>
      <c r="AB580" s="202">
        <v>0</v>
      </c>
      <c r="AC580" s="158" t="s">
        <v>215</v>
      </c>
      <c r="AD580" s="202">
        <v>0</v>
      </c>
      <c r="AU580" s="206" t="s">
        <v>194</v>
      </c>
      <c r="AV580" s="204" t="s">
        <v>60</v>
      </c>
      <c r="AW580" s="204" t="s">
        <v>74</v>
      </c>
      <c r="AX580" s="204" t="s">
        <v>55</v>
      </c>
      <c r="AY580" s="202">
        <v>0</v>
      </c>
      <c r="AZ580" s="236" t="s">
        <v>215</v>
      </c>
      <c r="BA580" s="236" t="s">
        <v>215</v>
      </c>
      <c r="BB580" s="236" t="s">
        <v>215</v>
      </c>
      <c r="BC580" s="236" t="s">
        <v>215</v>
      </c>
      <c r="BD580" s="202">
        <v>0</v>
      </c>
      <c r="BE580" s="202">
        <v>0</v>
      </c>
      <c r="BF580" s="202">
        <v>0</v>
      </c>
      <c r="BG580" s="236" t="s">
        <v>215</v>
      </c>
      <c r="BH580" s="202">
        <v>0</v>
      </c>
    </row>
    <row r="581" spans="17:60" ht="16.5" thickBot="1" x14ac:dyDescent="0.3">
      <c r="Q581" s="206" t="s">
        <v>194</v>
      </c>
      <c r="R581" s="204" t="s">
        <v>550</v>
      </c>
      <c r="S581" s="204" t="s">
        <v>320</v>
      </c>
      <c r="T581" s="204" t="s">
        <v>52</v>
      </c>
      <c r="U581" s="202">
        <v>0</v>
      </c>
      <c r="V581" s="204" t="s">
        <v>215</v>
      </c>
      <c r="W581" s="204" t="s">
        <v>215</v>
      </c>
      <c r="X581" s="204" t="s">
        <v>215</v>
      </c>
      <c r="Y581" s="204" t="s">
        <v>215</v>
      </c>
      <c r="Z581" s="204" t="s">
        <v>215</v>
      </c>
      <c r="AA581" s="204" t="s">
        <v>215</v>
      </c>
      <c r="AB581" s="202">
        <v>0</v>
      </c>
      <c r="AC581" s="158" t="s">
        <v>215</v>
      </c>
      <c r="AD581" s="202">
        <v>0</v>
      </c>
      <c r="AU581" s="206" t="s">
        <v>194</v>
      </c>
      <c r="AV581" s="204" t="s">
        <v>60</v>
      </c>
      <c r="AW581" s="204" t="s">
        <v>316</v>
      </c>
      <c r="AX581" s="204" t="s">
        <v>55</v>
      </c>
      <c r="AY581" s="202">
        <v>0</v>
      </c>
      <c r="AZ581" s="236" t="s">
        <v>215</v>
      </c>
      <c r="BA581" s="236" t="s">
        <v>215</v>
      </c>
      <c r="BB581" s="236" t="s">
        <v>215</v>
      </c>
      <c r="BC581" s="236" t="s">
        <v>215</v>
      </c>
      <c r="BD581" s="202">
        <v>0</v>
      </c>
      <c r="BE581" s="202">
        <v>0</v>
      </c>
      <c r="BF581" s="202">
        <v>0</v>
      </c>
      <c r="BG581" s="236" t="s">
        <v>215</v>
      </c>
      <c r="BH581" s="202">
        <v>0</v>
      </c>
    </row>
    <row r="582" spans="17:60" ht="16.5" thickBot="1" x14ac:dyDescent="0.3">
      <c r="Q582" s="206" t="s">
        <v>194</v>
      </c>
      <c r="R582" s="204" t="s">
        <v>550</v>
      </c>
      <c r="S582" s="204" t="s">
        <v>319</v>
      </c>
      <c r="T582" s="204" t="s">
        <v>52</v>
      </c>
      <c r="U582" s="202">
        <v>43082.939576376746</v>
      </c>
      <c r="V582" s="204" t="s">
        <v>215</v>
      </c>
      <c r="W582" s="204" t="s">
        <v>215</v>
      </c>
      <c r="X582" s="204" t="s">
        <v>215</v>
      </c>
      <c r="Y582" s="204" t="s">
        <v>215</v>
      </c>
      <c r="Z582" s="204" t="s">
        <v>215</v>
      </c>
      <c r="AA582" s="204" t="s">
        <v>215</v>
      </c>
      <c r="AB582" s="202">
        <v>68307.650487670617</v>
      </c>
      <c r="AC582" s="158" t="s">
        <v>215</v>
      </c>
      <c r="AD582" s="202">
        <v>13932.252043866205</v>
      </c>
      <c r="AU582" s="206" t="s">
        <v>194</v>
      </c>
      <c r="AV582" s="204" t="s">
        <v>60</v>
      </c>
      <c r="AW582" s="204" t="s">
        <v>315</v>
      </c>
      <c r="AX582" s="204" t="s">
        <v>55</v>
      </c>
      <c r="AY582" s="202">
        <v>150284.04172393179</v>
      </c>
      <c r="AZ582" s="236" t="s">
        <v>215</v>
      </c>
      <c r="BA582" s="236" t="s">
        <v>215</v>
      </c>
      <c r="BB582" s="236" t="s">
        <v>215</v>
      </c>
      <c r="BC582" s="236" t="s">
        <v>215</v>
      </c>
      <c r="BD582" s="202">
        <v>8511.2562242587264</v>
      </c>
      <c r="BE582" s="202">
        <v>2756.4457747616293</v>
      </c>
      <c r="BF582" s="202">
        <v>179105.88875180381</v>
      </c>
      <c r="BG582" s="236" t="s">
        <v>215</v>
      </c>
      <c r="BH582" s="202">
        <v>38916.071592609253</v>
      </c>
    </row>
    <row r="583" spans="17:60" ht="16.5" thickBot="1" x14ac:dyDescent="0.3">
      <c r="Q583" s="206" t="s">
        <v>194</v>
      </c>
      <c r="R583" s="204" t="s">
        <v>550</v>
      </c>
      <c r="S583" s="204" t="s">
        <v>318</v>
      </c>
      <c r="T583" s="204" t="s">
        <v>52</v>
      </c>
      <c r="U583" s="202">
        <v>23823.075280479934</v>
      </c>
      <c r="V583" s="204" t="s">
        <v>215</v>
      </c>
      <c r="W583" s="204" t="s">
        <v>215</v>
      </c>
      <c r="X583" s="204" t="s">
        <v>215</v>
      </c>
      <c r="Y583" s="204" t="s">
        <v>215</v>
      </c>
      <c r="Z583" s="204" t="s">
        <v>215</v>
      </c>
      <c r="AA583" s="204" t="s">
        <v>215</v>
      </c>
      <c r="AB583" s="202">
        <v>37771.292205250771</v>
      </c>
      <c r="AC583" s="158" t="s">
        <v>215</v>
      </c>
      <c r="AD583" s="202">
        <v>7703.9564275608891</v>
      </c>
      <c r="AU583" s="206" t="s">
        <v>194</v>
      </c>
      <c r="AV583" s="204" t="s">
        <v>60</v>
      </c>
      <c r="AW583" s="204" t="s">
        <v>320</v>
      </c>
      <c r="AX583" s="204" t="s">
        <v>52</v>
      </c>
      <c r="AY583" s="202">
        <v>0</v>
      </c>
      <c r="AZ583" s="236" t="s">
        <v>215</v>
      </c>
      <c r="BA583" s="236" t="s">
        <v>215</v>
      </c>
      <c r="BB583" s="236" t="s">
        <v>215</v>
      </c>
      <c r="BC583" s="236" t="s">
        <v>215</v>
      </c>
      <c r="BD583" s="202">
        <v>0</v>
      </c>
      <c r="BE583" s="202">
        <v>0</v>
      </c>
      <c r="BF583" s="202">
        <v>0</v>
      </c>
      <c r="BG583" s="236" t="s">
        <v>215</v>
      </c>
      <c r="BH583" s="202">
        <v>0</v>
      </c>
    </row>
    <row r="584" spans="17:60" ht="16.5" thickBot="1" x14ac:dyDescent="0.3">
      <c r="Q584" s="206" t="s">
        <v>194</v>
      </c>
      <c r="R584" s="204" t="s">
        <v>550</v>
      </c>
      <c r="S584" s="204" t="s">
        <v>317</v>
      </c>
      <c r="T584" s="204" t="s">
        <v>52</v>
      </c>
      <c r="U584" s="202">
        <v>20064.774492655</v>
      </c>
      <c r="V584" s="204" t="s">
        <v>215</v>
      </c>
      <c r="W584" s="204" t="s">
        <v>215</v>
      </c>
      <c r="X584" s="204" t="s">
        <v>215</v>
      </c>
      <c r="Y584" s="204" t="s">
        <v>215</v>
      </c>
      <c r="Z584" s="204" t="s">
        <v>215</v>
      </c>
      <c r="AA584" s="204" t="s">
        <v>215</v>
      </c>
      <c r="AB584" s="202">
        <v>31812.536856461902</v>
      </c>
      <c r="AC584" s="158" t="s">
        <v>215</v>
      </c>
      <c r="AD584" s="202">
        <v>6488.5891766839586</v>
      </c>
      <c r="AU584" s="206" t="s">
        <v>194</v>
      </c>
      <c r="AV584" s="204" t="s">
        <v>60</v>
      </c>
      <c r="AW584" s="204" t="s">
        <v>319</v>
      </c>
      <c r="AX584" s="204" t="s">
        <v>52</v>
      </c>
      <c r="AY584" s="202">
        <v>0</v>
      </c>
      <c r="AZ584" s="236" t="s">
        <v>215</v>
      </c>
      <c r="BA584" s="236" t="s">
        <v>215</v>
      </c>
      <c r="BB584" s="236" t="s">
        <v>215</v>
      </c>
      <c r="BC584" s="236" t="s">
        <v>215</v>
      </c>
      <c r="BD584" s="202">
        <v>0</v>
      </c>
      <c r="BE584" s="202">
        <v>0</v>
      </c>
      <c r="BF584" s="202">
        <v>0</v>
      </c>
      <c r="BG584" s="236" t="s">
        <v>215</v>
      </c>
      <c r="BH584" s="202">
        <v>0</v>
      </c>
    </row>
    <row r="585" spans="17:60" ht="16.5" thickBot="1" x14ac:dyDescent="0.3">
      <c r="Q585" s="206" t="s">
        <v>194</v>
      </c>
      <c r="R585" s="204" t="s">
        <v>550</v>
      </c>
      <c r="S585" s="204" t="s">
        <v>74</v>
      </c>
      <c r="T585" s="204" t="s">
        <v>52</v>
      </c>
      <c r="U585" s="202">
        <v>16894.676216892476</v>
      </c>
      <c r="V585" s="204" t="s">
        <v>215</v>
      </c>
      <c r="W585" s="204" t="s">
        <v>215</v>
      </c>
      <c r="X585" s="204" t="s">
        <v>215</v>
      </c>
      <c r="Y585" s="204" t="s">
        <v>215</v>
      </c>
      <c r="Z585" s="204" t="s">
        <v>215</v>
      </c>
      <c r="AA585" s="204" t="s">
        <v>215</v>
      </c>
      <c r="AB585" s="202">
        <v>26786.371809193679</v>
      </c>
      <c r="AC585" s="158" t="s">
        <v>215</v>
      </c>
      <c r="AD585" s="202">
        <v>5463.4360971580991</v>
      </c>
      <c r="AU585" s="206" t="s">
        <v>194</v>
      </c>
      <c r="AV585" s="204" t="s">
        <v>60</v>
      </c>
      <c r="AW585" s="204" t="s">
        <v>318</v>
      </c>
      <c r="AX585" s="204" t="s">
        <v>52</v>
      </c>
      <c r="AY585" s="202">
        <v>0</v>
      </c>
      <c r="AZ585" s="236" t="s">
        <v>215</v>
      </c>
      <c r="BA585" s="236" t="s">
        <v>215</v>
      </c>
      <c r="BB585" s="236" t="s">
        <v>215</v>
      </c>
      <c r="BC585" s="236" t="s">
        <v>215</v>
      </c>
      <c r="BD585" s="202">
        <v>0</v>
      </c>
      <c r="BE585" s="202">
        <v>0</v>
      </c>
      <c r="BF585" s="202">
        <v>0</v>
      </c>
      <c r="BG585" s="236" t="s">
        <v>215</v>
      </c>
      <c r="BH585" s="202">
        <v>0</v>
      </c>
    </row>
    <row r="586" spans="17:60" ht="16.5" thickBot="1" x14ac:dyDescent="0.3">
      <c r="Q586" s="206" t="s">
        <v>194</v>
      </c>
      <c r="R586" s="204" t="s">
        <v>550</v>
      </c>
      <c r="S586" s="204" t="s">
        <v>316</v>
      </c>
      <c r="T586" s="204" t="s">
        <v>52</v>
      </c>
      <c r="U586" s="202">
        <v>116758.2397992094</v>
      </c>
      <c r="V586" s="204" t="s">
        <v>215</v>
      </c>
      <c r="W586" s="204" t="s">
        <v>215</v>
      </c>
      <c r="X586" s="204" t="s">
        <v>215</v>
      </c>
      <c r="Y586" s="204" t="s">
        <v>215</v>
      </c>
      <c r="Z586" s="204" t="s">
        <v>215</v>
      </c>
      <c r="AA586" s="204" t="s">
        <v>215</v>
      </c>
      <c r="AB586" s="202">
        <v>185119.24010248244</v>
      </c>
      <c r="AC586" s="158" t="s">
        <v>215</v>
      </c>
      <c r="AD586" s="202">
        <v>37757.526321920508</v>
      </c>
      <c r="AU586" s="206" t="s">
        <v>194</v>
      </c>
      <c r="AV586" s="204" t="s">
        <v>60</v>
      </c>
      <c r="AW586" s="204" t="s">
        <v>74</v>
      </c>
      <c r="AX586" s="204" t="s">
        <v>52</v>
      </c>
      <c r="AY586" s="202">
        <v>0</v>
      </c>
      <c r="AZ586" s="236" t="s">
        <v>215</v>
      </c>
      <c r="BA586" s="236" t="s">
        <v>215</v>
      </c>
      <c r="BB586" s="236" t="s">
        <v>215</v>
      </c>
      <c r="BC586" s="236" t="s">
        <v>215</v>
      </c>
      <c r="BD586" s="202">
        <v>0</v>
      </c>
      <c r="BE586" s="202">
        <v>0</v>
      </c>
      <c r="BF586" s="202">
        <v>0</v>
      </c>
      <c r="BG586" s="236" t="s">
        <v>215</v>
      </c>
      <c r="BH586" s="202">
        <v>0</v>
      </c>
    </row>
    <row r="587" spans="17:60" ht="16.5" thickBot="1" x14ac:dyDescent="0.3">
      <c r="Q587" s="206" t="s">
        <v>194</v>
      </c>
      <c r="R587" s="204" t="s">
        <v>550</v>
      </c>
      <c r="S587" s="204" t="s">
        <v>315</v>
      </c>
      <c r="T587" s="204" t="s">
        <v>52</v>
      </c>
      <c r="U587" s="202">
        <v>2008.2260473813785</v>
      </c>
      <c r="V587" s="204" t="s">
        <v>215</v>
      </c>
      <c r="W587" s="204" t="s">
        <v>215</v>
      </c>
      <c r="X587" s="204" t="s">
        <v>215</v>
      </c>
      <c r="Y587" s="204" t="s">
        <v>215</v>
      </c>
      <c r="Z587" s="204" t="s">
        <v>215</v>
      </c>
      <c r="AA587" s="204" t="s">
        <v>215</v>
      </c>
      <c r="AB587" s="202">
        <v>3184.0260737449894</v>
      </c>
      <c r="AC587" s="158" t="s">
        <v>215</v>
      </c>
      <c r="AD587" s="202">
        <v>649.42438302227822</v>
      </c>
      <c r="AU587" s="206" t="s">
        <v>194</v>
      </c>
      <c r="AV587" s="204" t="s">
        <v>60</v>
      </c>
      <c r="AW587" s="204" t="s">
        <v>316</v>
      </c>
      <c r="AX587" s="204" t="s">
        <v>52</v>
      </c>
      <c r="AY587" s="202">
        <v>0</v>
      </c>
      <c r="AZ587" s="236" t="s">
        <v>215</v>
      </c>
      <c r="BA587" s="236" t="s">
        <v>215</v>
      </c>
      <c r="BB587" s="236" t="s">
        <v>215</v>
      </c>
      <c r="BC587" s="236" t="s">
        <v>215</v>
      </c>
      <c r="BD587" s="202">
        <v>0</v>
      </c>
      <c r="BE587" s="202">
        <v>0</v>
      </c>
      <c r="BF587" s="202">
        <v>0</v>
      </c>
      <c r="BG587" s="236" t="s">
        <v>215</v>
      </c>
      <c r="BH587" s="202">
        <v>0</v>
      </c>
    </row>
    <row r="588" spans="17:60" ht="16.5" thickBot="1" x14ac:dyDescent="0.3">
      <c r="Q588" s="206" t="s">
        <v>194</v>
      </c>
      <c r="R588" s="204" t="s">
        <v>550</v>
      </c>
      <c r="S588" s="204" t="s">
        <v>314</v>
      </c>
      <c r="T588" s="204" t="s">
        <v>52</v>
      </c>
      <c r="U588" s="202">
        <v>0</v>
      </c>
      <c r="V588" s="204" t="s">
        <v>215</v>
      </c>
      <c r="W588" s="204" t="s">
        <v>215</v>
      </c>
      <c r="X588" s="204" t="s">
        <v>215</v>
      </c>
      <c r="Y588" s="204" t="s">
        <v>215</v>
      </c>
      <c r="Z588" s="204" t="s">
        <v>215</v>
      </c>
      <c r="AA588" s="204" t="s">
        <v>215</v>
      </c>
      <c r="AB588" s="202">
        <v>0</v>
      </c>
      <c r="AC588" s="158" t="s">
        <v>215</v>
      </c>
      <c r="AD588" s="202">
        <v>0</v>
      </c>
      <c r="AU588" s="206" t="s">
        <v>194</v>
      </c>
      <c r="AV588" s="204" t="s">
        <v>60</v>
      </c>
      <c r="AW588" s="204" t="s">
        <v>315</v>
      </c>
      <c r="AX588" s="204" t="s">
        <v>52</v>
      </c>
      <c r="AY588" s="202">
        <v>25056.664547806202</v>
      </c>
      <c r="AZ588" s="236" t="s">
        <v>215</v>
      </c>
      <c r="BA588" s="236" t="s">
        <v>215</v>
      </c>
      <c r="BB588" s="236" t="s">
        <v>215</v>
      </c>
      <c r="BC588" s="236" t="s">
        <v>215</v>
      </c>
      <c r="BD588" s="202">
        <v>1419.0707785424001</v>
      </c>
      <c r="BE588" s="202">
        <v>459.57865073455349</v>
      </c>
      <c r="BF588" s="202">
        <v>29862.093948967777</v>
      </c>
      <c r="BG588" s="236" t="s">
        <v>215</v>
      </c>
      <c r="BH588" s="202">
        <v>6488.4264505320461</v>
      </c>
    </row>
    <row r="589" spans="17:60" ht="16.5" thickBot="1" x14ac:dyDescent="0.3">
      <c r="Q589" s="206" t="s">
        <v>194</v>
      </c>
      <c r="R589" s="204" t="s">
        <v>550</v>
      </c>
      <c r="S589" s="204" t="s">
        <v>313</v>
      </c>
      <c r="T589" s="204" t="s">
        <v>52</v>
      </c>
      <c r="U589" s="202">
        <v>89560.142249699362</v>
      </c>
      <c r="V589" s="204" t="s">
        <v>215</v>
      </c>
      <c r="W589" s="204" t="s">
        <v>215</v>
      </c>
      <c r="X589" s="204" t="s">
        <v>215</v>
      </c>
      <c r="Y589" s="204" t="s">
        <v>215</v>
      </c>
      <c r="Z589" s="204" t="s">
        <v>215</v>
      </c>
      <c r="AA589" s="204" t="s">
        <v>215</v>
      </c>
      <c r="AB589" s="202">
        <v>141996.87752441468</v>
      </c>
      <c r="AC589" s="158" t="s">
        <v>215</v>
      </c>
      <c r="AD589" s="202">
        <v>28962.148060841751</v>
      </c>
      <c r="AU589" s="206" t="s">
        <v>194</v>
      </c>
      <c r="AV589" s="204" t="s">
        <v>371</v>
      </c>
      <c r="AW589" s="204" t="s">
        <v>320</v>
      </c>
      <c r="AX589" s="204" t="s">
        <v>55</v>
      </c>
      <c r="AY589" s="202">
        <v>306874.42651216121</v>
      </c>
      <c r="AZ589" s="236" t="s">
        <v>215</v>
      </c>
      <c r="BA589" s="236" t="s">
        <v>215</v>
      </c>
      <c r="BB589" s="236" t="s">
        <v>215</v>
      </c>
      <c r="BC589" s="236" t="s">
        <v>215</v>
      </c>
      <c r="BD589" s="202">
        <v>20785.366719115551</v>
      </c>
      <c r="BE589" s="202">
        <v>20427.389878770551</v>
      </c>
      <c r="BF589" s="202">
        <v>419062.33052077622</v>
      </c>
      <c r="BG589" s="236" t="s">
        <v>215</v>
      </c>
      <c r="BH589" s="202">
        <v>108732.9305941096</v>
      </c>
    </row>
    <row r="590" spans="17:60" ht="16.5" thickBot="1" x14ac:dyDescent="0.3">
      <c r="Q590" s="206" t="s">
        <v>194</v>
      </c>
      <c r="R590" s="204" t="s">
        <v>550</v>
      </c>
      <c r="S590" s="204" t="s">
        <v>312</v>
      </c>
      <c r="T590" s="204" t="s">
        <v>52</v>
      </c>
      <c r="U590" s="202">
        <v>0</v>
      </c>
      <c r="V590" s="204" t="s">
        <v>215</v>
      </c>
      <c r="W590" s="204" t="s">
        <v>215</v>
      </c>
      <c r="X590" s="204" t="s">
        <v>215</v>
      </c>
      <c r="Y590" s="204" t="s">
        <v>215</v>
      </c>
      <c r="Z590" s="204" t="s">
        <v>215</v>
      </c>
      <c r="AA590" s="204" t="s">
        <v>215</v>
      </c>
      <c r="AB590" s="202">
        <v>0</v>
      </c>
      <c r="AC590" s="158" t="s">
        <v>215</v>
      </c>
      <c r="AD590" s="202">
        <v>0</v>
      </c>
      <c r="AU590" s="206" t="s">
        <v>194</v>
      </c>
      <c r="AV590" s="204" t="s">
        <v>371</v>
      </c>
      <c r="AW590" s="204" t="s">
        <v>319</v>
      </c>
      <c r="AX590" s="204" t="s">
        <v>55</v>
      </c>
      <c r="AY590" s="202">
        <v>553046.81257107691</v>
      </c>
      <c r="AZ590" s="236" t="s">
        <v>215</v>
      </c>
      <c r="BA590" s="236" t="s">
        <v>215</v>
      </c>
      <c r="BB590" s="236" t="s">
        <v>215</v>
      </c>
      <c r="BC590" s="236" t="s">
        <v>215</v>
      </c>
      <c r="BD590" s="202">
        <v>41107.025500582509</v>
      </c>
      <c r="BE590" s="202">
        <v>29306.583174799933</v>
      </c>
      <c r="BF590" s="202">
        <v>836024.10663400055</v>
      </c>
      <c r="BG590" s="236" t="s">
        <v>215</v>
      </c>
      <c r="BH590" s="202">
        <v>203947.62574489851</v>
      </c>
    </row>
    <row r="591" spans="17:60" ht="16.5" thickBot="1" x14ac:dyDescent="0.3">
      <c r="Q591" s="206" t="s">
        <v>194</v>
      </c>
      <c r="R591" s="204" t="s">
        <v>392</v>
      </c>
      <c r="S591" s="204" t="s">
        <v>320</v>
      </c>
      <c r="T591" s="204" t="s">
        <v>55</v>
      </c>
      <c r="U591" s="202">
        <v>93614.746943129037</v>
      </c>
      <c r="V591" s="204" t="s">
        <v>215</v>
      </c>
      <c r="W591" s="204" t="s">
        <v>215</v>
      </c>
      <c r="X591" s="204" t="s">
        <v>215</v>
      </c>
      <c r="Y591" s="204" t="s">
        <v>215</v>
      </c>
      <c r="Z591" s="204" t="s">
        <v>215</v>
      </c>
      <c r="AA591" s="204" t="s">
        <v>215</v>
      </c>
      <c r="AB591" s="202">
        <v>139006.27468084084</v>
      </c>
      <c r="AC591" s="158" t="s">
        <v>215</v>
      </c>
      <c r="AD591" s="202">
        <v>68449.922929289984</v>
      </c>
      <c r="AU591" s="206" t="s">
        <v>194</v>
      </c>
      <c r="AV591" s="204" t="s">
        <v>371</v>
      </c>
      <c r="AW591" s="204" t="s">
        <v>318</v>
      </c>
      <c r="AX591" s="204" t="s">
        <v>55</v>
      </c>
      <c r="AY591" s="202">
        <v>96248.627345887086</v>
      </c>
      <c r="AZ591" s="236" t="s">
        <v>215</v>
      </c>
      <c r="BA591" s="236" t="s">
        <v>215</v>
      </c>
      <c r="BB591" s="236" t="s">
        <v>215</v>
      </c>
      <c r="BC591" s="236" t="s">
        <v>215</v>
      </c>
      <c r="BD591" s="202">
        <v>6519.1584660003455</v>
      </c>
      <c r="BE591" s="202">
        <v>1804.4503282419364</v>
      </c>
      <c r="BF591" s="202">
        <v>131435.43612746999</v>
      </c>
      <c r="BG591" s="236" t="s">
        <v>215</v>
      </c>
      <c r="BH591" s="202">
        <v>29500.753267160511</v>
      </c>
    </row>
    <row r="592" spans="17:60" ht="16.5" thickBot="1" x14ac:dyDescent="0.3">
      <c r="Q592" s="206" t="s">
        <v>194</v>
      </c>
      <c r="R592" s="204" t="s">
        <v>392</v>
      </c>
      <c r="S592" s="204" t="s">
        <v>319</v>
      </c>
      <c r="T592" s="204" t="s">
        <v>55</v>
      </c>
      <c r="U592" s="202">
        <v>287239.71833374613</v>
      </c>
      <c r="V592" s="204" t="s">
        <v>215</v>
      </c>
      <c r="W592" s="204" t="s">
        <v>215</v>
      </c>
      <c r="X592" s="204" t="s">
        <v>215</v>
      </c>
      <c r="Y592" s="204" t="s">
        <v>215</v>
      </c>
      <c r="Z592" s="204" t="s">
        <v>215</v>
      </c>
      <c r="AA592" s="204" t="s">
        <v>215</v>
      </c>
      <c r="AB592" s="202">
        <v>426515.31398364418</v>
      </c>
      <c r="AC592" s="158" t="s">
        <v>215</v>
      </c>
      <c r="AD592" s="202">
        <v>220448.21019325114</v>
      </c>
      <c r="AU592" s="206" t="s">
        <v>194</v>
      </c>
      <c r="AV592" s="204" t="s">
        <v>371</v>
      </c>
      <c r="AW592" s="204" t="s">
        <v>317</v>
      </c>
      <c r="AX592" s="204" t="s">
        <v>55</v>
      </c>
      <c r="AY592" s="202">
        <v>610760.37236809172</v>
      </c>
      <c r="AZ592" s="236" t="s">
        <v>215</v>
      </c>
      <c r="BA592" s="236" t="s">
        <v>215</v>
      </c>
      <c r="BB592" s="236" t="s">
        <v>215</v>
      </c>
      <c r="BC592" s="236" t="s">
        <v>215</v>
      </c>
      <c r="BD592" s="202">
        <v>54876.678665218147</v>
      </c>
      <c r="BE592" s="202">
        <v>247653.10192141938</v>
      </c>
      <c r="BF592" s="202">
        <v>1100466.9681818793</v>
      </c>
      <c r="BG592" s="236" t="s">
        <v>215</v>
      </c>
      <c r="BH592" s="202">
        <v>480793.79400925181</v>
      </c>
    </row>
    <row r="593" spans="17:60" ht="16.5" thickBot="1" x14ac:dyDescent="0.3">
      <c r="Q593" s="206" t="s">
        <v>194</v>
      </c>
      <c r="R593" s="204" t="s">
        <v>392</v>
      </c>
      <c r="S593" s="204" t="s">
        <v>315</v>
      </c>
      <c r="T593" s="204" t="s">
        <v>55</v>
      </c>
      <c r="U593" s="202">
        <v>46782.647200231637</v>
      </c>
      <c r="V593" s="204" t="s">
        <v>215</v>
      </c>
      <c r="W593" s="204" t="s">
        <v>215</v>
      </c>
      <c r="X593" s="204" t="s">
        <v>215</v>
      </c>
      <c r="Y593" s="204" t="s">
        <v>215</v>
      </c>
      <c r="Z593" s="204" t="s">
        <v>215</v>
      </c>
      <c r="AA593" s="204" t="s">
        <v>215</v>
      </c>
      <c r="AB593" s="202">
        <v>69466.421897854336</v>
      </c>
      <c r="AC593" s="158" t="s">
        <v>215</v>
      </c>
      <c r="AD593" s="202">
        <v>43253.810829366201</v>
      </c>
      <c r="AU593" s="206" t="s">
        <v>194</v>
      </c>
      <c r="AV593" s="204" t="s">
        <v>371</v>
      </c>
      <c r="AW593" s="204" t="s">
        <v>74</v>
      </c>
      <c r="AX593" s="204" t="s">
        <v>55</v>
      </c>
      <c r="AY593" s="202">
        <v>198043.61344521356</v>
      </c>
      <c r="AZ593" s="236" t="s">
        <v>215</v>
      </c>
      <c r="BA593" s="236" t="s">
        <v>215</v>
      </c>
      <c r="BB593" s="236" t="s">
        <v>215</v>
      </c>
      <c r="BC593" s="236" t="s">
        <v>215</v>
      </c>
      <c r="BD593" s="202">
        <v>13413.985579128723</v>
      </c>
      <c r="BE593" s="202">
        <v>29528.436420089369</v>
      </c>
      <c r="BF593" s="202">
        <v>270444.88241778588</v>
      </c>
      <c r="BG593" s="236" t="s">
        <v>215</v>
      </c>
      <c r="BH593" s="202">
        <v>86517.050848688959</v>
      </c>
    </row>
    <row r="594" spans="17:60" ht="16.5" thickBot="1" x14ac:dyDescent="0.3">
      <c r="Q594" s="206" t="s">
        <v>194</v>
      </c>
      <c r="R594" s="204" t="s">
        <v>392</v>
      </c>
      <c r="S594" s="204" t="s">
        <v>320</v>
      </c>
      <c r="T594" s="204" t="s">
        <v>52</v>
      </c>
      <c r="U594" s="202">
        <v>1500.7218702549935</v>
      </c>
      <c r="V594" s="204" t="s">
        <v>215</v>
      </c>
      <c r="W594" s="204" t="s">
        <v>215</v>
      </c>
      <c r="X594" s="204" t="s">
        <v>215</v>
      </c>
      <c r="Y594" s="204" t="s">
        <v>215</v>
      </c>
      <c r="Z594" s="204" t="s">
        <v>215</v>
      </c>
      <c r="AA594" s="204" t="s">
        <v>215</v>
      </c>
      <c r="AB594" s="202">
        <v>2228.3856264968736</v>
      </c>
      <c r="AC594" s="158" t="s">
        <v>215</v>
      </c>
      <c r="AD594" s="202">
        <v>1097.3089145843578</v>
      </c>
      <c r="AU594" s="206" t="s">
        <v>194</v>
      </c>
      <c r="AV594" s="204" t="s">
        <v>371</v>
      </c>
      <c r="AW594" s="204" t="s">
        <v>316</v>
      </c>
      <c r="AX594" s="204" t="s">
        <v>55</v>
      </c>
      <c r="AY594" s="202">
        <v>2038254.3140445973</v>
      </c>
      <c r="AZ594" s="236" t="s">
        <v>215</v>
      </c>
      <c r="BA594" s="236" t="s">
        <v>215</v>
      </c>
      <c r="BB594" s="236" t="s">
        <v>215</v>
      </c>
      <c r="BC594" s="236" t="s">
        <v>215</v>
      </c>
      <c r="BD594" s="202">
        <v>138056.02462790214</v>
      </c>
      <c r="BE594" s="202">
        <v>83850.239726330576</v>
      </c>
      <c r="BF594" s="202">
        <v>2783404.3153925226</v>
      </c>
      <c r="BG594" s="236" t="s">
        <v>215</v>
      </c>
      <c r="BH594" s="202">
        <v>670374.0219873063</v>
      </c>
    </row>
    <row r="595" spans="17:60" ht="16.5" thickBot="1" x14ac:dyDescent="0.3">
      <c r="Q595" s="206" t="s">
        <v>194</v>
      </c>
      <c r="R595" s="204" t="s">
        <v>392</v>
      </c>
      <c r="S595" s="204" t="s">
        <v>319</v>
      </c>
      <c r="T595" s="204" t="s">
        <v>52</v>
      </c>
      <c r="U595" s="202">
        <v>4273.0678088103887</v>
      </c>
      <c r="V595" s="204" t="s">
        <v>215</v>
      </c>
      <c r="W595" s="204" t="s">
        <v>215</v>
      </c>
      <c r="X595" s="204" t="s">
        <v>215</v>
      </c>
      <c r="Y595" s="204" t="s">
        <v>215</v>
      </c>
      <c r="Z595" s="204" t="s">
        <v>215</v>
      </c>
      <c r="AA595" s="204" t="s">
        <v>215</v>
      </c>
      <c r="AB595" s="202">
        <v>6344.9750916081684</v>
      </c>
      <c r="AC595" s="158" t="s">
        <v>215</v>
      </c>
      <c r="AD595" s="202">
        <v>3279.4564621879404</v>
      </c>
      <c r="AU595" s="206" t="s">
        <v>194</v>
      </c>
      <c r="AV595" s="204" t="s">
        <v>371</v>
      </c>
      <c r="AW595" s="204" t="s">
        <v>314</v>
      </c>
      <c r="AX595" s="204" t="s">
        <v>55</v>
      </c>
      <c r="AY595" s="202">
        <v>1673743.9809633547</v>
      </c>
      <c r="AZ595" s="236" t="s">
        <v>215</v>
      </c>
      <c r="BA595" s="236" t="s">
        <v>215</v>
      </c>
      <c r="BB595" s="236" t="s">
        <v>215</v>
      </c>
      <c r="BC595" s="236" t="s">
        <v>215</v>
      </c>
      <c r="BD595" s="202">
        <v>94791.594053338529</v>
      </c>
      <c r="BE595" s="202">
        <v>715990.42684921552</v>
      </c>
      <c r="BF595" s="202">
        <v>1994738.7614455288</v>
      </c>
      <c r="BG595" s="236" t="s">
        <v>215</v>
      </c>
      <c r="BH595" s="202">
        <v>1118707.54419749</v>
      </c>
    </row>
    <row r="596" spans="17:60" ht="16.5" thickBot="1" x14ac:dyDescent="0.3">
      <c r="Q596" s="206" t="s">
        <v>194</v>
      </c>
      <c r="R596" s="204" t="s">
        <v>392</v>
      </c>
      <c r="S596" s="204" t="s">
        <v>315</v>
      </c>
      <c r="T596" s="204" t="s">
        <v>52</v>
      </c>
      <c r="U596" s="202">
        <v>697.96499608523072</v>
      </c>
      <c r="V596" s="204" t="s">
        <v>215</v>
      </c>
      <c r="W596" s="204" t="s">
        <v>215</v>
      </c>
      <c r="X596" s="204" t="s">
        <v>215</v>
      </c>
      <c r="Y596" s="204" t="s">
        <v>215</v>
      </c>
      <c r="Z596" s="204" t="s">
        <v>215</v>
      </c>
      <c r="AA596" s="204" t="s">
        <v>215</v>
      </c>
      <c r="AB596" s="202">
        <v>1036.3913499907892</v>
      </c>
      <c r="AC596" s="158" t="s">
        <v>215</v>
      </c>
      <c r="AD596" s="202">
        <v>645.31717876025641</v>
      </c>
      <c r="AU596" s="206" t="s">
        <v>194</v>
      </c>
      <c r="AV596" s="204" t="s">
        <v>371</v>
      </c>
      <c r="AW596" s="204" t="s">
        <v>313</v>
      </c>
      <c r="AX596" s="204" t="s">
        <v>55</v>
      </c>
      <c r="AY596" s="202">
        <v>1045672.6612639347</v>
      </c>
      <c r="AZ596" s="236" t="s">
        <v>215</v>
      </c>
      <c r="BA596" s="236" t="s">
        <v>215</v>
      </c>
      <c r="BB596" s="236" t="s">
        <v>215</v>
      </c>
      <c r="BC596" s="236" t="s">
        <v>215</v>
      </c>
      <c r="BD596" s="202">
        <v>70826.005215077908</v>
      </c>
      <c r="BE596" s="202">
        <v>638508.6576000005</v>
      </c>
      <c r="BF596" s="202">
        <v>1427952.232356387</v>
      </c>
      <c r="BG596" s="236" t="s">
        <v>215</v>
      </c>
      <c r="BH596" s="202">
        <v>939409.22730094299</v>
      </c>
    </row>
    <row r="597" spans="17:60" ht="16.5" thickBot="1" x14ac:dyDescent="0.3">
      <c r="Q597" s="206" t="s">
        <v>194</v>
      </c>
      <c r="R597" s="204" t="s">
        <v>395</v>
      </c>
      <c r="S597" s="204" t="s">
        <v>323</v>
      </c>
      <c r="T597" s="204" t="s">
        <v>55</v>
      </c>
      <c r="U597" s="202">
        <v>0</v>
      </c>
      <c r="V597" s="204" t="s">
        <v>215</v>
      </c>
      <c r="W597" s="204" t="s">
        <v>215</v>
      </c>
      <c r="X597" s="204" t="s">
        <v>215</v>
      </c>
      <c r="Y597" s="204" t="s">
        <v>215</v>
      </c>
      <c r="Z597" s="204" t="s">
        <v>215</v>
      </c>
      <c r="AA597" s="204" t="s">
        <v>215</v>
      </c>
      <c r="AB597" s="202">
        <v>0</v>
      </c>
      <c r="AC597" s="158" t="s">
        <v>215</v>
      </c>
      <c r="AD597" s="202">
        <v>0</v>
      </c>
      <c r="AU597" s="206" t="s">
        <v>194</v>
      </c>
      <c r="AV597" s="204" t="s">
        <v>371</v>
      </c>
      <c r="AW597" s="204" t="s">
        <v>320</v>
      </c>
      <c r="AX597" s="204" t="s">
        <v>52</v>
      </c>
      <c r="AY597" s="202">
        <v>51415.99522900302</v>
      </c>
      <c r="AZ597" s="236" t="s">
        <v>215</v>
      </c>
      <c r="BA597" s="236" t="s">
        <v>215</v>
      </c>
      <c r="BB597" s="236" t="s">
        <v>215</v>
      </c>
      <c r="BC597" s="236" t="s">
        <v>215</v>
      </c>
      <c r="BD597" s="202">
        <v>3482.5329963452377</v>
      </c>
      <c r="BE597" s="202">
        <v>3422.5549273856777</v>
      </c>
      <c r="BF597" s="202">
        <v>70212.780620405465</v>
      </c>
      <c r="BG597" s="236" t="s">
        <v>215</v>
      </c>
      <c r="BH597" s="202">
        <v>18217.913770800002</v>
      </c>
    </row>
    <row r="598" spans="17:60" ht="16.5" thickBot="1" x14ac:dyDescent="0.3">
      <c r="Q598" s="206" t="s">
        <v>194</v>
      </c>
      <c r="R598" s="204" t="s">
        <v>395</v>
      </c>
      <c r="S598" s="204" t="s">
        <v>322</v>
      </c>
      <c r="T598" s="204" t="s">
        <v>55</v>
      </c>
      <c r="U598" s="202">
        <v>0</v>
      </c>
      <c r="V598" s="204" t="s">
        <v>215</v>
      </c>
      <c r="W598" s="204" t="s">
        <v>215</v>
      </c>
      <c r="X598" s="204" t="s">
        <v>215</v>
      </c>
      <c r="Y598" s="204" t="s">
        <v>215</v>
      </c>
      <c r="Z598" s="204" t="s">
        <v>215</v>
      </c>
      <c r="AA598" s="204" t="s">
        <v>215</v>
      </c>
      <c r="AB598" s="202">
        <v>0</v>
      </c>
      <c r="AC598" s="158" t="s">
        <v>215</v>
      </c>
      <c r="AD598" s="202">
        <v>0</v>
      </c>
      <c r="AU598" s="206" t="s">
        <v>194</v>
      </c>
      <c r="AV598" s="204" t="s">
        <v>371</v>
      </c>
      <c r="AW598" s="204" t="s">
        <v>319</v>
      </c>
      <c r="AX598" s="204" t="s">
        <v>52</v>
      </c>
      <c r="AY598" s="202">
        <v>89438.645075782348</v>
      </c>
      <c r="AZ598" s="236" t="s">
        <v>215</v>
      </c>
      <c r="BA598" s="236" t="s">
        <v>215</v>
      </c>
      <c r="BB598" s="236" t="s">
        <v>215</v>
      </c>
      <c r="BC598" s="236" t="s">
        <v>215</v>
      </c>
      <c r="BD598" s="202">
        <v>6647.8218123628112</v>
      </c>
      <c r="BE598" s="202">
        <v>4739.456102765188</v>
      </c>
      <c r="BF598" s="202">
        <v>135201.68934781931</v>
      </c>
      <c r="BG598" s="236" t="s">
        <v>215</v>
      </c>
      <c r="BH598" s="202">
        <v>32982.378522798521</v>
      </c>
    </row>
    <row r="599" spans="17:60" ht="16.5" thickBot="1" x14ac:dyDescent="0.3">
      <c r="Q599" s="206" t="s">
        <v>194</v>
      </c>
      <c r="R599" s="204" t="s">
        <v>395</v>
      </c>
      <c r="S599" s="204" t="s">
        <v>314</v>
      </c>
      <c r="T599" s="204" t="s">
        <v>55</v>
      </c>
      <c r="U599" s="202">
        <v>5895487.3516182639</v>
      </c>
      <c r="V599" s="204" t="s">
        <v>215</v>
      </c>
      <c r="W599" s="204" t="s">
        <v>215</v>
      </c>
      <c r="X599" s="204" t="s">
        <v>215</v>
      </c>
      <c r="Y599" s="204" t="s">
        <v>215</v>
      </c>
      <c r="Z599" s="204" t="s">
        <v>215</v>
      </c>
      <c r="AA599" s="204" t="s">
        <v>215</v>
      </c>
      <c r="AB599" s="202">
        <v>8777713.7610090971</v>
      </c>
      <c r="AC599" s="158" t="s">
        <v>215</v>
      </c>
      <c r="AD599" s="202">
        <v>1500105.7400325316</v>
      </c>
      <c r="AU599" s="206" t="s">
        <v>194</v>
      </c>
      <c r="AV599" s="204" t="s">
        <v>371</v>
      </c>
      <c r="AW599" s="204" t="s">
        <v>318</v>
      </c>
      <c r="AX599" s="204" t="s">
        <v>52</v>
      </c>
      <c r="AY599" s="202">
        <v>42824.701553563427</v>
      </c>
      <c r="AZ599" s="236" t="s">
        <v>215</v>
      </c>
      <c r="BA599" s="236" t="s">
        <v>215</v>
      </c>
      <c r="BB599" s="236" t="s">
        <v>215</v>
      </c>
      <c r="BC599" s="236" t="s">
        <v>215</v>
      </c>
      <c r="BD599" s="202">
        <v>2900.6233479420234</v>
      </c>
      <c r="BE599" s="202">
        <v>802.86907882320713</v>
      </c>
      <c r="BF599" s="202">
        <v>58480.66077341183</v>
      </c>
      <c r="BG599" s="236" t="s">
        <v>215</v>
      </c>
      <c r="BH599" s="202">
        <v>13126.015290912581</v>
      </c>
    </row>
    <row r="600" spans="17:60" ht="16.5" thickBot="1" x14ac:dyDescent="0.3">
      <c r="Q600" s="206" t="s">
        <v>194</v>
      </c>
      <c r="R600" s="204" t="s">
        <v>395</v>
      </c>
      <c r="S600" s="204" t="s">
        <v>313</v>
      </c>
      <c r="T600" s="204" t="s">
        <v>55</v>
      </c>
      <c r="U600" s="202">
        <v>0</v>
      </c>
      <c r="V600" s="204" t="s">
        <v>215</v>
      </c>
      <c r="W600" s="204" t="s">
        <v>215</v>
      </c>
      <c r="X600" s="204" t="s">
        <v>215</v>
      </c>
      <c r="Y600" s="204" t="s">
        <v>215</v>
      </c>
      <c r="Z600" s="204" t="s">
        <v>215</v>
      </c>
      <c r="AA600" s="204" t="s">
        <v>215</v>
      </c>
      <c r="AB600" s="202">
        <v>0</v>
      </c>
      <c r="AC600" s="158" t="s">
        <v>215</v>
      </c>
      <c r="AD600" s="202">
        <v>0</v>
      </c>
      <c r="AU600" s="206" t="s">
        <v>194</v>
      </c>
      <c r="AV600" s="204" t="s">
        <v>371</v>
      </c>
      <c r="AW600" s="204" t="s">
        <v>317</v>
      </c>
      <c r="AX600" s="204" t="s">
        <v>52</v>
      </c>
      <c r="AY600" s="202">
        <v>99148.361045490383</v>
      </c>
      <c r="AZ600" s="236" t="s">
        <v>215</v>
      </c>
      <c r="BA600" s="236" t="s">
        <v>215</v>
      </c>
      <c r="BB600" s="236" t="s">
        <v>215</v>
      </c>
      <c r="BC600" s="236" t="s">
        <v>215</v>
      </c>
      <c r="BD600" s="202">
        <v>8908.4573843263006</v>
      </c>
      <c r="BE600" s="202">
        <v>40202.99985759738</v>
      </c>
      <c r="BF600" s="202">
        <v>178645.3431103995</v>
      </c>
      <c r="BG600" s="236" t="s">
        <v>215</v>
      </c>
      <c r="BH600" s="202">
        <v>78050.113978466848</v>
      </c>
    </row>
    <row r="601" spans="17:60" ht="16.5" thickBot="1" x14ac:dyDescent="0.3">
      <c r="Q601" s="206" t="s">
        <v>194</v>
      </c>
      <c r="R601" s="204" t="s">
        <v>395</v>
      </c>
      <c r="S601" s="204" t="s">
        <v>312</v>
      </c>
      <c r="T601" s="204" t="s">
        <v>55</v>
      </c>
      <c r="U601" s="202">
        <v>0</v>
      </c>
      <c r="V601" s="204" t="s">
        <v>215</v>
      </c>
      <c r="W601" s="204" t="s">
        <v>215</v>
      </c>
      <c r="X601" s="204" t="s">
        <v>215</v>
      </c>
      <c r="Y601" s="204" t="s">
        <v>215</v>
      </c>
      <c r="Z601" s="204" t="s">
        <v>215</v>
      </c>
      <c r="AA601" s="204" t="s">
        <v>215</v>
      </c>
      <c r="AB601" s="202">
        <v>0</v>
      </c>
      <c r="AC601" s="158" t="s">
        <v>215</v>
      </c>
      <c r="AD601" s="202">
        <v>0</v>
      </c>
      <c r="AU601" s="206" t="s">
        <v>194</v>
      </c>
      <c r="AV601" s="204" t="s">
        <v>371</v>
      </c>
      <c r="AW601" s="204" t="s">
        <v>74</v>
      </c>
      <c r="AX601" s="204" t="s">
        <v>52</v>
      </c>
      <c r="AY601" s="202">
        <v>32377.435757672712</v>
      </c>
      <c r="AZ601" s="236" t="s">
        <v>215</v>
      </c>
      <c r="BA601" s="236" t="s">
        <v>215</v>
      </c>
      <c r="BB601" s="236" t="s">
        <v>215</v>
      </c>
      <c r="BC601" s="236" t="s">
        <v>215</v>
      </c>
      <c r="BD601" s="202">
        <v>2193.0041003959732</v>
      </c>
      <c r="BE601" s="202">
        <v>4827.497522309387</v>
      </c>
      <c r="BF601" s="202">
        <v>44214.05797514163</v>
      </c>
      <c r="BG601" s="236" t="s">
        <v>215</v>
      </c>
      <c r="BH601" s="202">
        <v>14144.360462154709</v>
      </c>
    </row>
    <row r="602" spans="17:60" ht="16.5" thickBot="1" x14ac:dyDescent="0.3">
      <c r="Q602" s="206" t="s">
        <v>194</v>
      </c>
      <c r="R602" s="204" t="s">
        <v>395</v>
      </c>
      <c r="S602" s="204" t="s">
        <v>323</v>
      </c>
      <c r="T602" s="204" t="s">
        <v>52</v>
      </c>
      <c r="U602" s="202">
        <v>0</v>
      </c>
      <c r="V602" s="204" t="s">
        <v>215</v>
      </c>
      <c r="W602" s="204" t="s">
        <v>215</v>
      </c>
      <c r="X602" s="204" t="s">
        <v>215</v>
      </c>
      <c r="Y602" s="204" t="s">
        <v>215</v>
      </c>
      <c r="Z602" s="204" t="s">
        <v>215</v>
      </c>
      <c r="AA602" s="204" t="s">
        <v>215</v>
      </c>
      <c r="AB602" s="202">
        <v>0</v>
      </c>
      <c r="AC602" s="158" t="s">
        <v>215</v>
      </c>
      <c r="AD602" s="202">
        <v>0</v>
      </c>
      <c r="AU602" s="206" t="s">
        <v>194</v>
      </c>
      <c r="AV602" s="204" t="s">
        <v>371</v>
      </c>
      <c r="AW602" s="204" t="s">
        <v>316</v>
      </c>
      <c r="AX602" s="204" t="s">
        <v>52</v>
      </c>
      <c r="AY602" s="202">
        <v>332473.1738132349</v>
      </c>
      <c r="AZ602" s="236" t="s">
        <v>215</v>
      </c>
      <c r="BA602" s="236" t="s">
        <v>215</v>
      </c>
      <c r="BB602" s="236" t="s">
        <v>215</v>
      </c>
      <c r="BC602" s="236" t="s">
        <v>215</v>
      </c>
      <c r="BD602" s="202">
        <v>22519.23342234733</v>
      </c>
      <c r="BE602" s="202">
        <v>13677.368488672182</v>
      </c>
      <c r="BF602" s="202">
        <v>454019.53052054625</v>
      </c>
      <c r="BG602" s="236" t="s">
        <v>215</v>
      </c>
      <c r="BH602" s="202">
        <v>109349.15098488849</v>
      </c>
    </row>
    <row r="603" spans="17:60" ht="16.5" thickBot="1" x14ac:dyDescent="0.3">
      <c r="Q603" s="206" t="s">
        <v>194</v>
      </c>
      <c r="R603" s="204" t="s">
        <v>395</v>
      </c>
      <c r="S603" s="204" t="s">
        <v>322</v>
      </c>
      <c r="T603" s="204" t="s">
        <v>52</v>
      </c>
      <c r="U603" s="202">
        <v>0</v>
      </c>
      <c r="V603" s="204" t="s">
        <v>215</v>
      </c>
      <c r="W603" s="204" t="s">
        <v>215</v>
      </c>
      <c r="X603" s="204" t="s">
        <v>215</v>
      </c>
      <c r="Y603" s="204" t="s">
        <v>215</v>
      </c>
      <c r="Z603" s="204" t="s">
        <v>215</v>
      </c>
      <c r="AA603" s="204" t="s">
        <v>215</v>
      </c>
      <c r="AB603" s="202">
        <v>0</v>
      </c>
      <c r="AC603" s="158" t="s">
        <v>215</v>
      </c>
      <c r="AD603" s="202">
        <v>0</v>
      </c>
      <c r="AU603" s="206" t="s">
        <v>194</v>
      </c>
      <c r="AV603" s="204" t="s">
        <v>371</v>
      </c>
      <c r="AW603" s="204" t="s">
        <v>314</v>
      </c>
      <c r="AX603" s="204" t="s">
        <v>52</v>
      </c>
      <c r="AY603" s="202">
        <v>279240.3723515023</v>
      </c>
      <c r="AZ603" s="236" t="s">
        <v>215</v>
      </c>
      <c r="BA603" s="236" t="s">
        <v>215</v>
      </c>
      <c r="BB603" s="236" t="s">
        <v>215</v>
      </c>
      <c r="BC603" s="236" t="s">
        <v>215</v>
      </c>
      <c r="BD603" s="202">
        <v>15814.628951801582</v>
      </c>
      <c r="BE603" s="202">
        <v>119452.81695854742</v>
      </c>
      <c r="BF603" s="202">
        <v>332793.78496669809</v>
      </c>
      <c r="BG603" s="236" t="s">
        <v>215</v>
      </c>
      <c r="BH603" s="202">
        <v>186640.43888859331</v>
      </c>
    </row>
    <row r="604" spans="17:60" ht="16.5" thickBot="1" x14ac:dyDescent="0.3">
      <c r="Q604" s="206" t="s">
        <v>194</v>
      </c>
      <c r="R604" s="204" t="s">
        <v>395</v>
      </c>
      <c r="S604" s="204" t="s">
        <v>314</v>
      </c>
      <c r="T604" s="204" t="s">
        <v>52</v>
      </c>
      <c r="U604" s="202">
        <v>0</v>
      </c>
      <c r="V604" s="204" t="s">
        <v>215</v>
      </c>
      <c r="W604" s="204" t="s">
        <v>215</v>
      </c>
      <c r="X604" s="204" t="s">
        <v>215</v>
      </c>
      <c r="Y604" s="204" t="s">
        <v>215</v>
      </c>
      <c r="Z604" s="204" t="s">
        <v>215</v>
      </c>
      <c r="AA604" s="204" t="s">
        <v>215</v>
      </c>
      <c r="AB604" s="202">
        <v>0</v>
      </c>
      <c r="AC604" s="158" t="s">
        <v>215</v>
      </c>
      <c r="AD604" s="202">
        <v>0</v>
      </c>
      <c r="AU604" s="206" t="s">
        <v>194</v>
      </c>
      <c r="AV604" s="204" t="s">
        <v>371</v>
      </c>
      <c r="AW604" s="204" t="s">
        <v>313</v>
      </c>
      <c r="AX604" s="204" t="s">
        <v>52</v>
      </c>
      <c r="AY604" s="202">
        <v>164632.13993573553</v>
      </c>
      <c r="AZ604" s="236" t="s">
        <v>215</v>
      </c>
      <c r="BA604" s="236" t="s">
        <v>215</v>
      </c>
      <c r="BB604" s="236" t="s">
        <v>215</v>
      </c>
      <c r="BC604" s="236" t="s">
        <v>215</v>
      </c>
      <c r="BD604" s="202">
        <v>11150.943534818802</v>
      </c>
      <c r="BE604" s="202">
        <v>100527.67999224682</v>
      </c>
      <c r="BF604" s="202">
        <v>224818.76063842612</v>
      </c>
      <c r="BG604" s="236" t="s">
        <v>215</v>
      </c>
      <c r="BH604" s="202">
        <v>147901.87894841935</v>
      </c>
    </row>
    <row r="605" spans="17:60" ht="16.5" thickBot="1" x14ac:dyDescent="0.3">
      <c r="Q605" s="206" t="s">
        <v>194</v>
      </c>
      <c r="R605" s="204" t="s">
        <v>395</v>
      </c>
      <c r="S605" s="204" t="s">
        <v>313</v>
      </c>
      <c r="T605" s="204" t="s">
        <v>52</v>
      </c>
      <c r="U605" s="202">
        <v>0</v>
      </c>
      <c r="V605" s="204" t="s">
        <v>215</v>
      </c>
      <c r="W605" s="204" t="s">
        <v>215</v>
      </c>
      <c r="X605" s="204" t="s">
        <v>215</v>
      </c>
      <c r="Y605" s="204" t="s">
        <v>215</v>
      </c>
      <c r="Z605" s="204" t="s">
        <v>215</v>
      </c>
      <c r="AA605" s="204" t="s">
        <v>215</v>
      </c>
      <c r="AB605" s="202">
        <v>0</v>
      </c>
      <c r="AC605" s="158" t="s">
        <v>215</v>
      </c>
      <c r="AD605" s="202">
        <v>0</v>
      </c>
      <c r="AU605" s="206" t="s">
        <v>194</v>
      </c>
      <c r="AV605" s="204" t="s">
        <v>365</v>
      </c>
      <c r="AW605" s="204" t="s">
        <v>323</v>
      </c>
      <c r="AX605" s="204" t="s">
        <v>55</v>
      </c>
      <c r="AY605" s="202">
        <v>0</v>
      </c>
      <c r="AZ605" s="236" t="s">
        <v>215</v>
      </c>
      <c r="BA605" s="236" t="s">
        <v>215</v>
      </c>
      <c r="BB605" s="236" t="s">
        <v>215</v>
      </c>
      <c r="BC605" s="236" t="s">
        <v>215</v>
      </c>
      <c r="BD605" s="202">
        <v>0</v>
      </c>
      <c r="BE605" s="202">
        <v>0</v>
      </c>
      <c r="BF605" s="202">
        <v>0</v>
      </c>
      <c r="BG605" s="236" t="s">
        <v>215</v>
      </c>
      <c r="BH605" s="202">
        <v>0</v>
      </c>
    </row>
    <row r="606" spans="17:60" ht="16.5" thickBot="1" x14ac:dyDescent="0.3">
      <c r="Q606" s="206" t="s">
        <v>194</v>
      </c>
      <c r="R606" s="204" t="s">
        <v>395</v>
      </c>
      <c r="S606" s="204" t="s">
        <v>312</v>
      </c>
      <c r="T606" s="204" t="s">
        <v>52</v>
      </c>
      <c r="U606" s="202">
        <v>0</v>
      </c>
      <c r="V606" s="204" t="s">
        <v>215</v>
      </c>
      <c r="W606" s="204" t="s">
        <v>215</v>
      </c>
      <c r="X606" s="204" t="s">
        <v>215</v>
      </c>
      <c r="Y606" s="204" t="s">
        <v>215</v>
      </c>
      <c r="Z606" s="204" t="s">
        <v>215</v>
      </c>
      <c r="AA606" s="204" t="s">
        <v>215</v>
      </c>
      <c r="AB606" s="202">
        <v>0</v>
      </c>
      <c r="AC606" s="158" t="s">
        <v>215</v>
      </c>
      <c r="AD606" s="202">
        <v>0</v>
      </c>
      <c r="AU606" s="206" t="s">
        <v>194</v>
      </c>
      <c r="AV606" s="204" t="s">
        <v>365</v>
      </c>
      <c r="AW606" s="204" t="s">
        <v>322</v>
      </c>
      <c r="AX606" s="204" t="s">
        <v>55</v>
      </c>
      <c r="AY606" s="202">
        <v>0</v>
      </c>
      <c r="AZ606" s="236" t="s">
        <v>215</v>
      </c>
      <c r="BA606" s="236" t="s">
        <v>215</v>
      </c>
      <c r="BB606" s="236" t="s">
        <v>215</v>
      </c>
      <c r="BC606" s="236" t="s">
        <v>215</v>
      </c>
      <c r="BD606" s="202">
        <v>0</v>
      </c>
      <c r="BE606" s="202">
        <v>0</v>
      </c>
      <c r="BF606" s="202">
        <v>0</v>
      </c>
      <c r="BG606" s="236" t="s">
        <v>215</v>
      </c>
      <c r="BH606" s="202">
        <v>0</v>
      </c>
    </row>
    <row r="607" spans="17:60" ht="16.5" thickBot="1" x14ac:dyDescent="0.3">
      <c r="Q607" s="206" t="s">
        <v>194</v>
      </c>
      <c r="R607" s="204" t="s">
        <v>393</v>
      </c>
      <c r="S607" s="204" t="s">
        <v>323</v>
      </c>
      <c r="T607" s="204" t="s">
        <v>55</v>
      </c>
      <c r="U607" s="202">
        <v>638.78014362396857</v>
      </c>
      <c r="V607" s="204" t="s">
        <v>215</v>
      </c>
      <c r="W607" s="204" t="s">
        <v>215</v>
      </c>
      <c r="X607" s="204" t="s">
        <v>215</v>
      </c>
      <c r="Y607" s="204" t="s">
        <v>215</v>
      </c>
      <c r="Z607" s="204" t="s">
        <v>215</v>
      </c>
      <c r="AA607" s="204" t="s">
        <v>215</v>
      </c>
      <c r="AB607" s="202">
        <v>982.52927354903977</v>
      </c>
      <c r="AC607" s="158" t="s">
        <v>215</v>
      </c>
      <c r="AD607" s="202">
        <v>213.48447880599556</v>
      </c>
      <c r="AU607" s="206" t="s">
        <v>194</v>
      </c>
      <c r="AV607" s="204" t="s">
        <v>365</v>
      </c>
      <c r="AW607" s="204" t="s">
        <v>321</v>
      </c>
      <c r="AX607" s="204" t="s">
        <v>55</v>
      </c>
      <c r="AY607" s="202">
        <v>0</v>
      </c>
      <c r="AZ607" s="236" t="s">
        <v>215</v>
      </c>
      <c r="BA607" s="236" t="s">
        <v>215</v>
      </c>
      <c r="BB607" s="236" t="s">
        <v>215</v>
      </c>
      <c r="BC607" s="236" t="s">
        <v>215</v>
      </c>
      <c r="BD607" s="202">
        <v>0</v>
      </c>
      <c r="BE607" s="202">
        <v>0</v>
      </c>
      <c r="BF607" s="202">
        <v>0</v>
      </c>
      <c r="BG607" s="236" t="s">
        <v>215</v>
      </c>
      <c r="BH607" s="202">
        <v>0</v>
      </c>
    </row>
    <row r="608" spans="17:60" ht="16.5" thickBot="1" x14ac:dyDescent="0.3">
      <c r="Q608" s="206" t="s">
        <v>194</v>
      </c>
      <c r="R608" s="204" t="s">
        <v>393</v>
      </c>
      <c r="S608" s="204" t="s">
        <v>322</v>
      </c>
      <c r="T608" s="204" t="s">
        <v>55</v>
      </c>
      <c r="U608" s="202">
        <v>0</v>
      </c>
      <c r="V608" s="204" t="s">
        <v>215</v>
      </c>
      <c r="W608" s="204" t="s">
        <v>215</v>
      </c>
      <c r="X608" s="204" t="s">
        <v>215</v>
      </c>
      <c r="Y608" s="204" t="s">
        <v>215</v>
      </c>
      <c r="Z608" s="204" t="s">
        <v>215</v>
      </c>
      <c r="AA608" s="204" t="s">
        <v>215</v>
      </c>
      <c r="AB608" s="202">
        <v>0</v>
      </c>
      <c r="AC608" s="158" t="s">
        <v>215</v>
      </c>
      <c r="AD608" s="202">
        <v>0</v>
      </c>
      <c r="AU608" s="206" t="s">
        <v>194</v>
      </c>
      <c r="AV608" s="204" t="s">
        <v>365</v>
      </c>
      <c r="AW608" s="204" t="s">
        <v>320</v>
      </c>
      <c r="AX608" s="204" t="s">
        <v>55</v>
      </c>
      <c r="AY608" s="202">
        <v>134110.02731229339</v>
      </c>
      <c r="AZ608" s="236" t="s">
        <v>215</v>
      </c>
      <c r="BA608" s="236" t="s">
        <v>215</v>
      </c>
      <c r="BB608" s="236" t="s">
        <v>215</v>
      </c>
      <c r="BC608" s="236" t="s">
        <v>215</v>
      </c>
      <c r="BD608" s="202">
        <v>6508.6530484874829</v>
      </c>
      <c r="BE608" s="202">
        <v>48441.427425148111</v>
      </c>
      <c r="BF608" s="202">
        <v>208417.7159977007</v>
      </c>
      <c r="BG608" s="236" t="s">
        <v>215</v>
      </c>
      <c r="BH608" s="202">
        <v>76093.09864856943</v>
      </c>
    </row>
    <row r="609" spans="17:60" ht="16.5" thickBot="1" x14ac:dyDescent="0.3">
      <c r="Q609" s="206" t="s">
        <v>194</v>
      </c>
      <c r="R609" s="204" t="s">
        <v>393</v>
      </c>
      <c r="S609" s="204" t="s">
        <v>318</v>
      </c>
      <c r="T609" s="204" t="s">
        <v>55</v>
      </c>
      <c r="U609" s="202">
        <v>951.33435756566018</v>
      </c>
      <c r="V609" s="204" t="s">
        <v>215</v>
      </c>
      <c r="W609" s="204" t="s">
        <v>215</v>
      </c>
      <c r="X609" s="204" t="s">
        <v>215</v>
      </c>
      <c r="Y609" s="204" t="s">
        <v>215</v>
      </c>
      <c r="Z609" s="204" t="s">
        <v>215</v>
      </c>
      <c r="AA609" s="204" t="s">
        <v>215</v>
      </c>
      <c r="AB609" s="202">
        <v>1463.2794468819147</v>
      </c>
      <c r="AC609" s="158" t="s">
        <v>215</v>
      </c>
      <c r="AD609" s="202">
        <v>364.61253445686583</v>
      </c>
      <c r="AU609" s="206" t="s">
        <v>194</v>
      </c>
      <c r="AV609" s="204" t="s">
        <v>365</v>
      </c>
      <c r="AW609" s="204" t="s">
        <v>319</v>
      </c>
      <c r="AX609" s="204" t="s">
        <v>55</v>
      </c>
      <c r="AY609" s="202">
        <v>0</v>
      </c>
      <c r="AZ609" s="236" t="s">
        <v>215</v>
      </c>
      <c r="BA609" s="236" t="s">
        <v>215</v>
      </c>
      <c r="BB609" s="236" t="s">
        <v>215</v>
      </c>
      <c r="BC609" s="236" t="s">
        <v>215</v>
      </c>
      <c r="BD609" s="202">
        <v>0</v>
      </c>
      <c r="BE609" s="202">
        <v>0</v>
      </c>
      <c r="BF609" s="202">
        <v>0</v>
      </c>
      <c r="BG609" s="236" t="s">
        <v>215</v>
      </c>
      <c r="BH609" s="202">
        <v>0</v>
      </c>
    </row>
    <row r="610" spans="17:60" ht="16.5" thickBot="1" x14ac:dyDescent="0.3">
      <c r="Q610" s="206" t="s">
        <v>194</v>
      </c>
      <c r="R610" s="204" t="s">
        <v>393</v>
      </c>
      <c r="S610" s="204" t="s">
        <v>317</v>
      </c>
      <c r="T610" s="204" t="s">
        <v>55</v>
      </c>
      <c r="U610" s="202">
        <v>201.02389189658066</v>
      </c>
      <c r="V610" s="204" t="s">
        <v>215</v>
      </c>
      <c r="W610" s="204" t="s">
        <v>215</v>
      </c>
      <c r="X610" s="204" t="s">
        <v>215</v>
      </c>
      <c r="Y610" s="204" t="s">
        <v>215</v>
      </c>
      <c r="Z610" s="204" t="s">
        <v>215</v>
      </c>
      <c r="AA610" s="204" t="s">
        <v>215</v>
      </c>
      <c r="AB610" s="202">
        <v>318.60197393918457</v>
      </c>
      <c r="AC610" s="158" t="s">
        <v>215</v>
      </c>
      <c r="AD610" s="202">
        <v>65.554928928712229</v>
      </c>
      <c r="AU610" s="206" t="s">
        <v>194</v>
      </c>
      <c r="AV610" s="204" t="s">
        <v>365</v>
      </c>
      <c r="AW610" s="204" t="s">
        <v>318</v>
      </c>
      <c r="AX610" s="204" t="s">
        <v>55</v>
      </c>
      <c r="AY610" s="202">
        <v>0</v>
      </c>
      <c r="AZ610" s="236" t="s">
        <v>215</v>
      </c>
      <c r="BA610" s="236" t="s">
        <v>215</v>
      </c>
      <c r="BB610" s="236" t="s">
        <v>215</v>
      </c>
      <c r="BC610" s="236" t="s">
        <v>215</v>
      </c>
      <c r="BD610" s="202">
        <v>0</v>
      </c>
      <c r="BE610" s="202">
        <v>0</v>
      </c>
      <c r="BF610" s="202">
        <v>0</v>
      </c>
      <c r="BG610" s="236" t="s">
        <v>215</v>
      </c>
      <c r="BH610" s="202">
        <v>0</v>
      </c>
    </row>
    <row r="611" spans="17:60" ht="16.5" thickBot="1" x14ac:dyDescent="0.3">
      <c r="Q611" s="206" t="s">
        <v>194</v>
      </c>
      <c r="R611" s="204" t="s">
        <v>393</v>
      </c>
      <c r="S611" s="204" t="s">
        <v>74</v>
      </c>
      <c r="T611" s="204" t="s">
        <v>55</v>
      </c>
      <c r="U611" s="202">
        <v>4214.2782806507976</v>
      </c>
      <c r="V611" s="204" t="s">
        <v>215</v>
      </c>
      <c r="W611" s="204" t="s">
        <v>215</v>
      </c>
      <c r="X611" s="204" t="s">
        <v>215</v>
      </c>
      <c r="Y611" s="204" t="s">
        <v>215</v>
      </c>
      <c r="Z611" s="204" t="s">
        <v>215</v>
      </c>
      <c r="AA611" s="204" t="s">
        <v>215</v>
      </c>
      <c r="AB611" s="202">
        <v>6482.123495777927</v>
      </c>
      <c r="AC611" s="158" t="s">
        <v>215</v>
      </c>
      <c r="AD611" s="202">
        <v>2551.5203120512947</v>
      </c>
      <c r="AU611" s="206" t="s">
        <v>194</v>
      </c>
      <c r="AV611" s="204" t="s">
        <v>365</v>
      </c>
      <c r="AW611" s="204" t="s">
        <v>317</v>
      </c>
      <c r="AX611" s="204" t="s">
        <v>55</v>
      </c>
      <c r="AY611" s="202">
        <v>0</v>
      </c>
      <c r="AZ611" s="236" t="s">
        <v>215</v>
      </c>
      <c r="BA611" s="236" t="s">
        <v>215</v>
      </c>
      <c r="BB611" s="236" t="s">
        <v>215</v>
      </c>
      <c r="BC611" s="236" t="s">
        <v>215</v>
      </c>
      <c r="BD611" s="202">
        <v>0</v>
      </c>
      <c r="BE611" s="202">
        <v>0</v>
      </c>
      <c r="BF611" s="202">
        <v>0</v>
      </c>
      <c r="BG611" s="236" t="s">
        <v>215</v>
      </c>
      <c r="BH611" s="202">
        <v>0</v>
      </c>
    </row>
    <row r="612" spans="17:60" ht="16.5" thickBot="1" x14ac:dyDescent="0.3">
      <c r="Q612" s="206" t="s">
        <v>194</v>
      </c>
      <c r="R612" s="204" t="s">
        <v>393</v>
      </c>
      <c r="S612" s="204" t="s">
        <v>316</v>
      </c>
      <c r="T612" s="204" t="s">
        <v>55</v>
      </c>
      <c r="U612" s="202">
        <v>7102.7455647316729</v>
      </c>
      <c r="V612" s="204" t="s">
        <v>215</v>
      </c>
      <c r="W612" s="204" t="s">
        <v>215</v>
      </c>
      <c r="X612" s="204" t="s">
        <v>215</v>
      </c>
      <c r="Y612" s="204" t="s">
        <v>215</v>
      </c>
      <c r="Z612" s="204" t="s">
        <v>215</v>
      </c>
      <c r="AA612" s="204" t="s">
        <v>215</v>
      </c>
      <c r="AB612" s="202">
        <v>10924.972401815307</v>
      </c>
      <c r="AC612" s="158" t="s">
        <v>215</v>
      </c>
      <c r="AD612" s="202">
        <v>4064.6982294536974</v>
      </c>
      <c r="AU612" s="206" t="s">
        <v>194</v>
      </c>
      <c r="AV612" s="204" t="s">
        <v>365</v>
      </c>
      <c r="AW612" s="204" t="s">
        <v>74</v>
      </c>
      <c r="AX612" s="204" t="s">
        <v>55</v>
      </c>
      <c r="AY612" s="202">
        <v>0</v>
      </c>
      <c r="AZ612" s="236" t="s">
        <v>215</v>
      </c>
      <c r="BA612" s="236" t="s">
        <v>215</v>
      </c>
      <c r="BB612" s="236" t="s">
        <v>215</v>
      </c>
      <c r="BC612" s="236" t="s">
        <v>215</v>
      </c>
      <c r="BD612" s="202">
        <v>0</v>
      </c>
      <c r="BE612" s="202">
        <v>0</v>
      </c>
      <c r="BF612" s="202">
        <v>0</v>
      </c>
      <c r="BG612" s="236" t="s">
        <v>215</v>
      </c>
      <c r="BH612" s="202">
        <v>0</v>
      </c>
    </row>
    <row r="613" spans="17:60" ht="16.5" thickBot="1" x14ac:dyDescent="0.3">
      <c r="Q613" s="206" t="s">
        <v>194</v>
      </c>
      <c r="R613" s="204" t="s">
        <v>393</v>
      </c>
      <c r="S613" s="204" t="s">
        <v>312</v>
      </c>
      <c r="T613" s="204" t="s">
        <v>55</v>
      </c>
      <c r="U613" s="202">
        <v>2509.9686656916956</v>
      </c>
      <c r="V613" s="204" t="s">
        <v>215</v>
      </c>
      <c r="W613" s="204" t="s">
        <v>215</v>
      </c>
      <c r="X613" s="204" t="s">
        <v>215</v>
      </c>
      <c r="Y613" s="204" t="s">
        <v>215</v>
      </c>
      <c r="Z613" s="204" t="s">
        <v>215</v>
      </c>
      <c r="AA613" s="204" t="s">
        <v>215</v>
      </c>
      <c r="AB613" s="202">
        <v>3860.6674210973083</v>
      </c>
      <c r="AC613" s="158" t="s">
        <v>215</v>
      </c>
      <c r="AD613" s="202">
        <v>1519.6519087333884</v>
      </c>
      <c r="AU613" s="206" t="s">
        <v>194</v>
      </c>
      <c r="AV613" s="204" t="s">
        <v>365</v>
      </c>
      <c r="AW613" s="204" t="s">
        <v>316</v>
      </c>
      <c r="AX613" s="204" t="s">
        <v>55</v>
      </c>
      <c r="AY613" s="202">
        <v>2551211.3847300052</v>
      </c>
      <c r="AZ613" s="236" t="s">
        <v>215</v>
      </c>
      <c r="BA613" s="236" t="s">
        <v>215</v>
      </c>
      <c r="BB613" s="236" t="s">
        <v>215</v>
      </c>
      <c r="BC613" s="236" t="s">
        <v>215</v>
      </c>
      <c r="BD613" s="202">
        <v>123815.8703665912</v>
      </c>
      <c r="BE613" s="202">
        <v>880330.14661837602</v>
      </c>
      <c r="BF613" s="202">
        <v>3964786.6791838189</v>
      </c>
      <c r="BG613" s="236" t="s">
        <v>215</v>
      </c>
      <c r="BH613" s="202">
        <v>1406355.3801210835</v>
      </c>
    </row>
    <row r="614" spans="17:60" ht="16.5" thickBot="1" x14ac:dyDescent="0.3">
      <c r="Q614" s="206" t="s">
        <v>194</v>
      </c>
      <c r="R614" s="204" t="s">
        <v>393</v>
      </c>
      <c r="S614" s="204" t="s">
        <v>323</v>
      </c>
      <c r="T614" s="204" t="s">
        <v>52</v>
      </c>
      <c r="U614" s="202">
        <v>9.5301610479322836</v>
      </c>
      <c r="V614" s="204" t="s">
        <v>215</v>
      </c>
      <c r="W614" s="204" t="s">
        <v>215</v>
      </c>
      <c r="X614" s="204" t="s">
        <v>215</v>
      </c>
      <c r="Y614" s="204" t="s">
        <v>215</v>
      </c>
      <c r="Z614" s="204" t="s">
        <v>215</v>
      </c>
      <c r="AA614" s="204" t="s">
        <v>215</v>
      </c>
      <c r="AB614" s="202">
        <v>14.65866198987923</v>
      </c>
      <c r="AC614" s="158" t="s">
        <v>215</v>
      </c>
      <c r="AD614" s="202">
        <v>3.1850418090840034</v>
      </c>
      <c r="AU614" s="206" t="s">
        <v>194</v>
      </c>
      <c r="AV614" s="204" t="s">
        <v>365</v>
      </c>
      <c r="AW614" s="204" t="s">
        <v>315</v>
      </c>
      <c r="AX614" s="204" t="s">
        <v>55</v>
      </c>
      <c r="AY614" s="202">
        <v>0</v>
      </c>
      <c r="AZ614" s="236" t="s">
        <v>215</v>
      </c>
      <c r="BA614" s="236" t="s">
        <v>215</v>
      </c>
      <c r="BB614" s="236" t="s">
        <v>215</v>
      </c>
      <c r="BC614" s="236" t="s">
        <v>215</v>
      </c>
      <c r="BD614" s="202">
        <v>0</v>
      </c>
      <c r="BE614" s="202">
        <v>0</v>
      </c>
      <c r="BF614" s="202">
        <v>0</v>
      </c>
      <c r="BG614" s="236" t="s">
        <v>215</v>
      </c>
      <c r="BH614" s="202">
        <v>0</v>
      </c>
    </row>
    <row r="615" spans="17:60" ht="16.5" thickBot="1" x14ac:dyDescent="0.3">
      <c r="Q615" s="206" t="s">
        <v>194</v>
      </c>
      <c r="R615" s="204" t="s">
        <v>393</v>
      </c>
      <c r="S615" s="204" t="s">
        <v>322</v>
      </c>
      <c r="T615" s="204" t="s">
        <v>52</v>
      </c>
      <c r="U615" s="202">
        <v>0</v>
      </c>
      <c r="V615" s="204" t="s">
        <v>215</v>
      </c>
      <c r="W615" s="204" t="s">
        <v>215</v>
      </c>
      <c r="X615" s="204" t="s">
        <v>215</v>
      </c>
      <c r="Y615" s="204" t="s">
        <v>215</v>
      </c>
      <c r="Z615" s="204" t="s">
        <v>215</v>
      </c>
      <c r="AA615" s="204" t="s">
        <v>215</v>
      </c>
      <c r="AB615" s="202">
        <v>0</v>
      </c>
      <c r="AC615" s="158" t="s">
        <v>215</v>
      </c>
      <c r="AD615" s="202">
        <v>0</v>
      </c>
      <c r="AU615" s="206" t="s">
        <v>194</v>
      </c>
      <c r="AV615" s="204" t="s">
        <v>365</v>
      </c>
      <c r="AW615" s="204" t="s">
        <v>314</v>
      </c>
      <c r="AX615" s="204" t="s">
        <v>55</v>
      </c>
      <c r="AY615" s="202">
        <v>1284428.1368076326</v>
      </c>
      <c r="AZ615" s="236" t="s">
        <v>215</v>
      </c>
      <c r="BA615" s="236" t="s">
        <v>215</v>
      </c>
      <c r="BB615" s="236" t="s">
        <v>215</v>
      </c>
      <c r="BC615" s="236" t="s">
        <v>215</v>
      </c>
      <c r="BD615" s="202">
        <v>57551.098732540217</v>
      </c>
      <c r="BE615" s="202">
        <v>409187.99048345798</v>
      </c>
      <c r="BF615" s="202">
        <v>1884207.5754801575</v>
      </c>
      <c r="BG615" s="236" t="s">
        <v>215</v>
      </c>
      <c r="BH615" s="202">
        <v>653690.81600565661</v>
      </c>
    </row>
    <row r="616" spans="17:60" ht="16.5" thickBot="1" x14ac:dyDescent="0.3">
      <c r="Q616" s="206" t="s">
        <v>194</v>
      </c>
      <c r="R616" s="204" t="s">
        <v>393</v>
      </c>
      <c r="S616" s="204" t="s">
        <v>318</v>
      </c>
      <c r="T616" s="204" t="s">
        <v>52</v>
      </c>
      <c r="U616" s="202">
        <v>14.193255504915564</v>
      </c>
      <c r="V616" s="204" t="s">
        <v>215</v>
      </c>
      <c r="W616" s="204" t="s">
        <v>215</v>
      </c>
      <c r="X616" s="204" t="s">
        <v>215</v>
      </c>
      <c r="Y616" s="204" t="s">
        <v>215</v>
      </c>
      <c r="Z616" s="204" t="s">
        <v>215</v>
      </c>
      <c r="AA616" s="204" t="s">
        <v>215</v>
      </c>
      <c r="AB616" s="202">
        <v>21.831124777024677</v>
      </c>
      <c r="AC616" s="158" t="s">
        <v>215</v>
      </c>
      <c r="AD616" s="202">
        <v>5.439768700337253</v>
      </c>
      <c r="AU616" s="206" t="s">
        <v>194</v>
      </c>
      <c r="AV616" s="204" t="s">
        <v>365</v>
      </c>
      <c r="AW616" s="204" t="s">
        <v>313</v>
      </c>
      <c r="AX616" s="204" t="s">
        <v>55</v>
      </c>
      <c r="AY616" s="202">
        <v>0</v>
      </c>
      <c r="AZ616" s="236" t="s">
        <v>215</v>
      </c>
      <c r="BA616" s="236" t="s">
        <v>215</v>
      </c>
      <c r="BB616" s="236" t="s">
        <v>215</v>
      </c>
      <c r="BC616" s="236" t="s">
        <v>215</v>
      </c>
      <c r="BD616" s="202">
        <v>0</v>
      </c>
      <c r="BE616" s="202">
        <v>0</v>
      </c>
      <c r="BF616" s="202">
        <v>0</v>
      </c>
      <c r="BG616" s="236" t="s">
        <v>215</v>
      </c>
      <c r="BH616" s="202">
        <v>0</v>
      </c>
    </row>
    <row r="617" spans="17:60" ht="16.5" thickBot="1" x14ac:dyDescent="0.3">
      <c r="Q617" s="206" t="s">
        <v>194</v>
      </c>
      <c r="R617" s="204" t="s">
        <v>393</v>
      </c>
      <c r="S617" s="204" t="s">
        <v>317</v>
      </c>
      <c r="T617" s="204" t="s">
        <v>52</v>
      </c>
      <c r="U617" s="202">
        <v>2.9991383972537089</v>
      </c>
      <c r="V617" s="204" t="s">
        <v>215</v>
      </c>
      <c r="W617" s="204" t="s">
        <v>215</v>
      </c>
      <c r="X617" s="204" t="s">
        <v>215</v>
      </c>
      <c r="Y617" s="204" t="s">
        <v>215</v>
      </c>
      <c r="Z617" s="204" t="s">
        <v>215</v>
      </c>
      <c r="AA617" s="204" t="s">
        <v>215</v>
      </c>
      <c r="AB617" s="202">
        <v>4.7533226248222249</v>
      </c>
      <c r="AC617" s="158" t="s">
        <v>215</v>
      </c>
      <c r="AD617" s="202">
        <v>0.97803451432771205</v>
      </c>
      <c r="AU617" s="206" t="s">
        <v>194</v>
      </c>
      <c r="AV617" s="204" t="s">
        <v>365</v>
      </c>
      <c r="AW617" s="204" t="s">
        <v>312</v>
      </c>
      <c r="AX617" s="204" t="s">
        <v>55</v>
      </c>
      <c r="AY617" s="202">
        <v>0</v>
      </c>
      <c r="AZ617" s="236" t="s">
        <v>215</v>
      </c>
      <c r="BA617" s="236" t="s">
        <v>215</v>
      </c>
      <c r="BB617" s="236" t="s">
        <v>215</v>
      </c>
      <c r="BC617" s="236" t="s">
        <v>215</v>
      </c>
      <c r="BD617" s="202">
        <v>0</v>
      </c>
      <c r="BE617" s="202">
        <v>0</v>
      </c>
      <c r="BF617" s="202">
        <v>0</v>
      </c>
      <c r="BG617" s="236" t="s">
        <v>215</v>
      </c>
      <c r="BH617" s="202">
        <v>0</v>
      </c>
    </row>
    <row r="618" spans="17:60" ht="16.5" thickBot="1" x14ac:dyDescent="0.3">
      <c r="Q618" s="206" t="s">
        <v>194</v>
      </c>
      <c r="R618" s="204" t="s">
        <v>393</v>
      </c>
      <c r="S618" s="204" t="s">
        <v>74</v>
      </c>
      <c r="T618" s="204" t="s">
        <v>52</v>
      </c>
      <c r="U618" s="202">
        <v>62.874137497479772</v>
      </c>
      <c r="V618" s="204" t="s">
        <v>215</v>
      </c>
      <c r="W618" s="204" t="s">
        <v>215</v>
      </c>
      <c r="X618" s="204" t="s">
        <v>215</v>
      </c>
      <c r="Y618" s="204" t="s">
        <v>215</v>
      </c>
      <c r="Z618" s="204" t="s">
        <v>215</v>
      </c>
      <c r="AA618" s="204" t="s">
        <v>215</v>
      </c>
      <c r="AB618" s="202">
        <v>96.708830506144878</v>
      </c>
      <c r="AC618" s="158" t="s">
        <v>215</v>
      </c>
      <c r="AD618" s="202">
        <v>38.066930621095992</v>
      </c>
      <c r="AU618" s="206" t="s">
        <v>194</v>
      </c>
      <c r="AV618" s="204" t="s">
        <v>362</v>
      </c>
      <c r="AW618" s="204" t="s">
        <v>74</v>
      </c>
      <c r="AX618" s="204" t="s">
        <v>55</v>
      </c>
      <c r="AY618" s="202">
        <v>0</v>
      </c>
      <c r="AZ618" s="236" t="s">
        <v>215</v>
      </c>
      <c r="BA618" s="236" t="s">
        <v>215</v>
      </c>
      <c r="BB618" s="236" t="s">
        <v>215</v>
      </c>
      <c r="BC618" s="236" t="s">
        <v>215</v>
      </c>
      <c r="BD618" s="202">
        <v>0</v>
      </c>
      <c r="BE618" s="202">
        <v>0</v>
      </c>
      <c r="BF618" s="202">
        <v>0</v>
      </c>
      <c r="BG618" s="236" t="s">
        <v>215</v>
      </c>
      <c r="BH618" s="202">
        <v>0</v>
      </c>
    </row>
    <row r="619" spans="17:60" ht="16.5" thickBot="1" x14ac:dyDescent="0.3">
      <c r="Q619" s="206" t="s">
        <v>194</v>
      </c>
      <c r="R619" s="204" t="s">
        <v>393</v>
      </c>
      <c r="S619" s="204" t="s">
        <v>316</v>
      </c>
      <c r="T619" s="204" t="s">
        <v>52</v>
      </c>
      <c r="U619" s="202">
        <v>112.30851044033099</v>
      </c>
      <c r="V619" s="204" t="s">
        <v>215</v>
      </c>
      <c r="W619" s="204" t="s">
        <v>215</v>
      </c>
      <c r="X619" s="204" t="s">
        <v>215</v>
      </c>
      <c r="Y619" s="204" t="s">
        <v>215</v>
      </c>
      <c r="Z619" s="204" t="s">
        <v>215</v>
      </c>
      <c r="AA619" s="204" t="s">
        <v>215</v>
      </c>
      <c r="AB619" s="202">
        <v>172.74550606768844</v>
      </c>
      <c r="AC619" s="158" t="s">
        <v>215</v>
      </c>
      <c r="AD619" s="202">
        <v>64.27094978681545</v>
      </c>
      <c r="AU619" s="206" t="s">
        <v>194</v>
      </c>
      <c r="AV619" s="204" t="s">
        <v>362</v>
      </c>
      <c r="AW619" s="204" t="s">
        <v>74</v>
      </c>
      <c r="AX619" s="204" t="s">
        <v>52</v>
      </c>
      <c r="AY619" s="202">
        <v>0</v>
      </c>
      <c r="AZ619" s="236" t="s">
        <v>215</v>
      </c>
      <c r="BA619" s="236" t="s">
        <v>215</v>
      </c>
      <c r="BB619" s="236" t="s">
        <v>215</v>
      </c>
      <c r="BC619" s="236" t="s">
        <v>215</v>
      </c>
      <c r="BD619" s="202">
        <v>0</v>
      </c>
      <c r="BE619" s="202">
        <v>0</v>
      </c>
      <c r="BF619" s="202">
        <v>0</v>
      </c>
      <c r="BG619" s="236" t="s">
        <v>215</v>
      </c>
      <c r="BH619" s="202">
        <v>0</v>
      </c>
    </row>
    <row r="620" spans="17:60" ht="16.5" thickBot="1" x14ac:dyDescent="0.3">
      <c r="Q620" s="206" t="s">
        <v>194</v>
      </c>
      <c r="R620" s="204" t="s">
        <v>393</v>
      </c>
      <c r="S620" s="204" t="s">
        <v>312</v>
      </c>
      <c r="T620" s="204" t="s">
        <v>52</v>
      </c>
      <c r="U620" s="202">
        <v>37.447009908491665</v>
      </c>
      <c r="V620" s="204" t="s">
        <v>215</v>
      </c>
      <c r="W620" s="204" t="s">
        <v>215</v>
      </c>
      <c r="X620" s="204" t="s">
        <v>215</v>
      </c>
      <c r="Y620" s="204" t="s">
        <v>215</v>
      </c>
      <c r="Z620" s="204" t="s">
        <v>215</v>
      </c>
      <c r="AA620" s="204" t="s">
        <v>215</v>
      </c>
      <c r="AB620" s="202">
        <v>57.598508358820972</v>
      </c>
      <c r="AC620" s="158" t="s">
        <v>215</v>
      </c>
      <c r="AD620" s="202">
        <v>22.672163545960135</v>
      </c>
      <c r="AU620" s="206" t="s">
        <v>194</v>
      </c>
      <c r="AV620" s="204" t="s">
        <v>345</v>
      </c>
      <c r="AW620" s="204" t="s">
        <v>319</v>
      </c>
      <c r="AX620" s="204" t="s">
        <v>55</v>
      </c>
      <c r="AY620" s="202">
        <v>421818.39102646947</v>
      </c>
      <c r="AZ620" s="236" t="s">
        <v>215</v>
      </c>
      <c r="BA620" s="236" t="s">
        <v>215</v>
      </c>
      <c r="BB620" s="236" t="s">
        <v>215</v>
      </c>
      <c r="BC620" s="236" t="s">
        <v>215</v>
      </c>
      <c r="BD620" s="202">
        <v>23070.556793621025</v>
      </c>
      <c r="BE620" s="202">
        <v>172738.41105909008</v>
      </c>
      <c r="BF620" s="202">
        <v>701657.17013847223</v>
      </c>
      <c r="BG620" s="236" t="s">
        <v>215</v>
      </c>
      <c r="BH620" s="202">
        <v>366916.14981659997</v>
      </c>
    </row>
    <row r="621" spans="17:60" ht="16.5" thickBot="1" x14ac:dyDescent="0.3">
      <c r="Q621" s="206" t="s">
        <v>194</v>
      </c>
      <c r="R621" s="204" t="s">
        <v>384</v>
      </c>
      <c r="S621" s="204" t="s">
        <v>322</v>
      </c>
      <c r="T621" s="204" t="s">
        <v>55</v>
      </c>
      <c r="U621" s="202">
        <v>126225.84016154251</v>
      </c>
      <c r="V621" s="204" t="s">
        <v>215</v>
      </c>
      <c r="W621" s="204" t="s">
        <v>215</v>
      </c>
      <c r="X621" s="204" t="s">
        <v>215</v>
      </c>
      <c r="Y621" s="204" t="s">
        <v>215</v>
      </c>
      <c r="Z621" s="204" t="s">
        <v>215</v>
      </c>
      <c r="AA621" s="204" t="s">
        <v>215</v>
      </c>
      <c r="AB621" s="202">
        <v>196122.9271683663</v>
      </c>
      <c r="AC621" s="158" t="s">
        <v>215</v>
      </c>
      <c r="AD621" s="202">
        <v>87748.420172429061</v>
      </c>
      <c r="AU621" s="206" t="s">
        <v>194</v>
      </c>
      <c r="AV621" s="204" t="s">
        <v>345</v>
      </c>
      <c r="AW621" s="204" t="s">
        <v>319</v>
      </c>
      <c r="AX621" s="204" t="s">
        <v>52</v>
      </c>
      <c r="AY621" s="202">
        <v>46682.715531514834</v>
      </c>
      <c r="AZ621" s="236" t="s">
        <v>215</v>
      </c>
      <c r="BA621" s="236" t="s">
        <v>215</v>
      </c>
      <c r="BB621" s="236" t="s">
        <v>215</v>
      </c>
      <c r="BC621" s="236" t="s">
        <v>215</v>
      </c>
      <c r="BD621" s="202">
        <v>2553.2225783931858</v>
      </c>
      <c r="BE621" s="202">
        <v>19116.990336088413</v>
      </c>
      <c r="BF621" s="202">
        <v>77652.522438659114</v>
      </c>
      <c r="BG621" s="236" t="s">
        <v>215</v>
      </c>
      <c r="BH621" s="202">
        <v>40606.674839675696</v>
      </c>
    </row>
    <row r="622" spans="17:60" ht="16.5" thickBot="1" x14ac:dyDescent="0.3">
      <c r="Q622" s="206" t="s">
        <v>194</v>
      </c>
      <c r="R622" s="204" t="s">
        <v>384</v>
      </c>
      <c r="S622" s="204" t="s">
        <v>320</v>
      </c>
      <c r="T622" s="204" t="s">
        <v>55</v>
      </c>
      <c r="U622" s="202">
        <v>44207.195706994913</v>
      </c>
      <c r="V622" s="204" t="s">
        <v>215</v>
      </c>
      <c r="W622" s="204" t="s">
        <v>215</v>
      </c>
      <c r="X622" s="204" t="s">
        <v>215</v>
      </c>
      <c r="Y622" s="204" t="s">
        <v>215</v>
      </c>
      <c r="Z622" s="204" t="s">
        <v>215</v>
      </c>
      <c r="AA622" s="204" t="s">
        <v>215</v>
      </c>
      <c r="AB622" s="202">
        <v>68173.488796142687</v>
      </c>
      <c r="AC622" s="158" t="s">
        <v>215</v>
      </c>
      <c r="AD622" s="202">
        <v>11402.582836979045</v>
      </c>
      <c r="AU622" s="206" t="s">
        <v>194</v>
      </c>
      <c r="AV622" s="204" t="s">
        <v>344</v>
      </c>
      <c r="AW622" s="204" t="s">
        <v>322</v>
      </c>
      <c r="AX622" s="204" t="s">
        <v>55</v>
      </c>
      <c r="AY622" s="202">
        <v>137681.93138035794</v>
      </c>
      <c r="AZ622" s="236" t="s">
        <v>215</v>
      </c>
      <c r="BA622" s="236" t="s">
        <v>215</v>
      </c>
      <c r="BB622" s="236" t="s">
        <v>215</v>
      </c>
      <c r="BC622" s="236" t="s">
        <v>215</v>
      </c>
      <c r="BD622" s="202">
        <v>7743.2048189827137</v>
      </c>
      <c r="BE622" s="202">
        <v>23034.112325600767</v>
      </c>
      <c r="BF622" s="202">
        <v>235419.17219128943</v>
      </c>
      <c r="BG622" s="236" t="s">
        <v>215</v>
      </c>
      <c r="BH622" s="202">
        <v>88206.27162528655</v>
      </c>
    </row>
    <row r="623" spans="17:60" ht="16.5" thickBot="1" x14ac:dyDescent="0.3">
      <c r="Q623" s="206" t="s">
        <v>194</v>
      </c>
      <c r="R623" s="204" t="s">
        <v>384</v>
      </c>
      <c r="S623" s="204" t="s">
        <v>319</v>
      </c>
      <c r="T623" s="204" t="s">
        <v>55</v>
      </c>
      <c r="U623" s="202">
        <v>1513649.1768687041</v>
      </c>
      <c r="V623" s="204" t="s">
        <v>215</v>
      </c>
      <c r="W623" s="204" t="s">
        <v>215</v>
      </c>
      <c r="X623" s="204" t="s">
        <v>215</v>
      </c>
      <c r="Y623" s="204" t="s">
        <v>215</v>
      </c>
      <c r="Z623" s="204" t="s">
        <v>215</v>
      </c>
      <c r="AA623" s="204" t="s">
        <v>215</v>
      </c>
      <c r="AB623" s="202">
        <v>2351826.7487351126</v>
      </c>
      <c r="AC623" s="158" t="s">
        <v>215</v>
      </c>
      <c r="AD623" s="202">
        <v>396267.18347442622</v>
      </c>
      <c r="AU623" s="206" t="s">
        <v>194</v>
      </c>
      <c r="AV623" s="204" t="s">
        <v>344</v>
      </c>
      <c r="AW623" s="204" t="s">
        <v>321</v>
      </c>
      <c r="AX623" s="204" t="s">
        <v>55</v>
      </c>
      <c r="AY623" s="202">
        <v>88907.911811151542</v>
      </c>
      <c r="AZ623" s="236" t="s">
        <v>215</v>
      </c>
      <c r="BA623" s="236" t="s">
        <v>215</v>
      </c>
      <c r="BB623" s="236" t="s">
        <v>215</v>
      </c>
      <c r="BC623" s="236" t="s">
        <v>215</v>
      </c>
      <c r="BD623" s="202">
        <v>5000.1635238537338</v>
      </c>
      <c r="BE623" s="202">
        <v>3202.9775092021282</v>
      </c>
      <c r="BF623" s="202">
        <v>152021.59637065837</v>
      </c>
      <c r="BG623" s="236" t="s">
        <v>215</v>
      </c>
      <c r="BH623" s="202">
        <v>45287.806894341171</v>
      </c>
    </row>
    <row r="624" spans="17:60" ht="16.5" thickBot="1" x14ac:dyDescent="0.3">
      <c r="Q624" s="206" t="s">
        <v>194</v>
      </c>
      <c r="R624" s="204" t="s">
        <v>384</v>
      </c>
      <c r="S624" s="204" t="s">
        <v>317</v>
      </c>
      <c r="T624" s="204" t="s">
        <v>55</v>
      </c>
      <c r="U624" s="202">
        <v>171010.62237318585</v>
      </c>
      <c r="V624" s="204" t="s">
        <v>215</v>
      </c>
      <c r="W624" s="204" t="s">
        <v>215</v>
      </c>
      <c r="X624" s="204" t="s">
        <v>215</v>
      </c>
      <c r="Y624" s="204" t="s">
        <v>215</v>
      </c>
      <c r="Z624" s="204" t="s">
        <v>215</v>
      </c>
      <c r="AA624" s="204" t="s">
        <v>215</v>
      </c>
      <c r="AB624" s="202">
        <v>260511.7792984168</v>
      </c>
      <c r="AC624" s="158" t="s">
        <v>215</v>
      </c>
      <c r="AD624" s="202">
        <v>76729.101043174713</v>
      </c>
      <c r="AU624" s="206" t="s">
        <v>194</v>
      </c>
      <c r="AV624" s="204" t="s">
        <v>344</v>
      </c>
      <c r="AW624" s="204" t="s">
        <v>320</v>
      </c>
      <c r="AX624" s="204" t="s">
        <v>55</v>
      </c>
      <c r="AY624" s="202">
        <v>86523.362688654001</v>
      </c>
      <c r="AZ624" s="236" t="s">
        <v>215</v>
      </c>
      <c r="BA624" s="236" t="s">
        <v>215</v>
      </c>
      <c r="BB624" s="236" t="s">
        <v>215</v>
      </c>
      <c r="BC624" s="236" t="s">
        <v>215</v>
      </c>
      <c r="BD624" s="202">
        <v>4866.0569488565006</v>
      </c>
      <c r="BE624" s="202">
        <v>7640.0942729928474</v>
      </c>
      <c r="BF624" s="202">
        <v>147944.31059437877</v>
      </c>
      <c r="BG624" s="236" t="s">
        <v>215</v>
      </c>
      <c r="BH624" s="202">
        <v>48596.190107467104</v>
      </c>
    </row>
    <row r="625" spans="17:60" ht="16.5" thickBot="1" x14ac:dyDescent="0.3">
      <c r="Q625" s="206" t="s">
        <v>194</v>
      </c>
      <c r="R625" s="204" t="s">
        <v>384</v>
      </c>
      <c r="S625" s="204" t="s">
        <v>74</v>
      </c>
      <c r="T625" s="204" t="s">
        <v>55</v>
      </c>
      <c r="U625" s="202">
        <v>1958656.0958669442</v>
      </c>
      <c r="V625" s="204" t="s">
        <v>215</v>
      </c>
      <c r="W625" s="204" t="s">
        <v>215</v>
      </c>
      <c r="X625" s="204" t="s">
        <v>215</v>
      </c>
      <c r="Y625" s="204" t="s">
        <v>215</v>
      </c>
      <c r="Z625" s="204" t="s">
        <v>215</v>
      </c>
      <c r="AA625" s="204" t="s">
        <v>215</v>
      </c>
      <c r="AB625" s="202">
        <v>3020513.2280298304</v>
      </c>
      <c r="AC625" s="158" t="s">
        <v>215</v>
      </c>
      <c r="AD625" s="202">
        <v>657715.5908012226</v>
      </c>
      <c r="AU625" s="206" t="s">
        <v>194</v>
      </c>
      <c r="AV625" s="204" t="s">
        <v>344</v>
      </c>
      <c r="AW625" s="204" t="s">
        <v>318</v>
      </c>
      <c r="AX625" s="204" t="s">
        <v>55</v>
      </c>
      <c r="AY625" s="202">
        <v>70398.304305598183</v>
      </c>
      <c r="AZ625" s="236" t="s">
        <v>215</v>
      </c>
      <c r="BA625" s="236" t="s">
        <v>215</v>
      </c>
      <c r="BB625" s="236" t="s">
        <v>215</v>
      </c>
      <c r="BC625" s="236" t="s">
        <v>215</v>
      </c>
      <c r="BD625" s="202">
        <v>3959.1868278010384</v>
      </c>
      <c r="BE625" s="202">
        <v>26938.810911376746</v>
      </c>
      <c r="BF625" s="202">
        <v>120372.44362522631</v>
      </c>
      <c r="BG625" s="236" t="s">
        <v>215</v>
      </c>
      <c r="BH625" s="202">
        <v>60262.061512484608</v>
      </c>
    </row>
    <row r="626" spans="17:60" ht="16.5" thickBot="1" x14ac:dyDescent="0.3">
      <c r="Q626" s="206" t="s">
        <v>194</v>
      </c>
      <c r="R626" s="204" t="s">
        <v>384</v>
      </c>
      <c r="S626" s="204" t="s">
        <v>316</v>
      </c>
      <c r="T626" s="204" t="s">
        <v>55</v>
      </c>
      <c r="U626" s="202">
        <v>2657081.1681710542</v>
      </c>
      <c r="V626" s="204" t="s">
        <v>215</v>
      </c>
      <c r="W626" s="204" t="s">
        <v>215</v>
      </c>
      <c r="X626" s="204" t="s">
        <v>215</v>
      </c>
      <c r="Y626" s="204" t="s">
        <v>215</v>
      </c>
      <c r="Z626" s="204" t="s">
        <v>215</v>
      </c>
      <c r="AA626" s="204" t="s">
        <v>215</v>
      </c>
      <c r="AB626" s="202">
        <v>4097579.3725836556</v>
      </c>
      <c r="AC626" s="158" t="s">
        <v>215</v>
      </c>
      <c r="AD626" s="202">
        <v>664226.48124819621</v>
      </c>
      <c r="AU626" s="206" t="s">
        <v>194</v>
      </c>
      <c r="AV626" s="204" t="s">
        <v>344</v>
      </c>
      <c r="AW626" s="204" t="s">
        <v>317</v>
      </c>
      <c r="AX626" s="204" t="s">
        <v>55</v>
      </c>
      <c r="AY626" s="202">
        <v>139120.6857309257</v>
      </c>
      <c r="AZ626" s="236" t="s">
        <v>215</v>
      </c>
      <c r="BA626" s="236" t="s">
        <v>215</v>
      </c>
      <c r="BB626" s="236" t="s">
        <v>215</v>
      </c>
      <c r="BC626" s="236" t="s">
        <v>215</v>
      </c>
      <c r="BD626" s="202">
        <v>7824.1200814936083</v>
      </c>
      <c r="BE626" s="202">
        <v>38802.178124389378</v>
      </c>
      <c r="BF626" s="202">
        <v>237879.26521004265</v>
      </c>
      <c r="BG626" s="236" t="s">
        <v>215</v>
      </c>
      <c r="BH626" s="202">
        <v>104655.3761543446</v>
      </c>
    </row>
    <row r="627" spans="17:60" ht="16.5" thickBot="1" x14ac:dyDescent="0.3">
      <c r="Q627" s="206" t="s">
        <v>194</v>
      </c>
      <c r="R627" s="204" t="s">
        <v>384</v>
      </c>
      <c r="S627" s="204" t="s">
        <v>314</v>
      </c>
      <c r="T627" s="204" t="s">
        <v>55</v>
      </c>
      <c r="U627" s="202">
        <v>2443833.4563068617</v>
      </c>
      <c r="V627" s="204" t="s">
        <v>215</v>
      </c>
      <c r="W627" s="204" t="s">
        <v>215</v>
      </c>
      <c r="X627" s="204" t="s">
        <v>215</v>
      </c>
      <c r="Y627" s="204" t="s">
        <v>215</v>
      </c>
      <c r="Z627" s="204" t="s">
        <v>215</v>
      </c>
      <c r="AA627" s="204" t="s">
        <v>215</v>
      </c>
      <c r="AB627" s="202">
        <v>3722852.9618597873</v>
      </c>
      <c r="AC627" s="158" t="s">
        <v>215</v>
      </c>
      <c r="AD627" s="202">
        <v>1350003.3707925922</v>
      </c>
      <c r="AU627" s="206" t="s">
        <v>194</v>
      </c>
      <c r="AV627" s="204" t="s">
        <v>344</v>
      </c>
      <c r="AW627" s="204" t="s">
        <v>74</v>
      </c>
      <c r="AX627" s="204" t="s">
        <v>55</v>
      </c>
      <c r="AY627" s="202">
        <v>247144.2301536623</v>
      </c>
      <c r="AZ627" s="236" t="s">
        <v>215</v>
      </c>
      <c r="BA627" s="236" t="s">
        <v>215</v>
      </c>
      <c r="BB627" s="236" t="s">
        <v>215</v>
      </c>
      <c r="BC627" s="236" t="s">
        <v>215</v>
      </c>
      <c r="BD627" s="202">
        <v>13899.343034511081</v>
      </c>
      <c r="BE627" s="202">
        <v>41347.095446074818</v>
      </c>
      <c r="BF627" s="202">
        <v>422586.2427357636</v>
      </c>
      <c r="BG627" s="236" t="s">
        <v>215</v>
      </c>
      <c r="BH627" s="202">
        <v>158333.56546497621</v>
      </c>
    </row>
    <row r="628" spans="17:60" ht="16.5" thickBot="1" x14ac:dyDescent="0.3">
      <c r="Q628" s="206" t="s">
        <v>194</v>
      </c>
      <c r="R628" s="204" t="s">
        <v>384</v>
      </c>
      <c r="S628" s="204" t="s">
        <v>313</v>
      </c>
      <c r="T628" s="204" t="s">
        <v>55</v>
      </c>
      <c r="U628" s="202">
        <v>179295.50117992968</v>
      </c>
      <c r="V628" s="204" t="s">
        <v>215</v>
      </c>
      <c r="W628" s="204" t="s">
        <v>215</v>
      </c>
      <c r="X628" s="204" t="s">
        <v>215</v>
      </c>
      <c r="Y628" s="204" t="s">
        <v>215</v>
      </c>
      <c r="Z628" s="204" t="s">
        <v>215</v>
      </c>
      <c r="AA628" s="204" t="s">
        <v>215</v>
      </c>
      <c r="AB628" s="202">
        <v>276497.96928771597</v>
      </c>
      <c r="AC628" s="158" t="s">
        <v>215</v>
      </c>
      <c r="AD628" s="202">
        <v>122802.67280370426</v>
      </c>
      <c r="AU628" s="206" t="s">
        <v>194</v>
      </c>
      <c r="AV628" s="204" t="s">
        <v>344</v>
      </c>
      <c r="AW628" s="204" t="s">
        <v>316</v>
      </c>
      <c r="AX628" s="204" t="s">
        <v>55</v>
      </c>
      <c r="AY628" s="202">
        <v>1354510.1044875798</v>
      </c>
      <c r="AZ628" s="236" t="s">
        <v>215</v>
      </c>
      <c r="BA628" s="236" t="s">
        <v>215</v>
      </c>
      <c r="BB628" s="236" t="s">
        <v>215</v>
      </c>
      <c r="BC628" s="236" t="s">
        <v>215</v>
      </c>
      <c r="BD628" s="202">
        <v>76177.382633123707</v>
      </c>
      <c r="BE628" s="202">
        <v>534716.59962993884</v>
      </c>
      <c r="BF628" s="202">
        <v>2316045.7173009631</v>
      </c>
      <c r="BG628" s="236" t="s">
        <v>215</v>
      </c>
      <c r="BH628" s="202">
        <v>1175878.0608156321</v>
      </c>
    </row>
    <row r="629" spans="17:60" ht="16.5" thickBot="1" x14ac:dyDescent="0.3">
      <c r="Q629" s="206" t="s">
        <v>194</v>
      </c>
      <c r="R629" s="204" t="s">
        <v>384</v>
      </c>
      <c r="S629" s="204" t="s">
        <v>322</v>
      </c>
      <c r="T629" s="204" t="s">
        <v>52</v>
      </c>
      <c r="U629" s="202">
        <v>11649.30156197637</v>
      </c>
      <c r="V629" s="204" t="s">
        <v>215</v>
      </c>
      <c r="W629" s="204" t="s">
        <v>215</v>
      </c>
      <c r="X629" s="204" t="s">
        <v>215</v>
      </c>
      <c r="Y629" s="204" t="s">
        <v>215</v>
      </c>
      <c r="Z629" s="204" t="s">
        <v>215</v>
      </c>
      <c r="AA629" s="204" t="s">
        <v>215</v>
      </c>
      <c r="AB629" s="202">
        <v>18100.058742947553</v>
      </c>
      <c r="AC629" s="158" t="s">
        <v>215</v>
      </c>
      <c r="AD629" s="202">
        <v>8098.2452314631137</v>
      </c>
      <c r="AU629" s="206" t="s">
        <v>194</v>
      </c>
      <c r="AV629" s="204" t="s">
        <v>344</v>
      </c>
      <c r="AW629" s="204" t="s">
        <v>315</v>
      </c>
      <c r="AX629" s="204" t="s">
        <v>55</v>
      </c>
      <c r="AY629" s="202">
        <v>45509.358433710666</v>
      </c>
      <c r="AZ629" s="236" t="s">
        <v>215</v>
      </c>
      <c r="BA629" s="236" t="s">
        <v>215</v>
      </c>
      <c r="BB629" s="236" t="s">
        <v>215</v>
      </c>
      <c r="BC629" s="236" t="s">
        <v>215</v>
      </c>
      <c r="BD629" s="202">
        <v>2559.4373931261734</v>
      </c>
      <c r="BE629" s="202">
        <v>16741.669342165369</v>
      </c>
      <c r="BF629" s="202">
        <v>77815.406727721827</v>
      </c>
      <c r="BG629" s="236" t="s">
        <v>215</v>
      </c>
      <c r="BH629" s="202">
        <v>38283.662018565461</v>
      </c>
    </row>
    <row r="630" spans="17:60" ht="16.5" thickBot="1" x14ac:dyDescent="0.3">
      <c r="Q630" s="206" t="s">
        <v>194</v>
      </c>
      <c r="R630" s="204" t="s">
        <v>384</v>
      </c>
      <c r="S630" s="204" t="s">
        <v>320</v>
      </c>
      <c r="T630" s="204" t="s">
        <v>52</v>
      </c>
      <c r="U630" s="202">
        <v>5591.8525246014487</v>
      </c>
      <c r="V630" s="204" t="s">
        <v>215</v>
      </c>
      <c r="W630" s="204" t="s">
        <v>215</v>
      </c>
      <c r="X630" s="204" t="s">
        <v>215</v>
      </c>
      <c r="Y630" s="204" t="s">
        <v>215</v>
      </c>
      <c r="Z630" s="204" t="s">
        <v>215</v>
      </c>
      <c r="AA630" s="204" t="s">
        <v>215</v>
      </c>
      <c r="AB630" s="202">
        <v>8623.3946609574068</v>
      </c>
      <c r="AC630" s="158" t="s">
        <v>215</v>
      </c>
      <c r="AD630" s="202">
        <v>1442.3344571899509</v>
      </c>
      <c r="AU630" s="206" t="s">
        <v>194</v>
      </c>
      <c r="AV630" s="204" t="s">
        <v>344</v>
      </c>
      <c r="AW630" s="204" t="s">
        <v>314</v>
      </c>
      <c r="AX630" s="204" t="s">
        <v>55</v>
      </c>
      <c r="AY630" s="202">
        <v>146191.7701730569</v>
      </c>
      <c r="AZ630" s="236" t="s">
        <v>215</v>
      </c>
      <c r="BA630" s="236" t="s">
        <v>215</v>
      </c>
      <c r="BB630" s="236" t="s">
        <v>215</v>
      </c>
      <c r="BC630" s="236" t="s">
        <v>215</v>
      </c>
      <c r="BD630" s="202">
        <v>8221.7964837550244</v>
      </c>
      <c r="BE630" s="202">
        <v>13633.751225065722</v>
      </c>
      <c r="BF630" s="202">
        <v>249969.95008910962</v>
      </c>
      <c r="BG630" s="236" t="s">
        <v>215</v>
      </c>
      <c r="BH630" s="202">
        <v>82834.068496186999</v>
      </c>
    </row>
    <row r="631" spans="17:60" ht="16.5" thickBot="1" x14ac:dyDescent="0.3">
      <c r="Q631" s="206" t="s">
        <v>194</v>
      </c>
      <c r="R631" s="204" t="s">
        <v>384</v>
      </c>
      <c r="S631" s="204" t="s">
        <v>319</v>
      </c>
      <c r="T631" s="204" t="s">
        <v>52</v>
      </c>
      <c r="U631" s="202">
        <v>17964.558367114118</v>
      </c>
      <c r="V631" s="204" t="s">
        <v>215</v>
      </c>
      <c r="W631" s="204" t="s">
        <v>215</v>
      </c>
      <c r="X631" s="204" t="s">
        <v>215</v>
      </c>
      <c r="Y631" s="204" t="s">
        <v>215</v>
      </c>
      <c r="Z631" s="204" t="s">
        <v>215</v>
      </c>
      <c r="AA631" s="204" t="s">
        <v>215</v>
      </c>
      <c r="AB631" s="202">
        <v>27912.365389973678</v>
      </c>
      <c r="AC631" s="158" t="s">
        <v>215</v>
      </c>
      <c r="AD631" s="202">
        <v>4703.0481404052189</v>
      </c>
      <c r="AU631" s="206" t="s">
        <v>194</v>
      </c>
      <c r="AV631" s="204" t="s">
        <v>344</v>
      </c>
      <c r="AW631" s="204" t="s">
        <v>312</v>
      </c>
      <c r="AX631" s="204" t="s">
        <v>55</v>
      </c>
      <c r="AY631" s="202">
        <v>115032.15633584074</v>
      </c>
      <c r="AZ631" s="236" t="s">
        <v>215</v>
      </c>
      <c r="BA631" s="236" t="s">
        <v>215</v>
      </c>
      <c r="BB631" s="236" t="s">
        <v>215</v>
      </c>
      <c r="BC631" s="236" t="s">
        <v>215</v>
      </c>
      <c r="BD631" s="202">
        <v>6469.385912498371</v>
      </c>
      <c r="BE631" s="202">
        <v>30499.590269507135</v>
      </c>
      <c r="BF631" s="202">
        <v>196690.84206227245</v>
      </c>
      <c r="BG631" s="236" t="s">
        <v>215</v>
      </c>
      <c r="BH631" s="202">
        <v>84950.409938756042</v>
      </c>
    </row>
    <row r="632" spans="17:60" ht="16.5" thickBot="1" x14ac:dyDescent="0.3">
      <c r="Q632" s="206" t="s">
        <v>194</v>
      </c>
      <c r="R632" s="204" t="s">
        <v>384</v>
      </c>
      <c r="S632" s="204" t="s">
        <v>317</v>
      </c>
      <c r="T632" s="204" t="s">
        <v>52</v>
      </c>
      <c r="U632" s="202">
        <v>15224.013401285041</v>
      </c>
      <c r="V632" s="204" t="s">
        <v>215</v>
      </c>
      <c r="W632" s="204" t="s">
        <v>215</v>
      </c>
      <c r="X632" s="204" t="s">
        <v>215</v>
      </c>
      <c r="Y632" s="204" t="s">
        <v>215</v>
      </c>
      <c r="Z632" s="204" t="s">
        <v>215</v>
      </c>
      <c r="AA632" s="204" t="s">
        <v>215</v>
      </c>
      <c r="AB632" s="202">
        <v>23191.74542606411</v>
      </c>
      <c r="AC632" s="158" t="s">
        <v>215</v>
      </c>
      <c r="AD632" s="202">
        <v>6830.7152289096975</v>
      </c>
      <c r="AU632" s="206" t="s">
        <v>194</v>
      </c>
      <c r="AV632" s="204" t="s">
        <v>344</v>
      </c>
      <c r="AW632" s="204" t="s">
        <v>322</v>
      </c>
      <c r="AX632" s="204" t="s">
        <v>52</v>
      </c>
      <c r="AY632" s="202">
        <v>34505.020301268873</v>
      </c>
      <c r="AZ632" s="236" t="s">
        <v>215</v>
      </c>
      <c r="BA632" s="236" t="s">
        <v>215</v>
      </c>
      <c r="BB632" s="236" t="s">
        <v>215</v>
      </c>
      <c r="BC632" s="236" t="s">
        <v>215</v>
      </c>
      <c r="BD632" s="202">
        <v>1940.5555747019246</v>
      </c>
      <c r="BE632" s="202">
        <v>5772.6711518948732</v>
      </c>
      <c r="BF632" s="202">
        <v>58999.341702488782</v>
      </c>
      <c r="BG632" s="236" t="s">
        <v>215</v>
      </c>
      <c r="BH632" s="202">
        <v>22105.727037788711</v>
      </c>
    </row>
    <row r="633" spans="17:60" ht="16.5" thickBot="1" x14ac:dyDescent="0.3">
      <c r="Q633" s="206" t="s">
        <v>194</v>
      </c>
      <c r="R633" s="204" t="s">
        <v>384</v>
      </c>
      <c r="S633" s="204" t="s">
        <v>74</v>
      </c>
      <c r="T633" s="204" t="s">
        <v>52</v>
      </c>
      <c r="U633" s="202">
        <v>29221.805115745956</v>
      </c>
      <c r="V633" s="204" t="s">
        <v>215</v>
      </c>
      <c r="W633" s="204" t="s">
        <v>215</v>
      </c>
      <c r="X633" s="204" t="s">
        <v>215</v>
      </c>
      <c r="Y633" s="204" t="s">
        <v>215</v>
      </c>
      <c r="Z633" s="204" t="s">
        <v>215</v>
      </c>
      <c r="AA633" s="204" t="s">
        <v>215</v>
      </c>
      <c r="AB633" s="202">
        <v>45063.98498709008</v>
      </c>
      <c r="AC633" s="158" t="s">
        <v>215</v>
      </c>
      <c r="AD633" s="202">
        <v>9812.6653558719881</v>
      </c>
      <c r="AU633" s="206" t="s">
        <v>194</v>
      </c>
      <c r="AV633" s="204" t="s">
        <v>344</v>
      </c>
      <c r="AW633" s="204" t="s">
        <v>321</v>
      </c>
      <c r="AX633" s="204" t="s">
        <v>52</v>
      </c>
      <c r="AY633" s="202">
        <v>9803.9581235487185</v>
      </c>
      <c r="AZ633" s="236" t="s">
        <v>215</v>
      </c>
      <c r="BA633" s="236" t="s">
        <v>215</v>
      </c>
      <c r="BB633" s="236" t="s">
        <v>215</v>
      </c>
      <c r="BC633" s="236" t="s">
        <v>215</v>
      </c>
      <c r="BD633" s="202">
        <v>551.37268213973687</v>
      </c>
      <c r="BE633" s="202">
        <v>353.19530884480156</v>
      </c>
      <c r="BF633" s="202">
        <v>16763.562818332</v>
      </c>
      <c r="BG633" s="236" t="s">
        <v>215</v>
      </c>
      <c r="BH633" s="202">
        <v>4993.9285858223438</v>
      </c>
    </row>
    <row r="634" spans="17:60" ht="16.5" thickBot="1" x14ac:dyDescent="0.3">
      <c r="Q634" s="206" t="s">
        <v>194</v>
      </c>
      <c r="R634" s="204" t="s">
        <v>384</v>
      </c>
      <c r="S634" s="204" t="s">
        <v>316</v>
      </c>
      <c r="T634" s="204" t="s">
        <v>52</v>
      </c>
      <c r="U634" s="202">
        <v>26279.366573135831</v>
      </c>
      <c r="V634" s="204" t="s">
        <v>215</v>
      </c>
      <c r="W634" s="204" t="s">
        <v>215</v>
      </c>
      <c r="X634" s="204" t="s">
        <v>215</v>
      </c>
      <c r="Y634" s="204" t="s">
        <v>215</v>
      </c>
      <c r="Z634" s="204" t="s">
        <v>215</v>
      </c>
      <c r="AA634" s="204" t="s">
        <v>215</v>
      </c>
      <c r="AB634" s="202">
        <v>40526.345858213404</v>
      </c>
      <c r="AC634" s="158" t="s">
        <v>215</v>
      </c>
      <c r="AD634" s="202">
        <v>6569.4083407774006</v>
      </c>
      <c r="AU634" s="206" t="s">
        <v>194</v>
      </c>
      <c r="AV634" s="204" t="s">
        <v>344</v>
      </c>
      <c r="AW634" s="204" t="s">
        <v>320</v>
      </c>
      <c r="AX634" s="204" t="s">
        <v>52</v>
      </c>
      <c r="AY634" s="202">
        <v>9574.4822688326949</v>
      </c>
      <c r="AZ634" s="236" t="s">
        <v>215</v>
      </c>
      <c r="BA634" s="236" t="s">
        <v>215</v>
      </c>
      <c r="BB634" s="236" t="s">
        <v>215</v>
      </c>
      <c r="BC634" s="236" t="s">
        <v>215</v>
      </c>
      <c r="BD634" s="202">
        <v>538.4670050747593</v>
      </c>
      <c r="BE634" s="202">
        <v>845.4357860801515</v>
      </c>
      <c r="BF634" s="202">
        <v>16371.187324950135</v>
      </c>
      <c r="BG634" s="236" t="s">
        <v>215</v>
      </c>
      <c r="BH634" s="202">
        <v>5377.545972075126</v>
      </c>
    </row>
    <row r="635" spans="17:60" ht="16.5" thickBot="1" x14ac:dyDescent="0.3">
      <c r="Q635" s="206" t="s">
        <v>194</v>
      </c>
      <c r="R635" s="204" t="s">
        <v>384</v>
      </c>
      <c r="S635" s="204" t="s">
        <v>314</v>
      </c>
      <c r="T635" s="204" t="s">
        <v>52</v>
      </c>
      <c r="U635" s="202">
        <v>37369.756287229109</v>
      </c>
      <c r="V635" s="204" t="s">
        <v>215</v>
      </c>
      <c r="W635" s="204" t="s">
        <v>215</v>
      </c>
      <c r="X635" s="204" t="s">
        <v>215</v>
      </c>
      <c r="Y635" s="204" t="s">
        <v>215</v>
      </c>
      <c r="Z635" s="204" t="s">
        <v>215</v>
      </c>
      <c r="AA635" s="204" t="s">
        <v>215</v>
      </c>
      <c r="AB635" s="202">
        <v>56927.818677190706</v>
      </c>
      <c r="AC635" s="158" t="s">
        <v>215</v>
      </c>
      <c r="AD635" s="202">
        <v>20643.508592314742</v>
      </c>
      <c r="AU635" s="206" t="s">
        <v>194</v>
      </c>
      <c r="AV635" s="204" t="s">
        <v>344</v>
      </c>
      <c r="AW635" s="204" t="s">
        <v>318</v>
      </c>
      <c r="AX635" s="204" t="s">
        <v>52</v>
      </c>
      <c r="AY635" s="202">
        <v>7768.666033433783</v>
      </c>
      <c r="AZ635" s="236" t="s">
        <v>215</v>
      </c>
      <c r="BA635" s="236" t="s">
        <v>215</v>
      </c>
      <c r="BB635" s="236" t="s">
        <v>215</v>
      </c>
      <c r="BC635" s="236" t="s">
        <v>215</v>
      </c>
      <c r="BD635" s="202">
        <v>436.90825414825332</v>
      </c>
      <c r="BE635" s="202">
        <v>2972.7793499092236</v>
      </c>
      <c r="BF635" s="202">
        <v>13283.463619994534</v>
      </c>
      <c r="BG635" s="236" t="s">
        <v>215</v>
      </c>
      <c r="BH635" s="202">
        <v>6650.1009505069533</v>
      </c>
    </row>
    <row r="636" spans="17:60" ht="16.5" thickBot="1" x14ac:dyDescent="0.3">
      <c r="Q636" s="206" t="s">
        <v>194</v>
      </c>
      <c r="R636" s="204" t="s">
        <v>384</v>
      </c>
      <c r="S636" s="204" t="s">
        <v>313</v>
      </c>
      <c r="T636" s="204" t="s">
        <v>52</v>
      </c>
      <c r="U636" s="202">
        <v>16015.826774275743</v>
      </c>
      <c r="V636" s="204" t="s">
        <v>215</v>
      </c>
      <c r="W636" s="204" t="s">
        <v>215</v>
      </c>
      <c r="X636" s="204" t="s">
        <v>215</v>
      </c>
      <c r="Y636" s="204" t="s">
        <v>215</v>
      </c>
      <c r="Z636" s="204" t="s">
        <v>215</v>
      </c>
      <c r="AA636" s="204" t="s">
        <v>215</v>
      </c>
      <c r="AB636" s="202">
        <v>24698.576095933746</v>
      </c>
      <c r="AC636" s="158" t="s">
        <v>215</v>
      </c>
      <c r="AD636" s="202">
        <v>10969.52417712058</v>
      </c>
      <c r="AU636" s="206" t="s">
        <v>194</v>
      </c>
      <c r="AV636" s="204" t="s">
        <v>344</v>
      </c>
      <c r="AW636" s="204" t="s">
        <v>317</v>
      </c>
      <c r="AX636" s="204" t="s">
        <v>52</v>
      </c>
      <c r="AY636" s="202">
        <v>15336.288757729928</v>
      </c>
      <c r="AZ636" s="236" t="s">
        <v>215</v>
      </c>
      <c r="BA636" s="236" t="s">
        <v>215</v>
      </c>
      <c r="BB636" s="236" t="s">
        <v>215</v>
      </c>
      <c r="BC636" s="236" t="s">
        <v>215</v>
      </c>
      <c r="BD636" s="202">
        <v>862.509872018735</v>
      </c>
      <c r="BE636" s="202">
        <v>4277.4473473733306</v>
      </c>
      <c r="BF636" s="202">
        <v>26223.167903253528</v>
      </c>
      <c r="BG636" s="236" t="s">
        <v>215</v>
      </c>
      <c r="BH636" s="202">
        <v>11536.926089166651</v>
      </c>
    </row>
    <row r="637" spans="17:60" ht="16.5" thickBot="1" x14ac:dyDescent="0.3">
      <c r="Q637" s="206" t="s">
        <v>194</v>
      </c>
      <c r="R637" s="204" t="s">
        <v>379</v>
      </c>
      <c r="S637" s="204" t="s">
        <v>317</v>
      </c>
      <c r="T637" s="204" t="s">
        <v>55</v>
      </c>
      <c r="U637" s="202">
        <v>1737325.9550839104</v>
      </c>
      <c r="V637" s="204" t="s">
        <v>215</v>
      </c>
      <c r="W637" s="204" t="s">
        <v>215</v>
      </c>
      <c r="X637" s="204" t="s">
        <v>215</v>
      </c>
      <c r="Y637" s="204" t="s">
        <v>215</v>
      </c>
      <c r="Z637" s="204" t="s">
        <v>215</v>
      </c>
      <c r="AA637" s="204" t="s">
        <v>215</v>
      </c>
      <c r="AB637" s="202">
        <v>2597611.3594647394</v>
      </c>
      <c r="AC637" s="158" t="s">
        <v>215</v>
      </c>
      <c r="AD637" s="202">
        <v>1056283.5786176552</v>
      </c>
      <c r="AU637" s="206" t="s">
        <v>194</v>
      </c>
      <c r="AV637" s="204" t="s">
        <v>344</v>
      </c>
      <c r="AW637" s="204" t="s">
        <v>74</v>
      </c>
      <c r="AX637" s="204" t="s">
        <v>52</v>
      </c>
      <c r="AY637" s="202">
        <v>27188.796448033376</v>
      </c>
      <c r="AZ637" s="236" t="s">
        <v>215</v>
      </c>
      <c r="BA637" s="236" t="s">
        <v>215</v>
      </c>
      <c r="BB637" s="236" t="s">
        <v>215</v>
      </c>
      <c r="BC637" s="236" t="s">
        <v>215</v>
      </c>
      <c r="BD637" s="202">
        <v>1529.0925800361533</v>
      </c>
      <c r="BE637" s="202">
        <v>4548.6708757140595</v>
      </c>
      <c r="BF637" s="202">
        <v>46489.498574731915</v>
      </c>
      <c r="BG637" s="236" t="s">
        <v>215</v>
      </c>
      <c r="BH637" s="202">
        <v>17418.570037593145</v>
      </c>
    </row>
    <row r="638" spans="17:60" ht="16.5" thickBot="1" x14ac:dyDescent="0.3">
      <c r="Q638" s="206" t="s">
        <v>194</v>
      </c>
      <c r="R638" s="204" t="s">
        <v>379</v>
      </c>
      <c r="S638" s="204" t="s">
        <v>317</v>
      </c>
      <c r="T638" s="204" t="s">
        <v>52</v>
      </c>
      <c r="U638" s="202">
        <v>25774.713959875069</v>
      </c>
      <c r="V638" s="204" t="s">
        <v>215</v>
      </c>
      <c r="W638" s="204" t="s">
        <v>215</v>
      </c>
      <c r="X638" s="204" t="s">
        <v>215</v>
      </c>
      <c r="Y638" s="204" t="s">
        <v>215</v>
      </c>
      <c r="Z638" s="204" t="s">
        <v>215</v>
      </c>
      <c r="AA638" s="204" t="s">
        <v>215</v>
      </c>
      <c r="AB638" s="202">
        <v>38537.782488774334</v>
      </c>
      <c r="AC638" s="158" t="s">
        <v>215</v>
      </c>
      <c r="AD638" s="202">
        <v>15670.868796793131</v>
      </c>
      <c r="AU638" s="206" t="s">
        <v>194</v>
      </c>
      <c r="AV638" s="204" t="s">
        <v>344</v>
      </c>
      <c r="AW638" s="204" t="s">
        <v>316</v>
      </c>
      <c r="AX638" s="204" t="s">
        <v>52</v>
      </c>
      <c r="AY638" s="202">
        <v>149712.88094886771</v>
      </c>
      <c r="AZ638" s="236" t="s">
        <v>215</v>
      </c>
      <c r="BA638" s="236" t="s">
        <v>215</v>
      </c>
      <c r="BB638" s="236" t="s">
        <v>215</v>
      </c>
      <c r="BC638" s="236" t="s">
        <v>215</v>
      </c>
      <c r="BD638" s="202">
        <v>8419.8230632348677</v>
      </c>
      <c r="BE638" s="202">
        <v>59101.783262122903</v>
      </c>
      <c r="BF638" s="202">
        <v>255990.61653186317</v>
      </c>
      <c r="BG638" s="236" t="s">
        <v>215</v>
      </c>
      <c r="BH638" s="202">
        <v>129968.82898549862</v>
      </c>
    </row>
    <row r="639" spans="17:60" ht="16.5" thickBot="1" x14ac:dyDescent="0.3">
      <c r="Q639" s="206" t="s">
        <v>194</v>
      </c>
      <c r="R639" s="204" t="s">
        <v>378</v>
      </c>
      <c r="S639" s="204" t="s">
        <v>320</v>
      </c>
      <c r="T639" s="204" t="s">
        <v>55</v>
      </c>
      <c r="U639" s="202">
        <v>2848.0024304108833</v>
      </c>
      <c r="V639" s="204" t="s">
        <v>215</v>
      </c>
      <c r="W639" s="204" t="s">
        <v>215</v>
      </c>
      <c r="X639" s="204" t="s">
        <v>215</v>
      </c>
      <c r="Y639" s="204" t="s">
        <v>215</v>
      </c>
      <c r="Z639" s="204" t="s">
        <v>215</v>
      </c>
      <c r="AA639" s="204" t="s">
        <v>215</v>
      </c>
      <c r="AB639" s="202">
        <v>4690.1571207151319</v>
      </c>
      <c r="AC639" s="158" t="s">
        <v>215</v>
      </c>
      <c r="AD639" s="202">
        <v>2004.6429776187649</v>
      </c>
      <c r="AU639" s="206" t="s">
        <v>194</v>
      </c>
      <c r="AV639" s="204" t="s">
        <v>344</v>
      </c>
      <c r="AW639" s="204" t="s">
        <v>315</v>
      </c>
      <c r="AX639" s="204" t="s">
        <v>52</v>
      </c>
      <c r="AY639" s="202">
        <v>5017.1908144924237</v>
      </c>
      <c r="AZ639" s="236" t="s">
        <v>215</v>
      </c>
      <c r="BA639" s="236" t="s">
        <v>215</v>
      </c>
      <c r="BB639" s="236" t="s">
        <v>215</v>
      </c>
      <c r="BC639" s="236" t="s">
        <v>215</v>
      </c>
      <c r="BD639" s="202">
        <v>282.16582744768107</v>
      </c>
      <c r="BE639" s="202">
        <v>1845.6896017361144</v>
      </c>
      <c r="BF639" s="202">
        <v>8578.7793389572726</v>
      </c>
      <c r="BG639" s="236" t="s">
        <v>215</v>
      </c>
      <c r="BH639" s="202">
        <v>4220.5920723857125</v>
      </c>
    </row>
    <row r="640" spans="17:60" ht="16.5" thickBot="1" x14ac:dyDescent="0.3">
      <c r="Q640" s="206" t="s">
        <v>194</v>
      </c>
      <c r="R640" s="204" t="s">
        <v>378</v>
      </c>
      <c r="S640" s="204" t="s">
        <v>319</v>
      </c>
      <c r="T640" s="204" t="s">
        <v>55</v>
      </c>
      <c r="U640" s="202">
        <v>923.53150155047706</v>
      </c>
      <c r="V640" s="204" t="s">
        <v>215</v>
      </c>
      <c r="W640" s="204" t="s">
        <v>215</v>
      </c>
      <c r="X640" s="204" t="s">
        <v>215</v>
      </c>
      <c r="Y640" s="204" t="s">
        <v>215</v>
      </c>
      <c r="Z640" s="204" t="s">
        <v>215</v>
      </c>
      <c r="AA640" s="204" t="s">
        <v>215</v>
      </c>
      <c r="AB640" s="202">
        <v>1533.3055550386639</v>
      </c>
      <c r="AC640" s="158" t="s">
        <v>215</v>
      </c>
      <c r="AD640" s="202">
        <v>689.69015093201574</v>
      </c>
      <c r="AU640" s="206" t="s">
        <v>194</v>
      </c>
      <c r="AV640" s="204" t="s">
        <v>344</v>
      </c>
      <c r="AW640" s="204" t="s">
        <v>314</v>
      </c>
      <c r="AX640" s="204" t="s">
        <v>52</v>
      </c>
      <c r="AY640" s="202">
        <v>16098.13768401079</v>
      </c>
      <c r="AZ640" s="236" t="s">
        <v>215</v>
      </c>
      <c r="BA640" s="236" t="s">
        <v>215</v>
      </c>
      <c r="BB640" s="236" t="s">
        <v>215</v>
      </c>
      <c r="BC640" s="236" t="s">
        <v>215</v>
      </c>
      <c r="BD640" s="202">
        <v>905.35610622079525</v>
      </c>
      <c r="BE640" s="202">
        <v>1501.3020507984004</v>
      </c>
      <c r="BF640" s="202">
        <v>27525.835884169512</v>
      </c>
      <c r="BG640" s="236" t="s">
        <v>215</v>
      </c>
      <c r="BH640" s="202">
        <v>9121.4042897208019</v>
      </c>
    </row>
    <row r="641" spans="17:60" ht="16.5" thickBot="1" x14ac:dyDescent="0.3">
      <c r="Q641" s="206" t="s">
        <v>194</v>
      </c>
      <c r="R641" s="204" t="s">
        <v>378</v>
      </c>
      <c r="S641" s="204" t="s">
        <v>317</v>
      </c>
      <c r="T641" s="204" t="s">
        <v>55</v>
      </c>
      <c r="U641" s="202">
        <v>0</v>
      </c>
      <c r="V641" s="204" t="s">
        <v>215</v>
      </c>
      <c r="W641" s="204" t="s">
        <v>215</v>
      </c>
      <c r="X641" s="204" t="s">
        <v>215</v>
      </c>
      <c r="Y641" s="204" t="s">
        <v>215</v>
      </c>
      <c r="Z641" s="204" t="s">
        <v>215</v>
      </c>
      <c r="AA641" s="204" t="s">
        <v>215</v>
      </c>
      <c r="AB641" s="202">
        <v>0</v>
      </c>
      <c r="AC641" s="158" t="s">
        <v>215</v>
      </c>
      <c r="AD641" s="202">
        <v>0</v>
      </c>
      <c r="AU641" s="206" t="s">
        <v>194</v>
      </c>
      <c r="AV641" s="204" t="s">
        <v>344</v>
      </c>
      <c r="AW641" s="204" t="s">
        <v>312</v>
      </c>
      <c r="AX641" s="204" t="s">
        <v>52</v>
      </c>
      <c r="AY641" s="202">
        <v>28804.112984534273</v>
      </c>
      <c r="AZ641" s="236" t="s">
        <v>215</v>
      </c>
      <c r="BA641" s="236" t="s">
        <v>215</v>
      </c>
      <c r="BB641" s="236" t="s">
        <v>215</v>
      </c>
      <c r="BC641" s="236" t="s">
        <v>215</v>
      </c>
      <c r="BD641" s="202">
        <v>1619.937665256977</v>
      </c>
      <c r="BE641" s="202">
        <v>7637.1135870915214</v>
      </c>
      <c r="BF641" s="202">
        <v>49251.491219935277</v>
      </c>
      <c r="BG641" s="236" t="s">
        <v>215</v>
      </c>
      <c r="BH641" s="202">
        <v>21271.627724812472</v>
      </c>
    </row>
    <row r="642" spans="17:60" ht="16.5" thickBot="1" x14ac:dyDescent="0.3">
      <c r="Q642" s="206" t="s">
        <v>194</v>
      </c>
      <c r="R642" s="204" t="s">
        <v>378</v>
      </c>
      <c r="S642" s="204" t="s">
        <v>315</v>
      </c>
      <c r="T642" s="204" t="s">
        <v>55</v>
      </c>
      <c r="U642" s="202">
        <v>299.33056040520376</v>
      </c>
      <c r="V642" s="204" t="s">
        <v>215</v>
      </c>
      <c r="W642" s="204" t="s">
        <v>215</v>
      </c>
      <c r="X642" s="204" t="s">
        <v>215</v>
      </c>
      <c r="Y642" s="204" t="s">
        <v>215</v>
      </c>
      <c r="Z642" s="204" t="s">
        <v>215</v>
      </c>
      <c r="AA642" s="204" t="s">
        <v>215</v>
      </c>
      <c r="AB642" s="202">
        <v>496.7095922845262</v>
      </c>
      <c r="AC642" s="158" t="s">
        <v>215</v>
      </c>
      <c r="AD642" s="202">
        <v>290.26340077999657</v>
      </c>
      <c r="AU642" s="206" t="s">
        <v>194</v>
      </c>
      <c r="AV642" s="204" t="s">
        <v>549</v>
      </c>
      <c r="AW642" s="204" t="s">
        <v>323</v>
      </c>
      <c r="AX642" s="204" t="s">
        <v>55</v>
      </c>
      <c r="AY642" s="202">
        <v>3080.2225053283196</v>
      </c>
      <c r="AZ642" s="236" t="s">
        <v>215</v>
      </c>
      <c r="BA642" s="236" t="s">
        <v>215</v>
      </c>
      <c r="BB642" s="236" t="s">
        <v>215</v>
      </c>
      <c r="BC642" s="236" t="s">
        <v>215</v>
      </c>
      <c r="BD642" s="202">
        <v>140.33843517093504</v>
      </c>
      <c r="BE642" s="202">
        <v>472.96392576090335</v>
      </c>
      <c r="BF642" s="202">
        <v>4738.5408505644655</v>
      </c>
      <c r="BG642" s="236" t="s">
        <v>215</v>
      </c>
      <c r="BH642" s="202">
        <v>1238.6262272841689</v>
      </c>
    </row>
    <row r="643" spans="17:60" ht="16.5" thickBot="1" x14ac:dyDescent="0.3">
      <c r="Q643" s="206" t="s">
        <v>194</v>
      </c>
      <c r="R643" s="204" t="s">
        <v>378</v>
      </c>
      <c r="S643" s="204" t="s">
        <v>320</v>
      </c>
      <c r="T643" s="204" t="s">
        <v>52</v>
      </c>
      <c r="U643" s="202">
        <v>44.498678714523493</v>
      </c>
      <c r="V643" s="204" t="s">
        <v>215</v>
      </c>
      <c r="W643" s="204" t="s">
        <v>215</v>
      </c>
      <c r="X643" s="204" t="s">
        <v>215</v>
      </c>
      <c r="Y643" s="204" t="s">
        <v>215</v>
      </c>
      <c r="Z643" s="204" t="s">
        <v>215</v>
      </c>
      <c r="AA643" s="204" t="s">
        <v>215</v>
      </c>
      <c r="AB643" s="202">
        <v>73.281466548898663</v>
      </c>
      <c r="AC643" s="158" t="s">
        <v>215</v>
      </c>
      <c r="AD643" s="202">
        <v>31.321589773191874</v>
      </c>
      <c r="AU643" s="206" t="s">
        <v>194</v>
      </c>
      <c r="AV643" s="204" t="s">
        <v>549</v>
      </c>
      <c r="AW643" s="204" t="s">
        <v>322</v>
      </c>
      <c r="AX643" s="204" t="s">
        <v>55</v>
      </c>
      <c r="AY643" s="202">
        <v>2583.6251353483617</v>
      </c>
      <c r="AZ643" s="236" t="s">
        <v>215</v>
      </c>
      <c r="BA643" s="236" t="s">
        <v>215</v>
      </c>
      <c r="BB643" s="236" t="s">
        <v>215</v>
      </c>
      <c r="BC643" s="236" t="s">
        <v>215</v>
      </c>
      <c r="BD643" s="202">
        <v>118.75605704050612</v>
      </c>
      <c r="BE643" s="202">
        <v>400.22771293801731</v>
      </c>
      <c r="BF643" s="202">
        <v>3999.649236643178</v>
      </c>
      <c r="BG643" s="236" t="s">
        <v>215</v>
      </c>
      <c r="BH643" s="202">
        <v>1048.1402811714536</v>
      </c>
    </row>
    <row r="644" spans="17:60" ht="16.5" thickBot="1" x14ac:dyDescent="0.3">
      <c r="Q644" s="206" t="s">
        <v>194</v>
      </c>
      <c r="R644" s="204" t="s">
        <v>378</v>
      </c>
      <c r="S644" s="204" t="s">
        <v>319</v>
      </c>
      <c r="T644" s="204" t="s">
        <v>52</v>
      </c>
      <c r="U644" s="202">
        <v>13.809075781875704</v>
      </c>
      <c r="V644" s="204" t="s">
        <v>215</v>
      </c>
      <c r="W644" s="204" t="s">
        <v>215</v>
      </c>
      <c r="X644" s="204" t="s">
        <v>215</v>
      </c>
      <c r="Y644" s="204" t="s">
        <v>215</v>
      </c>
      <c r="Z644" s="204" t="s">
        <v>215</v>
      </c>
      <c r="AA644" s="204" t="s">
        <v>215</v>
      </c>
      <c r="AB644" s="202">
        <v>22.926703172282235</v>
      </c>
      <c r="AC644" s="158" t="s">
        <v>215</v>
      </c>
      <c r="AD644" s="202">
        <v>10.31257032840146</v>
      </c>
      <c r="AU644" s="206" t="s">
        <v>194</v>
      </c>
      <c r="AV644" s="204" t="s">
        <v>549</v>
      </c>
      <c r="AW644" s="204" t="s">
        <v>321</v>
      </c>
      <c r="AX644" s="204" t="s">
        <v>55</v>
      </c>
      <c r="AY644" s="202">
        <v>69455.370731474293</v>
      </c>
      <c r="AZ644" s="236" t="s">
        <v>215</v>
      </c>
      <c r="BA644" s="236" t="s">
        <v>215</v>
      </c>
      <c r="BB644" s="236" t="s">
        <v>215</v>
      </c>
      <c r="BC644" s="236" t="s">
        <v>215</v>
      </c>
      <c r="BD644" s="202">
        <v>3164.4655624101774</v>
      </c>
      <c r="BE644" s="202">
        <v>10664.776570365191</v>
      </c>
      <c r="BF644" s="202">
        <v>106848.48608594591</v>
      </c>
      <c r="BG644" s="236" t="s">
        <v>215</v>
      </c>
      <c r="BH644" s="202">
        <v>27929.554980178124</v>
      </c>
    </row>
    <row r="645" spans="17:60" ht="16.5" thickBot="1" x14ac:dyDescent="0.3">
      <c r="Q645" s="206" t="s">
        <v>194</v>
      </c>
      <c r="R645" s="204" t="s">
        <v>378</v>
      </c>
      <c r="S645" s="204" t="s">
        <v>317</v>
      </c>
      <c r="T645" s="204" t="s">
        <v>52</v>
      </c>
      <c r="U645" s="202">
        <v>0</v>
      </c>
      <c r="V645" s="204" t="s">
        <v>215</v>
      </c>
      <c r="W645" s="204" t="s">
        <v>215</v>
      </c>
      <c r="X645" s="204" t="s">
        <v>215</v>
      </c>
      <c r="Y645" s="204" t="s">
        <v>215</v>
      </c>
      <c r="Z645" s="204" t="s">
        <v>215</v>
      </c>
      <c r="AA645" s="204" t="s">
        <v>215</v>
      </c>
      <c r="AB645" s="202">
        <v>0</v>
      </c>
      <c r="AC645" s="158" t="s">
        <v>215</v>
      </c>
      <c r="AD645" s="202">
        <v>0</v>
      </c>
      <c r="AU645" s="206" t="s">
        <v>194</v>
      </c>
      <c r="AV645" s="204" t="s">
        <v>549</v>
      </c>
      <c r="AW645" s="204" t="s">
        <v>320</v>
      </c>
      <c r="AX645" s="204" t="s">
        <v>55</v>
      </c>
      <c r="AY645" s="202">
        <v>1155.0849923546555</v>
      </c>
      <c r="AZ645" s="236" t="s">
        <v>215</v>
      </c>
      <c r="BA645" s="236" t="s">
        <v>215</v>
      </c>
      <c r="BB645" s="236" t="s">
        <v>215</v>
      </c>
      <c r="BC645" s="236" t="s">
        <v>215</v>
      </c>
      <c r="BD645" s="202">
        <v>53.093359931337844</v>
      </c>
      <c r="BE645" s="202">
        <v>178.93347545436285</v>
      </c>
      <c r="BF645" s="202">
        <v>1788.1598784284786</v>
      </c>
      <c r="BG645" s="236" t="s">
        <v>215</v>
      </c>
      <c r="BH645" s="202">
        <v>468.60169151446644</v>
      </c>
    </row>
    <row r="646" spans="17:60" ht="16.5" thickBot="1" x14ac:dyDescent="0.3">
      <c r="Q646" s="206" t="s">
        <v>194</v>
      </c>
      <c r="R646" s="204" t="s">
        <v>378</v>
      </c>
      <c r="S646" s="204" t="s">
        <v>315</v>
      </c>
      <c r="T646" s="204" t="s">
        <v>52</v>
      </c>
      <c r="U646" s="202">
        <v>0</v>
      </c>
      <c r="V646" s="204" t="s">
        <v>215</v>
      </c>
      <c r="W646" s="204" t="s">
        <v>215</v>
      </c>
      <c r="X646" s="204" t="s">
        <v>215</v>
      </c>
      <c r="Y646" s="204" t="s">
        <v>215</v>
      </c>
      <c r="Z646" s="204" t="s">
        <v>215</v>
      </c>
      <c r="AA646" s="204" t="s">
        <v>215</v>
      </c>
      <c r="AB646" s="202">
        <v>0</v>
      </c>
      <c r="AC646" s="158" t="s">
        <v>215</v>
      </c>
      <c r="AD646" s="202">
        <v>0</v>
      </c>
      <c r="AU646" s="206" t="s">
        <v>194</v>
      </c>
      <c r="AV646" s="204" t="s">
        <v>549</v>
      </c>
      <c r="AW646" s="204" t="s">
        <v>319</v>
      </c>
      <c r="AX646" s="204" t="s">
        <v>55</v>
      </c>
      <c r="AY646" s="202">
        <v>17902.265475126085</v>
      </c>
      <c r="AZ646" s="236" t="s">
        <v>215</v>
      </c>
      <c r="BA646" s="236" t="s">
        <v>215</v>
      </c>
      <c r="BB646" s="236" t="s">
        <v>215</v>
      </c>
      <c r="BC646" s="236" t="s">
        <v>215</v>
      </c>
      <c r="BD646" s="202">
        <v>822.87574572295614</v>
      </c>
      <c r="BE646" s="202">
        <v>2773.228464721858</v>
      </c>
      <c r="BF646" s="202">
        <v>27714.075645930356</v>
      </c>
      <c r="BG646" s="236" t="s">
        <v>215</v>
      </c>
      <c r="BH646" s="202">
        <v>7262.696631945646</v>
      </c>
    </row>
    <row r="647" spans="17:60" ht="16.5" thickBot="1" x14ac:dyDescent="0.3">
      <c r="Q647" s="206" t="s">
        <v>194</v>
      </c>
      <c r="R647" s="204" t="s">
        <v>377</v>
      </c>
      <c r="S647" s="204" t="s">
        <v>320</v>
      </c>
      <c r="T647" s="204" t="s">
        <v>55</v>
      </c>
      <c r="U647" s="202">
        <v>376014.54548661859</v>
      </c>
      <c r="V647" s="204" t="s">
        <v>215</v>
      </c>
      <c r="W647" s="204" t="s">
        <v>215</v>
      </c>
      <c r="X647" s="204" t="s">
        <v>215</v>
      </c>
      <c r="Y647" s="204" t="s">
        <v>215</v>
      </c>
      <c r="Z647" s="204" t="s">
        <v>215</v>
      </c>
      <c r="AA647" s="204" t="s">
        <v>215</v>
      </c>
      <c r="AB647" s="202">
        <v>619229.56215739506</v>
      </c>
      <c r="AC647" s="158" t="s">
        <v>215</v>
      </c>
      <c r="AD647" s="202">
        <v>274617.00363838114</v>
      </c>
      <c r="AU647" s="206" t="s">
        <v>194</v>
      </c>
      <c r="AV647" s="204" t="s">
        <v>549</v>
      </c>
      <c r="AW647" s="204" t="s">
        <v>318</v>
      </c>
      <c r="AX647" s="204" t="s">
        <v>55</v>
      </c>
      <c r="AY647" s="202">
        <v>749.72720319544362</v>
      </c>
      <c r="AZ647" s="236" t="s">
        <v>215</v>
      </c>
      <c r="BA647" s="236" t="s">
        <v>215</v>
      </c>
      <c r="BB647" s="236" t="s">
        <v>215</v>
      </c>
      <c r="BC647" s="236" t="s">
        <v>215</v>
      </c>
      <c r="BD647" s="202">
        <v>34.158422750149775</v>
      </c>
      <c r="BE647" s="202">
        <v>115.11958004970928</v>
      </c>
      <c r="BF647" s="202">
        <v>1153.3624512435617</v>
      </c>
      <c r="BG647" s="236" t="s">
        <v>215</v>
      </c>
      <c r="BH647" s="202">
        <v>301.48204409905168</v>
      </c>
    </row>
    <row r="648" spans="17:60" ht="16.5" thickBot="1" x14ac:dyDescent="0.3">
      <c r="Q648" s="206" t="s">
        <v>194</v>
      </c>
      <c r="R648" s="204" t="s">
        <v>377</v>
      </c>
      <c r="S648" s="204" t="s">
        <v>319</v>
      </c>
      <c r="T648" s="204" t="s">
        <v>55</v>
      </c>
      <c r="U648" s="202">
        <v>341480.92117155495</v>
      </c>
      <c r="V648" s="204" t="s">
        <v>215</v>
      </c>
      <c r="W648" s="204" t="s">
        <v>215</v>
      </c>
      <c r="X648" s="204" t="s">
        <v>215</v>
      </c>
      <c r="Y648" s="204" t="s">
        <v>215</v>
      </c>
      <c r="Z648" s="204" t="s">
        <v>215</v>
      </c>
      <c r="AA648" s="204" t="s">
        <v>215</v>
      </c>
      <c r="AB648" s="202">
        <v>566948.27679729904</v>
      </c>
      <c r="AC648" s="158" t="s">
        <v>215</v>
      </c>
      <c r="AD648" s="202">
        <v>264603.05391230277</v>
      </c>
      <c r="AU648" s="206" t="s">
        <v>194</v>
      </c>
      <c r="AV648" s="204" t="s">
        <v>549</v>
      </c>
      <c r="AW648" s="204" t="s">
        <v>317</v>
      </c>
      <c r="AX648" s="204" t="s">
        <v>55</v>
      </c>
      <c r="AY648" s="202">
        <v>5828.7225366408093</v>
      </c>
      <c r="AZ648" s="236" t="s">
        <v>215</v>
      </c>
      <c r="BA648" s="236" t="s">
        <v>215</v>
      </c>
      <c r="BB648" s="236" t="s">
        <v>215</v>
      </c>
      <c r="BC648" s="236" t="s">
        <v>215</v>
      </c>
      <c r="BD648" s="202">
        <v>267.91661706808236</v>
      </c>
      <c r="BE648" s="202">
        <v>902.92367041687157</v>
      </c>
      <c r="BF648" s="202">
        <v>9023.3081128222257</v>
      </c>
      <c r="BG648" s="236" t="s">
        <v>215</v>
      </c>
      <c r="BH648" s="202">
        <v>2364.6305320533033</v>
      </c>
    </row>
    <row r="649" spans="17:60" ht="16.5" thickBot="1" x14ac:dyDescent="0.3">
      <c r="Q649" s="206" t="s">
        <v>194</v>
      </c>
      <c r="R649" s="204" t="s">
        <v>377</v>
      </c>
      <c r="S649" s="204" t="s">
        <v>317</v>
      </c>
      <c r="T649" s="204" t="s">
        <v>55</v>
      </c>
      <c r="U649" s="202">
        <v>319800.08400056319</v>
      </c>
      <c r="V649" s="204" t="s">
        <v>215</v>
      </c>
      <c r="W649" s="204" t="s">
        <v>215</v>
      </c>
      <c r="X649" s="204" t="s">
        <v>215</v>
      </c>
      <c r="Y649" s="204" t="s">
        <v>215</v>
      </c>
      <c r="Z649" s="204" t="s">
        <v>215</v>
      </c>
      <c r="AA649" s="204" t="s">
        <v>215</v>
      </c>
      <c r="AB649" s="202">
        <v>526654.27008225734</v>
      </c>
      <c r="AC649" s="158" t="s">
        <v>215</v>
      </c>
      <c r="AD649" s="202">
        <v>307665.14774763456</v>
      </c>
      <c r="AU649" s="206" t="s">
        <v>194</v>
      </c>
      <c r="AV649" s="204" t="s">
        <v>549</v>
      </c>
      <c r="AW649" s="204" t="s">
        <v>74</v>
      </c>
      <c r="AX649" s="204" t="s">
        <v>55</v>
      </c>
      <c r="AY649" s="202">
        <v>18979.331988097434</v>
      </c>
      <c r="AZ649" s="236" t="s">
        <v>215</v>
      </c>
      <c r="BA649" s="236" t="s">
        <v>215</v>
      </c>
      <c r="BB649" s="236" t="s">
        <v>215</v>
      </c>
      <c r="BC649" s="236" t="s">
        <v>215</v>
      </c>
      <c r="BD649" s="202">
        <v>864.71991786040178</v>
      </c>
      <c r="BE649" s="202">
        <v>2914.2503016850233</v>
      </c>
      <c r="BF649" s="202">
        <v>29197.351745353375</v>
      </c>
      <c r="BG649" s="236" t="s">
        <v>215</v>
      </c>
      <c r="BH649" s="202">
        <v>7632.0130562402765</v>
      </c>
    </row>
    <row r="650" spans="17:60" ht="16.5" thickBot="1" x14ac:dyDescent="0.3">
      <c r="Q650" s="206" t="s">
        <v>194</v>
      </c>
      <c r="R650" s="204" t="s">
        <v>377</v>
      </c>
      <c r="S650" s="204" t="s">
        <v>320</v>
      </c>
      <c r="T650" s="204" t="s">
        <v>52</v>
      </c>
      <c r="U650" s="202">
        <v>5875.047863234613</v>
      </c>
      <c r="V650" s="204" t="s">
        <v>215</v>
      </c>
      <c r="W650" s="204" t="s">
        <v>215</v>
      </c>
      <c r="X650" s="204" t="s">
        <v>215</v>
      </c>
      <c r="Y650" s="204" t="s">
        <v>215</v>
      </c>
      <c r="Z650" s="204" t="s">
        <v>215</v>
      </c>
      <c r="AA650" s="204" t="s">
        <v>215</v>
      </c>
      <c r="AB650" s="202">
        <v>9675.1664521285802</v>
      </c>
      <c r="AC650" s="158" t="s">
        <v>215</v>
      </c>
      <c r="AD650" s="202">
        <v>4290.7596522512167</v>
      </c>
      <c r="AU650" s="206" t="s">
        <v>194</v>
      </c>
      <c r="AV650" s="204" t="s">
        <v>549</v>
      </c>
      <c r="AW650" s="204" t="s">
        <v>316</v>
      </c>
      <c r="AX650" s="204" t="s">
        <v>55</v>
      </c>
      <c r="AY650" s="202">
        <v>21380.859972814291</v>
      </c>
      <c r="AZ650" s="236" t="s">
        <v>215</v>
      </c>
      <c r="BA650" s="236" t="s">
        <v>215</v>
      </c>
      <c r="BB650" s="236" t="s">
        <v>215</v>
      </c>
      <c r="BC650" s="236" t="s">
        <v>215</v>
      </c>
      <c r="BD650" s="202">
        <v>974.1362599627555</v>
      </c>
      <c r="BE650" s="202">
        <v>3283.001618030361</v>
      </c>
      <c r="BF650" s="202">
        <v>32891.805129701213</v>
      </c>
      <c r="BG650" s="236" t="s">
        <v>215</v>
      </c>
      <c r="BH650" s="202">
        <v>8597.7210667108156</v>
      </c>
    </row>
    <row r="651" spans="17:60" ht="16.5" thickBot="1" x14ac:dyDescent="0.3">
      <c r="Q651" s="206" t="s">
        <v>194</v>
      </c>
      <c r="R651" s="204" t="s">
        <v>377</v>
      </c>
      <c r="S651" s="204" t="s">
        <v>319</v>
      </c>
      <c r="T651" s="204" t="s">
        <v>52</v>
      </c>
      <c r="U651" s="202">
        <v>5105.9828344253929</v>
      </c>
      <c r="V651" s="204" t="s">
        <v>215</v>
      </c>
      <c r="W651" s="204" t="s">
        <v>215</v>
      </c>
      <c r="X651" s="204" t="s">
        <v>215</v>
      </c>
      <c r="Y651" s="204" t="s">
        <v>215</v>
      </c>
      <c r="Z651" s="204" t="s">
        <v>215</v>
      </c>
      <c r="AA651" s="204" t="s">
        <v>215</v>
      </c>
      <c r="AB651" s="202">
        <v>8477.2764446179608</v>
      </c>
      <c r="AC651" s="158" t="s">
        <v>215</v>
      </c>
      <c r="AD651" s="202">
        <v>3956.468919486143</v>
      </c>
      <c r="AU651" s="206" t="s">
        <v>194</v>
      </c>
      <c r="AV651" s="204" t="s">
        <v>549</v>
      </c>
      <c r="AW651" s="204" t="s">
        <v>315</v>
      </c>
      <c r="AX651" s="204" t="s">
        <v>55</v>
      </c>
      <c r="AY651" s="202">
        <v>15151.453076460193</v>
      </c>
      <c r="AZ651" s="236" t="s">
        <v>215</v>
      </c>
      <c r="BA651" s="236" t="s">
        <v>215</v>
      </c>
      <c r="BB651" s="236" t="s">
        <v>215</v>
      </c>
      <c r="BC651" s="236" t="s">
        <v>215</v>
      </c>
      <c r="BD651" s="202">
        <v>696.43494374505963</v>
      </c>
      <c r="BE651" s="202">
        <v>2347.101880034043</v>
      </c>
      <c r="BF651" s="202">
        <v>23455.607743624114</v>
      </c>
      <c r="BG651" s="236" t="s">
        <v>215</v>
      </c>
      <c r="BH651" s="202">
        <v>6146.7308358477412</v>
      </c>
    </row>
    <row r="652" spans="17:60" ht="16.5" thickBot="1" x14ac:dyDescent="0.3">
      <c r="Q652" s="206" t="s">
        <v>194</v>
      </c>
      <c r="R652" s="204" t="s">
        <v>377</v>
      </c>
      <c r="S652" s="204" t="s">
        <v>317</v>
      </c>
      <c r="T652" s="204" t="s">
        <v>52</v>
      </c>
      <c r="U652" s="202">
        <v>4983.632948678217</v>
      </c>
      <c r="V652" s="204" t="s">
        <v>215</v>
      </c>
      <c r="W652" s="204" t="s">
        <v>215</v>
      </c>
      <c r="X652" s="204" t="s">
        <v>215</v>
      </c>
      <c r="Y652" s="204" t="s">
        <v>215</v>
      </c>
      <c r="Z652" s="204" t="s">
        <v>215</v>
      </c>
      <c r="AA652" s="204" t="s">
        <v>215</v>
      </c>
      <c r="AB652" s="202">
        <v>8207.1634882353319</v>
      </c>
      <c r="AC652" s="158" t="s">
        <v>215</v>
      </c>
      <c r="AD652" s="202">
        <v>4794.5270942216612</v>
      </c>
      <c r="AU652" s="206" t="s">
        <v>194</v>
      </c>
      <c r="AV652" s="204" t="s">
        <v>549</v>
      </c>
      <c r="AW652" s="204" t="s">
        <v>314</v>
      </c>
      <c r="AX652" s="204" t="s">
        <v>55</v>
      </c>
      <c r="AY652" s="202">
        <v>8049.3510604614885</v>
      </c>
      <c r="AZ652" s="236" t="s">
        <v>215</v>
      </c>
      <c r="BA652" s="236" t="s">
        <v>215</v>
      </c>
      <c r="BB652" s="236" t="s">
        <v>215</v>
      </c>
      <c r="BC652" s="236" t="s">
        <v>215</v>
      </c>
      <c r="BD652" s="202">
        <v>366.73757496822941</v>
      </c>
      <c r="BE652" s="202">
        <v>1235.9667753864958</v>
      </c>
      <c r="BF652" s="202">
        <v>12382.929724898429</v>
      </c>
      <c r="BG652" s="236" t="s">
        <v>215</v>
      </c>
      <c r="BH652" s="202">
        <v>3236.8237420700639</v>
      </c>
    </row>
    <row r="653" spans="17:60" ht="16.5" thickBot="1" x14ac:dyDescent="0.3">
      <c r="Q653" s="206" t="s">
        <v>194</v>
      </c>
      <c r="R653" s="204" t="s">
        <v>374</v>
      </c>
      <c r="S653" s="204" t="s">
        <v>323</v>
      </c>
      <c r="T653" s="204" t="s">
        <v>55</v>
      </c>
      <c r="U653" s="202">
        <v>2161774.0985756079</v>
      </c>
      <c r="V653" s="204" t="s">
        <v>215</v>
      </c>
      <c r="W653" s="204" t="s">
        <v>215</v>
      </c>
      <c r="X653" s="204" t="s">
        <v>215</v>
      </c>
      <c r="Y653" s="204" t="s">
        <v>215</v>
      </c>
      <c r="Z653" s="204" t="s">
        <v>215</v>
      </c>
      <c r="AA653" s="204" t="s">
        <v>215</v>
      </c>
      <c r="AB653" s="202">
        <v>2955505.8514545541</v>
      </c>
      <c r="AC653" s="158" t="s">
        <v>215</v>
      </c>
      <c r="AD653" s="202">
        <v>2137666.0309571829</v>
      </c>
      <c r="AU653" s="206" t="s">
        <v>194</v>
      </c>
      <c r="AV653" s="204" t="s">
        <v>549</v>
      </c>
      <c r="AW653" s="204" t="s">
        <v>313</v>
      </c>
      <c r="AX653" s="204" t="s">
        <v>55</v>
      </c>
      <c r="AY653" s="202">
        <v>2280.5776752050187</v>
      </c>
      <c r="AZ653" s="236" t="s">
        <v>215</v>
      </c>
      <c r="BA653" s="236" t="s">
        <v>215</v>
      </c>
      <c r="BB653" s="236" t="s">
        <v>215</v>
      </c>
      <c r="BC653" s="236" t="s">
        <v>215</v>
      </c>
      <c r="BD653" s="202">
        <v>104.82651247524517</v>
      </c>
      <c r="BE653" s="202">
        <v>353.28282521981845</v>
      </c>
      <c r="BF653" s="202">
        <v>3530.5085993093699</v>
      </c>
      <c r="BG653" s="236" t="s">
        <v>215</v>
      </c>
      <c r="BH653" s="202">
        <v>925.19820039621356</v>
      </c>
    </row>
    <row r="654" spans="17:60" ht="16.5" thickBot="1" x14ac:dyDescent="0.3">
      <c r="Q654" s="206" t="s">
        <v>194</v>
      </c>
      <c r="R654" s="204" t="s">
        <v>374</v>
      </c>
      <c r="S654" s="204" t="s">
        <v>322</v>
      </c>
      <c r="T654" s="204" t="s">
        <v>55</v>
      </c>
      <c r="U654" s="202">
        <v>2761857.2737226551</v>
      </c>
      <c r="V654" s="204" t="s">
        <v>215</v>
      </c>
      <c r="W654" s="204" t="s">
        <v>215</v>
      </c>
      <c r="X654" s="204" t="s">
        <v>215</v>
      </c>
      <c r="Y654" s="204" t="s">
        <v>215</v>
      </c>
      <c r="Z654" s="204" t="s">
        <v>215</v>
      </c>
      <c r="AA654" s="204" t="s">
        <v>215</v>
      </c>
      <c r="AB654" s="202">
        <v>3775919.6665128055</v>
      </c>
      <c r="AC654" s="158" t="s">
        <v>215</v>
      </c>
      <c r="AD654" s="202">
        <v>2731057.0888415356</v>
      </c>
      <c r="AU654" s="206" t="s">
        <v>194</v>
      </c>
      <c r="AV654" s="204" t="s">
        <v>549</v>
      </c>
      <c r="AW654" s="204" t="s">
        <v>312</v>
      </c>
      <c r="AX654" s="204" t="s">
        <v>55</v>
      </c>
      <c r="AY654" s="202">
        <v>6772.6218755380287</v>
      </c>
      <c r="AZ654" s="236" t="s">
        <v>215</v>
      </c>
      <c r="BA654" s="236" t="s">
        <v>215</v>
      </c>
      <c r="BB654" s="236" t="s">
        <v>215</v>
      </c>
      <c r="BC654" s="236" t="s">
        <v>215</v>
      </c>
      <c r="BD654" s="202">
        <v>308.56834347950496</v>
      </c>
      <c r="BE654" s="202">
        <v>1039.9267664617012</v>
      </c>
      <c r="BF654" s="202">
        <v>10418.839991964402</v>
      </c>
      <c r="BG654" s="236" t="s">
        <v>215</v>
      </c>
      <c r="BH654" s="202">
        <v>2723.4224371806381</v>
      </c>
    </row>
    <row r="655" spans="17:60" ht="16.5" thickBot="1" x14ac:dyDescent="0.3">
      <c r="Q655" s="206" t="s">
        <v>194</v>
      </c>
      <c r="R655" s="204" t="s">
        <v>374</v>
      </c>
      <c r="S655" s="204" t="s">
        <v>321</v>
      </c>
      <c r="T655" s="204" t="s">
        <v>55</v>
      </c>
      <c r="U655" s="202">
        <v>2887418.4350689389</v>
      </c>
      <c r="V655" s="204" t="s">
        <v>215</v>
      </c>
      <c r="W655" s="204" t="s">
        <v>215</v>
      </c>
      <c r="X655" s="204" t="s">
        <v>215</v>
      </c>
      <c r="Y655" s="204" t="s">
        <v>215</v>
      </c>
      <c r="Z655" s="204" t="s">
        <v>215</v>
      </c>
      <c r="AA655" s="204" t="s">
        <v>215</v>
      </c>
      <c r="AB655" s="202">
        <v>3947582.7220184137</v>
      </c>
      <c r="AC655" s="158" t="s">
        <v>215</v>
      </c>
      <c r="AD655" s="202">
        <v>2855217.9942730227</v>
      </c>
      <c r="AU655" s="206" t="s">
        <v>194</v>
      </c>
      <c r="AV655" s="204" t="s">
        <v>549</v>
      </c>
      <c r="AW655" s="204" t="s">
        <v>323</v>
      </c>
      <c r="AX655" s="204" t="s">
        <v>52</v>
      </c>
      <c r="AY655" s="202">
        <v>20360.482686212028</v>
      </c>
      <c r="AZ655" s="236" t="s">
        <v>215</v>
      </c>
      <c r="BA655" s="236" t="s">
        <v>215</v>
      </c>
      <c r="BB655" s="236" t="s">
        <v>215</v>
      </c>
      <c r="BC655" s="236" t="s">
        <v>215</v>
      </c>
      <c r="BD655" s="202">
        <v>927.64671206872697</v>
      </c>
      <c r="BE655" s="202">
        <v>3126.3240902239013</v>
      </c>
      <c r="BF655" s="202">
        <v>31322.081044123326</v>
      </c>
      <c r="BG655" s="236" t="s">
        <v>215</v>
      </c>
      <c r="BH655" s="202">
        <v>8187.4045825203648</v>
      </c>
    </row>
    <row r="656" spans="17:60" ht="16.5" thickBot="1" x14ac:dyDescent="0.3">
      <c r="Q656" s="206" t="s">
        <v>194</v>
      </c>
      <c r="R656" s="204" t="s">
        <v>374</v>
      </c>
      <c r="S656" s="204" t="s">
        <v>320</v>
      </c>
      <c r="T656" s="204" t="s">
        <v>55</v>
      </c>
      <c r="U656" s="202">
        <v>1319040.2983676894</v>
      </c>
      <c r="V656" s="204" t="s">
        <v>215</v>
      </c>
      <c r="W656" s="204" t="s">
        <v>215</v>
      </c>
      <c r="X656" s="204" t="s">
        <v>215</v>
      </c>
      <c r="Y656" s="204" t="s">
        <v>215</v>
      </c>
      <c r="Z656" s="204" t="s">
        <v>215</v>
      </c>
      <c r="AA656" s="204" t="s">
        <v>215</v>
      </c>
      <c r="AB656" s="202">
        <v>1803348.1494198407</v>
      </c>
      <c r="AC656" s="158" t="s">
        <v>215</v>
      </c>
      <c r="AD656" s="202">
        <v>1304330.3836150661</v>
      </c>
      <c r="AU656" s="206" t="s">
        <v>194</v>
      </c>
      <c r="AV656" s="204" t="s">
        <v>549</v>
      </c>
      <c r="AW656" s="204" t="s">
        <v>322</v>
      </c>
      <c r="AX656" s="204" t="s">
        <v>52</v>
      </c>
      <c r="AY656" s="202">
        <v>17034.680814224972</v>
      </c>
      <c r="AZ656" s="236" t="s">
        <v>215</v>
      </c>
      <c r="BA656" s="236" t="s">
        <v>215</v>
      </c>
      <c r="BB656" s="236" t="s">
        <v>215</v>
      </c>
      <c r="BC656" s="236" t="s">
        <v>215</v>
      </c>
      <c r="BD656" s="202">
        <v>782.99730822526999</v>
      </c>
      <c r="BE656" s="202">
        <v>2638.8314812501289</v>
      </c>
      <c r="BF656" s="202">
        <v>26370.988260991835</v>
      </c>
      <c r="BG656" s="236" t="s">
        <v>215</v>
      </c>
      <c r="BH656" s="202">
        <v>6910.7297703543554</v>
      </c>
    </row>
    <row r="657" spans="17:60" ht="16.5" thickBot="1" x14ac:dyDescent="0.3">
      <c r="Q657" s="206" t="s">
        <v>194</v>
      </c>
      <c r="R657" s="204" t="s">
        <v>374</v>
      </c>
      <c r="S657" s="204" t="s">
        <v>319</v>
      </c>
      <c r="T657" s="204" t="s">
        <v>55</v>
      </c>
      <c r="U657" s="202">
        <v>2535892.2208276391</v>
      </c>
      <c r="V657" s="204" t="s">
        <v>215</v>
      </c>
      <c r="W657" s="204" t="s">
        <v>215</v>
      </c>
      <c r="X657" s="204" t="s">
        <v>215</v>
      </c>
      <c r="Y657" s="204" t="s">
        <v>215</v>
      </c>
      <c r="Z657" s="204" t="s">
        <v>215</v>
      </c>
      <c r="AA657" s="204" t="s">
        <v>215</v>
      </c>
      <c r="AB657" s="202">
        <v>3466987.7404177082</v>
      </c>
      <c r="AC657" s="158" t="s">
        <v>215</v>
      </c>
      <c r="AD657" s="202">
        <v>2507611.994335412</v>
      </c>
      <c r="AU657" s="206" t="s">
        <v>194</v>
      </c>
      <c r="AV657" s="204" t="s">
        <v>549</v>
      </c>
      <c r="AW657" s="204" t="s">
        <v>321</v>
      </c>
      <c r="AX657" s="204" t="s">
        <v>52</v>
      </c>
      <c r="AY657" s="202">
        <v>15705.288168809227</v>
      </c>
      <c r="AZ657" s="236" t="s">
        <v>215</v>
      </c>
      <c r="BA657" s="236" t="s">
        <v>215</v>
      </c>
      <c r="BB657" s="236" t="s">
        <v>215</v>
      </c>
      <c r="BC657" s="236" t="s">
        <v>215</v>
      </c>
      <c r="BD657" s="202">
        <v>715.55076352653214</v>
      </c>
      <c r="BE657" s="202">
        <v>2411.5253799609945</v>
      </c>
      <c r="BF657" s="202">
        <v>24160.640807296775</v>
      </c>
      <c r="BG657" s="236" t="s">
        <v>215</v>
      </c>
      <c r="BH657" s="202">
        <v>6315.446952060166</v>
      </c>
    </row>
    <row r="658" spans="17:60" ht="16.5" thickBot="1" x14ac:dyDescent="0.3">
      <c r="Q658" s="206" t="s">
        <v>194</v>
      </c>
      <c r="R658" s="204" t="s">
        <v>374</v>
      </c>
      <c r="S658" s="204" t="s">
        <v>318</v>
      </c>
      <c r="T658" s="204" t="s">
        <v>55</v>
      </c>
      <c r="U658" s="202">
        <v>1097759.8857504881</v>
      </c>
      <c r="V658" s="204" t="s">
        <v>215</v>
      </c>
      <c r="W658" s="204" t="s">
        <v>215</v>
      </c>
      <c r="X658" s="204" t="s">
        <v>215</v>
      </c>
      <c r="Y658" s="204" t="s">
        <v>215</v>
      </c>
      <c r="Z658" s="204" t="s">
        <v>215</v>
      </c>
      <c r="AA658" s="204" t="s">
        <v>215</v>
      </c>
      <c r="AB658" s="202">
        <v>1500820.9081445686</v>
      </c>
      <c r="AC658" s="158" t="s">
        <v>215</v>
      </c>
      <c r="AD658" s="202">
        <v>1085517.6863588379</v>
      </c>
      <c r="AU658" s="206" t="s">
        <v>194</v>
      </c>
      <c r="AV658" s="204" t="s">
        <v>549</v>
      </c>
      <c r="AW658" s="204" t="s">
        <v>320</v>
      </c>
      <c r="AX658" s="204" t="s">
        <v>52</v>
      </c>
      <c r="AY658" s="202">
        <v>7634.9386911182073</v>
      </c>
      <c r="AZ658" s="236" t="s">
        <v>215</v>
      </c>
      <c r="BA658" s="236" t="s">
        <v>215</v>
      </c>
      <c r="BB658" s="236" t="s">
        <v>215</v>
      </c>
      <c r="BC658" s="236" t="s">
        <v>215</v>
      </c>
      <c r="BD658" s="202">
        <v>350.93915223926132</v>
      </c>
      <c r="BE658" s="202">
        <v>1182.7234566504569</v>
      </c>
      <c r="BF658" s="202">
        <v>11819.4688114578</v>
      </c>
      <c r="BG658" s="236" t="s">
        <v>215</v>
      </c>
      <c r="BH658" s="202">
        <v>3097.3869532959293</v>
      </c>
    </row>
    <row r="659" spans="17:60" ht="16.5" thickBot="1" x14ac:dyDescent="0.3">
      <c r="Q659" s="206" t="s">
        <v>194</v>
      </c>
      <c r="R659" s="204" t="s">
        <v>374</v>
      </c>
      <c r="S659" s="204" t="s">
        <v>317</v>
      </c>
      <c r="T659" s="204" t="s">
        <v>55</v>
      </c>
      <c r="U659" s="202">
        <v>4345522.3902678061</v>
      </c>
      <c r="V659" s="204" t="s">
        <v>215</v>
      </c>
      <c r="W659" s="204" t="s">
        <v>215</v>
      </c>
      <c r="X659" s="204" t="s">
        <v>215</v>
      </c>
      <c r="Y659" s="204" t="s">
        <v>215</v>
      </c>
      <c r="Z659" s="204" t="s">
        <v>215</v>
      </c>
      <c r="AA659" s="204" t="s">
        <v>215</v>
      </c>
      <c r="AB659" s="202">
        <v>5739818.5538702905</v>
      </c>
      <c r="AC659" s="158" t="s">
        <v>215</v>
      </c>
      <c r="AD659" s="202">
        <v>4118044.7722351216</v>
      </c>
      <c r="AU659" s="206" t="s">
        <v>194</v>
      </c>
      <c r="AV659" s="204" t="s">
        <v>549</v>
      </c>
      <c r="AW659" s="204" t="s">
        <v>319</v>
      </c>
      <c r="AX659" s="204" t="s">
        <v>52</v>
      </c>
      <c r="AY659" s="202">
        <v>118331.29185267948</v>
      </c>
      <c r="AZ659" s="236" t="s">
        <v>215</v>
      </c>
      <c r="BA659" s="236" t="s">
        <v>215</v>
      </c>
      <c r="BB659" s="236" t="s">
        <v>215</v>
      </c>
      <c r="BC659" s="236" t="s">
        <v>215</v>
      </c>
      <c r="BD659" s="202">
        <v>5439.0853582707587</v>
      </c>
      <c r="BE659" s="202">
        <v>18330.624539621247</v>
      </c>
      <c r="BF659" s="202">
        <v>183185.88662660442</v>
      </c>
      <c r="BG659" s="236" t="s">
        <v>215</v>
      </c>
      <c r="BH659" s="202">
        <v>48005.336307089914</v>
      </c>
    </row>
    <row r="660" spans="17:60" ht="16.5" thickBot="1" x14ac:dyDescent="0.3">
      <c r="Q660" s="206" t="s">
        <v>194</v>
      </c>
      <c r="R660" s="204" t="s">
        <v>374</v>
      </c>
      <c r="S660" s="204" t="s">
        <v>74</v>
      </c>
      <c r="T660" s="204" t="s">
        <v>55</v>
      </c>
      <c r="U660" s="202">
        <v>3071550.5500165308</v>
      </c>
      <c r="V660" s="204" t="s">
        <v>215</v>
      </c>
      <c r="W660" s="204" t="s">
        <v>215</v>
      </c>
      <c r="X660" s="204" t="s">
        <v>215</v>
      </c>
      <c r="Y660" s="204" t="s">
        <v>215</v>
      </c>
      <c r="Z660" s="204" t="s">
        <v>215</v>
      </c>
      <c r="AA660" s="204" t="s">
        <v>215</v>
      </c>
      <c r="AB660" s="202">
        <v>4159734.9947565654</v>
      </c>
      <c r="AC660" s="158" t="s">
        <v>215</v>
      </c>
      <c r="AD660" s="202">
        <v>3018340.0943908663</v>
      </c>
      <c r="AU660" s="206" t="s">
        <v>194</v>
      </c>
      <c r="AV660" s="204" t="s">
        <v>549</v>
      </c>
      <c r="AW660" s="204" t="s">
        <v>318</v>
      </c>
      <c r="AX660" s="204" t="s">
        <v>52</v>
      </c>
      <c r="AY660" s="202">
        <v>4915.9666768767293</v>
      </c>
      <c r="AZ660" s="236" t="s">
        <v>215</v>
      </c>
      <c r="BA660" s="236" t="s">
        <v>215</v>
      </c>
      <c r="BB660" s="236" t="s">
        <v>215</v>
      </c>
      <c r="BC660" s="236" t="s">
        <v>215</v>
      </c>
      <c r="BD660" s="202">
        <v>223.97702425455327</v>
      </c>
      <c r="BE660" s="202">
        <v>754.83991639674457</v>
      </c>
      <c r="BF660" s="202">
        <v>7562.6059085335692</v>
      </c>
      <c r="BG660" s="236" t="s">
        <v>215</v>
      </c>
      <c r="BH660" s="202">
        <v>1976.8199368394285</v>
      </c>
    </row>
    <row r="661" spans="17:60" ht="16.5" thickBot="1" x14ac:dyDescent="0.3">
      <c r="Q661" s="206" t="s">
        <v>194</v>
      </c>
      <c r="R661" s="204" t="s">
        <v>374</v>
      </c>
      <c r="S661" s="204" t="s">
        <v>316</v>
      </c>
      <c r="T661" s="204" t="s">
        <v>55</v>
      </c>
      <c r="U661" s="202">
        <v>5865933.8489051964</v>
      </c>
      <c r="V661" s="204" t="s">
        <v>215</v>
      </c>
      <c r="W661" s="204" t="s">
        <v>215</v>
      </c>
      <c r="X661" s="204" t="s">
        <v>215</v>
      </c>
      <c r="Y661" s="204" t="s">
        <v>215</v>
      </c>
      <c r="Z661" s="204" t="s">
        <v>215</v>
      </c>
      <c r="AA661" s="204" t="s">
        <v>215</v>
      </c>
      <c r="AB661" s="202">
        <v>8019710.2121391175</v>
      </c>
      <c r="AC661" s="158" t="s">
        <v>215</v>
      </c>
      <c r="AD661" s="202">
        <v>5800517.0553707583</v>
      </c>
      <c r="AU661" s="206" t="s">
        <v>194</v>
      </c>
      <c r="AV661" s="204" t="s">
        <v>549</v>
      </c>
      <c r="AW661" s="204" t="s">
        <v>317</v>
      </c>
      <c r="AX661" s="204" t="s">
        <v>52</v>
      </c>
      <c r="AY661" s="202">
        <v>38322.305936378449</v>
      </c>
      <c r="AZ661" s="236" t="s">
        <v>215</v>
      </c>
      <c r="BA661" s="236" t="s">
        <v>215</v>
      </c>
      <c r="BB661" s="236" t="s">
        <v>215</v>
      </c>
      <c r="BC661" s="236" t="s">
        <v>215</v>
      </c>
      <c r="BD661" s="202">
        <v>1761.4807533178196</v>
      </c>
      <c r="BE661" s="202">
        <v>5936.4838379928942</v>
      </c>
      <c r="BF661" s="202">
        <v>59325.859463035275</v>
      </c>
      <c r="BG661" s="236" t="s">
        <v>215</v>
      </c>
      <c r="BH661" s="202">
        <v>15546.81906819205</v>
      </c>
    </row>
    <row r="662" spans="17:60" ht="16.5" thickBot="1" x14ac:dyDescent="0.3">
      <c r="Q662" s="206" t="s">
        <v>194</v>
      </c>
      <c r="R662" s="204" t="s">
        <v>374</v>
      </c>
      <c r="S662" s="204" t="s">
        <v>315</v>
      </c>
      <c r="T662" s="204" t="s">
        <v>55</v>
      </c>
      <c r="U662" s="202">
        <v>2353754.150183815</v>
      </c>
      <c r="V662" s="204" t="s">
        <v>215</v>
      </c>
      <c r="W662" s="204" t="s">
        <v>215</v>
      </c>
      <c r="X662" s="204" t="s">
        <v>215</v>
      </c>
      <c r="Y662" s="204" t="s">
        <v>215</v>
      </c>
      <c r="Z662" s="204" t="s">
        <v>215</v>
      </c>
      <c r="AA662" s="204" t="s">
        <v>215</v>
      </c>
      <c r="AB662" s="202">
        <v>3217974.6109167305</v>
      </c>
      <c r="AC662" s="158" t="s">
        <v>215</v>
      </c>
      <c r="AD662" s="202">
        <v>2327505.1243271502</v>
      </c>
      <c r="AU662" s="206" t="s">
        <v>194</v>
      </c>
      <c r="AV662" s="204" t="s">
        <v>549</v>
      </c>
      <c r="AW662" s="204" t="s">
        <v>74</v>
      </c>
      <c r="AX662" s="204" t="s">
        <v>52</v>
      </c>
      <c r="AY662" s="202">
        <v>24943.854984602949</v>
      </c>
      <c r="AZ662" s="236" t="s">
        <v>215</v>
      </c>
      <c r="BA662" s="236" t="s">
        <v>215</v>
      </c>
      <c r="BB662" s="236" t="s">
        <v>215</v>
      </c>
      <c r="BC662" s="236" t="s">
        <v>215</v>
      </c>
      <c r="BD662" s="202">
        <v>1136.4703587531187</v>
      </c>
      <c r="BE662" s="202">
        <v>3830.0945976209568</v>
      </c>
      <c r="BF662" s="202">
        <v>38373.031691909709</v>
      </c>
      <c r="BG662" s="236" t="s">
        <v>215</v>
      </c>
      <c r="BH662" s="202">
        <v>10030.480895473154</v>
      </c>
    </row>
    <row r="663" spans="17:60" ht="16.5" thickBot="1" x14ac:dyDescent="0.3">
      <c r="Q663" s="206" t="s">
        <v>194</v>
      </c>
      <c r="R663" s="204" t="s">
        <v>374</v>
      </c>
      <c r="S663" s="204" t="s">
        <v>314</v>
      </c>
      <c r="T663" s="204" t="s">
        <v>55</v>
      </c>
      <c r="U663" s="202">
        <v>4630836.7276900047</v>
      </c>
      <c r="V663" s="204" t="s">
        <v>215</v>
      </c>
      <c r="W663" s="204" t="s">
        <v>215</v>
      </c>
      <c r="X663" s="204" t="s">
        <v>215</v>
      </c>
      <c r="Y663" s="204" t="s">
        <v>215</v>
      </c>
      <c r="Z663" s="204" t="s">
        <v>215</v>
      </c>
      <c r="AA663" s="204" t="s">
        <v>215</v>
      </c>
      <c r="AB663" s="202">
        <v>6331126.3905125326</v>
      </c>
      <c r="AC663" s="158" t="s">
        <v>215</v>
      </c>
      <c r="AD663" s="202">
        <v>4579193.7160383267</v>
      </c>
      <c r="AU663" s="206" t="s">
        <v>194</v>
      </c>
      <c r="AV663" s="204" t="s">
        <v>549</v>
      </c>
      <c r="AW663" s="204" t="s">
        <v>316</v>
      </c>
      <c r="AX663" s="204" t="s">
        <v>52</v>
      </c>
      <c r="AY663" s="202">
        <v>140766.55799059165</v>
      </c>
      <c r="AZ663" s="236" t="s">
        <v>215</v>
      </c>
      <c r="BA663" s="236" t="s">
        <v>215</v>
      </c>
      <c r="BB663" s="236" t="s">
        <v>215</v>
      </c>
      <c r="BC663" s="236" t="s">
        <v>215</v>
      </c>
      <c r="BD663" s="202">
        <v>6413.48423324134</v>
      </c>
      <c r="BE663" s="202">
        <v>21614.511214014918</v>
      </c>
      <c r="BF663" s="202">
        <v>216551.91606382735</v>
      </c>
      <c r="BG663" s="236" t="s">
        <v>215</v>
      </c>
      <c r="BH663" s="202">
        <v>56605.375212359875</v>
      </c>
    </row>
    <row r="664" spans="17:60" ht="16.5" thickBot="1" x14ac:dyDescent="0.3">
      <c r="Q664" s="206" t="s">
        <v>194</v>
      </c>
      <c r="R664" s="204" t="s">
        <v>374</v>
      </c>
      <c r="S664" s="204" t="s">
        <v>313</v>
      </c>
      <c r="T664" s="204" t="s">
        <v>55</v>
      </c>
      <c r="U664" s="202">
        <v>4556437.6032970371</v>
      </c>
      <c r="V664" s="204" t="s">
        <v>215</v>
      </c>
      <c r="W664" s="204" t="s">
        <v>215</v>
      </c>
      <c r="X664" s="204" t="s">
        <v>215</v>
      </c>
      <c r="Y664" s="204" t="s">
        <v>215</v>
      </c>
      <c r="Z664" s="204" t="s">
        <v>215</v>
      </c>
      <c r="AA664" s="204" t="s">
        <v>215</v>
      </c>
      <c r="AB664" s="202">
        <v>6229410.3751197141</v>
      </c>
      <c r="AC664" s="158" t="s">
        <v>215</v>
      </c>
      <c r="AD664" s="202">
        <v>4505624.2894027708</v>
      </c>
      <c r="AU664" s="206" t="s">
        <v>194</v>
      </c>
      <c r="AV664" s="204" t="s">
        <v>549</v>
      </c>
      <c r="AW664" s="204" t="s">
        <v>315</v>
      </c>
      <c r="AX664" s="204" t="s">
        <v>52</v>
      </c>
      <c r="AY664" s="202">
        <v>17124.702707663713</v>
      </c>
      <c r="AZ664" s="236" t="s">
        <v>215</v>
      </c>
      <c r="BA664" s="236" t="s">
        <v>215</v>
      </c>
      <c r="BB664" s="236" t="s">
        <v>215</v>
      </c>
      <c r="BC664" s="236" t="s">
        <v>215</v>
      </c>
      <c r="BD664" s="202">
        <v>787.13515506916349</v>
      </c>
      <c r="BE664" s="202">
        <v>2652.7767150351683</v>
      </c>
      <c r="BF664" s="202">
        <v>26510.349034521729</v>
      </c>
      <c r="BG664" s="236" t="s">
        <v>215</v>
      </c>
      <c r="BH664" s="202">
        <v>6947.2503829654979</v>
      </c>
    </row>
    <row r="665" spans="17:60" ht="16.5" thickBot="1" x14ac:dyDescent="0.3">
      <c r="Q665" s="206" t="s">
        <v>194</v>
      </c>
      <c r="R665" s="204" t="s">
        <v>374</v>
      </c>
      <c r="S665" s="204" t="s">
        <v>312</v>
      </c>
      <c r="T665" s="204" t="s">
        <v>55</v>
      </c>
      <c r="U665" s="202">
        <v>196390.23134501529</v>
      </c>
      <c r="V665" s="204" t="s">
        <v>215</v>
      </c>
      <c r="W665" s="204" t="s">
        <v>215</v>
      </c>
      <c r="X665" s="204" t="s">
        <v>215</v>
      </c>
      <c r="Y665" s="204" t="s">
        <v>215</v>
      </c>
      <c r="Z665" s="204" t="s">
        <v>215</v>
      </c>
      <c r="AA665" s="204" t="s">
        <v>215</v>
      </c>
      <c r="AB665" s="202">
        <v>265967.07579818316</v>
      </c>
      <c r="AC665" s="158" t="s">
        <v>215</v>
      </c>
      <c r="AD665" s="202">
        <v>192988.03642094292</v>
      </c>
      <c r="AU665" s="206" t="s">
        <v>194</v>
      </c>
      <c r="AV665" s="204" t="s">
        <v>549</v>
      </c>
      <c r="AW665" s="204" t="s">
        <v>314</v>
      </c>
      <c r="AX665" s="204" t="s">
        <v>52</v>
      </c>
      <c r="AY665" s="202">
        <v>52835.274859969155</v>
      </c>
      <c r="AZ665" s="236" t="s">
        <v>215</v>
      </c>
      <c r="BA665" s="236" t="s">
        <v>215</v>
      </c>
      <c r="BB665" s="236" t="s">
        <v>215</v>
      </c>
      <c r="BC665" s="236" t="s">
        <v>215</v>
      </c>
      <c r="BD665" s="202">
        <v>2407.2351211147238</v>
      </c>
      <c r="BE665" s="202">
        <v>8112.7837268898184</v>
      </c>
      <c r="BF665" s="202">
        <v>81280.526923518337</v>
      </c>
      <c r="BG665" s="236" t="s">
        <v>215</v>
      </c>
      <c r="BH665" s="202">
        <v>21246.243430180424</v>
      </c>
    </row>
    <row r="666" spans="17:60" ht="16.5" thickBot="1" x14ac:dyDescent="0.3">
      <c r="Q666" s="206" t="s">
        <v>194</v>
      </c>
      <c r="R666" s="204" t="s">
        <v>60</v>
      </c>
      <c r="S666" s="204" t="s">
        <v>320</v>
      </c>
      <c r="T666" s="204" t="s">
        <v>55</v>
      </c>
      <c r="U666" s="202">
        <v>0</v>
      </c>
      <c r="V666" s="204" t="s">
        <v>215</v>
      </c>
      <c r="W666" s="204" t="s">
        <v>215</v>
      </c>
      <c r="X666" s="204" t="s">
        <v>215</v>
      </c>
      <c r="Y666" s="204" t="s">
        <v>215</v>
      </c>
      <c r="Z666" s="204" t="s">
        <v>215</v>
      </c>
      <c r="AA666" s="204" t="s">
        <v>215</v>
      </c>
      <c r="AB666" s="202">
        <v>0</v>
      </c>
      <c r="AC666" s="158" t="s">
        <v>215</v>
      </c>
      <c r="AD666" s="202">
        <v>0</v>
      </c>
      <c r="AU666" s="206" t="s">
        <v>194</v>
      </c>
      <c r="AV666" s="204" t="s">
        <v>549</v>
      </c>
      <c r="AW666" s="204" t="s">
        <v>313</v>
      </c>
      <c r="AX666" s="204" t="s">
        <v>52</v>
      </c>
      <c r="AY666" s="202">
        <v>15036.590346238916</v>
      </c>
      <c r="AZ666" s="236" t="s">
        <v>215</v>
      </c>
      <c r="BA666" s="236" t="s">
        <v>215</v>
      </c>
      <c r="BB666" s="236" t="s">
        <v>215</v>
      </c>
      <c r="BC666" s="236" t="s">
        <v>215</v>
      </c>
      <c r="BD666" s="202">
        <v>691.15529045660116</v>
      </c>
      <c r="BE666" s="202">
        <v>2329.3085681524881</v>
      </c>
      <c r="BF666" s="202">
        <v>23277.791455586521</v>
      </c>
      <c r="BG666" s="236" t="s">
        <v>215</v>
      </c>
      <c r="BH666" s="202">
        <v>6100.1326460782275</v>
      </c>
    </row>
    <row r="667" spans="17:60" ht="16.5" thickBot="1" x14ac:dyDescent="0.3">
      <c r="Q667" s="206" t="s">
        <v>194</v>
      </c>
      <c r="R667" s="204" t="s">
        <v>60</v>
      </c>
      <c r="S667" s="204" t="s">
        <v>319</v>
      </c>
      <c r="T667" s="204" t="s">
        <v>55</v>
      </c>
      <c r="U667" s="202">
        <v>0</v>
      </c>
      <c r="V667" s="204" t="s">
        <v>215</v>
      </c>
      <c r="W667" s="204" t="s">
        <v>215</v>
      </c>
      <c r="X667" s="204" t="s">
        <v>215</v>
      </c>
      <c r="Y667" s="204" t="s">
        <v>215</v>
      </c>
      <c r="Z667" s="204" t="s">
        <v>215</v>
      </c>
      <c r="AA667" s="204" t="s">
        <v>215</v>
      </c>
      <c r="AB667" s="202">
        <v>0</v>
      </c>
      <c r="AC667" s="158" t="s">
        <v>215</v>
      </c>
      <c r="AD667" s="202">
        <v>0</v>
      </c>
      <c r="AU667" s="206" t="s">
        <v>194</v>
      </c>
      <c r="AV667" s="204" t="s">
        <v>549</v>
      </c>
      <c r="AW667" s="204" t="s">
        <v>312</v>
      </c>
      <c r="AX667" s="204" t="s">
        <v>52</v>
      </c>
      <c r="AY667" s="202">
        <v>44600.971070667685</v>
      </c>
      <c r="AZ667" s="236" t="s">
        <v>215</v>
      </c>
      <c r="BA667" s="236" t="s">
        <v>215</v>
      </c>
      <c r="BB667" s="236" t="s">
        <v>215</v>
      </c>
      <c r="BC667" s="236" t="s">
        <v>215</v>
      </c>
      <c r="BD667" s="202">
        <v>2032.0708897925795</v>
      </c>
      <c r="BE667" s="202">
        <v>6848.4177145777321</v>
      </c>
      <c r="BF667" s="202">
        <v>68613.070330994087</v>
      </c>
      <c r="BG667" s="236" t="s">
        <v>215</v>
      </c>
      <c r="BH667" s="202">
        <v>17935.046067259042</v>
      </c>
    </row>
    <row r="668" spans="17:60" ht="16.5" thickBot="1" x14ac:dyDescent="0.3">
      <c r="Q668" s="206" t="s">
        <v>194</v>
      </c>
      <c r="R668" s="204" t="s">
        <v>60</v>
      </c>
      <c r="S668" s="204" t="s">
        <v>318</v>
      </c>
      <c r="T668" s="204" t="s">
        <v>55</v>
      </c>
      <c r="U668" s="202">
        <v>0</v>
      </c>
      <c r="V668" s="204" t="s">
        <v>215</v>
      </c>
      <c r="W668" s="204" t="s">
        <v>215</v>
      </c>
      <c r="X668" s="204" t="s">
        <v>215</v>
      </c>
      <c r="Y668" s="204" t="s">
        <v>215</v>
      </c>
      <c r="Z668" s="204" t="s">
        <v>215</v>
      </c>
      <c r="AA668" s="204" t="s">
        <v>215</v>
      </c>
      <c r="AB668" s="202">
        <v>0</v>
      </c>
      <c r="AC668" s="158" t="s">
        <v>215</v>
      </c>
      <c r="AD668" s="202">
        <v>0</v>
      </c>
      <c r="AU668" s="206" t="s">
        <v>194</v>
      </c>
      <c r="AV668" s="204" t="s">
        <v>340</v>
      </c>
      <c r="AW668" s="204" t="s">
        <v>323</v>
      </c>
      <c r="AX668" s="204" t="s">
        <v>55</v>
      </c>
      <c r="AY668" s="202">
        <v>0</v>
      </c>
      <c r="AZ668" s="236" t="s">
        <v>215</v>
      </c>
      <c r="BA668" s="236" t="s">
        <v>215</v>
      </c>
      <c r="BB668" s="236" t="s">
        <v>215</v>
      </c>
      <c r="BC668" s="236" t="s">
        <v>215</v>
      </c>
      <c r="BD668" s="202">
        <v>0</v>
      </c>
      <c r="BE668" s="202">
        <v>0</v>
      </c>
      <c r="BF668" s="202">
        <v>0</v>
      </c>
      <c r="BG668" s="236" t="s">
        <v>215</v>
      </c>
      <c r="BH668" s="202">
        <v>0</v>
      </c>
    </row>
    <row r="669" spans="17:60" ht="16.5" thickBot="1" x14ac:dyDescent="0.3">
      <c r="Q669" s="206" t="s">
        <v>194</v>
      </c>
      <c r="R669" s="204" t="s">
        <v>60</v>
      </c>
      <c r="S669" s="204" t="s">
        <v>74</v>
      </c>
      <c r="T669" s="204" t="s">
        <v>55</v>
      </c>
      <c r="U669" s="202">
        <v>0</v>
      </c>
      <c r="V669" s="204" t="s">
        <v>215</v>
      </c>
      <c r="W669" s="204" t="s">
        <v>215</v>
      </c>
      <c r="X669" s="204" t="s">
        <v>215</v>
      </c>
      <c r="Y669" s="204" t="s">
        <v>215</v>
      </c>
      <c r="Z669" s="204" t="s">
        <v>215</v>
      </c>
      <c r="AA669" s="204" t="s">
        <v>215</v>
      </c>
      <c r="AB669" s="202">
        <v>0</v>
      </c>
      <c r="AC669" s="158" t="s">
        <v>215</v>
      </c>
      <c r="AD669" s="202">
        <v>0</v>
      </c>
      <c r="AU669" s="206" t="s">
        <v>194</v>
      </c>
      <c r="AV669" s="204" t="s">
        <v>340</v>
      </c>
      <c r="AW669" s="204" t="s">
        <v>322</v>
      </c>
      <c r="AX669" s="204" t="s">
        <v>55</v>
      </c>
      <c r="AY669" s="202">
        <v>1950.3968586596784</v>
      </c>
      <c r="AZ669" s="236" t="s">
        <v>215</v>
      </c>
      <c r="BA669" s="236" t="s">
        <v>215</v>
      </c>
      <c r="BB669" s="236" t="s">
        <v>215</v>
      </c>
      <c r="BC669" s="236" t="s">
        <v>215</v>
      </c>
      <c r="BD669" s="202">
        <v>161.48323583870291</v>
      </c>
      <c r="BE669" s="202">
        <v>356.97064285234018</v>
      </c>
      <c r="BF669" s="202">
        <v>3271.7050796125686</v>
      </c>
      <c r="BG669" s="236" t="s">
        <v>215</v>
      </c>
      <c r="BH669" s="202">
        <v>1716.1250777845321</v>
      </c>
    </row>
    <row r="670" spans="17:60" ht="16.5" thickBot="1" x14ac:dyDescent="0.3">
      <c r="Q670" s="206" t="s">
        <v>194</v>
      </c>
      <c r="R670" s="204" t="s">
        <v>60</v>
      </c>
      <c r="S670" s="204" t="s">
        <v>316</v>
      </c>
      <c r="T670" s="204" t="s">
        <v>55</v>
      </c>
      <c r="U670" s="202">
        <v>0</v>
      </c>
      <c r="V670" s="204" t="s">
        <v>215</v>
      </c>
      <c r="W670" s="204" t="s">
        <v>215</v>
      </c>
      <c r="X670" s="204" t="s">
        <v>215</v>
      </c>
      <c r="Y670" s="204" t="s">
        <v>215</v>
      </c>
      <c r="Z670" s="204" t="s">
        <v>215</v>
      </c>
      <c r="AA670" s="204" t="s">
        <v>215</v>
      </c>
      <c r="AB670" s="202">
        <v>0</v>
      </c>
      <c r="AC670" s="158" t="s">
        <v>215</v>
      </c>
      <c r="AD670" s="202">
        <v>0</v>
      </c>
      <c r="AU670" s="206" t="s">
        <v>194</v>
      </c>
      <c r="AV670" s="204" t="s">
        <v>340</v>
      </c>
      <c r="AW670" s="204" t="s">
        <v>321</v>
      </c>
      <c r="AX670" s="204" t="s">
        <v>55</v>
      </c>
      <c r="AY670" s="202">
        <v>0</v>
      </c>
      <c r="AZ670" s="236" t="s">
        <v>215</v>
      </c>
      <c r="BA670" s="236" t="s">
        <v>215</v>
      </c>
      <c r="BB670" s="236" t="s">
        <v>215</v>
      </c>
      <c r="BC670" s="236" t="s">
        <v>215</v>
      </c>
      <c r="BD670" s="202">
        <v>0</v>
      </c>
      <c r="BE670" s="202">
        <v>0</v>
      </c>
      <c r="BF670" s="202">
        <v>0</v>
      </c>
      <c r="BG670" s="236" t="s">
        <v>215</v>
      </c>
      <c r="BH670" s="202">
        <v>0</v>
      </c>
    </row>
    <row r="671" spans="17:60" ht="16.5" thickBot="1" x14ac:dyDescent="0.3">
      <c r="Q671" s="206" t="s">
        <v>194</v>
      </c>
      <c r="R671" s="204" t="s">
        <v>60</v>
      </c>
      <c r="S671" s="204" t="s">
        <v>315</v>
      </c>
      <c r="T671" s="204" t="s">
        <v>55</v>
      </c>
      <c r="U671" s="202">
        <v>576626.93693488115</v>
      </c>
      <c r="V671" s="204" t="s">
        <v>215</v>
      </c>
      <c r="W671" s="204" t="s">
        <v>215</v>
      </c>
      <c r="X671" s="204" t="s">
        <v>215</v>
      </c>
      <c r="Y671" s="204" t="s">
        <v>215</v>
      </c>
      <c r="Z671" s="204" t="s">
        <v>215</v>
      </c>
      <c r="AA671" s="204" t="s">
        <v>215</v>
      </c>
      <c r="AB671" s="202">
        <v>687213.88401085266</v>
      </c>
      <c r="AC671" s="158" t="s">
        <v>215</v>
      </c>
      <c r="AD671" s="202">
        <v>149317.61817536599</v>
      </c>
      <c r="AU671" s="206" t="s">
        <v>194</v>
      </c>
      <c r="AV671" s="204" t="s">
        <v>340</v>
      </c>
      <c r="AW671" s="204" t="s">
        <v>320</v>
      </c>
      <c r="AX671" s="204" t="s">
        <v>55</v>
      </c>
      <c r="AY671" s="202">
        <v>1887.6995462636719</v>
      </c>
      <c r="AZ671" s="236" t="s">
        <v>215</v>
      </c>
      <c r="BA671" s="236" t="s">
        <v>215</v>
      </c>
      <c r="BB671" s="236" t="s">
        <v>215</v>
      </c>
      <c r="BC671" s="236" t="s">
        <v>215</v>
      </c>
      <c r="BD671" s="202">
        <v>156.45833001178787</v>
      </c>
      <c r="BE671" s="202">
        <v>354.68882310475499</v>
      </c>
      <c r="BF671" s="202">
        <v>3175.3765926672618</v>
      </c>
      <c r="BG671" s="236" t="s">
        <v>215</v>
      </c>
      <c r="BH671" s="202">
        <v>1671.5501803419352</v>
      </c>
    </row>
    <row r="672" spans="17:60" ht="16.5" thickBot="1" x14ac:dyDescent="0.3">
      <c r="Q672" s="206" t="s">
        <v>194</v>
      </c>
      <c r="R672" s="204" t="s">
        <v>60</v>
      </c>
      <c r="S672" s="204" t="s">
        <v>320</v>
      </c>
      <c r="T672" s="204" t="s">
        <v>52</v>
      </c>
      <c r="U672" s="202">
        <v>0</v>
      </c>
      <c r="V672" s="204" t="s">
        <v>215</v>
      </c>
      <c r="W672" s="204" t="s">
        <v>215</v>
      </c>
      <c r="X672" s="204" t="s">
        <v>215</v>
      </c>
      <c r="Y672" s="204" t="s">
        <v>215</v>
      </c>
      <c r="Z672" s="204" t="s">
        <v>215</v>
      </c>
      <c r="AA672" s="204" t="s">
        <v>215</v>
      </c>
      <c r="AB672" s="202">
        <v>0</v>
      </c>
      <c r="AC672" s="158" t="s">
        <v>215</v>
      </c>
      <c r="AD672" s="202">
        <v>0</v>
      </c>
      <c r="AU672" s="206" t="s">
        <v>194</v>
      </c>
      <c r="AV672" s="204" t="s">
        <v>340</v>
      </c>
      <c r="AW672" s="204" t="s">
        <v>319</v>
      </c>
      <c r="AX672" s="204" t="s">
        <v>55</v>
      </c>
      <c r="AY672" s="202">
        <v>4146.475713160853</v>
      </c>
      <c r="AZ672" s="236" t="s">
        <v>215</v>
      </c>
      <c r="BA672" s="236" t="s">
        <v>215</v>
      </c>
      <c r="BB672" s="236" t="s">
        <v>215</v>
      </c>
      <c r="BC672" s="236" t="s">
        <v>215</v>
      </c>
      <c r="BD672" s="202">
        <v>343.30772863731465</v>
      </c>
      <c r="BE672" s="202">
        <v>723.7448565460511</v>
      </c>
      <c r="BF672" s="202">
        <v>6955.5309182363817</v>
      </c>
      <c r="BG672" s="236" t="s">
        <v>215</v>
      </c>
      <c r="BH672" s="202">
        <v>3613.2597928826876</v>
      </c>
    </row>
    <row r="673" spans="17:60" ht="16.5" thickBot="1" x14ac:dyDescent="0.3">
      <c r="Q673" s="206" t="s">
        <v>194</v>
      </c>
      <c r="R673" s="204" t="s">
        <v>60</v>
      </c>
      <c r="S673" s="204" t="s">
        <v>319</v>
      </c>
      <c r="T673" s="204" t="s">
        <v>52</v>
      </c>
      <c r="U673" s="202">
        <v>0</v>
      </c>
      <c r="V673" s="204" t="s">
        <v>215</v>
      </c>
      <c r="W673" s="204" t="s">
        <v>215</v>
      </c>
      <c r="X673" s="204" t="s">
        <v>215</v>
      </c>
      <c r="Y673" s="204" t="s">
        <v>215</v>
      </c>
      <c r="Z673" s="204" t="s">
        <v>215</v>
      </c>
      <c r="AA673" s="204" t="s">
        <v>215</v>
      </c>
      <c r="AB673" s="202">
        <v>0</v>
      </c>
      <c r="AC673" s="158" t="s">
        <v>215</v>
      </c>
      <c r="AD673" s="202">
        <v>0</v>
      </c>
      <c r="AU673" s="206" t="s">
        <v>194</v>
      </c>
      <c r="AV673" s="204" t="s">
        <v>340</v>
      </c>
      <c r="AW673" s="204" t="s">
        <v>318</v>
      </c>
      <c r="AX673" s="204" t="s">
        <v>55</v>
      </c>
      <c r="AY673" s="202">
        <v>1381.5773023850329</v>
      </c>
      <c r="AZ673" s="236" t="s">
        <v>215</v>
      </c>
      <c r="BA673" s="236" t="s">
        <v>215</v>
      </c>
      <c r="BB673" s="236" t="s">
        <v>215</v>
      </c>
      <c r="BC673" s="236" t="s">
        <v>215</v>
      </c>
      <c r="BD673" s="202">
        <v>116.13978371945134</v>
      </c>
      <c r="BE673" s="202">
        <v>277.15323241393168</v>
      </c>
      <c r="BF673" s="202">
        <v>2357.097577817678</v>
      </c>
      <c r="BG673" s="236" t="s">
        <v>215</v>
      </c>
      <c r="BH673" s="202">
        <v>1254.665859619568</v>
      </c>
    </row>
    <row r="674" spans="17:60" ht="16.5" thickBot="1" x14ac:dyDescent="0.3">
      <c r="Q674" s="206" t="s">
        <v>194</v>
      </c>
      <c r="R674" s="204" t="s">
        <v>60</v>
      </c>
      <c r="S674" s="204" t="s">
        <v>318</v>
      </c>
      <c r="T674" s="204" t="s">
        <v>52</v>
      </c>
      <c r="U674" s="202">
        <v>0</v>
      </c>
      <c r="V674" s="204" t="s">
        <v>215</v>
      </c>
      <c r="W674" s="204" t="s">
        <v>215</v>
      </c>
      <c r="X674" s="204" t="s">
        <v>215</v>
      </c>
      <c r="Y674" s="204" t="s">
        <v>215</v>
      </c>
      <c r="Z674" s="204" t="s">
        <v>215</v>
      </c>
      <c r="AA674" s="204" t="s">
        <v>215</v>
      </c>
      <c r="AB674" s="202">
        <v>0</v>
      </c>
      <c r="AC674" s="158" t="s">
        <v>215</v>
      </c>
      <c r="AD674" s="202">
        <v>0</v>
      </c>
      <c r="AU674" s="206" t="s">
        <v>194</v>
      </c>
      <c r="AV674" s="204" t="s">
        <v>340</v>
      </c>
      <c r="AW674" s="204" t="s">
        <v>317</v>
      </c>
      <c r="AX674" s="204" t="s">
        <v>55</v>
      </c>
      <c r="AY674" s="202">
        <v>2063.9963102666115</v>
      </c>
      <c r="AZ674" s="236" t="s">
        <v>215</v>
      </c>
      <c r="BA674" s="236" t="s">
        <v>215</v>
      </c>
      <c r="BB674" s="236" t="s">
        <v>215</v>
      </c>
      <c r="BC674" s="236" t="s">
        <v>215</v>
      </c>
      <c r="BD674" s="202">
        <v>171.07034670532229</v>
      </c>
      <c r="BE674" s="202">
        <v>386.52117691845041</v>
      </c>
      <c r="BF674" s="202">
        <v>3471.9325879716771</v>
      </c>
      <c r="BG674" s="236" t="s">
        <v>215</v>
      </c>
      <c r="BH674" s="202">
        <v>1826.3673578692055</v>
      </c>
    </row>
    <row r="675" spans="17:60" ht="16.5" thickBot="1" x14ac:dyDescent="0.3">
      <c r="Q675" s="206" t="s">
        <v>194</v>
      </c>
      <c r="R675" s="204" t="s">
        <v>60</v>
      </c>
      <c r="S675" s="204" t="s">
        <v>74</v>
      </c>
      <c r="T675" s="204" t="s">
        <v>52</v>
      </c>
      <c r="U675" s="202">
        <v>0</v>
      </c>
      <c r="V675" s="204" t="s">
        <v>215</v>
      </c>
      <c r="W675" s="204" t="s">
        <v>215</v>
      </c>
      <c r="X675" s="204" t="s">
        <v>215</v>
      </c>
      <c r="Y675" s="204" t="s">
        <v>215</v>
      </c>
      <c r="Z675" s="204" t="s">
        <v>215</v>
      </c>
      <c r="AA675" s="204" t="s">
        <v>215</v>
      </c>
      <c r="AB675" s="202">
        <v>0</v>
      </c>
      <c r="AC675" s="158" t="s">
        <v>215</v>
      </c>
      <c r="AD675" s="202">
        <v>0</v>
      </c>
      <c r="AU675" s="206" t="s">
        <v>194</v>
      </c>
      <c r="AV675" s="204" t="s">
        <v>340</v>
      </c>
      <c r="AW675" s="204" t="s">
        <v>74</v>
      </c>
      <c r="AX675" s="204" t="s">
        <v>55</v>
      </c>
      <c r="AY675" s="202">
        <v>0</v>
      </c>
      <c r="AZ675" s="236" t="s">
        <v>215</v>
      </c>
      <c r="BA675" s="236" t="s">
        <v>215</v>
      </c>
      <c r="BB675" s="236" t="s">
        <v>215</v>
      </c>
      <c r="BC675" s="236" t="s">
        <v>215</v>
      </c>
      <c r="BD675" s="202">
        <v>0</v>
      </c>
      <c r="BE675" s="202">
        <v>0</v>
      </c>
      <c r="BF675" s="202">
        <v>0</v>
      </c>
      <c r="BG675" s="236" t="s">
        <v>215</v>
      </c>
      <c r="BH675" s="202">
        <v>0</v>
      </c>
    </row>
    <row r="676" spans="17:60" ht="16.5" thickBot="1" x14ac:dyDescent="0.3">
      <c r="Q676" s="206" t="s">
        <v>194</v>
      </c>
      <c r="R676" s="204" t="s">
        <v>60</v>
      </c>
      <c r="S676" s="204" t="s">
        <v>316</v>
      </c>
      <c r="T676" s="204" t="s">
        <v>52</v>
      </c>
      <c r="U676" s="202">
        <v>0</v>
      </c>
      <c r="V676" s="204" t="s">
        <v>215</v>
      </c>
      <c r="W676" s="204" t="s">
        <v>215</v>
      </c>
      <c r="X676" s="204" t="s">
        <v>215</v>
      </c>
      <c r="Y676" s="204" t="s">
        <v>215</v>
      </c>
      <c r="Z676" s="204" t="s">
        <v>215</v>
      </c>
      <c r="AA676" s="204" t="s">
        <v>215</v>
      </c>
      <c r="AB676" s="202">
        <v>0</v>
      </c>
      <c r="AC676" s="158" t="s">
        <v>215</v>
      </c>
      <c r="AD676" s="202">
        <v>0</v>
      </c>
      <c r="AU676" s="206" t="s">
        <v>194</v>
      </c>
      <c r="AV676" s="204" t="s">
        <v>340</v>
      </c>
      <c r="AW676" s="204" t="s">
        <v>316</v>
      </c>
      <c r="AX676" s="204" t="s">
        <v>55</v>
      </c>
      <c r="AY676" s="202">
        <v>68719.409341587787</v>
      </c>
      <c r="AZ676" s="236" t="s">
        <v>215</v>
      </c>
      <c r="BA676" s="236" t="s">
        <v>215</v>
      </c>
      <c r="BB676" s="236" t="s">
        <v>215</v>
      </c>
      <c r="BC676" s="236" t="s">
        <v>215</v>
      </c>
      <c r="BD676" s="202">
        <v>5695.6754830302252</v>
      </c>
      <c r="BE676" s="202">
        <v>12766.517492505518</v>
      </c>
      <c r="BF676" s="202">
        <v>115595.7283123267</v>
      </c>
      <c r="BG676" s="236" t="s">
        <v>215</v>
      </c>
      <c r="BH676" s="202">
        <v>60705.255854346782</v>
      </c>
    </row>
    <row r="677" spans="17:60" ht="16.5" thickBot="1" x14ac:dyDescent="0.3">
      <c r="Q677" s="206" t="s">
        <v>194</v>
      </c>
      <c r="R677" s="204" t="s">
        <v>60</v>
      </c>
      <c r="S677" s="204" t="s">
        <v>315</v>
      </c>
      <c r="T677" s="204" t="s">
        <v>52</v>
      </c>
      <c r="U677" s="202">
        <v>8602.8781975722795</v>
      </c>
      <c r="V677" s="204" t="s">
        <v>215</v>
      </c>
      <c r="W677" s="204" t="s">
        <v>215</v>
      </c>
      <c r="X677" s="204" t="s">
        <v>215</v>
      </c>
      <c r="Y677" s="204" t="s">
        <v>215</v>
      </c>
      <c r="Z677" s="204" t="s">
        <v>215</v>
      </c>
      <c r="AA677" s="204" t="s">
        <v>215</v>
      </c>
      <c r="AB677" s="202">
        <v>10252.759559329395</v>
      </c>
      <c r="AC677" s="158" t="s">
        <v>215</v>
      </c>
      <c r="AD677" s="202">
        <v>2227.7163962240375</v>
      </c>
      <c r="AU677" s="206" t="s">
        <v>194</v>
      </c>
      <c r="AV677" s="204" t="s">
        <v>340</v>
      </c>
      <c r="AW677" s="204" t="s">
        <v>315</v>
      </c>
      <c r="AX677" s="204" t="s">
        <v>55</v>
      </c>
      <c r="AY677" s="202">
        <v>0</v>
      </c>
      <c r="AZ677" s="236" t="s">
        <v>215</v>
      </c>
      <c r="BA677" s="236" t="s">
        <v>215</v>
      </c>
      <c r="BB677" s="236" t="s">
        <v>215</v>
      </c>
      <c r="BC677" s="236" t="s">
        <v>215</v>
      </c>
      <c r="BD677" s="202">
        <v>0</v>
      </c>
      <c r="BE677" s="202">
        <v>0</v>
      </c>
      <c r="BF677" s="202">
        <v>0</v>
      </c>
      <c r="BG677" s="236" t="s">
        <v>215</v>
      </c>
      <c r="BH677" s="202">
        <v>0</v>
      </c>
    </row>
    <row r="678" spans="17:60" ht="16.5" thickBot="1" x14ac:dyDescent="0.3">
      <c r="Q678" s="206" t="s">
        <v>194</v>
      </c>
      <c r="R678" s="204" t="s">
        <v>371</v>
      </c>
      <c r="S678" s="204" t="s">
        <v>322</v>
      </c>
      <c r="T678" s="204" t="s">
        <v>55</v>
      </c>
      <c r="U678" s="202">
        <v>1460582.0273762364</v>
      </c>
      <c r="V678" s="204" t="s">
        <v>215</v>
      </c>
      <c r="W678" s="204" t="s">
        <v>215</v>
      </c>
      <c r="X678" s="204" t="s">
        <v>215</v>
      </c>
      <c r="Y678" s="204" t="s">
        <v>215</v>
      </c>
      <c r="Z678" s="204" t="s">
        <v>215</v>
      </c>
      <c r="AA678" s="204" t="s">
        <v>215</v>
      </c>
      <c r="AB678" s="202">
        <v>2207917.5882529174</v>
      </c>
      <c r="AC678" s="158" t="s">
        <v>215</v>
      </c>
      <c r="AD678" s="202">
        <v>1433855.2973086589</v>
      </c>
      <c r="AU678" s="206" t="s">
        <v>194</v>
      </c>
      <c r="AV678" s="204" t="s">
        <v>340</v>
      </c>
      <c r="AW678" s="204" t="s">
        <v>314</v>
      </c>
      <c r="AX678" s="204" t="s">
        <v>55</v>
      </c>
      <c r="AY678" s="202">
        <v>6576.1332986436782</v>
      </c>
      <c r="AZ678" s="236" t="s">
        <v>215</v>
      </c>
      <c r="BA678" s="236" t="s">
        <v>215</v>
      </c>
      <c r="BB678" s="236" t="s">
        <v>215</v>
      </c>
      <c r="BC678" s="236" t="s">
        <v>215</v>
      </c>
      <c r="BD678" s="202">
        <v>545.05010390937764</v>
      </c>
      <c r="BE678" s="202">
        <v>1331.4085517728877</v>
      </c>
      <c r="BF678" s="202">
        <v>11061.982712293428</v>
      </c>
      <c r="BG678" s="236" t="s">
        <v>215</v>
      </c>
      <c r="BH678" s="202">
        <v>5918.9266439210805</v>
      </c>
    </row>
    <row r="679" spans="17:60" ht="16.5" thickBot="1" x14ac:dyDescent="0.3">
      <c r="Q679" s="206" t="s">
        <v>194</v>
      </c>
      <c r="R679" s="204" t="s">
        <v>371</v>
      </c>
      <c r="S679" s="204" t="s">
        <v>320</v>
      </c>
      <c r="T679" s="204" t="s">
        <v>55</v>
      </c>
      <c r="U679" s="202">
        <v>1112656.588115968</v>
      </c>
      <c r="V679" s="204" t="s">
        <v>215</v>
      </c>
      <c r="W679" s="204" t="s">
        <v>215</v>
      </c>
      <c r="X679" s="204" t="s">
        <v>215</v>
      </c>
      <c r="Y679" s="204" t="s">
        <v>215</v>
      </c>
      <c r="Z679" s="204" t="s">
        <v>215</v>
      </c>
      <c r="AA679" s="204" t="s">
        <v>215</v>
      </c>
      <c r="AB679" s="202">
        <v>1519424.3071496049</v>
      </c>
      <c r="AC679" s="158" t="s">
        <v>215</v>
      </c>
      <c r="AD679" s="202">
        <v>394240.77446185582</v>
      </c>
      <c r="AU679" s="206" t="s">
        <v>194</v>
      </c>
      <c r="AV679" s="204" t="s">
        <v>340</v>
      </c>
      <c r="AW679" s="204" t="s">
        <v>313</v>
      </c>
      <c r="AX679" s="204" t="s">
        <v>55</v>
      </c>
      <c r="AY679" s="202">
        <v>2066.48693492243</v>
      </c>
      <c r="AZ679" s="236" t="s">
        <v>215</v>
      </c>
      <c r="BA679" s="236" t="s">
        <v>215</v>
      </c>
      <c r="BB679" s="236" t="s">
        <v>215</v>
      </c>
      <c r="BC679" s="236" t="s">
        <v>215</v>
      </c>
      <c r="BD679" s="202">
        <v>171.27677731823778</v>
      </c>
      <c r="BE679" s="202">
        <v>374.88177279715904</v>
      </c>
      <c r="BF679" s="202">
        <v>3476.1221695440527</v>
      </c>
      <c r="BG679" s="236" t="s">
        <v>215</v>
      </c>
      <c r="BH679" s="202">
        <v>1816.4654163494822</v>
      </c>
    </row>
    <row r="680" spans="17:60" ht="16.5" thickBot="1" x14ac:dyDescent="0.3">
      <c r="Q680" s="206" t="s">
        <v>194</v>
      </c>
      <c r="R680" s="204" t="s">
        <v>371</v>
      </c>
      <c r="S680" s="204" t="s">
        <v>319</v>
      </c>
      <c r="T680" s="204" t="s">
        <v>55</v>
      </c>
      <c r="U680" s="202">
        <v>1893875.0345139699</v>
      </c>
      <c r="V680" s="204" t="s">
        <v>215</v>
      </c>
      <c r="W680" s="204" t="s">
        <v>215</v>
      </c>
      <c r="X680" s="204" t="s">
        <v>215</v>
      </c>
      <c r="Y680" s="204" t="s">
        <v>215</v>
      </c>
      <c r="Z680" s="204" t="s">
        <v>215</v>
      </c>
      <c r="AA680" s="204" t="s">
        <v>215</v>
      </c>
      <c r="AB680" s="202">
        <v>2862913.4963190691</v>
      </c>
      <c r="AC680" s="158" t="s">
        <v>215</v>
      </c>
      <c r="AD680" s="202">
        <v>698406.18907286669</v>
      </c>
      <c r="AU680" s="206" t="s">
        <v>194</v>
      </c>
      <c r="AV680" s="204" t="s">
        <v>340</v>
      </c>
      <c r="AW680" s="204" t="s">
        <v>323</v>
      </c>
      <c r="AX680" s="204" t="s">
        <v>52</v>
      </c>
      <c r="AY680" s="202">
        <v>0</v>
      </c>
      <c r="AZ680" s="236" t="s">
        <v>215</v>
      </c>
      <c r="BA680" s="236" t="s">
        <v>215</v>
      </c>
      <c r="BB680" s="236" t="s">
        <v>215</v>
      </c>
      <c r="BC680" s="236" t="s">
        <v>215</v>
      </c>
      <c r="BD680" s="202">
        <v>0</v>
      </c>
      <c r="BE680" s="202">
        <v>0</v>
      </c>
      <c r="BF680" s="202">
        <v>0</v>
      </c>
      <c r="BG680" s="236" t="s">
        <v>215</v>
      </c>
      <c r="BH680" s="202">
        <v>0</v>
      </c>
    </row>
    <row r="681" spans="17:60" ht="16.5" thickBot="1" x14ac:dyDescent="0.3">
      <c r="Q681" s="206" t="s">
        <v>194</v>
      </c>
      <c r="R681" s="204" t="s">
        <v>371</v>
      </c>
      <c r="S681" s="204" t="s">
        <v>318</v>
      </c>
      <c r="T681" s="204" t="s">
        <v>55</v>
      </c>
      <c r="U681" s="202">
        <v>988996.31062171969</v>
      </c>
      <c r="V681" s="204" t="s">
        <v>215</v>
      </c>
      <c r="W681" s="204" t="s">
        <v>215</v>
      </c>
      <c r="X681" s="204" t="s">
        <v>215</v>
      </c>
      <c r="Y681" s="204" t="s">
        <v>215</v>
      </c>
      <c r="Z681" s="204" t="s">
        <v>215</v>
      </c>
      <c r="AA681" s="204" t="s">
        <v>215</v>
      </c>
      <c r="AB681" s="202">
        <v>1350556.0027145594</v>
      </c>
      <c r="AC681" s="158" t="s">
        <v>215</v>
      </c>
      <c r="AD681" s="202">
        <v>303133.01027071895</v>
      </c>
      <c r="AU681" s="206" t="s">
        <v>194</v>
      </c>
      <c r="AV681" s="204" t="s">
        <v>340</v>
      </c>
      <c r="AW681" s="204" t="s">
        <v>322</v>
      </c>
      <c r="AX681" s="204" t="s">
        <v>52</v>
      </c>
      <c r="AY681" s="202">
        <v>928.16487995612545</v>
      </c>
      <c r="AZ681" s="236" t="s">
        <v>215</v>
      </c>
      <c r="BA681" s="236" t="s">
        <v>215</v>
      </c>
      <c r="BB681" s="236" t="s">
        <v>215</v>
      </c>
      <c r="BC681" s="236" t="s">
        <v>215</v>
      </c>
      <c r="BD681" s="202">
        <v>76.847472114037728</v>
      </c>
      <c r="BE681" s="202">
        <v>169.87702395018883</v>
      </c>
      <c r="BF681" s="202">
        <v>1556.9558261887621</v>
      </c>
      <c r="BG681" s="236" t="s">
        <v>215</v>
      </c>
      <c r="BH681" s="202">
        <v>816.67842097848154</v>
      </c>
    </row>
    <row r="682" spans="17:60" ht="16.5" thickBot="1" x14ac:dyDescent="0.3">
      <c r="Q682" s="206" t="s">
        <v>194</v>
      </c>
      <c r="R682" s="204" t="s">
        <v>371</v>
      </c>
      <c r="S682" s="204" t="s">
        <v>317</v>
      </c>
      <c r="T682" s="204" t="s">
        <v>55</v>
      </c>
      <c r="U682" s="202">
        <v>1821895.3596359631</v>
      </c>
      <c r="V682" s="204" t="s">
        <v>215</v>
      </c>
      <c r="W682" s="204" t="s">
        <v>215</v>
      </c>
      <c r="X682" s="204" t="s">
        <v>215</v>
      </c>
      <c r="Y682" s="204" t="s">
        <v>215</v>
      </c>
      <c r="Z682" s="204" t="s">
        <v>215</v>
      </c>
      <c r="AA682" s="204" t="s">
        <v>215</v>
      </c>
      <c r="AB682" s="202">
        <v>3282687.8649469623</v>
      </c>
      <c r="AC682" s="158" t="s">
        <v>215</v>
      </c>
      <c r="AD682" s="202">
        <v>1434205.6588427541</v>
      </c>
      <c r="AU682" s="206" t="s">
        <v>194</v>
      </c>
      <c r="AV682" s="204" t="s">
        <v>340</v>
      </c>
      <c r="AW682" s="204" t="s">
        <v>321</v>
      </c>
      <c r="AX682" s="204" t="s">
        <v>52</v>
      </c>
      <c r="AY682" s="202">
        <v>0</v>
      </c>
      <c r="AZ682" s="236" t="s">
        <v>215</v>
      </c>
      <c r="BA682" s="236" t="s">
        <v>215</v>
      </c>
      <c r="BB682" s="236" t="s">
        <v>215</v>
      </c>
      <c r="BC682" s="236" t="s">
        <v>215</v>
      </c>
      <c r="BD682" s="202">
        <v>0</v>
      </c>
      <c r="BE682" s="202">
        <v>0</v>
      </c>
      <c r="BF682" s="202">
        <v>0</v>
      </c>
      <c r="BG682" s="236" t="s">
        <v>215</v>
      </c>
      <c r="BH682" s="202">
        <v>0</v>
      </c>
    </row>
    <row r="683" spans="17:60" ht="16.5" thickBot="1" x14ac:dyDescent="0.3">
      <c r="Q683" s="206" t="s">
        <v>194</v>
      </c>
      <c r="R683" s="204" t="s">
        <v>371</v>
      </c>
      <c r="S683" s="204" t="s">
        <v>74</v>
      </c>
      <c r="T683" s="204" t="s">
        <v>55</v>
      </c>
      <c r="U683" s="202">
        <v>637988.12717923464</v>
      </c>
      <c r="V683" s="204" t="s">
        <v>215</v>
      </c>
      <c r="W683" s="204" t="s">
        <v>215</v>
      </c>
      <c r="X683" s="204" t="s">
        <v>215</v>
      </c>
      <c r="Y683" s="204" t="s">
        <v>215</v>
      </c>
      <c r="Z683" s="204" t="s">
        <v>215</v>
      </c>
      <c r="AA683" s="204" t="s">
        <v>215</v>
      </c>
      <c r="AB683" s="202">
        <v>871225.3883746817</v>
      </c>
      <c r="AC683" s="158" t="s">
        <v>215</v>
      </c>
      <c r="AD683" s="202">
        <v>278710.58440011356</v>
      </c>
      <c r="AU683" s="206" t="s">
        <v>194</v>
      </c>
      <c r="AV683" s="204" t="s">
        <v>340</v>
      </c>
      <c r="AW683" s="204" t="s">
        <v>320</v>
      </c>
      <c r="AX683" s="204" t="s">
        <v>52</v>
      </c>
      <c r="AY683" s="202">
        <v>332.88273474051283</v>
      </c>
      <c r="AZ683" s="236" t="s">
        <v>215</v>
      </c>
      <c r="BA683" s="236" t="s">
        <v>215</v>
      </c>
      <c r="BB683" s="236" t="s">
        <v>215</v>
      </c>
      <c r="BC683" s="236" t="s">
        <v>215</v>
      </c>
      <c r="BD683" s="202">
        <v>27.590342366900579</v>
      </c>
      <c r="BE683" s="202">
        <v>62.546916245596712</v>
      </c>
      <c r="BF683" s="202">
        <v>559.95565930514067</v>
      </c>
      <c r="BG683" s="236" t="s">
        <v>215</v>
      </c>
      <c r="BH683" s="202">
        <v>294.76629180187297</v>
      </c>
    </row>
    <row r="684" spans="17:60" ht="16.5" thickBot="1" x14ac:dyDescent="0.3">
      <c r="Q684" s="206" t="s">
        <v>194</v>
      </c>
      <c r="R684" s="204" t="s">
        <v>371</v>
      </c>
      <c r="S684" s="204" t="s">
        <v>316</v>
      </c>
      <c r="T684" s="204" t="s">
        <v>55</v>
      </c>
      <c r="U684" s="202">
        <v>7206023.9160563825</v>
      </c>
      <c r="V684" s="204" t="s">
        <v>215</v>
      </c>
      <c r="W684" s="204" t="s">
        <v>215</v>
      </c>
      <c r="X684" s="204" t="s">
        <v>215</v>
      </c>
      <c r="Y684" s="204" t="s">
        <v>215</v>
      </c>
      <c r="Z684" s="204" t="s">
        <v>215</v>
      </c>
      <c r="AA684" s="204" t="s">
        <v>215</v>
      </c>
      <c r="AB684" s="202">
        <v>9840419.7781249955</v>
      </c>
      <c r="AC684" s="158" t="s">
        <v>215</v>
      </c>
      <c r="AD684" s="202">
        <v>2370033.6125169792</v>
      </c>
      <c r="AU684" s="206" t="s">
        <v>194</v>
      </c>
      <c r="AV684" s="204" t="s">
        <v>340</v>
      </c>
      <c r="AW684" s="204" t="s">
        <v>319</v>
      </c>
      <c r="AX684" s="204" t="s">
        <v>52</v>
      </c>
      <c r="AY684" s="202">
        <v>731.20226030450533</v>
      </c>
      <c r="AZ684" s="236" t="s">
        <v>215</v>
      </c>
      <c r="BA684" s="236" t="s">
        <v>215</v>
      </c>
      <c r="BB684" s="236" t="s">
        <v>215</v>
      </c>
      <c r="BC684" s="236" t="s">
        <v>215</v>
      </c>
      <c r="BD684" s="202">
        <v>60.539939101259641</v>
      </c>
      <c r="BE684" s="202">
        <v>127.62739048743177</v>
      </c>
      <c r="BF684" s="202">
        <v>1226.5596812468336</v>
      </c>
      <c r="BG684" s="236" t="s">
        <v>215</v>
      </c>
      <c r="BH684" s="202">
        <v>637.17332751701997</v>
      </c>
    </row>
    <row r="685" spans="17:60" ht="16.5" thickBot="1" x14ac:dyDescent="0.3">
      <c r="Q685" s="206" t="s">
        <v>194</v>
      </c>
      <c r="R685" s="204" t="s">
        <v>371</v>
      </c>
      <c r="S685" s="204" t="s">
        <v>314</v>
      </c>
      <c r="T685" s="204" t="s">
        <v>55</v>
      </c>
      <c r="U685" s="202">
        <v>4714339.7166854115</v>
      </c>
      <c r="V685" s="204" t="s">
        <v>215</v>
      </c>
      <c r="W685" s="204" t="s">
        <v>215</v>
      </c>
      <c r="X685" s="204" t="s">
        <v>215</v>
      </c>
      <c r="Y685" s="204" t="s">
        <v>215</v>
      </c>
      <c r="Z685" s="204" t="s">
        <v>215</v>
      </c>
      <c r="AA685" s="204" t="s">
        <v>215</v>
      </c>
      <c r="AB685" s="202">
        <v>5618467.5042606844</v>
      </c>
      <c r="AC685" s="158" t="s">
        <v>215</v>
      </c>
      <c r="AD685" s="202">
        <v>3151000.073458246</v>
      </c>
      <c r="AU685" s="206" t="s">
        <v>194</v>
      </c>
      <c r="AV685" s="204" t="s">
        <v>340</v>
      </c>
      <c r="AW685" s="204" t="s">
        <v>318</v>
      </c>
      <c r="AX685" s="204" t="s">
        <v>52</v>
      </c>
      <c r="AY685" s="202">
        <v>242.12553234892584</v>
      </c>
      <c r="AZ685" s="236" t="s">
        <v>215</v>
      </c>
      <c r="BA685" s="236" t="s">
        <v>215</v>
      </c>
      <c r="BB685" s="236" t="s">
        <v>215</v>
      </c>
      <c r="BC685" s="236" t="s">
        <v>215</v>
      </c>
      <c r="BD685" s="202">
        <v>20.35384260541678</v>
      </c>
      <c r="BE685" s="202">
        <v>48.57192849405034</v>
      </c>
      <c r="BF685" s="202">
        <v>413.08836273022121</v>
      </c>
      <c r="BG685" s="236" t="s">
        <v>215</v>
      </c>
      <c r="BH685" s="202">
        <v>219.88392445068416</v>
      </c>
    </row>
    <row r="686" spans="17:60" ht="16.5" thickBot="1" x14ac:dyDescent="0.3">
      <c r="Q686" s="206" t="s">
        <v>194</v>
      </c>
      <c r="R686" s="204" t="s">
        <v>371</v>
      </c>
      <c r="S686" s="204" t="s">
        <v>313</v>
      </c>
      <c r="T686" s="204" t="s">
        <v>55</v>
      </c>
      <c r="U686" s="202">
        <v>2644279.2464613076</v>
      </c>
      <c r="V686" s="204" t="s">
        <v>215</v>
      </c>
      <c r="W686" s="204" t="s">
        <v>215</v>
      </c>
      <c r="X686" s="204" t="s">
        <v>215</v>
      </c>
      <c r="Y686" s="204" t="s">
        <v>215</v>
      </c>
      <c r="Z686" s="204" t="s">
        <v>215</v>
      </c>
      <c r="AA686" s="204" t="s">
        <v>215</v>
      </c>
      <c r="AB686" s="202">
        <v>3610981.3260241915</v>
      </c>
      <c r="AC686" s="158" t="s">
        <v>215</v>
      </c>
      <c r="AD686" s="202">
        <v>2375562.0814295565</v>
      </c>
      <c r="AU686" s="206" t="s">
        <v>194</v>
      </c>
      <c r="AV686" s="204" t="s">
        <v>340</v>
      </c>
      <c r="AW686" s="204" t="s">
        <v>317</v>
      </c>
      <c r="AX686" s="204" t="s">
        <v>52</v>
      </c>
      <c r="AY686" s="202">
        <v>980.08500055403965</v>
      </c>
      <c r="AZ686" s="236" t="s">
        <v>215</v>
      </c>
      <c r="BA686" s="236" t="s">
        <v>215</v>
      </c>
      <c r="BB686" s="236" t="s">
        <v>215</v>
      </c>
      <c r="BC686" s="236" t="s">
        <v>215</v>
      </c>
      <c r="BD686" s="202">
        <v>81.232451827303919</v>
      </c>
      <c r="BE686" s="202">
        <v>183.53889782164092</v>
      </c>
      <c r="BF686" s="202">
        <v>1648.6410539979418</v>
      </c>
      <c r="BG686" s="236" t="s">
        <v>215</v>
      </c>
      <c r="BH686" s="202">
        <v>867.24731243240547</v>
      </c>
    </row>
    <row r="687" spans="17:60" ht="16.5" thickBot="1" x14ac:dyDescent="0.3">
      <c r="Q687" s="206" t="s">
        <v>194</v>
      </c>
      <c r="R687" s="204" t="s">
        <v>371</v>
      </c>
      <c r="S687" s="204" t="s">
        <v>322</v>
      </c>
      <c r="T687" s="204" t="s">
        <v>52</v>
      </c>
      <c r="U687" s="202">
        <v>22440.643021417676</v>
      </c>
      <c r="V687" s="204" t="s">
        <v>215</v>
      </c>
      <c r="W687" s="204" t="s">
        <v>215</v>
      </c>
      <c r="X687" s="204" t="s">
        <v>215</v>
      </c>
      <c r="Y687" s="204" t="s">
        <v>215</v>
      </c>
      <c r="Z687" s="204" t="s">
        <v>215</v>
      </c>
      <c r="AA687" s="204" t="s">
        <v>215</v>
      </c>
      <c r="AB687" s="202">
        <v>33922.839998037423</v>
      </c>
      <c r="AC687" s="158" t="s">
        <v>215</v>
      </c>
      <c r="AD687" s="202">
        <v>22030.008769225962</v>
      </c>
      <c r="AU687" s="206" t="s">
        <v>194</v>
      </c>
      <c r="AV687" s="204" t="s">
        <v>340</v>
      </c>
      <c r="AW687" s="204" t="s">
        <v>74</v>
      </c>
      <c r="AX687" s="204" t="s">
        <v>52</v>
      </c>
      <c r="AY687" s="202">
        <v>0</v>
      </c>
      <c r="AZ687" s="236" t="s">
        <v>215</v>
      </c>
      <c r="BA687" s="236" t="s">
        <v>215</v>
      </c>
      <c r="BB687" s="236" t="s">
        <v>215</v>
      </c>
      <c r="BC687" s="236" t="s">
        <v>215</v>
      </c>
      <c r="BD687" s="202">
        <v>0</v>
      </c>
      <c r="BE687" s="202">
        <v>0</v>
      </c>
      <c r="BF687" s="202">
        <v>0</v>
      </c>
      <c r="BG687" s="236" t="s">
        <v>215</v>
      </c>
      <c r="BH687" s="202">
        <v>0</v>
      </c>
    </row>
    <row r="688" spans="17:60" ht="16.5" thickBot="1" x14ac:dyDescent="0.3">
      <c r="Q688" s="206" t="s">
        <v>194</v>
      </c>
      <c r="R688" s="204" t="s">
        <v>371</v>
      </c>
      <c r="S688" s="204" t="s">
        <v>320</v>
      </c>
      <c r="T688" s="204" t="s">
        <v>52</v>
      </c>
      <c r="U688" s="202">
        <v>16474.727975223312</v>
      </c>
      <c r="V688" s="204" t="s">
        <v>215</v>
      </c>
      <c r="W688" s="204" t="s">
        <v>215</v>
      </c>
      <c r="X688" s="204" t="s">
        <v>215</v>
      </c>
      <c r="Y688" s="204" t="s">
        <v>215</v>
      </c>
      <c r="Z688" s="204" t="s">
        <v>215</v>
      </c>
      <c r="AA688" s="204" t="s">
        <v>215</v>
      </c>
      <c r="AB688" s="202">
        <v>22497.59935508771</v>
      </c>
      <c r="AC688" s="158" t="s">
        <v>215</v>
      </c>
      <c r="AD688" s="202">
        <v>5837.3891687445712</v>
      </c>
      <c r="AU688" s="206" t="s">
        <v>194</v>
      </c>
      <c r="AV688" s="204" t="s">
        <v>340</v>
      </c>
      <c r="AW688" s="204" t="s">
        <v>316</v>
      </c>
      <c r="AX688" s="204" t="s">
        <v>52</v>
      </c>
      <c r="AY688" s="202">
        <v>12081.227033678302</v>
      </c>
      <c r="AZ688" s="236" t="s">
        <v>215</v>
      </c>
      <c r="BA688" s="236" t="s">
        <v>215</v>
      </c>
      <c r="BB688" s="236" t="s">
        <v>215</v>
      </c>
      <c r="BC688" s="236" t="s">
        <v>215</v>
      </c>
      <c r="BD688" s="202">
        <v>1001.3291627493725</v>
      </c>
      <c r="BE688" s="202">
        <v>2244.419702295726</v>
      </c>
      <c r="BF688" s="202">
        <v>20322.325981044964</v>
      </c>
      <c r="BG688" s="236" t="s">
        <v>215</v>
      </c>
      <c r="BH688" s="202">
        <v>10672.297465019903</v>
      </c>
    </row>
    <row r="689" spans="17:60" ht="16.5" thickBot="1" x14ac:dyDescent="0.3">
      <c r="Q689" s="206" t="s">
        <v>194</v>
      </c>
      <c r="R689" s="204" t="s">
        <v>371</v>
      </c>
      <c r="S689" s="204" t="s">
        <v>319</v>
      </c>
      <c r="T689" s="204" t="s">
        <v>52</v>
      </c>
      <c r="U689" s="202">
        <v>28421.346273561197</v>
      </c>
      <c r="V689" s="204" t="s">
        <v>215</v>
      </c>
      <c r="W689" s="204" t="s">
        <v>215</v>
      </c>
      <c r="X689" s="204" t="s">
        <v>215</v>
      </c>
      <c r="Y689" s="204" t="s">
        <v>215</v>
      </c>
      <c r="Z689" s="204" t="s">
        <v>215</v>
      </c>
      <c r="AA689" s="204" t="s">
        <v>215</v>
      </c>
      <c r="AB689" s="202">
        <v>42963.687860755643</v>
      </c>
      <c r="AC689" s="158" t="s">
        <v>215</v>
      </c>
      <c r="AD689" s="202">
        <v>10480.968267440234</v>
      </c>
      <c r="AU689" s="206" t="s">
        <v>194</v>
      </c>
      <c r="AV689" s="204" t="s">
        <v>340</v>
      </c>
      <c r="AW689" s="204" t="s">
        <v>315</v>
      </c>
      <c r="AX689" s="204" t="s">
        <v>52</v>
      </c>
      <c r="AY689" s="202">
        <v>0</v>
      </c>
      <c r="AZ689" s="236" t="s">
        <v>215</v>
      </c>
      <c r="BA689" s="236" t="s">
        <v>215</v>
      </c>
      <c r="BB689" s="236" t="s">
        <v>215</v>
      </c>
      <c r="BC689" s="236" t="s">
        <v>215</v>
      </c>
      <c r="BD689" s="202">
        <v>0</v>
      </c>
      <c r="BE689" s="202">
        <v>0</v>
      </c>
      <c r="BF689" s="202">
        <v>0</v>
      </c>
      <c r="BG689" s="236" t="s">
        <v>215</v>
      </c>
      <c r="BH689" s="202">
        <v>0</v>
      </c>
    </row>
    <row r="690" spans="17:60" ht="16.5" thickBot="1" x14ac:dyDescent="0.3">
      <c r="Q690" s="206" t="s">
        <v>194</v>
      </c>
      <c r="R690" s="204" t="s">
        <v>371</v>
      </c>
      <c r="S690" s="204" t="s">
        <v>318</v>
      </c>
      <c r="T690" s="204" t="s">
        <v>52</v>
      </c>
      <c r="U690" s="202">
        <v>14755.146366818961</v>
      </c>
      <c r="V690" s="204" t="s">
        <v>215</v>
      </c>
      <c r="W690" s="204" t="s">
        <v>215</v>
      </c>
      <c r="X690" s="204" t="s">
        <v>215</v>
      </c>
      <c r="Y690" s="204" t="s">
        <v>215</v>
      </c>
      <c r="Z690" s="204" t="s">
        <v>215</v>
      </c>
      <c r="AA690" s="204" t="s">
        <v>215</v>
      </c>
      <c r="AB690" s="202">
        <v>20149.368893107403</v>
      </c>
      <c r="AC690" s="158" t="s">
        <v>215</v>
      </c>
      <c r="AD690" s="202">
        <v>4522.5365222516784</v>
      </c>
      <c r="AU690" s="206" t="s">
        <v>194</v>
      </c>
      <c r="AV690" s="204" t="s">
        <v>340</v>
      </c>
      <c r="AW690" s="204" t="s">
        <v>314</v>
      </c>
      <c r="AX690" s="204" t="s">
        <v>52</v>
      </c>
      <c r="AY690" s="202">
        <v>3118.6957590339571</v>
      </c>
      <c r="AZ690" s="236" t="s">
        <v>215</v>
      </c>
      <c r="BA690" s="236" t="s">
        <v>215</v>
      </c>
      <c r="BB690" s="236" t="s">
        <v>215</v>
      </c>
      <c r="BC690" s="236" t="s">
        <v>215</v>
      </c>
      <c r="BD690" s="202">
        <v>258.48707292380857</v>
      </c>
      <c r="BE690" s="202">
        <v>631.41332685760017</v>
      </c>
      <c r="BF690" s="202">
        <v>5246.0856562095296</v>
      </c>
      <c r="BG690" s="236" t="s">
        <v>215</v>
      </c>
      <c r="BH690" s="202">
        <v>2807.0190466237946</v>
      </c>
    </row>
    <row r="691" spans="17:60" ht="16.5" thickBot="1" x14ac:dyDescent="0.3">
      <c r="Q691" s="206" t="s">
        <v>194</v>
      </c>
      <c r="R691" s="204" t="s">
        <v>371</v>
      </c>
      <c r="S691" s="204" t="s">
        <v>317</v>
      </c>
      <c r="T691" s="204" t="s">
        <v>52</v>
      </c>
      <c r="U691" s="202">
        <v>27051.05888463412</v>
      </c>
      <c r="V691" s="204" t="s">
        <v>215</v>
      </c>
      <c r="W691" s="204" t="s">
        <v>215</v>
      </c>
      <c r="X691" s="204" t="s">
        <v>215</v>
      </c>
      <c r="Y691" s="204" t="s">
        <v>215</v>
      </c>
      <c r="Z691" s="204" t="s">
        <v>215</v>
      </c>
      <c r="AA691" s="204" t="s">
        <v>215</v>
      </c>
      <c r="AB691" s="202">
        <v>48740.550473929245</v>
      </c>
      <c r="AC691" s="158" t="s">
        <v>215</v>
      </c>
      <c r="AD691" s="202">
        <v>21294.736563675582</v>
      </c>
      <c r="AU691" s="206" t="s">
        <v>194</v>
      </c>
      <c r="AV691" s="204" t="s">
        <v>340</v>
      </c>
      <c r="AW691" s="204" t="s">
        <v>313</v>
      </c>
      <c r="AX691" s="204" t="s">
        <v>52</v>
      </c>
      <c r="AY691" s="202">
        <v>983.41042199707204</v>
      </c>
      <c r="AZ691" s="236" t="s">
        <v>215</v>
      </c>
      <c r="BA691" s="236" t="s">
        <v>215</v>
      </c>
      <c r="BB691" s="236" t="s">
        <v>215</v>
      </c>
      <c r="BC691" s="236" t="s">
        <v>215</v>
      </c>
      <c r="BD691" s="202">
        <v>81.508072959168942</v>
      </c>
      <c r="BE691" s="202">
        <v>178.40066450713041</v>
      </c>
      <c r="BF691" s="202">
        <v>1654.2348813799849</v>
      </c>
      <c r="BG691" s="236" t="s">
        <v>215</v>
      </c>
      <c r="BH691" s="202">
        <v>864.42889691068149</v>
      </c>
    </row>
    <row r="692" spans="17:60" ht="16.5" thickBot="1" x14ac:dyDescent="0.3">
      <c r="Q692" s="206" t="s">
        <v>194</v>
      </c>
      <c r="R692" s="204" t="s">
        <v>371</v>
      </c>
      <c r="S692" s="204" t="s">
        <v>74</v>
      </c>
      <c r="T692" s="204" t="s">
        <v>52</v>
      </c>
      <c r="U692" s="202">
        <v>9518.3450849903165</v>
      </c>
      <c r="V692" s="204" t="s">
        <v>215</v>
      </c>
      <c r="W692" s="204" t="s">
        <v>215</v>
      </c>
      <c r="X692" s="204" t="s">
        <v>215</v>
      </c>
      <c r="Y692" s="204" t="s">
        <v>215</v>
      </c>
      <c r="Z692" s="204" t="s">
        <v>215</v>
      </c>
      <c r="AA692" s="204" t="s">
        <v>215</v>
      </c>
      <c r="AB692" s="202">
        <v>12998.084980075537</v>
      </c>
      <c r="AC692" s="158" t="s">
        <v>215</v>
      </c>
      <c r="AD692" s="202">
        <v>4158.1706745685442</v>
      </c>
      <c r="AU692" s="206" t="s">
        <v>194</v>
      </c>
      <c r="AV692" s="204" t="s">
        <v>548</v>
      </c>
      <c r="AW692" s="204" t="s">
        <v>323</v>
      </c>
      <c r="AX692" s="204" t="s">
        <v>55</v>
      </c>
      <c r="AY692" s="202">
        <v>259.02654154661542</v>
      </c>
      <c r="AZ692" s="236" t="s">
        <v>215</v>
      </c>
      <c r="BA692" s="236" t="s">
        <v>215</v>
      </c>
      <c r="BB692" s="236" t="s">
        <v>215</v>
      </c>
      <c r="BC692" s="236" t="s">
        <v>215</v>
      </c>
      <c r="BD692" s="202">
        <v>7.6294082267340277</v>
      </c>
      <c r="BE692" s="202">
        <v>56.250407086282685</v>
      </c>
      <c r="BF692" s="202">
        <v>396.85781390115267</v>
      </c>
      <c r="BG692" s="236" t="s">
        <v>215</v>
      </c>
      <c r="BH692" s="202">
        <v>120.46477567641482</v>
      </c>
    </row>
    <row r="693" spans="17:60" ht="16.5" thickBot="1" x14ac:dyDescent="0.3">
      <c r="Q693" s="206" t="s">
        <v>194</v>
      </c>
      <c r="R693" s="204" t="s">
        <v>371</v>
      </c>
      <c r="S693" s="204" t="s">
        <v>316</v>
      </c>
      <c r="T693" s="204" t="s">
        <v>52</v>
      </c>
      <c r="U693" s="202">
        <v>107726.92084159623</v>
      </c>
      <c r="V693" s="204" t="s">
        <v>215</v>
      </c>
      <c r="W693" s="204" t="s">
        <v>215</v>
      </c>
      <c r="X693" s="204" t="s">
        <v>215</v>
      </c>
      <c r="Y693" s="204" t="s">
        <v>215</v>
      </c>
      <c r="Z693" s="204" t="s">
        <v>215</v>
      </c>
      <c r="AA693" s="204" t="s">
        <v>215</v>
      </c>
      <c r="AB693" s="202">
        <v>147109.99225579799</v>
      </c>
      <c r="AC693" s="158" t="s">
        <v>215</v>
      </c>
      <c r="AD693" s="202">
        <v>35430.970857402484</v>
      </c>
      <c r="AU693" s="206" t="s">
        <v>194</v>
      </c>
      <c r="AV693" s="204" t="s">
        <v>548</v>
      </c>
      <c r="AW693" s="204" t="s">
        <v>322</v>
      </c>
      <c r="AX693" s="204" t="s">
        <v>55</v>
      </c>
      <c r="AY693" s="202">
        <v>0</v>
      </c>
      <c r="AZ693" s="236" t="s">
        <v>215</v>
      </c>
      <c r="BA693" s="236" t="s">
        <v>215</v>
      </c>
      <c r="BB693" s="236" t="s">
        <v>215</v>
      </c>
      <c r="BC693" s="236" t="s">
        <v>215</v>
      </c>
      <c r="BD693" s="202">
        <v>0</v>
      </c>
      <c r="BE693" s="202">
        <v>0</v>
      </c>
      <c r="BF693" s="202">
        <v>0</v>
      </c>
      <c r="BG693" s="236" t="s">
        <v>215</v>
      </c>
      <c r="BH693" s="202">
        <v>0</v>
      </c>
    </row>
    <row r="694" spans="17:60" ht="16.5" thickBot="1" x14ac:dyDescent="0.3">
      <c r="Q694" s="206" t="s">
        <v>194</v>
      </c>
      <c r="R694" s="204" t="s">
        <v>371</v>
      </c>
      <c r="S694" s="204" t="s">
        <v>314</v>
      </c>
      <c r="T694" s="204" t="s">
        <v>52</v>
      </c>
      <c r="U694" s="202">
        <v>74443.865721224109</v>
      </c>
      <c r="V694" s="204" t="s">
        <v>215</v>
      </c>
      <c r="W694" s="204" t="s">
        <v>215</v>
      </c>
      <c r="X694" s="204" t="s">
        <v>215</v>
      </c>
      <c r="Y694" s="204" t="s">
        <v>215</v>
      </c>
      <c r="Z694" s="204" t="s">
        <v>215</v>
      </c>
      <c r="AA694" s="204" t="s">
        <v>215</v>
      </c>
      <c r="AB694" s="202">
        <v>88720.895307119863</v>
      </c>
      <c r="AC694" s="158" t="s">
        <v>215</v>
      </c>
      <c r="AD694" s="202">
        <v>49757.259860988073</v>
      </c>
      <c r="AU694" s="206" t="s">
        <v>194</v>
      </c>
      <c r="AV694" s="204" t="s">
        <v>548</v>
      </c>
      <c r="AW694" s="204" t="s">
        <v>321</v>
      </c>
      <c r="AX694" s="204" t="s">
        <v>55</v>
      </c>
      <c r="AY694" s="202">
        <v>2454892.2333045867</v>
      </c>
      <c r="AZ694" s="236" t="s">
        <v>215</v>
      </c>
      <c r="BA694" s="236" t="s">
        <v>215</v>
      </c>
      <c r="BB694" s="236" t="s">
        <v>215</v>
      </c>
      <c r="BC694" s="236" t="s">
        <v>215</v>
      </c>
      <c r="BD694" s="202">
        <v>72306.779408352144</v>
      </c>
      <c r="BE694" s="202">
        <v>533106.32436284784</v>
      </c>
      <c r="BF694" s="202">
        <v>3761171.1883079289</v>
      </c>
      <c r="BG694" s="236" t="s">
        <v>215</v>
      </c>
      <c r="BH694" s="202">
        <v>1141690.1157273478</v>
      </c>
    </row>
    <row r="695" spans="17:60" ht="16.5" thickBot="1" x14ac:dyDescent="0.3">
      <c r="Q695" s="206" t="s">
        <v>194</v>
      </c>
      <c r="R695" s="204" t="s">
        <v>371</v>
      </c>
      <c r="S695" s="204" t="s">
        <v>313</v>
      </c>
      <c r="T695" s="204" t="s">
        <v>52</v>
      </c>
      <c r="U695" s="202">
        <v>40852.015544585345</v>
      </c>
      <c r="V695" s="204" t="s">
        <v>215</v>
      </c>
      <c r="W695" s="204" t="s">
        <v>215</v>
      </c>
      <c r="X695" s="204" t="s">
        <v>215</v>
      </c>
      <c r="Y695" s="204" t="s">
        <v>215</v>
      </c>
      <c r="Z695" s="204" t="s">
        <v>215</v>
      </c>
      <c r="AA695" s="204" t="s">
        <v>215</v>
      </c>
      <c r="AB695" s="202">
        <v>55786.795384549485</v>
      </c>
      <c r="AC695" s="158" t="s">
        <v>215</v>
      </c>
      <c r="AD695" s="202">
        <v>36700.548630618228</v>
      </c>
      <c r="AU695" s="206" t="s">
        <v>194</v>
      </c>
      <c r="AV695" s="204" t="s">
        <v>548</v>
      </c>
      <c r="AW695" s="204" t="s">
        <v>320</v>
      </c>
      <c r="AX695" s="204" t="s">
        <v>55</v>
      </c>
      <c r="AY695" s="202">
        <v>49.942537655301606</v>
      </c>
      <c r="AZ695" s="236" t="s">
        <v>215</v>
      </c>
      <c r="BA695" s="236" t="s">
        <v>215</v>
      </c>
      <c r="BB695" s="236" t="s">
        <v>215</v>
      </c>
      <c r="BC695" s="236" t="s">
        <v>215</v>
      </c>
      <c r="BD695" s="202">
        <v>1.4880452720923554</v>
      </c>
      <c r="BE695" s="202">
        <v>10.971119886429863</v>
      </c>
      <c r="BF695" s="202">
        <v>77.31486641752096</v>
      </c>
      <c r="BG695" s="236" t="s">
        <v>215</v>
      </c>
      <c r="BH695" s="202">
        <v>23.495536556927828</v>
      </c>
    </row>
    <row r="696" spans="17:60" ht="16.5" thickBot="1" x14ac:dyDescent="0.3">
      <c r="Q696" s="206" t="s">
        <v>194</v>
      </c>
      <c r="R696" s="204" t="s">
        <v>365</v>
      </c>
      <c r="S696" s="204" t="s">
        <v>323</v>
      </c>
      <c r="T696" s="204" t="s">
        <v>55</v>
      </c>
      <c r="U696" s="202">
        <v>0</v>
      </c>
      <c r="V696" s="204" t="s">
        <v>215</v>
      </c>
      <c r="W696" s="204" t="s">
        <v>215</v>
      </c>
      <c r="X696" s="204" t="s">
        <v>215</v>
      </c>
      <c r="Y696" s="204" t="s">
        <v>215</v>
      </c>
      <c r="Z696" s="204" t="s">
        <v>215</v>
      </c>
      <c r="AA696" s="204" t="s">
        <v>215</v>
      </c>
      <c r="AB696" s="202">
        <v>0</v>
      </c>
      <c r="AC696" s="158" t="s">
        <v>215</v>
      </c>
      <c r="AD696" s="202">
        <v>0</v>
      </c>
      <c r="AU696" s="206" t="s">
        <v>194</v>
      </c>
      <c r="AV696" s="204" t="s">
        <v>548</v>
      </c>
      <c r="AW696" s="204" t="s">
        <v>319</v>
      </c>
      <c r="AX696" s="204" t="s">
        <v>55</v>
      </c>
      <c r="AY696" s="202">
        <v>2071.6122869067431</v>
      </c>
      <c r="AZ696" s="236" t="s">
        <v>215</v>
      </c>
      <c r="BA696" s="236" t="s">
        <v>215</v>
      </c>
      <c r="BB696" s="236" t="s">
        <v>215</v>
      </c>
      <c r="BC696" s="236" t="s">
        <v>215</v>
      </c>
      <c r="BD696" s="202">
        <v>61.723993490602595</v>
      </c>
      <c r="BE696" s="202">
        <v>455.08113573885151</v>
      </c>
      <c r="BF696" s="202">
        <v>3207.0141957251471</v>
      </c>
      <c r="BG696" s="236" t="s">
        <v>215</v>
      </c>
      <c r="BH696" s="202">
        <v>974.59289223024359</v>
      </c>
    </row>
    <row r="697" spans="17:60" ht="16.5" thickBot="1" x14ac:dyDescent="0.3">
      <c r="Q697" s="206" t="s">
        <v>194</v>
      </c>
      <c r="R697" s="204" t="s">
        <v>365</v>
      </c>
      <c r="S697" s="204" t="s">
        <v>322</v>
      </c>
      <c r="T697" s="204" t="s">
        <v>55</v>
      </c>
      <c r="U697" s="202">
        <v>0</v>
      </c>
      <c r="V697" s="204" t="s">
        <v>215</v>
      </c>
      <c r="W697" s="204" t="s">
        <v>215</v>
      </c>
      <c r="X697" s="204" t="s">
        <v>215</v>
      </c>
      <c r="Y697" s="204" t="s">
        <v>215</v>
      </c>
      <c r="Z697" s="204" t="s">
        <v>215</v>
      </c>
      <c r="AA697" s="204" t="s">
        <v>215</v>
      </c>
      <c r="AB697" s="202">
        <v>0</v>
      </c>
      <c r="AC697" s="158" t="s">
        <v>215</v>
      </c>
      <c r="AD697" s="202">
        <v>0</v>
      </c>
      <c r="AU697" s="206" t="s">
        <v>194</v>
      </c>
      <c r="AV697" s="204" t="s">
        <v>548</v>
      </c>
      <c r="AW697" s="204" t="s">
        <v>318</v>
      </c>
      <c r="AX697" s="204" t="s">
        <v>55</v>
      </c>
      <c r="AY697" s="202">
        <v>0</v>
      </c>
      <c r="AZ697" s="236" t="s">
        <v>215</v>
      </c>
      <c r="BA697" s="236" t="s">
        <v>215</v>
      </c>
      <c r="BB697" s="236" t="s">
        <v>215</v>
      </c>
      <c r="BC697" s="236" t="s">
        <v>215</v>
      </c>
      <c r="BD697" s="202">
        <v>0</v>
      </c>
      <c r="BE697" s="202">
        <v>0</v>
      </c>
      <c r="BF697" s="202">
        <v>0</v>
      </c>
      <c r="BG697" s="236" t="s">
        <v>215</v>
      </c>
      <c r="BH697" s="202">
        <v>0</v>
      </c>
    </row>
    <row r="698" spans="17:60" ht="16.5" thickBot="1" x14ac:dyDescent="0.3">
      <c r="Q698" s="206" t="s">
        <v>194</v>
      </c>
      <c r="R698" s="204" t="s">
        <v>365</v>
      </c>
      <c r="S698" s="204" t="s">
        <v>321</v>
      </c>
      <c r="T698" s="204" t="s">
        <v>55</v>
      </c>
      <c r="U698" s="202">
        <v>0</v>
      </c>
      <c r="V698" s="204" t="s">
        <v>215</v>
      </c>
      <c r="W698" s="204" t="s">
        <v>215</v>
      </c>
      <c r="X698" s="204" t="s">
        <v>215</v>
      </c>
      <c r="Y698" s="204" t="s">
        <v>215</v>
      </c>
      <c r="Z698" s="204" t="s">
        <v>215</v>
      </c>
      <c r="AA698" s="204" t="s">
        <v>215</v>
      </c>
      <c r="AB698" s="202">
        <v>0</v>
      </c>
      <c r="AC698" s="158" t="s">
        <v>215</v>
      </c>
      <c r="AD698" s="202">
        <v>0</v>
      </c>
      <c r="AU698" s="206" t="s">
        <v>194</v>
      </c>
      <c r="AV698" s="204" t="s">
        <v>548</v>
      </c>
      <c r="AW698" s="204" t="s">
        <v>317</v>
      </c>
      <c r="AX698" s="204" t="s">
        <v>55</v>
      </c>
      <c r="AY698" s="202">
        <v>1772.6326592339733</v>
      </c>
      <c r="AZ698" s="236" t="s">
        <v>215</v>
      </c>
      <c r="BA698" s="236" t="s">
        <v>215</v>
      </c>
      <c r="BB698" s="236" t="s">
        <v>215</v>
      </c>
      <c r="BC698" s="236" t="s">
        <v>215</v>
      </c>
      <c r="BD698" s="202">
        <v>52.815851407774915</v>
      </c>
      <c r="BE698" s="202">
        <v>389.40282837214681</v>
      </c>
      <c r="BF698" s="202">
        <v>2744.1708749747745</v>
      </c>
      <c r="BG698" s="236" t="s">
        <v>215</v>
      </c>
      <c r="BH698" s="202">
        <v>833.9375090327394</v>
      </c>
    </row>
    <row r="699" spans="17:60" ht="16.5" thickBot="1" x14ac:dyDescent="0.3">
      <c r="Q699" s="206" t="s">
        <v>194</v>
      </c>
      <c r="R699" s="204" t="s">
        <v>365</v>
      </c>
      <c r="S699" s="204" t="s">
        <v>320</v>
      </c>
      <c r="T699" s="204" t="s">
        <v>55</v>
      </c>
      <c r="U699" s="202">
        <v>367006.98858547251</v>
      </c>
      <c r="V699" s="204" t="s">
        <v>215</v>
      </c>
      <c r="W699" s="204" t="s">
        <v>215</v>
      </c>
      <c r="X699" s="204" t="s">
        <v>215</v>
      </c>
      <c r="Y699" s="204" t="s">
        <v>215</v>
      </c>
      <c r="Z699" s="204" t="s">
        <v>215</v>
      </c>
      <c r="AA699" s="204" t="s">
        <v>215</v>
      </c>
      <c r="AB699" s="202">
        <v>570358.2338258666</v>
      </c>
      <c r="AC699" s="158" t="s">
        <v>215</v>
      </c>
      <c r="AD699" s="202">
        <v>208237.21795326797</v>
      </c>
      <c r="AU699" s="206" t="s">
        <v>194</v>
      </c>
      <c r="AV699" s="204" t="s">
        <v>548</v>
      </c>
      <c r="AW699" s="204" t="s">
        <v>74</v>
      </c>
      <c r="AX699" s="204" t="s">
        <v>55</v>
      </c>
      <c r="AY699" s="202">
        <v>0</v>
      </c>
      <c r="AZ699" s="236" t="s">
        <v>215</v>
      </c>
      <c r="BA699" s="236" t="s">
        <v>215</v>
      </c>
      <c r="BB699" s="236" t="s">
        <v>215</v>
      </c>
      <c r="BC699" s="236" t="s">
        <v>215</v>
      </c>
      <c r="BD699" s="202">
        <v>0</v>
      </c>
      <c r="BE699" s="202">
        <v>0</v>
      </c>
      <c r="BF699" s="202">
        <v>0</v>
      </c>
      <c r="BG699" s="236" t="s">
        <v>215</v>
      </c>
      <c r="BH699" s="202">
        <v>0</v>
      </c>
    </row>
    <row r="700" spans="17:60" ht="16.5" thickBot="1" x14ac:dyDescent="0.3">
      <c r="Q700" s="206" t="s">
        <v>194</v>
      </c>
      <c r="R700" s="204" t="s">
        <v>365</v>
      </c>
      <c r="S700" s="204" t="s">
        <v>319</v>
      </c>
      <c r="T700" s="204" t="s">
        <v>55</v>
      </c>
      <c r="U700" s="202">
        <v>0</v>
      </c>
      <c r="V700" s="204" t="s">
        <v>215</v>
      </c>
      <c r="W700" s="204" t="s">
        <v>215</v>
      </c>
      <c r="X700" s="204" t="s">
        <v>215</v>
      </c>
      <c r="Y700" s="204" t="s">
        <v>215</v>
      </c>
      <c r="Z700" s="204" t="s">
        <v>215</v>
      </c>
      <c r="AA700" s="204" t="s">
        <v>215</v>
      </c>
      <c r="AB700" s="202">
        <v>0</v>
      </c>
      <c r="AC700" s="158" t="s">
        <v>215</v>
      </c>
      <c r="AD700" s="202">
        <v>0</v>
      </c>
      <c r="AU700" s="206" t="s">
        <v>194</v>
      </c>
      <c r="AV700" s="204" t="s">
        <v>548</v>
      </c>
      <c r="AW700" s="204" t="s">
        <v>316</v>
      </c>
      <c r="AX700" s="204" t="s">
        <v>55</v>
      </c>
      <c r="AY700" s="202">
        <v>0</v>
      </c>
      <c r="AZ700" s="236" t="s">
        <v>215</v>
      </c>
      <c r="BA700" s="236" t="s">
        <v>215</v>
      </c>
      <c r="BB700" s="236" t="s">
        <v>215</v>
      </c>
      <c r="BC700" s="236" t="s">
        <v>215</v>
      </c>
      <c r="BD700" s="202">
        <v>0</v>
      </c>
      <c r="BE700" s="202">
        <v>0</v>
      </c>
      <c r="BF700" s="202">
        <v>0</v>
      </c>
      <c r="BG700" s="236" t="s">
        <v>215</v>
      </c>
      <c r="BH700" s="202">
        <v>0</v>
      </c>
    </row>
    <row r="701" spans="17:60" ht="16.5" thickBot="1" x14ac:dyDescent="0.3">
      <c r="Q701" s="206" t="s">
        <v>194</v>
      </c>
      <c r="R701" s="204" t="s">
        <v>365</v>
      </c>
      <c r="S701" s="204" t="s">
        <v>318</v>
      </c>
      <c r="T701" s="204" t="s">
        <v>55</v>
      </c>
      <c r="U701" s="202">
        <v>0</v>
      </c>
      <c r="V701" s="204" t="s">
        <v>215</v>
      </c>
      <c r="W701" s="204" t="s">
        <v>215</v>
      </c>
      <c r="X701" s="204" t="s">
        <v>215</v>
      </c>
      <c r="Y701" s="204" t="s">
        <v>215</v>
      </c>
      <c r="Z701" s="204" t="s">
        <v>215</v>
      </c>
      <c r="AA701" s="204" t="s">
        <v>215</v>
      </c>
      <c r="AB701" s="202">
        <v>0</v>
      </c>
      <c r="AC701" s="158" t="s">
        <v>215</v>
      </c>
      <c r="AD701" s="202">
        <v>0</v>
      </c>
      <c r="AU701" s="206" t="s">
        <v>194</v>
      </c>
      <c r="AV701" s="204" t="s">
        <v>548</v>
      </c>
      <c r="AW701" s="204" t="s">
        <v>315</v>
      </c>
      <c r="AX701" s="204" t="s">
        <v>55</v>
      </c>
      <c r="AY701" s="202">
        <v>170611.38573850837</v>
      </c>
      <c r="AZ701" s="236" t="s">
        <v>215</v>
      </c>
      <c r="BA701" s="236" t="s">
        <v>215</v>
      </c>
      <c r="BB701" s="236" t="s">
        <v>215</v>
      </c>
      <c r="BC701" s="236" t="s">
        <v>215</v>
      </c>
      <c r="BD701" s="202">
        <v>5083.3913900320676</v>
      </c>
      <c r="BE701" s="202">
        <v>37479.03199965664</v>
      </c>
      <c r="BF701" s="202">
        <v>264119.46843235072</v>
      </c>
      <c r="BG701" s="236" t="s">
        <v>215</v>
      </c>
      <c r="BH701" s="202">
        <v>80264.364584639974</v>
      </c>
    </row>
    <row r="702" spans="17:60" ht="16.5" thickBot="1" x14ac:dyDescent="0.3">
      <c r="Q702" s="206" t="s">
        <v>194</v>
      </c>
      <c r="R702" s="204" t="s">
        <v>365</v>
      </c>
      <c r="S702" s="204" t="s">
        <v>317</v>
      </c>
      <c r="T702" s="204" t="s">
        <v>55</v>
      </c>
      <c r="U702" s="202">
        <v>0</v>
      </c>
      <c r="V702" s="204" t="s">
        <v>215</v>
      </c>
      <c r="W702" s="204" t="s">
        <v>215</v>
      </c>
      <c r="X702" s="204" t="s">
        <v>215</v>
      </c>
      <c r="Y702" s="204" t="s">
        <v>215</v>
      </c>
      <c r="Z702" s="204" t="s">
        <v>215</v>
      </c>
      <c r="AA702" s="204" t="s">
        <v>215</v>
      </c>
      <c r="AB702" s="202">
        <v>0</v>
      </c>
      <c r="AC702" s="158" t="s">
        <v>215</v>
      </c>
      <c r="AD702" s="202">
        <v>0</v>
      </c>
      <c r="AU702" s="206" t="s">
        <v>194</v>
      </c>
      <c r="AV702" s="204" t="s">
        <v>548</v>
      </c>
      <c r="AW702" s="204" t="s">
        <v>314</v>
      </c>
      <c r="AX702" s="204" t="s">
        <v>55</v>
      </c>
      <c r="AY702" s="202">
        <v>5757.1465945205136</v>
      </c>
      <c r="AZ702" s="236" t="s">
        <v>215</v>
      </c>
      <c r="BA702" s="236" t="s">
        <v>215</v>
      </c>
      <c r="BB702" s="236" t="s">
        <v>215</v>
      </c>
      <c r="BC702" s="236" t="s">
        <v>215</v>
      </c>
      <c r="BD702" s="202">
        <v>169.57189532966811</v>
      </c>
      <c r="BE702" s="202">
        <v>1250.2264735635408</v>
      </c>
      <c r="BF702" s="202">
        <v>8820.5965233053194</v>
      </c>
      <c r="BG702" s="236" t="s">
        <v>215</v>
      </c>
      <c r="BH702" s="202">
        <v>2677.4606528896506</v>
      </c>
    </row>
    <row r="703" spans="17:60" ht="16.5" thickBot="1" x14ac:dyDescent="0.3">
      <c r="Q703" s="206" t="s">
        <v>194</v>
      </c>
      <c r="R703" s="204" t="s">
        <v>365</v>
      </c>
      <c r="S703" s="204" t="s">
        <v>74</v>
      </c>
      <c r="T703" s="204" t="s">
        <v>55</v>
      </c>
      <c r="U703" s="202">
        <v>0</v>
      </c>
      <c r="V703" s="204" t="s">
        <v>215</v>
      </c>
      <c r="W703" s="204" t="s">
        <v>215</v>
      </c>
      <c r="X703" s="204" t="s">
        <v>215</v>
      </c>
      <c r="Y703" s="204" t="s">
        <v>215</v>
      </c>
      <c r="Z703" s="204" t="s">
        <v>215</v>
      </c>
      <c r="AA703" s="204" t="s">
        <v>215</v>
      </c>
      <c r="AB703" s="202">
        <v>0</v>
      </c>
      <c r="AC703" s="158" t="s">
        <v>215</v>
      </c>
      <c r="AD703" s="202">
        <v>0</v>
      </c>
      <c r="AU703" s="206" t="s">
        <v>194</v>
      </c>
      <c r="AV703" s="204" t="s">
        <v>548</v>
      </c>
      <c r="AW703" s="204" t="s">
        <v>313</v>
      </c>
      <c r="AX703" s="204" t="s">
        <v>55</v>
      </c>
      <c r="AY703" s="202">
        <v>0</v>
      </c>
      <c r="AZ703" s="236" t="s">
        <v>215</v>
      </c>
      <c r="BA703" s="236" t="s">
        <v>215</v>
      </c>
      <c r="BB703" s="236" t="s">
        <v>215</v>
      </c>
      <c r="BC703" s="236" t="s">
        <v>215</v>
      </c>
      <c r="BD703" s="202">
        <v>0</v>
      </c>
      <c r="BE703" s="202">
        <v>0</v>
      </c>
      <c r="BF703" s="202">
        <v>0</v>
      </c>
      <c r="BG703" s="236" t="s">
        <v>215</v>
      </c>
      <c r="BH703" s="202">
        <v>0</v>
      </c>
    </row>
    <row r="704" spans="17:60" ht="16.5" thickBot="1" x14ac:dyDescent="0.3">
      <c r="Q704" s="206" t="s">
        <v>194</v>
      </c>
      <c r="R704" s="204" t="s">
        <v>365</v>
      </c>
      <c r="S704" s="204" t="s">
        <v>316</v>
      </c>
      <c r="T704" s="204" t="s">
        <v>55</v>
      </c>
      <c r="U704" s="202">
        <v>6882764.5737628788</v>
      </c>
      <c r="V704" s="204" t="s">
        <v>215</v>
      </c>
      <c r="W704" s="204" t="s">
        <v>215</v>
      </c>
      <c r="X704" s="204" t="s">
        <v>215</v>
      </c>
      <c r="Y704" s="204" t="s">
        <v>215</v>
      </c>
      <c r="Z704" s="204" t="s">
        <v>215</v>
      </c>
      <c r="AA704" s="204" t="s">
        <v>215</v>
      </c>
      <c r="AB704" s="202">
        <v>10696367.012685357</v>
      </c>
      <c r="AC704" s="158" t="s">
        <v>215</v>
      </c>
      <c r="AD704" s="202">
        <v>3794124.2526411093</v>
      </c>
      <c r="AU704" s="206" t="s">
        <v>194</v>
      </c>
      <c r="AV704" s="204" t="s">
        <v>548</v>
      </c>
      <c r="AW704" s="204" t="s">
        <v>312</v>
      </c>
      <c r="AX704" s="204" t="s">
        <v>55</v>
      </c>
      <c r="AY704" s="202">
        <v>0</v>
      </c>
      <c r="AZ704" s="236" t="s">
        <v>215</v>
      </c>
      <c r="BA704" s="236" t="s">
        <v>215</v>
      </c>
      <c r="BB704" s="236" t="s">
        <v>215</v>
      </c>
      <c r="BC704" s="236" t="s">
        <v>215</v>
      </c>
      <c r="BD704" s="202">
        <v>0</v>
      </c>
      <c r="BE704" s="202">
        <v>0</v>
      </c>
      <c r="BF704" s="202">
        <v>0</v>
      </c>
      <c r="BG704" s="236" t="s">
        <v>215</v>
      </c>
      <c r="BH704" s="202">
        <v>0</v>
      </c>
    </row>
    <row r="705" spans="17:60" ht="16.5" thickBot="1" x14ac:dyDescent="0.3">
      <c r="Q705" s="206" t="s">
        <v>194</v>
      </c>
      <c r="R705" s="204" t="s">
        <v>365</v>
      </c>
      <c r="S705" s="204" t="s">
        <v>315</v>
      </c>
      <c r="T705" s="204" t="s">
        <v>55</v>
      </c>
      <c r="U705" s="202">
        <v>0</v>
      </c>
      <c r="V705" s="204" t="s">
        <v>215</v>
      </c>
      <c r="W705" s="204" t="s">
        <v>215</v>
      </c>
      <c r="X705" s="204" t="s">
        <v>215</v>
      </c>
      <c r="Y705" s="204" t="s">
        <v>215</v>
      </c>
      <c r="Z705" s="204" t="s">
        <v>215</v>
      </c>
      <c r="AA705" s="204" t="s">
        <v>215</v>
      </c>
      <c r="AB705" s="202">
        <v>0</v>
      </c>
      <c r="AC705" s="158" t="s">
        <v>215</v>
      </c>
      <c r="AD705" s="202">
        <v>0</v>
      </c>
      <c r="AU705" s="206" t="s">
        <v>194</v>
      </c>
      <c r="AV705" s="204" t="s">
        <v>548</v>
      </c>
      <c r="AW705" s="204" t="s">
        <v>323</v>
      </c>
      <c r="AX705" s="204" t="s">
        <v>52</v>
      </c>
      <c r="AY705" s="202">
        <v>1273.4259256246612</v>
      </c>
      <c r="AZ705" s="236" t="s">
        <v>215</v>
      </c>
      <c r="BA705" s="236" t="s">
        <v>215</v>
      </c>
      <c r="BB705" s="236" t="s">
        <v>215</v>
      </c>
      <c r="BC705" s="236" t="s">
        <v>215</v>
      </c>
      <c r="BD705" s="202">
        <v>37.507686181837649</v>
      </c>
      <c r="BE705" s="202">
        <v>276.53817358991603</v>
      </c>
      <c r="BF705" s="202">
        <v>1951.0318363166914</v>
      </c>
      <c r="BG705" s="236" t="s">
        <v>215</v>
      </c>
      <c r="BH705" s="202">
        <v>592.22876372033375</v>
      </c>
    </row>
    <row r="706" spans="17:60" ht="16.5" thickBot="1" x14ac:dyDescent="0.3">
      <c r="Q706" s="206" t="s">
        <v>194</v>
      </c>
      <c r="R706" s="204" t="s">
        <v>365</v>
      </c>
      <c r="S706" s="204" t="s">
        <v>314</v>
      </c>
      <c r="T706" s="204" t="s">
        <v>55</v>
      </c>
      <c r="U706" s="202">
        <v>3736515.2066956381</v>
      </c>
      <c r="V706" s="204" t="s">
        <v>215</v>
      </c>
      <c r="W706" s="204" t="s">
        <v>215</v>
      </c>
      <c r="X706" s="204" t="s">
        <v>215</v>
      </c>
      <c r="Y706" s="204" t="s">
        <v>215</v>
      </c>
      <c r="Z706" s="204" t="s">
        <v>215</v>
      </c>
      <c r="AA706" s="204" t="s">
        <v>215</v>
      </c>
      <c r="AB706" s="202">
        <v>5481326.7138877353</v>
      </c>
      <c r="AC706" s="158" t="s">
        <v>215</v>
      </c>
      <c r="AD706" s="202">
        <v>1901644.4785717365</v>
      </c>
      <c r="AU706" s="206" t="s">
        <v>194</v>
      </c>
      <c r="AV706" s="204" t="s">
        <v>548</v>
      </c>
      <c r="AW706" s="204" t="s">
        <v>322</v>
      </c>
      <c r="AX706" s="204" t="s">
        <v>52</v>
      </c>
      <c r="AY706" s="202">
        <v>0</v>
      </c>
      <c r="AZ706" s="236" t="s">
        <v>215</v>
      </c>
      <c r="BA706" s="236" t="s">
        <v>215</v>
      </c>
      <c r="BB706" s="236" t="s">
        <v>215</v>
      </c>
      <c r="BC706" s="236" t="s">
        <v>215</v>
      </c>
      <c r="BD706" s="202">
        <v>0</v>
      </c>
      <c r="BE706" s="202">
        <v>0</v>
      </c>
      <c r="BF706" s="202">
        <v>0</v>
      </c>
      <c r="BG706" s="236" t="s">
        <v>215</v>
      </c>
      <c r="BH706" s="202">
        <v>0</v>
      </c>
    </row>
    <row r="707" spans="17:60" ht="16.5" thickBot="1" x14ac:dyDescent="0.3">
      <c r="Q707" s="206" t="s">
        <v>194</v>
      </c>
      <c r="R707" s="204" t="s">
        <v>365</v>
      </c>
      <c r="S707" s="204" t="s">
        <v>313</v>
      </c>
      <c r="T707" s="204" t="s">
        <v>55</v>
      </c>
      <c r="U707" s="202">
        <v>0</v>
      </c>
      <c r="V707" s="204" t="s">
        <v>215</v>
      </c>
      <c r="W707" s="204" t="s">
        <v>215</v>
      </c>
      <c r="X707" s="204" t="s">
        <v>215</v>
      </c>
      <c r="Y707" s="204" t="s">
        <v>215</v>
      </c>
      <c r="Z707" s="204" t="s">
        <v>215</v>
      </c>
      <c r="AA707" s="204" t="s">
        <v>215</v>
      </c>
      <c r="AB707" s="202">
        <v>0</v>
      </c>
      <c r="AC707" s="158" t="s">
        <v>215</v>
      </c>
      <c r="AD707" s="202">
        <v>0</v>
      </c>
      <c r="AU707" s="206" t="s">
        <v>194</v>
      </c>
      <c r="AV707" s="204" t="s">
        <v>548</v>
      </c>
      <c r="AW707" s="204" t="s">
        <v>321</v>
      </c>
      <c r="AX707" s="204" t="s">
        <v>52</v>
      </c>
      <c r="AY707" s="202">
        <v>1502323.8303394034</v>
      </c>
      <c r="AZ707" s="236" t="s">
        <v>215</v>
      </c>
      <c r="BA707" s="236" t="s">
        <v>215</v>
      </c>
      <c r="BB707" s="236" t="s">
        <v>215</v>
      </c>
      <c r="BC707" s="236" t="s">
        <v>215</v>
      </c>
      <c r="BD707" s="202">
        <v>44249.680831828206</v>
      </c>
      <c r="BE707" s="202">
        <v>326245.82225218357</v>
      </c>
      <c r="BF707" s="202">
        <v>2301729.1877512317</v>
      </c>
      <c r="BG707" s="236" t="s">
        <v>215</v>
      </c>
      <c r="BH707" s="202">
        <v>698681.69545320189</v>
      </c>
    </row>
    <row r="708" spans="17:60" ht="16.5" thickBot="1" x14ac:dyDescent="0.3">
      <c r="Q708" s="206" t="s">
        <v>194</v>
      </c>
      <c r="R708" s="204" t="s">
        <v>365</v>
      </c>
      <c r="S708" s="204" t="s">
        <v>312</v>
      </c>
      <c r="T708" s="204" t="s">
        <v>55</v>
      </c>
      <c r="U708" s="202">
        <v>0</v>
      </c>
      <c r="V708" s="204" t="s">
        <v>215</v>
      </c>
      <c r="W708" s="204" t="s">
        <v>215</v>
      </c>
      <c r="X708" s="204" t="s">
        <v>215</v>
      </c>
      <c r="Y708" s="204" t="s">
        <v>215</v>
      </c>
      <c r="Z708" s="204" t="s">
        <v>215</v>
      </c>
      <c r="AA708" s="204" t="s">
        <v>215</v>
      </c>
      <c r="AB708" s="202">
        <v>0</v>
      </c>
      <c r="AC708" s="158" t="s">
        <v>215</v>
      </c>
      <c r="AD708" s="202">
        <v>0</v>
      </c>
      <c r="AU708" s="206" t="s">
        <v>194</v>
      </c>
      <c r="AV708" s="204" t="s">
        <v>548</v>
      </c>
      <c r="AW708" s="204" t="s">
        <v>320</v>
      </c>
      <c r="AX708" s="204" t="s">
        <v>52</v>
      </c>
      <c r="AY708" s="202">
        <v>245.51939401239702</v>
      </c>
      <c r="AZ708" s="236" t="s">
        <v>215</v>
      </c>
      <c r="BA708" s="236" t="s">
        <v>215</v>
      </c>
      <c r="BB708" s="236" t="s">
        <v>215</v>
      </c>
      <c r="BC708" s="236" t="s">
        <v>215</v>
      </c>
      <c r="BD708" s="202">
        <v>7.3152865396767588</v>
      </c>
      <c r="BE708" s="202">
        <v>53.934438108546502</v>
      </c>
      <c r="BF708" s="202">
        <v>380.08279198772613</v>
      </c>
      <c r="BG708" s="236" t="s">
        <v>215</v>
      </c>
      <c r="BH708" s="202">
        <v>115.50494164448368</v>
      </c>
    </row>
    <row r="709" spans="17:60" ht="16.5" thickBot="1" x14ac:dyDescent="0.3">
      <c r="Q709" s="206" t="s">
        <v>194</v>
      </c>
      <c r="R709" s="204" t="s">
        <v>362</v>
      </c>
      <c r="S709" s="204" t="s">
        <v>74</v>
      </c>
      <c r="T709" s="204" t="s">
        <v>55</v>
      </c>
      <c r="U709" s="202">
        <v>0</v>
      </c>
      <c r="V709" s="204" t="s">
        <v>215</v>
      </c>
      <c r="W709" s="204" t="s">
        <v>215</v>
      </c>
      <c r="X709" s="204" t="s">
        <v>215</v>
      </c>
      <c r="Y709" s="204" t="s">
        <v>215</v>
      </c>
      <c r="Z709" s="204" t="s">
        <v>215</v>
      </c>
      <c r="AA709" s="204" t="s">
        <v>215</v>
      </c>
      <c r="AB709" s="202">
        <v>0</v>
      </c>
      <c r="AC709" s="158" t="s">
        <v>215</v>
      </c>
      <c r="AD709" s="202">
        <v>0</v>
      </c>
      <c r="AU709" s="206" t="s">
        <v>194</v>
      </c>
      <c r="AV709" s="204" t="s">
        <v>548</v>
      </c>
      <c r="AW709" s="204" t="s">
        <v>319</v>
      </c>
      <c r="AX709" s="204" t="s">
        <v>52</v>
      </c>
      <c r="AY709" s="202">
        <v>10184.123939136382</v>
      </c>
      <c r="AZ709" s="236" t="s">
        <v>215</v>
      </c>
      <c r="BA709" s="236" t="s">
        <v>215</v>
      </c>
      <c r="BB709" s="236" t="s">
        <v>215</v>
      </c>
      <c r="BC709" s="236" t="s">
        <v>215</v>
      </c>
      <c r="BD709" s="202">
        <v>303.43747413535289</v>
      </c>
      <c r="BE709" s="202">
        <v>2237.1959840263512</v>
      </c>
      <c r="BF709" s="202">
        <v>15765.802438159102</v>
      </c>
      <c r="BG709" s="236" t="s">
        <v>215</v>
      </c>
      <c r="BH709" s="202">
        <v>4791.1353236345212</v>
      </c>
    </row>
    <row r="710" spans="17:60" ht="16.5" thickBot="1" x14ac:dyDescent="0.3">
      <c r="Q710" s="206" t="s">
        <v>194</v>
      </c>
      <c r="R710" s="204" t="s">
        <v>362</v>
      </c>
      <c r="S710" s="204" t="s">
        <v>74</v>
      </c>
      <c r="T710" s="204" t="s">
        <v>52</v>
      </c>
      <c r="U710" s="202">
        <v>0</v>
      </c>
      <c r="V710" s="204" t="s">
        <v>215</v>
      </c>
      <c r="W710" s="204" t="s">
        <v>215</v>
      </c>
      <c r="X710" s="204" t="s">
        <v>215</v>
      </c>
      <c r="Y710" s="204" t="s">
        <v>215</v>
      </c>
      <c r="Z710" s="204" t="s">
        <v>215</v>
      </c>
      <c r="AA710" s="204" t="s">
        <v>215</v>
      </c>
      <c r="AB710" s="202">
        <v>0</v>
      </c>
      <c r="AC710" s="158" t="s">
        <v>215</v>
      </c>
      <c r="AD710" s="202">
        <v>0</v>
      </c>
      <c r="AU710" s="206" t="s">
        <v>194</v>
      </c>
      <c r="AV710" s="204" t="s">
        <v>548</v>
      </c>
      <c r="AW710" s="204" t="s">
        <v>318</v>
      </c>
      <c r="AX710" s="204" t="s">
        <v>52</v>
      </c>
      <c r="AY710" s="202">
        <v>0</v>
      </c>
      <c r="AZ710" s="236" t="s">
        <v>215</v>
      </c>
      <c r="BA710" s="236" t="s">
        <v>215</v>
      </c>
      <c r="BB710" s="236" t="s">
        <v>215</v>
      </c>
      <c r="BC710" s="236" t="s">
        <v>215</v>
      </c>
      <c r="BD710" s="202">
        <v>0</v>
      </c>
      <c r="BE710" s="202">
        <v>0</v>
      </c>
      <c r="BF710" s="202">
        <v>0</v>
      </c>
      <c r="BG710" s="236" t="s">
        <v>215</v>
      </c>
      <c r="BH710" s="202">
        <v>0</v>
      </c>
    </row>
    <row r="711" spans="17:60" ht="16.5" thickBot="1" x14ac:dyDescent="0.3">
      <c r="Q711" s="206" t="s">
        <v>194</v>
      </c>
      <c r="R711" s="204" t="s">
        <v>345</v>
      </c>
      <c r="S711" s="204" t="s">
        <v>319</v>
      </c>
      <c r="T711" s="204" t="s">
        <v>55</v>
      </c>
      <c r="U711" s="202">
        <v>1294846.5667039333</v>
      </c>
      <c r="V711" s="204" t="s">
        <v>215</v>
      </c>
      <c r="W711" s="204" t="s">
        <v>215</v>
      </c>
      <c r="X711" s="204" t="s">
        <v>215</v>
      </c>
      <c r="Y711" s="204" t="s">
        <v>215</v>
      </c>
      <c r="Z711" s="204" t="s">
        <v>215</v>
      </c>
      <c r="AA711" s="204" t="s">
        <v>215</v>
      </c>
      <c r="AB711" s="202">
        <v>2153861.4652294447</v>
      </c>
      <c r="AC711" s="158" t="s">
        <v>215</v>
      </c>
      <c r="AD711" s="202">
        <v>1126314.3735912589</v>
      </c>
      <c r="AU711" s="206" t="s">
        <v>194</v>
      </c>
      <c r="AV711" s="204" t="s">
        <v>548</v>
      </c>
      <c r="AW711" s="204" t="s">
        <v>317</v>
      </c>
      <c r="AX711" s="204" t="s">
        <v>52</v>
      </c>
      <c r="AY711" s="202">
        <v>8668.4986471070097</v>
      </c>
      <c r="AZ711" s="236" t="s">
        <v>215</v>
      </c>
      <c r="BA711" s="236" t="s">
        <v>215</v>
      </c>
      <c r="BB711" s="236" t="s">
        <v>215</v>
      </c>
      <c r="BC711" s="236" t="s">
        <v>215</v>
      </c>
      <c r="BD711" s="202">
        <v>258.27919512210195</v>
      </c>
      <c r="BE711" s="202">
        <v>1904.2512126467905</v>
      </c>
      <c r="BF711" s="202">
        <v>13419.498615933764</v>
      </c>
      <c r="BG711" s="236" t="s">
        <v>215</v>
      </c>
      <c r="BH711" s="202">
        <v>4078.1072892711059</v>
      </c>
    </row>
    <row r="712" spans="17:60" ht="16.5" thickBot="1" x14ac:dyDescent="0.3">
      <c r="Q712" s="206" t="s">
        <v>194</v>
      </c>
      <c r="R712" s="204" t="s">
        <v>345</v>
      </c>
      <c r="S712" s="204" t="s">
        <v>319</v>
      </c>
      <c r="T712" s="204" t="s">
        <v>52</v>
      </c>
      <c r="U712" s="202">
        <v>19971.51104069762</v>
      </c>
      <c r="V712" s="204" t="s">
        <v>215</v>
      </c>
      <c r="W712" s="204" t="s">
        <v>215</v>
      </c>
      <c r="X712" s="204" t="s">
        <v>215</v>
      </c>
      <c r="Y712" s="204" t="s">
        <v>215</v>
      </c>
      <c r="Z712" s="204" t="s">
        <v>215</v>
      </c>
      <c r="AA712" s="204" t="s">
        <v>215</v>
      </c>
      <c r="AB712" s="202">
        <v>33220.822558506719</v>
      </c>
      <c r="AC712" s="158" t="s">
        <v>215</v>
      </c>
      <c r="AD712" s="202">
        <v>17372.096838263889</v>
      </c>
      <c r="AU712" s="206" t="s">
        <v>194</v>
      </c>
      <c r="AV712" s="204" t="s">
        <v>548</v>
      </c>
      <c r="AW712" s="204" t="s">
        <v>74</v>
      </c>
      <c r="AX712" s="204" t="s">
        <v>52</v>
      </c>
      <c r="AY712" s="202">
        <v>0</v>
      </c>
      <c r="AZ712" s="236" t="s">
        <v>215</v>
      </c>
      <c r="BA712" s="236" t="s">
        <v>215</v>
      </c>
      <c r="BB712" s="236" t="s">
        <v>215</v>
      </c>
      <c r="BC712" s="236" t="s">
        <v>215</v>
      </c>
      <c r="BD712" s="202">
        <v>0</v>
      </c>
      <c r="BE712" s="202">
        <v>0</v>
      </c>
      <c r="BF712" s="202">
        <v>0</v>
      </c>
      <c r="BG712" s="236" t="s">
        <v>215</v>
      </c>
      <c r="BH712" s="202">
        <v>0</v>
      </c>
    </row>
    <row r="713" spans="17:60" ht="16.5" thickBot="1" x14ac:dyDescent="0.3">
      <c r="Q713" s="206" t="s">
        <v>194</v>
      </c>
      <c r="R713" s="204" t="s">
        <v>344</v>
      </c>
      <c r="S713" s="204" t="s">
        <v>323</v>
      </c>
      <c r="T713" s="204" t="s">
        <v>55</v>
      </c>
      <c r="U713" s="202">
        <v>517665.00686938595</v>
      </c>
      <c r="V713" s="204" t="s">
        <v>215</v>
      </c>
      <c r="W713" s="204" t="s">
        <v>215</v>
      </c>
      <c r="X713" s="204" t="s">
        <v>215</v>
      </c>
      <c r="Y713" s="204" t="s">
        <v>215</v>
      </c>
      <c r="Z713" s="204" t="s">
        <v>215</v>
      </c>
      <c r="AA713" s="204" t="s">
        <v>215</v>
      </c>
      <c r="AB713" s="202">
        <v>885143.50552591833</v>
      </c>
      <c r="AC713" s="158" t="s">
        <v>215</v>
      </c>
      <c r="AD713" s="202">
        <v>508304.58651995892</v>
      </c>
      <c r="AU713" s="206" t="s">
        <v>194</v>
      </c>
      <c r="AV713" s="204" t="s">
        <v>548</v>
      </c>
      <c r="AW713" s="204" t="s">
        <v>316</v>
      </c>
      <c r="AX713" s="204" t="s">
        <v>52</v>
      </c>
      <c r="AY713" s="202">
        <v>0</v>
      </c>
      <c r="AZ713" s="236" t="s">
        <v>215</v>
      </c>
      <c r="BA713" s="236" t="s">
        <v>215</v>
      </c>
      <c r="BB713" s="236" t="s">
        <v>215</v>
      </c>
      <c r="BC713" s="236" t="s">
        <v>215</v>
      </c>
      <c r="BD713" s="202">
        <v>0</v>
      </c>
      <c r="BE713" s="202">
        <v>0</v>
      </c>
      <c r="BF713" s="202">
        <v>0</v>
      </c>
      <c r="BG713" s="236" t="s">
        <v>215</v>
      </c>
      <c r="BH713" s="202">
        <v>0</v>
      </c>
    </row>
    <row r="714" spans="17:60" ht="16.5" thickBot="1" x14ac:dyDescent="0.3">
      <c r="Q714" s="206" t="s">
        <v>194</v>
      </c>
      <c r="R714" s="204" t="s">
        <v>344</v>
      </c>
      <c r="S714" s="204" t="s">
        <v>322</v>
      </c>
      <c r="T714" s="204" t="s">
        <v>55</v>
      </c>
      <c r="U714" s="202">
        <v>1092079.4736173702</v>
      </c>
      <c r="V714" s="204" t="s">
        <v>215</v>
      </c>
      <c r="W714" s="204" t="s">
        <v>215</v>
      </c>
      <c r="X714" s="204" t="s">
        <v>215</v>
      </c>
      <c r="Y714" s="204" t="s">
        <v>215</v>
      </c>
      <c r="Z714" s="204" t="s">
        <v>215</v>
      </c>
      <c r="AA714" s="204" t="s">
        <v>215</v>
      </c>
      <c r="AB714" s="202">
        <v>1867321.6090777356</v>
      </c>
      <c r="AC714" s="158" t="s">
        <v>215</v>
      </c>
      <c r="AD714" s="202">
        <v>699643.4297553451</v>
      </c>
      <c r="AU714" s="206" t="s">
        <v>194</v>
      </c>
      <c r="AV714" s="204" t="s">
        <v>548</v>
      </c>
      <c r="AW714" s="204" t="s">
        <v>315</v>
      </c>
      <c r="AX714" s="204" t="s">
        <v>52</v>
      </c>
      <c r="AY714" s="202">
        <v>144090.06903319637</v>
      </c>
      <c r="AZ714" s="236" t="s">
        <v>215</v>
      </c>
      <c r="BA714" s="236" t="s">
        <v>215</v>
      </c>
      <c r="BB714" s="236" t="s">
        <v>215</v>
      </c>
      <c r="BC714" s="236" t="s">
        <v>215</v>
      </c>
      <c r="BD714" s="202">
        <v>4293.1848489590757</v>
      </c>
      <c r="BE714" s="202">
        <v>31652.965508438494</v>
      </c>
      <c r="BF714" s="202">
        <v>223062.44260718624</v>
      </c>
      <c r="BG714" s="236" t="s">
        <v>215</v>
      </c>
      <c r="BH714" s="202">
        <v>67787.374118350141</v>
      </c>
    </row>
    <row r="715" spans="17:60" ht="16.5" thickBot="1" x14ac:dyDescent="0.3">
      <c r="Q715" s="206" t="s">
        <v>194</v>
      </c>
      <c r="R715" s="204" t="s">
        <v>344</v>
      </c>
      <c r="S715" s="204" t="s">
        <v>321</v>
      </c>
      <c r="T715" s="204" t="s">
        <v>55</v>
      </c>
      <c r="U715" s="202">
        <v>340765.41781776637</v>
      </c>
      <c r="V715" s="204" t="s">
        <v>215</v>
      </c>
      <c r="W715" s="204" t="s">
        <v>215</v>
      </c>
      <c r="X715" s="204" t="s">
        <v>215</v>
      </c>
      <c r="Y715" s="204" t="s">
        <v>215</v>
      </c>
      <c r="Z715" s="204" t="s">
        <v>215</v>
      </c>
      <c r="AA715" s="204" t="s">
        <v>215</v>
      </c>
      <c r="AB715" s="202">
        <v>582666.96123295522</v>
      </c>
      <c r="AC715" s="158" t="s">
        <v>215</v>
      </c>
      <c r="AD715" s="202">
        <v>173578.68522635594</v>
      </c>
      <c r="AU715" s="206" t="s">
        <v>194</v>
      </c>
      <c r="AV715" s="204" t="s">
        <v>548</v>
      </c>
      <c r="AW715" s="204" t="s">
        <v>314</v>
      </c>
      <c r="AX715" s="204" t="s">
        <v>52</v>
      </c>
      <c r="AY715" s="202">
        <v>20360.806204951863</v>
      </c>
      <c r="AZ715" s="236" t="s">
        <v>215</v>
      </c>
      <c r="BA715" s="236" t="s">
        <v>215</v>
      </c>
      <c r="BB715" s="236" t="s">
        <v>215</v>
      </c>
      <c r="BC715" s="236" t="s">
        <v>215</v>
      </c>
      <c r="BD715" s="202">
        <v>599.71036726767716</v>
      </c>
      <c r="BE715" s="202">
        <v>4421.5686577714641</v>
      </c>
      <c r="BF715" s="202">
        <v>31195.046621537243</v>
      </c>
      <c r="BG715" s="236" t="s">
        <v>215</v>
      </c>
      <c r="BH715" s="202">
        <v>9469.1452753272097</v>
      </c>
    </row>
    <row r="716" spans="17:60" ht="16.5" thickBot="1" x14ac:dyDescent="0.3">
      <c r="Q716" s="206" t="s">
        <v>194</v>
      </c>
      <c r="R716" s="204" t="s">
        <v>344</v>
      </c>
      <c r="S716" s="204" t="s">
        <v>320</v>
      </c>
      <c r="T716" s="204" t="s">
        <v>55</v>
      </c>
      <c r="U716" s="202">
        <v>317795.83878193272</v>
      </c>
      <c r="V716" s="204" t="s">
        <v>215</v>
      </c>
      <c r="W716" s="204" t="s">
        <v>215</v>
      </c>
      <c r="X716" s="204" t="s">
        <v>215</v>
      </c>
      <c r="Y716" s="204" t="s">
        <v>215</v>
      </c>
      <c r="Z716" s="204" t="s">
        <v>215</v>
      </c>
      <c r="AA716" s="204" t="s">
        <v>215</v>
      </c>
      <c r="AB716" s="202">
        <v>543391.80560443806</v>
      </c>
      <c r="AC716" s="158" t="s">
        <v>215</v>
      </c>
      <c r="AD716" s="202">
        <v>178491.29433840106</v>
      </c>
      <c r="AU716" s="206" t="s">
        <v>194</v>
      </c>
      <c r="AV716" s="204" t="s">
        <v>548</v>
      </c>
      <c r="AW716" s="204" t="s">
        <v>313</v>
      </c>
      <c r="AX716" s="204" t="s">
        <v>52</v>
      </c>
      <c r="AY716" s="202">
        <v>0</v>
      </c>
      <c r="AZ716" s="236" t="s">
        <v>215</v>
      </c>
      <c r="BA716" s="236" t="s">
        <v>215</v>
      </c>
      <c r="BB716" s="236" t="s">
        <v>215</v>
      </c>
      <c r="BC716" s="236" t="s">
        <v>215</v>
      </c>
      <c r="BD716" s="202">
        <v>0</v>
      </c>
      <c r="BE716" s="202">
        <v>0</v>
      </c>
      <c r="BF716" s="202">
        <v>0</v>
      </c>
      <c r="BG716" s="236" t="s">
        <v>215</v>
      </c>
      <c r="BH716" s="202">
        <v>0</v>
      </c>
    </row>
    <row r="717" spans="17:60" ht="16.5" thickBot="1" x14ac:dyDescent="0.3">
      <c r="Q717" s="206" t="s">
        <v>194</v>
      </c>
      <c r="R717" s="204" t="s">
        <v>344</v>
      </c>
      <c r="S717" s="204" t="s">
        <v>318</v>
      </c>
      <c r="T717" s="204" t="s">
        <v>55</v>
      </c>
      <c r="U717" s="202">
        <v>227909.83030985951</v>
      </c>
      <c r="V717" s="204" t="s">
        <v>215</v>
      </c>
      <c r="W717" s="204" t="s">
        <v>215</v>
      </c>
      <c r="X717" s="204" t="s">
        <v>215</v>
      </c>
      <c r="Y717" s="204" t="s">
        <v>215</v>
      </c>
      <c r="Z717" s="204" t="s">
        <v>215</v>
      </c>
      <c r="AA717" s="204" t="s">
        <v>215</v>
      </c>
      <c r="AB717" s="202">
        <v>389697.78421817539</v>
      </c>
      <c r="AC717" s="158" t="s">
        <v>215</v>
      </c>
      <c r="AD717" s="202">
        <v>195094.41809581348</v>
      </c>
      <c r="AU717" s="206" t="s">
        <v>194</v>
      </c>
      <c r="AV717" s="204" t="s">
        <v>548</v>
      </c>
      <c r="AW717" s="204" t="s">
        <v>312</v>
      </c>
      <c r="AX717" s="204" t="s">
        <v>52</v>
      </c>
      <c r="AY717" s="202">
        <v>0</v>
      </c>
      <c r="AZ717" s="236" t="s">
        <v>215</v>
      </c>
      <c r="BA717" s="236" t="s">
        <v>215</v>
      </c>
      <c r="BB717" s="236" t="s">
        <v>215</v>
      </c>
      <c r="BC717" s="236" t="s">
        <v>215</v>
      </c>
      <c r="BD717" s="202">
        <v>0</v>
      </c>
      <c r="BE717" s="202">
        <v>0</v>
      </c>
      <c r="BF717" s="202">
        <v>0</v>
      </c>
      <c r="BG717" s="236" t="s">
        <v>215</v>
      </c>
      <c r="BH717" s="202">
        <v>0</v>
      </c>
    </row>
    <row r="718" spans="17:60" ht="16.5" thickBot="1" x14ac:dyDescent="0.3">
      <c r="Q718" s="206" t="s">
        <v>194</v>
      </c>
      <c r="R718" s="204" t="s">
        <v>344</v>
      </c>
      <c r="S718" s="204" t="s">
        <v>317</v>
      </c>
      <c r="T718" s="204" t="s">
        <v>55</v>
      </c>
      <c r="U718" s="202">
        <v>464241.78703123715</v>
      </c>
      <c r="V718" s="204" t="s">
        <v>215</v>
      </c>
      <c r="W718" s="204" t="s">
        <v>215</v>
      </c>
      <c r="X718" s="204" t="s">
        <v>215</v>
      </c>
      <c r="Y718" s="204" t="s">
        <v>215</v>
      </c>
      <c r="Z718" s="204" t="s">
        <v>215</v>
      </c>
      <c r="AA718" s="204" t="s">
        <v>215</v>
      </c>
      <c r="AB718" s="202">
        <v>793796.36894816614</v>
      </c>
      <c r="AC718" s="158" t="s">
        <v>215</v>
      </c>
      <c r="AD718" s="202">
        <v>349232.02536744688</v>
      </c>
      <c r="AU718" s="206" t="s">
        <v>194</v>
      </c>
      <c r="AV718" s="204" t="s">
        <v>547</v>
      </c>
      <c r="AW718" s="204" t="s">
        <v>323</v>
      </c>
      <c r="AX718" s="204" t="s">
        <v>55</v>
      </c>
      <c r="AY718" s="202">
        <v>1563.5280305257311</v>
      </c>
      <c r="AZ718" s="236" t="s">
        <v>215</v>
      </c>
      <c r="BA718" s="236" t="s">
        <v>215</v>
      </c>
      <c r="BB718" s="236" t="s">
        <v>215</v>
      </c>
      <c r="BC718" s="236" t="s">
        <v>215</v>
      </c>
      <c r="BD718" s="202">
        <v>46.052398907065339</v>
      </c>
      <c r="BE718" s="202">
        <v>732.8024921777378</v>
      </c>
      <c r="BF718" s="202">
        <v>2395.5009106892967</v>
      </c>
      <c r="BG718" s="236" t="s">
        <v>215</v>
      </c>
      <c r="BH718" s="202">
        <v>1120.4112856770482</v>
      </c>
    </row>
    <row r="719" spans="17:60" ht="16.5" thickBot="1" x14ac:dyDescent="0.3">
      <c r="Q719" s="206" t="s">
        <v>194</v>
      </c>
      <c r="R719" s="204" t="s">
        <v>344</v>
      </c>
      <c r="S719" s="204" t="s">
        <v>74</v>
      </c>
      <c r="T719" s="204" t="s">
        <v>55</v>
      </c>
      <c r="U719" s="202">
        <v>852474.3388797855</v>
      </c>
      <c r="V719" s="204" t="s">
        <v>215</v>
      </c>
      <c r="W719" s="204" t="s">
        <v>215</v>
      </c>
      <c r="X719" s="204" t="s">
        <v>215</v>
      </c>
      <c r="Y719" s="204" t="s">
        <v>215</v>
      </c>
      <c r="Z719" s="204" t="s">
        <v>215</v>
      </c>
      <c r="AA719" s="204" t="s">
        <v>215</v>
      </c>
      <c r="AB719" s="202">
        <v>1457626.2924361227</v>
      </c>
      <c r="AC719" s="158" t="s">
        <v>215</v>
      </c>
      <c r="AD719" s="202">
        <v>546139.80451137281</v>
      </c>
      <c r="AU719" s="206" t="s">
        <v>194</v>
      </c>
      <c r="AV719" s="204" t="s">
        <v>547</v>
      </c>
      <c r="AW719" s="204" t="s">
        <v>322</v>
      </c>
      <c r="AX719" s="204" t="s">
        <v>55</v>
      </c>
      <c r="AY719" s="202">
        <v>0</v>
      </c>
      <c r="AZ719" s="236" t="s">
        <v>215</v>
      </c>
      <c r="BA719" s="236" t="s">
        <v>215</v>
      </c>
      <c r="BB719" s="236" t="s">
        <v>215</v>
      </c>
      <c r="BC719" s="236" t="s">
        <v>215</v>
      </c>
      <c r="BD719" s="202">
        <v>0</v>
      </c>
      <c r="BE719" s="202">
        <v>0</v>
      </c>
      <c r="BF719" s="202">
        <v>0</v>
      </c>
      <c r="BG719" s="236" t="s">
        <v>215</v>
      </c>
      <c r="BH719" s="202">
        <v>0</v>
      </c>
    </row>
    <row r="720" spans="17:60" ht="16.5" thickBot="1" x14ac:dyDescent="0.3">
      <c r="Q720" s="206" t="s">
        <v>194</v>
      </c>
      <c r="R720" s="204" t="s">
        <v>344</v>
      </c>
      <c r="S720" s="204" t="s">
        <v>316</v>
      </c>
      <c r="T720" s="204" t="s">
        <v>55</v>
      </c>
      <c r="U720" s="202">
        <v>4340158.1337687699</v>
      </c>
      <c r="V720" s="204" t="s">
        <v>215</v>
      </c>
      <c r="W720" s="204" t="s">
        <v>215</v>
      </c>
      <c r="X720" s="204" t="s">
        <v>215</v>
      </c>
      <c r="Y720" s="204" t="s">
        <v>215</v>
      </c>
      <c r="Z720" s="204" t="s">
        <v>215</v>
      </c>
      <c r="AA720" s="204" t="s">
        <v>215</v>
      </c>
      <c r="AB720" s="202">
        <v>7421136.7082616463</v>
      </c>
      <c r="AC720" s="158" t="s">
        <v>215</v>
      </c>
      <c r="AD720" s="202">
        <v>3767780.4787583328</v>
      </c>
      <c r="AU720" s="206" t="s">
        <v>194</v>
      </c>
      <c r="AV720" s="204" t="s">
        <v>547</v>
      </c>
      <c r="AW720" s="204" t="s">
        <v>321</v>
      </c>
      <c r="AX720" s="204" t="s">
        <v>55</v>
      </c>
      <c r="AY720" s="202">
        <v>940815.68273710262</v>
      </c>
      <c r="AZ720" s="236" t="s">
        <v>215</v>
      </c>
      <c r="BA720" s="236" t="s">
        <v>215</v>
      </c>
      <c r="BB720" s="236" t="s">
        <v>215</v>
      </c>
      <c r="BC720" s="236" t="s">
        <v>215</v>
      </c>
      <c r="BD720" s="202">
        <v>27710.932118603319</v>
      </c>
      <c r="BE720" s="202">
        <v>440946.41319467069</v>
      </c>
      <c r="BF720" s="202">
        <v>1441435.5104524062</v>
      </c>
      <c r="BG720" s="236" t="s">
        <v>215</v>
      </c>
      <c r="BH720" s="202">
        <v>674180.75538189721</v>
      </c>
    </row>
    <row r="721" spans="17:60" ht="16.5" thickBot="1" x14ac:dyDescent="0.3">
      <c r="Q721" s="206" t="s">
        <v>194</v>
      </c>
      <c r="R721" s="204" t="s">
        <v>344</v>
      </c>
      <c r="S721" s="204" t="s">
        <v>315</v>
      </c>
      <c r="T721" s="204" t="s">
        <v>55</v>
      </c>
      <c r="U721" s="202">
        <v>147927.16116266252</v>
      </c>
      <c r="V721" s="204" t="s">
        <v>215</v>
      </c>
      <c r="W721" s="204" t="s">
        <v>215</v>
      </c>
      <c r="X721" s="204" t="s">
        <v>215</v>
      </c>
      <c r="Y721" s="204" t="s">
        <v>215</v>
      </c>
      <c r="Z721" s="204" t="s">
        <v>215</v>
      </c>
      <c r="AA721" s="204" t="s">
        <v>215</v>
      </c>
      <c r="AB721" s="202">
        <v>252937.25528380903</v>
      </c>
      <c r="AC721" s="158" t="s">
        <v>215</v>
      </c>
      <c r="AD721" s="202">
        <v>124440.19507693771</v>
      </c>
      <c r="AU721" s="206" t="s">
        <v>194</v>
      </c>
      <c r="AV721" s="204" t="s">
        <v>547</v>
      </c>
      <c r="AW721" s="204" t="s">
        <v>320</v>
      </c>
      <c r="AX721" s="204" t="s">
        <v>55</v>
      </c>
      <c r="AY721" s="202">
        <v>0</v>
      </c>
      <c r="AZ721" s="236" t="s">
        <v>215</v>
      </c>
      <c r="BA721" s="236" t="s">
        <v>215</v>
      </c>
      <c r="BB721" s="236" t="s">
        <v>215</v>
      </c>
      <c r="BC721" s="236" t="s">
        <v>215</v>
      </c>
      <c r="BD721" s="202">
        <v>0</v>
      </c>
      <c r="BE721" s="202">
        <v>0</v>
      </c>
      <c r="BF721" s="202">
        <v>0</v>
      </c>
      <c r="BG721" s="236" t="s">
        <v>215</v>
      </c>
      <c r="BH721" s="202">
        <v>0</v>
      </c>
    </row>
    <row r="722" spans="17:60" ht="16.5" thickBot="1" x14ac:dyDescent="0.3">
      <c r="Q722" s="206" t="s">
        <v>194</v>
      </c>
      <c r="R722" s="204" t="s">
        <v>344</v>
      </c>
      <c r="S722" s="204" t="s">
        <v>314</v>
      </c>
      <c r="T722" s="204" t="s">
        <v>55</v>
      </c>
      <c r="U722" s="202">
        <v>530270.05978897819</v>
      </c>
      <c r="V722" s="204" t="s">
        <v>215</v>
      </c>
      <c r="W722" s="204" t="s">
        <v>215</v>
      </c>
      <c r="X722" s="204" t="s">
        <v>215</v>
      </c>
      <c r="Y722" s="204" t="s">
        <v>215</v>
      </c>
      <c r="Z722" s="204" t="s">
        <v>215</v>
      </c>
      <c r="AA722" s="204" t="s">
        <v>215</v>
      </c>
      <c r="AB722" s="202">
        <v>906696.59600051329</v>
      </c>
      <c r="AC722" s="158" t="s">
        <v>215</v>
      </c>
      <c r="AD722" s="202">
        <v>300457.58664828498</v>
      </c>
      <c r="AU722" s="206" t="s">
        <v>194</v>
      </c>
      <c r="AV722" s="204" t="s">
        <v>547</v>
      </c>
      <c r="AW722" s="204" t="s">
        <v>319</v>
      </c>
      <c r="AX722" s="204" t="s">
        <v>55</v>
      </c>
      <c r="AY722" s="202">
        <v>14882.9788925474</v>
      </c>
      <c r="AZ722" s="236" t="s">
        <v>215</v>
      </c>
      <c r="BA722" s="236" t="s">
        <v>215</v>
      </c>
      <c r="BB722" s="236" t="s">
        <v>215</v>
      </c>
      <c r="BC722" s="236" t="s">
        <v>215</v>
      </c>
      <c r="BD722" s="202">
        <v>443.44055018907375</v>
      </c>
      <c r="BE722" s="202">
        <v>7056.1870396151317</v>
      </c>
      <c r="BF722" s="202">
        <v>23039.989135392632</v>
      </c>
      <c r="BG722" s="236" t="s">
        <v>215</v>
      </c>
      <c r="BH722" s="202">
        <v>10788.488954968501</v>
      </c>
    </row>
    <row r="723" spans="17:60" ht="16.5" thickBot="1" x14ac:dyDescent="0.3">
      <c r="Q723" s="206" t="s">
        <v>194</v>
      </c>
      <c r="R723" s="204" t="s">
        <v>344</v>
      </c>
      <c r="S723" s="204" t="s">
        <v>312</v>
      </c>
      <c r="T723" s="204" t="s">
        <v>55</v>
      </c>
      <c r="U723" s="202">
        <v>874165.46031149582</v>
      </c>
      <c r="V723" s="204" t="s">
        <v>215</v>
      </c>
      <c r="W723" s="204" t="s">
        <v>215</v>
      </c>
      <c r="X723" s="204" t="s">
        <v>215</v>
      </c>
      <c r="Y723" s="204" t="s">
        <v>215</v>
      </c>
      <c r="Z723" s="204" t="s">
        <v>215</v>
      </c>
      <c r="AA723" s="204" t="s">
        <v>215</v>
      </c>
      <c r="AB723" s="202">
        <v>1494715.4427709393</v>
      </c>
      <c r="AC723" s="158" t="s">
        <v>215</v>
      </c>
      <c r="AD723" s="202">
        <v>645564.82789869618</v>
      </c>
      <c r="AU723" s="206" t="s">
        <v>194</v>
      </c>
      <c r="AV723" s="204" t="s">
        <v>547</v>
      </c>
      <c r="AW723" s="204" t="s">
        <v>318</v>
      </c>
      <c r="AX723" s="204" t="s">
        <v>55</v>
      </c>
      <c r="AY723" s="202">
        <v>0</v>
      </c>
      <c r="AZ723" s="236" t="s">
        <v>215</v>
      </c>
      <c r="BA723" s="236" t="s">
        <v>215</v>
      </c>
      <c r="BB723" s="236" t="s">
        <v>215</v>
      </c>
      <c r="BC723" s="236" t="s">
        <v>215</v>
      </c>
      <c r="BD723" s="202">
        <v>0</v>
      </c>
      <c r="BE723" s="202">
        <v>0</v>
      </c>
      <c r="BF723" s="202">
        <v>0</v>
      </c>
      <c r="BG723" s="236" t="s">
        <v>215</v>
      </c>
      <c r="BH723" s="202">
        <v>0</v>
      </c>
    </row>
    <row r="724" spans="17:60" ht="16.5" thickBot="1" x14ac:dyDescent="0.3">
      <c r="Q724" s="206" t="s">
        <v>194</v>
      </c>
      <c r="R724" s="204" t="s">
        <v>344</v>
      </c>
      <c r="S724" s="204" t="s">
        <v>323</v>
      </c>
      <c r="T724" s="204" t="s">
        <v>52</v>
      </c>
      <c r="U724" s="202">
        <v>7723.2067321858185</v>
      </c>
      <c r="V724" s="204" t="s">
        <v>215</v>
      </c>
      <c r="W724" s="204" t="s">
        <v>215</v>
      </c>
      <c r="X724" s="204" t="s">
        <v>215</v>
      </c>
      <c r="Y724" s="204" t="s">
        <v>215</v>
      </c>
      <c r="Z724" s="204" t="s">
        <v>215</v>
      </c>
      <c r="AA724" s="204" t="s">
        <v>215</v>
      </c>
      <c r="AB724" s="202">
        <v>13205.733804899008</v>
      </c>
      <c r="AC724" s="158" t="s">
        <v>215</v>
      </c>
      <c r="AD724" s="202">
        <v>7583.5556827629925</v>
      </c>
      <c r="AU724" s="206" t="s">
        <v>194</v>
      </c>
      <c r="AV724" s="204" t="s">
        <v>547</v>
      </c>
      <c r="AW724" s="204" t="s">
        <v>317</v>
      </c>
      <c r="AX724" s="204" t="s">
        <v>55</v>
      </c>
      <c r="AY724" s="202">
        <v>8642.7743835523324</v>
      </c>
      <c r="AZ724" s="236" t="s">
        <v>215</v>
      </c>
      <c r="BA724" s="236" t="s">
        <v>215</v>
      </c>
      <c r="BB724" s="236" t="s">
        <v>215</v>
      </c>
      <c r="BC724" s="236" t="s">
        <v>215</v>
      </c>
      <c r="BD724" s="202">
        <v>257.51273689715561</v>
      </c>
      <c r="BE724" s="202">
        <v>4097.6361675872349</v>
      </c>
      <c r="BF724" s="202">
        <v>13379.675489320814</v>
      </c>
      <c r="BG724" s="236" t="s">
        <v>215</v>
      </c>
      <c r="BH724" s="202">
        <v>6265.0412024658499</v>
      </c>
    </row>
    <row r="725" spans="17:60" ht="16.5" thickBot="1" x14ac:dyDescent="0.3">
      <c r="Q725" s="206" t="s">
        <v>194</v>
      </c>
      <c r="R725" s="204" t="s">
        <v>344</v>
      </c>
      <c r="S725" s="204" t="s">
        <v>322</v>
      </c>
      <c r="T725" s="204" t="s">
        <v>52</v>
      </c>
      <c r="U725" s="202">
        <v>16293.076474971471</v>
      </c>
      <c r="V725" s="204" t="s">
        <v>215</v>
      </c>
      <c r="W725" s="204" t="s">
        <v>215</v>
      </c>
      <c r="X725" s="204" t="s">
        <v>215</v>
      </c>
      <c r="Y725" s="204" t="s">
        <v>215</v>
      </c>
      <c r="Z725" s="204" t="s">
        <v>215</v>
      </c>
      <c r="AA725" s="204" t="s">
        <v>215</v>
      </c>
      <c r="AB725" s="202">
        <v>27859.157245482729</v>
      </c>
      <c r="AC725" s="158" t="s">
        <v>215</v>
      </c>
      <c r="AD725" s="202">
        <v>10438.199949364798</v>
      </c>
      <c r="AU725" s="206" t="s">
        <v>194</v>
      </c>
      <c r="AV725" s="204" t="s">
        <v>547</v>
      </c>
      <c r="AW725" s="204" t="s">
        <v>74</v>
      </c>
      <c r="AX725" s="204" t="s">
        <v>55</v>
      </c>
      <c r="AY725" s="202">
        <v>0</v>
      </c>
      <c r="AZ725" s="236" t="s">
        <v>215</v>
      </c>
      <c r="BA725" s="236" t="s">
        <v>215</v>
      </c>
      <c r="BB725" s="236" t="s">
        <v>215</v>
      </c>
      <c r="BC725" s="236" t="s">
        <v>215</v>
      </c>
      <c r="BD725" s="202">
        <v>0</v>
      </c>
      <c r="BE725" s="202">
        <v>0</v>
      </c>
      <c r="BF725" s="202">
        <v>0</v>
      </c>
      <c r="BG725" s="236" t="s">
        <v>215</v>
      </c>
      <c r="BH725" s="202">
        <v>0</v>
      </c>
    </row>
    <row r="726" spans="17:60" ht="16.5" thickBot="1" x14ac:dyDescent="0.3">
      <c r="Q726" s="206" t="s">
        <v>194</v>
      </c>
      <c r="R726" s="204" t="s">
        <v>344</v>
      </c>
      <c r="S726" s="204" t="s">
        <v>321</v>
      </c>
      <c r="T726" s="204" t="s">
        <v>52</v>
      </c>
      <c r="U726" s="202">
        <v>5083.9862376455685</v>
      </c>
      <c r="V726" s="204" t="s">
        <v>215</v>
      </c>
      <c r="W726" s="204" t="s">
        <v>215</v>
      </c>
      <c r="X726" s="204" t="s">
        <v>215</v>
      </c>
      <c r="Y726" s="204" t="s">
        <v>215</v>
      </c>
      <c r="Z726" s="204" t="s">
        <v>215</v>
      </c>
      <c r="AA726" s="204" t="s">
        <v>215</v>
      </c>
      <c r="AB726" s="202">
        <v>8692.991298850824</v>
      </c>
      <c r="AC726" s="158" t="s">
        <v>215</v>
      </c>
      <c r="AD726" s="202">
        <v>2589.6748927478657</v>
      </c>
      <c r="AU726" s="206" t="s">
        <v>194</v>
      </c>
      <c r="AV726" s="204" t="s">
        <v>547</v>
      </c>
      <c r="AW726" s="204" t="s">
        <v>316</v>
      </c>
      <c r="AX726" s="204" t="s">
        <v>55</v>
      </c>
      <c r="AY726" s="202">
        <v>0</v>
      </c>
      <c r="AZ726" s="236" t="s">
        <v>215</v>
      </c>
      <c r="BA726" s="236" t="s">
        <v>215</v>
      </c>
      <c r="BB726" s="236" t="s">
        <v>215</v>
      </c>
      <c r="BC726" s="236" t="s">
        <v>215</v>
      </c>
      <c r="BD726" s="202">
        <v>0</v>
      </c>
      <c r="BE726" s="202">
        <v>0</v>
      </c>
      <c r="BF726" s="202">
        <v>0</v>
      </c>
      <c r="BG726" s="236" t="s">
        <v>215</v>
      </c>
      <c r="BH726" s="202">
        <v>0</v>
      </c>
    </row>
    <row r="727" spans="17:60" ht="16.5" thickBot="1" x14ac:dyDescent="0.3">
      <c r="Q727" s="206" t="s">
        <v>194</v>
      </c>
      <c r="R727" s="204" t="s">
        <v>344</v>
      </c>
      <c r="S727" s="204" t="s">
        <v>320</v>
      </c>
      <c r="T727" s="204" t="s">
        <v>52</v>
      </c>
      <c r="U727" s="202">
        <v>4698.3261210370429</v>
      </c>
      <c r="V727" s="204" t="s">
        <v>215</v>
      </c>
      <c r="W727" s="204" t="s">
        <v>215</v>
      </c>
      <c r="X727" s="204" t="s">
        <v>215</v>
      </c>
      <c r="Y727" s="204" t="s">
        <v>215</v>
      </c>
      <c r="Z727" s="204" t="s">
        <v>215</v>
      </c>
      <c r="AA727" s="204" t="s">
        <v>215</v>
      </c>
      <c r="AB727" s="202">
        <v>8033.5599232961358</v>
      </c>
      <c r="AC727" s="158" t="s">
        <v>215</v>
      </c>
      <c r="AD727" s="202">
        <v>2638.8335158260652</v>
      </c>
      <c r="AU727" s="206" t="s">
        <v>194</v>
      </c>
      <c r="AV727" s="204" t="s">
        <v>547</v>
      </c>
      <c r="AW727" s="204" t="s">
        <v>315</v>
      </c>
      <c r="AX727" s="204" t="s">
        <v>55</v>
      </c>
      <c r="AY727" s="202">
        <v>174591.21029220754</v>
      </c>
      <c r="AZ727" s="236" t="s">
        <v>215</v>
      </c>
      <c r="BA727" s="236" t="s">
        <v>215</v>
      </c>
      <c r="BB727" s="236" t="s">
        <v>215</v>
      </c>
      <c r="BC727" s="236" t="s">
        <v>215</v>
      </c>
      <c r="BD727" s="202">
        <v>5201.9708493251319</v>
      </c>
      <c r="BE727" s="202">
        <v>82775.648893212463</v>
      </c>
      <c r="BF727" s="202">
        <v>270280.54110066674</v>
      </c>
      <c r="BG727" s="236" t="s">
        <v>215</v>
      </c>
      <c r="BH727" s="202">
        <v>126559.02809989595</v>
      </c>
    </row>
    <row r="728" spans="17:60" ht="16.5" thickBot="1" x14ac:dyDescent="0.3">
      <c r="Q728" s="206" t="s">
        <v>194</v>
      </c>
      <c r="R728" s="204" t="s">
        <v>344</v>
      </c>
      <c r="S728" s="204" t="s">
        <v>318</v>
      </c>
      <c r="T728" s="204" t="s">
        <v>52</v>
      </c>
      <c r="U728" s="202">
        <v>3400.2582967306726</v>
      </c>
      <c r="V728" s="204" t="s">
        <v>215</v>
      </c>
      <c r="W728" s="204" t="s">
        <v>215</v>
      </c>
      <c r="X728" s="204" t="s">
        <v>215</v>
      </c>
      <c r="Y728" s="204" t="s">
        <v>215</v>
      </c>
      <c r="Z728" s="204" t="s">
        <v>215</v>
      </c>
      <c r="AA728" s="204" t="s">
        <v>215</v>
      </c>
      <c r="AB728" s="202">
        <v>5814.0235645118064</v>
      </c>
      <c r="AC728" s="158" t="s">
        <v>215</v>
      </c>
      <c r="AD728" s="202">
        <v>2910.6748615197166</v>
      </c>
      <c r="AU728" s="206" t="s">
        <v>194</v>
      </c>
      <c r="AV728" s="204" t="s">
        <v>547</v>
      </c>
      <c r="AW728" s="204" t="s">
        <v>314</v>
      </c>
      <c r="AX728" s="204" t="s">
        <v>55</v>
      </c>
      <c r="AY728" s="202">
        <v>17663.409858676354</v>
      </c>
      <c r="AZ728" s="236" t="s">
        <v>215</v>
      </c>
      <c r="BA728" s="236" t="s">
        <v>215</v>
      </c>
      <c r="BB728" s="236" t="s">
        <v>215</v>
      </c>
      <c r="BC728" s="236" t="s">
        <v>215</v>
      </c>
      <c r="BD728" s="202">
        <v>520.26083382543311</v>
      </c>
      <c r="BE728" s="202">
        <v>8278.5792848514193</v>
      </c>
      <c r="BF728" s="202">
        <v>27062.331839429837</v>
      </c>
      <c r="BG728" s="236" t="s">
        <v>215</v>
      </c>
      <c r="BH728" s="202">
        <v>12657.453760228276</v>
      </c>
    </row>
    <row r="729" spans="17:60" ht="16.5" thickBot="1" x14ac:dyDescent="0.3">
      <c r="Q729" s="206" t="s">
        <v>194</v>
      </c>
      <c r="R729" s="204" t="s">
        <v>344</v>
      </c>
      <c r="S729" s="204" t="s">
        <v>317</v>
      </c>
      <c r="T729" s="204" t="s">
        <v>52</v>
      </c>
      <c r="U729" s="202">
        <v>6866.9019070858903</v>
      </c>
      <c r="V729" s="204" t="s">
        <v>215</v>
      </c>
      <c r="W729" s="204" t="s">
        <v>215</v>
      </c>
      <c r="X729" s="204" t="s">
        <v>215</v>
      </c>
      <c r="Y729" s="204" t="s">
        <v>215</v>
      </c>
      <c r="Z729" s="204" t="s">
        <v>215</v>
      </c>
      <c r="AA729" s="204" t="s">
        <v>215</v>
      </c>
      <c r="AB729" s="202">
        <v>11741.5578520536</v>
      </c>
      <c r="AC729" s="158" t="s">
        <v>215</v>
      </c>
      <c r="AD729" s="202">
        <v>5165.7177962091273</v>
      </c>
      <c r="AU729" s="206" t="s">
        <v>194</v>
      </c>
      <c r="AV729" s="204" t="s">
        <v>547</v>
      </c>
      <c r="AW729" s="204" t="s">
        <v>313</v>
      </c>
      <c r="AX729" s="204" t="s">
        <v>55</v>
      </c>
      <c r="AY729" s="202">
        <v>0</v>
      </c>
      <c r="AZ729" s="236" t="s">
        <v>215</v>
      </c>
      <c r="BA729" s="236" t="s">
        <v>215</v>
      </c>
      <c r="BB729" s="236" t="s">
        <v>215</v>
      </c>
      <c r="BC729" s="236" t="s">
        <v>215</v>
      </c>
      <c r="BD729" s="202">
        <v>0</v>
      </c>
      <c r="BE729" s="202">
        <v>0</v>
      </c>
      <c r="BF729" s="202">
        <v>0</v>
      </c>
      <c r="BG729" s="236" t="s">
        <v>215</v>
      </c>
      <c r="BH729" s="202">
        <v>0</v>
      </c>
    </row>
    <row r="730" spans="17:60" ht="16.5" thickBot="1" x14ac:dyDescent="0.3">
      <c r="Q730" s="206" t="s">
        <v>194</v>
      </c>
      <c r="R730" s="204" t="s">
        <v>344</v>
      </c>
      <c r="S730" s="204" t="s">
        <v>74</v>
      </c>
      <c r="T730" s="204" t="s">
        <v>52</v>
      </c>
      <c r="U730" s="202">
        <v>12718.332250229951</v>
      </c>
      <c r="V730" s="204" t="s">
        <v>215</v>
      </c>
      <c r="W730" s="204" t="s">
        <v>215</v>
      </c>
      <c r="X730" s="204" t="s">
        <v>215</v>
      </c>
      <c r="Y730" s="204" t="s">
        <v>215</v>
      </c>
      <c r="Z730" s="204" t="s">
        <v>215</v>
      </c>
      <c r="AA730" s="204" t="s">
        <v>215</v>
      </c>
      <c r="AB730" s="202">
        <v>21746.784200254657</v>
      </c>
      <c r="AC730" s="158" t="s">
        <v>215</v>
      </c>
      <c r="AD730" s="202">
        <v>8148.0311747316837</v>
      </c>
      <c r="AU730" s="206" t="s">
        <v>194</v>
      </c>
      <c r="AV730" s="204" t="s">
        <v>547</v>
      </c>
      <c r="AW730" s="204" t="s">
        <v>312</v>
      </c>
      <c r="AX730" s="204" t="s">
        <v>55</v>
      </c>
      <c r="AY730" s="202">
        <v>0</v>
      </c>
      <c r="AZ730" s="236" t="s">
        <v>215</v>
      </c>
      <c r="BA730" s="236" t="s">
        <v>215</v>
      </c>
      <c r="BB730" s="236" t="s">
        <v>215</v>
      </c>
      <c r="BC730" s="236" t="s">
        <v>215</v>
      </c>
      <c r="BD730" s="202">
        <v>0</v>
      </c>
      <c r="BE730" s="202">
        <v>0</v>
      </c>
      <c r="BF730" s="202">
        <v>0</v>
      </c>
      <c r="BG730" s="236" t="s">
        <v>215</v>
      </c>
      <c r="BH730" s="202">
        <v>0</v>
      </c>
    </row>
    <row r="731" spans="17:60" ht="16.5" thickBot="1" x14ac:dyDescent="0.3">
      <c r="Q731" s="206" t="s">
        <v>194</v>
      </c>
      <c r="R731" s="204" t="s">
        <v>344</v>
      </c>
      <c r="S731" s="204" t="s">
        <v>316</v>
      </c>
      <c r="T731" s="204" t="s">
        <v>52</v>
      </c>
      <c r="U731" s="202">
        <v>64909.923897293869</v>
      </c>
      <c r="V731" s="204" t="s">
        <v>215</v>
      </c>
      <c r="W731" s="204" t="s">
        <v>215</v>
      </c>
      <c r="X731" s="204" t="s">
        <v>215</v>
      </c>
      <c r="Y731" s="204" t="s">
        <v>215</v>
      </c>
      <c r="Z731" s="204" t="s">
        <v>215</v>
      </c>
      <c r="AA731" s="204" t="s">
        <v>215</v>
      </c>
      <c r="AB731" s="202">
        <v>110987.98802208369</v>
      </c>
      <c r="AC731" s="158" t="s">
        <v>215</v>
      </c>
      <c r="AD731" s="202">
        <v>56349.639022379124</v>
      </c>
      <c r="AU731" s="206" t="s">
        <v>194</v>
      </c>
      <c r="AV731" s="204" t="s">
        <v>547</v>
      </c>
      <c r="AW731" s="204" t="s">
        <v>323</v>
      </c>
      <c r="AX731" s="204" t="s">
        <v>52</v>
      </c>
      <c r="AY731" s="202">
        <v>1332.6555073262127</v>
      </c>
      <c r="AZ731" s="236" t="s">
        <v>215</v>
      </c>
      <c r="BA731" s="236" t="s">
        <v>215</v>
      </c>
      <c r="BB731" s="236" t="s">
        <v>215</v>
      </c>
      <c r="BC731" s="236" t="s">
        <v>215</v>
      </c>
      <c r="BD731" s="202">
        <v>39.252243535696742</v>
      </c>
      <c r="BE731" s="202">
        <v>624.59595089872914</v>
      </c>
      <c r="BF731" s="202">
        <v>2041.7782215018069</v>
      </c>
      <c r="BG731" s="236" t="s">
        <v>215</v>
      </c>
      <c r="BH731" s="202">
        <v>954.96994052988202</v>
      </c>
    </row>
    <row r="732" spans="17:60" ht="16.5" thickBot="1" x14ac:dyDescent="0.3">
      <c r="Q732" s="206" t="s">
        <v>194</v>
      </c>
      <c r="R732" s="204" t="s">
        <v>344</v>
      </c>
      <c r="S732" s="204" t="s">
        <v>315</v>
      </c>
      <c r="T732" s="204" t="s">
        <v>52</v>
      </c>
      <c r="U732" s="202">
        <v>2206.9717489041827</v>
      </c>
      <c r="V732" s="204" t="s">
        <v>215</v>
      </c>
      <c r="W732" s="204" t="s">
        <v>215</v>
      </c>
      <c r="X732" s="204" t="s">
        <v>215</v>
      </c>
      <c r="Y732" s="204" t="s">
        <v>215</v>
      </c>
      <c r="Z732" s="204" t="s">
        <v>215</v>
      </c>
      <c r="AA732" s="204" t="s">
        <v>215</v>
      </c>
      <c r="AB732" s="202">
        <v>3773.6503037660564</v>
      </c>
      <c r="AC732" s="158" t="s">
        <v>215</v>
      </c>
      <c r="AD732" s="202">
        <v>1856.5623297599404</v>
      </c>
      <c r="AU732" s="206" t="s">
        <v>194</v>
      </c>
      <c r="AV732" s="204" t="s">
        <v>547</v>
      </c>
      <c r="AW732" s="204" t="s">
        <v>322</v>
      </c>
      <c r="AX732" s="204" t="s">
        <v>52</v>
      </c>
      <c r="AY732" s="202">
        <v>0</v>
      </c>
      <c r="AZ732" s="236" t="s">
        <v>215</v>
      </c>
      <c r="BA732" s="236" t="s">
        <v>215</v>
      </c>
      <c r="BB732" s="236" t="s">
        <v>215</v>
      </c>
      <c r="BC732" s="236" t="s">
        <v>215</v>
      </c>
      <c r="BD732" s="202">
        <v>0</v>
      </c>
      <c r="BE732" s="202">
        <v>0</v>
      </c>
      <c r="BF732" s="202">
        <v>0</v>
      </c>
      <c r="BG732" s="236" t="s">
        <v>215</v>
      </c>
      <c r="BH732" s="202">
        <v>0</v>
      </c>
    </row>
    <row r="733" spans="17:60" ht="16.5" thickBot="1" x14ac:dyDescent="0.3">
      <c r="Q733" s="206" t="s">
        <v>194</v>
      </c>
      <c r="R733" s="204" t="s">
        <v>344</v>
      </c>
      <c r="S733" s="204" t="s">
        <v>314</v>
      </c>
      <c r="T733" s="204" t="s">
        <v>52</v>
      </c>
      <c r="U733" s="202">
        <v>7911.7290895367514</v>
      </c>
      <c r="V733" s="204" t="s">
        <v>215</v>
      </c>
      <c r="W733" s="204" t="s">
        <v>215</v>
      </c>
      <c r="X733" s="204" t="s">
        <v>215</v>
      </c>
      <c r="Y733" s="204" t="s">
        <v>215</v>
      </c>
      <c r="Z733" s="204" t="s">
        <v>215</v>
      </c>
      <c r="AA733" s="204" t="s">
        <v>215</v>
      </c>
      <c r="AB733" s="202">
        <v>13528.083853755448</v>
      </c>
      <c r="AC733" s="158" t="s">
        <v>215</v>
      </c>
      <c r="AD733" s="202">
        <v>4482.8837392841515</v>
      </c>
      <c r="AU733" s="206" t="s">
        <v>194</v>
      </c>
      <c r="AV733" s="204" t="s">
        <v>547</v>
      </c>
      <c r="AW733" s="204" t="s">
        <v>321</v>
      </c>
      <c r="AX733" s="204" t="s">
        <v>52</v>
      </c>
      <c r="AY733" s="202">
        <v>794702.60822747962</v>
      </c>
      <c r="AZ733" s="236" t="s">
        <v>215</v>
      </c>
      <c r="BA733" s="236" t="s">
        <v>215</v>
      </c>
      <c r="BB733" s="236" t="s">
        <v>215</v>
      </c>
      <c r="BC733" s="236" t="s">
        <v>215</v>
      </c>
      <c r="BD733" s="202">
        <v>23407.294792323748</v>
      </c>
      <c r="BE733" s="202">
        <v>372465.37348833389</v>
      </c>
      <c r="BF733" s="202">
        <v>1217573.8359458582</v>
      </c>
      <c r="BG733" s="236" t="s">
        <v>215</v>
      </c>
      <c r="BH733" s="202">
        <v>569477.3317979225</v>
      </c>
    </row>
    <row r="734" spans="17:60" ht="16.5" thickBot="1" x14ac:dyDescent="0.3">
      <c r="Q734" s="206" t="s">
        <v>194</v>
      </c>
      <c r="R734" s="204" t="s">
        <v>344</v>
      </c>
      <c r="S734" s="204" t="s">
        <v>312</v>
      </c>
      <c r="T734" s="204" t="s">
        <v>52</v>
      </c>
      <c r="U734" s="202">
        <v>13041.948890263124</v>
      </c>
      <c r="V734" s="204" t="s">
        <v>215</v>
      </c>
      <c r="W734" s="204" t="s">
        <v>215</v>
      </c>
      <c r="X734" s="204" t="s">
        <v>215</v>
      </c>
      <c r="Y734" s="204" t="s">
        <v>215</v>
      </c>
      <c r="Z734" s="204" t="s">
        <v>215</v>
      </c>
      <c r="AA734" s="204" t="s">
        <v>215</v>
      </c>
      <c r="AB734" s="202">
        <v>22300.128860226538</v>
      </c>
      <c r="AC734" s="158" t="s">
        <v>215</v>
      </c>
      <c r="AD734" s="202">
        <v>9631.3843008692766</v>
      </c>
      <c r="AU734" s="206" t="s">
        <v>194</v>
      </c>
      <c r="AV734" s="204" t="s">
        <v>547</v>
      </c>
      <c r="AW734" s="204" t="s">
        <v>320</v>
      </c>
      <c r="AX734" s="204" t="s">
        <v>52</v>
      </c>
      <c r="AY734" s="202">
        <v>0</v>
      </c>
      <c r="AZ734" s="236" t="s">
        <v>215</v>
      </c>
      <c r="BA734" s="236" t="s">
        <v>215</v>
      </c>
      <c r="BB734" s="236" t="s">
        <v>215</v>
      </c>
      <c r="BC734" s="236" t="s">
        <v>215</v>
      </c>
      <c r="BD734" s="202">
        <v>0</v>
      </c>
      <c r="BE734" s="202">
        <v>0</v>
      </c>
      <c r="BF734" s="202">
        <v>0</v>
      </c>
      <c r="BG734" s="236" t="s">
        <v>215</v>
      </c>
      <c r="BH734" s="202">
        <v>0</v>
      </c>
    </row>
    <row r="735" spans="17:60" ht="16.5" thickBot="1" x14ac:dyDescent="0.3">
      <c r="Q735" s="206" t="s">
        <v>194</v>
      </c>
      <c r="R735" s="204" t="s">
        <v>549</v>
      </c>
      <c r="S735" s="204" t="s">
        <v>323</v>
      </c>
      <c r="T735" s="204" t="s">
        <v>55</v>
      </c>
      <c r="U735" s="202">
        <v>64942.700748730618</v>
      </c>
      <c r="V735" s="204" t="s">
        <v>215</v>
      </c>
      <c r="W735" s="204" t="s">
        <v>215</v>
      </c>
      <c r="X735" s="204" t="s">
        <v>215</v>
      </c>
      <c r="Y735" s="204" t="s">
        <v>215</v>
      </c>
      <c r="Z735" s="204" t="s">
        <v>215</v>
      </c>
      <c r="AA735" s="204" t="s">
        <v>215</v>
      </c>
      <c r="AB735" s="202">
        <v>99906.302194568998</v>
      </c>
      <c r="AC735" s="158" t="s">
        <v>215</v>
      </c>
      <c r="AD735" s="202">
        <v>26114.909646590913</v>
      </c>
      <c r="AU735" s="206" t="s">
        <v>194</v>
      </c>
      <c r="AV735" s="204" t="s">
        <v>547</v>
      </c>
      <c r="AW735" s="204" t="s">
        <v>319</v>
      </c>
      <c r="AX735" s="204" t="s">
        <v>52</v>
      </c>
      <c r="AY735" s="202">
        <v>12684.924013799313</v>
      </c>
      <c r="AZ735" s="236" t="s">
        <v>215</v>
      </c>
      <c r="BA735" s="236" t="s">
        <v>215</v>
      </c>
      <c r="BB735" s="236" t="s">
        <v>215</v>
      </c>
      <c r="BC735" s="236" t="s">
        <v>215</v>
      </c>
      <c r="BD735" s="202">
        <v>377.94918103407821</v>
      </c>
      <c r="BE735" s="202">
        <v>6014.0645949241989</v>
      </c>
      <c r="BF735" s="202">
        <v>19637.232140910022</v>
      </c>
      <c r="BG735" s="236" t="s">
        <v>215</v>
      </c>
      <c r="BH735" s="202">
        <v>9195.1459184032265</v>
      </c>
    </row>
    <row r="736" spans="17:60" ht="16.5" thickBot="1" x14ac:dyDescent="0.3">
      <c r="Q736" s="206" t="s">
        <v>194</v>
      </c>
      <c r="R736" s="204" t="s">
        <v>549</v>
      </c>
      <c r="S736" s="204" t="s">
        <v>322</v>
      </c>
      <c r="T736" s="204" t="s">
        <v>55</v>
      </c>
      <c r="U736" s="202">
        <v>54472.556317301649</v>
      </c>
      <c r="V736" s="204" t="s">
        <v>215</v>
      </c>
      <c r="W736" s="204" t="s">
        <v>215</v>
      </c>
      <c r="X736" s="204" t="s">
        <v>215</v>
      </c>
      <c r="Y736" s="204" t="s">
        <v>215</v>
      </c>
      <c r="Z736" s="204" t="s">
        <v>215</v>
      </c>
      <c r="AA736" s="204" t="s">
        <v>215</v>
      </c>
      <c r="AB736" s="202">
        <v>84327.681795494485</v>
      </c>
      <c r="AC736" s="158" t="s">
        <v>215</v>
      </c>
      <c r="AD736" s="202">
        <v>22098.747884664012</v>
      </c>
      <c r="AU736" s="206" t="s">
        <v>194</v>
      </c>
      <c r="AV736" s="204" t="s">
        <v>547</v>
      </c>
      <c r="AW736" s="204" t="s">
        <v>318</v>
      </c>
      <c r="AX736" s="204" t="s">
        <v>52</v>
      </c>
      <c r="AY736" s="202">
        <v>0</v>
      </c>
      <c r="AZ736" s="236" t="s">
        <v>215</v>
      </c>
      <c r="BA736" s="236" t="s">
        <v>215</v>
      </c>
      <c r="BB736" s="236" t="s">
        <v>215</v>
      </c>
      <c r="BC736" s="236" t="s">
        <v>215</v>
      </c>
      <c r="BD736" s="202">
        <v>0</v>
      </c>
      <c r="BE736" s="202">
        <v>0</v>
      </c>
      <c r="BF736" s="202">
        <v>0</v>
      </c>
      <c r="BG736" s="236" t="s">
        <v>215</v>
      </c>
      <c r="BH736" s="202">
        <v>0</v>
      </c>
    </row>
    <row r="737" spans="17:60" ht="16.5" thickBot="1" x14ac:dyDescent="0.3">
      <c r="Q737" s="206" t="s">
        <v>194</v>
      </c>
      <c r="R737" s="204" t="s">
        <v>549</v>
      </c>
      <c r="S737" s="204" t="s">
        <v>321</v>
      </c>
      <c r="T737" s="204" t="s">
        <v>55</v>
      </c>
      <c r="U737" s="202">
        <v>252761.05699418136</v>
      </c>
      <c r="V737" s="204" t="s">
        <v>215</v>
      </c>
      <c r="W737" s="204" t="s">
        <v>215</v>
      </c>
      <c r="X737" s="204" t="s">
        <v>215</v>
      </c>
      <c r="Y737" s="204" t="s">
        <v>215</v>
      </c>
      <c r="Z737" s="204" t="s">
        <v>215</v>
      </c>
      <c r="AA737" s="204" t="s">
        <v>215</v>
      </c>
      <c r="AB737" s="202">
        <v>388841.58268661087</v>
      </c>
      <c r="AC737" s="158" t="s">
        <v>215</v>
      </c>
      <c r="AD737" s="202">
        <v>101640.86324526447</v>
      </c>
      <c r="AU737" s="206" t="s">
        <v>194</v>
      </c>
      <c r="AV737" s="204" t="s">
        <v>547</v>
      </c>
      <c r="AW737" s="204" t="s">
        <v>317</v>
      </c>
      <c r="AX737" s="204" t="s">
        <v>52</v>
      </c>
      <c r="AY737" s="202">
        <v>7327.5893317771133</v>
      </c>
      <c r="AZ737" s="236" t="s">
        <v>215</v>
      </c>
      <c r="BA737" s="236" t="s">
        <v>215</v>
      </c>
      <c r="BB737" s="236" t="s">
        <v>215</v>
      </c>
      <c r="BC737" s="236" t="s">
        <v>215</v>
      </c>
      <c r="BD737" s="202">
        <v>218.32660439167407</v>
      </c>
      <c r="BE737" s="202">
        <v>3474.0921994049741</v>
      </c>
      <c r="BF737" s="202">
        <v>11343.668482745987</v>
      </c>
      <c r="BG737" s="236" t="s">
        <v>215</v>
      </c>
      <c r="BH737" s="202">
        <v>5311.6796807397386</v>
      </c>
    </row>
    <row r="738" spans="17:60" ht="16.5" thickBot="1" x14ac:dyDescent="0.3">
      <c r="Q738" s="206" t="s">
        <v>194</v>
      </c>
      <c r="R738" s="204" t="s">
        <v>549</v>
      </c>
      <c r="S738" s="204" t="s">
        <v>320</v>
      </c>
      <c r="T738" s="204" t="s">
        <v>55</v>
      </c>
      <c r="U738" s="202">
        <v>24353.545590723952</v>
      </c>
      <c r="V738" s="204" t="s">
        <v>215</v>
      </c>
      <c r="W738" s="204" t="s">
        <v>215</v>
      </c>
      <c r="X738" s="204" t="s">
        <v>215</v>
      </c>
      <c r="Y738" s="204" t="s">
        <v>215</v>
      </c>
      <c r="Z738" s="204" t="s">
        <v>215</v>
      </c>
      <c r="AA738" s="204" t="s">
        <v>215</v>
      </c>
      <c r="AB738" s="202">
        <v>37701.150487669423</v>
      </c>
      <c r="AC738" s="158" t="s">
        <v>215</v>
      </c>
      <c r="AD738" s="202">
        <v>9879.8899940031097</v>
      </c>
      <c r="AU738" s="206" t="s">
        <v>194</v>
      </c>
      <c r="AV738" s="204" t="s">
        <v>547</v>
      </c>
      <c r="AW738" s="204" t="s">
        <v>74</v>
      </c>
      <c r="AX738" s="204" t="s">
        <v>52</v>
      </c>
      <c r="AY738" s="202">
        <v>0</v>
      </c>
      <c r="AZ738" s="236" t="s">
        <v>215</v>
      </c>
      <c r="BA738" s="236" t="s">
        <v>215</v>
      </c>
      <c r="BB738" s="236" t="s">
        <v>215</v>
      </c>
      <c r="BC738" s="236" t="s">
        <v>215</v>
      </c>
      <c r="BD738" s="202">
        <v>0</v>
      </c>
      <c r="BE738" s="202">
        <v>0</v>
      </c>
      <c r="BF738" s="202">
        <v>0</v>
      </c>
      <c r="BG738" s="236" t="s">
        <v>215</v>
      </c>
      <c r="BH738" s="202">
        <v>0</v>
      </c>
    </row>
    <row r="739" spans="17:60" ht="16.5" thickBot="1" x14ac:dyDescent="0.3">
      <c r="Q739" s="206" t="s">
        <v>194</v>
      </c>
      <c r="R739" s="204" t="s">
        <v>549</v>
      </c>
      <c r="S739" s="204" t="s">
        <v>319</v>
      </c>
      <c r="T739" s="204" t="s">
        <v>55</v>
      </c>
      <c r="U739" s="202">
        <v>377447.2358575848</v>
      </c>
      <c r="V739" s="204" t="s">
        <v>215</v>
      </c>
      <c r="W739" s="204" t="s">
        <v>215</v>
      </c>
      <c r="X739" s="204" t="s">
        <v>215</v>
      </c>
      <c r="Y739" s="204" t="s">
        <v>215</v>
      </c>
      <c r="Z739" s="204" t="s">
        <v>215</v>
      </c>
      <c r="AA739" s="204" t="s">
        <v>215</v>
      </c>
      <c r="AB739" s="202">
        <v>584317.17826096807</v>
      </c>
      <c r="AC739" s="158" t="s">
        <v>215</v>
      </c>
      <c r="AD739" s="202">
        <v>153125.02054049491</v>
      </c>
      <c r="AU739" s="206" t="s">
        <v>194</v>
      </c>
      <c r="AV739" s="204" t="s">
        <v>547</v>
      </c>
      <c r="AW739" s="204" t="s">
        <v>316</v>
      </c>
      <c r="AX739" s="204" t="s">
        <v>52</v>
      </c>
      <c r="AY739" s="202">
        <v>0</v>
      </c>
      <c r="AZ739" s="236" t="s">
        <v>215</v>
      </c>
      <c r="BA739" s="236" t="s">
        <v>215</v>
      </c>
      <c r="BB739" s="236" t="s">
        <v>215</v>
      </c>
      <c r="BC739" s="236" t="s">
        <v>215</v>
      </c>
      <c r="BD739" s="202">
        <v>0</v>
      </c>
      <c r="BE739" s="202">
        <v>0</v>
      </c>
      <c r="BF739" s="202">
        <v>0</v>
      </c>
      <c r="BG739" s="236" t="s">
        <v>215</v>
      </c>
      <c r="BH739" s="202">
        <v>0</v>
      </c>
    </row>
    <row r="740" spans="17:60" ht="16.5" thickBot="1" x14ac:dyDescent="0.3">
      <c r="Q740" s="206" t="s">
        <v>194</v>
      </c>
      <c r="R740" s="204" t="s">
        <v>549</v>
      </c>
      <c r="S740" s="204" t="s">
        <v>318</v>
      </c>
      <c r="T740" s="204" t="s">
        <v>55</v>
      </c>
      <c r="U740" s="202">
        <v>15807.075393357591</v>
      </c>
      <c r="V740" s="204" t="s">
        <v>215</v>
      </c>
      <c r="W740" s="204" t="s">
        <v>215</v>
      </c>
      <c r="X740" s="204" t="s">
        <v>215</v>
      </c>
      <c r="Y740" s="204" t="s">
        <v>215</v>
      </c>
      <c r="Z740" s="204" t="s">
        <v>215</v>
      </c>
      <c r="AA740" s="204" t="s">
        <v>215</v>
      </c>
      <c r="AB740" s="202">
        <v>24317.227846302449</v>
      </c>
      <c r="AC740" s="158" t="s">
        <v>215</v>
      </c>
      <c r="AD740" s="202">
        <v>6356.3778671839837</v>
      </c>
      <c r="AU740" s="206" t="s">
        <v>194</v>
      </c>
      <c r="AV740" s="204" t="s">
        <v>547</v>
      </c>
      <c r="AW740" s="204" t="s">
        <v>315</v>
      </c>
      <c r="AX740" s="204" t="s">
        <v>52</v>
      </c>
      <c r="AY740" s="202">
        <v>147428.88073524155</v>
      </c>
      <c r="AZ740" s="236" t="s">
        <v>215</v>
      </c>
      <c r="BA740" s="236" t="s">
        <v>215</v>
      </c>
      <c r="BB740" s="236" t="s">
        <v>215</v>
      </c>
      <c r="BC740" s="236" t="s">
        <v>215</v>
      </c>
      <c r="BD740" s="202">
        <v>4392.6652358374067</v>
      </c>
      <c r="BE740" s="202">
        <v>69897.684127597342</v>
      </c>
      <c r="BF740" s="202">
        <v>228231.17837545127</v>
      </c>
      <c r="BG740" s="236" t="s">
        <v>215</v>
      </c>
      <c r="BH740" s="202">
        <v>106869.38837573552</v>
      </c>
    </row>
    <row r="741" spans="17:60" ht="16.5" thickBot="1" x14ac:dyDescent="0.3">
      <c r="Q741" s="206" t="s">
        <v>194</v>
      </c>
      <c r="R741" s="204" t="s">
        <v>549</v>
      </c>
      <c r="S741" s="204" t="s">
        <v>317</v>
      </c>
      <c r="T741" s="204" t="s">
        <v>55</v>
      </c>
      <c r="U741" s="202">
        <v>122891.44178139319</v>
      </c>
      <c r="V741" s="204" t="s">
        <v>215</v>
      </c>
      <c r="W741" s="204" t="s">
        <v>215</v>
      </c>
      <c r="X741" s="204" t="s">
        <v>215</v>
      </c>
      <c r="Y741" s="204" t="s">
        <v>215</v>
      </c>
      <c r="Z741" s="204" t="s">
        <v>215</v>
      </c>
      <c r="AA741" s="204" t="s">
        <v>215</v>
      </c>
      <c r="AB741" s="202">
        <v>190245.34735556928</v>
      </c>
      <c r="AC741" s="158" t="s">
        <v>215</v>
      </c>
      <c r="AD741" s="202">
        <v>49855.324822479357</v>
      </c>
      <c r="AU741" s="206" t="s">
        <v>194</v>
      </c>
      <c r="AV741" s="204" t="s">
        <v>547</v>
      </c>
      <c r="AW741" s="204" t="s">
        <v>314</v>
      </c>
      <c r="AX741" s="204" t="s">
        <v>52</v>
      </c>
      <c r="AY741" s="202">
        <v>14951.148532403344</v>
      </c>
      <c r="AZ741" s="236" t="s">
        <v>215</v>
      </c>
      <c r="BA741" s="236" t="s">
        <v>215</v>
      </c>
      <c r="BB741" s="236" t="s">
        <v>215</v>
      </c>
      <c r="BC741" s="236" t="s">
        <v>215</v>
      </c>
      <c r="BD741" s="202">
        <v>440.37346493973956</v>
      </c>
      <c r="BE741" s="202">
        <v>7007.3824655261842</v>
      </c>
      <c r="BF741" s="202">
        <v>22906.842234980792</v>
      </c>
      <c r="BG741" s="236" t="s">
        <v>215</v>
      </c>
      <c r="BH741" s="202">
        <v>10713.869673258068</v>
      </c>
    </row>
    <row r="742" spans="17:60" ht="16.5" thickBot="1" x14ac:dyDescent="0.3">
      <c r="Q742" s="206" t="s">
        <v>194</v>
      </c>
      <c r="R742" s="204" t="s">
        <v>549</v>
      </c>
      <c r="S742" s="204" t="s">
        <v>74</v>
      </c>
      <c r="T742" s="204" t="s">
        <v>55</v>
      </c>
      <c r="U742" s="202">
        <v>400155.8583441145</v>
      </c>
      <c r="V742" s="204" t="s">
        <v>215</v>
      </c>
      <c r="W742" s="204" t="s">
        <v>215</v>
      </c>
      <c r="X742" s="204" t="s">
        <v>215</v>
      </c>
      <c r="Y742" s="204" t="s">
        <v>215</v>
      </c>
      <c r="Z742" s="204" t="s">
        <v>215</v>
      </c>
      <c r="AA742" s="204" t="s">
        <v>215</v>
      </c>
      <c r="AB742" s="202">
        <v>615590.23027596623</v>
      </c>
      <c r="AC742" s="158" t="s">
        <v>215</v>
      </c>
      <c r="AD742" s="202">
        <v>160911.60307057053</v>
      </c>
      <c r="AU742" s="206" t="s">
        <v>194</v>
      </c>
      <c r="AV742" s="204" t="s">
        <v>547</v>
      </c>
      <c r="AW742" s="204" t="s">
        <v>313</v>
      </c>
      <c r="AX742" s="204" t="s">
        <v>52</v>
      </c>
      <c r="AY742" s="202">
        <v>0</v>
      </c>
      <c r="AZ742" s="236" t="s">
        <v>215</v>
      </c>
      <c r="BA742" s="236" t="s">
        <v>215</v>
      </c>
      <c r="BB742" s="236" t="s">
        <v>215</v>
      </c>
      <c r="BC742" s="236" t="s">
        <v>215</v>
      </c>
      <c r="BD742" s="202">
        <v>0</v>
      </c>
      <c r="BE742" s="202">
        <v>0</v>
      </c>
      <c r="BF742" s="202">
        <v>0</v>
      </c>
      <c r="BG742" s="236" t="s">
        <v>215</v>
      </c>
      <c r="BH742" s="202">
        <v>0</v>
      </c>
    </row>
    <row r="743" spans="17:60" ht="16.5" thickBot="1" x14ac:dyDescent="0.3">
      <c r="Q743" s="206" t="s">
        <v>194</v>
      </c>
      <c r="R743" s="204" t="s">
        <v>549</v>
      </c>
      <c r="S743" s="204" t="s">
        <v>316</v>
      </c>
      <c r="T743" s="204" t="s">
        <v>55</v>
      </c>
      <c r="U743" s="202">
        <v>450789.12071439321</v>
      </c>
      <c r="V743" s="204" t="s">
        <v>215</v>
      </c>
      <c r="W743" s="204" t="s">
        <v>215</v>
      </c>
      <c r="X743" s="204" t="s">
        <v>215</v>
      </c>
      <c r="Y743" s="204" t="s">
        <v>215</v>
      </c>
      <c r="Z743" s="204" t="s">
        <v>215</v>
      </c>
      <c r="AA743" s="204" t="s">
        <v>215</v>
      </c>
      <c r="AB743" s="202">
        <v>693483.23369499703</v>
      </c>
      <c r="AC743" s="158" t="s">
        <v>215</v>
      </c>
      <c r="AD743" s="202">
        <v>181272.36812449087</v>
      </c>
      <c r="AU743" s="206" t="s">
        <v>194</v>
      </c>
      <c r="AV743" s="204" t="s">
        <v>547</v>
      </c>
      <c r="AW743" s="204" t="s">
        <v>312</v>
      </c>
      <c r="AX743" s="204" t="s">
        <v>52</v>
      </c>
      <c r="AY743" s="202">
        <v>0</v>
      </c>
      <c r="AZ743" s="236" t="s">
        <v>215</v>
      </c>
      <c r="BA743" s="236" t="s">
        <v>215</v>
      </c>
      <c r="BB743" s="236" t="s">
        <v>215</v>
      </c>
      <c r="BC743" s="236" t="s">
        <v>215</v>
      </c>
      <c r="BD743" s="202">
        <v>0</v>
      </c>
      <c r="BE743" s="202">
        <v>0</v>
      </c>
      <c r="BF743" s="202">
        <v>0</v>
      </c>
      <c r="BG743" s="236" t="s">
        <v>215</v>
      </c>
      <c r="BH743" s="202">
        <v>0</v>
      </c>
    </row>
    <row r="744" spans="17:60" ht="16.5" thickBot="1" x14ac:dyDescent="0.3">
      <c r="Q744" s="206" t="s">
        <v>194</v>
      </c>
      <c r="R744" s="204" t="s">
        <v>549</v>
      </c>
      <c r="S744" s="204" t="s">
        <v>315</v>
      </c>
      <c r="T744" s="204" t="s">
        <v>55</v>
      </c>
      <c r="U744" s="202">
        <v>55138.965675774642</v>
      </c>
      <c r="V744" s="204" t="s">
        <v>215</v>
      </c>
      <c r="W744" s="204" t="s">
        <v>215</v>
      </c>
      <c r="X744" s="204" t="s">
        <v>215</v>
      </c>
      <c r="Y744" s="204" t="s">
        <v>215</v>
      </c>
      <c r="Z744" s="204" t="s">
        <v>215</v>
      </c>
      <c r="AA744" s="204" t="s">
        <v>215</v>
      </c>
      <c r="AB744" s="202">
        <v>85359.334431722993</v>
      </c>
      <c r="AC744" s="158" t="s">
        <v>215</v>
      </c>
      <c r="AD744" s="202">
        <v>22369.100763186765</v>
      </c>
      <c r="AU744" s="206" t="s">
        <v>194</v>
      </c>
      <c r="AV744" s="204" t="s">
        <v>330</v>
      </c>
      <c r="AW744" s="204" t="s">
        <v>323</v>
      </c>
      <c r="AX744" s="204" t="s">
        <v>55</v>
      </c>
      <c r="AY744" s="202">
        <v>66148.744737008426</v>
      </c>
      <c r="AZ744" s="236" t="s">
        <v>215</v>
      </c>
      <c r="BA744" s="236" t="s">
        <v>215</v>
      </c>
      <c r="BB744" s="236" t="s">
        <v>215</v>
      </c>
      <c r="BC744" s="236" t="s">
        <v>215</v>
      </c>
      <c r="BD744" s="202">
        <v>5707.0132017452561</v>
      </c>
      <c r="BE744" s="202">
        <v>17273.100778591081</v>
      </c>
      <c r="BF744" s="202">
        <v>107439.28067268489</v>
      </c>
      <c r="BG744" s="236" t="s">
        <v>215</v>
      </c>
      <c r="BH744" s="202">
        <v>41519.047143646952</v>
      </c>
    </row>
    <row r="745" spans="17:60" ht="16.5" thickBot="1" x14ac:dyDescent="0.3">
      <c r="Q745" s="206" t="s">
        <v>194</v>
      </c>
      <c r="R745" s="204" t="s">
        <v>549</v>
      </c>
      <c r="S745" s="204" t="s">
        <v>314</v>
      </c>
      <c r="T745" s="204" t="s">
        <v>55</v>
      </c>
      <c r="U745" s="202">
        <v>169710.66098262632</v>
      </c>
      <c r="V745" s="204" t="s">
        <v>215</v>
      </c>
      <c r="W745" s="204" t="s">
        <v>215</v>
      </c>
      <c r="X745" s="204" t="s">
        <v>215</v>
      </c>
      <c r="Y745" s="204" t="s">
        <v>215</v>
      </c>
      <c r="Z745" s="204" t="s">
        <v>215</v>
      </c>
      <c r="AA745" s="204" t="s">
        <v>215</v>
      </c>
      <c r="AB745" s="202">
        <v>261078.83389961612</v>
      </c>
      <c r="AC745" s="158" t="s">
        <v>215</v>
      </c>
      <c r="AD745" s="202">
        <v>68244.44512667018</v>
      </c>
      <c r="AU745" s="206" t="s">
        <v>194</v>
      </c>
      <c r="AV745" s="204" t="s">
        <v>330</v>
      </c>
      <c r="AW745" s="204" t="s">
        <v>317</v>
      </c>
      <c r="AX745" s="204" t="s">
        <v>55</v>
      </c>
      <c r="AY745" s="202">
        <v>103914.69832607894</v>
      </c>
      <c r="AZ745" s="236" t="s">
        <v>215</v>
      </c>
      <c r="BA745" s="236" t="s">
        <v>215</v>
      </c>
      <c r="BB745" s="236" t="s">
        <v>215</v>
      </c>
      <c r="BC745" s="236" t="s">
        <v>215</v>
      </c>
      <c r="BD745" s="202">
        <v>8965.2881178638108</v>
      </c>
      <c r="BE745" s="202">
        <v>1935.4610024633946</v>
      </c>
      <c r="BF745" s="202">
        <v>168779.02194305323</v>
      </c>
      <c r="BG745" s="236" t="s">
        <v>215</v>
      </c>
      <c r="BH745" s="202">
        <v>40024.017515093226</v>
      </c>
    </row>
    <row r="746" spans="17:60" ht="16.5" thickBot="1" x14ac:dyDescent="0.3">
      <c r="Q746" s="206" t="s">
        <v>194</v>
      </c>
      <c r="R746" s="204" t="s">
        <v>549</v>
      </c>
      <c r="S746" s="204" t="s">
        <v>313</v>
      </c>
      <c r="T746" s="204" t="s">
        <v>55</v>
      </c>
      <c r="U746" s="202">
        <v>48083.17358233672</v>
      </c>
      <c r="V746" s="204" t="s">
        <v>215</v>
      </c>
      <c r="W746" s="204" t="s">
        <v>215</v>
      </c>
      <c r="X746" s="204" t="s">
        <v>215</v>
      </c>
      <c r="Y746" s="204" t="s">
        <v>215</v>
      </c>
      <c r="Z746" s="204" t="s">
        <v>215</v>
      </c>
      <c r="AA746" s="204" t="s">
        <v>215</v>
      </c>
      <c r="AB746" s="202">
        <v>74436.428831245154</v>
      </c>
      <c r="AC746" s="158" t="s">
        <v>215</v>
      </c>
      <c r="AD746" s="202">
        <v>19506.665417005566</v>
      </c>
      <c r="AU746" s="206" t="s">
        <v>194</v>
      </c>
      <c r="AV746" s="204" t="s">
        <v>330</v>
      </c>
      <c r="AW746" s="204" t="s">
        <v>74</v>
      </c>
      <c r="AX746" s="204" t="s">
        <v>55</v>
      </c>
      <c r="AY746" s="202">
        <v>5467.6671566254372</v>
      </c>
      <c r="AZ746" s="236" t="s">
        <v>215</v>
      </c>
      <c r="BA746" s="236" t="s">
        <v>215</v>
      </c>
      <c r="BB746" s="236" t="s">
        <v>215</v>
      </c>
      <c r="BC746" s="236" t="s">
        <v>215</v>
      </c>
      <c r="BD746" s="202">
        <v>471.72548428046736</v>
      </c>
      <c r="BE746" s="202">
        <v>317.36162796116304</v>
      </c>
      <c r="BF746" s="202">
        <v>8880.6254540585905</v>
      </c>
      <c r="BG746" s="236" t="s">
        <v>215</v>
      </c>
      <c r="BH746" s="202">
        <v>2321.4626150408062</v>
      </c>
    </row>
    <row r="747" spans="17:60" ht="16.5" thickBot="1" x14ac:dyDescent="0.3">
      <c r="Q747" s="206" t="s">
        <v>194</v>
      </c>
      <c r="R747" s="204" t="s">
        <v>549</v>
      </c>
      <c r="S747" s="204" t="s">
        <v>312</v>
      </c>
      <c r="T747" s="204" t="s">
        <v>55</v>
      </c>
      <c r="U747" s="202">
        <v>142792.39755007255</v>
      </c>
      <c r="V747" s="204" t="s">
        <v>215</v>
      </c>
      <c r="W747" s="204" t="s">
        <v>215</v>
      </c>
      <c r="X747" s="204" t="s">
        <v>215</v>
      </c>
      <c r="Y747" s="204" t="s">
        <v>215</v>
      </c>
      <c r="Z747" s="204" t="s">
        <v>215</v>
      </c>
      <c r="AA747" s="204" t="s">
        <v>215</v>
      </c>
      <c r="AB747" s="202">
        <v>219668.41933353725</v>
      </c>
      <c r="AC747" s="158" t="s">
        <v>215</v>
      </c>
      <c r="AD747" s="202">
        <v>57420.01052078393</v>
      </c>
      <c r="AU747" s="206" t="s">
        <v>194</v>
      </c>
      <c r="AV747" s="204" t="s">
        <v>330</v>
      </c>
      <c r="AW747" s="204" t="s">
        <v>316</v>
      </c>
      <c r="AX747" s="204" t="s">
        <v>55</v>
      </c>
      <c r="AY747" s="202">
        <v>106952.78109848002</v>
      </c>
      <c r="AZ747" s="236" t="s">
        <v>215</v>
      </c>
      <c r="BA747" s="236" t="s">
        <v>215</v>
      </c>
      <c r="BB747" s="236" t="s">
        <v>215</v>
      </c>
      <c r="BC747" s="236" t="s">
        <v>215</v>
      </c>
      <c r="BD747" s="202">
        <v>9227.4000983559818</v>
      </c>
      <c r="BE747" s="202">
        <v>4139.9214249623665</v>
      </c>
      <c r="BF747" s="202">
        <v>173713.49846242761</v>
      </c>
      <c r="BG747" s="236" t="s">
        <v>215</v>
      </c>
      <c r="BH747" s="202">
        <v>43342.046944004913</v>
      </c>
    </row>
    <row r="748" spans="17:60" ht="16.5" thickBot="1" x14ac:dyDescent="0.3">
      <c r="Q748" s="206" t="s">
        <v>194</v>
      </c>
      <c r="R748" s="204" t="s">
        <v>549</v>
      </c>
      <c r="S748" s="204" t="s">
        <v>323</v>
      </c>
      <c r="T748" s="204" t="s">
        <v>52</v>
      </c>
      <c r="U748" s="202">
        <v>4844.5026901823821</v>
      </c>
      <c r="V748" s="204" t="s">
        <v>215</v>
      </c>
      <c r="W748" s="204" t="s">
        <v>215</v>
      </c>
      <c r="X748" s="204" t="s">
        <v>215</v>
      </c>
      <c r="Y748" s="204" t="s">
        <v>215</v>
      </c>
      <c r="Z748" s="204" t="s">
        <v>215</v>
      </c>
      <c r="AA748" s="204" t="s">
        <v>215</v>
      </c>
      <c r="AB748" s="202">
        <v>7452.6674155482178</v>
      </c>
      <c r="AC748" s="158" t="s">
        <v>215</v>
      </c>
      <c r="AD748" s="202">
        <v>1948.0826725434945</v>
      </c>
      <c r="AU748" s="206" t="s">
        <v>194</v>
      </c>
      <c r="AV748" s="204" t="s">
        <v>330</v>
      </c>
      <c r="AW748" s="204" t="s">
        <v>314</v>
      </c>
      <c r="AX748" s="204" t="s">
        <v>55</v>
      </c>
      <c r="AY748" s="202">
        <v>219975.79729072991</v>
      </c>
      <c r="AZ748" s="236" t="s">
        <v>215</v>
      </c>
      <c r="BA748" s="236" t="s">
        <v>215</v>
      </c>
      <c r="BB748" s="236" t="s">
        <v>215</v>
      </c>
      <c r="BC748" s="236" t="s">
        <v>215</v>
      </c>
      <c r="BD748" s="202">
        <v>18978.512505321498</v>
      </c>
      <c r="BE748" s="202">
        <v>45375.91281238979</v>
      </c>
      <c r="BF748" s="202">
        <v>357286.31768115424</v>
      </c>
      <c r="BG748" s="236" t="s">
        <v>215</v>
      </c>
      <c r="BH748" s="202">
        <v>126005.12813501224</v>
      </c>
    </row>
    <row r="749" spans="17:60" ht="16.5" thickBot="1" x14ac:dyDescent="0.3">
      <c r="Q749" s="206" t="s">
        <v>194</v>
      </c>
      <c r="R749" s="204" t="s">
        <v>549</v>
      </c>
      <c r="S749" s="204" t="s">
        <v>322</v>
      </c>
      <c r="T749" s="204" t="s">
        <v>52</v>
      </c>
      <c r="U749" s="202">
        <v>4063.4658357995886</v>
      </c>
      <c r="V749" s="204" t="s">
        <v>215</v>
      </c>
      <c r="W749" s="204" t="s">
        <v>215</v>
      </c>
      <c r="X749" s="204" t="s">
        <v>215</v>
      </c>
      <c r="Y749" s="204" t="s">
        <v>215</v>
      </c>
      <c r="Z749" s="204" t="s">
        <v>215</v>
      </c>
      <c r="AA749" s="204" t="s">
        <v>215</v>
      </c>
      <c r="AB749" s="202">
        <v>6290.5557799080889</v>
      </c>
      <c r="AC749" s="158" t="s">
        <v>215</v>
      </c>
      <c r="AD749" s="202">
        <v>1648.4907835096228</v>
      </c>
      <c r="AU749" s="206" t="s">
        <v>194</v>
      </c>
      <c r="AV749" s="204" t="s">
        <v>330</v>
      </c>
      <c r="AW749" s="204" t="s">
        <v>323</v>
      </c>
      <c r="AX749" s="204" t="s">
        <v>52</v>
      </c>
      <c r="AY749" s="202">
        <v>27838.823725558854</v>
      </c>
      <c r="AZ749" s="236" t="s">
        <v>215</v>
      </c>
      <c r="BA749" s="236" t="s">
        <v>215</v>
      </c>
      <c r="BB749" s="236" t="s">
        <v>215</v>
      </c>
      <c r="BC749" s="236" t="s">
        <v>215</v>
      </c>
      <c r="BD749" s="202">
        <v>2401.8072475067897</v>
      </c>
      <c r="BE749" s="202">
        <v>7269.4169735314863</v>
      </c>
      <c r="BF749" s="202">
        <v>45216.023489775223</v>
      </c>
      <c r="BG749" s="236" t="s">
        <v>215</v>
      </c>
      <c r="BH749" s="202">
        <v>17473.369136187001</v>
      </c>
    </row>
    <row r="750" spans="17:60" ht="16.5" thickBot="1" x14ac:dyDescent="0.3">
      <c r="Q750" s="206" t="s">
        <v>194</v>
      </c>
      <c r="R750" s="204" t="s">
        <v>549</v>
      </c>
      <c r="S750" s="204" t="s">
        <v>321</v>
      </c>
      <c r="T750" s="204" t="s">
        <v>52</v>
      </c>
      <c r="U750" s="202">
        <v>3771.0215539453752</v>
      </c>
      <c r="V750" s="204" t="s">
        <v>215</v>
      </c>
      <c r="W750" s="204" t="s">
        <v>215</v>
      </c>
      <c r="X750" s="204" t="s">
        <v>215</v>
      </c>
      <c r="Y750" s="204" t="s">
        <v>215</v>
      </c>
      <c r="Z750" s="204" t="s">
        <v>215</v>
      </c>
      <c r="AA750" s="204" t="s">
        <v>215</v>
      </c>
      <c r="AB750" s="202">
        <v>5801.2496340177822</v>
      </c>
      <c r="AC750" s="158" t="s">
        <v>215</v>
      </c>
      <c r="AD750" s="202">
        <v>1516.4119450106987</v>
      </c>
      <c r="AU750" s="206" t="s">
        <v>194</v>
      </c>
      <c r="AV750" s="204" t="s">
        <v>330</v>
      </c>
      <c r="AW750" s="204" t="s">
        <v>317</v>
      </c>
      <c r="AX750" s="204" t="s">
        <v>52</v>
      </c>
      <c r="AY750" s="202">
        <v>46457.090015570633</v>
      </c>
      <c r="AZ750" s="236" t="s">
        <v>215</v>
      </c>
      <c r="BA750" s="236" t="s">
        <v>215</v>
      </c>
      <c r="BB750" s="236" t="s">
        <v>215</v>
      </c>
      <c r="BC750" s="236" t="s">
        <v>215</v>
      </c>
      <c r="BD750" s="202">
        <v>4008.1066857372357</v>
      </c>
      <c r="BE750" s="202">
        <v>865.28554152096103</v>
      </c>
      <c r="BF750" s="202">
        <v>75455.949364774177</v>
      </c>
      <c r="BG750" s="236" t="s">
        <v>215</v>
      </c>
      <c r="BH750" s="202">
        <v>17893.516648133485</v>
      </c>
    </row>
    <row r="751" spans="17:60" ht="16.5" thickBot="1" x14ac:dyDescent="0.3">
      <c r="Q751" s="206" t="s">
        <v>194</v>
      </c>
      <c r="R751" s="204" t="s">
        <v>549</v>
      </c>
      <c r="S751" s="204" t="s">
        <v>320</v>
      </c>
      <c r="T751" s="204" t="s">
        <v>52</v>
      </c>
      <c r="U751" s="202">
        <v>1816.6909508750762</v>
      </c>
      <c r="V751" s="204" t="s">
        <v>215</v>
      </c>
      <c r="W751" s="204" t="s">
        <v>215</v>
      </c>
      <c r="X751" s="204" t="s">
        <v>215</v>
      </c>
      <c r="Y751" s="204" t="s">
        <v>215</v>
      </c>
      <c r="Z751" s="204" t="s">
        <v>215</v>
      </c>
      <c r="AA751" s="204" t="s">
        <v>215</v>
      </c>
      <c r="AB751" s="202">
        <v>2812.3764842937799</v>
      </c>
      <c r="AC751" s="158" t="s">
        <v>215</v>
      </c>
      <c r="AD751" s="202">
        <v>737.00589841764827</v>
      </c>
      <c r="AU751" s="206" t="s">
        <v>194</v>
      </c>
      <c r="AV751" s="204" t="s">
        <v>330</v>
      </c>
      <c r="AW751" s="204" t="s">
        <v>74</v>
      </c>
      <c r="AX751" s="204" t="s">
        <v>52</v>
      </c>
      <c r="AY751" s="202">
        <v>2443.4635780644962</v>
      </c>
      <c r="AZ751" s="236" t="s">
        <v>215</v>
      </c>
      <c r="BA751" s="236" t="s">
        <v>215</v>
      </c>
      <c r="BB751" s="236" t="s">
        <v>215</v>
      </c>
      <c r="BC751" s="236" t="s">
        <v>215</v>
      </c>
      <c r="BD751" s="202">
        <v>210.8109375837634</v>
      </c>
      <c r="BE751" s="202">
        <v>141.82677123253424</v>
      </c>
      <c r="BF751" s="202">
        <v>3968.6916240192736</v>
      </c>
      <c r="BG751" s="236" t="s">
        <v>215</v>
      </c>
      <c r="BH751" s="202">
        <v>1037.4459865972342</v>
      </c>
    </row>
    <row r="752" spans="17:60" ht="16.5" thickBot="1" x14ac:dyDescent="0.3">
      <c r="Q752" s="206" t="s">
        <v>194</v>
      </c>
      <c r="R752" s="204" t="s">
        <v>549</v>
      </c>
      <c r="S752" s="204" t="s">
        <v>319</v>
      </c>
      <c r="T752" s="204" t="s">
        <v>52</v>
      </c>
      <c r="U752" s="202">
        <v>28156.268941400907</v>
      </c>
      <c r="V752" s="204" t="s">
        <v>215</v>
      </c>
      <c r="W752" s="204" t="s">
        <v>215</v>
      </c>
      <c r="X752" s="204" t="s">
        <v>215</v>
      </c>
      <c r="Y752" s="204" t="s">
        <v>215</v>
      </c>
      <c r="Z752" s="204" t="s">
        <v>215</v>
      </c>
      <c r="AA752" s="204" t="s">
        <v>215</v>
      </c>
      <c r="AB752" s="202">
        <v>43588.056965938187</v>
      </c>
      <c r="AC752" s="158" t="s">
        <v>215</v>
      </c>
      <c r="AD752" s="202">
        <v>11422.601228486583</v>
      </c>
      <c r="AU752" s="206" t="s">
        <v>194</v>
      </c>
      <c r="AV752" s="204" t="s">
        <v>330</v>
      </c>
      <c r="AW752" s="204" t="s">
        <v>316</v>
      </c>
      <c r="AX752" s="204" t="s">
        <v>52</v>
      </c>
      <c r="AY752" s="202">
        <v>35899.257916191811</v>
      </c>
      <c r="AZ752" s="236" t="s">
        <v>215</v>
      </c>
      <c r="BA752" s="236" t="s">
        <v>215</v>
      </c>
      <c r="BB752" s="236" t="s">
        <v>215</v>
      </c>
      <c r="BC752" s="236" t="s">
        <v>215</v>
      </c>
      <c r="BD752" s="202">
        <v>3097.2248933083856</v>
      </c>
      <c r="BE752" s="202">
        <v>1389.5861843054438</v>
      </c>
      <c r="BF752" s="202">
        <v>58307.840345773882</v>
      </c>
      <c r="BG752" s="236" t="s">
        <v>215</v>
      </c>
      <c r="BH752" s="202">
        <v>14547.983753931925</v>
      </c>
    </row>
    <row r="753" spans="17:60" ht="16.5" thickBot="1" x14ac:dyDescent="0.3">
      <c r="Q753" s="206" t="s">
        <v>194</v>
      </c>
      <c r="R753" s="204" t="s">
        <v>549</v>
      </c>
      <c r="S753" s="204" t="s">
        <v>318</v>
      </c>
      <c r="T753" s="204" t="s">
        <v>52</v>
      </c>
      <c r="U753" s="202">
        <v>1179.1535991226742</v>
      </c>
      <c r="V753" s="204" t="s">
        <v>215</v>
      </c>
      <c r="W753" s="204" t="s">
        <v>215</v>
      </c>
      <c r="X753" s="204" t="s">
        <v>215</v>
      </c>
      <c r="Y753" s="204" t="s">
        <v>215</v>
      </c>
      <c r="Z753" s="204" t="s">
        <v>215</v>
      </c>
      <c r="AA753" s="204" t="s">
        <v>215</v>
      </c>
      <c r="AB753" s="202">
        <v>1813.9817785460084</v>
      </c>
      <c r="AC753" s="158" t="s">
        <v>215</v>
      </c>
      <c r="AD753" s="202">
        <v>474.16398371980267</v>
      </c>
      <c r="AU753" s="206" t="s">
        <v>194</v>
      </c>
      <c r="AV753" s="204" t="s">
        <v>330</v>
      </c>
      <c r="AW753" s="204" t="s">
        <v>314</v>
      </c>
      <c r="AX753" s="204" t="s">
        <v>52</v>
      </c>
      <c r="AY753" s="202">
        <v>98220.290897339233</v>
      </c>
      <c r="AZ753" s="236" t="s">
        <v>215</v>
      </c>
      <c r="BA753" s="236" t="s">
        <v>215</v>
      </c>
      <c r="BB753" s="236" t="s">
        <v>215</v>
      </c>
      <c r="BC753" s="236" t="s">
        <v>215</v>
      </c>
      <c r="BD753" s="202">
        <v>8474.0005129192596</v>
      </c>
      <c r="BE753" s="202">
        <v>20260.571440388379</v>
      </c>
      <c r="BF753" s="202">
        <v>159530.12326125111</v>
      </c>
      <c r="BG753" s="236" t="s">
        <v>215</v>
      </c>
      <c r="BH753" s="202">
        <v>56261.918321952413</v>
      </c>
    </row>
    <row r="754" spans="17:60" ht="16.5" thickBot="1" x14ac:dyDescent="0.3">
      <c r="Q754" s="206" t="s">
        <v>194</v>
      </c>
      <c r="R754" s="204" t="s">
        <v>549</v>
      </c>
      <c r="S754" s="204" t="s">
        <v>317</v>
      </c>
      <c r="T754" s="204" t="s">
        <v>52</v>
      </c>
      <c r="U754" s="202">
        <v>9167.279950321421</v>
      </c>
      <c r="V754" s="204" t="s">
        <v>215</v>
      </c>
      <c r="W754" s="204" t="s">
        <v>215</v>
      </c>
      <c r="X754" s="204" t="s">
        <v>215</v>
      </c>
      <c r="Y754" s="204" t="s">
        <v>215</v>
      </c>
      <c r="Z754" s="204" t="s">
        <v>215</v>
      </c>
      <c r="AA754" s="204" t="s">
        <v>215</v>
      </c>
      <c r="AB754" s="202">
        <v>14191.650233521028</v>
      </c>
      <c r="AC754" s="158" t="s">
        <v>215</v>
      </c>
      <c r="AD754" s="202">
        <v>3719.0361919171187</v>
      </c>
      <c r="AU754" s="206" t="s">
        <v>194</v>
      </c>
      <c r="AV754" s="204" t="s">
        <v>329</v>
      </c>
      <c r="AW754" s="204" t="s">
        <v>322</v>
      </c>
      <c r="AX754" s="204" t="s">
        <v>55</v>
      </c>
      <c r="AY754" s="202">
        <v>252082.46737038289</v>
      </c>
      <c r="AZ754" s="236" t="s">
        <v>215</v>
      </c>
      <c r="BA754" s="236" t="s">
        <v>215</v>
      </c>
      <c r="BB754" s="236" t="s">
        <v>215</v>
      </c>
      <c r="BC754" s="236" t="s">
        <v>215</v>
      </c>
      <c r="BD754" s="202">
        <v>19595.891454825345</v>
      </c>
      <c r="BE754" s="202">
        <v>8199.1098441891008</v>
      </c>
      <c r="BF754" s="202">
        <v>410724.78685171792</v>
      </c>
      <c r="BG754" s="236" t="s">
        <v>215</v>
      </c>
      <c r="BH754" s="202">
        <v>173131.66546797441</v>
      </c>
    </row>
    <row r="755" spans="17:60" ht="16.5" thickBot="1" x14ac:dyDescent="0.3">
      <c r="Q755" s="206" t="s">
        <v>194</v>
      </c>
      <c r="R755" s="204" t="s">
        <v>549</v>
      </c>
      <c r="S755" s="204" t="s">
        <v>74</v>
      </c>
      <c r="T755" s="204" t="s">
        <v>52</v>
      </c>
      <c r="U755" s="202">
        <v>5970.0508460009687</v>
      </c>
      <c r="V755" s="204" t="s">
        <v>215</v>
      </c>
      <c r="W755" s="204" t="s">
        <v>215</v>
      </c>
      <c r="X755" s="204" t="s">
        <v>215</v>
      </c>
      <c r="Y755" s="204" t="s">
        <v>215</v>
      </c>
      <c r="Z755" s="204" t="s">
        <v>215</v>
      </c>
      <c r="AA755" s="204" t="s">
        <v>215</v>
      </c>
      <c r="AB755" s="202">
        <v>9184.1838584018751</v>
      </c>
      <c r="AC755" s="158" t="s">
        <v>215</v>
      </c>
      <c r="AD755" s="202">
        <v>2400.6907109097451</v>
      </c>
      <c r="AU755" s="206" t="s">
        <v>194</v>
      </c>
      <c r="AV755" s="204" t="s">
        <v>329</v>
      </c>
      <c r="AW755" s="204" t="s">
        <v>313</v>
      </c>
      <c r="AX755" s="204" t="s">
        <v>55</v>
      </c>
      <c r="AY755" s="202">
        <v>317372.44008513517</v>
      </c>
      <c r="AZ755" s="236" t="s">
        <v>215</v>
      </c>
      <c r="BA755" s="236" t="s">
        <v>215</v>
      </c>
      <c r="BB755" s="236" t="s">
        <v>215</v>
      </c>
      <c r="BC755" s="236" t="s">
        <v>215</v>
      </c>
      <c r="BD755" s="202">
        <v>26370.796190384161</v>
      </c>
      <c r="BE755" s="202">
        <v>11033.75525433083</v>
      </c>
      <c r="BF755" s="202">
        <v>536387.89226164913</v>
      </c>
      <c r="BG755" s="236" t="s">
        <v>215</v>
      </c>
      <c r="BH755" s="202">
        <v>232988.58795692952</v>
      </c>
    </row>
    <row r="756" spans="17:60" ht="16.5" thickBot="1" x14ac:dyDescent="0.3">
      <c r="Q756" s="206" t="s">
        <v>194</v>
      </c>
      <c r="R756" s="204" t="s">
        <v>549</v>
      </c>
      <c r="S756" s="204" t="s">
        <v>316</v>
      </c>
      <c r="T756" s="204" t="s">
        <v>52</v>
      </c>
      <c r="U756" s="202">
        <v>33627.321881576347</v>
      </c>
      <c r="V756" s="204" t="s">
        <v>215</v>
      </c>
      <c r="W756" s="204" t="s">
        <v>215</v>
      </c>
      <c r="X756" s="204" t="s">
        <v>215</v>
      </c>
      <c r="Y756" s="204" t="s">
        <v>215</v>
      </c>
      <c r="Z756" s="204" t="s">
        <v>215</v>
      </c>
      <c r="AA756" s="204" t="s">
        <v>215</v>
      </c>
      <c r="AB756" s="202">
        <v>51731.47009843868</v>
      </c>
      <c r="AC756" s="158" t="s">
        <v>215</v>
      </c>
      <c r="AD756" s="202">
        <v>13522.296770378169</v>
      </c>
      <c r="AU756" s="206" t="s">
        <v>194</v>
      </c>
      <c r="AV756" s="204" t="s">
        <v>329</v>
      </c>
      <c r="AW756" s="204" t="s">
        <v>322</v>
      </c>
      <c r="AX756" s="204" t="s">
        <v>52</v>
      </c>
      <c r="AY756" s="202">
        <v>0</v>
      </c>
      <c r="AZ756" s="236" t="s">
        <v>215</v>
      </c>
      <c r="BA756" s="236" t="s">
        <v>215</v>
      </c>
      <c r="BB756" s="236" t="s">
        <v>215</v>
      </c>
      <c r="BC756" s="236" t="s">
        <v>215</v>
      </c>
      <c r="BD756" s="202">
        <v>0</v>
      </c>
      <c r="BE756" s="202">
        <v>0</v>
      </c>
      <c r="BF756" s="202">
        <v>0</v>
      </c>
      <c r="BG756" s="236" t="s">
        <v>215</v>
      </c>
      <c r="BH756" s="202">
        <v>0</v>
      </c>
    </row>
    <row r="757" spans="17:60" ht="16.5" thickBot="1" x14ac:dyDescent="0.3">
      <c r="Q757" s="206" t="s">
        <v>194</v>
      </c>
      <c r="R757" s="204" t="s">
        <v>549</v>
      </c>
      <c r="S757" s="204" t="s">
        <v>315</v>
      </c>
      <c r="T757" s="204" t="s">
        <v>52</v>
      </c>
      <c r="U757" s="202">
        <v>4113.1776797223974</v>
      </c>
      <c r="V757" s="204" t="s">
        <v>215</v>
      </c>
      <c r="W757" s="204" t="s">
        <v>215</v>
      </c>
      <c r="X757" s="204" t="s">
        <v>215</v>
      </c>
      <c r="Y757" s="204" t="s">
        <v>215</v>
      </c>
      <c r="Z757" s="204" t="s">
        <v>215</v>
      </c>
      <c r="AA757" s="204" t="s">
        <v>215</v>
      </c>
      <c r="AB757" s="202">
        <v>6367.5135149438947</v>
      </c>
      <c r="AC757" s="158" t="s">
        <v>215</v>
      </c>
      <c r="AD757" s="202">
        <v>1668.6581775150146</v>
      </c>
      <c r="AU757" s="206" t="s">
        <v>194</v>
      </c>
      <c r="AV757" s="204" t="s">
        <v>329</v>
      </c>
      <c r="AW757" s="204" t="s">
        <v>313</v>
      </c>
      <c r="AX757" s="204" t="s">
        <v>52</v>
      </c>
      <c r="AY757" s="202">
        <v>0</v>
      </c>
      <c r="AZ757" s="236" t="s">
        <v>215</v>
      </c>
      <c r="BA757" s="236" t="s">
        <v>215</v>
      </c>
      <c r="BB757" s="236" t="s">
        <v>215</v>
      </c>
      <c r="BC757" s="236" t="s">
        <v>215</v>
      </c>
      <c r="BD757" s="202">
        <v>0</v>
      </c>
      <c r="BE757" s="202">
        <v>0</v>
      </c>
      <c r="BF757" s="202">
        <v>0</v>
      </c>
      <c r="BG757" s="236" t="s">
        <v>215</v>
      </c>
      <c r="BH757" s="202">
        <v>0</v>
      </c>
    </row>
    <row r="758" spans="17:60" ht="16.5" thickBot="1" x14ac:dyDescent="0.3">
      <c r="Q758" s="206" t="s">
        <v>194</v>
      </c>
      <c r="R758" s="204" t="s">
        <v>549</v>
      </c>
      <c r="S758" s="204" t="s">
        <v>314</v>
      </c>
      <c r="T758" s="204" t="s">
        <v>52</v>
      </c>
      <c r="U758" s="202">
        <v>12659.833113871673</v>
      </c>
      <c r="V758" s="204" t="s">
        <v>215</v>
      </c>
      <c r="W758" s="204" t="s">
        <v>215</v>
      </c>
      <c r="X758" s="204" t="s">
        <v>215</v>
      </c>
      <c r="Y758" s="204" t="s">
        <v>215</v>
      </c>
      <c r="Z758" s="204" t="s">
        <v>215</v>
      </c>
      <c r="AA758" s="204" t="s">
        <v>215</v>
      </c>
      <c r="AB758" s="202">
        <v>19475.585373341542</v>
      </c>
      <c r="AC758" s="158" t="s">
        <v>215</v>
      </c>
      <c r="AD758" s="202">
        <v>5090.8014926703008</v>
      </c>
      <c r="AU758" s="206" t="s">
        <v>244</v>
      </c>
      <c r="AV758" s="204" t="s">
        <v>358</v>
      </c>
      <c r="AW758" s="204" t="s">
        <v>305</v>
      </c>
      <c r="AX758" s="204" t="s">
        <v>55</v>
      </c>
      <c r="AY758" s="202">
        <v>90267.66356003999</v>
      </c>
      <c r="AZ758" s="236" t="s">
        <v>215</v>
      </c>
      <c r="BA758" s="236" t="s">
        <v>215</v>
      </c>
      <c r="BB758" s="236" t="s">
        <v>215</v>
      </c>
      <c r="BC758" s="236" t="s">
        <v>215</v>
      </c>
      <c r="BD758" s="202">
        <v>4917.0094937859039</v>
      </c>
      <c r="BE758" s="202">
        <v>18607.033391765814</v>
      </c>
      <c r="BF758" s="202">
        <v>116040.85525275973</v>
      </c>
      <c r="BG758" s="236" t="s">
        <v>215</v>
      </c>
      <c r="BH758" s="202">
        <v>35135.928030884395</v>
      </c>
    </row>
    <row r="759" spans="17:60" ht="16.5" thickBot="1" x14ac:dyDescent="0.3">
      <c r="Q759" s="206" t="s">
        <v>194</v>
      </c>
      <c r="R759" s="204" t="s">
        <v>549</v>
      </c>
      <c r="S759" s="204" t="s">
        <v>313</v>
      </c>
      <c r="T759" s="204" t="s">
        <v>52</v>
      </c>
      <c r="U759" s="202">
        <v>3586.8398023929767</v>
      </c>
      <c r="V759" s="204" t="s">
        <v>215</v>
      </c>
      <c r="W759" s="204" t="s">
        <v>215</v>
      </c>
      <c r="X759" s="204" t="s">
        <v>215</v>
      </c>
      <c r="Y759" s="204" t="s">
        <v>215</v>
      </c>
      <c r="Z759" s="204" t="s">
        <v>215</v>
      </c>
      <c r="AA759" s="204" t="s">
        <v>215</v>
      </c>
      <c r="AB759" s="202">
        <v>5552.7022404773461</v>
      </c>
      <c r="AC759" s="158" t="s">
        <v>215</v>
      </c>
      <c r="AD759" s="202">
        <v>1455.1303234980423</v>
      </c>
      <c r="AU759" s="206" t="s">
        <v>244</v>
      </c>
      <c r="AV759" s="204" t="s">
        <v>358</v>
      </c>
      <c r="AW759" s="204" t="s">
        <v>305</v>
      </c>
      <c r="AX759" s="204" t="s">
        <v>52</v>
      </c>
      <c r="AY759" s="202">
        <v>6176.1411504254675</v>
      </c>
      <c r="AZ759" s="236" t="s">
        <v>215</v>
      </c>
      <c r="BA759" s="236" t="s">
        <v>215</v>
      </c>
      <c r="BB759" s="236" t="s">
        <v>215</v>
      </c>
      <c r="BC759" s="236" t="s">
        <v>215</v>
      </c>
      <c r="BD759" s="202">
        <v>336.42329350205199</v>
      </c>
      <c r="BE759" s="202">
        <v>1273.0989158901702</v>
      </c>
      <c r="BF759" s="202">
        <v>7939.550809138248</v>
      </c>
      <c r="BG759" s="236" t="s">
        <v>215</v>
      </c>
      <c r="BH759" s="202">
        <v>2404.0109426959521</v>
      </c>
    </row>
    <row r="760" spans="17:60" ht="16.5" thickBot="1" x14ac:dyDescent="0.3">
      <c r="Q760" s="206" t="s">
        <v>194</v>
      </c>
      <c r="R760" s="204" t="s">
        <v>549</v>
      </c>
      <c r="S760" s="204" t="s">
        <v>312</v>
      </c>
      <c r="T760" s="204" t="s">
        <v>52</v>
      </c>
      <c r="U760" s="202">
        <v>10651.822990907534</v>
      </c>
      <c r="V760" s="204" t="s">
        <v>215</v>
      </c>
      <c r="W760" s="204" t="s">
        <v>215</v>
      </c>
      <c r="X760" s="204" t="s">
        <v>215</v>
      </c>
      <c r="Y760" s="204" t="s">
        <v>215</v>
      </c>
      <c r="Z760" s="204" t="s">
        <v>215</v>
      </c>
      <c r="AA760" s="204" t="s">
        <v>215</v>
      </c>
      <c r="AB760" s="202">
        <v>16386.510483604528</v>
      </c>
      <c r="AC760" s="158" t="s">
        <v>215</v>
      </c>
      <c r="AD760" s="202">
        <v>4283.3357986650608</v>
      </c>
      <c r="AU760" s="206" t="s">
        <v>244</v>
      </c>
      <c r="AV760" s="204" t="s">
        <v>357</v>
      </c>
      <c r="AW760" s="204" t="s">
        <v>305</v>
      </c>
      <c r="AX760" s="204" t="s">
        <v>52</v>
      </c>
      <c r="AY760" s="202">
        <v>16246.847665548708</v>
      </c>
      <c r="AZ760" s="236" t="s">
        <v>215</v>
      </c>
      <c r="BA760" s="236" t="s">
        <v>215</v>
      </c>
      <c r="BB760" s="236" t="s">
        <v>215</v>
      </c>
      <c r="BC760" s="236" t="s">
        <v>215</v>
      </c>
      <c r="BD760" s="202">
        <v>749.2989788135892</v>
      </c>
      <c r="BE760" s="202">
        <v>2512.6380700395189</v>
      </c>
      <c r="BF760" s="202">
        <v>20436.897364079421</v>
      </c>
      <c r="BG760" s="236" t="s">
        <v>215</v>
      </c>
      <c r="BH760" s="202">
        <v>5031.4625485484949</v>
      </c>
    </row>
    <row r="761" spans="17:60" ht="16.5" thickBot="1" x14ac:dyDescent="0.3">
      <c r="Q761" s="206" t="s">
        <v>194</v>
      </c>
      <c r="R761" s="204" t="s">
        <v>340</v>
      </c>
      <c r="S761" s="204" t="s">
        <v>323</v>
      </c>
      <c r="T761" s="204" t="s">
        <v>55</v>
      </c>
      <c r="U761" s="202">
        <v>0</v>
      </c>
      <c r="V761" s="204" t="s">
        <v>215</v>
      </c>
      <c r="W761" s="204" t="s">
        <v>215</v>
      </c>
      <c r="X761" s="204" t="s">
        <v>215</v>
      </c>
      <c r="Y761" s="204" t="s">
        <v>215</v>
      </c>
      <c r="Z761" s="204" t="s">
        <v>215</v>
      </c>
      <c r="AA761" s="204" t="s">
        <v>215</v>
      </c>
      <c r="AB761" s="202">
        <v>0</v>
      </c>
      <c r="AC761" s="158" t="s">
        <v>215</v>
      </c>
      <c r="AD761" s="202">
        <v>0</v>
      </c>
      <c r="AU761" s="206" t="s">
        <v>244</v>
      </c>
      <c r="AV761" s="204" t="s">
        <v>357</v>
      </c>
      <c r="AW761" s="204" t="s">
        <v>305</v>
      </c>
      <c r="AX761" s="204" t="s">
        <v>76</v>
      </c>
      <c r="AY761" s="202">
        <v>189157.7560815578</v>
      </c>
      <c r="AZ761" s="236" t="s">
        <v>215</v>
      </c>
      <c r="BA761" s="236" t="s">
        <v>215</v>
      </c>
      <c r="BB761" s="236" t="s">
        <v>215</v>
      </c>
      <c r="BC761" s="236" t="s">
        <v>215</v>
      </c>
      <c r="BD761" s="202">
        <v>8723.8900975929373</v>
      </c>
      <c r="BE761" s="202">
        <v>29253.981385054089</v>
      </c>
      <c r="BF761" s="202">
        <v>237941.39800151851</v>
      </c>
      <c r="BG761" s="236" t="s">
        <v>215</v>
      </c>
      <c r="BH761" s="202">
        <v>58579.989489898762</v>
      </c>
    </row>
    <row r="762" spans="17:60" ht="16.5" thickBot="1" x14ac:dyDescent="0.3">
      <c r="Q762" s="206" t="s">
        <v>194</v>
      </c>
      <c r="R762" s="204" t="s">
        <v>340</v>
      </c>
      <c r="S762" s="204" t="s">
        <v>322</v>
      </c>
      <c r="T762" s="204" t="s">
        <v>55</v>
      </c>
      <c r="U762" s="202">
        <v>19119.786192754655</v>
      </c>
      <c r="V762" s="204" t="s">
        <v>215</v>
      </c>
      <c r="W762" s="204" t="s">
        <v>215</v>
      </c>
      <c r="X762" s="204" t="s">
        <v>215</v>
      </c>
      <c r="Y762" s="204" t="s">
        <v>215</v>
      </c>
      <c r="Z762" s="204" t="s">
        <v>215</v>
      </c>
      <c r="AA762" s="204" t="s">
        <v>215</v>
      </c>
      <c r="AB762" s="202">
        <v>32072.601701650226</v>
      </c>
      <c r="AC762" s="158" t="s">
        <v>215</v>
      </c>
      <c r="AD762" s="202">
        <v>16823.214425095633</v>
      </c>
      <c r="AU762" s="206" t="s">
        <v>244</v>
      </c>
      <c r="AV762" s="204" t="s">
        <v>355</v>
      </c>
      <c r="AW762" s="204" t="s">
        <v>305</v>
      </c>
      <c r="AX762" s="204" t="s">
        <v>55</v>
      </c>
      <c r="AY762" s="202">
        <v>1661060.2006717338</v>
      </c>
      <c r="AZ762" s="236" t="s">
        <v>215</v>
      </c>
      <c r="BA762" s="236" t="s">
        <v>215</v>
      </c>
      <c r="BB762" s="236" t="s">
        <v>215</v>
      </c>
      <c r="BC762" s="236" t="s">
        <v>215</v>
      </c>
      <c r="BD762" s="202">
        <v>106655.18301210544</v>
      </c>
      <c r="BE762" s="202">
        <v>16730.171581153467</v>
      </c>
      <c r="BF762" s="202">
        <v>2192785.0170906191</v>
      </c>
      <c r="BG762" s="236" t="s">
        <v>215</v>
      </c>
      <c r="BH762" s="202">
        <v>375259.53479489894</v>
      </c>
    </row>
    <row r="763" spans="17:60" ht="16.5" thickBot="1" x14ac:dyDescent="0.3">
      <c r="Q763" s="206" t="s">
        <v>194</v>
      </c>
      <c r="R763" s="204" t="s">
        <v>340</v>
      </c>
      <c r="S763" s="204" t="s">
        <v>321</v>
      </c>
      <c r="T763" s="204" t="s">
        <v>55</v>
      </c>
      <c r="U763" s="202">
        <v>0</v>
      </c>
      <c r="V763" s="204" t="s">
        <v>215</v>
      </c>
      <c r="W763" s="204" t="s">
        <v>215</v>
      </c>
      <c r="X763" s="204" t="s">
        <v>215</v>
      </c>
      <c r="Y763" s="204" t="s">
        <v>215</v>
      </c>
      <c r="Z763" s="204" t="s">
        <v>215</v>
      </c>
      <c r="AA763" s="204" t="s">
        <v>215</v>
      </c>
      <c r="AB763" s="202">
        <v>0</v>
      </c>
      <c r="AC763" s="158" t="s">
        <v>215</v>
      </c>
      <c r="AD763" s="202">
        <v>0</v>
      </c>
      <c r="AU763" s="206" t="s">
        <v>244</v>
      </c>
      <c r="AV763" s="204" t="s">
        <v>355</v>
      </c>
      <c r="AW763" s="204" t="s">
        <v>305</v>
      </c>
      <c r="AX763" s="204" t="s">
        <v>52</v>
      </c>
      <c r="AY763" s="202">
        <v>76524.529182635335</v>
      </c>
      <c r="AZ763" s="236" t="s">
        <v>215</v>
      </c>
      <c r="BA763" s="236" t="s">
        <v>215</v>
      </c>
      <c r="BB763" s="236" t="s">
        <v>215</v>
      </c>
      <c r="BC763" s="236" t="s">
        <v>215</v>
      </c>
      <c r="BD763" s="202">
        <v>4913.5712610467481</v>
      </c>
      <c r="BE763" s="202">
        <v>770.75382510202439</v>
      </c>
      <c r="BF763" s="202">
        <v>101020.926853667</v>
      </c>
      <c r="BG763" s="236" t="s">
        <v>215</v>
      </c>
      <c r="BH763" s="202">
        <v>17288.090588084291</v>
      </c>
    </row>
    <row r="764" spans="17:60" ht="16.5" thickBot="1" x14ac:dyDescent="0.3">
      <c r="Q764" s="206" t="s">
        <v>194</v>
      </c>
      <c r="R764" s="204" t="s">
        <v>340</v>
      </c>
      <c r="S764" s="204" t="s">
        <v>320</v>
      </c>
      <c r="T764" s="204" t="s">
        <v>55</v>
      </c>
      <c r="U764" s="202">
        <v>6830.9057444682958</v>
      </c>
      <c r="V764" s="204" t="s">
        <v>215</v>
      </c>
      <c r="W764" s="204" t="s">
        <v>215</v>
      </c>
      <c r="X764" s="204" t="s">
        <v>215</v>
      </c>
      <c r="Y764" s="204" t="s">
        <v>215</v>
      </c>
      <c r="Z764" s="204" t="s">
        <v>215</v>
      </c>
      <c r="AA764" s="204" t="s">
        <v>215</v>
      </c>
      <c r="AB764" s="202">
        <v>11490.545860771863</v>
      </c>
      <c r="AC764" s="158" t="s">
        <v>215</v>
      </c>
      <c r="AD764" s="202">
        <v>6048.7389275824162</v>
      </c>
      <c r="AU764" s="206" t="s">
        <v>244</v>
      </c>
      <c r="AV764" s="204" t="s">
        <v>370</v>
      </c>
      <c r="AW764" s="204" t="s">
        <v>305</v>
      </c>
      <c r="AX764" s="204" t="s">
        <v>55</v>
      </c>
      <c r="AY764" s="202">
        <v>3929.7707540694532</v>
      </c>
      <c r="AZ764" s="236" t="s">
        <v>215</v>
      </c>
      <c r="BA764" s="236" t="s">
        <v>215</v>
      </c>
      <c r="BB764" s="236" t="s">
        <v>215</v>
      </c>
      <c r="BC764" s="236" t="s">
        <v>215</v>
      </c>
      <c r="BD764" s="202">
        <v>170.22224853781501</v>
      </c>
      <c r="BE764" s="202">
        <v>84.788685054503532</v>
      </c>
      <c r="BF764" s="202">
        <v>3862.5674885661815</v>
      </c>
      <c r="BG764" s="236" t="s">
        <v>215</v>
      </c>
      <c r="BH764" s="202">
        <v>967.5429325433571</v>
      </c>
    </row>
    <row r="765" spans="17:60" ht="16.5" thickBot="1" x14ac:dyDescent="0.3">
      <c r="Q765" s="206" t="s">
        <v>194</v>
      </c>
      <c r="R765" s="204" t="s">
        <v>340</v>
      </c>
      <c r="S765" s="204" t="s">
        <v>319</v>
      </c>
      <c r="T765" s="204" t="s">
        <v>55</v>
      </c>
      <c r="U765" s="202">
        <v>15086.59160632967</v>
      </c>
      <c r="V765" s="204" t="s">
        <v>215</v>
      </c>
      <c r="W765" s="204" t="s">
        <v>215</v>
      </c>
      <c r="X765" s="204" t="s">
        <v>215</v>
      </c>
      <c r="Y765" s="204" t="s">
        <v>215</v>
      </c>
      <c r="Z765" s="204" t="s">
        <v>215</v>
      </c>
      <c r="AA765" s="204" t="s">
        <v>215</v>
      </c>
      <c r="AB765" s="202">
        <v>25307.094898824209</v>
      </c>
      <c r="AC765" s="158" t="s">
        <v>215</v>
      </c>
      <c r="AD765" s="202">
        <v>13146.531810079789</v>
      </c>
      <c r="AU765" s="206" t="s">
        <v>244</v>
      </c>
      <c r="AV765" s="204" t="s">
        <v>370</v>
      </c>
      <c r="AW765" s="204" t="s">
        <v>305</v>
      </c>
      <c r="AX765" s="204" t="s">
        <v>52</v>
      </c>
      <c r="AY765" s="202">
        <v>411.07933297009453</v>
      </c>
      <c r="AZ765" s="236" t="s">
        <v>215</v>
      </c>
      <c r="BA765" s="236" t="s">
        <v>215</v>
      </c>
      <c r="BB765" s="236" t="s">
        <v>215</v>
      </c>
      <c r="BC765" s="236" t="s">
        <v>215</v>
      </c>
      <c r="BD765" s="202">
        <v>17.806343617660783</v>
      </c>
      <c r="BE765" s="202">
        <v>8.8694425901365772</v>
      </c>
      <c r="BF765" s="202">
        <v>404.04943853467762</v>
      </c>
      <c r="BG765" s="236" t="s">
        <v>215</v>
      </c>
      <c r="BH765" s="202">
        <v>101.21122279664229</v>
      </c>
    </row>
    <row r="766" spans="17:60" ht="16.5" thickBot="1" x14ac:dyDescent="0.3">
      <c r="Q766" s="206" t="s">
        <v>194</v>
      </c>
      <c r="R766" s="204" t="s">
        <v>340</v>
      </c>
      <c r="S766" s="204" t="s">
        <v>318</v>
      </c>
      <c r="T766" s="204" t="s">
        <v>55</v>
      </c>
      <c r="U766" s="202">
        <v>4979.614000061285</v>
      </c>
      <c r="V766" s="204" t="s">
        <v>215</v>
      </c>
      <c r="W766" s="204" t="s">
        <v>215</v>
      </c>
      <c r="X766" s="204" t="s">
        <v>215</v>
      </c>
      <c r="Y766" s="204" t="s">
        <v>215</v>
      </c>
      <c r="Z766" s="204" t="s">
        <v>215</v>
      </c>
      <c r="AA766" s="204" t="s">
        <v>215</v>
      </c>
      <c r="AB766" s="202">
        <v>8495.6781482650167</v>
      </c>
      <c r="AC766" s="158" t="s">
        <v>215</v>
      </c>
      <c r="AD766" s="202">
        <v>4522.1875527159882</v>
      </c>
      <c r="AU766" s="206" t="s">
        <v>244</v>
      </c>
      <c r="AV766" s="204" t="s">
        <v>369</v>
      </c>
      <c r="AW766" s="204" t="s">
        <v>305</v>
      </c>
      <c r="AX766" s="204" t="s">
        <v>55</v>
      </c>
      <c r="AY766" s="202">
        <v>334872.83282087004</v>
      </c>
      <c r="AZ766" s="236" t="s">
        <v>215</v>
      </c>
      <c r="BA766" s="236" t="s">
        <v>215</v>
      </c>
      <c r="BB766" s="236" t="s">
        <v>215</v>
      </c>
      <c r="BC766" s="236" t="s">
        <v>215</v>
      </c>
      <c r="BD766" s="202">
        <v>19789.855364884632</v>
      </c>
      <c r="BE766" s="202">
        <v>20630.36198568394</v>
      </c>
      <c r="BF766" s="202">
        <v>426417.98082512367</v>
      </c>
      <c r="BG766" s="236" t="s">
        <v>215</v>
      </c>
      <c r="BH766" s="202">
        <v>72433.374097629901</v>
      </c>
    </row>
    <row r="767" spans="17:60" ht="16.5" thickBot="1" x14ac:dyDescent="0.3">
      <c r="Q767" s="206" t="s">
        <v>194</v>
      </c>
      <c r="R767" s="204" t="s">
        <v>340</v>
      </c>
      <c r="S767" s="204" t="s">
        <v>317</v>
      </c>
      <c r="T767" s="204" t="s">
        <v>55</v>
      </c>
      <c r="U767" s="202">
        <v>20199.877213581705</v>
      </c>
      <c r="V767" s="204" t="s">
        <v>215</v>
      </c>
      <c r="W767" s="204" t="s">
        <v>215</v>
      </c>
      <c r="X767" s="204" t="s">
        <v>215</v>
      </c>
      <c r="Y767" s="204" t="s">
        <v>215</v>
      </c>
      <c r="Z767" s="204" t="s">
        <v>215</v>
      </c>
      <c r="AA767" s="204" t="s">
        <v>215</v>
      </c>
      <c r="AB767" s="202">
        <v>33979.039411074162</v>
      </c>
      <c r="AC767" s="158" t="s">
        <v>215</v>
      </c>
      <c r="AD767" s="202">
        <v>17874.255003433656</v>
      </c>
      <c r="AU767" s="206" t="s">
        <v>244</v>
      </c>
      <c r="AV767" s="204" t="s">
        <v>369</v>
      </c>
      <c r="AW767" s="204" t="s">
        <v>305</v>
      </c>
      <c r="AX767" s="204" t="s">
        <v>52</v>
      </c>
      <c r="AY767" s="202">
        <v>14997.375004477119</v>
      </c>
      <c r="AZ767" s="236" t="s">
        <v>215</v>
      </c>
      <c r="BA767" s="236" t="s">
        <v>215</v>
      </c>
      <c r="BB767" s="236" t="s">
        <v>215</v>
      </c>
      <c r="BC767" s="236" t="s">
        <v>215</v>
      </c>
      <c r="BD767" s="202">
        <v>886.29429772316007</v>
      </c>
      <c r="BE767" s="202">
        <v>923.93662564713327</v>
      </c>
      <c r="BF767" s="202">
        <v>19097.250479280312</v>
      </c>
      <c r="BG767" s="236" t="s">
        <v>215</v>
      </c>
      <c r="BH767" s="202">
        <v>3243.9492479308515</v>
      </c>
    </row>
    <row r="768" spans="17:60" ht="16.5" thickBot="1" x14ac:dyDescent="0.3">
      <c r="Q768" s="206" t="s">
        <v>194</v>
      </c>
      <c r="R768" s="204" t="s">
        <v>340</v>
      </c>
      <c r="S768" s="204" t="s">
        <v>74</v>
      </c>
      <c r="T768" s="204" t="s">
        <v>55</v>
      </c>
      <c r="U768" s="202">
        <v>0</v>
      </c>
      <c r="V768" s="204" t="s">
        <v>215</v>
      </c>
      <c r="W768" s="204" t="s">
        <v>215</v>
      </c>
      <c r="X768" s="204" t="s">
        <v>215</v>
      </c>
      <c r="Y768" s="204" t="s">
        <v>215</v>
      </c>
      <c r="Z768" s="204" t="s">
        <v>215</v>
      </c>
      <c r="AA768" s="204" t="s">
        <v>215</v>
      </c>
      <c r="AB768" s="202">
        <v>0</v>
      </c>
      <c r="AC768" s="158" t="s">
        <v>215</v>
      </c>
      <c r="AD768" s="202">
        <v>0</v>
      </c>
      <c r="AU768" s="206" t="s">
        <v>244</v>
      </c>
      <c r="AV768" s="204" t="s">
        <v>380</v>
      </c>
      <c r="AW768" s="204" t="s">
        <v>305</v>
      </c>
      <c r="AX768" s="204" t="s">
        <v>52</v>
      </c>
      <c r="AY768" s="202">
        <v>12103.951697314607</v>
      </c>
      <c r="AZ768" s="236" t="s">
        <v>215</v>
      </c>
      <c r="BA768" s="236" t="s">
        <v>215</v>
      </c>
      <c r="BB768" s="236" t="s">
        <v>215</v>
      </c>
      <c r="BC768" s="236" t="s">
        <v>215</v>
      </c>
      <c r="BD768" s="202">
        <v>609.20098375138411</v>
      </c>
      <c r="BE768" s="202">
        <v>126.36338066524934</v>
      </c>
      <c r="BF768" s="202">
        <v>15056.96018714502</v>
      </c>
      <c r="BG768" s="236" t="s">
        <v>215</v>
      </c>
      <c r="BH768" s="202">
        <v>1721.0413284323693</v>
      </c>
    </row>
    <row r="769" spans="17:60" ht="16.5" thickBot="1" x14ac:dyDescent="0.3">
      <c r="Q769" s="206" t="s">
        <v>194</v>
      </c>
      <c r="R769" s="204" t="s">
        <v>340</v>
      </c>
      <c r="S769" s="204" t="s">
        <v>316</v>
      </c>
      <c r="T769" s="204" t="s">
        <v>55</v>
      </c>
      <c r="U769" s="202">
        <v>248885.63970557175</v>
      </c>
      <c r="V769" s="204" t="s">
        <v>215</v>
      </c>
      <c r="W769" s="204" t="s">
        <v>215</v>
      </c>
      <c r="X769" s="204" t="s">
        <v>215</v>
      </c>
      <c r="Y769" s="204" t="s">
        <v>215</v>
      </c>
      <c r="Z769" s="204" t="s">
        <v>215</v>
      </c>
      <c r="AA769" s="204" t="s">
        <v>215</v>
      </c>
      <c r="AB769" s="202">
        <v>418660.71120075427</v>
      </c>
      <c r="AC769" s="158" t="s">
        <v>215</v>
      </c>
      <c r="AD769" s="202">
        <v>219860.24882283152</v>
      </c>
      <c r="AU769" s="206" t="s">
        <v>244</v>
      </c>
      <c r="AV769" s="204" t="s">
        <v>380</v>
      </c>
      <c r="AW769" s="204" t="s">
        <v>305</v>
      </c>
      <c r="AX769" s="204" t="s">
        <v>76</v>
      </c>
      <c r="AY769" s="202">
        <v>100137.40082461652</v>
      </c>
      <c r="AZ769" s="236" t="s">
        <v>215</v>
      </c>
      <c r="BA769" s="236" t="s">
        <v>215</v>
      </c>
      <c r="BB769" s="236" t="s">
        <v>215</v>
      </c>
      <c r="BC769" s="236" t="s">
        <v>215</v>
      </c>
      <c r="BD769" s="202">
        <v>5039.9906260529297</v>
      </c>
      <c r="BE769" s="202">
        <v>1045.4189520631537</v>
      </c>
      <c r="BF769" s="202">
        <v>124567.98367717778</v>
      </c>
      <c r="BG769" s="236" t="s">
        <v>215</v>
      </c>
      <c r="BH769" s="202">
        <v>14238.375172894837</v>
      </c>
    </row>
    <row r="770" spans="17:60" ht="16.5" thickBot="1" x14ac:dyDescent="0.3">
      <c r="Q770" s="206" t="s">
        <v>194</v>
      </c>
      <c r="R770" s="204" t="s">
        <v>340</v>
      </c>
      <c r="S770" s="204" t="s">
        <v>315</v>
      </c>
      <c r="T770" s="204" t="s">
        <v>55</v>
      </c>
      <c r="U770" s="202">
        <v>0</v>
      </c>
      <c r="V770" s="204" t="s">
        <v>215</v>
      </c>
      <c r="W770" s="204" t="s">
        <v>215</v>
      </c>
      <c r="X770" s="204" t="s">
        <v>215</v>
      </c>
      <c r="Y770" s="204" t="s">
        <v>215</v>
      </c>
      <c r="Z770" s="204" t="s">
        <v>215</v>
      </c>
      <c r="AA770" s="204" t="s">
        <v>215</v>
      </c>
      <c r="AB770" s="202">
        <v>0</v>
      </c>
      <c r="AC770" s="158" t="s">
        <v>215</v>
      </c>
      <c r="AD770" s="202">
        <v>0</v>
      </c>
      <c r="AU770" s="206" t="s">
        <v>244</v>
      </c>
      <c r="AV770" s="204" t="s">
        <v>546</v>
      </c>
      <c r="AW770" s="204" t="s">
        <v>305</v>
      </c>
      <c r="AX770" s="204" t="s">
        <v>52</v>
      </c>
      <c r="AY770" s="202">
        <v>90685.792634990328</v>
      </c>
      <c r="AZ770" s="236" t="s">
        <v>215</v>
      </c>
      <c r="BA770" s="236" t="s">
        <v>215</v>
      </c>
      <c r="BB770" s="236" t="s">
        <v>215</v>
      </c>
      <c r="BC770" s="236" t="s">
        <v>215</v>
      </c>
      <c r="BD770" s="202">
        <v>2944.3183258784165</v>
      </c>
      <c r="BE770" s="202">
        <v>13301.979549195685</v>
      </c>
      <c r="BF770" s="202">
        <v>116851.16703118822</v>
      </c>
      <c r="BG770" s="236" t="s">
        <v>215</v>
      </c>
      <c r="BH770" s="202">
        <v>28570.897275605868</v>
      </c>
    </row>
    <row r="771" spans="17:60" ht="16.5" thickBot="1" x14ac:dyDescent="0.3">
      <c r="Q771" s="206" t="s">
        <v>194</v>
      </c>
      <c r="R771" s="204" t="s">
        <v>340</v>
      </c>
      <c r="S771" s="204" t="s">
        <v>314</v>
      </c>
      <c r="T771" s="204" t="s">
        <v>55</v>
      </c>
      <c r="U771" s="202">
        <v>63969.966335055593</v>
      </c>
      <c r="V771" s="204" t="s">
        <v>215</v>
      </c>
      <c r="W771" s="204" t="s">
        <v>215</v>
      </c>
      <c r="X771" s="204" t="s">
        <v>215</v>
      </c>
      <c r="Y771" s="204" t="s">
        <v>215</v>
      </c>
      <c r="Z771" s="204" t="s">
        <v>215</v>
      </c>
      <c r="AA771" s="204" t="s">
        <v>215</v>
      </c>
      <c r="AB771" s="202">
        <v>107606.49603169183</v>
      </c>
      <c r="AC771" s="158" t="s">
        <v>215</v>
      </c>
      <c r="AD771" s="202">
        <v>57576.925672931218</v>
      </c>
      <c r="AU771" s="206" t="s">
        <v>244</v>
      </c>
      <c r="AV771" s="204" t="s">
        <v>546</v>
      </c>
      <c r="AW771" s="204" t="s">
        <v>305</v>
      </c>
      <c r="AX771" s="204" t="s">
        <v>76</v>
      </c>
      <c r="AY771" s="202">
        <v>934829.51405541424</v>
      </c>
      <c r="AZ771" s="236" t="s">
        <v>215</v>
      </c>
      <c r="BA771" s="236" t="s">
        <v>215</v>
      </c>
      <c r="BB771" s="236" t="s">
        <v>215</v>
      </c>
      <c r="BC771" s="236" t="s">
        <v>215</v>
      </c>
      <c r="BD771" s="202">
        <v>30351.343797411628</v>
      </c>
      <c r="BE771" s="202">
        <v>137122.72580558216</v>
      </c>
      <c r="BF771" s="202">
        <v>1204553.8393455693</v>
      </c>
      <c r="BG771" s="236" t="s">
        <v>215</v>
      </c>
      <c r="BH771" s="202">
        <v>294521.5258114906</v>
      </c>
    </row>
    <row r="772" spans="17:60" ht="16.5" thickBot="1" x14ac:dyDescent="0.3">
      <c r="Q772" s="206" t="s">
        <v>194</v>
      </c>
      <c r="R772" s="204" t="s">
        <v>340</v>
      </c>
      <c r="S772" s="204" t="s">
        <v>313</v>
      </c>
      <c r="T772" s="204" t="s">
        <v>55</v>
      </c>
      <c r="U772" s="202">
        <v>20272.952519086761</v>
      </c>
      <c r="V772" s="204" t="s">
        <v>215</v>
      </c>
      <c r="W772" s="204" t="s">
        <v>215</v>
      </c>
      <c r="X772" s="204" t="s">
        <v>215</v>
      </c>
      <c r="Y772" s="204" t="s">
        <v>215</v>
      </c>
      <c r="Z772" s="204" t="s">
        <v>215</v>
      </c>
      <c r="AA772" s="204" t="s">
        <v>215</v>
      </c>
      <c r="AB772" s="202">
        <v>34101.962370430731</v>
      </c>
      <c r="AC772" s="158" t="s">
        <v>215</v>
      </c>
      <c r="AD772" s="202">
        <v>17820.154831803247</v>
      </c>
      <c r="AU772" s="206" t="s">
        <v>244</v>
      </c>
      <c r="AV772" s="204" t="s">
        <v>545</v>
      </c>
      <c r="AW772" s="204" t="s">
        <v>305</v>
      </c>
      <c r="AX772" s="204" t="s">
        <v>52</v>
      </c>
      <c r="AY772" s="202">
        <v>29335.171347180647</v>
      </c>
      <c r="AZ772" s="236" t="s">
        <v>215</v>
      </c>
      <c r="BA772" s="236" t="s">
        <v>215</v>
      </c>
      <c r="BB772" s="236" t="s">
        <v>215</v>
      </c>
      <c r="BC772" s="236" t="s">
        <v>215</v>
      </c>
      <c r="BD772" s="202">
        <v>904.33912735018748</v>
      </c>
      <c r="BE772" s="202">
        <v>11505.512378057552</v>
      </c>
      <c r="BF772" s="202">
        <v>37535.697073493109</v>
      </c>
      <c r="BG772" s="236" t="s">
        <v>215</v>
      </c>
      <c r="BH772" s="202">
        <v>16195.317692557293</v>
      </c>
    </row>
    <row r="773" spans="17:60" ht="16.5" thickBot="1" x14ac:dyDescent="0.3">
      <c r="Q773" s="206" t="s">
        <v>194</v>
      </c>
      <c r="R773" s="204" t="s">
        <v>340</v>
      </c>
      <c r="S773" s="204" t="s">
        <v>323</v>
      </c>
      <c r="T773" s="204" t="s">
        <v>52</v>
      </c>
      <c r="U773" s="202">
        <v>0</v>
      </c>
      <c r="V773" s="204" t="s">
        <v>215</v>
      </c>
      <c r="W773" s="204" t="s">
        <v>215</v>
      </c>
      <c r="X773" s="204" t="s">
        <v>215</v>
      </c>
      <c r="Y773" s="204" t="s">
        <v>215</v>
      </c>
      <c r="Z773" s="204" t="s">
        <v>215</v>
      </c>
      <c r="AA773" s="204" t="s">
        <v>215</v>
      </c>
      <c r="AB773" s="202">
        <v>0</v>
      </c>
      <c r="AC773" s="158" t="s">
        <v>215</v>
      </c>
      <c r="AD773" s="202">
        <v>0</v>
      </c>
      <c r="AU773" s="206" t="s">
        <v>244</v>
      </c>
      <c r="AV773" s="204" t="s">
        <v>545</v>
      </c>
      <c r="AW773" s="204" t="s">
        <v>305</v>
      </c>
      <c r="AX773" s="204" t="s">
        <v>76</v>
      </c>
      <c r="AY773" s="202">
        <v>375228.37261773209</v>
      </c>
      <c r="AZ773" s="236" t="s">
        <v>215</v>
      </c>
      <c r="BA773" s="236" t="s">
        <v>215</v>
      </c>
      <c r="BB773" s="236" t="s">
        <v>215</v>
      </c>
      <c r="BC773" s="236" t="s">
        <v>215</v>
      </c>
      <c r="BD773" s="202">
        <v>11567.469473218665</v>
      </c>
      <c r="BE773" s="202">
        <v>147167.87008529351</v>
      </c>
      <c r="BF773" s="202">
        <v>480121.91104220785</v>
      </c>
      <c r="BG773" s="236" t="s">
        <v>215</v>
      </c>
      <c r="BH773" s="202">
        <v>207155.52092350341</v>
      </c>
    </row>
    <row r="774" spans="17:60" ht="16.5" thickBot="1" x14ac:dyDescent="0.3">
      <c r="Q774" s="206" t="s">
        <v>194</v>
      </c>
      <c r="R774" s="204" t="s">
        <v>340</v>
      </c>
      <c r="S774" s="204" t="s">
        <v>322</v>
      </c>
      <c r="T774" s="204" t="s">
        <v>52</v>
      </c>
      <c r="U774" s="202">
        <v>285.25409212420448</v>
      </c>
      <c r="V774" s="204" t="s">
        <v>215</v>
      </c>
      <c r="W774" s="204" t="s">
        <v>215</v>
      </c>
      <c r="X774" s="204" t="s">
        <v>215</v>
      </c>
      <c r="Y774" s="204" t="s">
        <v>215</v>
      </c>
      <c r="Z774" s="204" t="s">
        <v>215</v>
      </c>
      <c r="AA774" s="204" t="s">
        <v>215</v>
      </c>
      <c r="AB774" s="202">
        <v>478.50121273491834</v>
      </c>
      <c r="AC774" s="158" t="s">
        <v>215</v>
      </c>
      <c r="AD774" s="202">
        <v>250.99081700296367</v>
      </c>
      <c r="AU774" s="206" t="s">
        <v>244</v>
      </c>
      <c r="AV774" s="204" t="s">
        <v>368</v>
      </c>
      <c r="AW774" s="204" t="s">
        <v>305</v>
      </c>
      <c r="AX774" s="204" t="s">
        <v>55</v>
      </c>
      <c r="AY774" s="202">
        <v>38532.863234740849</v>
      </c>
      <c r="AZ774" s="236" t="s">
        <v>215</v>
      </c>
      <c r="BA774" s="236" t="s">
        <v>215</v>
      </c>
      <c r="BB774" s="236" t="s">
        <v>215</v>
      </c>
      <c r="BC774" s="236" t="s">
        <v>215</v>
      </c>
      <c r="BD774" s="202">
        <v>1679.6852953118275</v>
      </c>
      <c r="BE774" s="202">
        <v>836.66094601750626</v>
      </c>
      <c r="BF774" s="202">
        <v>51654.987798113929</v>
      </c>
      <c r="BG774" s="236" t="s">
        <v>215</v>
      </c>
      <c r="BH774" s="202">
        <v>9547.3279805426173</v>
      </c>
    </row>
    <row r="775" spans="17:60" ht="16.5" thickBot="1" x14ac:dyDescent="0.3">
      <c r="Q775" s="206" t="s">
        <v>194</v>
      </c>
      <c r="R775" s="204" t="s">
        <v>340</v>
      </c>
      <c r="S775" s="204" t="s">
        <v>321</v>
      </c>
      <c r="T775" s="204" t="s">
        <v>52</v>
      </c>
      <c r="U775" s="202">
        <v>0</v>
      </c>
      <c r="V775" s="204" t="s">
        <v>215</v>
      </c>
      <c r="W775" s="204" t="s">
        <v>215</v>
      </c>
      <c r="X775" s="204" t="s">
        <v>215</v>
      </c>
      <c r="Y775" s="204" t="s">
        <v>215</v>
      </c>
      <c r="Z775" s="204" t="s">
        <v>215</v>
      </c>
      <c r="AA775" s="204" t="s">
        <v>215</v>
      </c>
      <c r="AB775" s="202">
        <v>0</v>
      </c>
      <c r="AC775" s="158" t="s">
        <v>215</v>
      </c>
      <c r="AD775" s="202">
        <v>0</v>
      </c>
      <c r="AU775" s="206" t="s">
        <v>244</v>
      </c>
      <c r="AV775" s="204" t="s">
        <v>368</v>
      </c>
      <c r="AW775" s="204" t="s">
        <v>305</v>
      </c>
      <c r="AX775" s="204" t="s">
        <v>52</v>
      </c>
      <c r="AY775" s="202">
        <v>3975.6110140650017</v>
      </c>
      <c r="AZ775" s="236" t="s">
        <v>215</v>
      </c>
      <c r="BA775" s="236" t="s">
        <v>215</v>
      </c>
      <c r="BB775" s="236" t="s">
        <v>215</v>
      </c>
      <c r="BC775" s="236" t="s">
        <v>215</v>
      </c>
      <c r="BD775" s="202">
        <v>173.30078275066015</v>
      </c>
      <c r="BE775" s="202">
        <v>86.322120724896877</v>
      </c>
      <c r="BF775" s="202">
        <v>5329.4803755051416</v>
      </c>
      <c r="BG775" s="236" t="s">
        <v>215</v>
      </c>
      <c r="BH775" s="202">
        <v>985.04131507453155</v>
      </c>
    </row>
    <row r="776" spans="17:60" ht="16.5" thickBot="1" x14ac:dyDescent="0.3">
      <c r="Q776" s="206" t="s">
        <v>194</v>
      </c>
      <c r="R776" s="204" t="s">
        <v>340</v>
      </c>
      <c r="S776" s="204" t="s">
        <v>320</v>
      </c>
      <c r="T776" s="204" t="s">
        <v>52</v>
      </c>
      <c r="U776" s="202">
        <v>101.91242708340067</v>
      </c>
      <c r="V776" s="204" t="s">
        <v>215</v>
      </c>
      <c r="W776" s="204" t="s">
        <v>215</v>
      </c>
      <c r="X776" s="204" t="s">
        <v>215</v>
      </c>
      <c r="Y776" s="204" t="s">
        <v>215</v>
      </c>
      <c r="Z776" s="204" t="s">
        <v>215</v>
      </c>
      <c r="AA776" s="204" t="s">
        <v>215</v>
      </c>
      <c r="AB776" s="202">
        <v>171.43106068074351</v>
      </c>
      <c r="AC776" s="158" t="s">
        <v>215</v>
      </c>
      <c r="AD776" s="202">
        <v>90.243034813204375</v>
      </c>
      <c r="AU776" s="206" t="s">
        <v>244</v>
      </c>
      <c r="AV776" s="204" t="s">
        <v>366</v>
      </c>
      <c r="AW776" s="204" t="s">
        <v>305</v>
      </c>
      <c r="AX776" s="204" t="s">
        <v>52</v>
      </c>
      <c r="AY776" s="202">
        <v>8128.5297530453454</v>
      </c>
      <c r="AZ776" s="236" t="s">
        <v>215</v>
      </c>
      <c r="BA776" s="236" t="s">
        <v>215</v>
      </c>
      <c r="BB776" s="236" t="s">
        <v>215</v>
      </c>
      <c r="BC776" s="236" t="s">
        <v>215</v>
      </c>
      <c r="BD776" s="202">
        <v>374.88497267860936</v>
      </c>
      <c r="BE776" s="202">
        <v>1100.9990521924942</v>
      </c>
      <c r="BF776" s="202">
        <v>10224.871415278523</v>
      </c>
      <c r="BG776" s="236" t="s">
        <v>215</v>
      </c>
      <c r="BH776" s="202">
        <v>2361.2028860522028</v>
      </c>
    </row>
    <row r="777" spans="17:60" ht="16.5" thickBot="1" x14ac:dyDescent="0.3">
      <c r="Q777" s="206" t="s">
        <v>194</v>
      </c>
      <c r="R777" s="204" t="s">
        <v>340</v>
      </c>
      <c r="S777" s="204" t="s">
        <v>319</v>
      </c>
      <c r="T777" s="204" t="s">
        <v>52</v>
      </c>
      <c r="U777" s="202">
        <v>225.08159601236943</v>
      </c>
      <c r="V777" s="204" t="s">
        <v>215</v>
      </c>
      <c r="W777" s="204" t="s">
        <v>215</v>
      </c>
      <c r="X777" s="204" t="s">
        <v>215</v>
      </c>
      <c r="Y777" s="204" t="s">
        <v>215</v>
      </c>
      <c r="Z777" s="204" t="s">
        <v>215</v>
      </c>
      <c r="AA777" s="204" t="s">
        <v>215</v>
      </c>
      <c r="AB777" s="202">
        <v>377.56449295505467</v>
      </c>
      <c r="AC777" s="158" t="s">
        <v>215</v>
      </c>
      <c r="AD777" s="202">
        <v>196.13723490723106</v>
      </c>
      <c r="AU777" s="206" t="s">
        <v>244</v>
      </c>
      <c r="AV777" s="204" t="s">
        <v>366</v>
      </c>
      <c r="AW777" s="204" t="s">
        <v>305</v>
      </c>
      <c r="AX777" s="204" t="s">
        <v>76</v>
      </c>
      <c r="AY777" s="202">
        <v>86824.151302064056</v>
      </c>
      <c r="AZ777" s="236" t="s">
        <v>215</v>
      </c>
      <c r="BA777" s="236" t="s">
        <v>215</v>
      </c>
      <c r="BB777" s="236" t="s">
        <v>215</v>
      </c>
      <c r="BC777" s="236" t="s">
        <v>215</v>
      </c>
      <c r="BD777" s="202">
        <v>4004.2997414782476</v>
      </c>
      <c r="BE777" s="202">
        <v>11760.221244829207</v>
      </c>
      <c r="BF777" s="202">
        <v>109216.03411388039</v>
      </c>
      <c r="BG777" s="236" t="s">
        <v>215</v>
      </c>
      <c r="BH777" s="202">
        <v>25220.973886041345</v>
      </c>
    </row>
    <row r="778" spans="17:60" ht="16.5" thickBot="1" x14ac:dyDescent="0.3">
      <c r="Q778" s="206" t="s">
        <v>194</v>
      </c>
      <c r="R778" s="204" t="s">
        <v>340</v>
      </c>
      <c r="S778" s="204" t="s">
        <v>318</v>
      </c>
      <c r="T778" s="204" t="s">
        <v>52</v>
      </c>
      <c r="U778" s="202">
        <v>74.292424430655984</v>
      </c>
      <c r="V778" s="204" t="s">
        <v>215</v>
      </c>
      <c r="W778" s="204" t="s">
        <v>215</v>
      </c>
      <c r="X778" s="204" t="s">
        <v>215</v>
      </c>
      <c r="Y778" s="204" t="s">
        <v>215</v>
      </c>
      <c r="Z778" s="204" t="s">
        <v>215</v>
      </c>
      <c r="AA778" s="204" t="s">
        <v>215</v>
      </c>
      <c r="AB778" s="202">
        <v>126.74968919466173</v>
      </c>
      <c r="AC778" s="158" t="s">
        <v>215</v>
      </c>
      <c r="AD778" s="202">
        <v>67.467935670771041</v>
      </c>
      <c r="AU778" s="206" t="s">
        <v>244</v>
      </c>
      <c r="AV778" s="204" t="s">
        <v>359</v>
      </c>
      <c r="AW778" s="204" t="s">
        <v>305</v>
      </c>
      <c r="AX778" s="204" t="s">
        <v>52</v>
      </c>
      <c r="AY778" s="202">
        <v>4340.0864358729314</v>
      </c>
      <c r="AZ778" s="236" t="s">
        <v>215</v>
      </c>
      <c r="BA778" s="236" t="s">
        <v>215</v>
      </c>
      <c r="BB778" s="236" t="s">
        <v>215</v>
      </c>
      <c r="BC778" s="236" t="s">
        <v>215</v>
      </c>
      <c r="BD778" s="202">
        <v>292.17625970174078</v>
      </c>
      <c r="BE778" s="202">
        <v>365.97897595353157</v>
      </c>
      <c r="BF778" s="202">
        <v>5737.977785912497</v>
      </c>
      <c r="BG778" s="236" t="s">
        <v>215</v>
      </c>
      <c r="BH778" s="202">
        <v>1348.1512940597165</v>
      </c>
    </row>
    <row r="779" spans="17:60" ht="16.5" thickBot="1" x14ac:dyDescent="0.3">
      <c r="Q779" s="206" t="s">
        <v>194</v>
      </c>
      <c r="R779" s="204" t="s">
        <v>340</v>
      </c>
      <c r="S779" s="204" t="s">
        <v>317</v>
      </c>
      <c r="T779" s="204" t="s">
        <v>52</v>
      </c>
      <c r="U779" s="202">
        <v>301.36830883289616</v>
      </c>
      <c r="V779" s="204" t="s">
        <v>215</v>
      </c>
      <c r="W779" s="204" t="s">
        <v>215</v>
      </c>
      <c r="X779" s="204" t="s">
        <v>215</v>
      </c>
      <c r="Y779" s="204" t="s">
        <v>215</v>
      </c>
      <c r="Z779" s="204" t="s">
        <v>215</v>
      </c>
      <c r="AA779" s="204" t="s">
        <v>215</v>
      </c>
      <c r="AB779" s="202">
        <v>506.94395489674486</v>
      </c>
      <c r="AC779" s="158" t="s">
        <v>215</v>
      </c>
      <c r="AD779" s="202">
        <v>266.67162107356171</v>
      </c>
      <c r="AU779" s="206" t="s">
        <v>244</v>
      </c>
      <c r="AV779" s="204" t="s">
        <v>359</v>
      </c>
      <c r="AW779" s="204" t="s">
        <v>305</v>
      </c>
      <c r="AX779" s="204" t="s">
        <v>76</v>
      </c>
      <c r="AY779" s="202">
        <v>51418.680075722295</v>
      </c>
      <c r="AZ779" s="236" t="s">
        <v>215</v>
      </c>
      <c r="BA779" s="236" t="s">
        <v>215</v>
      </c>
      <c r="BB779" s="236" t="s">
        <v>215</v>
      </c>
      <c r="BC779" s="236" t="s">
        <v>215</v>
      </c>
      <c r="BD779" s="202">
        <v>3461.5249823482577</v>
      </c>
      <c r="BE779" s="202">
        <v>4335.8942631773125</v>
      </c>
      <c r="BF779" s="202">
        <v>67980.03874226856</v>
      </c>
      <c r="BG779" s="236" t="s">
        <v>215</v>
      </c>
      <c r="BH779" s="202">
        <v>15972.06901456217</v>
      </c>
    </row>
    <row r="780" spans="17:60" ht="16.5" thickBot="1" x14ac:dyDescent="0.3">
      <c r="Q780" s="206" t="s">
        <v>194</v>
      </c>
      <c r="R780" s="204" t="s">
        <v>340</v>
      </c>
      <c r="S780" s="204" t="s">
        <v>74</v>
      </c>
      <c r="T780" s="204" t="s">
        <v>52</v>
      </c>
      <c r="U780" s="202">
        <v>0</v>
      </c>
      <c r="V780" s="204" t="s">
        <v>215</v>
      </c>
      <c r="W780" s="204" t="s">
        <v>215</v>
      </c>
      <c r="X780" s="204" t="s">
        <v>215</v>
      </c>
      <c r="Y780" s="204" t="s">
        <v>215</v>
      </c>
      <c r="Z780" s="204" t="s">
        <v>215</v>
      </c>
      <c r="AA780" s="204" t="s">
        <v>215</v>
      </c>
      <c r="AB780" s="202">
        <v>0</v>
      </c>
      <c r="AC780" s="158" t="s">
        <v>215</v>
      </c>
      <c r="AD780" s="202">
        <v>0</v>
      </c>
      <c r="AU780" s="206" t="s">
        <v>244</v>
      </c>
      <c r="AV780" s="204" t="s">
        <v>310</v>
      </c>
      <c r="AW780" s="204" t="s">
        <v>305</v>
      </c>
      <c r="AX780" s="204" t="s">
        <v>55</v>
      </c>
      <c r="AY780" s="202">
        <v>98041.515051373775</v>
      </c>
      <c r="AZ780" s="236" t="s">
        <v>215</v>
      </c>
      <c r="BA780" s="236" t="s">
        <v>215</v>
      </c>
      <c r="BB780" s="236" t="s">
        <v>215</v>
      </c>
      <c r="BC780" s="236" t="s">
        <v>215</v>
      </c>
      <c r="BD780" s="202">
        <v>6600.1918594141534</v>
      </c>
      <c r="BE780" s="202">
        <v>2531.2943404350913</v>
      </c>
      <c r="BF780" s="202">
        <v>129619.54647081578</v>
      </c>
      <c r="BG780" s="236" t="s">
        <v>215</v>
      </c>
      <c r="BH780" s="202">
        <v>24718.332209712571</v>
      </c>
    </row>
    <row r="781" spans="17:60" ht="16.5" thickBot="1" x14ac:dyDescent="0.3">
      <c r="Q781" s="206" t="s">
        <v>194</v>
      </c>
      <c r="R781" s="204" t="s">
        <v>340</v>
      </c>
      <c r="S781" s="204" t="s">
        <v>316</v>
      </c>
      <c r="T781" s="204" t="s">
        <v>52</v>
      </c>
      <c r="U781" s="202">
        <v>3713.2029887068297</v>
      </c>
      <c r="V781" s="204" t="s">
        <v>215</v>
      </c>
      <c r="W781" s="204" t="s">
        <v>215</v>
      </c>
      <c r="X781" s="204" t="s">
        <v>215</v>
      </c>
      <c r="Y781" s="204" t="s">
        <v>215</v>
      </c>
      <c r="Z781" s="204" t="s">
        <v>215</v>
      </c>
      <c r="AA781" s="204" t="s">
        <v>215</v>
      </c>
      <c r="AB781" s="202">
        <v>6246.1305759697716</v>
      </c>
      <c r="AC781" s="158" t="s">
        <v>215</v>
      </c>
      <c r="AD781" s="202">
        <v>3280.1640705045829</v>
      </c>
      <c r="AU781" s="206" t="s">
        <v>244</v>
      </c>
      <c r="AV781" s="204" t="s">
        <v>310</v>
      </c>
      <c r="AW781" s="204" t="s">
        <v>305</v>
      </c>
      <c r="AX781" s="204" t="s">
        <v>52</v>
      </c>
      <c r="AY781" s="202">
        <v>10034.602568834833</v>
      </c>
      <c r="AZ781" s="236" t="s">
        <v>215</v>
      </c>
      <c r="BA781" s="236" t="s">
        <v>215</v>
      </c>
      <c r="BB781" s="236" t="s">
        <v>215</v>
      </c>
      <c r="BC781" s="236" t="s">
        <v>215</v>
      </c>
      <c r="BD781" s="202">
        <v>675.5332386752217</v>
      </c>
      <c r="BE781" s="202">
        <v>259.07935712434835</v>
      </c>
      <c r="BF781" s="202">
        <v>13266.631317413825</v>
      </c>
      <c r="BG781" s="236" t="s">
        <v>215</v>
      </c>
      <c r="BH781" s="202">
        <v>2529.9347909803541</v>
      </c>
    </row>
    <row r="782" spans="17:60" ht="16.5" thickBot="1" x14ac:dyDescent="0.3">
      <c r="Q782" s="206" t="s">
        <v>194</v>
      </c>
      <c r="R782" s="204" t="s">
        <v>340</v>
      </c>
      <c r="S782" s="204" t="s">
        <v>315</v>
      </c>
      <c r="T782" s="204" t="s">
        <v>52</v>
      </c>
      <c r="U782" s="202">
        <v>0</v>
      </c>
      <c r="V782" s="204" t="s">
        <v>215</v>
      </c>
      <c r="W782" s="204" t="s">
        <v>215</v>
      </c>
      <c r="X782" s="204" t="s">
        <v>215</v>
      </c>
      <c r="Y782" s="204" t="s">
        <v>215</v>
      </c>
      <c r="Z782" s="204" t="s">
        <v>215</v>
      </c>
      <c r="AA782" s="204" t="s">
        <v>215</v>
      </c>
      <c r="AB782" s="202">
        <v>0</v>
      </c>
      <c r="AC782" s="158" t="s">
        <v>215</v>
      </c>
      <c r="AD782" s="202">
        <v>0</v>
      </c>
      <c r="AU782" s="206" t="s">
        <v>244</v>
      </c>
      <c r="AV782" s="204" t="s">
        <v>364</v>
      </c>
      <c r="AW782" s="204" t="s">
        <v>305</v>
      </c>
      <c r="AX782" s="204" t="s">
        <v>52</v>
      </c>
      <c r="AY782" s="202">
        <v>8759.9336306078985</v>
      </c>
      <c r="AZ782" s="236" t="s">
        <v>215</v>
      </c>
      <c r="BA782" s="236" t="s">
        <v>215</v>
      </c>
      <c r="BB782" s="236" t="s">
        <v>215</v>
      </c>
      <c r="BC782" s="236" t="s">
        <v>215</v>
      </c>
      <c r="BD782" s="202">
        <v>404.00510049760697</v>
      </c>
      <c r="BE782" s="202">
        <v>2138.6965995602213</v>
      </c>
      <c r="BF782" s="202">
        <v>11019.113874287377</v>
      </c>
      <c r="BG782" s="236" t="s">
        <v>215</v>
      </c>
      <c r="BH782" s="202">
        <v>3496.7899179137421</v>
      </c>
    </row>
    <row r="783" spans="17:60" ht="16.5" thickBot="1" x14ac:dyDescent="0.3">
      <c r="Q783" s="206" t="s">
        <v>194</v>
      </c>
      <c r="R783" s="204" t="s">
        <v>340</v>
      </c>
      <c r="S783" s="204" t="s">
        <v>314</v>
      </c>
      <c r="T783" s="204" t="s">
        <v>52</v>
      </c>
      <c r="U783" s="202">
        <v>954.38800842748037</v>
      </c>
      <c r="V783" s="204" t="s">
        <v>215</v>
      </c>
      <c r="W783" s="204" t="s">
        <v>215</v>
      </c>
      <c r="X783" s="204" t="s">
        <v>215</v>
      </c>
      <c r="Y783" s="204" t="s">
        <v>215</v>
      </c>
      <c r="Z783" s="204" t="s">
        <v>215</v>
      </c>
      <c r="AA783" s="204" t="s">
        <v>215</v>
      </c>
      <c r="AB783" s="202">
        <v>1605.4150928209438</v>
      </c>
      <c r="AC783" s="158" t="s">
        <v>215</v>
      </c>
      <c r="AD783" s="202">
        <v>859.00822796357863</v>
      </c>
      <c r="AU783" s="206" t="s">
        <v>244</v>
      </c>
      <c r="AV783" s="204" t="s">
        <v>364</v>
      </c>
      <c r="AW783" s="204" t="s">
        <v>305</v>
      </c>
      <c r="AX783" s="204" t="s">
        <v>76</v>
      </c>
      <c r="AY783" s="202">
        <v>121290.07752994949</v>
      </c>
      <c r="AZ783" s="236" t="s">
        <v>215</v>
      </c>
      <c r="BA783" s="236" t="s">
        <v>215</v>
      </c>
      <c r="BB783" s="236" t="s">
        <v>215</v>
      </c>
      <c r="BC783" s="236" t="s">
        <v>215</v>
      </c>
      <c r="BD783" s="202">
        <v>5593.8563039602932</v>
      </c>
      <c r="BE783" s="202">
        <v>29612.402024066163</v>
      </c>
      <c r="BF783" s="202">
        <v>152570.6965922424</v>
      </c>
      <c r="BG783" s="236" t="s">
        <v>215</v>
      </c>
      <c r="BH783" s="202">
        <v>48416.567765738982</v>
      </c>
    </row>
    <row r="784" spans="17:60" ht="16.5" thickBot="1" x14ac:dyDescent="0.3">
      <c r="Q784" s="206" t="s">
        <v>194</v>
      </c>
      <c r="R784" s="204" t="s">
        <v>340</v>
      </c>
      <c r="S784" s="204" t="s">
        <v>313</v>
      </c>
      <c r="T784" s="204" t="s">
        <v>52</v>
      </c>
      <c r="U784" s="202">
        <v>302.45854210724457</v>
      </c>
      <c r="V784" s="204" t="s">
        <v>215</v>
      </c>
      <c r="W784" s="204" t="s">
        <v>215</v>
      </c>
      <c r="X784" s="204" t="s">
        <v>215</v>
      </c>
      <c r="Y784" s="204" t="s">
        <v>215</v>
      </c>
      <c r="Z784" s="204" t="s">
        <v>215</v>
      </c>
      <c r="AA784" s="204" t="s">
        <v>215</v>
      </c>
      <c r="AB784" s="202">
        <v>508.77788086593068</v>
      </c>
      <c r="AC784" s="158" t="s">
        <v>215</v>
      </c>
      <c r="AD784" s="202">
        <v>265.86448350224703</v>
      </c>
      <c r="AU784" s="206" t="s">
        <v>244</v>
      </c>
      <c r="AV784" s="204" t="s">
        <v>308</v>
      </c>
      <c r="AW784" s="204" t="s">
        <v>305</v>
      </c>
      <c r="AX784" s="204" t="s">
        <v>55</v>
      </c>
      <c r="AY784" s="202">
        <v>3560.1489569734345</v>
      </c>
      <c r="AZ784" s="236" t="s">
        <v>215</v>
      </c>
      <c r="BA784" s="236" t="s">
        <v>215</v>
      </c>
      <c r="BB784" s="236" t="s">
        <v>215</v>
      </c>
      <c r="BC784" s="236" t="s">
        <v>215</v>
      </c>
      <c r="BD784" s="202">
        <v>164.02320252833192</v>
      </c>
      <c r="BE784" s="202">
        <v>1569.16567782179</v>
      </c>
      <c r="BF784" s="202">
        <v>4498.7936157871691</v>
      </c>
      <c r="BG784" s="236" t="s">
        <v>215</v>
      </c>
      <c r="BH784" s="202">
        <v>2120.5419231570722</v>
      </c>
    </row>
    <row r="785" spans="17:60" ht="16.5" thickBot="1" x14ac:dyDescent="0.3">
      <c r="Q785" s="206" t="s">
        <v>194</v>
      </c>
      <c r="R785" s="204" t="s">
        <v>548</v>
      </c>
      <c r="S785" s="204" t="s">
        <v>323</v>
      </c>
      <c r="T785" s="204" t="s">
        <v>55</v>
      </c>
      <c r="U785" s="202">
        <v>5241.8164828281833</v>
      </c>
      <c r="V785" s="204" t="s">
        <v>215</v>
      </c>
      <c r="W785" s="204" t="s">
        <v>215</v>
      </c>
      <c r="X785" s="204" t="s">
        <v>215</v>
      </c>
      <c r="Y785" s="204" t="s">
        <v>215</v>
      </c>
      <c r="Z785" s="204" t="s">
        <v>215</v>
      </c>
      <c r="AA785" s="204" t="s">
        <v>215</v>
      </c>
      <c r="AB785" s="202">
        <v>8031.0527941471619</v>
      </c>
      <c r="AC785" s="158" t="s">
        <v>215</v>
      </c>
      <c r="AD785" s="202">
        <v>2437.7974665086272</v>
      </c>
      <c r="AU785" s="206" t="s">
        <v>244</v>
      </c>
      <c r="AV785" s="204" t="s">
        <v>308</v>
      </c>
      <c r="AW785" s="204" t="s">
        <v>305</v>
      </c>
      <c r="AX785" s="204" t="s">
        <v>52</v>
      </c>
      <c r="AY785" s="202">
        <v>362.15981450113202</v>
      </c>
      <c r="AZ785" s="236" t="s">
        <v>215</v>
      </c>
      <c r="BA785" s="236" t="s">
        <v>215</v>
      </c>
      <c r="BB785" s="236" t="s">
        <v>215</v>
      </c>
      <c r="BC785" s="236" t="s">
        <v>215</v>
      </c>
      <c r="BD785" s="202">
        <v>16.685428986106761</v>
      </c>
      <c r="BE785" s="202">
        <v>159.62499256901819</v>
      </c>
      <c r="BF785" s="202">
        <v>457.64440787821638</v>
      </c>
      <c r="BG785" s="236" t="s">
        <v>215</v>
      </c>
      <c r="BH785" s="202">
        <v>215.71430825335813</v>
      </c>
    </row>
    <row r="786" spans="17:60" ht="16.5" thickBot="1" x14ac:dyDescent="0.3">
      <c r="Q786" s="206" t="s">
        <v>194</v>
      </c>
      <c r="R786" s="204" t="s">
        <v>548</v>
      </c>
      <c r="S786" s="204" t="s">
        <v>322</v>
      </c>
      <c r="T786" s="204" t="s">
        <v>55</v>
      </c>
      <c r="U786" s="202">
        <v>0</v>
      </c>
      <c r="V786" s="204" t="s">
        <v>215</v>
      </c>
      <c r="W786" s="204" t="s">
        <v>215</v>
      </c>
      <c r="X786" s="204" t="s">
        <v>215</v>
      </c>
      <c r="Y786" s="204" t="s">
        <v>215</v>
      </c>
      <c r="Z786" s="204" t="s">
        <v>215</v>
      </c>
      <c r="AA786" s="204" t="s">
        <v>215</v>
      </c>
      <c r="AB786" s="202">
        <v>0</v>
      </c>
      <c r="AC786" s="158" t="s">
        <v>215</v>
      </c>
      <c r="AD786" s="202">
        <v>0</v>
      </c>
      <c r="AU786" s="206" t="s">
        <v>244</v>
      </c>
      <c r="AV786" s="204" t="s">
        <v>375</v>
      </c>
      <c r="AW786" s="204" t="s">
        <v>305</v>
      </c>
      <c r="AX786" s="204" t="s">
        <v>52</v>
      </c>
      <c r="AY786" s="202">
        <v>1737.2207784856525</v>
      </c>
      <c r="AZ786" s="236" t="s">
        <v>215</v>
      </c>
      <c r="BA786" s="236" t="s">
        <v>215</v>
      </c>
      <c r="BB786" s="236" t="s">
        <v>215</v>
      </c>
      <c r="BC786" s="236" t="s">
        <v>215</v>
      </c>
      <c r="BD786" s="202">
        <v>116.8819302816666</v>
      </c>
      <c r="BE786" s="202">
        <v>233.18696403200107</v>
      </c>
      <c r="BF786" s="202">
        <v>2308.3001114030399</v>
      </c>
      <c r="BG786" s="236" t="s">
        <v>215</v>
      </c>
      <c r="BH786" s="202">
        <v>626.09430197471499</v>
      </c>
    </row>
    <row r="787" spans="17:60" ht="16.5" thickBot="1" x14ac:dyDescent="0.3">
      <c r="Q787" s="206" t="s">
        <v>194</v>
      </c>
      <c r="R787" s="204" t="s">
        <v>548</v>
      </c>
      <c r="S787" s="204" t="s">
        <v>321</v>
      </c>
      <c r="T787" s="204" t="s">
        <v>55</v>
      </c>
      <c r="U787" s="202">
        <v>5730123.3574570511</v>
      </c>
      <c r="V787" s="204" t="s">
        <v>215</v>
      </c>
      <c r="W787" s="204" t="s">
        <v>215</v>
      </c>
      <c r="X787" s="204" t="s">
        <v>215</v>
      </c>
      <c r="Y787" s="204" t="s">
        <v>215</v>
      </c>
      <c r="Z787" s="204" t="s">
        <v>215</v>
      </c>
      <c r="AA787" s="204" t="s">
        <v>215</v>
      </c>
      <c r="AB787" s="202">
        <v>8779193.8827824425</v>
      </c>
      <c r="AC787" s="158" t="s">
        <v>215</v>
      </c>
      <c r="AD787" s="202">
        <v>2664893.028848256</v>
      </c>
      <c r="AU787" s="206" t="s">
        <v>244</v>
      </c>
      <c r="AV787" s="204" t="s">
        <v>375</v>
      </c>
      <c r="AW787" s="204" t="s">
        <v>305</v>
      </c>
      <c r="AX787" s="204" t="s">
        <v>76</v>
      </c>
      <c r="AY787" s="202">
        <v>15558.46359197329</v>
      </c>
      <c r="AZ787" s="236" t="s">
        <v>215</v>
      </c>
      <c r="BA787" s="236" t="s">
        <v>215</v>
      </c>
      <c r="BB787" s="236" t="s">
        <v>215</v>
      </c>
      <c r="BC787" s="236" t="s">
        <v>215</v>
      </c>
      <c r="BD787" s="202">
        <v>1046.7888016122354</v>
      </c>
      <c r="BE787" s="202">
        <v>2088.4109463491768</v>
      </c>
      <c r="BF787" s="202">
        <v>20673.021925237521</v>
      </c>
      <c r="BG787" s="236" t="s">
        <v>215</v>
      </c>
      <c r="BH787" s="202">
        <v>5607.2696821568588</v>
      </c>
    </row>
    <row r="788" spans="17:60" ht="16.5" thickBot="1" x14ac:dyDescent="0.3">
      <c r="Q788" s="206" t="s">
        <v>194</v>
      </c>
      <c r="R788" s="204" t="s">
        <v>548</v>
      </c>
      <c r="S788" s="204" t="s">
        <v>320</v>
      </c>
      <c r="T788" s="204" t="s">
        <v>55</v>
      </c>
      <c r="U788" s="202">
        <v>1010.6671533187074</v>
      </c>
      <c r="V788" s="204" t="s">
        <v>215</v>
      </c>
      <c r="W788" s="204" t="s">
        <v>215</v>
      </c>
      <c r="X788" s="204" t="s">
        <v>215</v>
      </c>
      <c r="Y788" s="204" t="s">
        <v>215</v>
      </c>
      <c r="Z788" s="204" t="s">
        <v>215</v>
      </c>
      <c r="AA788" s="204" t="s">
        <v>215</v>
      </c>
      <c r="AB788" s="202">
        <v>1564.5900192481952</v>
      </c>
      <c r="AC788" s="158" t="s">
        <v>215</v>
      </c>
      <c r="AD788" s="202">
        <v>475.4697731136439</v>
      </c>
      <c r="AU788" s="206" t="s">
        <v>244</v>
      </c>
      <c r="AV788" s="204" t="s">
        <v>309</v>
      </c>
      <c r="AW788" s="204" t="s">
        <v>305</v>
      </c>
      <c r="AX788" s="204" t="s">
        <v>55</v>
      </c>
      <c r="AY788" s="202">
        <v>43506.333530288299</v>
      </c>
      <c r="AZ788" s="236" t="s">
        <v>215</v>
      </c>
      <c r="BA788" s="236" t="s">
        <v>215</v>
      </c>
      <c r="BB788" s="236" t="s">
        <v>215</v>
      </c>
      <c r="BC788" s="236" t="s">
        <v>215</v>
      </c>
      <c r="BD788" s="202">
        <v>5913.3669065050635</v>
      </c>
      <c r="BE788" s="202">
        <v>16255.047855315734</v>
      </c>
      <c r="BF788" s="202">
        <v>59183.456582483799</v>
      </c>
      <c r="BG788" s="236" t="s">
        <v>215</v>
      </c>
      <c r="BH788" s="202">
        <v>36133.272350020896</v>
      </c>
    </row>
    <row r="789" spans="17:60" ht="16.5" thickBot="1" x14ac:dyDescent="0.3">
      <c r="Q789" s="206" t="s">
        <v>194</v>
      </c>
      <c r="R789" s="204" t="s">
        <v>548</v>
      </c>
      <c r="S789" s="204" t="s">
        <v>319</v>
      </c>
      <c r="T789" s="204" t="s">
        <v>55</v>
      </c>
      <c r="U789" s="202">
        <v>41922.388972213288</v>
      </c>
      <c r="V789" s="204" t="s">
        <v>215</v>
      </c>
      <c r="W789" s="204" t="s">
        <v>215</v>
      </c>
      <c r="X789" s="204" t="s">
        <v>215</v>
      </c>
      <c r="Y789" s="204" t="s">
        <v>215</v>
      </c>
      <c r="Z789" s="204" t="s">
        <v>215</v>
      </c>
      <c r="AA789" s="204" t="s">
        <v>215</v>
      </c>
      <c r="AB789" s="202">
        <v>64899.063112503973</v>
      </c>
      <c r="AC789" s="158" t="s">
        <v>215</v>
      </c>
      <c r="AD789" s="202">
        <v>19722.446413289628</v>
      </c>
      <c r="AU789" s="206" t="s">
        <v>244</v>
      </c>
      <c r="AV789" s="204" t="s">
        <v>309</v>
      </c>
      <c r="AW789" s="204" t="s">
        <v>305</v>
      </c>
      <c r="AX789" s="204" t="s">
        <v>52</v>
      </c>
      <c r="AY789" s="202">
        <v>4424.8520935371025</v>
      </c>
      <c r="AZ789" s="236" t="s">
        <v>215</v>
      </c>
      <c r="BA789" s="236" t="s">
        <v>215</v>
      </c>
      <c r="BB789" s="236" t="s">
        <v>215</v>
      </c>
      <c r="BC789" s="236" t="s">
        <v>215</v>
      </c>
      <c r="BD789" s="202">
        <v>601.42447806790733</v>
      </c>
      <c r="BE789" s="202">
        <v>1653.2347522014447</v>
      </c>
      <c r="BF789" s="202">
        <v>6019.3084664202006</v>
      </c>
      <c r="BG789" s="236" t="s">
        <v>215</v>
      </c>
      <c r="BH789" s="202">
        <v>3674.9680524797072</v>
      </c>
    </row>
    <row r="790" spans="17:60" ht="16.5" thickBot="1" x14ac:dyDescent="0.3">
      <c r="Q790" s="206" t="s">
        <v>194</v>
      </c>
      <c r="R790" s="204" t="s">
        <v>548</v>
      </c>
      <c r="S790" s="204" t="s">
        <v>318</v>
      </c>
      <c r="T790" s="204" t="s">
        <v>55</v>
      </c>
      <c r="U790" s="202">
        <v>0</v>
      </c>
      <c r="V790" s="204" t="s">
        <v>215</v>
      </c>
      <c r="W790" s="204" t="s">
        <v>215</v>
      </c>
      <c r="X790" s="204" t="s">
        <v>215</v>
      </c>
      <c r="Y790" s="204" t="s">
        <v>215</v>
      </c>
      <c r="Z790" s="204" t="s">
        <v>215</v>
      </c>
      <c r="AA790" s="204" t="s">
        <v>215</v>
      </c>
      <c r="AB790" s="202">
        <v>0</v>
      </c>
      <c r="AC790" s="158" t="s">
        <v>215</v>
      </c>
      <c r="AD790" s="202">
        <v>0</v>
      </c>
      <c r="AU790" s="206" t="s">
        <v>244</v>
      </c>
      <c r="AV790" s="204" t="s">
        <v>358</v>
      </c>
      <c r="AW790" s="204" t="s">
        <v>304</v>
      </c>
      <c r="AX790" s="204" t="s">
        <v>55</v>
      </c>
      <c r="AY790" s="202">
        <v>1183725.1265318126</v>
      </c>
      <c r="AZ790" s="236" t="s">
        <v>215</v>
      </c>
      <c r="BA790" s="236" t="s">
        <v>215</v>
      </c>
      <c r="BB790" s="236" t="s">
        <v>215</v>
      </c>
      <c r="BC790" s="236" t="s">
        <v>215</v>
      </c>
      <c r="BD790" s="202">
        <v>64479.210557150531</v>
      </c>
      <c r="BE790" s="202">
        <v>125366.18000045461</v>
      </c>
      <c r="BF790" s="202">
        <v>1521701.9101814879</v>
      </c>
      <c r="BG790" s="236" t="s">
        <v>215</v>
      </c>
      <c r="BH790" s="202">
        <v>342117.86190377403</v>
      </c>
    </row>
    <row r="791" spans="17:60" ht="16.5" thickBot="1" x14ac:dyDescent="0.3">
      <c r="Q791" s="206" t="s">
        <v>194</v>
      </c>
      <c r="R791" s="204" t="s">
        <v>548</v>
      </c>
      <c r="S791" s="204" t="s">
        <v>317</v>
      </c>
      <c r="T791" s="204" t="s">
        <v>55</v>
      </c>
      <c r="U791" s="202">
        <v>35872.057841806491</v>
      </c>
      <c r="V791" s="204" t="s">
        <v>215</v>
      </c>
      <c r="W791" s="204" t="s">
        <v>215</v>
      </c>
      <c r="X791" s="204" t="s">
        <v>215</v>
      </c>
      <c r="Y791" s="204" t="s">
        <v>215</v>
      </c>
      <c r="Z791" s="204" t="s">
        <v>215</v>
      </c>
      <c r="AA791" s="204" t="s">
        <v>215</v>
      </c>
      <c r="AB791" s="202">
        <v>55532.687972383043</v>
      </c>
      <c r="AC791" s="158" t="s">
        <v>215</v>
      </c>
      <c r="AD791" s="202">
        <v>16876.059687065655</v>
      </c>
      <c r="AU791" s="206" t="s">
        <v>244</v>
      </c>
      <c r="AV791" s="204" t="s">
        <v>358</v>
      </c>
      <c r="AW791" s="204" t="s">
        <v>304</v>
      </c>
      <c r="AX791" s="204" t="s">
        <v>52</v>
      </c>
      <c r="AY791" s="202">
        <v>40770.207483086902</v>
      </c>
      <c r="AZ791" s="236" t="s">
        <v>215</v>
      </c>
      <c r="BA791" s="236" t="s">
        <v>215</v>
      </c>
      <c r="BB791" s="236" t="s">
        <v>215</v>
      </c>
      <c r="BC791" s="236" t="s">
        <v>215</v>
      </c>
      <c r="BD791" s="202">
        <v>2220.8118538996182</v>
      </c>
      <c r="BE791" s="202">
        <v>4317.8986873040694</v>
      </c>
      <c r="BF791" s="202">
        <v>52410.902848095975</v>
      </c>
      <c r="BG791" s="236" t="s">
        <v>215</v>
      </c>
      <c r="BH791" s="202">
        <v>11783.323595025575</v>
      </c>
    </row>
    <row r="792" spans="17:60" ht="16.5" thickBot="1" x14ac:dyDescent="0.3">
      <c r="Q792" s="206" t="s">
        <v>194</v>
      </c>
      <c r="R792" s="204" t="s">
        <v>548</v>
      </c>
      <c r="S792" s="204" t="s">
        <v>74</v>
      </c>
      <c r="T792" s="204" t="s">
        <v>55</v>
      </c>
      <c r="U792" s="202">
        <v>0</v>
      </c>
      <c r="V792" s="204" t="s">
        <v>215</v>
      </c>
      <c r="W792" s="204" t="s">
        <v>215</v>
      </c>
      <c r="X792" s="204" t="s">
        <v>215</v>
      </c>
      <c r="Y792" s="204" t="s">
        <v>215</v>
      </c>
      <c r="Z792" s="204" t="s">
        <v>215</v>
      </c>
      <c r="AA792" s="204" t="s">
        <v>215</v>
      </c>
      <c r="AB792" s="202">
        <v>0</v>
      </c>
      <c r="AC792" s="158" t="s">
        <v>215</v>
      </c>
      <c r="AD792" s="202">
        <v>0</v>
      </c>
      <c r="AU792" s="206" t="s">
        <v>244</v>
      </c>
      <c r="AV792" s="204" t="s">
        <v>357</v>
      </c>
      <c r="AW792" s="204" t="s">
        <v>304</v>
      </c>
      <c r="AX792" s="204" t="s">
        <v>52</v>
      </c>
      <c r="AY792" s="202">
        <v>83359.758467120933</v>
      </c>
      <c r="AZ792" s="236" t="s">
        <v>215</v>
      </c>
      <c r="BA792" s="236" t="s">
        <v>215</v>
      </c>
      <c r="BB792" s="236" t="s">
        <v>215</v>
      </c>
      <c r="BC792" s="236" t="s">
        <v>215</v>
      </c>
      <c r="BD792" s="202">
        <v>3844.523145619808</v>
      </c>
      <c r="BE792" s="202">
        <v>2193.046197755667</v>
      </c>
      <c r="BF792" s="202">
        <v>104858.17699266675</v>
      </c>
      <c r="BG792" s="236" t="s">
        <v>215</v>
      </c>
      <c r="BH792" s="202">
        <v>15116.697879110234</v>
      </c>
    </row>
    <row r="793" spans="17:60" ht="16.5" thickBot="1" x14ac:dyDescent="0.3">
      <c r="Q793" s="206" t="s">
        <v>194</v>
      </c>
      <c r="R793" s="204" t="s">
        <v>548</v>
      </c>
      <c r="S793" s="204" t="s">
        <v>316</v>
      </c>
      <c r="T793" s="204" t="s">
        <v>55</v>
      </c>
      <c r="U793" s="202">
        <v>0</v>
      </c>
      <c r="V793" s="204" t="s">
        <v>215</v>
      </c>
      <c r="W793" s="204" t="s">
        <v>215</v>
      </c>
      <c r="X793" s="204" t="s">
        <v>215</v>
      </c>
      <c r="Y793" s="204" t="s">
        <v>215</v>
      </c>
      <c r="Z793" s="204" t="s">
        <v>215</v>
      </c>
      <c r="AA793" s="204" t="s">
        <v>215</v>
      </c>
      <c r="AB793" s="202">
        <v>0</v>
      </c>
      <c r="AC793" s="158" t="s">
        <v>215</v>
      </c>
      <c r="AD793" s="202">
        <v>0</v>
      </c>
      <c r="AU793" s="206" t="s">
        <v>244</v>
      </c>
      <c r="AV793" s="204" t="s">
        <v>357</v>
      </c>
      <c r="AW793" s="204" t="s">
        <v>304</v>
      </c>
      <c r="AX793" s="204" t="s">
        <v>76</v>
      </c>
      <c r="AY793" s="202">
        <v>944813.62479359668</v>
      </c>
      <c r="AZ793" s="236" t="s">
        <v>215</v>
      </c>
      <c r="BA793" s="236" t="s">
        <v>215</v>
      </c>
      <c r="BB793" s="236" t="s">
        <v>215</v>
      </c>
      <c r="BC793" s="236" t="s">
        <v>215</v>
      </c>
      <c r="BD793" s="202">
        <v>43574.47664928899</v>
      </c>
      <c r="BE793" s="202">
        <v>24856.357138541862</v>
      </c>
      <c r="BF793" s="202">
        <v>1188480.3424996261</v>
      </c>
      <c r="BG793" s="236" t="s">
        <v>215</v>
      </c>
      <c r="BH793" s="202">
        <v>171335.21474519579</v>
      </c>
    </row>
    <row r="794" spans="17:60" ht="16.5" thickBot="1" x14ac:dyDescent="0.3">
      <c r="Q794" s="206" t="s">
        <v>194</v>
      </c>
      <c r="R794" s="204" t="s">
        <v>548</v>
      </c>
      <c r="S794" s="204" t="s">
        <v>315</v>
      </c>
      <c r="T794" s="204" t="s">
        <v>55</v>
      </c>
      <c r="U794" s="202">
        <v>598679.25293953426</v>
      </c>
      <c r="V794" s="204" t="s">
        <v>215</v>
      </c>
      <c r="W794" s="204" t="s">
        <v>215</v>
      </c>
      <c r="X794" s="204" t="s">
        <v>215</v>
      </c>
      <c r="Y794" s="204" t="s">
        <v>215</v>
      </c>
      <c r="Z794" s="204" t="s">
        <v>215</v>
      </c>
      <c r="AA794" s="204" t="s">
        <v>215</v>
      </c>
      <c r="AB794" s="202">
        <v>926801.25282035628</v>
      </c>
      <c r="AC794" s="158" t="s">
        <v>215</v>
      </c>
      <c r="AD794" s="202">
        <v>281649.49026817974</v>
      </c>
      <c r="AU794" s="206" t="s">
        <v>244</v>
      </c>
      <c r="AV794" s="204" t="s">
        <v>370</v>
      </c>
      <c r="AW794" s="204" t="s">
        <v>304</v>
      </c>
      <c r="AX794" s="204" t="s">
        <v>55</v>
      </c>
      <c r="AY794" s="202">
        <v>9891.7626130889003</v>
      </c>
      <c r="AZ794" s="236" t="s">
        <v>215</v>
      </c>
      <c r="BA794" s="236" t="s">
        <v>215</v>
      </c>
      <c r="BB794" s="236" t="s">
        <v>215</v>
      </c>
      <c r="BC794" s="236" t="s">
        <v>215</v>
      </c>
      <c r="BD794" s="202">
        <v>428.47234085057943</v>
      </c>
      <c r="BE794" s="202">
        <v>505.60606640704316</v>
      </c>
      <c r="BF794" s="202">
        <v>9722.6029366639195</v>
      </c>
      <c r="BG794" s="236" t="s">
        <v>215</v>
      </c>
      <c r="BH794" s="202">
        <v>2727.617478348388</v>
      </c>
    </row>
    <row r="795" spans="17:60" ht="16.5" thickBot="1" x14ac:dyDescent="0.3">
      <c r="Q795" s="206" t="s">
        <v>194</v>
      </c>
      <c r="R795" s="204" t="s">
        <v>548</v>
      </c>
      <c r="S795" s="204" t="s">
        <v>314</v>
      </c>
      <c r="T795" s="204" t="s">
        <v>55</v>
      </c>
      <c r="U795" s="202">
        <v>77497.942930803139</v>
      </c>
      <c r="V795" s="204" t="s">
        <v>215</v>
      </c>
      <c r="W795" s="204" t="s">
        <v>215</v>
      </c>
      <c r="X795" s="204" t="s">
        <v>215</v>
      </c>
      <c r="Y795" s="204" t="s">
        <v>215</v>
      </c>
      <c r="Z795" s="204" t="s">
        <v>215</v>
      </c>
      <c r="AA795" s="204" t="s">
        <v>215</v>
      </c>
      <c r="AB795" s="202">
        <v>118735.57060877451</v>
      </c>
      <c r="AC795" s="158" t="s">
        <v>215</v>
      </c>
      <c r="AD795" s="202">
        <v>36041.759484568865</v>
      </c>
      <c r="AU795" s="206" t="s">
        <v>244</v>
      </c>
      <c r="AV795" s="204" t="s">
        <v>370</v>
      </c>
      <c r="AW795" s="204" t="s">
        <v>304</v>
      </c>
      <c r="AX795" s="204" t="s">
        <v>52</v>
      </c>
      <c r="AY795" s="202">
        <v>1034.7420832231699</v>
      </c>
      <c r="AZ795" s="236" t="s">
        <v>215</v>
      </c>
      <c r="BA795" s="236" t="s">
        <v>215</v>
      </c>
      <c r="BB795" s="236" t="s">
        <v>215</v>
      </c>
      <c r="BC795" s="236" t="s">
        <v>215</v>
      </c>
      <c r="BD795" s="202">
        <v>44.82096668884666</v>
      </c>
      <c r="BE795" s="202">
        <v>52.889651208575167</v>
      </c>
      <c r="BF795" s="202">
        <v>1017.0468914936663</v>
      </c>
      <c r="BG795" s="236" t="s">
        <v>215</v>
      </c>
      <c r="BH795" s="202">
        <v>285.32635710925086</v>
      </c>
    </row>
    <row r="796" spans="17:60" ht="16.5" thickBot="1" x14ac:dyDescent="0.3">
      <c r="Q796" s="206" t="s">
        <v>194</v>
      </c>
      <c r="R796" s="204" t="s">
        <v>548</v>
      </c>
      <c r="S796" s="204" t="s">
        <v>313</v>
      </c>
      <c r="T796" s="204" t="s">
        <v>55</v>
      </c>
      <c r="U796" s="202">
        <v>0</v>
      </c>
      <c r="V796" s="204" t="s">
        <v>215</v>
      </c>
      <c r="W796" s="204" t="s">
        <v>215</v>
      </c>
      <c r="X796" s="204" t="s">
        <v>215</v>
      </c>
      <c r="Y796" s="204" t="s">
        <v>215</v>
      </c>
      <c r="Z796" s="204" t="s">
        <v>215</v>
      </c>
      <c r="AA796" s="204" t="s">
        <v>215</v>
      </c>
      <c r="AB796" s="202">
        <v>0</v>
      </c>
      <c r="AC796" s="158" t="s">
        <v>215</v>
      </c>
      <c r="AD796" s="202">
        <v>0</v>
      </c>
      <c r="AU796" s="206" t="s">
        <v>244</v>
      </c>
      <c r="AV796" s="204" t="s">
        <v>546</v>
      </c>
      <c r="AW796" s="204" t="s">
        <v>304</v>
      </c>
      <c r="AX796" s="204" t="s">
        <v>52</v>
      </c>
      <c r="AY796" s="202">
        <v>49310.190533303823</v>
      </c>
      <c r="AZ796" s="236" t="s">
        <v>215</v>
      </c>
      <c r="BA796" s="236" t="s">
        <v>215</v>
      </c>
      <c r="BB796" s="236" t="s">
        <v>215</v>
      </c>
      <c r="BC796" s="236" t="s">
        <v>215</v>
      </c>
      <c r="BD796" s="202">
        <v>1600.966297158928</v>
      </c>
      <c r="BE796" s="202">
        <v>7232.9212284475143</v>
      </c>
      <c r="BF796" s="202">
        <v>63537.552497761382</v>
      </c>
      <c r="BG796" s="236" t="s">
        <v>215</v>
      </c>
      <c r="BH796" s="202">
        <v>15535.360016815353</v>
      </c>
    </row>
    <row r="797" spans="17:60" ht="16.5" thickBot="1" x14ac:dyDescent="0.3">
      <c r="Q797" s="206" t="s">
        <v>194</v>
      </c>
      <c r="R797" s="204" t="s">
        <v>548</v>
      </c>
      <c r="S797" s="204" t="s">
        <v>312</v>
      </c>
      <c r="T797" s="204" t="s">
        <v>55</v>
      </c>
      <c r="U797" s="202">
        <v>0</v>
      </c>
      <c r="V797" s="204" t="s">
        <v>215</v>
      </c>
      <c r="W797" s="204" t="s">
        <v>215</v>
      </c>
      <c r="X797" s="204" t="s">
        <v>215</v>
      </c>
      <c r="Y797" s="204" t="s">
        <v>215</v>
      </c>
      <c r="Z797" s="204" t="s">
        <v>215</v>
      </c>
      <c r="AA797" s="204" t="s">
        <v>215</v>
      </c>
      <c r="AB797" s="202">
        <v>0</v>
      </c>
      <c r="AC797" s="158" t="s">
        <v>215</v>
      </c>
      <c r="AD797" s="202">
        <v>0</v>
      </c>
      <c r="AU797" s="206" t="s">
        <v>244</v>
      </c>
      <c r="AV797" s="204" t="s">
        <v>546</v>
      </c>
      <c r="AW797" s="204" t="s">
        <v>304</v>
      </c>
      <c r="AX797" s="204" t="s">
        <v>76</v>
      </c>
      <c r="AY797" s="202">
        <v>507317.27499825758</v>
      </c>
      <c r="AZ797" s="236" t="s">
        <v>215</v>
      </c>
      <c r="BA797" s="236" t="s">
        <v>215</v>
      </c>
      <c r="BB797" s="236" t="s">
        <v>215</v>
      </c>
      <c r="BC797" s="236" t="s">
        <v>215</v>
      </c>
      <c r="BD797" s="202">
        <v>16471.196936263394</v>
      </c>
      <c r="BE797" s="202">
        <v>74414.352250672411</v>
      </c>
      <c r="BF797" s="202">
        <v>653692.42431648262</v>
      </c>
      <c r="BG797" s="236" t="s">
        <v>215</v>
      </c>
      <c r="BH797" s="202">
        <v>159832.20556660858</v>
      </c>
    </row>
    <row r="798" spans="17:60" ht="16.5" thickBot="1" x14ac:dyDescent="0.3">
      <c r="Q798" s="206" t="s">
        <v>194</v>
      </c>
      <c r="R798" s="204" t="s">
        <v>548</v>
      </c>
      <c r="S798" s="204" t="s">
        <v>323</v>
      </c>
      <c r="T798" s="204" t="s">
        <v>52</v>
      </c>
      <c r="U798" s="202">
        <v>312.81722198171417</v>
      </c>
      <c r="V798" s="204" t="s">
        <v>215</v>
      </c>
      <c r="W798" s="204" t="s">
        <v>215</v>
      </c>
      <c r="X798" s="204" t="s">
        <v>215</v>
      </c>
      <c r="Y798" s="204" t="s">
        <v>215</v>
      </c>
      <c r="Z798" s="204" t="s">
        <v>215</v>
      </c>
      <c r="AA798" s="204" t="s">
        <v>215</v>
      </c>
      <c r="AB798" s="202">
        <v>479.27119022261758</v>
      </c>
      <c r="AC798" s="158" t="s">
        <v>215</v>
      </c>
      <c r="AD798" s="202">
        <v>145.48106247623582</v>
      </c>
      <c r="AU798" s="206" t="s">
        <v>244</v>
      </c>
      <c r="AV798" s="204" t="s">
        <v>545</v>
      </c>
      <c r="AW798" s="204" t="s">
        <v>304</v>
      </c>
      <c r="AX798" s="204" t="s">
        <v>52</v>
      </c>
      <c r="AY798" s="202">
        <v>156010.83532953012</v>
      </c>
      <c r="AZ798" s="236" t="s">
        <v>215</v>
      </c>
      <c r="BA798" s="236" t="s">
        <v>215</v>
      </c>
      <c r="BB798" s="236" t="s">
        <v>215</v>
      </c>
      <c r="BC798" s="236" t="s">
        <v>215</v>
      </c>
      <c r="BD798" s="202">
        <v>4809.4725955176873</v>
      </c>
      <c r="BE798" s="202">
        <v>61188.821845426166</v>
      </c>
      <c r="BF798" s="202">
        <v>199623.0185877085</v>
      </c>
      <c r="BG798" s="236" t="s">
        <v>215</v>
      </c>
      <c r="BH798" s="202">
        <v>86130.228731678901</v>
      </c>
    </row>
    <row r="799" spans="17:60" ht="16.5" thickBot="1" x14ac:dyDescent="0.3">
      <c r="Q799" s="206" t="s">
        <v>194</v>
      </c>
      <c r="R799" s="204" t="s">
        <v>548</v>
      </c>
      <c r="S799" s="204" t="s">
        <v>322</v>
      </c>
      <c r="T799" s="204" t="s">
        <v>52</v>
      </c>
      <c r="U799" s="202">
        <v>0</v>
      </c>
      <c r="V799" s="204" t="s">
        <v>215</v>
      </c>
      <c r="W799" s="204" t="s">
        <v>215</v>
      </c>
      <c r="X799" s="204" t="s">
        <v>215</v>
      </c>
      <c r="Y799" s="204" t="s">
        <v>215</v>
      </c>
      <c r="Z799" s="204" t="s">
        <v>215</v>
      </c>
      <c r="AA799" s="204" t="s">
        <v>215</v>
      </c>
      <c r="AB799" s="202">
        <v>0</v>
      </c>
      <c r="AC799" s="158" t="s">
        <v>215</v>
      </c>
      <c r="AD799" s="202">
        <v>0</v>
      </c>
      <c r="AU799" s="206" t="s">
        <v>244</v>
      </c>
      <c r="AV799" s="204" t="s">
        <v>545</v>
      </c>
      <c r="AW799" s="204" t="s">
        <v>304</v>
      </c>
      <c r="AX799" s="204" t="s">
        <v>76</v>
      </c>
      <c r="AY799" s="202">
        <v>1608858.6679825045</v>
      </c>
      <c r="AZ799" s="236" t="s">
        <v>215</v>
      </c>
      <c r="BA799" s="236" t="s">
        <v>215</v>
      </c>
      <c r="BB799" s="236" t="s">
        <v>215</v>
      </c>
      <c r="BC799" s="236" t="s">
        <v>215</v>
      </c>
      <c r="BD799" s="202">
        <v>49597.591458176918</v>
      </c>
      <c r="BE799" s="202">
        <v>631008.52066918812</v>
      </c>
      <c r="BF799" s="202">
        <v>2058608.4492483749</v>
      </c>
      <c r="BG799" s="236" t="s">
        <v>215</v>
      </c>
      <c r="BH799" s="202">
        <v>888216.28816731437</v>
      </c>
    </row>
    <row r="800" spans="17:60" ht="16.5" thickBot="1" x14ac:dyDescent="0.3">
      <c r="Q800" s="206" t="s">
        <v>194</v>
      </c>
      <c r="R800" s="204" t="s">
        <v>548</v>
      </c>
      <c r="S800" s="204" t="s">
        <v>321</v>
      </c>
      <c r="T800" s="204" t="s">
        <v>52</v>
      </c>
      <c r="U800" s="202">
        <v>166325.28443427884</v>
      </c>
      <c r="V800" s="204" t="s">
        <v>215</v>
      </c>
      <c r="W800" s="204" t="s">
        <v>215</v>
      </c>
      <c r="X800" s="204" t="s">
        <v>215</v>
      </c>
      <c r="Y800" s="204" t="s">
        <v>215</v>
      </c>
      <c r="Z800" s="204" t="s">
        <v>215</v>
      </c>
      <c r="AA800" s="204" t="s">
        <v>215</v>
      </c>
      <c r="AB800" s="202">
        <v>254829.05490284038</v>
      </c>
      <c r="AC800" s="158" t="s">
        <v>215</v>
      </c>
      <c r="AD800" s="202">
        <v>77352.451833919404</v>
      </c>
      <c r="AU800" s="206" t="s">
        <v>244</v>
      </c>
      <c r="AV800" s="204" t="s">
        <v>368</v>
      </c>
      <c r="AW800" s="204" t="s">
        <v>304</v>
      </c>
      <c r="AX800" s="204" t="s">
        <v>55</v>
      </c>
      <c r="AY800" s="202">
        <v>104013.56235097008</v>
      </c>
      <c r="AZ800" s="236" t="s">
        <v>215</v>
      </c>
      <c r="BA800" s="236" t="s">
        <v>215</v>
      </c>
      <c r="BB800" s="236" t="s">
        <v>215</v>
      </c>
      <c r="BC800" s="236" t="s">
        <v>215</v>
      </c>
      <c r="BD800" s="202">
        <v>4534.0531828532139</v>
      </c>
      <c r="BE800" s="202">
        <v>5350.2748628112477</v>
      </c>
      <c r="BF800" s="202">
        <v>139434.72773737821</v>
      </c>
      <c r="BG800" s="236" t="s">
        <v>215</v>
      </c>
      <c r="BH800" s="202">
        <v>28863.38633845295</v>
      </c>
    </row>
    <row r="801" spans="17:60" ht="16.5" thickBot="1" x14ac:dyDescent="0.3">
      <c r="Q801" s="206" t="s">
        <v>194</v>
      </c>
      <c r="R801" s="204" t="s">
        <v>548</v>
      </c>
      <c r="S801" s="204" t="s">
        <v>320</v>
      </c>
      <c r="T801" s="204" t="s">
        <v>52</v>
      </c>
      <c r="U801" s="202">
        <v>60.313841951430703</v>
      </c>
      <c r="V801" s="204" t="s">
        <v>215</v>
      </c>
      <c r="W801" s="204" t="s">
        <v>215</v>
      </c>
      <c r="X801" s="204" t="s">
        <v>215</v>
      </c>
      <c r="Y801" s="204" t="s">
        <v>215</v>
      </c>
      <c r="Z801" s="204" t="s">
        <v>215</v>
      </c>
      <c r="AA801" s="204" t="s">
        <v>215</v>
      </c>
      <c r="AB801" s="202">
        <v>93.370438358318466</v>
      </c>
      <c r="AC801" s="158" t="s">
        <v>215</v>
      </c>
      <c r="AD801" s="202">
        <v>28.374731140802886</v>
      </c>
      <c r="AU801" s="206" t="s">
        <v>244</v>
      </c>
      <c r="AV801" s="204" t="s">
        <v>368</v>
      </c>
      <c r="AW801" s="204" t="s">
        <v>304</v>
      </c>
      <c r="AX801" s="204" t="s">
        <v>52</v>
      </c>
      <c r="AY801" s="202">
        <v>10731.552999955677</v>
      </c>
      <c r="AZ801" s="236" t="s">
        <v>215</v>
      </c>
      <c r="BA801" s="236" t="s">
        <v>215</v>
      </c>
      <c r="BB801" s="236" t="s">
        <v>215</v>
      </c>
      <c r="BC801" s="236" t="s">
        <v>215</v>
      </c>
      <c r="BD801" s="202">
        <v>467.79891907003008</v>
      </c>
      <c r="BE801" s="202">
        <v>552.01222760595101</v>
      </c>
      <c r="BF801" s="202">
        <v>14386.115973020589</v>
      </c>
      <c r="BG801" s="236" t="s">
        <v>215</v>
      </c>
      <c r="BH801" s="202">
        <v>2977.9670386072057</v>
      </c>
    </row>
    <row r="802" spans="17:60" ht="16.5" thickBot="1" x14ac:dyDescent="0.3">
      <c r="Q802" s="206" t="s">
        <v>194</v>
      </c>
      <c r="R802" s="204" t="s">
        <v>548</v>
      </c>
      <c r="S802" s="204" t="s">
        <v>319</v>
      </c>
      <c r="T802" s="204" t="s">
        <v>52</v>
      </c>
      <c r="U802" s="202">
        <v>2501.8131225740881</v>
      </c>
      <c r="V802" s="204" t="s">
        <v>215</v>
      </c>
      <c r="W802" s="204" t="s">
        <v>215</v>
      </c>
      <c r="X802" s="204" t="s">
        <v>215</v>
      </c>
      <c r="Y802" s="204" t="s">
        <v>215</v>
      </c>
      <c r="Z802" s="204" t="s">
        <v>215</v>
      </c>
      <c r="AA802" s="204" t="s">
        <v>215</v>
      </c>
      <c r="AB802" s="202">
        <v>3872.9979783653134</v>
      </c>
      <c r="AC802" s="158" t="s">
        <v>215</v>
      </c>
      <c r="AD802" s="202">
        <v>1176.9814759062679</v>
      </c>
      <c r="AU802" s="206" t="s">
        <v>244</v>
      </c>
      <c r="AV802" s="204" t="s">
        <v>366</v>
      </c>
      <c r="AW802" s="204" t="s">
        <v>304</v>
      </c>
      <c r="AX802" s="204" t="s">
        <v>52</v>
      </c>
      <c r="AY802" s="202">
        <v>9085.9165665807377</v>
      </c>
      <c r="AZ802" s="236" t="s">
        <v>215</v>
      </c>
      <c r="BA802" s="236" t="s">
        <v>215</v>
      </c>
      <c r="BB802" s="236" t="s">
        <v>215</v>
      </c>
      <c r="BC802" s="236" t="s">
        <v>215</v>
      </c>
      <c r="BD802" s="202">
        <v>419.03932043142549</v>
      </c>
      <c r="BE802" s="202">
        <v>1364.3535474795999</v>
      </c>
      <c r="BF802" s="202">
        <v>11429.167562366514</v>
      </c>
      <c r="BG802" s="236" t="s">
        <v>215</v>
      </c>
      <c r="BH802" s="202">
        <v>2772.9855189680125</v>
      </c>
    </row>
    <row r="803" spans="17:60" ht="16.5" thickBot="1" x14ac:dyDescent="0.3">
      <c r="Q803" s="206" t="s">
        <v>194</v>
      </c>
      <c r="R803" s="204" t="s">
        <v>548</v>
      </c>
      <c r="S803" s="204" t="s">
        <v>318</v>
      </c>
      <c r="T803" s="204" t="s">
        <v>52</v>
      </c>
      <c r="U803" s="202">
        <v>0</v>
      </c>
      <c r="V803" s="204" t="s">
        <v>215</v>
      </c>
      <c r="W803" s="204" t="s">
        <v>215</v>
      </c>
      <c r="X803" s="204" t="s">
        <v>215</v>
      </c>
      <c r="Y803" s="204" t="s">
        <v>215</v>
      </c>
      <c r="Z803" s="204" t="s">
        <v>215</v>
      </c>
      <c r="AA803" s="204" t="s">
        <v>215</v>
      </c>
      <c r="AB803" s="202">
        <v>0</v>
      </c>
      <c r="AC803" s="158" t="s">
        <v>215</v>
      </c>
      <c r="AD803" s="202">
        <v>0</v>
      </c>
      <c r="AU803" s="206" t="s">
        <v>244</v>
      </c>
      <c r="AV803" s="204" t="s">
        <v>366</v>
      </c>
      <c r="AW803" s="204" t="s">
        <v>304</v>
      </c>
      <c r="AX803" s="204" t="s">
        <v>76</v>
      </c>
      <c r="AY803" s="202">
        <v>94478.273075515943</v>
      </c>
      <c r="AZ803" s="236" t="s">
        <v>215</v>
      </c>
      <c r="BA803" s="236" t="s">
        <v>215</v>
      </c>
      <c r="BB803" s="236" t="s">
        <v>215</v>
      </c>
      <c r="BC803" s="236" t="s">
        <v>215</v>
      </c>
      <c r="BD803" s="202">
        <v>4357.3051826952442</v>
      </c>
      <c r="BE803" s="202">
        <v>14186.985549090894</v>
      </c>
      <c r="BF803" s="202">
        <v>118844.14809120924</v>
      </c>
      <c r="BG803" s="236" t="s">
        <v>215</v>
      </c>
      <c r="BH803" s="202">
        <v>28834.392345086606</v>
      </c>
    </row>
    <row r="804" spans="17:60" ht="16.5" thickBot="1" x14ac:dyDescent="0.3">
      <c r="Q804" s="206" t="s">
        <v>194</v>
      </c>
      <c r="R804" s="204" t="s">
        <v>548</v>
      </c>
      <c r="S804" s="204" t="s">
        <v>317</v>
      </c>
      <c r="T804" s="204" t="s">
        <v>52</v>
      </c>
      <c r="U804" s="202">
        <v>2140.7459662509732</v>
      </c>
      <c r="V804" s="204" t="s">
        <v>215</v>
      </c>
      <c r="W804" s="204" t="s">
        <v>215</v>
      </c>
      <c r="X804" s="204" t="s">
        <v>215</v>
      </c>
      <c r="Y804" s="204" t="s">
        <v>215</v>
      </c>
      <c r="Z804" s="204" t="s">
        <v>215</v>
      </c>
      <c r="AA804" s="204" t="s">
        <v>215</v>
      </c>
      <c r="AB804" s="202">
        <v>3314.0384166476397</v>
      </c>
      <c r="AC804" s="158" t="s">
        <v>215</v>
      </c>
      <c r="AD804" s="202">
        <v>1007.116928184489</v>
      </c>
      <c r="AU804" s="206" t="s">
        <v>244</v>
      </c>
      <c r="AV804" s="204" t="s">
        <v>359</v>
      </c>
      <c r="AW804" s="204" t="s">
        <v>304</v>
      </c>
      <c r="AX804" s="204" t="s">
        <v>52</v>
      </c>
      <c r="AY804" s="202">
        <v>18025.202757118343</v>
      </c>
      <c r="AZ804" s="236" t="s">
        <v>215</v>
      </c>
      <c r="BA804" s="236" t="s">
        <v>215</v>
      </c>
      <c r="BB804" s="236" t="s">
        <v>215</v>
      </c>
      <c r="BC804" s="236" t="s">
        <v>215</v>
      </c>
      <c r="BD804" s="202">
        <v>1213.4634643240859</v>
      </c>
      <c r="BE804" s="202">
        <v>3503.2533862448722</v>
      </c>
      <c r="BF804" s="202">
        <v>23830.910866665956</v>
      </c>
      <c r="BG804" s="236" t="s">
        <v>215</v>
      </c>
      <c r="BH804" s="202">
        <v>7582.4014488184466</v>
      </c>
    </row>
    <row r="805" spans="17:60" ht="16.5" thickBot="1" x14ac:dyDescent="0.3">
      <c r="Q805" s="206" t="s">
        <v>194</v>
      </c>
      <c r="R805" s="204" t="s">
        <v>548</v>
      </c>
      <c r="S805" s="204" t="s">
        <v>74</v>
      </c>
      <c r="T805" s="204" t="s">
        <v>52</v>
      </c>
      <c r="U805" s="202">
        <v>0</v>
      </c>
      <c r="V805" s="204" t="s">
        <v>215</v>
      </c>
      <c r="W805" s="204" t="s">
        <v>215</v>
      </c>
      <c r="X805" s="204" t="s">
        <v>215</v>
      </c>
      <c r="Y805" s="204" t="s">
        <v>215</v>
      </c>
      <c r="Z805" s="204" t="s">
        <v>215</v>
      </c>
      <c r="AA805" s="204" t="s">
        <v>215</v>
      </c>
      <c r="AB805" s="202">
        <v>0</v>
      </c>
      <c r="AC805" s="158" t="s">
        <v>215</v>
      </c>
      <c r="AD805" s="202">
        <v>0</v>
      </c>
      <c r="AU805" s="206" t="s">
        <v>244</v>
      </c>
      <c r="AV805" s="204" t="s">
        <v>359</v>
      </c>
      <c r="AW805" s="204" t="s">
        <v>304</v>
      </c>
      <c r="AX805" s="204" t="s">
        <v>76</v>
      </c>
      <c r="AY805" s="202">
        <v>189198.65162122098</v>
      </c>
      <c r="AZ805" s="236" t="s">
        <v>215</v>
      </c>
      <c r="BA805" s="236" t="s">
        <v>215</v>
      </c>
      <c r="BB805" s="236" t="s">
        <v>215</v>
      </c>
      <c r="BC805" s="236" t="s">
        <v>215</v>
      </c>
      <c r="BD805" s="202">
        <v>12736.924756703049</v>
      </c>
      <c r="BE805" s="202">
        <v>36771.337659614139</v>
      </c>
      <c r="BF805" s="202">
        <v>250137.33624150988</v>
      </c>
      <c r="BG805" s="236" t="s">
        <v>215</v>
      </c>
      <c r="BH805" s="202">
        <v>79587.461483655818</v>
      </c>
    </row>
    <row r="806" spans="17:60" ht="16.5" thickBot="1" x14ac:dyDescent="0.3">
      <c r="Q806" s="206" t="s">
        <v>194</v>
      </c>
      <c r="R806" s="204" t="s">
        <v>548</v>
      </c>
      <c r="S806" s="204" t="s">
        <v>316</v>
      </c>
      <c r="T806" s="204" t="s">
        <v>52</v>
      </c>
      <c r="U806" s="202">
        <v>0</v>
      </c>
      <c r="V806" s="204" t="s">
        <v>215</v>
      </c>
      <c r="W806" s="204" t="s">
        <v>215</v>
      </c>
      <c r="X806" s="204" t="s">
        <v>215</v>
      </c>
      <c r="Y806" s="204" t="s">
        <v>215</v>
      </c>
      <c r="Z806" s="204" t="s">
        <v>215</v>
      </c>
      <c r="AA806" s="204" t="s">
        <v>215</v>
      </c>
      <c r="AB806" s="202">
        <v>0</v>
      </c>
      <c r="AC806" s="158" t="s">
        <v>215</v>
      </c>
      <c r="AD806" s="202">
        <v>0</v>
      </c>
      <c r="AU806" s="206" t="s">
        <v>244</v>
      </c>
      <c r="AV806" s="204" t="s">
        <v>364</v>
      </c>
      <c r="AW806" s="204" t="s">
        <v>304</v>
      </c>
      <c r="AX806" s="204" t="s">
        <v>52</v>
      </c>
      <c r="AY806" s="202">
        <v>64549.74403804246</v>
      </c>
      <c r="AZ806" s="236" t="s">
        <v>215</v>
      </c>
      <c r="BA806" s="236" t="s">
        <v>215</v>
      </c>
      <c r="BB806" s="236" t="s">
        <v>215</v>
      </c>
      <c r="BC806" s="236" t="s">
        <v>215</v>
      </c>
      <c r="BD806" s="202">
        <v>2977.0118047543283</v>
      </c>
      <c r="BE806" s="202">
        <v>9665.9161339918537</v>
      </c>
      <c r="BF806" s="202">
        <v>81197.074099513819</v>
      </c>
      <c r="BG806" s="236" t="s">
        <v>215</v>
      </c>
      <c r="BH806" s="202">
        <v>19673.363653136123</v>
      </c>
    </row>
    <row r="807" spans="17:60" ht="16.5" thickBot="1" x14ac:dyDescent="0.3">
      <c r="Q807" s="206" t="s">
        <v>194</v>
      </c>
      <c r="R807" s="204" t="s">
        <v>548</v>
      </c>
      <c r="S807" s="204" t="s">
        <v>315</v>
      </c>
      <c r="T807" s="204" t="s">
        <v>52</v>
      </c>
      <c r="U807" s="202">
        <v>35727.534805643547</v>
      </c>
      <c r="V807" s="204" t="s">
        <v>215</v>
      </c>
      <c r="W807" s="204" t="s">
        <v>215</v>
      </c>
      <c r="X807" s="204" t="s">
        <v>215</v>
      </c>
      <c r="Y807" s="204" t="s">
        <v>215</v>
      </c>
      <c r="Z807" s="204" t="s">
        <v>215</v>
      </c>
      <c r="AA807" s="204" t="s">
        <v>215</v>
      </c>
      <c r="AB807" s="202">
        <v>55308.955263558499</v>
      </c>
      <c r="AC807" s="158" t="s">
        <v>215</v>
      </c>
      <c r="AD807" s="202">
        <v>16808.068622956718</v>
      </c>
      <c r="AU807" s="206" t="s">
        <v>244</v>
      </c>
      <c r="AV807" s="204" t="s">
        <v>364</v>
      </c>
      <c r="AW807" s="204" t="s">
        <v>304</v>
      </c>
      <c r="AX807" s="204" t="s">
        <v>76</v>
      </c>
      <c r="AY807" s="202">
        <v>677423.82826915453</v>
      </c>
      <c r="AZ807" s="236" t="s">
        <v>215</v>
      </c>
      <c r="BA807" s="236" t="s">
        <v>215</v>
      </c>
      <c r="BB807" s="236" t="s">
        <v>215</v>
      </c>
      <c r="BC807" s="236" t="s">
        <v>215</v>
      </c>
      <c r="BD807" s="202">
        <v>31242.55198270961</v>
      </c>
      <c r="BE807" s="202">
        <v>101439.93611126207</v>
      </c>
      <c r="BF807" s="202">
        <v>852130.92012153764</v>
      </c>
      <c r="BG807" s="236" t="s">
        <v>215</v>
      </c>
      <c r="BH807" s="202">
        <v>206464.10794416638</v>
      </c>
    </row>
    <row r="808" spans="17:60" ht="16.5" thickBot="1" x14ac:dyDescent="0.3">
      <c r="Q808" s="206" t="s">
        <v>194</v>
      </c>
      <c r="R808" s="204" t="s">
        <v>548</v>
      </c>
      <c r="S808" s="204" t="s">
        <v>314</v>
      </c>
      <c r="T808" s="204" t="s">
        <v>52</v>
      </c>
      <c r="U808" s="202">
        <v>2249.4921309186793</v>
      </c>
      <c r="V808" s="204" t="s">
        <v>215</v>
      </c>
      <c r="W808" s="204" t="s">
        <v>215</v>
      </c>
      <c r="X808" s="204" t="s">
        <v>215</v>
      </c>
      <c r="Y808" s="204" t="s">
        <v>215</v>
      </c>
      <c r="Z808" s="204" t="s">
        <v>215</v>
      </c>
      <c r="AA808" s="204" t="s">
        <v>215</v>
      </c>
      <c r="AB808" s="202">
        <v>3446.4751146112708</v>
      </c>
      <c r="AC808" s="158" t="s">
        <v>215</v>
      </c>
      <c r="AD808" s="202">
        <v>1046.1652436038551</v>
      </c>
      <c r="AU808" s="206" t="s">
        <v>244</v>
      </c>
      <c r="AV808" s="204" t="s">
        <v>308</v>
      </c>
      <c r="AW808" s="204" t="s">
        <v>304</v>
      </c>
      <c r="AX808" s="204" t="s">
        <v>55</v>
      </c>
      <c r="AY808" s="202">
        <v>122540.57078438226</v>
      </c>
      <c r="AZ808" s="236" t="s">
        <v>215</v>
      </c>
      <c r="BA808" s="236" t="s">
        <v>215</v>
      </c>
      <c r="BB808" s="236" t="s">
        <v>215</v>
      </c>
      <c r="BC808" s="236" t="s">
        <v>215</v>
      </c>
      <c r="BD808" s="202">
        <v>5645.6898580982888</v>
      </c>
      <c r="BE808" s="202">
        <v>33371.700404374234</v>
      </c>
      <c r="BF808" s="202">
        <v>154848.78418917456</v>
      </c>
      <c r="BG808" s="236" t="s">
        <v>215</v>
      </c>
      <c r="BH808" s="202">
        <v>52350.10850945938</v>
      </c>
    </row>
    <row r="809" spans="17:60" ht="16.5" thickBot="1" x14ac:dyDescent="0.3">
      <c r="Q809" s="206" t="s">
        <v>194</v>
      </c>
      <c r="R809" s="204" t="s">
        <v>548</v>
      </c>
      <c r="S809" s="204" t="s">
        <v>313</v>
      </c>
      <c r="T809" s="204" t="s">
        <v>52</v>
      </c>
      <c r="U809" s="202">
        <v>0</v>
      </c>
      <c r="V809" s="204" t="s">
        <v>215</v>
      </c>
      <c r="W809" s="204" t="s">
        <v>215</v>
      </c>
      <c r="X809" s="204" t="s">
        <v>215</v>
      </c>
      <c r="Y809" s="204" t="s">
        <v>215</v>
      </c>
      <c r="Z809" s="204" t="s">
        <v>215</v>
      </c>
      <c r="AA809" s="204" t="s">
        <v>215</v>
      </c>
      <c r="AB809" s="202">
        <v>0</v>
      </c>
      <c r="AC809" s="158" t="s">
        <v>215</v>
      </c>
      <c r="AD809" s="202">
        <v>0</v>
      </c>
      <c r="AU809" s="206" t="s">
        <v>244</v>
      </c>
      <c r="AV809" s="204" t="s">
        <v>308</v>
      </c>
      <c r="AW809" s="204" t="s">
        <v>304</v>
      </c>
      <c r="AX809" s="204" t="s">
        <v>52</v>
      </c>
      <c r="AY809" s="202">
        <v>5545.7715655594093</v>
      </c>
      <c r="AZ809" s="236" t="s">
        <v>215</v>
      </c>
      <c r="BA809" s="236" t="s">
        <v>215</v>
      </c>
      <c r="BB809" s="236" t="s">
        <v>215</v>
      </c>
      <c r="BC809" s="236" t="s">
        <v>215</v>
      </c>
      <c r="BD809" s="202">
        <v>255.50481838459839</v>
      </c>
      <c r="BE809" s="202">
        <v>1510.290232959592</v>
      </c>
      <c r="BF809" s="202">
        <v>7007.9319756785235</v>
      </c>
      <c r="BG809" s="236" t="s">
        <v>215</v>
      </c>
      <c r="BH809" s="202">
        <v>2369.1887622797885</v>
      </c>
    </row>
    <row r="810" spans="17:60" ht="16.5" thickBot="1" x14ac:dyDescent="0.3">
      <c r="Q810" s="206" t="s">
        <v>194</v>
      </c>
      <c r="R810" s="204" t="s">
        <v>548</v>
      </c>
      <c r="S810" s="204" t="s">
        <v>312</v>
      </c>
      <c r="T810" s="204" t="s">
        <v>52</v>
      </c>
      <c r="U810" s="202">
        <v>0</v>
      </c>
      <c r="V810" s="204" t="s">
        <v>215</v>
      </c>
      <c r="W810" s="204" t="s">
        <v>215</v>
      </c>
      <c r="X810" s="204" t="s">
        <v>215</v>
      </c>
      <c r="Y810" s="204" t="s">
        <v>215</v>
      </c>
      <c r="Z810" s="204" t="s">
        <v>215</v>
      </c>
      <c r="AA810" s="204" t="s">
        <v>215</v>
      </c>
      <c r="AB810" s="202">
        <v>0</v>
      </c>
      <c r="AC810" s="158" t="s">
        <v>215</v>
      </c>
      <c r="AD810" s="202">
        <v>0</v>
      </c>
      <c r="AU810" s="206" t="s">
        <v>244</v>
      </c>
      <c r="AV810" s="204" t="s">
        <v>375</v>
      </c>
      <c r="AW810" s="204" t="s">
        <v>304</v>
      </c>
      <c r="AX810" s="204" t="s">
        <v>52</v>
      </c>
      <c r="AY810" s="202">
        <v>14714.932074761358</v>
      </c>
      <c r="AZ810" s="236" t="s">
        <v>215</v>
      </c>
      <c r="BA810" s="236" t="s">
        <v>215</v>
      </c>
      <c r="BB810" s="236" t="s">
        <v>215</v>
      </c>
      <c r="BC810" s="236" t="s">
        <v>215</v>
      </c>
      <c r="BD810" s="202">
        <v>990.03516775857008</v>
      </c>
      <c r="BE810" s="202">
        <v>1478.8314435775649</v>
      </c>
      <c r="BF810" s="202">
        <v>19552.194958817294</v>
      </c>
      <c r="BG810" s="236" t="s">
        <v>215</v>
      </c>
      <c r="BH810" s="202">
        <v>4806.9086005536692</v>
      </c>
    </row>
    <row r="811" spans="17:60" ht="16.5" thickBot="1" x14ac:dyDescent="0.3">
      <c r="Q811" s="206" t="s">
        <v>194</v>
      </c>
      <c r="R811" s="204" t="s">
        <v>547</v>
      </c>
      <c r="S811" s="204" t="s">
        <v>323</v>
      </c>
      <c r="T811" s="204" t="s">
        <v>55</v>
      </c>
      <c r="U811" s="202">
        <v>5095.3047175034553</v>
      </c>
      <c r="V811" s="204" t="s">
        <v>215</v>
      </c>
      <c r="W811" s="204" t="s">
        <v>215</v>
      </c>
      <c r="X811" s="204" t="s">
        <v>215</v>
      </c>
      <c r="Y811" s="204" t="s">
        <v>215</v>
      </c>
      <c r="Z811" s="204" t="s">
        <v>215</v>
      </c>
      <c r="AA811" s="204" t="s">
        <v>215</v>
      </c>
      <c r="AB811" s="202">
        <v>7806.5802804410459</v>
      </c>
      <c r="AC811" s="158" t="s">
        <v>215</v>
      </c>
      <c r="AD811" s="202">
        <v>3651.25331813514</v>
      </c>
      <c r="AU811" s="206" t="s">
        <v>244</v>
      </c>
      <c r="AV811" s="204" t="s">
        <v>375</v>
      </c>
      <c r="AW811" s="204" t="s">
        <v>304</v>
      </c>
      <c r="AX811" s="204" t="s">
        <v>76</v>
      </c>
      <c r="AY811" s="202">
        <v>128293.48695330715</v>
      </c>
      <c r="AZ811" s="236" t="s">
        <v>215</v>
      </c>
      <c r="BA811" s="236" t="s">
        <v>215</v>
      </c>
      <c r="BB811" s="236" t="s">
        <v>215</v>
      </c>
      <c r="BC811" s="236" t="s">
        <v>215</v>
      </c>
      <c r="BD811" s="202">
        <v>8631.7125510896531</v>
      </c>
      <c r="BE811" s="202">
        <v>12893.327780844384</v>
      </c>
      <c r="BF811" s="202">
        <v>170467.60774111317</v>
      </c>
      <c r="BG811" s="236" t="s">
        <v>215</v>
      </c>
      <c r="BH811" s="202">
        <v>41909.474178858771</v>
      </c>
    </row>
    <row r="812" spans="17:60" ht="16.5" thickBot="1" x14ac:dyDescent="0.3">
      <c r="Q812" s="206" t="s">
        <v>194</v>
      </c>
      <c r="R812" s="204" t="s">
        <v>547</v>
      </c>
      <c r="S812" s="204" t="s">
        <v>322</v>
      </c>
      <c r="T812" s="204" t="s">
        <v>55</v>
      </c>
      <c r="U812" s="202">
        <v>0</v>
      </c>
      <c r="V812" s="204" t="s">
        <v>215</v>
      </c>
      <c r="W812" s="204" t="s">
        <v>215</v>
      </c>
      <c r="X812" s="204" t="s">
        <v>215</v>
      </c>
      <c r="Y812" s="204" t="s">
        <v>215</v>
      </c>
      <c r="Z812" s="204" t="s">
        <v>215</v>
      </c>
      <c r="AA812" s="204" t="s">
        <v>215</v>
      </c>
      <c r="AB812" s="202">
        <v>0</v>
      </c>
      <c r="AC812" s="158" t="s">
        <v>215</v>
      </c>
      <c r="AD812" s="202">
        <v>0</v>
      </c>
      <c r="AU812" s="206" t="s">
        <v>244</v>
      </c>
      <c r="AV812" s="204" t="s">
        <v>361</v>
      </c>
      <c r="AW812" s="204" t="s">
        <v>304</v>
      </c>
      <c r="AX812" s="204" t="s">
        <v>52</v>
      </c>
      <c r="AY812" s="202">
        <v>17643.139825891882</v>
      </c>
      <c r="AZ812" s="236" t="s">
        <v>215</v>
      </c>
      <c r="BA812" s="236" t="s">
        <v>215</v>
      </c>
      <c r="BB812" s="236" t="s">
        <v>215</v>
      </c>
      <c r="BC812" s="236" t="s">
        <v>215</v>
      </c>
      <c r="BD812" s="202">
        <v>1187.0478782076236</v>
      </c>
      <c r="BE812" s="202">
        <v>4034.6255953166419</v>
      </c>
      <c r="BF812" s="202">
        <v>23442.997073236995</v>
      </c>
      <c r="BG812" s="236" t="s">
        <v>215</v>
      </c>
      <c r="BH812" s="202">
        <v>8024.9756923175728</v>
      </c>
    </row>
    <row r="813" spans="17:60" ht="16.5" thickBot="1" x14ac:dyDescent="0.3">
      <c r="Q813" s="206" t="s">
        <v>194</v>
      </c>
      <c r="R813" s="204" t="s">
        <v>547</v>
      </c>
      <c r="S813" s="204" t="s">
        <v>321</v>
      </c>
      <c r="T813" s="204" t="s">
        <v>55</v>
      </c>
      <c r="U813" s="202">
        <v>3065978.029844685</v>
      </c>
      <c r="V813" s="204" t="s">
        <v>215</v>
      </c>
      <c r="W813" s="204" t="s">
        <v>215</v>
      </c>
      <c r="X813" s="204" t="s">
        <v>215</v>
      </c>
      <c r="Y813" s="204" t="s">
        <v>215</v>
      </c>
      <c r="Z813" s="204" t="s">
        <v>215</v>
      </c>
      <c r="AA813" s="204" t="s">
        <v>215</v>
      </c>
      <c r="AB813" s="202">
        <v>4697423.4035169417</v>
      </c>
      <c r="AC813" s="158" t="s">
        <v>215</v>
      </c>
      <c r="AD813" s="202">
        <v>2197054.5581589653</v>
      </c>
      <c r="AU813" s="206" t="s">
        <v>244</v>
      </c>
      <c r="AV813" s="204" t="s">
        <v>361</v>
      </c>
      <c r="AW813" s="204" t="s">
        <v>304</v>
      </c>
      <c r="AX813" s="204" t="s">
        <v>76</v>
      </c>
      <c r="AY813" s="202">
        <v>206154.98534496568</v>
      </c>
      <c r="AZ813" s="236" t="s">
        <v>215</v>
      </c>
      <c r="BA813" s="236" t="s">
        <v>215</v>
      </c>
      <c r="BB813" s="236" t="s">
        <v>215</v>
      </c>
      <c r="BC813" s="236" t="s">
        <v>215</v>
      </c>
      <c r="BD813" s="202">
        <v>13870.311086949318</v>
      </c>
      <c r="BE813" s="202">
        <v>47143.433010392699</v>
      </c>
      <c r="BF813" s="202">
        <v>273924.63959180447</v>
      </c>
      <c r="BG813" s="236" t="s">
        <v>215</v>
      </c>
      <c r="BH813" s="202">
        <v>93769.519630262483</v>
      </c>
    </row>
    <row r="814" spans="17:60" ht="16.5" thickBot="1" x14ac:dyDescent="0.3">
      <c r="Q814" s="206" t="s">
        <v>194</v>
      </c>
      <c r="R814" s="204" t="s">
        <v>547</v>
      </c>
      <c r="S814" s="204" t="s">
        <v>320</v>
      </c>
      <c r="T814" s="204" t="s">
        <v>55</v>
      </c>
      <c r="U814" s="202">
        <v>0</v>
      </c>
      <c r="V814" s="204" t="s">
        <v>215</v>
      </c>
      <c r="W814" s="204" t="s">
        <v>215</v>
      </c>
      <c r="X814" s="204" t="s">
        <v>215</v>
      </c>
      <c r="Y814" s="204" t="s">
        <v>215</v>
      </c>
      <c r="Z814" s="204" t="s">
        <v>215</v>
      </c>
      <c r="AA814" s="204" t="s">
        <v>215</v>
      </c>
      <c r="AB814" s="202">
        <v>0</v>
      </c>
      <c r="AC814" s="158" t="s">
        <v>215</v>
      </c>
      <c r="AD814" s="202">
        <v>0</v>
      </c>
      <c r="AU814" s="206" t="s">
        <v>244</v>
      </c>
      <c r="AV814" s="204" t="s">
        <v>307</v>
      </c>
      <c r="AW814" s="204" t="s">
        <v>304</v>
      </c>
      <c r="AX814" s="204" t="s">
        <v>55</v>
      </c>
      <c r="AY814" s="202">
        <v>70055.315810210974</v>
      </c>
      <c r="AZ814" s="236" t="s">
        <v>215</v>
      </c>
      <c r="BA814" s="236" t="s">
        <v>215</v>
      </c>
      <c r="BB814" s="236" t="s">
        <v>215</v>
      </c>
      <c r="BC814" s="236" t="s">
        <v>215</v>
      </c>
      <c r="BD814" s="202">
        <v>3227.5888992838641</v>
      </c>
      <c r="BE814" s="202">
        <v>46800.654990527735</v>
      </c>
      <c r="BF814" s="202">
        <v>88525.623879192819</v>
      </c>
      <c r="BG814" s="236" t="s">
        <v>215</v>
      </c>
      <c r="BH814" s="202">
        <v>57650.436127227447</v>
      </c>
    </row>
    <row r="815" spans="17:60" ht="16.5" thickBot="1" x14ac:dyDescent="0.3">
      <c r="Q815" s="206" t="s">
        <v>194</v>
      </c>
      <c r="R815" s="204" t="s">
        <v>547</v>
      </c>
      <c r="S815" s="204" t="s">
        <v>319</v>
      </c>
      <c r="T815" s="204" t="s">
        <v>55</v>
      </c>
      <c r="U815" s="202">
        <v>48501.409045599059</v>
      </c>
      <c r="V815" s="204" t="s">
        <v>215</v>
      </c>
      <c r="W815" s="204" t="s">
        <v>215</v>
      </c>
      <c r="X815" s="204" t="s">
        <v>215</v>
      </c>
      <c r="Y815" s="204" t="s">
        <v>215</v>
      </c>
      <c r="Z815" s="204" t="s">
        <v>215</v>
      </c>
      <c r="AA815" s="204" t="s">
        <v>215</v>
      </c>
      <c r="AB815" s="202">
        <v>75083.889154838922</v>
      </c>
      <c r="AC815" s="158" t="s">
        <v>215</v>
      </c>
      <c r="AD815" s="202">
        <v>35158.076858583328</v>
      </c>
      <c r="AU815" s="206" t="s">
        <v>244</v>
      </c>
      <c r="AV815" s="204" t="s">
        <v>307</v>
      </c>
      <c r="AW815" s="204" t="s">
        <v>304</v>
      </c>
      <c r="AX815" s="204" t="s">
        <v>52</v>
      </c>
      <c r="AY815" s="202">
        <v>3158.8968296227854</v>
      </c>
      <c r="AZ815" s="236" t="s">
        <v>215</v>
      </c>
      <c r="BA815" s="236" t="s">
        <v>215</v>
      </c>
      <c r="BB815" s="236" t="s">
        <v>215</v>
      </c>
      <c r="BC815" s="236" t="s">
        <v>215</v>
      </c>
      <c r="BD815" s="202">
        <v>145.53671228739822</v>
      </c>
      <c r="BE815" s="202">
        <v>2110.3101022963274</v>
      </c>
      <c r="BF815" s="202">
        <v>3991.7500817489959</v>
      </c>
      <c r="BG815" s="236" t="s">
        <v>215</v>
      </c>
      <c r="BH815" s="202">
        <v>2599.5426300273107</v>
      </c>
    </row>
    <row r="816" spans="17:60" ht="16.5" thickBot="1" x14ac:dyDescent="0.3">
      <c r="Q816" s="206" t="s">
        <v>194</v>
      </c>
      <c r="R816" s="204" t="s">
        <v>547</v>
      </c>
      <c r="S816" s="204" t="s">
        <v>318</v>
      </c>
      <c r="T816" s="204" t="s">
        <v>55</v>
      </c>
      <c r="U816" s="202">
        <v>0</v>
      </c>
      <c r="V816" s="204" t="s">
        <v>215</v>
      </c>
      <c r="W816" s="204" t="s">
        <v>215</v>
      </c>
      <c r="X816" s="204" t="s">
        <v>215</v>
      </c>
      <c r="Y816" s="204" t="s">
        <v>215</v>
      </c>
      <c r="Z816" s="204" t="s">
        <v>215</v>
      </c>
      <c r="AA816" s="204" t="s">
        <v>215</v>
      </c>
      <c r="AB816" s="202">
        <v>0</v>
      </c>
      <c r="AC816" s="158" t="s">
        <v>215</v>
      </c>
      <c r="AD816" s="202">
        <v>0</v>
      </c>
      <c r="AU816" s="206" t="s">
        <v>244</v>
      </c>
      <c r="AV816" s="204" t="s">
        <v>370</v>
      </c>
      <c r="AW816" s="204" t="s">
        <v>303</v>
      </c>
      <c r="AX816" s="204" t="s">
        <v>55</v>
      </c>
      <c r="AY816" s="202">
        <v>1644.4961322208292</v>
      </c>
      <c r="AZ816" s="236" t="s">
        <v>215</v>
      </c>
      <c r="BA816" s="236" t="s">
        <v>215</v>
      </c>
      <c r="BB816" s="236" t="s">
        <v>215</v>
      </c>
      <c r="BC816" s="236" t="s">
        <v>215</v>
      </c>
      <c r="BD816" s="202">
        <v>71.233119399774026</v>
      </c>
      <c r="BE816" s="202">
        <v>78.636031122738018</v>
      </c>
      <c r="BF816" s="202">
        <v>1616.3734968028994</v>
      </c>
      <c r="BG816" s="236" t="s">
        <v>215</v>
      </c>
      <c r="BH816" s="202">
        <v>448.04331631708249</v>
      </c>
    </row>
    <row r="817" spans="17:60" ht="16.5" thickBot="1" x14ac:dyDescent="0.3">
      <c r="Q817" s="206" t="s">
        <v>194</v>
      </c>
      <c r="R817" s="204" t="s">
        <v>547</v>
      </c>
      <c r="S817" s="204" t="s">
        <v>317</v>
      </c>
      <c r="T817" s="204" t="s">
        <v>55</v>
      </c>
      <c r="U817" s="202">
        <v>28165.513044269079</v>
      </c>
      <c r="V817" s="204" t="s">
        <v>215</v>
      </c>
      <c r="W817" s="204" t="s">
        <v>215</v>
      </c>
      <c r="X817" s="204" t="s">
        <v>215</v>
      </c>
      <c r="Y817" s="204" t="s">
        <v>215</v>
      </c>
      <c r="Z817" s="204" t="s">
        <v>215</v>
      </c>
      <c r="AA817" s="204" t="s">
        <v>215</v>
      </c>
      <c r="AB817" s="202">
        <v>43602.367457342159</v>
      </c>
      <c r="AC817" s="158" t="s">
        <v>215</v>
      </c>
      <c r="AD817" s="202">
        <v>20416.835136497892</v>
      </c>
      <c r="AU817" s="206" t="s">
        <v>244</v>
      </c>
      <c r="AV817" s="204" t="s">
        <v>370</v>
      </c>
      <c r="AW817" s="204" t="s">
        <v>303</v>
      </c>
      <c r="AX817" s="204" t="s">
        <v>52</v>
      </c>
      <c r="AY817" s="202">
        <v>172.02488781502356</v>
      </c>
      <c r="AZ817" s="236" t="s">
        <v>215</v>
      </c>
      <c r="BA817" s="236" t="s">
        <v>215</v>
      </c>
      <c r="BB817" s="236" t="s">
        <v>215</v>
      </c>
      <c r="BC817" s="236" t="s">
        <v>215</v>
      </c>
      <c r="BD817" s="202">
        <v>7.4514431097578351</v>
      </c>
      <c r="BE817" s="202">
        <v>8.2258353589676929</v>
      </c>
      <c r="BF817" s="202">
        <v>169.08307900924729</v>
      </c>
      <c r="BG817" s="236" t="s">
        <v>215</v>
      </c>
      <c r="BH817" s="202">
        <v>46.868216784207881</v>
      </c>
    </row>
    <row r="818" spans="17:60" ht="16.5" thickBot="1" x14ac:dyDescent="0.3">
      <c r="Q818" s="206" t="s">
        <v>194</v>
      </c>
      <c r="R818" s="204" t="s">
        <v>547</v>
      </c>
      <c r="S818" s="204" t="s">
        <v>74</v>
      </c>
      <c r="T818" s="204" t="s">
        <v>55</v>
      </c>
      <c r="U818" s="202">
        <v>0</v>
      </c>
      <c r="V818" s="204" t="s">
        <v>215</v>
      </c>
      <c r="W818" s="204" t="s">
        <v>215</v>
      </c>
      <c r="X818" s="204" t="s">
        <v>215</v>
      </c>
      <c r="Y818" s="204" t="s">
        <v>215</v>
      </c>
      <c r="Z818" s="204" t="s">
        <v>215</v>
      </c>
      <c r="AA818" s="204" t="s">
        <v>215</v>
      </c>
      <c r="AB818" s="202">
        <v>0</v>
      </c>
      <c r="AC818" s="158" t="s">
        <v>215</v>
      </c>
      <c r="AD818" s="202">
        <v>0</v>
      </c>
      <c r="AU818" s="206" t="s">
        <v>244</v>
      </c>
      <c r="AV818" s="204" t="s">
        <v>369</v>
      </c>
      <c r="AW818" s="204" t="s">
        <v>303</v>
      </c>
      <c r="AX818" s="204" t="s">
        <v>55</v>
      </c>
      <c r="AY818" s="202">
        <v>77931.342680951129</v>
      </c>
      <c r="AZ818" s="236" t="s">
        <v>215</v>
      </c>
      <c r="BA818" s="236" t="s">
        <v>215</v>
      </c>
      <c r="BB818" s="236" t="s">
        <v>215</v>
      </c>
      <c r="BC818" s="236" t="s">
        <v>215</v>
      </c>
      <c r="BD818" s="202">
        <v>4605.4795996910943</v>
      </c>
      <c r="BE818" s="202">
        <v>3034.4348428369535</v>
      </c>
      <c r="BF818" s="202">
        <v>99235.657634783565</v>
      </c>
      <c r="BG818" s="236" t="s">
        <v>215</v>
      </c>
      <c r="BH818" s="202">
        <v>15089.99114101249</v>
      </c>
    </row>
    <row r="819" spans="17:60" ht="16.5" thickBot="1" x14ac:dyDescent="0.3">
      <c r="Q819" s="206" t="s">
        <v>194</v>
      </c>
      <c r="R819" s="204" t="s">
        <v>547</v>
      </c>
      <c r="S819" s="204" t="s">
        <v>316</v>
      </c>
      <c r="T819" s="204" t="s">
        <v>55</v>
      </c>
      <c r="U819" s="202">
        <v>0</v>
      </c>
      <c r="V819" s="204" t="s">
        <v>215</v>
      </c>
      <c r="W819" s="204" t="s">
        <v>215</v>
      </c>
      <c r="X819" s="204" t="s">
        <v>215</v>
      </c>
      <c r="Y819" s="204" t="s">
        <v>215</v>
      </c>
      <c r="Z819" s="204" t="s">
        <v>215</v>
      </c>
      <c r="AA819" s="204" t="s">
        <v>215</v>
      </c>
      <c r="AB819" s="202">
        <v>0</v>
      </c>
      <c r="AC819" s="158" t="s">
        <v>215</v>
      </c>
      <c r="AD819" s="202">
        <v>0</v>
      </c>
      <c r="AU819" s="206" t="s">
        <v>244</v>
      </c>
      <c r="AV819" s="204" t="s">
        <v>369</v>
      </c>
      <c r="AW819" s="204" t="s">
        <v>303</v>
      </c>
      <c r="AX819" s="204" t="s">
        <v>52</v>
      </c>
      <c r="AY819" s="202">
        <v>3531.9149876269739</v>
      </c>
      <c r="AZ819" s="236" t="s">
        <v>215</v>
      </c>
      <c r="BA819" s="236" t="s">
        <v>215</v>
      </c>
      <c r="BB819" s="236" t="s">
        <v>215</v>
      </c>
      <c r="BC819" s="236" t="s">
        <v>215</v>
      </c>
      <c r="BD819" s="202">
        <v>208.72426758964608</v>
      </c>
      <c r="BE819" s="202">
        <v>137.5231778601576</v>
      </c>
      <c r="BF819" s="202">
        <v>4497.4447308346234</v>
      </c>
      <c r="BG819" s="236" t="s">
        <v>215</v>
      </c>
      <c r="BH819" s="202">
        <v>683.89128225719139</v>
      </c>
    </row>
    <row r="820" spans="17:60" ht="16.5" thickBot="1" x14ac:dyDescent="0.3">
      <c r="Q820" s="206" t="s">
        <v>194</v>
      </c>
      <c r="R820" s="204" t="s">
        <v>547</v>
      </c>
      <c r="S820" s="204" t="s">
        <v>315</v>
      </c>
      <c r="T820" s="204" t="s">
        <v>55</v>
      </c>
      <c r="U820" s="202">
        <v>568966.72140869033</v>
      </c>
      <c r="V820" s="204" t="s">
        <v>215</v>
      </c>
      <c r="W820" s="204" t="s">
        <v>215</v>
      </c>
      <c r="X820" s="204" t="s">
        <v>215</v>
      </c>
      <c r="Y820" s="204" t="s">
        <v>215</v>
      </c>
      <c r="Z820" s="204" t="s">
        <v>215</v>
      </c>
      <c r="AA820" s="204" t="s">
        <v>215</v>
      </c>
      <c r="AB820" s="202">
        <v>880803.98247560998</v>
      </c>
      <c r="AC820" s="158" t="s">
        <v>215</v>
      </c>
      <c r="AD820" s="202">
        <v>412437.0016231109</v>
      </c>
      <c r="AU820" s="206" t="s">
        <v>244</v>
      </c>
      <c r="AV820" s="204" t="s">
        <v>380</v>
      </c>
      <c r="AW820" s="204" t="s">
        <v>303</v>
      </c>
      <c r="AX820" s="204" t="s">
        <v>52</v>
      </c>
      <c r="AY820" s="202">
        <v>3560.857454876701</v>
      </c>
      <c r="AZ820" s="236" t="s">
        <v>215</v>
      </c>
      <c r="BA820" s="236" t="s">
        <v>215</v>
      </c>
      <c r="BB820" s="236" t="s">
        <v>215</v>
      </c>
      <c r="BC820" s="236" t="s">
        <v>215</v>
      </c>
      <c r="BD820" s="202">
        <v>179.22063130759304</v>
      </c>
      <c r="BE820" s="202">
        <v>89.264980116745591</v>
      </c>
      <c r="BF820" s="202">
        <v>4429.6020234509251</v>
      </c>
      <c r="BG820" s="236" t="s">
        <v>215</v>
      </c>
      <c r="BH820" s="202">
        <v>558.40274606584853</v>
      </c>
    </row>
    <row r="821" spans="17:60" ht="16.5" thickBot="1" x14ac:dyDescent="0.3">
      <c r="Q821" s="206" t="s">
        <v>194</v>
      </c>
      <c r="R821" s="204" t="s">
        <v>547</v>
      </c>
      <c r="S821" s="204" t="s">
        <v>314</v>
      </c>
      <c r="T821" s="204" t="s">
        <v>55</v>
      </c>
      <c r="U821" s="202">
        <v>57562.418969185994</v>
      </c>
      <c r="V821" s="204" t="s">
        <v>215</v>
      </c>
      <c r="W821" s="204" t="s">
        <v>215</v>
      </c>
      <c r="X821" s="204" t="s">
        <v>215</v>
      </c>
      <c r="Y821" s="204" t="s">
        <v>215</v>
      </c>
      <c r="Z821" s="204" t="s">
        <v>215</v>
      </c>
      <c r="AA821" s="204" t="s">
        <v>215</v>
      </c>
      <c r="AB821" s="202">
        <v>88192.104247596115</v>
      </c>
      <c r="AC821" s="158" t="s">
        <v>215</v>
      </c>
      <c r="AD821" s="202">
        <v>41248.754473727495</v>
      </c>
      <c r="AU821" s="206" t="s">
        <v>244</v>
      </c>
      <c r="AV821" s="204" t="s">
        <v>380</v>
      </c>
      <c r="AW821" s="204" t="s">
        <v>303</v>
      </c>
      <c r="AX821" s="204" t="s">
        <v>76</v>
      </c>
      <c r="AY821" s="202">
        <v>29459.388068087203</v>
      </c>
      <c r="AZ821" s="236" t="s">
        <v>215</v>
      </c>
      <c r="BA821" s="236" t="s">
        <v>215</v>
      </c>
      <c r="BB821" s="236" t="s">
        <v>215</v>
      </c>
      <c r="BC821" s="236" t="s">
        <v>215</v>
      </c>
      <c r="BD821" s="202">
        <v>1482.71313704715</v>
      </c>
      <c r="BE821" s="202">
        <v>738.49956744206531</v>
      </c>
      <c r="BF821" s="202">
        <v>36646.612971634262</v>
      </c>
      <c r="BG821" s="236" t="s">
        <v>215</v>
      </c>
      <c r="BH821" s="202">
        <v>4619.7308943412891</v>
      </c>
    </row>
    <row r="822" spans="17:60" ht="16.5" thickBot="1" x14ac:dyDescent="0.3">
      <c r="Q822" s="206" t="s">
        <v>194</v>
      </c>
      <c r="R822" s="204" t="s">
        <v>547</v>
      </c>
      <c r="S822" s="204" t="s">
        <v>313</v>
      </c>
      <c r="T822" s="204" t="s">
        <v>55</v>
      </c>
      <c r="U822" s="202">
        <v>0</v>
      </c>
      <c r="V822" s="204" t="s">
        <v>215</v>
      </c>
      <c r="W822" s="204" t="s">
        <v>215</v>
      </c>
      <c r="X822" s="204" t="s">
        <v>215</v>
      </c>
      <c r="Y822" s="204" t="s">
        <v>215</v>
      </c>
      <c r="Z822" s="204" t="s">
        <v>215</v>
      </c>
      <c r="AA822" s="204" t="s">
        <v>215</v>
      </c>
      <c r="AB822" s="202">
        <v>0</v>
      </c>
      <c r="AC822" s="158" t="s">
        <v>215</v>
      </c>
      <c r="AD822" s="202">
        <v>0</v>
      </c>
      <c r="AU822" s="206" t="s">
        <v>244</v>
      </c>
      <c r="AV822" s="204" t="s">
        <v>311</v>
      </c>
      <c r="AW822" s="204" t="s">
        <v>303</v>
      </c>
      <c r="AX822" s="204" t="s">
        <v>55</v>
      </c>
      <c r="AY822" s="202">
        <v>38227.809682361418</v>
      </c>
      <c r="AZ822" s="236" t="s">
        <v>215</v>
      </c>
      <c r="BA822" s="236" t="s">
        <v>215</v>
      </c>
      <c r="BB822" s="236" t="s">
        <v>215</v>
      </c>
      <c r="BC822" s="236" t="s">
        <v>215</v>
      </c>
      <c r="BD822" s="202">
        <v>3301.5091323845813</v>
      </c>
      <c r="BE822" s="202">
        <v>8665.3852280146275</v>
      </c>
      <c r="BF822" s="202">
        <v>51222.35083367928</v>
      </c>
      <c r="BG822" s="236" t="s">
        <v>215</v>
      </c>
      <c r="BH822" s="202">
        <v>17307.596826796347</v>
      </c>
    </row>
    <row r="823" spans="17:60" ht="16.5" thickBot="1" x14ac:dyDescent="0.3">
      <c r="Q823" s="206" t="s">
        <v>194</v>
      </c>
      <c r="R823" s="204" t="s">
        <v>547</v>
      </c>
      <c r="S823" s="204" t="s">
        <v>312</v>
      </c>
      <c r="T823" s="204" t="s">
        <v>55</v>
      </c>
      <c r="U823" s="202">
        <v>0</v>
      </c>
      <c r="V823" s="204" t="s">
        <v>215</v>
      </c>
      <c r="W823" s="204" t="s">
        <v>215</v>
      </c>
      <c r="X823" s="204" t="s">
        <v>215</v>
      </c>
      <c r="Y823" s="204" t="s">
        <v>215</v>
      </c>
      <c r="Z823" s="204" t="s">
        <v>215</v>
      </c>
      <c r="AA823" s="204" t="s">
        <v>215</v>
      </c>
      <c r="AB823" s="202">
        <v>0</v>
      </c>
      <c r="AC823" s="158" t="s">
        <v>215</v>
      </c>
      <c r="AD823" s="202">
        <v>0</v>
      </c>
      <c r="AU823" s="206" t="s">
        <v>244</v>
      </c>
      <c r="AV823" s="204" t="s">
        <v>311</v>
      </c>
      <c r="AW823" s="204" t="s">
        <v>303</v>
      </c>
      <c r="AX823" s="204" t="s">
        <v>52</v>
      </c>
      <c r="AY823" s="202">
        <v>3872.7156164262856</v>
      </c>
      <c r="AZ823" s="236" t="s">
        <v>215</v>
      </c>
      <c r="BA823" s="236" t="s">
        <v>215</v>
      </c>
      <c r="BB823" s="236" t="s">
        <v>215</v>
      </c>
      <c r="BC823" s="236" t="s">
        <v>215</v>
      </c>
      <c r="BD823" s="202">
        <v>334.46347256089916</v>
      </c>
      <c r="BE823" s="202">
        <v>877.8575851905548</v>
      </c>
      <c r="BF823" s="202">
        <v>5189.1437053790933</v>
      </c>
      <c r="BG823" s="236" t="s">
        <v>215</v>
      </c>
      <c r="BH823" s="202">
        <v>1753.3675371642119</v>
      </c>
    </row>
    <row r="824" spans="17:60" ht="16.5" thickBot="1" x14ac:dyDescent="0.3">
      <c r="Q824" s="206" t="s">
        <v>194</v>
      </c>
      <c r="R824" s="204" t="s">
        <v>547</v>
      </c>
      <c r="S824" s="204" t="s">
        <v>323</v>
      </c>
      <c r="T824" s="204" t="s">
        <v>52</v>
      </c>
      <c r="U824" s="202">
        <v>304.0738018399864</v>
      </c>
      <c r="V824" s="204" t="s">
        <v>215</v>
      </c>
      <c r="W824" s="204" t="s">
        <v>215</v>
      </c>
      <c r="X824" s="204" t="s">
        <v>215</v>
      </c>
      <c r="Y824" s="204" t="s">
        <v>215</v>
      </c>
      <c r="Z824" s="204" t="s">
        <v>215</v>
      </c>
      <c r="AA824" s="204" t="s">
        <v>215</v>
      </c>
      <c r="AB824" s="202">
        <v>465.8752865335706</v>
      </c>
      <c r="AC824" s="158" t="s">
        <v>215</v>
      </c>
      <c r="AD824" s="202">
        <v>217.89677742182346</v>
      </c>
      <c r="AU824" s="206" t="s">
        <v>244</v>
      </c>
      <c r="AV824" s="204" t="s">
        <v>546</v>
      </c>
      <c r="AW824" s="204" t="s">
        <v>303</v>
      </c>
      <c r="AX824" s="204" t="s">
        <v>52</v>
      </c>
      <c r="AY824" s="202">
        <v>12684.105155065939</v>
      </c>
      <c r="AZ824" s="236" t="s">
        <v>215</v>
      </c>
      <c r="BA824" s="236" t="s">
        <v>215</v>
      </c>
      <c r="BB824" s="236" t="s">
        <v>215</v>
      </c>
      <c r="BC824" s="236" t="s">
        <v>215</v>
      </c>
      <c r="BD824" s="202">
        <v>411.81801658554275</v>
      </c>
      <c r="BE824" s="202">
        <v>1860.5307675001129</v>
      </c>
      <c r="BF824" s="202">
        <v>16343.822411978226</v>
      </c>
      <c r="BG824" s="236" t="s">
        <v>215</v>
      </c>
      <c r="BH824" s="202">
        <v>3996.1746475218474</v>
      </c>
    </row>
    <row r="825" spans="17:60" ht="16.5" thickBot="1" x14ac:dyDescent="0.3">
      <c r="Q825" s="206" t="s">
        <v>194</v>
      </c>
      <c r="R825" s="204" t="s">
        <v>547</v>
      </c>
      <c r="S825" s="204" t="s">
        <v>322</v>
      </c>
      <c r="T825" s="204" t="s">
        <v>52</v>
      </c>
      <c r="U825" s="202">
        <v>0</v>
      </c>
      <c r="V825" s="204" t="s">
        <v>215</v>
      </c>
      <c r="W825" s="204" t="s">
        <v>215</v>
      </c>
      <c r="X825" s="204" t="s">
        <v>215</v>
      </c>
      <c r="Y825" s="204" t="s">
        <v>215</v>
      </c>
      <c r="Z825" s="204" t="s">
        <v>215</v>
      </c>
      <c r="AA825" s="204" t="s">
        <v>215</v>
      </c>
      <c r="AB825" s="202">
        <v>0</v>
      </c>
      <c r="AC825" s="158" t="s">
        <v>215</v>
      </c>
      <c r="AD825" s="202">
        <v>0</v>
      </c>
      <c r="AU825" s="206" t="s">
        <v>244</v>
      </c>
      <c r="AV825" s="204" t="s">
        <v>546</v>
      </c>
      <c r="AW825" s="204" t="s">
        <v>303</v>
      </c>
      <c r="AX825" s="204" t="s">
        <v>76</v>
      </c>
      <c r="AY825" s="202">
        <v>130498.15185841767</v>
      </c>
      <c r="AZ825" s="236" t="s">
        <v>215</v>
      </c>
      <c r="BA825" s="236" t="s">
        <v>215</v>
      </c>
      <c r="BB825" s="236" t="s">
        <v>215</v>
      </c>
      <c r="BC825" s="236" t="s">
        <v>215</v>
      </c>
      <c r="BD825" s="202">
        <v>4236.9161568286554</v>
      </c>
      <c r="BE825" s="202">
        <v>19141.738708900346</v>
      </c>
      <c r="BF825" s="202">
        <v>168150.49962066143</v>
      </c>
      <c r="BG825" s="236" t="s">
        <v>215</v>
      </c>
      <c r="BH825" s="202">
        <v>41113.929570095366</v>
      </c>
    </row>
    <row r="826" spans="17:60" ht="16.5" thickBot="1" x14ac:dyDescent="0.3">
      <c r="Q826" s="206" t="s">
        <v>194</v>
      </c>
      <c r="R826" s="204" t="s">
        <v>547</v>
      </c>
      <c r="S826" s="204" t="s">
        <v>321</v>
      </c>
      <c r="T826" s="204" t="s">
        <v>52</v>
      </c>
      <c r="U826" s="202">
        <v>182969.15432160726</v>
      </c>
      <c r="V826" s="204" t="s">
        <v>215</v>
      </c>
      <c r="W826" s="204" t="s">
        <v>215</v>
      </c>
      <c r="X826" s="204" t="s">
        <v>215</v>
      </c>
      <c r="Y826" s="204" t="s">
        <v>215</v>
      </c>
      <c r="Z826" s="204" t="s">
        <v>215</v>
      </c>
      <c r="AA826" s="204" t="s">
        <v>215</v>
      </c>
      <c r="AB826" s="202">
        <v>280329.33676160756</v>
      </c>
      <c r="AC826" s="158" t="s">
        <v>215</v>
      </c>
      <c r="AD826" s="202">
        <v>131114.18626999829</v>
      </c>
      <c r="AU826" s="206" t="s">
        <v>244</v>
      </c>
      <c r="AV826" s="204" t="s">
        <v>545</v>
      </c>
      <c r="AW826" s="204" t="s">
        <v>303</v>
      </c>
      <c r="AX826" s="204" t="s">
        <v>52</v>
      </c>
      <c r="AY826" s="202">
        <v>21767.695077738295</v>
      </c>
      <c r="AZ826" s="236" t="s">
        <v>215</v>
      </c>
      <c r="BA826" s="236" t="s">
        <v>215</v>
      </c>
      <c r="BB826" s="236" t="s">
        <v>215</v>
      </c>
      <c r="BC826" s="236" t="s">
        <v>215</v>
      </c>
      <c r="BD826" s="202">
        <v>671.05039674222826</v>
      </c>
      <c r="BE826" s="202">
        <v>8537.4815846361307</v>
      </c>
      <c r="BF826" s="202">
        <v>27852.764136135793</v>
      </c>
      <c r="BG826" s="236" t="s">
        <v>215</v>
      </c>
      <c r="BH826" s="202">
        <v>12017.476668073696</v>
      </c>
    </row>
    <row r="827" spans="17:60" ht="16.5" thickBot="1" x14ac:dyDescent="0.3">
      <c r="Q827" s="206" t="s">
        <v>194</v>
      </c>
      <c r="R827" s="204" t="s">
        <v>547</v>
      </c>
      <c r="S827" s="204" t="s">
        <v>320</v>
      </c>
      <c r="T827" s="204" t="s">
        <v>52</v>
      </c>
      <c r="U827" s="202">
        <v>0</v>
      </c>
      <c r="V827" s="204" t="s">
        <v>215</v>
      </c>
      <c r="W827" s="204" t="s">
        <v>215</v>
      </c>
      <c r="X827" s="204" t="s">
        <v>215</v>
      </c>
      <c r="Y827" s="204" t="s">
        <v>215</v>
      </c>
      <c r="Z827" s="204" t="s">
        <v>215</v>
      </c>
      <c r="AA827" s="204" t="s">
        <v>215</v>
      </c>
      <c r="AB827" s="202">
        <v>0</v>
      </c>
      <c r="AC827" s="158" t="s">
        <v>215</v>
      </c>
      <c r="AD827" s="202">
        <v>0</v>
      </c>
      <c r="AU827" s="206" t="s">
        <v>244</v>
      </c>
      <c r="AV827" s="204" t="s">
        <v>545</v>
      </c>
      <c r="AW827" s="204" t="s">
        <v>303</v>
      </c>
      <c r="AX827" s="204" t="s">
        <v>76</v>
      </c>
      <c r="AY827" s="202">
        <v>224792.02963878986</v>
      </c>
      <c r="AZ827" s="236" t="s">
        <v>215</v>
      </c>
      <c r="BA827" s="236" t="s">
        <v>215</v>
      </c>
      <c r="BB827" s="236" t="s">
        <v>215</v>
      </c>
      <c r="BC827" s="236" t="s">
        <v>215</v>
      </c>
      <c r="BD827" s="202">
        <v>6929.846276093368</v>
      </c>
      <c r="BE827" s="202">
        <v>88165.412394850224</v>
      </c>
      <c r="BF827" s="202">
        <v>287631.71106782142</v>
      </c>
      <c r="BG827" s="236" t="s">
        <v>215</v>
      </c>
      <c r="BH827" s="202">
        <v>124102.84881819336</v>
      </c>
    </row>
    <row r="828" spans="17:60" ht="16.5" thickBot="1" x14ac:dyDescent="0.3">
      <c r="Q828" s="206" t="s">
        <v>194</v>
      </c>
      <c r="R828" s="204" t="s">
        <v>547</v>
      </c>
      <c r="S828" s="204" t="s">
        <v>319</v>
      </c>
      <c r="T828" s="204" t="s">
        <v>52</v>
      </c>
      <c r="U828" s="202">
        <v>2894.430983279698</v>
      </c>
      <c r="V828" s="204" t="s">
        <v>215</v>
      </c>
      <c r="W828" s="204" t="s">
        <v>215</v>
      </c>
      <c r="X828" s="204" t="s">
        <v>215</v>
      </c>
      <c r="Y828" s="204" t="s">
        <v>215</v>
      </c>
      <c r="Z828" s="204" t="s">
        <v>215</v>
      </c>
      <c r="AA828" s="204" t="s">
        <v>215</v>
      </c>
      <c r="AB828" s="202">
        <v>4480.8004425311437</v>
      </c>
      <c r="AC828" s="158" t="s">
        <v>215</v>
      </c>
      <c r="AD828" s="202">
        <v>2098.1375381556327</v>
      </c>
      <c r="AU828" s="206" t="s">
        <v>244</v>
      </c>
      <c r="AV828" s="204" t="s">
        <v>368</v>
      </c>
      <c r="AW828" s="204" t="s">
        <v>303</v>
      </c>
      <c r="AX828" s="204" t="s">
        <v>55</v>
      </c>
      <c r="AY828" s="202">
        <v>17296.869087375093</v>
      </c>
      <c r="AZ828" s="236" t="s">
        <v>215</v>
      </c>
      <c r="BA828" s="236" t="s">
        <v>215</v>
      </c>
      <c r="BB828" s="236" t="s">
        <v>215</v>
      </c>
      <c r="BC828" s="236" t="s">
        <v>215</v>
      </c>
      <c r="BD828" s="202">
        <v>753.98748553944699</v>
      </c>
      <c r="BE828" s="202">
        <v>832.34573859225111</v>
      </c>
      <c r="BF828" s="202">
        <v>23187.209219593911</v>
      </c>
      <c r="BG828" s="236" t="s">
        <v>215</v>
      </c>
      <c r="BH828" s="202">
        <v>4742.4436319679626</v>
      </c>
    </row>
    <row r="829" spans="17:60" ht="16.5" thickBot="1" x14ac:dyDescent="0.3">
      <c r="Q829" s="206" t="s">
        <v>194</v>
      </c>
      <c r="R829" s="204" t="s">
        <v>547</v>
      </c>
      <c r="S829" s="204" t="s">
        <v>318</v>
      </c>
      <c r="T829" s="204" t="s">
        <v>52</v>
      </c>
      <c r="U829" s="202">
        <v>0</v>
      </c>
      <c r="V829" s="204" t="s">
        <v>215</v>
      </c>
      <c r="W829" s="204" t="s">
        <v>215</v>
      </c>
      <c r="X829" s="204" t="s">
        <v>215</v>
      </c>
      <c r="Y829" s="204" t="s">
        <v>215</v>
      </c>
      <c r="Z829" s="204" t="s">
        <v>215</v>
      </c>
      <c r="AA829" s="204" t="s">
        <v>215</v>
      </c>
      <c r="AB829" s="202">
        <v>0</v>
      </c>
      <c r="AC829" s="158" t="s">
        <v>215</v>
      </c>
      <c r="AD829" s="202">
        <v>0</v>
      </c>
      <c r="AU829" s="206" t="s">
        <v>244</v>
      </c>
      <c r="AV829" s="204" t="s">
        <v>368</v>
      </c>
      <c r="AW829" s="204" t="s">
        <v>303</v>
      </c>
      <c r="AX829" s="204" t="s">
        <v>52</v>
      </c>
      <c r="AY829" s="202">
        <v>1784.5967695231868</v>
      </c>
      <c r="AZ829" s="236" t="s">
        <v>215</v>
      </c>
      <c r="BA829" s="236" t="s">
        <v>215</v>
      </c>
      <c r="BB829" s="236" t="s">
        <v>215</v>
      </c>
      <c r="BC829" s="236" t="s">
        <v>215</v>
      </c>
      <c r="BD829" s="202">
        <v>77.79232323245877</v>
      </c>
      <c r="BE829" s="202">
        <v>85.876901115145145</v>
      </c>
      <c r="BF829" s="202">
        <v>2392.3299909663124</v>
      </c>
      <c r="BG829" s="236" t="s">
        <v>215</v>
      </c>
      <c r="BH829" s="202">
        <v>489.2995109405781</v>
      </c>
    </row>
    <row r="830" spans="17:60" ht="16.5" thickBot="1" x14ac:dyDescent="0.3">
      <c r="Q830" s="206" t="s">
        <v>194</v>
      </c>
      <c r="R830" s="204" t="s">
        <v>547</v>
      </c>
      <c r="S830" s="204" t="s">
        <v>317</v>
      </c>
      <c r="T830" s="204" t="s">
        <v>52</v>
      </c>
      <c r="U830" s="202">
        <v>1680.8405186796072</v>
      </c>
      <c r="V830" s="204" t="s">
        <v>215</v>
      </c>
      <c r="W830" s="204" t="s">
        <v>215</v>
      </c>
      <c r="X830" s="204" t="s">
        <v>215</v>
      </c>
      <c r="Y830" s="204" t="s">
        <v>215</v>
      </c>
      <c r="Z830" s="204" t="s">
        <v>215</v>
      </c>
      <c r="AA830" s="204" t="s">
        <v>215</v>
      </c>
      <c r="AB830" s="202">
        <v>2602.0696238505084</v>
      </c>
      <c r="AC830" s="158" t="s">
        <v>215</v>
      </c>
      <c r="AD830" s="202">
        <v>1218.4206872670413</v>
      </c>
      <c r="AU830" s="206" t="s">
        <v>244</v>
      </c>
      <c r="AV830" s="204" t="s">
        <v>366</v>
      </c>
      <c r="AW830" s="204" t="s">
        <v>303</v>
      </c>
      <c r="AX830" s="204" t="s">
        <v>52</v>
      </c>
      <c r="AY830" s="202">
        <v>2620.0931757135008</v>
      </c>
      <c r="AZ830" s="236" t="s">
        <v>215</v>
      </c>
      <c r="BA830" s="236" t="s">
        <v>215</v>
      </c>
      <c r="BB830" s="236" t="s">
        <v>215</v>
      </c>
      <c r="BC830" s="236" t="s">
        <v>215</v>
      </c>
      <c r="BD830" s="202">
        <v>120.83778843582057</v>
      </c>
      <c r="BE830" s="202">
        <v>236.04807709663092</v>
      </c>
      <c r="BF830" s="202">
        <v>3295.8132198116641</v>
      </c>
      <c r="BG830" s="236" t="s">
        <v>215</v>
      </c>
      <c r="BH830" s="202">
        <v>642.25332766691736</v>
      </c>
    </row>
    <row r="831" spans="17:60" ht="16.5" thickBot="1" x14ac:dyDescent="0.3">
      <c r="Q831" s="206" t="s">
        <v>194</v>
      </c>
      <c r="R831" s="204" t="s">
        <v>547</v>
      </c>
      <c r="S831" s="204" t="s">
        <v>74</v>
      </c>
      <c r="T831" s="204" t="s">
        <v>52</v>
      </c>
      <c r="U831" s="202">
        <v>0</v>
      </c>
      <c r="V831" s="204" t="s">
        <v>215</v>
      </c>
      <c r="W831" s="204" t="s">
        <v>215</v>
      </c>
      <c r="X831" s="204" t="s">
        <v>215</v>
      </c>
      <c r="Y831" s="204" t="s">
        <v>215</v>
      </c>
      <c r="Z831" s="204" t="s">
        <v>215</v>
      </c>
      <c r="AA831" s="204" t="s">
        <v>215</v>
      </c>
      <c r="AB831" s="202">
        <v>0</v>
      </c>
      <c r="AC831" s="158" t="s">
        <v>215</v>
      </c>
      <c r="AD831" s="202">
        <v>0</v>
      </c>
      <c r="AU831" s="206" t="s">
        <v>244</v>
      </c>
      <c r="AV831" s="204" t="s">
        <v>366</v>
      </c>
      <c r="AW831" s="204" t="s">
        <v>303</v>
      </c>
      <c r="AX831" s="204" t="s">
        <v>76</v>
      </c>
      <c r="AY831" s="202">
        <v>27244.568745572382</v>
      </c>
      <c r="AZ831" s="236" t="s">
        <v>215</v>
      </c>
      <c r="BA831" s="236" t="s">
        <v>215</v>
      </c>
      <c r="BB831" s="236" t="s">
        <v>215</v>
      </c>
      <c r="BC831" s="236" t="s">
        <v>215</v>
      </c>
      <c r="BD831" s="202">
        <v>1256.5100602600232</v>
      </c>
      <c r="BE831" s="202">
        <v>2454.5035738921929</v>
      </c>
      <c r="BF831" s="202">
        <v>34270.922374839931</v>
      </c>
      <c r="BG831" s="236" t="s">
        <v>215</v>
      </c>
      <c r="BH831" s="202">
        <v>6678.3559836298364</v>
      </c>
    </row>
    <row r="832" spans="17:60" ht="16.5" thickBot="1" x14ac:dyDescent="0.3">
      <c r="Q832" s="206" t="s">
        <v>194</v>
      </c>
      <c r="R832" s="204" t="s">
        <v>547</v>
      </c>
      <c r="S832" s="204" t="s">
        <v>316</v>
      </c>
      <c r="T832" s="204" t="s">
        <v>52</v>
      </c>
      <c r="U832" s="202">
        <v>0</v>
      </c>
      <c r="V832" s="204" t="s">
        <v>215</v>
      </c>
      <c r="W832" s="204" t="s">
        <v>215</v>
      </c>
      <c r="X832" s="204" t="s">
        <v>215</v>
      </c>
      <c r="Y832" s="204" t="s">
        <v>215</v>
      </c>
      <c r="Z832" s="204" t="s">
        <v>215</v>
      </c>
      <c r="AA832" s="204" t="s">
        <v>215</v>
      </c>
      <c r="AB832" s="202">
        <v>0</v>
      </c>
      <c r="AC832" s="158" t="s">
        <v>215</v>
      </c>
      <c r="AD832" s="202">
        <v>0</v>
      </c>
      <c r="AU832" s="206" t="s">
        <v>244</v>
      </c>
      <c r="AV832" s="204" t="s">
        <v>359</v>
      </c>
      <c r="AW832" s="204" t="s">
        <v>303</v>
      </c>
      <c r="AX832" s="204" t="s">
        <v>52</v>
      </c>
      <c r="AY832" s="202">
        <v>1512.3099306579161</v>
      </c>
      <c r="AZ832" s="236" t="s">
        <v>215</v>
      </c>
      <c r="BA832" s="236" t="s">
        <v>215</v>
      </c>
      <c r="BB832" s="236" t="s">
        <v>215</v>
      </c>
      <c r="BC832" s="236" t="s">
        <v>215</v>
      </c>
      <c r="BD832" s="202">
        <v>101.80927628473751</v>
      </c>
      <c r="BE832" s="202">
        <v>152.31754733144902</v>
      </c>
      <c r="BF832" s="202">
        <v>1999.4073656702758</v>
      </c>
      <c r="BG832" s="236" t="s">
        <v>215</v>
      </c>
      <c r="BH832" s="202">
        <v>494.55703316568406</v>
      </c>
    </row>
    <row r="833" spans="17:60" ht="16.5" thickBot="1" x14ac:dyDescent="0.3">
      <c r="Q833" s="206" t="s">
        <v>194</v>
      </c>
      <c r="R833" s="204" t="s">
        <v>547</v>
      </c>
      <c r="S833" s="204" t="s">
        <v>315</v>
      </c>
      <c r="T833" s="204" t="s">
        <v>52</v>
      </c>
      <c r="U833" s="202">
        <v>33954.372451494099</v>
      </c>
      <c r="V833" s="204" t="s">
        <v>215</v>
      </c>
      <c r="W833" s="204" t="s">
        <v>215</v>
      </c>
      <c r="X833" s="204" t="s">
        <v>215</v>
      </c>
      <c r="Y833" s="204" t="s">
        <v>215</v>
      </c>
      <c r="Z833" s="204" t="s">
        <v>215</v>
      </c>
      <c r="AA833" s="204" t="s">
        <v>215</v>
      </c>
      <c r="AB833" s="202">
        <v>52563.964380359183</v>
      </c>
      <c r="AC833" s="158" t="s">
        <v>215</v>
      </c>
      <c r="AD833" s="202">
        <v>24613.108357579047</v>
      </c>
      <c r="AU833" s="206" t="s">
        <v>244</v>
      </c>
      <c r="AV833" s="204" t="s">
        <v>359</v>
      </c>
      <c r="AW833" s="204" t="s">
        <v>303</v>
      </c>
      <c r="AX833" s="204" t="s">
        <v>76</v>
      </c>
      <c r="AY833" s="202">
        <v>15878.257000258523</v>
      </c>
      <c r="AZ833" s="236" t="s">
        <v>215</v>
      </c>
      <c r="BA833" s="236" t="s">
        <v>215</v>
      </c>
      <c r="BB833" s="236" t="s">
        <v>215</v>
      </c>
      <c r="BC833" s="236" t="s">
        <v>215</v>
      </c>
      <c r="BD833" s="202">
        <v>1068.9302642852585</v>
      </c>
      <c r="BE833" s="202">
        <v>1599.233803302229</v>
      </c>
      <c r="BF833" s="202">
        <v>20992.458858291855</v>
      </c>
      <c r="BG833" s="236" t="s">
        <v>215</v>
      </c>
      <c r="BH833" s="202">
        <v>5192.5227195154812</v>
      </c>
    </row>
    <row r="834" spans="17:60" ht="16.5" thickBot="1" x14ac:dyDescent="0.3">
      <c r="Q834" s="206" t="s">
        <v>194</v>
      </c>
      <c r="R834" s="204" t="s">
        <v>547</v>
      </c>
      <c r="S834" s="204" t="s">
        <v>314</v>
      </c>
      <c r="T834" s="204" t="s">
        <v>52</v>
      </c>
      <c r="U834" s="202">
        <v>3435.1671888837163</v>
      </c>
      <c r="V834" s="204" t="s">
        <v>215</v>
      </c>
      <c r="W834" s="204" t="s">
        <v>215</v>
      </c>
      <c r="X834" s="204" t="s">
        <v>215</v>
      </c>
      <c r="Y834" s="204" t="s">
        <v>215</v>
      </c>
      <c r="Z834" s="204" t="s">
        <v>215</v>
      </c>
      <c r="AA834" s="204" t="s">
        <v>215</v>
      </c>
      <c r="AB834" s="202">
        <v>5263.0627457148812</v>
      </c>
      <c r="AC834" s="158" t="s">
        <v>215</v>
      </c>
      <c r="AD834" s="202">
        <v>2461.6124632691558</v>
      </c>
      <c r="AU834" s="206" t="s">
        <v>244</v>
      </c>
      <c r="AV834" s="204" t="s">
        <v>310</v>
      </c>
      <c r="AW834" s="204" t="s">
        <v>303</v>
      </c>
      <c r="AX834" s="204" t="s">
        <v>55</v>
      </c>
      <c r="AY834" s="202">
        <v>80347.988491057768</v>
      </c>
      <c r="AZ834" s="236" t="s">
        <v>215</v>
      </c>
      <c r="BA834" s="236" t="s">
        <v>215</v>
      </c>
      <c r="BB834" s="236" t="s">
        <v>215</v>
      </c>
      <c r="BC834" s="236" t="s">
        <v>215</v>
      </c>
      <c r="BD834" s="202">
        <v>5409.0569620542674</v>
      </c>
      <c r="BE834" s="202">
        <v>53702.644156462913</v>
      </c>
      <c r="BF834" s="202">
        <v>106227.14084534437</v>
      </c>
      <c r="BG834" s="236" t="s">
        <v>215</v>
      </c>
      <c r="BH834" s="202">
        <v>71885.593108621018</v>
      </c>
    </row>
    <row r="835" spans="17:60" ht="16.5" thickBot="1" x14ac:dyDescent="0.3">
      <c r="Q835" s="206" t="s">
        <v>194</v>
      </c>
      <c r="R835" s="204" t="s">
        <v>547</v>
      </c>
      <c r="S835" s="204" t="s">
        <v>313</v>
      </c>
      <c r="T835" s="204" t="s">
        <v>52</v>
      </c>
      <c r="U835" s="202">
        <v>0</v>
      </c>
      <c r="V835" s="204" t="s">
        <v>215</v>
      </c>
      <c r="W835" s="204" t="s">
        <v>215</v>
      </c>
      <c r="X835" s="204" t="s">
        <v>215</v>
      </c>
      <c r="Y835" s="204" t="s">
        <v>215</v>
      </c>
      <c r="Z835" s="204" t="s">
        <v>215</v>
      </c>
      <c r="AA835" s="204" t="s">
        <v>215</v>
      </c>
      <c r="AB835" s="202">
        <v>0</v>
      </c>
      <c r="AC835" s="158" t="s">
        <v>215</v>
      </c>
      <c r="AD835" s="202">
        <v>0</v>
      </c>
      <c r="AU835" s="206" t="s">
        <v>244</v>
      </c>
      <c r="AV835" s="204" t="s">
        <v>310</v>
      </c>
      <c r="AW835" s="204" t="s">
        <v>303</v>
      </c>
      <c r="AX835" s="204" t="s">
        <v>52</v>
      </c>
      <c r="AY835" s="202">
        <v>2960.7275260426677</v>
      </c>
      <c r="AZ835" s="236" t="s">
        <v>215</v>
      </c>
      <c r="BA835" s="236" t="s">
        <v>215</v>
      </c>
      <c r="BB835" s="236" t="s">
        <v>215</v>
      </c>
      <c r="BC835" s="236" t="s">
        <v>215</v>
      </c>
      <c r="BD835" s="202">
        <v>199.31729640337099</v>
      </c>
      <c r="BE835" s="202">
        <v>1978.8783734518724</v>
      </c>
      <c r="BF835" s="202">
        <v>3914.3434181756211</v>
      </c>
      <c r="BG835" s="236" t="s">
        <v>215</v>
      </c>
      <c r="BH835" s="202">
        <v>2648.8983512796271</v>
      </c>
    </row>
    <row r="836" spans="17:60" ht="16.5" thickBot="1" x14ac:dyDescent="0.3">
      <c r="Q836" s="206" t="s">
        <v>194</v>
      </c>
      <c r="R836" s="204" t="s">
        <v>547</v>
      </c>
      <c r="S836" s="204" t="s">
        <v>312</v>
      </c>
      <c r="T836" s="204" t="s">
        <v>52</v>
      </c>
      <c r="U836" s="202">
        <v>0</v>
      </c>
      <c r="V836" s="204" t="s">
        <v>215</v>
      </c>
      <c r="W836" s="204" t="s">
        <v>215</v>
      </c>
      <c r="X836" s="204" t="s">
        <v>215</v>
      </c>
      <c r="Y836" s="204" t="s">
        <v>215</v>
      </c>
      <c r="Z836" s="204" t="s">
        <v>215</v>
      </c>
      <c r="AA836" s="204" t="s">
        <v>215</v>
      </c>
      <c r="AB836" s="202">
        <v>0</v>
      </c>
      <c r="AC836" s="158" t="s">
        <v>215</v>
      </c>
      <c r="AD836" s="202">
        <v>0</v>
      </c>
      <c r="AU836" s="206" t="s">
        <v>244</v>
      </c>
      <c r="AV836" s="204" t="s">
        <v>364</v>
      </c>
      <c r="AW836" s="204" t="s">
        <v>303</v>
      </c>
      <c r="AX836" s="204" t="s">
        <v>52</v>
      </c>
      <c r="AY836" s="202">
        <v>15867.447356107628</v>
      </c>
      <c r="AZ836" s="236" t="s">
        <v>215</v>
      </c>
      <c r="BA836" s="236" t="s">
        <v>215</v>
      </c>
      <c r="BB836" s="236" t="s">
        <v>215</v>
      </c>
      <c r="BC836" s="236" t="s">
        <v>215</v>
      </c>
      <c r="BD836" s="202">
        <v>731.80116814422581</v>
      </c>
      <c r="BE836" s="202">
        <v>379.46504463094368</v>
      </c>
      <c r="BF836" s="202">
        <v>19959.650002402668</v>
      </c>
      <c r="BG836" s="236" t="s">
        <v>215</v>
      </c>
      <c r="BH836" s="202">
        <v>2839.4693257547679</v>
      </c>
    </row>
    <row r="837" spans="17:60" ht="16.5" thickBot="1" x14ac:dyDescent="0.3">
      <c r="Q837" s="206" t="s">
        <v>194</v>
      </c>
      <c r="R837" s="204" t="s">
        <v>330</v>
      </c>
      <c r="S837" s="204" t="s">
        <v>323</v>
      </c>
      <c r="T837" s="204" t="s">
        <v>55</v>
      </c>
      <c r="U837" s="202">
        <v>579091.8758296147</v>
      </c>
      <c r="V837" s="204" t="s">
        <v>215</v>
      </c>
      <c r="W837" s="204" t="s">
        <v>215</v>
      </c>
      <c r="X837" s="204" t="s">
        <v>215</v>
      </c>
      <c r="Y837" s="204" t="s">
        <v>215</v>
      </c>
      <c r="Z837" s="204" t="s">
        <v>215</v>
      </c>
      <c r="AA837" s="204" t="s">
        <v>215</v>
      </c>
      <c r="AB837" s="202">
        <v>940565.30974080192</v>
      </c>
      <c r="AC837" s="158" t="s">
        <v>215</v>
      </c>
      <c r="AD837" s="202">
        <v>363473.91002903075</v>
      </c>
      <c r="AU837" s="206" t="s">
        <v>244</v>
      </c>
      <c r="AV837" s="204" t="s">
        <v>364</v>
      </c>
      <c r="AW837" s="204" t="s">
        <v>303</v>
      </c>
      <c r="AX837" s="204" t="s">
        <v>76</v>
      </c>
      <c r="AY837" s="202">
        <v>166522.5338260619</v>
      </c>
      <c r="AZ837" s="236" t="s">
        <v>215</v>
      </c>
      <c r="BA837" s="236" t="s">
        <v>215</v>
      </c>
      <c r="BB837" s="236" t="s">
        <v>215</v>
      </c>
      <c r="BC837" s="236" t="s">
        <v>215</v>
      </c>
      <c r="BD837" s="202">
        <v>7679.9614986176166</v>
      </c>
      <c r="BE837" s="202">
        <v>3982.3343548728903</v>
      </c>
      <c r="BF837" s="202">
        <v>209468.56908285868</v>
      </c>
      <c r="BG837" s="236" t="s">
        <v>215</v>
      </c>
      <c r="BH837" s="202">
        <v>29799.098508687461</v>
      </c>
    </row>
    <row r="838" spans="17:60" ht="16.5" thickBot="1" x14ac:dyDescent="0.3">
      <c r="Q838" s="206" t="s">
        <v>194</v>
      </c>
      <c r="R838" s="204" t="s">
        <v>330</v>
      </c>
      <c r="S838" s="204" t="s">
        <v>317</v>
      </c>
      <c r="T838" s="204" t="s">
        <v>55</v>
      </c>
      <c r="U838" s="202">
        <v>1074968.4691075627</v>
      </c>
      <c r="V838" s="204" t="s">
        <v>215</v>
      </c>
      <c r="W838" s="204" t="s">
        <v>215</v>
      </c>
      <c r="X838" s="204" t="s">
        <v>215</v>
      </c>
      <c r="Y838" s="204" t="s">
        <v>215</v>
      </c>
      <c r="Z838" s="204" t="s">
        <v>215</v>
      </c>
      <c r="AA838" s="204" t="s">
        <v>215</v>
      </c>
      <c r="AB838" s="202">
        <v>1745971.7418056792</v>
      </c>
      <c r="AC838" s="158" t="s">
        <v>215</v>
      </c>
      <c r="AD838" s="202">
        <v>414037.25872085226</v>
      </c>
      <c r="AU838" s="206" t="s">
        <v>244</v>
      </c>
      <c r="AV838" s="204" t="s">
        <v>375</v>
      </c>
      <c r="AW838" s="204" t="s">
        <v>303</v>
      </c>
      <c r="AX838" s="204" t="s">
        <v>52</v>
      </c>
      <c r="AY838" s="202">
        <v>3073.0365625588556</v>
      </c>
      <c r="AZ838" s="236" t="s">
        <v>215</v>
      </c>
      <c r="BA838" s="236" t="s">
        <v>215</v>
      </c>
      <c r="BB838" s="236" t="s">
        <v>215</v>
      </c>
      <c r="BC838" s="236" t="s">
        <v>215</v>
      </c>
      <c r="BD838" s="202">
        <v>206.75693596706705</v>
      </c>
      <c r="BE838" s="202">
        <v>550.3585561991091</v>
      </c>
      <c r="BF838" s="202">
        <v>4083.240729991538</v>
      </c>
      <c r="BG838" s="236" t="s">
        <v>215</v>
      </c>
      <c r="BH838" s="202">
        <v>1245.3874380480493</v>
      </c>
    </row>
    <row r="839" spans="17:60" ht="16.5" thickBot="1" x14ac:dyDescent="0.3">
      <c r="Q839" s="206" t="s">
        <v>194</v>
      </c>
      <c r="R839" s="204" t="s">
        <v>330</v>
      </c>
      <c r="S839" s="204" t="s">
        <v>74</v>
      </c>
      <c r="T839" s="204" t="s">
        <v>55</v>
      </c>
      <c r="U839" s="202">
        <v>54195.827492618373</v>
      </c>
      <c r="V839" s="204" t="s">
        <v>215</v>
      </c>
      <c r="W839" s="204" t="s">
        <v>215</v>
      </c>
      <c r="X839" s="204" t="s">
        <v>215</v>
      </c>
      <c r="Y839" s="204" t="s">
        <v>215</v>
      </c>
      <c r="Z839" s="204" t="s">
        <v>215</v>
      </c>
      <c r="AA839" s="204" t="s">
        <v>215</v>
      </c>
      <c r="AB839" s="202">
        <v>88025.264038157373</v>
      </c>
      <c r="AC839" s="158" t="s">
        <v>215</v>
      </c>
      <c r="AD839" s="202">
        <v>23010.469330207827</v>
      </c>
      <c r="AU839" s="206" t="s">
        <v>244</v>
      </c>
      <c r="AV839" s="204" t="s">
        <v>375</v>
      </c>
      <c r="AW839" s="204" t="s">
        <v>303</v>
      </c>
      <c r="AX839" s="204" t="s">
        <v>76</v>
      </c>
      <c r="AY839" s="202">
        <v>26792.551554682788</v>
      </c>
      <c r="AZ839" s="236" t="s">
        <v>215</v>
      </c>
      <c r="BA839" s="236" t="s">
        <v>215</v>
      </c>
      <c r="BB839" s="236" t="s">
        <v>215</v>
      </c>
      <c r="BC839" s="236" t="s">
        <v>215</v>
      </c>
      <c r="BD839" s="202">
        <v>1802.6293385761817</v>
      </c>
      <c r="BE839" s="202">
        <v>4798.3516272410125</v>
      </c>
      <c r="BF839" s="202">
        <v>35600.109384114614</v>
      </c>
      <c r="BG839" s="236" t="s">
        <v>215</v>
      </c>
      <c r="BH839" s="202">
        <v>10858.024777834906</v>
      </c>
    </row>
    <row r="840" spans="17:60" ht="16.5" thickBot="1" x14ac:dyDescent="0.3">
      <c r="Q840" s="206" t="s">
        <v>194</v>
      </c>
      <c r="R840" s="204" t="s">
        <v>330</v>
      </c>
      <c r="S840" s="204" t="s">
        <v>316</v>
      </c>
      <c r="T840" s="204" t="s">
        <v>55</v>
      </c>
      <c r="U840" s="202">
        <v>1081205.2478484474</v>
      </c>
      <c r="V840" s="204" t="s">
        <v>215</v>
      </c>
      <c r="W840" s="204" t="s">
        <v>215</v>
      </c>
      <c r="X840" s="204" t="s">
        <v>215</v>
      </c>
      <c r="Y840" s="204" t="s">
        <v>215</v>
      </c>
      <c r="Z840" s="204" t="s">
        <v>215</v>
      </c>
      <c r="AA840" s="204" t="s">
        <v>215</v>
      </c>
      <c r="AB840" s="202">
        <v>1756101.5639859699</v>
      </c>
      <c r="AC840" s="158" t="s">
        <v>215</v>
      </c>
      <c r="AD840" s="202">
        <v>438152.68875713076</v>
      </c>
      <c r="AU840" s="206" t="s">
        <v>244</v>
      </c>
      <c r="AV840" s="204" t="s">
        <v>370</v>
      </c>
      <c r="AW840" s="204" t="s">
        <v>302</v>
      </c>
      <c r="AX840" s="204" t="s">
        <v>55</v>
      </c>
      <c r="AY840" s="202">
        <v>3363.3727173837024</v>
      </c>
      <c r="AZ840" s="236" t="s">
        <v>215</v>
      </c>
      <c r="BA840" s="236" t="s">
        <v>215</v>
      </c>
      <c r="BB840" s="236" t="s">
        <v>215</v>
      </c>
      <c r="BC840" s="236" t="s">
        <v>215</v>
      </c>
      <c r="BD840" s="202">
        <v>145.68810815005526</v>
      </c>
      <c r="BE840" s="202">
        <v>190.74068943985731</v>
      </c>
      <c r="BF840" s="202">
        <v>3305.855461579727</v>
      </c>
      <c r="BG840" s="236" t="s">
        <v>215</v>
      </c>
      <c r="BH840" s="202">
        <v>946.26352727563346</v>
      </c>
    </row>
    <row r="841" spans="17:60" ht="16.5" thickBot="1" x14ac:dyDescent="0.3">
      <c r="Q841" s="206" t="s">
        <v>194</v>
      </c>
      <c r="R841" s="204" t="s">
        <v>330</v>
      </c>
      <c r="S841" s="204" t="s">
        <v>314</v>
      </c>
      <c r="T841" s="204" t="s">
        <v>55</v>
      </c>
      <c r="U841" s="202">
        <v>1971843.4405530784</v>
      </c>
      <c r="V841" s="204" t="s">
        <v>215</v>
      </c>
      <c r="W841" s="204" t="s">
        <v>215</v>
      </c>
      <c r="X841" s="204" t="s">
        <v>215</v>
      </c>
      <c r="Y841" s="204" t="s">
        <v>215</v>
      </c>
      <c r="Z841" s="204" t="s">
        <v>215</v>
      </c>
      <c r="AA841" s="204" t="s">
        <v>215</v>
      </c>
      <c r="AB841" s="202">
        <v>3202682.7068972127</v>
      </c>
      <c r="AC841" s="158" t="s">
        <v>215</v>
      </c>
      <c r="AD841" s="202">
        <v>1129498.7378120283</v>
      </c>
      <c r="AU841" s="206" t="s">
        <v>244</v>
      </c>
      <c r="AV841" s="204" t="s">
        <v>370</v>
      </c>
      <c r="AW841" s="204" t="s">
        <v>302</v>
      </c>
      <c r="AX841" s="204" t="s">
        <v>52</v>
      </c>
      <c r="AY841" s="202">
        <v>351.83045010992259</v>
      </c>
      <c r="AZ841" s="236" t="s">
        <v>215</v>
      </c>
      <c r="BA841" s="236" t="s">
        <v>215</v>
      </c>
      <c r="BB841" s="236" t="s">
        <v>215</v>
      </c>
      <c r="BC841" s="236" t="s">
        <v>215</v>
      </c>
      <c r="BD841" s="202">
        <v>15.239914506403315</v>
      </c>
      <c r="BE841" s="202">
        <v>19.952704698188835</v>
      </c>
      <c r="BF841" s="202">
        <v>345.81377467754834</v>
      </c>
      <c r="BG841" s="236" t="s">
        <v>215</v>
      </c>
      <c r="BH841" s="202">
        <v>98.985259945547739</v>
      </c>
    </row>
    <row r="842" spans="17:60" ht="16.5" thickBot="1" x14ac:dyDescent="0.3">
      <c r="Q842" s="206" t="s">
        <v>194</v>
      </c>
      <c r="R842" s="204" t="s">
        <v>330</v>
      </c>
      <c r="S842" s="204" t="s">
        <v>323</v>
      </c>
      <c r="T842" s="204" t="s">
        <v>52</v>
      </c>
      <c r="U842" s="202">
        <v>8099.6751356161849</v>
      </c>
      <c r="V842" s="204" t="s">
        <v>215</v>
      </c>
      <c r="W842" s="204" t="s">
        <v>215</v>
      </c>
      <c r="X842" s="204" t="s">
        <v>215</v>
      </c>
      <c r="Y842" s="204" t="s">
        <v>215</v>
      </c>
      <c r="Z842" s="204" t="s">
        <v>215</v>
      </c>
      <c r="AA842" s="204" t="s">
        <v>215</v>
      </c>
      <c r="AB842" s="202">
        <v>13155.552289205698</v>
      </c>
      <c r="AC842" s="158" t="s">
        <v>215</v>
      </c>
      <c r="AD842" s="202">
        <v>5083.8575265620711</v>
      </c>
      <c r="AU842" s="206" t="s">
        <v>244</v>
      </c>
      <c r="AV842" s="204" t="s">
        <v>369</v>
      </c>
      <c r="AW842" s="204" t="s">
        <v>302</v>
      </c>
      <c r="AX842" s="204" t="s">
        <v>55</v>
      </c>
      <c r="AY842" s="202">
        <v>79151.263097070783</v>
      </c>
      <c r="AZ842" s="236" t="s">
        <v>215</v>
      </c>
      <c r="BA842" s="236" t="s">
        <v>215</v>
      </c>
      <c r="BB842" s="236" t="s">
        <v>215</v>
      </c>
      <c r="BC842" s="236" t="s">
        <v>215</v>
      </c>
      <c r="BD842" s="202">
        <v>4677.5727832088842</v>
      </c>
      <c r="BE842" s="202">
        <v>6214.8654161163349</v>
      </c>
      <c r="BF842" s="202">
        <v>100789.07119845517</v>
      </c>
      <c r="BG842" s="236" t="s">
        <v>215</v>
      </c>
      <c r="BH842" s="202">
        <v>18459.136790279113</v>
      </c>
    </row>
    <row r="843" spans="17:60" ht="16.5" thickBot="1" x14ac:dyDescent="0.3">
      <c r="Q843" s="206" t="s">
        <v>194</v>
      </c>
      <c r="R843" s="204" t="s">
        <v>330</v>
      </c>
      <c r="S843" s="204" t="s">
        <v>317</v>
      </c>
      <c r="T843" s="204" t="s">
        <v>52</v>
      </c>
      <c r="U843" s="202">
        <v>16037.792007465165</v>
      </c>
      <c r="V843" s="204" t="s">
        <v>215</v>
      </c>
      <c r="W843" s="204" t="s">
        <v>215</v>
      </c>
      <c r="X843" s="204" t="s">
        <v>215</v>
      </c>
      <c r="Y843" s="204" t="s">
        <v>215</v>
      </c>
      <c r="Z843" s="204" t="s">
        <v>215</v>
      </c>
      <c r="AA843" s="204" t="s">
        <v>215</v>
      </c>
      <c r="AB843" s="202">
        <v>26048.700450942517</v>
      </c>
      <c r="AC843" s="158" t="s">
        <v>215</v>
      </c>
      <c r="AD843" s="202">
        <v>6177.1518230844404</v>
      </c>
      <c r="AU843" s="206" t="s">
        <v>244</v>
      </c>
      <c r="AV843" s="204" t="s">
        <v>369</v>
      </c>
      <c r="AW843" s="204" t="s">
        <v>302</v>
      </c>
      <c r="AX843" s="204" t="s">
        <v>52</v>
      </c>
      <c r="AY843" s="202">
        <v>8143.2063800009273</v>
      </c>
      <c r="AZ843" s="236" t="s">
        <v>215</v>
      </c>
      <c r="BA843" s="236" t="s">
        <v>215</v>
      </c>
      <c r="BB843" s="236" t="s">
        <v>215</v>
      </c>
      <c r="BC843" s="236" t="s">
        <v>215</v>
      </c>
      <c r="BD843" s="202">
        <v>481.23604148213457</v>
      </c>
      <c r="BE843" s="202">
        <v>639.39512431152389</v>
      </c>
      <c r="BF843" s="202">
        <v>10369.33809396154</v>
      </c>
      <c r="BG843" s="236" t="s">
        <v>215</v>
      </c>
      <c r="BH843" s="202">
        <v>1899.1050123301661</v>
      </c>
    </row>
    <row r="844" spans="17:60" ht="16.5" thickBot="1" x14ac:dyDescent="0.3">
      <c r="Q844" s="206" t="s">
        <v>194</v>
      </c>
      <c r="R844" s="204" t="s">
        <v>330</v>
      </c>
      <c r="S844" s="204" t="s">
        <v>74</v>
      </c>
      <c r="T844" s="204" t="s">
        <v>52</v>
      </c>
      <c r="U844" s="202">
        <v>808.56455513119374</v>
      </c>
      <c r="V844" s="204" t="s">
        <v>215</v>
      </c>
      <c r="W844" s="204" t="s">
        <v>215</v>
      </c>
      <c r="X844" s="204" t="s">
        <v>215</v>
      </c>
      <c r="Y844" s="204" t="s">
        <v>215</v>
      </c>
      <c r="Z844" s="204" t="s">
        <v>215</v>
      </c>
      <c r="AA844" s="204" t="s">
        <v>215</v>
      </c>
      <c r="AB844" s="202">
        <v>1313.2765334566152</v>
      </c>
      <c r="AC844" s="158" t="s">
        <v>215</v>
      </c>
      <c r="AD844" s="202">
        <v>343.30041182365164</v>
      </c>
      <c r="AU844" s="206" t="s">
        <v>244</v>
      </c>
      <c r="AV844" s="204" t="s">
        <v>380</v>
      </c>
      <c r="AW844" s="204" t="s">
        <v>302</v>
      </c>
      <c r="AX844" s="204" t="s">
        <v>52</v>
      </c>
      <c r="AY844" s="202">
        <v>7689.891693200474</v>
      </c>
      <c r="AZ844" s="236" t="s">
        <v>215</v>
      </c>
      <c r="BA844" s="236" t="s">
        <v>215</v>
      </c>
      <c r="BB844" s="236" t="s">
        <v>215</v>
      </c>
      <c r="BC844" s="236" t="s">
        <v>215</v>
      </c>
      <c r="BD844" s="202">
        <v>387.03802705018018</v>
      </c>
      <c r="BE844" s="202">
        <v>80.281278015841437</v>
      </c>
      <c r="BF844" s="202">
        <v>9565.9992673025281</v>
      </c>
      <c r="BG844" s="236" t="s">
        <v>215</v>
      </c>
      <c r="BH844" s="202">
        <v>1093.4132708165903</v>
      </c>
    </row>
    <row r="845" spans="17:60" ht="16.5" thickBot="1" x14ac:dyDescent="0.3">
      <c r="Q845" s="206" t="s">
        <v>194</v>
      </c>
      <c r="R845" s="204" t="s">
        <v>330</v>
      </c>
      <c r="S845" s="204" t="s">
        <v>316</v>
      </c>
      <c r="T845" s="204" t="s">
        <v>52</v>
      </c>
      <c r="U845" s="202">
        <v>12098.130353366372</v>
      </c>
      <c r="V845" s="204" t="s">
        <v>215</v>
      </c>
      <c r="W845" s="204" t="s">
        <v>215</v>
      </c>
      <c r="X845" s="204" t="s">
        <v>215</v>
      </c>
      <c r="Y845" s="204" t="s">
        <v>215</v>
      </c>
      <c r="Z845" s="204" t="s">
        <v>215</v>
      </c>
      <c r="AA845" s="204" t="s">
        <v>215</v>
      </c>
      <c r="AB845" s="202">
        <v>19649.872840638312</v>
      </c>
      <c r="AC845" s="158" t="s">
        <v>215</v>
      </c>
      <c r="AD845" s="202">
        <v>4902.7031211790336</v>
      </c>
      <c r="AU845" s="206" t="s">
        <v>244</v>
      </c>
      <c r="AV845" s="204" t="s">
        <v>380</v>
      </c>
      <c r="AW845" s="204" t="s">
        <v>302</v>
      </c>
      <c r="AX845" s="204" t="s">
        <v>76</v>
      </c>
      <c r="AY845" s="202">
        <v>63619.368777083422</v>
      </c>
      <c r="AZ845" s="236" t="s">
        <v>215</v>
      </c>
      <c r="BA845" s="236" t="s">
        <v>215</v>
      </c>
      <c r="BB845" s="236" t="s">
        <v>215</v>
      </c>
      <c r="BC845" s="236" t="s">
        <v>215</v>
      </c>
      <c r="BD845" s="202">
        <v>3202.0106337040297</v>
      </c>
      <c r="BE845" s="202">
        <v>664.17635459046357</v>
      </c>
      <c r="BF845" s="202">
        <v>79140.625042345957</v>
      </c>
      <c r="BG845" s="236" t="s">
        <v>215</v>
      </c>
      <c r="BH845" s="202">
        <v>9045.9352195227566</v>
      </c>
    </row>
    <row r="846" spans="17:60" ht="16.5" thickBot="1" x14ac:dyDescent="0.3">
      <c r="Q846" s="206" t="s">
        <v>194</v>
      </c>
      <c r="R846" s="204" t="s">
        <v>330</v>
      </c>
      <c r="S846" s="204" t="s">
        <v>314</v>
      </c>
      <c r="T846" s="204" t="s">
        <v>52</v>
      </c>
      <c r="U846" s="202">
        <v>29418.551263787387</v>
      </c>
      <c r="V846" s="204" t="s">
        <v>215</v>
      </c>
      <c r="W846" s="204" t="s">
        <v>215</v>
      </c>
      <c r="X846" s="204" t="s">
        <v>215</v>
      </c>
      <c r="Y846" s="204" t="s">
        <v>215</v>
      </c>
      <c r="Z846" s="204" t="s">
        <v>215</v>
      </c>
      <c r="AA846" s="204" t="s">
        <v>215</v>
      </c>
      <c r="AB846" s="202">
        <v>47781.828646636321</v>
      </c>
      <c r="AC846" s="158" t="s">
        <v>215</v>
      </c>
      <c r="AD846" s="202">
        <v>16851.346226243088</v>
      </c>
      <c r="AU846" s="206" t="s">
        <v>244</v>
      </c>
      <c r="AV846" s="204" t="s">
        <v>353</v>
      </c>
      <c r="AW846" s="204" t="s">
        <v>302</v>
      </c>
      <c r="AX846" s="204" t="s">
        <v>55</v>
      </c>
      <c r="AY846" s="202">
        <v>65652.397676574721</v>
      </c>
      <c r="AZ846" s="236" t="s">
        <v>215</v>
      </c>
      <c r="BA846" s="236" t="s">
        <v>215</v>
      </c>
      <c r="BB846" s="236" t="s">
        <v>215</v>
      </c>
      <c r="BC846" s="236" t="s">
        <v>215</v>
      </c>
      <c r="BD846" s="202">
        <v>3879.8353495348974</v>
      </c>
      <c r="BE846" s="202">
        <v>1816.7833927218755</v>
      </c>
      <c r="BF846" s="202">
        <v>83599.982171585405</v>
      </c>
      <c r="BG846" s="236" t="s">
        <v>215</v>
      </c>
      <c r="BH846" s="202">
        <v>11972.853454807651</v>
      </c>
    </row>
    <row r="847" spans="17:60" ht="16.5" thickBot="1" x14ac:dyDescent="0.3">
      <c r="Q847" s="206" t="s">
        <v>194</v>
      </c>
      <c r="R847" s="204" t="s">
        <v>329</v>
      </c>
      <c r="S847" s="204" t="s">
        <v>322</v>
      </c>
      <c r="T847" s="204" t="s">
        <v>55</v>
      </c>
      <c r="U847" s="202">
        <v>1485742.4908734288</v>
      </c>
      <c r="V847" s="204" t="s">
        <v>215</v>
      </c>
      <c r="W847" s="204" t="s">
        <v>215</v>
      </c>
      <c r="X847" s="204" t="s">
        <v>215</v>
      </c>
      <c r="Y847" s="204" t="s">
        <v>215</v>
      </c>
      <c r="Z847" s="204" t="s">
        <v>215</v>
      </c>
      <c r="AA847" s="204" t="s">
        <v>215</v>
      </c>
      <c r="AB847" s="202">
        <v>2420760.4529033792</v>
      </c>
      <c r="AC847" s="158" t="s">
        <v>215</v>
      </c>
      <c r="AD847" s="202">
        <v>1020416.3525720679</v>
      </c>
      <c r="AU847" s="206" t="s">
        <v>244</v>
      </c>
      <c r="AV847" s="204" t="s">
        <v>353</v>
      </c>
      <c r="AW847" s="204" t="s">
        <v>302</v>
      </c>
      <c r="AX847" s="204" t="s">
        <v>52</v>
      </c>
      <c r="AY847" s="202">
        <v>2988.9000251178527</v>
      </c>
      <c r="AZ847" s="236" t="s">
        <v>215</v>
      </c>
      <c r="BA847" s="236" t="s">
        <v>215</v>
      </c>
      <c r="BB847" s="236" t="s">
        <v>215</v>
      </c>
      <c r="BC847" s="236" t="s">
        <v>215</v>
      </c>
      <c r="BD847" s="202">
        <v>176.6339141306897</v>
      </c>
      <c r="BE847" s="202">
        <v>82.711128920088825</v>
      </c>
      <c r="BF847" s="202">
        <v>3805.9842085807013</v>
      </c>
      <c r="BG847" s="236" t="s">
        <v>215</v>
      </c>
      <c r="BH847" s="202">
        <v>545.07776194403277</v>
      </c>
    </row>
    <row r="848" spans="17:60" ht="16.5" thickBot="1" x14ac:dyDescent="0.3">
      <c r="Q848" s="206" t="s">
        <v>194</v>
      </c>
      <c r="R848" s="204" t="s">
        <v>329</v>
      </c>
      <c r="S848" s="204" t="s">
        <v>313</v>
      </c>
      <c r="T848" s="204" t="s">
        <v>55</v>
      </c>
      <c r="U848" s="202">
        <v>1800543.7151548492</v>
      </c>
      <c r="V848" s="204" t="s">
        <v>215</v>
      </c>
      <c r="W848" s="204" t="s">
        <v>215</v>
      </c>
      <c r="X848" s="204" t="s">
        <v>215</v>
      </c>
      <c r="Y848" s="204" t="s">
        <v>215</v>
      </c>
      <c r="Z848" s="204" t="s">
        <v>215</v>
      </c>
      <c r="AA848" s="204" t="s">
        <v>215</v>
      </c>
      <c r="AB848" s="202">
        <v>3043080.3885737383</v>
      </c>
      <c r="AC848" s="158" t="s">
        <v>215</v>
      </c>
      <c r="AD848" s="202">
        <v>1321810.2291305435</v>
      </c>
      <c r="AU848" s="206" t="s">
        <v>244</v>
      </c>
      <c r="AV848" s="204" t="s">
        <v>546</v>
      </c>
      <c r="AW848" s="204" t="s">
        <v>302</v>
      </c>
      <c r="AX848" s="204" t="s">
        <v>52</v>
      </c>
      <c r="AY848" s="202">
        <v>16684.211100532306</v>
      </c>
      <c r="AZ848" s="236" t="s">
        <v>215</v>
      </c>
      <c r="BA848" s="236" t="s">
        <v>215</v>
      </c>
      <c r="BB848" s="236" t="s">
        <v>215</v>
      </c>
      <c r="BC848" s="236" t="s">
        <v>215</v>
      </c>
      <c r="BD848" s="202">
        <v>541.69045744401899</v>
      </c>
      <c r="BE848" s="202">
        <v>2447.2745774745904</v>
      </c>
      <c r="BF848" s="202">
        <v>21498.070220755613</v>
      </c>
      <c r="BG848" s="236" t="s">
        <v>215</v>
      </c>
      <c r="BH848" s="202">
        <v>5256.4229481510583</v>
      </c>
    </row>
    <row r="849" spans="17:60" ht="16.5" thickBot="1" x14ac:dyDescent="0.3">
      <c r="Q849" s="206" t="s">
        <v>194</v>
      </c>
      <c r="R849" s="204" t="s">
        <v>329</v>
      </c>
      <c r="S849" s="204" t="s">
        <v>322</v>
      </c>
      <c r="T849" s="204" t="s">
        <v>52</v>
      </c>
      <c r="U849" s="202">
        <v>0</v>
      </c>
      <c r="V849" s="204" t="s">
        <v>215</v>
      </c>
      <c r="W849" s="204" t="s">
        <v>215</v>
      </c>
      <c r="X849" s="204" t="s">
        <v>215</v>
      </c>
      <c r="Y849" s="204" t="s">
        <v>215</v>
      </c>
      <c r="Z849" s="204" t="s">
        <v>215</v>
      </c>
      <c r="AA849" s="204" t="s">
        <v>215</v>
      </c>
      <c r="AB849" s="202">
        <v>0</v>
      </c>
      <c r="AC849" s="158" t="s">
        <v>215</v>
      </c>
      <c r="AD849" s="202">
        <v>0</v>
      </c>
      <c r="AU849" s="206" t="s">
        <v>244</v>
      </c>
      <c r="AV849" s="204" t="s">
        <v>546</v>
      </c>
      <c r="AW849" s="204" t="s">
        <v>302</v>
      </c>
      <c r="AX849" s="204" t="s">
        <v>76</v>
      </c>
      <c r="AY849" s="202">
        <v>171212.64962442245</v>
      </c>
      <c r="AZ849" s="236" t="s">
        <v>215</v>
      </c>
      <c r="BA849" s="236" t="s">
        <v>215</v>
      </c>
      <c r="BB849" s="236" t="s">
        <v>215</v>
      </c>
      <c r="BC849" s="236" t="s">
        <v>215</v>
      </c>
      <c r="BD849" s="202">
        <v>5558.8039456235965</v>
      </c>
      <c r="BE849" s="202">
        <v>25113.825415128285</v>
      </c>
      <c r="BF849" s="202">
        <v>220612.26282314476</v>
      </c>
      <c r="BG849" s="236" t="s">
        <v>215</v>
      </c>
      <c r="BH849" s="202">
        <v>53941.183977877619</v>
      </c>
    </row>
    <row r="850" spans="17:60" ht="16.5" thickBot="1" x14ac:dyDescent="0.3">
      <c r="Q850" s="206" t="s">
        <v>194</v>
      </c>
      <c r="R850" s="204" t="s">
        <v>329</v>
      </c>
      <c r="S850" s="204" t="s">
        <v>313</v>
      </c>
      <c r="T850" s="204" t="s">
        <v>52</v>
      </c>
      <c r="U850" s="202">
        <v>0</v>
      </c>
      <c r="V850" s="204" t="s">
        <v>215</v>
      </c>
      <c r="W850" s="204" t="s">
        <v>215</v>
      </c>
      <c r="X850" s="204" t="s">
        <v>215</v>
      </c>
      <c r="Y850" s="204" t="s">
        <v>215</v>
      </c>
      <c r="Z850" s="204" t="s">
        <v>215</v>
      </c>
      <c r="AA850" s="204" t="s">
        <v>215</v>
      </c>
      <c r="AB850" s="202">
        <v>0</v>
      </c>
      <c r="AC850" s="158" t="s">
        <v>215</v>
      </c>
      <c r="AD850" s="202">
        <v>0</v>
      </c>
      <c r="AU850" s="206" t="s">
        <v>244</v>
      </c>
      <c r="AV850" s="204" t="s">
        <v>545</v>
      </c>
      <c r="AW850" s="204" t="s">
        <v>302</v>
      </c>
      <c r="AX850" s="204" t="s">
        <v>52</v>
      </c>
      <c r="AY850" s="202">
        <v>50769.987346618153</v>
      </c>
      <c r="AZ850" s="236" t="s">
        <v>215</v>
      </c>
      <c r="BA850" s="236" t="s">
        <v>215</v>
      </c>
      <c r="BB850" s="236" t="s">
        <v>215</v>
      </c>
      <c r="BC850" s="236" t="s">
        <v>215</v>
      </c>
      <c r="BD850" s="202">
        <v>1565.1275906739631</v>
      </c>
      <c r="BE850" s="202">
        <v>19912.435858551089</v>
      </c>
      <c r="BF850" s="202">
        <v>64962.527162838232</v>
      </c>
      <c r="BG850" s="236" t="s">
        <v>215</v>
      </c>
      <c r="BH850" s="202">
        <v>28029.018975020186</v>
      </c>
    </row>
    <row r="851" spans="17:60" ht="16.5" thickBot="1" x14ac:dyDescent="0.3">
      <c r="Q851" s="206" t="s">
        <v>244</v>
      </c>
      <c r="R851" s="204" t="s">
        <v>358</v>
      </c>
      <c r="S851" s="204" t="s">
        <v>305</v>
      </c>
      <c r="T851" s="204" t="s">
        <v>55</v>
      </c>
      <c r="U851" s="202">
        <v>567071.47503230523</v>
      </c>
      <c r="V851" s="204" t="s">
        <v>215</v>
      </c>
      <c r="W851" s="204" t="s">
        <v>215</v>
      </c>
      <c r="X851" s="204" t="s">
        <v>215</v>
      </c>
      <c r="Y851" s="204" t="s">
        <v>215</v>
      </c>
      <c r="Z851" s="204" t="s">
        <v>215</v>
      </c>
      <c r="AA851" s="204" t="s">
        <v>215</v>
      </c>
      <c r="AB851" s="202">
        <v>728981.52402520797</v>
      </c>
      <c r="AC851" s="158" t="s">
        <v>215</v>
      </c>
      <c r="AD851" s="202">
        <v>220727.79719007612</v>
      </c>
      <c r="AU851" s="206" t="s">
        <v>244</v>
      </c>
      <c r="AV851" s="204" t="s">
        <v>545</v>
      </c>
      <c r="AW851" s="204" t="s">
        <v>302</v>
      </c>
      <c r="AX851" s="204" t="s">
        <v>76</v>
      </c>
      <c r="AY851" s="202">
        <v>522217.60608678928</v>
      </c>
      <c r="AZ851" s="236" t="s">
        <v>215</v>
      </c>
      <c r="BA851" s="236" t="s">
        <v>215</v>
      </c>
      <c r="BB851" s="236" t="s">
        <v>215</v>
      </c>
      <c r="BC851" s="236" t="s">
        <v>215</v>
      </c>
      <c r="BD851" s="202">
        <v>16098.825828771545</v>
      </c>
      <c r="BE851" s="202">
        <v>204818.3410883192</v>
      </c>
      <c r="BF851" s="202">
        <v>668201.37631145481</v>
      </c>
      <c r="BG851" s="236" t="s">
        <v>215</v>
      </c>
      <c r="BH851" s="202">
        <v>288305.11794624734</v>
      </c>
    </row>
    <row r="852" spans="17:60" ht="16.5" thickBot="1" x14ac:dyDescent="0.3">
      <c r="Q852" s="206" t="s">
        <v>244</v>
      </c>
      <c r="R852" s="204" t="s">
        <v>358</v>
      </c>
      <c r="S852" s="204" t="s">
        <v>305</v>
      </c>
      <c r="T852" s="204" t="s">
        <v>52</v>
      </c>
      <c r="U852" s="202">
        <v>0</v>
      </c>
      <c r="V852" s="204" t="s">
        <v>215</v>
      </c>
      <c r="W852" s="204" t="s">
        <v>215</v>
      </c>
      <c r="X852" s="204" t="s">
        <v>215</v>
      </c>
      <c r="Y852" s="204" t="s">
        <v>215</v>
      </c>
      <c r="Z852" s="204" t="s">
        <v>215</v>
      </c>
      <c r="AA852" s="204" t="s">
        <v>215</v>
      </c>
      <c r="AB852" s="202">
        <v>0</v>
      </c>
      <c r="AC852" s="158" t="s">
        <v>215</v>
      </c>
      <c r="AD852" s="202">
        <v>0</v>
      </c>
      <c r="AU852" s="206" t="s">
        <v>244</v>
      </c>
      <c r="AV852" s="204" t="s">
        <v>368</v>
      </c>
      <c r="AW852" s="204" t="s">
        <v>302</v>
      </c>
      <c r="AX852" s="204" t="s">
        <v>55</v>
      </c>
      <c r="AY852" s="202">
        <v>28468.178134544025</v>
      </c>
      <c r="AZ852" s="236" t="s">
        <v>215</v>
      </c>
      <c r="BA852" s="236" t="s">
        <v>215</v>
      </c>
      <c r="BB852" s="236" t="s">
        <v>215</v>
      </c>
      <c r="BC852" s="236" t="s">
        <v>215</v>
      </c>
      <c r="BD852" s="202">
        <v>1240.9558019503581</v>
      </c>
      <c r="BE852" s="202">
        <v>1624.708895146103</v>
      </c>
      <c r="BF852" s="202">
        <v>38162.837399754811</v>
      </c>
      <c r="BG852" s="236" t="s">
        <v>215</v>
      </c>
      <c r="BH852" s="202">
        <v>8060.1720295333707</v>
      </c>
    </row>
    <row r="853" spans="17:60" ht="16.5" thickBot="1" x14ac:dyDescent="0.3">
      <c r="Q853" s="206" t="s">
        <v>244</v>
      </c>
      <c r="R853" s="204" t="s">
        <v>357</v>
      </c>
      <c r="S853" s="204" t="s">
        <v>305</v>
      </c>
      <c r="T853" s="204" t="s">
        <v>52</v>
      </c>
      <c r="U853" s="202">
        <v>15961.376349929857</v>
      </c>
      <c r="V853" s="204" t="s">
        <v>215</v>
      </c>
      <c r="W853" s="204" t="s">
        <v>215</v>
      </c>
      <c r="X853" s="204" t="s">
        <v>215</v>
      </c>
      <c r="Y853" s="204" t="s">
        <v>215</v>
      </c>
      <c r="Z853" s="204" t="s">
        <v>215</v>
      </c>
      <c r="AA853" s="204" t="s">
        <v>215</v>
      </c>
      <c r="AB853" s="202">
        <v>20077.803212537492</v>
      </c>
      <c r="AC853" s="158" t="s">
        <v>215</v>
      </c>
      <c r="AD853" s="202">
        <v>4943.0553533319817</v>
      </c>
      <c r="AU853" s="206" t="s">
        <v>244</v>
      </c>
      <c r="AV853" s="204" t="s">
        <v>368</v>
      </c>
      <c r="AW853" s="204" t="s">
        <v>302</v>
      </c>
      <c r="AX853" s="204" t="s">
        <v>52</v>
      </c>
      <c r="AY853" s="202">
        <v>2937.1916081182671</v>
      </c>
      <c r="AZ853" s="236" t="s">
        <v>215</v>
      </c>
      <c r="BA853" s="236" t="s">
        <v>215</v>
      </c>
      <c r="BB853" s="236" t="s">
        <v>215</v>
      </c>
      <c r="BC853" s="236" t="s">
        <v>215</v>
      </c>
      <c r="BD853" s="202">
        <v>128.03506252869124</v>
      </c>
      <c r="BE853" s="202">
        <v>167.62861711433749</v>
      </c>
      <c r="BF853" s="202">
        <v>3937.4337628064441</v>
      </c>
      <c r="BG853" s="236" t="s">
        <v>215</v>
      </c>
      <c r="BH853" s="202">
        <v>831.60466164176557</v>
      </c>
    </row>
    <row r="854" spans="17:60" ht="16.5" thickBot="1" x14ac:dyDescent="0.3">
      <c r="Q854" s="206" t="s">
        <v>244</v>
      </c>
      <c r="R854" s="204" t="s">
        <v>357</v>
      </c>
      <c r="S854" s="204" t="s">
        <v>305</v>
      </c>
      <c r="T854" s="204" t="s">
        <v>76</v>
      </c>
      <c r="U854" s="202">
        <v>1100837.921329523</v>
      </c>
      <c r="V854" s="204" t="s">
        <v>215</v>
      </c>
      <c r="W854" s="204" t="s">
        <v>215</v>
      </c>
      <c r="X854" s="204" t="s">
        <v>215</v>
      </c>
      <c r="Y854" s="204" t="s">
        <v>215</v>
      </c>
      <c r="Z854" s="204" t="s">
        <v>215</v>
      </c>
      <c r="AA854" s="204" t="s">
        <v>215</v>
      </c>
      <c r="AB854" s="202">
        <v>1384743.1868524372</v>
      </c>
      <c r="AC854" s="158" t="s">
        <v>215</v>
      </c>
      <c r="AD854" s="202">
        <v>340916.88967678923</v>
      </c>
      <c r="AU854" s="206" t="s">
        <v>244</v>
      </c>
      <c r="AV854" s="204" t="s">
        <v>359</v>
      </c>
      <c r="AW854" s="204" t="s">
        <v>302</v>
      </c>
      <c r="AX854" s="204" t="s">
        <v>52</v>
      </c>
      <c r="AY854" s="202">
        <v>1032.377440828682</v>
      </c>
      <c r="AZ854" s="236" t="s">
        <v>215</v>
      </c>
      <c r="BA854" s="236" t="s">
        <v>215</v>
      </c>
      <c r="BB854" s="236" t="s">
        <v>215</v>
      </c>
      <c r="BC854" s="236" t="s">
        <v>215</v>
      </c>
      <c r="BD854" s="202">
        <v>69.50003962331472</v>
      </c>
      <c r="BE854" s="202">
        <v>99.328905313177728</v>
      </c>
      <c r="BF854" s="202">
        <v>1364.8942042235417</v>
      </c>
      <c r="BG854" s="236" t="s">
        <v>215</v>
      </c>
      <c r="BH854" s="202">
        <v>332.95847910190696</v>
      </c>
    </row>
    <row r="855" spans="17:60" ht="16.5" thickBot="1" x14ac:dyDescent="0.3">
      <c r="Q855" s="206" t="s">
        <v>244</v>
      </c>
      <c r="R855" s="204" t="s">
        <v>355</v>
      </c>
      <c r="S855" s="204" t="s">
        <v>305</v>
      </c>
      <c r="T855" s="204" t="s">
        <v>55</v>
      </c>
      <c r="U855" s="202">
        <v>6696430.2025621673</v>
      </c>
      <c r="V855" s="204" t="s">
        <v>215</v>
      </c>
      <c r="W855" s="204" t="s">
        <v>215</v>
      </c>
      <c r="X855" s="204" t="s">
        <v>215</v>
      </c>
      <c r="Y855" s="204" t="s">
        <v>215</v>
      </c>
      <c r="Z855" s="204" t="s">
        <v>215</v>
      </c>
      <c r="AA855" s="204" t="s">
        <v>215</v>
      </c>
      <c r="AB855" s="202">
        <v>8840035.9061238561</v>
      </c>
      <c r="AC855" s="158" t="s">
        <v>215</v>
      </c>
      <c r="AD855" s="202">
        <v>1512828.5426282396</v>
      </c>
      <c r="AU855" s="206" t="s">
        <v>244</v>
      </c>
      <c r="AV855" s="204" t="s">
        <v>359</v>
      </c>
      <c r="AW855" s="204" t="s">
        <v>302</v>
      </c>
      <c r="AX855" s="204" t="s">
        <v>76</v>
      </c>
      <c r="AY855" s="202">
        <v>10834.389641681675</v>
      </c>
      <c r="AZ855" s="236" t="s">
        <v>215</v>
      </c>
      <c r="BA855" s="236" t="s">
        <v>215</v>
      </c>
      <c r="BB855" s="236" t="s">
        <v>215</v>
      </c>
      <c r="BC855" s="236" t="s">
        <v>215</v>
      </c>
      <c r="BD855" s="202">
        <v>729.37520679150714</v>
      </c>
      <c r="BE855" s="202">
        <v>1042.4172596999408</v>
      </c>
      <c r="BF855" s="202">
        <v>14324.020501998606</v>
      </c>
      <c r="BG855" s="236" t="s">
        <v>215</v>
      </c>
      <c r="BH855" s="202">
        <v>3494.2664905542192</v>
      </c>
    </row>
    <row r="856" spans="17:60" ht="16.5" thickBot="1" x14ac:dyDescent="0.3">
      <c r="Q856" s="206" t="s">
        <v>244</v>
      </c>
      <c r="R856" s="204" t="s">
        <v>355</v>
      </c>
      <c r="S856" s="204" t="s">
        <v>305</v>
      </c>
      <c r="T856" s="204" t="s">
        <v>52</v>
      </c>
      <c r="U856" s="202">
        <v>114045.09020475968</v>
      </c>
      <c r="V856" s="204" t="s">
        <v>215</v>
      </c>
      <c r="W856" s="204" t="s">
        <v>215</v>
      </c>
      <c r="X856" s="204" t="s">
        <v>215</v>
      </c>
      <c r="Y856" s="204" t="s">
        <v>215</v>
      </c>
      <c r="Z856" s="204" t="s">
        <v>215</v>
      </c>
      <c r="AA856" s="204" t="s">
        <v>215</v>
      </c>
      <c r="AB856" s="202">
        <v>150552.2587156168</v>
      </c>
      <c r="AC856" s="158" t="s">
        <v>215</v>
      </c>
      <c r="AD856" s="202">
        <v>25764.573420381435</v>
      </c>
      <c r="AU856" s="206" t="s">
        <v>244</v>
      </c>
      <c r="AV856" s="204" t="s">
        <v>346</v>
      </c>
      <c r="AW856" s="204" t="s">
        <v>302</v>
      </c>
      <c r="AX856" s="204" t="s">
        <v>55</v>
      </c>
      <c r="AY856" s="202">
        <v>6511.0516372839511</v>
      </c>
      <c r="AZ856" s="236" t="s">
        <v>215</v>
      </c>
      <c r="BA856" s="236" t="s">
        <v>215</v>
      </c>
      <c r="BB856" s="236" t="s">
        <v>215</v>
      </c>
      <c r="BC856" s="236" t="s">
        <v>215</v>
      </c>
      <c r="BD856" s="202">
        <v>783.78797113894348</v>
      </c>
      <c r="BE856" s="202">
        <v>102.09001067147481</v>
      </c>
      <c r="BF856" s="202">
        <v>8877.7782630548263</v>
      </c>
      <c r="BG856" s="236" t="s">
        <v>215</v>
      </c>
      <c r="BH856" s="202">
        <v>2736.851812684828</v>
      </c>
    </row>
    <row r="857" spans="17:60" ht="16.5" thickBot="1" x14ac:dyDescent="0.3">
      <c r="Q857" s="206" t="s">
        <v>244</v>
      </c>
      <c r="R857" s="204" t="s">
        <v>370</v>
      </c>
      <c r="S857" s="204" t="s">
        <v>305</v>
      </c>
      <c r="T857" s="204" t="s">
        <v>55</v>
      </c>
      <c r="U857" s="202">
        <v>35523.103819290744</v>
      </c>
      <c r="V857" s="204" t="s">
        <v>215</v>
      </c>
      <c r="W857" s="204" t="s">
        <v>215</v>
      </c>
      <c r="X857" s="204" t="s">
        <v>215</v>
      </c>
      <c r="Y857" s="204" t="s">
        <v>215</v>
      </c>
      <c r="Z857" s="204" t="s">
        <v>215</v>
      </c>
      <c r="AA857" s="204" t="s">
        <v>215</v>
      </c>
      <c r="AB857" s="202">
        <v>34915.620908233926</v>
      </c>
      <c r="AC857" s="158" t="s">
        <v>215</v>
      </c>
      <c r="AD857" s="202">
        <v>8746.0898340614131</v>
      </c>
      <c r="AU857" s="206" t="s">
        <v>244</v>
      </c>
      <c r="AV857" s="204" t="s">
        <v>346</v>
      </c>
      <c r="AW857" s="204" t="s">
        <v>302</v>
      </c>
      <c r="AX857" s="204" t="s">
        <v>52</v>
      </c>
      <c r="AY857" s="202">
        <v>301.15957328599671</v>
      </c>
      <c r="AZ857" s="236" t="s">
        <v>215</v>
      </c>
      <c r="BA857" s="236" t="s">
        <v>215</v>
      </c>
      <c r="BB857" s="236" t="s">
        <v>215</v>
      </c>
      <c r="BC857" s="236" t="s">
        <v>215</v>
      </c>
      <c r="BD857" s="202">
        <v>36.2530147331724</v>
      </c>
      <c r="BE857" s="202">
        <v>4.7220304435197944</v>
      </c>
      <c r="BF857" s="202">
        <v>410.62919822650611</v>
      </c>
      <c r="BG857" s="236" t="s">
        <v>215</v>
      </c>
      <c r="BH857" s="202">
        <v>126.58924701739764</v>
      </c>
    </row>
    <row r="858" spans="17:60" ht="16.5" thickBot="1" x14ac:dyDescent="0.3">
      <c r="Q858" s="206" t="s">
        <v>244</v>
      </c>
      <c r="R858" s="204" t="s">
        <v>370</v>
      </c>
      <c r="S858" s="204" t="s">
        <v>305</v>
      </c>
      <c r="T858" s="204" t="s">
        <v>52</v>
      </c>
      <c r="U858" s="202">
        <v>604.98436634566883</v>
      </c>
      <c r="V858" s="204" t="s">
        <v>215</v>
      </c>
      <c r="W858" s="204" t="s">
        <v>215</v>
      </c>
      <c r="X858" s="204" t="s">
        <v>215</v>
      </c>
      <c r="Y858" s="204" t="s">
        <v>215</v>
      </c>
      <c r="Z858" s="204" t="s">
        <v>215</v>
      </c>
      <c r="AA858" s="204" t="s">
        <v>215</v>
      </c>
      <c r="AB858" s="202">
        <v>594.63848931079235</v>
      </c>
      <c r="AC858" s="158" t="s">
        <v>215</v>
      </c>
      <c r="AD858" s="202">
        <v>148.95228871832251</v>
      </c>
      <c r="AU858" s="206" t="s">
        <v>244</v>
      </c>
      <c r="AV858" s="204" t="s">
        <v>357</v>
      </c>
      <c r="AW858" s="204" t="s">
        <v>301</v>
      </c>
      <c r="AX858" s="204" t="s">
        <v>52</v>
      </c>
      <c r="AY858" s="202">
        <v>48019.211138078732</v>
      </c>
      <c r="AZ858" s="236" t="s">
        <v>215</v>
      </c>
      <c r="BA858" s="236" t="s">
        <v>215</v>
      </c>
      <c r="BB858" s="236" t="s">
        <v>215</v>
      </c>
      <c r="BC858" s="236" t="s">
        <v>215</v>
      </c>
      <c r="BD858" s="202">
        <v>2214.6293613310213</v>
      </c>
      <c r="BE858" s="202">
        <v>1948.547559042061</v>
      </c>
      <c r="BF858" s="202">
        <v>60403.329294084971</v>
      </c>
      <c r="BG858" s="236" t="s">
        <v>215</v>
      </c>
      <c r="BH858" s="202">
        <v>9393.1895562561476</v>
      </c>
    </row>
    <row r="859" spans="17:60" ht="16.5" thickBot="1" x14ac:dyDescent="0.3">
      <c r="Q859" s="206" t="s">
        <v>244</v>
      </c>
      <c r="R859" s="204" t="s">
        <v>369</v>
      </c>
      <c r="S859" s="204" t="s">
        <v>305</v>
      </c>
      <c r="T859" s="204" t="s">
        <v>55</v>
      </c>
      <c r="U859" s="202">
        <v>1114464.5581698259</v>
      </c>
      <c r="V859" s="204" t="s">
        <v>215</v>
      </c>
      <c r="W859" s="204" t="s">
        <v>215</v>
      </c>
      <c r="X859" s="204" t="s">
        <v>215</v>
      </c>
      <c r="Y859" s="204" t="s">
        <v>215</v>
      </c>
      <c r="Z859" s="204" t="s">
        <v>215</v>
      </c>
      <c r="AA859" s="204" t="s">
        <v>215</v>
      </c>
      <c r="AB859" s="202">
        <v>1419128.9349833564</v>
      </c>
      <c r="AC859" s="158" t="s">
        <v>215</v>
      </c>
      <c r="AD859" s="202">
        <v>241059.94977396654</v>
      </c>
      <c r="AU859" s="206" t="s">
        <v>244</v>
      </c>
      <c r="AV859" s="204" t="s">
        <v>357</v>
      </c>
      <c r="AW859" s="204" t="s">
        <v>301</v>
      </c>
      <c r="AX859" s="204" t="s">
        <v>76</v>
      </c>
      <c r="AY859" s="202">
        <v>544257.87418339576</v>
      </c>
      <c r="AZ859" s="236" t="s">
        <v>215</v>
      </c>
      <c r="BA859" s="236" t="s">
        <v>215</v>
      </c>
      <c r="BB859" s="236" t="s">
        <v>215</v>
      </c>
      <c r="BC859" s="236" t="s">
        <v>215</v>
      </c>
      <c r="BD859" s="202">
        <v>25100.984371364222</v>
      </c>
      <c r="BE859" s="202">
        <v>22085.1681461402</v>
      </c>
      <c r="BF859" s="202">
        <v>684621.56741114822</v>
      </c>
      <c r="BG859" s="236" t="s">
        <v>215</v>
      </c>
      <c r="BH859" s="202">
        <v>106464.00177189984</v>
      </c>
    </row>
    <row r="860" spans="17:60" ht="16.5" thickBot="1" x14ac:dyDescent="0.3">
      <c r="Q860" s="206" t="s">
        <v>244</v>
      </c>
      <c r="R860" s="204" t="s">
        <v>369</v>
      </c>
      <c r="S860" s="204" t="s">
        <v>305</v>
      </c>
      <c r="T860" s="204" t="s">
        <v>52</v>
      </c>
      <c r="U860" s="202">
        <v>12861.890833358208</v>
      </c>
      <c r="V860" s="204" t="s">
        <v>215</v>
      </c>
      <c r="W860" s="204" t="s">
        <v>215</v>
      </c>
      <c r="X860" s="204" t="s">
        <v>215</v>
      </c>
      <c r="Y860" s="204" t="s">
        <v>215</v>
      </c>
      <c r="Z860" s="204" t="s">
        <v>215</v>
      </c>
      <c r="AA860" s="204" t="s">
        <v>215</v>
      </c>
      <c r="AB860" s="202">
        <v>16377.982867566812</v>
      </c>
      <c r="AC860" s="158" t="s">
        <v>215</v>
      </c>
      <c r="AD860" s="202">
        <v>2782.041596171699</v>
      </c>
      <c r="AU860" s="206" t="s">
        <v>244</v>
      </c>
      <c r="AV860" s="204" t="s">
        <v>355</v>
      </c>
      <c r="AW860" s="204" t="s">
        <v>301</v>
      </c>
      <c r="AX860" s="204" t="s">
        <v>55</v>
      </c>
      <c r="AY860" s="202">
        <v>2296351.11269747</v>
      </c>
      <c r="AZ860" s="236" t="s">
        <v>215</v>
      </c>
      <c r="BA860" s="236" t="s">
        <v>215</v>
      </c>
      <c r="BB860" s="236" t="s">
        <v>215</v>
      </c>
      <c r="BC860" s="236" t="s">
        <v>215</v>
      </c>
      <c r="BD860" s="202">
        <v>147446.64166040206</v>
      </c>
      <c r="BE860" s="202">
        <v>23128.795406423615</v>
      </c>
      <c r="BF860" s="202">
        <v>3031439.9874646715</v>
      </c>
      <c r="BG860" s="236" t="s">
        <v>215</v>
      </c>
      <c r="BH860" s="202">
        <v>518781.69336740847</v>
      </c>
    </row>
    <row r="861" spans="17:60" ht="16.5" thickBot="1" x14ac:dyDescent="0.3">
      <c r="Q861" s="206" t="s">
        <v>244</v>
      </c>
      <c r="R861" s="204" t="s">
        <v>380</v>
      </c>
      <c r="S861" s="204" t="s">
        <v>305</v>
      </c>
      <c r="T861" s="204" t="s">
        <v>52</v>
      </c>
      <c r="U861" s="202">
        <v>17784.712680919813</v>
      </c>
      <c r="V861" s="204" t="s">
        <v>215</v>
      </c>
      <c r="W861" s="204" t="s">
        <v>215</v>
      </c>
      <c r="X861" s="204" t="s">
        <v>215</v>
      </c>
      <c r="Y861" s="204" t="s">
        <v>215</v>
      </c>
      <c r="Z861" s="204" t="s">
        <v>215</v>
      </c>
      <c r="AA861" s="204" t="s">
        <v>215</v>
      </c>
      <c r="AB861" s="202">
        <v>22123.659898265581</v>
      </c>
      <c r="AC861" s="158" t="s">
        <v>215</v>
      </c>
      <c r="AD861" s="202">
        <v>2528.7795509749926</v>
      </c>
      <c r="AU861" s="206" t="s">
        <v>244</v>
      </c>
      <c r="AV861" s="204" t="s">
        <v>355</v>
      </c>
      <c r="AW861" s="204" t="s">
        <v>301</v>
      </c>
      <c r="AX861" s="204" t="s">
        <v>52</v>
      </c>
      <c r="AY861" s="202">
        <v>105009.00813689428</v>
      </c>
      <c r="AZ861" s="236" t="s">
        <v>215</v>
      </c>
      <c r="BA861" s="236" t="s">
        <v>215</v>
      </c>
      <c r="BB861" s="236" t="s">
        <v>215</v>
      </c>
      <c r="BC861" s="236" t="s">
        <v>215</v>
      </c>
      <c r="BD861" s="202">
        <v>6742.53406121641</v>
      </c>
      <c r="BE861" s="202">
        <v>1057.6483063065757</v>
      </c>
      <c r="BF861" s="202">
        <v>138623.62099158752</v>
      </c>
      <c r="BG861" s="236" t="s">
        <v>215</v>
      </c>
      <c r="BH861" s="202">
        <v>23723.180117737931</v>
      </c>
    </row>
    <row r="862" spans="17:60" ht="16.5" thickBot="1" x14ac:dyDescent="0.3">
      <c r="Q862" s="206" t="s">
        <v>244</v>
      </c>
      <c r="R862" s="204" t="s">
        <v>380</v>
      </c>
      <c r="S862" s="204" t="s">
        <v>305</v>
      </c>
      <c r="T862" s="204" t="s">
        <v>76</v>
      </c>
      <c r="U862" s="202">
        <v>1044271.934699552</v>
      </c>
      <c r="V862" s="204" t="s">
        <v>215</v>
      </c>
      <c r="W862" s="204" t="s">
        <v>215</v>
      </c>
      <c r="X862" s="204" t="s">
        <v>215</v>
      </c>
      <c r="Y862" s="204" t="s">
        <v>215</v>
      </c>
      <c r="Z862" s="204" t="s">
        <v>215</v>
      </c>
      <c r="AA862" s="204" t="s">
        <v>215</v>
      </c>
      <c r="AB862" s="202">
        <v>1299043.5965481012</v>
      </c>
      <c r="AC862" s="158" t="s">
        <v>215</v>
      </c>
      <c r="AD862" s="202">
        <v>148483.33855617527</v>
      </c>
      <c r="AU862" s="206" t="s">
        <v>244</v>
      </c>
      <c r="AV862" s="204" t="s">
        <v>370</v>
      </c>
      <c r="AW862" s="204" t="s">
        <v>301</v>
      </c>
      <c r="AX862" s="204" t="s">
        <v>55</v>
      </c>
      <c r="AY862" s="202">
        <v>4324.2790221834484</v>
      </c>
      <c r="AZ862" s="236" t="s">
        <v>215</v>
      </c>
      <c r="BA862" s="236" t="s">
        <v>215</v>
      </c>
      <c r="BB862" s="236" t="s">
        <v>215</v>
      </c>
      <c r="BC862" s="236" t="s">
        <v>215</v>
      </c>
      <c r="BD862" s="202">
        <v>187.31079865122356</v>
      </c>
      <c r="BE862" s="202">
        <v>498.09664278734039</v>
      </c>
      <c r="BF862" s="202">
        <v>4250.3292451036823</v>
      </c>
      <c r="BG862" s="236" t="s">
        <v>215</v>
      </c>
      <c r="BH862" s="202">
        <v>1469.4702706780834</v>
      </c>
    </row>
    <row r="863" spans="17:60" ht="16.5" thickBot="1" x14ac:dyDescent="0.3">
      <c r="Q863" s="206" t="s">
        <v>244</v>
      </c>
      <c r="R863" s="204" t="s">
        <v>546</v>
      </c>
      <c r="S863" s="204" t="s">
        <v>305</v>
      </c>
      <c r="T863" s="204" t="s">
        <v>52</v>
      </c>
      <c r="U863" s="202">
        <v>47831.913996481264</v>
      </c>
      <c r="V863" s="204" t="s">
        <v>215</v>
      </c>
      <c r="W863" s="204" t="s">
        <v>215</v>
      </c>
      <c r="X863" s="204" t="s">
        <v>215</v>
      </c>
      <c r="Y863" s="204" t="s">
        <v>215</v>
      </c>
      <c r="Z863" s="204" t="s">
        <v>215</v>
      </c>
      <c r="AA863" s="204" t="s">
        <v>215</v>
      </c>
      <c r="AB863" s="202">
        <v>61632.752048833179</v>
      </c>
      <c r="AC863" s="158" t="s">
        <v>215</v>
      </c>
      <c r="AD863" s="202">
        <v>15069.622942919392</v>
      </c>
      <c r="AU863" s="206" t="s">
        <v>244</v>
      </c>
      <c r="AV863" s="204" t="s">
        <v>370</v>
      </c>
      <c r="AW863" s="204" t="s">
        <v>301</v>
      </c>
      <c r="AX863" s="204" t="s">
        <v>52</v>
      </c>
      <c r="AY863" s="202">
        <v>452.34743890003119</v>
      </c>
      <c r="AZ863" s="236" t="s">
        <v>215</v>
      </c>
      <c r="BA863" s="236" t="s">
        <v>215</v>
      </c>
      <c r="BB863" s="236" t="s">
        <v>215</v>
      </c>
      <c r="BC863" s="236" t="s">
        <v>215</v>
      </c>
      <c r="BD863" s="202">
        <v>19.593916029363459</v>
      </c>
      <c r="BE863" s="202">
        <v>52.104117133447716</v>
      </c>
      <c r="BF863" s="202">
        <v>444.61181589844938</v>
      </c>
      <c r="BG863" s="236" t="s">
        <v>215</v>
      </c>
      <c r="BH863" s="202">
        <v>153.71605534032716</v>
      </c>
    </row>
    <row r="864" spans="17:60" ht="16.5" thickBot="1" x14ac:dyDescent="0.3">
      <c r="Q864" s="206" t="s">
        <v>244</v>
      </c>
      <c r="R864" s="204" t="s">
        <v>546</v>
      </c>
      <c r="S864" s="204" t="s">
        <v>305</v>
      </c>
      <c r="T864" s="204" t="s">
        <v>76</v>
      </c>
      <c r="U864" s="202">
        <v>3553657.3036909038</v>
      </c>
      <c r="V864" s="204" t="s">
        <v>215</v>
      </c>
      <c r="W864" s="204" t="s">
        <v>215</v>
      </c>
      <c r="X864" s="204" t="s">
        <v>215</v>
      </c>
      <c r="Y864" s="204" t="s">
        <v>215</v>
      </c>
      <c r="Z864" s="204" t="s">
        <v>215</v>
      </c>
      <c r="AA864" s="204" t="s">
        <v>215</v>
      </c>
      <c r="AB864" s="202">
        <v>4578986.3119635731</v>
      </c>
      <c r="AC864" s="158" t="s">
        <v>215</v>
      </c>
      <c r="AD864" s="202">
        <v>1119592.990548383</v>
      </c>
      <c r="AU864" s="206" t="s">
        <v>244</v>
      </c>
      <c r="AV864" s="204" t="s">
        <v>380</v>
      </c>
      <c r="AW864" s="204" t="s">
        <v>301</v>
      </c>
      <c r="AX864" s="204" t="s">
        <v>52</v>
      </c>
      <c r="AY864" s="202">
        <v>1222.5462388115868</v>
      </c>
      <c r="AZ864" s="236" t="s">
        <v>215</v>
      </c>
      <c r="BA864" s="236" t="s">
        <v>215</v>
      </c>
      <c r="BB864" s="236" t="s">
        <v>215</v>
      </c>
      <c r="BC864" s="236" t="s">
        <v>215</v>
      </c>
      <c r="BD864" s="202">
        <v>61.53167081217039</v>
      </c>
      <c r="BE864" s="202">
        <v>12.763203748065166</v>
      </c>
      <c r="BF864" s="202">
        <v>1520.8115915411274</v>
      </c>
      <c r="BG864" s="236" t="s">
        <v>215</v>
      </c>
      <c r="BH864" s="202">
        <v>173.83188411887377</v>
      </c>
    </row>
    <row r="865" spans="17:60" ht="16.5" thickBot="1" x14ac:dyDescent="0.3">
      <c r="Q865" s="206" t="s">
        <v>244</v>
      </c>
      <c r="R865" s="204" t="s">
        <v>545</v>
      </c>
      <c r="S865" s="204" t="s">
        <v>305</v>
      </c>
      <c r="T865" s="204" t="s">
        <v>52</v>
      </c>
      <c r="U865" s="202">
        <v>0</v>
      </c>
      <c r="V865" s="204" t="s">
        <v>215</v>
      </c>
      <c r="W865" s="204" t="s">
        <v>215</v>
      </c>
      <c r="X865" s="204" t="s">
        <v>215</v>
      </c>
      <c r="Y865" s="204" t="s">
        <v>215</v>
      </c>
      <c r="Z865" s="204" t="s">
        <v>215</v>
      </c>
      <c r="AA865" s="204" t="s">
        <v>215</v>
      </c>
      <c r="AB865" s="202">
        <v>0</v>
      </c>
      <c r="AC865" s="158" t="s">
        <v>215</v>
      </c>
      <c r="AD865" s="202">
        <v>0</v>
      </c>
      <c r="AU865" s="206" t="s">
        <v>244</v>
      </c>
      <c r="AV865" s="204" t="s">
        <v>380</v>
      </c>
      <c r="AW865" s="204" t="s">
        <v>301</v>
      </c>
      <c r="AX865" s="204" t="s">
        <v>76</v>
      </c>
      <c r="AY865" s="202">
        <v>10114.267289726642</v>
      </c>
      <c r="AZ865" s="236" t="s">
        <v>215</v>
      </c>
      <c r="BA865" s="236" t="s">
        <v>215</v>
      </c>
      <c r="BB865" s="236" t="s">
        <v>215</v>
      </c>
      <c r="BC865" s="236" t="s">
        <v>215</v>
      </c>
      <c r="BD865" s="202">
        <v>509.05867248238752</v>
      </c>
      <c r="BE865" s="202">
        <v>105.59146973995706</v>
      </c>
      <c r="BF865" s="202">
        <v>12581.851259150715</v>
      </c>
      <c r="BG865" s="236" t="s">
        <v>215</v>
      </c>
      <c r="BH865" s="202">
        <v>1438.131404472824</v>
      </c>
    </row>
    <row r="866" spans="17:60" ht="16.5" thickBot="1" x14ac:dyDescent="0.3">
      <c r="Q866" s="206" t="s">
        <v>244</v>
      </c>
      <c r="R866" s="204" t="s">
        <v>545</v>
      </c>
      <c r="S866" s="204" t="s">
        <v>305</v>
      </c>
      <c r="T866" s="204" t="s">
        <v>76</v>
      </c>
      <c r="U866" s="202">
        <v>1722142.5144741733</v>
      </c>
      <c r="V866" s="204" t="s">
        <v>215</v>
      </c>
      <c r="W866" s="204" t="s">
        <v>215</v>
      </c>
      <c r="X866" s="204" t="s">
        <v>215</v>
      </c>
      <c r="Y866" s="204" t="s">
        <v>215</v>
      </c>
      <c r="Z866" s="204" t="s">
        <v>215</v>
      </c>
      <c r="AA866" s="204" t="s">
        <v>215</v>
      </c>
      <c r="AB866" s="202">
        <v>2203560.3261236409</v>
      </c>
      <c r="AC866" s="158" t="s">
        <v>215</v>
      </c>
      <c r="AD866" s="202">
        <v>950757.87366925355</v>
      </c>
      <c r="AU866" s="206" t="s">
        <v>244</v>
      </c>
      <c r="AV866" s="204" t="s">
        <v>546</v>
      </c>
      <c r="AW866" s="204" t="s">
        <v>301</v>
      </c>
      <c r="AX866" s="204" t="s">
        <v>52</v>
      </c>
      <c r="AY866" s="202">
        <v>20390.591306259892</v>
      </c>
      <c r="AZ866" s="236" t="s">
        <v>215</v>
      </c>
      <c r="BA866" s="236" t="s">
        <v>215</v>
      </c>
      <c r="BB866" s="236" t="s">
        <v>215</v>
      </c>
      <c r="BC866" s="236" t="s">
        <v>215</v>
      </c>
      <c r="BD866" s="202">
        <v>662.02643119814991</v>
      </c>
      <c r="BE866" s="202">
        <v>2990.9340886901246</v>
      </c>
      <c r="BF866" s="202">
        <v>26273.844241320974</v>
      </c>
      <c r="BG866" s="236" t="s">
        <v>215</v>
      </c>
      <c r="BH866" s="202">
        <v>6424.1318587232699</v>
      </c>
    </row>
    <row r="867" spans="17:60" ht="16.5" thickBot="1" x14ac:dyDescent="0.3">
      <c r="Q867" s="206" t="s">
        <v>244</v>
      </c>
      <c r="R867" s="204" t="s">
        <v>368</v>
      </c>
      <c r="S867" s="204" t="s">
        <v>305</v>
      </c>
      <c r="T867" s="204" t="s">
        <v>55</v>
      </c>
      <c r="U867" s="202">
        <v>343549.36330748955</v>
      </c>
      <c r="V867" s="204" t="s">
        <v>215</v>
      </c>
      <c r="W867" s="204" t="s">
        <v>215</v>
      </c>
      <c r="X867" s="204" t="s">
        <v>215</v>
      </c>
      <c r="Y867" s="204" t="s">
        <v>215</v>
      </c>
      <c r="Z867" s="204" t="s">
        <v>215</v>
      </c>
      <c r="AA867" s="204" t="s">
        <v>215</v>
      </c>
      <c r="AB867" s="202">
        <v>460542.9412704148</v>
      </c>
      <c r="AC867" s="158" t="s">
        <v>215</v>
      </c>
      <c r="AD867" s="202">
        <v>85121.586450030518</v>
      </c>
      <c r="AU867" s="206" t="s">
        <v>244</v>
      </c>
      <c r="AV867" s="204" t="s">
        <v>546</v>
      </c>
      <c r="AW867" s="204" t="s">
        <v>301</v>
      </c>
      <c r="AX867" s="204" t="s">
        <v>76</v>
      </c>
      <c r="AY867" s="202">
        <v>207060.63956887231</v>
      </c>
      <c r="AZ867" s="236" t="s">
        <v>215</v>
      </c>
      <c r="BA867" s="236" t="s">
        <v>215</v>
      </c>
      <c r="BB867" s="236" t="s">
        <v>215</v>
      </c>
      <c r="BC867" s="236" t="s">
        <v>215</v>
      </c>
      <c r="BD867" s="202">
        <v>6722.6896070102521</v>
      </c>
      <c r="BE867" s="202">
        <v>30372.082692981716</v>
      </c>
      <c r="BF867" s="202">
        <v>266803.39529294037</v>
      </c>
      <c r="BG867" s="236" t="s">
        <v>215</v>
      </c>
      <c r="BH867" s="202">
        <v>65235.226941831905</v>
      </c>
    </row>
    <row r="868" spans="17:60" ht="16.5" thickBot="1" x14ac:dyDescent="0.3">
      <c r="Q868" s="206" t="s">
        <v>244</v>
      </c>
      <c r="R868" s="204" t="s">
        <v>368</v>
      </c>
      <c r="S868" s="204" t="s">
        <v>305</v>
      </c>
      <c r="T868" s="204" t="s">
        <v>52</v>
      </c>
      <c r="U868" s="202">
        <v>5850.8962062745059</v>
      </c>
      <c r="V868" s="204" t="s">
        <v>215</v>
      </c>
      <c r="W868" s="204" t="s">
        <v>215</v>
      </c>
      <c r="X868" s="204" t="s">
        <v>215</v>
      </c>
      <c r="Y868" s="204" t="s">
        <v>215</v>
      </c>
      <c r="Z868" s="204" t="s">
        <v>215</v>
      </c>
      <c r="AA868" s="204" t="s">
        <v>215</v>
      </c>
      <c r="AB868" s="202">
        <v>7843.3821619218497</v>
      </c>
      <c r="AC868" s="158" t="s">
        <v>215</v>
      </c>
      <c r="AD868" s="202">
        <v>1449.6826960694689</v>
      </c>
      <c r="AU868" s="206" t="s">
        <v>244</v>
      </c>
      <c r="AV868" s="204" t="s">
        <v>545</v>
      </c>
      <c r="AW868" s="204" t="s">
        <v>301</v>
      </c>
      <c r="AX868" s="204" t="s">
        <v>52</v>
      </c>
      <c r="AY868" s="202">
        <v>35786.581369659005</v>
      </c>
      <c r="AZ868" s="236" t="s">
        <v>215</v>
      </c>
      <c r="BA868" s="236" t="s">
        <v>215</v>
      </c>
      <c r="BB868" s="236" t="s">
        <v>215</v>
      </c>
      <c r="BC868" s="236" t="s">
        <v>215</v>
      </c>
      <c r="BD868" s="202">
        <v>1103.2219782753805</v>
      </c>
      <c r="BE868" s="202">
        <v>14035.812167040473</v>
      </c>
      <c r="BF868" s="202">
        <v>45790.572064155735</v>
      </c>
      <c r="BG868" s="236" t="s">
        <v>215</v>
      </c>
      <c r="BH868" s="202">
        <v>19757.002526180288</v>
      </c>
    </row>
    <row r="869" spans="17:60" ht="16.5" thickBot="1" x14ac:dyDescent="0.3">
      <c r="Q869" s="206" t="s">
        <v>244</v>
      </c>
      <c r="R869" s="204" t="s">
        <v>366</v>
      </c>
      <c r="S869" s="204" t="s">
        <v>305</v>
      </c>
      <c r="T869" s="204" t="s">
        <v>52</v>
      </c>
      <c r="U869" s="202">
        <v>9507.0692579039533</v>
      </c>
      <c r="V869" s="204" t="s">
        <v>215</v>
      </c>
      <c r="W869" s="204" t="s">
        <v>215</v>
      </c>
      <c r="X869" s="204" t="s">
        <v>215</v>
      </c>
      <c r="Y869" s="204" t="s">
        <v>215</v>
      </c>
      <c r="Z869" s="204" t="s">
        <v>215</v>
      </c>
      <c r="AA869" s="204" t="s">
        <v>215</v>
      </c>
      <c r="AB869" s="202">
        <v>11958.935213566296</v>
      </c>
      <c r="AC869" s="158" t="s">
        <v>215</v>
      </c>
      <c r="AD869" s="202">
        <v>2761.6457159735219</v>
      </c>
      <c r="AU869" s="206" t="s">
        <v>244</v>
      </c>
      <c r="AV869" s="204" t="s">
        <v>545</v>
      </c>
      <c r="AW869" s="204" t="s">
        <v>301</v>
      </c>
      <c r="AX869" s="204" t="s">
        <v>76</v>
      </c>
      <c r="AY869" s="202">
        <v>369328.09999360738</v>
      </c>
      <c r="AZ869" s="236" t="s">
        <v>215</v>
      </c>
      <c r="BA869" s="236" t="s">
        <v>215</v>
      </c>
      <c r="BB869" s="236" t="s">
        <v>215</v>
      </c>
      <c r="BC869" s="236" t="s">
        <v>215</v>
      </c>
      <c r="BD869" s="202">
        <v>11385.576982021676</v>
      </c>
      <c r="BE869" s="202">
        <v>144853.73123444594</v>
      </c>
      <c r="BF869" s="202">
        <v>472572.24162834708</v>
      </c>
      <c r="BG869" s="236" t="s">
        <v>215</v>
      </c>
      <c r="BH869" s="202">
        <v>203898.10720365544</v>
      </c>
    </row>
    <row r="870" spans="17:60" ht="16.5" thickBot="1" x14ac:dyDescent="0.3">
      <c r="Q870" s="206" t="s">
        <v>244</v>
      </c>
      <c r="R870" s="204" t="s">
        <v>366</v>
      </c>
      <c r="S870" s="204" t="s">
        <v>305</v>
      </c>
      <c r="T870" s="204" t="s">
        <v>76</v>
      </c>
      <c r="U870" s="202">
        <v>558230.30963005638</v>
      </c>
      <c r="V870" s="204" t="s">
        <v>215</v>
      </c>
      <c r="W870" s="204" t="s">
        <v>215</v>
      </c>
      <c r="X870" s="204" t="s">
        <v>215</v>
      </c>
      <c r="Y870" s="204" t="s">
        <v>215</v>
      </c>
      <c r="Z870" s="204" t="s">
        <v>215</v>
      </c>
      <c r="AA870" s="204" t="s">
        <v>215</v>
      </c>
      <c r="AB870" s="202">
        <v>702197.48336899537</v>
      </c>
      <c r="AC870" s="158" t="s">
        <v>215</v>
      </c>
      <c r="AD870" s="202">
        <v>162156.63326894768</v>
      </c>
      <c r="AU870" s="206" t="s">
        <v>244</v>
      </c>
      <c r="AV870" s="204" t="s">
        <v>368</v>
      </c>
      <c r="AW870" s="204" t="s">
        <v>301</v>
      </c>
      <c r="AX870" s="204" t="s">
        <v>55</v>
      </c>
      <c r="AY870" s="202">
        <v>48074.600955006477</v>
      </c>
      <c r="AZ870" s="236" t="s">
        <v>215</v>
      </c>
      <c r="BA870" s="236" t="s">
        <v>215</v>
      </c>
      <c r="BB870" s="236" t="s">
        <v>215</v>
      </c>
      <c r="BC870" s="236" t="s">
        <v>215</v>
      </c>
      <c r="BD870" s="202">
        <v>2095.6189995584009</v>
      </c>
      <c r="BE870" s="202">
        <v>5572.6674369960883</v>
      </c>
      <c r="BF870" s="202">
        <v>64446.104370752888</v>
      </c>
      <c r="BG870" s="236" t="s">
        <v>215</v>
      </c>
      <c r="BH870" s="202">
        <v>16440.321864481579</v>
      </c>
    </row>
    <row r="871" spans="17:60" ht="16.5" thickBot="1" x14ac:dyDescent="0.3">
      <c r="Q871" s="206" t="s">
        <v>244</v>
      </c>
      <c r="R871" s="204" t="s">
        <v>359</v>
      </c>
      <c r="S871" s="204" t="s">
        <v>305</v>
      </c>
      <c r="T871" s="204" t="s">
        <v>52</v>
      </c>
      <c r="U871" s="202">
        <v>3169.9959802144231</v>
      </c>
      <c r="V871" s="204" t="s">
        <v>215</v>
      </c>
      <c r="W871" s="204" t="s">
        <v>215</v>
      </c>
      <c r="X871" s="204" t="s">
        <v>215</v>
      </c>
      <c r="Y871" s="204" t="s">
        <v>215</v>
      </c>
      <c r="Z871" s="204" t="s">
        <v>215</v>
      </c>
      <c r="AA871" s="204" t="s">
        <v>215</v>
      </c>
      <c r="AB871" s="202">
        <v>4191.0148068845565</v>
      </c>
      <c r="AC871" s="158" t="s">
        <v>215</v>
      </c>
      <c r="AD871" s="202">
        <v>984.68872591257741</v>
      </c>
      <c r="AU871" s="206" t="s">
        <v>244</v>
      </c>
      <c r="AV871" s="204" t="s">
        <v>368</v>
      </c>
      <c r="AW871" s="204" t="s">
        <v>301</v>
      </c>
      <c r="AX871" s="204" t="s">
        <v>52</v>
      </c>
      <c r="AY871" s="202">
        <v>4762.424687972145</v>
      </c>
      <c r="AZ871" s="236" t="s">
        <v>215</v>
      </c>
      <c r="BA871" s="236" t="s">
        <v>215</v>
      </c>
      <c r="BB871" s="236" t="s">
        <v>215</v>
      </c>
      <c r="BC871" s="236" t="s">
        <v>215</v>
      </c>
      <c r="BD871" s="202">
        <v>207.59876237810096</v>
      </c>
      <c r="BE871" s="202">
        <v>552.04637069472801</v>
      </c>
      <c r="BF871" s="202">
        <v>6384.2385043643417</v>
      </c>
      <c r="BG871" s="236" t="s">
        <v>215</v>
      </c>
      <c r="BH871" s="202">
        <v>1628.6311934007142</v>
      </c>
    </row>
    <row r="872" spans="17:60" ht="16.5" thickBot="1" x14ac:dyDescent="0.3">
      <c r="Q872" s="206" t="s">
        <v>244</v>
      </c>
      <c r="R872" s="204" t="s">
        <v>359</v>
      </c>
      <c r="S872" s="204" t="s">
        <v>305</v>
      </c>
      <c r="T872" s="204" t="s">
        <v>76</v>
      </c>
      <c r="U872" s="202">
        <v>340800.65461497282</v>
      </c>
      <c r="V872" s="204" t="s">
        <v>215</v>
      </c>
      <c r="W872" s="204" t="s">
        <v>215</v>
      </c>
      <c r="X872" s="204" t="s">
        <v>215</v>
      </c>
      <c r="Y872" s="204" t="s">
        <v>215</v>
      </c>
      <c r="Z872" s="204" t="s">
        <v>215</v>
      </c>
      <c r="AA872" s="204" t="s">
        <v>215</v>
      </c>
      <c r="AB872" s="202">
        <v>450568.58071810193</v>
      </c>
      <c r="AC872" s="158" t="s">
        <v>215</v>
      </c>
      <c r="AD872" s="202">
        <v>105862.14130160841</v>
      </c>
      <c r="AU872" s="206" t="s">
        <v>244</v>
      </c>
      <c r="AV872" s="204" t="s">
        <v>366</v>
      </c>
      <c r="AW872" s="204" t="s">
        <v>301</v>
      </c>
      <c r="AX872" s="204" t="s">
        <v>52</v>
      </c>
      <c r="AY872" s="202">
        <v>39785.484303459831</v>
      </c>
      <c r="AZ872" s="236" t="s">
        <v>215</v>
      </c>
      <c r="BA872" s="236" t="s">
        <v>215</v>
      </c>
      <c r="BB872" s="236" t="s">
        <v>215</v>
      </c>
      <c r="BC872" s="236" t="s">
        <v>215</v>
      </c>
      <c r="BD872" s="202">
        <v>1834.8927357398054</v>
      </c>
      <c r="BE872" s="202">
        <v>6210.6897097121682</v>
      </c>
      <c r="BF872" s="202">
        <v>50046.130549629968</v>
      </c>
      <c r="BG872" s="236" t="s">
        <v>215</v>
      </c>
      <c r="BH872" s="202">
        <v>12378.818679456206</v>
      </c>
    </row>
    <row r="873" spans="17:60" ht="16.5" thickBot="1" x14ac:dyDescent="0.3">
      <c r="Q873" s="206" t="s">
        <v>244</v>
      </c>
      <c r="R873" s="204" t="s">
        <v>310</v>
      </c>
      <c r="S873" s="204" t="s">
        <v>305</v>
      </c>
      <c r="T873" s="204" t="s">
        <v>55</v>
      </c>
      <c r="U873" s="202">
        <v>809808.92086245294</v>
      </c>
      <c r="V873" s="204" t="s">
        <v>215</v>
      </c>
      <c r="W873" s="204" t="s">
        <v>215</v>
      </c>
      <c r="X873" s="204" t="s">
        <v>215</v>
      </c>
      <c r="Y873" s="204" t="s">
        <v>215</v>
      </c>
      <c r="Z873" s="204" t="s">
        <v>215</v>
      </c>
      <c r="AA873" s="204" t="s">
        <v>215</v>
      </c>
      <c r="AB873" s="202">
        <v>1070638.9532557623</v>
      </c>
      <c r="AC873" s="158" t="s">
        <v>215</v>
      </c>
      <c r="AD873" s="202">
        <v>204169.89600556425</v>
      </c>
      <c r="AU873" s="206" t="s">
        <v>244</v>
      </c>
      <c r="AV873" s="204" t="s">
        <v>366</v>
      </c>
      <c r="AW873" s="204" t="s">
        <v>301</v>
      </c>
      <c r="AX873" s="204" t="s">
        <v>76</v>
      </c>
      <c r="AY873" s="202">
        <v>424965.0319632875</v>
      </c>
      <c r="AZ873" s="236" t="s">
        <v>215</v>
      </c>
      <c r="BA873" s="236" t="s">
        <v>215</v>
      </c>
      <c r="BB873" s="236" t="s">
        <v>215</v>
      </c>
      <c r="BC873" s="236" t="s">
        <v>215</v>
      </c>
      <c r="BD873" s="202">
        <v>19599.239867115568</v>
      </c>
      <c r="BE873" s="202">
        <v>66338.917251093255</v>
      </c>
      <c r="BF873" s="202">
        <v>534563.19160133635</v>
      </c>
      <c r="BG873" s="236" t="s">
        <v>215</v>
      </c>
      <c r="BH873" s="202">
        <v>132223.22582925996</v>
      </c>
    </row>
    <row r="874" spans="17:60" ht="16.5" thickBot="1" x14ac:dyDescent="0.3">
      <c r="Q874" s="206" t="s">
        <v>244</v>
      </c>
      <c r="R874" s="204" t="s">
        <v>310</v>
      </c>
      <c r="S874" s="204" t="s">
        <v>305</v>
      </c>
      <c r="T874" s="204" t="s">
        <v>52</v>
      </c>
      <c r="U874" s="202">
        <v>13791.636515046383</v>
      </c>
      <c r="V874" s="204" t="s">
        <v>215</v>
      </c>
      <c r="W874" s="204" t="s">
        <v>215</v>
      </c>
      <c r="X874" s="204" t="s">
        <v>215</v>
      </c>
      <c r="Y874" s="204" t="s">
        <v>215</v>
      </c>
      <c r="Z874" s="204" t="s">
        <v>215</v>
      </c>
      <c r="AA874" s="204" t="s">
        <v>215</v>
      </c>
      <c r="AB874" s="202">
        <v>18233.762189761321</v>
      </c>
      <c r="AC874" s="158" t="s">
        <v>215</v>
      </c>
      <c r="AD874" s="202">
        <v>3477.1622298562406</v>
      </c>
      <c r="AU874" s="206" t="s">
        <v>244</v>
      </c>
      <c r="AV874" s="204" t="s">
        <v>364</v>
      </c>
      <c r="AW874" s="204" t="s">
        <v>301</v>
      </c>
      <c r="AX874" s="204" t="s">
        <v>52</v>
      </c>
      <c r="AY874" s="202">
        <v>46381.701331063552</v>
      </c>
      <c r="AZ874" s="236" t="s">
        <v>215</v>
      </c>
      <c r="BA874" s="236" t="s">
        <v>215</v>
      </c>
      <c r="BB874" s="236" t="s">
        <v>215</v>
      </c>
      <c r="BC874" s="236" t="s">
        <v>215</v>
      </c>
      <c r="BD874" s="202">
        <v>2139.1079770322367</v>
      </c>
      <c r="BE874" s="202">
        <v>12511.141056539534</v>
      </c>
      <c r="BF874" s="202">
        <v>58343.506949002847</v>
      </c>
      <c r="BG874" s="236" t="s">
        <v>215</v>
      </c>
      <c r="BH874" s="202">
        <v>19701.912280135519</v>
      </c>
    </row>
    <row r="875" spans="17:60" ht="16.5" thickBot="1" x14ac:dyDescent="0.3">
      <c r="Q875" s="206" t="s">
        <v>244</v>
      </c>
      <c r="R875" s="204" t="s">
        <v>364</v>
      </c>
      <c r="S875" s="204" t="s">
        <v>305</v>
      </c>
      <c r="T875" s="204" t="s">
        <v>52</v>
      </c>
      <c r="U875" s="202">
        <v>0</v>
      </c>
      <c r="V875" s="204" t="s">
        <v>215</v>
      </c>
      <c r="W875" s="204" t="s">
        <v>215</v>
      </c>
      <c r="X875" s="204" t="s">
        <v>215</v>
      </c>
      <c r="Y875" s="204" t="s">
        <v>215</v>
      </c>
      <c r="Z875" s="204" t="s">
        <v>215</v>
      </c>
      <c r="AA875" s="204" t="s">
        <v>215</v>
      </c>
      <c r="AB875" s="202">
        <v>0</v>
      </c>
      <c r="AC875" s="158" t="s">
        <v>215</v>
      </c>
      <c r="AD875" s="202">
        <v>0</v>
      </c>
      <c r="AU875" s="206" t="s">
        <v>244</v>
      </c>
      <c r="AV875" s="204" t="s">
        <v>364</v>
      </c>
      <c r="AW875" s="204" t="s">
        <v>301</v>
      </c>
      <c r="AX875" s="204" t="s">
        <v>76</v>
      </c>
      <c r="AY875" s="202">
        <v>500009.16419330193</v>
      </c>
      <c r="AZ875" s="236" t="s">
        <v>215</v>
      </c>
      <c r="BA875" s="236" t="s">
        <v>215</v>
      </c>
      <c r="BB875" s="236" t="s">
        <v>215</v>
      </c>
      <c r="BC875" s="236" t="s">
        <v>215</v>
      </c>
      <c r="BD875" s="202">
        <v>23060.249215109761</v>
      </c>
      <c r="BE875" s="202">
        <v>134873.99132112419</v>
      </c>
      <c r="BF875" s="202">
        <v>628961.14865323505</v>
      </c>
      <c r="BG875" s="236" t="s">
        <v>215</v>
      </c>
      <c r="BH875" s="202">
        <v>212392.74130728451</v>
      </c>
    </row>
    <row r="876" spans="17:60" ht="16.5" thickBot="1" x14ac:dyDescent="0.3">
      <c r="Q876" s="206" t="s">
        <v>244</v>
      </c>
      <c r="R876" s="204" t="s">
        <v>364</v>
      </c>
      <c r="S876" s="204" t="s">
        <v>305</v>
      </c>
      <c r="T876" s="204" t="s">
        <v>76</v>
      </c>
      <c r="U876" s="202">
        <v>752266.04706011282</v>
      </c>
      <c r="V876" s="204" t="s">
        <v>215</v>
      </c>
      <c r="W876" s="204" t="s">
        <v>215</v>
      </c>
      <c r="X876" s="204" t="s">
        <v>215</v>
      </c>
      <c r="Y876" s="204" t="s">
        <v>215</v>
      </c>
      <c r="Z876" s="204" t="s">
        <v>215</v>
      </c>
      <c r="AA876" s="204" t="s">
        <v>215</v>
      </c>
      <c r="AB876" s="202">
        <v>946274.89041148953</v>
      </c>
      <c r="AC876" s="158" t="s">
        <v>215</v>
      </c>
      <c r="AD876" s="202">
        <v>300289.52728105098</v>
      </c>
      <c r="AU876" s="206" t="s">
        <v>244</v>
      </c>
      <c r="AV876" s="204" t="s">
        <v>347</v>
      </c>
      <c r="AW876" s="204" t="s">
        <v>301</v>
      </c>
      <c r="AX876" s="204" t="s">
        <v>55</v>
      </c>
      <c r="AY876" s="202">
        <v>377256.87404596887</v>
      </c>
      <c r="AZ876" s="236" t="s">
        <v>215</v>
      </c>
      <c r="BA876" s="236" t="s">
        <v>215</v>
      </c>
      <c r="BB876" s="236" t="s">
        <v>215</v>
      </c>
      <c r="BC876" s="236" t="s">
        <v>215</v>
      </c>
      <c r="BD876" s="202">
        <v>25397.075388742116</v>
      </c>
      <c r="BE876" s="202">
        <v>101893.78111553639</v>
      </c>
      <c r="BF876" s="202">
        <v>498766.92430969293</v>
      </c>
      <c r="BG876" s="236" t="s">
        <v>215</v>
      </c>
      <c r="BH876" s="202">
        <v>187267.9468097034</v>
      </c>
    </row>
    <row r="877" spans="17:60" ht="16.5" thickBot="1" x14ac:dyDescent="0.3">
      <c r="Q877" s="206" t="s">
        <v>244</v>
      </c>
      <c r="R877" s="204" t="s">
        <v>308</v>
      </c>
      <c r="S877" s="204" t="s">
        <v>305</v>
      </c>
      <c r="T877" s="204" t="s">
        <v>55</v>
      </c>
      <c r="U877" s="202">
        <v>22290.587811609115</v>
      </c>
      <c r="V877" s="204" t="s">
        <v>215</v>
      </c>
      <c r="W877" s="204" t="s">
        <v>215</v>
      </c>
      <c r="X877" s="204" t="s">
        <v>215</v>
      </c>
      <c r="Y877" s="204" t="s">
        <v>215</v>
      </c>
      <c r="Z877" s="204" t="s">
        <v>215</v>
      </c>
      <c r="AA877" s="204" t="s">
        <v>215</v>
      </c>
      <c r="AB877" s="202">
        <v>28167.572579396041</v>
      </c>
      <c r="AC877" s="158" t="s">
        <v>215</v>
      </c>
      <c r="AD877" s="202">
        <v>13277.007933543015</v>
      </c>
      <c r="AU877" s="206" t="s">
        <v>244</v>
      </c>
      <c r="AV877" s="204" t="s">
        <v>347</v>
      </c>
      <c r="AW877" s="204" t="s">
        <v>301</v>
      </c>
      <c r="AX877" s="204" t="s">
        <v>52</v>
      </c>
      <c r="AY877" s="202">
        <v>37905.375869635049</v>
      </c>
      <c r="AZ877" s="236" t="s">
        <v>215</v>
      </c>
      <c r="BA877" s="236" t="s">
        <v>215</v>
      </c>
      <c r="BB877" s="236" t="s">
        <v>215</v>
      </c>
      <c r="BC877" s="236" t="s">
        <v>215</v>
      </c>
      <c r="BD877" s="202">
        <v>2551.8042342746662</v>
      </c>
      <c r="BE877" s="202">
        <v>10237.910393892789</v>
      </c>
      <c r="BF877" s="202">
        <v>50114.256460167337</v>
      </c>
      <c r="BG877" s="236" t="s">
        <v>215</v>
      </c>
      <c r="BH877" s="202">
        <v>18815.99090833712</v>
      </c>
    </row>
    <row r="878" spans="17:60" ht="16.5" thickBot="1" x14ac:dyDescent="0.3">
      <c r="Q878" s="206" t="s">
        <v>244</v>
      </c>
      <c r="R878" s="204" t="s">
        <v>308</v>
      </c>
      <c r="S878" s="204" t="s">
        <v>305</v>
      </c>
      <c r="T878" s="204" t="s">
        <v>52</v>
      </c>
      <c r="U878" s="202">
        <v>379.62496375784997</v>
      </c>
      <c r="V878" s="204" t="s">
        <v>215</v>
      </c>
      <c r="W878" s="204" t="s">
        <v>215</v>
      </c>
      <c r="X878" s="204" t="s">
        <v>215</v>
      </c>
      <c r="Y878" s="204" t="s">
        <v>215</v>
      </c>
      <c r="Z878" s="204" t="s">
        <v>215</v>
      </c>
      <c r="AA878" s="204" t="s">
        <v>215</v>
      </c>
      <c r="AB878" s="202">
        <v>479.71429959468242</v>
      </c>
      <c r="AC878" s="158" t="s">
        <v>215</v>
      </c>
      <c r="AD878" s="202">
        <v>226.11712612436958</v>
      </c>
      <c r="AU878" s="206" t="s">
        <v>244</v>
      </c>
      <c r="AV878" s="204" t="s">
        <v>375</v>
      </c>
      <c r="AW878" s="204" t="s">
        <v>301</v>
      </c>
      <c r="AX878" s="204" t="s">
        <v>52</v>
      </c>
      <c r="AY878" s="202">
        <v>262.46511466443411</v>
      </c>
      <c r="AZ878" s="236" t="s">
        <v>215</v>
      </c>
      <c r="BA878" s="236" t="s">
        <v>215</v>
      </c>
      <c r="BB878" s="236" t="s">
        <v>215</v>
      </c>
      <c r="BC878" s="236" t="s">
        <v>215</v>
      </c>
      <c r="BD878" s="202">
        <v>17.658912219735097</v>
      </c>
      <c r="BE878" s="202">
        <v>63.814260431367671</v>
      </c>
      <c r="BF878" s="202">
        <v>348.74568674423011</v>
      </c>
      <c r="BG878" s="236" t="s">
        <v>215</v>
      </c>
      <c r="BH878" s="202">
        <v>123.17601270992742</v>
      </c>
    </row>
    <row r="879" spans="17:60" ht="16.5" thickBot="1" x14ac:dyDescent="0.3">
      <c r="Q879" s="206" t="s">
        <v>244</v>
      </c>
      <c r="R879" s="204" t="s">
        <v>375</v>
      </c>
      <c r="S879" s="204" t="s">
        <v>305</v>
      </c>
      <c r="T879" s="204" t="s">
        <v>52</v>
      </c>
      <c r="U879" s="202">
        <v>2113.0461116830306</v>
      </c>
      <c r="V879" s="204" t="s">
        <v>215</v>
      </c>
      <c r="W879" s="204" t="s">
        <v>215</v>
      </c>
      <c r="X879" s="204" t="s">
        <v>215</v>
      </c>
      <c r="Y879" s="204" t="s">
        <v>215</v>
      </c>
      <c r="Z879" s="204" t="s">
        <v>215</v>
      </c>
      <c r="AA879" s="204" t="s">
        <v>215</v>
      </c>
      <c r="AB879" s="202">
        <v>2807.6711005319025</v>
      </c>
      <c r="AC879" s="158" t="s">
        <v>215</v>
      </c>
      <c r="AD879" s="202">
        <v>761.54173765283383</v>
      </c>
      <c r="AU879" s="206" t="s">
        <v>244</v>
      </c>
      <c r="AV879" s="204" t="s">
        <v>375</v>
      </c>
      <c r="AW879" s="204" t="s">
        <v>301</v>
      </c>
      <c r="AX879" s="204" t="s">
        <v>76</v>
      </c>
      <c r="AY879" s="202">
        <v>2350.6246169661754</v>
      </c>
      <c r="AZ879" s="236" t="s">
        <v>215</v>
      </c>
      <c r="BA879" s="236" t="s">
        <v>215</v>
      </c>
      <c r="BB879" s="236" t="s">
        <v>215</v>
      </c>
      <c r="BC879" s="236" t="s">
        <v>215</v>
      </c>
      <c r="BD879" s="202">
        <v>158.15234655327302</v>
      </c>
      <c r="BE879" s="202">
        <v>571.5173678423705</v>
      </c>
      <c r="BF879" s="202">
        <v>3123.349163449212</v>
      </c>
      <c r="BG879" s="236" t="s">
        <v>215</v>
      </c>
      <c r="BH879" s="202">
        <v>1103.1582923539231</v>
      </c>
    </row>
    <row r="880" spans="17:60" ht="16.5" thickBot="1" x14ac:dyDescent="0.3">
      <c r="Q880" s="206" t="s">
        <v>244</v>
      </c>
      <c r="R880" s="204" t="s">
        <v>375</v>
      </c>
      <c r="S880" s="204" t="s">
        <v>305</v>
      </c>
      <c r="T880" s="204" t="s">
        <v>76</v>
      </c>
      <c r="U880" s="202">
        <v>124072.55980692986</v>
      </c>
      <c r="V880" s="204" t="s">
        <v>215</v>
      </c>
      <c r="W880" s="204" t="s">
        <v>215</v>
      </c>
      <c r="X880" s="204" t="s">
        <v>215</v>
      </c>
      <c r="Y880" s="204" t="s">
        <v>215</v>
      </c>
      <c r="Z880" s="204" t="s">
        <v>215</v>
      </c>
      <c r="AA880" s="204" t="s">
        <v>215</v>
      </c>
      <c r="AB880" s="202">
        <v>164859.12854096218</v>
      </c>
      <c r="AC880" s="158" t="s">
        <v>215</v>
      </c>
      <c r="AD880" s="202">
        <v>44715.745798441923</v>
      </c>
      <c r="AU880" s="206" t="s">
        <v>244</v>
      </c>
      <c r="AV880" s="204" t="s">
        <v>346</v>
      </c>
      <c r="AW880" s="204" t="s">
        <v>301</v>
      </c>
      <c r="AX880" s="204" t="s">
        <v>55</v>
      </c>
      <c r="AY880" s="202">
        <v>915.43058089343617</v>
      </c>
      <c r="AZ880" s="236" t="s">
        <v>215</v>
      </c>
      <c r="BA880" s="236" t="s">
        <v>215</v>
      </c>
      <c r="BB880" s="236" t="s">
        <v>215</v>
      </c>
      <c r="BC880" s="236" t="s">
        <v>215</v>
      </c>
      <c r="BD880" s="202">
        <v>110.19778642337928</v>
      </c>
      <c r="BE880" s="202">
        <v>8.1309550908826704</v>
      </c>
      <c r="BF880" s="202">
        <v>1248.1838825934315</v>
      </c>
      <c r="BG880" s="236" t="s">
        <v>215</v>
      </c>
      <c r="BH880" s="202">
        <v>378.56904425017086</v>
      </c>
    </row>
    <row r="881" spans="17:60" ht="16.5" thickBot="1" x14ac:dyDescent="0.3">
      <c r="Q881" s="206" t="s">
        <v>244</v>
      </c>
      <c r="R881" s="204" t="s">
        <v>309</v>
      </c>
      <c r="S881" s="204" t="s">
        <v>305</v>
      </c>
      <c r="T881" s="204" t="s">
        <v>55</v>
      </c>
      <c r="U881" s="202">
        <v>304797.85863245046</v>
      </c>
      <c r="V881" s="204" t="s">
        <v>215</v>
      </c>
      <c r="W881" s="204" t="s">
        <v>215</v>
      </c>
      <c r="X881" s="204" t="s">
        <v>215</v>
      </c>
      <c r="Y881" s="204" t="s">
        <v>215</v>
      </c>
      <c r="Z881" s="204" t="s">
        <v>215</v>
      </c>
      <c r="AA881" s="204" t="s">
        <v>215</v>
      </c>
      <c r="AB881" s="202">
        <v>414629.07510349614</v>
      </c>
      <c r="AC881" s="158" t="s">
        <v>215</v>
      </c>
      <c r="AD881" s="202">
        <v>253143.46542216005</v>
      </c>
      <c r="AU881" s="206" t="s">
        <v>244</v>
      </c>
      <c r="AV881" s="204" t="s">
        <v>346</v>
      </c>
      <c r="AW881" s="204" t="s">
        <v>301</v>
      </c>
      <c r="AX881" s="204" t="s">
        <v>52</v>
      </c>
      <c r="AY881" s="202">
        <v>94.510044106527928</v>
      </c>
      <c r="AZ881" s="236" t="s">
        <v>215</v>
      </c>
      <c r="BA881" s="236" t="s">
        <v>215</v>
      </c>
      <c r="BB881" s="236" t="s">
        <v>215</v>
      </c>
      <c r="BC881" s="236" t="s">
        <v>215</v>
      </c>
      <c r="BD881" s="202">
        <v>11.376938757224771</v>
      </c>
      <c r="BE881" s="202">
        <v>0.83944860517716746</v>
      </c>
      <c r="BF881" s="202">
        <v>128.86385517275471</v>
      </c>
      <c r="BG881" s="236" t="s">
        <v>215</v>
      </c>
      <c r="BH881" s="202">
        <v>39.083877921721601</v>
      </c>
    </row>
    <row r="882" spans="17:60" ht="16.5" thickBot="1" x14ac:dyDescent="0.3">
      <c r="Q882" s="206" t="s">
        <v>244</v>
      </c>
      <c r="R882" s="204" t="s">
        <v>309</v>
      </c>
      <c r="S882" s="204" t="s">
        <v>305</v>
      </c>
      <c r="T882" s="204" t="s">
        <v>52</v>
      </c>
      <c r="U882" s="202">
        <v>5190.9298397130506</v>
      </c>
      <c r="V882" s="204" t="s">
        <v>215</v>
      </c>
      <c r="W882" s="204" t="s">
        <v>215</v>
      </c>
      <c r="X882" s="204" t="s">
        <v>215</v>
      </c>
      <c r="Y882" s="204" t="s">
        <v>215</v>
      </c>
      <c r="Z882" s="204" t="s">
        <v>215</v>
      </c>
      <c r="AA882" s="204" t="s">
        <v>215</v>
      </c>
      <c r="AB882" s="202">
        <v>7061.4355626519964</v>
      </c>
      <c r="AC882" s="158" t="s">
        <v>215</v>
      </c>
      <c r="AD882" s="202">
        <v>4311.2178487213241</v>
      </c>
      <c r="AU882" s="206" t="s">
        <v>244</v>
      </c>
      <c r="AV882" s="204" t="s">
        <v>370</v>
      </c>
      <c r="AW882" s="204" t="s">
        <v>300</v>
      </c>
      <c r="AX882" s="204" t="s">
        <v>55</v>
      </c>
      <c r="AY882" s="202">
        <v>9140.6956488365959</v>
      </c>
      <c r="AZ882" s="236" t="s">
        <v>215</v>
      </c>
      <c r="BA882" s="236" t="s">
        <v>215</v>
      </c>
      <c r="BB882" s="236" t="s">
        <v>215</v>
      </c>
      <c r="BC882" s="236" t="s">
        <v>215</v>
      </c>
      <c r="BD882" s="202">
        <v>395.93906716658512</v>
      </c>
      <c r="BE882" s="202">
        <v>779.67681834853556</v>
      </c>
      <c r="BF882" s="202">
        <v>8984.3800174636344</v>
      </c>
      <c r="BG882" s="236" t="s">
        <v>215</v>
      </c>
      <c r="BH882" s="202">
        <v>2832.9741768923109</v>
      </c>
    </row>
    <row r="883" spans="17:60" ht="16.5" thickBot="1" x14ac:dyDescent="0.3">
      <c r="Q883" s="206" t="s">
        <v>244</v>
      </c>
      <c r="R883" s="204" t="s">
        <v>358</v>
      </c>
      <c r="S883" s="204" t="s">
        <v>304</v>
      </c>
      <c r="T883" s="204" t="s">
        <v>55</v>
      </c>
      <c r="U883" s="202">
        <v>3685735.1400784515</v>
      </c>
      <c r="V883" s="204" t="s">
        <v>215</v>
      </c>
      <c r="W883" s="204" t="s">
        <v>215</v>
      </c>
      <c r="X883" s="204" t="s">
        <v>215</v>
      </c>
      <c r="Y883" s="204" t="s">
        <v>215</v>
      </c>
      <c r="Z883" s="204" t="s">
        <v>215</v>
      </c>
      <c r="AA883" s="204" t="s">
        <v>215</v>
      </c>
      <c r="AB883" s="202">
        <v>4738084.9467249047</v>
      </c>
      <c r="AC883" s="158" t="s">
        <v>215</v>
      </c>
      <c r="AD883" s="202">
        <v>1065243.7778031393</v>
      </c>
      <c r="AU883" s="206" t="s">
        <v>244</v>
      </c>
      <c r="AV883" s="204" t="s">
        <v>370</v>
      </c>
      <c r="AW883" s="204" t="s">
        <v>300</v>
      </c>
      <c r="AX883" s="204" t="s">
        <v>52</v>
      </c>
      <c r="AY883" s="202">
        <v>956.17564110742103</v>
      </c>
      <c r="AZ883" s="236" t="s">
        <v>215</v>
      </c>
      <c r="BA883" s="236" t="s">
        <v>215</v>
      </c>
      <c r="BB883" s="236" t="s">
        <v>215</v>
      </c>
      <c r="BC883" s="236" t="s">
        <v>215</v>
      </c>
      <c r="BD883" s="202">
        <v>41.417776713271195</v>
      </c>
      <c r="BE883" s="202">
        <v>81.559217184513926</v>
      </c>
      <c r="BF883" s="202">
        <v>939.82401921941118</v>
      </c>
      <c r="BG883" s="236" t="s">
        <v>215</v>
      </c>
      <c r="BH883" s="202">
        <v>296.34734640525369</v>
      </c>
    </row>
    <row r="884" spans="17:60" ht="16.5" thickBot="1" x14ac:dyDescent="0.3">
      <c r="Q884" s="206" t="s">
        <v>244</v>
      </c>
      <c r="R884" s="204" t="s">
        <v>358</v>
      </c>
      <c r="S884" s="204" t="s">
        <v>304</v>
      </c>
      <c r="T884" s="204" t="s">
        <v>52</v>
      </c>
      <c r="U884" s="202">
        <v>7686.1839427097711</v>
      </c>
      <c r="V884" s="204" t="s">
        <v>215</v>
      </c>
      <c r="W884" s="204" t="s">
        <v>215</v>
      </c>
      <c r="X884" s="204" t="s">
        <v>215</v>
      </c>
      <c r="Y884" s="204" t="s">
        <v>215</v>
      </c>
      <c r="Z884" s="204" t="s">
        <v>215</v>
      </c>
      <c r="AA884" s="204" t="s">
        <v>215</v>
      </c>
      <c r="AB884" s="202">
        <v>9880.740490738759</v>
      </c>
      <c r="AC884" s="158" t="s">
        <v>215</v>
      </c>
      <c r="AD884" s="202">
        <v>2221.4454671443668</v>
      </c>
      <c r="AU884" s="206" t="s">
        <v>244</v>
      </c>
      <c r="AV884" s="204" t="s">
        <v>369</v>
      </c>
      <c r="AW884" s="204" t="s">
        <v>300</v>
      </c>
      <c r="AX884" s="204" t="s">
        <v>55</v>
      </c>
      <c r="AY884" s="202">
        <v>436362.21684350143</v>
      </c>
      <c r="AZ884" s="236" t="s">
        <v>215</v>
      </c>
      <c r="BA884" s="236" t="s">
        <v>215</v>
      </c>
      <c r="BB884" s="236" t="s">
        <v>215</v>
      </c>
      <c r="BC884" s="236" t="s">
        <v>215</v>
      </c>
      <c r="BD884" s="202">
        <v>25787.535779746693</v>
      </c>
      <c r="BE884" s="202">
        <v>7942.2529411704154</v>
      </c>
      <c r="BF884" s="202">
        <v>555651.80921772355</v>
      </c>
      <c r="BG884" s="236" t="s">
        <v>215</v>
      </c>
      <c r="BH884" s="202">
        <v>75445.122654197519</v>
      </c>
    </row>
    <row r="885" spans="17:60" ht="16.5" thickBot="1" x14ac:dyDescent="0.3">
      <c r="Q885" s="206" t="s">
        <v>244</v>
      </c>
      <c r="R885" s="204" t="s">
        <v>357</v>
      </c>
      <c r="S885" s="204" t="s">
        <v>304</v>
      </c>
      <c r="T885" s="204" t="s">
        <v>52</v>
      </c>
      <c r="U885" s="202">
        <v>118344.58899392694</v>
      </c>
      <c r="V885" s="204" t="s">
        <v>215</v>
      </c>
      <c r="W885" s="204" t="s">
        <v>215</v>
      </c>
      <c r="X885" s="204" t="s">
        <v>215</v>
      </c>
      <c r="Y885" s="204" t="s">
        <v>215</v>
      </c>
      <c r="Z885" s="204" t="s">
        <v>215</v>
      </c>
      <c r="AA885" s="204" t="s">
        <v>215</v>
      </c>
      <c r="AB885" s="202">
        <v>148865.56879533373</v>
      </c>
      <c r="AC885" s="158" t="s">
        <v>215</v>
      </c>
      <c r="AD885" s="202">
        <v>21460.947468487255</v>
      </c>
      <c r="AU885" s="206" t="s">
        <v>244</v>
      </c>
      <c r="AV885" s="204" t="s">
        <v>369</v>
      </c>
      <c r="AW885" s="204" t="s">
        <v>300</v>
      </c>
      <c r="AX885" s="204" t="s">
        <v>52</v>
      </c>
      <c r="AY885" s="202">
        <v>19654.541957867947</v>
      </c>
      <c r="AZ885" s="236" t="s">
        <v>215</v>
      </c>
      <c r="BA885" s="236" t="s">
        <v>215</v>
      </c>
      <c r="BB885" s="236" t="s">
        <v>215</v>
      </c>
      <c r="BC885" s="236" t="s">
        <v>215</v>
      </c>
      <c r="BD885" s="202">
        <v>1161.5171625980347</v>
      </c>
      <c r="BE885" s="202">
        <v>357.73340964627738</v>
      </c>
      <c r="BF885" s="202">
        <v>25027.56053728583</v>
      </c>
      <c r="BG885" s="236" t="s">
        <v>215</v>
      </c>
      <c r="BH885" s="202">
        <v>3398.1845161796609</v>
      </c>
    </row>
    <row r="886" spans="17:60" ht="16.5" thickBot="1" x14ac:dyDescent="0.3">
      <c r="Q886" s="206" t="s">
        <v>244</v>
      </c>
      <c r="R886" s="204" t="s">
        <v>357</v>
      </c>
      <c r="S886" s="204" t="s">
        <v>304</v>
      </c>
      <c r="T886" s="204" t="s">
        <v>76</v>
      </c>
      <c r="U886" s="202">
        <v>6948885.5472032493</v>
      </c>
      <c r="V886" s="204" t="s">
        <v>215</v>
      </c>
      <c r="W886" s="204" t="s">
        <v>215</v>
      </c>
      <c r="X886" s="204" t="s">
        <v>215</v>
      </c>
      <c r="Y886" s="204" t="s">
        <v>215</v>
      </c>
      <c r="Z886" s="204" t="s">
        <v>215</v>
      </c>
      <c r="AA886" s="204" t="s">
        <v>215</v>
      </c>
      <c r="AB886" s="202">
        <v>8740997.8628695067</v>
      </c>
      <c r="AC886" s="158" t="s">
        <v>215</v>
      </c>
      <c r="AD886" s="202">
        <v>1260130.8514469732</v>
      </c>
      <c r="AU886" s="206" t="s">
        <v>244</v>
      </c>
      <c r="AV886" s="204" t="s">
        <v>380</v>
      </c>
      <c r="AW886" s="204" t="s">
        <v>300</v>
      </c>
      <c r="AX886" s="204" t="s">
        <v>52</v>
      </c>
      <c r="AY886" s="202">
        <v>26417.10355808579</v>
      </c>
      <c r="AZ886" s="236" t="s">
        <v>215</v>
      </c>
      <c r="BA886" s="236" t="s">
        <v>215</v>
      </c>
      <c r="BB886" s="236" t="s">
        <v>215</v>
      </c>
      <c r="BC886" s="236" t="s">
        <v>215</v>
      </c>
      <c r="BD886" s="202">
        <v>1329.5926717072523</v>
      </c>
      <c r="BE886" s="202">
        <v>1003.1468901477594</v>
      </c>
      <c r="BF886" s="202">
        <v>32862.100451213177</v>
      </c>
      <c r="BG886" s="236" t="s">
        <v>215</v>
      </c>
      <c r="BH886" s="202">
        <v>4483.5616787581612</v>
      </c>
    </row>
    <row r="887" spans="17:60" ht="16.5" thickBot="1" x14ac:dyDescent="0.3">
      <c r="Q887" s="206" t="s">
        <v>244</v>
      </c>
      <c r="R887" s="204" t="s">
        <v>370</v>
      </c>
      <c r="S887" s="204" t="s">
        <v>304</v>
      </c>
      <c r="T887" s="204" t="s">
        <v>55</v>
      </c>
      <c r="U887" s="202">
        <v>85372.3426978184</v>
      </c>
      <c r="V887" s="204" t="s">
        <v>215</v>
      </c>
      <c r="W887" s="204" t="s">
        <v>215</v>
      </c>
      <c r="X887" s="204" t="s">
        <v>215</v>
      </c>
      <c r="Y887" s="204" t="s">
        <v>215</v>
      </c>
      <c r="Z887" s="204" t="s">
        <v>215</v>
      </c>
      <c r="AA887" s="204" t="s">
        <v>215</v>
      </c>
      <c r="AB887" s="202">
        <v>83912.384707389443</v>
      </c>
      <c r="AC887" s="158" t="s">
        <v>215</v>
      </c>
      <c r="AD887" s="202">
        <v>23541.112258596921</v>
      </c>
      <c r="AU887" s="206" t="s">
        <v>244</v>
      </c>
      <c r="AV887" s="204" t="s">
        <v>380</v>
      </c>
      <c r="AW887" s="204" t="s">
        <v>300</v>
      </c>
      <c r="AX887" s="204" t="s">
        <v>76</v>
      </c>
      <c r="AY887" s="202">
        <v>218551.77164970059</v>
      </c>
      <c r="AZ887" s="236" t="s">
        <v>215</v>
      </c>
      <c r="BA887" s="236" t="s">
        <v>215</v>
      </c>
      <c r="BB887" s="236" t="s">
        <v>215</v>
      </c>
      <c r="BC887" s="236" t="s">
        <v>215</v>
      </c>
      <c r="BD887" s="202">
        <v>10999.874885418159</v>
      </c>
      <c r="BE887" s="202">
        <v>8299.1509491045344</v>
      </c>
      <c r="BF887" s="202">
        <v>271871.98089113616</v>
      </c>
      <c r="BG887" s="236" t="s">
        <v>215</v>
      </c>
      <c r="BH887" s="202">
        <v>37093.027478910546</v>
      </c>
    </row>
    <row r="888" spans="17:60" ht="16.5" thickBot="1" x14ac:dyDescent="0.3">
      <c r="Q888" s="206" t="s">
        <v>244</v>
      </c>
      <c r="R888" s="204" t="s">
        <v>370</v>
      </c>
      <c r="S888" s="204" t="s">
        <v>304</v>
      </c>
      <c r="T888" s="204" t="s">
        <v>52</v>
      </c>
      <c r="U888" s="202">
        <v>1453.9532595195008</v>
      </c>
      <c r="V888" s="204" t="s">
        <v>215</v>
      </c>
      <c r="W888" s="204" t="s">
        <v>215</v>
      </c>
      <c r="X888" s="204" t="s">
        <v>215</v>
      </c>
      <c r="Y888" s="204" t="s">
        <v>215</v>
      </c>
      <c r="Z888" s="204" t="s">
        <v>215</v>
      </c>
      <c r="AA888" s="204" t="s">
        <v>215</v>
      </c>
      <c r="AB888" s="202">
        <v>1429.0891101724551</v>
      </c>
      <c r="AC888" s="158" t="s">
        <v>215</v>
      </c>
      <c r="AD888" s="202">
        <v>400.92231066274957</v>
      </c>
      <c r="AU888" s="206" t="s">
        <v>244</v>
      </c>
      <c r="AV888" s="204" t="s">
        <v>546</v>
      </c>
      <c r="AW888" s="204" t="s">
        <v>300</v>
      </c>
      <c r="AX888" s="204" t="s">
        <v>52</v>
      </c>
      <c r="AY888" s="202">
        <v>94930.327819557904</v>
      </c>
      <c r="AZ888" s="236" t="s">
        <v>215</v>
      </c>
      <c r="BA888" s="236" t="s">
        <v>215</v>
      </c>
      <c r="BB888" s="236" t="s">
        <v>215</v>
      </c>
      <c r="BC888" s="236" t="s">
        <v>215</v>
      </c>
      <c r="BD888" s="202">
        <v>3082.1267120173502</v>
      </c>
      <c r="BE888" s="202">
        <v>13924.57622914561</v>
      </c>
      <c r="BF888" s="202">
        <v>122320.36871549139</v>
      </c>
      <c r="BG888" s="236" t="s">
        <v>215</v>
      </c>
      <c r="BH888" s="202">
        <v>29908.153403710734</v>
      </c>
    </row>
    <row r="889" spans="17:60" ht="16.5" thickBot="1" x14ac:dyDescent="0.3">
      <c r="Q889" s="206" t="s">
        <v>244</v>
      </c>
      <c r="R889" s="204" t="s">
        <v>546</v>
      </c>
      <c r="S889" s="204" t="s">
        <v>304</v>
      </c>
      <c r="T889" s="204" t="s">
        <v>52</v>
      </c>
      <c r="U889" s="202">
        <v>32711.687644410395</v>
      </c>
      <c r="V889" s="204" t="s">
        <v>215</v>
      </c>
      <c r="W889" s="204" t="s">
        <v>215</v>
      </c>
      <c r="X889" s="204" t="s">
        <v>215</v>
      </c>
      <c r="Y889" s="204" t="s">
        <v>215</v>
      </c>
      <c r="Z889" s="204" t="s">
        <v>215</v>
      </c>
      <c r="AA889" s="204" t="s">
        <v>215</v>
      </c>
      <c r="AB889" s="202">
        <v>42149.919692428368</v>
      </c>
      <c r="AC889" s="158" t="s">
        <v>215</v>
      </c>
      <c r="AD889" s="202">
        <v>10305.9395799799</v>
      </c>
      <c r="AU889" s="206" t="s">
        <v>244</v>
      </c>
      <c r="AV889" s="204" t="s">
        <v>546</v>
      </c>
      <c r="AW889" s="204" t="s">
        <v>300</v>
      </c>
      <c r="AX889" s="204" t="s">
        <v>76</v>
      </c>
      <c r="AY889" s="202">
        <v>963990.40600778814</v>
      </c>
      <c r="AZ889" s="236" t="s">
        <v>215</v>
      </c>
      <c r="BA889" s="236" t="s">
        <v>215</v>
      </c>
      <c r="BB889" s="236" t="s">
        <v>215</v>
      </c>
      <c r="BC889" s="236" t="s">
        <v>215</v>
      </c>
      <c r="BD889" s="202">
        <v>31298.117774675255</v>
      </c>
      <c r="BE889" s="202">
        <v>141400.1004835357</v>
      </c>
      <c r="BF889" s="202">
        <v>1242128.4599922709</v>
      </c>
      <c r="BG889" s="236" t="s">
        <v>215</v>
      </c>
      <c r="BH889" s="202">
        <v>303708.76836523903</v>
      </c>
    </row>
    <row r="890" spans="17:60" ht="16.5" thickBot="1" x14ac:dyDescent="0.3">
      <c r="Q890" s="206" t="s">
        <v>244</v>
      </c>
      <c r="R890" s="204" t="s">
        <v>546</v>
      </c>
      <c r="S890" s="204" t="s">
        <v>304</v>
      </c>
      <c r="T890" s="204" t="s">
        <v>76</v>
      </c>
      <c r="U890" s="202">
        <v>1920744.9668966141</v>
      </c>
      <c r="V890" s="204" t="s">
        <v>215</v>
      </c>
      <c r="W890" s="204" t="s">
        <v>215</v>
      </c>
      <c r="X890" s="204" t="s">
        <v>215</v>
      </c>
      <c r="Y890" s="204" t="s">
        <v>215</v>
      </c>
      <c r="Z890" s="204" t="s">
        <v>215</v>
      </c>
      <c r="AA890" s="204" t="s">
        <v>215</v>
      </c>
      <c r="AB890" s="202">
        <v>2474933.3322202396</v>
      </c>
      <c r="AC890" s="158" t="s">
        <v>215</v>
      </c>
      <c r="AD890" s="202">
        <v>605137.88810188405</v>
      </c>
      <c r="AU890" s="206" t="s">
        <v>244</v>
      </c>
      <c r="AV890" s="204" t="s">
        <v>545</v>
      </c>
      <c r="AW890" s="204" t="s">
        <v>300</v>
      </c>
      <c r="AX890" s="204" t="s">
        <v>52</v>
      </c>
      <c r="AY890" s="202">
        <v>101221.20836634694</v>
      </c>
      <c r="AZ890" s="236" t="s">
        <v>215</v>
      </c>
      <c r="BA890" s="236" t="s">
        <v>215</v>
      </c>
      <c r="BB890" s="236" t="s">
        <v>215</v>
      </c>
      <c r="BC890" s="236" t="s">
        <v>215</v>
      </c>
      <c r="BD890" s="202">
        <v>3120.4283131671991</v>
      </c>
      <c r="BE890" s="202">
        <v>39699.849803403355</v>
      </c>
      <c r="BF890" s="202">
        <v>129517.17819153893</v>
      </c>
      <c r="BG890" s="236" t="s">
        <v>215</v>
      </c>
      <c r="BH890" s="202">
        <v>55882.054956338434</v>
      </c>
    </row>
    <row r="891" spans="17:60" ht="16.5" thickBot="1" x14ac:dyDescent="0.3">
      <c r="Q891" s="206" t="s">
        <v>244</v>
      </c>
      <c r="R891" s="204" t="s">
        <v>545</v>
      </c>
      <c r="S891" s="204" t="s">
        <v>304</v>
      </c>
      <c r="T891" s="204" t="s">
        <v>52</v>
      </c>
      <c r="U891" s="202">
        <v>62659.468418501783</v>
      </c>
      <c r="V891" s="204" t="s">
        <v>215</v>
      </c>
      <c r="W891" s="204" t="s">
        <v>215</v>
      </c>
      <c r="X891" s="204" t="s">
        <v>215</v>
      </c>
      <c r="Y891" s="204" t="s">
        <v>215</v>
      </c>
      <c r="Z891" s="204" t="s">
        <v>215</v>
      </c>
      <c r="AA891" s="204" t="s">
        <v>215</v>
      </c>
      <c r="AB891" s="202">
        <v>80175.663455568458</v>
      </c>
      <c r="AC891" s="158" t="s">
        <v>215</v>
      </c>
      <c r="AD891" s="202">
        <v>34592.945648240086</v>
      </c>
      <c r="AU891" s="206" t="s">
        <v>244</v>
      </c>
      <c r="AV891" s="204" t="s">
        <v>545</v>
      </c>
      <c r="AW891" s="204" t="s">
        <v>300</v>
      </c>
      <c r="AX891" s="204" t="s">
        <v>76</v>
      </c>
      <c r="AY891" s="202">
        <v>1047512.1569958412</v>
      </c>
      <c r="AZ891" s="236" t="s">
        <v>215</v>
      </c>
      <c r="BA891" s="236" t="s">
        <v>215</v>
      </c>
      <c r="BB891" s="236" t="s">
        <v>215</v>
      </c>
      <c r="BC891" s="236" t="s">
        <v>215</v>
      </c>
      <c r="BD891" s="202">
        <v>32292.507131967897</v>
      </c>
      <c r="BE891" s="202">
        <v>410843.49783162773</v>
      </c>
      <c r="BF891" s="202">
        <v>1340339.8446341825</v>
      </c>
      <c r="BG891" s="236" t="s">
        <v>215</v>
      </c>
      <c r="BH891" s="202">
        <v>578308.96182164201</v>
      </c>
    </row>
    <row r="892" spans="17:60" ht="16.5" thickBot="1" x14ac:dyDescent="0.3">
      <c r="Q892" s="206" t="s">
        <v>244</v>
      </c>
      <c r="R892" s="204" t="s">
        <v>545</v>
      </c>
      <c r="S892" s="204" t="s">
        <v>304</v>
      </c>
      <c r="T892" s="204" t="s">
        <v>76</v>
      </c>
      <c r="U892" s="202">
        <v>5293940.8686933219</v>
      </c>
      <c r="V892" s="204" t="s">
        <v>215</v>
      </c>
      <c r="W892" s="204" t="s">
        <v>215</v>
      </c>
      <c r="X892" s="204" t="s">
        <v>215</v>
      </c>
      <c r="Y892" s="204" t="s">
        <v>215</v>
      </c>
      <c r="Z892" s="204" t="s">
        <v>215</v>
      </c>
      <c r="AA892" s="204" t="s">
        <v>215</v>
      </c>
      <c r="AB892" s="202">
        <v>6773840.1259195395</v>
      </c>
      <c r="AC892" s="158" t="s">
        <v>215</v>
      </c>
      <c r="AD892" s="202">
        <v>2922670.9603177924</v>
      </c>
      <c r="AU892" s="206" t="s">
        <v>244</v>
      </c>
      <c r="AV892" s="204" t="s">
        <v>368</v>
      </c>
      <c r="AW892" s="204" t="s">
        <v>300</v>
      </c>
      <c r="AX892" s="204" t="s">
        <v>55</v>
      </c>
      <c r="AY892" s="202">
        <v>99420.254366463298</v>
      </c>
      <c r="AZ892" s="236" t="s">
        <v>215</v>
      </c>
      <c r="BA892" s="236" t="s">
        <v>215</v>
      </c>
      <c r="BB892" s="236" t="s">
        <v>215</v>
      </c>
      <c r="BC892" s="236" t="s">
        <v>215</v>
      </c>
      <c r="BD892" s="202">
        <v>4333.8263834219597</v>
      </c>
      <c r="BE892" s="202">
        <v>8534.1009415464432</v>
      </c>
      <c r="BF892" s="202">
        <v>133277.19756768248</v>
      </c>
      <c r="BG892" s="236" t="s">
        <v>215</v>
      </c>
      <c r="BH892" s="202">
        <v>31008.857800342779</v>
      </c>
    </row>
    <row r="893" spans="17:60" ht="16.5" thickBot="1" x14ac:dyDescent="0.3">
      <c r="Q893" s="206" t="s">
        <v>244</v>
      </c>
      <c r="R893" s="204" t="s">
        <v>368</v>
      </c>
      <c r="S893" s="204" t="s">
        <v>304</v>
      </c>
      <c r="T893" s="204" t="s">
        <v>55</v>
      </c>
      <c r="U893" s="202">
        <v>885416.60072201071</v>
      </c>
      <c r="V893" s="204" t="s">
        <v>215</v>
      </c>
      <c r="W893" s="204" t="s">
        <v>215</v>
      </c>
      <c r="X893" s="204" t="s">
        <v>215</v>
      </c>
      <c r="Y893" s="204" t="s">
        <v>215</v>
      </c>
      <c r="Z893" s="204" t="s">
        <v>215</v>
      </c>
      <c r="AA893" s="204" t="s">
        <v>215</v>
      </c>
      <c r="AB893" s="202">
        <v>1186939.6631109333</v>
      </c>
      <c r="AC893" s="158" t="s">
        <v>215</v>
      </c>
      <c r="AD893" s="202">
        <v>245699.89566250812</v>
      </c>
      <c r="AU893" s="206" t="s">
        <v>244</v>
      </c>
      <c r="AV893" s="204" t="s">
        <v>368</v>
      </c>
      <c r="AW893" s="204" t="s">
        <v>300</v>
      </c>
      <c r="AX893" s="204" t="s">
        <v>52</v>
      </c>
      <c r="AY893" s="202">
        <v>9382.1773083983153</v>
      </c>
      <c r="AZ893" s="236" t="s">
        <v>215</v>
      </c>
      <c r="BA893" s="236" t="s">
        <v>215</v>
      </c>
      <c r="BB893" s="236" t="s">
        <v>215</v>
      </c>
      <c r="BC893" s="236" t="s">
        <v>215</v>
      </c>
      <c r="BD893" s="202">
        <v>408.97830942177939</v>
      </c>
      <c r="BE893" s="202">
        <v>805.35348366968788</v>
      </c>
      <c r="BF893" s="202">
        <v>12577.218864652474</v>
      </c>
      <c r="BG893" s="236" t="s">
        <v>215</v>
      </c>
      <c r="BH893" s="202">
        <v>2926.2709481848156</v>
      </c>
    </row>
    <row r="894" spans="17:60" ht="16.5" thickBot="1" x14ac:dyDescent="0.3">
      <c r="Q894" s="206" t="s">
        <v>244</v>
      </c>
      <c r="R894" s="204" t="s">
        <v>368</v>
      </c>
      <c r="S894" s="204" t="s">
        <v>304</v>
      </c>
      <c r="T894" s="204" t="s">
        <v>52</v>
      </c>
      <c r="U894" s="202">
        <v>15079.29049946144</v>
      </c>
      <c r="V894" s="204" t="s">
        <v>215</v>
      </c>
      <c r="W894" s="204" t="s">
        <v>215</v>
      </c>
      <c r="X894" s="204" t="s">
        <v>215</v>
      </c>
      <c r="Y894" s="204" t="s">
        <v>215</v>
      </c>
      <c r="Z894" s="204" t="s">
        <v>215</v>
      </c>
      <c r="AA894" s="204" t="s">
        <v>215</v>
      </c>
      <c r="AB894" s="202">
        <v>20214.448171389162</v>
      </c>
      <c r="AC894" s="158" t="s">
        <v>215</v>
      </c>
      <c r="AD894" s="202">
        <v>4184.4484272839582</v>
      </c>
      <c r="AU894" s="206" t="s">
        <v>244</v>
      </c>
      <c r="AV894" s="204" t="s">
        <v>366</v>
      </c>
      <c r="AW894" s="204" t="s">
        <v>300</v>
      </c>
      <c r="AX894" s="204" t="s">
        <v>52</v>
      </c>
      <c r="AY894" s="202">
        <v>12866.216129036493</v>
      </c>
      <c r="AZ894" s="236" t="s">
        <v>215</v>
      </c>
      <c r="BA894" s="236" t="s">
        <v>215</v>
      </c>
      <c r="BB894" s="236" t="s">
        <v>215</v>
      </c>
      <c r="BC894" s="236" t="s">
        <v>215</v>
      </c>
      <c r="BD894" s="202">
        <v>593.38542498461834</v>
      </c>
      <c r="BE894" s="202">
        <v>545.62201273134724</v>
      </c>
      <c r="BF894" s="202">
        <v>16184.403516674538</v>
      </c>
      <c r="BG894" s="236" t="s">
        <v>215</v>
      </c>
      <c r="BH894" s="202">
        <v>2540.3314356752476</v>
      </c>
    </row>
    <row r="895" spans="17:60" ht="16.5" thickBot="1" x14ac:dyDescent="0.3">
      <c r="Q895" s="206" t="s">
        <v>244</v>
      </c>
      <c r="R895" s="204" t="s">
        <v>366</v>
      </c>
      <c r="S895" s="204" t="s">
        <v>304</v>
      </c>
      <c r="T895" s="204" t="s">
        <v>52</v>
      </c>
      <c r="U895" s="202">
        <v>11085.498147771716</v>
      </c>
      <c r="V895" s="204" t="s">
        <v>215</v>
      </c>
      <c r="W895" s="204" t="s">
        <v>215</v>
      </c>
      <c r="X895" s="204" t="s">
        <v>215</v>
      </c>
      <c r="Y895" s="204" t="s">
        <v>215</v>
      </c>
      <c r="Z895" s="204" t="s">
        <v>215</v>
      </c>
      <c r="AA895" s="204" t="s">
        <v>215</v>
      </c>
      <c r="AB895" s="202">
        <v>13944.439717749496</v>
      </c>
      <c r="AC895" s="158" t="s">
        <v>215</v>
      </c>
      <c r="AD895" s="202">
        <v>3383.2498470636856</v>
      </c>
      <c r="AU895" s="206" t="s">
        <v>244</v>
      </c>
      <c r="AV895" s="204" t="s">
        <v>366</v>
      </c>
      <c r="AW895" s="204" t="s">
        <v>300</v>
      </c>
      <c r="AX895" s="204" t="s">
        <v>76</v>
      </c>
      <c r="AY895" s="202">
        <v>133787.03973684917</v>
      </c>
      <c r="AZ895" s="236" t="s">
        <v>215</v>
      </c>
      <c r="BA895" s="236" t="s">
        <v>215</v>
      </c>
      <c r="BB895" s="236" t="s">
        <v>215</v>
      </c>
      <c r="BC895" s="236" t="s">
        <v>215</v>
      </c>
      <c r="BD895" s="202">
        <v>6170.2118661385612</v>
      </c>
      <c r="BE895" s="202">
        <v>5673.5525943675348</v>
      </c>
      <c r="BF895" s="202">
        <v>168290.61588013973</v>
      </c>
      <c r="BG895" s="236" t="s">
        <v>215</v>
      </c>
      <c r="BH895" s="202">
        <v>26415.180603289224</v>
      </c>
    </row>
    <row r="896" spans="17:60" ht="16.5" thickBot="1" x14ac:dyDescent="0.3">
      <c r="Q896" s="206" t="s">
        <v>244</v>
      </c>
      <c r="R896" s="204" t="s">
        <v>366</v>
      </c>
      <c r="S896" s="204" t="s">
        <v>304</v>
      </c>
      <c r="T896" s="204" t="s">
        <v>76</v>
      </c>
      <c r="U896" s="202">
        <v>650911.53317703342</v>
      </c>
      <c r="V896" s="204" t="s">
        <v>215</v>
      </c>
      <c r="W896" s="204" t="s">
        <v>215</v>
      </c>
      <c r="X896" s="204" t="s">
        <v>215</v>
      </c>
      <c r="Y896" s="204" t="s">
        <v>215</v>
      </c>
      <c r="Z896" s="204" t="s">
        <v>215</v>
      </c>
      <c r="AA896" s="204" t="s">
        <v>215</v>
      </c>
      <c r="AB896" s="202">
        <v>818781.12422034203</v>
      </c>
      <c r="AC896" s="158" t="s">
        <v>215</v>
      </c>
      <c r="AD896" s="202">
        <v>198655.60534290006</v>
      </c>
      <c r="AU896" s="206" t="s">
        <v>244</v>
      </c>
      <c r="AV896" s="204" t="s">
        <v>359</v>
      </c>
      <c r="AW896" s="204" t="s">
        <v>300</v>
      </c>
      <c r="AX896" s="204" t="s">
        <v>52</v>
      </c>
      <c r="AY896" s="202">
        <v>2272.9263330672115</v>
      </c>
      <c r="AZ896" s="236" t="s">
        <v>215</v>
      </c>
      <c r="BA896" s="236" t="s">
        <v>215</v>
      </c>
      <c r="BB896" s="236" t="s">
        <v>215</v>
      </c>
      <c r="BC896" s="236" t="s">
        <v>215</v>
      </c>
      <c r="BD896" s="202">
        <v>153.0142600580719</v>
      </c>
      <c r="BE896" s="202">
        <v>302.31733465913101</v>
      </c>
      <c r="BF896" s="202">
        <v>3005.0094625666252</v>
      </c>
      <c r="BG896" s="236" t="s">
        <v>215</v>
      </c>
      <c r="BH896" s="202">
        <v>816.68619768022086</v>
      </c>
    </row>
    <row r="897" spans="17:60" ht="16.5" thickBot="1" x14ac:dyDescent="0.3">
      <c r="Q897" s="206" t="s">
        <v>244</v>
      </c>
      <c r="R897" s="204" t="s">
        <v>359</v>
      </c>
      <c r="S897" s="204" t="s">
        <v>304</v>
      </c>
      <c r="T897" s="204" t="s">
        <v>52</v>
      </c>
      <c r="U897" s="202">
        <v>9178.3878936407182</v>
      </c>
      <c r="V897" s="204" t="s">
        <v>215</v>
      </c>
      <c r="W897" s="204" t="s">
        <v>215</v>
      </c>
      <c r="X897" s="204" t="s">
        <v>215</v>
      </c>
      <c r="Y897" s="204" t="s">
        <v>215</v>
      </c>
      <c r="Z897" s="204" t="s">
        <v>215</v>
      </c>
      <c r="AA897" s="204" t="s">
        <v>215</v>
      </c>
      <c r="AB897" s="202">
        <v>12134.639856223495</v>
      </c>
      <c r="AC897" s="158" t="s">
        <v>215</v>
      </c>
      <c r="AD897" s="202">
        <v>3860.9397408900491</v>
      </c>
      <c r="AU897" s="206" t="s">
        <v>244</v>
      </c>
      <c r="AV897" s="204" t="s">
        <v>359</v>
      </c>
      <c r="AW897" s="204" t="s">
        <v>300</v>
      </c>
      <c r="AX897" s="204" t="s">
        <v>76</v>
      </c>
      <c r="AY897" s="202">
        <v>23856.895307667226</v>
      </c>
      <c r="AZ897" s="236" t="s">
        <v>215</v>
      </c>
      <c r="BA897" s="236" t="s">
        <v>215</v>
      </c>
      <c r="BB897" s="236" t="s">
        <v>215</v>
      </c>
      <c r="BC897" s="236" t="s">
        <v>215</v>
      </c>
      <c r="BD897" s="202">
        <v>1606.0552115912512</v>
      </c>
      <c r="BE897" s="202">
        <v>3173.1573952610856</v>
      </c>
      <c r="BF897" s="202">
        <v>31540.92374399949</v>
      </c>
      <c r="BG897" s="236" t="s">
        <v>215</v>
      </c>
      <c r="BH897" s="202">
        <v>8572.03193690031</v>
      </c>
    </row>
    <row r="898" spans="17:60" ht="16.5" thickBot="1" x14ac:dyDescent="0.3">
      <c r="Q898" s="206" t="s">
        <v>244</v>
      </c>
      <c r="R898" s="204" t="s">
        <v>359</v>
      </c>
      <c r="S898" s="204" t="s">
        <v>304</v>
      </c>
      <c r="T898" s="204" t="s">
        <v>76</v>
      </c>
      <c r="U898" s="202">
        <v>1278864.2390481988</v>
      </c>
      <c r="V898" s="204" t="s">
        <v>215</v>
      </c>
      <c r="W898" s="204" t="s">
        <v>215</v>
      </c>
      <c r="X898" s="204" t="s">
        <v>215</v>
      </c>
      <c r="Y898" s="204" t="s">
        <v>215</v>
      </c>
      <c r="Z898" s="204" t="s">
        <v>215</v>
      </c>
      <c r="AA898" s="204" t="s">
        <v>215</v>
      </c>
      <c r="AB898" s="202">
        <v>1690771.5326136192</v>
      </c>
      <c r="AC898" s="158" t="s">
        <v>215</v>
      </c>
      <c r="AD898" s="202">
        <v>537961.33056932036</v>
      </c>
      <c r="AU898" s="206" t="s">
        <v>244</v>
      </c>
      <c r="AV898" s="204" t="s">
        <v>364</v>
      </c>
      <c r="AW898" s="204" t="s">
        <v>300</v>
      </c>
      <c r="AX898" s="204" t="s">
        <v>52</v>
      </c>
      <c r="AY898" s="202">
        <v>21180.072021385149</v>
      </c>
      <c r="AZ898" s="236" t="s">
        <v>215</v>
      </c>
      <c r="BA898" s="236" t="s">
        <v>215</v>
      </c>
      <c r="BB898" s="236" t="s">
        <v>215</v>
      </c>
      <c r="BC898" s="236" t="s">
        <v>215</v>
      </c>
      <c r="BD898" s="202">
        <v>976.81757492407587</v>
      </c>
      <c r="BE898" s="202">
        <v>898.19053326974392</v>
      </c>
      <c r="BF898" s="202">
        <v>26642.396542113427</v>
      </c>
      <c r="BG898" s="236" t="s">
        <v>215</v>
      </c>
      <c r="BH898" s="202">
        <v>4181.8357647797211</v>
      </c>
    </row>
    <row r="899" spans="17:60" ht="16.5" thickBot="1" x14ac:dyDescent="0.3">
      <c r="Q899" s="206" t="s">
        <v>244</v>
      </c>
      <c r="R899" s="204" t="s">
        <v>364</v>
      </c>
      <c r="S899" s="204" t="s">
        <v>304</v>
      </c>
      <c r="T899" s="204" t="s">
        <v>52</v>
      </c>
      <c r="U899" s="202">
        <v>78777.743349601355</v>
      </c>
      <c r="V899" s="204" t="s">
        <v>215</v>
      </c>
      <c r="W899" s="204" t="s">
        <v>215</v>
      </c>
      <c r="X899" s="204" t="s">
        <v>215</v>
      </c>
      <c r="Y899" s="204" t="s">
        <v>215</v>
      </c>
      <c r="Z899" s="204" t="s">
        <v>215</v>
      </c>
      <c r="AA899" s="204" t="s">
        <v>215</v>
      </c>
      <c r="AB899" s="202">
        <v>99094.463649309982</v>
      </c>
      <c r="AC899" s="158" t="s">
        <v>215</v>
      </c>
      <c r="AD899" s="202">
        <v>24009.749624673073</v>
      </c>
      <c r="AU899" s="206" t="s">
        <v>244</v>
      </c>
      <c r="AV899" s="204" t="s">
        <v>364</v>
      </c>
      <c r="AW899" s="204" t="s">
        <v>300</v>
      </c>
      <c r="AX899" s="204" t="s">
        <v>76</v>
      </c>
      <c r="AY899" s="202">
        <v>222276.41154834357</v>
      </c>
      <c r="AZ899" s="236" t="s">
        <v>215</v>
      </c>
      <c r="BA899" s="236" t="s">
        <v>215</v>
      </c>
      <c r="BB899" s="236" t="s">
        <v>215</v>
      </c>
      <c r="BC899" s="236" t="s">
        <v>215</v>
      </c>
      <c r="BD899" s="202">
        <v>10251.310999899008</v>
      </c>
      <c r="BE899" s="202">
        <v>9426.1515456752059</v>
      </c>
      <c r="BF899" s="202">
        <v>279601.32961066673</v>
      </c>
      <c r="BG899" s="236" t="s">
        <v>215</v>
      </c>
      <c r="BH899" s="202">
        <v>43886.699088711117</v>
      </c>
    </row>
    <row r="900" spans="17:60" ht="16.5" thickBot="1" x14ac:dyDescent="0.3">
      <c r="Q900" s="206" t="s">
        <v>244</v>
      </c>
      <c r="R900" s="204" t="s">
        <v>364</v>
      </c>
      <c r="S900" s="204" t="s">
        <v>304</v>
      </c>
      <c r="T900" s="204" t="s">
        <v>76</v>
      </c>
      <c r="U900" s="202">
        <v>4625623.6196482256</v>
      </c>
      <c r="V900" s="204" t="s">
        <v>215</v>
      </c>
      <c r="W900" s="204" t="s">
        <v>215</v>
      </c>
      <c r="X900" s="204" t="s">
        <v>215</v>
      </c>
      <c r="Y900" s="204" t="s">
        <v>215</v>
      </c>
      <c r="Z900" s="204" t="s">
        <v>215</v>
      </c>
      <c r="AA900" s="204" t="s">
        <v>215</v>
      </c>
      <c r="AB900" s="202">
        <v>5818568.4451310234</v>
      </c>
      <c r="AC900" s="158" t="s">
        <v>215</v>
      </c>
      <c r="AD900" s="202">
        <v>1409789.8752045161</v>
      </c>
      <c r="AU900" s="206" t="s">
        <v>244</v>
      </c>
      <c r="AV900" s="204" t="s">
        <v>308</v>
      </c>
      <c r="AW900" s="204" t="s">
        <v>300</v>
      </c>
      <c r="AX900" s="204" t="s">
        <v>55</v>
      </c>
      <c r="AY900" s="202">
        <v>26557.82108590896</v>
      </c>
      <c r="AZ900" s="236" t="s">
        <v>215</v>
      </c>
      <c r="BA900" s="236" t="s">
        <v>215</v>
      </c>
      <c r="BB900" s="236" t="s">
        <v>215</v>
      </c>
      <c r="BC900" s="236" t="s">
        <v>215</v>
      </c>
      <c r="BD900" s="202">
        <v>1223.5720806436339</v>
      </c>
      <c r="BE900" s="202">
        <v>17102.407207047458</v>
      </c>
      <c r="BF900" s="202">
        <v>33559.875554217317</v>
      </c>
      <c r="BG900" s="236" t="s">
        <v>215</v>
      </c>
      <c r="BH900" s="202">
        <v>21215.536138338946</v>
      </c>
    </row>
    <row r="901" spans="17:60" ht="16.5" thickBot="1" x14ac:dyDescent="0.3">
      <c r="Q901" s="206" t="s">
        <v>244</v>
      </c>
      <c r="R901" s="204" t="s">
        <v>308</v>
      </c>
      <c r="S901" s="204" t="s">
        <v>304</v>
      </c>
      <c r="T901" s="204" t="s">
        <v>55</v>
      </c>
      <c r="U901" s="202">
        <v>363712.51336803054</v>
      </c>
      <c r="V901" s="204" t="s">
        <v>215</v>
      </c>
      <c r="W901" s="204" t="s">
        <v>215</v>
      </c>
      <c r="X901" s="204" t="s">
        <v>215</v>
      </c>
      <c r="Y901" s="204" t="s">
        <v>215</v>
      </c>
      <c r="Z901" s="204" t="s">
        <v>215</v>
      </c>
      <c r="AA901" s="204" t="s">
        <v>215</v>
      </c>
      <c r="AB901" s="202">
        <v>459606.48076731869</v>
      </c>
      <c r="AC901" s="158" t="s">
        <v>215</v>
      </c>
      <c r="AD901" s="202">
        <v>155380.29094517065</v>
      </c>
      <c r="AU901" s="206" t="s">
        <v>244</v>
      </c>
      <c r="AV901" s="204" t="s">
        <v>308</v>
      </c>
      <c r="AW901" s="204" t="s">
        <v>300</v>
      </c>
      <c r="AX901" s="204" t="s">
        <v>52</v>
      </c>
      <c r="AY901" s="202">
        <v>1206.5000385218752</v>
      </c>
      <c r="AZ901" s="236" t="s">
        <v>215</v>
      </c>
      <c r="BA901" s="236" t="s">
        <v>215</v>
      </c>
      <c r="BB901" s="236" t="s">
        <v>215</v>
      </c>
      <c r="BC901" s="236" t="s">
        <v>215</v>
      </c>
      <c r="BD901" s="202">
        <v>55.585876478929151</v>
      </c>
      <c r="BE901" s="202">
        <v>776.94833801962648</v>
      </c>
      <c r="BF901" s="202">
        <v>1524.5976323876848</v>
      </c>
      <c r="BG901" s="236" t="s">
        <v>215</v>
      </c>
      <c r="BH901" s="202">
        <v>963.80441322233264</v>
      </c>
    </row>
    <row r="902" spans="17:60" ht="16.5" thickBot="1" x14ac:dyDescent="0.3">
      <c r="Q902" s="206" t="s">
        <v>244</v>
      </c>
      <c r="R902" s="204" t="s">
        <v>308</v>
      </c>
      <c r="S902" s="204" t="s">
        <v>304</v>
      </c>
      <c r="T902" s="204" t="s">
        <v>52</v>
      </c>
      <c r="U902" s="202">
        <v>6194.2893449341791</v>
      </c>
      <c r="V902" s="204" t="s">
        <v>215</v>
      </c>
      <c r="W902" s="204" t="s">
        <v>215</v>
      </c>
      <c r="X902" s="204" t="s">
        <v>215</v>
      </c>
      <c r="Y902" s="204" t="s">
        <v>215</v>
      </c>
      <c r="Z902" s="204" t="s">
        <v>215</v>
      </c>
      <c r="AA902" s="204" t="s">
        <v>215</v>
      </c>
      <c r="AB902" s="202">
        <v>7827.433541718603</v>
      </c>
      <c r="AC902" s="158" t="s">
        <v>215</v>
      </c>
      <c r="AD902" s="202">
        <v>2646.2396679779513</v>
      </c>
      <c r="AU902" s="206" t="s">
        <v>244</v>
      </c>
      <c r="AV902" s="204" t="s">
        <v>375</v>
      </c>
      <c r="AW902" s="204" t="s">
        <v>300</v>
      </c>
      <c r="AX902" s="204" t="s">
        <v>52</v>
      </c>
      <c r="AY902" s="202">
        <v>2749.3180655365209</v>
      </c>
      <c r="AZ902" s="236" t="s">
        <v>215</v>
      </c>
      <c r="BA902" s="236" t="s">
        <v>215</v>
      </c>
      <c r="BB902" s="236" t="s">
        <v>215</v>
      </c>
      <c r="BC902" s="236" t="s">
        <v>215</v>
      </c>
      <c r="BD902" s="202">
        <v>184.97683566638278</v>
      </c>
      <c r="BE902" s="202">
        <v>432.31137702875355</v>
      </c>
      <c r="BF902" s="202">
        <v>3653.1057396702422</v>
      </c>
      <c r="BG902" s="236" t="s">
        <v>215</v>
      </c>
      <c r="BH902" s="202">
        <v>1054.1248250750107</v>
      </c>
    </row>
    <row r="903" spans="17:60" ht="16.5" thickBot="1" x14ac:dyDescent="0.3">
      <c r="Q903" s="206" t="s">
        <v>244</v>
      </c>
      <c r="R903" s="204" t="s">
        <v>375</v>
      </c>
      <c r="S903" s="204" t="s">
        <v>304</v>
      </c>
      <c r="T903" s="204" t="s">
        <v>52</v>
      </c>
      <c r="U903" s="202">
        <v>19403.065412514079</v>
      </c>
      <c r="V903" s="204" t="s">
        <v>215</v>
      </c>
      <c r="W903" s="204" t="s">
        <v>215</v>
      </c>
      <c r="X903" s="204" t="s">
        <v>215</v>
      </c>
      <c r="Y903" s="204" t="s">
        <v>215</v>
      </c>
      <c r="Z903" s="204" t="s">
        <v>215</v>
      </c>
      <c r="AA903" s="204" t="s">
        <v>215</v>
      </c>
      <c r="AB903" s="202">
        <v>25781.465780249775</v>
      </c>
      <c r="AC903" s="158" t="s">
        <v>215</v>
      </c>
      <c r="AD903" s="202">
        <v>6338.375300317648</v>
      </c>
      <c r="AU903" s="206" t="s">
        <v>244</v>
      </c>
      <c r="AV903" s="204" t="s">
        <v>375</v>
      </c>
      <c r="AW903" s="204" t="s">
        <v>300</v>
      </c>
      <c r="AX903" s="204" t="s">
        <v>76</v>
      </c>
      <c r="AY903" s="202">
        <v>23970.182099262176</v>
      </c>
      <c r="AZ903" s="236" t="s">
        <v>215</v>
      </c>
      <c r="BA903" s="236" t="s">
        <v>215</v>
      </c>
      <c r="BB903" s="236" t="s">
        <v>215</v>
      </c>
      <c r="BC903" s="236" t="s">
        <v>215</v>
      </c>
      <c r="BD903" s="202">
        <v>1612.7375332265246</v>
      </c>
      <c r="BE903" s="202">
        <v>3769.1464515728135</v>
      </c>
      <c r="BF903" s="202">
        <v>31849.93795567533</v>
      </c>
      <c r="BG903" s="236" t="s">
        <v>215</v>
      </c>
      <c r="BH903" s="202">
        <v>9190.4841164567133</v>
      </c>
    </row>
    <row r="904" spans="17:60" ht="16.5" thickBot="1" x14ac:dyDescent="0.3">
      <c r="Q904" s="206" t="s">
        <v>244</v>
      </c>
      <c r="R904" s="204" t="s">
        <v>375</v>
      </c>
      <c r="S904" s="204" t="s">
        <v>304</v>
      </c>
      <c r="T904" s="204" t="s">
        <v>76</v>
      </c>
      <c r="U904" s="202">
        <v>1139297.3881104244</v>
      </c>
      <c r="V904" s="204" t="s">
        <v>215</v>
      </c>
      <c r="W904" s="204" t="s">
        <v>215</v>
      </c>
      <c r="X904" s="204" t="s">
        <v>215</v>
      </c>
      <c r="Y904" s="204" t="s">
        <v>215</v>
      </c>
      <c r="Z904" s="204" t="s">
        <v>215</v>
      </c>
      <c r="AA904" s="204" t="s">
        <v>215</v>
      </c>
      <c r="AB904" s="202">
        <v>1513820.4196411555</v>
      </c>
      <c r="AC904" s="158" t="s">
        <v>215</v>
      </c>
      <c r="AD904" s="202">
        <v>372172.86397736525</v>
      </c>
      <c r="AU904" s="206" t="s">
        <v>244</v>
      </c>
      <c r="AV904" s="204" t="s">
        <v>346</v>
      </c>
      <c r="AW904" s="204" t="s">
        <v>300</v>
      </c>
      <c r="AX904" s="204" t="s">
        <v>55</v>
      </c>
      <c r="AY904" s="202">
        <v>243144.0329170599</v>
      </c>
      <c r="AZ904" s="236" t="s">
        <v>215</v>
      </c>
      <c r="BA904" s="236" t="s">
        <v>215</v>
      </c>
      <c r="BB904" s="236" t="s">
        <v>215</v>
      </c>
      <c r="BC904" s="236" t="s">
        <v>215</v>
      </c>
      <c r="BD904" s="202">
        <v>29269.214693880007</v>
      </c>
      <c r="BE904" s="202">
        <v>52903.184933986391</v>
      </c>
      <c r="BF904" s="202">
        <v>331525.37108782644</v>
      </c>
      <c r="BG904" s="236" t="s">
        <v>215</v>
      </c>
      <c r="BH904" s="202">
        <v>151293.83609223473</v>
      </c>
    </row>
    <row r="905" spans="17:60" ht="16.5" thickBot="1" x14ac:dyDescent="0.3">
      <c r="Q905" s="206" t="s">
        <v>244</v>
      </c>
      <c r="R905" s="204" t="s">
        <v>361</v>
      </c>
      <c r="S905" s="204" t="s">
        <v>304</v>
      </c>
      <c r="T905" s="204" t="s">
        <v>52</v>
      </c>
      <c r="U905" s="202">
        <v>21432.64374091637</v>
      </c>
      <c r="V905" s="204" t="s">
        <v>215</v>
      </c>
      <c r="W905" s="204" t="s">
        <v>215</v>
      </c>
      <c r="X905" s="204" t="s">
        <v>215</v>
      </c>
      <c r="Y905" s="204" t="s">
        <v>215</v>
      </c>
      <c r="Z905" s="204" t="s">
        <v>215</v>
      </c>
      <c r="AA905" s="204" t="s">
        <v>215</v>
      </c>
      <c r="AB905" s="202">
        <v>28478.230601147236</v>
      </c>
      <c r="AC905" s="158" t="s">
        <v>215</v>
      </c>
      <c r="AD905" s="202">
        <v>9748.6301610865121</v>
      </c>
      <c r="AU905" s="206" t="s">
        <v>244</v>
      </c>
      <c r="AV905" s="204" t="s">
        <v>346</v>
      </c>
      <c r="AW905" s="204" t="s">
        <v>300</v>
      </c>
      <c r="AX905" s="204" t="s">
        <v>52</v>
      </c>
      <c r="AY905" s="202">
        <v>11246.286662056253</v>
      </c>
      <c r="AZ905" s="236" t="s">
        <v>215</v>
      </c>
      <c r="BA905" s="236" t="s">
        <v>215</v>
      </c>
      <c r="BB905" s="236" t="s">
        <v>215</v>
      </c>
      <c r="BC905" s="236" t="s">
        <v>215</v>
      </c>
      <c r="BD905" s="202">
        <v>1353.8065272320641</v>
      </c>
      <c r="BE905" s="202">
        <v>2446.9627157428031</v>
      </c>
      <c r="BF905" s="202">
        <v>15334.241660251213</v>
      </c>
      <c r="BG905" s="236" t="s">
        <v>215</v>
      </c>
      <c r="BH905" s="202">
        <v>6997.8844657718973</v>
      </c>
    </row>
    <row r="906" spans="17:60" ht="16.5" thickBot="1" x14ac:dyDescent="0.3">
      <c r="Q906" s="206" t="s">
        <v>244</v>
      </c>
      <c r="R906" s="204" t="s">
        <v>361</v>
      </c>
      <c r="S906" s="204" t="s">
        <v>304</v>
      </c>
      <c r="T906" s="204" t="s">
        <v>76</v>
      </c>
      <c r="U906" s="202">
        <v>1258468.9305216086</v>
      </c>
      <c r="V906" s="204" t="s">
        <v>215</v>
      </c>
      <c r="W906" s="204" t="s">
        <v>215</v>
      </c>
      <c r="X906" s="204" t="s">
        <v>215</v>
      </c>
      <c r="Y906" s="204" t="s">
        <v>215</v>
      </c>
      <c r="Z906" s="204" t="s">
        <v>215</v>
      </c>
      <c r="AA906" s="204" t="s">
        <v>215</v>
      </c>
      <c r="AB906" s="202">
        <v>1672167.4115897557</v>
      </c>
      <c r="AC906" s="158" t="s">
        <v>215</v>
      </c>
      <c r="AD906" s="202">
        <v>572414.13244097971</v>
      </c>
      <c r="AU906" s="206" t="s">
        <v>244</v>
      </c>
      <c r="AV906" s="204" t="s">
        <v>380</v>
      </c>
      <c r="AW906" s="204" t="s">
        <v>299</v>
      </c>
      <c r="AX906" s="204" t="s">
        <v>52</v>
      </c>
      <c r="AY906" s="202">
        <v>14509.01536546579</v>
      </c>
      <c r="AZ906" s="236" t="s">
        <v>215</v>
      </c>
      <c r="BA906" s="236" t="s">
        <v>215</v>
      </c>
      <c r="BB906" s="236" t="s">
        <v>215</v>
      </c>
      <c r="BC906" s="236" t="s">
        <v>215</v>
      </c>
      <c r="BD906" s="202">
        <v>730.2496453176293</v>
      </c>
      <c r="BE906" s="202">
        <v>3472.7760981048423</v>
      </c>
      <c r="BF906" s="202">
        <v>18048.788707655021</v>
      </c>
      <c r="BG906" s="236" t="s">
        <v>215</v>
      </c>
      <c r="BH906" s="202">
        <v>5384.3176694625527</v>
      </c>
    </row>
    <row r="907" spans="17:60" ht="16.5" thickBot="1" x14ac:dyDescent="0.3">
      <c r="Q907" s="206" t="s">
        <v>244</v>
      </c>
      <c r="R907" s="204" t="s">
        <v>307</v>
      </c>
      <c r="S907" s="204" t="s">
        <v>304</v>
      </c>
      <c r="T907" s="204" t="s">
        <v>55</v>
      </c>
      <c r="U907" s="202">
        <v>191567.1832642855</v>
      </c>
      <c r="V907" s="204" t="s">
        <v>215</v>
      </c>
      <c r="W907" s="204" t="s">
        <v>215</v>
      </c>
      <c r="X907" s="204" t="s">
        <v>215</v>
      </c>
      <c r="Y907" s="204" t="s">
        <v>215</v>
      </c>
      <c r="Z907" s="204" t="s">
        <v>215</v>
      </c>
      <c r="AA907" s="204" t="s">
        <v>215</v>
      </c>
      <c r="AB907" s="202">
        <v>242074.48381495589</v>
      </c>
      <c r="AC907" s="158" t="s">
        <v>215</v>
      </c>
      <c r="AD907" s="202">
        <v>157645.87647809656</v>
      </c>
      <c r="AU907" s="206" t="s">
        <v>244</v>
      </c>
      <c r="AV907" s="204" t="s">
        <v>380</v>
      </c>
      <c r="AW907" s="204" t="s">
        <v>299</v>
      </c>
      <c r="AX907" s="204" t="s">
        <v>76</v>
      </c>
      <c r="AY907" s="202">
        <v>120034.77240005841</v>
      </c>
      <c r="AZ907" s="236" t="s">
        <v>215</v>
      </c>
      <c r="BA907" s="236" t="s">
        <v>215</v>
      </c>
      <c r="BB907" s="236" t="s">
        <v>215</v>
      </c>
      <c r="BC907" s="236" t="s">
        <v>215</v>
      </c>
      <c r="BD907" s="202">
        <v>6041.4402881922215</v>
      </c>
      <c r="BE907" s="202">
        <v>28730.680754847715</v>
      </c>
      <c r="BF907" s="202">
        <v>149319.72915107352</v>
      </c>
      <c r="BG907" s="236" t="s">
        <v>215</v>
      </c>
      <c r="BH907" s="202">
        <v>44545.086603318377</v>
      </c>
    </row>
    <row r="908" spans="17:60" ht="16.5" thickBot="1" x14ac:dyDescent="0.3">
      <c r="Q908" s="206" t="s">
        <v>244</v>
      </c>
      <c r="R908" s="204" t="s">
        <v>307</v>
      </c>
      <c r="S908" s="204" t="s">
        <v>304</v>
      </c>
      <c r="T908" s="204" t="s">
        <v>52</v>
      </c>
      <c r="U908" s="202">
        <v>3262.5287800209717</v>
      </c>
      <c r="V908" s="204" t="s">
        <v>215</v>
      </c>
      <c r="W908" s="204" t="s">
        <v>215</v>
      </c>
      <c r="X908" s="204" t="s">
        <v>215</v>
      </c>
      <c r="Y908" s="204" t="s">
        <v>215</v>
      </c>
      <c r="Z908" s="204" t="s">
        <v>215</v>
      </c>
      <c r="AA908" s="204" t="s">
        <v>215</v>
      </c>
      <c r="AB908" s="202">
        <v>4122.704927312333</v>
      </c>
      <c r="AC908" s="158" t="s">
        <v>215</v>
      </c>
      <c r="AD908" s="202">
        <v>2684.8241974297921</v>
      </c>
      <c r="AU908" s="206" t="s">
        <v>244</v>
      </c>
      <c r="AV908" s="204" t="s">
        <v>546</v>
      </c>
      <c r="AW908" s="204" t="s">
        <v>299</v>
      </c>
      <c r="AX908" s="204" t="s">
        <v>52</v>
      </c>
      <c r="AY908" s="202">
        <v>4724.806896527376</v>
      </c>
      <c r="AZ908" s="236" t="s">
        <v>215</v>
      </c>
      <c r="BA908" s="236" t="s">
        <v>215</v>
      </c>
      <c r="BB908" s="236" t="s">
        <v>215</v>
      </c>
      <c r="BC908" s="236" t="s">
        <v>215</v>
      </c>
      <c r="BD908" s="202">
        <v>153.40148801119602</v>
      </c>
      <c r="BE908" s="202">
        <v>693.04444373633919</v>
      </c>
      <c r="BF908" s="202">
        <v>6088.0451481350065</v>
      </c>
      <c r="BG908" s="236" t="s">
        <v>215</v>
      </c>
      <c r="BH908" s="202">
        <v>1488.5680387786824</v>
      </c>
    </row>
    <row r="909" spans="17:60" ht="16.5" thickBot="1" x14ac:dyDescent="0.3">
      <c r="Q909" s="206" t="s">
        <v>244</v>
      </c>
      <c r="R909" s="204" t="s">
        <v>370</v>
      </c>
      <c r="S909" s="204" t="s">
        <v>303</v>
      </c>
      <c r="T909" s="204" t="s">
        <v>55</v>
      </c>
      <c r="U909" s="202">
        <v>14258.10010220794</v>
      </c>
      <c r="V909" s="204" t="s">
        <v>215</v>
      </c>
      <c r="W909" s="204" t="s">
        <v>215</v>
      </c>
      <c r="X909" s="204" t="s">
        <v>215</v>
      </c>
      <c r="Y909" s="204" t="s">
        <v>215</v>
      </c>
      <c r="Z909" s="204" t="s">
        <v>215</v>
      </c>
      <c r="AA909" s="204" t="s">
        <v>215</v>
      </c>
      <c r="AB909" s="202">
        <v>14014.271404122017</v>
      </c>
      <c r="AC909" s="158" t="s">
        <v>215</v>
      </c>
      <c r="AD909" s="202">
        <v>3884.6223648742152</v>
      </c>
      <c r="AU909" s="206" t="s">
        <v>244</v>
      </c>
      <c r="AV909" s="204" t="s">
        <v>546</v>
      </c>
      <c r="AW909" s="204" t="s">
        <v>299</v>
      </c>
      <c r="AX909" s="204" t="s">
        <v>76</v>
      </c>
      <c r="AY909" s="202">
        <v>47979.066578176411</v>
      </c>
      <c r="AZ909" s="236" t="s">
        <v>215</v>
      </c>
      <c r="BA909" s="236" t="s">
        <v>215</v>
      </c>
      <c r="BB909" s="236" t="s">
        <v>215</v>
      </c>
      <c r="BC909" s="236" t="s">
        <v>215</v>
      </c>
      <c r="BD909" s="202">
        <v>1557.7483625605907</v>
      </c>
      <c r="BE909" s="202">
        <v>7037.6686785020211</v>
      </c>
      <c r="BF909" s="202">
        <v>61822.362244687545</v>
      </c>
      <c r="BG909" s="236" t="s">
        <v>215</v>
      </c>
      <c r="BH909" s="202">
        <v>15115.983912739377</v>
      </c>
    </row>
    <row r="910" spans="17:60" ht="16.5" thickBot="1" x14ac:dyDescent="0.3">
      <c r="Q910" s="206" t="s">
        <v>244</v>
      </c>
      <c r="R910" s="204" t="s">
        <v>370</v>
      </c>
      <c r="S910" s="204" t="s">
        <v>303</v>
      </c>
      <c r="T910" s="204" t="s">
        <v>52</v>
      </c>
      <c r="U910" s="202">
        <v>242.82584342741237</v>
      </c>
      <c r="V910" s="204" t="s">
        <v>215</v>
      </c>
      <c r="W910" s="204" t="s">
        <v>215</v>
      </c>
      <c r="X910" s="204" t="s">
        <v>215</v>
      </c>
      <c r="Y910" s="204" t="s">
        <v>215</v>
      </c>
      <c r="Z910" s="204" t="s">
        <v>215</v>
      </c>
      <c r="AA910" s="204" t="s">
        <v>215</v>
      </c>
      <c r="AB910" s="202">
        <v>238.67326287038895</v>
      </c>
      <c r="AC910" s="158" t="s">
        <v>215</v>
      </c>
      <c r="AD910" s="202">
        <v>66.157951998211715</v>
      </c>
      <c r="AU910" s="206" t="s">
        <v>244</v>
      </c>
      <c r="AV910" s="204" t="s">
        <v>545</v>
      </c>
      <c r="AW910" s="204" t="s">
        <v>299</v>
      </c>
      <c r="AX910" s="204" t="s">
        <v>52</v>
      </c>
      <c r="AY910" s="202">
        <v>5194.8899984870695</v>
      </c>
      <c r="AZ910" s="236" t="s">
        <v>215</v>
      </c>
      <c r="BA910" s="236" t="s">
        <v>215</v>
      </c>
      <c r="BB910" s="236" t="s">
        <v>215</v>
      </c>
      <c r="BC910" s="236" t="s">
        <v>215</v>
      </c>
      <c r="BD910" s="202">
        <v>160.14708870495568</v>
      </c>
      <c r="BE910" s="202">
        <v>2037.481577075728</v>
      </c>
      <c r="BF910" s="202">
        <v>6647.0999949373099</v>
      </c>
      <c r="BG910" s="236" t="s">
        <v>215</v>
      </c>
      <c r="BH910" s="202">
        <v>2867.9871307952135</v>
      </c>
    </row>
    <row r="911" spans="17:60" ht="16.5" thickBot="1" x14ac:dyDescent="0.3">
      <c r="Q911" s="206" t="s">
        <v>244</v>
      </c>
      <c r="R911" s="204" t="s">
        <v>369</v>
      </c>
      <c r="S911" s="204" t="s">
        <v>303</v>
      </c>
      <c r="T911" s="204" t="s">
        <v>55</v>
      </c>
      <c r="U911" s="202">
        <v>279120.15475134499</v>
      </c>
      <c r="V911" s="204" t="s">
        <v>215</v>
      </c>
      <c r="W911" s="204" t="s">
        <v>215</v>
      </c>
      <c r="X911" s="204" t="s">
        <v>215</v>
      </c>
      <c r="Y911" s="204" t="s">
        <v>215</v>
      </c>
      <c r="Z911" s="204" t="s">
        <v>215</v>
      </c>
      <c r="AA911" s="204" t="s">
        <v>215</v>
      </c>
      <c r="AB911" s="202">
        <v>355424.03303982469</v>
      </c>
      <c r="AC911" s="158" t="s">
        <v>215</v>
      </c>
      <c r="AD911" s="202">
        <v>54046.555821825415</v>
      </c>
      <c r="AU911" s="206" t="s">
        <v>244</v>
      </c>
      <c r="AV911" s="204" t="s">
        <v>545</v>
      </c>
      <c r="AW911" s="204" t="s">
        <v>299</v>
      </c>
      <c r="AX911" s="204" t="s">
        <v>76</v>
      </c>
      <c r="AY911" s="202">
        <v>52873.056836353731</v>
      </c>
      <c r="AZ911" s="236" t="s">
        <v>215</v>
      </c>
      <c r="BA911" s="236" t="s">
        <v>215</v>
      </c>
      <c r="BB911" s="236" t="s">
        <v>215</v>
      </c>
      <c r="BC911" s="236" t="s">
        <v>215</v>
      </c>
      <c r="BD911" s="202">
        <v>1629.9606200977735</v>
      </c>
      <c r="BE911" s="202">
        <v>20737.278221314158</v>
      </c>
      <c r="BF911" s="202">
        <v>67653.501023429213</v>
      </c>
      <c r="BG911" s="236" t="s">
        <v>215</v>
      </c>
      <c r="BH911" s="202">
        <v>29190.07844567045</v>
      </c>
    </row>
    <row r="912" spans="17:60" ht="16.5" thickBot="1" x14ac:dyDescent="0.3">
      <c r="Q912" s="206" t="s">
        <v>244</v>
      </c>
      <c r="R912" s="204" t="s">
        <v>369</v>
      </c>
      <c r="S912" s="204" t="s">
        <v>303</v>
      </c>
      <c r="T912" s="204" t="s">
        <v>52</v>
      </c>
      <c r="U912" s="202">
        <v>4753.6197992759735</v>
      </c>
      <c r="V912" s="204" t="s">
        <v>215</v>
      </c>
      <c r="W912" s="204" t="s">
        <v>215</v>
      </c>
      <c r="X912" s="204" t="s">
        <v>215</v>
      </c>
      <c r="Y912" s="204" t="s">
        <v>215</v>
      </c>
      <c r="Z912" s="204" t="s">
        <v>215</v>
      </c>
      <c r="AA912" s="204" t="s">
        <v>215</v>
      </c>
      <c r="AB912" s="202">
        <v>6053.1304953659455</v>
      </c>
      <c r="AC912" s="158" t="s">
        <v>215</v>
      </c>
      <c r="AD912" s="202">
        <v>920.452262095435</v>
      </c>
      <c r="AU912" s="206" t="s">
        <v>244</v>
      </c>
      <c r="AV912" s="204" t="s">
        <v>366</v>
      </c>
      <c r="AW912" s="204" t="s">
        <v>299</v>
      </c>
      <c r="AX912" s="204" t="s">
        <v>52</v>
      </c>
      <c r="AY912" s="202">
        <v>539.66377580653409</v>
      </c>
      <c r="AZ912" s="236" t="s">
        <v>215</v>
      </c>
      <c r="BA912" s="236" t="s">
        <v>215</v>
      </c>
      <c r="BB912" s="236" t="s">
        <v>215</v>
      </c>
      <c r="BC912" s="236" t="s">
        <v>215</v>
      </c>
      <c r="BD912" s="202">
        <v>24.889106147771894</v>
      </c>
      <c r="BE912" s="202">
        <v>48.619109327342898</v>
      </c>
      <c r="BF912" s="202">
        <v>678.84265454502361</v>
      </c>
      <c r="BG912" s="236" t="s">
        <v>215</v>
      </c>
      <c r="BH912" s="202">
        <v>132.28569848041909</v>
      </c>
    </row>
    <row r="913" spans="17:60" ht="16.5" thickBot="1" x14ac:dyDescent="0.3">
      <c r="Q913" s="206" t="s">
        <v>244</v>
      </c>
      <c r="R913" s="204" t="s">
        <v>380</v>
      </c>
      <c r="S913" s="204" t="s">
        <v>303</v>
      </c>
      <c r="T913" s="204" t="s">
        <v>52</v>
      </c>
      <c r="U913" s="202">
        <v>5020.2977803199601</v>
      </c>
      <c r="V913" s="204" t="s">
        <v>215</v>
      </c>
      <c r="W913" s="204" t="s">
        <v>215</v>
      </c>
      <c r="X913" s="204" t="s">
        <v>215</v>
      </c>
      <c r="Y913" s="204" t="s">
        <v>215</v>
      </c>
      <c r="Z913" s="204" t="s">
        <v>215</v>
      </c>
      <c r="AA913" s="204" t="s">
        <v>215</v>
      </c>
      <c r="AB913" s="202">
        <v>6245.1028966565282</v>
      </c>
      <c r="AC913" s="158" t="s">
        <v>215</v>
      </c>
      <c r="AD913" s="202">
        <v>787.26770226639655</v>
      </c>
      <c r="AU913" s="206" t="s">
        <v>244</v>
      </c>
      <c r="AV913" s="204" t="s">
        <v>366</v>
      </c>
      <c r="AW913" s="204" t="s">
        <v>299</v>
      </c>
      <c r="AX913" s="204" t="s">
        <v>76</v>
      </c>
      <c r="AY913" s="202">
        <v>5611.5969372867894</v>
      </c>
      <c r="AZ913" s="236" t="s">
        <v>215</v>
      </c>
      <c r="BA913" s="236" t="s">
        <v>215</v>
      </c>
      <c r="BB913" s="236" t="s">
        <v>215</v>
      </c>
      <c r="BC913" s="236" t="s">
        <v>215</v>
      </c>
      <c r="BD913" s="202">
        <v>258.8049042608198</v>
      </c>
      <c r="BE913" s="202">
        <v>505.55708429230765</v>
      </c>
      <c r="BF913" s="202">
        <v>7058.823534063049</v>
      </c>
      <c r="BG913" s="236" t="s">
        <v>215</v>
      </c>
      <c r="BH913" s="202">
        <v>1375.5490987515996</v>
      </c>
    </row>
    <row r="914" spans="17:60" ht="16.5" thickBot="1" x14ac:dyDescent="0.3">
      <c r="Q914" s="206" t="s">
        <v>244</v>
      </c>
      <c r="R914" s="204" t="s">
        <v>380</v>
      </c>
      <c r="S914" s="204" t="s">
        <v>303</v>
      </c>
      <c r="T914" s="204" t="s">
        <v>76</v>
      </c>
      <c r="U914" s="202">
        <v>294778.79055598052</v>
      </c>
      <c r="V914" s="204" t="s">
        <v>215</v>
      </c>
      <c r="W914" s="204" t="s">
        <v>215</v>
      </c>
      <c r="X914" s="204" t="s">
        <v>215</v>
      </c>
      <c r="Y914" s="204" t="s">
        <v>215</v>
      </c>
      <c r="Z914" s="204" t="s">
        <v>215</v>
      </c>
      <c r="AA914" s="204" t="s">
        <v>215</v>
      </c>
      <c r="AB914" s="202">
        <v>366696.15216664184</v>
      </c>
      <c r="AC914" s="158" t="s">
        <v>215</v>
      </c>
      <c r="AD914" s="202">
        <v>46226.305942968109</v>
      </c>
      <c r="AU914" s="206" t="s">
        <v>244</v>
      </c>
      <c r="AV914" s="204" t="s">
        <v>359</v>
      </c>
      <c r="AW914" s="204" t="s">
        <v>299</v>
      </c>
      <c r="AX914" s="204" t="s">
        <v>52</v>
      </c>
      <c r="AY914" s="202">
        <v>140.99866115989443</v>
      </c>
      <c r="AZ914" s="236" t="s">
        <v>215</v>
      </c>
      <c r="BA914" s="236" t="s">
        <v>215</v>
      </c>
      <c r="BB914" s="236" t="s">
        <v>215</v>
      </c>
      <c r="BC914" s="236" t="s">
        <v>215</v>
      </c>
      <c r="BD914" s="202">
        <v>9.4920831760727697</v>
      </c>
      <c r="BE914" s="202">
        <v>28.281957428201466</v>
      </c>
      <c r="BF914" s="202">
        <v>186.41268959339342</v>
      </c>
      <c r="BG914" s="236" t="s">
        <v>215</v>
      </c>
      <c r="BH914" s="202">
        <v>60.190303938684792</v>
      </c>
    </row>
    <row r="915" spans="17:60" ht="16.5" thickBot="1" x14ac:dyDescent="0.3">
      <c r="Q915" s="206" t="s">
        <v>244</v>
      </c>
      <c r="R915" s="204" t="s">
        <v>311</v>
      </c>
      <c r="S915" s="204" t="s">
        <v>303</v>
      </c>
      <c r="T915" s="204" t="s">
        <v>55</v>
      </c>
      <c r="U915" s="202">
        <v>260608.12665857445</v>
      </c>
      <c r="V915" s="204" t="s">
        <v>215</v>
      </c>
      <c r="W915" s="204" t="s">
        <v>215</v>
      </c>
      <c r="X915" s="204" t="s">
        <v>215</v>
      </c>
      <c r="Y915" s="204" t="s">
        <v>215</v>
      </c>
      <c r="Z915" s="204" t="s">
        <v>215</v>
      </c>
      <c r="AA915" s="204" t="s">
        <v>215</v>
      </c>
      <c r="AB915" s="202">
        <v>349195.02332807553</v>
      </c>
      <c r="AC915" s="158" t="s">
        <v>215</v>
      </c>
      <c r="AD915" s="202">
        <v>117990.0293391505</v>
      </c>
      <c r="AU915" s="206" t="s">
        <v>244</v>
      </c>
      <c r="AV915" s="204" t="s">
        <v>359</v>
      </c>
      <c r="AW915" s="204" t="s">
        <v>299</v>
      </c>
      <c r="AX915" s="204" t="s">
        <v>76</v>
      </c>
      <c r="AY915" s="202">
        <v>1515.2326023613107</v>
      </c>
      <c r="AZ915" s="236" t="s">
        <v>215</v>
      </c>
      <c r="BA915" s="236" t="s">
        <v>215</v>
      </c>
      <c r="BB915" s="236" t="s">
        <v>215</v>
      </c>
      <c r="BC915" s="236" t="s">
        <v>215</v>
      </c>
      <c r="BD915" s="202">
        <v>102.00603164877262</v>
      </c>
      <c r="BE915" s="202">
        <v>303.93014799770873</v>
      </c>
      <c r="BF915" s="202">
        <v>2003.2713959280559</v>
      </c>
      <c r="BG915" s="236" t="s">
        <v>215</v>
      </c>
      <c r="BH915" s="202">
        <v>646.8310416827785</v>
      </c>
    </row>
    <row r="916" spans="17:60" ht="16.5" thickBot="1" x14ac:dyDescent="0.3">
      <c r="Q916" s="206" t="s">
        <v>244</v>
      </c>
      <c r="R916" s="204" t="s">
        <v>311</v>
      </c>
      <c r="S916" s="204" t="s">
        <v>303</v>
      </c>
      <c r="T916" s="204" t="s">
        <v>52</v>
      </c>
      <c r="U916" s="202">
        <v>4438.3464617436157</v>
      </c>
      <c r="V916" s="204" t="s">
        <v>215</v>
      </c>
      <c r="W916" s="204" t="s">
        <v>215</v>
      </c>
      <c r="X916" s="204" t="s">
        <v>215</v>
      </c>
      <c r="Y916" s="204" t="s">
        <v>215</v>
      </c>
      <c r="Z916" s="204" t="s">
        <v>215</v>
      </c>
      <c r="AA916" s="204" t="s">
        <v>215</v>
      </c>
      <c r="AB916" s="202">
        <v>5947.0459195507619</v>
      </c>
      <c r="AC916" s="158" t="s">
        <v>215</v>
      </c>
      <c r="AD916" s="202">
        <v>2009.4562512416342</v>
      </c>
      <c r="AU916" s="206" t="s">
        <v>244</v>
      </c>
      <c r="AV916" s="204" t="s">
        <v>364</v>
      </c>
      <c r="AW916" s="204" t="s">
        <v>299</v>
      </c>
      <c r="AX916" s="204" t="s">
        <v>52</v>
      </c>
      <c r="AY916" s="202">
        <v>2097.7272720057731</v>
      </c>
      <c r="AZ916" s="236" t="s">
        <v>215</v>
      </c>
      <c r="BA916" s="236" t="s">
        <v>215</v>
      </c>
      <c r="BB916" s="236" t="s">
        <v>215</v>
      </c>
      <c r="BC916" s="236" t="s">
        <v>215</v>
      </c>
      <c r="BD916" s="202">
        <v>96.746454149156719</v>
      </c>
      <c r="BE916" s="202">
        <v>50.166492128856518</v>
      </c>
      <c r="BF916" s="202">
        <v>2638.7295454686841</v>
      </c>
      <c r="BG916" s="236" t="s">
        <v>215</v>
      </c>
      <c r="BH916" s="202">
        <v>375.38692323859505</v>
      </c>
    </row>
    <row r="917" spans="17:60" ht="16.5" thickBot="1" x14ac:dyDescent="0.3">
      <c r="Q917" s="206" t="s">
        <v>244</v>
      </c>
      <c r="R917" s="204" t="s">
        <v>546</v>
      </c>
      <c r="S917" s="204" t="s">
        <v>303</v>
      </c>
      <c r="T917" s="204" t="s">
        <v>52</v>
      </c>
      <c r="U917" s="202">
        <v>8414.3499676762949</v>
      </c>
      <c r="V917" s="204" t="s">
        <v>215</v>
      </c>
      <c r="W917" s="204" t="s">
        <v>215</v>
      </c>
      <c r="X917" s="204" t="s">
        <v>215</v>
      </c>
      <c r="Y917" s="204" t="s">
        <v>215</v>
      </c>
      <c r="Z917" s="204" t="s">
        <v>215</v>
      </c>
      <c r="AA917" s="204" t="s">
        <v>215</v>
      </c>
      <c r="AB917" s="202">
        <v>10842.124052323123</v>
      </c>
      <c r="AC917" s="158" t="s">
        <v>215</v>
      </c>
      <c r="AD917" s="202">
        <v>2650.972347290468</v>
      </c>
      <c r="AU917" s="206" t="s">
        <v>244</v>
      </c>
      <c r="AV917" s="204" t="s">
        <v>364</v>
      </c>
      <c r="AW917" s="204" t="s">
        <v>299</v>
      </c>
      <c r="AX917" s="204" t="s">
        <v>76</v>
      </c>
      <c r="AY917" s="202">
        <v>22014.811377653627</v>
      </c>
      <c r="AZ917" s="236" t="s">
        <v>215</v>
      </c>
      <c r="BA917" s="236" t="s">
        <v>215</v>
      </c>
      <c r="BB917" s="236" t="s">
        <v>215</v>
      </c>
      <c r="BC917" s="236" t="s">
        <v>215</v>
      </c>
      <c r="BD917" s="202">
        <v>1015.315464490295</v>
      </c>
      <c r="BE917" s="202">
        <v>526.47733403366954</v>
      </c>
      <c r="BF917" s="202">
        <v>27692.414545666892</v>
      </c>
      <c r="BG917" s="236" t="s">
        <v>215</v>
      </c>
      <c r="BH917" s="202">
        <v>3939.5360965267882</v>
      </c>
    </row>
    <row r="918" spans="17:60" ht="16.5" thickBot="1" x14ac:dyDescent="0.3">
      <c r="Q918" s="206" t="s">
        <v>244</v>
      </c>
      <c r="R918" s="204" t="s">
        <v>546</v>
      </c>
      <c r="S918" s="204" t="s">
        <v>303</v>
      </c>
      <c r="T918" s="204" t="s">
        <v>76</v>
      </c>
      <c r="U918" s="202">
        <v>494068.67965058575</v>
      </c>
      <c r="V918" s="204" t="s">
        <v>215</v>
      </c>
      <c r="W918" s="204" t="s">
        <v>215</v>
      </c>
      <c r="X918" s="204" t="s">
        <v>215</v>
      </c>
      <c r="Y918" s="204" t="s">
        <v>215</v>
      </c>
      <c r="Z918" s="204" t="s">
        <v>215</v>
      </c>
      <c r="AA918" s="204" t="s">
        <v>215</v>
      </c>
      <c r="AB918" s="202">
        <v>636621.24058508396</v>
      </c>
      <c r="AC918" s="158" t="s">
        <v>215</v>
      </c>
      <c r="AD918" s="202">
        <v>155658.18066130657</v>
      </c>
      <c r="AU918" s="206" t="s">
        <v>244</v>
      </c>
      <c r="AV918" s="204" t="s">
        <v>347</v>
      </c>
      <c r="AW918" s="204" t="s">
        <v>299</v>
      </c>
      <c r="AX918" s="204" t="s">
        <v>55</v>
      </c>
      <c r="AY918" s="202">
        <v>31392.307825491022</v>
      </c>
      <c r="AZ918" s="236" t="s">
        <v>215</v>
      </c>
      <c r="BA918" s="236" t="s">
        <v>215</v>
      </c>
      <c r="BB918" s="236" t="s">
        <v>215</v>
      </c>
      <c r="BC918" s="236" t="s">
        <v>215</v>
      </c>
      <c r="BD918" s="202">
        <v>2113.3420311738214</v>
      </c>
      <c r="BE918" s="202">
        <v>1556.947227037926</v>
      </c>
      <c r="BF918" s="202">
        <v>41503.404969621282</v>
      </c>
      <c r="BG918" s="236" t="s">
        <v>215</v>
      </c>
      <c r="BH918" s="202">
        <v>8661.1042993069277</v>
      </c>
    </row>
    <row r="919" spans="17:60" ht="16.5" thickBot="1" x14ac:dyDescent="0.3">
      <c r="Q919" s="206" t="s">
        <v>244</v>
      </c>
      <c r="R919" s="204" t="s">
        <v>545</v>
      </c>
      <c r="S919" s="204" t="s">
        <v>303</v>
      </c>
      <c r="T919" s="204" t="s">
        <v>52</v>
      </c>
      <c r="U919" s="202">
        <v>7052.4886487806871</v>
      </c>
      <c r="V919" s="204" t="s">
        <v>215</v>
      </c>
      <c r="W919" s="204" t="s">
        <v>215</v>
      </c>
      <c r="X919" s="204" t="s">
        <v>215</v>
      </c>
      <c r="Y919" s="204" t="s">
        <v>215</v>
      </c>
      <c r="Z919" s="204" t="s">
        <v>215</v>
      </c>
      <c r="AA919" s="204" t="s">
        <v>215</v>
      </c>
      <c r="AB919" s="202">
        <v>9023.9826589702971</v>
      </c>
      <c r="AC919" s="158" t="s">
        <v>215</v>
      </c>
      <c r="AD919" s="202">
        <v>3893.5274261193149</v>
      </c>
      <c r="AU919" s="206" t="s">
        <v>244</v>
      </c>
      <c r="AV919" s="204" t="s">
        <v>347</v>
      </c>
      <c r="AW919" s="204" t="s">
        <v>299</v>
      </c>
      <c r="AX919" s="204" t="s">
        <v>52</v>
      </c>
      <c r="AY919" s="202">
        <v>1412.5444600519781</v>
      </c>
      <c r="AZ919" s="236" t="s">
        <v>215</v>
      </c>
      <c r="BA919" s="236" t="s">
        <v>215</v>
      </c>
      <c r="BB919" s="236" t="s">
        <v>215</v>
      </c>
      <c r="BC919" s="236" t="s">
        <v>215</v>
      </c>
      <c r="BD919" s="202">
        <v>95.093027085621259</v>
      </c>
      <c r="BE919" s="202">
        <v>70.057199756428318</v>
      </c>
      <c r="BF919" s="202">
        <v>1867.5085976166304</v>
      </c>
      <c r="BG919" s="236" t="s">
        <v>215</v>
      </c>
      <c r="BH919" s="202">
        <v>389.71951230626081</v>
      </c>
    </row>
    <row r="920" spans="17:60" ht="16.5" thickBot="1" x14ac:dyDescent="0.3">
      <c r="Q920" s="206" t="s">
        <v>244</v>
      </c>
      <c r="R920" s="204" t="s">
        <v>545</v>
      </c>
      <c r="S920" s="204" t="s">
        <v>303</v>
      </c>
      <c r="T920" s="204" t="s">
        <v>76</v>
      </c>
      <c r="U920" s="202">
        <v>719685.79414719366</v>
      </c>
      <c r="V920" s="204" t="s">
        <v>215</v>
      </c>
      <c r="W920" s="204" t="s">
        <v>215</v>
      </c>
      <c r="X920" s="204" t="s">
        <v>215</v>
      </c>
      <c r="Y920" s="204" t="s">
        <v>215</v>
      </c>
      <c r="Z920" s="204" t="s">
        <v>215</v>
      </c>
      <c r="AA920" s="204" t="s">
        <v>215</v>
      </c>
      <c r="AB920" s="202">
        <v>920870.97898617305</v>
      </c>
      <c r="AC920" s="158" t="s">
        <v>215</v>
      </c>
      <c r="AD920" s="202">
        <v>397323.06101407472</v>
      </c>
      <c r="AU920" s="206" t="s">
        <v>244</v>
      </c>
      <c r="AV920" s="204" t="s">
        <v>375</v>
      </c>
      <c r="AW920" s="204" t="s">
        <v>299</v>
      </c>
      <c r="AX920" s="204" t="s">
        <v>52</v>
      </c>
      <c r="AY920" s="202">
        <v>50.381877955823491</v>
      </c>
      <c r="AZ920" s="236" t="s">
        <v>215</v>
      </c>
      <c r="BA920" s="236" t="s">
        <v>215</v>
      </c>
      <c r="BB920" s="236" t="s">
        <v>215</v>
      </c>
      <c r="BC920" s="236" t="s">
        <v>215</v>
      </c>
      <c r="BD920" s="202">
        <v>3.3897425241627861</v>
      </c>
      <c r="BE920" s="202">
        <v>12.006367780709034</v>
      </c>
      <c r="BF920" s="202">
        <v>66.943992345922894</v>
      </c>
      <c r="BG920" s="236" t="s">
        <v>215</v>
      </c>
      <c r="BH920" s="202">
        <v>23.401240437846546</v>
      </c>
    </row>
    <row r="921" spans="17:60" ht="16.5" thickBot="1" x14ac:dyDescent="0.3">
      <c r="Q921" s="206" t="s">
        <v>244</v>
      </c>
      <c r="R921" s="204" t="s">
        <v>368</v>
      </c>
      <c r="S921" s="204" t="s">
        <v>303</v>
      </c>
      <c r="T921" s="204" t="s">
        <v>55</v>
      </c>
      <c r="U921" s="202">
        <v>147914.40797046252</v>
      </c>
      <c r="V921" s="204" t="s">
        <v>215</v>
      </c>
      <c r="W921" s="204" t="s">
        <v>215</v>
      </c>
      <c r="X921" s="204" t="s">
        <v>215</v>
      </c>
      <c r="Y921" s="204" t="s">
        <v>215</v>
      </c>
      <c r="Z921" s="204" t="s">
        <v>215</v>
      </c>
      <c r="AA921" s="204" t="s">
        <v>215</v>
      </c>
      <c r="AB921" s="202">
        <v>198285.73060698152</v>
      </c>
      <c r="AC921" s="158" t="s">
        <v>215</v>
      </c>
      <c r="AD921" s="202">
        <v>40555.070320086736</v>
      </c>
      <c r="AU921" s="206" t="s">
        <v>244</v>
      </c>
      <c r="AV921" s="204" t="s">
        <v>375</v>
      </c>
      <c r="AW921" s="204" t="s">
        <v>299</v>
      </c>
      <c r="AX921" s="204" t="s">
        <v>76</v>
      </c>
      <c r="AY921" s="202">
        <v>439.25903084469837</v>
      </c>
      <c r="AZ921" s="236" t="s">
        <v>215</v>
      </c>
      <c r="BA921" s="236" t="s">
        <v>215</v>
      </c>
      <c r="BB921" s="236" t="s">
        <v>215</v>
      </c>
      <c r="BC921" s="236" t="s">
        <v>215</v>
      </c>
      <c r="BD921" s="202">
        <v>29.553781565712772</v>
      </c>
      <c r="BE921" s="202">
        <v>104.67862035519194</v>
      </c>
      <c r="BF921" s="202">
        <v>583.65734648734087</v>
      </c>
      <c r="BG921" s="236" t="s">
        <v>215</v>
      </c>
      <c r="BH921" s="202">
        <v>204.02586430591944</v>
      </c>
    </row>
    <row r="922" spans="17:60" ht="16.5" thickBot="1" x14ac:dyDescent="0.3">
      <c r="Q922" s="206" t="s">
        <v>244</v>
      </c>
      <c r="R922" s="204" t="s">
        <v>368</v>
      </c>
      <c r="S922" s="204" t="s">
        <v>303</v>
      </c>
      <c r="T922" s="204" t="s">
        <v>52</v>
      </c>
      <c r="U922" s="202">
        <v>2519.0902391399368</v>
      </c>
      <c r="V922" s="204" t="s">
        <v>215</v>
      </c>
      <c r="W922" s="204" t="s">
        <v>215</v>
      </c>
      <c r="X922" s="204" t="s">
        <v>215</v>
      </c>
      <c r="Y922" s="204" t="s">
        <v>215</v>
      </c>
      <c r="Z922" s="204" t="s">
        <v>215</v>
      </c>
      <c r="AA922" s="204" t="s">
        <v>215</v>
      </c>
      <c r="AB922" s="202">
        <v>3376.9505985686314</v>
      </c>
      <c r="AC922" s="158" t="s">
        <v>215</v>
      </c>
      <c r="AD922" s="202">
        <v>690.68242365791218</v>
      </c>
      <c r="AU922" s="206" t="s">
        <v>244</v>
      </c>
      <c r="AV922" s="204" t="s">
        <v>357</v>
      </c>
      <c r="AW922" s="204" t="s">
        <v>298</v>
      </c>
      <c r="AX922" s="204" t="s">
        <v>52</v>
      </c>
      <c r="AY922" s="202">
        <v>18811.10009276968</v>
      </c>
      <c r="AZ922" s="236" t="s">
        <v>215</v>
      </c>
      <c r="BA922" s="236" t="s">
        <v>215</v>
      </c>
      <c r="BB922" s="236" t="s">
        <v>215</v>
      </c>
      <c r="BC922" s="236" t="s">
        <v>215</v>
      </c>
      <c r="BD922" s="202">
        <v>867.56141129833748</v>
      </c>
      <c r="BE922" s="202">
        <v>139.30040820197848</v>
      </c>
      <c r="BF922" s="202">
        <v>23662.468548687233</v>
      </c>
      <c r="BG922" s="236" t="s">
        <v>215</v>
      </c>
      <c r="BH922" s="202">
        <v>3055.6728859118266</v>
      </c>
    </row>
    <row r="923" spans="17:60" ht="16.5" thickBot="1" x14ac:dyDescent="0.3">
      <c r="Q923" s="206" t="s">
        <v>244</v>
      </c>
      <c r="R923" s="204" t="s">
        <v>366</v>
      </c>
      <c r="S923" s="204" t="s">
        <v>303</v>
      </c>
      <c r="T923" s="204" t="s">
        <v>52</v>
      </c>
      <c r="U923" s="202">
        <v>3366.5481163156887</v>
      </c>
      <c r="V923" s="204" t="s">
        <v>215</v>
      </c>
      <c r="W923" s="204" t="s">
        <v>215</v>
      </c>
      <c r="X923" s="204" t="s">
        <v>215</v>
      </c>
      <c r="Y923" s="204" t="s">
        <v>215</v>
      </c>
      <c r="Z923" s="204" t="s">
        <v>215</v>
      </c>
      <c r="AA923" s="204" t="s">
        <v>215</v>
      </c>
      <c r="AB923" s="202">
        <v>4234.7783238143011</v>
      </c>
      <c r="AC923" s="158" t="s">
        <v>215</v>
      </c>
      <c r="AD923" s="202">
        <v>825.22894624376943</v>
      </c>
      <c r="AU923" s="206" t="s">
        <v>244</v>
      </c>
      <c r="AV923" s="204" t="s">
        <v>357</v>
      </c>
      <c r="AW923" s="204" t="s">
        <v>298</v>
      </c>
      <c r="AX923" s="204" t="s">
        <v>76</v>
      </c>
      <c r="AY923" s="202">
        <v>213208.19527543228</v>
      </c>
      <c r="AZ923" s="236" t="s">
        <v>215</v>
      </c>
      <c r="BA923" s="236" t="s">
        <v>215</v>
      </c>
      <c r="BB923" s="236" t="s">
        <v>215</v>
      </c>
      <c r="BC923" s="236" t="s">
        <v>215</v>
      </c>
      <c r="BD923" s="202">
        <v>9833.0880108719393</v>
      </c>
      <c r="BE923" s="202">
        <v>1578.8544257063668</v>
      </c>
      <c r="BF923" s="202">
        <v>268194.42723429098</v>
      </c>
      <c r="BG923" s="236" t="s">
        <v>215</v>
      </c>
      <c r="BH923" s="202">
        <v>34633.514156237143</v>
      </c>
    </row>
    <row r="924" spans="17:60" ht="16.5" thickBot="1" x14ac:dyDescent="0.3">
      <c r="Q924" s="206" t="s">
        <v>244</v>
      </c>
      <c r="R924" s="204" t="s">
        <v>366</v>
      </c>
      <c r="S924" s="204" t="s">
        <v>303</v>
      </c>
      <c r="T924" s="204" t="s">
        <v>76</v>
      </c>
      <c r="U924" s="202">
        <v>197674.92719569631</v>
      </c>
      <c r="V924" s="204" t="s">
        <v>215</v>
      </c>
      <c r="W924" s="204" t="s">
        <v>215</v>
      </c>
      <c r="X924" s="204" t="s">
        <v>215</v>
      </c>
      <c r="Y924" s="204" t="s">
        <v>215</v>
      </c>
      <c r="Z924" s="204" t="s">
        <v>215</v>
      </c>
      <c r="AA924" s="204" t="s">
        <v>215</v>
      </c>
      <c r="AB924" s="202">
        <v>248655.14109034263</v>
      </c>
      <c r="AC924" s="158" t="s">
        <v>215</v>
      </c>
      <c r="AD924" s="202">
        <v>48455.29195853071</v>
      </c>
      <c r="AU924" s="206" t="s">
        <v>244</v>
      </c>
      <c r="AV924" s="204" t="s">
        <v>370</v>
      </c>
      <c r="AW924" s="204" t="s">
        <v>298</v>
      </c>
      <c r="AX924" s="204" t="s">
        <v>55</v>
      </c>
      <c r="AY924" s="202">
        <v>6146.8918840911974</v>
      </c>
      <c r="AZ924" s="236" t="s">
        <v>215</v>
      </c>
      <c r="BA924" s="236" t="s">
        <v>215</v>
      </c>
      <c r="BB924" s="236" t="s">
        <v>215</v>
      </c>
      <c r="BC924" s="236" t="s">
        <v>215</v>
      </c>
      <c r="BD924" s="202">
        <v>266.25923584609097</v>
      </c>
      <c r="BE924" s="202">
        <v>378.57941391983746</v>
      </c>
      <c r="BF924" s="202">
        <v>6041.77348580328</v>
      </c>
      <c r="BG924" s="236" t="s">
        <v>215</v>
      </c>
      <c r="BH924" s="202">
        <v>1759.3711341282487</v>
      </c>
    </row>
    <row r="925" spans="17:60" ht="16.5" thickBot="1" x14ac:dyDescent="0.3">
      <c r="Q925" s="206" t="s">
        <v>244</v>
      </c>
      <c r="R925" s="204" t="s">
        <v>359</v>
      </c>
      <c r="S925" s="204" t="s">
        <v>303</v>
      </c>
      <c r="T925" s="204" t="s">
        <v>52</v>
      </c>
      <c r="U925" s="202">
        <v>1012.747688910812</v>
      </c>
      <c r="V925" s="204" t="s">
        <v>215</v>
      </c>
      <c r="W925" s="204" t="s">
        <v>215</v>
      </c>
      <c r="X925" s="204" t="s">
        <v>215</v>
      </c>
      <c r="Y925" s="204" t="s">
        <v>215</v>
      </c>
      <c r="Z925" s="204" t="s">
        <v>215</v>
      </c>
      <c r="AA925" s="204" t="s">
        <v>215</v>
      </c>
      <c r="AB925" s="202">
        <v>1338.9419375781756</v>
      </c>
      <c r="AC925" s="158" t="s">
        <v>215</v>
      </c>
      <c r="AD925" s="202">
        <v>331.1897133117676</v>
      </c>
      <c r="AU925" s="206" t="s">
        <v>244</v>
      </c>
      <c r="AV925" s="204" t="s">
        <v>370</v>
      </c>
      <c r="AW925" s="204" t="s">
        <v>298</v>
      </c>
      <c r="AX925" s="204" t="s">
        <v>52</v>
      </c>
      <c r="AY925" s="202">
        <v>643.00448393374472</v>
      </c>
      <c r="AZ925" s="236" t="s">
        <v>215</v>
      </c>
      <c r="BA925" s="236" t="s">
        <v>215</v>
      </c>
      <c r="BB925" s="236" t="s">
        <v>215</v>
      </c>
      <c r="BC925" s="236" t="s">
        <v>215</v>
      </c>
      <c r="BD925" s="202">
        <v>27.852431076737798</v>
      </c>
      <c r="BE925" s="202">
        <v>39.601845170806193</v>
      </c>
      <c r="BF925" s="202">
        <v>632.00842239278961</v>
      </c>
      <c r="BG925" s="236" t="s">
        <v>215</v>
      </c>
      <c r="BH925" s="202">
        <v>184.04155294742415</v>
      </c>
    </row>
    <row r="926" spans="17:60" ht="16.5" thickBot="1" x14ac:dyDescent="0.3">
      <c r="Q926" s="206" t="s">
        <v>244</v>
      </c>
      <c r="R926" s="204" t="s">
        <v>359</v>
      </c>
      <c r="S926" s="204" t="s">
        <v>303</v>
      </c>
      <c r="T926" s="204" t="s">
        <v>76</v>
      </c>
      <c r="U926" s="202">
        <v>110152.40966169002</v>
      </c>
      <c r="V926" s="204" t="s">
        <v>215</v>
      </c>
      <c r="W926" s="204" t="s">
        <v>215</v>
      </c>
      <c r="X926" s="204" t="s">
        <v>215</v>
      </c>
      <c r="Y926" s="204" t="s">
        <v>215</v>
      </c>
      <c r="Z926" s="204" t="s">
        <v>215</v>
      </c>
      <c r="AA926" s="204" t="s">
        <v>215</v>
      </c>
      <c r="AB926" s="202">
        <v>145631.21934146102</v>
      </c>
      <c r="AC926" s="158" t="s">
        <v>215</v>
      </c>
      <c r="AD926" s="202">
        <v>36022.145867042542</v>
      </c>
      <c r="AU926" s="206" t="s">
        <v>244</v>
      </c>
      <c r="AV926" s="204" t="s">
        <v>369</v>
      </c>
      <c r="AW926" s="204" t="s">
        <v>298</v>
      </c>
      <c r="AX926" s="204" t="s">
        <v>55</v>
      </c>
      <c r="AY926" s="202">
        <v>45008.473147475204</v>
      </c>
      <c r="AZ926" s="236" t="s">
        <v>215</v>
      </c>
      <c r="BA926" s="236" t="s">
        <v>215</v>
      </c>
      <c r="BB926" s="236" t="s">
        <v>215</v>
      </c>
      <c r="BC926" s="236" t="s">
        <v>215</v>
      </c>
      <c r="BD926" s="202">
        <v>2659.8490127722202</v>
      </c>
      <c r="BE926" s="202">
        <v>879.98955600621196</v>
      </c>
      <c r="BF926" s="202">
        <v>57312.568708237297</v>
      </c>
      <c r="BG926" s="236" t="s">
        <v>215</v>
      </c>
      <c r="BH926" s="202">
        <v>7842.5563905814633</v>
      </c>
    </row>
    <row r="927" spans="17:60" ht="16.5" thickBot="1" x14ac:dyDescent="0.3">
      <c r="Q927" s="206" t="s">
        <v>244</v>
      </c>
      <c r="R927" s="204" t="s">
        <v>310</v>
      </c>
      <c r="S927" s="204" t="s">
        <v>303</v>
      </c>
      <c r="T927" s="204" t="s">
        <v>55</v>
      </c>
      <c r="U927" s="202">
        <v>216757.96535599974</v>
      </c>
      <c r="V927" s="204" t="s">
        <v>215</v>
      </c>
      <c r="W927" s="204" t="s">
        <v>215</v>
      </c>
      <c r="X927" s="204" t="s">
        <v>215</v>
      </c>
      <c r="Y927" s="204" t="s">
        <v>215</v>
      </c>
      <c r="Z927" s="204" t="s">
        <v>215</v>
      </c>
      <c r="AA927" s="204" t="s">
        <v>215</v>
      </c>
      <c r="AB927" s="202">
        <v>286573.18431543146</v>
      </c>
      <c r="AC927" s="158" t="s">
        <v>215</v>
      </c>
      <c r="AD927" s="202">
        <v>193928.62463965887</v>
      </c>
      <c r="AU927" s="206" t="s">
        <v>244</v>
      </c>
      <c r="AV927" s="204" t="s">
        <v>369</v>
      </c>
      <c r="AW927" s="204" t="s">
        <v>298</v>
      </c>
      <c r="AX927" s="204" t="s">
        <v>52</v>
      </c>
      <c r="AY927" s="202">
        <v>2068.9316301221215</v>
      </c>
      <c r="AZ927" s="236" t="s">
        <v>215</v>
      </c>
      <c r="BA927" s="236" t="s">
        <v>215</v>
      </c>
      <c r="BB927" s="236" t="s">
        <v>215</v>
      </c>
      <c r="BC927" s="236" t="s">
        <v>215</v>
      </c>
      <c r="BD927" s="202">
        <v>122.26688374524971</v>
      </c>
      <c r="BE927" s="202">
        <v>40.451010649324914</v>
      </c>
      <c r="BF927" s="202">
        <v>2634.5214114571909</v>
      </c>
      <c r="BG927" s="236" t="s">
        <v>215</v>
      </c>
      <c r="BH927" s="202">
        <v>360.50351951120479</v>
      </c>
    </row>
    <row r="928" spans="17:60" ht="16.5" thickBot="1" x14ac:dyDescent="0.3">
      <c r="Q928" s="206" t="s">
        <v>244</v>
      </c>
      <c r="R928" s="204" t="s">
        <v>310</v>
      </c>
      <c r="S928" s="204" t="s">
        <v>303</v>
      </c>
      <c r="T928" s="204" t="s">
        <v>52</v>
      </c>
      <c r="U928" s="202">
        <v>0</v>
      </c>
      <c r="V928" s="204" t="s">
        <v>215</v>
      </c>
      <c r="W928" s="204" t="s">
        <v>215</v>
      </c>
      <c r="X928" s="204" t="s">
        <v>215</v>
      </c>
      <c r="Y928" s="204" t="s">
        <v>215</v>
      </c>
      <c r="Z928" s="204" t="s">
        <v>215</v>
      </c>
      <c r="AA928" s="204" t="s">
        <v>215</v>
      </c>
      <c r="AB928" s="202">
        <v>0</v>
      </c>
      <c r="AC928" s="158" t="s">
        <v>215</v>
      </c>
      <c r="AD928" s="202">
        <v>0</v>
      </c>
      <c r="AU928" s="206" t="s">
        <v>244</v>
      </c>
      <c r="AV928" s="204" t="s">
        <v>380</v>
      </c>
      <c r="AW928" s="204" t="s">
        <v>298</v>
      </c>
      <c r="AX928" s="204" t="s">
        <v>52</v>
      </c>
      <c r="AY928" s="202">
        <v>6545.4160073012872</v>
      </c>
      <c r="AZ928" s="236" t="s">
        <v>215</v>
      </c>
      <c r="BA928" s="236" t="s">
        <v>215</v>
      </c>
      <c r="BB928" s="236" t="s">
        <v>215</v>
      </c>
      <c r="BC928" s="236" t="s">
        <v>215</v>
      </c>
      <c r="BD928" s="202">
        <v>329.4357058277642</v>
      </c>
      <c r="BE928" s="202">
        <v>928.48805961842118</v>
      </c>
      <c r="BF928" s="202">
        <v>8142.3051491607075</v>
      </c>
      <c r="BG928" s="236" t="s">
        <v>215</v>
      </c>
      <c r="BH928" s="202">
        <v>1790.8370533045918</v>
      </c>
    </row>
    <row r="929" spans="17:60" ht="16.5" thickBot="1" x14ac:dyDescent="0.3">
      <c r="Q929" s="206" t="s">
        <v>244</v>
      </c>
      <c r="R929" s="204" t="s">
        <v>364</v>
      </c>
      <c r="S929" s="204" t="s">
        <v>303</v>
      </c>
      <c r="T929" s="204" t="s">
        <v>52</v>
      </c>
      <c r="U929" s="202">
        <v>22648.905266544451</v>
      </c>
      <c r="V929" s="204" t="s">
        <v>215</v>
      </c>
      <c r="W929" s="204" t="s">
        <v>215</v>
      </c>
      <c r="X929" s="204" t="s">
        <v>215</v>
      </c>
      <c r="Y929" s="204" t="s">
        <v>215</v>
      </c>
      <c r="Z929" s="204" t="s">
        <v>215</v>
      </c>
      <c r="AA929" s="204" t="s">
        <v>215</v>
      </c>
      <c r="AB929" s="202">
        <v>28490.040767886658</v>
      </c>
      <c r="AC929" s="158" t="s">
        <v>215</v>
      </c>
      <c r="AD929" s="202">
        <v>4053.0067831940423</v>
      </c>
      <c r="AU929" s="206" t="s">
        <v>244</v>
      </c>
      <c r="AV929" s="204" t="s">
        <v>380</v>
      </c>
      <c r="AW929" s="204" t="s">
        <v>298</v>
      </c>
      <c r="AX929" s="204" t="s">
        <v>76</v>
      </c>
      <c r="AY929" s="202">
        <v>54350.96706133517</v>
      </c>
      <c r="AZ929" s="236" t="s">
        <v>215</v>
      </c>
      <c r="BA929" s="236" t="s">
        <v>215</v>
      </c>
      <c r="BB929" s="236" t="s">
        <v>215</v>
      </c>
      <c r="BC929" s="236" t="s">
        <v>215</v>
      </c>
      <c r="BD929" s="202">
        <v>2735.5250111375135</v>
      </c>
      <c r="BE929" s="202">
        <v>7709.8573855155928</v>
      </c>
      <c r="BF929" s="202">
        <v>67611.00569799167</v>
      </c>
      <c r="BG929" s="236" t="s">
        <v>215</v>
      </c>
      <c r="BH929" s="202">
        <v>14870.51786896394</v>
      </c>
    </row>
    <row r="930" spans="17:60" ht="16.5" thickBot="1" x14ac:dyDescent="0.3">
      <c r="Q930" s="206" t="s">
        <v>244</v>
      </c>
      <c r="R930" s="204" t="s">
        <v>364</v>
      </c>
      <c r="S930" s="204" t="s">
        <v>303</v>
      </c>
      <c r="T930" s="204" t="s">
        <v>76</v>
      </c>
      <c r="U930" s="202">
        <v>1329884.6430174506</v>
      </c>
      <c r="V930" s="204" t="s">
        <v>215</v>
      </c>
      <c r="W930" s="204" t="s">
        <v>215</v>
      </c>
      <c r="X930" s="204" t="s">
        <v>215</v>
      </c>
      <c r="Y930" s="204" t="s">
        <v>215</v>
      </c>
      <c r="Z930" s="204" t="s">
        <v>215</v>
      </c>
      <c r="AA930" s="204" t="s">
        <v>215</v>
      </c>
      <c r="AB930" s="202">
        <v>1672860.884456082</v>
      </c>
      <c r="AC930" s="158" t="s">
        <v>215</v>
      </c>
      <c r="AD930" s="202">
        <v>237981.9870136122</v>
      </c>
      <c r="AU930" s="206" t="s">
        <v>244</v>
      </c>
      <c r="AV930" s="204" t="s">
        <v>546</v>
      </c>
      <c r="AW930" s="204" t="s">
        <v>298</v>
      </c>
      <c r="AX930" s="204" t="s">
        <v>52</v>
      </c>
      <c r="AY930" s="202">
        <v>61858.907935295647</v>
      </c>
      <c r="AZ930" s="236" t="s">
        <v>215</v>
      </c>
      <c r="BA930" s="236" t="s">
        <v>215</v>
      </c>
      <c r="BB930" s="236" t="s">
        <v>215</v>
      </c>
      <c r="BC930" s="236" t="s">
        <v>215</v>
      </c>
      <c r="BD930" s="202">
        <v>2008.388645681227</v>
      </c>
      <c r="BE930" s="202">
        <v>9073.5925042065919</v>
      </c>
      <c r="BF930" s="202">
        <v>79706.924022905354</v>
      </c>
      <c r="BG930" s="236" t="s">
        <v>215</v>
      </c>
      <c r="BH930" s="202">
        <v>19488.879711446334</v>
      </c>
    </row>
    <row r="931" spans="17:60" ht="16.5" thickBot="1" x14ac:dyDescent="0.3">
      <c r="Q931" s="206" t="s">
        <v>244</v>
      </c>
      <c r="R931" s="204" t="s">
        <v>375</v>
      </c>
      <c r="S931" s="204" t="s">
        <v>303</v>
      </c>
      <c r="T931" s="204" t="s">
        <v>52</v>
      </c>
      <c r="U931" s="202">
        <v>3827.0346885602967</v>
      </c>
      <c r="V931" s="204" t="s">
        <v>215</v>
      </c>
      <c r="W931" s="204" t="s">
        <v>215</v>
      </c>
      <c r="X931" s="204" t="s">
        <v>215</v>
      </c>
      <c r="Y931" s="204" t="s">
        <v>215</v>
      </c>
      <c r="Z931" s="204" t="s">
        <v>215</v>
      </c>
      <c r="AA931" s="204" t="s">
        <v>215</v>
      </c>
      <c r="AB931" s="202">
        <v>5085.1018519635963</v>
      </c>
      <c r="AC931" s="158" t="s">
        <v>215</v>
      </c>
      <c r="AD931" s="202">
        <v>1550.9548386689066</v>
      </c>
      <c r="AU931" s="206" t="s">
        <v>244</v>
      </c>
      <c r="AV931" s="204" t="s">
        <v>546</v>
      </c>
      <c r="AW931" s="204" t="s">
        <v>298</v>
      </c>
      <c r="AX931" s="204" t="s">
        <v>76</v>
      </c>
      <c r="AY931" s="202">
        <v>639398.06495769927</v>
      </c>
      <c r="AZ931" s="236" t="s">
        <v>215</v>
      </c>
      <c r="BA931" s="236" t="s">
        <v>215</v>
      </c>
      <c r="BB931" s="236" t="s">
        <v>215</v>
      </c>
      <c r="BC931" s="236" t="s">
        <v>215</v>
      </c>
      <c r="BD931" s="202">
        <v>20759.497000412943</v>
      </c>
      <c r="BE931" s="202">
        <v>93788.230071453625</v>
      </c>
      <c r="BF931" s="202">
        <v>823882.19716527825</v>
      </c>
      <c r="BG931" s="236" t="s">
        <v>215</v>
      </c>
      <c r="BH931" s="202">
        <v>201444.74565775564</v>
      </c>
    </row>
    <row r="932" spans="17:60" ht="16.5" thickBot="1" x14ac:dyDescent="0.3">
      <c r="Q932" s="206" t="s">
        <v>244</v>
      </c>
      <c r="R932" s="204" t="s">
        <v>375</v>
      </c>
      <c r="S932" s="204" t="s">
        <v>303</v>
      </c>
      <c r="T932" s="204" t="s">
        <v>76</v>
      </c>
      <c r="U932" s="202">
        <v>224713.49392312299</v>
      </c>
      <c r="V932" s="204" t="s">
        <v>215</v>
      </c>
      <c r="W932" s="204" t="s">
        <v>215</v>
      </c>
      <c r="X932" s="204" t="s">
        <v>215</v>
      </c>
      <c r="Y932" s="204" t="s">
        <v>215</v>
      </c>
      <c r="Z932" s="204" t="s">
        <v>215</v>
      </c>
      <c r="AA932" s="204" t="s">
        <v>215</v>
      </c>
      <c r="AB932" s="202">
        <v>298583.91603436327</v>
      </c>
      <c r="AC932" s="158" t="s">
        <v>215</v>
      </c>
      <c r="AD932" s="202">
        <v>91068.02239239031</v>
      </c>
      <c r="AU932" s="206" t="s">
        <v>244</v>
      </c>
      <c r="AV932" s="204" t="s">
        <v>545</v>
      </c>
      <c r="AW932" s="204" t="s">
        <v>298</v>
      </c>
      <c r="AX932" s="204" t="s">
        <v>52</v>
      </c>
      <c r="AY932" s="202">
        <v>50883.413948918511</v>
      </c>
      <c r="AZ932" s="236" t="s">
        <v>215</v>
      </c>
      <c r="BA932" s="236" t="s">
        <v>215</v>
      </c>
      <c r="BB932" s="236" t="s">
        <v>215</v>
      </c>
      <c r="BC932" s="236" t="s">
        <v>215</v>
      </c>
      <c r="BD932" s="202">
        <v>1568.6242845684221</v>
      </c>
      <c r="BE932" s="202">
        <v>19956.922770228633</v>
      </c>
      <c r="BF932" s="202">
        <v>65107.6617023176</v>
      </c>
      <c r="BG932" s="236" t="s">
        <v>215</v>
      </c>
      <c r="BH932" s="202">
        <v>28091.639364630366</v>
      </c>
    </row>
    <row r="933" spans="17:60" ht="16.5" thickBot="1" x14ac:dyDescent="0.3">
      <c r="Q933" s="206" t="s">
        <v>244</v>
      </c>
      <c r="R933" s="204" t="s">
        <v>370</v>
      </c>
      <c r="S933" s="204" t="s">
        <v>302</v>
      </c>
      <c r="T933" s="204" t="s">
        <v>55</v>
      </c>
      <c r="U933" s="202">
        <v>28811.999615298133</v>
      </c>
      <c r="V933" s="204" t="s">
        <v>215</v>
      </c>
      <c r="W933" s="204" t="s">
        <v>215</v>
      </c>
      <c r="X933" s="204" t="s">
        <v>215</v>
      </c>
      <c r="Y933" s="204" t="s">
        <v>215</v>
      </c>
      <c r="Z933" s="204" t="s">
        <v>215</v>
      </c>
      <c r="AA933" s="204" t="s">
        <v>215</v>
      </c>
      <c r="AB933" s="202">
        <v>28319.283734143504</v>
      </c>
      <c r="AC933" s="158" t="s">
        <v>215</v>
      </c>
      <c r="AD933" s="202">
        <v>8106.0728841982464</v>
      </c>
      <c r="AU933" s="206" t="s">
        <v>244</v>
      </c>
      <c r="AV933" s="204" t="s">
        <v>545</v>
      </c>
      <c r="AW933" s="204" t="s">
        <v>298</v>
      </c>
      <c r="AX933" s="204" t="s">
        <v>76</v>
      </c>
      <c r="AY933" s="202">
        <v>528699.07898382342</v>
      </c>
      <c r="AZ933" s="236" t="s">
        <v>215</v>
      </c>
      <c r="BA933" s="236" t="s">
        <v>215</v>
      </c>
      <c r="BB933" s="236" t="s">
        <v>215</v>
      </c>
      <c r="BC933" s="236" t="s">
        <v>215</v>
      </c>
      <c r="BD933" s="202">
        <v>16298.635452321307</v>
      </c>
      <c r="BE933" s="202">
        <v>207360.43180128306</v>
      </c>
      <c r="BF933" s="202">
        <v>676494.71812881937</v>
      </c>
      <c r="BG933" s="236" t="s">
        <v>215</v>
      </c>
      <c r="BH933" s="202">
        <v>291883.3998468662</v>
      </c>
    </row>
    <row r="934" spans="17:60" ht="16.5" thickBot="1" x14ac:dyDescent="0.3">
      <c r="Q934" s="206" t="s">
        <v>244</v>
      </c>
      <c r="R934" s="204" t="s">
        <v>370</v>
      </c>
      <c r="S934" s="204" t="s">
        <v>302</v>
      </c>
      <c r="T934" s="204" t="s">
        <v>52</v>
      </c>
      <c r="U934" s="202">
        <v>490.68936696061422</v>
      </c>
      <c r="V934" s="204" t="s">
        <v>215</v>
      </c>
      <c r="W934" s="204" t="s">
        <v>215</v>
      </c>
      <c r="X934" s="204" t="s">
        <v>215</v>
      </c>
      <c r="Y934" s="204" t="s">
        <v>215</v>
      </c>
      <c r="Z934" s="204" t="s">
        <v>215</v>
      </c>
      <c r="AA934" s="204" t="s">
        <v>215</v>
      </c>
      <c r="AB934" s="202">
        <v>482.29805615111263</v>
      </c>
      <c r="AC934" s="158" t="s">
        <v>215</v>
      </c>
      <c r="AD934" s="202">
        <v>138.05233323590269</v>
      </c>
      <c r="AU934" s="206" t="s">
        <v>244</v>
      </c>
      <c r="AV934" s="204" t="s">
        <v>368</v>
      </c>
      <c r="AW934" s="204" t="s">
        <v>298</v>
      </c>
      <c r="AX934" s="204" t="s">
        <v>55</v>
      </c>
      <c r="AY934" s="202">
        <v>87507.123884222121</v>
      </c>
      <c r="AZ934" s="236" t="s">
        <v>215</v>
      </c>
      <c r="BA934" s="236" t="s">
        <v>215</v>
      </c>
      <c r="BB934" s="236" t="s">
        <v>215</v>
      </c>
      <c r="BC934" s="236" t="s">
        <v>215</v>
      </c>
      <c r="BD934" s="202">
        <v>3814.5213431956595</v>
      </c>
      <c r="BE934" s="202">
        <v>5423.6588259664113</v>
      </c>
      <c r="BF934" s="202">
        <v>117307.12532185222</v>
      </c>
      <c r="BG934" s="236" t="s">
        <v>215</v>
      </c>
      <c r="BH934" s="202">
        <v>25205.355676803221</v>
      </c>
    </row>
    <row r="935" spans="17:60" ht="16.5" thickBot="1" x14ac:dyDescent="0.3">
      <c r="Q935" s="206" t="s">
        <v>244</v>
      </c>
      <c r="R935" s="204" t="s">
        <v>369</v>
      </c>
      <c r="S935" s="204" t="s">
        <v>302</v>
      </c>
      <c r="T935" s="204" t="s">
        <v>55</v>
      </c>
      <c r="U935" s="202">
        <v>606237.2676838378</v>
      </c>
      <c r="V935" s="204" t="s">
        <v>215</v>
      </c>
      <c r="W935" s="204" t="s">
        <v>215</v>
      </c>
      <c r="X935" s="204" t="s">
        <v>215</v>
      </c>
      <c r="Y935" s="204" t="s">
        <v>215</v>
      </c>
      <c r="Z935" s="204" t="s">
        <v>215</v>
      </c>
      <c r="AA935" s="204" t="s">
        <v>215</v>
      </c>
      <c r="AB935" s="202">
        <v>771966.09055761888</v>
      </c>
      <c r="AC935" s="158" t="s">
        <v>215</v>
      </c>
      <c r="AD935" s="202">
        <v>141382.66672784358</v>
      </c>
      <c r="AU935" s="206" t="s">
        <v>244</v>
      </c>
      <c r="AV935" s="204" t="s">
        <v>368</v>
      </c>
      <c r="AW935" s="204" t="s">
        <v>298</v>
      </c>
      <c r="AX935" s="204" t="s">
        <v>52</v>
      </c>
      <c r="AY935" s="202">
        <v>9028.5085590927811</v>
      </c>
      <c r="AZ935" s="236" t="s">
        <v>215</v>
      </c>
      <c r="BA935" s="236" t="s">
        <v>215</v>
      </c>
      <c r="BB935" s="236" t="s">
        <v>215</v>
      </c>
      <c r="BC935" s="236" t="s">
        <v>215</v>
      </c>
      <c r="BD935" s="202">
        <v>393.56154181743904</v>
      </c>
      <c r="BE935" s="202">
        <v>559.58358540756353</v>
      </c>
      <c r="BF935" s="202">
        <v>12103.110444038646</v>
      </c>
      <c r="BG935" s="236" t="s">
        <v>215</v>
      </c>
      <c r="BH935" s="202">
        <v>2600.5513535570208</v>
      </c>
    </row>
    <row r="936" spans="17:60" ht="16.5" thickBot="1" x14ac:dyDescent="0.3">
      <c r="Q936" s="206" t="s">
        <v>244</v>
      </c>
      <c r="R936" s="204" t="s">
        <v>369</v>
      </c>
      <c r="S936" s="204" t="s">
        <v>302</v>
      </c>
      <c r="T936" s="204" t="s">
        <v>52</v>
      </c>
      <c r="U936" s="202">
        <v>10324.662765901927</v>
      </c>
      <c r="V936" s="204" t="s">
        <v>215</v>
      </c>
      <c r="W936" s="204" t="s">
        <v>215</v>
      </c>
      <c r="X936" s="204" t="s">
        <v>215</v>
      </c>
      <c r="Y936" s="204" t="s">
        <v>215</v>
      </c>
      <c r="Z936" s="204" t="s">
        <v>215</v>
      </c>
      <c r="AA936" s="204" t="s">
        <v>215</v>
      </c>
      <c r="AB936" s="202">
        <v>13147.145476836229</v>
      </c>
      <c r="AC936" s="158" t="s">
        <v>215</v>
      </c>
      <c r="AD936" s="202">
        <v>2407.8499173860737</v>
      </c>
      <c r="AU936" s="206" t="s">
        <v>244</v>
      </c>
      <c r="AV936" s="204" t="s">
        <v>359</v>
      </c>
      <c r="AW936" s="204" t="s">
        <v>298</v>
      </c>
      <c r="AX936" s="204" t="s">
        <v>52</v>
      </c>
      <c r="AY936" s="202">
        <v>552.41041154972879</v>
      </c>
      <c r="AZ936" s="236" t="s">
        <v>215</v>
      </c>
      <c r="BA936" s="236" t="s">
        <v>215</v>
      </c>
      <c r="BB936" s="236" t="s">
        <v>215</v>
      </c>
      <c r="BC936" s="236" t="s">
        <v>215</v>
      </c>
      <c r="BD936" s="202">
        <v>37.188477753078686</v>
      </c>
      <c r="BE936" s="202">
        <v>62.2020381745034</v>
      </c>
      <c r="BF936" s="202">
        <v>730.33537857215322</v>
      </c>
      <c r="BG936" s="236" t="s">
        <v>215</v>
      </c>
      <c r="BH936" s="202">
        <v>187.21388355464319</v>
      </c>
    </row>
    <row r="937" spans="17:60" ht="16.5" thickBot="1" x14ac:dyDescent="0.3">
      <c r="Q937" s="206" t="s">
        <v>244</v>
      </c>
      <c r="R937" s="204" t="s">
        <v>380</v>
      </c>
      <c r="S937" s="204" t="s">
        <v>302</v>
      </c>
      <c r="T937" s="204" t="s">
        <v>52</v>
      </c>
      <c r="U937" s="202">
        <v>11298.99703005793</v>
      </c>
      <c r="V937" s="204" t="s">
        <v>215</v>
      </c>
      <c r="W937" s="204" t="s">
        <v>215</v>
      </c>
      <c r="X937" s="204" t="s">
        <v>215</v>
      </c>
      <c r="Y937" s="204" t="s">
        <v>215</v>
      </c>
      <c r="Z937" s="204" t="s">
        <v>215</v>
      </c>
      <c r="AA937" s="204" t="s">
        <v>215</v>
      </c>
      <c r="AB937" s="202">
        <v>14055.620237975416</v>
      </c>
      <c r="AC937" s="158" t="s">
        <v>215</v>
      </c>
      <c r="AD937" s="202">
        <v>1606.5861253295159</v>
      </c>
      <c r="AU937" s="206" t="s">
        <v>244</v>
      </c>
      <c r="AV937" s="204" t="s">
        <v>359</v>
      </c>
      <c r="AW937" s="204" t="s">
        <v>298</v>
      </c>
      <c r="AX937" s="204" t="s">
        <v>76</v>
      </c>
      <c r="AY937" s="202">
        <v>5797.3270282961039</v>
      </c>
      <c r="AZ937" s="236" t="s">
        <v>215</v>
      </c>
      <c r="BA937" s="236" t="s">
        <v>215</v>
      </c>
      <c r="BB937" s="236" t="s">
        <v>215</v>
      </c>
      <c r="BC937" s="236" t="s">
        <v>215</v>
      </c>
      <c r="BD937" s="202">
        <v>390.27824731667539</v>
      </c>
      <c r="BE937" s="202">
        <v>652.78559126449841</v>
      </c>
      <c r="BF937" s="202">
        <v>7664.5786201588671</v>
      </c>
      <c r="BG937" s="236" t="s">
        <v>215</v>
      </c>
      <c r="BH937" s="202">
        <v>1964.735067463349</v>
      </c>
    </row>
    <row r="938" spans="17:60" ht="16.5" thickBot="1" x14ac:dyDescent="0.3">
      <c r="Q938" s="206" t="s">
        <v>244</v>
      </c>
      <c r="R938" s="204" t="s">
        <v>380</v>
      </c>
      <c r="S938" s="204" t="s">
        <v>302</v>
      </c>
      <c r="T938" s="204" t="s">
        <v>76</v>
      </c>
      <c r="U938" s="202">
        <v>663447.63491289678</v>
      </c>
      <c r="V938" s="204" t="s">
        <v>215</v>
      </c>
      <c r="W938" s="204" t="s">
        <v>215</v>
      </c>
      <c r="X938" s="204" t="s">
        <v>215</v>
      </c>
      <c r="Y938" s="204" t="s">
        <v>215</v>
      </c>
      <c r="Z938" s="204" t="s">
        <v>215</v>
      </c>
      <c r="AA938" s="204" t="s">
        <v>215</v>
      </c>
      <c r="AB938" s="202">
        <v>825309.35969905532</v>
      </c>
      <c r="AC938" s="158" t="s">
        <v>215</v>
      </c>
      <c r="AD938" s="202">
        <v>94334.546889271762</v>
      </c>
      <c r="AU938" s="206" t="s">
        <v>244</v>
      </c>
      <c r="AV938" s="204" t="s">
        <v>375</v>
      </c>
      <c r="AW938" s="204" t="s">
        <v>298</v>
      </c>
      <c r="AX938" s="204" t="s">
        <v>52</v>
      </c>
      <c r="AY938" s="202">
        <v>3724.4555237235545</v>
      </c>
      <c r="AZ938" s="236" t="s">
        <v>215</v>
      </c>
      <c r="BA938" s="236" t="s">
        <v>215</v>
      </c>
      <c r="BB938" s="236" t="s">
        <v>215</v>
      </c>
      <c r="BC938" s="236" t="s">
        <v>215</v>
      </c>
      <c r="BD938" s="202">
        <v>250.58504725029664</v>
      </c>
      <c r="BE938" s="202">
        <v>231.14322931518078</v>
      </c>
      <c r="BF938" s="202">
        <v>4948.8016761006947</v>
      </c>
      <c r="BG938" s="236" t="s">
        <v>215</v>
      </c>
      <c r="BH938" s="202">
        <v>1073.5035805354121</v>
      </c>
    </row>
    <row r="939" spans="17:60" ht="16.5" thickBot="1" x14ac:dyDescent="0.3">
      <c r="Q939" s="206" t="s">
        <v>244</v>
      </c>
      <c r="R939" s="204" t="s">
        <v>353</v>
      </c>
      <c r="S939" s="204" t="s">
        <v>302</v>
      </c>
      <c r="T939" s="204" t="s">
        <v>55</v>
      </c>
      <c r="U939" s="202">
        <v>243829.62938282557</v>
      </c>
      <c r="V939" s="204" t="s">
        <v>215</v>
      </c>
      <c r="W939" s="204" t="s">
        <v>215</v>
      </c>
      <c r="X939" s="204" t="s">
        <v>215</v>
      </c>
      <c r="Y939" s="204" t="s">
        <v>215</v>
      </c>
      <c r="Z939" s="204" t="s">
        <v>215</v>
      </c>
      <c r="AA939" s="204" t="s">
        <v>215</v>
      </c>
      <c r="AB939" s="202">
        <v>310486.03540311701</v>
      </c>
      <c r="AC939" s="158" t="s">
        <v>215</v>
      </c>
      <c r="AD939" s="202">
        <v>44466.562134139298</v>
      </c>
      <c r="AU939" s="206" t="s">
        <v>244</v>
      </c>
      <c r="AV939" s="204" t="s">
        <v>375</v>
      </c>
      <c r="AW939" s="204" t="s">
        <v>298</v>
      </c>
      <c r="AX939" s="204" t="s">
        <v>76</v>
      </c>
      <c r="AY939" s="202">
        <v>32472.00760212744</v>
      </c>
      <c r="AZ939" s="236" t="s">
        <v>215</v>
      </c>
      <c r="BA939" s="236" t="s">
        <v>215</v>
      </c>
      <c r="BB939" s="236" t="s">
        <v>215</v>
      </c>
      <c r="BC939" s="236" t="s">
        <v>215</v>
      </c>
      <c r="BD939" s="202">
        <v>2184.7487525253268</v>
      </c>
      <c r="BE939" s="202">
        <v>2015.2434769845142</v>
      </c>
      <c r="BF939" s="202">
        <v>43146.581996797227</v>
      </c>
      <c r="BG939" s="236" t="s">
        <v>215</v>
      </c>
      <c r="BH939" s="202">
        <v>9359.4395760716561</v>
      </c>
    </row>
    <row r="940" spans="17:60" ht="16.5" thickBot="1" x14ac:dyDescent="0.3">
      <c r="Q940" s="206" t="s">
        <v>244</v>
      </c>
      <c r="R940" s="204" t="s">
        <v>353</v>
      </c>
      <c r="S940" s="204" t="s">
        <v>302</v>
      </c>
      <c r="T940" s="204" t="s">
        <v>52</v>
      </c>
      <c r="U940" s="202">
        <v>4152.5964282671048</v>
      </c>
      <c r="V940" s="204" t="s">
        <v>215</v>
      </c>
      <c r="W940" s="204" t="s">
        <v>215</v>
      </c>
      <c r="X940" s="204" t="s">
        <v>215</v>
      </c>
      <c r="Y940" s="204" t="s">
        <v>215</v>
      </c>
      <c r="Z940" s="204" t="s">
        <v>215</v>
      </c>
      <c r="AA940" s="204" t="s">
        <v>215</v>
      </c>
      <c r="AB940" s="202">
        <v>5287.8036393907278</v>
      </c>
      <c r="AC940" s="158" t="s">
        <v>215</v>
      </c>
      <c r="AD940" s="202">
        <v>757.29798533069606</v>
      </c>
      <c r="AU940" s="206" t="s">
        <v>244</v>
      </c>
      <c r="AV940" s="204" t="s">
        <v>346</v>
      </c>
      <c r="AW940" s="204" t="s">
        <v>298</v>
      </c>
      <c r="AX940" s="204" t="s">
        <v>55</v>
      </c>
      <c r="AY940" s="202">
        <v>3798.7884305159578</v>
      </c>
      <c r="AZ940" s="236" t="s">
        <v>215</v>
      </c>
      <c r="BA940" s="236" t="s">
        <v>215</v>
      </c>
      <c r="BB940" s="236" t="s">
        <v>215</v>
      </c>
      <c r="BC940" s="236" t="s">
        <v>215</v>
      </c>
      <c r="BD940" s="202">
        <v>457.29090208570648</v>
      </c>
      <c r="BE940" s="202">
        <v>1031.6880286323965</v>
      </c>
      <c r="BF940" s="202">
        <v>5179.6243115723219</v>
      </c>
      <c r="BG940" s="236" t="s">
        <v>215</v>
      </c>
      <c r="BH940" s="202">
        <v>2568.9055486625189</v>
      </c>
    </row>
    <row r="941" spans="17:60" ht="16.5" thickBot="1" x14ac:dyDescent="0.3">
      <c r="Q941" s="206" t="s">
        <v>244</v>
      </c>
      <c r="R941" s="204" t="s">
        <v>546</v>
      </c>
      <c r="S941" s="204" t="s">
        <v>302</v>
      </c>
      <c r="T941" s="204" t="s">
        <v>52</v>
      </c>
      <c r="U941" s="202">
        <v>11168.77498761069</v>
      </c>
      <c r="V941" s="204" t="s">
        <v>215</v>
      </c>
      <c r="W941" s="204" t="s">
        <v>215</v>
      </c>
      <c r="X941" s="204" t="s">
        <v>215</v>
      </c>
      <c r="Y941" s="204" t="s">
        <v>215</v>
      </c>
      <c r="Z941" s="204" t="s">
        <v>215</v>
      </c>
      <c r="AA941" s="204" t="s">
        <v>215</v>
      </c>
      <c r="AB941" s="202">
        <v>14391.277329007962</v>
      </c>
      <c r="AC941" s="158" t="s">
        <v>215</v>
      </c>
      <c r="AD941" s="202">
        <v>3518.7642252823898</v>
      </c>
      <c r="AU941" s="206" t="s">
        <v>244</v>
      </c>
      <c r="AV941" s="204" t="s">
        <v>346</v>
      </c>
      <c r="AW941" s="204" t="s">
        <v>298</v>
      </c>
      <c r="AX941" s="204" t="s">
        <v>52</v>
      </c>
      <c r="AY941" s="202">
        <v>175.70763778753835</v>
      </c>
      <c r="AZ941" s="236" t="s">
        <v>215</v>
      </c>
      <c r="BA941" s="236" t="s">
        <v>215</v>
      </c>
      <c r="BB941" s="236" t="s">
        <v>215</v>
      </c>
      <c r="BC941" s="236" t="s">
        <v>215</v>
      </c>
      <c r="BD941" s="202">
        <v>21.151350136206133</v>
      </c>
      <c r="BE941" s="202">
        <v>47.719284650990559</v>
      </c>
      <c r="BF941" s="202">
        <v>239.57626729153381</v>
      </c>
      <c r="BG941" s="236" t="s">
        <v>215</v>
      </c>
      <c r="BH941" s="202">
        <v>118.82112781771438</v>
      </c>
    </row>
    <row r="942" spans="17:60" ht="16.5" thickBot="1" x14ac:dyDescent="0.3">
      <c r="Q942" s="206" t="s">
        <v>244</v>
      </c>
      <c r="R942" s="204" t="s">
        <v>546</v>
      </c>
      <c r="S942" s="204" t="s">
        <v>302</v>
      </c>
      <c r="T942" s="204" t="s">
        <v>76</v>
      </c>
      <c r="U942" s="202">
        <v>655801.33208411699</v>
      </c>
      <c r="V942" s="204" t="s">
        <v>215</v>
      </c>
      <c r="W942" s="204" t="s">
        <v>215</v>
      </c>
      <c r="X942" s="204" t="s">
        <v>215</v>
      </c>
      <c r="Y942" s="204" t="s">
        <v>215</v>
      </c>
      <c r="Z942" s="204" t="s">
        <v>215</v>
      </c>
      <c r="AA942" s="204" t="s">
        <v>215</v>
      </c>
      <c r="AB942" s="202">
        <v>845018.26325846557</v>
      </c>
      <c r="AC942" s="158" t="s">
        <v>215</v>
      </c>
      <c r="AD942" s="202">
        <v>206612.65615879232</v>
      </c>
      <c r="AU942" s="206" t="s">
        <v>244</v>
      </c>
      <c r="AV942" s="204" t="s">
        <v>357</v>
      </c>
      <c r="AW942" s="204" t="s">
        <v>297</v>
      </c>
      <c r="AX942" s="204" t="s">
        <v>52</v>
      </c>
      <c r="AY942" s="202">
        <v>1883.4232290171135</v>
      </c>
      <c r="AZ942" s="236" t="s">
        <v>215</v>
      </c>
      <c r="BA942" s="236" t="s">
        <v>215</v>
      </c>
      <c r="BB942" s="236" t="s">
        <v>215</v>
      </c>
      <c r="BC942" s="236" t="s">
        <v>215</v>
      </c>
      <c r="BD942" s="202">
        <v>86.862826021865942</v>
      </c>
      <c r="BE942" s="202">
        <v>268.34548809761117</v>
      </c>
      <c r="BF942" s="202">
        <v>2369.1566522265312</v>
      </c>
      <c r="BG942" s="236" t="s">
        <v>215</v>
      </c>
      <c r="BH942" s="202">
        <v>560.34136510089968</v>
      </c>
    </row>
    <row r="943" spans="17:60" ht="16.5" thickBot="1" x14ac:dyDescent="0.3">
      <c r="Q943" s="206" t="s">
        <v>244</v>
      </c>
      <c r="R943" s="204" t="s">
        <v>545</v>
      </c>
      <c r="S943" s="204" t="s">
        <v>302</v>
      </c>
      <c r="T943" s="204" t="s">
        <v>52</v>
      </c>
      <c r="U943" s="202">
        <v>21393.866665276117</v>
      </c>
      <c r="V943" s="204" t="s">
        <v>215</v>
      </c>
      <c r="W943" s="204" t="s">
        <v>215</v>
      </c>
      <c r="X943" s="204" t="s">
        <v>215</v>
      </c>
      <c r="Y943" s="204" t="s">
        <v>215</v>
      </c>
      <c r="Z943" s="204" t="s">
        <v>215</v>
      </c>
      <c r="AA943" s="204" t="s">
        <v>215</v>
      </c>
      <c r="AB943" s="202">
        <v>27374.433538315923</v>
      </c>
      <c r="AC943" s="158" t="s">
        <v>215</v>
      </c>
      <c r="AD943" s="202">
        <v>11811.094035067146</v>
      </c>
      <c r="AU943" s="206" t="s">
        <v>244</v>
      </c>
      <c r="AV943" s="204" t="s">
        <v>357</v>
      </c>
      <c r="AW943" s="204" t="s">
        <v>297</v>
      </c>
      <c r="AX943" s="204" t="s">
        <v>76</v>
      </c>
      <c r="AY943" s="202">
        <v>21347.037952103878</v>
      </c>
      <c r="AZ943" s="236" t="s">
        <v>215</v>
      </c>
      <c r="BA943" s="236" t="s">
        <v>215</v>
      </c>
      <c r="BB943" s="236" t="s">
        <v>215</v>
      </c>
      <c r="BC943" s="236" t="s">
        <v>215</v>
      </c>
      <c r="BD943" s="202">
        <v>984.51798573358269</v>
      </c>
      <c r="BE943" s="202">
        <v>3041.4732230338741</v>
      </c>
      <c r="BF943" s="202">
        <v>26852.422859811497</v>
      </c>
      <c r="BG943" s="236" t="s">
        <v>215</v>
      </c>
      <c r="BH943" s="202">
        <v>6351.0039605834727</v>
      </c>
    </row>
    <row r="944" spans="17:60" ht="16.5" thickBot="1" x14ac:dyDescent="0.3">
      <c r="Q944" s="206" t="s">
        <v>244</v>
      </c>
      <c r="R944" s="204" t="s">
        <v>545</v>
      </c>
      <c r="S944" s="204" t="s">
        <v>302</v>
      </c>
      <c r="T944" s="204" t="s">
        <v>76</v>
      </c>
      <c r="U944" s="202">
        <v>1738437.536290026</v>
      </c>
      <c r="V944" s="204" t="s">
        <v>215</v>
      </c>
      <c r="W944" s="204" t="s">
        <v>215</v>
      </c>
      <c r="X944" s="204" t="s">
        <v>215</v>
      </c>
      <c r="Y944" s="204" t="s">
        <v>215</v>
      </c>
      <c r="Z944" s="204" t="s">
        <v>215</v>
      </c>
      <c r="AA944" s="204" t="s">
        <v>215</v>
      </c>
      <c r="AB944" s="202">
        <v>2224410.553839955</v>
      </c>
      <c r="AC944" s="158" t="s">
        <v>215</v>
      </c>
      <c r="AD944" s="202">
        <v>959754.00503632834</v>
      </c>
      <c r="AU944" s="206" t="s">
        <v>244</v>
      </c>
      <c r="AV944" s="204" t="s">
        <v>370</v>
      </c>
      <c r="AW944" s="204" t="s">
        <v>297</v>
      </c>
      <c r="AX944" s="204" t="s">
        <v>55</v>
      </c>
      <c r="AY944" s="202">
        <v>1467.2731252295405</v>
      </c>
      <c r="AZ944" s="236" t="s">
        <v>215</v>
      </c>
      <c r="BA944" s="236" t="s">
        <v>215</v>
      </c>
      <c r="BB944" s="236" t="s">
        <v>215</v>
      </c>
      <c r="BC944" s="236" t="s">
        <v>215</v>
      </c>
      <c r="BD944" s="202">
        <v>63.556514164862961</v>
      </c>
      <c r="BE944" s="202">
        <v>98.647518965262663</v>
      </c>
      <c r="BF944" s="202">
        <v>1442.1811919918307</v>
      </c>
      <c r="BG944" s="236" t="s">
        <v>215</v>
      </c>
      <c r="BH944" s="202">
        <v>428.24475620393395</v>
      </c>
    </row>
    <row r="945" spans="17:60" ht="16.5" thickBot="1" x14ac:dyDescent="0.3">
      <c r="Q945" s="206" t="s">
        <v>244</v>
      </c>
      <c r="R945" s="204" t="s">
        <v>368</v>
      </c>
      <c r="S945" s="204" t="s">
        <v>302</v>
      </c>
      <c r="T945" s="204" t="s">
        <v>55</v>
      </c>
      <c r="U945" s="202">
        <v>240531.66419542441</v>
      </c>
      <c r="V945" s="204" t="s">
        <v>215</v>
      </c>
      <c r="W945" s="204" t="s">
        <v>215</v>
      </c>
      <c r="X945" s="204" t="s">
        <v>215</v>
      </c>
      <c r="Y945" s="204" t="s">
        <v>215</v>
      </c>
      <c r="Z945" s="204" t="s">
        <v>215</v>
      </c>
      <c r="AA945" s="204" t="s">
        <v>215</v>
      </c>
      <c r="AB945" s="202">
        <v>322443.21174328751</v>
      </c>
      <c r="AC945" s="158" t="s">
        <v>215</v>
      </c>
      <c r="AD945" s="202">
        <v>68101.533677442174</v>
      </c>
      <c r="AU945" s="206" t="s">
        <v>244</v>
      </c>
      <c r="AV945" s="204" t="s">
        <v>370</v>
      </c>
      <c r="AW945" s="204" t="s">
        <v>297</v>
      </c>
      <c r="AX945" s="204" t="s">
        <v>52</v>
      </c>
      <c r="AY945" s="202">
        <v>153.4862197755221</v>
      </c>
      <c r="AZ945" s="236" t="s">
        <v>215</v>
      </c>
      <c r="BA945" s="236" t="s">
        <v>215</v>
      </c>
      <c r="BB945" s="236" t="s">
        <v>215</v>
      </c>
      <c r="BC945" s="236" t="s">
        <v>215</v>
      </c>
      <c r="BD945" s="202">
        <v>6.6484207565296707</v>
      </c>
      <c r="BE945" s="202">
        <v>10.31916588388656</v>
      </c>
      <c r="BF945" s="202">
        <v>150.86144193880313</v>
      </c>
      <c r="BG945" s="236" t="s">
        <v>215</v>
      </c>
      <c r="BH945" s="202">
        <v>44.797159873114353</v>
      </c>
    </row>
    <row r="946" spans="17:60" ht="16.5" thickBot="1" x14ac:dyDescent="0.3">
      <c r="Q946" s="206" t="s">
        <v>244</v>
      </c>
      <c r="R946" s="204" t="s">
        <v>368</v>
      </c>
      <c r="S946" s="204" t="s">
        <v>302</v>
      </c>
      <c r="T946" s="204" t="s">
        <v>52</v>
      </c>
      <c r="U946" s="202">
        <v>4096.4296597713628</v>
      </c>
      <c r="V946" s="204" t="s">
        <v>215</v>
      </c>
      <c r="W946" s="204" t="s">
        <v>215</v>
      </c>
      <c r="X946" s="204" t="s">
        <v>215</v>
      </c>
      <c r="Y946" s="204" t="s">
        <v>215</v>
      </c>
      <c r="Z946" s="204" t="s">
        <v>215</v>
      </c>
      <c r="AA946" s="204" t="s">
        <v>215</v>
      </c>
      <c r="AB946" s="202">
        <v>5491.4430521878357</v>
      </c>
      <c r="AC946" s="158" t="s">
        <v>215</v>
      </c>
      <c r="AD946" s="202">
        <v>1159.8187846300998</v>
      </c>
      <c r="AU946" s="206" t="s">
        <v>244</v>
      </c>
      <c r="AV946" s="204" t="s">
        <v>369</v>
      </c>
      <c r="AW946" s="204" t="s">
        <v>297</v>
      </c>
      <c r="AX946" s="204" t="s">
        <v>55</v>
      </c>
      <c r="AY946" s="202">
        <v>9558.7928602005977</v>
      </c>
      <c r="AZ946" s="236" t="s">
        <v>215</v>
      </c>
      <c r="BA946" s="236" t="s">
        <v>215</v>
      </c>
      <c r="BB946" s="236" t="s">
        <v>215</v>
      </c>
      <c r="BC946" s="236" t="s">
        <v>215</v>
      </c>
      <c r="BD946" s="202">
        <v>564.89242968076439</v>
      </c>
      <c r="BE946" s="202">
        <v>506.12331724091717</v>
      </c>
      <c r="BF946" s="202">
        <v>12171.907515569354</v>
      </c>
      <c r="BG946" s="236" t="s">
        <v>215</v>
      </c>
      <c r="BH946" s="202">
        <v>1984.8167607829087</v>
      </c>
    </row>
    <row r="947" spans="17:60" ht="16.5" thickBot="1" x14ac:dyDescent="0.3">
      <c r="Q947" s="206" t="s">
        <v>244</v>
      </c>
      <c r="R947" s="204" t="s">
        <v>359</v>
      </c>
      <c r="S947" s="204" t="s">
        <v>302</v>
      </c>
      <c r="T947" s="204" t="s">
        <v>52</v>
      </c>
      <c r="U947" s="202">
        <v>1366.8723387082716</v>
      </c>
      <c r="V947" s="204" t="s">
        <v>215</v>
      </c>
      <c r="W947" s="204" t="s">
        <v>215</v>
      </c>
      <c r="X947" s="204" t="s">
        <v>215</v>
      </c>
      <c r="Y947" s="204" t="s">
        <v>215</v>
      </c>
      <c r="Z947" s="204" t="s">
        <v>215</v>
      </c>
      <c r="AA947" s="204" t="s">
        <v>215</v>
      </c>
      <c r="AB947" s="202">
        <v>1807.1260173206276</v>
      </c>
      <c r="AC947" s="158" t="s">
        <v>215</v>
      </c>
      <c r="AD947" s="202">
        <v>440.83851217967117</v>
      </c>
      <c r="AU947" s="206" t="s">
        <v>244</v>
      </c>
      <c r="AV947" s="204" t="s">
        <v>369</v>
      </c>
      <c r="AW947" s="204" t="s">
        <v>297</v>
      </c>
      <c r="AX947" s="204" t="s">
        <v>52</v>
      </c>
      <c r="AY947" s="202">
        <v>439.14480408319008</v>
      </c>
      <c r="AZ947" s="236" t="s">
        <v>215</v>
      </c>
      <c r="BA947" s="236" t="s">
        <v>215</v>
      </c>
      <c r="BB947" s="236" t="s">
        <v>215</v>
      </c>
      <c r="BC947" s="236" t="s">
        <v>215</v>
      </c>
      <c r="BD947" s="202">
        <v>25.951977303861213</v>
      </c>
      <c r="BE947" s="202">
        <v>23.252039064170344</v>
      </c>
      <c r="BF947" s="202">
        <v>559.19508032222825</v>
      </c>
      <c r="BG947" s="236" t="s">
        <v>215</v>
      </c>
      <c r="BH947" s="202">
        <v>91.185359940601415</v>
      </c>
    </row>
    <row r="948" spans="17:60" ht="16.5" thickBot="1" x14ac:dyDescent="0.3">
      <c r="Q948" s="206" t="s">
        <v>244</v>
      </c>
      <c r="R948" s="204" t="s">
        <v>359</v>
      </c>
      <c r="S948" s="204" t="s">
        <v>302</v>
      </c>
      <c r="T948" s="204" t="s">
        <v>76</v>
      </c>
      <c r="U948" s="202">
        <v>80259.179896031856</v>
      </c>
      <c r="V948" s="204" t="s">
        <v>215</v>
      </c>
      <c r="W948" s="204" t="s">
        <v>215</v>
      </c>
      <c r="X948" s="204" t="s">
        <v>215</v>
      </c>
      <c r="Y948" s="204" t="s">
        <v>215</v>
      </c>
      <c r="Z948" s="204" t="s">
        <v>215</v>
      </c>
      <c r="AA948" s="204" t="s">
        <v>215</v>
      </c>
      <c r="AB948" s="202">
        <v>106109.72803502686</v>
      </c>
      <c r="AC948" s="158" t="s">
        <v>215</v>
      </c>
      <c r="AD948" s="202">
        <v>25884.888041236904</v>
      </c>
      <c r="AU948" s="206" t="s">
        <v>244</v>
      </c>
      <c r="AV948" s="204" t="s">
        <v>380</v>
      </c>
      <c r="AW948" s="204" t="s">
        <v>297</v>
      </c>
      <c r="AX948" s="204" t="s">
        <v>52</v>
      </c>
      <c r="AY948" s="202">
        <v>108.44917804112391</v>
      </c>
      <c r="AZ948" s="236" t="s">
        <v>215</v>
      </c>
      <c r="BA948" s="236" t="s">
        <v>215</v>
      </c>
      <c r="BB948" s="236" t="s">
        <v>215</v>
      </c>
      <c r="BC948" s="236" t="s">
        <v>215</v>
      </c>
      <c r="BD948" s="202">
        <v>5.458328618771624</v>
      </c>
      <c r="BE948" s="202">
        <v>1.1321926186044118</v>
      </c>
      <c r="BF948" s="202">
        <v>134.90759025881476</v>
      </c>
      <c r="BG948" s="236" t="s">
        <v>215</v>
      </c>
      <c r="BH948" s="202">
        <v>15.420213341127567</v>
      </c>
    </row>
    <row r="949" spans="17:60" ht="16.5" thickBot="1" x14ac:dyDescent="0.3">
      <c r="Q949" s="206" t="s">
        <v>244</v>
      </c>
      <c r="R949" s="204" t="s">
        <v>346</v>
      </c>
      <c r="S949" s="204" t="s">
        <v>302</v>
      </c>
      <c r="T949" s="204" t="s">
        <v>55</v>
      </c>
      <c r="U949" s="202">
        <v>26448.89140442697</v>
      </c>
      <c r="V949" s="204" t="s">
        <v>215</v>
      </c>
      <c r="W949" s="204" t="s">
        <v>215</v>
      </c>
      <c r="X949" s="204" t="s">
        <v>215</v>
      </c>
      <c r="Y949" s="204" t="s">
        <v>215</v>
      </c>
      <c r="Z949" s="204" t="s">
        <v>215</v>
      </c>
      <c r="AA949" s="204" t="s">
        <v>215</v>
      </c>
      <c r="AB949" s="202">
        <v>36062.898326216928</v>
      </c>
      <c r="AC949" s="158" t="s">
        <v>215</v>
      </c>
      <c r="AD949" s="202">
        <v>11117.512257037763</v>
      </c>
      <c r="AU949" s="206" t="s">
        <v>244</v>
      </c>
      <c r="AV949" s="204" t="s">
        <v>380</v>
      </c>
      <c r="AW949" s="204" t="s">
        <v>297</v>
      </c>
      <c r="AX949" s="204" t="s">
        <v>76</v>
      </c>
      <c r="AY949" s="202">
        <v>897.21266909638268</v>
      </c>
      <c r="AZ949" s="236" t="s">
        <v>215</v>
      </c>
      <c r="BA949" s="236" t="s">
        <v>215</v>
      </c>
      <c r="BB949" s="236" t="s">
        <v>215</v>
      </c>
      <c r="BC949" s="236" t="s">
        <v>215</v>
      </c>
      <c r="BD949" s="202">
        <v>45.157387795011353</v>
      </c>
      <c r="BE949" s="202">
        <v>9.3667612758124292</v>
      </c>
      <c r="BF949" s="202">
        <v>1116.1061920780417</v>
      </c>
      <c r="BG949" s="236" t="s">
        <v>215</v>
      </c>
      <c r="BH949" s="202">
        <v>127.57321926942048</v>
      </c>
    </row>
    <row r="950" spans="17:60" ht="16.5" thickBot="1" x14ac:dyDescent="0.3">
      <c r="Q950" s="206" t="s">
        <v>244</v>
      </c>
      <c r="R950" s="204" t="s">
        <v>346</v>
      </c>
      <c r="S950" s="204" t="s">
        <v>302</v>
      </c>
      <c r="T950" s="204" t="s">
        <v>52</v>
      </c>
      <c r="U950" s="202">
        <v>450.44391108770697</v>
      </c>
      <c r="V950" s="204" t="s">
        <v>215</v>
      </c>
      <c r="W950" s="204" t="s">
        <v>215</v>
      </c>
      <c r="X950" s="204" t="s">
        <v>215</v>
      </c>
      <c r="Y950" s="204" t="s">
        <v>215</v>
      </c>
      <c r="Z950" s="204" t="s">
        <v>215</v>
      </c>
      <c r="AA950" s="204" t="s">
        <v>215</v>
      </c>
      <c r="AB950" s="202">
        <v>614.17746093133155</v>
      </c>
      <c r="AC950" s="158" t="s">
        <v>215</v>
      </c>
      <c r="AD950" s="202">
        <v>189.33934228288339</v>
      </c>
      <c r="AU950" s="206" t="s">
        <v>244</v>
      </c>
      <c r="AV950" s="204" t="s">
        <v>546</v>
      </c>
      <c r="AW950" s="204" t="s">
        <v>297</v>
      </c>
      <c r="AX950" s="204" t="s">
        <v>52</v>
      </c>
      <c r="AY950" s="202">
        <v>7172.2420280098613</v>
      </c>
      <c r="AZ950" s="236" t="s">
        <v>215</v>
      </c>
      <c r="BA950" s="236" t="s">
        <v>215</v>
      </c>
      <c r="BB950" s="236" t="s">
        <v>215</v>
      </c>
      <c r="BC950" s="236" t="s">
        <v>215</v>
      </c>
      <c r="BD950" s="202">
        <v>232.86297695717406</v>
      </c>
      <c r="BE950" s="202">
        <v>1052.0392886951267</v>
      </c>
      <c r="BF950" s="202">
        <v>9241.6334119322746</v>
      </c>
      <c r="BG950" s="236" t="s">
        <v>215</v>
      </c>
      <c r="BH950" s="202">
        <v>2259.6416071792401</v>
      </c>
    </row>
    <row r="951" spans="17:60" ht="16.5" thickBot="1" x14ac:dyDescent="0.3">
      <c r="Q951" s="206" t="s">
        <v>244</v>
      </c>
      <c r="R951" s="204" t="s">
        <v>357</v>
      </c>
      <c r="S951" s="204" t="s">
        <v>301</v>
      </c>
      <c r="T951" s="204" t="s">
        <v>52</v>
      </c>
      <c r="U951" s="202">
        <v>66224.453786437007</v>
      </c>
      <c r="V951" s="204" t="s">
        <v>215</v>
      </c>
      <c r="W951" s="204" t="s">
        <v>215</v>
      </c>
      <c r="X951" s="204" t="s">
        <v>215</v>
      </c>
      <c r="Y951" s="204" t="s">
        <v>215</v>
      </c>
      <c r="Z951" s="204" t="s">
        <v>215</v>
      </c>
      <c r="AA951" s="204" t="s">
        <v>215</v>
      </c>
      <c r="AB951" s="202">
        <v>83303.690222661084</v>
      </c>
      <c r="AC951" s="158" t="s">
        <v>215</v>
      </c>
      <c r="AD951" s="202">
        <v>12954.37457076928</v>
      </c>
      <c r="AU951" s="206" t="s">
        <v>244</v>
      </c>
      <c r="AV951" s="204" t="s">
        <v>546</v>
      </c>
      <c r="AW951" s="204" t="s">
        <v>297</v>
      </c>
      <c r="AX951" s="204" t="s">
        <v>76</v>
      </c>
      <c r="AY951" s="202">
        <v>73717.092893946829</v>
      </c>
      <c r="AZ951" s="236" t="s">
        <v>215</v>
      </c>
      <c r="BA951" s="236" t="s">
        <v>215</v>
      </c>
      <c r="BB951" s="236" t="s">
        <v>215</v>
      </c>
      <c r="BC951" s="236" t="s">
        <v>215</v>
      </c>
      <c r="BD951" s="202">
        <v>2393.3913045424897</v>
      </c>
      <c r="BE951" s="202">
        <v>10812.9755897738</v>
      </c>
      <c r="BF951" s="202">
        <v>94986.525281586219</v>
      </c>
      <c r="BG951" s="236" t="s">
        <v>215</v>
      </c>
      <c r="BH951" s="202">
        <v>23224.845119968719</v>
      </c>
    </row>
    <row r="952" spans="17:60" ht="16.5" thickBot="1" x14ac:dyDescent="0.3">
      <c r="Q952" s="206" t="s">
        <v>244</v>
      </c>
      <c r="R952" s="204" t="s">
        <v>357</v>
      </c>
      <c r="S952" s="204" t="s">
        <v>301</v>
      </c>
      <c r="T952" s="204" t="s">
        <v>76</v>
      </c>
      <c r="U952" s="202">
        <v>3888527.1807406871</v>
      </c>
      <c r="V952" s="204" t="s">
        <v>215</v>
      </c>
      <c r="W952" s="204" t="s">
        <v>215</v>
      </c>
      <c r="X952" s="204" t="s">
        <v>215</v>
      </c>
      <c r="Y952" s="204" t="s">
        <v>215</v>
      </c>
      <c r="Z952" s="204" t="s">
        <v>215</v>
      </c>
      <c r="AA952" s="204" t="s">
        <v>215</v>
      </c>
      <c r="AB952" s="202">
        <v>4891375.3933167439</v>
      </c>
      <c r="AC952" s="158" t="s">
        <v>215</v>
      </c>
      <c r="AD952" s="202">
        <v>760647.08348336688</v>
      </c>
      <c r="AU952" s="206" t="s">
        <v>244</v>
      </c>
      <c r="AV952" s="204" t="s">
        <v>545</v>
      </c>
      <c r="AW952" s="204" t="s">
        <v>297</v>
      </c>
      <c r="AX952" s="204" t="s">
        <v>52</v>
      </c>
      <c r="AY952" s="202">
        <v>13132.206733227587</v>
      </c>
      <c r="AZ952" s="236" t="s">
        <v>215</v>
      </c>
      <c r="BA952" s="236" t="s">
        <v>215</v>
      </c>
      <c r="BB952" s="236" t="s">
        <v>215</v>
      </c>
      <c r="BC952" s="236" t="s">
        <v>215</v>
      </c>
      <c r="BD952" s="202">
        <v>404.83719139587265</v>
      </c>
      <c r="BE952" s="202">
        <v>5150.5670559133086</v>
      </c>
      <c r="BF952" s="202">
        <v>16803.260768827637</v>
      </c>
      <c r="BG952" s="236" t="s">
        <v>215</v>
      </c>
      <c r="BH952" s="202">
        <v>7250.009128356467</v>
      </c>
    </row>
    <row r="953" spans="17:60" ht="16.5" thickBot="1" x14ac:dyDescent="0.3">
      <c r="Q953" s="206" t="s">
        <v>244</v>
      </c>
      <c r="R953" s="204" t="s">
        <v>355</v>
      </c>
      <c r="S953" s="204" t="s">
        <v>301</v>
      </c>
      <c r="T953" s="204" t="s">
        <v>55</v>
      </c>
      <c r="U953" s="202">
        <v>9049341.4349667113</v>
      </c>
      <c r="V953" s="204" t="s">
        <v>215</v>
      </c>
      <c r="W953" s="204" t="s">
        <v>215</v>
      </c>
      <c r="X953" s="204" t="s">
        <v>215</v>
      </c>
      <c r="Y953" s="204" t="s">
        <v>215</v>
      </c>
      <c r="Z953" s="204" t="s">
        <v>215</v>
      </c>
      <c r="AA953" s="204" t="s">
        <v>215</v>
      </c>
      <c r="AB953" s="202">
        <v>11946141.569768336</v>
      </c>
      <c r="AC953" s="158" t="s">
        <v>215</v>
      </c>
      <c r="AD953" s="202">
        <v>2044388.0064913982</v>
      </c>
      <c r="AU953" s="206" t="s">
        <v>244</v>
      </c>
      <c r="AV953" s="204" t="s">
        <v>545</v>
      </c>
      <c r="AW953" s="204" t="s">
        <v>297</v>
      </c>
      <c r="AX953" s="204" t="s">
        <v>76</v>
      </c>
      <c r="AY953" s="202">
        <v>135290.98678117798</v>
      </c>
      <c r="AZ953" s="236" t="s">
        <v>215</v>
      </c>
      <c r="BA953" s="236" t="s">
        <v>215</v>
      </c>
      <c r="BB953" s="236" t="s">
        <v>215</v>
      </c>
      <c r="BC953" s="236" t="s">
        <v>215</v>
      </c>
      <c r="BD953" s="202">
        <v>4170.7250138763884</v>
      </c>
      <c r="BE953" s="202">
        <v>53062.315697026439</v>
      </c>
      <c r="BF953" s="202">
        <v>173111.02214101495</v>
      </c>
      <c r="BG953" s="236" t="s">
        <v>215</v>
      </c>
      <c r="BH953" s="202">
        <v>74691.246419848438</v>
      </c>
    </row>
    <row r="954" spans="17:60" ht="16.5" thickBot="1" x14ac:dyDescent="0.3">
      <c r="Q954" s="206" t="s">
        <v>244</v>
      </c>
      <c r="R954" s="204" t="s">
        <v>355</v>
      </c>
      <c r="S954" s="204" t="s">
        <v>301</v>
      </c>
      <c r="T954" s="204" t="s">
        <v>52</v>
      </c>
      <c r="U954" s="202">
        <v>154116.8845924793</v>
      </c>
      <c r="V954" s="204" t="s">
        <v>215</v>
      </c>
      <c r="W954" s="204" t="s">
        <v>215</v>
      </c>
      <c r="X954" s="204" t="s">
        <v>215</v>
      </c>
      <c r="Y954" s="204" t="s">
        <v>215</v>
      </c>
      <c r="Z954" s="204" t="s">
        <v>215</v>
      </c>
      <c r="AA954" s="204" t="s">
        <v>215</v>
      </c>
      <c r="AB954" s="202">
        <v>203451.50361101152</v>
      </c>
      <c r="AC954" s="158" t="s">
        <v>215</v>
      </c>
      <c r="AD954" s="202">
        <v>34817.418783783869</v>
      </c>
      <c r="AU954" s="206" t="s">
        <v>244</v>
      </c>
      <c r="AV954" s="204" t="s">
        <v>368</v>
      </c>
      <c r="AW954" s="204" t="s">
        <v>297</v>
      </c>
      <c r="AX954" s="204" t="s">
        <v>55</v>
      </c>
      <c r="AY954" s="202">
        <v>14267.473088276234</v>
      </c>
      <c r="AZ954" s="236" t="s">
        <v>215</v>
      </c>
      <c r="BA954" s="236" t="s">
        <v>215</v>
      </c>
      <c r="BB954" s="236" t="s">
        <v>215</v>
      </c>
      <c r="BC954" s="236" t="s">
        <v>215</v>
      </c>
      <c r="BD954" s="202">
        <v>621.93314318849627</v>
      </c>
      <c r="BE954" s="202">
        <v>965.31665312335474</v>
      </c>
      <c r="BF954" s="202">
        <v>19126.171439561451</v>
      </c>
      <c r="BG954" s="236" t="s">
        <v>215</v>
      </c>
      <c r="BH954" s="202">
        <v>4190.5949497014581</v>
      </c>
    </row>
    <row r="955" spans="17:60" ht="16.5" thickBot="1" x14ac:dyDescent="0.3">
      <c r="Q955" s="206" t="s">
        <v>244</v>
      </c>
      <c r="R955" s="204" t="s">
        <v>370</v>
      </c>
      <c r="S955" s="204" t="s">
        <v>301</v>
      </c>
      <c r="T955" s="204" t="s">
        <v>55</v>
      </c>
      <c r="U955" s="202">
        <v>34844.568410236934</v>
      </c>
      <c r="V955" s="204" t="s">
        <v>215</v>
      </c>
      <c r="W955" s="204" t="s">
        <v>215</v>
      </c>
      <c r="X955" s="204" t="s">
        <v>215</v>
      </c>
      <c r="Y955" s="204" t="s">
        <v>215</v>
      </c>
      <c r="Z955" s="204" t="s">
        <v>215</v>
      </c>
      <c r="AA955" s="204" t="s">
        <v>215</v>
      </c>
      <c r="AB955" s="202">
        <v>34248.689177384702</v>
      </c>
      <c r="AC955" s="158" t="s">
        <v>215</v>
      </c>
      <c r="AD955" s="202">
        <v>11840.831063578784</v>
      </c>
      <c r="AU955" s="206" t="s">
        <v>244</v>
      </c>
      <c r="AV955" s="204" t="s">
        <v>368</v>
      </c>
      <c r="AW955" s="204" t="s">
        <v>297</v>
      </c>
      <c r="AX955" s="204" t="s">
        <v>52</v>
      </c>
      <c r="AY955" s="202">
        <v>1472.0401857463823</v>
      </c>
      <c r="AZ955" s="236" t="s">
        <v>215</v>
      </c>
      <c r="BA955" s="236" t="s">
        <v>215</v>
      </c>
      <c r="BB955" s="236" t="s">
        <v>215</v>
      </c>
      <c r="BC955" s="236" t="s">
        <v>215</v>
      </c>
      <c r="BD955" s="202">
        <v>64.167675239795045</v>
      </c>
      <c r="BE955" s="202">
        <v>99.596116044923207</v>
      </c>
      <c r="BF955" s="202">
        <v>1973.3342256411254</v>
      </c>
      <c r="BG955" s="236" t="s">
        <v>215</v>
      </c>
      <c r="BH955" s="202">
        <v>432.36276879437776</v>
      </c>
    </row>
    <row r="956" spans="17:60" ht="16.5" thickBot="1" x14ac:dyDescent="0.3">
      <c r="Q956" s="206" t="s">
        <v>244</v>
      </c>
      <c r="R956" s="204" t="s">
        <v>370</v>
      </c>
      <c r="S956" s="204" t="s">
        <v>301</v>
      </c>
      <c r="T956" s="204" t="s">
        <v>52</v>
      </c>
      <c r="U956" s="202">
        <v>593.42841363420905</v>
      </c>
      <c r="V956" s="204" t="s">
        <v>215</v>
      </c>
      <c r="W956" s="204" t="s">
        <v>215</v>
      </c>
      <c r="X956" s="204" t="s">
        <v>215</v>
      </c>
      <c r="Y956" s="204" t="s">
        <v>215</v>
      </c>
      <c r="Z956" s="204" t="s">
        <v>215</v>
      </c>
      <c r="AA956" s="204" t="s">
        <v>215</v>
      </c>
      <c r="AB956" s="202">
        <v>583.28015569897275</v>
      </c>
      <c r="AC956" s="158" t="s">
        <v>215</v>
      </c>
      <c r="AD956" s="202">
        <v>201.65798902838074</v>
      </c>
      <c r="AU956" s="206" t="s">
        <v>244</v>
      </c>
      <c r="AV956" s="204" t="s">
        <v>366</v>
      </c>
      <c r="AW956" s="204" t="s">
        <v>297</v>
      </c>
      <c r="AX956" s="204" t="s">
        <v>52</v>
      </c>
      <c r="AY956" s="202">
        <v>3956.2241350380873</v>
      </c>
      <c r="AZ956" s="236" t="s">
        <v>215</v>
      </c>
      <c r="BA956" s="236" t="s">
        <v>215</v>
      </c>
      <c r="BB956" s="236" t="s">
        <v>215</v>
      </c>
      <c r="BC956" s="236" t="s">
        <v>215</v>
      </c>
      <c r="BD956" s="202">
        <v>182.45968481797772</v>
      </c>
      <c r="BE956" s="202">
        <v>356.42209532671103</v>
      </c>
      <c r="BF956" s="202">
        <v>4976.5313408160509</v>
      </c>
      <c r="BG956" s="236" t="s">
        <v>215</v>
      </c>
      <c r="BH956" s="202">
        <v>969.77395280320457</v>
      </c>
    </row>
    <row r="957" spans="17:60" ht="16.5" thickBot="1" x14ac:dyDescent="0.3">
      <c r="Q957" s="206" t="s">
        <v>244</v>
      </c>
      <c r="R957" s="204" t="s">
        <v>380</v>
      </c>
      <c r="S957" s="204" t="s">
        <v>301</v>
      </c>
      <c r="T957" s="204" t="s">
        <v>52</v>
      </c>
      <c r="U957" s="202">
        <v>1796.3251628753544</v>
      </c>
      <c r="V957" s="204" t="s">
        <v>215</v>
      </c>
      <c r="W957" s="204" t="s">
        <v>215</v>
      </c>
      <c r="X957" s="204" t="s">
        <v>215</v>
      </c>
      <c r="Y957" s="204" t="s">
        <v>215</v>
      </c>
      <c r="Z957" s="204" t="s">
        <v>215</v>
      </c>
      <c r="AA957" s="204" t="s">
        <v>215</v>
      </c>
      <c r="AB957" s="202">
        <v>2234.5757102270759</v>
      </c>
      <c r="AC957" s="158" t="s">
        <v>215</v>
      </c>
      <c r="AD957" s="202">
        <v>255.41658682481085</v>
      </c>
      <c r="AU957" s="206" t="s">
        <v>244</v>
      </c>
      <c r="AV957" s="204" t="s">
        <v>366</v>
      </c>
      <c r="AW957" s="204" t="s">
        <v>297</v>
      </c>
      <c r="AX957" s="204" t="s">
        <v>76</v>
      </c>
      <c r="AY957" s="202">
        <v>41138.086782021033</v>
      </c>
      <c r="AZ957" s="236" t="s">
        <v>215</v>
      </c>
      <c r="BA957" s="236" t="s">
        <v>215</v>
      </c>
      <c r="BB957" s="236" t="s">
        <v>215</v>
      </c>
      <c r="BC957" s="236" t="s">
        <v>215</v>
      </c>
      <c r="BD957" s="202">
        <v>1897.2742928757023</v>
      </c>
      <c r="BE957" s="202">
        <v>3706.1912035574951</v>
      </c>
      <c r="BF957" s="202">
        <v>51747.568182197378</v>
      </c>
      <c r="BG957" s="236" t="s">
        <v>215</v>
      </c>
      <c r="BH957" s="202">
        <v>10084.020436566532</v>
      </c>
    </row>
    <row r="958" spans="17:60" ht="16.5" thickBot="1" x14ac:dyDescent="0.3">
      <c r="Q958" s="206" t="s">
        <v>244</v>
      </c>
      <c r="R958" s="204" t="s">
        <v>380</v>
      </c>
      <c r="S958" s="204" t="s">
        <v>301</v>
      </c>
      <c r="T958" s="204" t="s">
        <v>76</v>
      </c>
      <c r="U958" s="202">
        <v>105475.52839389749</v>
      </c>
      <c r="V958" s="204" t="s">
        <v>215</v>
      </c>
      <c r="W958" s="204" t="s">
        <v>215</v>
      </c>
      <c r="X958" s="204" t="s">
        <v>215</v>
      </c>
      <c r="Y958" s="204" t="s">
        <v>215</v>
      </c>
      <c r="Z958" s="204" t="s">
        <v>215</v>
      </c>
      <c r="AA958" s="204" t="s">
        <v>215</v>
      </c>
      <c r="AB958" s="202">
        <v>131208.45749056854</v>
      </c>
      <c r="AC958" s="158" t="s">
        <v>215</v>
      </c>
      <c r="AD958" s="202">
        <v>14997.395801542907</v>
      </c>
      <c r="AU958" s="206" t="s">
        <v>244</v>
      </c>
      <c r="AV958" s="204" t="s">
        <v>364</v>
      </c>
      <c r="AW958" s="204" t="s">
        <v>297</v>
      </c>
      <c r="AX958" s="204" t="s">
        <v>52</v>
      </c>
      <c r="AY958" s="202">
        <v>6521.5535321279012</v>
      </c>
      <c r="AZ958" s="236" t="s">
        <v>215</v>
      </c>
      <c r="BA958" s="236" t="s">
        <v>215</v>
      </c>
      <c r="BB958" s="236" t="s">
        <v>215</v>
      </c>
      <c r="BC958" s="236" t="s">
        <v>215</v>
      </c>
      <c r="BD958" s="202">
        <v>300.77178677950985</v>
      </c>
      <c r="BE958" s="202">
        <v>587.53642244891739</v>
      </c>
      <c r="BF958" s="202">
        <v>8203.4572450055803</v>
      </c>
      <c r="BG958" s="236" t="s">
        <v>215</v>
      </c>
      <c r="BH958" s="202">
        <v>1598.6032467820457</v>
      </c>
    </row>
    <row r="959" spans="17:60" ht="16.5" thickBot="1" x14ac:dyDescent="0.3">
      <c r="Q959" s="206" t="s">
        <v>244</v>
      </c>
      <c r="R959" s="204" t="s">
        <v>546</v>
      </c>
      <c r="S959" s="204" t="s">
        <v>301</v>
      </c>
      <c r="T959" s="204" t="s">
        <v>52</v>
      </c>
      <c r="U959" s="202">
        <v>14151.22614059632</v>
      </c>
      <c r="V959" s="204" t="s">
        <v>215</v>
      </c>
      <c r="W959" s="204" t="s">
        <v>215</v>
      </c>
      <c r="X959" s="204" t="s">
        <v>215</v>
      </c>
      <c r="Y959" s="204" t="s">
        <v>215</v>
      </c>
      <c r="Z959" s="204" t="s">
        <v>215</v>
      </c>
      <c r="AA959" s="204" t="s">
        <v>215</v>
      </c>
      <c r="AB959" s="202">
        <v>18234.248622676922</v>
      </c>
      <c r="AC959" s="158" t="s">
        <v>215</v>
      </c>
      <c r="AD959" s="202">
        <v>4458.3965871501368</v>
      </c>
      <c r="AU959" s="206" t="s">
        <v>244</v>
      </c>
      <c r="AV959" s="204" t="s">
        <v>364</v>
      </c>
      <c r="AW959" s="204" t="s">
        <v>297</v>
      </c>
      <c r="AX959" s="204" t="s">
        <v>76</v>
      </c>
      <c r="AY959" s="202">
        <v>68441.104235210194</v>
      </c>
      <c r="AZ959" s="236" t="s">
        <v>215</v>
      </c>
      <c r="BA959" s="236" t="s">
        <v>215</v>
      </c>
      <c r="BB959" s="236" t="s">
        <v>215</v>
      </c>
      <c r="BC959" s="236" t="s">
        <v>215</v>
      </c>
      <c r="BD959" s="202">
        <v>3156.4799872569879</v>
      </c>
      <c r="BE959" s="202">
        <v>6165.9605081380496</v>
      </c>
      <c r="BF959" s="202">
        <v>86092.01314204681</v>
      </c>
      <c r="BG959" s="236" t="s">
        <v>215</v>
      </c>
      <c r="BH959" s="202">
        <v>16776.703726306187</v>
      </c>
    </row>
    <row r="960" spans="17:60" ht="16.5" thickBot="1" x14ac:dyDescent="0.3">
      <c r="Q960" s="206" t="s">
        <v>244</v>
      </c>
      <c r="R960" s="204" t="s">
        <v>546</v>
      </c>
      <c r="S960" s="204" t="s">
        <v>301</v>
      </c>
      <c r="T960" s="204" t="s">
        <v>76</v>
      </c>
      <c r="U960" s="202">
        <v>830923.08315492887</v>
      </c>
      <c r="V960" s="204" t="s">
        <v>215</v>
      </c>
      <c r="W960" s="204" t="s">
        <v>215</v>
      </c>
      <c r="X960" s="204" t="s">
        <v>215</v>
      </c>
      <c r="Y960" s="204" t="s">
        <v>215</v>
      </c>
      <c r="Z960" s="204" t="s">
        <v>215</v>
      </c>
      <c r="AA960" s="204" t="s">
        <v>215</v>
      </c>
      <c r="AB960" s="202">
        <v>1070667.5120612383</v>
      </c>
      <c r="AC960" s="158" t="s">
        <v>215</v>
      </c>
      <c r="AD960" s="202">
        <v>261785.41713037004</v>
      </c>
      <c r="AU960" s="206" t="s">
        <v>244</v>
      </c>
      <c r="AV960" s="204" t="s">
        <v>375</v>
      </c>
      <c r="AW960" s="204" t="s">
        <v>297</v>
      </c>
      <c r="AX960" s="204" t="s">
        <v>52</v>
      </c>
      <c r="AY960" s="202">
        <v>602.62078893998557</v>
      </c>
      <c r="AZ960" s="236" t="s">
        <v>215</v>
      </c>
      <c r="BA960" s="236" t="s">
        <v>215</v>
      </c>
      <c r="BB960" s="236" t="s">
        <v>215</v>
      </c>
      <c r="BC960" s="236" t="s">
        <v>215</v>
      </c>
      <c r="BD960" s="202">
        <v>40.544922045294328</v>
      </c>
      <c r="BE960" s="202">
        <v>168.06618256309304</v>
      </c>
      <c r="BF960" s="202">
        <v>800.72127358304283</v>
      </c>
      <c r="BG960" s="236" t="s">
        <v>215</v>
      </c>
      <c r="BH960" s="202">
        <v>304.36096610680903</v>
      </c>
    </row>
    <row r="961" spans="17:60" ht="16.5" thickBot="1" x14ac:dyDescent="0.3">
      <c r="Q961" s="206" t="s">
        <v>244</v>
      </c>
      <c r="R961" s="204" t="s">
        <v>545</v>
      </c>
      <c r="S961" s="204" t="s">
        <v>301</v>
      </c>
      <c r="T961" s="204" t="s">
        <v>52</v>
      </c>
      <c r="U961" s="202">
        <v>20625.947078828121</v>
      </c>
      <c r="V961" s="204" t="s">
        <v>215</v>
      </c>
      <c r="W961" s="204" t="s">
        <v>215</v>
      </c>
      <c r="X961" s="204" t="s">
        <v>215</v>
      </c>
      <c r="Y961" s="204" t="s">
        <v>215</v>
      </c>
      <c r="Z961" s="204" t="s">
        <v>215</v>
      </c>
      <c r="AA961" s="204" t="s">
        <v>215</v>
      </c>
      <c r="AB961" s="202">
        <v>26391.845210040003</v>
      </c>
      <c r="AC961" s="158" t="s">
        <v>215</v>
      </c>
      <c r="AD961" s="202">
        <v>11387.142133860416</v>
      </c>
      <c r="AU961" s="206" t="s">
        <v>244</v>
      </c>
      <c r="AV961" s="204" t="s">
        <v>375</v>
      </c>
      <c r="AW961" s="204" t="s">
        <v>297</v>
      </c>
      <c r="AX961" s="204" t="s">
        <v>76</v>
      </c>
      <c r="AY961" s="202">
        <v>5254.0047038712228</v>
      </c>
      <c r="AZ961" s="236" t="s">
        <v>215</v>
      </c>
      <c r="BA961" s="236" t="s">
        <v>215</v>
      </c>
      <c r="BB961" s="236" t="s">
        <v>215</v>
      </c>
      <c r="BC961" s="236" t="s">
        <v>215</v>
      </c>
      <c r="BD961" s="202">
        <v>353.49462722449033</v>
      </c>
      <c r="BE961" s="202">
        <v>1465.3004508878796</v>
      </c>
      <c r="BF961" s="202">
        <v>6981.161976332075</v>
      </c>
      <c r="BG961" s="236" t="s">
        <v>215</v>
      </c>
      <c r="BH961" s="202">
        <v>2653.5990409703886</v>
      </c>
    </row>
    <row r="962" spans="17:60" ht="16.5" thickBot="1" x14ac:dyDescent="0.3">
      <c r="Q962" s="206" t="s">
        <v>244</v>
      </c>
      <c r="R962" s="204" t="s">
        <v>545</v>
      </c>
      <c r="S962" s="204" t="s">
        <v>301</v>
      </c>
      <c r="T962" s="204" t="s">
        <v>76</v>
      </c>
      <c r="U962" s="202">
        <v>1211101.8080709334</v>
      </c>
      <c r="V962" s="204" t="s">
        <v>215</v>
      </c>
      <c r="W962" s="204" t="s">
        <v>215</v>
      </c>
      <c r="X962" s="204" t="s">
        <v>215</v>
      </c>
      <c r="Y962" s="204" t="s">
        <v>215</v>
      </c>
      <c r="Z962" s="204" t="s">
        <v>215</v>
      </c>
      <c r="AA962" s="204" t="s">
        <v>215</v>
      </c>
      <c r="AB962" s="202">
        <v>1549660.3055389817</v>
      </c>
      <c r="AC962" s="158" t="s">
        <v>215</v>
      </c>
      <c r="AD962" s="202">
        <v>668623.2818484765</v>
      </c>
      <c r="AU962" s="206" t="s">
        <v>244</v>
      </c>
      <c r="AV962" s="204" t="s">
        <v>361</v>
      </c>
      <c r="AW962" s="204" t="s">
        <v>297</v>
      </c>
      <c r="AX962" s="204" t="s">
        <v>52</v>
      </c>
      <c r="AY962" s="202">
        <v>34124.743501026249</v>
      </c>
      <c r="AZ962" s="236" t="s">
        <v>215</v>
      </c>
      <c r="BA962" s="236" t="s">
        <v>215</v>
      </c>
      <c r="BB962" s="236" t="s">
        <v>215</v>
      </c>
      <c r="BC962" s="236" t="s">
        <v>215</v>
      </c>
      <c r="BD962" s="202">
        <v>2295.9464566406841</v>
      </c>
      <c r="BE962" s="202">
        <v>7803.6316053452674</v>
      </c>
      <c r="BF962" s="202">
        <v>45342.624380583075</v>
      </c>
      <c r="BG962" s="236" t="s">
        <v>215</v>
      </c>
      <c r="BH962" s="202">
        <v>15521.627091591912</v>
      </c>
    </row>
    <row r="963" spans="17:60" ht="16.5" thickBot="1" x14ac:dyDescent="0.3">
      <c r="Q963" s="206" t="s">
        <v>244</v>
      </c>
      <c r="R963" s="204" t="s">
        <v>368</v>
      </c>
      <c r="S963" s="204" t="s">
        <v>301</v>
      </c>
      <c r="T963" s="204" t="s">
        <v>55</v>
      </c>
      <c r="U963" s="202">
        <v>345086.29199519416</v>
      </c>
      <c r="V963" s="204" t="s">
        <v>215</v>
      </c>
      <c r="W963" s="204" t="s">
        <v>215</v>
      </c>
      <c r="X963" s="204" t="s">
        <v>215</v>
      </c>
      <c r="Y963" s="204" t="s">
        <v>215</v>
      </c>
      <c r="Z963" s="204" t="s">
        <v>215</v>
      </c>
      <c r="AA963" s="204" t="s">
        <v>215</v>
      </c>
      <c r="AB963" s="202">
        <v>462603.26136981434</v>
      </c>
      <c r="AC963" s="158" t="s">
        <v>215</v>
      </c>
      <c r="AD963" s="202">
        <v>118010.9579428687</v>
      </c>
      <c r="AU963" s="206" t="s">
        <v>244</v>
      </c>
      <c r="AV963" s="204" t="s">
        <v>361</v>
      </c>
      <c r="AW963" s="204" t="s">
        <v>297</v>
      </c>
      <c r="AX963" s="204" t="s">
        <v>76</v>
      </c>
      <c r="AY963" s="202">
        <v>398737.7567672967</v>
      </c>
      <c r="AZ963" s="236" t="s">
        <v>215</v>
      </c>
      <c r="BA963" s="236" t="s">
        <v>215</v>
      </c>
      <c r="BB963" s="236" t="s">
        <v>215</v>
      </c>
      <c r="BC963" s="236" t="s">
        <v>215</v>
      </c>
      <c r="BD963" s="202">
        <v>26827.47021237532</v>
      </c>
      <c r="BE963" s="202">
        <v>91183.178002793604</v>
      </c>
      <c r="BF963" s="202">
        <v>529815.44992161228</v>
      </c>
      <c r="BG963" s="236" t="s">
        <v>215</v>
      </c>
      <c r="BH963" s="202">
        <v>181365.72272532198</v>
      </c>
    </row>
    <row r="964" spans="17:60" ht="16.5" thickBot="1" x14ac:dyDescent="0.3">
      <c r="Q964" s="206" t="s">
        <v>244</v>
      </c>
      <c r="R964" s="204" t="s">
        <v>368</v>
      </c>
      <c r="S964" s="204" t="s">
        <v>301</v>
      </c>
      <c r="T964" s="204" t="s">
        <v>52</v>
      </c>
      <c r="U964" s="202">
        <v>5877.0712219418874</v>
      </c>
      <c r="V964" s="204" t="s">
        <v>215</v>
      </c>
      <c r="W964" s="204" t="s">
        <v>215</v>
      </c>
      <c r="X964" s="204" t="s">
        <v>215</v>
      </c>
      <c r="Y964" s="204" t="s">
        <v>215</v>
      </c>
      <c r="Z964" s="204" t="s">
        <v>215</v>
      </c>
      <c r="AA964" s="204" t="s">
        <v>215</v>
      </c>
      <c r="AB964" s="202">
        <v>7878.470914778788</v>
      </c>
      <c r="AC964" s="158" t="s">
        <v>215</v>
      </c>
      <c r="AD964" s="202">
        <v>2009.8126784169303</v>
      </c>
      <c r="AU964" s="206" t="s">
        <v>244</v>
      </c>
      <c r="AV964" s="204" t="s">
        <v>357</v>
      </c>
      <c r="AW964" s="204" t="s">
        <v>296</v>
      </c>
      <c r="AX964" s="204" t="s">
        <v>52</v>
      </c>
      <c r="AY964" s="202">
        <v>1436.6151187391442</v>
      </c>
      <c r="AZ964" s="236" t="s">
        <v>215</v>
      </c>
      <c r="BA964" s="236" t="s">
        <v>215</v>
      </c>
      <c r="BB964" s="236" t="s">
        <v>215</v>
      </c>
      <c r="BC964" s="236" t="s">
        <v>215</v>
      </c>
      <c r="BD964" s="202">
        <v>66.256190959555539</v>
      </c>
      <c r="BE964" s="202">
        <v>20.361393557854598</v>
      </c>
      <c r="BF964" s="202">
        <v>1807.1170689692733</v>
      </c>
      <c r="BG964" s="236" t="s">
        <v>215</v>
      </c>
      <c r="BH964" s="202">
        <v>243.08652779724335</v>
      </c>
    </row>
    <row r="965" spans="17:60" ht="16.5" thickBot="1" x14ac:dyDescent="0.3">
      <c r="Q965" s="206" t="s">
        <v>244</v>
      </c>
      <c r="R965" s="204" t="s">
        <v>366</v>
      </c>
      <c r="S965" s="204" t="s">
        <v>301</v>
      </c>
      <c r="T965" s="204" t="s">
        <v>52</v>
      </c>
      <c r="U965" s="202">
        <v>45867.262053137129</v>
      </c>
      <c r="V965" s="204" t="s">
        <v>215</v>
      </c>
      <c r="W965" s="204" t="s">
        <v>215</v>
      </c>
      <c r="X965" s="204" t="s">
        <v>215</v>
      </c>
      <c r="Y965" s="204" t="s">
        <v>215</v>
      </c>
      <c r="Z965" s="204" t="s">
        <v>215</v>
      </c>
      <c r="AA965" s="204" t="s">
        <v>215</v>
      </c>
      <c r="AB965" s="202">
        <v>57696.394171222128</v>
      </c>
      <c r="AC965" s="158" t="s">
        <v>215</v>
      </c>
      <c r="AD965" s="202">
        <v>14271.097366772812</v>
      </c>
      <c r="AU965" s="206" t="s">
        <v>244</v>
      </c>
      <c r="AV965" s="204" t="s">
        <v>357</v>
      </c>
      <c r="AW965" s="204" t="s">
        <v>296</v>
      </c>
      <c r="AX965" s="204" t="s">
        <v>76</v>
      </c>
      <c r="AY965" s="202">
        <v>16282.83913535628</v>
      </c>
      <c r="AZ965" s="236" t="s">
        <v>215</v>
      </c>
      <c r="BA965" s="236" t="s">
        <v>215</v>
      </c>
      <c r="BB965" s="236" t="s">
        <v>215</v>
      </c>
      <c r="BC965" s="236" t="s">
        <v>215</v>
      </c>
      <c r="BD965" s="202">
        <v>750.95889291680305</v>
      </c>
      <c r="BE965" s="202">
        <v>230.77948404525051</v>
      </c>
      <c r="BF965" s="202">
        <v>20482.171006670371</v>
      </c>
      <c r="BG965" s="236" t="s">
        <v>215</v>
      </c>
      <c r="BH965" s="202">
        <v>2755.1838877824957</v>
      </c>
    </row>
    <row r="966" spans="17:60" ht="16.5" thickBot="1" x14ac:dyDescent="0.3">
      <c r="Q966" s="206" t="s">
        <v>244</v>
      </c>
      <c r="R966" s="204" t="s">
        <v>366</v>
      </c>
      <c r="S966" s="204" t="s">
        <v>301</v>
      </c>
      <c r="T966" s="204" t="s">
        <v>76</v>
      </c>
      <c r="U966" s="202">
        <v>2693205.9766924358</v>
      </c>
      <c r="V966" s="204" t="s">
        <v>215</v>
      </c>
      <c r="W966" s="204" t="s">
        <v>215</v>
      </c>
      <c r="X966" s="204" t="s">
        <v>215</v>
      </c>
      <c r="Y966" s="204" t="s">
        <v>215</v>
      </c>
      <c r="Z966" s="204" t="s">
        <v>215</v>
      </c>
      <c r="AA966" s="204" t="s">
        <v>215</v>
      </c>
      <c r="AB966" s="202">
        <v>3387781.7567466977</v>
      </c>
      <c r="AC966" s="158" t="s">
        <v>215</v>
      </c>
      <c r="AD966" s="202">
        <v>837961.60925466509</v>
      </c>
      <c r="AU966" s="206" t="s">
        <v>244</v>
      </c>
      <c r="AV966" s="204" t="s">
        <v>370</v>
      </c>
      <c r="AW966" s="204" t="s">
        <v>296</v>
      </c>
      <c r="AX966" s="204" t="s">
        <v>55</v>
      </c>
      <c r="AY966" s="202">
        <v>1027.8728041367242</v>
      </c>
      <c r="AZ966" s="236" t="s">
        <v>215</v>
      </c>
      <c r="BA966" s="236" t="s">
        <v>215</v>
      </c>
      <c r="BB966" s="236" t="s">
        <v>215</v>
      </c>
      <c r="BC966" s="236" t="s">
        <v>215</v>
      </c>
      <c r="BD966" s="202">
        <v>44.523416474061833</v>
      </c>
      <c r="BE966" s="202">
        <v>26.095329240717291</v>
      </c>
      <c r="BF966" s="202">
        <v>1010.2950843960851</v>
      </c>
      <c r="BG966" s="236" t="s">
        <v>215</v>
      </c>
      <c r="BH966" s="202">
        <v>256.98897177453716</v>
      </c>
    </row>
    <row r="967" spans="17:60" ht="16.5" thickBot="1" x14ac:dyDescent="0.3">
      <c r="Q967" s="206" t="s">
        <v>244</v>
      </c>
      <c r="R967" s="204" t="s">
        <v>364</v>
      </c>
      <c r="S967" s="204" t="s">
        <v>301</v>
      </c>
      <c r="T967" s="204" t="s">
        <v>52</v>
      </c>
      <c r="U967" s="202">
        <v>50741.379243271556</v>
      </c>
      <c r="V967" s="204" t="s">
        <v>215</v>
      </c>
      <c r="W967" s="204" t="s">
        <v>215</v>
      </c>
      <c r="X967" s="204" t="s">
        <v>215</v>
      </c>
      <c r="Y967" s="204" t="s">
        <v>215</v>
      </c>
      <c r="Z967" s="204" t="s">
        <v>215</v>
      </c>
      <c r="AA967" s="204" t="s">
        <v>215</v>
      </c>
      <c r="AB967" s="202">
        <v>63827.542490320273</v>
      </c>
      <c r="AC967" s="158" t="s">
        <v>215</v>
      </c>
      <c r="AD967" s="202">
        <v>21553.806223888729</v>
      </c>
      <c r="AU967" s="206" t="s">
        <v>244</v>
      </c>
      <c r="AV967" s="204" t="s">
        <v>370</v>
      </c>
      <c r="AW967" s="204" t="s">
        <v>296</v>
      </c>
      <c r="AX967" s="204" t="s">
        <v>52</v>
      </c>
      <c r="AY967" s="202">
        <v>107.52211596163512</v>
      </c>
      <c r="AZ967" s="236" t="s">
        <v>215</v>
      </c>
      <c r="BA967" s="236" t="s">
        <v>215</v>
      </c>
      <c r="BB967" s="236" t="s">
        <v>215</v>
      </c>
      <c r="BC967" s="236" t="s">
        <v>215</v>
      </c>
      <c r="BD967" s="202">
        <v>4.6574361437190701</v>
      </c>
      <c r="BE967" s="202">
        <v>2.7297395216463287</v>
      </c>
      <c r="BF967" s="202">
        <v>105.68337325661585</v>
      </c>
      <c r="BG967" s="236" t="s">
        <v>215</v>
      </c>
      <c r="BH967" s="202">
        <v>26.882701743636787</v>
      </c>
    </row>
    <row r="968" spans="17:60" ht="16.5" thickBot="1" x14ac:dyDescent="0.3">
      <c r="Q968" s="206" t="s">
        <v>244</v>
      </c>
      <c r="R968" s="204" t="s">
        <v>364</v>
      </c>
      <c r="S968" s="204" t="s">
        <v>301</v>
      </c>
      <c r="T968" s="204" t="s">
        <v>76</v>
      </c>
      <c r="U968" s="202">
        <v>2979401.4368461631</v>
      </c>
      <c r="V968" s="204" t="s">
        <v>215</v>
      </c>
      <c r="W968" s="204" t="s">
        <v>215</v>
      </c>
      <c r="X968" s="204" t="s">
        <v>215</v>
      </c>
      <c r="Y968" s="204" t="s">
        <v>215</v>
      </c>
      <c r="Z968" s="204" t="s">
        <v>215</v>
      </c>
      <c r="AA968" s="204" t="s">
        <v>215</v>
      </c>
      <c r="AB968" s="202">
        <v>3747786.8091501771</v>
      </c>
      <c r="AC968" s="158" t="s">
        <v>215</v>
      </c>
      <c r="AD968" s="202">
        <v>1265583.2811535816</v>
      </c>
      <c r="AU968" s="206" t="s">
        <v>244</v>
      </c>
      <c r="AV968" s="204" t="s">
        <v>369</v>
      </c>
      <c r="AW968" s="204" t="s">
        <v>296</v>
      </c>
      <c r="AX968" s="204" t="s">
        <v>55</v>
      </c>
      <c r="AY968" s="202">
        <v>21240.796133002197</v>
      </c>
      <c r="AZ968" s="236" t="s">
        <v>215</v>
      </c>
      <c r="BA968" s="236" t="s">
        <v>215</v>
      </c>
      <c r="BB968" s="236" t="s">
        <v>215</v>
      </c>
      <c r="BC968" s="236" t="s">
        <v>215</v>
      </c>
      <c r="BD968" s="202">
        <v>1255.2594361453284</v>
      </c>
      <c r="BE968" s="202">
        <v>4736.4400322210176</v>
      </c>
      <c r="BF968" s="202">
        <v>27047.453571720165</v>
      </c>
      <c r="BG968" s="236" t="s">
        <v>215</v>
      </c>
      <c r="BH968" s="202">
        <v>8022.2760616067735</v>
      </c>
    </row>
    <row r="969" spans="17:60" ht="16.5" thickBot="1" x14ac:dyDescent="0.3">
      <c r="Q969" s="206" t="s">
        <v>244</v>
      </c>
      <c r="R969" s="204" t="s">
        <v>347</v>
      </c>
      <c r="S969" s="204" t="s">
        <v>301</v>
      </c>
      <c r="T969" s="204" t="s">
        <v>55</v>
      </c>
      <c r="U969" s="202">
        <v>2433779.917539278</v>
      </c>
      <c r="V969" s="204" t="s">
        <v>215</v>
      </c>
      <c r="W969" s="204" t="s">
        <v>215</v>
      </c>
      <c r="X969" s="204" t="s">
        <v>215</v>
      </c>
      <c r="Y969" s="204" t="s">
        <v>215</v>
      </c>
      <c r="Z969" s="204" t="s">
        <v>215</v>
      </c>
      <c r="AA969" s="204" t="s">
        <v>215</v>
      </c>
      <c r="AB969" s="202">
        <v>3217672.1152862301</v>
      </c>
      <c r="AC969" s="158" t="s">
        <v>215</v>
      </c>
      <c r="AD969" s="202">
        <v>1208113.090839888</v>
      </c>
      <c r="AU969" s="206" t="s">
        <v>244</v>
      </c>
      <c r="AV969" s="204" t="s">
        <v>369</v>
      </c>
      <c r="AW969" s="204" t="s">
        <v>296</v>
      </c>
      <c r="AX969" s="204" t="s">
        <v>52</v>
      </c>
      <c r="AY969" s="202">
        <v>966.62420349580816</v>
      </c>
      <c r="AZ969" s="236" t="s">
        <v>215</v>
      </c>
      <c r="BA969" s="236" t="s">
        <v>215</v>
      </c>
      <c r="BB969" s="236" t="s">
        <v>215</v>
      </c>
      <c r="BC969" s="236" t="s">
        <v>215</v>
      </c>
      <c r="BD969" s="202">
        <v>57.124231363406885</v>
      </c>
      <c r="BE969" s="202">
        <v>215.54547884567415</v>
      </c>
      <c r="BF969" s="202">
        <v>1230.8730379805472</v>
      </c>
      <c r="BG969" s="236" t="s">
        <v>215</v>
      </c>
      <c r="BH969" s="202">
        <v>365.07700369223903</v>
      </c>
    </row>
    <row r="970" spans="17:60" ht="16.5" thickBot="1" x14ac:dyDescent="0.3">
      <c r="Q970" s="206" t="s">
        <v>244</v>
      </c>
      <c r="R970" s="204" t="s">
        <v>347</v>
      </c>
      <c r="S970" s="204" t="s">
        <v>301</v>
      </c>
      <c r="T970" s="204" t="s">
        <v>52</v>
      </c>
      <c r="U970" s="202">
        <v>41449.047046941858</v>
      </c>
      <c r="V970" s="204" t="s">
        <v>215</v>
      </c>
      <c r="W970" s="204" t="s">
        <v>215</v>
      </c>
      <c r="X970" s="204" t="s">
        <v>215</v>
      </c>
      <c r="Y970" s="204" t="s">
        <v>215</v>
      </c>
      <c r="Z970" s="204" t="s">
        <v>215</v>
      </c>
      <c r="AA970" s="204" t="s">
        <v>215</v>
      </c>
      <c r="AB970" s="202">
        <v>54799.302897929134</v>
      </c>
      <c r="AC970" s="158" t="s">
        <v>215</v>
      </c>
      <c r="AD970" s="202">
        <v>20575.047061312896</v>
      </c>
      <c r="AU970" s="206" t="s">
        <v>244</v>
      </c>
      <c r="AV970" s="204" t="s">
        <v>380</v>
      </c>
      <c r="AW970" s="204" t="s">
        <v>296</v>
      </c>
      <c r="AX970" s="204" t="s">
        <v>52</v>
      </c>
      <c r="AY970" s="202">
        <v>1983.8399471409195</v>
      </c>
      <c r="AZ970" s="236" t="s">
        <v>215</v>
      </c>
      <c r="BA970" s="236" t="s">
        <v>215</v>
      </c>
      <c r="BB970" s="236" t="s">
        <v>215</v>
      </c>
      <c r="BC970" s="236" t="s">
        <v>215</v>
      </c>
      <c r="BD970" s="202">
        <v>99.848155183209613</v>
      </c>
      <c r="BE970" s="202">
        <v>27.837843502479302</v>
      </c>
      <c r="BF970" s="202">
        <v>2467.8385909616463</v>
      </c>
      <c r="BG970" s="236" t="s">
        <v>215</v>
      </c>
      <c r="BH970" s="202">
        <v>289.20585741375328</v>
      </c>
    </row>
    <row r="971" spans="17:60" ht="16.5" thickBot="1" x14ac:dyDescent="0.3">
      <c r="Q971" s="206" t="s">
        <v>244</v>
      </c>
      <c r="R971" s="204" t="s">
        <v>375</v>
      </c>
      <c r="S971" s="204" t="s">
        <v>301</v>
      </c>
      <c r="T971" s="204" t="s">
        <v>52</v>
      </c>
      <c r="U971" s="202">
        <v>300.60208905561933</v>
      </c>
      <c r="V971" s="204" t="s">
        <v>215</v>
      </c>
      <c r="W971" s="204" t="s">
        <v>215</v>
      </c>
      <c r="X971" s="204" t="s">
        <v>215</v>
      </c>
      <c r="Y971" s="204" t="s">
        <v>215</v>
      </c>
      <c r="Z971" s="204" t="s">
        <v>215</v>
      </c>
      <c r="AA971" s="204" t="s">
        <v>215</v>
      </c>
      <c r="AB971" s="202">
        <v>399.41948901850731</v>
      </c>
      <c r="AC971" s="158" t="s">
        <v>215</v>
      </c>
      <c r="AD971" s="202">
        <v>141.07385962315513</v>
      </c>
      <c r="AU971" s="206" t="s">
        <v>244</v>
      </c>
      <c r="AV971" s="204" t="s">
        <v>380</v>
      </c>
      <c r="AW971" s="204" t="s">
        <v>296</v>
      </c>
      <c r="AX971" s="204" t="s">
        <v>76</v>
      </c>
      <c r="AY971" s="202">
        <v>16412.53872428153</v>
      </c>
      <c r="AZ971" s="236" t="s">
        <v>215</v>
      </c>
      <c r="BA971" s="236" t="s">
        <v>215</v>
      </c>
      <c r="BB971" s="236" t="s">
        <v>215</v>
      </c>
      <c r="BC971" s="236" t="s">
        <v>215</v>
      </c>
      <c r="BD971" s="202">
        <v>826.05540626110428</v>
      </c>
      <c r="BE971" s="202">
        <v>230.30571853510324</v>
      </c>
      <c r="BF971" s="202">
        <v>20416.715823172854</v>
      </c>
      <c r="BG971" s="236" t="s">
        <v>215</v>
      </c>
      <c r="BH971" s="202">
        <v>2392.6337106645142</v>
      </c>
    </row>
    <row r="972" spans="17:60" ht="16.5" thickBot="1" x14ac:dyDescent="0.3">
      <c r="Q972" s="206" t="s">
        <v>244</v>
      </c>
      <c r="R972" s="204" t="s">
        <v>375</v>
      </c>
      <c r="S972" s="204" t="s">
        <v>301</v>
      </c>
      <c r="T972" s="204" t="s">
        <v>76</v>
      </c>
      <c r="U972" s="202">
        <v>17650.570961143247</v>
      </c>
      <c r="V972" s="204" t="s">
        <v>215</v>
      </c>
      <c r="W972" s="204" t="s">
        <v>215</v>
      </c>
      <c r="X972" s="204" t="s">
        <v>215</v>
      </c>
      <c r="Y972" s="204" t="s">
        <v>215</v>
      </c>
      <c r="Z972" s="204" t="s">
        <v>215</v>
      </c>
      <c r="AA972" s="204" t="s">
        <v>215</v>
      </c>
      <c r="AB972" s="202">
        <v>23452.871057327568</v>
      </c>
      <c r="AC972" s="158" t="s">
        <v>215</v>
      </c>
      <c r="AD972" s="202">
        <v>8283.4892394248745</v>
      </c>
      <c r="AU972" s="206" t="s">
        <v>244</v>
      </c>
      <c r="AV972" s="204" t="s">
        <v>546</v>
      </c>
      <c r="AW972" s="204" t="s">
        <v>296</v>
      </c>
      <c r="AX972" s="204" t="s">
        <v>52</v>
      </c>
      <c r="AY972" s="202">
        <v>5339.5627796471335</v>
      </c>
      <c r="AZ972" s="236" t="s">
        <v>215</v>
      </c>
      <c r="BA972" s="236" t="s">
        <v>215</v>
      </c>
      <c r="BB972" s="236" t="s">
        <v>215</v>
      </c>
      <c r="BC972" s="236" t="s">
        <v>215</v>
      </c>
      <c r="BD972" s="202">
        <v>173.36092112655143</v>
      </c>
      <c r="BE972" s="202">
        <v>783.2181076300983</v>
      </c>
      <c r="BF972" s="202">
        <v>6880.1752083635993</v>
      </c>
      <c r="BG972" s="236" t="s">
        <v>215</v>
      </c>
      <c r="BH972" s="202">
        <v>1682.2491731200278</v>
      </c>
    </row>
    <row r="973" spans="17:60" ht="16.5" thickBot="1" x14ac:dyDescent="0.3">
      <c r="Q973" s="206" t="s">
        <v>244</v>
      </c>
      <c r="R973" s="204" t="s">
        <v>346</v>
      </c>
      <c r="S973" s="204" t="s">
        <v>301</v>
      </c>
      <c r="T973" s="204" t="s">
        <v>55</v>
      </c>
      <c r="U973" s="202">
        <v>7936.1996313089994</v>
      </c>
      <c r="V973" s="204" t="s">
        <v>215</v>
      </c>
      <c r="W973" s="204" t="s">
        <v>215</v>
      </c>
      <c r="X973" s="204" t="s">
        <v>215</v>
      </c>
      <c r="Y973" s="204" t="s">
        <v>215</v>
      </c>
      <c r="Z973" s="204" t="s">
        <v>215</v>
      </c>
      <c r="AA973" s="204" t="s">
        <v>215</v>
      </c>
      <c r="AB973" s="202">
        <v>10820.958656609429</v>
      </c>
      <c r="AC973" s="158" t="s">
        <v>215</v>
      </c>
      <c r="AD973" s="202">
        <v>3281.9523097764445</v>
      </c>
      <c r="AU973" s="206" t="s">
        <v>244</v>
      </c>
      <c r="AV973" s="204" t="s">
        <v>546</v>
      </c>
      <c r="AW973" s="204" t="s">
        <v>296</v>
      </c>
      <c r="AX973" s="204" t="s">
        <v>76</v>
      </c>
      <c r="AY973" s="202">
        <v>54843.780096756964</v>
      </c>
      <c r="AZ973" s="236" t="s">
        <v>215</v>
      </c>
      <c r="BA973" s="236" t="s">
        <v>215</v>
      </c>
      <c r="BB973" s="236" t="s">
        <v>215</v>
      </c>
      <c r="BC973" s="236" t="s">
        <v>215</v>
      </c>
      <c r="BD973" s="202">
        <v>1780.6267344353867</v>
      </c>
      <c r="BE973" s="202">
        <v>8044.5990496438917</v>
      </c>
      <c r="BF973" s="202">
        <v>70667.736615616406</v>
      </c>
      <c r="BG973" s="236" t="s">
        <v>215</v>
      </c>
      <c r="BH973" s="202">
        <v>17278.737515778983</v>
      </c>
    </row>
    <row r="974" spans="17:60" ht="16.5" thickBot="1" x14ac:dyDescent="0.3">
      <c r="Q974" s="206" t="s">
        <v>244</v>
      </c>
      <c r="R974" s="204" t="s">
        <v>346</v>
      </c>
      <c r="S974" s="204" t="s">
        <v>301</v>
      </c>
      <c r="T974" s="204" t="s">
        <v>52</v>
      </c>
      <c r="U974" s="202">
        <v>135.1592571021443</v>
      </c>
      <c r="V974" s="204" t="s">
        <v>215</v>
      </c>
      <c r="W974" s="204" t="s">
        <v>215</v>
      </c>
      <c r="X974" s="204" t="s">
        <v>215</v>
      </c>
      <c r="Y974" s="204" t="s">
        <v>215</v>
      </c>
      <c r="Z974" s="204" t="s">
        <v>215</v>
      </c>
      <c r="AA974" s="204" t="s">
        <v>215</v>
      </c>
      <c r="AB974" s="202">
        <v>184.28880334492214</v>
      </c>
      <c r="AC974" s="158" t="s">
        <v>215</v>
      </c>
      <c r="AD974" s="202">
        <v>55.894037025488181</v>
      </c>
      <c r="AU974" s="206" t="s">
        <v>244</v>
      </c>
      <c r="AV974" s="204" t="s">
        <v>545</v>
      </c>
      <c r="AW974" s="204" t="s">
        <v>296</v>
      </c>
      <c r="AX974" s="204" t="s">
        <v>52</v>
      </c>
      <c r="AY974" s="202">
        <v>18078.887849691404</v>
      </c>
      <c r="AZ974" s="236" t="s">
        <v>215</v>
      </c>
      <c r="BA974" s="236" t="s">
        <v>215</v>
      </c>
      <c r="BB974" s="236" t="s">
        <v>215</v>
      </c>
      <c r="BC974" s="236" t="s">
        <v>215</v>
      </c>
      <c r="BD974" s="202">
        <v>557.33254351770313</v>
      </c>
      <c r="BE974" s="202">
        <v>7090.6989249997969</v>
      </c>
      <c r="BF974" s="202">
        <v>23132.766116155348</v>
      </c>
      <c r="BG974" s="236" t="s">
        <v>215</v>
      </c>
      <c r="BH974" s="202">
        <v>9980.9654693565044</v>
      </c>
    </row>
    <row r="975" spans="17:60" ht="16.5" thickBot="1" x14ac:dyDescent="0.3">
      <c r="Q975" s="206" t="s">
        <v>244</v>
      </c>
      <c r="R975" s="204" t="s">
        <v>370</v>
      </c>
      <c r="S975" s="204" t="s">
        <v>300</v>
      </c>
      <c r="T975" s="204" t="s">
        <v>55</v>
      </c>
      <c r="U975" s="202">
        <v>75740.866824604687</v>
      </c>
      <c r="V975" s="204" t="s">
        <v>215</v>
      </c>
      <c r="W975" s="204" t="s">
        <v>215</v>
      </c>
      <c r="X975" s="204" t="s">
        <v>215</v>
      </c>
      <c r="Y975" s="204" t="s">
        <v>215</v>
      </c>
      <c r="Z975" s="204" t="s">
        <v>215</v>
      </c>
      <c r="AA975" s="204" t="s">
        <v>215</v>
      </c>
      <c r="AB975" s="202">
        <v>74445.617330116787</v>
      </c>
      <c r="AC975" s="158" t="s">
        <v>215</v>
      </c>
      <c r="AD975" s="202">
        <v>23474.353385440063</v>
      </c>
      <c r="AU975" s="206" t="s">
        <v>244</v>
      </c>
      <c r="AV975" s="204" t="s">
        <v>545</v>
      </c>
      <c r="AW975" s="204" t="s">
        <v>296</v>
      </c>
      <c r="AX975" s="204" t="s">
        <v>76</v>
      </c>
      <c r="AY975" s="202">
        <v>186127.15696129337</v>
      </c>
      <c r="AZ975" s="236" t="s">
        <v>215</v>
      </c>
      <c r="BA975" s="236" t="s">
        <v>215</v>
      </c>
      <c r="BB975" s="236" t="s">
        <v>215</v>
      </c>
      <c r="BC975" s="236" t="s">
        <v>215</v>
      </c>
      <c r="BD975" s="202">
        <v>5737.8928764540724</v>
      </c>
      <c r="BE975" s="202">
        <v>73000.709045343159</v>
      </c>
      <c r="BF975" s="202">
        <v>238158.23327451141</v>
      </c>
      <c r="BG975" s="236" t="s">
        <v>215</v>
      </c>
      <c r="BH975" s="202">
        <v>102756.80351498375</v>
      </c>
    </row>
    <row r="976" spans="17:60" ht="16.5" thickBot="1" x14ac:dyDescent="0.3">
      <c r="Q976" s="206" t="s">
        <v>244</v>
      </c>
      <c r="R976" s="204" t="s">
        <v>370</v>
      </c>
      <c r="S976" s="204" t="s">
        <v>300</v>
      </c>
      <c r="T976" s="204" t="s">
        <v>52</v>
      </c>
      <c r="U976" s="202">
        <v>1289.9222024975045</v>
      </c>
      <c r="V976" s="204" t="s">
        <v>215</v>
      </c>
      <c r="W976" s="204" t="s">
        <v>215</v>
      </c>
      <c r="X976" s="204" t="s">
        <v>215</v>
      </c>
      <c r="Y976" s="204" t="s">
        <v>215</v>
      </c>
      <c r="Z976" s="204" t="s">
        <v>215</v>
      </c>
      <c r="AA976" s="204" t="s">
        <v>215</v>
      </c>
      <c r="AB976" s="202">
        <v>1267.8631589354252</v>
      </c>
      <c r="AC976" s="158" t="s">
        <v>215</v>
      </c>
      <c r="AD976" s="202">
        <v>399.78535882447818</v>
      </c>
      <c r="AU976" s="206" t="s">
        <v>244</v>
      </c>
      <c r="AV976" s="204" t="s">
        <v>368</v>
      </c>
      <c r="AW976" s="204" t="s">
        <v>296</v>
      </c>
      <c r="AX976" s="204" t="s">
        <v>55</v>
      </c>
      <c r="AY976" s="202">
        <v>9442.4184222705626</v>
      </c>
      <c r="AZ976" s="236" t="s">
        <v>215</v>
      </c>
      <c r="BA976" s="236" t="s">
        <v>215</v>
      </c>
      <c r="BB976" s="236" t="s">
        <v>215</v>
      </c>
      <c r="BC976" s="236" t="s">
        <v>215</v>
      </c>
      <c r="BD976" s="202">
        <v>411.60427865038292</v>
      </c>
      <c r="BE976" s="202">
        <v>241.24269921036003</v>
      </c>
      <c r="BF976" s="202">
        <v>12657.97471150089</v>
      </c>
      <c r="BG976" s="236" t="s">
        <v>215</v>
      </c>
      <c r="BH976" s="202">
        <v>2375.7781573205484</v>
      </c>
    </row>
    <row r="977" spans="17:60" ht="16.5" thickBot="1" x14ac:dyDescent="0.3">
      <c r="Q977" s="206" t="s">
        <v>244</v>
      </c>
      <c r="R977" s="204" t="s">
        <v>369</v>
      </c>
      <c r="S977" s="204" t="s">
        <v>300</v>
      </c>
      <c r="T977" s="204" t="s">
        <v>55</v>
      </c>
      <c r="U977" s="202">
        <v>1604985.2167009504</v>
      </c>
      <c r="V977" s="204" t="s">
        <v>215</v>
      </c>
      <c r="W977" s="204" t="s">
        <v>215</v>
      </c>
      <c r="X977" s="204" t="s">
        <v>215</v>
      </c>
      <c r="Y977" s="204" t="s">
        <v>215</v>
      </c>
      <c r="Z977" s="204" t="s">
        <v>215</v>
      </c>
      <c r="AA977" s="204" t="s">
        <v>215</v>
      </c>
      <c r="AB977" s="202">
        <v>2043744.634626389</v>
      </c>
      <c r="AC977" s="158" t="s">
        <v>215</v>
      </c>
      <c r="AD977" s="202">
        <v>277494.93851252599</v>
      </c>
      <c r="AU977" s="206" t="s">
        <v>244</v>
      </c>
      <c r="AV977" s="204" t="s">
        <v>368</v>
      </c>
      <c r="AW977" s="204" t="s">
        <v>296</v>
      </c>
      <c r="AX977" s="204" t="s">
        <v>52</v>
      </c>
      <c r="AY977" s="202">
        <v>974.2173180504243</v>
      </c>
      <c r="AZ977" s="236" t="s">
        <v>215</v>
      </c>
      <c r="BA977" s="236" t="s">
        <v>215</v>
      </c>
      <c r="BB977" s="236" t="s">
        <v>215</v>
      </c>
      <c r="BC977" s="236" t="s">
        <v>215</v>
      </c>
      <c r="BD977" s="202">
        <v>42.467088251362561</v>
      </c>
      <c r="BE977" s="202">
        <v>24.890108117814965</v>
      </c>
      <c r="BF977" s="202">
        <v>1305.9809069997955</v>
      </c>
      <c r="BG977" s="236" t="s">
        <v>215</v>
      </c>
      <c r="BH977" s="202">
        <v>245.11985396121042</v>
      </c>
    </row>
    <row r="978" spans="17:60" ht="16.5" thickBot="1" x14ac:dyDescent="0.3">
      <c r="Q978" s="206" t="s">
        <v>244</v>
      </c>
      <c r="R978" s="204" t="s">
        <v>369</v>
      </c>
      <c r="S978" s="204" t="s">
        <v>300</v>
      </c>
      <c r="T978" s="204" t="s">
        <v>52</v>
      </c>
      <c r="U978" s="202">
        <v>27334.068768702138</v>
      </c>
      <c r="V978" s="204" t="s">
        <v>215</v>
      </c>
      <c r="W978" s="204" t="s">
        <v>215</v>
      </c>
      <c r="X978" s="204" t="s">
        <v>215</v>
      </c>
      <c r="Y978" s="204" t="s">
        <v>215</v>
      </c>
      <c r="Z978" s="204" t="s">
        <v>215</v>
      </c>
      <c r="AA978" s="204" t="s">
        <v>215</v>
      </c>
      <c r="AB978" s="202">
        <v>34806.461646651165</v>
      </c>
      <c r="AC978" s="158" t="s">
        <v>215</v>
      </c>
      <c r="AD978" s="202">
        <v>4725.9411820996529</v>
      </c>
      <c r="AU978" s="206" t="s">
        <v>244</v>
      </c>
      <c r="AV978" s="204" t="s">
        <v>366</v>
      </c>
      <c r="AW978" s="204" t="s">
        <v>296</v>
      </c>
      <c r="AX978" s="204" t="s">
        <v>52</v>
      </c>
      <c r="AY978" s="202">
        <v>2376.7860206819778</v>
      </c>
      <c r="AZ978" s="236" t="s">
        <v>215</v>
      </c>
      <c r="BA978" s="236" t="s">
        <v>215</v>
      </c>
      <c r="BB978" s="236" t="s">
        <v>215</v>
      </c>
      <c r="BC978" s="236" t="s">
        <v>215</v>
      </c>
      <c r="BD978" s="202">
        <v>109.61654684138215</v>
      </c>
      <c r="BE978" s="202">
        <v>39.997830066783571</v>
      </c>
      <c r="BF978" s="202">
        <v>2989.7573339139094</v>
      </c>
      <c r="BG978" s="236" t="s">
        <v>215</v>
      </c>
      <c r="BH978" s="202">
        <v>408.48203896143974</v>
      </c>
    </row>
    <row r="979" spans="17:60" ht="16.5" thickBot="1" x14ac:dyDescent="0.3">
      <c r="Q979" s="206" t="s">
        <v>244</v>
      </c>
      <c r="R979" s="204" t="s">
        <v>380</v>
      </c>
      <c r="S979" s="204" t="s">
        <v>300</v>
      </c>
      <c r="T979" s="204" t="s">
        <v>52</v>
      </c>
      <c r="U979" s="202">
        <v>36162.506955364901</v>
      </c>
      <c r="V979" s="204" t="s">
        <v>215</v>
      </c>
      <c r="W979" s="204" t="s">
        <v>215</v>
      </c>
      <c r="X979" s="204" t="s">
        <v>215</v>
      </c>
      <c r="Y979" s="204" t="s">
        <v>215</v>
      </c>
      <c r="Z979" s="204" t="s">
        <v>215</v>
      </c>
      <c r="AA979" s="204" t="s">
        <v>215</v>
      </c>
      <c r="AB979" s="202">
        <v>44985.095868739038</v>
      </c>
      <c r="AC979" s="158" t="s">
        <v>215</v>
      </c>
      <c r="AD979" s="202">
        <v>6137.5703069185429</v>
      </c>
      <c r="AU979" s="206" t="s">
        <v>244</v>
      </c>
      <c r="AV979" s="204" t="s">
        <v>366</v>
      </c>
      <c r="AW979" s="204" t="s">
        <v>296</v>
      </c>
      <c r="AX979" s="204" t="s">
        <v>76</v>
      </c>
      <c r="AY979" s="202">
        <v>24714.58295314198</v>
      </c>
      <c r="AZ979" s="236" t="s">
        <v>215</v>
      </c>
      <c r="BA979" s="236" t="s">
        <v>215</v>
      </c>
      <c r="BB979" s="236" t="s">
        <v>215</v>
      </c>
      <c r="BC979" s="236" t="s">
        <v>215</v>
      </c>
      <c r="BD979" s="202">
        <v>1139.8279930857957</v>
      </c>
      <c r="BE979" s="202">
        <v>415.91025886611271</v>
      </c>
      <c r="BF979" s="202">
        <v>31088.455164162529</v>
      </c>
      <c r="BG979" s="236" t="s">
        <v>215</v>
      </c>
      <c r="BH979" s="202">
        <v>4247.5271854234325</v>
      </c>
    </row>
    <row r="980" spans="17:60" ht="16.5" thickBot="1" x14ac:dyDescent="0.3">
      <c r="Q980" s="206" t="s">
        <v>244</v>
      </c>
      <c r="R980" s="204" t="s">
        <v>380</v>
      </c>
      <c r="S980" s="204" t="s">
        <v>300</v>
      </c>
      <c r="T980" s="204" t="s">
        <v>76</v>
      </c>
      <c r="U980" s="202">
        <v>2123368.0791249606</v>
      </c>
      <c r="V980" s="204" t="s">
        <v>215</v>
      </c>
      <c r="W980" s="204" t="s">
        <v>215</v>
      </c>
      <c r="X980" s="204" t="s">
        <v>215</v>
      </c>
      <c r="Y980" s="204" t="s">
        <v>215</v>
      </c>
      <c r="Z980" s="204" t="s">
        <v>215</v>
      </c>
      <c r="AA980" s="204" t="s">
        <v>215</v>
      </c>
      <c r="AB980" s="202">
        <v>2641407.4865427916</v>
      </c>
      <c r="AC980" s="158" t="s">
        <v>215</v>
      </c>
      <c r="AD980" s="202">
        <v>360382.11867284845</v>
      </c>
      <c r="AU980" s="206" t="s">
        <v>244</v>
      </c>
      <c r="AV980" s="204" t="s">
        <v>359</v>
      </c>
      <c r="AW980" s="204" t="s">
        <v>296</v>
      </c>
      <c r="AX980" s="204" t="s">
        <v>52</v>
      </c>
      <c r="AY980" s="202">
        <v>513.5222667630253</v>
      </c>
      <c r="AZ980" s="236" t="s">
        <v>215</v>
      </c>
      <c r="BA980" s="236" t="s">
        <v>215</v>
      </c>
      <c r="BB980" s="236" t="s">
        <v>215</v>
      </c>
      <c r="BC980" s="236" t="s">
        <v>215</v>
      </c>
      <c r="BD980" s="202">
        <v>34.570513143755527</v>
      </c>
      <c r="BE980" s="202">
        <v>25.507748546808536</v>
      </c>
      <c r="BF980" s="202">
        <v>678.92181475989855</v>
      </c>
      <c r="BG980" s="236" t="s">
        <v>215</v>
      </c>
      <c r="BH980" s="202">
        <v>141.71911037060568</v>
      </c>
    </row>
    <row r="981" spans="17:60" ht="16.5" thickBot="1" x14ac:dyDescent="0.3">
      <c r="Q981" s="206" t="s">
        <v>244</v>
      </c>
      <c r="R981" s="204" t="s">
        <v>546</v>
      </c>
      <c r="S981" s="204" t="s">
        <v>300</v>
      </c>
      <c r="T981" s="204" t="s">
        <v>52</v>
      </c>
      <c r="U981" s="202">
        <v>62029.812549280708</v>
      </c>
      <c r="V981" s="204" t="s">
        <v>215</v>
      </c>
      <c r="W981" s="204" t="s">
        <v>215</v>
      </c>
      <c r="X981" s="204" t="s">
        <v>215</v>
      </c>
      <c r="Y981" s="204" t="s">
        <v>215</v>
      </c>
      <c r="Z981" s="204" t="s">
        <v>215</v>
      </c>
      <c r="AA981" s="204" t="s">
        <v>215</v>
      </c>
      <c r="AB981" s="202">
        <v>79927.139373236481</v>
      </c>
      <c r="AC981" s="158" t="s">
        <v>215</v>
      </c>
      <c r="AD981" s="202">
        <v>19542.723510379514</v>
      </c>
      <c r="AU981" s="206" t="s">
        <v>244</v>
      </c>
      <c r="AV981" s="204" t="s">
        <v>359</v>
      </c>
      <c r="AW981" s="204" t="s">
        <v>296</v>
      </c>
      <c r="AX981" s="204" t="s">
        <v>76</v>
      </c>
      <c r="AY981" s="202">
        <v>5390.2101376821174</v>
      </c>
      <c r="AZ981" s="236" t="s">
        <v>215</v>
      </c>
      <c r="BA981" s="236" t="s">
        <v>215</v>
      </c>
      <c r="BB981" s="236" t="s">
        <v>215</v>
      </c>
      <c r="BC981" s="236" t="s">
        <v>215</v>
      </c>
      <c r="BD981" s="202">
        <v>362.87098432351956</v>
      </c>
      <c r="BE981" s="202">
        <v>267.74325809303633</v>
      </c>
      <c r="BF981" s="202">
        <v>7126.3341153249521</v>
      </c>
      <c r="BG981" s="236" t="s">
        <v>215</v>
      </c>
      <c r="BH981" s="202">
        <v>1487.5611728350702</v>
      </c>
    </row>
    <row r="982" spans="17:60" ht="16.5" thickBot="1" x14ac:dyDescent="0.3">
      <c r="Q982" s="206" t="s">
        <v>244</v>
      </c>
      <c r="R982" s="204" t="s">
        <v>546</v>
      </c>
      <c r="S982" s="204" t="s">
        <v>300</v>
      </c>
      <c r="T982" s="204" t="s">
        <v>76</v>
      </c>
      <c r="U982" s="202">
        <v>3642228.776183452</v>
      </c>
      <c r="V982" s="204" t="s">
        <v>215</v>
      </c>
      <c r="W982" s="204" t="s">
        <v>215</v>
      </c>
      <c r="X982" s="204" t="s">
        <v>215</v>
      </c>
      <c r="Y982" s="204" t="s">
        <v>215</v>
      </c>
      <c r="Z982" s="204" t="s">
        <v>215</v>
      </c>
      <c r="AA982" s="204" t="s">
        <v>215</v>
      </c>
      <c r="AB982" s="202">
        <v>4693113.1186628584</v>
      </c>
      <c r="AC982" s="158" t="s">
        <v>215</v>
      </c>
      <c r="AD982" s="202">
        <v>1147497.7435721194</v>
      </c>
      <c r="AU982" s="206" t="s">
        <v>244</v>
      </c>
      <c r="AV982" s="204" t="s">
        <v>310</v>
      </c>
      <c r="AW982" s="204" t="s">
        <v>296</v>
      </c>
      <c r="AX982" s="204" t="s">
        <v>55</v>
      </c>
      <c r="AY982" s="202">
        <v>387806.4420231703</v>
      </c>
      <c r="AZ982" s="236" t="s">
        <v>215</v>
      </c>
      <c r="BA982" s="236" t="s">
        <v>215</v>
      </c>
      <c r="BB982" s="236" t="s">
        <v>215</v>
      </c>
      <c r="BC982" s="236" t="s">
        <v>215</v>
      </c>
      <c r="BD982" s="202">
        <v>26107.276293399456</v>
      </c>
      <c r="BE982" s="202">
        <v>145219.07391562528</v>
      </c>
      <c r="BF982" s="202">
        <v>512714.38540259178</v>
      </c>
      <c r="BG982" s="236" t="s">
        <v>215</v>
      </c>
      <c r="BH982" s="202">
        <v>232980.63299199415</v>
      </c>
    </row>
    <row r="983" spans="17:60" ht="16.5" thickBot="1" x14ac:dyDescent="0.3">
      <c r="Q983" s="206" t="s">
        <v>244</v>
      </c>
      <c r="R983" s="204" t="s">
        <v>545</v>
      </c>
      <c r="S983" s="204" t="s">
        <v>300</v>
      </c>
      <c r="T983" s="204" t="s">
        <v>52</v>
      </c>
      <c r="U983" s="202">
        <v>26450.00609876918</v>
      </c>
      <c r="V983" s="204" t="s">
        <v>215</v>
      </c>
      <c r="W983" s="204" t="s">
        <v>215</v>
      </c>
      <c r="X983" s="204" t="s">
        <v>215</v>
      </c>
      <c r="Y983" s="204" t="s">
        <v>215</v>
      </c>
      <c r="Z983" s="204" t="s">
        <v>215</v>
      </c>
      <c r="AA983" s="204" t="s">
        <v>215</v>
      </c>
      <c r="AB983" s="202">
        <v>33843.995822129844</v>
      </c>
      <c r="AC983" s="158" t="s">
        <v>215</v>
      </c>
      <c r="AD983" s="202">
        <v>14602.480233760227</v>
      </c>
      <c r="AU983" s="206" t="s">
        <v>244</v>
      </c>
      <c r="AV983" s="204" t="s">
        <v>310</v>
      </c>
      <c r="AW983" s="204" t="s">
        <v>296</v>
      </c>
      <c r="AX983" s="204" t="s">
        <v>52</v>
      </c>
      <c r="AY983" s="202">
        <v>15932.790826137398</v>
      </c>
      <c r="AZ983" s="236" t="s">
        <v>215</v>
      </c>
      <c r="BA983" s="236" t="s">
        <v>215</v>
      </c>
      <c r="BB983" s="236" t="s">
        <v>215</v>
      </c>
      <c r="BC983" s="236" t="s">
        <v>215</v>
      </c>
      <c r="BD983" s="202">
        <v>1072.6015020608056</v>
      </c>
      <c r="BE983" s="202">
        <v>5966.2369624195271</v>
      </c>
      <c r="BF983" s="202">
        <v>21064.557395060023</v>
      </c>
      <c r="BG983" s="236" t="s">
        <v>215</v>
      </c>
      <c r="BH983" s="202">
        <v>9571.8670186008567</v>
      </c>
    </row>
    <row r="984" spans="17:60" ht="16.5" thickBot="1" x14ac:dyDescent="0.3">
      <c r="Q984" s="206" t="s">
        <v>244</v>
      </c>
      <c r="R984" s="204" t="s">
        <v>545</v>
      </c>
      <c r="S984" s="204" t="s">
        <v>300</v>
      </c>
      <c r="T984" s="204" t="s">
        <v>76</v>
      </c>
      <c r="U984" s="202">
        <v>3235910.3142336723</v>
      </c>
      <c r="V984" s="204" t="s">
        <v>215</v>
      </c>
      <c r="W984" s="204" t="s">
        <v>215</v>
      </c>
      <c r="X984" s="204" t="s">
        <v>215</v>
      </c>
      <c r="Y984" s="204" t="s">
        <v>215</v>
      </c>
      <c r="Z984" s="204" t="s">
        <v>215</v>
      </c>
      <c r="AA984" s="204" t="s">
        <v>215</v>
      </c>
      <c r="AB984" s="202">
        <v>4140495.6485362579</v>
      </c>
      <c r="AC984" s="158" t="s">
        <v>215</v>
      </c>
      <c r="AD984" s="202">
        <v>1786476.5786960209</v>
      </c>
      <c r="AU984" s="206" t="s">
        <v>244</v>
      </c>
      <c r="AV984" s="204" t="s">
        <v>364</v>
      </c>
      <c r="AW984" s="204" t="s">
        <v>296</v>
      </c>
      <c r="AX984" s="204" t="s">
        <v>52</v>
      </c>
      <c r="AY984" s="202">
        <v>3917.9623653111189</v>
      </c>
      <c r="AZ984" s="236" t="s">
        <v>215</v>
      </c>
      <c r="BA984" s="236" t="s">
        <v>215</v>
      </c>
      <c r="BB984" s="236" t="s">
        <v>215</v>
      </c>
      <c r="BC984" s="236" t="s">
        <v>215</v>
      </c>
      <c r="BD984" s="202">
        <v>180.69506526997699</v>
      </c>
      <c r="BE984" s="202">
        <v>65.933572282961507</v>
      </c>
      <c r="BF984" s="202">
        <v>4928.4018896772823</v>
      </c>
      <c r="BG984" s="236" t="s">
        <v>215</v>
      </c>
      <c r="BH984" s="202">
        <v>673.35352935863341</v>
      </c>
    </row>
    <row r="985" spans="17:60" ht="16.5" thickBot="1" x14ac:dyDescent="0.3">
      <c r="Q985" s="206" t="s">
        <v>244</v>
      </c>
      <c r="R985" s="204" t="s">
        <v>368</v>
      </c>
      <c r="S985" s="204" t="s">
        <v>300</v>
      </c>
      <c r="T985" s="204" t="s">
        <v>55</v>
      </c>
      <c r="U985" s="202">
        <v>812531.24436564115</v>
      </c>
      <c r="V985" s="204" t="s">
        <v>215</v>
      </c>
      <c r="W985" s="204" t="s">
        <v>215</v>
      </c>
      <c r="X985" s="204" t="s">
        <v>215</v>
      </c>
      <c r="Y985" s="204" t="s">
        <v>215</v>
      </c>
      <c r="Z985" s="204" t="s">
        <v>215</v>
      </c>
      <c r="AA985" s="204" t="s">
        <v>215</v>
      </c>
      <c r="AB985" s="202">
        <v>1089233.6564144189</v>
      </c>
      <c r="AC985" s="158" t="s">
        <v>215</v>
      </c>
      <c r="AD985" s="202">
        <v>253425.88364337158</v>
      </c>
      <c r="AU985" s="206" t="s">
        <v>244</v>
      </c>
      <c r="AV985" s="204" t="s">
        <v>364</v>
      </c>
      <c r="AW985" s="204" t="s">
        <v>296</v>
      </c>
      <c r="AX985" s="204" t="s">
        <v>76</v>
      </c>
      <c r="AY985" s="202">
        <v>41117.452967903184</v>
      </c>
      <c r="AZ985" s="236" t="s">
        <v>215</v>
      </c>
      <c r="BA985" s="236" t="s">
        <v>215</v>
      </c>
      <c r="BB985" s="236" t="s">
        <v>215</v>
      </c>
      <c r="BC985" s="236" t="s">
        <v>215</v>
      </c>
      <c r="BD985" s="202">
        <v>1896.3226685258094</v>
      </c>
      <c r="BE985" s="202">
        <v>691.94655399280134</v>
      </c>
      <c r="BF985" s="202">
        <v>51721.612923058099</v>
      </c>
      <c r="BG985" s="236" t="s">
        <v>215</v>
      </c>
      <c r="BH985" s="202">
        <v>7066.5768306778191</v>
      </c>
    </row>
    <row r="986" spans="17:60" ht="16.5" thickBot="1" x14ac:dyDescent="0.3">
      <c r="Q986" s="206" t="s">
        <v>244</v>
      </c>
      <c r="R986" s="204" t="s">
        <v>368</v>
      </c>
      <c r="S986" s="204" t="s">
        <v>300</v>
      </c>
      <c r="T986" s="204" t="s">
        <v>52</v>
      </c>
      <c r="U986" s="202">
        <v>13837.999684957658</v>
      </c>
      <c r="V986" s="204" t="s">
        <v>215</v>
      </c>
      <c r="W986" s="204" t="s">
        <v>215</v>
      </c>
      <c r="X986" s="204" t="s">
        <v>215</v>
      </c>
      <c r="Y986" s="204" t="s">
        <v>215</v>
      </c>
      <c r="Z986" s="204" t="s">
        <v>215</v>
      </c>
      <c r="AA986" s="204" t="s">
        <v>215</v>
      </c>
      <c r="AB986" s="202">
        <v>18550.443566112521</v>
      </c>
      <c r="AC986" s="158" t="s">
        <v>215</v>
      </c>
      <c r="AD986" s="202">
        <v>4316.0276264268487</v>
      </c>
      <c r="AU986" s="206" t="s">
        <v>244</v>
      </c>
      <c r="AV986" s="204" t="s">
        <v>375</v>
      </c>
      <c r="AW986" s="204" t="s">
        <v>296</v>
      </c>
      <c r="AX986" s="204" t="s">
        <v>52</v>
      </c>
      <c r="AY986" s="202">
        <v>361.59916567833926</v>
      </c>
      <c r="AZ986" s="236" t="s">
        <v>215</v>
      </c>
      <c r="BA986" s="236" t="s">
        <v>215</v>
      </c>
      <c r="BB986" s="236" t="s">
        <v>215</v>
      </c>
      <c r="BC986" s="236" t="s">
        <v>215</v>
      </c>
      <c r="BD986" s="202">
        <v>24.328749112456869</v>
      </c>
      <c r="BE986" s="202">
        <v>34.927319722127841</v>
      </c>
      <c r="BF986" s="202">
        <v>480.46823107086755</v>
      </c>
      <c r="BG986" s="236" t="s">
        <v>215</v>
      </c>
      <c r="BH986" s="202">
        <v>116.71022685085231</v>
      </c>
    </row>
    <row r="987" spans="17:60" ht="16.5" thickBot="1" x14ac:dyDescent="0.3">
      <c r="Q987" s="206" t="s">
        <v>244</v>
      </c>
      <c r="R987" s="204" t="s">
        <v>366</v>
      </c>
      <c r="S987" s="204" t="s">
        <v>300</v>
      </c>
      <c r="T987" s="204" t="s">
        <v>52</v>
      </c>
      <c r="U987" s="202">
        <v>17684.637179715752</v>
      </c>
      <c r="V987" s="204" t="s">
        <v>215</v>
      </c>
      <c r="W987" s="204" t="s">
        <v>215</v>
      </c>
      <c r="X987" s="204" t="s">
        <v>215</v>
      </c>
      <c r="Y987" s="204" t="s">
        <v>215</v>
      </c>
      <c r="Z987" s="204" t="s">
        <v>215</v>
      </c>
      <c r="AA987" s="204" t="s">
        <v>215</v>
      </c>
      <c r="AB987" s="202">
        <v>22245.491704167311</v>
      </c>
      <c r="AC987" s="158" t="s">
        <v>215</v>
      </c>
      <c r="AD987" s="202">
        <v>3491.6901212903426</v>
      </c>
      <c r="AU987" s="206" t="s">
        <v>244</v>
      </c>
      <c r="AV987" s="204" t="s">
        <v>375</v>
      </c>
      <c r="AW987" s="204" t="s">
        <v>296</v>
      </c>
      <c r="AX987" s="204" t="s">
        <v>76</v>
      </c>
      <c r="AY987" s="202">
        <v>3152.6355411149311</v>
      </c>
      <c r="AZ987" s="236" t="s">
        <v>215</v>
      </c>
      <c r="BA987" s="236" t="s">
        <v>215</v>
      </c>
      <c r="BB987" s="236" t="s">
        <v>215</v>
      </c>
      <c r="BC987" s="236" t="s">
        <v>215</v>
      </c>
      <c r="BD987" s="202">
        <v>212.11243388495009</v>
      </c>
      <c r="BE987" s="202">
        <v>304.5170452904635</v>
      </c>
      <c r="BF987" s="202">
        <v>4189.0064066079094</v>
      </c>
      <c r="BG987" s="236" t="s">
        <v>215</v>
      </c>
      <c r="BH987" s="202">
        <v>1017.548833364535</v>
      </c>
    </row>
    <row r="988" spans="17:60" ht="16.5" thickBot="1" x14ac:dyDescent="0.3">
      <c r="Q988" s="206" t="s">
        <v>244</v>
      </c>
      <c r="R988" s="204" t="s">
        <v>366</v>
      </c>
      <c r="S988" s="204" t="s">
        <v>300</v>
      </c>
      <c r="T988" s="204" t="s">
        <v>76</v>
      </c>
      <c r="U988" s="202">
        <v>1038395.7659695095</v>
      </c>
      <c r="V988" s="204" t="s">
        <v>215</v>
      </c>
      <c r="W988" s="204" t="s">
        <v>215</v>
      </c>
      <c r="X988" s="204" t="s">
        <v>215</v>
      </c>
      <c r="Y988" s="204" t="s">
        <v>215</v>
      </c>
      <c r="Z988" s="204" t="s">
        <v>215</v>
      </c>
      <c r="AA988" s="204" t="s">
        <v>215</v>
      </c>
      <c r="AB988" s="202">
        <v>1306197.2469535542</v>
      </c>
      <c r="AC988" s="158" t="s">
        <v>215</v>
      </c>
      <c r="AD988" s="202">
        <v>205022.93607607571</v>
      </c>
      <c r="AU988" s="206" t="s">
        <v>244</v>
      </c>
      <c r="AV988" s="204" t="s">
        <v>370</v>
      </c>
      <c r="AW988" s="204" t="s">
        <v>295</v>
      </c>
      <c r="AX988" s="204" t="s">
        <v>55</v>
      </c>
      <c r="AY988" s="202">
        <v>4234.7038741320994</v>
      </c>
      <c r="AZ988" s="236" t="s">
        <v>215</v>
      </c>
      <c r="BA988" s="236" t="s">
        <v>215</v>
      </c>
      <c r="BB988" s="236" t="s">
        <v>215</v>
      </c>
      <c r="BC988" s="236" t="s">
        <v>215</v>
      </c>
      <c r="BD988" s="202">
        <v>183.43075473298262</v>
      </c>
      <c r="BE988" s="202">
        <v>132.64072943166838</v>
      </c>
      <c r="BF988" s="202">
        <v>4162.285927490726</v>
      </c>
      <c r="BG988" s="236" t="s">
        <v>215</v>
      </c>
      <c r="BH988" s="202">
        <v>1083.8928674543604</v>
      </c>
    </row>
    <row r="989" spans="17:60" ht="16.5" thickBot="1" x14ac:dyDescent="0.3">
      <c r="Q989" s="206" t="s">
        <v>244</v>
      </c>
      <c r="R989" s="204" t="s">
        <v>359</v>
      </c>
      <c r="S989" s="204" t="s">
        <v>300</v>
      </c>
      <c r="T989" s="204" t="s">
        <v>52</v>
      </c>
      <c r="U989" s="202">
        <v>2458.5529915870716</v>
      </c>
      <c r="V989" s="204" t="s">
        <v>215</v>
      </c>
      <c r="W989" s="204" t="s">
        <v>215</v>
      </c>
      <c r="X989" s="204" t="s">
        <v>215</v>
      </c>
      <c r="Y989" s="204" t="s">
        <v>215</v>
      </c>
      <c r="Z989" s="204" t="s">
        <v>215</v>
      </c>
      <c r="AA989" s="204" t="s">
        <v>215</v>
      </c>
      <c r="AB989" s="202">
        <v>3250.4243082840671</v>
      </c>
      <c r="AC989" s="158" t="s">
        <v>215</v>
      </c>
      <c r="AD989" s="202">
        <v>883.38379703888279</v>
      </c>
      <c r="AU989" s="206" t="s">
        <v>244</v>
      </c>
      <c r="AV989" s="204" t="s">
        <v>370</v>
      </c>
      <c r="AW989" s="204" t="s">
        <v>295</v>
      </c>
      <c r="AX989" s="204" t="s">
        <v>52</v>
      </c>
      <c r="AY989" s="202">
        <v>442.97730155263906</v>
      </c>
      <c r="AZ989" s="236" t="s">
        <v>215</v>
      </c>
      <c r="BA989" s="236" t="s">
        <v>215</v>
      </c>
      <c r="BB989" s="236" t="s">
        <v>215</v>
      </c>
      <c r="BC989" s="236" t="s">
        <v>215</v>
      </c>
      <c r="BD989" s="202">
        <v>19.18803844815098</v>
      </c>
      <c r="BE989" s="202">
        <v>13.875074655995016</v>
      </c>
      <c r="BF989" s="202">
        <v>435.40191787985435</v>
      </c>
      <c r="BG989" s="236" t="s">
        <v>215</v>
      </c>
      <c r="BH989" s="202">
        <v>113.38217544089537</v>
      </c>
    </row>
    <row r="990" spans="17:60" ht="16.5" thickBot="1" x14ac:dyDescent="0.3">
      <c r="Q990" s="206" t="s">
        <v>244</v>
      </c>
      <c r="R990" s="204" t="s">
        <v>359</v>
      </c>
      <c r="S990" s="204" t="s">
        <v>300</v>
      </c>
      <c r="T990" s="204" t="s">
        <v>76</v>
      </c>
      <c r="U990" s="202">
        <v>168056.35296274483</v>
      </c>
      <c r="V990" s="204" t="s">
        <v>215</v>
      </c>
      <c r="W990" s="204" t="s">
        <v>215</v>
      </c>
      <c r="X990" s="204" t="s">
        <v>215</v>
      </c>
      <c r="Y990" s="204" t="s">
        <v>215</v>
      </c>
      <c r="Z990" s="204" t="s">
        <v>215</v>
      </c>
      <c r="AA990" s="204" t="s">
        <v>215</v>
      </c>
      <c r="AB990" s="202">
        <v>222185.34914679584</v>
      </c>
      <c r="AC990" s="158" t="s">
        <v>215</v>
      </c>
      <c r="AD990" s="202">
        <v>60384.404853076558</v>
      </c>
      <c r="AU990" s="206" t="s">
        <v>244</v>
      </c>
      <c r="AV990" s="204" t="s">
        <v>369</v>
      </c>
      <c r="AW990" s="204" t="s">
        <v>295</v>
      </c>
      <c r="AX990" s="204" t="s">
        <v>55</v>
      </c>
      <c r="AY990" s="202">
        <v>255808.23579181597</v>
      </c>
      <c r="AZ990" s="236" t="s">
        <v>215</v>
      </c>
      <c r="BA990" s="236" t="s">
        <v>215</v>
      </c>
      <c r="BB990" s="236" t="s">
        <v>215</v>
      </c>
      <c r="BC990" s="236" t="s">
        <v>215</v>
      </c>
      <c r="BD990" s="202">
        <v>15117.40425409284</v>
      </c>
      <c r="BE990" s="202">
        <v>6903.1700916331565</v>
      </c>
      <c r="BF990" s="202">
        <v>325739.26784658874</v>
      </c>
      <c r="BG990" s="236" t="s">
        <v>215</v>
      </c>
      <c r="BH990" s="202">
        <v>46475.317600378752</v>
      </c>
    </row>
    <row r="991" spans="17:60" ht="16.5" thickBot="1" x14ac:dyDescent="0.3">
      <c r="Q991" s="206" t="s">
        <v>244</v>
      </c>
      <c r="R991" s="204" t="s">
        <v>364</v>
      </c>
      <c r="S991" s="204" t="s">
        <v>300</v>
      </c>
      <c r="T991" s="204" t="s">
        <v>52</v>
      </c>
      <c r="U991" s="202">
        <v>29112.047033537918</v>
      </c>
      <c r="V991" s="204" t="s">
        <v>215</v>
      </c>
      <c r="W991" s="204" t="s">
        <v>215</v>
      </c>
      <c r="X991" s="204" t="s">
        <v>215</v>
      </c>
      <c r="Y991" s="204" t="s">
        <v>215</v>
      </c>
      <c r="Z991" s="204" t="s">
        <v>215</v>
      </c>
      <c r="AA991" s="204" t="s">
        <v>215</v>
      </c>
      <c r="AB991" s="202">
        <v>36620.02189780325</v>
      </c>
      <c r="AC991" s="158" t="s">
        <v>215</v>
      </c>
      <c r="AD991" s="202">
        <v>5747.9407694118163</v>
      </c>
      <c r="AU991" s="206" t="s">
        <v>244</v>
      </c>
      <c r="AV991" s="204" t="s">
        <v>369</v>
      </c>
      <c r="AW991" s="204" t="s">
        <v>295</v>
      </c>
      <c r="AX991" s="204" t="s">
        <v>52</v>
      </c>
      <c r="AY991" s="202">
        <v>11510.653540845366</v>
      </c>
      <c r="AZ991" s="236" t="s">
        <v>215</v>
      </c>
      <c r="BA991" s="236" t="s">
        <v>215</v>
      </c>
      <c r="BB991" s="236" t="s">
        <v>215</v>
      </c>
      <c r="BC991" s="236" t="s">
        <v>215</v>
      </c>
      <c r="BD991" s="202">
        <v>680.24081502747174</v>
      </c>
      <c r="BE991" s="202">
        <v>310.62330347714777</v>
      </c>
      <c r="BF991" s="202">
        <v>14657.353955883344</v>
      </c>
      <c r="BG991" s="236" t="s">
        <v>215</v>
      </c>
      <c r="BH991" s="202">
        <v>2091.2590145615145</v>
      </c>
    </row>
    <row r="992" spans="17:60" ht="16.5" thickBot="1" x14ac:dyDescent="0.3">
      <c r="Q992" s="206" t="s">
        <v>244</v>
      </c>
      <c r="R992" s="204" t="s">
        <v>364</v>
      </c>
      <c r="S992" s="204" t="s">
        <v>300</v>
      </c>
      <c r="T992" s="204" t="s">
        <v>76</v>
      </c>
      <c r="U992" s="202">
        <v>1709383.4618491526</v>
      </c>
      <c r="V992" s="204" t="s">
        <v>215</v>
      </c>
      <c r="W992" s="204" t="s">
        <v>215</v>
      </c>
      <c r="X992" s="204" t="s">
        <v>215</v>
      </c>
      <c r="Y992" s="204" t="s">
        <v>215</v>
      </c>
      <c r="Z992" s="204" t="s">
        <v>215</v>
      </c>
      <c r="AA992" s="204" t="s">
        <v>215</v>
      </c>
      <c r="AB992" s="202">
        <v>2150232.161020638</v>
      </c>
      <c r="AC992" s="158" t="s">
        <v>215</v>
      </c>
      <c r="AD992" s="202">
        <v>337504.08824229595</v>
      </c>
      <c r="AU992" s="206" t="s">
        <v>244</v>
      </c>
      <c r="AV992" s="204" t="s">
        <v>380</v>
      </c>
      <c r="AW992" s="204" t="s">
        <v>295</v>
      </c>
      <c r="AX992" s="204" t="s">
        <v>52</v>
      </c>
      <c r="AY992" s="202">
        <v>13989.441271987393</v>
      </c>
      <c r="AZ992" s="236" t="s">
        <v>215</v>
      </c>
      <c r="BA992" s="236" t="s">
        <v>215</v>
      </c>
      <c r="BB992" s="236" t="s">
        <v>215</v>
      </c>
      <c r="BC992" s="236" t="s">
        <v>215</v>
      </c>
      <c r="BD992" s="202">
        <v>704.09909078848341</v>
      </c>
      <c r="BE992" s="202">
        <v>146.04759973872731</v>
      </c>
      <c r="BF992" s="202">
        <v>17402.453805185793</v>
      </c>
      <c r="BG992" s="236" t="s">
        <v>215</v>
      </c>
      <c r="BH992" s="202">
        <v>1989.1360435707461</v>
      </c>
    </row>
    <row r="993" spans="17:60" ht="16.5" thickBot="1" x14ac:dyDescent="0.3">
      <c r="Q993" s="206" t="s">
        <v>244</v>
      </c>
      <c r="R993" s="204" t="s">
        <v>308</v>
      </c>
      <c r="S993" s="204" t="s">
        <v>300</v>
      </c>
      <c r="T993" s="204" t="s">
        <v>55</v>
      </c>
      <c r="U993" s="202">
        <v>74887.729732409251</v>
      </c>
      <c r="V993" s="204" t="s">
        <v>215</v>
      </c>
      <c r="W993" s="204" t="s">
        <v>215</v>
      </c>
      <c r="X993" s="204" t="s">
        <v>215</v>
      </c>
      <c r="Y993" s="204" t="s">
        <v>215</v>
      </c>
      <c r="Z993" s="204" t="s">
        <v>215</v>
      </c>
      <c r="AA993" s="204" t="s">
        <v>215</v>
      </c>
      <c r="AB993" s="202">
        <v>94632.119187329692</v>
      </c>
      <c r="AC993" s="158" t="s">
        <v>215</v>
      </c>
      <c r="AD993" s="202">
        <v>59823.557486764788</v>
      </c>
      <c r="AU993" s="206" t="s">
        <v>244</v>
      </c>
      <c r="AV993" s="204" t="s">
        <v>380</v>
      </c>
      <c r="AW993" s="204" t="s">
        <v>295</v>
      </c>
      <c r="AX993" s="204" t="s">
        <v>76</v>
      </c>
      <c r="AY993" s="202">
        <v>115736.27545546641</v>
      </c>
      <c r="AZ993" s="236" t="s">
        <v>215</v>
      </c>
      <c r="BA993" s="236" t="s">
        <v>215</v>
      </c>
      <c r="BB993" s="236" t="s">
        <v>215</v>
      </c>
      <c r="BC993" s="236" t="s">
        <v>215</v>
      </c>
      <c r="BD993" s="202">
        <v>5825.0937071100507</v>
      </c>
      <c r="BE993" s="202">
        <v>1208.2687867468881</v>
      </c>
      <c r="BF993" s="202">
        <v>143972.52528098164</v>
      </c>
      <c r="BG993" s="236" t="s">
        <v>215</v>
      </c>
      <c r="BH993" s="202">
        <v>16456.353944462808</v>
      </c>
    </row>
    <row r="994" spans="17:60" ht="16.5" thickBot="1" x14ac:dyDescent="0.3">
      <c r="Q994" s="206" t="s">
        <v>244</v>
      </c>
      <c r="R994" s="204" t="s">
        <v>308</v>
      </c>
      <c r="S994" s="204" t="s">
        <v>300</v>
      </c>
      <c r="T994" s="204" t="s">
        <v>52</v>
      </c>
      <c r="U994" s="202">
        <v>1275.3926482362835</v>
      </c>
      <c r="V994" s="204" t="s">
        <v>215</v>
      </c>
      <c r="W994" s="204" t="s">
        <v>215</v>
      </c>
      <c r="X994" s="204" t="s">
        <v>215</v>
      </c>
      <c r="Y994" s="204" t="s">
        <v>215</v>
      </c>
      <c r="Z994" s="204" t="s">
        <v>215</v>
      </c>
      <c r="AA994" s="204" t="s">
        <v>215</v>
      </c>
      <c r="AB994" s="202">
        <v>1611.6539989902717</v>
      </c>
      <c r="AC994" s="158" t="s">
        <v>215</v>
      </c>
      <c r="AD994" s="202">
        <v>1018.8388095431966</v>
      </c>
      <c r="AU994" s="206" t="s">
        <v>244</v>
      </c>
      <c r="AV994" s="204" t="s">
        <v>311</v>
      </c>
      <c r="AW994" s="204" t="s">
        <v>295</v>
      </c>
      <c r="AX994" s="204" t="s">
        <v>55</v>
      </c>
      <c r="AY994" s="202">
        <v>94328.767830900106</v>
      </c>
      <c r="AZ994" s="236" t="s">
        <v>215</v>
      </c>
      <c r="BA994" s="236" t="s">
        <v>215</v>
      </c>
      <c r="BB994" s="236" t="s">
        <v>215</v>
      </c>
      <c r="BC994" s="236" t="s">
        <v>215</v>
      </c>
      <c r="BD994" s="202">
        <v>8146.616063749957</v>
      </c>
      <c r="BE994" s="202">
        <v>21715.608645743876</v>
      </c>
      <c r="BF994" s="202">
        <v>126393.35812568001</v>
      </c>
      <c r="BG994" s="236" t="s">
        <v>215</v>
      </c>
      <c r="BH994" s="202">
        <v>43040.638204608091</v>
      </c>
    </row>
    <row r="995" spans="17:60" ht="16.5" thickBot="1" x14ac:dyDescent="0.3">
      <c r="Q995" s="206" t="s">
        <v>244</v>
      </c>
      <c r="R995" s="204" t="s">
        <v>375</v>
      </c>
      <c r="S995" s="204" t="s">
        <v>300</v>
      </c>
      <c r="T995" s="204" t="s">
        <v>52</v>
      </c>
      <c r="U995" s="202">
        <v>3469.5333345831687</v>
      </c>
      <c r="V995" s="204" t="s">
        <v>215</v>
      </c>
      <c r="W995" s="204" t="s">
        <v>215</v>
      </c>
      <c r="X995" s="204" t="s">
        <v>215</v>
      </c>
      <c r="Y995" s="204" t="s">
        <v>215</v>
      </c>
      <c r="Z995" s="204" t="s">
        <v>215</v>
      </c>
      <c r="AA995" s="204" t="s">
        <v>215</v>
      </c>
      <c r="AB995" s="202">
        <v>4610.0785127127883</v>
      </c>
      <c r="AC995" s="158" t="s">
        <v>215</v>
      </c>
      <c r="AD995" s="202">
        <v>1330.2648628599782</v>
      </c>
      <c r="AU995" s="206" t="s">
        <v>244</v>
      </c>
      <c r="AV995" s="204" t="s">
        <v>311</v>
      </c>
      <c r="AW995" s="204" t="s">
        <v>295</v>
      </c>
      <c r="AX995" s="204" t="s">
        <v>52</v>
      </c>
      <c r="AY995" s="202">
        <v>9455.0739231922653</v>
      </c>
      <c r="AZ995" s="236" t="s">
        <v>215</v>
      </c>
      <c r="BA995" s="236" t="s">
        <v>215</v>
      </c>
      <c r="BB995" s="236" t="s">
        <v>215</v>
      </c>
      <c r="BC995" s="236" t="s">
        <v>215</v>
      </c>
      <c r="BD995" s="202">
        <v>816.57864167911941</v>
      </c>
      <c r="BE995" s="202">
        <v>2176.6709112610934</v>
      </c>
      <c r="BF995" s="202">
        <v>12669.078288196857</v>
      </c>
      <c r="BG995" s="236" t="s">
        <v>215</v>
      </c>
      <c r="BH995" s="202">
        <v>4314.1920040286368</v>
      </c>
    </row>
    <row r="996" spans="17:60" ht="16.5" thickBot="1" x14ac:dyDescent="0.3">
      <c r="Q996" s="206" t="s">
        <v>244</v>
      </c>
      <c r="R996" s="204" t="s">
        <v>375</v>
      </c>
      <c r="S996" s="204" t="s">
        <v>300</v>
      </c>
      <c r="T996" s="204" t="s">
        <v>76</v>
      </c>
      <c r="U996" s="202">
        <v>203721.94763339061</v>
      </c>
      <c r="V996" s="204" t="s">
        <v>215</v>
      </c>
      <c r="W996" s="204" t="s">
        <v>215</v>
      </c>
      <c r="X996" s="204" t="s">
        <v>215</v>
      </c>
      <c r="Y996" s="204" t="s">
        <v>215</v>
      </c>
      <c r="Z996" s="204" t="s">
        <v>215</v>
      </c>
      <c r="AA996" s="204" t="s">
        <v>215</v>
      </c>
      <c r="AB996" s="202">
        <v>270691.78554686718</v>
      </c>
      <c r="AC996" s="158" t="s">
        <v>215</v>
      </c>
      <c r="AD996" s="202">
        <v>78109.68294462534</v>
      </c>
      <c r="AU996" s="206" t="s">
        <v>244</v>
      </c>
      <c r="AV996" s="204" t="s">
        <v>546</v>
      </c>
      <c r="AW996" s="204" t="s">
        <v>295</v>
      </c>
      <c r="AX996" s="204" t="s">
        <v>52</v>
      </c>
      <c r="AY996" s="202">
        <v>21400.767956527034</v>
      </c>
      <c r="AZ996" s="236" t="s">
        <v>215</v>
      </c>
      <c r="BA996" s="236" t="s">
        <v>215</v>
      </c>
      <c r="BB996" s="236" t="s">
        <v>215</v>
      </c>
      <c r="BC996" s="236" t="s">
        <v>215</v>
      </c>
      <c r="BD996" s="202">
        <v>694.82408932446162</v>
      </c>
      <c r="BE996" s="202">
        <v>3139.1088882093145</v>
      </c>
      <c r="BF996" s="202">
        <v>27575.48496211704</v>
      </c>
      <c r="BG996" s="236" t="s">
        <v>215</v>
      </c>
      <c r="BH996" s="202">
        <v>6742.3917808829174</v>
      </c>
    </row>
    <row r="997" spans="17:60" ht="16.5" thickBot="1" x14ac:dyDescent="0.3">
      <c r="Q997" s="206" t="s">
        <v>244</v>
      </c>
      <c r="R997" s="204" t="s">
        <v>346</v>
      </c>
      <c r="S997" s="204" t="s">
        <v>300</v>
      </c>
      <c r="T997" s="204" t="s">
        <v>55</v>
      </c>
      <c r="U997" s="202">
        <v>855001.6561378591</v>
      </c>
      <c r="V997" s="204" t="s">
        <v>215</v>
      </c>
      <c r="W997" s="204" t="s">
        <v>215</v>
      </c>
      <c r="X997" s="204" t="s">
        <v>215</v>
      </c>
      <c r="Y997" s="204" t="s">
        <v>215</v>
      </c>
      <c r="Z997" s="204" t="s">
        <v>215</v>
      </c>
      <c r="AA997" s="204" t="s">
        <v>215</v>
      </c>
      <c r="AB997" s="202">
        <v>1165789.420908802</v>
      </c>
      <c r="AC997" s="158" t="s">
        <v>215</v>
      </c>
      <c r="AD997" s="202">
        <v>532015.85443158261</v>
      </c>
      <c r="AU997" s="206" t="s">
        <v>244</v>
      </c>
      <c r="AV997" s="204" t="s">
        <v>546</v>
      </c>
      <c r="AW997" s="204" t="s">
        <v>295</v>
      </c>
      <c r="AX997" s="204" t="s">
        <v>76</v>
      </c>
      <c r="AY997" s="202">
        <v>223705.69801472718</v>
      </c>
      <c r="AZ997" s="236" t="s">
        <v>215</v>
      </c>
      <c r="BA997" s="236" t="s">
        <v>215</v>
      </c>
      <c r="BB997" s="236" t="s">
        <v>215</v>
      </c>
      <c r="BC997" s="236" t="s">
        <v>215</v>
      </c>
      <c r="BD997" s="202">
        <v>7263.1088854159234</v>
      </c>
      <c r="BE997" s="202">
        <v>32813.614278123285</v>
      </c>
      <c r="BF997" s="202">
        <v>288251.01622876956</v>
      </c>
      <c r="BG997" s="236" t="s">
        <v>215</v>
      </c>
      <c r="BH997" s="202">
        <v>70479.314700066738</v>
      </c>
    </row>
    <row r="998" spans="17:60" ht="16.5" thickBot="1" x14ac:dyDescent="0.3">
      <c r="Q998" s="206" t="s">
        <v>244</v>
      </c>
      <c r="R998" s="204" t="s">
        <v>346</v>
      </c>
      <c r="S998" s="204" t="s">
        <v>300</v>
      </c>
      <c r="T998" s="204" t="s">
        <v>52</v>
      </c>
      <c r="U998" s="202">
        <v>14561.30174709054</v>
      </c>
      <c r="V998" s="204" t="s">
        <v>215</v>
      </c>
      <c r="W998" s="204" t="s">
        <v>215</v>
      </c>
      <c r="X998" s="204" t="s">
        <v>215</v>
      </c>
      <c r="Y998" s="204" t="s">
        <v>215</v>
      </c>
      <c r="Z998" s="204" t="s">
        <v>215</v>
      </c>
      <c r="AA998" s="204" t="s">
        <v>215</v>
      </c>
      <c r="AB998" s="202">
        <v>19854.244035150638</v>
      </c>
      <c r="AC998" s="158" t="s">
        <v>215</v>
      </c>
      <c r="AD998" s="202">
        <v>9060.6179941309747</v>
      </c>
      <c r="AU998" s="206" t="s">
        <v>244</v>
      </c>
      <c r="AV998" s="204" t="s">
        <v>545</v>
      </c>
      <c r="AW998" s="204" t="s">
        <v>295</v>
      </c>
      <c r="AX998" s="204" t="s">
        <v>52</v>
      </c>
      <c r="AY998" s="202">
        <v>66084.741590217614</v>
      </c>
      <c r="AZ998" s="236" t="s">
        <v>215</v>
      </c>
      <c r="BA998" s="236" t="s">
        <v>215</v>
      </c>
      <c r="BB998" s="236" t="s">
        <v>215</v>
      </c>
      <c r="BC998" s="236" t="s">
        <v>215</v>
      </c>
      <c r="BD998" s="202">
        <v>2037.2479449179609</v>
      </c>
      <c r="BE998" s="202">
        <v>25919.017256398536</v>
      </c>
      <c r="BF998" s="202">
        <v>84558.457564587545</v>
      </c>
      <c r="BG998" s="236" t="s">
        <v>215</v>
      </c>
      <c r="BH998" s="202">
        <v>36483.965681250047</v>
      </c>
    </row>
    <row r="999" spans="17:60" ht="16.5" thickBot="1" x14ac:dyDescent="0.3">
      <c r="Q999" s="206" t="s">
        <v>244</v>
      </c>
      <c r="R999" s="204" t="s">
        <v>380</v>
      </c>
      <c r="S999" s="204" t="s">
        <v>299</v>
      </c>
      <c r="T999" s="204" t="s">
        <v>52</v>
      </c>
      <c r="U999" s="202">
        <v>16668.784978335614</v>
      </c>
      <c r="V999" s="204" t="s">
        <v>215</v>
      </c>
      <c r="W999" s="204" t="s">
        <v>215</v>
      </c>
      <c r="X999" s="204" t="s">
        <v>215</v>
      </c>
      <c r="Y999" s="204" t="s">
        <v>215</v>
      </c>
      <c r="Z999" s="204" t="s">
        <v>215</v>
      </c>
      <c r="AA999" s="204" t="s">
        <v>215</v>
      </c>
      <c r="AB999" s="202">
        <v>20735.478632367907</v>
      </c>
      <c r="AC999" s="158" t="s">
        <v>215</v>
      </c>
      <c r="AD999" s="202">
        <v>6185.811457677999</v>
      </c>
      <c r="AU999" s="206" t="s">
        <v>244</v>
      </c>
      <c r="AV999" s="204" t="s">
        <v>545</v>
      </c>
      <c r="AW999" s="204" t="s">
        <v>295</v>
      </c>
      <c r="AX999" s="204" t="s">
        <v>76</v>
      </c>
      <c r="AY999" s="202">
        <v>769046.64684331312</v>
      </c>
      <c r="AZ999" s="236" t="s">
        <v>215</v>
      </c>
      <c r="BA999" s="236" t="s">
        <v>215</v>
      </c>
      <c r="BB999" s="236" t="s">
        <v>215</v>
      </c>
      <c r="BC999" s="236" t="s">
        <v>215</v>
      </c>
      <c r="BD999" s="202">
        <v>23708.024925673766</v>
      </c>
      <c r="BE999" s="202">
        <v>301626.86318891344</v>
      </c>
      <c r="BF999" s="202">
        <v>984030.45373963902</v>
      </c>
      <c r="BG999" s="236" t="s">
        <v>215</v>
      </c>
      <c r="BH999" s="202">
        <v>424574.12703063671</v>
      </c>
    </row>
    <row r="1000" spans="17:60" ht="16.5" thickBot="1" x14ac:dyDescent="0.3">
      <c r="Q1000" s="206" t="s">
        <v>244</v>
      </c>
      <c r="R1000" s="204" t="s">
        <v>380</v>
      </c>
      <c r="S1000" s="204" t="s">
        <v>299</v>
      </c>
      <c r="T1000" s="204" t="s">
        <v>76</v>
      </c>
      <c r="U1000" s="202">
        <v>978747.5702287181</v>
      </c>
      <c r="V1000" s="204" t="s">
        <v>215</v>
      </c>
      <c r="W1000" s="204" t="s">
        <v>215</v>
      </c>
      <c r="X1000" s="204" t="s">
        <v>215</v>
      </c>
      <c r="Y1000" s="204" t="s">
        <v>215</v>
      </c>
      <c r="Z1000" s="204" t="s">
        <v>215</v>
      </c>
      <c r="AA1000" s="204" t="s">
        <v>215</v>
      </c>
      <c r="AB1000" s="202">
        <v>1217533.2128488491</v>
      </c>
      <c r="AC1000" s="158" t="s">
        <v>215</v>
      </c>
      <c r="AD1000" s="202">
        <v>363214.71192796179</v>
      </c>
      <c r="AU1000" s="206" t="s">
        <v>244</v>
      </c>
      <c r="AV1000" s="204" t="s">
        <v>368</v>
      </c>
      <c r="AW1000" s="204" t="s">
        <v>295</v>
      </c>
      <c r="AX1000" s="204" t="s">
        <v>55</v>
      </c>
      <c r="AY1000" s="202">
        <v>97925.105206772743</v>
      </c>
      <c r="AZ1000" s="236" t="s">
        <v>215</v>
      </c>
      <c r="BA1000" s="236" t="s">
        <v>215</v>
      </c>
      <c r="BB1000" s="236" t="s">
        <v>215</v>
      </c>
      <c r="BC1000" s="236" t="s">
        <v>215</v>
      </c>
      <c r="BD1000" s="202">
        <v>4268.651365346328</v>
      </c>
      <c r="BE1000" s="202">
        <v>3086.7071970195439</v>
      </c>
      <c r="BF1000" s="202">
        <v>131272.88475215971</v>
      </c>
      <c r="BG1000" s="236" t="s">
        <v>215</v>
      </c>
      <c r="BH1000" s="202">
        <v>25223.473431613511</v>
      </c>
    </row>
    <row r="1001" spans="17:60" ht="16.5" thickBot="1" x14ac:dyDescent="0.3">
      <c r="Q1001" s="206" t="s">
        <v>244</v>
      </c>
      <c r="R1001" s="204" t="s">
        <v>546</v>
      </c>
      <c r="S1001" s="204" t="s">
        <v>299</v>
      </c>
      <c r="T1001" s="204" t="s">
        <v>52</v>
      </c>
      <c r="U1001" s="202">
        <v>3279.0520814731467</v>
      </c>
      <c r="V1001" s="204" t="s">
        <v>215</v>
      </c>
      <c r="W1001" s="204" t="s">
        <v>215</v>
      </c>
      <c r="X1001" s="204" t="s">
        <v>215</v>
      </c>
      <c r="Y1001" s="204" t="s">
        <v>215</v>
      </c>
      <c r="Z1001" s="204" t="s">
        <v>215</v>
      </c>
      <c r="AA1001" s="204" t="s">
        <v>215</v>
      </c>
      <c r="AB1001" s="202">
        <v>4225.1498425823384</v>
      </c>
      <c r="AC1001" s="158" t="s">
        <v>215</v>
      </c>
      <c r="AD1001" s="202">
        <v>1033.0775908660155</v>
      </c>
      <c r="AU1001" s="206" t="s">
        <v>244</v>
      </c>
      <c r="AV1001" s="204" t="s">
        <v>368</v>
      </c>
      <c r="AW1001" s="204" t="s">
        <v>295</v>
      </c>
      <c r="AX1001" s="204" t="s">
        <v>52</v>
      </c>
      <c r="AY1001" s="202">
        <v>10103.379145281988</v>
      </c>
      <c r="AZ1001" s="236" t="s">
        <v>215</v>
      </c>
      <c r="BA1001" s="236" t="s">
        <v>215</v>
      </c>
      <c r="BB1001" s="236" t="s">
        <v>215</v>
      </c>
      <c r="BC1001" s="236" t="s">
        <v>215</v>
      </c>
      <c r="BD1001" s="202">
        <v>440.41620473170286</v>
      </c>
      <c r="BE1001" s="202">
        <v>318.46964122334339</v>
      </c>
      <c r="BF1001" s="202">
        <v>13544.021457474484</v>
      </c>
      <c r="BG1001" s="236" t="s">
        <v>215</v>
      </c>
      <c r="BH1001" s="202">
        <v>2602.4206448635273</v>
      </c>
    </row>
    <row r="1002" spans="17:60" ht="16.5" thickBot="1" x14ac:dyDescent="0.3">
      <c r="Q1002" s="206" t="s">
        <v>244</v>
      </c>
      <c r="R1002" s="204" t="s">
        <v>546</v>
      </c>
      <c r="S1002" s="204" t="s">
        <v>299</v>
      </c>
      <c r="T1002" s="204" t="s">
        <v>76</v>
      </c>
      <c r="U1002" s="202">
        <v>192537.38417208201</v>
      </c>
      <c r="V1002" s="204" t="s">
        <v>215</v>
      </c>
      <c r="W1002" s="204" t="s">
        <v>215</v>
      </c>
      <c r="X1002" s="204" t="s">
        <v>215</v>
      </c>
      <c r="Y1002" s="204" t="s">
        <v>215</v>
      </c>
      <c r="Z1002" s="204" t="s">
        <v>215</v>
      </c>
      <c r="AA1002" s="204" t="s">
        <v>215</v>
      </c>
      <c r="AB1002" s="202">
        <v>248089.77662239963</v>
      </c>
      <c r="AC1002" s="158" t="s">
        <v>215</v>
      </c>
      <c r="AD1002" s="202">
        <v>60659.621149652026</v>
      </c>
      <c r="AU1002" s="206" t="s">
        <v>244</v>
      </c>
      <c r="AV1002" s="204" t="s">
        <v>366</v>
      </c>
      <c r="AW1002" s="204" t="s">
        <v>295</v>
      </c>
      <c r="AX1002" s="204" t="s">
        <v>52</v>
      </c>
      <c r="AY1002" s="202">
        <v>3028.0292843983862</v>
      </c>
      <c r="AZ1002" s="236" t="s">
        <v>215</v>
      </c>
      <c r="BA1002" s="236" t="s">
        <v>215</v>
      </c>
      <c r="BB1002" s="236" t="s">
        <v>215</v>
      </c>
      <c r="BC1002" s="236" t="s">
        <v>215</v>
      </c>
      <c r="BD1002" s="202">
        <v>139.65166026813526</v>
      </c>
      <c r="BE1002" s="202">
        <v>563.29057980968503</v>
      </c>
      <c r="BF1002" s="202">
        <v>3808.955741728294</v>
      </c>
      <c r="BG1002" s="236" t="s">
        <v>215</v>
      </c>
      <c r="BH1002" s="202">
        <v>1032.7400656541186</v>
      </c>
    </row>
    <row r="1003" spans="17:60" ht="16.5" thickBot="1" x14ac:dyDescent="0.3">
      <c r="Q1003" s="206" t="s">
        <v>244</v>
      </c>
      <c r="R1003" s="204" t="s">
        <v>545</v>
      </c>
      <c r="S1003" s="204" t="s">
        <v>299</v>
      </c>
      <c r="T1003" s="204" t="s">
        <v>52</v>
      </c>
      <c r="U1003" s="202">
        <v>3140.5237004743094</v>
      </c>
      <c r="V1003" s="204" t="s">
        <v>215</v>
      </c>
      <c r="W1003" s="204" t="s">
        <v>215</v>
      </c>
      <c r="X1003" s="204" t="s">
        <v>215</v>
      </c>
      <c r="Y1003" s="204" t="s">
        <v>215</v>
      </c>
      <c r="Z1003" s="204" t="s">
        <v>215</v>
      </c>
      <c r="AA1003" s="204" t="s">
        <v>215</v>
      </c>
      <c r="AB1003" s="202">
        <v>4018.4441017236009</v>
      </c>
      <c r="AC1003" s="158" t="s">
        <v>215</v>
      </c>
      <c r="AD1003" s="202">
        <v>1733.8156456711929</v>
      </c>
      <c r="AU1003" s="206" t="s">
        <v>244</v>
      </c>
      <c r="AV1003" s="204" t="s">
        <v>366</v>
      </c>
      <c r="AW1003" s="204" t="s">
        <v>295</v>
      </c>
      <c r="AX1003" s="204" t="s">
        <v>76</v>
      </c>
      <c r="AY1003" s="202">
        <v>31486.419173193004</v>
      </c>
      <c r="AZ1003" s="236" t="s">
        <v>215</v>
      </c>
      <c r="BA1003" s="236" t="s">
        <v>215</v>
      </c>
      <c r="BB1003" s="236" t="s">
        <v>215</v>
      </c>
      <c r="BC1003" s="236" t="s">
        <v>215</v>
      </c>
      <c r="BD1003" s="202">
        <v>1452.1427306171108</v>
      </c>
      <c r="BE1003" s="202">
        <v>5857.2760189545152</v>
      </c>
      <c r="BF1003" s="202">
        <v>39606.742812603043</v>
      </c>
      <c r="BG1003" s="236" t="s">
        <v>215</v>
      </c>
      <c r="BH1003" s="202">
        <v>10738.762260879861</v>
      </c>
    </row>
    <row r="1004" spans="17:60" ht="16.5" thickBot="1" x14ac:dyDescent="0.3">
      <c r="Q1004" s="206" t="s">
        <v>244</v>
      </c>
      <c r="R1004" s="204" t="s">
        <v>545</v>
      </c>
      <c r="S1004" s="204" t="s">
        <v>299</v>
      </c>
      <c r="T1004" s="204" t="s">
        <v>76</v>
      </c>
      <c r="U1004" s="202">
        <v>184403.35942803722</v>
      </c>
      <c r="V1004" s="204" t="s">
        <v>215</v>
      </c>
      <c r="W1004" s="204" t="s">
        <v>215</v>
      </c>
      <c r="X1004" s="204" t="s">
        <v>215</v>
      </c>
      <c r="Y1004" s="204" t="s">
        <v>215</v>
      </c>
      <c r="Z1004" s="204" t="s">
        <v>215</v>
      </c>
      <c r="AA1004" s="204" t="s">
        <v>215</v>
      </c>
      <c r="AB1004" s="202">
        <v>235952.55527595567</v>
      </c>
      <c r="AC1004" s="158" t="s">
        <v>215</v>
      </c>
      <c r="AD1004" s="202">
        <v>101805.13194101107</v>
      </c>
      <c r="AU1004" s="206" t="s">
        <v>244</v>
      </c>
      <c r="AV1004" s="204" t="s">
        <v>364</v>
      </c>
      <c r="AW1004" s="204" t="s">
        <v>295</v>
      </c>
      <c r="AX1004" s="204" t="s">
        <v>52</v>
      </c>
      <c r="AY1004" s="202">
        <v>4991.4904711800982</v>
      </c>
      <c r="AZ1004" s="236" t="s">
        <v>215</v>
      </c>
      <c r="BA1004" s="236" t="s">
        <v>215</v>
      </c>
      <c r="BB1004" s="236" t="s">
        <v>215</v>
      </c>
      <c r="BC1004" s="236" t="s">
        <v>215</v>
      </c>
      <c r="BD1004" s="202">
        <v>230.20580913944914</v>
      </c>
      <c r="BE1004" s="202">
        <v>928.5443757470731</v>
      </c>
      <c r="BF1004" s="202">
        <v>6278.7920803615734</v>
      </c>
      <c r="BG1004" s="236" t="s">
        <v>215</v>
      </c>
      <c r="BH1004" s="202">
        <v>1702.3983960388377</v>
      </c>
    </row>
    <row r="1005" spans="17:60" ht="16.5" thickBot="1" x14ac:dyDescent="0.3">
      <c r="Q1005" s="206" t="s">
        <v>244</v>
      </c>
      <c r="R1005" s="204" t="s">
        <v>366</v>
      </c>
      <c r="S1005" s="204" t="s">
        <v>299</v>
      </c>
      <c r="T1005" s="204" t="s">
        <v>52</v>
      </c>
      <c r="U1005" s="202">
        <v>693.41200716140099</v>
      </c>
      <c r="V1005" s="204" t="s">
        <v>215</v>
      </c>
      <c r="W1005" s="204" t="s">
        <v>215</v>
      </c>
      <c r="X1005" s="204" t="s">
        <v>215</v>
      </c>
      <c r="Y1005" s="204" t="s">
        <v>215</v>
      </c>
      <c r="Z1005" s="204" t="s">
        <v>215</v>
      </c>
      <c r="AA1005" s="204" t="s">
        <v>215</v>
      </c>
      <c r="AB1005" s="202">
        <v>872.24243823174004</v>
      </c>
      <c r="AC1005" s="158" t="s">
        <v>215</v>
      </c>
      <c r="AD1005" s="202">
        <v>169.97340902669617</v>
      </c>
      <c r="AU1005" s="206" t="s">
        <v>244</v>
      </c>
      <c r="AV1005" s="204" t="s">
        <v>364</v>
      </c>
      <c r="AW1005" s="204" t="s">
        <v>295</v>
      </c>
      <c r="AX1005" s="204" t="s">
        <v>76</v>
      </c>
      <c r="AY1005" s="202">
        <v>52383.702446503921</v>
      </c>
      <c r="AZ1005" s="236" t="s">
        <v>215</v>
      </c>
      <c r="BA1005" s="236" t="s">
        <v>215</v>
      </c>
      <c r="BB1005" s="236" t="s">
        <v>215</v>
      </c>
      <c r="BC1005" s="236" t="s">
        <v>215</v>
      </c>
      <c r="BD1005" s="202">
        <v>2415.9181865705441</v>
      </c>
      <c r="BE1005" s="202">
        <v>9744.7030237462714</v>
      </c>
      <c r="BF1005" s="202">
        <v>65893.419602855647</v>
      </c>
      <c r="BG1005" s="236" t="s">
        <v>215</v>
      </c>
      <c r="BH1005" s="202">
        <v>17865.992440214031</v>
      </c>
    </row>
    <row r="1006" spans="17:60" ht="16.5" thickBot="1" x14ac:dyDescent="0.3">
      <c r="Q1006" s="206" t="s">
        <v>244</v>
      </c>
      <c r="R1006" s="204" t="s">
        <v>366</v>
      </c>
      <c r="S1006" s="204" t="s">
        <v>299</v>
      </c>
      <c r="T1006" s="204" t="s">
        <v>76</v>
      </c>
      <c r="U1006" s="202">
        <v>40715.345234864348</v>
      </c>
      <c r="V1006" s="204" t="s">
        <v>215</v>
      </c>
      <c r="W1006" s="204" t="s">
        <v>215</v>
      </c>
      <c r="X1006" s="204" t="s">
        <v>215</v>
      </c>
      <c r="Y1006" s="204" t="s">
        <v>215</v>
      </c>
      <c r="Z1006" s="204" t="s">
        <v>215</v>
      </c>
      <c r="AA1006" s="204" t="s">
        <v>215</v>
      </c>
      <c r="AB1006" s="202">
        <v>51215.801910448972</v>
      </c>
      <c r="AC1006" s="158" t="s">
        <v>215</v>
      </c>
      <c r="AD1006" s="202">
        <v>9980.3954327227239</v>
      </c>
      <c r="AU1006" s="206" t="s">
        <v>244</v>
      </c>
      <c r="AV1006" s="204" t="s">
        <v>375</v>
      </c>
      <c r="AW1006" s="204" t="s">
        <v>295</v>
      </c>
      <c r="AX1006" s="204" t="s">
        <v>52</v>
      </c>
      <c r="AY1006" s="202">
        <v>200.85636123693379</v>
      </c>
      <c r="AZ1006" s="236" t="s">
        <v>215</v>
      </c>
      <c r="BA1006" s="236" t="s">
        <v>215</v>
      </c>
      <c r="BB1006" s="236" t="s">
        <v>215</v>
      </c>
      <c r="BC1006" s="236" t="s">
        <v>215</v>
      </c>
      <c r="BD1006" s="202">
        <v>13.513814422130698</v>
      </c>
      <c r="BE1006" s="202">
        <v>2.7581246094108067</v>
      </c>
      <c r="BF1006" s="202">
        <v>266.88419040404239</v>
      </c>
      <c r="BG1006" s="236" t="s">
        <v>215</v>
      </c>
      <c r="BH1006" s="202">
        <v>48.18582106561891</v>
      </c>
    </row>
    <row r="1007" spans="17:60" ht="16.5" thickBot="1" x14ac:dyDescent="0.3">
      <c r="Q1007" s="206" t="s">
        <v>244</v>
      </c>
      <c r="R1007" s="204" t="s">
        <v>359</v>
      </c>
      <c r="S1007" s="204" t="s">
        <v>299</v>
      </c>
      <c r="T1007" s="204" t="s">
        <v>52</v>
      </c>
      <c r="U1007" s="202">
        <v>158.30533395102995</v>
      </c>
      <c r="V1007" s="204" t="s">
        <v>215</v>
      </c>
      <c r="W1007" s="204" t="s">
        <v>215</v>
      </c>
      <c r="X1007" s="204" t="s">
        <v>215</v>
      </c>
      <c r="Y1007" s="204" t="s">
        <v>215</v>
      </c>
      <c r="Z1007" s="204" t="s">
        <v>215</v>
      </c>
      <c r="AA1007" s="204" t="s">
        <v>215</v>
      </c>
      <c r="AB1007" s="202">
        <v>209.29364035114443</v>
      </c>
      <c r="AC1007" s="158" t="s">
        <v>215</v>
      </c>
      <c r="AD1007" s="202">
        <v>67.578274057667102</v>
      </c>
      <c r="AU1007" s="206" t="s">
        <v>244</v>
      </c>
      <c r="AV1007" s="204" t="s">
        <v>375</v>
      </c>
      <c r="AW1007" s="204" t="s">
        <v>295</v>
      </c>
      <c r="AX1007" s="204" t="s">
        <v>76</v>
      </c>
      <c r="AY1007" s="202">
        <v>1751.1846356150488</v>
      </c>
      <c r="AZ1007" s="236" t="s">
        <v>215</v>
      </c>
      <c r="BA1007" s="236" t="s">
        <v>215</v>
      </c>
      <c r="BB1007" s="236" t="s">
        <v>215</v>
      </c>
      <c r="BC1007" s="236" t="s">
        <v>215</v>
      </c>
      <c r="BD1007" s="202">
        <v>117.82143238506877</v>
      </c>
      <c r="BE1007" s="202">
        <v>24.046962761684334</v>
      </c>
      <c r="BF1007" s="202">
        <v>2326.8543293623138</v>
      </c>
      <c r="BG1007" s="236" t="s">
        <v>215</v>
      </c>
      <c r="BH1007" s="202">
        <v>420.11250719148973</v>
      </c>
    </row>
    <row r="1008" spans="17:60" ht="16.5" thickBot="1" x14ac:dyDescent="0.3">
      <c r="Q1008" s="206" t="s">
        <v>244</v>
      </c>
      <c r="R1008" s="204" t="s">
        <v>359</v>
      </c>
      <c r="S1008" s="204" t="s">
        <v>299</v>
      </c>
      <c r="T1008" s="204" t="s">
        <v>76</v>
      </c>
      <c r="U1008" s="202">
        <v>9295.2765377579126</v>
      </c>
      <c r="V1008" s="204" t="s">
        <v>215</v>
      </c>
      <c r="W1008" s="204" t="s">
        <v>215</v>
      </c>
      <c r="X1008" s="204" t="s">
        <v>215</v>
      </c>
      <c r="Y1008" s="204" t="s">
        <v>215</v>
      </c>
      <c r="Z1008" s="204" t="s">
        <v>215</v>
      </c>
      <c r="AA1008" s="204" t="s">
        <v>215</v>
      </c>
      <c r="AB1008" s="202">
        <v>12289.176972771729</v>
      </c>
      <c r="AC1008" s="158" t="s">
        <v>215</v>
      </c>
      <c r="AD1008" s="202">
        <v>3968.0200889802072</v>
      </c>
      <c r="AU1008" s="206" t="s">
        <v>244</v>
      </c>
      <c r="AV1008" s="204" t="s">
        <v>370</v>
      </c>
      <c r="AW1008" s="204" t="s">
        <v>275</v>
      </c>
      <c r="AX1008" s="204" t="s">
        <v>55</v>
      </c>
      <c r="AY1008" s="202">
        <v>20.141083324148092</v>
      </c>
      <c r="AZ1008" s="236" t="s">
        <v>215</v>
      </c>
      <c r="BA1008" s="236" t="s">
        <v>215</v>
      </c>
      <c r="BB1008" s="236" t="s">
        <v>215</v>
      </c>
      <c r="BC1008" s="236" t="s">
        <v>215</v>
      </c>
      <c r="BD1008" s="202">
        <v>0.8724326954374253</v>
      </c>
      <c r="BE1008" s="202">
        <v>0.96310038320642755</v>
      </c>
      <c r="BF1008" s="202">
        <v>19.796649346986804</v>
      </c>
      <c r="BG1008" s="236" t="s">
        <v>215</v>
      </c>
      <c r="BH1008" s="202">
        <v>5.4874423782215436</v>
      </c>
    </row>
    <row r="1009" spans="17:60" ht="16.5" thickBot="1" x14ac:dyDescent="0.3">
      <c r="Q1009" s="206" t="s">
        <v>244</v>
      </c>
      <c r="R1009" s="204" t="s">
        <v>364</v>
      </c>
      <c r="S1009" s="204" t="s">
        <v>299</v>
      </c>
      <c r="T1009" s="204" t="s">
        <v>52</v>
      </c>
      <c r="U1009" s="202">
        <v>2994.2576886444244</v>
      </c>
      <c r="V1009" s="204" t="s">
        <v>215</v>
      </c>
      <c r="W1009" s="204" t="s">
        <v>215</v>
      </c>
      <c r="X1009" s="204" t="s">
        <v>215</v>
      </c>
      <c r="Y1009" s="204" t="s">
        <v>215</v>
      </c>
      <c r="Z1009" s="204" t="s">
        <v>215</v>
      </c>
      <c r="AA1009" s="204" t="s">
        <v>215</v>
      </c>
      <c r="AB1009" s="202">
        <v>3766.474477026808</v>
      </c>
      <c r="AC1009" s="158" t="s">
        <v>215</v>
      </c>
      <c r="AD1009" s="202">
        <v>535.82045489116581</v>
      </c>
      <c r="AU1009" s="206" t="s">
        <v>244</v>
      </c>
      <c r="AV1009" s="204" t="s">
        <v>370</v>
      </c>
      <c r="AW1009" s="204" t="s">
        <v>275</v>
      </c>
      <c r="AX1009" s="204" t="s">
        <v>52</v>
      </c>
      <c r="AY1009" s="202">
        <v>2.1068870470353676</v>
      </c>
      <c r="AZ1009" s="236" t="s">
        <v>215</v>
      </c>
      <c r="BA1009" s="236" t="s">
        <v>215</v>
      </c>
      <c r="BB1009" s="236" t="s">
        <v>215</v>
      </c>
      <c r="BC1009" s="236" t="s">
        <v>215</v>
      </c>
      <c r="BD1009" s="202">
        <v>9.1262079394878334E-2</v>
      </c>
      <c r="BE1009" s="202">
        <v>0.10074650353785017</v>
      </c>
      <c r="BF1009" s="202">
        <v>2.0708570344803858</v>
      </c>
      <c r="BG1009" s="236" t="s">
        <v>215</v>
      </c>
      <c r="BH1009" s="202">
        <v>0.57402181808991315</v>
      </c>
    </row>
    <row r="1010" spans="17:60" ht="16.5" thickBot="1" x14ac:dyDescent="0.3">
      <c r="Q1010" s="206" t="s">
        <v>244</v>
      </c>
      <c r="R1010" s="204" t="s">
        <v>364</v>
      </c>
      <c r="S1010" s="204" t="s">
        <v>299</v>
      </c>
      <c r="T1010" s="204" t="s">
        <v>76</v>
      </c>
      <c r="U1010" s="202">
        <v>175815.00104764989</v>
      </c>
      <c r="V1010" s="204" t="s">
        <v>215</v>
      </c>
      <c r="W1010" s="204" t="s">
        <v>215</v>
      </c>
      <c r="X1010" s="204" t="s">
        <v>215</v>
      </c>
      <c r="Y1010" s="204" t="s">
        <v>215</v>
      </c>
      <c r="Z1010" s="204" t="s">
        <v>215</v>
      </c>
      <c r="AA1010" s="204" t="s">
        <v>215</v>
      </c>
      <c r="AB1010" s="202">
        <v>221157.55655760228</v>
      </c>
      <c r="AC1010" s="158" t="s">
        <v>215</v>
      </c>
      <c r="AD1010" s="202">
        <v>31461.979439949817</v>
      </c>
      <c r="AU1010" s="206" t="s">
        <v>244</v>
      </c>
      <c r="AV1010" s="204" t="s">
        <v>369</v>
      </c>
      <c r="AW1010" s="204" t="s">
        <v>275</v>
      </c>
      <c r="AX1010" s="204" t="s">
        <v>55</v>
      </c>
      <c r="AY1010" s="202">
        <v>954.46966151445315</v>
      </c>
      <c r="AZ1010" s="236" t="s">
        <v>215</v>
      </c>
      <c r="BA1010" s="236" t="s">
        <v>215</v>
      </c>
      <c r="BB1010" s="236" t="s">
        <v>215</v>
      </c>
      <c r="BC1010" s="236" t="s">
        <v>215</v>
      </c>
      <c r="BD1010" s="202">
        <v>56.405938912474902</v>
      </c>
      <c r="BE1010" s="202">
        <v>37.16445652922377</v>
      </c>
      <c r="BF1010" s="202">
        <v>1215.3957739520367</v>
      </c>
      <c r="BG1010" s="236" t="s">
        <v>215</v>
      </c>
      <c r="BH1010" s="202">
        <v>184.81573961305318</v>
      </c>
    </row>
    <row r="1011" spans="17:60" ht="16.5" thickBot="1" x14ac:dyDescent="0.3">
      <c r="Q1011" s="206" t="s">
        <v>244</v>
      </c>
      <c r="R1011" s="204" t="s">
        <v>347</v>
      </c>
      <c r="S1011" s="204" t="s">
        <v>299</v>
      </c>
      <c r="T1011" s="204" t="s">
        <v>55</v>
      </c>
      <c r="U1011" s="202">
        <v>110599.20429421701</v>
      </c>
      <c r="V1011" s="204" t="s">
        <v>215</v>
      </c>
      <c r="W1011" s="204" t="s">
        <v>215</v>
      </c>
      <c r="X1011" s="204" t="s">
        <v>215</v>
      </c>
      <c r="Y1011" s="204" t="s">
        <v>215</v>
      </c>
      <c r="Z1011" s="204" t="s">
        <v>215</v>
      </c>
      <c r="AA1011" s="204" t="s">
        <v>215</v>
      </c>
      <c r="AB1011" s="202">
        <v>146221.92132728201</v>
      </c>
      <c r="AC1011" s="158" t="s">
        <v>215</v>
      </c>
      <c r="AD1011" s="202">
        <v>30514.20268740899</v>
      </c>
      <c r="AU1011" s="206" t="s">
        <v>244</v>
      </c>
      <c r="AV1011" s="204" t="s">
        <v>369</v>
      </c>
      <c r="AW1011" s="204" t="s">
        <v>275</v>
      </c>
      <c r="AX1011" s="204" t="s">
        <v>52</v>
      </c>
      <c r="AY1011" s="202">
        <v>43.257379984100552</v>
      </c>
      <c r="AZ1011" s="236" t="s">
        <v>215</v>
      </c>
      <c r="BA1011" s="236" t="s">
        <v>215</v>
      </c>
      <c r="BB1011" s="236" t="s">
        <v>215</v>
      </c>
      <c r="BC1011" s="236" t="s">
        <v>215</v>
      </c>
      <c r="BD1011" s="202">
        <v>2.5563653107898636</v>
      </c>
      <c r="BE1011" s="202">
        <v>1.6843249008422003</v>
      </c>
      <c r="BF1011" s="202">
        <v>55.08277417795864</v>
      </c>
      <c r="BG1011" s="236" t="s">
        <v>215</v>
      </c>
      <c r="BH1011" s="202">
        <v>8.3760071145680612</v>
      </c>
    </row>
    <row r="1012" spans="17:60" ht="16.5" thickBot="1" x14ac:dyDescent="0.3">
      <c r="Q1012" s="206" t="s">
        <v>244</v>
      </c>
      <c r="R1012" s="204" t="s">
        <v>347</v>
      </c>
      <c r="S1012" s="204" t="s">
        <v>299</v>
      </c>
      <c r="T1012" s="204" t="s">
        <v>52</v>
      </c>
      <c r="U1012" s="202">
        <v>1883.5851148494842</v>
      </c>
      <c r="V1012" s="204" t="s">
        <v>215</v>
      </c>
      <c r="W1012" s="204" t="s">
        <v>215</v>
      </c>
      <c r="X1012" s="204" t="s">
        <v>215</v>
      </c>
      <c r="Y1012" s="204" t="s">
        <v>215</v>
      </c>
      <c r="Z1012" s="204" t="s">
        <v>215</v>
      </c>
      <c r="AA1012" s="204" t="s">
        <v>215</v>
      </c>
      <c r="AB1012" s="202">
        <v>2490.2659674122256</v>
      </c>
      <c r="AC1012" s="158" t="s">
        <v>215</v>
      </c>
      <c r="AD1012" s="202">
        <v>519.67912735253742</v>
      </c>
      <c r="AU1012" s="206" t="s">
        <v>244</v>
      </c>
      <c r="AV1012" s="204" t="s">
        <v>380</v>
      </c>
      <c r="AW1012" s="204" t="s">
        <v>275</v>
      </c>
      <c r="AX1012" s="204" t="s">
        <v>52</v>
      </c>
      <c r="AY1012" s="202">
        <v>43.611854900579601</v>
      </c>
      <c r="AZ1012" s="236" t="s">
        <v>215</v>
      </c>
      <c r="BA1012" s="236" t="s">
        <v>215</v>
      </c>
      <c r="BB1012" s="236" t="s">
        <v>215</v>
      </c>
      <c r="BC1012" s="236" t="s">
        <v>215</v>
      </c>
      <c r="BD1012" s="202">
        <v>2.1950174267921283</v>
      </c>
      <c r="BE1012" s="202">
        <v>1.0932791918483109</v>
      </c>
      <c r="BF1012" s="202">
        <v>54.25186578291288</v>
      </c>
      <c r="BG1012" s="236" t="s">
        <v>215</v>
      </c>
      <c r="BH1012" s="202">
        <v>6.8390773419353943</v>
      </c>
    </row>
    <row r="1013" spans="17:60" ht="16.5" thickBot="1" x14ac:dyDescent="0.3">
      <c r="Q1013" s="206" t="s">
        <v>244</v>
      </c>
      <c r="R1013" s="204" t="s">
        <v>375</v>
      </c>
      <c r="S1013" s="204" t="s">
        <v>299</v>
      </c>
      <c r="T1013" s="204" t="s">
        <v>52</v>
      </c>
      <c r="U1013" s="202">
        <v>60.949732321049417</v>
      </c>
      <c r="V1013" s="204" t="s">
        <v>215</v>
      </c>
      <c r="W1013" s="204" t="s">
        <v>215</v>
      </c>
      <c r="X1013" s="204" t="s">
        <v>215</v>
      </c>
      <c r="Y1013" s="204" t="s">
        <v>215</v>
      </c>
      <c r="Z1013" s="204" t="s">
        <v>215</v>
      </c>
      <c r="AA1013" s="204" t="s">
        <v>215</v>
      </c>
      <c r="AB1013" s="202">
        <v>80.985834183554118</v>
      </c>
      <c r="AC1013" s="158" t="s">
        <v>215</v>
      </c>
      <c r="AD1013" s="202">
        <v>28.309769276919194</v>
      </c>
      <c r="AU1013" s="206" t="s">
        <v>244</v>
      </c>
      <c r="AV1013" s="204" t="s">
        <v>380</v>
      </c>
      <c r="AW1013" s="204" t="s">
        <v>275</v>
      </c>
      <c r="AX1013" s="204" t="s">
        <v>76</v>
      </c>
      <c r="AY1013" s="202">
        <v>360.80595033965</v>
      </c>
      <c r="AZ1013" s="236" t="s">
        <v>215</v>
      </c>
      <c r="BA1013" s="236" t="s">
        <v>215</v>
      </c>
      <c r="BB1013" s="236" t="s">
        <v>215</v>
      </c>
      <c r="BC1013" s="236" t="s">
        <v>215</v>
      </c>
      <c r="BD1013" s="202">
        <v>18.159634587688707</v>
      </c>
      <c r="BE1013" s="202">
        <v>9.044825969925709</v>
      </c>
      <c r="BF1013" s="202">
        <v>448.83199845835668</v>
      </c>
      <c r="BG1013" s="236" t="s">
        <v>215</v>
      </c>
      <c r="BH1013" s="202">
        <v>56.580482656117724</v>
      </c>
    </row>
    <row r="1014" spans="17:60" ht="16.5" thickBot="1" x14ac:dyDescent="0.3">
      <c r="Q1014" s="206" t="s">
        <v>244</v>
      </c>
      <c r="R1014" s="204" t="s">
        <v>375</v>
      </c>
      <c r="S1014" s="204" t="s">
        <v>299</v>
      </c>
      <c r="T1014" s="204" t="s">
        <v>76</v>
      </c>
      <c r="U1014" s="202">
        <v>3578.8092902023855</v>
      </c>
      <c r="V1014" s="204" t="s">
        <v>215</v>
      </c>
      <c r="W1014" s="204" t="s">
        <v>215</v>
      </c>
      <c r="X1014" s="204" t="s">
        <v>215</v>
      </c>
      <c r="Y1014" s="204" t="s">
        <v>215</v>
      </c>
      <c r="Z1014" s="204" t="s">
        <v>215</v>
      </c>
      <c r="AA1014" s="204" t="s">
        <v>215</v>
      </c>
      <c r="AB1014" s="202">
        <v>4755.2769259791748</v>
      </c>
      <c r="AC1014" s="158" t="s">
        <v>215</v>
      </c>
      <c r="AD1014" s="202">
        <v>1662.2758039043026</v>
      </c>
      <c r="AU1014" s="206" t="s">
        <v>244</v>
      </c>
      <c r="AV1014" s="204" t="s">
        <v>311</v>
      </c>
      <c r="AW1014" s="204" t="s">
        <v>275</v>
      </c>
      <c r="AX1014" s="204" t="s">
        <v>55</v>
      </c>
      <c r="AY1014" s="202">
        <v>468.19781763660626</v>
      </c>
      <c r="AZ1014" s="236" t="s">
        <v>215</v>
      </c>
      <c r="BA1014" s="236" t="s">
        <v>215</v>
      </c>
      <c r="BB1014" s="236" t="s">
        <v>215</v>
      </c>
      <c r="BC1014" s="236" t="s">
        <v>215</v>
      </c>
      <c r="BD1014" s="202">
        <v>40.435467884078392</v>
      </c>
      <c r="BE1014" s="202">
        <v>106.12992181471793</v>
      </c>
      <c r="BF1014" s="202">
        <v>627.34938448777473</v>
      </c>
      <c r="BG1014" s="236" t="s">
        <v>215</v>
      </c>
      <c r="BH1014" s="202">
        <v>211.97602295742459</v>
      </c>
    </row>
    <row r="1015" spans="17:60" ht="16.5" thickBot="1" x14ac:dyDescent="0.3">
      <c r="Q1015" s="206" t="s">
        <v>244</v>
      </c>
      <c r="R1015" s="204" t="s">
        <v>357</v>
      </c>
      <c r="S1015" s="204" t="s">
        <v>298</v>
      </c>
      <c r="T1015" s="204" t="s">
        <v>52</v>
      </c>
      <c r="U1015" s="202">
        <v>28020.392483420695</v>
      </c>
      <c r="V1015" s="204" t="s">
        <v>215</v>
      </c>
      <c r="W1015" s="204" t="s">
        <v>215</v>
      </c>
      <c r="X1015" s="204" t="s">
        <v>215</v>
      </c>
      <c r="Y1015" s="204" t="s">
        <v>215</v>
      </c>
      <c r="Z1015" s="204" t="s">
        <v>215</v>
      </c>
      <c r="AA1015" s="204" t="s">
        <v>215</v>
      </c>
      <c r="AB1015" s="202">
        <v>35246.830466638166</v>
      </c>
      <c r="AC1015" s="158" t="s">
        <v>215</v>
      </c>
      <c r="AD1015" s="202">
        <v>4551.6292583603818</v>
      </c>
      <c r="AU1015" s="206" t="s">
        <v>244</v>
      </c>
      <c r="AV1015" s="204" t="s">
        <v>311</v>
      </c>
      <c r="AW1015" s="204" t="s">
        <v>275</v>
      </c>
      <c r="AX1015" s="204" t="s">
        <v>52</v>
      </c>
      <c r="AY1015" s="202">
        <v>47.431359913666583</v>
      </c>
      <c r="AZ1015" s="236" t="s">
        <v>215</v>
      </c>
      <c r="BA1015" s="236" t="s">
        <v>215</v>
      </c>
      <c r="BB1015" s="236" t="s">
        <v>215</v>
      </c>
      <c r="BC1015" s="236" t="s">
        <v>215</v>
      </c>
      <c r="BD1015" s="202">
        <v>4.0963651649820845</v>
      </c>
      <c r="BE1015" s="202">
        <v>10.751623201948057</v>
      </c>
      <c r="BF1015" s="202">
        <v>63.554406548627107</v>
      </c>
      <c r="BG1015" s="236" t="s">
        <v>215</v>
      </c>
      <c r="BH1015" s="202">
        <v>21.474493599124273</v>
      </c>
    </row>
    <row r="1016" spans="17:60" ht="16.5" thickBot="1" x14ac:dyDescent="0.3">
      <c r="Q1016" s="206" t="s">
        <v>244</v>
      </c>
      <c r="R1016" s="204" t="s">
        <v>357</v>
      </c>
      <c r="S1016" s="204" t="s">
        <v>298</v>
      </c>
      <c r="T1016" s="204" t="s">
        <v>76</v>
      </c>
      <c r="U1016" s="202">
        <v>1645284.3608960081</v>
      </c>
      <c r="V1016" s="204" t="s">
        <v>215</v>
      </c>
      <c r="W1016" s="204" t="s">
        <v>215</v>
      </c>
      <c r="X1016" s="204" t="s">
        <v>215</v>
      </c>
      <c r="Y1016" s="204" t="s">
        <v>215</v>
      </c>
      <c r="Z1016" s="204" t="s">
        <v>215</v>
      </c>
      <c r="AA1016" s="204" t="s">
        <v>215</v>
      </c>
      <c r="AB1016" s="202">
        <v>2069601.9505160491</v>
      </c>
      <c r="AC1016" s="158" t="s">
        <v>215</v>
      </c>
      <c r="AD1016" s="202">
        <v>267259.79801346513</v>
      </c>
      <c r="AU1016" s="206" t="s">
        <v>244</v>
      </c>
      <c r="AV1016" s="204" t="s">
        <v>546</v>
      </c>
      <c r="AW1016" s="204" t="s">
        <v>275</v>
      </c>
      <c r="AX1016" s="204" t="s">
        <v>52</v>
      </c>
      <c r="AY1016" s="202">
        <v>155.34947987484395</v>
      </c>
      <c r="AZ1016" s="236" t="s">
        <v>215</v>
      </c>
      <c r="BA1016" s="236" t="s">
        <v>215</v>
      </c>
      <c r="BB1016" s="236" t="s">
        <v>215</v>
      </c>
      <c r="BC1016" s="236" t="s">
        <v>215</v>
      </c>
      <c r="BD1016" s="202">
        <v>5.0437704432072215</v>
      </c>
      <c r="BE1016" s="202">
        <v>22.786982880447766</v>
      </c>
      <c r="BF1016" s="202">
        <v>200.1721272275621</v>
      </c>
      <c r="BG1016" s="236" t="s">
        <v>215</v>
      </c>
      <c r="BH1016" s="202">
        <v>48.943433170262892</v>
      </c>
    </row>
    <row r="1017" spans="17:60" ht="16.5" thickBot="1" x14ac:dyDescent="0.3">
      <c r="Q1017" s="206" t="s">
        <v>244</v>
      </c>
      <c r="R1017" s="204" t="s">
        <v>370</v>
      </c>
      <c r="S1017" s="204" t="s">
        <v>298</v>
      </c>
      <c r="T1017" s="204" t="s">
        <v>55</v>
      </c>
      <c r="U1017" s="202">
        <v>52329.694460804109</v>
      </c>
      <c r="V1017" s="204" t="s">
        <v>215</v>
      </c>
      <c r="W1017" s="204" t="s">
        <v>215</v>
      </c>
      <c r="X1017" s="204" t="s">
        <v>215</v>
      </c>
      <c r="Y1017" s="204" t="s">
        <v>215</v>
      </c>
      <c r="Z1017" s="204" t="s">
        <v>215</v>
      </c>
      <c r="AA1017" s="204" t="s">
        <v>215</v>
      </c>
      <c r="AB1017" s="202">
        <v>51434.800949035576</v>
      </c>
      <c r="AC1017" s="158" t="s">
        <v>215</v>
      </c>
      <c r="AD1017" s="202">
        <v>14977.871032736019</v>
      </c>
      <c r="AU1017" s="206" t="s">
        <v>244</v>
      </c>
      <c r="AV1017" s="204" t="s">
        <v>546</v>
      </c>
      <c r="AW1017" s="204" t="s">
        <v>275</v>
      </c>
      <c r="AX1017" s="204" t="s">
        <v>76</v>
      </c>
      <c r="AY1017" s="202">
        <v>1598.2853950703857</v>
      </c>
      <c r="AZ1017" s="236" t="s">
        <v>215</v>
      </c>
      <c r="BA1017" s="236" t="s">
        <v>215</v>
      </c>
      <c r="BB1017" s="236" t="s">
        <v>215</v>
      </c>
      <c r="BC1017" s="236" t="s">
        <v>215</v>
      </c>
      <c r="BD1017" s="202">
        <v>51.891931932828975</v>
      </c>
      <c r="BE1017" s="202">
        <v>234.43980607389304</v>
      </c>
      <c r="BF1017" s="202">
        <v>2059.43520187988</v>
      </c>
      <c r="BG1017" s="236" t="s">
        <v>215</v>
      </c>
      <c r="BH1017" s="202">
        <v>503.54577616646304</v>
      </c>
    </row>
    <row r="1018" spans="17:60" ht="16.5" thickBot="1" x14ac:dyDescent="0.3">
      <c r="Q1018" s="206" t="s">
        <v>244</v>
      </c>
      <c r="R1018" s="204" t="s">
        <v>370</v>
      </c>
      <c r="S1018" s="204" t="s">
        <v>298</v>
      </c>
      <c r="T1018" s="204" t="s">
        <v>52</v>
      </c>
      <c r="U1018" s="202">
        <v>891.21286177784077</v>
      </c>
      <c r="V1018" s="204" t="s">
        <v>215</v>
      </c>
      <c r="W1018" s="204" t="s">
        <v>215</v>
      </c>
      <c r="X1018" s="204" t="s">
        <v>215</v>
      </c>
      <c r="Y1018" s="204" t="s">
        <v>215</v>
      </c>
      <c r="Z1018" s="204" t="s">
        <v>215</v>
      </c>
      <c r="AA1018" s="204" t="s">
        <v>215</v>
      </c>
      <c r="AB1018" s="202">
        <v>875.97217260838613</v>
      </c>
      <c r="AC1018" s="158" t="s">
        <v>215</v>
      </c>
      <c r="AD1018" s="202">
        <v>255.08406735342854</v>
      </c>
      <c r="AU1018" s="206" t="s">
        <v>244</v>
      </c>
      <c r="AV1018" s="204" t="s">
        <v>545</v>
      </c>
      <c r="AW1018" s="204" t="s">
        <v>275</v>
      </c>
      <c r="AX1018" s="204" t="s">
        <v>52</v>
      </c>
      <c r="AY1018" s="202">
        <v>266.60139344924937</v>
      </c>
      <c r="AZ1018" s="236" t="s">
        <v>215</v>
      </c>
      <c r="BA1018" s="236" t="s">
        <v>215</v>
      </c>
      <c r="BB1018" s="236" t="s">
        <v>215</v>
      </c>
      <c r="BC1018" s="236" t="s">
        <v>215</v>
      </c>
      <c r="BD1018" s="202">
        <v>8.2187374550791468</v>
      </c>
      <c r="BE1018" s="202">
        <v>104.56341284103429</v>
      </c>
      <c r="BF1018" s="202">
        <v>341.12870947467428</v>
      </c>
      <c r="BG1018" s="236" t="s">
        <v>215</v>
      </c>
      <c r="BH1018" s="202">
        <v>147.1849001012917</v>
      </c>
    </row>
    <row r="1019" spans="17:60" ht="16.5" thickBot="1" x14ac:dyDescent="0.3">
      <c r="Q1019" s="206" t="s">
        <v>244</v>
      </c>
      <c r="R1019" s="204" t="s">
        <v>369</v>
      </c>
      <c r="S1019" s="204" t="s">
        <v>298</v>
      </c>
      <c r="T1019" s="204" t="s">
        <v>55</v>
      </c>
      <c r="U1019" s="202">
        <v>175181.69176562625</v>
      </c>
      <c r="V1019" s="204" t="s">
        <v>215</v>
      </c>
      <c r="W1019" s="204" t="s">
        <v>215</v>
      </c>
      <c r="X1019" s="204" t="s">
        <v>215</v>
      </c>
      <c r="Y1019" s="204" t="s">
        <v>215</v>
      </c>
      <c r="Z1019" s="204" t="s">
        <v>215</v>
      </c>
      <c r="AA1019" s="204" t="s">
        <v>215</v>
      </c>
      <c r="AB1019" s="202">
        <v>223071.6139346734</v>
      </c>
      <c r="AC1019" s="158" t="s">
        <v>215</v>
      </c>
      <c r="AD1019" s="202">
        <v>30524.747901750427</v>
      </c>
      <c r="AU1019" s="206" t="s">
        <v>244</v>
      </c>
      <c r="AV1019" s="204" t="s">
        <v>545</v>
      </c>
      <c r="AW1019" s="204" t="s">
        <v>275</v>
      </c>
      <c r="AX1019" s="204" t="s">
        <v>76</v>
      </c>
      <c r="AY1019" s="202">
        <v>2753.1563685659935</v>
      </c>
      <c r="AZ1019" s="236" t="s">
        <v>215</v>
      </c>
      <c r="BA1019" s="236" t="s">
        <v>215</v>
      </c>
      <c r="BB1019" s="236" t="s">
        <v>215</v>
      </c>
      <c r="BC1019" s="236" t="s">
        <v>215</v>
      </c>
      <c r="BD1019" s="202">
        <v>84.873785066432575</v>
      </c>
      <c r="BE1019" s="202">
        <v>1079.8121579851752</v>
      </c>
      <c r="BF1019" s="202">
        <v>3522.789835566562</v>
      </c>
      <c r="BG1019" s="236" t="s">
        <v>215</v>
      </c>
      <c r="BH1019" s="202">
        <v>1519.958466187685</v>
      </c>
    </row>
    <row r="1020" spans="17:60" ht="16.5" thickBot="1" x14ac:dyDescent="0.3">
      <c r="Q1020" s="206" t="s">
        <v>244</v>
      </c>
      <c r="R1020" s="204" t="s">
        <v>369</v>
      </c>
      <c r="S1020" s="204" t="s">
        <v>298</v>
      </c>
      <c r="T1020" s="204" t="s">
        <v>52</v>
      </c>
      <c r="U1020" s="202">
        <v>2983.4719715808587</v>
      </c>
      <c r="V1020" s="204" t="s">
        <v>215</v>
      </c>
      <c r="W1020" s="204" t="s">
        <v>215</v>
      </c>
      <c r="X1020" s="204" t="s">
        <v>215</v>
      </c>
      <c r="Y1020" s="204" t="s">
        <v>215</v>
      </c>
      <c r="Z1020" s="204" t="s">
        <v>215</v>
      </c>
      <c r="AA1020" s="204" t="s">
        <v>215</v>
      </c>
      <c r="AB1020" s="202">
        <v>3799.0722724598813</v>
      </c>
      <c r="AC1020" s="158" t="s">
        <v>215</v>
      </c>
      <c r="AD1020" s="202">
        <v>519.85871860562497</v>
      </c>
      <c r="AU1020" s="206" t="s">
        <v>244</v>
      </c>
      <c r="AV1020" s="204" t="s">
        <v>368</v>
      </c>
      <c r="AW1020" s="204" t="s">
        <v>275</v>
      </c>
      <c r="AX1020" s="204" t="s">
        <v>55</v>
      </c>
      <c r="AY1020" s="202">
        <v>211.84463418420475</v>
      </c>
      <c r="AZ1020" s="236" t="s">
        <v>215</v>
      </c>
      <c r="BA1020" s="236" t="s">
        <v>215</v>
      </c>
      <c r="BB1020" s="236" t="s">
        <v>215</v>
      </c>
      <c r="BC1020" s="236" t="s">
        <v>215</v>
      </c>
      <c r="BD1020" s="202">
        <v>9.2345153476450506</v>
      </c>
      <c r="BE1020" s="202">
        <v>10.194213624219318</v>
      </c>
      <c r="BF1020" s="202">
        <v>283.98699383478606</v>
      </c>
      <c r="BG1020" s="236" t="s">
        <v>215</v>
      </c>
      <c r="BH1020" s="202">
        <v>58.083415633107983</v>
      </c>
    </row>
    <row r="1021" spans="17:60" ht="16.5" thickBot="1" x14ac:dyDescent="0.3">
      <c r="Q1021" s="206" t="s">
        <v>244</v>
      </c>
      <c r="R1021" s="204" t="s">
        <v>380</v>
      </c>
      <c r="S1021" s="204" t="s">
        <v>298</v>
      </c>
      <c r="T1021" s="204" t="s">
        <v>52</v>
      </c>
      <c r="U1021" s="202">
        <v>7846.1438626722938</v>
      </c>
      <c r="V1021" s="204" t="s">
        <v>215</v>
      </c>
      <c r="W1021" s="204" t="s">
        <v>215</v>
      </c>
      <c r="X1021" s="204" t="s">
        <v>215</v>
      </c>
      <c r="Y1021" s="204" t="s">
        <v>215</v>
      </c>
      <c r="Z1021" s="204" t="s">
        <v>215</v>
      </c>
      <c r="AA1021" s="204" t="s">
        <v>215</v>
      </c>
      <c r="AB1021" s="202">
        <v>9760.3723740139685</v>
      </c>
      <c r="AC1021" s="158" t="s">
        <v>215</v>
      </c>
      <c r="AD1021" s="202">
        <v>2146.7184269354543</v>
      </c>
      <c r="AU1021" s="206" t="s">
        <v>244</v>
      </c>
      <c r="AV1021" s="204" t="s">
        <v>368</v>
      </c>
      <c r="AW1021" s="204" t="s">
        <v>275</v>
      </c>
      <c r="AX1021" s="204" t="s">
        <v>52</v>
      </c>
      <c r="AY1021" s="202">
        <v>21.856975842755787</v>
      </c>
      <c r="AZ1021" s="236" t="s">
        <v>215</v>
      </c>
      <c r="BA1021" s="236" t="s">
        <v>215</v>
      </c>
      <c r="BB1021" s="236" t="s">
        <v>215</v>
      </c>
      <c r="BC1021" s="236" t="s">
        <v>215</v>
      </c>
      <c r="BD1021" s="202">
        <v>0.95276701083460646</v>
      </c>
      <c r="BE1021" s="202">
        <v>1.0517834533713519</v>
      </c>
      <c r="BF1021" s="202">
        <v>29.300231690109822</v>
      </c>
      <c r="BG1021" s="236" t="s">
        <v>215</v>
      </c>
      <c r="BH1021" s="202">
        <v>5.9927305557982464</v>
      </c>
    </row>
    <row r="1022" spans="17:60" ht="16.5" thickBot="1" x14ac:dyDescent="0.3">
      <c r="Q1022" s="206" t="s">
        <v>244</v>
      </c>
      <c r="R1022" s="204" t="s">
        <v>380</v>
      </c>
      <c r="S1022" s="204" t="s">
        <v>298</v>
      </c>
      <c r="T1022" s="204" t="s">
        <v>76</v>
      </c>
      <c r="U1022" s="202">
        <v>460705.09951057716</v>
      </c>
      <c r="V1022" s="204" t="s">
        <v>215</v>
      </c>
      <c r="W1022" s="204" t="s">
        <v>215</v>
      </c>
      <c r="X1022" s="204" t="s">
        <v>215</v>
      </c>
      <c r="Y1022" s="204" t="s">
        <v>215</v>
      </c>
      <c r="Z1022" s="204" t="s">
        <v>215</v>
      </c>
      <c r="AA1022" s="204" t="s">
        <v>215</v>
      </c>
      <c r="AB1022" s="202">
        <v>573103.60408034793</v>
      </c>
      <c r="AC1022" s="158" t="s">
        <v>215</v>
      </c>
      <c r="AD1022" s="202">
        <v>126049.70592084533</v>
      </c>
      <c r="AU1022" s="206" t="s">
        <v>244</v>
      </c>
      <c r="AV1022" s="204" t="s">
        <v>366</v>
      </c>
      <c r="AW1022" s="204" t="s">
        <v>275</v>
      </c>
      <c r="AX1022" s="204" t="s">
        <v>52</v>
      </c>
      <c r="AY1022" s="202">
        <v>32.089777490886995</v>
      </c>
      <c r="AZ1022" s="236" t="s">
        <v>215</v>
      </c>
      <c r="BA1022" s="236" t="s">
        <v>215</v>
      </c>
      <c r="BB1022" s="236" t="s">
        <v>215</v>
      </c>
      <c r="BC1022" s="236" t="s">
        <v>215</v>
      </c>
      <c r="BD1022" s="202">
        <v>1.4799694069430953</v>
      </c>
      <c r="BE1022" s="202">
        <v>2.8910156102062614</v>
      </c>
      <c r="BF1022" s="202">
        <v>40.365706783110568</v>
      </c>
      <c r="BG1022" s="236" t="s">
        <v>215</v>
      </c>
      <c r="BH1022" s="202">
        <v>7.8660433028305148</v>
      </c>
    </row>
    <row r="1023" spans="17:60" ht="16.5" thickBot="1" x14ac:dyDescent="0.3">
      <c r="Q1023" s="206" t="s">
        <v>244</v>
      </c>
      <c r="R1023" s="204" t="s">
        <v>546</v>
      </c>
      <c r="S1023" s="204" t="s">
        <v>298</v>
      </c>
      <c r="T1023" s="204" t="s">
        <v>52</v>
      </c>
      <c r="U1023" s="202">
        <v>40354.061708327798</v>
      </c>
      <c r="V1023" s="204" t="s">
        <v>215</v>
      </c>
      <c r="W1023" s="204" t="s">
        <v>215</v>
      </c>
      <c r="X1023" s="204" t="s">
        <v>215</v>
      </c>
      <c r="Y1023" s="204" t="s">
        <v>215</v>
      </c>
      <c r="Z1023" s="204" t="s">
        <v>215</v>
      </c>
      <c r="AA1023" s="204" t="s">
        <v>215</v>
      </c>
      <c r="AB1023" s="202">
        <v>51997.33131347505</v>
      </c>
      <c r="AC1023" s="158" t="s">
        <v>215</v>
      </c>
      <c r="AD1023" s="202">
        <v>12713.697683194063</v>
      </c>
      <c r="AU1023" s="206" t="s">
        <v>244</v>
      </c>
      <c r="AV1023" s="204" t="s">
        <v>366</v>
      </c>
      <c r="AW1023" s="204" t="s">
        <v>275</v>
      </c>
      <c r="AX1023" s="204" t="s">
        <v>76</v>
      </c>
      <c r="AY1023" s="202">
        <v>333.6797931661996</v>
      </c>
      <c r="AZ1023" s="236" t="s">
        <v>215</v>
      </c>
      <c r="BA1023" s="236" t="s">
        <v>215</v>
      </c>
      <c r="BB1023" s="236" t="s">
        <v>215</v>
      </c>
      <c r="BC1023" s="236" t="s">
        <v>215</v>
      </c>
      <c r="BD1023" s="202">
        <v>15.389196317778051</v>
      </c>
      <c r="BE1023" s="202">
        <v>30.061707069418979</v>
      </c>
      <c r="BF1023" s="202">
        <v>419.73555890877856</v>
      </c>
      <c r="BG1023" s="236" t="s">
        <v>215</v>
      </c>
      <c r="BH1023" s="202">
        <v>81.793639830324224</v>
      </c>
    </row>
    <row r="1024" spans="17:60" ht="16.5" thickBot="1" x14ac:dyDescent="0.3">
      <c r="Q1024" s="206" t="s">
        <v>244</v>
      </c>
      <c r="R1024" s="204" t="s">
        <v>546</v>
      </c>
      <c r="S1024" s="204" t="s">
        <v>298</v>
      </c>
      <c r="T1024" s="204" t="s">
        <v>76</v>
      </c>
      <c r="U1024" s="202">
        <v>2369485.233173117</v>
      </c>
      <c r="V1024" s="204" t="s">
        <v>215</v>
      </c>
      <c r="W1024" s="204" t="s">
        <v>215</v>
      </c>
      <c r="X1024" s="204" t="s">
        <v>215</v>
      </c>
      <c r="Y1024" s="204" t="s">
        <v>215</v>
      </c>
      <c r="Z1024" s="204" t="s">
        <v>215</v>
      </c>
      <c r="AA1024" s="204" t="s">
        <v>215</v>
      </c>
      <c r="AB1024" s="202">
        <v>3053147.6509652864</v>
      </c>
      <c r="AC1024" s="158" t="s">
        <v>215</v>
      </c>
      <c r="AD1024" s="202">
        <v>746515.16214385862</v>
      </c>
      <c r="AU1024" s="206" t="s">
        <v>244</v>
      </c>
      <c r="AV1024" s="204" t="s">
        <v>359</v>
      </c>
      <c r="AW1024" s="204" t="s">
        <v>275</v>
      </c>
      <c r="AX1024" s="204" t="s">
        <v>52</v>
      </c>
      <c r="AY1024" s="202">
        <v>18.522123423589754</v>
      </c>
      <c r="AZ1024" s="236" t="s">
        <v>215</v>
      </c>
      <c r="BA1024" s="236" t="s">
        <v>215</v>
      </c>
      <c r="BB1024" s="236" t="s">
        <v>215</v>
      </c>
      <c r="BC1024" s="236" t="s">
        <v>215</v>
      </c>
      <c r="BD1024" s="202">
        <v>1.2469163514597108</v>
      </c>
      <c r="BE1024" s="202">
        <v>1.8655199929978754</v>
      </c>
      <c r="BF1024" s="202">
        <v>24.487883898817174</v>
      </c>
      <c r="BG1024" s="236" t="s">
        <v>215</v>
      </c>
      <c r="BH1024" s="202">
        <v>6.0571224340992682</v>
      </c>
    </row>
    <row r="1025" spans="17:60" ht="16.5" thickBot="1" x14ac:dyDescent="0.3">
      <c r="Q1025" s="206" t="s">
        <v>244</v>
      </c>
      <c r="R1025" s="204" t="s">
        <v>545</v>
      </c>
      <c r="S1025" s="204" t="s">
        <v>298</v>
      </c>
      <c r="T1025" s="204" t="s">
        <v>52</v>
      </c>
      <c r="U1025" s="202">
        <v>19253.165395303444</v>
      </c>
      <c r="V1025" s="204" t="s">
        <v>215</v>
      </c>
      <c r="W1025" s="204" t="s">
        <v>215</v>
      </c>
      <c r="X1025" s="204" t="s">
        <v>215</v>
      </c>
      <c r="Y1025" s="204" t="s">
        <v>215</v>
      </c>
      <c r="Z1025" s="204" t="s">
        <v>215</v>
      </c>
      <c r="AA1025" s="204" t="s">
        <v>215</v>
      </c>
      <c r="AB1025" s="202">
        <v>24635.308089087597</v>
      </c>
      <c r="AC1025" s="158" t="s">
        <v>215</v>
      </c>
      <c r="AD1025" s="202">
        <v>10629.258867249036</v>
      </c>
      <c r="AU1025" s="206" t="s">
        <v>244</v>
      </c>
      <c r="AV1025" s="204" t="s">
        <v>359</v>
      </c>
      <c r="AW1025" s="204" t="s">
        <v>275</v>
      </c>
      <c r="AX1025" s="204" t="s">
        <v>76</v>
      </c>
      <c r="AY1025" s="202">
        <v>194.47008177222659</v>
      </c>
      <c r="AZ1025" s="236" t="s">
        <v>215</v>
      </c>
      <c r="BA1025" s="236" t="s">
        <v>215</v>
      </c>
      <c r="BB1025" s="236" t="s">
        <v>215</v>
      </c>
      <c r="BC1025" s="236" t="s">
        <v>215</v>
      </c>
      <c r="BD1025" s="202">
        <v>13.091799427416841</v>
      </c>
      <c r="BE1025" s="202">
        <v>19.586729733372483</v>
      </c>
      <c r="BF1025" s="202">
        <v>257.10663271829213</v>
      </c>
      <c r="BG1025" s="236" t="s">
        <v>215</v>
      </c>
      <c r="BH1025" s="202">
        <v>63.595791266754205</v>
      </c>
    </row>
    <row r="1026" spans="17:60" ht="16.5" thickBot="1" x14ac:dyDescent="0.3">
      <c r="Q1026" s="206" t="s">
        <v>244</v>
      </c>
      <c r="R1026" s="204" t="s">
        <v>545</v>
      </c>
      <c r="S1026" s="204" t="s">
        <v>298</v>
      </c>
      <c r="T1026" s="204" t="s">
        <v>76</v>
      </c>
      <c r="U1026" s="202">
        <v>1609962.9834541846</v>
      </c>
      <c r="V1026" s="204" t="s">
        <v>215</v>
      </c>
      <c r="W1026" s="204" t="s">
        <v>215</v>
      </c>
      <c r="X1026" s="204" t="s">
        <v>215</v>
      </c>
      <c r="Y1026" s="204" t="s">
        <v>215</v>
      </c>
      <c r="Z1026" s="204" t="s">
        <v>215</v>
      </c>
      <c r="AA1026" s="204" t="s">
        <v>215</v>
      </c>
      <c r="AB1026" s="202">
        <v>2060021.4715391933</v>
      </c>
      <c r="AC1026" s="158" t="s">
        <v>215</v>
      </c>
      <c r="AD1026" s="202">
        <v>888825.96531360631</v>
      </c>
      <c r="AU1026" s="206" t="s">
        <v>244</v>
      </c>
      <c r="AV1026" s="204" t="s">
        <v>310</v>
      </c>
      <c r="AW1026" s="204" t="s">
        <v>275</v>
      </c>
      <c r="AX1026" s="204" t="s">
        <v>55</v>
      </c>
      <c r="AY1026" s="202">
        <v>984.06770298325716</v>
      </c>
      <c r="AZ1026" s="236" t="s">
        <v>215</v>
      </c>
      <c r="BA1026" s="236" t="s">
        <v>215</v>
      </c>
      <c r="BB1026" s="236" t="s">
        <v>215</v>
      </c>
      <c r="BC1026" s="236" t="s">
        <v>215</v>
      </c>
      <c r="BD1026" s="202">
        <v>66.247809807295212</v>
      </c>
      <c r="BE1026" s="202">
        <v>657.72695336435527</v>
      </c>
      <c r="BF1026" s="202">
        <v>1301.0244618356699</v>
      </c>
      <c r="BG1026" s="236" t="s">
        <v>215</v>
      </c>
      <c r="BH1026" s="202">
        <v>880.42391373447674</v>
      </c>
    </row>
    <row r="1027" spans="17:60" ht="16.5" thickBot="1" x14ac:dyDescent="0.3">
      <c r="Q1027" s="206" t="s">
        <v>244</v>
      </c>
      <c r="R1027" s="204" t="s">
        <v>368</v>
      </c>
      <c r="S1027" s="204" t="s">
        <v>298</v>
      </c>
      <c r="T1027" s="204" t="s">
        <v>55</v>
      </c>
      <c r="U1027" s="202">
        <v>734767.96086177859</v>
      </c>
      <c r="V1027" s="204" t="s">
        <v>215</v>
      </c>
      <c r="W1027" s="204" t="s">
        <v>215</v>
      </c>
      <c r="X1027" s="204" t="s">
        <v>215</v>
      </c>
      <c r="Y1027" s="204" t="s">
        <v>215</v>
      </c>
      <c r="Z1027" s="204" t="s">
        <v>215</v>
      </c>
      <c r="AA1027" s="204" t="s">
        <v>215</v>
      </c>
      <c r="AB1027" s="202">
        <v>984988.57511685975</v>
      </c>
      <c r="AC1027" s="158" t="s">
        <v>215</v>
      </c>
      <c r="AD1027" s="202">
        <v>211640.91529215261</v>
      </c>
      <c r="AU1027" s="206" t="s">
        <v>244</v>
      </c>
      <c r="AV1027" s="204" t="s">
        <v>310</v>
      </c>
      <c r="AW1027" s="204" t="s">
        <v>275</v>
      </c>
      <c r="AX1027" s="204" t="s">
        <v>52</v>
      </c>
      <c r="AY1027" s="202">
        <v>36.261720922580395</v>
      </c>
      <c r="AZ1027" s="236" t="s">
        <v>215</v>
      </c>
      <c r="BA1027" s="236" t="s">
        <v>215</v>
      </c>
      <c r="BB1027" s="236" t="s">
        <v>215</v>
      </c>
      <c r="BC1027" s="236" t="s">
        <v>215</v>
      </c>
      <c r="BD1027" s="202">
        <v>2.4411527618290245</v>
      </c>
      <c r="BE1027" s="202">
        <v>24.236453603602406</v>
      </c>
      <c r="BF1027" s="202">
        <v>47.941199376338083</v>
      </c>
      <c r="BG1027" s="236" t="s">
        <v>215</v>
      </c>
      <c r="BH1027" s="202">
        <v>32.442570929440166</v>
      </c>
    </row>
    <row r="1028" spans="17:60" ht="16.5" thickBot="1" x14ac:dyDescent="0.3">
      <c r="Q1028" s="206" t="s">
        <v>244</v>
      </c>
      <c r="R1028" s="204" t="s">
        <v>368</v>
      </c>
      <c r="S1028" s="204" t="s">
        <v>298</v>
      </c>
      <c r="T1028" s="204" t="s">
        <v>52</v>
      </c>
      <c r="U1028" s="202">
        <v>12513.634276469824</v>
      </c>
      <c r="V1028" s="204" t="s">
        <v>215</v>
      </c>
      <c r="W1028" s="204" t="s">
        <v>215</v>
      </c>
      <c r="X1028" s="204" t="s">
        <v>215</v>
      </c>
      <c r="Y1028" s="204" t="s">
        <v>215</v>
      </c>
      <c r="Z1028" s="204" t="s">
        <v>215</v>
      </c>
      <c r="AA1028" s="204" t="s">
        <v>215</v>
      </c>
      <c r="AB1028" s="202">
        <v>16775.073835632556</v>
      </c>
      <c r="AC1028" s="158" t="s">
        <v>215</v>
      </c>
      <c r="AD1028" s="202">
        <v>3604.3991477215927</v>
      </c>
      <c r="AU1028" s="206" t="s">
        <v>244</v>
      </c>
      <c r="AV1028" s="204" t="s">
        <v>364</v>
      </c>
      <c r="AW1028" s="204" t="s">
        <v>275</v>
      </c>
      <c r="AX1028" s="204" t="s">
        <v>52</v>
      </c>
      <c r="AY1028" s="202">
        <v>194.33768993137338</v>
      </c>
      <c r="AZ1028" s="236" t="s">
        <v>215</v>
      </c>
      <c r="BA1028" s="236" t="s">
        <v>215</v>
      </c>
      <c r="BB1028" s="236" t="s">
        <v>215</v>
      </c>
      <c r="BC1028" s="236" t="s">
        <v>215</v>
      </c>
      <c r="BD1028" s="202">
        <v>8.9627868499899606</v>
      </c>
      <c r="BE1028" s="202">
        <v>4.6475251203463266</v>
      </c>
      <c r="BF1028" s="202">
        <v>244.4572328650336</v>
      </c>
      <c r="BG1028" s="236" t="s">
        <v>215</v>
      </c>
      <c r="BH1028" s="202">
        <v>34.776602500324259</v>
      </c>
    </row>
    <row r="1029" spans="17:60" ht="16.5" thickBot="1" x14ac:dyDescent="0.3">
      <c r="Q1029" s="206" t="s">
        <v>244</v>
      </c>
      <c r="R1029" s="204" t="s">
        <v>359</v>
      </c>
      <c r="S1029" s="204" t="s">
        <v>298</v>
      </c>
      <c r="T1029" s="204" t="s">
        <v>52</v>
      </c>
      <c r="U1029" s="202">
        <v>720.64091586958978</v>
      </c>
      <c r="V1029" s="204" t="s">
        <v>215</v>
      </c>
      <c r="W1029" s="204" t="s">
        <v>215</v>
      </c>
      <c r="X1029" s="204" t="s">
        <v>215</v>
      </c>
      <c r="Y1029" s="204" t="s">
        <v>215</v>
      </c>
      <c r="Z1029" s="204" t="s">
        <v>215</v>
      </c>
      <c r="AA1029" s="204" t="s">
        <v>215</v>
      </c>
      <c r="AB1029" s="202">
        <v>952.75097120218027</v>
      </c>
      <c r="AC1029" s="158" t="s">
        <v>215</v>
      </c>
      <c r="AD1029" s="202">
        <v>244.22780904841014</v>
      </c>
      <c r="AU1029" s="206" t="s">
        <v>244</v>
      </c>
      <c r="AV1029" s="204" t="s">
        <v>364</v>
      </c>
      <c r="AW1029" s="204" t="s">
        <v>275</v>
      </c>
      <c r="AX1029" s="204" t="s">
        <v>76</v>
      </c>
      <c r="AY1029" s="202">
        <v>2039.4965750110332</v>
      </c>
      <c r="AZ1029" s="236" t="s">
        <v>215</v>
      </c>
      <c r="BA1029" s="236" t="s">
        <v>215</v>
      </c>
      <c r="BB1029" s="236" t="s">
        <v>215</v>
      </c>
      <c r="BC1029" s="236" t="s">
        <v>215</v>
      </c>
      <c r="BD1029" s="202">
        <v>94.060874602160411</v>
      </c>
      <c r="BE1029" s="202">
        <v>48.773923208469036</v>
      </c>
      <c r="BF1029" s="202">
        <v>2565.4811958553732</v>
      </c>
      <c r="BG1029" s="236" t="s">
        <v>215</v>
      </c>
      <c r="BH1029" s="202">
        <v>364.96657809906998</v>
      </c>
    </row>
    <row r="1030" spans="17:60" ht="16.5" thickBot="1" x14ac:dyDescent="0.3">
      <c r="Q1030" s="206" t="s">
        <v>244</v>
      </c>
      <c r="R1030" s="204" t="s">
        <v>359</v>
      </c>
      <c r="S1030" s="204" t="s">
        <v>298</v>
      </c>
      <c r="T1030" s="204" t="s">
        <v>76</v>
      </c>
      <c r="U1030" s="202">
        <v>42314.157267937204</v>
      </c>
      <c r="V1030" s="204" t="s">
        <v>215</v>
      </c>
      <c r="W1030" s="204" t="s">
        <v>215</v>
      </c>
      <c r="X1030" s="204" t="s">
        <v>215</v>
      </c>
      <c r="Y1030" s="204" t="s">
        <v>215</v>
      </c>
      <c r="Z1030" s="204" t="s">
        <v>215</v>
      </c>
      <c r="AA1030" s="204" t="s">
        <v>215</v>
      </c>
      <c r="AB1030" s="202">
        <v>55943.055056735786</v>
      </c>
      <c r="AC1030" s="158" t="s">
        <v>215</v>
      </c>
      <c r="AD1030" s="202">
        <v>14340.420719531139</v>
      </c>
      <c r="AU1030" s="206" t="s">
        <v>244</v>
      </c>
      <c r="AV1030" s="204" t="s">
        <v>375</v>
      </c>
      <c r="AW1030" s="204" t="s">
        <v>275</v>
      </c>
      <c r="AX1030" s="204" t="s">
        <v>52</v>
      </c>
      <c r="AY1030" s="202">
        <v>37.637233839334229</v>
      </c>
      <c r="AZ1030" s="236" t="s">
        <v>215</v>
      </c>
      <c r="BA1030" s="236" t="s">
        <v>215</v>
      </c>
      <c r="BB1030" s="236" t="s">
        <v>215</v>
      </c>
      <c r="BC1030" s="236" t="s">
        <v>215</v>
      </c>
      <c r="BD1030" s="202">
        <v>2.532270276803033</v>
      </c>
      <c r="BE1030" s="202">
        <v>6.7405555558688564</v>
      </c>
      <c r="BF1030" s="202">
        <v>50.009781220766691</v>
      </c>
      <c r="BG1030" s="236" t="s">
        <v>215</v>
      </c>
      <c r="BH1030" s="202">
        <v>15.252971213383034</v>
      </c>
    </row>
    <row r="1031" spans="17:60" ht="16.5" thickBot="1" x14ac:dyDescent="0.3">
      <c r="Q1031" s="206" t="s">
        <v>244</v>
      </c>
      <c r="R1031" s="204" t="s">
        <v>375</v>
      </c>
      <c r="S1031" s="204" t="s">
        <v>298</v>
      </c>
      <c r="T1031" s="204" t="s">
        <v>52</v>
      </c>
      <c r="U1031" s="202">
        <v>5118.025620580388</v>
      </c>
      <c r="V1031" s="204" t="s">
        <v>215</v>
      </c>
      <c r="W1031" s="204" t="s">
        <v>215</v>
      </c>
      <c r="X1031" s="204" t="s">
        <v>215</v>
      </c>
      <c r="Y1031" s="204" t="s">
        <v>215</v>
      </c>
      <c r="Z1031" s="204" t="s">
        <v>215</v>
      </c>
      <c r="AA1031" s="204" t="s">
        <v>215</v>
      </c>
      <c r="AB1031" s="202">
        <v>6800.4822740190903</v>
      </c>
      <c r="AC1031" s="158" t="s">
        <v>215</v>
      </c>
      <c r="AD1031" s="202">
        <v>1475.1736982677489</v>
      </c>
      <c r="AU1031" s="206" t="s">
        <v>244</v>
      </c>
      <c r="AV1031" s="204" t="s">
        <v>375</v>
      </c>
      <c r="AW1031" s="204" t="s">
        <v>275</v>
      </c>
      <c r="AX1031" s="204" t="s">
        <v>76</v>
      </c>
      <c r="AY1031" s="202">
        <v>328.14368040294681</v>
      </c>
      <c r="AZ1031" s="236" t="s">
        <v>215</v>
      </c>
      <c r="BA1031" s="236" t="s">
        <v>215</v>
      </c>
      <c r="BB1031" s="236" t="s">
        <v>215</v>
      </c>
      <c r="BC1031" s="236" t="s">
        <v>215</v>
      </c>
      <c r="BD1031" s="202">
        <v>22.077831010437382</v>
      </c>
      <c r="BE1031" s="202">
        <v>58.768152768754717</v>
      </c>
      <c r="BF1031" s="202">
        <v>436.01487123047411</v>
      </c>
      <c r="BG1031" s="236" t="s">
        <v>215</v>
      </c>
      <c r="BH1031" s="202">
        <v>132.9844305882244</v>
      </c>
    </row>
    <row r="1032" spans="17:60" ht="16.5" thickBot="1" x14ac:dyDescent="0.3">
      <c r="Q1032" s="206" t="s">
        <v>244</v>
      </c>
      <c r="R1032" s="204" t="s">
        <v>375</v>
      </c>
      <c r="S1032" s="204" t="s">
        <v>298</v>
      </c>
      <c r="T1032" s="204" t="s">
        <v>76</v>
      </c>
      <c r="U1032" s="202">
        <v>300517.11307938653</v>
      </c>
      <c r="V1032" s="204" t="s">
        <v>215</v>
      </c>
      <c r="W1032" s="204" t="s">
        <v>215</v>
      </c>
      <c r="X1032" s="204" t="s">
        <v>215</v>
      </c>
      <c r="Y1032" s="204" t="s">
        <v>215</v>
      </c>
      <c r="Z1032" s="204" t="s">
        <v>215</v>
      </c>
      <c r="AA1032" s="204" t="s">
        <v>215</v>
      </c>
      <c r="AB1032" s="202">
        <v>399306.57875526731</v>
      </c>
      <c r="AC1032" s="158" t="s">
        <v>215</v>
      </c>
      <c r="AD1032" s="202">
        <v>86618.351285977682</v>
      </c>
      <c r="AU1032" s="206" t="s">
        <v>572</v>
      </c>
      <c r="AV1032" s="204" t="s">
        <v>579</v>
      </c>
      <c r="AW1032" s="204" t="s">
        <v>576</v>
      </c>
      <c r="AX1032" s="204" t="s">
        <v>52</v>
      </c>
      <c r="AY1032" s="204">
        <v>0</v>
      </c>
      <c r="AZ1032" s="236" t="s">
        <v>215</v>
      </c>
      <c r="BA1032" s="236" t="s">
        <v>215</v>
      </c>
      <c r="BB1032" s="202" t="s">
        <v>215</v>
      </c>
      <c r="BC1032" s="202" t="s">
        <v>215</v>
      </c>
      <c r="BD1032" s="202">
        <v>0</v>
      </c>
      <c r="BE1032" s="202">
        <v>0</v>
      </c>
      <c r="BF1032" s="202">
        <v>0</v>
      </c>
      <c r="BG1032" s="202">
        <v>0</v>
      </c>
      <c r="BH1032" s="207" t="s">
        <v>215</v>
      </c>
    </row>
    <row r="1033" spans="17:60" ht="16.5" thickBot="1" x14ac:dyDescent="0.3">
      <c r="Q1033" s="206" t="s">
        <v>244</v>
      </c>
      <c r="R1033" s="204" t="s">
        <v>346</v>
      </c>
      <c r="S1033" s="204" t="s">
        <v>298</v>
      </c>
      <c r="T1033" s="204" t="s">
        <v>55</v>
      </c>
      <c r="U1033" s="202">
        <v>13066.373599667084</v>
      </c>
      <c r="V1033" s="204" t="s">
        <v>215</v>
      </c>
      <c r="W1033" s="204" t="s">
        <v>215</v>
      </c>
      <c r="X1033" s="204" t="s">
        <v>215</v>
      </c>
      <c r="Y1033" s="204" t="s">
        <v>215</v>
      </c>
      <c r="Z1033" s="204" t="s">
        <v>215</v>
      </c>
      <c r="AA1033" s="204" t="s">
        <v>215</v>
      </c>
      <c r="AB1033" s="202">
        <v>17815.918838030717</v>
      </c>
      <c r="AC1033" s="158" t="s">
        <v>215</v>
      </c>
      <c r="AD1033" s="202">
        <v>8836.0487179127267</v>
      </c>
      <c r="AU1033" s="206" t="s">
        <v>572</v>
      </c>
      <c r="AV1033" s="204" t="s">
        <v>579</v>
      </c>
      <c r="AW1033" s="204" t="s">
        <v>575</v>
      </c>
      <c r="AX1033" s="204" t="s">
        <v>52</v>
      </c>
      <c r="AY1033" s="204">
        <v>0</v>
      </c>
      <c r="AZ1033" s="236" t="s">
        <v>215</v>
      </c>
      <c r="BA1033" s="236" t="s">
        <v>215</v>
      </c>
      <c r="BB1033" s="202" t="s">
        <v>215</v>
      </c>
      <c r="BC1033" s="202" t="s">
        <v>215</v>
      </c>
      <c r="BD1033" s="202">
        <v>0</v>
      </c>
      <c r="BE1033" s="202">
        <v>0</v>
      </c>
      <c r="BF1033" s="202">
        <v>0</v>
      </c>
      <c r="BG1033" s="202">
        <v>0</v>
      </c>
      <c r="BH1033" s="207" t="s">
        <v>215</v>
      </c>
    </row>
    <row r="1034" spans="17:60" ht="16.5" thickBot="1" x14ac:dyDescent="0.3">
      <c r="Q1034" s="206" t="s">
        <v>244</v>
      </c>
      <c r="R1034" s="204" t="s">
        <v>346</v>
      </c>
      <c r="S1034" s="204" t="s">
        <v>298</v>
      </c>
      <c r="T1034" s="204" t="s">
        <v>52</v>
      </c>
      <c r="U1034" s="202">
        <v>222.52987162045153</v>
      </c>
      <c r="V1034" s="204" t="s">
        <v>215</v>
      </c>
      <c r="W1034" s="204" t="s">
        <v>215</v>
      </c>
      <c r="X1034" s="204" t="s">
        <v>215</v>
      </c>
      <c r="Y1034" s="204" t="s">
        <v>215</v>
      </c>
      <c r="Z1034" s="204" t="s">
        <v>215</v>
      </c>
      <c r="AA1034" s="204" t="s">
        <v>215</v>
      </c>
      <c r="AB1034" s="202">
        <v>303.41809084108633</v>
      </c>
      <c r="AC1034" s="158" t="s">
        <v>215</v>
      </c>
      <c r="AD1034" s="202">
        <v>150.48435373677611</v>
      </c>
      <c r="AU1034" s="206" t="s">
        <v>572</v>
      </c>
      <c r="AV1034" s="204" t="s">
        <v>579</v>
      </c>
      <c r="AW1034" s="204" t="s">
        <v>574</v>
      </c>
      <c r="AX1034" s="204" t="s">
        <v>52</v>
      </c>
      <c r="AY1034" s="204">
        <v>0</v>
      </c>
      <c r="AZ1034" s="236" t="s">
        <v>215</v>
      </c>
      <c r="BA1034" s="236" t="s">
        <v>215</v>
      </c>
      <c r="BB1034" s="202" t="s">
        <v>215</v>
      </c>
      <c r="BC1034" s="202" t="s">
        <v>215</v>
      </c>
      <c r="BD1034" s="202">
        <v>0</v>
      </c>
      <c r="BE1034" s="202">
        <v>0</v>
      </c>
      <c r="BF1034" s="202">
        <v>0</v>
      </c>
      <c r="BG1034" s="202">
        <v>0</v>
      </c>
      <c r="BH1034" s="207" t="s">
        <v>215</v>
      </c>
    </row>
    <row r="1035" spans="17:60" ht="16.5" thickBot="1" x14ac:dyDescent="0.3">
      <c r="Q1035" s="206" t="s">
        <v>244</v>
      </c>
      <c r="R1035" s="204" t="s">
        <v>357</v>
      </c>
      <c r="S1035" s="204" t="s">
        <v>297</v>
      </c>
      <c r="T1035" s="204" t="s">
        <v>52</v>
      </c>
      <c r="U1035" s="202">
        <v>2310.2003356064038</v>
      </c>
      <c r="V1035" s="204" t="s">
        <v>215</v>
      </c>
      <c r="W1035" s="204" t="s">
        <v>215</v>
      </c>
      <c r="X1035" s="204" t="s">
        <v>215</v>
      </c>
      <c r="Y1035" s="204" t="s">
        <v>215</v>
      </c>
      <c r="Z1035" s="204" t="s">
        <v>215</v>
      </c>
      <c r="AA1035" s="204" t="s">
        <v>215</v>
      </c>
      <c r="AB1035" s="202">
        <v>2905.9992511264409</v>
      </c>
      <c r="AC1035" s="158" t="s">
        <v>215</v>
      </c>
      <c r="AD1035" s="202">
        <v>687.31275571332901</v>
      </c>
      <c r="AU1035" s="206" t="s">
        <v>572</v>
      </c>
      <c r="AV1035" s="204" t="s">
        <v>579</v>
      </c>
      <c r="AW1035" s="204" t="s">
        <v>573</v>
      </c>
      <c r="AX1035" s="204" t="s">
        <v>55</v>
      </c>
      <c r="AY1035" s="204">
        <v>0</v>
      </c>
      <c r="AZ1035" s="236" t="s">
        <v>215</v>
      </c>
      <c r="BA1035" s="236" t="s">
        <v>215</v>
      </c>
      <c r="BB1035" s="202" t="s">
        <v>215</v>
      </c>
      <c r="BC1035" s="202" t="s">
        <v>215</v>
      </c>
      <c r="BD1035" s="202">
        <v>0</v>
      </c>
      <c r="BE1035" s="202">
        <v>0</v>
      </c>
      <c r="BF1035" s="202">
        <v>0</v>
      </c>
      <c r="BG1035" s="202">
        <v>0</v>
      </c>
      <c r="BH1035" s="207" t="s">
        <v>215</v>
      </c>
    </row>
    <row r="1036" spans="17:60" ht="16.5" thickBot="1" x14ac:dyDescent="0.3">
      <c r="Q1036" s="206" t="s">
        <v>244</v>
      </c>
      <c r="R1036" s="204" t="s">
        <v>357</v>
      </c>
      <c r="S1036" s="204" t="s">
        <v>297</v>
      </c>
      <c r="T1036" s="204" t="s">
        <v>76</v>
      </c>
      <c r="U1036" s="202">
        <v>135648.937924133</v>
      </c>
      <c r="V1036" s="204" t="s">
        <v>215</v>
      </c>
      <c r="W1036" s="204" t="s">
        <v>215</v>
      </c>
      <c r="X1036" s="204" t="s">
        <v>215</v>
      </c>
      <c r="Y1036" s="204" t="s">
        <v>215</v>
      </c>
      <c r="Z1036" s="204" t="s">
        <v>215</v>
      </c>
      <c r="AA1036" s="204" t="s">
        <v>215</v>
      </c>
      <c r="AB1036" s="202">
        <v>170632.69619868501</v>
      </c>
      <c r="AC1036" s="158" t="s">
        <v>215</v>
      </c>
      <c r="AD1036" s="202">
        <v>40357.212271700846</v>
      </c>
      <c r="AU1036" s="206" t="s">
        <v>572</v>
      </c>
      <c r="AV1036" s="204" t="s">
        <v>578</v>
      </c>
      <c r="AW1036" s="204" t="s">
        <v>576</v>
      </c>
      <c r="AX1036" s="204" t="s">
        <v>52</v>
      </c>
      <c r="AY1036" s="204">
        <v>0</v>
      </c>
      <c r="AZ1036" s="236" t="s">
        <v>215</v>
      </c>
      <c r="BA1036" s="236" t="s">
        <v>215</v>
      </c>
      <c r="BB1036" s="202" t="s">
        <v>215</v>
      </c>
      <c r="BC1036" s="202" t="s">
        <v>215</v>
      </c>
      <c r="BD1036" s="202">
        <v>0</v>
      </c>
      <c r="BE1036" s="202">
        <v>0</v>
      </c>
      <c r="BF1036" s="202">
        <v>0</v>
      </c>
      <c r="BG1036" s="202">
        <v>0</v>
      </c>
      <c r="BH1036" s="207" t="s">
        <v>215</v>
      </c>
    </row>
    <row r="1037" spans="17:60" ht="16.5" thickBot="1" x14ac:dyDescent="0.3">
      <c r="Q1037" s="206" t="s">
        <v>244</v>
      </c>
      <c r="R1037" s="204" t="s">
        <v>370</v>
      </c>
      <c r="S1037" s="204" t="s">
        <v>297</v>
      </c>
      <c r="T1037" s="204" t="s">
        <v>55</v>
      </c>
      <c r="U1037" s="202">
        <v>12405.256608638982</v>
      </c>
      <c r="V1037" s="204" t="s">
        <v>215</v>
      </c>
      <c r="W1037" s="204" t="s">
        <v>215</v>
      </c>
      <c r="X1037" s="204" t="s">
        <v>215</v>
      </c>
      <c r="Y1037" s="204" t="s">
        <v>215</v>
      </c>
      <c r="Z1037" s="204" t="s">
        <v>215</v>
      </c>
      <c r="AA1037" s="204" t="s">
        <v>215</v>
      </c>
      <c r="AB1037" s="202">
        <v>12193.113507761338</v>
      </c>
      <c r="AC1037" s="158" t="s">
        <v>215</v>
      </c>
      <c r="AD1037" s="202">
        <v>3620.652488392544</v>
      </c>
      <c r="AU1037" s="206" t="s">
        <v>572</v>
      </c>
      <c r="AV1037" s="204" t="s">
        <v>578</v>
      </c>
      <c r="AW1037" s="204" t="s">
        <v>575</v>
      </c>
      <c r="AX1037" s="204" t="s">
        <v>52</v>
      </c>
      <c r="AY1037" s="204">
        <v>0</v>
      </c>
      <c r="AZ1037" s="236" t="s">
        <v>215</v>
      </c>
      <c r="BA1037" s="236" t="s">
        <v>215</v>
      </c>
      <c r="BB1037" s="202" t="s">
        <v>215</v>
      </c>
      <c r="BC1037" s="202" t="s">
        <v>215</v>
      </c>
      <c r="BD1037" s="202">
        <v>0</v>
      </c>
      <c r="BE1037" s="202">
        <v>0</v>
      </c>
      <c r="BF1037" s="202">
        <v>0</v>
      </c>
      <c r="BG1037" s="202">
        <v>0</v>
      </c>
      <c r="BH1037" s="207" t="s">
        <v>215</v>
      </c>
    </row>
    <row r="1038" spans="17:60" ht="16.5" thickBot="1" x14ac:dyDescent="0.3">
      <c r="Q1038" s="206" t="s">
        <v>244</v>
      </c>
      <c r="R1038" s="204" t="s">
        <v>370</v>
      </c>
      <c r="S1038" s="204" t="s">
        <v>297</v>
      </c>
      <c r="T1038" s="204" t="s">
        <v>52</v>
      </c>
      <c r="U1038" s="202">
        <v>211.27056747332887</v>
      </c>
      <c r="V1038" s="204" t="s">
        <v>215</v>
      </c>
      <c r="W1038" s="204" t="s">
        <v>215</v>
      </c>
      <c r="X1038" s="204" t="s">
        <v>215</v>
      </c>
      <c r="Y1038" s="204" t="s">
        <v>215</v>
      </c>
      <c r="Z1038" s="204" t="s">
        <v>215</v>
      </c>
      <c r="AA1038" s="204" t="s">
        <v>215</v>
      </c>
      <c r="AB1038" s="202">
        <v>207.65761574472378</v>
      </c>
      <c r="AC1038" s="158" t="s">
        <v>215</v>
      </c>
      <c r="AD1038" s="202">
        <v>61.662352499319766</v>
      </c>
      <c r="AU1038" s="206" t="s">
        <v>572</v>
      </c>
      <c r="AV1038" s="204" t="s">
        <v>578</v>
      </c>
      <c r="AW1038" s="204" t="s">
        <v>574</v>
      </c>
      <c r="AX1038" s="204" t="s">
        <v>52</v>
      </c>
      <c r="AY1038" s="204">
        <v>0</v>
      </c>
      <c r="AZ1038" s="236" t="s">
        <v>215</v>
      </c>
      <c r="BA1038" s="236" t="s">
        <v>215</v>
      </c>
      <c r="BB1038" s="202" t="s">
        <v>215</v>
      </c>
      <c r="BC1038" s="202" t="s">
        <v>215</v>
      </c>
      <c r="BD1038" s="202">
        <v>0</v>
      </c>
      <c r="BE1038" s="202">
        <v>0</v>
      </c>
      <c r="BF1038" s="202">
        <v>0</v>
      </c>
      <c r="BG1038" s="202">
        <v>0</v>
      </c>
      <c r="BH1038" s="207" t="s">
        <v>215</v>
      </c>
    </row>
    <row r="1039" spans="17:60" ht="16.5" thickBot="1" x14ac:dyDescent="0.3">
      <c r="Q1039" s="206" t="s">
        <v>244</v>
      </c>
      <c r="R1039" s="204" t="s">
        <v>369</v>
      </c>
      <c r="S1039" s="204" t="s">
        <v>297</v>
      </c>
      <c r="T1039" s="204" t="s">
        <v>55</v>
      </c>
      <c r="U1039" s="202">
        <v>34765.767063536005</v>
      </c>
      <c r="V1039" s="204" t="s">
        <v>215</v>
      </c>
      <c r="W1039" s="204" t="s">
        <v>215</v>
      </c>
      <c r="X1039" s="204" t="s">
        <v>215</v>
      </c>
      <c r="Y1039" s="204" t="s">
        <v>215</v>
      </c>
      <c r="Z1039" s="204" t="s">
        <v>215</v>
      </c>
      <c r="AA1039" s="204" t="s">
        <v>215</v>
      </c>
      <c r="AB1039" s="202">
        <v>44269.78464687716</v>
      </c>
      <c r="AC1039" s="158" t="s">
        <v>215</v>
      </c>
      <c r="AD1039" s="202">
        <v>7218.8693884650829</v>
      </c>
      <c r="AU1039" s="206" t="s">
        <v>572</v>
      </c>
      <c r="AV1039" s="204" t="s">
        <v>578</v>
      </c>
      <c r="AW1039" s="204" t="s">
        <v>573</v>
      </c>
      <c r="AX1039" s="204" t="s">
        <v>52</v>
      </c>
      <c r="AY1039" s="204">
        <v>0</v>
      </c>
      <c r="AZ1039" s="236" t="s">
        <v>215</v>
      </c>
      <c r="BA1039" s="236" t="s">
        <v>215</v>
      </c>
      <c r="BB1039" s="202" t="s">
        <v>215</v>
      </c>
      <c r="BC1039" s="202" t="s">
        <v>215</v>
      </c>
      <c r="BD1039" s="202">
        <v>0</v>
      </c>
      <c r="BE1039" s="202">
        <v>0</v>
      </c>
      <c r="BF1039" s="202">
        <v>0</v>
      </c>
      <c r="BG1039" s="202">
        <v>0</v>
      </c>
      <c r="BH1039" s="207" t="s">
        <v>215</v>
      </c>
    </row>
    <row r="1040" spans="17:60" ht="16.5" thickBot="1" x14ac:dyDescent="0.3">
      <c r="Q1040" s="206" t="s">
        <v>244</v>
      </c>
      <c r="R1040" s="204" t="s">
        <v>369</v>
      </c>
      <c r="S1040" s="204" t="s">
        <v>297</v>
      </c>
      <c r="T1040" s="204" t="s">
        <v>52</v>
      </c>
      <c r="U1040" s="202">
        <v>592.08636885907958</v>
      </c>
      <c r="V1040" s="204" t="s">
        <v>215</v>
      </c>
      <c r="W1040" s="204" t="s">
        <v>215</v>
      </c>
      <c r="X1040" s="204" t="s">
        <v>215</v>
      </c>
      <c r="Y1040" s="204" t="s">
        <v>215</v>
      </c>
      <c r="Z1040" s="204" t="s">
        <v>215</v>
      </c>
      <c r="AA1040" s="204" t="s">
        <v>215</v>
      </c>
      <c r="AB1040" s="202">
        <v>753.94671988223831</v>
      </c>
      <c r="AC1040" s="158" t="s">
        <v>215</v>
      </c>
      <c r="AD1040" s="202">
        <v>122.94261063398869</v>
      </c>
      <c r="AU1040" s="206" t="s">
        <v>572</v>
      </c>
      <c r="AV1040" s="204" t="s">
        <v>577</v>
      </c>
      <c r="AW1040" s="204" t="s">
        <v>576</v>
      </c>
      <c r="AX1040" s="204" t="s">
        <v>52</v>
      </c>
      <c r="AY1040" s="204">
        <v>0</v>
      </c>
      <c r="AZ1040" s="236" t="s">
        <v>215</v>
      </c>
      <c r="BA1040" s="236" t="s">
        <v>215</v>
      </c>
      <c r="BB1040" s="202" t="s">
        <v>215</v>
      </c>
      <c r="BC1040" s="202" t="s">
        <v>215</v>
      </c>
      <c r="BD1040" s="202">
        <v>0</v>
      </c>
      <c r="BE1040" s="202">
        <v>0</v>
      </c>
      <c r="BF1040" s="202">
        <v>0</v>
      </c>
      <c r="BG1040" s="202">
        <v>0</v>
      </c>
      <c r="BH1040" s="207" t="s">
        <v>215</v>
      </c>
    </row>
    <row r="1041" spans="17:60" ht="16.5" thickBot="1" x14ac:dyDescent="0.3">
      <c r="Q1041" s="206" t="s">
        <v>244</v>
      </c>
      <c r="R1041" s="204" t="s">
        <v>380</v>
      </c>
      <c r="S1041" s="204" t="s">
        <v>297</v>
      </c>
      <c r="T1041" s="204" t="s">
        <v>52</v>
      </c>
      <c r="U1041" s="202">
        <v>159.34775024821695</v>
      </c>
      <c r="V1041" s="204" t="s">
        <v>215</v>
      </c>
      <c r="W1041" s="204" t="s">
        <v>215</v>
      </c>
      <c r="X1041" s="204" t="s">
        <v>215</v>
      </c>
      <c r="Y1041" s="204" t="s">
        <v>215</v>
      </c>
      <c r="Z1041" s="204" t="s">
        <v>215</v>
      </c>
      <c r="AA1041" s="204" t="s">
        <v>215</v>
      </c>
      <c r="AB1041" s="202">
        <v>198.22391822092615</v>
      </c>
      <c r="AC1041" s="158" t="s">
        <v>215</v>
      </c>
      <c r="AD1041" s="202">
        <v>22.65739905676794</v>
      </c>
      <c r="AU1041" s="206" t="s">
        <v>572</v>
      </c>
      <c r="AV1041" s="204" t="s">
        <v>577</v>
      </c>
      <c r="AW1041" s="204" t="s">
        <v>575</v>
      </c>
      <c r="AX1041" s="204" t="s">
        <v>52</v>
      </c>
      <c r="AY1041" s="204">
        <v>0</v>
      </c>
      <c r="AZ1041" s="236" t="s">
        <v>215</v>
      </c>
      <c r="BA1041" s="236" t="s">
        <v>215</v>
      </c>
      <c r="BB1041" s="202" t="s">
        <v>215</v>
      </c>
      <c r="BC1041" s="202" t="s">
        <v>215</v>
      </c>
      <c r="BD1041" s="202">
        <v>0</v>
      </c>
      <c r="BE1041" s="202">
        <v>0</v>
      </c>
      <c r="BF1041" s="202">
        <v>0</v>
      </c>
      <c r="BG1041" s="202">
        <v>0</v>
      </c>
      <c r="BH1041" s="207" t="s">
        <v>215</v>
      </c>
    </row>
    <row r="1042" spans="17:60" ht="16.5" thickBot="1" x14ac:dyDescent="0.3">
      <c r="Q1042" s="206" t="s">
        <v>244</v>
      </c>
      <c r="R1042" s="204" t="s">
        <v>380</v>
      </c>
      <c r="S1042" s="204" t="s">
        <v>297</v>
      </c>
      <c r="T1042" s="204" t="s">
        <v>76</v>
      </c>
      <c r="U1042" s="202">
        <v>9356.4842718293094</v>
      </c>
      <c r="V1042" s="204" t="s">
        <v>215</v>
      </c>
      <c r="W1042" s="204" t="s">
        <v>215</v>
      </c>
      <c r="X1042" s="204" t="s">
        <v>215</v>
      </c>
      <c r="Y1042" s="204" t="s">
        <v>215</v>
      </c>
      <c r="Z1042" s="204" t="s">
        <v>215</v>
      </c>
      <c r="AA1042" s="204" t="s">
        <v>215</v>
      </c>
      <c r="AB1042" s="202">
        <v>11639.191455451552</v>
      </c>
      <c r="AC1042" s="158" t="s">
        <v>215</v>
      </c>
      <c r="AD1042" s="202">
        <v>1330.383375886925</v>
      </c>
      <c r="AU1042" s="206" t="s">
        <v>572</v>
      </c>
      <c r="AV1042" s="204" t="s">
        <v>577</v>
      </c>
      <c r="AW1042" s="204" t="s">
        <v>574</v>
      </c>
      <c r="AX1042" s="204" t="s">
        <v>52</v>
      </c>
      <c r="AY1042" s="204">
        <v>0</v>
      </c>
      <c r="AZ1042" s="236" t="s">
        <v>215</v>
      </c>
      <c r="BA1042" s="236" t="s">
        <v>215</v>
      </c>
      <c r="BB1042" s="202" t="s">
        <v>215</v>
      </c>
      <c r="BC1042" s="202" t="s">
        <v>215</v>
      </c>
      <c r="BD1042" s="202">
        <v>0</v>
      </c>
      <c r="BE1042" s="202">
        <v>0</v>
      </c>
      <c r="BF1042" s="202">
        <v>0</v>
      </c>
      <c r="BG1042" s="202">
        <v>0</v>
      </c>
      <c r="BH1042" s="207" t="s">
        <v>215</v>
      </c>
    </row>
    <row r="1043" spans="17:60" ht="16.5" thickBot="1" x14ac:dyDescent="0.3">
      <c r="Q1043" s="206" t="s">
        <v>244</v>
      </c>
      <c r="R1043" s="204" t="s">
        <v>546</v>
      </c>
      <c r="S1043" s="204" t="s">
        <v>297</v>
      </c>
      <c r="T1043" s="204" t="s">
        <v>52</v>
      </c>
      <c r="U1043" s="202">
        <v>4774.6944689880984</v>
      </c>
      <c r="V1043" s="204" t="s">
        <v>215</v>
      </c>
      <c r="W1043" s="204" t="s">
        <v>215</v>
      </c>
      <c r="X1043" s="204" t="s">
        <v>215</v>
      </c>
      <c r="Y1043" s="204" t="s">
        <v>215</v>
      </c>
      <c r="Z1043" s="204" t="s">
        <v>215</v>
      </c>
      <c r="AA1043" s="204" t="s">
        <v>215</v>
      </c>
      <c r="AB1043" s="202">
        <v>6152.3266733111932</v>
      </c>
      <c r="AC1043" s="158" t="s">
        <v>215</v>
      </c>
      <c r="AD1043" s="202">
        <v>1504.2853045894537</v>
      </c>
      <c r="AU1043" s="206" t="s">
        <v>572</v>
      </c>
      <c r="AV1043" s="204" t="s">
        <v>577</v>
      </c>
      <c r="AW1043" s="204" t="s">
        <v>573</v>
      </c>
      <c r="AX1043" s="204" t="s">
        <v>55</v>
      </c>
      <c r="AY1043" s="204">
        <v>0</v>
      </c>
      <c r="AZ1043" s="236" t="s">
        <v>215</v>
      </c>
      <c r="BA1043" s="236" t="s">
        <v>215</v>
      </c>
      <c r="BB1043" s="202" t="s">
        <v>215</v>
      </c>
      <c r="BC1043" s="202" t="s">
        <v>215</v>
      </c>
      <c r="BD1043" s="202">
        <v>0</v>
      </c>
      <c r="BE1043" s="202">
        <v>0</v>
      </c>
      <c r="BF1043" s="202">
        <v>0</v>
      </c>
      <c r="BG1043" s="202">
        <v>0</v>
      </c>
      <c r="BH1043" s="207" t="s">
        <v>215</v>
      </c>
    </row>
    <row r="1044" spans="17:60" ht="16.5" thickBot="1" x14ac:dyDescent="0.3">
      <c r="Q1044" s="206" t="s">
        <v>244</v>
      </c>
      <c r="R1044" s="204" t="s">
        <v>546</v>
      </c>
      <c r="S1044" s="204" t="s">
        <v>297</v>
      </c>
      <c r="T1044" s="204" t="s">
        <v>76</v>
      </c>
      <c r="U1044" s="202">
        <v>280357.60375340056</v>
      </c>
      <c r="V1044" s="204" t="s">
        <v>215</v>
      </c>
      <c r="W1044" s="204" t="s">
        <v>215</v>
      </c>
      <c r="X1044" s="204" t="s">
        <v>215</v>
      </c>
      <c r="Y1044" s="204" t="s">
        <v>215</v>
      </c>
      <c r="Z1044" s="204" t="s">
        <v>215</v>
      </c>
      <c r="AA1044" s="204" t="s">
        <v>215</v>
      </c>
      <c r="AB1044" s="202">
        <v>361248.57304287457</v>
      </c>
      <c r="AC1044" s="158" t="s">
        <v>215</v>
      </c>
      <c r="AD1044" s="202">
        <v>88327.708944596074</v>
      </c>
      <c r="AU1044" s="206" t="s">
        <v>572</v>
      </c>
      <c r="AV1044" s="204" t="s">
        <v>571</v>
      </c>
      <c r="AW1044" s="204" t="s">
        <v>576</v>
      </c>
      <c r="AX1044" s="204" t="s">
        <v>52</v>
      </c>
      <c r="AY1044" s="204">
        <v>0</v>
      </c>
      <c r="AZ1044" s="236" t="s">
        <v>215</v>
      </c>
      <c r="BA1044" s="236" t="s">
        <v>215</v>
      </c>
      <c r="BB1044" s="202" t="s">
        <v>215</v>
      </c>
      <c r="BC1044" s="202" t="s">
        <v>215</v>
      </c>
      <c r="BD1044" s="202">
        <v>0</v>
      </c>
      <c r="BE1044" s="202">
        <v>0</v>
      </c>
      <c r="BF1044" s="202">
        <v>0</v>
      </c>
      <c r="BG1044" s="202">
        <v>0</v>
      </c>
      <c r="BH1044" s="207" t="s">
        <v>215</v>
      </c>
    </row>
    <row r="1045" spans="17:60" ht="16.5" thickBot="1" x14ac:dyDescent="0.3">
      <c r="Q1045" s="206" t="s">
        <v>244</v>
      </c>
      <c r="R1045" s="204" t="s">
        <v>545</v>
      </c>
      <c r="S1045" s="204" t="s">
        <v>297</v>
      </c>
      <c r="T1045" s="204" t="s">
        <v>52</v>
      </c>
      <c r="U1045" s="202">
        <v>7615.8325428538492</v>
      </c>
      <c r="V1045" s="204" t="s">
        <v>215</v>
      </c>
      <c r="W1045" s="204" t="s">
        <v>215</v>
      </c>
      <c r="X1045" s="204" t="s">
        <v>215</v>
      </c>
      <c r="Y1045" s="204" t="s">
        <v>215</v>
      </c>
      <c r="Z1045" s="204" t="s">
        <v>215</v>
      </c>
      <c r="AA1045" s="204" t="s">
        <v>215</v>
      </c>
      <c r="AB1045" s="202">
        <v>9744.8070068452744</v>
      </c>
      <c r="AC1045" s="158" t="s">
        <v>215</v>
      </c>
      <c r="AD1045" s="202">
        <v>4204.5374838653743</v>
      </c>
      <c r="AU1045" s="206" t="s">
        <v>572</v>
      </c>
      <c r="AV1045" s="204" t="s">
        <v>571</v>
      </c>
      <c r="AW1045" s="204" t="s">
        <v>575</v>
      </c>
      <c r="AX1045" s="204" t="s">
        <v>52</v>
      </c>
      <c r="AY1045" s="204">
        <v>0</v>
      </c>
      <c r="AZ1045" s="236" t="s">
        <v>215</v>
      </c>
      <c r="BA1045" s="236" t="s">
        <v>215</v>
      </c>
      <c r="BB1045" s="202" t="s">
        <v>215</v>
      </c>
      <c r="BC1045" s="202" t="s">
        <v>215</v>
      </c>
      <c r="BD1045" s="202">
        <v>0</v>
      </c>
      <c r="BE1045" s="202">
        <v>0</v>
      </c>
      <c r="BF1045" s="202">
        <v>0</v>
      </c>
      <c r="BG1045" s="202">
        <v>0</v>
      </c>
      <c r="BH1045" s="207" t="s">
        <v>215</v>
      </c>
    </row>
    <row r="1046" spans="17:60" ht="16.5" thickBot="1" x14ac:dyDescent="0.3">
      <c r="Q1046" s="206" t="s">
        <v>244</v>
      </c>
      <c r="R1046" s="204" t="s">
        <v>545</v>
      </c>
      <c r="S1046" s="204" t="s">
        <v>297</v>
      </c>
      <c r="T1046" s="204" t="s">
        <v>76</v>
      </c>
      <c r="U1046" s="202">
        <v>447181.8195552149</v>
      </c>
      <c r="V1046" s="204" t="s">
        <v>215</v>
      </c>
      <c r="W1046" s="204" t="s">
        <v>215</v>
      </c>
      <c r="X1046" s="204" t="s">
        <v>215</v>
      </c>
      <c r="Y1046" s="204" t="s">
        <v>215</v>
      </c>
      <c r="Z1046" s="204" t="s">
        <v>215</v>
      </c>
      <c r="AA1046" s="204" t="s">
        <v>215</v>
      </c>
      <c r="AB1046" s="202">
        <v>572189.64624221309</v>
      </c>
      <c r="AC1046" s="158" t="s">
        <v>215</v>
      </c>
      <c r="AD1046" s="202">
        <v>246879.47270942311</v>
      </c>
      <c r="AU1046" s="206" t="s">
        <v>572</v>
      </c>
      <c r="AV1046" s="204" t="s">
        <v>571</v>
      </c>
      <c r="AW1046" s="204" t="s">
        <v>574</v>
      </c>
      <c r="AX1046" s="204" t="s">
        <v>52</v>
      </c>
      <c r="AY1046" s="204">
        <v>0</v>
      </c>
      <c r="AZ1046" s="236" t="s">
        <v>215</v>
      </c>
      <c r="BA1046" s="236" t="s">
        <v>215</v>
      </c>
      <c r="BB1046" s="202" t="s">
        <v>215</v>
      </c>
      <c r="BC1046" s="202" t="s">
        <v>215</v>
      </c>
      <c r="BD1046" s="202">
        <v>0</v>
      </c>
      <c r="BE1046" s="202">
        <v>0</v>
      </c>
      <c r="BF1046" s="202">
        <v>0</v>
      </c>
      <c r="BG1046" s="202">
        <v>0</v>
      </c>
      <c r="BH1046" s="207" t="s">
        <v>215</v>
      </c>
    </row>
    <row r="1047" spans="17:60" ht="16.5" thickBot="1" x14ac:dyDescent="0.3">
      <c r="Q1047" s="206" t="s">
        <v>244</v>
      </c>
      <c r="R1047" s="204" t="s">
        <v>368</v>
      </c>
      <c r="S1047" s="204" t="s">
        <v>297</v>
      </c>
      <c r="T1047" s="204" t="s">
        <v>55</v>
      </c>
      <c r="U1047" s="202">
        <v>118975.08649746508</v>
      </c>
      <c r="V1047" s="204" t="s">
        <v>215</v>
      </c>
      <c r="W1047" s="204" t="s">
        <v>215</v>
      </c>
      <c r="X1047" s="204" t="s">
        <v>215</v>
      </c>
      <c r="Y1047" s="204" t="s">
        <v>215</v>
      </c>
      <c r="Z1047" s="204" t="s">
        <v>215</v>
      </c>
      <c r="AA1047" s="204" t="s">
        <v>215</v>
      </c>
      <c r="AB1047" s="202">
        <v>159491.30496394681</v>
      </c>
      <c r="AC1047" s="158" t="s">
        <v>215</v>
      </c>
      <c r="AD1047" s="202">
        <v>34944.968427959247</v>
      </c>
      <c r="AU1047" s="206" t="s">
        <v>572</v>
      </c>
      <c r="AV1047" s="204" t="s">
        <v>571</v>
      </c>
      <c r="AW1047" s="204" t="s">
        <v>573</v>
      </c>
      <c r="AX1047" s="204" t="s">
        <v>52</v>
      </c>
      <c r="AY1047" s="204">
        <v>0</v>
      </c>
      <c r="AZ1047" s="236" t="s">
        <v>215</v>
      </c>
      <c r="BA1047" s="236" t="s">
        <v>215</v>
      </c>
      <c r="BB1047" s="202" t="s">
        <v>215</v>
      </c>
      <c r="BC1047" s="202" t="s">
        <v>215</v>
      </c>
      <c r="BD1047" s="202">
        <v>0</v>
      </c>
      <c r="BE1047" s="202">
        <v>0</v>
      </c>
      <c r="BF1047" s="202">
        <v>0</v>
      </c>
      <c r="BG1047" s="202">
        <v>0</v>
      </c>
      <c r="BH1047" s="207" t="s">
        <v>215</v>
      </c>
    </row>
    <row r="1048" spans="17:60" ht="16.5" thickBot="1" x14ac:dyDescent="0.3">
      <c r="Q1048" s="206" t="s">
        <v>244</v>
      </c>
      <c r="R1048" s="204" t="s">
        <v>368</v>
      </c>
      <c r="S1048" s="204" t="s">
        <v>297</v>
      </c>
      <c r="T1048" s="204" t="s">
        <v>52</v>
      </c>
      <c r="U1048" s="202">
        <v>2026.2324906144943</v>
      </c>
      <c r="V1048" s="204" t="s">
        <v>215</v>
      </c>
      <c r="W1048" s="204" t="s">
        <v>215</v>
      </c>
      <c r="X1048" s="204" t="s">
        <v>215</v>
      </c>
      <c r="Y1048" s="204" t="s">
        <v>215</v>
      </c>
      <c r="Z1048" s="204" t="s">
        <v>215</v>
      </c>
      <c r="AA1048" s="204" t="s">
        <v>215</v>
      </c>
      <c r="AB1048" s="202">
        <v>2716.2532392471876</v>
      </c>
      <c r="AC1048" s="158" t="s">
        <v>215</v>
      </c>
      <c r="AD1048" s="202">
        <v>595.13829740932658</v>
      </c>
    </row>
    <row r="1049" spans="17:60" ht="16.5" thickBot="1" x14ac:dyDescent="0.3">
      <c r="Q1049" s="206" t="s">
        <v>244</v>
      </c>
      <c r="R1049" s="204" t="s">
        <v>366</v>
      </c>
      <c r="S1049" s="204" t="s">
        <v>297</v>
      </c>
      <c r="T1049" s="204" t="s">
        <v>52</v>
      </c>
      <c r="U1049" s="202">
        <v>5083.337887295811</v>
      </c>
      <c r="V1049" s="204" t="s">
        <v>215</v>
      </c>
      <c r="W1049" s="204" t="s">
        <v>215</v>
      </c>
      <c r="X1049" s="204" t="s">
        <v>215</v>
      </c>
      <c r="Y1049" s="204" t="s">
        <v>215</v>
      </c>
      <c r="Z1049" s="204" t="s">
        <v>215</v>
      </c>
      <c r="AA1049" s="204" t="s">
        <v>215</v>
      </c>
      <c r="AB1049" s="202">
        <v>6394.3268754771207</v>
      </c>
      <c r="AC1049" s="158" t="s">
        <v>215</v>
      </c>
      <c r="AD1049" s="202">
        <v>1246.0589966927371</v>
      </c>
    </row>
    <row r="1050" spans="17:60" ht="16.5" thickBot="1" x14ac:dyDescent="0.3">
      <c r="Q1050" s="206" t="s">
        <v>244</v>
      </c>
      <c r="R1050" s="204" t="s">
        <v>366</v>
      </c>
      <c r="S1050" s="204" t="s">
        <v>297</v>
      </c>
      <c r="T1050" s="204" t="s">
        <v>76</v>
      </c>
      <c r="U1050" s="202">
        <v>298480.34747561533</v>
      </c>
      <c r="V1050" s="204" t="s">
        <v>215</v>
      </c>
      <c r="W1050" s="204" t="s">
        <v>215</v>
      </c>
      <c r="X1050" s="204" t="s">
        <v>215</v>
      </c>
      <c r="Y1050" s="204" t="s">
        <v>215</v>
      </c>
      <c r="Z1050" s="204" t="s">
        <v>215</v>
      </c>
      <c r="AA1050" s="204" t="s">
        <v>215</v>
      </c>
      <c r="AB1050" s="202">
        <v>375458.20285426406</v>
      </c>
      <c r="AC1050" s="158" t="s">
        <v>215</v>
      </c>
      <c r="AD1050" s="202">
        <v>73165.335563758432</v>
      </c>
    </row>
    <row r="1051" spans="17:60" ht="16.5" thickBot="1" x14ac:dyDescent="0.3">
      <c r="Q1051" s="206" t="s">
        <v>244</v>
      </c>
      <c r="R1051" s="204" t="s">
        <v>364</v>
      </c>
      <c r="S1051" s="204" t="s">
        <v>297</v>
      </c>
      <c r="T1051" s="204" t="s">
        <v>52</v>
      </c>
      <c r="U1051" s="202">
        <v>8379.5202235152919</v>
      </c>
      <c r="V1051" s="204" t="s">
        <v>215</v>
      </c>
      <c r="W1051" s="204" t="s">
        <v>215</v>
      </c>
      <c r="X1051" s="204" t="s">
        <v>215</v>
      </c>
      <c r="Y1051" s="204" t="s">
        <v>215</v>
      </c>
      <c r="Z1051" s="204" t="s">
        <v>215</v>
      </c>
      <c r="AA1051" s="204" t="s">
        <v>215</v>
      </c>
      <c r="AB1051" s="202">
        <v>10540.592137842648</v>
      </c>
      <c r="AC1051" s="158" t="s">
        <v>215</v>
      </c>
      <c r="AD1051" s="202">
        <v>2054.0394508448617</v>
      </c>
    </row>
    <row r="1052" spans="17:60" ht="16.5" thickBot="1" x14ac:dyDescent="0.3">
      <c r="Q1052" s="206" t="s">
        <v>244</v>
      </c>
      <c r="R1052" s="204" t="s">
        <v>364</v>
      </c>
      <c r="S1052" s="204" t="s">
        <v>297</v>
      </c>
      <c r="T1052" s="204" t="s">
        <v>76</v>
      </c>
      <c r="U1052" s="202">
        <v>492023.56987626012</v>
      </c>
      <c r="V1052" s="204" t="s">
        <v>215</v>
      </c>
      <c r="W1052" s="204" t="s">
        <v>215</v>
      </c>
      <c r="X1052" s="204" t="s">
        <v>215</v>
      </c>
      <c r="Y1052" s="204" t="s">
        <v>215</v>
      </c>
      <c r="Z1052" s="204" t="s">
        <v>215</v>
      </c>
      <c r="AA1052" s="204" t="s">
        <v>215</v>
      </c>
      <c r="AB1052" s="202">
        <v>618916.07561456657</v>
      </c>
      <c r="AC1052" s="158" t="s">
        <v>215</v>
      </c>
      <c r="AD1052" s="202">
        <v>120607.83867258094</v>
      </c>
    </row>
    <row r="1053" spans="17:60" ht="16.5" thickBot="1" x14ac:dyDescent="0.3">
      <c r="Q1053" s="206" t="s">
        <v>244</v>
      </c>
      <c r="R1053" s="204" t="s">
        <v>375</v>
      </c>
      <c r="S1053" s="204" t="s">
        <v>297</v>
      </c>
      <c r="T1053" s="204" t="s">
        <v>52</v>
      </c>
      <c r="U1053" s="202">
        <v>717.73857485880853</v>
      </c>
      <c r="V1053" s="204" t="s">
        <v>215</v>
      </c>
      <c r="W1053" s="204" t="s">
        <v>215</v>
      </c>
      <c r="X1053" s="204" t="s">
        <v>215</v>
      </c>
      <c r="Y1053" s="204" t="s">
        <v>215</v>
      </c>
      <c r="Z1053" s="204" t="s">
        <v>215</v>
      </c>
      <c r="AA1053" s="204" t="s">
        <v>215</v>
      </c>
      <c r="AB1053" s="202">
        <v>953.68191125888609</v>
      </c>
      <c r="AC1053" s="158" t="s">
        <v>215</v>
      </c>
      <c r="AD1053" s="202">
        <v>362.50260539535856</v>
      </c>
    </row>
    <row r="1054" spans="17:60" ht="16.5" thickBot="1" x14ac:dyDescent="0.3">
      <c r="Q1054" s="206" t="s">
        <v>244</v>
      </c>
      <c r="R1054" s="204" t="s">
        <v>375</v>
      </c>
      <c r="S1054" s="204" t="s">
        <v>297</v>
      </c>
      <c r="T1054" s="204" t="s">
        <v>76</v>
      </c>
      <c r="U1054" s="202">
        <v>42143.73698156271</v>
      </c>
      <c r="V1054" s="204" t="s">
        <v>215</v>
      </c>
      <c r="W1054" s="204" t="s">
        <v>215</v>
      </c>
      <c r="X1054" s="204" t="s">
        <v>215</v>
      </c>
      <c r="Y1054" s="204" t="s">
        <v>215</v>
      </c>
      <c r="Z1054" s="204" t="s">
        <v>215</v>
      </c>
      <c r="AA1054" s="204" t="s">
        <v>215</v>
      </c>
      <c r="AB1054" s="202">
        <v>55997.714265357579</v>
      </c>
      <c r="AC1054" s="158" t="s">
        <v>215</v>
      </c>
      <c r="AD1054" s="202">
        <v>21285.207444672309</v>
      </c>
    </row>
    <row r="1055" spans="17:60" ht="16.5" thickBot="1" x14ac:dyDescent="0.3">
      <c r="Q1055" s="206" t="s">
        <v>244</v>
      </c>
      <c r="R1055" s="204" t="s">
        <v>361</v>
      </c>
      <c r="S1055" s="204" t="s">
        <v>297</v>
      </c>
      <c r="T1055" s="204" t="s">
        <v>52</v>
      </c>
      <c r="U1055" s="202">
        <v>41454.269334019067</v>
      </c>
      <c r="V1055" s="204" t="s">
        <v>215</v>
      </c>
      <c r="W1055" s="204" t="s">
        <v>215</v>
      </c>
      <c r="X1055" s="204" t="s">
        <v>215</v>
      </c>
      <c r="Y1055" s="204" t="s">
        <v>215</v>
      </c>
      <c r="Z1055" s="204" t="s">
        <v>215</v>
      </c>
      <c r="AA1055" s="204" t="s">
        <v>215</v>
      </c>
      <c r="AB1055" s="202">
        <v>55081.596828044239</v>
      </c>
      <c r="AC1055" s="158" t="s">
        <v>215</v>
      </c>
      <c r="AD1055" s="202">
        <v>18855.45923408063</v>
      </c>
    </row>
    <row r="1056" spans="17:60" ht="16.5" thickBot="1" x14ac:dyDescent="0.3">
      <c r="Q1056" s="206" t="s">
        <v>244</v>
      </c>
      <c r="R1056" s="204" t="s">
        <v>361</v>
      </c>
      <c r="S1056" s="204" t="s">
        <v>297</v>
      </c>
      <c r="T1056" s="204" t="s">
        <v>76</v>
      </c>
      <c r="U1056" s="202">
        <v>2434086.5550573342</v>
      </c>
      <c r="V1056" s="204" t="s">
        <v>215</v>
      </c>
      <c r="W1056" s="204" t="s">
        <v>215</v>
      </c>
      <c r="X1056" s="204" t="s">
        <v>215</v>
      </c>
      <c r="Y1056" s="204" t="s">
        <v>215</v>
      </c>
      <c r="Z1056" s="204" t="s">
        <v>215</v>
      </c>
      <c r="AA1056" s="204" t="s">
        <v>215</v>
      </c>
      <c r="AB1056" s="202">
        <v>3234247.6763956635</v>
      </c>
      <c r="AC1056" s="158" t="s">
        <v>215</v>
      </c>
      <c r="AD1056" s="202">
        <v>1107143.3786783291</v>
      </c>
    </row>
    <row r="1057" spans="17:30" ht="16.5" thickBot="1" x14ac:dyDescent="0.3">
      <c r="Q1057" s="206" t="s">
        <v>244</v>
      </c>
      <c r="R1057" s="204" t="s">
        <v>357</v>
      </c>
      <c r="S1057" s="204" t="s">
        <v>296</v>
      </c>
      <c r="T1057" s="204" t="s">
        <v>52</v>
      </c>
      <c r="U1057" s="202">
        <v>2100.2650805045159</v>
      </c>
      <c r="V1057" s="204" t="s">
        <v>215</v>
      </c>
      <c r="W1057" s="204" t="s">
        <v>215</v>
      </c>
      <c r="X1057" s="204" t="s">
        <v>215</v>
      </c>
      <c r="Y1057" s="204" t="s">
        <v>215</v>
      </c>
      <c r="Z1057" s="204" t="s">
        <v>215</v>
      </c>
      <c r="AA1057" s="204" t="s">
        <v>215</v>
      </c>
      <c r="AB1057" s="202">
        <v>2641.921852855703</v>
      </c>
      <c r="AC1057" s="158" t="s">
        <v>215</v>
      </c>
      <c r="AD1057" s="202">
        <v>355.38129817381088</v>
      </c>
    </row>
    <row r="1058" spans="17:30" ht="16.5" thickBot="1" x14ac:dyDescent="0.3">
      <c r="Q1058" s="206" t="s">
        <v>244</v>
      </c>
      <c r="R1058" s="204" t="s">
        <v>357</v>
      </c>
      <c r="S1058" s="204" t="s">
        <v>296</v>
      </c>
      <c r="T1058" s="204" t="s">
        <v>76</v>
      </c>
      <c r="U1058" s="202">
        <v>123322.08717970691</v>
      </c>
      <c r="V1058" s="204" t="s">
        <v>215</v>
      </c>
      <c r="W1058" s="204" t="s">
        <v>215</v>
      </c>
      <c r="X1058" s="204" t="s">
        <v>215</v>
      </c>
      <c r="Y1058" s="204" t="s">
        <v>215</v>
      </c>
      <c r="Z1058" s="204" t="s">
        <v>215</v>
      </c>
      <c r="AA1058" s="204" t="s">
        <v>215</v>
      </c>
      <c r="AB1058" s="202">
        <v>155126.75999049601</v>
      </c>
      <c r="AC1058" s="158" t="s">
        <v>215</v>
      </c>
      <c r="AD1058" s="202">
        <v>20867.062849466773</v>
      </c>
    </row>
    <row r="1059" spans="17:30" ht="16.5" thickBot="1" x14ac:dyDescent="0.3">
      <c r="Q1059" s="206" t="s">
        <v>244</v>
      </c>
      <c r="R1059" s="204" t="s">
        <v>370</v>
      </c>
      <c r="S1059" s="204" t="s">
        <v>296</v>
      </c>
      <c r="T1059" s="204" t="s">
        <v>55</v>
      </c>
      <c r="U1059" s="202">
        <v>9229.2186108807873</v>
      </c>
      <c r="V1059" s="204" t="s">
        <v>215</v>
      </c>
      <c r="W1059" s="204" t="s">
        <v>215</v>
      </c>
      <c r="X1059" s="204" t="s">
        <v>215</v>
      </c>
      <c r="Y1059" s="204" t="s">
        <v>215</v>
      </c>
      <c r="Z1059" s="204" t="s">
        <v>215</v>
      </c>
      <c r="AA1059" s="204" t="s">
        <v>215</v>
      </c>
      <c r="AB1059" s="202">
        <v>9071.3891425708425</v>
      </c>
      <c r="AC1059" s="158" t="s">
        <v>215</v>
      </c>
      <c r="AD1059" s="202">
        <v>2307.4911521612603</v>
      </c>
    </row>
    <row r="1060" spans="17:30" ht="16.5" thickBot="1" x14ac:dyDescent="0.3">
      <c r="Q1060" s="206" t="s">
        <v>244</v>
      </c>
      <c r="R1060" s="204" t="s">
        <v>370</v>
      </c>
      <c r="S1060" s="204" t="s">
        <v>296</v>
      </c>
      <c r="T1060" s="204" t="s">
        <v>52</v>
      </c>
      <c r="U1060" s="202">
        <v>157.18032397233603</v>
      </c>
      <c r="V1060" s="204" t="s">
        <v>215</v>
      </c>
      <c r="W1060" s="204" t="s">
        <v>215</v>
      </c>
      <c r="X1060" s="204" t="s">
        <v>215</v>
      </c>
      <c r="Y1060" s="204" t="s">
        <v>215</v>
      </c>
      <c r="Z1060" s="204" t="s">
        <v>215</v>
      </c>
      <c r="AA1060" s="204" t="s">
        <v>215</v>
      </c>
      <c r="AB1060" s="202">
        <v>154.49237301925191</v>
      </c>
      <c r="AC1060" s="158" t="s">
        <v>215</v>
      </c>
      <c r="AD1060" s="202">
        <v>39.298257214582591</v>
      </c>
    </row>
    <row r="1061" spans="17:30" ht="16.5" thickBot="1" x14ac:dyDescent="0.3">
      <c r="Q1061" s="206" t="s">
        <v>244</v>
      </c>
      <c r="R1061" s="204" t="s">
        <v>369</v>
      </c>
      <c r="S1061" s="204" t="s">
        <v>296</v>
      </c>
      <c r="T1061" s="204" t="s">
        <v>55</v>
      </c>
      <c r="U1061" s="202">
        <v>65323.809106834844</v>
      </c>
      <c r="V1061" s="204" t="s">
        <v>215</v>
      </c>
      <c r="W1061" s="204" t="s">
        <v>215</v>
      </c>
      <c r="X1061" s="204" t="s">
        <v>215</v>
      </c>
      <c r="Y1061" s="204" t="s">
        <v>215</v>
      </c>
      <c r="Z1061" s="204" t="s">
        <v>215</v>
      </c>
      <c r="AA1061" s="204" t="s">
        <v>215</v>
      </c>
      <c r="AB1061" s="202">
        <v>83181.566400887037</v>
      </c>
      <c r="AC1061" s="158" t="s">
        <v>215</v>
      </c>
      <c r="AD1061" s="202">
        <v>24671.656691648812</v>
      </c>
    </row>
    <row r="1062" spans="17:30" ht="16.5" thickBot="1" x14ac:dyDescent="0.3">
      <c r="Q1062" s="206" t="s">
        <v>244</v>
      </c>
      <c r="R1062" s="204" t="s">
        <v>369</v>
      </c>
      <c r="S1062" s="204" t="s">
        <v>296</v>
      </c>
      <c r="T1062" s="204" t="s">
        <v>52</v>
      </c>
      <c r="U1062" s="202">
        <v>1112.5121063973809</v>
      </c>
      <c r="V1062" s="204" t="s">
        <v>215</v>
      </c>
      <c r="W1062" s="204" t="s">
        <v>215</v>
      </c>
      <c r="X1062" s="204" t="s">
        <v>215</v>
      </c>
      <c r="Y1062" s="204" t="s">
        <v>215</v>
      </c>
      <c r="Z1062" s="204" t="s">
        <v>215</v>
      </c>
      <c r="AA1062" s="204" t="s">
        <v>215</v>
      </c>
      <c r="AB1062" s="202">
        <v>1416.6427358627789</v>
      </c>
      <c r="AC1062" s="158" t="s">
        <v>215</v>
      </c>
      <c r="AD1062" s="202">
        <v>420.17630523427965</v>
      </c>
    </row>
    <row r="1063" spans="17:30" ht="16.5" thickBot="1" x14ac:dyDescent="0.3">
      <c r="Q1063" s="206" t="s">
        <v>244</v>
      </c>
      <c r="R1063" s="204" t="s">
        <v>380</v>
      </c>
      <c r="S1063" s="204" t="s">
        <v>296</v>
      </c>
      <c r="T1063" s="204" t="s">
        <v>52</v>
      </c>
      <c r="U1063" s="202">
        <v>2882.791975429755</v>
      </c>
      <c r="V1063" s="204" t="s">
        <v>215</v>
      </c>
      <c r="W1063" s="204" t="s">
        <v>215</v>
      </c>
      <c r="X1063" s="204" t="s">
        <v>215</v>
      </c>
      <c r="Y1063" s="204" t="s">
        <v>215</v>
      </c>
      <c r="Z1063" s="204" t="s">
        <v>215</v>
      </c>
      <c r="AA1063" s="204" t="s">
        <v>215</v>
      </c>
      <c r="AB1063" s="202">
        <v>3586.1084947568879</v>
      </c>
      <c r="AC1063" s="158" t="s">
        <v>215</v>
      </c>
      <c r="AD1063" s="202">
        <v>420.25584080066295</v>
      </c>
    </row>
    <row r="1064" spans="17:30" ht="16.5" thickBot="1" x14ac:dyDescent="0.3">
      <c r="Q1064" s="206" t="s">
        <v>244</v>
      </c>
      <c r="R1064" s="204" t="s">
        <v>380</v>
      </c>
      <c r="S1064" s="204" t="s">
        <v>296</v>
      </c>
      <c r="T1064" s="204" t="s">
        <v>76</v>
      </c>
      <c r="U1064" s="202">
        <v>169270.02460313056</v>
      </c>
      <c r="V1064" s="204" t="s">
        <v>215</v>
      </c>
      <c r="W1064" s="204" t="s">
        <v>215</v>
      </c>
      <c r="X1064" s="204" t="s">
        <v>215</v>
      </c>
      <c r="Y1064" s="204" t="s">
        <v>215</v>
      </c>
      <c r="Z1064" s="204" t="s">
        <v>215</v>
      </c>
      <c r="AA1064" s="204" t="s">
        <v>215</v>
      </c>
      <c r="AB1064" s="202">
        <v>210566.93591167007</v>
      </c>
      <c r="AC1064" s="158" t="s">
        <v>215</v>
      </c>
      <c r="AD1064" s="202">
        <v>24676.326671588147</v>
      </c>
    </row>
    <row r="1065" spans="17:30" ht="16.5" thickBot="1" x14ac:dyDescent="0.3">
      <c r="Q1065" s="206" t="s">
        <v>244</v>
      </c>
      <c r="R1065" s="204" t="s">
        <v>546</v>
      </c>
      <c r="S1065" s="204" t="s">
        <v>296</v>
      </c>
      <c r="T1065" s="204" t="s">
        <v>52</v>
      </c>
      <c r="U1065" s="202">
        <v>3563.0902916497007</v>
      </c>
      <c r="V1065" s="204" t="s">
        <v>215</v>
      </c>
      <c r="W1065" s="204" t="s">
        <v>215</v>
      </c>
      <c r="X1065" s="204" t="s">
        <v>215</v>
      </c>
      <c r="Y1065" s="204" t="s">
        <v>215</v>
      </c>
      <c r="Z1065" s="204" t="s">
        <v>215</v>
      </c>
      <c r="AA1065" s="204" t="s">
        <v>215</v>
      </c>
      <c r="AB1065" s="202">
        <v>4591.1409794098072</v>
      </c>
      <c r="AC1065" s="158" t="s">
        <v>215</v>
      </c>
      <c r="AD1065" s="202">
        <v>1122.564888594834</v>
      </c>
    </row>
    <row r="1066" spans="17:30" ht="16.5" thickBot="1" x14ac:dyDescent="0.3">
      <c r="Q1066" s="206" t="s">
        <v>244</v>
      </c>
      <c r="R1066" s="204" t="s">
        <v>546</v>
      </c>
      <c r="S1066" s="204" t="s">
        <v>296</v>
      </c>
      <c r="T1066" s="204" t="s">
        <v>76</v>
      </c>
      <c r="U1066" s="202">
        <v>209215.36700592682</v>
      </c>
      <c r="V1066" s="204" t="s">
        <v>215</v>
      </c>
      <c r="W1066" s="204" t="s">
        <v>215</v>
      </c>
      <c r="X1066" s="204" t="s">
        <v>215</v>
      </c>
      <c r="Y1066" s="204" t="s">
        <v>215</v>
      </c>
      <c r="Z1066" s="204" t="s">
        <v>215</v>
      </c>
      <c r="AA1066" s="204" t="s">
        <v>215</v>
      </c>
      <c r="AB1066" s="202">
        <v>269579.8215482345</v>
      </c>
      <c r="AC1066" s="158" t="s">
        <v>215</v>
      </c>
      <c r="AD1066" s="202">
        <v>65914.081859148471</v>
      </c>
    </row>
    <row r="1067" spans="17:30" ht="16.5" thickBot="1" x14ac:dyDescent="0.3">
      <c r="Q1067" s="206" t="s">
        <v>244</v>
      </c>
      <c r="R1067" s="204" t="s">
        <v>545</v>
      </c>
      <c r="S1067" s="204" t="s">
        <v>296</v>
      </c>
      <c r="T1067" s="204" t="s">
        <v>52</v>
      </c>
      <c r="U1067" s="202">
        <v>6825.1243937446734</v>
      </c>
      <c r="V1067" s="204" t="s">
        <v>215</v>
      </c>
      <c r="W1067" s="204" t="s">
        <v>215</v>
      </c>
      <c r="X1067" s="204" t="s">
        <v>215</v>
      </c>
      <c r="Y1067" s="204" t="s">
        <v>215</v>
      </c>
      <c r="Z1067" s="204" t="s">
        <v>215</v>
      </c>
      <c r="AA1067" s="204" t="s">
        <v>215</v>
      </c>
      <c r="AB1067" s="202">
        <v>8733.059667542384</v>
      </c>
      <c r="AC1067" s="158" t="s">
        <v>215</v>
      </c>
      <c r="AD1067" s="202">
        <v>3768.0045069360344</v>
      </c>
    </row>
    <row r="1068" spans="17:30" ht="16.5" thickBot="1" x14ac:dyDescent="0.3">
      <c r="Q1068" s="206" t="s">
        <v>244</v>
      </c>
      <c r="R1068" s="204" t="s">
        <v>545</v>
      </c>
      <c r="S1068" s="204" t="s">
        <v>296</v>
      </c>
      <c r="T1068" s="204" t="s">
        <v>76</v>
      </c>
      <c r="U1068" s="202">
        <v>617087.96879104082</v>
      </c>
      <c r="V1068" s="204" t="s">
        <v>215</v>
      </c>
      <c r="W1068" s="204" t="s">
        <v>215</v>
      </c>
      <c r="X1068" s="204" t="s">
        <v>215</v>
      </c>
      <c r="Y1068" s="204" t="s">
        <v>215</v>
      </c>
      <c r="Z1068" s="204" t="s">
        <v>215</v>
      </c>
      <c r="AA1068" s="204" t="s">
        <v>215</v>
      </c>
      <c r="AB1068" s="202">
        <v>789592.35622340452</v>
      </c>
      <c r="AC1068" s="158" t="s">
        <v>215</v>
      </c>
      <c r="AD1068" s="202">
        <v>340681.00644608261</v>
      </c>
    </row>
    <row r="1069" spans="17:30" ht="16.5" thickBot="1" x14ac:dyDescent="0.3">
      <c r="Q1069" s="206" t="s">
        <v>244</v>
      </c>
      <c r="R1069" s="204" t="s">
        <v>368</v>
      </c>
      <c r="S1069" s="204" t="s">
        <v>296</v>
      </c>
      <c r="T1069" s="204" t="s">
        <v>55</v>
      </c>
      <c r="U1069" s="202">
        <v>83622.467169418189</v>
      </c>
      <c r="V1069" s="204" t="s">
        <v>215</v>
      </c>
      <c r="W1069" s="204" t="s">
        <v>215</v>
      </c>
      <c r="X1069" s="204" t="s">
        <v>215</v>
      </c>
      <c r="Y1069" s="204" t="s">
        <v>215</v>
      </c>
      <c r="Z1069" s="204" t="s">
        <v>215</v>
      </c>
      <c r="AA1069" s="204" t="s">
        <v>215</v>
      </c>
      <c r="AB1069" s="202">
        <v>112099.57316096987</v>
      </c>
      <c r="AC1069" s="158" t="s">
        <v>215</v>
      </c>
      <c r="AD1069" s="202">
        <v>21039.994424922523</v>
      </c>
    </row>
    <row r="1070" spans="17:30" ht="16.5" thickBot="1" x14ac:dyDescent="0.3">
      <c r="Q1070" s="206" t="s">
        <v>244</v>
      </c>
      <c r="R1070" s="204" t="s">
        <v>368</v>
      </c>
      <c r="S1070" s="204" t="s">
        <v>296</v>
      </c>
      <c r="T1070" s="204" t="s">
        <v>52</v>
      </c>
      <c r="U1070" s="202">
        <v>1424.1516017701731</v>
      </c>
      <c r="V1070" s="204" t="s">
        <v>215</v>
      </c>
      <c r="W1070" s="204" t="s">
        <v>215</v>
      </c>
      <c r="X1070" s="204" t="s">
        <v>215</v>
      </c>
      <c r="Y1070" s="204" t="s">
        <v>215</v>
      </c>
      <c r="Z1070" s="204" t="s">
        <v>215</v>
      </c>
      <c r="AA1070" s="204" t="s">
        <v>215</v>
      </c>
      <c r="AB1070" s="202">
        <v>1909.1374851629928</v>
      </c>
      <c r="AC1070" s="158" t="s">
        <v>215</v>
      </c>
      <c r="AD1070" s="202">
        <v>358.32644952679891</v>
      </c>
    </row>
    <row r="1071" spans="17:30" ht="16.5" thickBot="1" x14ac:dyDescent="0.3">
      <c r="Q1071" s="206" t="s">
        <v>244</v>
      </c>
      <c r="R1071" s="204" t="s">
        <v>366</v>
      </c>
      <c r="S1071" s="204" t="s">
        <v>296</v>
      </c>
      <c r="T1071" s="204" t="s">
        <v>52</v>
      </c>
      <c r="U1071" s="202">
        <v>3451.0280774796524</v>
      </c>
      <c r="V1071" s="204" t="s">
        <v>215</v>
      </c>
      <c r="W1071" s="204" t="s">
        <v>215</v>
      </c>
      <c r="X1071" s="204" t="s">
        <v>215</v>
      </c>
      <c r="Y1071" s="204" t="s">
        <v>215</v>
      </c>
      <c r="Z1071" s="204" t="s">
        <v>215</v>
      </c>
      <c r="AA1071" s="204" t="s">
        <v>215</v>
      </c>
      <c r="AB1071" s="202">
        <v>4341.0456029302604</v>
      </c>
      <c r="AC1071" s="158" t="s">
        <v>215</v>
      </c>
      <c r="AD1071" s="202">
        <v>593.10471087236613</v>
      </c>
    </row>
    <row r="1072" spans="17:30" ht="16.5" thickBot="1" x14ac:dyDescent="0.3">
      <c r="Q1072" s="206" t="s">
        <v>244</v>
      </c>
      <c r="R1072" s="204" t="s">
        <v>366</v>
      </c>
      <c r="S1072" s="204" t="s">
        <v>296</v>
      </c>
      <c r="T1072" s="204" t="s">
        <v>76</v>
      </c>
      <c r="U1072" s="202">
        <v>202635.36670758578</v>
      </c>
      <c r="V1072" s="204" t="s">
        <v>215</v>
      </c>
      <c r="W1072" s="204" t="s">
        <v>215</v>
      </c>
      <c r="X1072" s="204" t="s">
        <v>215</v>
      </c>
      <c r="Y1072" s="204" t="s">
        <v>215</v>
      </c>
      <c r="Z1072" s="204" t="s">
        <v>215</v>
      </c>
      <c r="AA1072" s="204" t="s">
        <v>215</v>
      </c>
      <c r="AB1072" s="202">
        <v>254894.87419254781</v>
      </c>
      <c r="AC1072" s="158" t="s">
        <v>215</v>
      </c>
      <c r="AD1072" s="202">
        <v>34825.561509598345</v>
      </c>
    </row>
    <row r="1073" spans="17:30" ht="16.5" thickBot="1" x14ac:dyDescent="0.3">
      <c r="Q1073" s="206" t="s">
        <v>244</v>
      </c>
      <c r="R1073" s="204" t="s">
        <v>359</v>
      </c>
      <c r="S1073" s="204" t="s">
        <v>296</v>
      </c>
      <c r="T1073" s="204" t="s">
        <v>52</v>
      </c>
      <c r="U1073" s="202">
        <v>699.83432224132878</v>
      </c>
      <c r="V1073" s="204" t="s">
        <v>215</v>
      </c>
      <c r="W1073" s="204" t="s">
        <v>215</v>
      </c>
      <c r="X1073" s="204" t="s">
        <v>215</v>
      </c>
      <c r="Y1073" s="204" t="s">
        <v>215</v>
      </c>
      <c r="Z1073" s="204" t="s">
        <v>215</v>
      </c>
      <c r="AA1073" s="204" t="s">
        <v>215</v>
      </c>
      <c r="AB1073" s="202">
        <v>925.24281582244589</v>
      </c>
      <c r="AC1073" s="158" t="s">
        <v>215</v>
      </c>
      <c r="AD1073" s="202">
        <v>193.13650833494506</v>
      </c>
    </row>
    <row r="1074" spans="17:30" ht="16.5" thickBot="1" x14ac:dyDescent="0.3">
      <c r="Q1074" s="206" t="s">
        <v>244</v>
      </c>
      <c r="R1074" s="204" t="s">
        <v>359</v>
      </c>
      <c r="S1074" s="204" t="s">
        <v>296</v>
      </c>
      <c r="T1074" s="204" t="s">
        <v>76</v>
      </c>
      <c r="U1074" s="202">
        <v>41092.445752122039</v>
      </c>
      <c r="V1074" s="204" t="s">
        <v>215</v>
      </c>
      <c r="W1074" s="204" t="s">
        <v>215</v>
      </c>
      <c r="X1074" s="204" t="s">
        <v>215</v>
      </c>
      <c r="Y1074" s="204" t="s">
        <v>215</v>
      </c>
      <c r="Z1074" s="204" t="s">
        <v>215</v>
      </c>
      <c r="AA1074" s="204" t="s">
        <v>215</v>
      </c>
      <c r="AB1074" s="202">
        <v>54327.844474614991</v>
      </c>
      <c r="AC1074" s="158" t="s">
        <v>215</v>
      </c>
      <c r="AD1074" s="202">
        <v>11340.471936400989</v>
      </c>
    </row>
    <row r="1075" spans="17:30" ht="16.5" thickBot="1" x14ac:dyDescent="0.3">
      <c r="Q1075" s="206" t="s">
        <v>244</v>
      </c>
      <c r="R1075" s="204" t="s">
        <v>310</v>
      </c>
      <c r="S1075" s="204" t="s">
        <v>296</v>
      </c>
      <c r="T1075" s="204" t="s">
        <v>55</v>
      </c>
      <c r="U1075" s="202">
        <v>1162955.0247575627</v>
      </c>
      <c r="V1075" s="204" t="s">
        <v>215</v>
      </c>
      <c r="W1075" s="204" t="s">
        <v>215</v>
      </c>
      <c r="X1075" s="204" t="s">
        <v>215</v>
      </c>
      <c r="Y1075" s="204" t="s">
        <v>215</v>
      </c>
      <c r="Z1075" s="204" t="s">
        <v>215</v>
      </c>
      <c r="AA1075" s="204" t="s">
        <v>215</v>
      </c>
      <c r="AB1075" s="202">
        <v>1537529.3088447575</v>
      </c>
      <c r="AC1075" s="158" t="s">
        <v>215</v>
      </c>
      <c r="AD1075" s="202">
        <v>698662.96288355335</v>
      </c>
    </row>
    <row r="1076" spans="17:30" ht="16.5" thickBot="1" x14ac:dyDescent="0.3">
      <c r="Q1076" s="206" t="s">
        <v>244</v>
      </c>
      <c r="R1076" s="204" t="s">
        <v>310</v>
      </c>
      <c r="S1076" s="204" t="s">
        <v>296</v>
      </c>
      <c r="T1076" s="204" t="s">
        <v>52</v>
      </c>
      <c r="U1076" s="202">
        <v>953.52522094382459</v>
      </c>
      <c r="V1076" s="204" t="s">
        <v>215</v>
      </c>
      <c r="W1076" s="204" t="s">
        <v>215</v>
      </c>
      <c r="X1076" s="204" t="s">
        <v>215</v>
      </c>
      <c r="Y1076" s="204" t="s">
        <v>215</v>
      </c>
      <c r="Z1076" s="204" t="s">
        <v>215</v>
      </c>
      <c r="AA1076" s="204" t="s">
        <v>215</v>
      </c>
      <c r="AB1076" s="202">
        <v>1260.644601651238</v>
      </c>
      <c r="AC1076" s="158" t="s">
        <v>215</v>
      </c>
      <c r="AD1076" s="202">
        <v>572.84481503288248</v>
      </c>
    </row>
    <row r="1077" spans="17:30" ht="16.5" thickBot="1" x14ac:dyDescent="0.3">
      <c r="Q1077" s="206" t="s">
        <v>244</v>
      </c>
      <c r="R1077" s="204" t="s">
        <v>364</v>
      </c>
      <c r="S1077" s="204" t="s">
        <v>296</v>
      </c>
      <c r="T1077" s="204" t="s">
        <v>52</v>
      </c>
      <c r="U1077" s="202">
        <v>5688.7738359299883</v>
      </c>
      <c r="V1077" s="204" t="s">
        <v>215</v>
      </c>
      <c r="W1077" s="204" t="s">
        <v>215</v>
      </c>
      <c r="X1077" s="204" t="s">
        <v>215</v>
      </c>
      <c r="Y1077" s="204" t="s">
        <v>215</v>
      </c>
      <c r="Z1077" s="204" t="s">
        <v>215</v>
      </c>
      <c r="AA1077" s="204" t="s">
        <v>215</v>
      </c>
      <c r="AB1077" s="202">
        <v>7155.9042963695483</v>
      </c>
      <c r="AC1077" s="158" t="s">
        <v>215</v>
      </c>
      <c r="AD1077" s="202">
        <v>977.69084615551947</v>
      </c>
    </row>
    <row r="1078" spans="17:30" ht="16.5" thickBot="1" x14ac:dyDescent="0.3">
      <c r="Q1078" s="206" t="s">
        <v>244</v>
      </c>
      <c r="R1078" s="204" t="s">
        <v>364</v>
      </c>
      <c r="S1078" s="204" t="s">
        <v>296</v>
      </c>
      <c r="T1078" s="204" t="s">
        <v>76</v>
      </c>
      <c r="U1078" s="202">
        <v>334029.96288671263</v>
      </c>
      <c r="V1078" s="204" t="s">
        <v>215</v>
      </c>
      <c r="W1078" s="204" t="s">
        <v>215</v>
      </c>
      <c r="X1078" s="204" t="s">
        <v>215</v>
      </c>
      <c r="Y1078" s="204" t="s">
        <v>215</v>
      </c>
      <c r="Z1078" s="204" t="s">
        <v>215</v>
      </c>
      <c r="AA1078" s="204" t="s">
        <v>215</v>
      </c>
      <c r="AB1078" s="202">
        <v>420176.03713479824</v>
      </c>
      <c r="AC1078" s="158" t="s">
        <v>215</v>
      </c>
      <c r="AD1078" s="202">
        <v>57407.456593432769</v>
      </c>
    </row>
    <row r="1079" spans="17:30" ht="16.5" thickBot="1" x14ac:dyDescent="0.3">
      <c r="Q1079" s="206" t="s">
        <v>244</v>
      </c>
      <c r="R1079" s="204" t="s">
        <v>375</v>
      </c>
      <c r="S1079" s="204" t="s">
        <v>296</v>
      </c>
      <c r="T1079" s="204" t="s">
        <v>52</v>
      </c>
      <c r="U1079" s="202">
        <v>478.56042434992992</v>
      </c>
      <c r="V1079" s="204" t="s">
        <v>215</v>
      </c>
      <c r="W1079" s="204" t="s">
        <v>215</v>
      </c>
      <c r="X1079" s="204" t="s">
        <v>215</v>
      </c>
      <c r="Y1079" s="204" t="s">
        <v>215</v>
      </c>
      <c r="Z1079" s="204" t="s">
        <v>215</v>
      </c>
      <c r="AA1079" s="204" t="s">
        <v>215</v>
      </c>
      <c r="AB1079" s="202">
        <v>635.87834921187743</v>
      </c>
      <c r="AC1079" s="158" t="s">
        <v>215</v>
      </c>
      <c r="AD1079" s="202">
        <v>154.46079800251658</v>
      </c>
    </row>
    <row r="1080" spans="17:30" ht="16.5" thickBot="1" x14ac:dyDescent="0.3">
      <c r="Q1080" s="206" t="s">
        <v>244</v>
      </c>
      <c r="R1080" s="204" t="s">
        <v>375</v>
      </c>
      <c r="S1080" s="204" t="s">
        <v>296</v>
      </c>
      <c r="T1080" s="204" t="s">
        <v>76</v>
      </c>
      <c r="U1080" s="202">
        <v>28099.819809517776</v>
      </c>
      <c r="V1080" s="204" t="s">
        <v>215</v>
      </c>
      <c r="W1080" s="204" t="s">
        <v>215</v>
      </c>
      <c r="X1080" s="204" t="s">
        <v>215</v>
      </c>
      <c r="Y1080" s="204" t="s">
        <v>215</v>
      </c>
      <c r="Z1080" s="204" t="s">
        <v>215</v>
      </c>
      <c r="AA1080" s="204" t="s">
        <v>215</v>
      </c>
      <c r="AB1080" s="202">
        <v>37337.117999047077</v>
      </c>
      <c r="AC1080" s="158" t="s">
        <v>215</v>
      </c>
      <c r="AD1080" s="202">
        <v>9069.5351530600819</v>
      </c>
    </row>
    <row r="1081" spans="17:30" ht="16.5" thickBot="1" x14ac:dyDescent="0.3">
      <c r="Q1081" s="206" t="s">
        <v>244</v>
      </c>
      <c r="R1081" s="204" t="s">
        <v>370</v>
      </c>
      <c r="S1081" s="204" t="s">
        <v>295</v>
      </c>
      <c r="T1081" s="204" t="s">
        <v>55</v>
      </c>
      <c r="U1081" s="202">
        <v>37645.632464899791</v>
      </c>
      <c r="V1081" s="204" t="s">
        <v>215</v>
      </c>
      <c r="W1081" s="204" t="s">
        <v>215</v>
      </c>
      <c r="X1081" s="204" t="s">
        <v>215</v>
      </c>
      <c r="Y1081" s="204" t="s">
        <v>215</v>
      </c>
      <c r="Z1081" s="204" t="s">
        <v>215</v>
      </c>
      <c r="AA1081" s="204" t="s">
        <v>215</v>
      </c>
      <c r="AB1081" s="202">
        <v>37001.852053292474</v>
      </c>
      <c r="AC1081" s="158" t="s">
        <v>215</v>
      </c>
      <c r="AD1081" s="202">
        <v>9635.5810777621209</v>
      </c>
    </row>
    <row r="1082" spans="17:30" ht="16.5" thickBot="1" x14ac:dyDescent="0.3">
      <c r="Q1082" s="206" t="s">
        <v>244</v>
      </c>
      <c r="R1082" s="204" t="s">
        <v>370</v>
      </c>
      <c r="S1082" s="204" t="s">
        <v>295</v>
      </c>
      <c r="T1082" s="204" t="s">
        <v>52</v>
      </c>
      <c r="U1082" s="202">
        <v>641.13257725483675</v>
      </c>
      <c r="V1082" s="204" t="s">
        <v>215</v>
      </c>
      <c r="W1082" s="204" t="s">
        <v>215</v>
      </c>
      <c r="X1082" s="204" t="s">
        <v>215</v>
      </c>
      <c r="Y1082" s="204" t="s">
        <v>215</v>
      </c>
      <c r="Z1082" s="204" t="s">
        <v>215</v>
      </c>
      <c r="AA1082" s="204" t="s">
        <v>215</v>
      </c>
      <c r="AB1082" s="202">
        <v>630.1685273118635</v>
      </c>
      <c r="AC1082" s="158" t="s">
        <v>215</v>
      </c>
      <c r="AD1082" s="202">
        <v>164.10097334647105</v>
      </c>
    </row>
    <row r="1083" spans="17:30" ht="16.5" thickBot="1" x14ac:dyDescent="0.3">
      <c r="Q1083" s="206" t="s">
        <v>244</v>
      </c>
      <c r="R1083" s="204" t="s">
        <v>369</v>
      </c>
      <c r="S1083" s="204" t="s">
        <v>295</v>
      </c>
      <c r="T1083" s="204" t="s">
        <v>55</v>
      </c>
      <c r="U1083" s="202">
        <v>918983.68555031251</v>
      </c>
      <c r="V1083" s="204" t="s">
        <v>215</v>
      </c>
      <c r="W1083" s="204" t="s">
        <v>215</v>
      </c>
      <c r="X1083" s="204" t="s">
        <v>215</v>
      </c>
      <c r="Y1083" s="204" t="s">
        <v>215</v>
      </c>
      <c r="Z1083" s="204" t="s">
        <v>215</v>
      </c>
      <c r="AA1083" s="204" t="s">
        <v>215</v>
      </c>
      <c r="AB1083" s="202">
        <v>1170208.8948290832</v>
      </c>
      <c r="AC1083" s="158" t="s">
        <v>215</v>
      </c>
      <c r="AD1083" s="202">
        <v>166961.23376682846</v>
      </c>
    </row>
    <row r="1084" spans="17:30" ht="16.5" thickBot="1" x14ac:dyDescent="0.3">
      <c r="Q1084" s="206" t="s">
        <v>244</v>
      </c>
      <c r="R1084" s="204" t="s">
        <v>369</v>
      </c>
      <c r="S1084" s="204" t="s">
        <v>295</v>
      </c>
      <c r="T1084" s="204" t="s">
        <v>52</v>
      </c>
      <c r="U1084" s="202">
        <v>15650.962318438122</v>
      </c>
      <c r="V1084" s="204" t="s">
        <v>215</v>
      </c>
      <c r="W1084" s="204" t="s">
        <v>215</v>
      </c>
      <c r="X1084" s="204" t="s">
        <v>215</v>
      </c>
      <c r="Y1084" s="204" t="s">
        <v>215</v>
      </c>
      <c r="Z1084" s="204" t="s">
        <v>215</v>
      </c>
      <c r="AA1084" s="204" t="s">
        <v>215</v>
      </c>
      <c r="AB1084" s="202">
        <v>19929.510834246903</v>
      </c>
      <c r="AC1084" s="158" t="s">
        <v>215</v>
      </c>
      <c r="AD1084" s="202">
        <v>2843.4715647424937</v>
      </c>
    </row>
    <row r="1085" spans="17:30" ht="16.5" thickBot="1" x14ac:dyDescent="0.3">
      <c r="Q1085" s="206" t="s">
        <v>244</v>
      </c>
      <c r="R1085" s="204" t="s">
        <v>380</v>
      </c>
      <c r="S1085" s="204" t="s">
        <v>295</v>
      </c>
      <c r="T1085" s="204" t="s">
        <v>52</v>
      </c>
      <c r="U1085" s="202">
        <v>20555.121156538291</v>
      </c>
      <c r="V1085" s="204" t="s">
        <v>215</v>
      </c>
      <c r="W1085" s="204" t="s">
        <v>215</v>
      </c>
      <c r="X1085" s="204" t="s">
        <v>215</v>
      </c>
      <c r="Y1085" s="204" t="s">
        <v>215</v>
      </c>
      <c r="Z1085" s="204" t="s">
        <v>215</v>
      </c>
      <c r="AA1085" s="204" t="s">
        <v>215</v>
      </c>
      <c r="AB1085" s="202">
        <v>25569.966622107782</v>
      </c>
      <c r="AC1085" s="158" t="s">
        <v>215</v>
      </c>
      <c r="AD1085" s="202">
        <v>2922.6994543596493</v>
      </c>
    </row>
    <row r="1086" spans="17:30" ht="16.5" thickBot="1" x14ac:dyDescent="0.3">
      <c r="Q1086" s="206" t="s">
        <v>244</v>
      </c>
      <c r="R1086" s="204" t="s">
        <v>380</v>
      </c>
      <c r="S1086" s="204" t="s">
        <v>295</v>
      </c>
      <c r="T1086" s="204" t="s">
        <v>76</v>
      </c>
      <c r="U1086" s="202">
        <v>1206943.0930708621</v>
      </c>
      <c r="V1086" s="204" t="s">
        <v>215</v>
      </c>
      <c r="W1086" s="204" t="s">
        <v>215</v>
      </c>
      <c r="X1086" s="204" t="s">
        <v>215</v>
      </c>
      <c r="Y1086" s="204" t="s">
        <v>215</v>
      </c>
      <c r="Z1086" s="204" t="s">
        <v>215</v>
      </c>
      <c r="AA1086" s="204" t="s">
        <v>215</v>
      </c>
      <c r="AB1086" s="202">
        <v>1501401.7368021628</v>
      </c>
      <c r="AC1086" s="158" t="s">
        <v>215</v>
      </c>
      <c r="AD1086" s="202">
        <v>171613.28764239847</v>
      </c>
    </row>
    <row r="1087" spans="17:30" ht="16.5" thickBot="1" x14ac:dyDescent="0.3">
      <c r="Q1087" s="206" t="s">
        <v>244</v>
      </c>
      <c r="R1087" s="204" t="s">
        <v>311</v>
      </c>
      <c r="S1087" s="204" t="s">
        <v>295</v>
      </c>
      <c r="T1087" s="204" t="s">
        <v>55</v>
      </c>
      <c r="U1087" s="202">
        <v>621476.58026166609</v>
      </c>
      <c r="V1087" s="204" t="s">
        <v>215</v>
      </c>
      <c r="W1087" s="204" t="s">
        <v>215</v>
      </c>
      <c r="X1087" s="204" t="s">
        <v>215</v>
      </c>
      <c r="Y1087" s="204" t="s">
        <v>215</v>
      </c>
      <c r="Z1087" s="204" t="s">
        <v>215</v>
      </c>
      <c r="AA1087" s="204" t="s">
        <v>215</v>
      </c>
      <c r="AB1087" s="202">
        <v>832731.24182593438</v>
      </c>
      <c r="AC1087" s="158" t="s">
        <v>215</v>
      </c>
      <c r="AD1087" s="202">
        <v>283569.36339538544</v>
      </c>
    </row>
    <row r="1088" spans="17:30" ht="16.5" thickBot="1" x14ac:dyDescent="0.3">
      <c r="Q1088" s="206" t="s">
        <v>244</v>
      </c>
      <c r="R1088" s="204" t="s">
        <v>311</v>
      </c>
      <c r="S1088" s="204" t="s">
        <v>295</v>
      </c>
      <c r="T1088" s="204" t="s">
        <v>52</v>
      </c>
      <c r="U1088" s="202">
        <v>465.7767587944731</v>
      </c>
      <c r="V1088" s="204" t="s">
        <v>215</v>
      </c>
      <c r="W1088" s="204" t="s">
        <v>215</v>
      </c>
      <c r="X1088" s="204" t="s">
        <v>215</v>
      </c>
      <c r="Y1088" s="204" t="s">
        <v>215</v>
      </c>
      <c r="Z1088" s="204" t="s">
        <v>215</v>
      </c>
      <c r="AA1088" s="204" t="s">
        <v>215</v>
      </c>
      <c r="AB1088" s="202">
        <v>624.10535019883309</v>
      </c>
      <c r="AC1088" s="158" t="s">
        <v>215</v>
      </c>
      <c r="AD1088" s="202">
        <v>212.52614043815433</v>
      </c>
    </row>
    <row r="1089" spans="17:30" ht="16.5" thickBot="1" x14ac:dyDescent="0.3">
      <c r="Q1089" s="206" t="s">
        <v>244</v>
      </c>
      <c r="R1089" s="204" t="s">
        <v>546</v>
      </c>
      <c r="S1089" s="204" t="s">
        <v>295</v>
      </c>
      <c r="T1089" s="204" t="s">
        <v>52</v>
      </c>
      <c r="U1089" s="202">
        <v>13388.037612564858</v>
      </c>
      <c r="V1089" s="204" t="s">
        <v>215</v>
      </c>
      <c r="W1089" s="204" t="s">
        <v>215</v>
      </c>
      <c r="X1089" s="204" t="s">
        <v>215</v>
      </c>
      <c r="Y1089" s="204" t="s">
        <v>215</v>
      </c>
      <c r="Z1089" s="204" t="s">
        <v>215</v>
      </c>
      <c r="AA1089" s="204" t="s">
        <v>215</v>
      </c>
      <c r="AB1089" s="202">
        <v>17250.858969523226</v>
      </c>
      <c r="AC1089" s="158" t="s">
        <v>215</v>
      </c>
      <c r="AD1089" s="202">
        <v>4217.9511942971176</v>
      </c>
    </row>
    <row r="1090" spans="17:30" ht="16.5" thickBot="1" x14ac:dyDescent="0.3">
      <c r="Q1090" s="206" t="s">
        <v>244</v>
      </c>
      <c r="R1090" s="204" t="s">
        <v>546</v>
      </c>
      <c r="S1090" s="204" t="s">
        <v>295</v>
      </c>
      <c r="T1090" s="204" t="s">
        <v>76</v>
      </c>
      <c r="U1090" s="202">
        <v>786110.6426195727</v>
      </c>
      <c r="V1090" s="204" t="s">
        <v>215</v>
      </c>
      <c r="W1090" s="204" t="s">
        <v>215</v>
      </c>
      <c r="X1090" s="204" t="s">
        <v>215</v>
      </c>
      <c r="Y1090" s="204" t="s">
        <v>215</v>
      </c>
      <c r="Z1090" s="204" t="s">
        <v>215</v>
      </c>
      <c r="AA1090" s="204" t="s">
        <v>215</v>
      </c>
      <c r="AB1090" s="202">
        <v>1012925.4355802122</v>
      </c>
      <c r="AC1090" s="158" t="s">
        <v>215</v>
      </c>
      <c r="AD1090" s="202">
        <v>247667.09056561053</v>
      </c>
    </row>
    <row r="1091" spans="17:30" ht="16.5" thickBot="1" x14ac:dyDescent="0.3">
      <c r="Q1091" s="206" t="s">
        <v>244</v>
      </c>
      <c r="R1091" s="204" t="s">
        <v>545</v>
      </c>
      <c r="S1091" s="204" t="s">
        <v>295</v>
      </c>
      <c r="T1091" s="204" t="s">
        <v>52</v>
      </c>
      <c r="U1091" s="202">
        <v>1031.4674707439269</v>
      </c>
      <c r="V1091" s="204" t="s">
        <v>215</v>
      </c>
      <c r="W1091" s="204" t="s">
        <v>215</v>
      </c>
      <c r="X1091" s="204" t="s">
        <v>215</v>
      </c>
      <c r="Y1091" s="204" t="s">
        <v>215</v>
      </c>
      <c r="Z1091" s="204" t="s">
        <v>215</v>
      </c>
      <c r="AA1091" s="204" t="s">
        <v>215</v>
      </c>
      <c r="AB1091" s="202">
        <v>1319.8099327525201</v>
      </c>
      <c r="AC1091" s="158" t="s">
        <v>215</v>
      </c>
      <c r="AD1091" s="202">
        <v>569.45102452390915</v>
      </c>
    </row>
    <row r="1092" spans="17:30" ht="16.5" thickBot="1" x14ac:dyDescent="0.3">
      <c r="Q1092" s="206" t="s">
        <v>244</v>
      </c>
      <c r="R1092" s="204" t="s">
        <v>545</v>
      </c>
      <c r="S1092" s="204" t="s">
        <v>295</v>
      </c>
      <c r="T1092" s="204" t="s">
        <v>76</v>
      </c>
      <c r="U1092" s="202">
        <v>2348715.6858958802</v>
      </c>
      <c r="V1092" s="204" t="s">
        <v>215</v>
      </c>
      <c r="W1092" s="204" t="s">
        <v>215</v>
      </c>
      <c r="X1092" s="204" t="s">
        <v>215</v>
      </c>
      <c r="Y1092" s="204" t="s">
        <v>215</v>
      </c>
      <c r="Z1092" s="204" t="s">
        <v>215</v>
      </c>
      <c r="AA1092" s="204" t="s">
        <v>215</v>
      </c>
      <c r="AB1092" s="202">
        <v>3005289.4341120766</v>
      </c>
      <c r="AC1092" s="158" t="s">
        <v>215</v>
      </c>
      <c r="AD1092" s="202">
        <v>1296675.4566522134</v>
      </c>
    </row>
    <row r="1093" spans="17:30" ht="16.5" thickBot="1" x14ac:dyDescent="0.3">
      <c r="Q1093" s="206" t="s">
        <v>244</v>
      </c>
      <c r="R1093" s="204" t="s">
        <v>368</v>
      </c>
      <c r="S1093" s="204" t="s">
        <v>295</v>
      </c>
      <c r="T1093" s="204" t="s">
        <v>55</v>
      </c>
      <c r="U1093" s="202">
        <v>858617.58057992009</v>
      </c>
      <c r="V1093" s="204" t="s">
        <v>215</v>
      </c>
      <c r="W1093" s="204" t="s">
        <v>215</v>
      </c>
      <c r="X1093" s="204" t="s">
        <v>215</v>
      </c>
      <c r="Y1093" s="204" t="s">
        <v>215</v>
      </c>
      <c r="Z1093" s="204" t="s">
        <v>215</v>
      </c>
      <c r="AA1093" s="204" t="s">
        <v>215</v>
      </c>
      <c r="AB1093" s="202">
        <v>1151014.4049745738</v>
      </c>
      <c r="AC1093" s="158" t="s">
        <v>215</v>
      </c>
      <c r="AD1093" s="202">
        <v>221162.05732884948</v>
      </c>
    </row>
    <row r="1094" spans="17:30" ht="16.5" thickBot="1" x14ac:dyDescent="0.3">
      <c r="Q1094" s="206" t="s">
        <v>244</v>
      </c>
      <c r="R1094" s="204" t="s">
        <v>368</v>
      </c>
      <c r="S1094" s="204" t="s">
        <v>295</v>
      </c>
      <c r="T1094" s="204" t="s">
        <v>52</v>
      </c>
      <c r="U1094" s="202">
        <v>14622.883588225088</v>
      </c>
      <c r="V1094" s="204" t="s">
        <v>215</v>
      </c>
      <c r="W1094" s="204" t="s">
        <v>215</v>
      </c>
      <c r="X1094" s="204" t="s">
        <v>215</v>
      </c>
      <c r="Y1094" s="204" t="s">
        <v>215</v>
      </c>
      <c r="Z1094" s="204" t="s">
        <v>215</v>
      </c>
      <c r="AA1094" s="204" t="s">
        <v>215</v>
      </c>
      <c r="AB1094" s="202">
        <v>19602.614753060858</v>
      </c>
      <c r="AC1094" s="158" t="s">
        <v>215</v>
      </c>
      <c r="AD1094" s="202">
        <v>3766.5511300942967</v>
      </c>
    </row>
    <row r="1095" spans="17:30" ht="16.5" thickBot="1" x14ac:dyDescent="0.3">
      <c r="Q1095" s="206" t="s">
        <v>244</v>
      </c>
      <c r="R1095" s="204" t="s">
        <v>366</v>
      </c>
      <c r="S1095" s="204" t="s">
        <v>295</v>
      </c>
      <c r="T1095" s="204" t="s">
        <v>52</v>
      </c>
      <c r="U1095" s="202">
        <v>3616.1409520482448</v>
      </c>
      <c r="V1095" s="204" t="s">
        <v>215</v>
      </c>
      <c r="W1095" s="204" t="s">
        <v>215</v>
      </c>
      <c r="X1095" s="204" t="s">
        <v>215</v>
      </c>
      <c r="Y1095" s="204" t="s">
        <v>215</v>
      </c>
      <c r="Z1095" s="204" t="s">
        <v>215</v>
      </c>
      <c r="AA1095" s="204" t="s">
        <v>215</v>
      </c>
      <c r="AB1095" s="202">
        <v>4548.7409627016095</v>
      </c>
      <c r="AC1095" s="158" t="s">
        <v>215</v>
      </c>
      <c r="AD1095" s="202">
        <v>1233.3215083072864</v>
      </c>
    </row>
    <row r="1096" spans="17:30" ht="16.5" thickBot="1" x14ac:dyDescent="0.3">
      <c r="Q1096" s="206" t="s">
        <v>244</v>
      </c>
      <c r="R1096" s="204" t="s">
        <v>366</v>
      </c>
      <c r="S1096" s="204" t="s">
        <v>295</v>
      </c>
      <c r="T1096" s="204" t="s">
        <v>76</v>
      </c>
      <c r="U1096" s="202">
        <v>212330.37007841721</v>
      </c>
      <c r="V1096" s="204" t="s">
        <v>215</v>
      </c>
      <c r="W1096" s="204" t="s">
        <v>215</v>
      </c>
      <c r="X1096" s="204" t="s">
        <v>215</v>
      </c>
      <c r="Y1096" s="204" t="s">
        <v>215</v>
      </c>
      <c r="Z1096" s="204" t="s">
        <v>215</v>
      </c>
      <c r="AA1096" s="204" t="s">
        <v>215</v>
      </c>
      <c r="AB1096" s="202">
        <v>267090.21158431959</v>
      </c>
      <c r="AC1096" s="158" t="s">
        <v>215</v>
      </c>
      <c r="AD1096" s="202">
        <v>72417.42392155074</v>
      </c>
    </row>
    <row r="1097" spans="17:30" ht="16.5" thickBot="1" x14ac:dyDescent="0.3">
      <c r="Q1097" s="206" t="s">
        <v>244</v>
      </c>
      <c r="R1097" s="204" t="s">
        <v>364</v>
      </c>
      <c r="S1097" s="204" t="s">
        <v>295</v>
      </c>
      <c r="T1097" s="204" t="s">
        <v>52</v>
      </c>
      <c r="U1097" s="202">
        <v>5960.95064225038</v>
      </c>
      <c r="V1097" s="204" t="s">
        <v>215</v>
      </c>
      <c r="W1097" s="204" t="s">
        <v>215</v>
      </c>
      <c r="X1097" s="204" t="s">
        <v>215</v>
      </c>
      <c r="Y1097" s="204" t="s">
        <v>215</v>
      </c>
      <c r="Z1097" s="204" t="s">
        <v>215</v>
      </c>
      <c r="AA1097" s="204" t="s">
        <v>215</v>
      </c>
      <c r="AB1097" s="202">
        <v>7498.2752947416138</v>
      </c>
      <c r="AC1097" s="158" t="s">
        <v>215</v>
      </c>
      <c r="AD1097" s="202">
        <v>2033.0426093820702</v>
      </c>
    </row>
    <row r="1098" spans="17:30" ht="16.5" thickBot="1" x14ac:dyDescent="0.3">
      <c r="Q1098" s="206" t="s">
        <v>244</v>
      </c>
      <c r="R1098" s="204" t="s">
        <v>364</v>
      </c>
      <c r="S1098" s="204" t="s">
        <v>295</v>
      </c>
      <c r="T1098" s="204" t="s">
        <v>76</v>
      </c>
      <c r="U1098" s="202">
        <v>350011.47469988058</v>
      </c>
      <c r="V1098" s="204" t="s">
        <v>215</v>
      </c>
      <c r="W1098" s="204" t="s">
        <v>215</v>
      </c>
      <c r="X1098" s="204" t="s">
        <v>215</v>
      </c>
      <c r="Y1098" s="204" t="s">
        <v>215</v>
      </c>
      <c r="Z1098" s="204" t="s">
        <v>215</v>
      </c>
      <c r="AA1098" s="204" t="s">
        <v>215</v>
      </c>
      <c r="AB1098" s="202">
        <v>440279.16873128118</v>
      </c>
      <c r="AC1098" s="158" t="s">
        <v>215</v>
      </c>
      <c r="AD1098" s="202">
        <v>119374.95955659727</v>
      </c>
    </row>
    <row r="1099" spans="17:30" ht="16.5" thickBot="1" x14ac:dyDescent="0.3">
      <c r="Q1099" s="206" t="s">
        <v>244</v>
      </c>
      <c r="R1099" s="204" t="s">
        <v>375</v>
      </c>
      <c r="S1099" s="204" t="s">
        <v>295</v>
      </c>
      <c r="T1099" s="204" t="s">
        <v>52</v>
      </c>
      <c r="U1099" s="202">
        <v>297.47403963109809</v>
      </c>
      <c r="V1099" s="204" t="s">
        <v>215</v>
      </c>
      <c r="W1099" s="204" t="s">
        <v>215</v>
      </c>
      <c r="X1099" s="204" t="s">
        <v>215</v>
      </c>
      <c r="Y1099" s="204" t="s">
        <v>215</v>
      </c>
      <c r="Z1099" s="204" t="s">
        <v>215</v>
      </c>
      <c r="AA1099" s="204" t="s">
        <v>215</v>
      </c>
      <c r="AB1099" s="202">
        <v>395.26315096146959</v>
      </c>
      <c r="AC1099" s="158" t="s">
        <v>215</v>
      </c>
      <c r="AD1099" s="202">
        <v>71.364584905639319</v>
      </c>
    </row>
    <row r="1100" spans="17:30" ht="16.5" thickBot="1" x14ac:dyDescent="0.3">
      <c r="Q1100" s="206" t="s">
        <v>244</v>
      </c>
      <c r="R1100" s="204" t="s">
        <v>375</v>
      </c>
      <c r="S1100" s="204" t="s">
        <v>295</v>
      </c>
      <c r="T1100" s="204" t="s">
        <v>76</v>
      </c>
      <c r="U1100" s="202">
        <v>17466.900180312998</v>
      </c>
      <c r="V1100" s="204" t="s">
        <v>215</v>
      </c>
      <c r="W1100" s="204" t="s">
        <v>215</v>
      </c>
      <c r="X1100" s="204" t="s">
        <v>215</v>
      </c>
      <c r="Y1100" s="204" t="s">
        <v>215</v>
      </c>
      <c r="Z1100" s="204" t="s">
        <v>215</v>
      </c>
      <c r="AA1100" s="204" t="s">
        <v>215</v>
      </c>
      <c r="AB1100" s="202">
        <v>23208.821890346313</v>
      </c>
      <c r="AC1100" s="158" t="s">
        <v>215</v>
      </c>
      <c r="AD1100" s="202">
        <v>4190.3423992967546</v>
      </c>
    </row>
    <row r="1101" spans="17:30" ht="16.5" thickBot="1" x14ac:dyDescent="0.3">
      <c r="Q1101" s="206" t="s">
        <v>244</v>
      </c>
      <c r="R1101" s="204" t="s">
        <v>370</v>
      </c>
      <c r="S1101" s="204" t="s">
        <v>275</v>
      </c>
      <c r="T1101" s="204" t="s">
        <v>55</v>
      </c>
      <c r="U1101" s="202">
        <v>174.62709510194608</v>
      </c>
      <c r="V1101" s="204" t="s">
        <v>215</v>
      </c>
      <c r="W1101" s="204" t="s">
        <v>215</v>
      </c>
      <c r="X1101" s="204" t="s">
        <v>215</v>
      </c>
      <c r="Y1101" s="204" t="s">
        <v>215</v>
      </c>
      <c r="Z1101" s="204" t="s">
        <v>215</v>
      </c>
      <c r="AA1101" s="204" t="s">
        <v>215</v>
      </c>
      <c r="AB1101" s="202">
        <v>171.64078577994596</v>
      </c>
      <c r="AC1101" s="158" t="s">
        <v>215</v>
      </c>
      <c r="AD1101" s="202">
        <v>47.577188705596804</v>
      </c>
    </row>
    <row r="1102" spans="17:30" ht="16.5" thickBot="1" x14ac:dyDescent="0.3">
      <c r="Q1102" s="206" t="s">
        <v>244</v>
      </c>
      <c r="R1102" s="204" t="s">
        <v>370</v>
      </c>
      <c r="S1102" s="204" t="s">
        <v>275</v>
      </c>
      <c r="T1102" s="204" t="s">
        <v>52</v>
      </c>
      <c r="U1102" s="202">
        <v>2.9740267858987872</v>
      </c>
      <c r="V1102" s="204" t="s">
        <v>215</v>
      </c>
      <c r="W1102" s="204" t="s">
        <v>215</v>
      </c>
      <c r="X1102" s="204" t="s">
        <v>215</v>
      </c>
      <c r="Y1102" s="204" t="s">
        <v>215</v>
      </c>
      <c r="Z1102" s="204" t="s">
        <v>215</v>
      </c>
      <c r="AA1102" s="204" t="s">
        <v>215</v>
      </c>
      <c r="AB1102" s="202">
        <v>2.9231677602165318</v>
      </c>
      <c r="AC1102" s="158" t="s">
        <v>215</v>
      </c>
      <c r="AD1102" s="202">
        <v>0.81027422191041931</v>
      </c>
    </row>
    <row r="1103" spans="17:30" ht="16.5" thickBot="1" x14ac:dyDescent="0.3">
      <c r="Q1103" s="206" t="s">
        <v>244</v>
      </c>
      <c r="R1103" s="204" t="s">
        <v>369</v>
      </c>
      <c r="S1103" s="204" t="s">
        <v>275</v>
      </c>
      <c r="T1103" s="204" t="s">
        <v>55</v>
      </c>
      <c r="U1103" s="202">
        <v>3418.5439525159723</v>
      </c>
      <c r="V1103" s="204" t="s">
        <v>215</v>
      </c>
      <c r="W1103" s="204" t="s">
        <v>215</v>
      </c>
      <c r="X1103" s="204" t="s">
        <v>215</v>
      </c>
      <c r="Y1103" s="204" t="s">
        <v>215</v>
      </c>
      <c r="Z1103" s="204" t="s">
        <v>215</v>
      </c>
      <c r="AA1103" s="204" t="s">
        <v>215</v>
      </c>
      <c r="AB1103" s="202">
        <v>4353.0811302736101</v>
      </c>
      <c r="AC1103" s="158" t="s">
        <v>215</v>
      </c>
      <c r="AD1103" s="202">
        <v>661.93903741423696</v>
      </c>
    </row>
    <row r="1104" spans="17:30" ht="16.5" thickBot="1" x14ac:dyDescent="0.3">
      <c r="Q1104" s="206" t="s">
        <v>244</v>
      </c>
      <c r="R1104" s="204" t="s">
        <v>369</v>
      </c>
      <c r="S1104" s="204" t="s">
        <v>275</v>
      </c>
      <c r="T1104" s="204" t="s">
        <v>52</v>
      </c>
      <c r="U1104" s="202">
        <v>58.220296529900068</v>
      </c>
      <c r="V1104" s="204" t="s">
        <v>215</v>
      </c>
      <c r="W1104" s="204" t="s">
        <v>215</v>
      </c>
      <c r="X1104" s="204" t="s">
        <v>215</v>
      </c>
      <c r="Y1104" s="204" t="s">
        <v>215</v>
      </c>
      <c r="Z1104" s="204" t="s">
        <v>215</v>
      </c>
      <c r="AA1104" s="204" t="s">
        <v>215</v>
      </c>
      <c r="AB1104" s="202">
        <v>74.13614619075399</v>
      </c>
      <c r="AC1104" s="158" t="s">
        <v>215</v>
      </c>
      <c r="AD1104" s="202">
        <v>11.273304534993668</v>
      </c>
    </row>
    <row r="1105" spans="17:30" ht="16.5" thickBot="1" x14ac:dyDescent="0.3">
      <c r="Q1105" s="206" t="s">
        <v>244</v>
      </c>
      <c r="R1105" s="204" t="s">
        <v>380</v>
      </c>
      <c r="S1105" s="204" t="s">
        <v>275</v>
      </c>
      <c r="T1105" s="204" t="s">
        <v>52</v>
      </c>
      <c r="U1105" s="202">
        <v>61.486454078543538</v>
      </c>
      <c r="V1105" s="204" t="s">
        <v>215</v>
      </c>
      <c r="W1105" s="204" t="s">
        <v>215</v>
      </c>
      <c r="X1105" s="204" t="s">
        <v>215</v>
      </c>
      <c r="Y1105" s="204" t="s">
        <v>215</v>
      </c>
      <c r="Z1105" s="204" t="s">
        <v>215</v>
      </c>
      <c r="AA1105" s="204" t="s">
        <v>215</v>
      </c>
      <c r="AB1105" s="202">
        <v>76.487341841817596</v>
      </c>
      <c r="AC1105" s="158" t="s">
        <v>215</v>
      </c>
      <c r="AD1105" s="202">
        <v>9.6421171693600591</v>
      </c>
    </row>
    <row r="1106" spans="17:30" ht="16.5" thickBot="1" x14ac:dyDescent="0.3">
      <c r="Q1106" s="206" t="s">
        <v>244</v>
      </c>
      <c r="R1106" s="204" t="s">
        <v>380</v>
      </c>
      <c r="S1106" s="204" t="s">
        <v>275</v>
      </c>
      <c r="T1106" s="204" t="s">
        <v>76</v>
      </c>
      <c r="U1106" s="202">
        <v>3610.3241938941924</v>
      </c>
      <c r="V1106" s="204" t="s">
        <v>215</v>
      </c>
      <c r="W1106" s="204" t="s">
        <v>215</v>
      </c>
      <c r="X1106" s="204" t="s">
        <v>215</v>
      </c>
      <c r="Y1106" s="204" t="s">
        <v>215</v>
      </c>
      <c r="Z1106" s="204" t="s">
        <v>215</v>
      </c>
      <c r="AA1106" s="204" t="s">
        <v>215</v>
      </c>
      <c r="AB1106" s="202">
        <v>4491.1371930054684</v>
      </c>
      <c r="AC1106" s="158" t="s">
        <v>215</v>
      </c>
      <c r="AD1106" s="202">
        <v>566.15996837994589</v>
      </c>
    </row>
    <row r="1107" spans="17:30" ht="16.5" thickBot="1" x14ac:dyDescent="0.3">
      <c r="Q1107" s="206" t="s">
        <v>244</v>
      </c>
      <c r="R1107" s="204" t="s">
        <v>311</v>
      </c>
      <c r="S1107" s="204" t="s">
        <v>275</v>
      </c>
      <c r="T1107" s="204" t="s">
        <v>55</v>
      </c>
      <c r="U1107" s="202">
        <v>3191.816559032422</v>
      </c>
      <c r="V1107" s="204" t="s">
        <v>215</v>
      </c>
      <c r="W1107" s="204" t="s">
        <v>215</v>
      </c>
      <c r="X1107" s="204" t="s">
        <v>215</v>
      </c>
      <c r="Y1107" s="204" t="s">
        <v>215</v>
      </c>
      <c r="Z1107" s="204" t="s">
        <v>215</v>
      </c>
      <c r="AA1107" s="204" t="s">
        <v>215</v>
      </c>
      <c r="AB1107" s="202">
        <v>4276.7908740254679</v>
      </c>
      <c r="AC1107" s="158" t="s">
        <v>215</v>
      </c>
      <c r="AD1107" s="202">
        <v>1445.0912727630055</v>
      </c>
    </row>
    <row r="1108" spans="17:30" ht="16.5" thickBot="1" x14ac:dyDescent="0.3">
      <c r="Q1108" s="206" t="s">
        <v>244</v>
      </c>
      <c r="R1108" s="204" t="s">
        <v>311</v>
      </c>
      <c r="S1108" s="204" t="s">
        <v>275</v>
      </c>
      <c r="T1108" s="204" t="s">
        <v>52</v>
      </c>
      <c r="U1108" s="202">
        <v>54.358963891470751</v>
      </c>
      <c r="V1108" s="204" t="s">
        <v>215</v>
      </c>
      <c r="W1108" s="204" t="s">
        <v>215</v>
      </c>
      <c r="X1108" s="204" t="s">
        <v>215</v>
      </c>
      <c r="Y1108" s="204" t="s">
        <v>215</v>
      </c>
      <c r="Z1108" s="204" t="s">
        <v>215</v>
      </c>
      <c r="AA1108" s="204" t="s">
        <v>215</v>
      </c>
      <c r="AB1108" s="202">
        <v>72.836867781335584</v>
      </c>
      <c r="AC1108" s="158" t="s">
        <v>215</v>
      </c>
      <c r="AD1108" s="202">
        <v>24.610958325191703</v>
      </c>
    </row>
    <row r="1109" spans="17:30" ht="16.5" thickBot="1" x14ac:dyDescent="0.3">
      <c r="Q1109" s="206" t="s">
        <v>244</v>
      </c>
      <c r="R1109" s="204" t="s">
        <v>546</v>
      </c>
      <c r="S1109" s="204" t="s">
        <v>275</v>
      </c>
      <c r="T1109" s="204" t="s">
        <v>52</v>
      </c>
      <c r="U1109" s="202">
        <v>103.05534953167572</v>
      </c>
      <c r="V1109" s="204" t="s">
        <v>215</v>
      </c>
      <c r="W1109" s="204" t="s">
        <v>215</v>
      </c>
      <c r="X1109" s="204" t="s">
        <v>215</v>
      </c>
      <c r="Y1109" s="204" t="s">
        <v>215</v>
      </c>
      <c r="Z1109" s="204" t="s">
        <v>215</v>
      </c>
      <c r="AA1109" s="204" t="s">
        <v>215</v>
      </c>
      <c r="AB1109" s="202">
        <v>132.78968526032341</v>
      </c>
      <c r="AC1109" s="158" t="s">
        <v>215</v>
      </c>
      <c r="AD1109" s="202">
        <v>32.467972320893615</v>
      </c>
    </row>
    <row r="1110" spans="17:30" ht="16.5" thickBot="1" x14ac:dyDescent="0.3">
      <c r="Q1110" s="206" t="s">
        <v>244</v>
      </c>
      <c r="R1110" s="204" t="s">
        <v>546</v>
      </c>
      <c r="S1110" s="204" t="s">
        <v>275</v>
      </c>
      <c r="T1110" s="204" t="s">
        <v>76</v>
      </c>
      <c r="U1110" s="202">
        <v>6051.1412897229775</v>
      </c>
      <c r="V1110" s="204" t="s">
        <v>215</v>
      </c>
      <c r="W1110" s="204" t="s">
        <v>215</v>
      </c>
      <c r="X1110" s="204" t="s">
        <v>215</v>
      </c>
      <c r="Y1110" s="204" t="s">
        <v>215</v>
      </c>
      <c r="Z1110" s="204" t="s">
        <v>215</v>
      </c>
      <c r="AA1110" s="204" t="s">
        <v>215</v>
      </c>
      <c r="AB1110" s="202">
        <v>7797.0639173960017</v>
      </c>
      <c r="AC1110" s="158" t="s">
        <v>215</v>
      </c>
      <c r="AD1110" s="202">
        <v>1906.4346372834768</v>
      </c>
    </row>
    <row r="1111" spans="17:30" ht="16.5" thickBot="1" x14ac:dyDescent="0.3">
      <c r="Q1111" s="206" t="s">
        <v>244</v>
      </c>
      <c r="R1111" s="204" t="s">
        <v>545</v>
      </c>
      <c r="S1111" s="204" t="s">
        <v>275</v>
      </c>
      <c r="T1111" s="204" t="s">
        <v>52</v>
      </c>
      <c r="U1111" s="202">
        <v>86.37585627529117</v>
      </c>
      <c r="V1111" s="204" t="s">
        <v>215</v>
      </c>
      <c r="W1111" s="204" t="s">
        <v>215</v>
      </c>
      <c r="X1111" s="204" t="s">
        <v>215</v>
      </c>
      <c r="Y1111" s="204" t="s">
        <v>215</v>
      </c>
      <c r="Z1111" s="204" t="s">
        <v>215</v>
      </c>
      <c r="AA1111" s="204" t="s">
        <v>215</v>
      </c>
      <c r="AB1111" s="202">
        <v>110.52186937113314</v>
      </c>
      <c r="AC1111" s="158" t="s">
        <v>215</v>
      </c>
      <c r="AD1111" s="202">
        <v>47.686254046014071</v>
      </c>
    </row>
    <row r="1112" spans="17:30" ht="16.5" thickBot="1" x14ac:dyDescent="0.3">
      <c r="Q1112" s="206" t="s">
        <v>244</v>
      </c>
      <c r="R1112" s="204" t="s">
        <v>545</v>
      </c>
      <c r="S1112" s="204" t="s">
        <v>275</v>
      </c>
      <c r="T1112" s="204" t="s">
        <v>76</v>
      </c>
      <c r="U1112" s="202">
        <v>8814.4029409804207</v>
      </c>
      <c r="V1112" s="204" t="s">
        <v>215</v>
      </c>
      <c r="W1112" s="204" t="s">
        <v>215</v>
      </c>
      <c r="X1112" s="204" t="s">
        <v>215</v>
      </c>
      <c r="Y1112" s="204" t="s">
        <v>215</v>
      </c>
      <c r="Z1112" s="204" t="s">
        <v>215</v>
      </c>
      <c r="AA1112" s="204" t="s">
        <v>215</v>
      </c>
      <c r="AB1112" s="202">
        <v>11278.432798659811</v>
      </c>
      <c r="AC1112" s="158" t="s">
        <v>215</v>
      </c>
      <c r="AD1112" s="202">
        <v>4866.2424435815983</v>
      </c>
    </row>
    <row r="1113" spans="17:30" ht="16.5" thickBot="1" x14ac:dyDescent="0.3">
      <c r="Q1113" s="206" t="s">
        <v>244</v>
      </c>
      <c r="R1113" s="204" t="s">
        <v>368</v>
      </c>
      <c r="S1113" s="204" t="s">
        <v>275</v>
      </c>
      <c r="T1113" s="204" t="s">
        <v>55</v>
      </c>
      <c r="U1113" s="202">
        <v>1811.5922284111152</v>
      </c>
      <c r="V1113" s="204" t="s">
        <v>215</v>
      </c>
      <c r="W1113" s="204" t="s">
        <v>215</v>
      </c>
      <c r="X1113" s="204" t="s">
        <v>215</v>
      </c>
      <c r="Y1113" s="204" t="s">
        <v>215</v>
      </c>
      <c r="Z1113" s="204" t="s">
        <v>215</v>
      </c>
      <c r="AA1113" s="204" t="s">
        <v>215</v>
      </c>
      <c r="AB1113" s="202">
        <v>2428.5185838296429</v>
      </c>
      <c r="AC1113" s="158" t="s">
        <v>215</v>
      </c>
      <c r="AD1113" s="202">
        <v>496.70110723227657</v>
      </c>
    </row>
    <row r="1114" spans="17:30" ht="16.5" thickBot="1" x14ac:dyDescent="0.3">
      <c r="Q1114" s="206" t="s">
        <v>244</v>
      </c>
      <c r="R1114" s="204" t="s">
        <v>368</v>
      </c>
      <c r="S1114" s="204" t="s">
        <v>275</v>
      </c>
      <c r="T1114" s="204" t="s">
        <v>52</v>
      </c>
      <c r="U1114" s="202">
        <v>30.85273684427283</v>
      </c>
      <c r="V1114" s="204" t="s">
        <v>215</v>
      </c>
      <c r="W1114" s="204" t="s">
        <v>215</v>
      </c>
      <c r="X1114" s="204" t="s">
        <v>215</v>
      </c>
      <c r="Y1114" s="204" t="s">
        <v>215</v>
      </c>
      <c r="Z1114" s="204" t="s">
        <v>215</v>
      </c>
      <c r="AA1114" s="204" t="s">
        <v>215</v>
      </c>
      <c r="AB1114" s="202">
        <v>41.359442601516065</v>
      </c>
      <c r="AC1114" s="158" t="s">
        <v>215</v>
      </c>
      <c r="AD1114" s="202">
        <v>8.4591821003433179</v>
      </c>
    </row>
    <row r="1115" spans="17:30" ht="16.5" thickBot="1" x14ac:dyDescent="0.3">
      <c r="Q1115" s="206" t="s">
        <v>244</v>
      </c>
      <c r="R1115" s="204" t="s">
        <v>366</v>
      </c>
      <c r="S1115" s="204" t="s">
        <v>275</v>
      </c>
      <c r="T1115" s="204" t="s">
        <v>52</v>
      </c>
      <c r="U1115" s="202">
        <v>41.232037454956973</v>
      </c>
      <c r="V1115" s="204" t="s">
        <v>215</v>
      </c>
      <c r="W1115" s="204" t="s">
        <v>215</v>
      </c>
      <c r="X1115" s="204" t="s">
        <v>215</v>
      </c>
      <c r="Y1115" s="204" t="s">
        <v>215</v>
      </c>
      <c r="Z1115" s="204" t="s">
        <v>215</v>
      </c>
      <c r="AA1115" s="204" t="s">
        <v>215</v>
      </c>
      <c r="AB1115" s="202">
        <v>51.865748662472924</v>
      </c>
      <c r="AC1115" s="158" t="s">
        <v>215</v>
      </c>
      <c r="AD1115" s="202">
        <v>10.10705020241187</v>
      </c>
    </row>
    <row r="1116" spans="17:30" ht="16.5" thickBot="1" x14ac:dyDescent="0.3">
      <c r="Q1116" s="206" t="s">
        <v>244</v>
      </c>
      <c r="R1116" s="204" t="s">
        <v>366</v>
      </c>
      <c r="S1116" s="204" t="s">
        <v>275</v>
      </c>
      <c r="T1116" s="204" t="s">
        <v>76</v>
      </c>
      <c r="U1116" s="202">
        <v>2421.0377408200552</v>
      </c>
      <c r="V1116" s="204" t="s">
        <v>215</v>
      </c>
      <c r="W1116" s="204" t="s">
        <v>215</v>
      </c>
      <c r="X1116" s="204" t="s">
        <v>215</v>
      </c>
      <c r="Y1116" s="204" t="s">
        <v>215</v>
      </c>
      <c r="Z1116" s="204" t="s">
        <v>215</v>
      </c>
      <c r="AA1116" s="204" t="s">
        <v>215</v>
      </c>
      <c r="AB1116" s="202">
        <v>3045.4215391346897</v>
      </c>
      <c r="AC1116" s="158" t="s">
        <v>215</v>
      </c>
      <c r="AD1116" s="202">
        <v>593.45963718463668</v>
      </c>
    </row>
    <row r="1117" spans="17:30" ht="16.5" thickBot="1" x14ac:dyDescent="0.3">
      <c r="Q1117" s="206" t="s">
        <v>244</v>
      </c>
      <c r="R1117" s="204" t="s">
        <v>359</v>
      </c>
      <c r="S1117" s="204" t="s">
        <v>275</v>
      </c>
      <c r="T1117" s="204" t="s">
        <v>52</v>
      </c>
      <c r="U1117" s="202">
        <v>12.403699340224387</v>
      </c>
      <c r="V1117" s="204" t="s">
        <v>215</v>
      </c>
      <c r="W1117" s="204" t="s">
        <v>215</v>
      </c>
      <c r="X1117" s="204" t="s">
        <v>215</v>
      </c>
      <c r="Y1117" s="204" t="s">
        <v>215</v>
      </c>
      <c r="Z1117" s="204" t="s">
        <v>215</v>
      </c>
      <c r="AA1117" s="204" t="s">
        <v>215</v>
      </c>
      <c r="AB1117" s="202">
        <v>16.398786597675223</v>
      </c>
      <c r="AC1117" s="158" t="s">
        <v>215</v>
      </c>
      <c r="AD1117" s="202">
        <v>4.056269565929413</v>
      </c>
    </row>
    <row r="1118" spans="17:30" ht="16.5" thickBot="1" x14ac:dyDescent="0.3">
      <c r="Q1118" s="206" t="s">
        <v>244</v>
      </c>
      <c r="R1118" s="204" t="s">
        <v>359</v>
      </c>
      <c r="S1118" s="204" t="s">
        <v>275</v>
      </c>
      <c r="T1118" s="204" t="s">
        <v>76</v>
      </c>
      <c r="U1118" s="202">
        <v>1349.0994132445685</v>
      </c>
      <c r="V1118" s="204" t="s">
        <v>215</v>
      </c>
      <c r="W1118" s="204" t="s">
        <v>215</v>
      </c>
      <c r="X1118" s="204" t="s">
        <v>215</v>
      </c>
      <c r="Y1118" s="204" t="s">
        <v>215</v>
      </c>
      <c r="Z1118" s="204" t="s">
        <v>215</v>
      </c>
      <c r="AA1118" s="204" t="s">
        <v>215</v>
      </c>
      <c r="AB1118" s="202">
        <v>1783.6286393286855</v>
      </c>
      <c r="AC1118" s="158" t="s">
        <v>215</v>
      </c>
      <c r="AD1118" s="202">
        <v>441.18377439308165</v>
      </c>
    </row>
    <row r="1119" spans="17:30" ht="16.5" thickBot="1" x14ac:dyDescent="0.3">
      <c r="Q1119" s="206" t="s">
        <v>244</v>
      </c>
      <c r="R1119" s="204" t="s">
        <v>310</v>
      </c>
      <c r="S1119" s="204" t="s">
        <v>275</v>
      </c>
      <c r="T1119" s="204" t="s">
        <v>55</v>
      </c>
      <c r="U1119" s="202">
        <v>2654.7586356857742</v>
      </c>
      <c r="V1119" s="204" t="s">
        <v>215</v>
      </c>
      <c r="W1119" s="204" t="s">
        <v>215</v>
      </c>
      <c r="X1119" s="204" t="s">
        <v>215</v>
      </c>
      <c r="Y1119" s="204" t="s">
        <v>215</v>
      </c>
      <c r="Z1119" s="204" t="s">
        <v>215</v>
      </c>
      <c r="AA1119" s="204" t="s">
        <v>215</v>
      </c>
      <c r="AB1119" s="202">
        <v>3509.8255077633053</v>
      </c>
      <c r="AC1119" s="158" t="s">
        <v>215</v>
      </c>
      <c r="AD1119" s="202">
        <v>2375.1546575150992</v>
      </c>
    </row>
    <row r="1120" spans="17:30" ht="16.5" thickBot="1" x14ac:dyDescent="0.3">
      <c r="Q1120" s="206" t="s">
        <v>244</v>
      </c>
      <c r="R1120" s="204" t="s">
        <v>310</v>
      </c>
      <c r="S1120" s="204" t="s">
        <v>275</v>
      </c>
      <c r="T1120" s="204" t="s">
        <v>52</v>
      </c>
      <c r="U1120" s="202">
        <v>0</v>
      </c>
      <c r="V1120" s="204" t="s">
        <v>215</v>
      </c>
      <c r="W1120" s="204" t="s">
        <v>215</v>
      </c>
      <c r="X1120" s="204" t="s">
        <v>215</v>
      </c>
      <c r="Y1120" s="204" t="s">
        <v>215</v>
      </c>
      <c r="Z1120" s="204" t="s">
        <v>215</v>
      </c>
      <c r="AA1120" s="204" t="s">
        <v>215</v>
      </c>
      <c r="AB1120" s="202">
        <v>0</v>
      </c>
      <c r="AC1120" s="158" t="s">
        <v>215</v>
      </c>
      <c r="AD1120" s="202">
        <v>0</v>
      </c>
    </row>
    <row r="1121" spans="17:30" ht="16.5" thickBot="1" x14ac:dyDescent="0.3">
      <c r="Q1121" s="206" t="s">
        <v>244</v>
      </c>
      <c r="R1121" s="204" t="s">
        <v>364</v>
      </c>
      <c r="S1121" s="204" t="s">
        <v>275</v>
      </c>
      <c r="T1121" s="204" t="s">
        <v>52</v>
      </c>
      <c r="U1121" s="202">
        <v>277.39407785712888</v>
      </c>
      <c r="V1121" s="204" t="s">
        <v>215</v>
      </c>
      <c r="W1121" s="204" t="s">
        <v>215</v>
      </c>
      <c r="X1121" s="204" t="s">
        <v>215</v>
      </c>
      <c r="Y1121" s="204" t="s">
        <v>215</v>
      </c>
      <c r="Z1121" s="204" t="s">
        <v>215</v>
      </c>
      <c r="AA1121" s="204" t="s">
        <v>215</v>
      </c>
      <c r="AB1121" s="202">
        <v>348.93380028365868</v>
      </c>
      <c r="AC1121" s="158" t="s">
        <v>215</v>
      </c>
      <c r="AD1121" s="202">
        <v>49.639488793902807</v>
      </c>
    </row>
    <row r="1122" spans="17:30" ht="16.5" thickBot="1" x14ac:dyDescent="0.3">
      <c r="Q1122" s="206" t="s">
        <v>244</v>
      </c>
      <c r="R1122" s="204" t="s">
        <v>364</v>
      </c>
      <c r="S1122" s="204" t="s">
        <v>275</v>
      </c>
      <c r="T1122" s="204" t="s">
        <v>76</v>
      </c>
      <c r="U1122" s="202">
        <v>16287.856732924443</v>
      </c>
      <c r="V1122" s="204" t="s">
        <v>215</v>
      </c>
      <c r="W1122" s="204" t="s">
        <v>215</v>
      </c>
      <c r="X1122" s="204" t="s">
        <v>215</v>
      </c>
      <c r="Y1122" s="204" t="s">
        <v>215</v>
      </c>
      <c r="Z1122" s="204" t="s">
        <v>215</v>
      </c>
      <c r="AA1122" s="204" t="s">
        <v>215</v>
      </c>
      <c r="AB1122" s="202">
        <v>20488.482638848243</v>
      </c>
      <c r="AC1122" s="158" t="s">
        <v>215</v>
      </c>
      <c r="AD1122" s="202">
        <v>2914.701308753693</v>
      </c>
    </row>
    <row r="1123" spans="17:30" ht="16.5" thickBot="1" x14ac:dyDescent="0.3">
      <c r="Q1123" s="206" t="s">
        <v>244</v>
      </c>
      <c r="R1123" s="204" t="s">
        <v>375</v>
      </c>
      <c r="S1123" s="204" t="s">
        <v>275</v>
      </c>
      <c r="T1123" s="204" t="s">
        <v>52</v>
      </c>
      <c r="U1123" s="202">
        <v>46.871879503106967</v>
      </c>
      <c r="V1123" s="204" t="s">
        <v>215</v>
      </c>
      <c r="W1123" s="204" t="s">
        <v>215</v>
      </c>
      <c r="X1123" s="204" t="s">
        <v>215</v>
      </c>
      <c r="Y1123" s="204" t="s">
        <v>215</v>
      </c>
      <c r="Z1123" s="204" t="s">
        <v>215</v>
      </c>
      <c r="AA1123" s="204" t="s">
        <v>215</v>
      </c>
      <c r="AB1123" s="202">
        <v>62.280146552820689</v>
      </c>
      <c r="AC1123" s="158" t="s">
        <v>215</v>
      </c>
      <c r="AD1123" s="202">
        <v>18.995429680883682</v>
      </c>
    </row>
    <row r="1124" spans="17:30" ht="16.5" thickBot="1" x14ac:dyDescent="0.3">
      <c r="Q1124" s="206" t="s">
        <v>244</v>
      </c>
      <c r="R1124" s="204" t="s">
        <v>375</v>
      </c>
      <c r="S1124" s="204" t="s">
        <v>275</v>
      </c>
      <c r="T1124" s="204" t="s">
        <v>76</v>
      </c>
      <c r="U1124" s="202">
        <v>2752.1944942238069</v>
      </c>
      <c r="V1124" s="204" t="s">
        <v>215</v>
      </c>
      <c r="W1124" s="204" t="s">
        <v>215</v>
      </c>
      <c r="X1124" s="204" t="s">
        <v>215</v>
      </c>
      <c r="Y1124" s="204" t="s">
        <v>215</v>
      </c>
      <c r="Z1124" s="204" t="s">
        <v>215</v>
      </c>
      <c r="AA1124" s="204" t="s">
        <v>215</v>
      </c>
      <c r="AB1124" s="202">
        <v>3656.9277413073005</v>
      </c>
      <c r="AC1124" s="158" t="s">
        <v>215</v>
      </c>
      <c r="AD1124" s="202">
        <v>1115.3620792969944</v>
      </c>
    </row>
    <row r="1125" spans="17:30" ht="16.5" thickBot="1" x14ac:dyDescent="0.3">
      <c r="Q1125" s="169" t="s">
        <v>1</v>
      </c>
      <c r="R1125" s="168" t="s">
        <v>501</v>
      </c>
      <c r="S1125" s="168" t="s">
        <v>502</v>
      </c>
      <c r="T1125" s="168" t="s">
        <v>52</v>
      </c>
      <c r="U1125" s="202">
        <v>129332420.19063017</v>
      </c>
      <c r="V1125" s="204" t="s">
        <v>215</v>
      </c>
      <c r="W1125" s="204" t="s">
        <v>215</v>
      </c>
      <c r="X1125" s="204" t="s">
        <v>215</v>
      </c>
      <c r="Y1125" s="204" t="s">
        <v>215</v>
      </c>
      <c r="Z1125" s="204" t="s">
        <v>215</v>
      </c>
      <c r="AA1125" s="204" t="s">
        <v>215</v>
      </c>
      <c r="AB1125" s="202">
        <v>0</v>
      </c>
      <c r="AC1125" s="158" t="s">
        <v>215</v>
      </c>
      <c r="AD1125" s="202" t="s">
        <v>215</v>
      </c>
    </row>
    <row r="1126" spans="17:30" ht="16.5" thickBot="1" x14ac:dyDescent="0.3">
      <c r="Q1126" s="169" t="s">
        <v>1</v>
      </c>
      <c r="R1126" s="168" t="s">
        <v>499</v>
      </c>
      <c r="S1126" s="168" t="s">
        <v>502</v>
      </c>
      <c r="T1126" s="168" t="s">
        <v>52</v>
      </c>
      <c r="U1126" s="202">
        <v>13823188.203180164</v>
      </c>
      <c r="V1126" s="204" t="s">
        <v>215</v>
      </c>
      <c r="W1126" s="204" t="s">
        <v>215</v>
      </c>
      <c r="X1126" s="204" t="s">
        <v>215</v>
      </c>
      <c r="Y1126" s="204" t="s">
        <v>215</v>
      </c>
      <c r="Z1126" s="204" t="s">
        <v>215</v>
      </c>
      <c r="AA1126" s="204" t="s">
        <v>215</v>
      </c>
      <c r="AB1126" s="202">
        <v>0</v>
      </c>
      <c r="AC1126" s="158" t="s">
        <v>215</v>
      </c>
      <c r="AD1126" s="202" t="s">
        <v>215</v>
      </c>
    </row>
    <row r="1127" spans="17:30" ht="16.5" thickBot="1" x14ac:dyDescent="0.3">
      <c r="Q1127" s="169" t="s">
        <v>1</v>
      </c>
      <c r="R1127" s="168" t="s">
        <v>497</v>
      </c>
      <c r="S1127" s="168" t="s">
        <v>502</v>
      </c>
      <c r="T1127" s="168" t="s">
        <v>52</v>
      </c>
      <c r="U1127" s="202">
        <v>0</v>
      </c>
      <c r="V1127" s="204" t="s">
        <v>215</v>
      </c>
      <c r="W1127" s="204" t="s">
        <v>215</v>
      </c>
      <c r="X1127" s="204" t="s">
        <v>215</v>
      </c>
      <c r="Y1127" s="204" t="s">
        <v>215</v>
      </c>
      <c r="Z1127" s="204" t="s">
        <v>215</v>
      </c>
      <c r="AA1127" s="204" t="s">
        <v>215</v>
      </c>
      <c r="AB1127" s="202">
        <v>0</v>
      </c>
      <c r="AC1127" s="158" t="s">
        <v>215</v>
      </c>
      <c r="AD1127" s="202" t="s">
        <v>215</v>
      </c>
    </row>
    <row r="1128" spans="17:30" ht="16.5" thickBot="1" x14ac:dyDescent="0.3">
      <c r="Q1128" s="169" t="s">
        <v>1</v>
      </c>
      <c r="R1128" s="168" t="s">
        <v>496</v>
      </c>
      <c r="S1128" s="168" t="s">
        <v>502</v>
      </c>
      <c r="T1128" s="168" t="s">
        <v>52</v>
      </c>
      <c r="U1128" s="202">
        <v>0</v>
      </c>
      <c r="V1128" s="204" t="s">
        <v>215</v>
      </c>
      <c r="W1128" s="204" t="s">
        <v>215</v>
      </c>
      <c r="X1128" s="204" t="s">
        <v>215</v>
      </c>
      <c r="Y1128" s="204" t="s">
        <v>215</v>
      </c>
      <c r="Z1128" s="204" t="s">
        <v>215</v>
      </c>
      <c r="AA1128" s="204" t="s">
        <v>215</v>
      </c>
      <c r="AB1128" s="202">
        <v>0</v>
      </c>
      <c r="AC1128" s="158" t="s">
        <v>215</v>
      </c>
      <c r="AD1128" s="202" t="s">
        <v>215</v>
      </c>
    </row>
    <row r="1129" spans="17:30" ht="16.5" thickBot="1" x14ac:dyDescent="0.3">
      <c r="Q1129" s="169" t="s">
        <v>1</v>
      </c>
      <c r="R1129" s="168" t="s">
        <v>507</v>
      </c>
      <c r="S1129" s="168" t="s">
        <v>502</v>
      </c>
      <c r="T1129" s="168" t="s">
        <v>52</v>
      </c>
      <c r="U1129" s="202">
        <v>15888923.076659309</v>
      </c>
      <c r="V1129" s="204" t="s">
        <v>215</v>
      </c>
      <c r="W1129" s="204" t="s">
        <v>215</v>
      </c>
      <c r="X1129" s="204" t="s">
        <v>215</v>
      </c>
      <c r="Y1129" s="204" t="s">
        <v>215</v>
      </c>
      <c r="Z1129" s="204" t="s">
        <v>215</v>
      </c>
      <c r="AA1129" s="204" t="s">
        <v>215</v>
      </c>
      <c r="AB1129" s="202">
        <v>0</v>
      </c>
      <c r="AC1129" s="158" t="s">
        <v>215</v>
      </c>
      <c r="AD1129" s="202" t="s">
        <v>215</v>
      </c>
    </row>
    <row r="1130" spans="17:30" ht="16.5" thickBot="1" x14ac:dyDescent="0.3">
      <c r="Q1130" s="169" t="s">
        <v>1</v>
      </c>
      <c r="R1130" s="168" t="s">
        <v>506</v>
      </c>
      <c r="S1130" s="168" t="s">
        <v>502</v>
      </c>
      <c r="T1130" s="168" t="s">
        <v>52</v>
      </c>
      <c r="U1130" s="202">
        <v>10398321.171431527</v>
      </c>
      <c r="V1130" s="204" t="s">
        <v>215</v>
      </c>
      <c r="W1130" s="204" t="s">
        <v>215</v>
      </c>
      <c r="X1130" s="204" t="s">
        <v>215</v>
      </c>
      <c r="Y1130" s="204" t="s">
        <v>215</v>
      </c>
      <c r="Z1130" s="204" t="s">
        <v>215</v>
      </c>
      <c r="AA1130" s="204" t="s">
        <v>215</v>
      </c>
      <c r="AB1130" s="202">
        <v>0</v>
      </c>
      <c r="AC1130" s="158" t="s">
        <v>215</v>
      </c>
      <c r="AD1130" s="202" t="s">
        <v>215</v>
      </c>
    </row>
    <row r="1131" spans="17:30" ht="16.5" thickBot="1" x14ac:dyDescent="0.3">
      <c r="Q1131" s="169" t="s">
        <v>1</v>
      </c>
      <c r="R1131" s="168" t="s">
        <v>505</v>
      </c>
      <c r="S1131" s="168" t="s">
        <v>502</v>
      </c>
      <c r="T1131" s="168" t="s">
        <v>52</v>
      </c>
      <c r="U1131" s="202">
        <v>0</v>
      </c>
      <c r="V1131" s="204" t="s">
        <v>215</v>
      </c>
      <c r="W1131" s="204" t="s">
        <v>215</v>
      </c>
      <c r="X1131" s="204" t="s">
        <v>215</v>
      </c>
      <c r="Y1131" s="204" t="s">
        <v>215</v>
      </c>
      <c r="Z1131" s="204" t="s">
        <v>215</v>
      </c>
      <c r="AA1131" s="204" t="s">
        <v>215</v>
      </c>
      <c r="AB1131" s="202">
        <v>0</v>
      </c>
      <c r="AC1131" s="158" t="s">
        <v>215</v>
      </c>
      <c r="AD1131" s="202" t="s">
        <v>215</v>
      </c>
    </row>
    <row r="1132" spans="17:30" ht="16.5" thickBot="1" x14ac:dyDescent="0.3">
      <c r="Q1132" s="169" t="s">
        <v>1</v>
      </c>
      <c r="R1132" s="168" t="s">
        <v>492</v>
      </c>
      <c r="S1132" s="168" t="s">
        <v>502</v>
      </c>
      <c r="T1132" s="168" t="s">
        <v>52</v>
      </c>
      <c r="U1132" s="202">
        <v>0</v>
      </c>
      <c r="V1132" s="204" t="s">
        <v>215</v>
      </c>
      <c r="W1132" s="204" t="s">
        <v>215</v>
      </c>
      <c r="X1132" s="204" t="s">
        <v>215</v>
      </c>
      <c r="Y1132" s="204" t="s">
        <v>215</v>
      </c>
      <c r="Z1132" s="204" t="s">
        <v>215</v>
      </c>
      <c r="AA1132" s="204" t="s">
        <v>215</v>
      </c>
      <c r="AB1132" s="202">
        <v>0</v>
      </c>
      <c r="AC1132" s="158" t="s">
        <v>215</v>
      </c>
      <c r="AD1132" s="202" t="s">
        <v>215</v>
      </c>
    </row>
    <row r="1133" spans="17:30" ht="16.5" thickBot="1" x14ac:dyDescent="0.3">
      <c r="Q1133" s="169" t="s">
        <v>1</v>
      </c>
      <c r="R1133" s="168" t="s">
        <v>490</v>
      </c>
      <c r="S1133" s="168" t="s">
        <v>502</v>
      </c>
      <c r="T1133" s="168" t="s">
        <v>52</v>
      </c>
      <c r="U1133" s="202">
        <v>0</v>
      </c>
      <c r="V1133" s="204" t="s">
        <v>215</v>
      </c>
      <c r="W1133" s="204" t="s">
        <v>215</v>
      </c>
      <c r="X1133" s="204" t="s">
        <v>215</v>
      </c>
      <c r="Y1133" s="204" t="s">
        <v>215</v>
      </c>
      <c r="Z1133" s="204" t="s">
        <v>215</v>
      </c>
      <c r="AA1133" s="204" t="s">
        <v>215</v>
      </c>
      <c r="AB1133" s="202">
        <v>0</v>
      </c>
      <c r="AC1133" s="158" t="s">
        <v>215</v>
      </c>
      <c r="AD1133" s="202" t="s">
        <v>215</v>
      </c>
    </row>
    <row r="1134" spans="17:30" ht="16.5" thickBot="1" x14ac:dyDescent="0.3">
      <c r="Q1134" s="169" t="s">
        <v>1</v>
      </c>
      <c r="R1134" s="168" t="s">
        <v>483</v>
      </c>
      <c r="S1134" s="168" t="s">
        <v>502</v>
      </c>
      <c r="T1134" s="168" t="s">
        <v>52</v>
      </c>
      <c r="U1134" s="202">
        <v>0</v>
      </c>
      <c r="V1134" s="204" t="s">
        <v>215</v>
      </c>
      <c r="W1134" s="204" t="s">
        <v>215</v>
      </c>
      <c r="X1134" s="204" t="s">
        <v>215</v>
      </c>
      <c r="Y1134" s="204" t="s">
        <v>215</v>
      </c>
      <c r="Z1134" s="204" t="s">
        <v>215</v>
      </c>
      <c r="AA1134" s="204" t="s">
        <v>215</v>
      </c>
      <c r="AB1134" s="202">
        <v>0</v>
      </c>
      <c r="AC1134" s="158" t="s">
        <v>215</v>
      </c>
      <c r="AD1134" s="202" t="s">
        <v>215</v>
      </c>
    </row>
    <row r="1135" spans="17:30" ht="16.5" thickBot="1" x14ac:dyDescent="0.3">
      <c r="Q1135" s="169" t="s">
        <v>485</v>
      </c>
      <c r="R1135" s="168" t="s">
        <v>501</v>
      </c>
      <c r="S1135" s="168" t="s">
        <v>489</v>
      </c>
      <c r="T1135" s="168" t="s">
        <v>52</v>
      </c>
      <c r="U1135" s="202">
        <v>2205613.066122822</v>
      </c>
      <c r="V1135" s="204" t="s">
        <v>215</v>
      </c>
      <c r="W1135" s="204" t="s">
        <v>215</v>
      </c>
      <c r="X1135" s="204" t="s">
        <v>215</v>
      </c>
      <c r="Y1135" s="204" t="s">
        <v>215</v>
      </c>
      <c r="Z1135" s="204" t="s">
        <v>215</v>
      </c>
      <c r="AA1135" s="204" t="s">
        <v>215</v>
      </c>
      <c r="AB1135" s="202">
        <v>0</v>
      </c>
      <c r="AC1135" s="158" t="s">
        <v>215</v>
      </c>
      <c r="AD1135" s="202" t="s">
        <v>215</v>
      </c>
    </row>
    <row r="1136" spans="17:30" ht="16.5" thickBot="1" x14ac:dyDescent="0.3">
      <c r="Q1136" s="169" t="s">
        <v>485</v>
      </c>
      <c r="R1136" s="168" t="s">
        <v>501</v>
      </c>
      <c r="S1136" s="168" t="s">
        <v>487</v>
      </c>
      <c r="T1136" s="168" t="s">
        <v>52</v>
      </c>
      <c r="U1136" s="202">
        <v>2159940.5603127284</v>
      </c>
      <c r="V1136" s="204" t="s">
        <v>215</v>
      </c>
      <c r="W1136" s="204" t="s">
        <v>215</v>
      </c>
      <c r="X1136" s="204" t="s">
        <v>215</v>
      </c>
      <c r="Y1136" s="204" t="s">
        <v>215</v>
      </c>
      <c r="Z1136" s="204" t="s">
        <v>215</v>
      </c>
      <c r="AA1136" s="204" t="s">
        <v>215</v>
      </c>
      <c r="AB1136" s="202">
        <v>0</v>
      </c>
      <c r="AC1136" s="158" t="s">
        <v>215</v>
      </c>
      <c r="AD1136" s="202" t="s">
        <v>215</v>
      </c>
    </row>
    <row r="1137" spans="17:30" ht="16.5" thickBot="1" x14ac:dyDescent="0.3">
      <c r="Q1137" s="169" t="s">
        <v>485</v>
      </c>
      <c r="R1137" s="168" t="s">
        <v>501</v>
      </c>
      <c r="S1137" s="168" t="s">
        <v>486</v>
      </c>
      <c r="T1137" s="168" t="s">
        <v>52</v>
      </c>
      <c r="U1137" s="202">
        <v>351327.49800485157</v>
      </c>
      <c r="V1137" s="204" t="s">
        <v>215</v>
      </c>
      <c r="W1137" s="204" t="s">
        <v>215</v>
      </c>
      <c r="X1137" s="204" t="s">
        <v>215</v>
      </c>
      <c r="Y1137" s="204" t="s">
        <v>215</v>
      </c>
      <c r="Z1137" s="204" t="s">
        <v>215</v>
      </c>
      <c r="AA1137" s="204" t="s">
        <v>215</v>
      </c>
      <c r="AB1137" s="202">
        <v>0</v>
      </c>
      <c r="AC1137" s="158" t="s">
        <v>215</v>
      </c>
      <c r="AD1137" s="202" t="s">
        <v>215</v>
      </c>
    </row>
    <row r="1138" spans="17:30" ht="16.5" thickBot="1" x14ac:dyDescent="0.3">
      <c r="Q1138" s="169" t="s">
        <v>485</v>
      </c>
      <c r="R1138" s="168" t="s">
        <v>501</v>
      </c>
      <c r="S1138" s="168" t="s">
        <v>484</v>
      </c>
      <c r="T1138" s="168" t="s">
        <v>52</v>
      </c>
      <c r="U1138" s="202">
        <v>10540406.687445691</v>
      </c>
      <c r="V1138" s="204" t="s">
        <v>215</v>
      </c>
      <c r="W1138" s="204" t="s">
        <v>215</v>
      </c>
      <c r="X1138" s="204" t="s">
        <v>215</v>
      </c>
      <c r="Y1138" s="204" t="s">
        <v>215</v>
      </c>
      <c r="Z1138" s="204" t="s">
        <v>215</v>
      </c>
      <c r="AA1138" s="204" t="s">
        <v>215</v>
      </c>
      <c r="AB1138" s="202">
        <v>0</v>
      </c>
      <c r="AC1138" s="158" t="s">
        <v>215</v>
      </c>
      <c r="AD1138" s="202" t="s">
        <v>215</v>
      </c>
    </row>
    <row r="1139" spans="17:30" ht="16.5" thickBot="1" x14ac:dyDescent="0.3">
      <c r="Q1139" s="169" t="s">
        <v>485</v>
      </c>
      <c r="R1139" s="168" t="s">
        <v>499</v>
      </c>
      <c r="S1139" s="168" t="s">
        <v>489</v>
      </c>
      <c r="T1139" s="168" t="s">
        <v>52</v>
      </c>
      <c r="U1139" s="202">
        <v>146436.068160027</v>
      </c>
      <c r="V1139" s="204" t="s">
        <v>215</v>
      </c>
      <c r="W1139" s="204" t="s">
        <v>215</v>
      </c>
      <c r="X1139" s="204" t="s">
        <v>215</v>
      </c>
      <c r="Y1139" s="204" t="s">
        <v>215</v>
      </c>
      <c r="Z1139" s="204" t="s">
        <v>215</v>
      </c>
      <c r="AA1139" s="204" t="s">
        <v>215</v>
      </c>
      <c r="AB1139" s="202">
        <v>0</v>
      </c>
      <c r="AC1139" s="158" t="s">
        <v>215</v>
      </c>
      <c r="AD1139" s="202" t="s">
        <v>215</v>
      </c>
    </row>
    <row r="1140" spans="17:30" ht="16.5" thickBot="1" x14ac:dyDescent="0.3">
      <c r="Q1140" s="169" t="s">
        <v>485</v>
      </c>
      <c r="R1140" s="168" t="s">
        <v>499</v>
      </c>
      <c r="S1140" s="168" t="s">
        <v>487</v>
      </c>
      <c r="T1140" s="168" t="s">
        <v>52</v>
      </c>
      <c r="U1140" s="202">
        <v>79505.530216796848</v>
      </c>
      <c r="V1140" s="204" t="s">
        <v>215</v>
      </c>
      <c r="W1140" s="204" t="s">
        <v>215</v>
      </c>
      <c r="X1140" s="204" t="s">
        <v>215</v>
      </c>
      <c r="Y1140" s="204" t="s">
        <v>215</v>
      </c>
      <c r="Z1140" s="204" t="s">
        <v>215</v>
      </c>
      <c r="AA1140" s="204" t="s">
        <v>215</v>
      </c>
      <c r="AB1140" s="202">
        <v>0</v>
      </c>
      <c r="AC1140" s="158" t="s">
        <v>215</v>
      </c>
      <c r="AD1140" s="202" t="s">
        <v>215</v>
      </c>
    </row>
    <row r="1141" spans="17:30" ht="16.5" thickBot="1" x14ac:dyDescent="0.3">
      <c r="Q1141" s="169" t="s">
        <v>485</v>
      </c>
      <c r="R1141" s="168" t="s">
        <v>499</v>
      </c>
      <c r="S1141" s="168" t="s">
        <v>486</v>
      </c>
      <c r="T1141" s="168" t="s">
        <v>52</v>
      </c>
      <c r="U1141" s="202">
        <v>29314.17782497064</v>
      </c>
      <c r="V1141" s="204" t="s">
        <v>215</v>
      </c>
      <c r="W1141" s="204" t="s">
        <v>215</v>
      </c>
      <c r="X1141" s="204" t="s">
        <v>215</v>
      </c>
      <c r="Y1141" s="204" t="s">
        <v>215</v>
      </c>
      <c r="Z1141" s="204" t="s">
        <v>215</v>
      </c>
      <c r="AA1141" s="204" t="s">
        <v>215</v>
      </c>
      <c r="AB1141" s="202">
        <v>0</v>
      </c>
      <c r="AC1141" s="158" t="s">
        <v>215</v>
      </c>
      <c r="AD1141" s="202" t="s">
        <v>215</v>
      </c>
    </row>
    <row r="1142" spans="17:30" ht="16.5" thickBot="1" x14ac:dyDescent="0.3">
      <c r="Q1142" s="169" t="s">
        <v>485</v>
      </c>
      <c r="R1142" s="168" t="s">
        <v>499</v>
      </c>
      <c r="S1142" s="168" t="s">
        <v>484</v>
      </c>
      <c r="T1142" s="168" t="s">
        <v>52</v>
      </c>
      <c r="U1142" s="202">
        <v>492905.83533322084</v>
      </c>
      <c r="V1142" s="204" t="s">
        <v>215</v>
      </c>
      <c r="W1142" s="204" t="s">
        <v>215</v>
      </c>
      <c r="X1142" s="204" t="s">
        <v>215</v>
      </c>
      <c r="Y1142" s="204" t="s">
        <v>215</v>
      </c>
      <c r="Z1142" s="204" t="s">
        <v>215</v>
      </c>
      <c r="AA1142" s="204" t="s">
        <v>215</v>
      </c>
      <c r="AB1142" s="202">
        <v>0</v>
      </c>
      <c r="AC1142" s="158" t="s">
        <v>215</v>
      </c>
      <c r="AD1142" s="202" t="s">
        <v>215</v>
      </c>
    </row>
    <row r="1143" spans="17:30" ht="16.5" thickBot="1" x14ac:dyDescent="0.3">
      <c r="Q1143" s="169" t="s">
        <v>485</v>
      </c>
      <c r="R1143" s="168" t="s">
        <v>497</v>
      </c>
      <c r="S1143" s="168" t="s">
        <v>489</v>
      </c>
      <c r="T1143" s="168" t="s">
        <v>52</v>
      </c>
      <c r="U1143" s="202">
        <v>0</v>
      </c>
      <c r="V1143" s="204" t="s">
        <v>215</v>
      </c>
      <c r="W1143" s="204" t="s">
        <v>215</v>
      </c>
      <c r="X1143" s="204" t="s">
        <v>215</v>
      </c>
      <c r="Y1143" s="204" t="s">
        <v>215</v>
      </c>
      <c r="Z1143" s="204" t="s">
        <v>215</v>
      </c>
      <c r="AA1143" s="204" t="s">
        <v>215</v>
      </c>
      <c r="AB1143" s="202">
        <v>0</v>
      </c>
      <c r="AC1143" s="158" t="s">
        <v>215</v>
      </c>
      <c r="AD1143" s="202" t="s">
        <v>215</v>
      </c>
    </row>
    <row r="1144" spans="17:30" ht="16.5" thickBot="1" x14ac:dyDescent="0.3">
      <c r="Q1144" s="169" t="s">
        <v>485</v>
      </c>
      <c r="R1144" s="168" t="s">
        <v>497</v>
      </c>
      <c r="S1144" s="168" t="s">
        <v>487</v>
      </c>
      <c r="T1144" s="168" t="s">
        <v>52</v>
      </c>
      <c r="U1144" s="202">
        <v>0</v>
      </c>
      <c r="V1144" s="204" t="s">
        <v>215</v>
      </c>
      <c r="W1144" s="204" t="s">
        <v>215</v>
      </c>
      <c r="X1144" s="204" t="s">
        <v>215</v>
      </c>
      <c r="Y1144" s="204" t="s">
        <v>215</v>
      </c>
      <c r="Z1144" s="204" t="s">
        <v>215</v>
      </c>
      <c r="AA1144" s="204" t="s">
        <v>215</v>
      </c>
      <c r="AB1144" s="202">
        <v>0</v>
      </c>
      <c r="AC1144" s="158" t="s">
        <v>215</v>
      </c>
      <c r="AD1144" s="202" t="s">
        <v>215</v>
      </c>
    </row>
    <row r="1145" spans="17:30" ht="16.5" thickBot="1" x14ac:dyDescent="0.3">
      <c r="Q1145" s="169" t="s">
        <v>485</v>
      </c>
      <c r="R1145" s="168" t="s">
        <v>497</v>
      </c>
      <c r="S1145" s="168" t="s">
        <v>486</v>
      </c>
      <c r="T1145" s="168" t="s">
        <v>52</v>
      </c>
      <c r="U1145" s="202">
        <v>0</v>
      </c>
      <c r="V1145" s="204" t="s">
        <v>215</v>
      </c>
      <c r="W1145" s="204" t="s">
        <v>215</v>
      </c>
      <c r="X1145" s="204" t="s">
        <v>215</v>
      </c>
      <c r="Y1145" s="204" t="s">
        <v>215</v>
      </c>
      <c r="Z1145" s="204" t="s">
        <v>215</v>
      </c>
      <c r="AA1145" s="204" t="s">
        <v>215</v>
      </c>
      <c r="AB1145" s="202">
        <v>0</v>
      </c>
      <c r="AC1145" s="158" t="s">
        <v>215</v>
      </c>
      <c r="AD1145" s="202" t="s">
        <v>215</v>
      </c>
    </row>
    <row r="1146" spans="17:30" ht="16.5" thickBot="1" x14ac:dyDescent="0.3">
      <c r="Q1146" s="169" t="s">
        <v>485</v>
      </c>
      <c r="R1146" s="168" t="s">
        <v>497</v>
      </c>
      <c r="S1146" s="168" t="s">
        <v>484</v>
      </c>
      <c r="T1146" s="168" t="s">
        <v>52</v>
      </c>
      <c r="U1146" s="202">
        <v>0</v>
      </c>
      <c r="V1146" s="204" t="s">
        <v>215</v>
      </c>
      <c r="W1146" s="204" t="s">
        <v>215</v>
      </c>
      <c r="X1146" s="204" t="s">
        <v>215</v>
      </c>
      <c r="Y1146" s="204" t="s">
        <v>215</v>
      </c>
      <c r="Z1146" s="204" t="s">
        <v>215</v>
      </c>
      <c r="AA1146" s="204" t="s">
        <v>215</v>
      </c>
      <c r="AB1146" s="202">
        <v>0</v>
      </c>
      <c r="AC1146" s="158" t="s">
        <v>215</v>
      </c>
      <c r="AD1146" s="202" t="s">
        <v>215</v>
      </c>
    </row>
    <row r="1147" spans="17:30" ht="16.5" thickBot="1" x14ac:dyDescent="0.3">
      <c r="Q1147" s="169" t="s">
        <v>485</v>
      </c>
      <c r="R1147" s="168" t="s">
        <v>496</v>
      </c>
      <c r="S1147" s="168" t="s">
        <v>489</v>
      </c>
      <c r="T1147" s="168" t="s">
        <v>52</v>
      </c>
      <c r="U1147" s="202">
        <v>0</v>
      </c>
      <c r="V1147" s="204" t="s">
        <v>215</v>
      </c>
      <c r="W1147" s="204" t="s">
        <v>215</v>
      </c>
      <c r="X1147" s="204" t="s">
        <v>215</v>
      </c>
      <c r="Y1147" s="204" t="s">
        <v>215</v>
      </c>
      <c r="Z1147" s="204" t="s">
        <v>215</v>
      </c>
      <c r="AA1147" s="204" t="s">
        <v>215</v>
      </c>
      <c r="AB1147" s="202">
        <v>0</v>
      </c>
      <c r="AC1147" s="158" t="s">
        <v>215</v>
      </c>
      <c r="AD1147" s="202" t="s">
        <v>215</v>
      </c>
    </row>
    <row r="1148" spans="17:30" ht="16.5" thickBot="1" x14ac:dyDescent="0.3">
      <c r="Q1148" s="169" t="s">
        <v>485</v>
      </c>
      <c r="R1148" s="168" t="s">
        <v>496</v>
      </c>
      <c r="S1148" s="168" t="s">
        <v>487</v>
      </c>
      <c r="T1148" s="168" t="s">
        <v>52</v>
      </c>
      <c r="U1148" s="202">
        <v>0</v>
      </c>
      <c r="V1148" s="204" t="s">
        <v>215</v>
      </c>
      <c r="W1148" s="204" t="s">
        <v>215</v>
      </c>
      <c r="X1148" s="204" t="s">
        <v>215</v>
      </c>
      <c r="Y1148" s="204" t="s">
        <v>215</v>
      </c>
      <c r="Z1148" s="204" t="s">
        <v>215</v>
      </c>
      <c r="AA1148" s="204" t="s">
        <v>215</v>
      </c>
      <c r="AB1148" s="202">
        <v>0</v>
      </c>
      <c r="AC1148" s="158" t="s">
        <v>215</v>
      </c>
      <c r="AD1148" s="202" t="s">
        <v>215</v>
      </c>
    </row>
    <row r="1149" spans="17:30" ht="16.5" thickBot="1" x14ac:dyDescent="0.3">
      <c r="Q1149" s="169" t="s">
        <v>485</v>
      </c>
      <c r="R1149" s="168" t="s">
        <v>496</v>
      </c>
      <c r="S1149" s="168" t="s">
        <v>486</v>
      </c>
      <c r="T1149" s="168" t="s">
        <v>52</v>
      </c>
      <c r="U1149" s="202">
        <v>0</v>
      </c>
      <c r="V1149" s="204" t="s">
        <v>215</v>
      </c>
      <c r="W1149" s="204" t="s">
        <v>215</v>
      </c>
      <c r="X1149" s="204" t="s">
        <v>215</v>
      </c>
      <c r="Y1149" s="204" t="s">
        <v>215</v>
      </c>
      <c r="Z1149" s="204" t="s">
        <v>215</v>
      </c>
      <c r="AA1149" s="204" t="s">
        <v>215</v>
      </c>
      <c r="AB1149" s="202">
        <v>0</v>
      </c>
      <c r="AC1149" s="158" t="s">
        <v>215</v>
      </c>
      <c r="AD1149" s="202" t="s">
        <v>215</v>
      </c>
    </row>
    <row r="1150" spans="17:30" ht="16.5" thickBot="1" x14ac:dyDescent="0.3">
      <c r="Q1150" s="169" t="s">
        <v>485</v>
      </c>
      <c r="R1150" s="168" t="s">
        <v>496</v>
      </c>
      <c r="S1150" s="168" t="s">
        <v>484</v>
      </c>
      <c r="T1150" s="168" t="s">
        <v>52</v>
      </c>
      <c r="U1150" s="202">
        <v>0</v>
      </c>
      <c r="V1150" s="204" t="s">
        <v>215</v>
      </c>
      <c r="W1150" s="204" t="s">
        <v>215</v>
      </c>
      <c r="X1150" s="204" t="s">
        <v>215</v>
      </c>
      <c r="Y1150" s="204" t="s">
        <v>215</v>
      </c>
      <c r="Z1150" s="204" t="s">
        <v>215</v>
      </c>
      <c r="AA1150" s="204" t="s">
        <v>215</v>
      </c>
      <c r="AB1150" s="202">
        <v>0</v>
      </c>
      <c r="AC1150" s="158" t="s">
        <v>215</v>
      </c>
      <c r="AD1150" s="202" t="s">
        <v>215</v>
      </c>
    </row>
    <row r="1151" spans="17:30" ht="16.5" thickBot="1" x14ac:dyDescent="0.3">
      <c r="Q1151" s="169" t="s">
        <v>485</v>
      </c>
      <c r="R1151" s="168" t="s">
        <v>492</v>
      </c>
      <c r="S1151" s="168" t="s">
        <v>489</v>
      </c>
      <c r="T1151" s="168" t="s">
        <v>52</v>
      </c>
      <c r="U1151" s="202">
        <v>0</v>
      </c>
      <c r="V1151" s="204" t="s">
        <v>215</v>
      </c>
      <c r="W1151" s="204" t="s">
        <v>215</v>
      </c>
      <c r="X1151" s="204" t="s">
        <v>215</v>
      </c>
      <c r="Y1151" s="204" t="s">
        <v>215</v>
      </c>
      <c r="Z1151" s="204" t="s">
        <v>215</v>
      </c>
      <c r="AA1151" s="204" t="s">
        <v>215</v>
      </c>
      <c r="AB1151" s="202">
        <v>0</v>
      </c>
      <c r="AC1151" s="158" t="s">
        <v>215</v>
      </c>
      <c r="AD1151" s="202" t="s">
        <v>215</v>
      </c>
    </row>
    <row r="1152" spans="17:30" ht="16.5" thickBot="1" x14ac:dyDescent="0.3">
      <c r="Q1152" s="169" t="s">
        <v>485</v>
      </c>
      <c r="R1152" s="168" t="s">
        <v>492</v>
      </c>
      <c r="S1152" s="168" t="s">
        <v>487</v>
      </c>
      <c r="T1152" s="168" t="s">
        <v>52</v>
      </c>
      <c r="U1152" s="202">
        <v>0</v>
      </c>
      <c r="V1152" s="204" t="s">
        <v>215</v>
      </c>
      <c r="W1152" s="204" t="s">
        <v>215</v>
      </c>
      <c r="X1152" s="204" t="s">
        <v>215</v>
      </c>
      <c r="Y1152" s="204" t="s">
        <v>215</v>
      </c>
      <c r="Z1152" s="204" t="s">
        <v>215</v>
      </c>
      <c r="AA1152" s="204" t="s">
        <v>215</v>
      </c>
      <c r="AB1152" s="202">
        <v>0</v>
      </c>
      <c r="AC1152" s="158" t="s">
        <v>215</v>
      </c>
      <c r="AD1152" s="202" t="s">
        <v>215</v>
      </c>
    </row>
    <row r="1153" spans="17:30" ht="16.5" thickBot="1" x14ac:dyDescent="0.3">
      <c r="Q1153" s="169" t="s">
        <v>485</v>
      </c>
      <c r="R1153" s="168" t="s">
        <v>492</v>
      </c>
      <c r="S1153" s="168" t="s">
        <v>486</v>
      </c>
      <c r="T1153" s="168" t="s">
        <v>52</v>
      </c>
      <c r="U1153" s="202">
        <v>0</v>
      </c>
      <c r="V1153" s="204" t="s">
        <v>215</v>
      </c>
      <c r="W1153" s="204" t="s">
        <v>215</v>
      </c>
      <c r="X1153" s="204" t="s">
        <v>215</v>
      </c>
      <c r="Y1153" s="204" t="s">
        <v>215</v>
      </c>
      <c r="Z1153" s="204" t="s">
        <v>215</v>
      </c>
      <c r="AA1153" s="204" t="s">
        <v>215</v>
      </c>
      <c r="AB1153" s="202">
        <v>0</v>
      </c>
      <c r="AC1153" s="158" t="s">
        <v>215</v>
      </c>
      <c r="AD1153" s="202" t="s">
        <v>215</v>
      </c>
    </row>
    <row r="1154" spans="17:30" ht="16.5" thickBot="1" x14ac:dyDescent="0.3">
      <c r="Q1154" s="169" t="s">
        <v>485</v>
      </c>
      <c r="R1154" s="168" t="s">
        <v>492</v>
      </c>
      <c r="S1154" s="168" t="s">
        <v>484</v>
      </c>
      <c r="T1154" s="168" t="s">
        <v>52</v>
      </c>
      <c r="U1154" s="202">
        <v>0</v>
      </c>
      <c r="V1154" s="204" t="s">
        <v>215</v>
      </c>
      <c r="W1154" s="204" t="s">
        <v>215</v>
      </c>
      <c r="X1154" s="204" t="s">
        <v>215</v>
      </c>
      <c r="Y1154" s="204" t="s">
        <v>215</v>
      </c>
      <c r="Z1154" s="204" t="s">
        <v>215</v>
      </c>
      <c r="AA1154" s="204" t="s">
        <v>215</v>
      </c>
      <c r="AB1154" s="202">
        <v>0</v>
      </c>
      <c r="AC1154" s="158" t="s">
        <v>215</v>
      </c>
      <c r="AD1154" s="202" t="s">
        <v>215</v>
      </c>
    </row>
    <row r="1155" spans="17:30" ht="16.5" thickBot="1" x14ac:dyDescent="0.3">
      <c r="Q1155" s="169" t="s">
        <v>485</v>
      </c>
      <c r="R1155" s="168" t="s">
        <v>490</v>
      </c>
      <c r="S1155" s="168" t="s">
        <v>489</v>
      </c>
      <c r="T1155" s="168" t="s">
        <v>52</v>
      </c>
      <c r="U1155" s="202">
        <v>0</v>
      </c>
      <c r="V1155" s="204" t="s">
        <v>215</v>
      </c>
      <c r="W1155" s="204" t="s">
        <v>215</v>
      </c>
      <c r="X1155" s="204" t="s">
        <v>215</v>
      </c>
      <c r="Y1155" s="204" t="s">
        <v>215</v>
      </c>
      <c r="Z1155" s="204" t="s">
        <v>215</v>
      </c>
      <c r="AA1155" s="204" t="s">
        <v>215</v>
      </c>
      <c r="AB1155" s="202">
        <v>0</v>
      </c>
      <c r="AC1155" s="158" t="s">
        <v>215</v>
      </c>
      <c r="AD1155" s="202" t="s">
        <v>215</v>
      </c>
    </row>
    <row r="1156" spans="17:30" ht="16.5" thickBot="1" x14ac:dyDescent="0.3">
      <c r="Q1156" s="169" t="s">
        <v>485</v>
      </c>
      <c r="R1156" s="168" t="s">
        <v>490</v>
      </c>
      <c r="S1156" s="168" t="s">
        <v>487</v>
      </c>
      <c r="T1156" s="168" t="s">
        <v>52</v>
      </c>
      <c r="U1156" s="202">
        <v>0</v>
      </c>
      <c r="V1156" s="204" t="s">
        <v>215</v>
      </c>
      <c r="W1156" s="204" t="s">
        <v>215</v>
      </c>
      <c r="X1156" s="204" t="s">
        <v>215</v>
      </c>
      <c r="Y1156" s="204" t="s">
        <v>215</v>
      </c>
      <c r="Z1156" s="204" t="s">
        <v>215</v>
      </c>
      <c r="AA1156" s="204" t="s">
        <v>215</v>
      </c>
      <c r="AB1156" s="202">
        <v>0</v>
      </c>
      <c r="AC1156" s="158" t="s">
        <v>215</v>
      </c>
      <c r="AD1156" s="202" t="s">
        <v>215</v>
      </c>
    </row>
    <row r="1157" spans="17:30" ht="16.5" thickBot="1" x14ac:dyDescent="0.3">
      <c r="Q1157" s="169" t="s">
        <v>485</v>
      </c>
      <c r="R1157" s="168" t="s">
        <v>490</v>
      </c>
      <c r="S1157" s="168" t="s">
        <v>486</v>
      </c>
      <c r="T1157" s="168" t="s">
        <v>52</v>
      </c>
      <c r="U1157" s="202">
        <v>0</v>
      </c>
      <c r="V1157" s="204" t="s">
        <v>215</v>
      </c>
      <c r="W1157" s="204" t="s">
        <v>215</v>
      </c>
      <c r="X1157" s="204" t="s">
        <v>215</v>
      </c>
      <c r="Y1157" s="204" t="s">
        <v>215</v>
      </c>
      <c r="Z1157" s="204" t="s">
        <v>215</v>
      </c>
      <c r="AA1157" s="204" t="s">
        <v>215</v>
      </c>
      <c r="AB1157" s="202">
        <v>0</v>
      </c>
      <c r="AC1157" s="158" t="s">
        <v>215</v>
      </c>
      <c r="AD1157" s="202" t="s">
        <v>215</v>
      </c>
    </row>
    <row r="1158" spans="17:30" ht="16.5" thickBot="1" x14ac:dyDescent="0.3">
      <c r="Q1158" s="169" t="s">
        <v>485</v>
      </c>
      <c r="R1158" s="168" t="s">
        <v>490</v>
      </c>
      <c r="S1158" s="168" t="s">
        <v>484</v>
      </c>
      <c r="T1158" s="168" t="s">
        <v>52</v>
      </c>
      <c r="U1158" s="202">
        <v>0</v>
      </c>
      <c r="V1158" s="204" t="s">
        <v>215</v>
      </c>
      <c r="W1158" s="204" t="s">
        <v>215</v>
      </c>
      <c r="X1158" s="204" t="s">
        <v>215</v>
      </c>
      <c r="Y1158" s="204" t="s">
        <v>215</v>
      </c>
      <c r="Z1158" s="204" t="s">
        <v>215</v>
      </c>
      <c r="AA1158" s="204" t="s">
        <v>215</v>
      </c>
      <c r="AB1158" s="202">
        <v>0</v>
      </c>
      <c r="AC1158" s="158" t="s">
        <v>215</v>
      </c>
      <c r="AD1158" s="202" t="s">
        <v>215</v>
      </c>
    </row>
    <row r="1159" spans="17:30" ht="16.5" thickBot="1" x14ac:dyDescent="0.3">
      <c r="Q1159" s="169" t="s">
        <v>485</v>
      </c>
      <c r="R1159" s="168" t="s">
        <v>483</v>
      </c>
      <c r="S1159" s="168" t="s">
        <v>489</v>
      </c>
      <c r="T1159" s="168" t="s">
        <v>52</v>
      </c>
      <c r="U1159" s="202">
        <v>0</v>
      </c>
      <c r="V1159" s="204" t="s">
        <v>215</v>
      </c>
      <c r="W1159" s="204" t="s">
        <v>215</v>
      </c>
      <c r="X1159" s="204" t="s">
        <v>215</v>
      </c>
      <c r="Y1159" s="204" t="s">
        <v>215</v>
      </c>
      <c r="Z1159" s="204" t="s">
        <v>215</v>
      </c>
      <c r="AA1159" s="204" t="s">
        <v>215</v>
      </c>
      <c r="AB1159" s="202">
        <v>0</v>
      </c>
      <c r="AC1159" s="158" t="s">
        <v>215</v>
      </c>
      <c r="AD1159" s="202" t="s">
        <v>215</v>
      </c>
    </row>
    <row r="1160" spans="17:30" ht="16.5" thickBot="1" x14ac:dyDescent="0.3">
      <c r="Q1160" s="169" t="s">
        <v>485</v>
      </c>
      <c r="R1160" s="168" t="s">
        <v>483</v>
      </c>
      <c r="S1160" s="168" t="s">
        <v>487</v>
      </c>
      <c r="T1160" s="168" t="s">
        <v>52</v>
      </c>
      <c r="U1160" s="202">
        <v>0</v>
      </c>
      <c r="V1160" s="204" t="s">
        <v>215</v>
      </c>
      <c r="W1160" s="204" t="s">
        <v>215</v>
      </c>
      <c r="X1160" s="204" t="s">
        <v>215</v>
      </c>
      <c r="Y1160" s="204" t="s">
        <v>215</v>
      </c>
      <c r="Z1160" s="204" t="s">
        <v>215</v>
      </c>
      <c r="AA1160" s="204" t="s">
        <v>215</v>
      </c>
      <c r="AB1160" s="202">
        <v>0</v>
      </c>
      <c r="AC1160" s="158" t="s">
        <v>215</v>
      </c>
      <c r="AD1160" s="202" t="s">
        <v>215</v>
      </c>
    </row>
    <row r="1161" spans="17:30" ht="16.5" thickBot="1" x14ac:dyDescent="0.3">
      <c r="Q1161" s="169" t="s">
        <v>485</v>
      </c>
      <c r="R1161" s="168" t="s">
        <v>483</v>
      </c>
      <c r="S1161" s="168" t="s">
        <v>486</v>
      </c>
      <c r="T1161" s="168" t="s">
        <v>52</v>
      </c>
      <c r="U1161" s="202">
        <v>0</v>
      </c>
      <c r="V1161" s="204" t="s">
        <v>215</v>
      </c>
      <c r="W1161" s="204" t="s">
        <v>215</v>
      </c>
      <c r="X1161" s="204" t="s">
        <v>215</v>
      </c>
      <c r="Y1161" s="204" t="s">
        <v>215</v>
      </c>
      <c r="Z1161" s="204" t="s">
        <v>215</v>
      </c>
      <c r="AA1161" s="204" t="s">
        <v>215</v>
      </c>
      <c r="AB1161" s="202">
        <v>0</v>
      </c>
      <c r="AC1161" s="158" t="s">
        <v>215</v>
      </c>
      <c r="AD1161" s="202" t="s">
        <v>215</v>
      </c>
    </row>
    <row r="1162" spans="17:30" ht="16.5" thickBot="1" x14ac:dyDescent="0.3">
      <c r="Q1162" s="169" t="s">
        <v>485</v>
      </c>
      <c r="R1162" s="168" t="s">
        <v>483</v>
      </c>
      <c r="S1162" s="168" t="s">
        <v>484</v>
      </c>
      <c r="T1162" s="168" t="s">
        <v>52</v>
      </c>
      <c r="U1162" s="202">
        <v>0</v>
      </c>
      <c r="V1162" s="204" t="s">
        <v>215</v>
      </c>
      <c r="W1162" s="204" t="s">
        <v>215</v>
      </c>
      <c r="X1162" s="204" t="s">
        <v>215</v>
      </c>
      <c r="Y1162" s="204" t="s">
        <v>215</v>
      </c>
      <c r="Z1162" s="204" t="s">
        <v>215</v>
      </c>
      <c r="AA1162" s="204" t="s">
        <v>215</v>
      </c>
      <c r="AB1162" s="202">
        <v>0</v>
      </c>
      <c r="AC1162" s="158" t="s">
        <v>215</v>
      </c>
      <c r="AD1162" s="202" t="s">
        <v>215</v>
      </c>
    </row>
    <row r="1163" spans="17:30" ht="16.5" thickBot="1" x14ac:dyDescent="0.3">
      <c r="Q1163" s="169" t="s">
        <v>572</v>
      </c>
      <c r="R1163" s="168" t="s">
        <v>579</v>
      </c>
      <c r="S1163" s="168" t="s">
        <v>576</v>
      </c>
      <c r="T1163" s="168" t="s">
        <v>52</v>
      </c>
      <c r="U1163" s="202">
        <v>8861760.3031869251</v>
      </c>
      <c r="V1163" s="204" t="s">
        <v>215</v>
      </c>
      <c r="W1163" s="204" t="s">
        <v>215</v>
      </c>
      <c r="X1163" s="204" t="s">
        <v>215</v>
      </c>
      <c r="Y1163" s="204" t="s">
        <v>215</v>
      </c>
      <c r="Z1163" s="204" t="s">
        <v>215</v>
      </c>
      <c r="AA1163" s="204" t="s">
        <v>215</v>
      </c>
      <c r="AB1163" s="202">
        <v>0</v>
      </c>
      <c r="AC1163" s="158" t="s">
        <v>215</v>
      </c>
      <c r="AD1163" s="202" t="s">
        <v>215</v>
      </c>
    </row>
    <row r="1164" spans="17:30" ht="16.5" thickBot="1" x14ac:dyDescent="0.3">
      <c r="Q1164" s="169" t="s">
        <v>572</v>
      </c>
      <c r="R1164" s="168" t="s">
        <v>579</v>
      </c>
      <c r="S1164" s="168" t="s">
        <v>575</v>
      </c>
      <c r="T1164" s="168" t="s">
        <v>52</v>
      </c>
      <c r="U1164" s="202">
        <v>357122723.23132533</v>
      </c>
      <c r="V1164" s="204" t="s">
        <v>215</v>
      </c>
      <c r="W1164" s="204" t="s">
        <v>215</v>
      </c>
      <c r="X1164" s="204" t="s">
        <v>215</v>
      </c>
      <c r="Y1164" s="204" t="s">
        <v>215</v>
      </c>
      <c r="Z1164" s="204" t="s">
        <v>215</v>
      </c>
      <c r="AA1164" s="204" t="s">
        <v>215</v>
      </c>
      <c r="AB1164" s="202">
        <v>0</v>
      </c>
      <c r="AC1164" s="158" t="s">
        <v>215</v>
      </c>
      <c r="AD1164" s="202" t="s">
        <v>215</v>
      </c>
    </row>
    <row r="1165" spans="17:30" ht="16.5" thickBot="1" x14ac:dyDescent="0.3">
      <c r="Q1165" s="169" t="s">
        <v>572</v>
      </c>
      <c r="R1165" s="168" t="s">
        <v>579</v>
      </c>
      <c r="S1165" s="168" t="s">
        <v>574</v>
      </c>
      <c r="T1165" s="168" t="s">
        <v>52</v>
      </c>
      <c r="U1165" s="202">
        <v>1476767.3564507763</v>
      </c>
      <c r="V1165" s="204" t="s">
        <v>215</v>
      </c>
      <c r="W1165" s="204" t="s">
        <v>215</v>
      </c>
      <c r="X1165" s="204" t="s">
        <v>215</v>
      </c>
      <c r="Y1165" s="204" t="s">
        <v>215</v>
      </c>
      <c r="Z1165" s="204" t="s">
        <v>215</v>
      </c>
      <c r="AA1165" s="204" t="s">
        <v>215</v>
      </c>
      <c r="AB1165" s="202">
        <v>0</v>
      </c>
      <c r="AC1165" s="158" t="s">
        <v>215</v>
      </c>
      <c r="AD1165" s="202" t="s">
        <v>215</v>
      </c>
    </row>
    <row r="1166" spans="17:30" ht="48" thickBot="1" x14ac:dyDescent="0.3">
      <c r="Q1166" s="169" t="s">
        <v>572</v>
      </c>
      <c r="R1166" s="168" t="s">
        <v>579</v>
      </c>
      <c r="S1166" s="168" t="s">
        <v>573</v>
      </c>
      <c r="T1166" s="168" t="s">
        <v>642</v>
      </c>
      <c r="U1166" s="202">
        <v>635785544.69074976</v>
      </c>
      <c r="V1166" s="204" t="s">
        <v>215</v>
      </c>
      <c r="W1166" s="204" t="s">
        <v>215</v>
      </c>
      <c r="X1166" s="204" t="s">
        <v>215</v>
      </c>
      <c r="Y1166" s="204" t="s">
        <v>215</v>
      </c>
      <c r="Z1166" s="204" t="s">
        <v>215</v>
      </c>
      <c r="AA1166" s="204" t="s">
        <v>215</v>
      </c>
      <c r="AB1166" s="202">
        <v>0</v>
      </c>
      <c r="AC1166" s="158" t="s">
        <v>215</v>
      </c>
      <c r="AD1166" s="202" t="s">
        <v>215</v>
      </c>
    </row>
    <row r="1167" spans="17:30" ht="16.5" thickBot="1" x14ac:dyDescent="0.3">
      <c r="Q1167" s="169" t="s">
        <v>572</v>
      </c>
      <c r="R1167" s="168" t="s">
        <v>578</v>
      </c>
      <c r="S1167" s="168" t="s">
        <v>576</v>
      </c>
      <c r="T1167" s="168" t="s">
        <v>52</v>
      </c>
      <c r="U1167" s="202">
        <v>0</v>
      </c>
      <c r="V1167" s="204" t="s">
        <v>215</v>
      </c>
      <c r="W1167" s="204" t="s">
        <v>215</v>
      </c>
      <c r="X1167" s="204" t="s">
        <v>215</v>
      </c>
      <c r="Y1167" s="204" t="s">
        <v>215</v>
      </c>
      <c r="Z1167" s="204" t="s">
        <v>215</v>
      </c>
      <c r="AA1167" s="204" t="s">
        <v>215</v>
      </c>
      <c r="AB1167" s="202">
        <v>0</v>
      </c>
      <c r="AC1167" s="158" t="s">
        <v>215</v>
      </c>
      <c r="AD1167" s="202" t="s">
        <v>215</v>
      </c>
    </row>
    <row r="1168" spans="17:30" ht="16.5" thickBot="1" x14ac:dyDescent="0.3">
      <c r="Q1168" s="169" t="s">
        <v>572</v>
      </c>
      <c r="R1168" s="168" t="s">
        <v>578</v>
      </c>
      <c r="S1168" s="168" t="s">
        <v>575</v>
      </c>
      <c r="T1168" s="168" t="s">
        <v>52</v>
      </c>
      <c r="U1168" s="202">
        <v>0</v>
      </c>
      <c r="V1168" s="204" t="s">
        <v>215</v>
      </c>
      <c r="W1168" s="204" t="s">
        <v>215</v>
      </c>
      <c r="X1168" s="204" t="s">
        <v>215</v>
      </c>
      <c r="Y1168" s="204" t="s">
        <v>215</v>
      </c>
      <c r="Z1168" s="204" t="s">
        <v>215</v>
      </c>
      <c r="AA1168" s="204" t="s">
        <v>215</v>
      </c>
      <c r="AB1168" s="202">
        <v>0</v>
      </c>
      <c r="AC1168" s="158" t="s">
        <v>215</v>
      </c>
      <c r="AD1168" s="202" t="s">
        <v>215</v>
      </c>
    </row>
    <row r="1169" spans="17:30" ht="16.5" thickBot="1" x14ac:dyDescent="0.3">
      <c r="Q1169" s="169" t="s">
        <v>572</v>
      </c>
      <c r="R1169" s="168" t="s">
        <v>578</v>
      </c>
      <c r="S1169" s="168" t="s">
        <v>574</v>
      </c>
      <c r="T1169" s="168" t="s">
        <v>52</v>
      </c>
      <c r="U1169" s="202">
        <v>0</v>
      </c>
      <c r="V1169" s="204" t="s">
        <v>215</v>
      </c>
      <c r="W1169" s="204" t="s">
        <v>215</v>
      </c>
      <c r="X1169" s="204" t="s">
        <v>215</v>
      </c>
      <c r="Y1169" s="204" t="s">
        <v>215</v>
      </c>
      <c r="Z1169" s="204" t="s">
        <v>215</v>
      </c>
      <c r="AA1169" s="204" t="s">
        <v>215</v>
      </c>
      <c r="AB1169" s="202">
        <v>0</v>
      </c>
      <c r="AC1169" s="158" t="s">
        <v>215</v>
      </c>
      <c r="AD1169" s="202" t="s">
        <v>215</v>
      </c>
    </row>
    <row r="1170" spans="17:30" ht="16.5" thickBot="1" x14ac:dyDescent="0.3">
      <c r="Q1170" s="169" t="s">
        <v>572</v>
      </c>
      <c r="R1170" s="168" t="s">
        <v>578</v>
      </c>
      <c r="S1170" s="168" t="s">
        <v>573</v>
      </c>
      <c r="T1170" s="168" t="s">
        <v>52</v>
      </c>
      <c r="U1170" s="202">
        <v>0</v>
      </c>
      <c r="V1170" s="204" t="s">
        <v>215</v>
      </c>
      <c r="W1170" s="204" t="s">
        <v>215</v>
      </c>
      <c r="X1170" s="204" t="s">
        <v>215</v>
      </c>
      <c r="Y1170" s="204" t="s">
        <v>215</v>
      </c>
      <c r="Z1170" s="204" t="s">
        <v>215</v>
      </c>
      <c r="AA1170" s="204" t="s">
        <v>215</v>
      </c>
      <c r="AB1170" s="202">
        <v>0</v>
      </c>
      <c r="AC1170" s="158" t="s">
        <v>215</v>
      </c>
      <c r="AD1170" s="202" t="s">
        <v>215</v>
      </c>
    </row>
    <row r="1171" spans="17:30" ht="16.5" thickBot="1" x14ac:dyDescent="0.3">
      <c r="Q1171" s="169" t="s">
        <v>572</v>
      </c>
      <c r="R1171" s="168" t="s">
        <v>577</v>
      </c>
      <c r="S1171" s="168" t="s">
        <v>576</v>
      </c>
      <c r="T1171" s="168" t="s">
        <v>52</v>
      </c>
      <c r="U1171" s="202">
        <v>0</v>
      </c>
      <c r="V1171" s="204" t="s">
        <v>215</v>
      </c>
      <c r="W1171" s="204" t="s">
        <v>215</v>
      </c>
      <c r="X1171" s="204" t="s">
        <v>215</v>
      </c>
      <c r="Y1171" s="204" t="s">
        <v>215</v>
      </c>
      <c r="Z1171" s="204" t="s">
        <v>215</v>
      </c>
      <c r="AA1171" s="204" t="s">
        <v>215</v>
      </c>
      <c r="AB1171" s="202">
        <v>0</v>
      </c>
      <c r="AC1171" s="158" t="s">
        <v>215</v>
      </c>
      <c r="AD1171" s="202" t="s">
        <v>215</v>
      </c>
    </row>
    <row r="1172" spans="17:30" ht="16.5" thickBot="1" x14ac:dyDescent="0.3">
      <c r="Q1172" s="169" t="s">
        <v>572</v>
      </c>
      <c r="R1172" s="168" t="s">
        <v>577</v>
      </c>
      <c r="S1172" s="168" t="s">
        <v>575</v>
      </c>
      <c r="T1172" s="168" t="s">
        <v>52</v>
      </c>
      <c r="U1172" s="202">
        <v>0</v>
      </c>
      <c r="V1172" s="204" t="s">
        <v>215</v>
      </c>
      <c r="W1172" s="204" t="s">
        <v>215</v>
      </c>
      <c r="X1172" s="204" t="s">
        <v>215</v>
      </c>
      <c r="Y1172" s="204" t="s">
        <v>215</v>
      </c>
      <c r="Z1172" s="204" t="s">
        <v>215</v>
      </c>
      <c r="AA1172" s="204" t="s">
        <v>215</v>
      </c>
      <c r="AB1172" s="202">
        <v>0</v>
      </c>
      <c r="AC1172" s="158" t="s">
        <v>215</v>
      </c>
      <c r="AD1172" s="202" t="s">
        <v>215</v>
      </c>
    </row>
    <row r="1173" spans="17:30" ht="16.5" thickBot="1" x14ac:dyDescent="0.3">
      <c r="Q1173" s="169" t="s">
        <v>572</v>
      </c>
      <c r="R1173" s="168" t="s">
        <v>577</v>
      </c>
      <c r="S1173" s="168" t="s">
        <v>574</v>
      </c>
      <c r="T1173" s="168" t="s">
        <v>52</v>
      </c>
      <c r="U1173" s="202">
        <v>0</v>
      </c>
      <c r="V1173" s="204" t="s">
        <v>215</v>
      </c>
      <c r="W1173" s="204" t="s">
        <v>215</v>
      </c>
      <c r="X1173" s="204" t="s">
        <v>215</v>
      </c>
      <c r="Y1173" s="204" t="s">
        <v>215</v>
      </c>
      <c r="Z1173" s="204" t="s">
        <v>215</v>
      </c>
      <c r="AA1173" s="204" t="s">
        <v>215</v>
      </c>
      <c r="AB1173" s="202">
        <v>0</v>
      </c>
      <c r="AC1173" s="158" t="s">
        <v>215</v>
      </c>
      <c r="AD1173" s="202" t="s">
        <v>215</v>
      </c>
    </row>
    <row r="1174" spans="17:30" ht="48" thickBot="1" x14ac:dyDescent="0.3">
      <c r="Q1174" s="169" t="s">
        <v>572</v>
      </c>
      <c r="R1174" s="168" t="s">
        <v>577</v>
      </c>
      <c r="S1174" s="168" t="s">
        <v>573</v>
      </c>
      <c r="T1174" s="168" t="s">
        <v>641</v>
      </c>
      <c r="U1174" s="202">
        <v>0</v>
      </c>
      <c r="V1174" s="204" t="s">
        <v>215</v>
      </c>
      <c r="W1174" s="204" t="s">
        <v>215</v>
      </c>
      <c r="X1174" s="204" t="s">
        <v>215</v>
      </c>
      <c r="Y1174" s="204" t="s">
        <v>215</v>
      </c>
      <c r="Z1174" s="204" t="s">
        <v>215</v>
      </c>
      <c r="AA1174" s="204" t="s">
        <v>215</v>
      </c>
      <c r="AB1174" s="202">
        <v>0</v>
      </c>
      <c r="AC1174" s="158" t="s">
        <v>215</v>
      </c>
      <c r="AD1174" s="202" t="s">
        <v>215</v>
      </c>
    </row>
    <row r="1175" spans="17:30" ht="16.5" thickBot="1" x14ac:dyDescent="0.3">
      <c r="Q1175" s="169" t="s">
        <v>572</v>
      </c>
      <c r="R1175" s="168" t="s">
        <v>571</v>
      </c>
      <c r="S1175" s="168" t="s">
        <v>576</v>
      </c>
      <c r="T1175" s="168" t="s">
        <v>52</v>
      </c>
      <c r="U1175" s="202">
        <v>0</v>
      </c>
      <c r="V1175" s="204" t="s">
        <v>215</v>
      </c>
      <c r="W1175" s="204" t="s">
        <v>215</v>
      </c>
      <c r="X1175" s="204" t="s">
        <v>215</v>
      </c>
      <c r="Y1175" s="204" t="s">
        <v>215</v>
      </c>
      <c r="Z1175" s="204" t="s">
        <v>215</v>
      </c>
      <c r="AA1175" s="204" t="s">
        <v>215</v>
      </c>
      <c r="AB1175" s="202">
        <v>0</v>
      </c>
      <c r="AC1175" s="158" t="s">
        <v>215</v>
      </c>
      <c r="AD1175" s="202" t="s">
        <v>215</v>
      </c>
    </row>
    <row r="1176" spans="17:30" ht="16.5" thickBot="1" x14ac:dyDescent="0.3">
      <c r="Q1176" s="169" t="s">
        <v>572</v>
      </c>
      <c r="R1176" s="168" t="s">
        <v>571</v>
      </c>
      <c r="S1176" s="168" t="s">
        <v>575</v>
      </c>
      <c r="T1176" s="168" t="s">
        <v>52</v>
      </c>
      <c r="U1176" s="202">
        <v>0</v>
      </c>
      <c r="V1176" s="204" t="s">
        <v>215</v>
      </c>
      <c r="W1176" s="204" t="s">
        <v>215</v>
      </c>
      <c r="X1176" s="204" t="s">
        <v>215</v>
      </c>
      <c r="Y1176" s="204" t="s">
        <v>215</v>
      </c>
      <c r="Z1176" s="204" t="s">
        <v>215</v>
      </c>
      <c r="AA1176" s="204" t="s">
        <v>215</v>
      </c>
      <c r="AB1176" s="202">
        <v>0</v>
      </c>
      <c r="AC1176" s="158" t="s">
        <v>215</v>
      </c>
      <c r="AD1176" s="202" t="s">
        <v>215</v>
      </c>
    </row>
    <row r="1177" spans="17:30" ht="16.5" thickBot="1" x14ac:dyDescent="0.3">
      <c r="Q1177" s="169" t="s">
        <v>572</v>
      </c>
      <c r="R1177" s="168" t="s">
        <v>571</v>
      </c>
      <c r="S1177" s="168" t="s">
        <v>574</v>
      </c>
      <c r="T1177" s="168" t="s">
        <v>52</v>
      </c>
      <c r="U1177" s="202">
        <v>0</v>
      </c>
      <c r="V1177" s="204" t="s">
        <v>215</v>
      </c>
      <c r="W1177" s="204" t="s">
        <v>215</v>
      </c>
      <c r="X1177" s="204" t="s">
        <v>215</v>
      </c>
      <c r="Y1177" s="204" t="s">
        <v>215</v>
      </c>
      <c r="Z1177" s="204" t="s">
        <v>215</v>
      </c>
      <c r="AA1177" s="204" t="s">
        <v>215</v>
      </c>
      <c r="AB1177" s="202">
        <v>0</v>
      </c>
      <c r="AC1177" s="158" t="s">
        <v>215</v>
      </c>
      <c r="AD1177" s="202" t="s">
        <v>215</v>
      </c>
    </row>
    <row r="1178" spans="17:30" ht="16.5" thickBot="1" x14ac:dyDescent="0.3">
      <c r="Q1178" s="169" t="s">
        <v>572</v>
      </c>
      <c r="R1178" s="168" t="s">
        <v>571</v>
      </c>
      <c r="S1178" s="168" t="s">
        <v>573</v>
      </c>
      <c r="T1178" s="168" t="s">
        <v>52</v>
      </c>
      <c r="U1178" s="202">
        <v>0</v>
      </c>
      <c r="V1178" s="204" t="s">
        <v>215</v>
      </c>
      <c r="W1178" s="204" t="s">
        <v>215</v>
      </c>
      <c r="X1178" s="204" t="s">
        <v>215</v>
      </c>
      <c r="Y1178" s="204" t="s">
        <v>215</v>
      </c>
      <c r="Z1178" s="204" t="s">
        <v>215</v>
      </c>
      <c r="AA1178" s="204" t="s">
        <v>215</v>
      </c>
      <c r="AB1178" s="202">
        <v>0</v>
      </c>
      <c r="AC1178" s="158" t="s">
        <v>215</v>
      </c>
      <c r="AD1178" s="202" t="s">
        <v>215</v>
      </c>
    </row>
  </sheetData>
  <mergeCells count="64">
    <mergeCell ref="K9:K10"/>
    <mergeCell ref="L9:L10"/>
    <mergeCell ref="B7:O7"/>
    <mergeCell ref="Q7:AD7"/>
    <mergeCell ref="AF7:AS7"/>
    <mergeCell ref="AU7:BH7"/>
    <mergeCell ref="B8:O8"/>
    <mergeCell ref="Q8:AD8"/>
    <mergeCell ref="AF8:AS8"/>
    <mergeCell ref="AU8:BH8"/>
    <mergeCell ref="M9:M10"/>
    <mergeCell ref="B9:B10"/>
    <mergeCell ref="C9:C10"/>
    <mergeCell ref="D9:D10"/>
    <mergeCell ref="E9:E10"/>
    <mergeCell ref="F9:F10"/>
    <mergeCell ref="G9:G10"/>
    <mergeCell ref="H9:H10"/>
    <mergeCell ref="I9:I10"/>
    <mergeCell ref="J9:J10"/>
    <mergeCell ref="T9:T10"/>
    <mergeCell ref="U9:U10"/>
    <mergeCell ref="V9:V10"/>
    <mergeCell ref="W9:W10"/>
    <mergeCell ref="X9:X10"/>
    <mergeCell ref="Y9:Y10"/>
    <mergeCell ref="AI9:AI10"/>
    <mergeCell ref="AJ9:AJ10"/>
    <mergeCell ref="AK9:AK10"/>
    <mergeCell ref="AL9:AL10"/>
    <mergeCell ref="Z9:Z10"/>
    <mergeCell ref="N9:N10"/>
    <mergeCell ref="O9:O10"/>
    <mergeCell ref="Q9:Q10"/>
    <mergeCell ref="R9:R10"/>
    <mergeCell ref="S9:S10"/>
    <mergeCell ref="AX9:AX10"/>
    <mergeCell ref="AY9:AY10"/>
    <mergeCell ref="AM9:AM10"/>
    <mergeCell ref="AA9:AA10"/>
    <mergeCell ref="AB9:AB10"/>
    <mergeCell ref="AC9:AC10"/>
    <mergeCell ref="AD9:AD10"/>
    <mergeCell ref="AF9:AF10"/>
    <mergeCell ref="AG9:AG10"/>
    <mergeCell ref="AH9:AH10"/>
    <mergeCell ref="AZ9:AZ10"/>
    <mergeCell ref="AN9:AN10"/>
    <mergeCell ref="AO9:AO10"/>
    <mergeCell ref="AP9:AP10"/>
    <mergeCell ref="AQ9:AQ10"/>
    <mergeCell ref="AR9:AR10"/>
    <mergeCell ref="AS9:AS10"/>
    <mergeCell ref="AU9:AU10"/>
    <mergeCell ref="AV9:AV10"/>
    <mergeCell ref="AW9:AW10"/>
    <mergeCell ref="BG9:BG10"/>
    <mergeCell ref="BH9:BH10"/>
    <mergeCell ref="BA9:BA10"/>
    <mergeCell ref="BB9:BB10"/>
    <mergeCell ref="BC9:BC10"/>
    <mergeCell ref="BD9:BD10"/>
    <mergeCell ref="BE9:BE10"/>
    <mergeCell ref="BF9:BF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3E159-2C0F-4C21-ACD4-2CB7FDB5F81E}">
  <dimension ref="A1:AZ86"/>
  <sheetViews>
    <sheetView workbookViewId="0">
      <selection activeCell="A3" sqref="A3"/>
    </sheetView>
  </sheetViews>
  <sheetFormatPr defaultRowHeight="15" x14ac:dyDescent="0.25"/>
  <cols>
    <col min="2" max="2" width="17" customWidth="1"/>
    <col min="3" max="3" width="32" customWidth="1"/>
    <col min="4" max="4" width="48.85546875" customWidth="1"/>
    <col min="13" max="13" width="36.28515625" customWidth="1"/>
    <col min="15" max="15" width="20.140625" customWidth="1"/>
    <col min="16" max="16" width="30.7109375" customWidth="1"/>
    <col min="17" max="17" width="38.140625" customWidth="1"/>
    <col min="18" max="18" width="20.28515625" customWidth="1"/>
    <col min="19" max="19" width="19.28515625" customWidth="1"/>
    <col min="26" max="26" width="40.7109375" customWidth="1"/>
    <col min="28" max="28" width="18.28515625" customWidth="1"/>
    <col min="29" max="29" width="25" customWidth="1"/>
    <col min="30" max="30" width="30.85546875" customWidth="1"/>
    <col min="31" max="31" width="18.28515625" customWidth="1"/>
    <col min="32" max="32" width="17.42578125" customWidth="1"/>
    <col min="39" max="39" width="32.7109375" customWidth="1"/>
    <col min="41" max="41" width="18.7109375" customWidth="1"/>
    <col min="42" max="42" width="21.5703125" customWidth="1"/>
    <col min="43" max="43" width="35.7109375" customWidth="1"/>
    <col min="52" max="52" width="34" customWidth="1"/>
  </cols>
  <sheetData>
    <row r="1" spans="1:52" ht="15.75" x14ac:dyDescent="0.25">
      <c r="A1" s="143"/>
    </row>
    <row r="2" spans="1:52" ht="15.75" x14ac:dyDescent="0.25">
      <c r="A2" s="143"/>
    </row>
    <row r="3" spans="1:52" ht="15.75" x14ac:dyDescent="0.25">
      <c r="A3" s="143"/>
    </row>
    <row r="6" spans="1:52" s="147" customFormat="1" ht="15.75" thickBot="1" x14ac:dyDescent="0.3">
      <c r="B6" s="147" t="s">
        <v>655</v>
      </c>
      <c r="O6" s="221" t="s">
        <v>654</v>
      </c>
      <c r="P6" s="221"/>
      <c r="Q6" s="221"/>
      <c r="R6" s="221"/>
      <c r="S6" s="221"/>
      <c r="T6" s="221"/>
      <c r="U6" s="221"/>
      <c r="V6" s="221"/>
      <c r="W6" s="221"/>
      <c r="X6" s="221"/>
      <c r="Y6" s="221"/>
      <c r="Z6" s="221"/>
      <c r="AB6" s="221" t="s">
        <v>663</v>
      </c>
      <c r="AC6" s="221"/>
      <c r="AD6" s="221"/>
      <c r="AE6" s="221"/>
      <c r="AF6" s="221"/>
      <c r="AG6" s="221"/>
      <c r="AH6" s="221"/>
      <c r="AI6" s="221"/>
      <c r="AJ6" s="221"/>
      <c r="AK6" s="221"/>
      <c r="AL6" s="221"/>
      <c r="AM6" s="221"/>
      <c r="AO6" s="221" t="s">
        <v>662</v>
      </c>
      <c r="AP6" s="221"/>
      <c r="AQ6" s="221"/>
      <c r="AR6" s="221"/>
      <c r="AS6" s="221"/>
      <c r="AT6" s="221"/>
      <c r="AU6" s="221"/>
      <c r="AV6" s="221"/>
      <c r="AW6" s="221"/>
      <c r="AX6" s="221"/>
      <c r="AY6" s="221"/>
      <c r="AZ6" s="221"/>
    </row>
    <row r="7" spans="1:52" ht="16.5" thickBot="1" x14ac:dyDescent="0.3">
      <c r="B7" s="115" t="s">
        <v>688</v>
      </c>
      <c r="C7" s="116"/>
      <c r="D7" s="116"/>
      <c r="E7" s="116"/>
      <c r="F7" s="116"/>
      <c r="G7" s="116"/>
      <c r="H7" s="116"/>
      <c r="I7" s="116"/>
      <c r="J7" s="116"/>
      <c r="K7" s="116"/>
      <c r="L7" s="116"/>
      <c r="M7" s="117"/>
      <c r="O7" s="250" t="s">
        <v>688</v>
      </c>
      <c r="P7" s="249"/>
      <c r="Q7" s="249"/>
      <c r="R7" s="249"/>
      <c r="S7" s="249"/>
      <c r="T7" s="249"/>
      <c r="U7" s="249"/>
      <c r="V7" s="249"/>
      <c r="W7" s="249"/>
      <c r="X7" s="249"/>
      <c r="Y7" s="249"/>
      <c r="Z7" s="248"/>
      <c r="AB7" s="250" t="s">
        <v>688</v>
      </c>
      <c r="AC7" s="249"/>
      <c r="AD7" s="249"/>
      <c r="AE7" s="249"/>
      <c r="AF7" s="249"/>
      <c r="AG7" s="249"/>
      <c r="AH7" s="249"/>
      <c r="AI7" s="249"/>
      <c r="AJ7" s="249"/>
      <c r="AK7" s="249"/>
      <c r="AL7" s="249"/>
      <c r="AM7" s="248"/>
      <c r="AO7" s="250" t="s">
        <v>688</v>
      </c>
      <c r="AP7" s="249"/>
      <c r="AQ7" s="249"/>
      <c r="AR7" s="249"/>
      <c r="AS7" s="249"/>
      <c r="AT7" s="249"/>
      <c r="AU7" s="249"/>
      <c r="AV7" s="249"/>
      <c r="AW7" s="249"/>
      <c r="AX7" s="249"/>
      <c r="AY7" s="249"/>
      <c r="AZ7" s="248"/>
    </row>
    <row r="8" spans="1:52" ht="16.5" thickBot="1" x14ac:dyDescent="0.3">
      <c r="B8" s="115" t="s">
        <v>651</v>
      </c>
      <c r="C8" s="116"/>
      <c r="D8" s="116"/>
      <c r="E8" s="116"/>
      <c r="F8" s="116"/>
      <c r="G8" s="116"/>
      <c r="H8" s="116"/>
      <c r="I8" s="116"/>
      <c r="J8" s="116"/>
      <c r="K8" s="116"/>
      <c r="L8" s="116"/>
      <c r="M8" s="117"/>
      <c r="O8" s="250" t="s">
        <v>649</v>
      </c>
      <c r="P8" s="249"/>
      <c r="Q8" s="249"/>
      <c r="R8" s="249"/>
      <c r="S8" s="249"/>
      <c r="T8" s="249"/>
      <c r="U8" s="249"/>
      <c r="V8" s="249"/>
      <c r="W8" s="249"/>
      <c r="X8" s="249"/>
      <c r="Y8" s="249"/>
      <c r="Z8" s="248"/>
      <c r="AB8" s="264" t="s">
        <v>687</v>
      </c>
      <c r="AC8" s="263"/>
      <c r="AD8" s="263"/>
      <c r="AE8" s="263"/>
      <c r="AF8" s="263"/>
      <c r="AG8" s="263"/>
      <c r="AH8" s="263"/>
      <c r="AI8" s="263"/>
      <c r="AJ8" s="263"/>
      <c r="AK8" s="263"/>
      <c r="AL8" s="263"/>
      <c r="AM8" s="262"/>
      <c r="AO8" s="264" t="s">
        <v>658</v>
      </c>
      <c r="AP8" s="263"/>
      <c r="AQ8" s="263"/>
      <c r="AR8" s="263"/>
      <c r="AS8" s="263"/>
      <c r="AT8" s="263"/>
      <c r="AU8" s="263"/>
      <c r="AV8" s="263"/>
      <c r="AW8" s="263"/>
      <c r="AX8" s="263"/>
      <c r="AY8" s="263"/>
      <c r="AZ8" s="262"/>
    </row>
    <row r="9" spans="1:52" ht="15.75" x14ac:dyDescent="0.25">
      <c r="B9" s="102" t="s">
        <v>272</v>
      </c>
      <c r="C9" s="141" t="s">
        <v>18</v>
      </c>
      <c r="D9" s="141" t="s">
        <v>271</v>
      </c>
      <c r="E9" s="141" t="s">
        <v>42</v>
      </c>
      <c r="F9" s="141" t="s">
        <v>46</v>
      </c>
      <c r="G9" s="118" t="s">
        <v>38</v>
      </c>
      <c r="H9" s="118" t="s">
        <v>647</v>
      </c>
      <c r="I9" s="118" t="s">
        <v>646</v>
      </c>
      <c r="J9" s="141" t="s">
        <v>10</v>
      </c>
      <c r="K9" s="141" t="s">
        <v>12</v>
      </c>
      <c r="L9" s="141" t="s">
        <v>6</v>
      </c>
      <c r="M9" s="141" t="s">
        <v>645</v>
      </c>
      <c r="O9" s="261" t="s">
        <v>272</v>
      </c>
      <c r="P9" s="259" t="s">
        <v>18</v>
      </c>
      <c r="Q9" s="259" t="s">
        <v>271</v>
      </c>
      <c r="R9" s="259" t="s">
        <v>42</v>
      </c>
      <c r="S9" s="259" t="s">
        <v>46</v>
      </c>
      <c r="T9" s="260" t="s">
        <v>38</v>
      </c>
      <c r="U9" s="260" t="s">
        <v>647</v>
      </c>
      <c r="V9" s="260" t="s">
        <v>646</v>
      </c>
      <c r="W9" s="259" t="s">
        <v>10</v>
      </c>
      <c r="X9" s="259" t="s">
        <v>12</v>
      </c>
      <c r="Y9" s="259" t="s">
        <v>6</v>
      </c>
      <c r="Z9" s="259" t="s">
        <v>645</v>
      </c>
      <c r="AB9" s="261" t="s">
        <v>272</v>
      </c>
      <c r="AC9" s="259" t="s">
        <v>18</v>
      </c>
      <c r="AD9" s="259" t="s">
        <v>271</v>
      </c>
      <c r="AE9" s="259" t="s">
        <v>42</v>
      </c>
      <c r="AF9" s="259" t="s">
        <v>46</v>
      </c>
      <c r="AG9" s="260" t="s">
        <v>38</v>
      </c>
      <c r="AH9" s="260" t="s">
        <v>647</v>
      </c>
      <c r="AI9" s="260" t="s">
        <v>646</v>
      </c>
      <c r="AJ9" s="259" t="s">
        <v>10</v>
      </c>
      <c r="AK9" s="259" t="s">
        <v>12</v>
      </c>
      <c r="AL9" s="259" t="s">
        <v>6</v>
      </c>
      <c r="AM9" s="259" t="s">
        <v>645</v>
      </c>
      <c r="AO9" s="261" t="s">
        <v>272</v>
      </c>
      <c r="AP9" s="259" t="s">
        <v>18</v>
      </c>
      <c r="AQ9" s="259" t="s">
        <v>271</v>
      </c>
      <c r="AR9" s="259" t="s">
        <v>42</v>
      </c>
      <c r="AS9" s="259" t="s">
        <v>46</v>
      </c>
      <c r="AT9" s="260" t="s">
        <v>38</v>
      </c>
      <c r="AU9" s="260" t="s">
        <v>647</v>
      </c>
      <c r="AV9" s="260" t="s">
        <v>646</v>
      </c>
      <c r="AW9" s="259" t="s">
        <v>10</v>
      </c>
      <c r="AX9" s="259" t="s">
        <v>12</v>
      </c>
      <c r="AY9" s="259" t="s">
        <v>6</v>
      </c>
      <c r="AZ9" s="259" t="s">
        <v>645</v>
      </c>
    </row>
    <row r="10" spans="1:52" ht="16.5" thickBot="1" x14ac:dyDescent="0.3">
      <c r="B10" s="103" t="s">
        <v>269</v>
      </c>
      <c r="C10" s="23" t="s">
        <v>39</v>
      </c>
      <c r="D10" s="23" t="s">
        <v>39</v>
      </c>
      <c r="E10" s="23"/>
      <c r="F10" s="23"/>
      <c r="G10" s="120"/>
      <c r="H10" s="120"/>
      <c r="I10" s="120"/>
      <c r="J10" s="23" t="s">
        <v>11</v>
      </c>
      <c r="K10" s="23" t="s">
        <v>11</v>
      </c>
      <c r="L10" s="23" t="s">
        <v>13</v>
      </c>
      <c r="M10" s="23" t="s">
        <v>643</v>
      </c>
      <c r="O10" s="258" t="s">
        <v>269</v>
      </c>
      <c r="P10" s="256" t="s">
        <v>39</v>
      </c>
      <c r="Q10" s="256" t="s">
        <v>39</v>
      </c>
      <c r="R10" s="256"/>
      <c r="S10" s="256"/>
      <c r="T10" s="257"/>
      <c r="U10" s="257"/>
      <c r="V10" s="257"/>
      <c r="W10" s="256" t="s">
        <v>11</v>
      </c>
      <c r="X10" s="256" t="s">
        <v>11</v>
      </c>
      <c r="Y10" s="256" t="s">
        <v>13</v>
      </c>
      <c r="Z10" s="256" t="s">
        <v>643</v>
      </c>
      <c r="AB10" s="258" t="s">
        <v>269</v>
      </c>
      <c r="AC10" s="256" t="s">
        <v>39</v>
      </c>
      <c r="AD10" s="256" t="s">
        <v>39</v>
      </c>
      <c r="AE10" s="256"/>
      <c r="AF10" s="256"/>
      <c r="AG10" s="257"/>
      <c r="AH10" s="257"/>
      <c r="AI10" s="257"/>
      <c r="AJ10" s="256" t="s">
        <v>11</v>
      </c>
      <c r="AK10" s="256" t="s">
        <v>11</v>
      </c>
      <c r="AL10" s="256" t="s">
        <v>13</v>
      </c>
      <c r="AM10" s="256" t="s">
        <v>643</v>
      </c>
      <c r="AO10" s="258" t="s">
        <v>269</v>
      </c>
      <c r="AP10" s="256" t="s">
        <v>39</v>
      </c>
      <c r="AQ10" s="256" t="s">
        <v>39</v>
      </c>
      <c r="AR10" s="256"/>
      <c r="AS10" s="256"/>
      <c r="AT10" s="257"/>
      <c r="AU10" s="257"/>
      <c r="AV10" s="257"/>
      <c r="AW10" s="256" t="s">
        <v>11</v>
      </c>
      <c r="AX10" s="256" t="s">
        <v>11</v>
      </c>
      <c r="AY10" s="256" t="s">
        <v>13</v>
      </c>
      <c r="AZ10" s="256" t="s">
        <v>643</v>
      </c>
    </row>
    <row r="11" spans="1:52" ht="16.5" thickBot="1" x14ac:dyDescent="0.3">
      <c r="B11" s="206" t="s">
        <v>1</v>
      </c>
      <c r="C11" s="204" t="s">
        <v>34</v>
      </c>
      <c r="D11" s="204" t="s">
        <v>444</v>
      </c>
      <c r="E11" s="204" t="s">
        <v>49</v>
      </c>
      <c r="F11" s="204" t="s">
        <v>76</v>
      </c>
      <c r="G11" s="203">
        <v>0.20227188187328923</v>
      </c>
      <c r="H11" s="203">
        <v>0.5715214294532972</v>
      </c>
      <c r="I11" s="203">
        <v>0.35391828101140027</v>
      </c>
      <c r="J11" s="202">
        <v>0</v>
      </c>
      <c r="K11" s="202">
        <v>0</v>
      </c>
      <c r="L11" s="202">
        <v>0</v>
      </c>
      <c r="M11" s="207" t="s">
        <v>629</v>
      </c>
      <c r="O11" s="206" t="s">
        <v>1</v>
      </c>
      <c r="P11" s="204" t="s">
        <v>685</v>
      </c>
      <c r="Q11" s="204" t="s">
        <v>40</v>
      </c>
      <c r="R11" s="204" t="s">
        <v>49</v>
      </c>
      <c r="S11" s="204" t="s">
        <v>55</v>
      </c>
      <c r="T11" s="203">
        <v>3.2200973159983204</v>
      </c>
      <c r="U11" s="203">
        <v>0.65150089906990416</v>
      </c>
      <c r="V11" s="203">
        <v>4.9425830733240677</v>
      </c>
      <c r="W11" s="202">
        <v>26.940881514678964</v>
      </c>
      <c r="X11" s="202">
        <v>24.797339530096568</v>
      </c>
      <c r="Y11" s="202">
        <v>82.118235287000005</v>
      </c>
      <c r="Z11" s="207"/>
      <c r="AB11" s="206" t="s">
        <v>215</v>
      </c>
      <c r="AC11" s="204"/>
      <c r="AD11" s="204"/>
      <c r="AE11" s="204"/>
      <c r="AF11" s="204"/>
      <c r="AG11" s="203"/>
      <c r="AH11" s="203"/>
      <c r="AI11" s="203"/>
      <c r="AJ11" s="202"/>
      <c r="AK11" s="202"/>
      <c r="AL11" s="202"/>
      <c r="AM11" s="207"/>
      <c r="AO11" s="206" t="s">
        <v>1</v>
      </c>
      <c r="AP11" s="204" t="s">
        <v>685</v>
      </c>
      <c r="AQ11" s="204" t="s">
        <v>40</v>
      </c>
      <c r="AR11" s="204" t="s">
        <v>49</v>
      </c>
      <c r="AS11" s="204" t="s">
        <v>55</v>
      </c>
      <c r="AT11" s="203">
        <v>1.9731509608119606</v>
      </c>
      <c r="AU11" s="203">
        <v>0.54419424886655388</v>
      </c>
      <c r="AV11" s="203">
        <v>5.2852267623661948</v>
      </c>
      <c r="AW11" s="202">
        <v>1.6646358641466485</v>
      </c>
      <c r="AX11" s="202">
        <v>1.531762937328792</v>
      </c>
      <c r="AY11" s="202">
        <v>5.0735223392937385</v>
      </c>
      <c r="AZ11" s="207"/>
    </row>
    <row r="12" spans="1:52" ht="16.5" thickBot="1" x14ac:dyDescent="0.3">
      <c r="B12" s="206" t="s">
        <v>1</v>
      </c>
      <c r="C12" s="204" t="s">
        <v>34</v>
      </c>
      <c r="D12" s="204" t="s">
        <v>444</v>
      </c>
      <c r="E12" s="204" t="s">
        <v>100</v>
      </c>
      <c r="F12" s="204" t="s">
        <v>76</v>
      </c>
      <c r="G12" s="203">
        <v>0.15899906637489386</v>
      </c>
      <c r="H12" s="203">
        <v>0.57152142945329698</v>
      </c>
      <c r="I12" s="203">
        <v>0.27820315771359327</v>
      </c>
      <c r="J12" s="202">
        <v>0</v>
      </c>
      <c r="K12" s="202">
        <v>0</v>
      </c>
      <c r="L12" s="202">
        <v>0</v>
      </c>
      <c r="M12" s="207" t="s">
        <v>629</v>
      </c>
      <c r="O12" s="206" t="s">
        <v>1</v>
      </c>
      <c r="P12" s="204" t="s">
        <v>685</v>
      </c>
      <c r="Q12" s="204" t="s">
        <v>40</v>
      </c>
      <c r="R12" s="204" t="s">
        <v>100</v>
      </c>
      <c r="S12" s="204" t="s">
        <v>55</v>
      </c>
      <c r="T12" s="203">
        <v>2.3349202990499207</v>
      </c>
      <c r="U12" s="203">
        <v>0.65150089906990427</v>
      </c>
      <c r="V12" s="203">
        <v>3.58390955773553</v>
      </c>
      <c r="W12" s="202">
        <v>4.7604700625319776</v>
      </c>
      <c r="X12" s="202">
        <v>5.5465763877763967</v>
      </c>
      <c r="Y12" s="202">
        <v>15.867951078900001</v>
      </c>
      <c r="Z12" s="207"/>
      <c r="AB12" t="s">
        <v>686</v>
      </c>
      <c r="AO12" s="206" t="s">
        <v>1</v>
      </c>
      <c r="AP12" s="204" t="s">
        <v>685</v>
      </c>
      <c r="AQ12" s="204" t="s">
        <v>40</v>
      </c>
      <c r="AR12" s="204" t="s">
        <v>100</v>
      </c>
      <c r="AS12" s="204" t="s">
        <v>55</v>
      </c>
      <c r="AT12" s="203">
        <v>1.60119354938923</v>
      </c>
      <c r="AU12" s="203">
        <v>0.5114279436175958</v>
      </c>
      <c r="AV12" s="203">
        <v>4.1072548347436397</v>
      </c>
      <c r="AW12" s="202">
        <v>0.31846505151369481</v>
      </c>
      <c r="AX12" s="202">
        <v>0.37115061573756453</v>
      </c>
      <c r="AY12" s="202">
        <v>1.0616256533031845</v>
      </c>
      <c r="AZ12" s="207"/>
    </row>
    <row r="13" spans="1:52" ht="16.5" thickBot="1" x14ac:dyDescent="0.3">
      <c r="B13" s="206" t="s">
        <v>1</v>
      </c>
      <c r="C13" s="204" t="s">
        <v>34</v>
      </c>
      <c r="D13" s="204" t="s">
        <v>444</v>
      </c>
      <c r="E13" s="204" t="s">
        <v>115</v>
      </c>
      <c r="F13" s="204" t="s">
        <v>76</v>
      </c>
      <c r="G13" s="203">
        <v>0.15773153096180478</v>
      </c>
      <c r="H13" s="203">
        <v>0.57152142945329687</v>
      </c>
      <c r="I13" s="203">
        <v>0.27598533114092821</v>
      </c>
      <c r="J13" s="202">
        <v>0</v>
      </c>
      <c r="K13" s="202">
        <v>0</v>
      </c>
      <c r="L13" s="202">
        <v>0</v>
      </c>
      <c r="M13" s="207" t="s">
        <v>629</v>
      </c>
      <c r="O13" s="206" t="s">
        <v>1</v>
      </c>
      <c r="P13" s="204" t="s">
        <v>685</v>
      </c>
      <c r="Q13" s="204" t="s">
        <v>40</v>
      </c>
      <c r="R13" s="204" t="s">
        <v>115</v>
      </c>
      <c r="S13" s="204" t="s">
        <v>55</v>
      </c>
      <c r="T13" s="203">
        <v>2.279831891772786</v>
      </c>
      <c r="U13" s="203">
        <v>0.65150089906990438</v>
      </c>
      <c r="V13" s="203">
        <v>3.4993534084565638</v>
      </c>
      <c r="W13" s="202">
        <v>0.26901921114703575</v>
      </c>
      <c r="X13" s="202">
        <v>0.4038030087303649</v>
      </c>
      <c r="Y13" s="202">
        <v>0.97974013721999986</v>
      </c>
      <c r="Z13" s="207"/>
      <c r="AO13" s="206" t="s">
        <v>1</v>
      </c>
      <c r="AP13" s="204" t="s">
        <v>685</v>
      </c>
      <c r="AQ13" s="204" t="s">
        <v>40</v>
      </c>
      <c r="AR13" s="204" t="s">
        <v>115</v>
      </c>
      <c r="AS13" s="204" t="s">
        <v>55</v>
      </c>
      <c r="AT13" s="203">
        <v>1.5750938444914953</v>
      </c>
      <c r="AU13" s="203">
        <v>0.50873540619338176</v>
      </c>
      <c r="AV13" s="203">
        <v>4.0339445294968792</v>
      </c>
      <c r="AW13" s="202">
        <v>1.8074185370609206E-2</v>
      </c>
      <c r="AX13" s="202">
        <v>2.7137923596379419E-2</v>
      </c>
      <c r="AY13" s="202">
        <v>6.583279563485403E-2</v>
      </c>
      <c r="AZ13" s="207"/>
    </row>
    <row r="14" spans="1:52" ht="16.5" thickBot="1" x14ac:dyDescent="0.3">
      <c r="B14" s="206" t="s">
        <v>1</v>
      </c>
      <c r="C14" s="204" t="s">
        <v>34</v>
      </c>
      <c r="D14" s="204" t="s">
        <v>444</v>
      </c>
      <c r="E14" s="204" t="s">
        <v>49</v>
      </c>
      <c r="F14" s="204" t="s">
        <v>52</v>
      </c>
      <c r="G14" s="203">
        <v>0.20227188187328923</v>
      </c>
      <c r="H14" s="203">
        <v>0.5715214294532972</v>
      </c>
      <c r="I14" s="203">
        <v>0.35391828101140027</v>
      </c>
      <c r="J14" s="202">
        <v>0</v>
      </c>
      <c r="K14" s="202">
        <v>0</v>
      </c>
      <c r="L14" s="202">
        <v>0</v>
      </c>
      <c r="M14" s="207" t="s">
        <v>629</v>
      </c>
      <c r="O14" s="206" t="s">
        <v>1</v>
      </c>
      <c r="P14" s="204" t="s">
        <v>685</v>
      </c>
      <c r="Q14" s="204" t="s">
        <v>40</v>
      </c>
      <c r="R14" s="204" t="s">
        <v>49</v>
      </c>
      <c r="S14" s="204" t="s">
        <v>52</v>
      </c>
      <c r="T14" s="203">
        <v>3.2200973159983204</v>
      </c>
      <c r="U14" s="203">
        <v>0.65150089906990416</v>
      </c>
      <c r="V14" s="203">
        <v>4.9425830733240677</v>
      </c>
      <c r="W14" s="202">
        <v>0</v>
      </c>
      <c r="X14" s="202">
        <v>0</v>
      </c>
      <c r="Y14" s="202">
        <v>0</v>
      </c>
      <c r="Z14" s="207"/>
      <c r="AO14" s="206" t="s">
        <v>1</v>
      </c>
      <c r="AP14" s="204" t="s">
        <v>685</v>
      </c>
      <c r="AQ14" s="204" t="s">
        <v>40</v>
      </c>
      <c r="AR14" s="204" t="s">
        <v>49</v>
      </c>
      <c r="AS14" s="204" t="s">
        <v>52</v>
      </c>
      <c r="AT14" s="203">
        <v>1.9731509608119606</v>
      </c>
      <c r="AU14" s="203">
        <v>0.54419424886655388</v>
      </c>
      <c r="AV14" s="203">
        <v>5.2852267623661948</v>
      </c>
      <c r="AW14" s="202">
        <v>0</v>
      </c>
      <c r="AX14" s="202">
        <v>0</v>
      </c>
      <c r="AY14" s="202">
        <v>0</v>
      </c>
      <c r="AZ14" s="207"/>
    </row>
    <row r="15" spans="1:52" ht="16.5" thickBot="1" x14ac:dyDescent="0.3">
      <c r="B15" s="206" t="s">
        <v>1</v>
      </c>
      <c r="C15" s="204" t="s">
        <v>34</v>
      </c>
      <c r="D15" s="204" t="s">
        <v>444</v>
      </c>
      <c r="E15" s="204" t="s">
        <v>100</v>
      </c>
      <c r="F15" s="204" t="s">
        <v>52</v>
      </c>
      <c r="G15" s="203">
        <v>0.15899906637489386</v>
      </c>
      <c r="H15" s="203">
        <v>0.57152142945329698</v>
      </c>
      <c r="I15" s="203">
        <v>0.27820315771359327</v>
      </c>
      <c r="J15" s="202">
        <v>0</v>
      </c>
      <c r="K15" s="202">
        <v>0</v>
      </c>
      <c r="L15" s="202">
        <v>0</v>
      </c>
      <c r="M15" s="207" t="s">
        <v>629</v>
      </c>
      <c r="O15" s="206" t="s">
        <v>1</v>
      </c>
      <c r="P15" s="204" t="s">
        <v>685</v>
      </c>
      <c r="Q15" s="204" t="s">
        <v>40</v>
      </c>
      <c r="R15" s="204" t="s">
        <v>100</v>
      </c>
      <c r="S15" s="204" t="s">
        <v>52</v>
      </c>
      <c r="T15" s="203">
        <v>2.3349202990499207</v>
      </c>
      <c r="U15" s="203">
        <v>0.65150089906990427</v>
      </c>
      <c r="V15" s="203">
        <v>3.58390955773553</v>
      </c>
      <c r="W15" s="202">
        <v>0</v>
      </c>
      <c r="X15" s="202">
        <v>0</v>
      </c>
      <c r="Y15" s="202">
        <v>0</v>
      </c>
      <c r="Z15" s="207"/>
      <c r="AO15" s="206" t="s">
        <v>1</v>
      </c>
      <c r="AP15" s="204" t="s">
        <v>685</v>
      </c>
      <c r="AQ15" s="204" t="s">
        <v>40</v>
      </c>
      <c r="AR15" s="204" t="s">
        <v>100</v>
      </c>
      <c r="AS15" s="204" t="s">
        <v>52</v>
      </c>
      <c r="AT15" s="203">
        <v>1.60119354938923</v>
      </c>
      <c r="AU15" s="203">
        <v>0.5114279436175958</v>
      </c>
      <c r="AV15" s="203">
        <v>4.1072548347436397</v>
      </c>
      <c r="AW15" s="202">
        <v>0</v>
      </c>
      <c r="AX15" s="202">
        <v>0</v>
      </c>
      <c r="AY15" s="202">
        <v>0</v>
      </c>
      <c r="AZ15" s="207"/>
    </row>
    <row r="16" spans="1:52" ht="16.5" thickBot="1" x14ac:dyDescent="0.3">
      <c r="B16" s="206" t="s">
        <v>1</v>
      </c>
      <c r="C16" s="204" t="s">
        <v>34</v>
      </c>
      <c r="D16" s="204" t="s">
        <v>444</v>
      </c>
      <c r="E16" s="204" t="s">
        <v>115</v>
      </c>
      <c r="F16" s="204" t="s">
        <v>52</v>
      </c>
      <c r="G16" s="203">
        <v>0.15773153096180478</v>
      </c>
      <c r="H16" s="203">
        <v>0.57152142945329687</v>
      </c>
      <c r="I16" s="203">
        <v>0.27598533114092821</v>
      </c>
      <c r="J16" s="202">
        <v>0</v>
      </c>
      <c r="K16" s="202">
        <v>0</v>
      </c>
      <c r="L16" s="202">
        <v>0</v>
      </c>
      <c r="M16" s="207" t="s">
        <v>629</v>
      </c>
      <c r="O16" s="206" t="s">
        <v>1</v>
      </c>
      <c r="P16" s="204" t="s">
        <v>685</v>
      </c>
      <c r="Q16" s="204" t="s">
        <v>40</v>
      </c>
      <c r="R16" s="204" t="s">
        <v>115</v>
      </c>
      <c r="S16" s="204" t="s">
        <v>52</v>
      </c>
      <c r="T16" s="203">
        <v>2.279831891772786</v>
      </c>
      <c r="U16" s="203">
        <v>0.65150089906990438</v>
      </c>
      <c r="V16" s="203">
        <v>3.4993534084565638</v>
      </c>
      <c r="W16" s="202">
        <v>0</v>
      </c>
      <c r="X16" s="202">
        <v>0</v>
      </c>
      <c r="Y16" s="202">
        <v>0</v>
      </c>
      <c r="Z16" s="207"/>
      <c r="AO16" s="206" t="s">
        <v>1</v>
      </c>
      <c r="AP16" s="204" t="s">
        <v>685</v>
      </c>
      <c r="AQ16" s="204" t="s">
        <v>40</v>
      </c>
      <c r="AR16" s="204" t="s">
        <v>115</v>
      </c>
      <c r="AS16" s="204" t="s">
        <v>52</v>
      </c>
      <c r="AT16" s="203">
        <v>1.5750938444914953</v>
      </c>
      <c r="AU16" s="203">
        <v>0.50873540619338176</v>
      </c>
      <c r="AV16" s="203">
        <v>4.0339445294968792</v>
      </c>
      <c r="AW16" s="202">
        <v>0</v>
      </c>
      <c r="AX16" s="202">
        <v>0</v>
      </c>
      <c r="AY16" s="202">
        <v>0</v>
      </c>
      <c r="AZ16" s="207"/>
    </row>
    <row r="17" spans="2:26" ht="16.5" thickBot="1" x14ac:dyDescent="0.3">
      <c r="B17" s="206" t="s">
        <v>1</v>
      </c>
      <c r="C17" s="204" t="s">
        <v>685</v>
      </c>
      <c r="D17" s="204" t="s">
        <v>436</v>
      </c>
      <c r="E17" s="204" t="s">
        <v>49</v>
      </c>
      <c r="F17" s="204" t="s">
        <v>76</v>
      </c>
      <c r="G17" s="203">
        <v>4.6480736317905871</v>
      </c>
      <c r="H17" s="203">
        <v>0.57273764054124665</v>
      </c>
      <c r="I17" s="203">
        <v>8.1155372072247243</v>
      </c>
      <c r="J17" s="202">
        <v>0</v>
      </c>
      <c r="K17" s="202">
        <v>0</v>
      </c>
      <c r="L17" s="202">
        <v>0</v>
      </c>
      <c r="M17" s="207" t="s">
        <v>629</v>
      </c>
      <c r="O17" s="206" t="s">
        <v>1</v>
      </c>
      <c r="P17" s="204" t="s">
        <v>34</v>
      </c>
      <c r="Q17" s="204" t="s">
        <v>444</v>
      </c>
      <c r="R17" s="204" t="s">
        <v>49</v>
      </c>
      <c r="S17" s="204" t="s">
        <v>76</v>
      </c>
      <c r="T17" s="203">
        <v>0.20227188187328923</v>
      </c>
      <c r="U17" s="203">
        <v>0.5715214294532972</v>
      </c>
      <c r="V17" s="203">
        <v>0.35391828101140027</v>
      </c>
      <c r="W17" s="202">
        <v>0</v>
      </c>
      <c r="X17" s="202">
        <v>0</v>
      </c>
      <c r="Y17" s="202">
        <v>0</v>
      </c>
      <c r="Z17" s="207" t="s">
        <v>639</v>
      </c>
    </row>
    <row r="18" spans="2:26" ht="16.5" thickBot="1" x14ac:dyDescent="0.3">
      <c r="B18" s="206" t="s">
        <v>1</v>
      </c>
      <c r="C18" s="204" t="s">
        <v>685</v>
      </c>
      <c r="D18" s="204" t="s">
        <v>436</v>
      </c>
      <c r="E18" s="204" t="s">
        <v>100</v>
      </c>
      <c r="F18" s="204" t="s">
        <v>76</v>
      </c>
      <c r="G18" s="203">
        <v>4.6480736317905871</v>
      </c>
      <c r="H18" s="203">
        <v>0.57273764054124665</v>
      </c>
      <c r="I18" s="203">
        <v>8.1155372072247243</v>
      </c>
      <c r="J18" s="202">
        <v>0</v>
      </c>
      <c r="K18" s="202">
        <v>0</v>
      </c>
      <c r="L18" s="202">
        <v>0</v>
      </c>
      <c r="M18" s="207" t="s">
        <v>629</v>
      </c>
      <c r="O18" s="206" t="s">
        <v>1</v>
      </c>
      <c r="P18" s="204" t="s">
        <v>34</v>
      </c>
      <c r="Q18" s="204" t="s">
        <v>444</v>
      </c>
      <c r="R18" s="204" t="s">
        <v>100</v>
      </c>
      <c r="S18" s="204" t="s">
        <v>76</v>
      </c>
      <c r="T18" s="203">
        <v>0.15899906637489386</v>
      </c>
      <c r="U18" s="203">
        <v>0.57152142945329698</v>
      </c>
      <c r="V18" s="203">
        <v>0.27820315771359327</v>
      </c>
      <c r="W18" s="202">
        <v>0</v>
      </c>
      <c r="X18" s="202">
        <v>0</v>
      </c>
      <c r="Y18" s="202">
        <v>0</v>
      </c>
      <c r="Z18" s="207" t="s">
        <v>639</v>
      </c>
    </row>
    <row r="19" spans="2:26" ht="16.5" thickBot="1" x14ac:dyDescent="0.3">
      <c r="B19" s="206" t="s">
        <v>1</v>
      </c>
      <c r="C19" s="204" t="s">
        <v>685</v>
      </c>
      <c r="D19" s="204" t="s">
        <v>436</v>
      </c>
      <c r="E19" s="204" t="s">
        <v>115</v>
      </c>
      <c r="F19" s="204" t="s">
        <v>76</v>
      </c>
      <c r="G19" s="203">
        <v>4.6480736317905871</v>
      </c>
      <c r="H19" s="203">
        <v>0.57273764054124665</v>
      </c>
      <c r="I19" s="203">
        <v>8.1155372072247243</v>
      </c>
      <c r="J19" s="202">
        <v>0</v>
      </c>
      <c r="K19" s="202">
        <v>0</v>
      </c>
      <c r="L19" s="202">
        <v>0</v>
      </c>
      <c r="M19" s="207" t="s">
        <v>629</v>
      </c>
      <c r="O19" s="206" t="s">
        <v>1</v>
      </c>
      <c r="P19" s="204" t="s">
        <v>34</v>
      </c>
      <c r="Q19" s="204" t="s">
        <v>444</v>
      </c>
      <c r="R19" s="204" t="s">
        <v>115</v>
      </c>
      <c r="S19" s="204" t="s">
        <v>76</v>
      </c>
      <c r="T19" s="203">
        <v>0.15773153096180478</v>
      </c>
      <c r="U19" s="203">
        <v>0.57152142945329687</v>
      </c>
      <c r="V19" s="203">
        <v>0.27598533114092821</v>
      </c>
      <c r="W19" s="202">
        <v>0</v>
      </c>
      <c r="X19" s="202">
        <v>0</v>
      </c>
      <c r="Y19" s="202">
        <v>0</v>
      </c>
      <c r="Z19" s="207" t="s">
        <v>639</v>
      </c>
    </row>
    <row r="20" spans="2:26" ht="16.5" thickBot="1" x14ac:dyDescent="0.3">
      <c r="B20" s="206" t="s">
        <v>1</v>
      </c>
      <c r="C20" s="204" t="s">
        <v>685</v>
      </c>
      <c r="D20" s="204" t="s">
        <v>436</v>
      </c>
      <c r="E20" s="204" t="s">
        <v>49</v>
      </c>
      <c r="F20" s="204" t="s">
        <v>52</v>
      </c>
      <c r="G20" s="203">
        <v>4.6480736317905871</v>
      </c>
      <c r="H20" s="203">
        <v>0.57273764054124665</v>
      </c>
      <c r="I20" s="203">
        <v>8.1155372072247243</v>
      </c>
      <c r="J20" s="202">
        <v>0</v>
      </c>
      <c r="K20" s="202">
        <v>0</v>
      </c>
      <c r="L20" s="202">
        <v>0</v>
      </c>
      <c r="M20" s="207" t="s">
        <v>629</v>
      </c>
      <c r="O20" s="206" t="s">
        <v>1</v>
      </c>
      <c r="P20" s="204" t="s">
        <v>34</v>
      </c>
      <c r="Q20" s="204" t="s">
        <v>444</v>
      </c>
      <c r="R20" s="204" t="s">
        <v>49</v>
      </c>
      <c r="S20" s="204" t="s">
        <v>52</v>
      </c>
      <c r="T20" s="203">
        <v>0.20227188187328923</v>
      </c>
      <c r="U20" s="203">
        <v>0.5715214294532972</v>
      </c>
      <c r="V20" s="203">
        <v>0.35391828101140027</v>
      </c>
      <c r="W20" s="202">
        <v>0</v>
      </c>
      <c r="X20" s="202">
        <v>0</v>
      </c>
      <c r="Y20" s="202">
        <v>0</v>
      </c>
      <c r="Z20" s="207" t="s">
        <v>639</v>
      </c>
    </row>
    <row r="21" spans="2:26" ht="16.5" thickBot="1" x14ac:dyDescent="0.3">
      <c r="B21" s="206" t="s">
        <v>1</v>
      </c>
      <c r="C21" s="204" t="s">
        <v>685</v>
      </c>
      <c r="D21" s="204" t="s">
        <v>436</v>
      </c>
      <c r="E21" s="204" t="s">
        <v>100</v>
      </c>
      <c r="F21" s="204" t="s">
        <v>52</v>
      </c>
      <c r="G21" s="203">
        <v>4.6480736317905871</v>
      </c>
      <c r="H21" s="203">
        <v>0.57273764054124665</v>
      </c>
      <c r="I21" s="203">
        <v>8.1155372072247243</v>
      </c>
      <c r="J21" s="202">
        <v>0</v>
      </c>
      <c r="K21" s="202">
        <v>0</v>
      </c>
      <c r="L21" s="202">
        <v>0</v>
      </c>
      <c r="M21" s="207" t="s">
        <v>629</v>
      </c>
      <c r="O21" s="206" t="s">
        <v>1</v>
      </c>
      <c r="P21" s="204" t="s">
        <v>34</v>
      </c>
      <c r="Q21" s="204" t="s">
        <v>444</v>
      </c>
      <c r="R21" s="204" t="s">
        <v>100</v>
      </c>
      <c r="S21" s="204" t="s">
        <v>52</v>
      </c>
      <c r="T21" s="203">
        <v>0.15899906637489386</v>
      </c>
      <c r="U21" s="203">
        <v>0.57152142945329698</v>
      </c>
      <c r="V21" s="203">
        <v>0.27820315771359327</v>
      </c>
      <c r="W21" s="202">
        <v>0</v>
      </c>
      <c r="X21" s="202">
        <v>0</v>
      </c>
      <c r="Y21" s="202">
        <v>0</v>
      </c>
      <c r="Z21" s="207" t="s">
        <v>639</v>
      </c>
    </row>
    <row r="22" spans="2:26" ht="16.5" thickBot="1" x14ac:dyDescent="0.3">
      <c r="B22" s="206" t="s">
        <v>1</v>
      </c>
      <c r="C22" s="204" t="s">
        <v>685</v>
      </c>
      <c r="D22" s="204" t="s">
        <v>436</v>
      </c>
      <c r="E22" s="204" t="s">
        <v>115</v>
      </c>
      <c r="F22" s="204" t="s">
        <v>52</v>
      </c>
      <c r="G22" s="203">
        <v>4.6480736317905871</v>
      </c>
      <c r="H22" s="203">
        <v>0.57273764054124665</v>
      </c>
      <c r="I22" s="203">
        <v>8.1155372072247243</v>
      </c>
      <c r="J22" s="202">
        <v>0</v>
      </c>
      <c r="K22" s="202">
        <v>0</v>
      </c>
      <c r="L22" s="202">
        <v>0</v>
      </c>
      <c r="M22" s="207" t="s">
        <v>629</v>
      </c>
      <c r="O22" s="206" t="s">
        <v>1</v>
      </c>
      <c r="P22" s="204" t="s">
        <v>34</v>
      </c>
      <c r="Q22" s="204" t="s">
        <v>444</v>
      </c>
      <c r="R22" s="204" t="s">
        <v>115</v>
      </c>
      <c r="S22" s="204" t="s">
        <v>52</v>
      </c>
      <c r="T22" s="203">
        <v>0.15773153096180478</v>
      </c>
      <c r="U22" s="203">
        <v>0.57152142945329687</v>
      </c>
      <c r="V22" s="203">
        <v>0.27598533114092821</v>
      </c>
      <c r="W22" s="202">
        <v>0</v>
      </c>
      <c r="X22" s="202">
        <v>0</v>
      </c>
      <c r="Y22" s="202">
        <v>0</v>
      </c>
      <c r="Z22" s="207" t="s">
        <v>639</v>
      </c>
    </row>
    <row r="23" spans="2:26" ht="16.5" thickBot="1" x14ac:dyDescent="0.3">
      <c r="B23" s="206" t="s">
        <v>1</v>
      </c>
      <c r="C23" s="204" t="s">
        <v>685</v>
      </c>
      <c r="D23" s="204" t="s">
        <v>516</v>
      </c>
      <c r="E23" s="204" t="s">
        <v>49</v>
      </c>
      <c r="F23" s="204" t="s">
        <v>76</v>
      </c>
      <c r="G23" s="203">
        <v>4.096114888015455</v>
      </c>
      <c r="H23" s="203">
        <v>0.57273764054124676</v>
      </c>
      <c r="I23" s="203">
        <v>7.1518171638667871</v>
      </c>
      <c r="J23" s="202">
        <v>0</v>
      </c>
      <c r="K23" s="202">
        <v>0</v>
      </c>
      <c r="L23" s="202">
        <v>0</v>
      </c>
      <c r="M23" s="207" t="s">
        <v>629</v>
      </c>
      <c r="O23" s="206" t="s">
        <v>1</v>
      </c>
      <c r="P23" s="204" t="s">
        <v>685</v>
      </c>
      <c r="Q23" s="204" t="s">
        <v>436</v>
      </c>
      <c r="R23" s="204" t="s">
        <v>49</v>
      </c>
      <c r="S23" s="204" t="s">
        <v>76</v>
      </c>
      <c r="T23" s="203">
        <v>4.6480736317905871</v>
      </c>
      <c r="U23" s="203">
        <v>0.57273764054124665</v>
      </c>
      <c r="V23" s="203">
        <v>8.1155372072247243</v>
      </c>
      <c r="W23" s="202">
        <v>0</v>
      </c>
      <c r="X23" s="202">
        <v>0</v>
      </c>
      <c r="Y23" s="202">
        <v>0</v>
      </c>
      <c r="Z23" s="207" t="s">
        <v>638</v>
      </c>
    </row>
    <row r="24" spans="2:26" ht="16.5" thickBot="1" x14ac:dyDescent="0.3">
      <c r="B24" s="206" t="s">
        <v>1</v>
      </c>
      <c r="C24" s="204" t="s">
        <v>685</v>
      </c>
      <c r="D24" s="204" t="s">
        <v>516</v>
      </c>
      <c r="E24" s="204" t="s">
        <v>100</v>
      </c>
      <c r="F24" s="204" t="s">
        <v>76</v>
      </c>
      <c r="G24" s="203">
        <v>4.096114888015455</v>
      </c>
      <c r="H24" s="203">
        <v>0.57273764054124676</v>
      </c>
      <c r="I24" s="203">
        <v>7.1518171638667871</v>
      </c>
      <c r="J24" s="202">
        <v>0</v>
      </c>
      <c r="K24" s="202">
        <v>0</v>
      </c>
      <c r="L24" s="202">
        <v>0</v>
      </c>
      <c r="M24" s="207" t="s">
        <v>629</v>
      </c>
      <c r="O24" s="206" t="s">
        <v>1</v>
      </c>
      <c r="P24" s="204" t="s">
        <v>685</v>
      </c>
      <c r="Q24" s="204" t="s">
        <v>436</v>
      </c>
      <c r="R24" s="204" t="s">
        <v>100</v>
      </c>
      <c r="S24" s="204" t="s">
        <v>76</v>
      </c>
      <c r="T24" s="203">
        <v>4.6480736317905871</v>
      </c>
      <c r="U24" s="203">
        <v>0.57273764054124665</v>
      </c>
      <c r="V24" s="203">
        <v>8.1155372072247243</v>
      </c>
      <c r="W24" s="202">
        <v>0</v>
      </c>
      <c r="X24" s="202">
        <v>0</v>
      </c>
      <c r="Y24" s="202">
        <v>0</v>
      </c>
      <c r="Z24" s="207" t="s">
        <v>638</v>
      </c>
    </row>
    <row r="25" spans="2:26" ht="16.5" thickBot="1" x14ac:dyDescent="0.3">
      <c r="B25" s="206" t="s">
        <v>1</v>
      </c>
      <c r="C25" s="204" t="s">
        <v>685</v>
      </c>
      <c r="D25" s="204" t="s">
        <v>516</v>
      </c>
      <c r="E25" s="204" t="s">
        <v>115</v>
      </c>
      <c r="F25" s="204" t="s">
        <v>76</v>
      </c>
      <c r="G25" s="203">
        <v>4.096114888015455</v>
      </c>
      <c r="H25" s="203">
        <v>0.57273764054124676</v>
      </c>
      <c r="I25" s="203">
        <v>7.1518171638667871</v>
      </c>
      <c r="J25" s="202">
        <v>0</v>
      </c>
      <c r="K25" s="202">
        <v>0</v>
      </c>
      <c r="L25" s="202">
        <v>0</v>
      </c>
      <c r="M25" s="207" t="s">
        <v>629</v>
      </c>
      <c r="O25" s="206" t="s">
        <v>1</v>
      </c>
      <c r="P25" s="204" t="s">
        <v>685</v>
      </c>
      <c r="Q25" s="204" t="s">
        <v>436</v>
      </c>
      <c r="R25" s="204" t="s">
        <v>115</v>
      </c>
      <c r="S25" s="204" t="s">
        <v>76</v>
      </c>
      <c r="T25" s="203">
        <v>4.6480736317905871</v>
      </c>
      <c r="U25" s="203">
        <v>0.57273764054124665</v>
      </c>
      <c r="V25" s="203">
        <v>8.1155372072247243</v>
      </c>
      <c r="W25" s="202">
        <v>0</v>
      </c>
      <c r="X25" s="202">
        <v>0</v>
      </c>
      <c r="Y25" s="202">
        <v>0</v>
      </c>
      <c r="Z25" s="207" t="s">
        <v>638</v>
      </c>
    </row>
    <row r="26" spans="2:26" ht="16.5" thickBot="1" x14ac:dyDescent="0.3">
      <c r="B26" s="206" t="s">
        <v>1</v>
      </c>
      <c r="C26" s="204" t="s">
        <v>685</v>
      </c>
      <c r="D26" s="204" t="s">
        <v>516</v>
      </c>
      <c r="E26" s="204" t="s">
        <v>49</v>
      </c>
      <c r="F26" s="204" t="s">
        <v>52</v>
      </c>
      <c r="G26" s="203">
        <v>4.096114888015455</v>
      </c>
      <c r="H26" s="203">
        <v>0.57273764054124676</v>
      </c>
      <c r="I26" s="203">
        <v>7.1518171638667871</v>
      </c>
      <c r="J26" s="202">
        <v>0</v>
      </c>
      <c r="K26" s="202">
        <v>0</v>
      </c>
      <c r="L26" s="202">
        <v>0</v>
      </c>
      <c r="M26" s="207" t="s">
        <v>629</v>
      </c>
      <c r="O26" s="206" t="s">
        <v>1</v>
      </c>
      <c r="P26" s="204" t="s">
        <v>685</v>
      </c>
      <c r="Q26" s="204" t="s">
        <v>436</v>
      </c>
      <c r="R26" s="204" t="s">
        <v>49</v>
      </c>
      <c r="S26" s="204" t="s">
        <v>52</v>
      </c>
      <c r="T26" s="203">
        <v>4.6480736317905871</v>
      </c>
      <c r="U26" s="203">
        <v>0.57273764054124665</v>
      </c>
      <c r="V26" s="203">
        <v>8.1155372072247243</v>
      </c>
      <c r="W26" s="202">
        <v>0</v>
      </c>
      <c r="X26" s="202">
        <v>0</v>
      </c>
      <c r="Y26" s="202">
        <v>0</v>
      </c>
      <c r="Z26" s="207" t="s">
        <v>638</v>
      </c>
    </row>
    <row r="27" spans="2:26" ht="16.5" thickBot="1" x14ac:dyDescent="0.3">
      <c r="B27" s="206" t="s">
        <v>1</v>
      </c>
      <c r="C27" s="204" t="s">
        <v>685</v>
      </c>
      <c r="D27" s="204" t="s">
        <v>516</v>
      </c>
      <c r="E27" s="204" t="s">
        <v>100</v>
      </c>
      <c r="F27" s="204" t="s">
        <v>52</v>
      </c>
      <c r="G27" s="203">
        <v>4.096114888015455</v>
      </c>
      <c r="H27" s="203">
        <v>0.57273764054124676</v>
      </c>
      <c r="I27" s="203">
        <v>7.1518171638667871</v>
      </c>
      <c r="J27" s="202">
        <v>0</v>
      </c>
      <c r="K27" s="202">
        <v>0</v>
      </c>
      <c r="L27" s="202">
        <v>0</v>
      </c>
      <c r="M27" s="207" t="s">
        <v>629</v>
      </c>
      <c r="O27" s="206" t="s">
        <v>1</v>
      </c>
      <c r="P27" s="204" t="s">
        <v>685</v>
      </c>
      <c r="Q27" s="204" t="s">
        <v>436</v>
      </c>
      <c r="R27" s="204" t="s">
        <v>100</v>
      </c>
      <c r="S27" s="204" t="s">
        <v>52</v>
      </c>
      <c r="T27" s="203">
        <v>4.6480736317905871</v>
      </c>
      <c r="U27" s="203">
        <v>0.57273764054124665</v>
      </c>
      <c r="V27" s="203">
        <v>8.1155372072247243</v>
      </c>
      <c r="W27" s="202">
        <v>0</v>
      </c>
      <c r="X27" s="202">
        <v>0</v>
      </c>
      <c r="Y27" s="202">
        <v>0</v>
      </c>
      <c r="Z27" s="207" t="s">
        <v>638</v>
      </c>
    </row>
    <row r="28" spans="2:26" ht="16.5" thickBot="1" x14ac:dyDescent="0.3">
      <c r="B28" s="206" t="s">
        <v>1</v>
      </c>
      <c r="C28" s="204" t="s">
        <v>685</v>
      </c>
      <c r="D28" s="204" t="s">
        <v>516</v>
      </c>
      <c r="E28" s="204" t="s">
        <v>115</v>
      </c>
      <c r="F28" s="204" t="s">
        <v>52</v>
      </c>
      <c r="G28" s="203">
        <v>4.096114888015455</v>
      </c>
      <c r="H28" s="203">
        <v>0.57273764054124676</v>
      </c>
      <c r="I28" s="203">
        <v>7.1518171638667871</v>
      </c>
      <c r="J28" s="202">
        <v>0</v>
      </c>
      <c r="K28" s="202">
        <v>0</v>
      </c>
      <c r="L28" s="202">
        <v>0</v>
      </c>
      <c r="M28" s="207" t="s">
        <v>629</v>
      </c>
      <c r="O28" s="206" t="s">
        <v>1</v>
      </c>
      <c r="P28" s="204" t="s">
        <v>685</v>
      </c>
      <c r="Q28" s="204" t="s">
        <v>436</v>
      </c>
      <c r="R28" s="204" t="s">
        <v>115</v>
      </c>
      <c r="S28" s="204" t="s">
        <v>52</v>
      </c>
      <c r="T28" s="203">
        <v>4.6480736317905871</v>
      </c>
      <c r="U28" s="203">
        <v>0.57273764054124665</v>
      </c>
      <c r="V28" s="203">
        <v>8.1155372072247243</v>
      </c>
      <c r="W28" s="202">
        <v>0</v>
      </c>
      <c r="X28" s="202">
        <v>0</v>
      </c>
      <c r="Y28" s="202">
        <v>0</v>
      </c>
      <c r="Z28" s="207" t="s">
        <v>638</v>
      </c>
    </row>
    <row r="29" spans="2:26" ht="16.5" thickBot="1" x14ac:dyDescent="0.3">
      <c r="B29" s="206" t="s">
        <v>1</v>
      </c>
      <c r="C29" s="204" t="s">
        <v>685</v>
      </c>
      <c r="D29" s="204" t="s">
        <v>408</v>
      </c>
      <c r="E29" s="204" t="s">
        <v>49</v>
      </c>
      <c r="F29" s="204" t="s">
        <v>55</v>
      </c>
      <c r="G29" s="203">
        <v>11.781814563223962</v>
      </c>
      <c r="H29" s="203">
        <v>0.56334304494528342</v>
      </c>
      <c r="I29" s="203">
        <v>20.914103172017171</v>
      </c>
      <c r="J29" s="202">
        <v>0</v>
      </c>
      <c r="K29" s="202">
        <v>0</v>
      </c>
      <c r="L29" s="202">
        <v>0</v>
      </c>
      <c r="M29" s="207" t="s">
        <v>629</v>
      </c>
      <c r="O29" s="206" t="s">
        <v>1</v>
      </c>
      <c r="P29" s="204" t="s">
        <v>685</v>
      </c>
      <c r="Q29" s="204" t="s">
        <v>516</v>
      </c>
      <c r="R29" s="204" t="s">
        <v>49</v>
      </c>
      <c r="S29" s="204" t="s">
        <v>76</v>
      </c>
      <c r="T29" s="203">
        <v>4.096114888015455</v>
      </c>
      <c r="U29" s="203">
        <v>0.57273764054124676</v>
      </c>
      <c r="V29" s="203">
        <v>7.1518171638667871</v>
      </c>
      <c r="W29" s="202">
        <v>0</v>
      </c>
      <c r="X29" s="202">
        <v>0</v>
      </c>
      <c r="Y29" s="202">
        <v>0</v>
      </c>
      <c r="Z29" s="207" t="s">
        <v>638</v>
      </c>
    </row>
    <row r="30" spans="2:26" ht="16.5" thickBot="1" x14ac:dyDescent="0.3">
      <c r="B30" s="206" t="s">
        <v>1</v>
      </c>
      <c r="C30" s="204" t="s">
        <v>685</v>
      </c>
      <c r="D30" s="204" t="s">
        <v>408</v>
      </c>
      <c r="E30" s="204" t="s">
        <v>100</v>
      </c>
      <c r="F30" s="204" t="s">
        <v>55</v>
      </c>
      <c r="G30" s="203">
        <v>9.2612848528706682</v>
      </c>
      <c r="H30" s="203">
        <v>0.56334304494528342</v>
      </c>
      <c r="I30" s="203">
        <v>16.439867210520369</v>
      </c>
      <c r="J30" s="202">
        <v>0</v>
      </c>
      <c r="K30" s="202">
        <v>0</v>
      </c>
      <c r="L30" s="202">
        <v>0</v>
      </c>
      <c r="M30" s="207" t="s">
        <v>629</v>
      </c>
      <c r="O30" s="206" t="s">
        <v>1</v>
      </c>
      <c r="P30" s="204" t="s">
        <v>685</v>
      </c>
      <c r="Q30" s="204" t="s">
        <v>516</v>
      </c>
      <c r="R30" s="204" t="s">
        <v>100</v>
      </c>
      <c r="S30" s="204" t="s">
        <v>76</v>
      </c>
      <c r="T30" s="203">
        <v>4.096114888015455</v>
      </c>
      <c r="U30" s="203">
        <v>0.57273764054124676</v>
      </c>
      <c r="V30" s="203">
        <v>7.1518171638667871</v>
      </c>
      <c r="W30" s="202">
        <v>0</v>
      </c>
      <c r="X30" s="202">
        <v>0</v>
      </c>
      <c r="Y30" s="202">
        <v>0</v>
      </c>
      <c r="Z30" s="207" t="s">
        <v>638</v>
      </c>
    </row>
    <row r="31" spans="2:26" ht="16.5" thickBot="1" x14ac:dyDescent="0.3">
      <c r="B31" s="206" t="s">
        <v>1</v>
      </c>
      <c r="C31" s="204" t="s">
        <v>685</v>
      </c>
      <c r="D31" s="204" t="s">
        <v>408</v>
      </c>
      <c r="E31" s="204" t="s">
        <v>115</v>
      </c>
      <c r="F31" s="204" t="s">
        <v>55</v>
      </c>
      <c r="G31" s="203">
        <v>9.1874541896512962</v>
      </c>
      <c r="H31" s="203">
        <v>0.56334304494528342</v>
      </c>
      <c r="I31" s="203">
        <v>16.308809120992446</v>
      </c>
      <c r="J31" s="202">
        <v>0</v>
      </c>
      <c r="K31" s="202">
        <v>0</v>
      </c>
      <c r="L31" s="202">
        <v>0</v>
      </c>
      <c r="M31" s="207" t="s">
        <v>629</v>
      </c>
      <c r="O31" s="206" t="s">
        <v>1</v>
      </c>
      <c r="P31" s="204" t="s">
        <v>685</v>
      </c>
      <c r="Q31" s="204" t="s">
        <v>516</v>
      </c>
      <c r="R31" s="204" t="s">
        <v>115</v>
      </c>
      <c r="S31" s="204" t="s">
        <v>76</v>
      </c>
      <c r="T31" s="203">
        <v>4.096114888015455</v>
      </c>
      <c r="U31" s="203">
        <v>0.57273764054124676</v>
      </c>
      <c r="V31" s="203">
        <v>7.1518171638667871</v>
      </c>
      <c r="W31" s="202">
        <v>0</v>
      </c>
      <c r="X31" s="202">
        <v>0</v>
      </c>
      <c r="Y31" s="202">
        <v>0</v>
      </c>
      <c r="Z31" s="207" t="s">
        <v>638</v>
      </c>
    </row>
    <row r="32" spans="2:26" ht="16.5" thickBot="1" x14ac:dyDescent="0.3">
      <c r="B32" s="206" t="s">
        <v>1</v>
      </c>
      <c r="C32" s="204" t="s">
        <v>685</v>
      </c>
      <c r="D32" s="204" t="s">
        <v>408</v>
      </c>
      <c r="E32" s="204" t="s">
        <v>49</v>
      </c>
      <c r="F32" s="204" t="s">
        <v>52</v>
      </c>
      <c r="G32" s="203">
        <v>4.9090894013433184</v>
      </c>
      <c r="H32" s="203">
        <v>0.56334304494528353</v>
      </c>
      <c r="I32" s="203">
        <v>8.7142096550071546</v>
      </c>
      <c r="J32" s="202">
        <v>0</v>
      </c>
      <c r="K32" s="202">
        <v>0</v>
      </c>
      <c r="L32" s="202">
        <v>0</v>
      </c>
      <c r="M32" s="207" t="s">
        <v>629</v>
      </c>
      <c r="O32" s="206" t="s">
        <v>1</v>
      </c>
      <c r="P32" s="204" t="s">
        <v>685</v>
      </c>
      <c r="Q32" s="204" t="s">
        <v>516</v>
      </c>
      <c r="R32" s="204" t="s">
        <v>49</v>
      </c>
      <c r="S32" s="204" t="s">
        <v>52</v>
      </c>
      <c r="T32" s="203">
        <v>4.096114888015455</v>
      </c>
      <c r="U32" s="203">
        <v>0.57273764054124676</v>
      </c>
      <c r="V32" s="203">
        <v>7.1518171638667871</v>
      </c>
      <c r="W32" s="202">
        <v>0</v>
      </c>
      <c r="X32" s="202">
        <v>0</v>
      </c>
      <c r="Y32" s="202">
        <v>0</v>
      </c>
      <c r="Z32" s="207" t="s">
        <v>638</v>
      </c>
    </row>
    <row r="33" spans="2:26" ht="16.5" thickBot="1" x14ac:dyDescent="0.3">
      <c r="B33" s="206" t="s">
        <v>1</v>
      </c>
      <c r="C33" s="204" t="s">
        <v>685</v>
      </c>
      <c r="D33" s="204" t="s">
        <v>408</v>
      </c>
      <c r="E33" s="204" t="s">
        <v>100</v>
      </c>
      <c r="F33" s="204" t="s">
        <v>52</v>
      </c>
      <c r="G33" s="203">
        <v>3.858868688696111</v>
      </c>
      <c r="H33" s="203">
        <v>0.56334304494528342</v>
      </c>
      <c r="I33" s="203">
        <v>6.849944671050153</v>
      </c>
      <c r="J33" s="202">
        <v>0</v>
      </c>
      <c r="K33" s="202">
        <v>0</v>
      </c>
      <c r="L33" s="202">
        <v>0</v>
      </c>
      <c r="M33" s="207" t="s">
        <v>629</v>
      </c>
      <c r="O33" s="206" t="s">
        <v>1</v>
      </c>
      <c r="P33" s="204" t="s">
        <v>685</v>
      </c>
      <c r="Q33" s="204" t="s">
        <v>516</v>
      </c>
      <c r="R33" s="204" t="s">
        <v>100</v>
      </c>
      <c r="S33" s="204" t="s">
        <v>52</v>
      </c>
      <c r="T33" s="203">
        <v>4.096114888015455</v>
      </c>
      <c r="U33" s="203">
        <v>0.57273764054124676</v>
      </c>
      <c r="V33" s="203">
        <v>7.1518171638667871</v>
      </c>
      <c r="W33" s="202">
        <v>0</v>
      </c>
      <c r="X33" s="202">
        <v>0</v>
      </c>
      <c r="Y33" s="202">
        <v>0</v>
      </c>
      <c r="Z33" s="207" t="s">
        <v>638</v>
      </c>
    </row>
    <row r="34" spans="2:26" ht="16.5" thickBot="1" x14ac:dyDescent="0.3">
      <c r="B34" s="206" t="s">
        <v>1</v>
      </c>
      <c r="C34" s="204" t="s">
        <v>685</v>
      </c>
      <c r="D34" s="204" t="s">
        <v>408</v>
      </c>
      <c r="E34" s="204" t="s">
        <v>115</v>
      </c>
      <c r="F34" s="204" t="s">
        <v>52</v>
      </c>
      <c r="G34" s="203">
        <v>3.8281059123547077</v>
      </c>
      <c r="H34" s="203">
        <v>0.56334304494528353</v>
      </c>
      <c r="I34" s="203">
        <v>6.7953371337468527</v>
      </c>
      <c r="J34" s="202">
        <v>0</v>
      </c>
      <c r="K34" s="202">
        <v>0</v>
      </c>
      <c r="L34" s="202">
        <v>0</v>
      </c>
      <c r="M34" s="207" t="s">
        <v>629</v>
      </c>
      <c r="O34" s="206" t="s">
        <v>1</v>
      </c>
      <c r="P34" s="204" t="s">
        <v>685</v>
      </c>
      <c r="Q34" s="204" t="s">
        <v>516</v>
      </c>
      <c r="R34" s="204" t="s">
        <v>115</v>
      </c>
      <c r="S34" s="204" t="s">
        <v>52</v>
      </c>
      <c r="T34" s="203">
        <v>4.096114888015455</v>
      </c>
      <c r="U34" s="203">
        <v>0.57273764054124676</v>
      </c>
      <c r="V34" s="203">
        <v>7.1518171638667871</v>
      </c>
      <c r="W34" s="202">
        <v>0</v>
      </c>
      <c r="X34" s="202">
        <v>0</v>
      </c>
      <c r="Y34" s="202">
        <v>0</v>
      </c>
      <c r="Z34" s="207" t="s">
        <v>638</v>
      </c>
    </row>
    <row r="35" spans="2:26" ht="16.5" thickBot="1" x14ac:dyDescent="0.3">
      <c r="B35" s="206" t="s">
        <v>1</v>
      </c>
      <c r="C35" s="204" t="s">
        <v>685</v>
      </c>
      <c r="D35" s="204" t="s">
        <v>405</v>
      </c>
      <c r="E35" s="204" t="s">
        <v>49</v>
      </c>
      <c r="F35" s="204" t="s">
        <v>55</v>
      </c>
      <c r="G35" s="203">
        <v>5.3205381944255095</v>
      </c>
      <c r="H35" s="203">
        <v>0.5789601024469323</v>
      </c>
      <c r="I35" s="203">
        <v>9.1898183863424201</v>
      </c>
      <c r="J35" s="202">
        <v>0</v>
      </c>
      <c r="K35" s="202">
        <v>0</v>
      </c>
      <c r="L35" s="202">
        <v>0</v>
      </c>
      <c r="M35" s="207" t="s">
        <v>629</v>
      </c>
      <c r="O35" s="206" t="s">
        <v>1</v>
      </c>
      <c r="P35" s="204" t="s">
        <v>685</v>
      </c>
      <c r="Q35" s="204" t="s">
        <v>408</v>
      </c>
      <c r="R35" s="204" t="s">
        <v>49</v>
      </c>
      <c r="S35" s="204" t="s">
        <v>55</v>
      </c>
      <c r="T35" s="203">
        <v>11.781814563223962</v>
      </c>
      <c r="U35" s="203">
        <v>0.56334304494528342</v>
      </c>
      <c r="V35" s="203">
        <v>20.914103172017171</v>
      </c>
      <c r="W35" s="202">
        <v>0</v>
      </c>
      <c r="X35" s="202">
        <v>0</v>
      </c>
      <c r="Y35" s="202">
        <v>0</v>
      </c>
      <c r="Z35" s="207" t="s">
        <v>638</v>
      </c>
    </row>
    <row r="36" spans="2:26" ht="16.5" thickBot="1" x14ac:dyDescent="0.3">
      <c r="B36" s="206" t="s">
        <v>1</v>
      </c>
      <c r="C36" s="204" t="s">
        <v>685</v>
      </c>
      <c r="D36" s="204" t="s">
        <v>405</v>
      </c>
      <c r="E36" s="204" t="s">
        <v>100</v>
      </c>
      <c r="F36" s="204" t="s">
        <v>55</v>
      </c>
      <c r="G36" s="203">
        <v>4.5587220301486457</v>
      </c>
      <c r="H36" s="203">
        <v>0.5789601024469323</v>
      </c>
      <c r="I36" s="203">
        <v>7.8739830445682566</v>
      </c>
      <c r="J36" s="202">
        <v>0</v>
      </c>
      <c r="K36" s="202">
        <v>0</v>
      </c>
      <c r="L36" s="202">
        <v>0</v>
      </c>
      <c r="M36" s="207" t="s">
        <v>629</v>
      </c>
      <c r="O36" s="206" t="s">
        <v>1</v>
      </c>
      <c r="P36" s="204" t="s">
        <v>685</v>
      </c>
      <c r="Q36" s="204" t="s">
        <v>408</v>
      </c>
      <c r="R36" s="204" t="s">
        <v>100</v>
      </c>
      <c r="S36" s="204" t="s">
        <v>55</v>
      </c>
      <c r="T36" s="203">
        <v>9.2612848528706682</v>
      </c>
      <c r="U36" s="203">
        <v>0.56334304494528342</v>
      </c>
      <c r="V36" s="203">
        <v>16.439867210520369</v>
      </c>
      <c r="W36" s="202">
        <v>0</v>
      </c>
      <c r="X36" s="202">
        <v>0</v>
      </c>
      <c r="Y36" s="202">
        <v>0</v>
      </c>
      <c r="Z36" s="207" t="s">
        <v>638</v>
      </c>
    </row>
    <row r="37" spans="2:26" ht="16.5" thickBot="1" x14ac:dyDescent="0.3">
      <c r="B37" s="206" t="s">
        <v>1</v>
      </c>
      <c r="C37" s="204" t="s">
        <v>685</v>
      </c>
      <c r="D37" s="204" t="s">
        <v>405</v>
      </c>
      <c r="E37" s="204" t="s">
        <v>115</v>
      </c>
      <c r="F37" s="204" t="s">
        <v>55</v>
      </c>
      <c r="G37" s="203">
        <v>6.7458067986912589</v>
      </c>
      <c r="H37" s="203">
        <v>0.5789601024469323</v>
      </c>
      <c r="I37" s="203">
        <v>11.651591828488014</v>
      </c>
      <c r="J37" s="202">
        <v>0</v>
      </c>
      <c r="K37" s="202">
        <v>0</v>
      </c>
      <c r="L37" s="202">
        <v>0</v>
      </c>
      <c r="M37" s="207" t="s">
        <v>629</v>
      </c>
      <c r="O37" s="206" t="s">
        <v>1</v>
      </c>
      <c r="P37" s="204" t="s">
        <v>685</v>
      </c>
      <c r="Q37" s="204" t="s">
        <v>408</v>
      </c>
      <c r="R37" s="204" t="s">
        <v>115</v>
      </c>
      <c r="S37" s="204" t="s">
        <v>55</v>
      </c>
      <c r="T37" s="203">
        <v>9.1874541896512962</v>
      </c>
      <c r="U37" s="203">
        <v>0.56334304494528342</v>
      </c>
      <c r="V37" s="203">
        <v>16.308809120992446</v>
      </c>
      <c r="W37" s="202">
        <v>0</v>
      </c>
      <c r="X37" s="202">
        <v>0</v>
      </c>
      <c r="Y37" s="202">
        <v>0</v>
      </c>
      <c r="Z37" s="207" t="s">
        <v>638</v>
      </c>
    </row>
    <row r="38" spans="2:26" ht="16.5" thickBot="1" x14ac:dyDescent="0.3">
      <c r="B38" s="206" t="s">
        <v>1</v>
      </c>
      <c r="C38" s="204" t="s">
        <v>685</v>
      </c>
      <c r="D38" s="204" t="s">
        <v>405</v>
      </c>
      <c r="E38" s="204" t="s">
        <v>49</v>
      </c>
      <c r="F38" s="204" t="s">
        <v>52</v>
      </c>
      <c r="G38" s="203">
        <v>5.3205381944255095</v>
      </c>
      <c r="H38" s="203">
        <v>0.5789601024469323</v>
      </c>
      <c r="I38" s="203">
        <v>9.1898183863424201</v>
      </c>
      <c r="J38" s="202">
        <v>0</v>
      </c>
      <c r="K38" s="202">
        <v>0</v>
      </c>
      <c r="L38" s="202">
        <v>0</v>
      </c>
      <c r="M38" s="207" t="s">
        <v>629</v>
      </c>
      <c r="O38" s="206" t="s">
        <v>1</v>
      </c>
      <c r="P38" s="204" t="s">
        <v>685</v>
      </c>
      <c r="Q38" s="204" t="s">
        <v>408</v>
      </c>
      <c r="R38" s="204" t="s">
        <v>49</v>
      </c>
      <c r="S38" s="204" t="s">
        <v>52</v>
      </c>
      <c r="T38" s="203">
        <v>4.9090894013433184</v>
      </c>
      <c r="U38" s="203">
        <v>0.56334304494528353</v>
      </c>
      <c r="V38" s="203">
        <v>8.7142096550071546</v>
      </c>
      <c r="W38" s="202">
        <v>0</v>
      </c>
      <c r="X38" s="202">
        <v>0</v>
      </c>
      <c r="Y38" s="202">
        <v>0</v>
      </c>
      <c r="Z38" s="207" t="s">
        <v>638</v>
      </c>
    </row>
    <row r="39" spans="2:26" ht="16.5" thickBot="1" x14ac:dyDescent="0.3">
      <c r="B39" s="206" t="s">
        <v>1</v>
      </c>
      <c r="C39" s="204" t="s">
        <v>685</v>
      </c>
      <c r="D39" s="204" t="s">
        <v>405</v>
      </c>
      <c r="E39" s="204" t="s">
        <v>100</v>
      </c>
      <c r="F39" s="204" t="s">
        <v>52</v>
      </c>
      <c r="G39" s="203">
        <v>4.5587220301486457</v>
      </c>
      <c r="H39" s="203">
        <v>0.5789601024469323</v>
      </c>
      <c r="I39" s="203">
        <v>7.8739830445682566</v>
      </c>
      <c r="J39" s="202">
        <v>0</v>
      </c>
      <c r="K39" s="202">
        <v>0</v>
      </c>
      <c r="L39" s="202">
        <v>0</v>
      </c>
      <c r="M39" s="207" t="s">
        <v>629</v>
      </c>
      <c r="O39" s="206" t="s">
        <v>1</v>
      </c>
      <c r="P39" s="204" t="s">
        <v>685</v>
      </c>
      <c r="Q39" s="204" t="s">
        <v>408</v>
      </c>
      <c r="R39" s="204" t="s">
        <v>100</v>
      </c>
      <c r="S39" s="204" t="s">
        <v>52</v>
      </c>
      <c r="T39" s="203">
        <v>3.858868688696111</v>
      </c>
      <c r="U39" s="203">
        <v>0.56334304494528342</v>
      </c>
      <c r="V39" s="203">
        <v>6.849944671050153</v>
      </c>
      <c r="W39" s="202">
        <v>0</v>
      </c>
      <c r="X39" s="202">
        <v>0</v>
      </c>
      <c r="Y39" s="202">
        <v>0</v>
      </c>
      <c r="Z39" s="207" t="s">
        <v>638</v>
      </c>
    </row>
    <row r="40" spans="2:26" ht="16.5" thickBot="1" x14ac:dyDescent="0.3">
      <c r="B40" s="206" t="s">
        <v>1</v>
      </c>
      <c r="C40" s="204" t="s">
        <v>685</v>
      </c>
      <c r="D40" s="204" t="s">
        <v>405</v>
      </c>
      <c r="E40" s="204" t="s">
        <v>115</v>
      </c>
      <c r="F40" s="204" t="s">
        <v>52</v>
      </c>
      <c r="G40" s="203">
        <v>6.7458067986912589</v>
      </c>
      <c r="H40" s="203">
        <v>0.5789601024469323</v>
      </c>
      <c r="I40" s="203">
        <v>11.651591828488014</v>
      </c>
      <c r="J40" s="202">
        <v>0</v>
      </c>
      <c r="K40" s="202">
        <v>0</v>
      </c>
      <c r="L40" s="202">
        <v>0</v>
      </c>
      <c r="M40" s="207" t="s">
        <v>629</v>
      </c>
      <c r="O40" s="206" t="s">
        <v>1</v>
      </c>
      <c r="P40" s="204" t="s">
        <v>685</v>
      </c>
      <c r="Q40" s="204" t="s">
        <v>408</v>
      </c>
      <c r="R40" s="204" t="s">
        <v>115</v>
      </c>
      <c r="S40" s="204" t="s">
        <v>52</v>
      </c>
      <c r="T40" s="203">
        <v>3.8281059123547077</v>
      </c>
      <c r="U40" s="203">
        <v>0.56334304494528353</v>
      </c>
      <c r="V40" s="203">
        <v>6.7953371337468527</v>
      </c>
      <c r="W40" s="202">
        <v>0</v>
      </c>
      <c r="X40" s="202">
        <v>0</v>
      </c>
      <c r="Y40" s="202">
        <v>0</v>
      </c>
      <c r="Z40" s="207" t="s">
        <v>638</v>
      </c>
    </row>
    <row r="41" spans="2:26" ht="16.5" thickBot="1" x14ac:dyDescent="0.3">
      <c r="B41" s="206" t="s">
        <v>1</v>
      </c>
      <c r="C41" s="204" t="s">
        <v>685</v>
      </c>
      <c r="D41" s="204" t="s">
        <v>494</v>
      </c>
      <c r="E41" s="204" t="s">
        <v>49</v>
      </c>
      <c r="F41" s="204" t="s">
        <v>55</v>
      </c>
      <c r="G41" s="203">
        <v>19.376224519943825</v>
      </c>
      <c r="H41" s="203">
        <v>0.55794134259330719</v>
      </c>
      <c r="I41" s="203">
        <v>34.728067344648231</v>
      </c>
      <c r="J41" s="202">
        <v>0</v>
      </c>
      <c r="K41" s="202">
        <v>0</v>
      </c>
      <c r="L41" s="202">
        <v>0</v>
      </c>
      <c r="M41" s="207" t="s">
        <v>629</v>
      </c>
      <c r="O41" s="206" t="s">
        <v>1</v>
      </c>
      <c r="P41" s="204" t="s">
        <v>685</v>
      </c>
      <c r="Q41" s="204" t="s">
        <v>405</v>
      </c>
      <c r="R41" s="204" t="s">
        <v>49</v>
      </c>
      <c r="S41" s="204" t="s">
        <v>55</v>
      </c>
      <c r="T41" s="203">
        <v>5.3205381944255095</v>
      </c>
      <c r="U41" s="203">
        <v>0.5789601024469323</v>
      </c>
      <c r="V41" s="203">
        <v>9.1898183863424201</v>
      </c>
      <c r="W41" s="202">
        <v>0</v>
      </c>
      <c r="X41" s="202">
        <v>0</v>
      </c>
      <c r="Y41" s="202">
        <v>0</v>
      </c>
      <c r="Z41" s="207" t="s">
        <v>638</v>
      </c>
    </row>
    <row r="42" spans="2:26" ht="16.5" thickBot="1" x14ac:dyDescent="0.3">
      <c r="B42" s="206" t="s">
        <v>1</v>
      </c>
      <c r="C42" s="204" t="s">
        <v>685</v>
      </c>
      <c r="D42" s="204" t="s">
        <v>494</v>
      </c>
      <c r="E42" s="204" t="s">
        <v>100</v>
      </c>
      <c r="F42" s="204" t="s">
        <v>55</v>
      </c>
      <c r="G42" s="203">
        <v>15.23099295863241</v>
      </c>
      <c r="H42" s="203">
        <v>0.5579413425933073</v>
      </c>
      <c r="I42" s="203">
        <v>27.298555951847671</v>
      </c>
      <c r="J42" s="202">
        <v>0</v>
      </c>
      <c r="K42" s="202">
        <v>0</v>
      </c>
      <c r="L42" s="202">
        <v>0</v>
      </c>
      <c r="M42" s="207" t="s">
        <v>629</v>
      </c>
      <c r="O42" s="206" t="s">
        <v>1</v>
      </c>
      <c r="P42" s="204" t="s">
        <v>685</v>
      </c>
      <c r="Q42" s="204" t="s">
        <v>405</v>
      </c>
      <c r="R42" s="204" t="s">
        <v>100</v>
      </c>
      <c r="S42" s="204" t="s">
        <v>55</v>
      </c>
      <c r="T42" s="203">
        <v>4.5587220301486457</v>
      </c>
      <c r="U42" s="203">
        <v>0.5789601024469323</v>
      </c>
      <c r="V42" s="203">
        <v>7.8739830445682566</v>
      </c>
      <c r="W42" s="202">
        <v>0</v>
      </c>
      <c r="X42" s="202">
        <v>0</v>
      </c>
      <c r="Y42" s="202">
        <v>0</v>
      </c>
      <c r="Z42" s="207" t="s">
        <v>638</v>
      </c>
    </row>
    <row r="43" spans="2:26" ht="16.5" thickBot="1" x14ac:dyDescent="0.3">
      <c r="B43" s="206" t="s">
        <v>1</v>
      </c>
      <c r="C43" s="204" t="s">
        <v>685</v>
      </c>
      <c r="D43" s="204" t="s">
        <v>494</v>
      </c>
      <c r="E43" s="204" t="s">
        <v>115</v>
      </c>
      <c r="F43" s="204" t="s">
        <v>55</v>
      </c>
      <c r="G43" s="203">
        <v>15.109571975530178</v>
      </c>
      <c r="H43" s="203">
        <v>0.55794134259330719</v>
      </c>
      <c r="I43" s="203">
        <v>27.080932746981969</v>
      </c>
      <c r="J43" s="202">
        <v>0</v>
      </c>
      <c r="K43" s="202">
        <v>0</v>
      </c>
      <c r="L43" s="202">
        <v>0</v>
      </c>
      <c r="M43" s="207" t="s">
        <v>629</v>
      </c>
      <c r="O43" s="206" t="s">
        <v>1</v>
      </c>
      <c r="P43" s="204" t="s">
        <v>685</v>
      </c>
      <c r="Q43" s="204" t="s">
        <v>405</v>
      </c>
      <c r="R43" s="204" t="s">
        <v>115</v>
      </c>
      <c r="S43" s="204" t="s">
        <v>55</v>
      </c>
      <c r="T43" s="203">
        <v>6.7458067986912589</v>
      </c>
      <c r="U43" s="203">
        <v>0.5789601024469323</v>
      </c>
      <c r="V43" s="203">
        <v>11.651591828488014</v>
      </c>
      <c r="W43" s="202">
        <v>0</v>
      </c>
      <c r="X43" s="202">
        <v>0</v>
      </c>
      <c r="Y43" s="202">
        <v>0</v>
      </c>
      <c r="Z43" s="207" t="s">
        <v>638</v>
      </c>
    </row>
    <row r="44" spans="2:26" ht="16.5" thickBot="1" x14ac:dyDescent="0.3">
      <c r="B44" s="206" t="s">
        <v>1</v>
      </c>
      <c r="C44" s="204" t="s">
        <v>685</v>
      </c>
      <c r="D44" s="204" t="s">
        <v>494</v>
      </c>
      <c r="E44" s="204" t="s">
        <v>49</v>
      </c>
      <c r="F44" s="204" t="s">
        <v>52</v>
      </c>
      <c r="G44" s="203">
        <v>19.376224519943825</v>
      </c>
      <c r="H44" s="203">
        <v>0.55794134259330719</v>
      </c>
      <c r="I44" s="203">
        <v>34.728067344648231</v>
      </c>
      <c r="J44" s="202">
        <v>0</v>
      </c>
      <c r="K44" s="202">
        <v>0</v>
      </c>
      <c r="L44" s="202">
        <v>0</v>
      </c>
      <c r="M44" s="207" t="s">
        <v>629</v>
      </c>
      <c r="O44" s="206" t="s">
        <v>1</v>
      </c>
      <c r="P44" s="204" t="s">
        <v>685</v>
      </c>
      <c r="Q44" s="204" t="s">
        <v>405</v>
      </c>
      <c r="R44" s="204" t="s">
        <v>49</v>
      </c>
      <c r="S44" s="204" t="s">
        <v>52</v>
      </c>
      <c r="T44" s="203">
        <v>5.3205381944255095</v>
      </c>
      <c r="U44" s="203">
        <v>0.5789601024469323</v>
      </c>
      <c r="V44" s="203">
        <v>9.1898183863424201</v>
      </c>
      <c r="W44" s="202">
        <v>0</v>
      </c>
      <c r="X44" s="202">
        <v>0</v>
      </c>
      <c r="Y44" s="202">
        <v>0</v>
      </c>
      <c r="Z44" s="207" t="s">
        <v>638</v>
      </c>
    </row>
    <row r="45" spans="2:26" ht="16.5" thickBot="1" x14ac:dyDescent="0.3">
      <c r="B45" s="206" t="s">
        <v>1</v>
      </c>
      <c r="C45" s="204" t="s">
        <v>685</v>
      </c>
      <c r="D45" s="204" t="s">
        <v>494</v>
      </c>
      <c r="E45" s="204" t="s">
        <v>100</v>
      </c>
      <c r="F45" s="204" t="s">
        <v>52</v>
      </c>
      <c r="G45" s="203">
        <v>15.23099295863241</v>
      </c>
      <c r="H45" s="203">
        <v>0.5579413425933073</v>
      </c>
      <c r="I45" s="203">
        <v>27.298555951847671</v>
      </c>
      <c r="J45" s="202">
        <v>0</v>
      </c>
      <c r="K45" s="202">
        <v>0</v>
      </c>
      <c r="L45" s="202">
        <v>0</v>
      </c>
      <c r="M45" s="207" t="s">
        <v>629</v>
      </c>
      <c r="O45" s="206" t="s">
        <v>1</v>
      </c>
      <c r="P45" s="204" t="s">
        <v>685</v>
      </c>
      <c r="Q45" s="204" t="s">
        <v>405</v>
      </c>
      <c r="R45" s="204" t="s">
        <v>100</v>
      </c>
      <c r="S45" s="204" t="s">
        <v>52</v>
      </c>
      <c r="T45" s="203">
        <v>4.5587220301486457</v>
      </c>
      <c r="U45" s="203">
        <v>0.5789601024469323</v>
      </c>
      <c r="V45" s="203">
        <v>7.8739830445682566</v>
      </c>
      <c r="W45" s="202">
        <v>0</v>
      </c>
      <c r="X45" s="202">
        <v>0</v>
      </c>
      <c r="Y45" s="202">
        <v>0</v>
      </c>
      <c r="Z45" s="207" t="s">
        <v>638</v>
      </c>
    </row>
    <row r="46" spans="2:26" ht="16.5" thickBot="1" x14ac:dyDescent="0.3">
      <c r="B46" s="206" t="s">
        <v>1</v>
      </c>
      <c r="C46" s="204" t="s">
        <v>685</v>
      </c>
      <c r="D46" s="204" t="s">
        <v>494</v>
      </c>
      <c r="E46" s="204" t="s">
        <v>115</v>
      </c>
      <c r="F46" s="204" t="s">
        <v>52</v>
      </c>
      <c r="G46" s="203">
        <v>15.109571975530178</v>
      </c>
      <c r="H46" s="203">
        <v>0.55794134259330719</v>
      </c>
      <c r="I46" s="203">
        <v>27.080932746981969</v>
      </c>
      <c r="J46" s="202">
        <v>0</v>
      </c>
      <c r="K46" s="202">
        <v>0</v>
      </c>
      <c r="L46" s="202">
        <v>0</v>
      </c>
      <c r="M46" s="207" t="s">
        <v>629</v>
      </c>
      <c r="O46" s="206" t="s">
        <v>1</v>
      </c>
      <c r="P46" s="204" t="s">
        <v>685</v>
      </c>
      <c r="Q46" s="204" t="s">
        <v>405</v>
      </c>
      <c r="R46" s="204" t="s">
        <v>115</v>
      </c>
      <c r="S46" s="204" t="s">
        <v>52</v>
      </c>
      <c r="T46" s="203">
        <v>6.7458067986912589</v>
      </c>
      <c r="U46" s="203">
        <v>0.5789601024469323</v>
      </c>
      <c r="V46" s="203">
        <v>11.651591828488014</v>
      </c>
      <c r="W46" s="202">
        <v>0</v>
      </c>
      <c r="X46" s="202">
        <v>0</v>
      </c>
      <c r="Y46" s="202">
        <v>0</v>
      </c>
      <c r="Z46" s="207" t="s">
        <v>638</v>
      </c>
    </row>
    <row r="47" spans="2:26" ht="16.5" thickBot="1" x14ac:dyDescent="0.3">
      <c r="B47" s="206" t="s">
        <v>1</v>
      </c>
      <c r="C47" s="204" t="s">
        <v>685</v>
      </c>
      <c r="D47" s="204" t="s">
        <v>471</v>
      </c>
      <c r="E47" s="204" t="s">
        <v>49</v>
      </c>
      <c r="F47" s="204" t="s">
        <v>55</v>
      </c>
      <c r="G47" s="203">
        <v>0.63203302060647437</v>
      </c>
      <c r="H47" s="203">
        <v>0.62892011736468478</v>
      </c>
      <c r="I47" s="203">
        <v>1.0049496003639276</v>
      </c>
      <c r="J47" s="202">
        <v>0</v>
      </c>
      <c r="K47" s="202">
        <v>0</v>
      </c>
      <c r="L47" s="202">
        <v>0</v>
      </c>
      <c r="M47" s="207" t="s">
        <v>629</v>
      </c>
      <c r="O47" s="206" t="s">
        <v>1</v>
      </c>
      <c r="P47" s="204" t="s">
        <v>685</v>
      </c>
      <c r="Q47" s="204" t="s">
        <v>494</v>
      </c>
      <c r="R47" s="204" t="s">
        <v>49</v>
      </c>
      <c r="S47" s="204" t="s">
        <v>55</v>
      </c>
      <c r="T47" s="203">
        <v>19.376224519943825</v>
      </c>
      <c r="U47" s="203">
        <v>0.55794134259330719</v>
      </c>
      <c r="V47" s="203">
        <v>34.728067344648231</v>
      </c>
      <c r="W47" s="202">
        <v>0</v>
      </c>
      <c r="X47" s="202">
        <v>0</v>
      </c>
      <c r="Y47" s="202">
        <v>0</v>
      </c>
      <c r="Z47" s="207" t="s">
        <v>638</v>
      </c>
    </row>
    <row r="48" spans="2:26" ht="16.5" thickBot="1" x14ac:dyDescent="0.3">
      <c r="B48" s="206" t="s">
        <v>1</v>
      </c>
      <c r="C48" s="204" t="s">
        <v>685</v>
      </c>
      <c r="D48" s="204" t="s">
        <v>471</v>
      </c>
      <c r="E48" s="204" t="s">
        <v>100</v>
      </c>
      <c r="F48" s="204" t="s">
        <v>55</v>
      </c>
      <c r="G48" s="203">
        <v>0.68463007504939244</v>
      </c>
      <c r="H48" s="203">
        <v>0.62156446353998662</v>
      </c>
      <c r="I48" s="203">
        <v>1.1014627045282306</v>
      </c>
      <c r="J48" s="202">
        <v>0</v>
      </c>
      <c r="K48" s="202">
        <v>0</v>
      </c>
      <c r="L48" s="202">
        <v>0</v>
      </c>
      <c r="M48" s="207" t="s">
        <v>629</v>
      </c>
      <c r="O48" s="206" t="s">
        <v>1</v>
      </c>
      <c r="P48" s="204" t="s">
        <v>685</v>
      </c>
      <c r="Q48" s="204" t="s">
        <v>494</v>
      </c>
      <c r="R48" s="204" t="s">
        <v>100</v>
      </c>
      <c r="S48" s="204" t="s">
        <v>55</v>
      </c>
      <c r="T48" s="203">
        <v>15.23099295863241</v>
      </c>
      <c r="U48" s="203">
        <v>0.5579413425933073</v>
      </c>
      <c r="V48" s="203">
        <v>27.298555951847671</v>
      </c>
      <c r="W48" s="202">
        <v>0</v>
      </c>
      <c r="X48" s="202">
        <v>0</v>
      </c>
      <c r="Y48" s="202">
        <v>0</v>
      </c>
      <c r="Z48" s="207" t="s">
        <v>638</v>
      </c>
    </row>
    <row r="49" spans="2:26" ht="16.5" thickBot="1" x14ac:dyDescent="0.3">
      <c r="B49" s="206" t="s">
        <v>1</v>
      </c>
      <c r="C49" s="204" t="s">
        <v>685</v>
      </c>
      <c r="D49" s="204" t="s">
        <v>471</v>
      </c>
      <c r="E49" s="204" t="s">
        <v>115</v>
      </c>
      <c r="F49" s="204" t="s">
        <v>55</v>
      </c>
      <c r="G49" s="203">
        <v>0.97330116853870685</v>
      </c>
      <c r="H49" s="203">
        <v>0.61969777193459863</v>
      </c>
      <c r="I49" s="203">
        <v>1.5706062093788304</v>
      </c>
      <c r="J49" s="202">
        <v>0</v>
      </c>
      <c r="K49" s="202">
        <v>0</v>
      </c>
      <c r="L49" s="202">
        <v>0</v>
      </c>
      <c r="M49" s="207" t="s">
        <v>629</v>
      </c>
      <c r="O49" s="206" t="s">
        <v>1</v>
      </c>
      <c r="P49" s="204" t="s">
        <v>685</v>
      </c>
      <c r="Q49" s="204" t="s">
        <v>494</v>
      </c>
      <c r="R49" s="204" t="s">
        <v>115</v>
      </c>
      <c r="S49" s="204" t="s">
        <v>55</v>
      </c>
      <c r="T49" s="203">
        <v>15.109571975530178</v>
      </c>
      <c r="U49" s="203">
        <v>0.55794134259330719</v>
      </c>
      <c r="V49" s="203">
        <v>27.080932746981969</v>
      </c>
      <c r="W49" s="202">
        <v>0</v>
      </c>
      <c r="X49" s="202">
        <v>0</v>
      </c>
      <c r="Y49" s="202">
        <v>0</v>
      </c>
      <c r="Z49" s="207" t="s">
        <v>638</v>
      </c>
    </row>
    <row r="50" spans="2:26" ht="16.5" thickBot="1" x14ac:dyDescent="0.3">
      <c r="B50" s="206" t="s">
        <v>1</v>
      </c>
      <c r="C50" s="204" t="s">
        <v>685</v>
      </c>
      <c r="D50" s="204" t="s">
        <v>471</v>
      </c>
      <c r="E50" s="204" t="s">
        <v>49</v>
      </c>
      <c r="F50" s="204" t="s">
        <v>52</v>
      </c>
      <c r="G50" s="203">
        <v>0</v>
      </c>
      <c r="H50" s="203">
        <v>0</v>
      </c>
      <c r="I50" s="203">
        <v>0</v>
      </c>
      <c r="J50" s="202">
        <v>0</v>
      </c>
      <c r="K50" s="202">
        <v>0</v>
      </c>
      <c r="L50" s="202">
        <v>0</v>
      </c>
      <c r="M50" s="207" t="s">
        <v>629</v>
      </c>
      <c r="O50" s="206" t="s">
        <v>1</v>
      </c>
      <c r="P50" s="204" t="s">
        <v>685</v>
      </c>
      <c r="Q50" s="204" t="s">
        <v>494</v>
      </c>
      <c r="R50" s="204" t="s">
        <v>49</v>
      </c>
      <c r="S50" s="204" t="s">
        <v>52</v>
      </c>
      <c r="T50" s="203">
        <v>19.376224519943825</v>
      </c>
      <c r="U50" s="203">
        <v>0.55794134259330719</v>
      </c>
      <c r="V50" s="203">
        <v>34.728067344648231</v>
      </c>
      <c r="W50" s="202">
        <v>0</v>
      </c>
      <c r="X50" s="202">
        <v>0</v>
      </c>
      <c r="Y50" s="202">
        <v>0</v>
      </c>
      <c r="Z50" s="207" t="s">
        <v>638</v>
      </c>
    </row>
    <row r="51" spans="2:26" ht="16.5" thickBot="1" x14ac:dyDescent="0.3">
      <c r="B51" s="206" t="s">
        <v>1</v>
      </c>
      <c r="C51" s="204" t="s">
        <v>685</v>
      </c>
      <c r="D51" s="204" t="s">
        <v>471</v>
      </c>
      <c r="E51" s="204" t="s">
        <v>100</v>
      </c>
      <c r="F51" s="204" t="s">
        <v>52</v>
      </c>
      <c r="G51" s="203">
        <v>0</v>
      </c>
      <c r="H51" s="203">
        <v>0</v>
      </c>
      <c r="I51" s="203">
        <v>0</v>
      </c>
      <c r="J51" s="202">
        <v>0</v>
      </c>
      <c r="K51" s="202">
        <v>0</v>
      </c>
      <c r="L51" s="202">
        <v>0</v>
      </c>
      <c r="M51" s="207" t="s">
        <v>629</v>
      </c>
      <c r="O51" s="206" t="s">
        <v>1</v>
      </c>
      <c r="P51" s="204" t="s">
        <v>685</v>
      </c>
      <c r="Q51" s="204" t="s">
        <v>494</v>
      </c>
      <c r="R51" s="204" t="s">
        <v>100</v>
      </c>
      <c r="S51" s="204" t="s">
        <v>52</v>
      </c>
      <c r="T51" s="203">
        <v>15.23099295863241</v>
      </c>
      <c r="U51" s="203">
        <v>0.5579413425933073</v>
      </c>
      <c r="V51" s="203">
        <v>27.298555951847671</v>
      </c>
      <c r="W51" s="202">
        <v>0</v>
      </c>
      <c r="X51" s="202">
        <v>0</v>
      </c>
      <c r="Y51" s="202">
        <v>0</v>
      </c>
      <c r="Z51" s="207" t="s">
        <v>638</v>
      </c>
    </row>
    <row r="52" spans="2:26" ht="16.5" thickBot="1" x14ac:dyDescent="0.3">
      <c r="B52" s="206" t="s">
        <v>1</v>
      </c>
      <c r="C52" s="204" t="s">
        <v>685</v>
      </c>
      <c r="D52" s="204" t="s">
        <v>471</v>
      </c>
      <c r="E52" s="204" t="s">
        <v>115</v>
      </c>
      <c r="F52" s="204" t="s">
        <v>52</v>
      </c>
      <c r="G52" s="203">
        <v>0</v>
      </c>
      <c r="H52" s="203">
        <v>0</v>
      </c>
      <c r="I52" s="203">
        <v>0</v>
      </c>
      <c r="J52" s="202">
        <v>0</v>
      </c>
      <c r="K52" s="202">
        <v>0</v>
      </c>
      <c r="L52" s="202">
        <v>0</v>
      </c>
      <c r="M52" s="207" t="s">
        <v>629</v>
      </c>
      <c r="O52" s="206" t="s">
        <v>1</v>
      </c>
      <c r="P52" s="204" t="s">
        <v>685</v>
      </c>
      <c r="Q52" s="204" t="s">
        <v>494</v>
      </c>
      <c r="R52" s="204" t="s">
        <v>115</v>
      </c>
      <c r="S52" s="204" t="s">
        <v>52</v>
      </c>
      <c r="T52" s="203">
        <v>15.109571975530178</v>
      </c>
      <c r="U52" s="203">
        <v>0.55794134259330719</v>
      </c>
      <c r="V52" s="203">
        <v>27.080932746981969</v>
      </c>
      <c r="W52" s="202">
        <v>0</v>
      </c>
      <c r="X52" s="202">
        <v>0</v>
      </c>
      <c r="Y52" s="202">
        <v>0</v>
      </c>
      <c r="Z52" s="207" t="s">
        <v>638</v>
      </c>
    </row>
    <row r="53" spans="2:26" ht="16.5" thickBot="1" x14ac:dyDescent="0.3">
      <c r="B53" s="206" t="s">
        <v>1</v>
      </c>
      <c r="C53" s="204" t="s">
        <v>685</v>
      </c>
      <c r="D53" s="204" t="s">
        <v>40</v>
      </c>
      <c r="E53" s="204" t="s">
        <v>49</v>
      </c>
      <c r="F53" s="204" t="s">
        <v>55</v>
      </c>
      <c r="G53" s="203">
        <v>3.2200973159983204</v>
      </c>
      <c r="H53" s="203">
        <v>0.65150089906990416</v>
      </c>
      <c r="I53" s="203">
        <v>4.9425830733240677</v>
      </c>
      <c r="J53" s="202">
        <v>0</v>
      </c>
      <c r="K53" s="202">
        <v>0</v>
      </c>
      <c r="L53" s="202">
        <v>0</v>
      </c>
      <c r="M53" s="207" t="s">
        <v>629</v>
      </c>
      <c r="O53" s="206" t="s">
        <v>1</v>
      </c>
      <c r="P53" s="204" t="s">
        <v>685</v>
      </c>
      <c r="Q53" s="204" t="s">
        <v>471</v>
      </c>
      <c r="R53" s="204" t="s">
        <v>49</v>
      </c>
      <c r="S53" s="204" t="s">
        <v>55</v>
      </c>
      <c r="T53" s="203">
        <v>0.63203302060647437</v>
      </c>
      <c r="U53" s="203">
        <v>0.62892011736468478</v>
      </c>
      <c r="V53" s="203">
        <v>1.0049496003639276</v>
      </c>
      <c r="W53" s="202">
        <v>0</v>
      </c>
      <c r="X53" s="202">
        <v>0</v>
      </c>
      <c r="Y53" s="202">
        <v>0</v>
      </c>
      <c r="Z53" s="207" t="s">
        <v>639</v>
      </c>
    </row>
    <row r="54" spans="2:26" ht="16.5" thickBot="1" x14ac:dyDescent="0.3">
      <c r="B54" s="206" t="s">
        <v>1</v>
      </c>
      <c r="C54" s="204" t="s">
        <v>685</v>
      </c>
      <c r="D54" s="204" t="s">
        <v>40</v>
      </c>
      <c r="E54" s="204" t="s">
        <v>100</v>
      </c>
      <c r="F54" s="204" t="s">
        <v>55</v>
      </c>
      <c r="G54" s="203">
        <v>2.3349202990499207</v>
      </c>
      <c r="H54" s="203">
        <v>0.65150089906990427</v>
      </c>
      <c r="I54" s="203">
        <v>3.58390955773553</v>
      </c>
      <c r="J54" s="202">
        <v>0</v>
      </c>
      <c r="K54" s="202">
        <v>0</v>
      </c>
      <c r="L54" s="202">
        <v>0</v>
      </c>
      <c r="M54" s="207" t="s">
        <v>629</v>
      </c>
      <c r="O54" s="206" t="s">
        <v>1</v>
      </c>
      <c r="P54" s="204" t="s">
        <v>685</v>
      </c>
      <c r="Q54" s="204" t="s">
        <v>471</v>
      </c>
      <c r="R54" s="204" t="s">
        <v>100</v>
      </c>
      <c r="S54" s="204" t="s">
        <v>55</v>
      </c>
      <c r="T54" s="203">
        <v>0.68463007504939244</v>
      </c>
      <c r="U54" s="203">
        <v>0.62156446353998662</v>
      </c>
      <c r="V54" s="203">
        <v>1.1014627045282306</v>
      </c>
      <c r="W54" s="202">
        <v>0</v>
      </c>
      <c r="X54" s="202">
        <v>0</v>
      </c>
      <c r="Y54" s="202">
        <v>0</v>
      </c>
      <c r="Z54" s="207" t="s">
        <v>639</v>
      </c>
    </row>
    <row r="55" spans="2:26" ht="16.5" thickBot="1" x14ac:dyDescent="0.3">
      <c r="B55" s="206" t="s">
        <v>1</v>
      </c>
      <c r="C55" s="204" t="s">
        <v>685</v>
      </c>
      <c r="D55" s="204" t="s">
        <v>40</v>
      </c>
      <c r="E55" s="204" t="s">
        <v>115</v>
      </c>
      <c r="F55" s="204" t="s">
        <v>55</v>
      </c>
      <c r="G55" s="203">
        <v>2.279831891772786</v>
      </c>
      <c r="H55" s="203">
        <v>0.65150089906990438</v>
      </c>
      <c r="I55" s="203">
        <v>3.4993534084565638</v>
      </c>
      <c r="J55" s="202">
        <v>0</v>
      </c>
      <c r="K55" s="202">
        <v>0</v>
      </c>
      <c r="L55" s="202">
        <v>0</v>
      </c>
      <c r="M55" s="207" t="s">
        <v>629</v>
      </c>
      <c r="O55" s="206" t="s">
        <v>1</v>
      </c>
      <c r="P55" s="204" t="s">
        <v>685</v>
      </c>
      <c r="Q55" s="204" t="s">
        <v>471</v>
      </c>
      <c r="R55" s="204" t="s">
        <v>115</v>
      </c>
      <c r="S55" s="204" t="s">
        <v>55</v>
      </c>
      <c r="T55" s="203">
        <v>0.97330116853870685</v>
      </c>
      <c r="U55" s="203">
        <v>0.61969777193459863</v>
      </c>
      <c r="V55" s="203">
        <v>1.5706062093788304</v>
      </c>
      <c r="W55" s="202">
        <v>0</v>
      </c>
      <c r="X55" s="202">
        <v>0</v>
      </c>
      <c r="Y55" s="202">
        <v>0</v>
      </c>
      <c r="Z55" s="207" t="s">
        <v>639</v>
      </c>
    </row>
    <row r="56" spans="2:26" ht="16.5" thickBot="1" x14ac:dyDescent="0.3">
      <c r="B56" s="206" t="s">
        <v>1</v>
      </c>
      <c r="C56" s="204" t="s">
        <v>685</v>
      </c>
      <c r="D56" s="204" t="s">
        <v>40</v>
      </c>
      <c r="E56" s="204" t="s">
        <v>49</v>
      </c>
      <c r="F56" s="204" t="s">
        <v>52</v>
      </c>
      <c r="G56" s="203">
        <v>3.2200973159983204</v>
      </c>
      <c r="H56" s="203">
        <v>0.65150089906990416</v>
      </c>
      <c r="I56" s="203">
        <v>4.9425830733240677</v>
      </c>
      <c r="J56" s="202">
        <v>0</v>
      </c>
      <c r="K56" s="202">
        <v>0</v>
      </c>
      <c r="L56" s="202">
        <v>0</v>
      </c>
      <c r="M56" s="207" t="s">
        <v>629</v>
      </c>
      <c r="O56" s="206" t="s">
        <v>1</v>
      </c>
      <c r="P56" s="204" t="s">
        <v>685</v>
      </c>
      <c r="Q56" s="204" t="s">
        <v>471</v>
      </c>
      <c r="R56" s="204" t="s">
        <v>49</v>
      </c>
      <c r="S56" s="204" t="s">
        <v>52</v>
      </c>
      <c r="T56" s="203">
        <v>0</v>
      </c>
      <c r="U56" s="203">
        <v>0</v>
      </c>
      <c r="V56" s="203">
        <v>0</v>
      </c>
      <c r="W56" s="202">
        <v>0</v>
      </c>
      <c r="X56" s="202">
        <v>0</v>
      </c>
      <c r="Y56" s="202">
        <v>0</v>
      </c>
      <c r="Z56" s="207" t="s">
        <v>639</v>
      </c>
    </row>
    <row r="57" spans="2:26" ht="16.5" thickBot="1" x14ac:dyDescent="0.3">
      <c r="B57" s="206" t="s">
        <v>1</v>
      </c>
      <c r="C57" s="204" t="s">
        <v>685</v>
      </c>
      <c r="D57" s="204" t="s">
        <v>40</v>
      </c>
      <c r="E57" s="204" t="s">
        <v>100</v>
      </c>
      <c r="F57" s="204" t="s">
        <v>52</v>
      </c>
      <c r="G57" s="203">
        <v>2.3349202990499207</v>
      </c>
      <c r="H57" s="203">
        <v>0.65150089906990427</v>
      </c>
      <c r="I57" s="203">
        <v>3.58390955773553</v>
      </c>
      <c r="J57" s="202">
        <v>0</v>
      </c>
      <c r="K57" s="202">
        <v>0</v>
      </c>
      <c r="L57" s="202">
        <v>0</v>
      </c>
      <c r="M57" s="207" t="s">
        <v>629</v>
      </c>
      <c r="O57" s="206" t="s">
        <v>1</v>
      </c>
      <c r="P57" s="204" t="s">
        <v>685</v>
      </c>
      <c r="Q57" s="204" t="s">
        <v>471</v>
      </c>
      <c r="R57" s="204" t="s">
        <v>100</v>
      </c>
      <c r="S57" s="204" t="s">
        <v>52</v>
      </c>
      <c r="T57" s="203">
        <v>0</v>
      </c>
      <c r="U57" s="203">
        <v>0</v>
      </c>
      <c r="V57" s="203">
        <v>0</v>
      </c>
      <c r="W57" s="202">
        <v>0</v>
      </c>
      <c r="X57" s="202">
        <v>0</v>
      </c>
      <c r="Y57" s="202">
        <v>0</v>
      </c>
      <c r="Z57" s="207" t="s">
        <v>639</v>
      </c>
    </row>
    <row r="58" spans="2:26" ht="16.5" thickBot="1" x14ac:dyDescent="0.3">
      <c r="B58" s="206" t="s">
        <v>1</v>
      </c>
      <c r="C58" s="204" t="s">
        <v>685</v>
      </c>
      <c r="D58" s="204" t="s">
        <v>40</v>
      </c>
      <c r="E58" s="204" t="s">
        <v>115</v>
      </c>
      <c r="F58" s="204" t="s">
        <v>52</v>
      </c>
      <c r="G58" s="203">
        <v>2.279831891772786</v>
      </c>
      <c r="H58" s="203">
        <v>0.65150089906990438</v>
      </c>
      <c r="I58" s="203">
        <v>3.4993534084565638</v>
      </c>
      <c r="J58" s="202">
        <v>0</v>
      </c>
      <c r="K58" s="202">
        <v>0</v>
      </c>
      <c r="L58" s="202">
        <v>0</v>
      </c>
      <c r="M58" s="207" t="s">
        <v>629</v>
      </c>
      <c r="O58" s="206" t="s">
        <v>1</v>
      </c>
      <c r="P58" s="204" t="s">
        <v>685</v>
      </c>
      <c r="Q58" s="204" t="s">
        <v>471</v>
      </c>
      <c r="R58" s="204" t="s">
        <v>115</v>
      </c>
      <c r="S58" s="204" t="s">
        <v>52</v>
      </c>
      <c r="T58" s="203">
        <v>0</v>
      </c>
      <c r="U58" s="203">
        <v>0</v>
      </c>
      <c r="V58" s="203">
        <v>0</v>
      </c>
      <c r="W58" s="202">
        <v>0</v>
      </c>
      <c r="X58" s="202">
        <v>0</v>
      </c>
      <c r="Y58" s="202">
        <v>0</v>
      </c>
      <c r="Z58" s="207" t="s">
        <v>639</v>
      </c>
    </row>
    <row r="59" spans="2:26" ht="16.5" thickBot="1" x14ac:dyDescent="0.3">
      <c r="B59" s="206" t="s">
        <v>1</v>
      </c>
      <c r="C59" s="204" t="s">
        <v>685</v>
      </c>
      <c r="D59" s="204" t="s">
        <v>461</v>
      </c>
      <c r="E59" s="204" t="s">
        <v>49</v>
      </c>
      <c r="F59" s="204" t="s">
        <v>55</v>
      </c>
      <c r="G59" s="203">
        <v>0.24235970783534885</v>
      </c>
      <c r="H59" s="203">
        <v>0.65150089906990427</v>
      </c>
      <c r="I59" s="203">
        <v>0.37200210802678313</v>
      </c>
      <c r="J59" s="202">
        <v>0</v>
      </c>
      <c r="K59" s="202">
        <v>0</v>
      </c>
      <c r="L59" s="202">
        <v>0</v>
      </c>
      <c r="M59" s="207" t="s">
        <v>629</v>
      </c>
      <c r="O59" s="206" t="s">
        <v>1</v>
      </c>
      <c r="P59" s="204" t="s">
        <v>685</v>
      </c>
      <c r="Q59" s="204" t="s">
        <v>461</v>
      </c>
      <c r="R59" s="204" t="s">
        <v>49</v>
      </c>
      <c r="S59" s="204" t="s">
        <v>55</v>
      </c>
      <c r="T59" s="203">
        <v>0.24235970783534885</v>
      </c>
      <c r="U59" s="203">
        <v>0.65150089906990427</v>
      </c>
      <c r="V59" s="203">
        <v>0.37200210802678313</v>
      </c>
      <c r="W59" s="202">
        <v>0</v>
      </c>
      <c r="X59" s="202">
        <v>0</v>
      </c>
      <c r="Y59" s="202">
        <v>0</v>
      </c>
      <c r="Z59" s="207" t="s">
        <v>639</v>
      </c>
    </row>
    <row r="60" spans="2:26" ht="16.5" thickBot="1" x14ac:dyDescent="0.3">
      <c r="B60" s="206" t="s">
        <v>1</v>
      </c>
      <c r="C60" s="204" t="s">
        <v>685</v>
      </c>
      <c r="D60" s="204" t="s">
        <v>461</v>
      </c>
      <c r="E60" s="204" t="s">
        <v>100</v>
      </c>
      <c r="F60" s="204" t="s">
        <v>55</v>
      </c>
      <c r="G60" s="203">
        <v>0.19467769505211582</v>
      </c>
      <c r="H60" s="203">
        <v>0.65150089906990427</v>
      </c>
      <c r="I60" s="203">
        <v>0.29881416177635611</v>
      </c>
      <c r="J60" s="202">
        <v>0</v>
      </c>
      <c r="K60" s="202">
        <v>0</v>
      </c>
      <c r="L60" s="202">
        <v>0</v>
      </c>
      <c r="M60" s="207" t="s">
        <v>629</v>
      </c>
      <c r="O60" s="206" t="s">
        <v>1</v>
      </c>
      <c r="P60" s="204" t="s">
        <v>685</v>
      </c>
      <c r="Q60" s="204" t="s">
        <v>461</v>
      </c>
      <c r="R60" s="204" t="s">
        <v>100</v>
      </c>
      <c r="S60" s="204" t="s">
        <v>55</v>
      </c>
      <c r="T60" s="203">
        <v>0.19467769505211582</v>
      </c>
      <c r="U60" s="203">
        <v>0.65150089906990427</v>
      </c>
      <c r="V60" s="203">
        <v>0.29881416177635611</v>
      </c>
      <c r="W60" s="202">
        <v>0</v>
      </c>
      <c r="X60" s="202">
        <v>0</v>
      </c>
      <c r="Y60" s="202">
        <v>0</v>
      </c>
      <c r="Z60" s="207" t="s">
        <v>639</v>
      </c>
    </row>
    <row r="61" spans="2:26" ht="16.5" thickBot="1" x14ac:dyDescent="0.3">
      <c r="B61" s="206" t="s">
        <v>1</v>
      </c>
      <c r="C61" s="204" t="s">
        <v>685</v>
      </c>
      <c r="D61" s="204" t="s">
        <v>461</v>
      </c>
      <c r="E61" s="204" t="s">
        <v>115</v>
      </c>
      <c r="F61" s="204" t="s">
        <v>55</v>
      </c>
      <c r="G61" s="203">
        <v>0.22913132716607876</v>
      </c>
      <c r="H61" s="203">
        <v>0.65150089906990427</v>
      </c>
      <c r="I61" s="203">
        <v>0.35169763770578244</v>
      </c>
      <c r="J61" s="202">
        <v>0</v>
      </c>
      <c r="K61" s="202">
        <v>0</v>
      </c>
      <c r="L61" s="202">
        <v>0</v>
      </c>
      <c r="M61" s="207" t="s">
        <v>629</v>
      </c>
      <c r="O61" s="206" t="s">
        <v>1</v>
      </c>
      <c r="P61" s="204" t="s">
        <v>685</v>
      </c>
      <c r="Q61" s="204" t="s">
        <v>461</v>
      </c>
      <c r="R61" s="204" t="s">
        <v>115</v>
      </c>
      <c r="S61" s="204" t="s">
        <v>55</v>
      </c>
      <c r="T61" s="203">
        <v>0.22913132716607876</v>
      </c>
      <c r="U61" s="203">
        <v>0.65150089906990427</v>
      </c>
      <c r="V61" s="203">
        <v>0.35169763770578244</v>
      </c>
      <c r="W61" s="202">
        <v>0</v>
      </c>
      <c r="X61" s="202">
        <v>0</v>
      </c>
      <c r="Y61" s="202">
        <v>0</v>
      </c>
      <c r="Z61" s="207" t="s">
        <v>639</v>
      </c>
    </row>
    <row r="62" spans="2:26" ht="16.5" thickBot="1" x14ac:dyDescent="0.3">
      <c r="B62" s="206" t="s">
        <v>1</v>
      </c>
      <c r="C62" s="204" t="s">
        <v>685</v>
      </c>
      <c r="D62" s="204" t="s">
        <v>461</v>
      </c>
      <c r="E62" s="204" t="s">
        <v>49</v>
      </c>
      <c r="F62" s="204" t="s">
        <v>52</v>
      </c>
      <c r="G62" s="203">
        <v>0.24235970783534885</v>
      </c>
      <c r="H62" s="203">
        <v>0.65150089906990427</v>
      </c>
      <c r="I62" s="203">
        <v>0.37200210802678313</v>
      </c>
      <c r="J62" s="202">
        <v>0</v>
      </c>
      <c r="K62" s="202">
        <v>0</v>
      </c>
      <c r="L62" s="202">
        <v>0</v>
      </c>
      <c r="M62" s="207" t="s">
        <v>629</v>
      </c>
      <c r="O62" s="206" t="s">
        <v>1</v>
      </c>
      <c r="P62" s="204" t="s">
        <v>685</v>
      </c>
      <c r="Q62" s="204" t="s">
        <v>461</v>
      </c>
      <c r="R62" s="204" t="s">
        <v>49</v>
      </c>
      <c r="S62" s="204" t="s">
        <v>52</v>
      </c>
      <c r="T62" s="203">
        <v>0.24235970783534885</v>
      </c>
      <c r="U62" s="203">
        <v>0.65150089906990427</v>
      </c>
      <c r="V62" s="203">
        <v>0.37200210802678313</v>
      </c>
      <c r="W62" s="202">
        <v>0</v>
      </c>
      <c r="X62" s="202">
        <v>0</v>
      </c>
      <c r="Y62" s="202">
        <v>0</v>
      </c>
      <c r="Z62" s="207" t="s">
        <v>639</v>
      </c>
    </row>
    <row r="63" spans="2:26" ht="16.5" thickBot="1" x14ac:dyDescent="0.3">
      <c r="B63" s="206" t="s">
        <v>1</v>
      </c>
      <c r="C63" s="204" t="s">
        <v>685</v>
      </c>
      <c r="D63" s="204" t="s">
        <v>461</v>
      </c>
      <c r="E63" s="204" t="s">
        <v>100</v>
      </c>
      <c r="F63" s="204" t="s">
        <v>52</v>
      </c>
      <c r="G63" s="203">
        <v>0.19467769505211582</v>
      </c>
      <c r="H63" s="203">
        <v>0.65150089906990427</v>
      </c>
      <c r="I63" s="203">
        <v>0.29881416177635611</v>
      </c>
      <c r="J63" s="202">
        <v>0</v>
      </c>
      <c r="K63" s="202">
        <v>0</v>
      </c>
      <c r="L63" s="202">
        <v>0</v>
      </c>
      <c r="M63" s="207" t="s">
        <v>629</v>
      </c>
      <c r="O63" s="206" t="s">
        <v>1</v>
      </c>
      <c r="P63" s="204" t="s">
        <v>685</v>
      </c>
      <c r="Q63" s="204" t="s">
        <v>461</v>
      </c>
      <c r="R63" s="204" t="s">
        <v>100</v>
      </c>
      <c r="S63" s="204" t="s">
        <v>52</v>
      </c>
      <c r="T63" s="203">
        <v>0.19467769505211582</v>
      </c>
      <c r="U63" s="203">
        <v>0.65150089906990427</v>
      </c>
      <c r="V63" s="203">
        <v>0.29881416177635611</v>
      </c>
      <c r="W63" s="202">
        <v>0</v>
      </c>
      <c r="X63" s="202">
        <v>0</v>
      </c>
      <c r="Y63" s="202">
        <v>0</v>
      </c>
      <c r="Z63" s="207" t="s">
        <v>639</v>
      </c>
    </row>
    <row r="64" spans="2:26" ht="16.5" thickBot="1" x14ac:dyDescent="0.3">
      <c r="B64" s="206" t="s">
        <v>1</v>
      </c>
      <c r="C64" s="204" t="s">
        <v>685</v>
      </c>
      <c r="D64" s="204" t="s">
        <v>461</v>
      </c>
      <c r="E64" s="204" t="s">
        <v>115</v>
      </c>
      <c r="F64" s="204" t="s">
        <v>52</v>
      </c>
      <c r="G64" s="203">
        <v>0.22913132716607876</v>
      </c>
      <c r="H64" s="203">
        <v>0.65150089906990427</v>
      </c>
      <c r="I64" s="203">
        <v>0.35169763770578244</v>
      </c>
      <c r="J64" s="202">
        <v>0</v>
      </c>
      <c r="K64" s="202">
        <v>0</v>
      </c>
      <c r="L64" s="202">
        <v>0</v>
      </c>
      <c r="M64" s="207" t="s">
        <v>629</v>
      </c>
      <c r="O64" s="206" t="s">
        <v>1</v>
      </c>
      <c r="P64" s="204" t="s">
        <v>685</v>
      </c>
      <c r="Q64" s="204" t="s">
        <v>461</v>
      </c>
      <c r="R64" s="204" t="s">
        <v>115</v>
      </c>
      <c r="S64" s="204" t="s">
        <v>52</v>
      </c>
      <c r="T64" s="203">
        <v>0.22913132716607876</v>
      </c>
      <c r="U64" s="203">
        <v>0.65150089906990427</v>
      </c>
      <c r="V64" s="203">
        <v>0.35169763770578244</v>
      </c>
      <c r="W64" s="202">
        <v>0</v>
      </c>
      <c r="X64" s="202">
        <v>0</v>
      </c>
      <c r="Y64" s="202">
        <v>0</v>
      </c>
      <c r="Z64" s="207" t="s">
        <v>639</v>
      </c>
    </row>
    <row r="66" spans="2:26" ht="15.75" thickBot="1" x14ac:dyDescent="0.3"/>
    <row r="67" spans="2:26" ht="16.5" thickBot="1" x14ac:dyDescent="0.3">
      <c r="B67" s="255" t="s">
        <v>1</v>
      </c>
      <c r="C67" s="251" t="s">
        <v>684</v>
      </c>
      <c r="D67" s="251" t="s">
        <v>599</v>
      </c>
      <c r="E67" s="251" t="s">
        <v>49</v>
      </c>
      <c r="F67" s="251" t="s">
        <v>52</v>
      </c>
      <c r="G67" s="254">
        <v>0.48292891889154999</v>
      </c>
      <c r="H67" s="254">
        <v>0.60891841806736058</v>
      </c>
      <c r="I67" s="254">
        <v>0.79309297364384657</v>
      </c>
      <c r="J67" s="253">
        <v>0</v>
      </c>
      <c r="K67" s="253">
        <v>0</v>
      </c>
      <c r="L67" s="253">
        <v>0</v>
      </c>
      <c r="M67" s="252" t="s">
        <v>629</v>
      </c>
      <c r="O67" s="255" t="s">
        <v>1</v>
      </c>
      <c r="P67" s="251" t="s">
        <v>599</v>
      </c>
      <c r="Q67" s="251" t="s">
        <v>683</v>
      </c>
      <c r="R67" s="251" t="s">
        <v>49</v>
      </c>
      <c r="S67" s="251" t="s">
        <v>52</v>
      </c>
      <c r="T67" s="254">
        <v>0.48292891889154999</v>
      </c>
      <c r="U67" s="254">
        <v>0.60891841806736058</v>
      </c>
      <c r="V67" s="254">
        <v>0.79309297364384657</v>
      </c>
      <c r="W67" s="253">
        <v>0</v>
      </c>
      <c r="X67" s="253">
        <v>0</v>
      </c>
      <c r="Y67" s="253">
        <v>0</v>
      </c>
      <c r="Z67" s="252" t="s">
        <v>639</v>
      </c>
    </row>
    <row r="68" spans="2:26" ht="16.5" thickBot="1" x14ac:dyDescent="0.3">
      <c r="B68" s="206" t="s">
        <v>1</v>
      </c>
      <c r="C68" s="204" t="s">
        <v>684</v>
      </c>
      <c r="D68" s="204" t="s">
        <v>599</v>
      </c>
      <c r="E68" s="204" t="s">
        <v>100</v>
      </c>
      <c r="F68" s="204" t="s">
        <v>52</v>
      </c>
      <c r="G68" s="203">
        <v>0.48292891889154999</v>
      </c>
      <c r="H68" s="203">
        <v>0.60891841806736058</v>
      </c>
      <c r="I68" s="203">
        <v>0.79309297364384657</v>
      </c>
      <c r="J68" s="202">
        <v>0</v>
      </c>
      <c r="K68" s="202">
        <v>0</v>
      </c>
      <c r="L68" s="202">
        <v>0</v>
      </c>
      <c r="M68" s="207" t="s">
        <v>629</v>
      </c>
      <c r="O68" s="206" t="s">
        <v>1</v>
      </c>
      <c r="P68" s="204" t="s">
        <v>599</v>
      </c>
      <c r="Q68" s="251" t="s">
        <v>683</v>
      </c>
      <c r="R68" s="204" t="s">
        <v>100</v>
      </c>
      <c r="S68" s="204" t="s">
        <v>52</v>
      </c>
      <c r="T68" s="203">
        <v>0.48292891889154999</v>
      </c>
      <c r="U68" s="203">
        <v>0.60891841806736058</v>
      </c>
      <c r="V68" s="203">
        <v>0.79309297364384657</v>
      </c>
      <c r="W68" s="202">
        <v>0</v>
      </c>
      <c r="X68" s="202">
        <v>0</v>
      </c>
      <c r="Y68" s="202">
        <v>0</v>
      </c>
      <c r="Z68" s="207" t="s">
        <v>639</v>
      </c>
    </row>
    <row r="69" spans="2:26" ht="16.5" thickBot="1" x14ac:dyDescent="0.3">
      <c r="B69" s="206" t="s">
        <v>1</v>
      </c>
      <c r="C69" s="204" t="s">
        <v>684</v>
      </c>
      <c r="D69" s="204" t="s">
        <v>597</v>
      </c>
      <c r="E69" s="204" t="s">
        <v>1</v>
      </c>
      <c r="F69" s="204" t="s">
        <v>52</v>
      </c>
      <c r="G69" s="203">
        <v>6.4014818537141158E-4</v>
      </c>
      <c r="H69" s="203">
        <v>999</v>
      </c>
      <c r="I69" s="203">
        <v>6.4014818537141158E-4</v>
      </c>
      <c r="J69" s="202">
        <v>0</v>
      </c>
      <c r="K69" s="202">
        <v>0</v>
      </c>
      <c r="L69" s="202">
        <v>0</v>
      </c>
      <c r="M69" s="207" t="s">
        <v>637</v>
      </c>
      <c r="O69" s="206" t="s">
        <v>1</v>
      </c>
      <c r="P69" s="204" t="s">
        <v>597</v>
      </c>
      <c r="Q69" s="251" t="s">
        <v>683</v>
      </c>
      <c r="R69" s="204" t="s">
        <v>1</v>
      </c>
      <c r="S69" s="204" t="s">
        <v>52</v>
      </c>
      <c r="T69" s="203">
        <v>6.4014818537141158E-4</v>
      </c>
      <c r="U69" s="203">
        <v>999</v>
      </c>
      <c r="V69" s="203">
        <v>6.4014818537141158E-4</v>
      </c>
      <c r="W69" s="202">
        <v>0</v>
      </c>
      <c r="X69" s="202">
        <v>0</v>
      </c>
      <c r="Y69" s="202">
        <v>0</v>
      </c>
      <c r="Z69" s="207" t="s">
        <v>639</v>
      </c>
    </row>
    <row r="70" spans="2:26" ht="16.5" thickBot="1" x14ac:dyDescent="0.3">
      <c r="B70" s="206" t="s">
        <v>194</v>
      </c>
      <c r="C70" s="204" t="s">
        <v>684</v>
      </c>
      <c r="D70" s="204" t="s">
        <v>636</v>
      </c>
      <c r="E70" s="204" t="s">
        <v>323</v>
      </c>
      <c r="F70" s="204" t="s">
        <v>52</v>
      </c>
      <c r="G70" s="203">
        <v>0.72080318550812128</v>
      </c>
      <c r="H70" s="203">
        <v>0.65109298156189899</v>
      </c>
      <c r="I70" s="203">
        <v>1.1070664343194045</v>
      </c>
      <c r="J70" s="202">
        <v>0</v>
      </c>
      <c r="K70" s="202">
        <v>0</v>
      </c>
      <c r="L70" s="202">
        <v>0</v>
      </c>
      <c r="M70" s="207" t="s">
        <v>629</v>
      </c>
      <c r="O70" s="206" t="s">
        <v>194</v>
      </c>
      <c r="P70" s="204" t="s">
        <v>636</v>
      </c>
      <c r="Q70" s="251" t="s">
        <v>683</v>
      </c>
      <c r="R70" s="204" t="s">
        <v>323</v>
      </c>
      <c r="S70" s="204" t="s">
        <v>52</v>
      </c>
      <c r="T70" s="203">
        <v>0.72080318550812128</v>
      </c>
      <c r="U70" s="203">
        <v>0.65109298156189899</v>
      </c>
      <c r="V70" s="203">
        <v>1.1070664343194045</v>
      </c>
      <c r="W70" s="202">
        <v>0</v>
      </c>
      <c r="X70" s="202">
        <v>0</v>
      </c>
      <c r="Y70" s="202">
        <v>0</v>
      </c>
      <c r="Z70" s="207" t="s">
        <v>639</v>
      </c>
    </row>
    <row r="71" spans="2:26" ht="16.5" thickBot="1" x14ac:dyDescent="0.3">
      <c r="B71" s="206" t="s">
        <v>194</v>
      </c>
      <c r="C71" s="204" t="s">
        <v>684</v>
      </c>
      <c r="D71" s="204" t="s">
        <v>636</v>
      </c>
      <c r="E71" s="204" t="s">
        <v>322</v>
      </c>
      <c r="F71" s="204" t="s">
        <v>52</v>
      </c>
      <c r="G71" s="203">
        <v>0.72080318550812128</v>
      </c>
      <c r="H71" s="203">
        <v>0.65109298156189899</v>
      </c>
      <c r="I71" s="203">
        <v>1.1070664343194045</v>
      </c>
      <c r="J71" s="202">
        <v>0</v>
      </c>
      <c r="K71" s="202">
        <v>0</v>
      </c>
      <c r="L71" s="202">
        <v>0</v>
      </c>
      <c r="M71" s="207" t="s">
        <v>629</v>
      </c>
      <c r="O71" s="206" t="s">
        <v>194</v>
      </c>
      <c r="P71" s="204" t="s">
        <v>636</v>
      </c>
      <c r="Q71" s="251" t="s">
        <v>683</v>
      </c>
      <c r="R71" s="204" t="s">
        <v>322</v>
      </c>
      <c r="S71" s="204" t="s">
        <v>52</v>
      </c>
      <c r="T71" s="203">
        <v>0.72080318550812128</v>
      </c>
      <c r="U71" s="203">
        <v>0.65109298156189899</v>
      </c>
      <c r="V71" s="203">
        <v>1.1070664343194045</v>
      </c>
      <c r="W71" s="202">
        <v>0</v>
      </c>
      <c r="X71" s="202">
        <v>0</v>
      </c>
      <c r="Y71" s="202">
        <v>0</v>
      </c>
      <c r="Z71" s="207" t="s">
        <v>639</v>
      </c>
    </row>
    <row r="72" spans="2:26" ht="16.5" thickBot="1" x14ac:dyDescent="0.3">
      <c r="B72" s="206" t="s">
        <v>194</v>
      </c>
      <c r="C72" s="204" t="s">
        <v>684</v>
      </c>
      <c r="D72" s="204" t="s">
        <v>636</v>
      </c>
      <c r="E72" s="204" t="s">
        <v>321</v>
      </c>
      <c r="F72" s="204" t="s">
        <v>52</v>
      </c>
      <c r="G72" s="203">
        <v>0.72080318550812128</v>
      </c>
      <c r="H72" s="203">
        <v>0.65109298156189899</v>
      </c>
      <c r="I72" s="203">
        <v>1.1070664343194045</v>
      </c>
      <c r="J72" s="202">
        <v>0</v>
      </c>
      <c r="K72" s="202">
        <v>0</v>
      </c>
      <c r="L72" s="202">
        <v>0</v>
      </c>
      <c r="M72" s="207" t="s">
        <v>629</v>
      </c>
      <c r="O72" s="206" t="s">
        <v>194</v>
      </c>
      <c r="P72" s="204" t="s">
        <v>636</v>
      </c>
      <c r="Q72" s="251" t="s">
        <v>683</v>
      </c>
      <c r="R72" s="204" t="s">
        <v>321</v>
      </c>
      <c r="S72" s="204" t="s">
        <v>52</v>
      </c>
      <c r="T72" s="203">
        <v>0.72080318550812128</v>
      </c>
      <c r="U72" s="203">
        <v>0.65109298156189899</v>
      </c>
      <c r="V72" s="203">
        <v>1.1070664343194045</v>
      </c>
      <c r="W72" s="202">
        <v>0</v>
      </c>
      <c r="X72" s="202">
        <v>0</v>
      </c>
      <c r="Y72" s="202">
        <v>0</v>
      </c>
      <c r="Z72" s="207" t="s">
        <v>639</v>
      </c>
    </row>
    <row r="73" spans="2:26" ht="16.5" thickBot="1" x14ac:dyDescent="0.3">
      <c r="B73" s="206" t="s">
        <v>194</v>
      </c>
      <c r="C73" s="204" t="s">
        <v>684</v>
      </c>
      <c r="D73" s="204" t="s">
        <v>636</v>
      </c>
      <c r="E73" s="204" t="s">
        <v>320</v>
      </c>
      <c r="F73" s="204" t="s">
        <v>52</v>
      </c>
      <c r="G73" s="203">
        <v>0.72080318550812128</v>
      </c>
      <c r="H73" s="203">
        <v>0.65109298156189899</v>
      </c>
      <c r="I73" s="203">
        <v>1.1070664343194045</v>
      </c>
      <c r="J73" s="202">
        <v>0</v>
      </c>
      <c r="K73" s="202">
        <v>0</v>
      </c>
      <c r="L73" s="202">
        <v>0</v>
      </c>
      <c r="M73" s="207" t="s">
        <v>629</v>
      </c>
      <c r="O73" s="206" t="s">
        <v>194</v>
      </c>
      <c r="P73" s="204" t="s">
        <v>636</v>
      </c>
      <c r="Q73" s="251" t="s">
        <v>683</v>
      </c>
      <c r="R73" s="204" t="s">
        <v>320</v>
      </c>
      <c r="S73" s="204" t="s">
        <v>52</v>
      </c>
      <c r="T73" s="203">
        <v>0.72080318550812128</v>
      </c>
      <c r="U73" s="203">
        <v>0.65109298156189899</v>
      </c>
      <c r="V73" s="203">
        <v>1.1070664343194045</v>
      </c>
      <c r="W73" s="202">
        <v>0</v>
      </c>
      <c r="X73" s="202">
        <v>0</v>
      </c>
      <c r="Y73" s="202">
        <v>0</v>
      </c>
      <c r="Z73" s="207" t="s">
        <v>639</v>
      </c>
    </row>
    <row r="74" spans="2:26" ht="16.5" thickBot="1" x14ac:dyDescent="0.3">
      <c r="B74" s="206" t="s">
        <v>194</v>
      </c>
      <c r="C74" s="204" t="s">
        <v>684</v>
      </c>
      <c r="D74" s="204" t="s">
        <v>636</v>
      </c>
      <c r="E74" s="204" t="s">
        <v>319</v>
      </c>
      <c r="F74" s="204" t="s">
        <v>52</v>
      </c>
      <c r="G74" s="203">
        <v>0.72080318550812128</v>
      </c>
      <c r="H74" s="203">
        <v>0.65109298156189899</v>
      </c>
      <c r="I74" s="203">
        <v>1.1070664343194045</v>
      </c>
      <c r="J74" s="202">
        <v>0</v>
      </c>
      <c r="K74" s="202">
        <v>0</v>
      </c>
      <c r="L74" s="202">
        <v>0</v>
      </c>
      <c r="M74" s="207" t="s">
        <v>629</v>
      </c>
      <c r="O74" s="206" t="s">
        <v>194</v>
      </c>
      <c r="P74" s="204" t="s">
        <v>636</v>
      </c>
      <c r="Q74" s="251" t="s">
        <v>683</v>
      </c>
      <c r="R74" s="204" t="s">
        <v>319</v>
      </c>
      <c r="S74" s="204" t="s">
        <v>52</v>
      </c>
      <c r="T74" s="203">
        <v>0.72080318550812128</v>
      </c>
      <c r="U74" s="203">
        <v>0.65109298156189899</v>
      </c>
      <c r="V74" s="203">
        <v>1.1070664343194045</v>
      </c>
      <c r="W74" s="202">
        <v>0</v>
      </c>
      <c r="X74" s="202">
        <v>0</v>
      </c>
      <c r="Y74" s="202">
        <v>0</v>
      </c>
      <c r="Z74" s="207" t="s">
        <v>639</v>
      </c>
    </row>
    <row r="75" spans="2:26" ht="16.5" thickBot="1" x14ac:dyDescent="0.3">
      <c r="B75" s="206" t="s">
        <v>194</v>
      </c>
      <c r="C75" s="204" t="s">
        <v>684</v>
      </c>
      <c r="D75" s="204" t="s">
        <v>636</v>
      </c>
      <c r="E75" s="204" t="s">
        <v>318</v>
      </c>
      <c r="F75" s="204" t="s">
        <v>52</v>
      </c>
      <c r="G75" s="203">
        <v>0.72080318550812128</v>
      </c>
      <c r="H75" s="203">
        <v>0.65109298156189899</v>
      </c>
      <c r="I75" s="203">
        <v>1.1070664343194045</v>
      </c>
      <c r="J75" s="202">
        <v>0</v>
      </c>
      <c r="K75" s="202">
        <v>0</v>
      </c>
      <c r="L75" s="202">
        <v>0</v>
      </c>
      <c r="M75" s="207" t="s">
        <v>629</v>
      </c>
      <c r="O75" s="206" t="s">
        <v>194</v>
      </c>
      <c r="P75" s="204" t="s">
        <v>636</v>
      </c>
      <c r="Q75" s="251" t="s">
        <v>683</v>
      </c>
      <c r="R75" s="204" t="s">
        <v>318</v>
      </c>
      <c r="S75" s="204" t="s">
        <v>52</v>
      </c>
      <c r="T75" s="203">
        <v>0.72080318550812128</v>
      </c>
      <c r="U75" s="203">
        <v>0.65109298156189899</v>
      </c>
      <c r="V75" s="203">
        <v>1.1070664343194045</v>
      </c>
      <c r="W75" s="202">
        <v>0</v>
      </c>
      <c r="X75" s="202">
        <v>0</v>
      </c>
      <c r="Y75" s="202">
        <v>0</v>
      </c>
      <c r="Z75" s="207" t="s">
        <v>639</v>
      </c>
    </row>
    <row r="76" spans="2:26" ht="16.5" thickBot="1" x14ac:dyDescent="0.3">
      <c r="B76" s="206" t="s">
        <v>194</v>
      </c>
      <c r="C76" s="204" t="s">
        <v>684</v>
      </c>
      <c r="D76" s="204" t="s">
        <v>636</v>
      </c>
      <c r="E76" s="204" t="s">
        <v>317</v>
      </c>
      <c r="F76" s="204" t="s">
        <v>52</v>
      </c>
      <c r="G76" s="203">
        <v>0.72080318550812128</v>
      </c>
      <c r="H76" s="203">
        <v>0.65109298156189899</v>
      </c>
      <c r="I76" s="203">
        <v>1.1070664343194045</v>
      </c>
      <c r="J76" s="202">
        <v>0</v>
      </c>
      <c r="K76" s="202">
        <v>0</v>
      </c>
      <c r="L76" s="202">
        <v>0</v>
      </c>
      <c r="M76" s="207" t="s">
        <v>629</v>
      </c>
      <c r="O76" s="206" t="s">
        <v>194</v>
      </c>
      <c r="P76" s="204" t="s">
        <v>636</v>
      </c>
      <c r="Q76" s="251" t="s">
        <v>683</v>
      </c>
      <c r="R76" s="204" t="s">
        <v>317</v>
      </c>
      <c r="S76" s="204" t="s">
        <v>52</v>
      </c>
      <c r="T76" s="203">
        <v>0.72080318550812128</v>
      </c>
      <c r="U76" s="203">
        <v>0.65109298156189899</v>
      </c>
      <c r="V76" s="203">
        <v>1.1070664343194045</v>
      </c>
      <c r="W76" s="202">
        <v>0</v>
      </c>
      <c r="X76" s="202">
        <v>0</v>
      </c>
      <c r="Y76" s="202">
        <v>0</v>
      </c>
      <c r="Z76" s="207" t="s">
        <v>639</v>
      </c>
    </row>
    <row r="77" spans="2:26" ht="16.5" thickBot="1" x14ac:dyDescent="0.3">
      <c r="B77" s="206" t="s">
        <v>194</v>
      </c>
      <c r="C77" s="204" t="s">
        <v>684</v>
      </c>
      <c r="D77" s="204" t="s">
        <v>636</v>
      </c>
      <c r="E77" s="204" t="s">
        <v>74</v>
      </c>
      <c r="F77" s="204" t="s">
        <v>52</v>
      </c>
      <c r="G77" s="203">
        <v>0.72080318550812128</v>
      </c>
      <c r="H77" s="203">
        <v>0.65109298156189899</v>
      </c>
      <c r="I77" s="203">
        <v>1.1070664343194045</v>
      </c>
      <c r="J77" s="202">
        <v>0</v>
      </c>
      <c r="K77" s="202">
        <v>0</v>
      </c>
      <c r="L77" s="202">
        <v>0</v>
      </c>
      <c r="M77" s="207" t="s">
        <v>629</v>
      </c>
      <c r="O77" s="206" t="s">
        <v>194</v>
      </c>
      <c r="P77" s="204" t="s">
        <v>636</v>
      </c>
      <c r="Q77" s="251" t="s">
        <v>683</v>
      </c>
      <c r="R77" s="204" t="s">
        <v>74</v>
      </c>
      <c r="S77" s="204" t="s">
        <v>52</v>
      </c>
      <c r="T77" s="203">
        <v>0.72080318550812128</v>
      </c>
      <c r="U77" s="203">
        <v>0.65109298156189899</v>
      </c>
      <c r="V77" s="203">
        <v>1.1070664343194045</v>
      </c>
      <c r="W77" s="202">
        <v>0</v>
      </c>
      <c r="X77" s="202">
        <v>0</v>
      </c>
      <c r="Y77" s="202">
        <v>0</v>
      </c>
      <c r="Z77" s="207" t="s">
        <v>639</v>
      </c>
    </row>
    <row r="78" spans="2:26" ht="16.5" thickBot="1" x14ac:dyDescent="0.3">
      <c r="B78" s="206" t="s">
        <v>194</v>
      </c>
      <c r="C78" s="204" t="s">
        <v>684</v>
      </c>
      <c r="D78" s="204" t="s">
        <v>636</v>
      </c>
      <c r="E78" s="204" t="s">
        <v>316</v>
      </c>
      <c r="F78" s="204" t="s">
        <v>52</v>
      </c>
      <c r="G78" s="203">
        <v>0.72080318550812128</v>
      </c>
      <c r="H78" s="203">
        <v>0.65109298156189899</v>
      </c>
      <c r="I78" s="203">
        <v>1.1070664343194045</v>
      </c>
      <c r="J78" s="202">
        <v>0</v>
      </c>
      <c r="K78" s="202">
        <v>0</v>
      </c>
      <c r="L78" s="202">
        <v>0</v>
      </c>
      <c r="M78" s="207" t="s">
        <v>629</v>
      </c>
      <c r="O78" s="206" t="s">
        <v>194</v>
      </c>
      <c r="P78" s="204" t="s">
        <v>636</v>
      </c>
      <c r="Q78" s="251" t="s">
        <v>683</v>
      </c>
      <c r="R78" s="204" t="s">
        <v>316</v>
      </c>
      <c r="S78" s="204" t="s">
        <v>52</v>
      </c>
      <c r="T78" s="203">
        <v>0.72080318550812128</v>
      </c>
      <c r="U78" s="203">
        <v>0.65109298156189899</v>
      </c>
      <c r="V78" s="203">
        <v>1.1070664343194045</v>
      </c>
      <c r="W78" s="202">
        <v>0</v>
      </c>
      <c r="X78" s="202">
        <v>0</v>
      </c>
      <c r="Y78" s="202">
        <v>0</v>
      </c>
      <c r="Z78" s="207" t="s">
        <v>639</v>
      </c>
    </row>
    <row r="79" spans="2:26" ht="16.5" thickBot="1" x14ac:dyDescent="0.3">
      <c r="B79" s="206" t="s">
        <v>194</v>
      </c>
      <c r="C79" s="204" t="s">
        <v>684</v>
      </c>
      <c r="D79" s="204" t="s">
        <v>636</v>
      </c>
      <c r="E79" s="204" t="s">
        <v>315</v>
      </c>
      <c r="F79" s="204" t="s">
        <v>52</v>
      </c>
      <c r="G79" s="203">
        <v>0.72080318550812128</v>
      </c>
      <c r="H79" s="203">
        <v>0.65109298156189899</v>
      </c>
      <c r="I79" s="203">
        <v>1.1070664343194045</v>
      </c>
      <c r="J79" s="202">
        <v>0</v>
      </c>
      <c r="K79" s="202">
        <v>0</v>
      </c>
      <c r="L79" s="202">
        <v>0</v>
      </c>
      <c r="M79" s="207" t="s">
        <v>629</v>
      </c>
      <c r="O79" s="206" t="s">
        <v>194</v>
      </c>
      <c r="P79" s="204" t="s">
        <v>636</v>
      </c>
      <c r="Q79" s="251" t="s">
        <v>683</v>
      </c>
      <c r="R79" s="204" t="s">
        <v>315</v>
      </c>
      <c r="S79" s="204" t="s">
        <v>52</v>
      </c>
      <c r="T79" s="203">
        <v>0.72080318550812128</v>
      </c>
      <c r="U79" s="203">
        <v>0.65109298156189899</v>
      </c>
      <c r="V79" s="203">
        <v>1.1070664343194045</v>
      </c>
      <c r="W79" s="202">
        <v>0</v>
      </c>
      <c r="X79" s="202">
        <v>0</v>
      </c>
      <c r="Y79" s="202">
        <v>0</v>
      </c>
      <c r="Z79" s="207" t="s">
        <v>639</v>
      </c>
    </row>
    <row r="80" spans="2:26" ht="16.5" thickBot="1" x14ac:dyDescent="0.3">
      <c r="B80" s="206" t="s">
        <v>194</v>
      </c>
      <c r="C80" s="204" t="s">
        <v>684</v>
      </c>
      <c r="D80" s="204" t="s">
        <v>636</v>
      </c>
      <c r="E80" s="204" t="s">
        <v>314</v>
      </c>
      <c r="F80" s="204" t="s">
        <v>52</v>
      </c>
      <c r="G80" s="203">
        <v>0.72080318550812128</v>
      </c>
      <c r="H80" s="203">
        <v>0.65109298156189899</v>
      </c>
      <c r="I80" s="203">
        <v>1.1070664343194045</v>
      </c>
      <c r="J80" s="202">
        <v>0</v>
      </c>
      <c r="K80" s="202">
        <v>0</v>
      </c>
      <c r="L80" s="202">
        <v>0</v>
      </c>
      <c r="M80" s="207" t="s">
        <v>629</v>
      </c>
      <c r="O80" s="206" t="s">
        <v>194</v>
      </c>
      <c r="P80" s="204" t="s">
        <v>636</v>
      </c>
      <c r="Q80" s="251" t="s">
        <v>683</v>
      </c>
      <c r="R80" s="204" t="s">
        <v>314</v>
      </c>
      <c r="S80" s="204" t="s">
        <v>52</v>
      </c>
      <c r="T80" s="203">
        <v>0.72080318550812128</v>
      </c>
      <c r="U80" s="203">
        <v>0.65109298156189899</v>
      </c>
      <c r="V80" s="203">
        <v>1.1070664343194045</v>
      </c>
      <c r="W80" s="202">
        <v>0</v>
      </c>
      <c r="X80" s="202">
        <v>0</v>
      </c>
      <c r="Y80" s="202">
        <v>0</v>
      </c>
      <c r="Z80" s="207" t="s">
        <v>639</v>
      </c>
    </row>
    <row r="81" spans="2:26" ht="16.5" thickBot="1" x14ac:dyDescent="0.3">
      <c r="B81" s="206" t="s">
        <v>194</v>
      </c>
      <c r="C81" s="204" t="s">
        <v>684</v>
      </c>
      <c r="D81" s="204" t="s">
        <v>636</v>
      </c>
      <c r="E81" s="204" t="s">
        <v>313</v>
      </c>
      <c r="F81" s="204" t="s">
        <v>52</v>
      </c>
      <c r="G81" s="203">
        <v>0.72080318550812128</v>
      </c>
      <c r="H81" s="203">
        <v>0.65109298156189899</v>
      </c>
      <c r="I81" s="203">
        <v>1.1070664343194045</v>
      </c>
      <c r="J81" s="202">
        <v>0</v>
      </c>
      <c r="K81" s="202">
        <v>0</v>
      </c>
      <c r="L81" s="202">
        <v>0</v>
      </c>
      <c r="M81" s="207" t="s">
        <v>629</v>
      </c>
      <c r="O81" s="206" t="s">
        <v>194</v>
      </c>
      <c r="P81" s="204" t="s">
        <v>636</v>
      </c>
      <c r="Q81" s="251" t="s">
        <v>683</v>
      </c>
      <c r="R81" s="204" t="s">
        <v>313</v>
      </c>
      <c r="S81" s="204" t="s">
        <v>52</v>
      </c>
      <c r="T81" s="203">
        <v>0.72080318550812128</v>
      </c>
      <c r="U81" s="203">
        <v>0.65109298156189899</v>
      </c>
      <c r="V81" s="203">
        <v>1.1070664343194045</v>
      </c>
      <c r="W81" s="202">
        <v>0</v>
      </c>
      <c r="X81" s="202">
        <v>0</v>
      </c>
      <c r="Y81" s="202">
        <v>0</v>
      </c>
      <c r="Z81" s="207" t="s">
        <v>639</v>
      </c>
    </row>
    <row r="82" spans="2:26" ht="16.5" thickBot="1" x14ac:dyDescent="0.3">
      <c r="B82" s="206" t="s">
        <v>194</v>
      </c>
      <c r="C82" s="204" t="s">
        <v>684</v>
      </c>
      <c r="D82" s="204" t="s">
        <v>636</v>
      </c>
      <c r="E82" s="204" t="s">
        <v>312</v>
      </c>
      <c r="F82" s="204" t="s">
        <v>52</v>
      </c>
      <c r="G82" s="203">
        <v>0.72080318550812128</v>
      </c>
      <c r="H82" s="203">
        <v>0.65109298156189899</v>
      </c>
      <c r="I82" s="203">
        <v>1.1070664343194045</v>
      </c>
      <c r="J82" s="202">
        <v>0</v>
      </c>
      <c r="K82" s="202">
        <v>0</v>
      </c>
      <c r="L82" s="202">
        <v>0</v>
      </c>
      <c r="M82" s="207" t="s">
        <v>629</v>
      </c>
      <c r="O82" s="206" t="s">
        <v>194</v>
      </c>
      <c r="P82" s="204" t="s">
        <v>636</v>
      </c>
      <c r="Q82" s="251" t="s">
        <v>683</v>
      </c>
      <c r="R82" s="204" t="s">
        <v>312</v>
      </c>
      <c r="S82" s="204" t="s">
        <v>52</v>
      </c>
      <c r="T82" s="203">
        <v>0.72080318550812128</v>
      </c>
      <c r="U82" s="203">
        <v>0.65109298156189899</v>
      </c>
      <c r="V82" s="203">
        <v>1.1070664343194045</v>
      </c>
      <c r="W82" s="202">
        <v>0</v>
      </c>
      <c r="X82" s="202">
        <v>0</v>
      </c>
      <c r="Y82" s="202">
        <v>0</v>
      </c>
      <c r="Z82" s="207" t="s">
        <v>639</v>
      </c>
    </row>
    <row r="83" spans="2:26" ht="16.5" thickBot="1" x14ac:dyDescent="0.3">
      <c r="B83" s="206" t="s">
        <v>194</v>
      </c>
      <c r="C83" s="204" t="s">
        <v>684</v>
      </c>
      <c r="D83" s="204" t="s">
        <v>635</v>
      </c>
      <c r="E83" s="204" t="s">
        <v>502</v>
      </c>
      <c r="F83" s="204" t="s">
        <v>52</v>
      </c>
      <c r="G83" s="203">
        <v>2.8217571261904459E-3</v>
      </c>
      <c r="H83" s="203">
        <v>2.8217571261904459E-3</v>
      </c>
      <c r="I83" s="203">
        <v>2.8217571261904459E-3</v>
      </c>
      <c r="J83" s="202">
        <v>0</v>
      </c>
      <c r="K83" s="202">
        <v>0</v>
      </c>
      <c r="L83" s="202">
        <v>0</v>
      </c>
      <c r="M83" s="207" t="s">
        <v>629</v>
      </c>
      <c r="O83" s="206" t="s">
        <v>194</v>
      </c>
      <c r="P83" s="204" t="s">
        <v>635</v>
      </c>
      <c r="Q83" s="251" t="s">
        <v>683</v>
      </c>
      <c r="R83" s="204" t="s">
        <v>502</v>
      </c>
      <c r="S83" s="204" t="s">
        <v>52</v>
      </c>
      <c r="T83" s="203">
        <v>2.8217571261904459E-3</v>
      </c>
      <c r="U83" s="203">
        <v>2.8217571261904459E-3</v>
      </c>
      <c r="V83" s="203">
        <v>2.8217571261904459E-3</v>
      </c>
      <c r="W83" s="202">
        <v>0</v>
      </c>
      <c r="X83" s="202">
        <v>0</v>
      </c>
      <c r="Y83" s="202">
        <v>0</v>
      </c>
      <c r="Z83" s="207" t="s">
        <v>639</v>
      </c>
    </row>
    <row r="84" spans="2:26" ht="16.5" thickBot="1" x14ac:dyDescent="0.3">
      <c r="B84" s="206" t="s">
        <v>194</v>
      </c>
      <c r="C84" s="204" t="s">
        <v>684</v>
      </c>
      <c r="D84" s="204" t="s">
        <v>634</v>
      </c>
      <c r="E84" s="204" t="s">
        <v>502</v>
      </c>
      <c r="F84" s="204" t="s">
        <v>52</v>
      </c>
      <c r="G84" s="203">
        <v>2.8217571261904459E-3</v>
      </c>
      <c r="H84" s="203">
        <v>2.8217571261904459E-3</v>
      </c>
      <c r="I84" s="203">
        <v>2.8217571261904459E-3</v>
      </c>
      <c r="J84" s="202">
        <v>0</v>
      </c>
      <c r="K84" s="202">
        <v>0</v>
      </c>
      <c r="L84" s="202">
        <v>0</v>
      </c>
      <c r="M84" s="207" t="s">
        <v>629</v>
      </c>
      <c r="O84" s="206" t="s">
        <v>194</v>
      </c>
      <c r="P84" s="204" t="s">
        <v>634</v>
      </c>
      <c r="Q84" s="251" t="s">
        <v>683</v>
      </c>
      <c r="R84" s="204" t="s">
        <v>502</v>
      </c>
      <c r="S84" s="204" t="s">
        <v>52</v>
      </c>
      <c r="T84" s="203">
        <v>2.8217571261904459E-3</v>
      </c>
      <c r="U84" s="203">
        <v>2.8217571261904459E-3</v>
      </c>
      <c r="V84" s="203">
        <v>2.8217571261904459E-3</v>
      </c>
      <c r="W84" s="202">
        <v>0</v>
      </c>
      <c r="X84" s="202">
        <v>0</v>
      </c>
      <c r="Y84" s="202">
        <v>0</v>
      </c>
      <c r="Z84" s="207" t="s">
        <v>639</v>
      </c>
    </row>
    <row r="85" spans="2:26" ht="16.5" thickBot="1" x14ac:dyDescent="0.3">
      <c r="B85" s="206" t="s">
        <v>194</v>
      </c>
      <c r="C85" s="204" t="s">
        <v>684</v>
      </c>
      <c r="D85" s="204" t="s">
        <v>633</v>
      </c>
      <c r="E85" s="204" t="s">
        <v>502</v>
      </c>
      <c r="F85" s="204" t="s">
        <v>52</v>
      </c>
      <c r="G85" s="203">
        <v>2.8217571261904459E-3</v>
      </c>
      <c r="H85" s="203">
        <v>2.8217571261904459E-3</v>
      </c>
      <c r="I85" s="203">
        <v>2.8217571261904459E-3</v>
      </c>
      <c r="J85" s="202">
        <v>0</v>
      </c>
      <c r="K85" s="202">
        <v>0</v>
      </c>
      <c r="L85" s="202">
        <v>0</v>
      </c>
      <c r="M85" s="207" t="s">
        <v>629</v>
      </c>
      <c r="O85" s="206" t="s">
        <v>194</v>
      </c>
      <c r="P85" s="204" t="s">
        <v>633</v>
      </c>
      <c r="Q85" s="251" t="s">
        <v>683</v>
      </c>
      <c r="R85" s="204" t="s">
        <v>502</v>
      </c>
      <c r="S85" s="204" t="s">
        <v>52</v>
      </c>
      <c r="T85" s="203">
        <v>2.8217571261904459E-3</v>
      </c>
      <c r="U85" s="203">
        <v>2.8217571261904459E-3</v>
      </c>
      <c r="V85" s="203">
        <v>2.8217571261904459E-3</v>
      </c>
      <c r="W85" s="202">
        <v>0</v>
      </c>
      <c r="X85" s="202">
        <v>0</v>
      </c>
      <c r="Y85" s="202">
        <v>0</v>
      </c>
      <c r="Z85" s="207" t="s">
        <v>639</v>
      </c>
    </row>
    <row r="86" spans="2:26" ht="16.5" thickBot="1" x14ac:dyDescent="0.3">
      <c r="B86" s="206" t="s">
        <v>194</v>
      </c>
      <c r="C86" s="204" t="s">
        <v>684</v>
      </c>
      <c r="D86" s="204" t="s">
        <v>632</v>
      </c>
      <c r="E86" s="204" t="s">
        <v>502</v>
      </c>
      <c r="F86" s="204" t="s">
        <v>52</v>
      </c>
      <c r="G86" s="203">
        <v>2.8217571261904459E-3</v>
      </c>
      <c r="H86" s="203">
        <v>2.8217571261904459E-3</v>
      </c>
      <c r="I86" s="203">
        <v>2.8217571261904459E-3</v>
      </c>
      <c r="J86" s="202">
        <v>0</v>
      </c>
      <c r="K86" s="202">
        <v>0</v>
      </c>
      <c r="L86" s="202">
        <v>0</v>
      </c>
      <c r="M86" s="207" t="s">
        <v>629</v>
      </c>
      <c r="O86" s="206" t="s">
        <v>194</v>
      </c>
      <c r="P86" s="204" t="s">
        <v>632</v>
      </c>
      <c r="Q86" s="251" t="s">
        <v>683</v>
      </c>
      <c r="R86" s="204" t="s">
        <v>502</v>
      </c>
      <c r="S86" s="204" t="s">
        <v>52</v>
      </c>
      <c r="T86" s="203">
        <v>2.8217571261904459E-3</v>
      </c>
      <c r="U86" s="203">
        <v>2.8217571261904459E-3</v>
      </c>
      <c r="V86" s="203">
        <v>2.8217571261904459E-3</v>
      </c>
      <c r="W86" s="202">
        <v>0</v>
      </c>
      <c r="X86" s="202">
        <v>0</v>
      </c>
      <c r="Y86" s="202">
        <v>0</v>
      </c>
      <c r="Z86" s="207" t="s">
        <v>639</v>
      </c>
    </row>
  </sheetData>
  <mergeCells count="20">
    <mergeCell ref="AT9:AT10"/>
    <mergeCell ref="AU9:AU10"/>
    <mergeCell ref="AV9:AV10"/>
    <mergeCell ref="G9:G10"/>
    <mergeCell ref="H9:H10"/>
    <mergeCell ref="I9:I10"/>
    <mergeCell ref="T9:T10"/>
    <mergeCell ref="U9:U10"/>
    <mergeCell ref="V9:V10"/>
    <mergeCell ref="AG9:AG10"/>
    <mergeCell ref="AH9:AH10"/>
    <mergeCell ref="AI9:AI10"/>
    <mergeCell ref="B7:M7"/>
    <mergeCell ref="O7:Z7"/>
    <mergeCell ref="AB7:AM7"/>
    <mergeCell ref="AO7:AZ7"/>
    <mergeCell ref="B8:M8"/>
    <mergeCell ref="O8:Z8"/>
    <mergeCell ref="AB8:AM8"/>
    <mergeCell ref="AO8:AZ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8DE1-E44E-4A2A-BB00-77DCE64DA2E0}">
  <dimension ref="A1:F17"/>
  <sheetViews>
    <sheetView workbookViewId="0">
      <selection activeCell="A3" sqref="A3"/>
    </sheetView>
  </sheetViews>
  <sheetFormatPr defaultRowHeight="15" x14ac:dyDescent="0.25"/>
  <cols>
    <col min="2" max="2" width="33.28515625" customWidth="1"/>
    <col min="3" max="3" width="18.85546875" customWidth="1"/>
    <col min="4" max="4" width="20.28515625" customWidth="1"/>
    <col min="5" max="5" width="13.85546875" customWidth="1"/>
    <col min="6" max="6" width="18.7109375" customWidth="1"/>
  </cols>
  <sheetData>
    <row r="1" spans="1:6" ht="15.75" x14ac:dyDescent="0.25">
      <c r="A1" s="143"/>
    </row>
    <row r="2" spans="1:6" ht="15.75" x14ac:dyDescent="0.25">
      <c r="A2" s="143"/>
    </row>
    <row r="3" spans="1:6" ht="15.75" x14ac:dyDescent="0.25">
      <c r="A3" s="143"/>
    </row>
    <row r="4" spans="1:6" ht="15.75" thickBot="1" x14ac:dyDescent="0.3"/>
    <row r="5" spans="1:6" ht="16.5" thickBot="1" x14ac:dyDescent="0.3">
      <c r="B5" s="250" t="s">
        <v>696</v>
      </c>
      <c r="C5" s="249"/>
      <c r="D5" s="249"/>
      <c r="E5" s="249"/>
      <c r="F5" s="248"/>
    </row>
    <row r="6" spans="1:6" ht="16.5" thickBot="1" x14ac:dyDescent="0.3">
      <c r="B6" s="261" t="s">
        <v>695</v>
      </c>
      <c r="C6" s="250" t="s">
        <v>694</v>
      </c>
      <c r="D6" s="248"/>
      <c r="E6" s="250" t="s">
        <v>693</v>
      </c>
      <c r="F6" s="248"/>
    </row>
    <row r="7" spans="1:6" ht="16.5" thickBot="1" x14ac:dyDescent="0.3">
      <c r="B7" s="258" t="s">
        <v>692</v>
      </c>
      <c r="C7" s="256" t="s">
        <v>647</v>
      </c>
      <c r="D7" s="256" t="s">
        <v>38</v>
      </c>
      <c r="E7" s="256" t="s">
        <v>647</v>
      </c>
      <c r="F7" s="256" t="s">
        <v>38</v>
      </c>
    </row>
    <row r="8" spans="1:6" ht="16.5" thickBot="1" x14ac:dyDescent="0.3">
      <c r="B8" s="267" t="s">
        <v>691</v>
      </c>
      <c r="C8" s="265">
        <v>1189088012.6317029</v>
      </c>
      <c r="D8" s="265">
        <v>1900360793.0888853</v>
      </c>
      <c r="E8" s="265">
        <v>0</v>
      </c>
      <c r="F8" s="265">
        <v>135312897.05271286</v>
      </c>
    </row>
    <row r="9" spans="1:6" ht="16.5" thickBot="1" x14ac:dyDescent="0.3">
      <c r="B9" s="267" t="s">
        <v>674</v>
      </c>
      <c r="C9" s="268" t="s">
        <v>215</v>
      </c>
      <c r="D9" s="268" t="s">
        <v>215</v>
      </c>
      <c r="E9" s="268" t="s">
        <v>215</v>
      </c>
      <c r="F9" s="268" t="s">
        <v>215</v>
      </c>
    </row>
    <row r="10" spans="1:6" ht="16.5" thickBot="1" x14ac:dyDescent="0.3">
      <c r="B10" s="267" t="s">
        <v>673</v>
      </c>
      <c r="C10" s="268" t="s">
        <v>215</v>
      </c>
      <c r="D10" s="268" t="s">
        <v>215</v>
      </c>
      <c r="E10" s="268" t="s">
        <v>215</v>
      </c>
      <c r="F10" s="268" t="s">
        <v>215</v>
      </c>
    </row>
    <row r="11" spans="1:6" ht="16.5" thickBot="1" x14ac:dyDescent="0.3">
      <c r="B11" s="267" t="s">
        <v>672</v>
      </c>
      <c r="C11" s="268" t="s">
        <v>215</v>
      </c>
      <c r="D11" s="268" t="s">
        <v>215</v>
      </c>
      <c r="E11" s="268" t="s">
        <v>215</v>
      </c>
      <c r="F11" s="268" t="s">
        <v>215</v>
      </c>
    </row>
    <row r="12" spans="1:6" ht="16.5" thickBot="1" x14ac:dyDescent="0.3">
      <c r="B12" s="267" t="s">
        <v>671</v>
      </c>
      <c r="C12" s="268" t="s">
        <v>215</v>
      </c>
      <c r="D12" s="268" t="s">
        <v>215</v>
      </c>
      <c r="E12" s="268" t="s">
        <v>215</v>
      </c>
      <c r="F12" s="268" t="s">
        <v>215</v>
      </c>
    </row>
    <row r="13" spans="1:6" ht="16.5" thickBot="1" x14ac:dyDescent="0.3">
      <c r="B13" s="267" t="s">
        <v>690</v>
      </c>
      <c r="C13" s="268" t="s">
        <v>215</v>
      </c>
      <c r="D13" s="268" t="s">
        <v>215</v>
      </c>
      <c r="E13" s="265">
        <v>0</v>
      </c>
      <c r="F13" s="265">
        <v>10021171.491008637</v>
      </c>
    </row>
    <row r="14" spans="1:6" ht="16.5" thickBot="1" x14ac:dyDescent="0.3">
      <c r="B14" s="267" t="s">
        <v>689</v>
      </c>
      <c r="C14" s="268" t="s">
        <v>215</v>
      </c>
      <c r="D14" s="268" t="s">
        <v>215</v>
      </c>
      <c r="E14" s="265">
        <v>0</v>
      </c>
      <c r="F14" s="265">
        <v>26457904.784281492</v>
      </c>
    </row>
    <row r="15" spans="1:6" ht="16.5" thickBot="1" x14ac:dyDescent="0.3">
      <c r="B15" s="267" t="s">
        <v>668</v>
      </c>
      <c r="C15" s="265">
        <v>386195.71993539284</v>
      </c>
      <c r="D15" s="265">
        <v>1086595453.7344081</v>
      </c>
      <c r="E15" s="265">
        <v>0</v>
      </c>
      <c r="F15" s="265">
        <v>207218520.66280392</v>
      </c>
    </row>
    <row r="16" spans="1:6" ht="16.5" thickBot="1" x14ac:dyDescent="0.3">
      <c r="B16" s="267" t="s">
        <v>667</v>
      </c>
      <c r="C16" s="268" t="s">
        <v>215</v>
      </c>
      <c r="D16" s="268" t="s">
        <v>215</v>
      </c>
      <c r="E16" s="268">
        <v>0</v>
      </c>
      <c r="F16" s="268">
        <v>0</v>
      </c>
    </row>
    <row r="17" spans="2:6" ht="16.5" thickBot="1" x14ac:dyDescent="0.3">
      <c r="B17" s="267" t="s">
        <v>666</v>
      </c>
      <c r="C17" s="266">
        <v>112058.73893242805</v>
      </c>
      <c r="D17" s="266">
        <v>382596181.69686496</v>
      </c>
      <c r="E17" s="265" t="s">
        <v>215</v>
      </c>
      <c r="F17" s="265">
        <v>65236976.30513861</v>
      </c>
    </row>
  </sheetData>
  <mergeCells count="3">
    <mergeCell ref="B5:F5"/>
    <mergeCell ref="C6:D6"/>
    <mergeCell ref="E6:F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48BB8-FA6C-4640-8B37-FCACE9E19D7D}">
  <dimension ref="A1:X18"/>
  <sheetViews>
    <sheetView workbookViewId="0">
      <selection activeCell="A3" sqref="A3"/>
    </sheetView>
  </sheetViews>
  <sheetFormatPr defaultRowHeight="15" x14ac:dyDescent="0.25"/>
  <cols>
    <col min="2" max="2" width="8.28515625" customWidth="1"/>
    <col min="3" max="3" width="11.7109375" customWidth="1"/>
    <col min="4" max="4" width="11.42578125" customWidth="1"/>
    <col min="5" max="8" width="9.28515625" customWidth="1"/>
    <col min="13" max="16" width="9.28515625" customWidth="1"/>
  </cols>
  <sheetData>
    <row r="1" spans="1:24" ht="15.75" x14ac:dyDescent="0.25">
      <c r="A1" s="143"/>
    </row>
    <row r="2" spans="1:24" ht="15.75" x14ac:dyDescent="0.25">
      <c r="A2" s="143"/>
    </row>
    <row r="3" spans="1:24" ht="15.75" x14ac:dyDescent="0.25">
      <c r="A3" s="143"/>
    </row>
    <row r="4" spans="1:24" ht="15.75" thickBot="1" x14ac:dyDescent="0.3"/>
    <row r="5" spans="1:24" ht="16.5" thickBot="1" x14ac:dyDescent="0.3">
      <c r="B5" s="115" t="s">
        <v>703</v>
      </c>
      <c r="C5" s="116"/>
      <c r="D5" s="116"/>
      <c r="E5" s="116"/>
      <c r="F5" s="116"/>
      <c r="G5" s="116"/>
      <c r="H5" s="117"/>
      <c r="J5" s="115" t="s">
        <v>702</v>
      </c>
      <c r="K5" s="116"/>
      <c r="L5" s="116"/>
      <c r="M5" s="116"/>
      <c r="N5" s="116"/>
      <c r="O5" s="116"/>
      <c r="P5" s="117"/>
      <c r="R5" s="115" t="s">
        <v>701</v>
      </c>
      <c r="S5" s="116"/>
      <c r="T5" s="116"/>
      <c r="U5" s="116"/>
      <c r="V5" s="116"/>
      <c r="W5" s="116"/>
      <c r="X5" s="117"/>
    </row>
    <row r="6" spans="1:24" x14ac:dyDescent="0.25">
      <c r="B6" s="296" t="s">
        <v>0</v>
      </c>
      <c r="C6" s="295" t="s">
        <v>700</v>
      </c>
      <c r="D6" s="295">
        <v>2019</v>
      </c>
      <c r="E6" s="294" t="s">
        <v>694</v>
      </c>
      <c r="F6" s="293"/>
      <c r="G6" s="293" t="s">
        <v>693</v>
      </c>
      <c r="H6" s="292"/>
      <c r="J6" s="296" t="s">
        <v>0</v>
      </c>
      <c r="K6" s="295" t="s">
        <v>700</v>
      </c>
      <c r="L6" s="295">
        <v>2019</v>
      </c>
      <c r="M6" s="294" t="s">
        <v>694</v>
      </c>
      <c r="N6" s="293"/>
      <c r="O6" s="293" t="s">
        <v>693</v>
      </c>
      <c r="P6" s="292"/>
      <c r="R6" s="296" t="s">
        <v>0</v>
      </c>
      <c r="S6" s="295" t="s">
        <v>700</v>
      </c>
      <c r="T6" s="295">
        <v>2019</v>
      </c>
      <c r="U6" s="294" t="s">
        <v>694</v>
      </c>
      <c r="V6" s="293"/>
      <c r="W6" s="293" t="s">
        <v>693</v>
      </c>
      <c r="X6" s="292"/>
    </row>
    <row r="7" spans="1:24" x14ac:dyDescent="0.25">
      <c r="B7" s="280"/>
      <c r="C7" s="291" t="s">
        <v>699</v>
      </c>
      <c r="D7" s="291" t="s">
        <v>698</v>
      </c>
      <c r="E7" s="290" t="s">
        <v>647</v>
      </c>
      <c r="F7" s="290" t="s">
        <v>38</v>
      </c>
      <c r="G7" s="290" t="s">
        <v>647</v>
      </c>
      <c r="H7" s="289" t="s">
        <v>38</v>
      </c>
      <c r="J7" s="280"/>
      <c r="K7" s="291" t="s">
        <v>699</v>
      </c>
      <c r="L7" s="291" t="s">
        <v>698</v>
      </c>
      <c r="M7" s="290" t="s">
        <v>647</v>
      </c>
      <c r="N7" s="290" t="s">
        <v>38</v>
      </c>
      <c r="O7" s="290" t="s">
        <v>647</v>
      </c>
      <c r="P7" s="289" t="s">
        <v>38</v>
      </c>
      <c r="R7" s="280"/>
      <c r="S7" s="291" t="s">
        <v>699</v>
      </c>
      <c r="T7" s="291" t="s">
        <v>698</v>
      </c>
      <c r="U7" s="290" t="s">
        <v>647</v>
      </c>
      <c r="V7" s="290" t="s">
        <v>38</v>
      </c>
      <c r="W7" s="290" t="s">
        <v>647</v>
      </c>
      <c r="X7" s="289" t="s">
        <v>38</v>
      </c>
    </row>
    <row r="8" spans="1:24" x14ac:dyDescent="0.25">
      <c r="B8" s="288"/>
      <c r="C8" s="287" t="s">
        <v>11</v>
      </c>
      <c r="D8" s="287" t="s">
        <v>11</v>
      </c>
      <c r="E8" s="287" t="s">
        <v>11</v>
      </c>
      <c r="F8" s="287" t="s">
        <v>11</v>
      </c>
      <c r="G8" s="287" t="s">
        <v>11</v>
      </c>
      <c r="H8" s="286" t="s">
        <v>11</v>
      </c>
      <c r="J8" s="288"/>
      <c r="K8" s="287" t="s">
        <v>11</v>
      </c>
      <c r="L8" s="287" t="s">
        <v>11</v>
      </c>
      <c r="M8" s="287" t="s">
        <v>11</v>
      </c>
      <c r="N8" s="287" t="s">
        <v>11</v>
      </c>
      <c r="O8" s="287" t="s">
        <v>11</v>
      </c>
      <c r="P8" s="286" t="s">
        <v>11</v>
      </c>
      <c r="R8" s="288"/>
      <c r="S8" s="287" t="s">
        <v>697</v>
      </c>
      <c r="T8" s="287" t="s">
        <v>697</v>
      </c>
      <c r="U8" s="287" t="s">
        <v>697</v>
      </c>
      <c r="V8" s="287" t="s">
        <v>697</v>
      </c>
      <c r="W8" s="287" t="s">
        <v>697</v>
      </c>
      <c r="X8" s="286" t="s">
        <v>697</v>
      </c>
    </row>
    <row r="9" spans="1:24" x14ac:dyDescent="0.25">
      <c r="B9" s="280">
        <v>2020</v>
      </c>
      <c r="C9" s="284">
        <v>8</v>
      </c>
      <c r="D9" s="284">
        <v>2567</v>
      </c>
      <c r="E9" s="285">
        <v>0</v>
      </c>
      <c r="F9" s="285">
        <v>202.1418863717808</v>
      </c>
      <c r="G9" s="278">
        <v>0</v>
      </c>
      <c r="H9" s="283">
        <v>2.7978876830977448</v>
      </c>
      <c r="J9" s="280">
        <v>2020</v>
      </c>
      <c r="K9" s="282">
        <v>6</v>
      </c>
      <c r="L9" s="282">
        <v>2735</v>
      </c>
      <c r="M9" s="285">
        <v>0</v>
      </c>
      <c r="N9" s="285">
        <v>118.34726804869669</v>
      </c>
      <c r="O9" s="278">
        <v>0</v>
      </c>
      <c r="P9" s="281">
        <v>2.4476597164640657</v>
      </c>
      <c r="R9" s="280">
        <v>2020</v>
      </c>
      <c r="S9" s="279">
        <v>52</v>
      </c>
      <c r="T9" s="279">
        <v>2765</v>
      </c>
      <c r="U9" s="285">
        <v>0.76509602245721697</v>
      </c>
      <c r="V9" s="285">
        <v>1024.2888220623233</v>
      </c>
      <c r="W9" s="278">
        <v>0</v>
      </c>
      <c r="X9" s="277">
        <v>20.937784410765722</v>
      </c>
    </row>
    <row r="10" spans="1:24" x14ac:dyDescent="0.25">
      <c r="B10" s="280">
        <v>2021</v>
      </c>
      <c r="C10" s="284">
        <v>12</v>
      </c>
      <c r="D10" s="284">
        <v>2577</v>
      </c>
      <c r="E10" s="279"/>
      <c r="F10" s="279"/>
      <c r="G10" s="278">
        <v>0</v>
      </c>
      <c r="H10" s="283">
        <v>2.9928567997862161</v>
      </c>
      <c r="J10" s="280">
        <v>2021</v>
      </c>
      <c r="K10" s="282">
        <v>10</v>
      </c>
      <c r="L10" s="282">
        <v>2752</v>
      </c>
      <c r="M10" s="279"/>
      <c r="N10" s="279"/>
      <c r="O10" s="278">
        <v>0</v>
      </c>
      <c r="P10" s="281">
        <v>2.5106420891918457</v>
      </c>
      <c r="R10" s="280">
        <v>2021</v>
      </c>
      <c r="S10" s="279">
        <v>77</v>
      </c>
      <c r="T10" s="279">
        <v>12832</v>
      </c>
      <c r="U10" s="279"/>
      <c r="V10" s="279"/>
      <c r="W10" s="278">
        <v>0</v>
      </c>
      <c r="X10" s="277">
        <v>22.610174822016127</v>
      </c>
    </row>
    <row r="11" spans="1:24" x14ac:dyDescent="0.25">
      <c r="B11" s="280">
        <v>2022</v>
      </c>
      <c r="C11" s="284">
        <v>16</v>
      </c>
      <c r="D11" s="284">
        <v>2588</v>
      </c>
      <c r="E11" s="279"/>
      <c r="F11" s="279"/>
      <c r="G11" s="278">
        <v>0</v>
      </c>
      <c r="H11" s="283">
        <v>3.3763016916795241</v>
      </c>
      <c r="J11" s="280">
        <v>2022</v>
      </c>
      <c r="K11" s="282">
        <v>13</v>
      </c>
      <c r="L11" s="282">
        <v>2768</v>
      </c>
      <c r="M11" s="279"/>
      <c r="N11" s="279"/>
      <c r="O11" s="278">
        <v>0</v>
      </c>
      <c r="P11" s="281">
        <v>2.6911601069240541</v>
      </c>
      <c r="R11" s="280">
        <v>2022</v>
      </c>
      <c r="S11" s="279">
        <v>103</v>
      </c>
      <c r="T11" s="279">
        <v>12907</v>
      </c>
      <c r="U11" s="279"/>
      <c r="V11" s="279"/>
      <c r="W11" s="278">
        <v>0</v>
      </c>
      <c r="X11" s="277">
        <v>25.882155486634545</v>
      </c>
    </row>
    <row r="12" spans="1:24" x14ac:dyDescent="0.25">
      <c r="B12" s="280">
        <v>2023</v>
      </c>
      <c r="C12" s="284">
        <v>20</v>
      </c>
      <c r="D12" s="284">
        <v>2600</v>
      </c>
      <c r="E12" s="279"/>
      <c r="F12" s="279"/>
      <c r="G12" s="278">
        <v>0</v>
      </c>
      <c r="H12" s="283">
        <v>3.5832403853131618</v>
      </c>
      <c r="J12" s="280">
        <v>2023</v>
      </c>
      <c r="K12" s="282">
        <v>16</v>
      </c>
      <c r="L12" s="282">
        <v>2787</v>
      </c>
      <c r="M12" s="279"/>
      <c r="N12" s="279"/>
      <c r="O12" s="278">
        <v>0</v>
      </c>
      <c r="P12" s="281">
        <v>2.6505875955301894</v>
      </c>
      <c r="R12" s="280">
        <v>2023</v>
      </c>
      <c r="S12" s="279">
        <v>129</v>
      </c>
      <c r="T12" s="279">
        <v>12982</v>
      </c>
      <c r="U12" s="279"/>
      <c r="V12" s="279"/>
      <c r="W12" s="278">
        <v>0</v>
      </c>
      <c r="X12" s="277">
        <v>27.992932699908955</v>
      </c>
    </row>
    <row r="13" spans="1:24" x14ac:dyDescent="0.25">
      <c r="B13" s="280">
        <v>2024</v>
      </c>
      <c r="C13" s="284">
        <v>24</v>
      </c>
      <c r="D13" s="284">
        <v>2610</v>
      </c>
      <c r="E13" s="279"/>
      <c r="F13" s="279"/>
      <c r="G13" s="278">
        <v>0</v>
      </c>
      <c r="H13" s="283">
        <v>3.7141038465366907</v>
      </c>
      <c r="J13" s="280">
        <v>2024</v>
      </c>
      <c r="K13" s="282">
        <v>18</v>
      </c>
      <c r="L13" s="282">
        <v>2802</v>
      </c>
      <c r="M13" s="279"/>
      <c r="N13" s="279"/>
      <c r="O13" s="278">
        <v>0</v>
      </c>
      <c r="P13" s="281">
        <v>2.5187706416025462</v>
      </c>
      <c r="R13" s="280">
        <v>2024</v>
      </c>
      <c r="S13" s="279">
        <v>155</v>
      </c>
      <c r="T13" s="279">
        <v>13048</v>
      </c>
      <c r="U13" s="279"/>
      <c r="V13" s="279"/>
      <c r="W13" s="278">
        <v>0</v>
      </c>
      <c r="X13" s="277">
        <v>29.491561731030416</v>
      </c>
    </row>
    <row r="14" spans="1:24" x14ac:dyDescent="0.25">
      <c r="B14" s="280">
        <v>2025</v>
      </c>
      <c r="C14" s="284">
        <v>28</v>
      </c>
      <c r="D14" s="284">
        <v>2619</v>
      </c>
      <c r="E14" s="279"/>
      <c r="F14" s="279"/>
      <c r="G14" s="278">
        <v>0</v>
      </c>
      <c r="H14" s="283">
        <v>3.8498869977713666</v>
      </c>
      <c r="J14" s="280">
        <v>2025</v>
      </c>
      <c r="K14" s="282">
        <v>21</v>
      </c>
      <c r="L14" s="282">
        <v>2816</v>
      </c>
      <c r="M14" s="279"/>
      <c r="N14" s="279"/>
      <c r="O14" s="278">
        <v>0</v>
      </c>
      <c r="P14" s="281">
        <v>2.4420767583214791</v>
      </c>
      <c r="R14" s="280">
        <v>2025</v>
      </c>
      <c r="S14" s="279">
        <v>181</v>
      </c>
      <c r="T14" s="279">
        <v>13120</v>
      </c>
      <c r="U14" s="279"/>
      <c r="V14" s="279"/>
      <c r="W14" s="278">
        <v>0</v>
      </c>
      <c r="X14" s="277">
        <v>30.686358372530403</v>
      </c>
    </row>
    <row r="15" spans="1:24" x14ac:dyDescent="0.25">
      <c r="B15" s="280">
        <v>2026</v>
      </c>
      <c r="C15" s="284">
        <v>32</v>
      </c>
      <c r="D15" s="284">
        <v>2627</v>
      </c>
      <c r="E15" s="279"/>
      <c r="F15" s="279"/>
      <c r="G15" s="278">
        <v>0</v>
      </c>
      <c r="H15" s="283">
        <v>3.8827088982701801</v>
      </c>
      <c r="J15" s="280">
        <v>2026</v>
      </c>
      <c r="K15" s="282">
        <v>25</v>
      </c>
      <c r="L15" s="282">
        <v>2832</v>
      </c>
      <c r="M15" s="279"/>
      <c r="N15" s="279"/>
      <c r="O15" s="278">
        <v>0</v>
      </c>
      <c r="P15" s="281">
        <v>2.4042454755720559</v>
      </c>
      <c r="R15" s="280">
        <v>2026</v>
      </c>
      <c r="S15" s="279">
        <v>206</v>
      </c>
      <c r="T15" s="279">
        <v>13199</v>
      </c>
      <c r="U15" s="279"/>
      <c r="V15" s="279"/>
      <c r="W15" s="278">
        <v>0</v>
      </c>
      <c r="X15" s="277">
        <v>30.608681147893485</v>
      </c>
    </row>
    <row r="16" spans="1:24" x14ac:dyDescent="0.25">
      <c r="B16" s="280">
        <v>2027</v>
      </c>
      <c r="C16" s="284">
        <v>36</v>
      </c>
      <c r="D16" s="284">
        <v>2637</v>
      </c>
      <c r="E16" s="279"/>
      <c r="F16" s="279"/>
      <c r="G16" s="278">
        <v>0</v>
      </c>
      <c r="H16" s="283">
        <v>3.6745540955013825</v>
      </c>
      <c r="J16" s="280">
        <v>2027</v>
      </c>
      <c r="K16" s="282">
        <v>28</v>
      </c>
      <c r="L16" s="282">
        <v>2849</v>
      </c>
      <c r="M16" s="279"/>
      <c r="N16" s="279"/>
      <c r="O16" s="278">
        <v>0</v>
      </c>
      <c r="P16" s="281">
        <v>2.316858791331958</v>
      </c>
      <c r="R16" s="280">
        <v>2027</v>
      </c>
      <c r="S16" s="279">
        <v>232</v>
      </c>
      <c r="T16" s="279">
        <v>13282</v>
      </c>
      <c r="U16" s="279"/>
      <c r="V16" s="279"/>
      <c r="W16" s="278">
        <v>0</v>
      </c>
      <c r="X16" s="277">
        <v>28.502056523579562</v>
      </c>
    </row>
    <row r="17" spans="2:24" x14ac:dyDescent="0.25">
      <c r="B17" s="280">
        <v>2028</v>
      </c>
      <c r="C17" s="284">
        <v>40</v>
      </c>
      <c r="D17" s="284">
        <v>2649</v>
      </c>
      <c r="E17" s="279"/>
      <c r="F17" s="279"/>
      <c r="G17" s="278">
        <v>0</v>
      </c>
      <c r="H17" s="283">
        <v>3.21703134003074</v>
      </c>
      <c r="J17" s="280">
        <v>2028</v>
      </c>
      <c r="K17" s="282">
        <v>31</v>
      </c>
      <c r="L17" s="282">
        <v>2869</v>
      </c>
      <c r="M17" s="279"/>
      <c r="N17" s="279"/>
      <c r="O17" s="278">
        <v>0</v>
      </c>
      <c r="P17" s="281">
        <v>2.1279490639343281</v>
      </c>
      <c r="R17" s="280">
        <v>2028</v>
      </c>
      <c r="S17" s="279">
        <v>258</v>
      </c>
      <c r="T17" s="279">
        <v>13366</v>
      </c>
      <c r="U17" s="279"/>
      <c r="V17" s="279"/>
      <c r="W17" s="278">
        <v>0</v>
      </c>
      <c r="X17" s="277">
        <v>24.669449378459596</v>
      </c>
    </row>
    <row r="18" spans="2:24" ht="15.75" thickBot="1" x14ac:dyDescent="0.3">
      <c r="B18" s="272">
        <v>2029</v>
      </c>
      <c r="C18" s="276" t="s">
        <v>625</v>
      </c>
      <c r="D18" s="276" t="s">
        <v>625</v>
      </c>
      <c r="E18" s="271"/>
      <c r="F18" s="271"/>
      <c r="G18" s="270">
        <v>0</v>
      </c>
      <c r="H18" s="275">
        <v>2.6592383941352233</v>
      </c>
      <c r="J18" s="272">
        <v>2029</v>
      </c>
      <c r="K18" s="274" t="s">
        <v>625</v>
      </c>
      <c r="L18" s="274" t="s">
        <v>625</v>
      </c>
      <c r="M18" s="271"/>
      <c r="N18" s="271"/>
      <c r="O18" s="270">
        <v>0</v>
      </c>
      <c r="P18" s="273">
        <v>1.8852071860612973</v>
      </c>
      <c r="R18" s="272">
        <v>2029</v>
      </c>
      <c r="S18" s="271" t="s">
        <v>625</v>
      </c>
      <c r="T18" s="271" t="s">
        <v>625</v>
      </c>
      <c r="U18" s="271"/>
      <c r="V18" s="271"/>
      <c r="W18" s="270">
        <v>0</v>
      </c>
      <c r="X18" s="269">
        <v>20.487759960095488</v>
      </c>
    </row>
  </sheetData>
  <mergeCells count="9">
    <mergeCell ref="B5:H5"/>
    <mergeCell ref="J5:P5"/>
    <mergeCell ref="R5:X5"/>
    <mergeCell ref="E6:F6"/>
    <mergeCell ref="G6:H6"/>
    <mergeCell ref="M6:N6"/>
    <mergeCell ref="O6:P6"/>
    <mergeCell ref="U6:V6"/>
    <mergeCell ref="W6:X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E62A5-8D9D-4B2B-BCE2-AC400F3117E8}">
  <dimension ref="A1:F13"/>
  <sheetViews>
    <sheetView workbookViewId="0">
      <selection activeCell="A3" sqref="A3"/>
    </sheetView>
  </sheetViews>
  <sheetFormatPr defaultRowHeight="15" x14ac:dyDescent="0.25"/>
  <cols>
    <col min="2" max="2" width="40" customWidth="1"/>
    <col min="3" max="3" width="13.5703125" customWidth="1"/>
    <col min="4" max="4" width="14.7109375" customWidth="1"/>
    <col min="5" max="5" width="15.140625" customWidth="1"/>
    <col min="6" max="6" width="16.7109375" customWidth="1"/>
  </cols>
  <sheetData>
    <row r="1" spans="1:6" ht="15.75" x14ac:dyDescent="0.25">
      <c r="A1" s="143"/>
    </row>
    <row r="2" spans="1:6" ht="15.75" x14ac:dyDescent="0.25">
      <c r="A2" s="143"/>
    </row>
    <row r="3" spans="1:6" ht="15.75" x14ac:dyDescent="0.25">
      <c r="A3" s="143"/>
    </row>
    <row r="5" spans="1:6" ht="15.75" thickBot="1" x14ac:dyDescent="0.3"/>
    <row r="6" spans="1:6" ht="16.5" thickBot="1" x14ac:dyDescent="0.3">
      <c r="B6" s="126" t="s">
        <v>712</v>
      </c>
      <c r="C6" s="127"/>
      <c r="D6" s="127"/>
      <c r="E6" s="127"/>
      <c r="F6" s="128"/>
    </row>
    <row r="7" spans="1:6" ht="16.5" thickBot="1" x14ac:dyDescent="0.3">
      <c r="B7" s="303" t="s">
        <v>711</v>
      </c>
      <c r="C7" s="126" t="s">
        <v>647</v>
      </c>
      <c r="D7" s="128"/>
      <c r="E7" s="126" t="s">
        <v>38</v>
      </c>
      <c r="F7" s="128"/>
    </row>
    <row r="8" spans="1:6" ht="15.75" x14ac:dyDescent="0.25">
      <c r="B8" s="302"/>
      <c r="C8" s="301" t="s">
        <v>710</v>
      </c>
      <c r="D8" s="301" t="s">
        <v>710</v>
      </c>
      <c r="E8" s="301" t="s">
        <v>710</v>
      </c>
      <c r="F8" s="301" t="s">
        <v>710</v>
      </c>
    </row>
    <row r="9" spans="1:6" ht="16.5" thickBot="1" x14ac:dyDescent="0.3">
      <c r="B9" s="300"/>
      <c r="C9" s="299" t="s">
        <v>709</v>
      </c>
      <c r="D9" s="299" t="s">
        <v>708</v>
      </c>
      <c r="E9" s="299" t="s">
        <v>709</v>
      </c>
      <c r="F9" s="299" t="s">
        <v>708</v>
      </c>
    </row>
    <row r="10" spans="1:6" ht="16.5" thickBot="1" x14ac:dyDescent="0.3">
      <c r="B10" s="298" t="s">
        <v>707</v>
      </c>
      <c r="C10" s="297">
        <v>2</v>
      </c>
      <c r="D10" s="297">
        <v>0</v>
      </c>
      <c r="E10" s="297">
        <v>6</v>
      </c>
      <c r="F10" s="297">
        <v>0</v>
      </c>
    </row>
    <row r="11" spans="1:6" ht="16.5" thickBot="1" x14ac:dyDescent="0.3">
      <c r="B11" s="298" t="s">
        <v>706</v>
      </c>
      <c r="C11" s="297">
        <v>0</v>
      </c>
      <c r="D11" s="297">
        <v>1</v>
      </c>
      <c r="E11" s="297">
        <v>0</v>
      </c>
      <c r="F11" s="297">
        <v>13</v>
      </c>
    </row>
    <row r="12" spans="1:6" ht="16.5" thickBot="1" x14ac:dyDescent="0.3">
      <c r="B12" s="298" t="s">
        <v>705</v>
      </c>
      <c r="C12" s="297">
        <v>1</v>
      </c>
      <c r="D12" s="297">
        <v>0</v>
      </c>
      <c r="E12" s="297">
        <v>33</v>
      </c>
      <c r="F12" s="297">
        <v>0</v>
      </c>
    </row>
    <row r="13" spans="1:6" ht="16.5" thickBot="1" x14ac:dyDescent="0.3">
      <c r="B13" s="298" t="s">
        <v>704</v>
      </c>
      <c r="C13" s="297">
        <v>0</v>
      </c>
      <c r="D13" s="297">
        <v>1</v>
      </c>
      <c r="E13" s="297">
        <v>0</v>
      </c>
      <c r="F13" s="297">
        <v>15</v>
      </c>
    </row>
  </sheetData>
  <mergeCells count="4">
    <mergeCell ref="B6:F6"/>
    <mergeCell ref="B7:B9"/>
    <mergeCell ref="C7:D7"/>
    <mergeCell ref="E7:F7"/>
  </mergeCell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E44A3-8A02-426D-AB9A-253B17A7269E}">
  <dimension ref="A1:AR160"/>
  <sheetViews>
    <sheetView workbookViewId="0">
      <selection activeCell="A3" sqref="A3"/>
    </sheetView>
  </sheetViews>
  <sheetFormatPr defaultRowHeight="15" x14ac:dyDescent="0.25"/>
  <cols>
    <col min="2" max="2" width="18.85546875" customWidth="1"/>
    <col min="3" max="3" width="36.7109375" customWidth="1"/>
    <col min="4" max="4" width="14.42578125" customWidth="1"/>
    <col min="5" max="5" width="20" customWidth="1"/>
    <col min="11" max="11" width="9.28515625" bestFit="1" customWidth="1"/>
    <col min="24" max="24" width="18.140625" customWidth="1"/>
    <col min="25" max="25" width="42.5703125" customWidth="1"/>
    <col min="26" max="26" width="14" customWidth="1"/>
    <col min="27" max="27" width="24.42578125" customWidth="1"/>
    <col min="35" max="36" width="8.85546875" customWidth="1"/>
  </cols>
  <sheetData>
    <row r="1" spans="1:44" ht="15.75" x14ac:dyDescent="0.25">
      <c r="A1" s="143"/>
    </row>
    <row r="2" spans="1:44" ht="15.75" x14ac:dyDescent="0.25">
      <c r="A2" s="143"/>
    </row>
    <row r="3" spans="1:44" ht="15.75" x14ac:dyDescent="0.25">
      <c r="A3" s="143"/>
    </row>
    <row r="5" spans="1:44" ht="15.75" thickBot="1" x14ac:dyDescent="0.3">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row>
    <row r="6" spans="1:44" ht="16.5" thickBot="1" x14ac:dyDescent="0.3">
      <c r="A6" s="237"/>
      <c r="B6" s="250" t="s">
        <v>717</v>
      </c>
      <c r="C6" s="249"/>
      <c r="D6" s="249"/>
      <c r="E6" s="249"/>
      <c r="F6" s="249"/>
      <c r="G6" s="249"/>
      <c r="H6" s="249"/>
      <c r="I6" s="249"/>
      <c r="J6" s="249"/>
      <c r="K6" s="248"/>
      <c r="L6" s="237"/>
      <c r="M6" s="250" t="s">
        <v>716</v>
      </c>
      <c r="N6" s="249"/>
      <c r="O6" s="249"/>
      <c r="P6" s="249"/>
      <c r="Q6" s="249"/>
      <c r="R6" s="249"/>
      <c r="S6" s="249"/>
      <c r="T6" s="249"/>
      <c r="U6" s="249"/>
      <c r="V6" s="248"/>
      <c r="W6" s="237"/>
      <c r="X6" s="250" t="s">
        <v>717</v>
      </c>
      <c r="Y6" s="249"/>
      <c r="Z6" s="249"/>
      <c r="AA6" s="249"/>
      <c r="AB6" s="249"/>
      <c r="AC6" s="249"/>
      <c r="AD6" s="249"/>
      <c r="AE6" s="249"/>
      <c r="AF6" s="249"/>
      <c r="AG6" s="248"/>
      <c r="AH6" s="237"/>
      <c r="AI6" s="250" t="s">
        <v>716</v>
      </c>
      <c r="AJ6" s="249"/>
      <c r="AK6" s="249"/>
      <c r="AL6" s="249"/>
      <c r="AM6" s="249"/>
      <c r="AN6" s="249"/>
      <c r="AO6" s="249"/>
      <c r="AP6" s="249"/>
      <c r="AQ6" s="249"/>
      <c r="AR6" s="248"/>
    </row>
    <row r="7" spans="1:44" ht="16.5" thickBot="1" x14ac:dyDescent="0.3">
      <c r="A7" s="237"/>
      <c r="B7" s="250" t="s">
        <v>715</v>
      </c>
      <c r="C7" s="249"/>
      <c r="D7" s="249"/>
      <c r="E7" s="249"/>
      <c r="F7" s="249"/>
      <c r="G7" s="249"/>
      <c r="H7" s="249"/>
      <c r="I7" s="249"/>
      <c r="J7" s="249"/>
      <c r="K7" s="248"/>
      <c r="L7" s="237"/>
      <c r="M7" s="250" t="s">
        <v>715</v>
      </c>
      <c r="N7" s="249"/>
      <c r="O7" s="249"/>
      <c r="P7" s="249"/>
      <c r="Q7" s="249"/>
      <c r="R7" s="249"/>
      <c r="S7" s="249"/>
      <c r="T7" s="249"/>
      <c r="U7" s="249"/>
      <c r="V7" s="248"/>
      <c r="W7" s="237"/>
      <c r="X7" s="250" t="s">
        <v>714</v>
      </c>
      <c r="Y7" s="249"/>
      <c r="Z7" s="249"/>
      <c r="AA7" s="249"/>
      <c r="AB7" s="249"/>
      <c r="AC7" s="249"/>
      <c r="AD7" s="249"/>
      <c r="AE7" s="249"/>
      <c r="AF7" s="249"/>
      <c r="AG7" s="248"/>
      <c r="AH7" s="237"/>
      <c r="AI7" s="250" t="s">
        <v>714</v>
      </c>
      <c r="AJ7" s="249"/>
      <c r="AK7" s="249"/>
      <c r="AL7" s="249"/>
      <c r="AM7" s="249"/>
      <c r="AN7" s="249"/>
      <c r="AO7" s="249"/>
      <c r="AP7" s="249"/>
      <c r="AQ7" s="249"/>
      <c r="AR7" s="248"/>
    </row>
    <row r="8" spans="1:44" ht="15.75" x14ac:dyDescent="0.25">
      <c r="A8" s="237"/>
      <c r="B8" s="261" t="s">
        <v>272</v>
      </c>
      <c r="C8" s="259" t="s">
        <v>271</v>
      </c>
      <c r="D8" s="260" t="s">
        <v>46</v>
      </c>
      <c r="E8" s="260" t="s">
        <v>42</v>
      </c>
      <c r="F8" s="260" t="s">
        <v>38</v>
      </c>
      <c r="G8" s="260" t="s">
        <v>647</v>
      </c>
      <c r="H8" s="260" t="s">
        <v>646</v>
      </c>
      <c r="I8" s="259" t="s">
        <v>10</v>
      </c>
      <c r="J8" s="259" t="s">
        <v>12</v>
      </c>
      <c r="K8" s="259" t="s">
        <v>6</v>
      </c>
      <c r="L8" s="237"/>
      <c r="M8" s="261" t="s">
        <v>272</v>
      </c>
      <c r="N8" s="259" t="s">
        <v>271</v>
      </c>
      <c r="O8" s="260" t="s">
        <v>46</v>
      </c>
      <c r="P8" s="260" t="s">
        <v>42</v>
      </c>
      <c r="Q8" s="260" t="s">
        <v>38</v>
      </c>
      <c r="R8" s="260" t="s">
        <v>647</v>
      </c>
      <c r="S8" s="260" t="s">
        <v>646</v>
      </c>
      <c r="T8" s="259" t="s">
        <v>10</v>
      </c>
      <c r="U8" s="259" t="s">
        <v>12</v>
      </c>
      <c r="V8" s="259" t="s">
        <v>6</v>
      </c>
      <c r="W8" s="237"/>
      <c r="X8" s="261" t="s">
        <v>272</v>
      </c>
      <c r="Y8" s="259" t="s">
        <v>271</v>
      </c>
      <c r="Z8" s="260" t="s">
        <v>46</v>
      </c>
      <c r="AA8" s="260" t="s">
        <v>42</v>
      </c>
      <c r="AB8" s="260" t="s">
        <v>38</v>
      </c>
      <c r="AC8" s="260" t="s">
        <v>647</v>
      </c>
      <c r="AD8" s="260" t="s">
        <v>646</v>
      </c>
      <c r="AE8" s="259" t="s">
        <v>10</v>
      </c>
      <c r="AF8" s="259" t="s">
        <v>12</v>
      </c>
      <c r="AG8" s="259" t="s">
        <v>6</v>
      </c>
      <c r="AH8" s="237"/>
      <c r="AI8" s="261" t="s">
        <v>272</v>
      </c>
      <c r="AJ8" s="259" t="s">
        <v>271</v>
      </c>
      <c r="AK8" s="260" t="s">
        <v>46</v>
      </c>
      <c r="AL8" s="260" t="s">
        <v>42</v>
      </c>
      <c r="AM8" s="260" t="s">
        <v>38</v>
      </c>
      <c r="AN8" s="260" t="s">
        <v>647</v>
      </c>
      <c r="AO8" s="260" t="s">
        <v>646</v>
      </c>
      <c r="AP8" s="259" t="s">
        <v>10</v>
      </c>
      <c r="AQ8" s="259" t="s">
        <v>12</v>
      </c>
      <c r="AR8" s="259" t="s">
        <v>6</v>
      </c>
    </row>
    <row r="9" spans="1:44" ht="16.5" thickBot="1" x14ac:dyDescent="0.3">
      <c r="A9" s="237"/>
      <c r="B9" s="258" t="s">
        <v>269</v>
      </c>
      <c r="C9" s="256" t="s">
        <v>39</v>
      </c>
      <c r="D9" s="257"/>
      <c r="E9" s="257"/>
      <c r="F9" s="257"/>
      <c r="G9" s="257"/>
      <c r="H9" s="257"/>
      <c r="I9" s="256" t="s">
        <v>11</v>
      </c>
      <c r="J9" s="256" t="s">
        <v>11</v>
      </c>
      <c r="K9" s="256" t="s">
        <v>13</v>
      </c>
      <c r="L9" s="237"/>
      <c r="M9" s="258" t="s">
        <v>269</v>
      </c>
      <c r="N9" s="256" t="s">
        <v>39</v>
      </c>
      <c r="O9" s="257"/>
      <c r="P9" s="257"/>
      <c r="Q9" s="257"/>
      <c r="R9" s="257"/>
      <c r="S9" s="257"/>
      <c r="T9" s="256" t="s">
        <v>11</v>
      </c>
      <c r="U9" s="256" t="s">
        <v>11</v>
      </c>
      <c r="V9" s="256" t="s">
        <v>13</v>
      </c>
      <c r="W9" s="237"/>
      <c r="X9" s="258" t="s">
        <v>269</v>
      </c>
      <c r="Y9" s="256" t="s">
        <v>39</v>
      </c>
      <c r="Z9" s="257"/>
      <c r="AA9" s="257"/>
      <c r="AB9" s="257"/>
      <c r="AC9" s="257"/>
      <c r="AD9" s="257"/>
      <c r="AE9" s="256" t="s">
        <v>11</v>
      </c>
      <c r="AF9" s="256" t="s">
        <v>11</v>
      </c>
      <c r="AG9" s="256" t="s">
        <v>13</v>
      </c>
      <c r="AH9" s="237"/>
      <c r="AI9" s="258" t="s">
        <v>269</v>
      </c>
      <c r="AJ9" s="256" t="s">
        <v>39</v>
      </c>
      <c r="AK9" s="257"/>
      <c r="AL9" s="257"/>
      <c r="AM9" s="257"/>
      <c r="AN9" s="257"/>
      <c r="AO9" s="257"/>
      <c r="AP9" s="256" t="s">
        <v>11</v>
      </c>
      <c r="AQ9" s="256" t="s">
        <v>11</v>
      </c>
      <c r="AR9" s="256" t="s">
        <v>13</v>
      </c>
    </row>
    <row r="10" spans="1:44" ht="16.5" thickBot="1" x14ac:dyDescent="0.3">
      <c r="A10" s="237"/>
      <c r="B10" s="267" t="s">
        <v>1</v>
      </c>
      <c r="C10" s="236" t="s">
        <v>519</v>
      </c>
      <c r="D10" s="236" t="s">
        <v>76</v>
      </c>
      <c r="E10" s="236" t="s">
        <v>49</v>
      </c>
      <c r="F10" s="304">
        <v>1.1314306169064721</v>
      </c>
      <c r="G10" s="304">
        <v>0.70984469408893058</v>
      </c>
      <c r="H10" s="304">
        <v>1.5939129028197323</v>
      </c>
      <c r="I10" s="304">
        <v>2.2433558144817112</v>
      </c>
      <c r="J10" s="304">
        <v>0.48093330880026375</v>
      </c>
      <c r="K10" s="304">
        <v>14.14957244</v>
      </c>
      <c r="L10" s="237"/>
      <c r="M10" s="159" t="s">
        <v>215</v>
      </c>
      <c r="N10" s="236"/>
      <c r="O10" s="236"/>
      <c r="P10" s="236"/>
      <c r="Q10" s="304"/>
      <c r="R10" s="304"/>
      <c r="S10" s="304"/>
      <c r="T10" s="236"/>
      <c r="U10" s="236"/>
      <c r="V10" s="236"/>
      <c r="W10" s="237"/>
      <c r="X10" s="267" t="s">
        <v>194</v>
      </c>
      <c r="Y10" s="236" t="s">
        <v>60</v>
      </c>
      <c r="Z10" s="236" t="s">
        <v>55</v>
      </c>
      <c r="AA10" s="236" t="s">
        <v>315</v>
      </c>
      <c r="AB10" s="304">
        <v>4.7901656641390069</v>
      </c>
      <c r="AC10" s="304">
        <v>1.0408057000538733</v>
      </c>
      <c r="AD10" s="304">
        <v>4.602363019236984</v>
      </c>
      <c r="AE10" s="304">
        <v>0.2426864856717002</v>
      </c>
      <c r="AF10" s="304">
        <v>-6.0576000540744103E-5</v>
      </c>
      <c r="AG10" s="304">
        <v>0.74102502125699077</v>
      </c>
      <c r="AH10" s="237"/>
      <c r="AI10" s="159" t="s">
        <v>215</v>
      </c>
      <c r="AJ10" s="236"/>
      <c r="AK10" s="236"/>
      <c r="AL10" s="236"/>
      <c r="AM10" s="304"/>
      <c r="AN10" s="304"/>
      <c r="AO10" s="304"/>
      <c r="AP10" s="236"/>
      <c r="AQ10" s="236"/>
      <c r="AR10" s="236"/>
    </row>
    <row r="11" spans="1:44" ht="16.5" thickBot="1" x14ac:dyDescent="0.3">
      <c r="B11" s="267" t="s">
        <v>1</v>
      </c>
      <c r="C11" s="236" t="s">
        <v>519</v>
      </c>
      <c r="D11" s="236" t="s">
        <v>76</v>
      </c>
      <c r="E11" s="236" t="s">
        <v>100</v>
      </c>
      <c r="F11" s="304">
        <v>1.1314306169064721</v>
      </c>
      <c r="G11" s="304">
        <v>0.70984469408893058</v>
      </c>
      <c r="H11" s="304">
        <v>1.5939129028197323</v>
      </c>
      <c r="I11" s="304">
        <v>0.43016647864091234</v>
      </c>
      <c r="J11" s="304">
        <v>9.2219605366315169E-2</v>
      </c>
      <c r="K11" s="304">
        <v>2.7131994449999999</v>
      </c>
      <c r="M11" s="305" t="s">
        <v>713</v>
      </c>
      <c r="X11" s="267" t="s">
        <v>194</v>
      </c>
      <c r="Y11" s="236" t="s">
        <v>60</v>
      </c>
      <c r="Z11" s="236" t="s">
        <v>55</v>
      </c>
      <c r="AA11" s="236" t="s">
        <v>314</v>
      </c>
      <c r="AB11" s="304">
        <v>1.0461138561275507</v>
      </c>
      <c r="AC11" s="304">
        <v>1.0408057000538731</v>
      </c>
      <c r="AD11" s="304">
        <v>1.0051000451605931</v>
      </c>
      <c r="AE11" s="304">
        <v>0</v>
      </c>
      <c r="AF11" s="304">
        <v>0</v>
      </c>
      <c r="AG11" s="304">
        <v>0</v>
      </c>
      <c r="AI11" s="305" t="s">
        <v>713</v>
      </c>
    </row>
    <row r="12" spans="1:44" ht="16.5" thickBot="1" x14ac:dyDescent="0.3">
      <c r="B12" s="267" t="s">
        <v>1</v>
      </c>
      <c r="C12" s="236" t="s">
        <v>519</v>
      </c>
      <c r="D12" s="236" t="s">
        <v>76</v>
      </c>
      <c r="E12" s="236" t="s">
        <v>115</v>
      </c>
      <c r="F12" s="304">
        <v>1.1314306169064721</v>
      </c>
      <c r="G12" s="304">
        <v>0.70984469408893058</v>
      </c>
      <c r="H12" s="304">
        <v>1.5939129028197323</v>
      </c>
      <c r="I12" s="304">
        <v>3.0537132751008653E-2</v>
      </c>
      <c r="J12" s="304">
        <v>6.5465871264868943E-3</v>
      </c>
      <c r="K12" s="304">
        <v>0.19260759669999999</v>
      </c>
      <c r="X12" s="267" t="s">
        <v>194</v>
      </c>
      <c r="Y12" s="236" t="s">
        <v>60</v>
      </c>
      <c r="Z12" s="236" t="s">
        <v>52</v>
      </c>
      <c r="AA12" s="236" t="s">
        <v>315</v>
      </c>
      <c r="AB12" s="304">
        <v>4.7901656641390069</v>
      </c>
      <c r="AC12" s="304">
        <v>1.0408057000538733</v>
      </c>
      <c r="AD12" s="304">
        <v>4.602363019236984</v>
      </c>
      <c r="AE12" s="304">
        <v>3.6207158077630999E-3</v>
      </c>
      <c r="AF12" s="304">
        <v>-9.0375234963948359E-7</v>
      </c>
      <c r="AG12" s="304">
        <v>1.1055584737052999E-2</v>
      </c>
    </row>
    <row r="13" spans="1:44" ht="16.5" thickBot="1" x14ac:dyDescent="0.3">
      <c r="B13" s="267" t="s">
        <v>1</v>
      </c>
      <c r="C13" s="236" t="s">
        <v>519</v>
      </c>
      <c r="D13" s="236" t="s">
        <v>52</v>
      </c>
      <c r="E13" s="236" t="s">
        <v>49</v>
      </c>
      <c r="F13" s="304">
        <v>1.1314306169064721</v>
      </c>
      <c r="G13" s="304">
        <v>0.70984469408893058</v>
      </c>
      <c r="H13" s="304">
        <v>1.5939129028197323</v>
      </c>
      <c r="I13" s="304">
        <v>3.4856650662808741E-2</v>
      </c>
      <c r="J13" s="304">
        <v>7.4726105545733432E-3</v>
      </c>
      <c r="K13" s="304">
        <v>0.21985219659999999</v>
      </c>
      <c r="X13" s="267" t="s">
        <v>194</v>
      </c>
      <c r="Y13" s="236" t="s">
        <v>60</v>
      </c>
      <c r="Z13" s="236" t="s">
        <v>52</v>
      </c>
      <c r="AA13" s="236" t="s">
        <v>314</v>
      </c>
      <c r="AB13" s="304">
        <v>1.0461138561275507</v>
      </c>
      <c r="AC13" s="304">
        <v>1.0408057000538731</v>
      </c>
      <c r="AD13" s="304">
        <v>1.0051000451605931</v>
      </c>
      <c r="AE13" s="304">
        <v>0</v>
      </c>
      <c r="AF13" s="304">
        <v>0</v>
      </c>
      <c r="AG13" s="304">
        <v>0</v>
      </c>
    </row>
    <row r="14" spans="1:44" ht="16.5" thickBot="1" x14ac:dyDescent="0.3">
      <c r="B14" s="267" t="s">
        <v>1</v>
      </c>
      <c r="C14" s="236" t="s">
        <v>519</v>
      </c>
      <c r="D14" s="236" t="s">
        <v>52</v>
      </c>
      <c r="E14" s="236" t="s">
        <v>100</v>
      </c>
      <c r="F14" s="304">
        <v>1.1314306169064721</v>
      </c>
      <c r="G14" s="304">
        <v>0.70984469408893058</v>
      </c>
      <c r="H14" s="304">
        <v>1.5939129028197323</v>
      </c>
      <c r="I14" s="304">
        <v>6.6838093995754185E-3</v>
      </c>
      <c r="J14" s="304">
        <v>1.432883071502751E-3</v>
      </c>
      <c r="K14" s="304">
        <v>4.2156952839999998E-2</v>
      </c>
      <c r="X14" s="267" t="s">
        <v>194</v>
      </c>
      <c r="Y14" s="236" t="s">
        <v>371</v>
      </c>
      <c r="Z14" s="236" t="s">
        <v>55</v>
      </c>
      <c r="AA14" s="236" t="s">
        <v>314</v>
      </c>
      <c r="AB14" s="304">
        <v>1.8558339789513394</v>
      </c>
      <c r="AC14" s="304">
        <v>1.0408057000538731</v>
      </c>
      <c r="AD14" s="304">
        <v>1.7830743806027192</v>
      </c>
      <c r="AE14" s="304">
        <v>2.2599179070740982</v>
      </c>
      <c r="AF14" s="304">
        <v>-2.5972551968871148E-4</v>
      </c>
      <c r="AG14" s="304">
        <v>6.4676727412740007</v>
      </c>
    </row>
    <row r="15" spans="1:44" ht="16.5" thickBot="1" x14ac:dyDescent="0.3">
      <c r="B15" s="267" t="s">
        <v>1</v>
      </c>
      <c r="C15" s="236" t="s">
        <v>519</v>
      </c>
      <c r="D15" s="236" t="s">
        <v>52</v>
      </c>
      <c r="E15" s="236" t="s">
        <v>115</v>
      </c>
      <c r="F15" s="304">
        <v>1.1314306169064721</v>
      </c>
      <c r="G15" s="304">
        <v>0.70984469408893058</v>
      </c>
      <c r="H15" s="304">
        <v>1.5939129028197323</v>
      </c>
      <c r="I15" s="304">
        <v>4.7447763892078239E-4</v>
      </c>
      <c r="J15" s="304">
        <v>1.0171908502647786E-4</v>
      </c>
      <c r="K15" s="304">
        <v>2.9926842989999999E-3</v>
      </c>
      <c r="X15" s="267" t="s">
        <v>194</v>
      </c>
      <c r="Y15" s="236" t="s">
        <v>371</v>
      </c>
      <c r="Z15" s="236" t="s">
        <v>52</v>
      </c>
      <c r="AA15" s="236" t="s">
        <v>314</v>
      </c>
      <c r="AB15" s="304">
        <v>1.8558339789513394</v>
      </c>
      <c r="AC15" s="304">
        <v>1.0408057000538731</v>
      </c>
      <c r="AD15" s="304">
        <v>1.7830743806027192</v>
      </c>
      <c r="AE15" s="304">
        <v>0</v>
      </c>
      <c r="AF15" s="304">
        <v>0</v>
      </c>
      <c r="AG15" s="304">
        <v>0</v>
      </c>
    </row>
    <row r="16" spans="1:44" ht="16.5" thickBot="1" x14ac:dyDescent="0.3">
      <c r="B16" s="267" t="s">
        <v>1</v>
      </c>
      <c r="C16" s="236" t="s">
        <v>471</v>
      </c>
      <c r="D16" s="236" t="s">
        <v>55</v>
      </c>
      <c r="E16" s="236" t="s">
        <v>115</v>
      </c>
      <c r="F16" s="304">
        <v>1.2089263239505277</v>
      </c>
      <c r="G16" s="304">
        <v>0.76971956225020544</v>
      </c>
      <c r="H16" s="304">
        <v>1.5706062093788304</v>
      </c>
      <c r="I16" s="304">
        <v>0.33060857456773507</v>
      </c>
      <c r="J16" s="304">
        <v>0.18019908699248943</v>
      </c>
      <c r="K16" s="304">
        <v>0.73789636519000001</v>
      </c>
    </row>
    <row r="17" spans="2:11" ht="16.5" thickBot="1" x14ac:dyDescent="0.3">
      <c r="B17" s="267" t="s">
        <v>1</v>
      </c>
      <c r="C17" s="236" t="s">
        <v>465</v>
      </c>
      <c r="D17" s="236" t="s">
        <v>55</v>
      </c>
      <c r="E17" s="236" t="s">
        <v>49</v>
      </c>
      <c r="F17" s="304">
        <v>1.0275428526601664</v>
      </c>
      <c r="G17" s="304">
        <v>0.7264808978427203</v>
      </c>
      <c r="H17" s="304">
        <v>1.4144113846784512</v>
      </c>
      <c r="I17" s="304">
        <v>0.27760042748170549</v>
      </c>
      <c r="J17" s="304">
        <v>7.5329657261988647E-2</v>
      </c>
      <c r="K17" s="304">
        <v>1.2533754029900002</v>
      </c>
    </row>
    <row r="18" spans="2:11" ht="16.5" thickBot="1" x14ac:dyDescent="0.3">
      <c r="B18" s="267" t="s">
        <v>1</v>
      </c>
      <c r="C18" s="236" t="s">
        <v>465</v>
      </c>
      <c r="D18" s="236" t="s">
        <v>55</v>
      </c>
      <c r="E18" s="236" t="s">
        <v>115</v>
      </c>
      <c r="F18" s="304">
        <v>1.1412880762964905</v>
      </c>
      <c r="G18" s="304">
        <v>0.72648089784271996</v>
      </c>
      <c r="H18" s="304">
        <v>1.5709815353514973</v>
      </c>
      <c r="I18" s="304">
        <v>3.3711206588600176E-2</v>
      </c>
      <c r="J18" s="304">
        <v>4.334187803455041E-3</v>
      </c>
      <c r="K18" s="304">
        <v>9.0665472081999987E-2</v>
      </c>
    </row>
    <row r="19" spans="2:11" ht="16.5" thickBot="1" x14ac:dyDescent="0.3">
      <c r="B19" s="267" t="s">
        <v>1</v>
      </c>
      <c r="C19" s="236" t="s">
        <v>465</v>
      </c>
      <c r="D19" s="236" t="s">
        <v>52</v>
      </c>
      <c r="E19" s="236" t="s">
        <v>49</v>
      </c>
      <c r="F19" s="304">
        <v>1.0256212789560113</v>
      </c>
      <c r="G19" s="304">
        <v>0.72512233008444971</v>
      </c>
      <c r="H19" s="304">
        <v>1.4144113846784512</v>
      </c>
      <c r="I19" s="304">
        <v>4.657263141695225E-3</v>
      </c>
      <c r="J19" s="304">
        <v>1.4717258586424489E-3</v>
      </c>
      <c r="K19" s="304">
        <v>2.1136794547000001E-2</v>
      </c>
    </row>
    <row r="20" spans="2:11" ht="16.5" thickBot="1" x14ac:dyDescent="0.3">
      <c r="B20" s="267" t="s">
        <v>1</v>
      </c>
      <c r="C20" s="236" t="s">
        <v>465</v>
      </c>
      <c r="D20" s="236" t="s">
        <v>52</v>
      </c>
      <c r="E20" s="236" t="s">
        <v>115</v>
      </c>
      <c r="F20" s="304">
        <v>1.1391537914337235</v>
      </c>
      <c r="G20" s="304">
        <v>0.72512233008444948</v>
      </c>
      <c r="H20" s="304">
        <v>1.5709815353514973</v>
      </c>
      <c r="I20" s="304">
        <v>6.4590770925389892E-4</v>
      </c>
      <c r="J20" s="304">
        <v>9.8239073334952713E-5</v>
      </c>
      <c r="K20" s="304">
        <v>1.7584361819E-3</v>
      </c>
    </row>
    <row r="21" spans="2:11" ht="16.5" thickBot="1" x14ac:dyDescent="0.3">
      <c r="B21" s="267" t="s">
        <v>194</v>
      </c>
      <c r="C21" s="236" t="s">
        <v>447</v>
      </c>
      <c r="D21" s="236" t="s">
        <v>76</v>
      </c>
      <c r="E21" s="236" t="s">
        <v>313</v>
      </c>
      <c r="F21" s="304">
        <v>1.236306465986664</v>
      </c>
      <c r="G21" s="304">
        <v>0.75982071229041326</v>
      </c>
      <c r="H21" s="304">
        <v>1.6271028757033039</v>
      </c>
      <c r="I21" s="304">
        <v>0.49015669085769636</v>
      </c>
      <c r="J21" s="304">
        <v>0.32601322199223159</v>
      </c>
      <c r="K21" s="304">
        <v>2.9004474770000002</v>
      </c>
    </row>
    <row r="22" spans="2:11" ht="16.5" thickBot="1" x14ac:dyDescent="0.3">
      <c r="B22" s="267" t="s">
        <v>194</v>
      </c>
      <c r="C22" s="236" t="s">
        <v>447</v>
      </c>
      <c r="D22" s="236" t="s">
        <v>52</v>
      </c>
      <c r="E22" s="236" t="s">
        <v>313</v>
      </c>
      <c r="F22" s="304">
        <v>1.236306465986664</v>
      </c>
      <c r="G22" s="304">
        <v>0.75982071229041326</v>
      </c>
      <c r="H22" s="304">
        <v>1.6271028757033039</v>
      </c>
      <c r="I22" s="304">
        <v>8.8734193614942412E-3</v>
      </c>
      <c r="J22" s="304">
        <v>5.9018923745934307E-3</v>
      </c>
      <c r="K22" s="304">
        <v>5.2507468080000001E-2</v>
      </c>
    </row>
    <row r="23" spans="2:11" ht="16.5" thickBot="1" x14ac:dyDescent="0.3">
      <c r="B23" s="267" t="s">
        <v>194</v>
      </c>
      <c r="C23" s="236" t="s">
        <v>444</v>
      </c>
      <c r="D23" s="236" t="s">
        <v>76</v>
      </c>
      <c r="E23" s="236" t="s">
        <v>315</v>
      </c>
      <c r="F23" s="304">
        <v>1.2097284109210669</v>
      </c>
      <c r="G23" s="304">
        <v>0.77579627880062019</v>
      </c>
      <c r="H23" s="304">
        <v>1.5593377333432239</v>
      </c>
      <c r="I23" s="304">
        <v>0.47385546104886844</v>
      </c>
      <c r="J23" s="304">
        <v>6.6526542575741268E-2</v>
      </c>
      <c r="K23" s="304">
        <v>6.339888696</v>
      </c>
    </row>
    <row r="24" spans="2:11" ht="16.5" thickBot="1" x14ac:dyDescent="0.3">
      <c r="B24" s="267" t="s">
        <v>194</v>
      </c>
      <c r="C24" s="236" t="s">
        <v>444</v>
      </c>
      <c r="D24" s="236" t="s">
        <v>52</v>
      </c>
      <c r="E24" s="236" t="s">
        <v>315</v>
      </c>
      <c r="F24" s="304">
        <v>1.2097284109210669</v>
      </c>
      <c r="G24" s="304">
        <v>0.77579627880062019</v>
      </c>
      <c r="H24" s="304">
        <v>1.5593377333432239</v>
      </c>
      <c r="I24" s="304">
        <v>7.3370835016204686E-3</v>
      </c>
      <c r="J24" s="304">
        <v>1.0300837239944447E-3</v>
      </c>
      <c r="K24" s="304">
        <v>9.8165572790000002E-2</v>
      </c>
    </row>
    <row r="25" spans="2:11" ht="16.5" thickBot="1" x14ac:dyDescent="0.3">
      <c r="B25" s="267" t="s">
        <v>194</v>
      </c>
      <c r="C25" s="236" t="s">
        <v>435</v>
      </c>
      <c r="D25" s="236" t="s">
        <v>76</v>
      </c>
      <c r="E25" s="236" t="s">
        <v>322</v>
      </c>
      <c r="F25" s="304">
        <v>1.0561186789476456</v>
      </c>
      <c r="G25" s="304">
        <v>0.89236983972466188</v>
      </c>
      <c r="H25" s="304">
        <v>1.1834988498417964</v>
      </c>
      <c r="I25" s="304">
        <v>0.10553772671070105</v>
      </c>
      <c r="J25" s="304">
        <v>5.1359529371629276E-4</v>
      </c>
      <c r="K25" s="304">
        <v>0.29817806595000002</v>
      </c>
    </row>
    <row r="26" spans="2:11" ht="16.5" thickBot="1" x14ac:dyDescent="0.3">
      <c r="B26" s="267" t="s">
        <v>194</v>
      </c>
      <c r="C26" s="236" t="s">
        <v>435</v>
      </c>
      <c r="D26" s="236" t="s">
        <v>76</v>
      </c>
      <c r="E26" s="236" t="s">
        <v>316</v>
      </c>
      <c r="F26" s="304">
        <v>1.0714141908496486</v>
      </c>
      <c r="G26" s="304">
        <v>0.89236983972466177</v>
      </c>
      <c r="H26" s="304">
        <v>1.2006391780119221</v>
      </c>
      <c r="I26" s="304">
        <v>0.15871980783593162</v>
      </c>
      <c r="J26" s="304">
        <v>7.7240384898136422E-4</v>
      </c>
      <c r="K26" s="304">
        <v>0.44843457219999999</v>
      </c>
    </row>
    <row r="27" spans="2:11" ht="16.5" thickBot="1" x14ac:dyDescent="0.3">
      <c r="B27" s="267" t="s">
        <v>194</v>
      </c>
      <c r="C27" s="236" t="s">
        <v>435</v>
      </c>
      <c r="D27" s="236" t="s">
        <v>76</v>
      </c>
      <c r="E27" s="236" t="s">
        <v>314</v>
      </c>
      <c r="F27" s="304">
        <v>1.209073797967646</v>
      </c>
      <c r="G27" s="304">
        <v>0.89236983972466155</v>
      </c>
      <c r="H27" s="304">
        <v>1.3549021315430188</v>
      </c>
      <c r="I27" s="304">
        <v>0</v>
      </c>
      <c r="J27" s="304">
        <v>0</v>
      </c>
      <c r="K27" s="304">
        <v>0</v>
      </c>
    </row>
    <row r="28" spans="2:11" ht="16.5" thickBot="1" x14ac:dyDescent="0.3">
      <c r="B28" s="267" t="s">
        <v>194</v>
      </c>
      <c r="C28" s="236" t="s">
        <v>435</v>
      </c>
      <c r="D28" s="236" t="s">
        <v>76</v>
      </c>
      <c r="E28" s="236" t="s">
        <v>313</v>
      </c>
      <c r="F28" s="304">
        <v>1.0510201749803114</v>
      </c>
      <c r="G28" s="304">
        <v>0.89236983972466166</v>
      </c>
      <c r="H28" s="304">
        <v>1.1777854071184217</v>
      </c>
      <c r="I28" s="304">
        <v>0.1844932508335714</v>
      </c>
      <c r="J28" s="304">
        <v>8.9782931946490434E-4</v>
      </c>
      <c r="K28" s="304">
        <v>0.52125284890000001</v>
      </c>
    </row>
    <row r="29" spans="2:11" ht="16.5" thickBot="1" x14ac:dyDescent="0.3">
      <c r="B29" s="267" t="s">
        <v>194</v>
      </c>
      <c r="C29" s="236" t="s">
        <v>435</v>
      </c>
      <c r="D29" s="236" t="s">
        <v>52</v>
      </c>
      <c r="E29" s="236" t="s">
        <v>322</v>
      </c>
      <c r="F29" s="304">
        <v>1.0561186789476456</v>
      </c>
      <c r="G29" s="304">
        <v>0.89236983972466188</v>
      </c>
      <c r="H29" s="304">
        <v>1.1834988498417964</v>
      </c>
      <c r="I29" s="304">
        <v>1.5993469001369257E-3</v>
      </c>
      <c r="J29" s="304">
        <v>7.7831602644021926E-6</v>
      </c>
      <c r="K29" s="304">
        <v>4.5186700559999996E-3</v>
      </c>
    </row>
    <row r="30" spans="2:11" ht="16.5" thickBot="1" x14ac:dyDescent="0.3">
      <c r="B30" s="267" t="s">
        <v>194</v>
      </c>
      <c r="C30" s="236" t="s">
        <v>435</v>
      </c>
      <c r="D30" s="236" t="s">
        <v>52</v>
      </c>
      <c r="E30" s="236" t="s">
        <v>316</v>
      </c>
      <c r="F30" s="304">
        <v>1.0714141908496486</v>
      </c>
      <c r="G30" s="304">
        <v>0.89236983972466177</v>
      </c>
      <c r="H30" s="304">
        <v>1.2006391780119221</v>
      </c>
      <c r="I30" s="304">
        <v>3.2298068852857129E-4</v>
      </c>
      <c r="J30" s="304">
        <v>1.5717731162073857E-6</v>
      </c>
      <c r="K30" s="304">
        <v>9.1252445969999992E-4</v>
      </c>
    </row>
    <row r="31" spans="2:11" ht="16.5" thickBot="1" x14ac:dyDescent="0.3">
      <c r="B31" s="267" t="s">
        <v>194</v>
      </c>
      <c r="C31" s="236" t="s">
        <v>435</v>
      </c>
      <c r="D31" s="236" t="s">
        <v>52</v>
      </c>
      <c r="E31" s="236" t="s">
        <v>314</v>
      </c>
      <c r="F31" s="304">
        <v>1.209073797967646</v>
      </c>
      <c r="G31" s="304">
        <v>0.89236983972466155</v>
      </c>
      <c r="H31" s="304">
        <v>1.3549021315430188</v>
      </c>
      <c r="I31" s="304">
        <v>0</v>
      </c>
      <c r="J31" s="304">
        <v>0</v>
      </c>
      <c r="K31" s="304">
        <v>0</v>
      </c>
    </row>
    <row r="32" spans="2:11" ht="16.5" thickBot="1" x14ac:dyDescent="0.3">
      <c r="B32" s="267" t="s">
        <v>194</v>
      </c>
      <c r="C32" s="236" t="s">
        <v>435</v>
      </c>
      <c r="D32" s="236" t="s">
        <v>52</v>
      </c>
      <c r="E32" s="236" t="s">
        <v>313</v>
      </c>
      <c r="F32" s="304">
        <v>1.0510201749803114</v>
      </c>
      <c r="G32" s="304">
        <v>0.89236983972466166</v>
      </c>
      <c r="H32" s="304">
        <v>1.1777854071184217</v>
      </c>
      <c r="I32" s="304">
        <v>1.4701829318985204E-3</v>
      </c>
      <c r="J32" s="304">
        <v>7.1545887736895821E-6</v>
      </c>
      <c r="K32" s="304">
        <v>4.1537402490000007E-3</v>
      </c>
    </row>
    <row r="33" spans="2:11" ht="16.5" thickBot="1" x14ac:dyDescent="0.3">
      <c r="B33" s="267" t="s">
        <v>194</v>
      </c>
      <c r="C33" s="236" t="s">
        <v>430</v>
      </c>
      <c r="D33" s="236" t="s">
        <v>76</v>
      </c>
      <c r="E33" s="236" t="s">
        <v>312</v>
      </c>
      <c r="F33" s="304">
        <v>1.1548635853814637</v>
      </c>
      <c r="G33" s="304">
        <v>0.86144560569090867</v>
      </c>
      <c r="H33" s="304">
        <v>1.3406111514785939</v>
      </c>
      <c r="I33" s="304">
        <v>0</v>
      </c>
      <c r="J33" s="304">
        <v>0</v>
      </c>
      <c r="K33" s="304">
        <v>0</v>
      </c>
    </row>
    <row r="34" spans="2:11" ht="16.5" thickBot="1" x14ac:dyDescent="0.3">
      <c r="B34" s="267" t="s">
        <v>194</v>
      </c>
      <c r="C34" s="236" t="s">
        <v>430</v>
      </c>
      <c r="D34" s="236" t="s">
        <v>52</v>
      </c>
      <c r="E34" s="236" t="s">
        <v>312</v>
      </c>
      <c r="F34" s="304">
        <v>1.1548635853814637</v>
      </c>
      <c r="G34" s="304">
        <v>0.86144560569090867</v>
      </c>
      <c r="H34" s="304">
        <v>1.3406111514785939</v>
      </c>
      <c r="I34" s="304">
        <v>0</v>
      </c>
      <c r="J34" s="304">
        <v>0</v>
      </c>
      <c r="K34" s="304">
        <v>0</v>
      </c>
    </row>
    <row r="35" spans="2:11" ht="16.5" thickBot="1" x14ac:dyDescent="0.3">
      <c r="B35" s="267" t="s">
        <v>194</v>
      </c>
      <c r="C35" s="236" t="s">
        <v>428</v>
      </c>
      <c r="D35" s="236" t="s">
        <v>76</v>
      </c>
      <c r="E35" s="236" t="s">
        <v>317</v>
      </c>
      <c r="F35" s="304">
        <v>1.0336733730480756</v>
      </c>
      <c r="G35" s="304">
        <v>0.8087948956392893</v>
      </c>
      <c r="H35" s="304">
        <v>1.2780414152231232</v>
      </c>
      <c r="I35" s="304">
        <v>0</v>
      </c>
      <c r="J35" s="304">
        <v>5.330557105725648E-2</v>
      </c>
      <c r="K35" s="304">
        <v>0.34197647590000002</v>
      </c>
    </row>
    <row r="36" spans="2:11" ht="16.5" thickBot="1" x14ac:dyDescent="0.3">
      <c r="B36" s="267" t="s">
        <v>194</v>
      </c>
      <c r="C36" s="236" t="s">
        <v>428</v>
      </c>
      <c r="D36" s="236" t="s">
        <v>52</v>
      </c>
      <c r="E36" s="236" t="s">
        <v>317</v>
      </c>
      <c r="F36" s="304">
        <v>1.0336733730480756</v>
      </c>
      <c r="G36" s="304">
        <v>0.8087948956392893</v>
      </c>
      <c r="H36" s="304">
        <v>1.2780414152231232</v>
      </c>
      <c r="I36" s="304">
        <v>0</v>
      </c>
      <c r="J36" s="304">
        <v>6.9518278877387805E-4</v>
      </c>
      <c r="K36" s="304">
        <v>4.4598745589999999E-3</v>
      </c>
    </row>
    <row r="37" spans="2:11" ht="16.5" thickBot="1" x14ac:dyDescent="0.3">
      <c r="B37" s="267" t="s">
        <v>194</v>
      </c>
      <c r="C37" s="236" t="s">
        <v>426</v>
      </c>
      <c r="D37" s="236" t="s">
        <v>76</v>
      </c>
      <c r="E37" s="236" t="s">
        <v>322</v>
      </c>
      <c r="F37" s="304">
        <v>1.1987958557143317</v>
      </c>
      <c r="G37" s="304">
        <v>0.75195827570294027</v>
      </c>
      <c r="H37" s="304">
        <v>1.5942318802112816</v>
      </c>
      <c r="I37" s="304">
        <v>7.1098341697561324E-2</v>
      </c>
      <c r="J37" s="304">
        <v>6.5947524304692126E-2</v>
      </c>
      <c r="K37" s="304">
        <v>0.67847314660000002</v>
      </c>
    </row>
    <row r="38" spans="2:11" ht="16.5" thickBot="1" x14ac:dyDescent="0.3">
      <c r="B38" s="267" t="s">
        <v>194</v>
      </c>
      <c r="C38" s="236" t="s">
        <v>426</v>
      </c>
      <c r="D38" s="236" t="s">
        <v>76</v>
      </c>
      <c r="E38" s="236" t="s">
        <v>317</v>
      </c>
      <c r="F38" s="304">
        <v>1.0536436176285817</v>
      </c>
      <c r="G38" s="304">
        <v>0.76324873824163675</v>
      </c>
      <c r="H38" s="304">
        <v>1.3804721381602976</v>
      </c>
      <c r="I38" s="304">
        <v>0.19550258397539405</v>
      </c>
      <c r="J38" s="304">
        <v>1.0710514942845594E-5</v>
      </c>
      <c r="K38" s="304">
        <v>0.80166471859999999</v>
      </c>
    </row>
    <row r="39" spans="2:11" ht="16.5" thickBot="1" x14ac:dyDescent="0.3">
      <c r="B39" s="267" t="s">
        <v>194</v>
      </c>
      <c r="C39" s="236" t="s">
        <v>426</v>
      </c>
      <c r="D39" s="236" t="s">
        <v>76</v>
      </c>
      <c r="E39" s="236" t="s">
        <v>74</v>
      </c>
      <c r="F39" s="304">
        <v>1.1953614746466958</v>
      </c>
      <c r="G39" s="304">
        <v>0.73756423482240352</v>
      </c>
      <c r="H39" s="304">
        <v>1.620687959380954</v>
      </c>
      <c r="I39" s="304">
        <v>0.3568367796304992</v>
      </c>
      <c r="J39" s="304">
        <v>8.1630892443627048E-2</v>
      </c>
      <c r="K39" s="304">
        <v>1.472074726</v>
      </c>
    </row>
    <row r="40" spans="2:11" ht="16.5" thickBot="1" x14ac:dyDescent="0.3">
      <c r="B40" s="267" t="s">
        <v>194</v>
      </c>
      <c r="C40" s="236" t="s">
        <v>426</v>
      </c>
      <c r="D40" s="236" t="s">
        <v>76</v>
      </c>
      <c r="E40" s="236" t="s">
        <v>312</v>
      </c>
      <c r="F40" s="304">
        <v>1.0369923500564793</v>
      </c>
      <c r="G40" s="304">
        <v>0.73756423482240352</v>
      </c>
      <c r="H40" s="304">
        <v>1.4059688649439115</v>
      </c>
      <c r="I40" s="304">
        <v>0.13668298433043055</v>
      </c>
      <c r="J40" s="304">
        <v>3.1267948344071678E-2</v>
      </c>
      <c r="K40" s="304">
        <v>0.56386442819999993</v>
      </c>
    </row>
    <row r="41" spans="2:11" ht="16.5" thickBot="1" x14ac:dyDescent="0.3">
      <c r="B41" s="267" t="s">
        <v>194</v>
      </c>
      <c r="C41" s="236" t="s">
        <v>426</v>
      </c>
      <c r="D41" s="236" t="s">
        <v>52</v>
      </c>
      <c r="E41" s="236" t="s">
        <v>322</v>
      </c>
      <c r="F41" s="304">
        <v>1.1987958557143317</v>
      </c>
      <c r="G41" s="304">
        <v>0.75195827570294027</v>
      </c>
      <c r="H41" s="304">
        <v>1.5942318802112816</v>
      </c>
      <c r="I41" s="304">
        <v>0</v>
      </c>
      <c r="J41" s="304">
        <v>0</v>
      </c>
      <c r="K41" s="304">
        <v>0</v>
      </c>
    </row>
    <row r="42" spans="2:11" ht="16.5" thickBot="1" x14ac:dyDescent="0.3">
      <c r="B42" s="267" t="s">
        <v>194</v>
      </c>
      <c r="C42" s="236" t="s">
        <v>426</v>
      </c>
      <c r="D42" s="236" t="s">
        <v>52</v>
      </c>
      <c r="E42" s="236" t="s">
        <v>317</v>
      </c>
      <c r="F42" s="304">
        <v>1.0536436176285817</v>
      </c>
      <c r="G42" s="304">
        <v>0.76324873824163675</v>
      </c>
      <c r="H42" s="304">
        <v>1.3804721381602976</v>
      </c>
      <c r="I42" s="304">
        <v>0</v>
      </c>
      <c r="J42" s="304">
        <v>0</v>
      </c>
      <c r="K42" s="304">
        <v>0</v>
      </c>
    </row>
    <row r="43" spans="2:11" ht="16.5" thickBot="1" x14ac:dyDescent="0.3">
      <c r="B43" s="267" t="s">
        <v>194</v>
      </c>
      <c r="C43" s="236" t="s">
        <v>426</v>
      </c>
      <c r="D43" s="236" t="s">
        <v>52</v>
      </c>
      <c r="E43" s="236" t="s">
        <v>74</v>
      </c>
      <c r="F43" s="304">
        <v>1.1953614746466958</v>
      </c>
      <c r="G43" s="304">
        <v>0.73756423482240352</v>
      </c>
      <c r="H43" s="304">
        <v>1.620687959380954</v>
      </c>
      <c r="I43" s="304">
        <v>0</v>
      </c>
      <c r="J43" s="304">
        <v>0</v>
      </c>
      <c r="K43" s="304">
        <v>0</v>
      </c>
    </row>
    <row r="44" spans="2:11" ht="16.5" thickBot="1" x14ac:dyDescent="0.3">
      <c r="B44" s="267" t="s">
        <v>194</v>
      </c>
      <c r="C44" s="236" t="s">
        <v>426</v>
      </c>
      <c r="D44" s="236" t="s">
        <v>52</v>
      </c>
      <c r="E44" s="236" t="s">
        <v>312</v>
      </c>
      <c r="F44" s="304">
        <v>1.0369923500564793</v>
      </c>
      <c r="G44" s="304">
        <v>0.73756423482240352</v>
      </c>
      <c r="H44" s="304">
        <v>1.4059688649439115</v>
      </c>
      <c r="I44" s="304">
        <v>0</v>
      </c>
      <c r="J44" s="304">
        <v>0</v>
      </c>
      <c r="K44" s="304">
        <v>0</v>
      </c>
    </row>
    <row r="45" spans="2:11" ht="16.5" thickBot="1" x14ac:dyDescent="0.3">
      <c r="B45" s="267" t="s">
        <v>194</v>
      </c>
      <c r="C45" s="236" t="s">
        <v>423</v>
      </c>
      <c r="D45" s="236" t="s">
        <v>76</v>
      </c>
      <c r="E45" s="236" t="s">
        <v>323</v>
      </c>
      <c r="F45" s="304">
        <v>1.1746136003925316</v>
      </c>
      <c r="G45" s="304">
        <v>0.77449084924517397</v>
      </c>
      <c r="H45" s="304">
        <v>1.5166268284994215</v>
      </c>
      <c r="I45" s="304">
        <v>0</v>
      </c>
      <c r="J45" s="304">
        <v>0</v>
      </c>
      <c r="K45" s="304">
        <v>0</v>
      </c>
    </row>
    <row r="46" spans="2:11" ht="16.5" thickBot="1" x14ac:dyDescent="0.3">
      <c r="B46" s="267" t="s">
        <v>194</v>
      </c>
      <c r="C46" s="236" t="s">
        <v>423</v>
      </c>
      <c r="D46" s="236" t="s">
        <v>76</v>
      </c>
      <c r="E46" s="236" t="s">
        <v>322</v>
      </c>
      <c r="F46" s="304">
        <v>1.1746136003925316</v>
      </c>
      <c r="G46" s="304">
        <v>0.77449084924517397</v>
      </c>
      <c r="H46" s="304">
        <v>1.5166268284994215</v>
      </c>
      <c r="I46" s="304">
        <v>0</v>
      </c>
      <c r="J46" s="304">
        <v>0</v>
      </c>
      <c r="K46" s="304">
        <v>0</v>
      </c>
    </row>
    <row r="47" spans="2:11" ht="16.5" thickBot="1" x14ac:dyDescent="0.3">
      <c r="B47" s="267" t="s">
        <v>194</v>
      </c>
      <c r="C47" s="236" t="s">
        <v>423</v>
      </c>
      <c r="D47" s="236" t="s">
        <v>76</v>
      </c>
      <c r="E47" s="236" t="s">
        <v>321</v>
      </c>
      <c r="F47" s="304">
        <v>1.1746136003925316</v>
      </c>
      <c r="G47" s="304">
        <v>0.77449084924517397</v>
      </c>
      <c r="H47" s="304">
        <v>1.5166268284994215</v>
      </c>
      <c r="I47" s="304">
        <v>0</v>
      </c>
      <c r="J47" s="304">
        <v>0</v>
      </c>
      <c r="K47" s="304">
        <v>0</v>
      </c>
    </row>
    <row r="48" spans="2:11" ht="16.5" thickBot="1" x14ac:dyDescent="0.3">
      <c r="B48" s="267" t="s">
        <v>194</v>
      </c>
      <c r="C48" s="236" t="s">
        <v>423</v>
      </c>
      <c r="D48" s="236" t="s">
        <v>76</v>
      </c>
      <c r="E48" s="236" t="s">
        <v>320</v>
      </c>
      <c r="F48" s="304">
        <v>1.1746136003925316</v>
      </c>
      <c r="G48" s="304">
        <v>0.77449084924517397</v>
      </c>
      <c r="H48" s="304">
        <v>1.5166268284994215</v>
      </c>
      <c r="I48" s="304">
        <v>0</v>
      </c>
      <c r="J48" s="304">
        <v>0</v>
      </c>
      <c r="K48" s="304">
        <v>0</v>
      </c>
    </row>
    <row r="49" spans="2:11" ht="16.5" thickBot="1" x14ac:dyDescent="0.3">
      <c r="B49" s="267" t="s">
        <v>194</v>
      </c>
      <c r="C49" s="236" t="s">
        <v>423</v>
      </c>
      <c r="D49" s="236" t="s">
        <v>76</v>
      </c>
      <c r="E49" s="236" t="s">
        <v>319</v>
      </c>
      <c r="F49" s="304">
        <v>1.1746136003925316</v>
      </c>
      <c r="G49" s="304">
        <v>0.77449084924517397</v>
      </c>
      <c r="H49" s="304">
        <v>1.5166268284994215</v>
      </c>
      <c r="I49" s="304">
        <v>0</v>
      </c>
      <c r="J49" s="304">
        <v>0</v>
      </c>
      <c r="K49" s="304">
        <v>0</v>
      </c>
    </row>
    <row r="50" spans="2:11" ht="16.5" thickBot="1" x14ac:dyDescent="0.3">
      <c r="B50" s="267" t="s">
        <v>194</v>
      </c>
      <c r="C50" s="236" t="s">
        <v>423</v>
      </c>
      <c r="D50" s="236" t="s">
        <v>76</v>
      </c>
      <c r="E50" s="236" t="s">
        <v>318</v>
      </c>
      <c r="F50" s="304">
        <v>1.1746136003925316</v>
      </c>
      <c r="G50" s="304">
        <v>0.77449084924517397</v>
      </c>
      <c r="H50" s="304">
        <v>1.5166268284994215</v>
      </c>
      <c r="I50" s="304">
        <v>0</v>
      </c>
      <c r="J50" s="304">
        <v>0</v>
      </c>
      <c r="K50" s="304">
        <v>0</v>
      </c>
    </row>
    <row r="51" spans="2:11" ht="16.5" thickBot="1" x14ac:dyDescent="0.3">
      <c r="B51" s="267" t="s">
        <v>194</v>
      </c>
      <c r="C51" s="236" t="s">
        <v>423</v>
      </c>
      <c r="D51" s="236" t="s">
        <v>76</v>
      </c>
      <c r="E51" s="236" t="s">
        <v>317</v>
      </c>
      <c r="F51" s="304">
        <v>1.1746136003925316</v>
      </c>
      <c r="G51" s="304">
        <v>0.77449084924517397</v>
      </c>
      <c r="H51" s="304">
        <v>1.5166268284994215</v>
      </c>
      <c r="I51" s="304">
        <v>0</v>
      </c>
      <c r="J51" s="304">
        <v>0</v>
      </c>
      <c r="K51" s="304">
        <v>0</v>
      </c>
    </row>
    <row r="52" spans="2:11" ht="16.5" thickBot="1" x14ac:dyDescent="0.3">
      <c r="B52" s="267" t="s">
        <v>194</v>
      </c>
      <c r="C52" s="236" t="s">
        <v>423</v>
      </c>
      <c r="D52" s="236" t="s">
        <v>76</v>
      </c>
      <c r="E52" s="236" t="s">
        <v>74</v>
      </c>
      <c r="F52" s="304">
        <v>1.1746136003925316</v>
      </c>
      <c r="G52" s="304">
        <v>0.77449084924517397</v>
      </c>
      <c r="H52" s="304">
        <v>1.5166268284994215</v>
      </c>
      <c r="I52" s="304">
        <v>0</v>
      </c>
      <c r="J52" s="304">
        <v>0</v>
      </c>
      <c r="K52" s="304">
        <v>0</v>
      </c>
    </row>
    <row r="53" spans="2:11" ht="16.5" thickBot="1" x14ac:dyDescent="0.3">
      <c r="B53" s="267" t="s">
        <v>194</v>
      </c>
      <c r="C53" s="236" t="s">
        <v>423</v>
      </c>
      <c r="D53" s="236" t="s">
        <v>76</v>
      </c>
      <c r="E53" s="236" t="s">
        <v>316</v>
      </c>
      <c r="F53" s="304">
        <v>1.1746136003925316</v>
      </c>
      <c r="G53" s="304">
        <v>0.77449084924517397</v>
      </c>
      <c r="H53" s="304">
        <v>1.5166268284994215</v>
      </c>
      <c r="I53" s="304">
        <v>0</v>
      </c>
      <c r="J53" s="304">
        <v>0</v>
      </c>
      <c r="K53" s="304">
        <v>0</v>
      </c>
    </row>
    <row r="54" spans="2:11" ht="16.5" thickBot="1" x14ac:dyDescent="0.3">
      <c r="B54" s="267" t="s">
        <v>194</v>
      </c>
      <c r="C54" s="236" t="s">
        <v>423</v>
      </c>
      <c r="D54" s="236" t="s">
        <v>76</v>
      </c>
      <c r="E54" s="236" t="s">
        <v>315</v>
      </c>
      <c r="F54" s="304">
        <v>1.1746136003925316</v>
      </c>
      <c r="G54" s="304">
        <v>0.77449084924517397</v>
      </c>
      <c r="H54" s="304">
        <v>1.5166268284994215</v>
      </c>
      <c r="I54" s="304">
        <v>0</v>
      </c>
      <c r="J54" s="304">
        <v>0</v>
      </c>
      <c r="K54" s="304">
        <v>0</v>
      </c>
    </row>
    <row r="55" spans="2:11" ht="16.5" thickBot="1" x14ac:dyDescent="0.3">
      <c r="B55" s="267" t="s">
        <v>194</v>
      </c>
      <c r="C55" s="236" t="s">
        <v>423</v>
      </c>
      <c r="D55" s="236" t="s">
        <v>76</v>
      </c>
      <c r="E55" s="236" t="s">
        <v>314</v>
      </c>
      <c r="F55" s="304">
        <v>1.1746136003925316</v>
      </c>
      <c r="G55" s="304">
        <v>0.77449084924517397</v>
      </c>
      <c r="H55" s="304">
        <v>1.5166268284994215</v>
      </c>
      <c r="I55" s="304">
        <v>0</v>
      </c>
      <c r="J55" s="304">
        <v>0</v>
      </c>
      <c r="K55" s="304">
        <v>0</v>
      </c>
    </row>
    <row r="56" spans="2:11" ht="16.5" thickBot="1" x14ac:dyDescent="0.3">
      <c r="B56" s="267" t="s">
        <v>194</v>
      </c>
      <c r="C56" s="236" t="s">
        <v>423</v>
      </c>
      <c r="D56" s="236" t="s">
        <v>76</v>
      </c>
      <c r="E56" s="236" t="s">
        <v>313</v>
      </c>
      <c r="F56" s="304">
        <v>1.1746136003925316</v>
      </c>
      <c r="G56" s="304">
        <v>0.77449084924517397</v>
      </c>
      <c r="H56" s="304">
        <v>1.5166268284994215</v>
      </c>
      <c r="I56" s="304">
        <v>0</v>
      </c>
      <c r="J56" s="304">
        <v>0</v>
      </c>
      <c r="K56" s="304">
        <v>0</v>
      </c>
    </row>
    <row r="57" spans="2:11" ht="16.5" thickBot="1" x14ac:dyDescent="0.3">
      <c r="B57" s="267" t="s">
        <v>194</v>
      </c>
      <c r="C57" s="236" t="s">
        <v>423</v>
      </c>
      <c r="D57" s="236" t="s">
        <v>52</v>
      </c>
      <c r="E57" s="236" t="s">
        <v>323</v>
      </c>
      <c r="F57" s="304">
        <v>1.1746136003925316</v>
      </c>
      <c r="G57" s="304">
        <v>0.77449084924517397</v>
      </c>
      <c r="H57" s="304">
        <v>1.5166268284994215</v>
      </c>
      <c r="I57" s="304">
        <v>0</v>
      </c>
      <c r="J57" s="304">
        <v>0</v>
      </c>
      <c r="K57" s="304">
        <v>0</v>
      </c>
    </row>
    <row r="58" spans="2:11" ht="16.5" thickBot="1" x14ac:dyDescent="0.3">
      <c r="B58" s="267" t="s">
        <v>194</v>
      </c>
      <c r="C58" s="236" t="s">
        <v>423</v>
      </c>
      <c r="D58" s="236" t="s">
        <v>52</v>
      </c>
      <c r="E58" s="236" t="s">
        <v>322</v>
      </c>
      <c r="F58" s="304">
        <v>1.1746136003925316</v>
      </c>
      <c r="G58" s="304">
        <v>0.77449084924517397</v>
      </c>
      <c r="H58" s="304">
        <v>1.5166268284994215</v>
      </c>
      <c r="I58" s="304">
        <v>0</v>
      </c>
      <c r="J58" s="304">
        <v>0</v>
      </c>
      <c r="K58" s="304">
        <v>0</v>
      </c>
    </row>
    <row r="59" spans="2:11" ht="16.5" thickBot="1" x14ac:dyDescent="0.3">
      <c r="B59" s="267" t="s">
        <v>194</v>
      </c>
      <c r="C59" s="236" t="s">
        <v>423</v>
      </c>
      <c r="D59" s="236" t="s">
        <v>52</v>
      </c>
      <c r="E59" s="236" t="s">
        <v>321</v>
      </c>
      <c r="F59" s="304">
        <v>1.1746136003925316</v>
      </c>
      <c r="G59" s="304">
        <v>0.77449084924517397</v>
      </c>
      <c r="H59" s="304">
        <v>1.5166268284994215</v>
      </c>
      <c r="I59" s="304">
        <v>0</v>
      </c>
      <c r="J59" s="304">
        <v>0</v>
      </c>
      <c r="K59" s="304">
        <v>0</v>
      </c>
    </row>
    <row r="60" spans="2:11" ht="16.5" thickBot="1" x14ac:dyDescent="0.3">
      <c r="B60" s="267" t="s">
        <v>194</v>
      </c>
      <c r="C60" s="236" t="s">
        <v>423</v>
      </c>
      <c r="D60" s="236" t="s">
        <v>52</v>
      </c>
      <c r="E60" s="236" t="s">
        <v>320</v>
      </c>
      <c r="F60" s="304">
        <v>1.1746136003925316</v>
      </c>
      <c r="G60" s="304">
        <v>0.77449084924517397</v>
      </c>
      <c r="H60" s="304">
        <v>1.5166268284994215</v>
      </c>
      <c r="I60" s="304">
        <v>0</v>
      </c>
      <c r="J60" s="304">
        <v>0</v>
      </c>
      <c r="K60" s="304">
        <v>0</v>
      </c>
    </row>
    <row r="61" spans="2:11" ht="16.5" thickBot="1" x14ac:dyDescent="0.3">
      <c r="B61" s="267" t="s">
        <v>194</v>
      </c>
      <c r="C61" s="236" t="s">
        <v>423</v>
      </c>
      <c r="D61" s="236" t="s">
        <v>52</v>
      </c>
      <c r="E61" s="236" t="s">
        <v>319</v>
      </c>
      <c r="F61" s="304">
        <v>1.1746136003925316</v>
      </c>
      <c r="G61" s="304">
        <v>0.77449084924517397</v>
      </c>
      <c r="H61" s="304">
        <v>1.5166268284994215</v>
      </c>
      <c r="I61" s="304">
        <v>0</v>
      </c>
      <c r="J61" s="304">
        <v>0</v>
      </c>
      <c r="K61" s="304">
        <v>0</v>
      </c>
    </row>
    <row r="62" spans="2:11" ht="16.5" thickBot="1" x14ac:dyDescent="0.3">
      <c r="B62" s="267" t="s">
        <v>194</v>
      </c>
      <c r="C62" s="236" t="s">
        <v>423</v>
      </c>
      <c r="D62" s="236" t="s">
        <v>52</v>
      </c>
      <c r="E62" s="236" t="s">
        <v>318</v>
      </c>
      <c r="F62" s="304">
        <v>1.1746136003925316</v>
      </c>
      <c r="G62" s="304">
        <v>0.77449084924517397</v>
      </c>
      <c r="H62" s="304">
        <v>1.5166268284994215</v>
      </c>
      <c r="I62" s="304">
        <v>0</v>
      </c>
      <c r="J62" s="304">
        <v>0</v>
      </c>
      <c r="K62" s="304">
        <v>0</v>
      </c>
    </row>
    <row r="63" spans="2:11" ht="16.5" thickBot="1" x14ac:dyDescent="0.3">
      <c r="B63" s="267" t="s">
        <v>194</v>
      </c>
      <c r="C63" s="236" t="s">
        <v>423</v>
      </c>
      <c r="D63" s="236" t="s">
        <v>52</v>
      </c>
      <c r="E63" s="236" t="s">
        <v>317</v>
      </c>
      <c r="F63" s="304">
        <v>1.1746136003925316</v>
      </c>
      <c r="G63" s="304">
        <v>0.77449084924517397</v>
      </c>
      <c r="H63" s="304">
        <v>1.5166268284994215</v>
      </c>
      <c r="I63" s="304">
        <v>0</v>
      </c>
      <c r="J63" s="304">
        <v>0</v>
      </c>
      <c r="K63" s="304">
        <v>0</v>
      </c>
    </row>
    <row r="64" spans="2:11" ht="16.5" thickBot="1" x14ac:dyDescent="0.3">
      <c r="B64" s="267" t="s">
        <v>194</v>
      </c>
      <c r="C64" s="236" t="s">
        <v>423</v>
      </c>
      <c r="D64" s="236" t="s">
        <v>52</v>
      </c>
      <c r="E64" s="236" t="s">
        <v>74</v>
      </c>
      <c r="F64" s="304">
        <v>1.1746136003925316</v>
      </c>
      <c r="G64" s="304">
        <v>0.77449084924517397</v>
      </c>
      <c r="H64" s="304">
        <v>1.5166268284994215</v>
      </c>
      <c r="I64" s="304">
        <v>0</v>
      </c>
      <c r="J64" s="304">
        <v>0</v>
      </c>
      <c r="K64" s="304">
        <v>0</v>
      </c>
    </row>
    <row r="65" spans="2:11" ht="16.5" thickBot="1" x14ac:dyDescent="0.3">
      <c r="B65" s="267" t="s">
        <v>194</v>
      </c>
      <c r="C65" s="236" t="s">
        <v>423</v>
      </c>
      <c r="D65" s="236" t="s">
        <v>52</v>
      </c>
      <c r="E65" s="236" t="s">
        <v>316</v>
      </c>
      <c r="F65" s="304">
        <v>1.1746136003925316</v>
      </c>
      <c r="G65" s="304">
        <v>0.77449084924517397</v>
      </c>
      <c r="H65" s="304">
        <v>1.5166268284994215</v>
      </c>
      <c r="I65" s="304">
        <v>0</v>
      </c>
      <c r="J65" s="304">
        <v>0</v>
      </c>
      <c r="K65" s="304">
        <v>0</v>
      </c>
    </row>
    <row r="66" spans="2:11" ht="16.5" thickBot="1" x14ac:dyDescent="0.3">
      <c r="B66" s="267" t="s">
        <v>194</v>
      </c>
      <c r="C66" s="236" t="s">
        <v>423</v>
      </c>
      <c r="D66" s="236" t="s">
        <v>52</v>
      </c>
      <c r="E66" s="236" t="s">
        <v>315</v>
      </c>
      <c r="F66" s="304">
        <v>1.1746136003925316</v>
      </c>
      <c r="G66" s="304">
        <v>0.77449084924517397</v>
      </c>
      <c r="H66" s="304">
        <v>1.5166268284994215</v>
      </c>
      <c r="I66" s="304">
        <v>0</v>
      </c>
      <c r="J66" s="304">
        <v>0</v>
      </c>
      <c r="K66" s="304">
        <v>0</v>
      </c>
    </row>
    <row r="67" spans="2:11" ht="16.5" thickBot="1" x14ac:dyDescent="0.3">
      <c r="B67" s="267" t="s">
        <v>194</v>
      </c>
      <c r="C67" s="236" t="s">
        <v>423</v>
      </c>
      <c r="D67" s="236" t="s">
        <v>52</v>
      </c>
      <c r="E67" s="236" t="s">
        <v>314</v>
      </c>
      <c r="F67" s="304">
        <v>1.1746136003925316</v>
      </c>
      <c r="G67" s="304">
        <v>0.77449084924517397</v>
      </c>
      <c r="H67" s="304">
        <v>1.5166268284994215</v>
      </c>
      <c r="I67" s="304">
        <v>0</v>
      </c>
      <c r="J67" s="304">
        <v>0</v>
      </c>
      <c r="K67" s="304">
        <v>0</v>
      </c>
    </row>
    <row r="68" spans="2:11" ht="16.5" thickBot="1" x14ac:dyDescent="0.3">
      <c r="B68" s="267" t="s">
        <v>194</v>
      </c>
      <c r="C68" s="236" t="s">
        <v>423</v>
      </c>
      <c r="D68" s="236" t="s">
        <v>52</v>
      </c>
      <c r="E68" s="236" t="s">
        <v>313</v>
      </c>
      <c r="F68" s="304">
        <v>1.1746136003925316</v>
      </c>
      <c r="G68" s="304">
        <v>0.77449084924517397</v>
      </c>
      <c r="H68" s="304">
        <v>1.5166268284994215</v>
      </c>
      <c r="I68" s="304">
        <v>0</v>
      </c>
      <c r="J68" s="304">
        <v>0</v>
      </c>
      <c r="K68" s="304">
        <v>0</v>
      </c>
    </row>
    <row r="69" spans="2:11" ht="16.5" thickBot="1" x14ac:dyDescent="0.3">
      <c r="B69" s="267" t="s">
        <v>194</v>
      </c>
      <c r="C69" s="236" t="s">
        <v>406</v>
      </c>
      <c r="D69" s="236" t="s">
        <v>55</v>
      </c>
      <c r="E69" s="236" t="s">
        <v>321</v>
      </c>
      <c r="F69" s="304">
        <v>1.2183012162426603</v>
      </c>
      <c r="G69" s="304">
        <v>0.75497245452165251</v>
      </c>
      <c r="H69" s="304">
        <v>1.6137028694835907</v>
      </c>
      <c r="I69" s="304">
        <v>0</v>
      </c>
      <c r="J69" s="304">
        <v>0</v>
      </c>
      <c r="K69" s="304">
        <v>0.37013384420000001</v>
      </c>
    </row>
    <row r="70" spans="2:11" ht="16.5" thickBot="1" x14ac:dyDescent="0.3">
      <c r="B70" s="267" t="s">
        <v>194</v>
      </c>
      <c r="C70" s="236" t="s">
        <v>406</v>
      </c>
      <c r="D70" s="236" t="s">
        <v>55</v>
      </c>
      <c r="E70" s="236" t="s">
        <v>317</v>
      </c>
      <c r="F70" s="304">
        <v>1.2183012162426603</v>
      </c>
      <c r="G70" s="304">
        <v>0.75497245452165263</v>
      </c>
      <c r="H70" s="304">
        <v>1.6137028694835902</v>
      </c>
      <c r="I70" s="304">
        <v>0</v>
      </c>
      <c r="J70" s="304">
        <v>0</v>
      </c>
      <c r="K70" s="304">
        <v>0.61458615229999991</v>
      </c>
    </row>
    <row r="71" spans="2:11" ht="16.5" thickBot="1" x14ac:dyDescent="0.3">
      <c r="B71" s="267" t="s">
        <v>194</v>
      </c>
      <c r="C71" s="236" t="s">
        <v>406</v>
      </c>
      <c r="D71" s="236" t="s">
        <v>55</v>
      </c>
      <c r="E71" s="236" t="s">
        <v>315</v>
      </c>
      <c r="F71" s="304">
        <v>1.2183012162426603</v>
      </c>
      <c r="G71" s="304">
        <v>0.75497245452165251</v>
      </c>
      <c r="H71" s="304">
        <v>1.6137028694835907</v>
      </c>
      <c r="I71" s="304">
        <v>0</v>
      </c>
      <c r="J71" s="304">
        <v>0</v>
      </c>
      <c r="K71" s="304">
        <v>1.140934986</v>
      </c>
    </row>
    <row r="72" spans="2:11" ht="16.5" thickBot="1" x14ac:dyDescent="0.3">
      <c r="B72" s="267" t="s">
        <v>194</v>
      </c>
      <c r="C72" s="236" t="s">
        <v>406</v>
      </c>
      <c r="D72" s="236" t="s">
        <v>55</v>
      </c>
      <c r="E72" s="236" t="s">
        <v>314</v>
      </c>
      <c r="F72" s="304">
        <v>1.2183012162426603</v>
      </c>
      <c r="G72" s="304">
        <v>0.75497245452165263</v>
      </c>
      <c r="H72" s="304">
        <v>1.6137028694835902</v>
      </c>
      <c r="I72" s="304">
        <v>0</v>
      </c>
      <c r="J72" s="304">
        <v>0</v>
      </c>
      <c r="K72" s="304">
        <v>0.35891154719999996</v>
      </c>
    </row>
    <row r="73" spans="2:11" ht="16.5" thickBot="1" x14ac:dyDescent="0.3">
      <c r="B73" s="267" t="s">
        <v>194</v>
      </c>
      <c r="C73" s="236" t="s">
        <v>406</v>
      </c>
      <c r="D73" s="236" t="s">
        <v>52</v>
      </c>
      <c r="E73" s="236" t="s">
        <v>321</v>
      </c>
      <c r="F73" s="304">
        <v>1.2183012162426603</v>
      </c>
      <c r="G73" s="304">
        <v>0.75497245452165251</v>
      </c>
      <c r="H73" s="304">
        <v>1.6137028694835907</v>
      </c>
      <c r="I73" s="304">
        <v>0</v>
      </c>
      <c r="J73" s="304">
        <v>0</v>
      </c>
      <c r="K73" s="304">
        <v>0</v>
      </c>
    </row>
    <row r="74" spans="2:11" ht="16.5" thickBot="1" x14ac:dyDescent="0.3">
      <c r="B74" s="267" t="s">
        <v>194</v>
      </c>
      <c r="C74" s="236" t="s">
        <v>406</v>
      </c>
      <c r="D74" s="236" t="s">
        <v>52</v>
      </c>
      <c r="E74" s="236" t="s">
        <v>317</v>
      </c>
      <c r="F74" s="304">
        <v>1.2183012162426603</v>
      </c>
      <c r="G74" s="304">
        <v>0.75497245452165263</v>
      </c>
      <c r="H74" s="304">
        <v>1.6137028694835902</v>
      </c>
      <c r="I74" s="304">
        <v>0</v>
      </c>
      <c r="J74" s="304">
        <v>0</v>
      </c>
      <c r="K74" s="304">
        <v>0</v>
      </c>
    </row>
    <row r="75" spans="2:11" ht="16.5" thickBot="1" x14ac:dyDescent="0.3">
      <c r="B75" s="267" t="s">
        <v>194</v>
      </c>
      <c r="C75" s="236" t="s">
        <v>406</v>
      </c>
      <c r="D75" s="236" t="s">
        <v>52</v>
      </c>
      <c r="E75" s="236" t="s">
        <v>315</v>
      </c>
      <c r="F75" s="304">
        <v>1.2183012162426603</v>
      </c>
      <c r="G75" s="304">
        <v>0.75497245452165251</v>
      </c>
      <c r="H75" s="304">
        <v>1.6137028694835907</v>
      </c>
      <c r="I75" s="304">
        <v>0</v>
      </c>
      <c r="J75" s="304">
        <v>0</v>
      </c>
      <c r="K75" s="304">
        <v>0</v>
      </c>
    </row>
    <row r="76" spans="2:11" ht="16.5" thickBot="1" x14ac:dyDescent="0.3">
      <c r="B76" s="267" t="s">
        <v>194</v>
      </c>
      <c r="C76" s="236" t="s">
        <v>406</v>
      </c>
      <c r="D76" s="236" t="s">
        <v>52</v>
      </c>
      <c r="E76" s="236" t="s">
        <v>314</v>
      </c>
      <c r="F76" s="304">
        <v>1.2183012162426603</v>
      </c>
      <c r="G76" s="304">
        <v>0.75497245452165263</v>
      </c>
      <c r="H76" s="304">
        <v>1.6137028694835902</v>
      </c>
      <c r="I76" s="304">
        <v>0</v>
      </c>
      <c r="J76" s="304">
        <v>0</v>
      </c>
      <c r="K76" s="304">
        <v>0</v>
      </c>
    </row>
    <row r="77" spans="2:11" ht="16.5" thickBot="1" x14ac:dyDescent="0.3">
      <c r="B77" s="267" t="s">
        <v>194</v>
      </c>
      <c r="C77" s="236" t="s">
        <v>392</v>
      </c>
      <c r="D77" s="236" t="s">
        <v>55</v>
      </c>
      <c r="E77" s="236" t="s">
        <v>317</v>
      </c>
      <c r="F77" s="304">
        <v>1.2293548628211144</v>
      </c>
      <c r="G77" s="304">
        <v>0.80879489563928897</v>
      </c>
      <c r="H77" s="304">
        <v>1.5199834586609324</v>
      </c>
      <c r="I77" s="304">
        <v>0</v>
      </c>
      <c r="J77" s="304">
        <v>2.1750760879273481E-2</v>
      </c>
      <c r="K77" s="304">
        <v>0.1395397968</v>
      </c>
    </row>
    <row r="78" spans="2:11" ht="16.5" thickBot="1" x14ac:dyDescent="0.3">
      <c r="B78" s="267" t="s">
        <v>194</v>
      </c>
      <c r="C78" s="236" t="s">
        <v>392</v>
      </c>
      <c r="D78" s="236" t="s">
        <v>55</v>
      </c>
      <c r="E78" s="236" t="s">
        <v>314</v>
      </c>
      <c r="F78" s="304">
        <v>1.0262449058639689</v>
      </c>
      <c r="G78" s="304">
        <v>0.82946704025404805</v>
      </c>
      <c r="H78" s="304">
        <v>1.2372340985961925</v>
      </c>
      <c r="I78" s="304">
        <v>6.2529841792828219E-4</v>
      </c>
      <c r="J78" s="304">
        <v>5.1617873388289243E-2</v>
      </c>
      <c r="K78" s="304">
        <v>0.16988555403899999</v>
      </c>
    </row>
    <row r="79" spans="2:11" ht="16.5" thickBot="1" x14ac:dyDescent="0.3">
      <c r="B79" s="267" t="s">
        <v>194</v>
      </c>
      <c r="C79" s="236" t="s">
        <v>392</v>
      </c>
      <c r="D79" s="236" t="s">
        <v>52</v>
      </c>
      <c r="E79" s="236" t="s">
        <v>317</v>
      </c>
      <c r="F79" s="304">
        <v>1.2293548628211144</v>
      </c>
      <c r="G79" s="304">
        <v>0.80879489563928897</v>
      </c>
      <c r="H79" s="304">
        <v>1.5199834586609324</v>
      </c>
      <c r="I79" s="304">
        <v>0</v>
      </c>
      <c r="J79" s="304">
        <v>3.3895491073563196E-4</v>
      </c>
      <c r="K79" s="304">
        <v>2.1745307959999999E-3</v>
      </c>
    </row>
    <row r="80" spans="2:11" ht="16.5" thickBot="1" x14ac:dyDescent="0.3">
      <c r="B80" s="267" t="s">
        <v>194</v>
      </c>
      <c r="C80" s="236" t="s">
        <v>392</v>
      </c>
      <c r="D80" s="236" t="s">
        <v>52</v>
      </c>
      <c r="E80" s="236" t="s">
        <v>314</v>
      </c>
      <c r="F80" s="304">
        <v>1.0262449058639689</v>
      </c>
      <c r="G80" s="304">
        <v>0.82946704025404805</v>
      </c>
      <c r="H80" s="304">
        <v>1.2372340985961925</v>
      </c>
      <c r="I80" s="304">
        <v>1.0112833421115711E-5</v>
      </c>
      <c r="J80" s="304">
        <v>8.2688011440212438E-4</v>
      </c>
      <c r="K80" s="304">
        <v>2.7217563328800001E-3</v>
      </c>
    </row>
    <row r="81" spans="2:11" ht="16.5" thickBot="1" x14ac:dyDescent="0.3">
      <c r="B81" s="267" t="s">
        <v>194</v>
      </c>
      <c r="C81" s="236" t="s">
        <v>384</v>
      </c>
      <c r="D81" s="236" t="s">
        <v>55</v>
      </c>
      <c r="E81" s="236" t="s">
        <v>323</v>
      </c>
      <c r="F81" s="304">
        <v>1.1914733887574633</v>
      </c>
      <c r="G81" s="304">
        <v>0.80195884226863201</v>
      </c>
      <c r="H81" s="304">
        <v>1.4857039114213744</v>
      </c>
      <c r="I81" s="304">
        <v>0.3107862044227761</v>
      </c>
      <c r="J81" s="304">
        <v>1.2408291690402161E-2</v>
      </c>
      <c r="K81" s="304">
        <v>1.5114189543794998</v>
      </c>
    </row>
    <row r="82" spans="2:11" ht="16.5" thickBot="1" x14ac:dyDescent="0.3">
      <c r="B82" s="267" t="s">
        <v>194</v>
      </c>
      <c r="C82" s="236" t="s">
        <v>384</v>
      </c>
      <c r="D82" s="236" t="s">
        <v>52</v>
      </c>
      <c r="E82" s="236" t="s">
        <v>323</v>
      </c>
      <c r="F82" s="304">
        <v>1.1914733887574633</v>
      </c>
      <c r="G82" s="304">
        <v>0.80195884226863201</v>
      </c>
      <c r="H82" s="304">
        <v>1.4857039114213744</v>
      </c>
      <c r="I82" s="304">
        <v>4.2612740575660602E-3</v>
      </c>
      <c r="J82" s="304">
        <v>1.9120796850744521E-4</v>
      </c>
      <c r="K82" s="304">
        <v>2.0679350286396996E-2</v>
      </c>
    </row>
    <row r="83" spans="2:11" ht="16.5" thickBot="1" x14ac:dyDescent="0.3">
      <c r="B83" s="267" t="s">
        <v>194</v>
      </c>
      <c r="C83" s="236" t="s">
        <v>378</v>
      </c>
      <c r="D83" s="236" t="s">
        <v>55</v>
      </c>
      <c r="E83" s="236" t="s">
        <v>314</v>
      </c>
      <c r="F83" s="304">
        <v>1.0077846355792508</v>
      </c>
      <c r="G83" s="304">
        <v>0.75140716661459539</v>
      </c>
      <c r="H83" s="304">
        <v>1.341196464920269</v>
      </c>
      <c r="I83" s="304">
        <v>7.8322038852801767E-5</v>
      </c>
      <c r="J83" s="304">
        <v>1.6019067180086894E-6</v>
      </c>
      <c r="K83" s="304">
        <v>4.3882601409999999E-4</v>
      </c>
    </row>
    <row r="84" spans="2:11" ht="16.5" thickBot="1" x14ac:dyDescent="0.3">
      <c r="B84" s="267" t="s">
        <v>194</v>
      </c>
      <c r="C84" s="236" t="s">
        <v>378</v>
      </c>
      <c r="D84" s="236" t="s">
        <v>52</v>
      </c>
      <c r="E84" s="236" t="s">
        <v>314</v>
      </c>
      <c r="F84" s="304">
        <v>1.0077846355792508</v>
      </c>
      <c r="G84" s="304">
        <v>0.75140716661459539</v>
      </c>
      <c r="H84" s="304">
        <v>1.341196464920269</v>
      </c>
      <c r="I84" s="304">
        <v>1.0600550876508047E-6</v>
      </c>
      <c r="J84" s="304">
        <v>2.1681117999986393E-8</v>
      </c>
      <c r="K84" s="304">
        <v>5.9393212389999997E-6</v>
      </c>
    </row>
    <row r="85" spans="2:11" ht="16.5" thickBot="1" x14ac:dyDescent="0.3">
      <c r="B85" s="267" t="s">
        <v>194</v>
      </c>
      <c r="C85" s="236" t="s">
        <v>377</v>
      </c>
      <c r="D85" s="236" t="s">
        <v>55</v>
      </c>
      <c r="E85" s="236" t="s">
        <v>315</v>
      </c>
      <c r="F85" s="304">
        <v>1.2392516420540629</v>
      </c>
      <c r="G85" s="304">
        <v>0.7514071666145955</v>
      </c>
      <c r="H85" s="304">
        <v>1.6492411799017188</v>
      </c>
      <c r="I85" s="304">
        <v>0.3176350624463169</v>
      </c>
      <c r="J85" s="304">
        <v>6.4965333878008831E-3</v>
      </c>
      <c r="K85" s="304">
        <v>1.77965909</v>
      </c>
    </row>
    <row r="86" spans="2:11" ht="16.5" thickBot="1" x14ac:dyDescent="0.3">
      <c r="B86" s="267" t="s">
        <v>194</v>
      </c>
      <c r="C86" s="236" t="s">
        <v>377</v>
      </c>
      <c r="D86" s="236" t="s">
        <v>52</v>
      </c>
      <c r="E86" s="236" t="s">
        <v>315</v>
      </c>
      <c r="F86" s="304">
        <v>1.2392516420540629</v>
      </c>
      <c r="G86" s="304">
        <v>0.7514071666145955</v>
      </c>
      <c r="H86" s="304">
        <v>1.6492411799017188</v>
      </c>
      <c r="I86" s="304">
        <v>4.7388971721732788E-3</v>
      </c>
      <c r="J86" s="304">
        <v>9.6923820258609089E-5</v>
      </c>
      <c r="K86" s="304">
        <v>2.6551292430000002E-2</v>
      </c>
    </row>
    <row r="87" spans="2:11" ht="16.5" thickBot="1" x14ac:dyDescent="0.3">
      <c r="B87" s="267" t="s">
        <v>194</v>
      </c>
      <c r="C87" s="236" t="s">
        <v>60</v>
      </c>
      <c r="D87" s="236" t="s">
        <v>55</v>
      </c>
      <c r="E87" s="236" t="s">
        <v>314</v>
      </c>
      <c r="F87" s="304">
        <v>1.0461138561275507</v>
      </c>
      <c r="G87" s="304">
        <v>1.0408057000538731</v>
      </c>
      <c r="H87" s="304">
        <v>1.0051000451605931</v>
      </c>
      <c r="I87" s="304">
        <v>0</v>
      </c>
      <c r="J87" s="304">
        <v>0</v>
      </c>
      <c r="K87" s="304">
        <v>0</v>
      </c>
    </row>
    <row r="88" spans="2:11" ht="16.5" thickBot="1" x14ac:dyDescent="0.3">
      <c r="B88" s="267" t="s">
        <v>194</v>
      </c>
      <c r="C88" s="236" t="s">
        <v>60</v>
      </c>
      <c r="D88" s="236" t="s">
        <v>52</v>
      </c>
      <c r="E88" s="236" t="s">
        <v>314</v>
      </c>
      <c r="F88" s="304">
        <v>1.0461138561275507</v>
      </c>
      <c r="G88" s="304">
        <v>1.0408057000538731</v>
      </c>
      <c r="H88" s="304">
        <v>1.0051000451605931</v>
      </c>
      <c r="I88" s="304">
        <v>0</v>
      </c>
      <c r="J88" s="304">
        <v>0</v>
      </c>
      <c r="K88" s="304">
        <v>0</v>
      </c>
    </row>
    <row r="89" spans="2:11" ht="16.5" thickBot="1" x14ac:dyDescent="0.3">
      <c r="B89" s="267" t="s">
        <v>194</v>
      </c>
      <c r="C89" s="236" t="s">
        <v>363</v>
      </c>
      <c r="D89" s="236" t="s">
        <v>55</v>
      </c>
      <c r="E89" s="236" t="s">
        <v>316</v>
      </c>
      <c r="F89" s="304">
        <v>1.1699066207459914</v>
      </c>
      <c r="G89" s="304">
        <v>0.81661806556016059</v>
      </c>
      <c r="H89" s="304">
        <v>1.4326239769671172</v>
      </c>
      <c r="I89" s="304">
        <v>0</v>
      </c>
      <c r="J89" s="304">
        <v>0</v>
      </c>
      <c r="K89" s="304">
        <v>0</v>
      </c>
    </row>
    <row r="90" spans="2:11" ht="16.5" thickBot="1" x14ac:dyDescent="0.3">
      <c r="B90" s="267" t="s">
        <v>194</v>
      </c>
      <c r="C90" s="236" t="s">
        <v>363</v>
      </c>
      <c r="D90" s="236" t="s">
        <v>52</v>
      </c>
      <c r="E90" s="236" t="s">
        <v>316</v>
      </c>
      <c r="F90" s="304">
        <v>1.1261003115375317</v>
      </c>
      <c r="G90" s="304">
        <v>0.81661806556016092</v>
      </c>
      <c r="H90" s="304">
        <v>1.378980405931971</v>
      </c>
      <c r="I90" s="304">
        <v>0</v>
      </c>
      <c r="J90" s="304">
        <v>0</v>
      </c>
      <c r="K90" s="304">
        <v>0</v>
      </c>
    </row>
    <row r="91" spans="2:11" ht="16.5" thickBot="1" x14ac:dyDescent="0.3">
      <c r="B91" s="267" t="s">
        <v>194</v>
      </c>
      <c r="C91" s="236" t="s">
        <v>345</v>
      </c>
      <c r="D91" s="236" t="s">
        <v>55</v>
      </c>
      <c r="E91" s="236" t="s">
        <v>321</v>
      </c>
      <c r="F91" s="304">
        <v>1.1821178472603964</v>
      </c>
      <c r="G91" s="304">
        <v>0.75754262957061924</v>
      </c>
      <c r="H91" s="304">
        <v>1.5604637958532175</v>
      </c>
      <c r="I91" s="304">
        <v>3.3300401858344715E-2</v>
      </c>
      <c r="J91" s="304">
        <v>0</v>
      </c>
      <c r="K91" s="304">
        <v>2.695597861</v>
      </c>
    </row>
    <row r="92" spans="2:11" ht="16.5" thickBot="1" x14ac:dyDescent="0.3">
      <c r="B92" s="267" t="s">
        <v>194</v>
      </c>
      <c r="C92" s="236" t="s">
        <v>345</v>
      </c>
      <c r="D92" s="236" t="s">
        <v>55</v>
      </c>
      <c r="E92" s="236" t="s">
        <v>320</v>
      </c>
      <c r="F92" s="304">
        <v>1.0622268033001685</v>
      </c>
      <c r="G92" s="304">
        <v>0.75145066738625088</v>
      </c>
      <c r="H92" s="304">
        <v>1.4135682479262162</v>
      </c>
      <c r="I92" s="304">
        <v>2.0248989030011398E-3</v>
      </c>
      <c r="J92" s="304">
        <v>0</v>
      </c>
      <c r="K92" s="304">
        <v>0.7364889067</v>
      </c>
    </row>
    <row r="93" spans="2:11" ht="16.5" thickBot="1" x14ac:dyDescent="0.3">
      <c r="B93" s="267" t="s">
        <v>194</v>
      </c>
      <c r="C93" s="236" t="s">
        <v>345</v>
      </c>
      <c r="D93" s="236" t="s">
        <v>55</v>
      </c>
      <c r="E93" s="236" t="s">
        <v>314</v>
      </c>
      <c r="F93" s="304">
        <v>1.0627120041027804</v>
      </c>
      <c r="G93" s="304">
        <v>0.75754262957061913</v>
      </c>
      <c r="H93" s="304">
        <v>1.4028411902114784</v>
      </c>
      <c r="I93" s="304">
        <v>8.3076943266460909E-2</v>
      </c>
      <c r="J93" s="304">
        <v>0</v>
      </c>
      <c r="K93" s="304">
        <v>6.7249047479999993</v>
      </c>
    </row>
    <row r="94" spans="2:11" ht="16.5" thickBot="1" x14ac:dyDescent="0.3">
      <c r="B94" s="267" t="s">
        <v>194</v>
      </c>
      <c r="C94" s="236" t="s">
        <v>345</v>
      </c>
      <c r="D94" s="236" t="s">
        <v>52</v>
      </c>
      <c r="E94" s="236" t="s">
        <v>321</v>
      </c>
      <c r="F94" s="304">
        <v>1.1821178472603964</v>
      </c>
      <c r="G94" s="304">
        <v>0.75754262957061924</v>
      </c>
      <c r="H94" s="304">
        <v>1.5604637958532175</v>
      </c>
      <c r="I94" s="304">
        <v>5.1225117623540661E-4</v>
      </c>
      <c r="J94" s="304">
        <v>0</v>
      </c>
      <c r="K94" s="304">
        <v>4.1465661010000002E-2</v>
      </c>
    </row>
    <row r="95" spans="2:11" ht="16.5" thickBot="1" x14ac:dyDescent="0.3">
      <c r="B95" s="267" t="s">
        <v>194</v>
      </c>
      <c r="C95" s="236" t="s">
        <v>345</v>
      </c>
      <c r="D95" s="236" t="s">
        <v>52</v>
      </c>
      <c r="E95" s="236" t="s">
        <v>320</v>
      </c>
      <c r="F95" s="304">
        <v>1.0622268033001685</v>
      </c>
      <c r="G95" s="304">
        <v>0.75145066738625088</v>
      </c>
      <c r="H95" s="304">
        <v>1.4135682479262162</v>
      </c>
      <c r="I95" s="304">
        <v>3.0866183757181616E-5</v>
      </c>
      <c r="J95" s="304">
        <v>0</v>
      </c>
      <c r="K95" s="304">
        <v>1.1226536739999999E-2</v>
      </c>
    </row>
    <row r="96" spans="2:11" ht="16.5" thickBot="1" x14ac:dyDescent="0.3">
      <c r="B96" s="267" t="s">
        <v>194</v>
      </c>
      <c r="C96" s="236" t="s">
        <v>345</v>
      </c>
      <c r="D96" s="236" t="s">
        <v>52</v>
      </c>
      <c r="E96" s="236" t="s">
        <v>314</v>
      </c>
      <c r="F96" s="304">
        <v>1.0627120041027804</v>
      </c>
      <c r="G96" s="304">
        <v>0.75754262957061913</v>
      </c>
      <c r="H96" s="304">
        <v>1.4028411902114784</v>
      </c>
      <c r="I96" s="304">
        <v>1.2780252887029334E-3</v>
      </c>
      <c r="J96" s="304">
        <v>0</v>
      </c>
      <c r="K96" s="304">
        <v>0.1034534733</v>
      </c>
    </row>
    <row r="97" spans="2:11" ht="16.5" thickBot="1" x14ac:dyDescent="0.3">
      <c r="B97" s="267" t="s">
        <v>194</v>
      </c>
      <c r="C97" s="236" t="s">
        <v>344</v>
      </c>
      <c r="D97" s="236" t="s">
        <v>55</v>
      </c>
      <c r="E97" s="236" t="s">
        <v>313</v>
      </c>
      <c r="F97" s="304">
        <v>1.0530290528062698</v>
      </c>
      <c r="G97" s="304">
        <v>0.73104672242074842</v>
      </c>
      <c r="H97" s="304">
        <v>1.4404401531537225</v>
      </c>
      <c r="I97" s="304">
        <v>0</v>
      </c>
      <c r="J97" s="304">
        <v>0</v>
      </c>
      <c r="K97" s="304">
        <v>2.7710265019999998</v>
      </c>
    </row>
    <row r="98" spans="2:11" ht="16.5" thickBot="1" x14ac:dyDescent="0.3">
      <c r="B98" s="267" t="s">
        <v>194</v>
      </c>
      <c r="C98" s="236" t="s">
        <v>344</v>
      </c>
      <c r="D98" s="236" t="s">
        <v>52</v>
      </c>
      <c r="E98" s="236" t="s">
        <v>313</v>
      </c>
      <c r="F98" s="304">
        <v>1.0530290528062698</v>
      </c>
      <c r="G98" s="304">
        <v>0.73104672242074842</v>
      </c>
      <c r="H98" s="304">
        <v>1.4404401531537225</v>
      </c>
      <c r="I98" s="304">
        <v>0</v>
      </c>
      <c r="J98" s="304">
        <v>0</v>
      </c>
      <c r="K98" s="304">
        <v>4.2482716480000002E-2</v>
      </c>
    </row>
    <row r="99" spans="2:11" ht="16.5" thickBot="1" x14ac:dyDescent="0.3">
      <c r="B99" s="267" t="s">
        <v>194</v>
      </c>
      <c r="C99" s="236" t="s">
        <v>342</v>
      </c>
      <c r="D99" s="236" t="s">
        <v>55</v>
      </c>
      <c r="E99" s="236" t="s">
        <v>323</v>
      </c>
      <c r="F99" s="304">
        <v>1.0543658960755338</v>
      </c>
      <c r="G99" s="304">
        <v>0.7200482968173354</v>
      </c>
      <c r="H99" s="304">
        <v>1.4642988543072817</v>
      </c>
      <c r="I99" s="304">
        <v>0</v>
      </c>
      <c r="J99" s="304">
        <v>0</v>
      </c>
      <c r="K99" s="304">
        <v>0</v>
      </c>
    </row>
    <row r="100" spans="2:11" ht="16.5" thickBot="1" x14ac:dyDescent="0.3">
      <c r="B100" s="267" t="s">
        <v>194</v>
      </c>
      <c r="C100" s="236" t="s">
        <v>342</v>
      </c>
      <c r="D100" s="236" t="s">
        <v>55</v>
      </c>
      <c r="E100" s="236" t="s">
        <v>322</v>
      </c>
      <c r="F100" s="304">
        <v>1.1106179154813316</v>
      </c>
      <c r="G100" s="304">
        <v>0.74710076189693919</v>
      </c>
      <c r="H100" s="304">
        <v>1.486570449562115</v>
      </c>
      <c r="I100" s="304">
        <v>2.5138977150666454E-3</v>
      </c>
      <c r="J100" s="304">
        <v>2.5138977150666454E-3</v>
      </c>
      <c r="K100" s="304">
        <v>2.0186725279999998E-2</v>
      </c>
    </row>
    <row r="101" spans="2:11" ht="16.5" thickBot="1" x14ac:dyDescent="0.3">
      <c r="B101" s="267" t="s">
        <v>194</v>
      </c>
      <c r="C101" s="236" t="s">
        <v>342</v>
      </c>
      <c r="D101" s="236" t="s">
        <v>55</v>
      </c>
      <c r="E101" s="236" t="s">
        <v>321</v>
      </c>
      <c r="F101" s="304">
        <v>1.0543658960755338</v>
      </c>
      <c r="G101" s="304">
        <v>0.7200482968173354</v>
      </c>
      <c r="H101" s="304">
        <v>1.4642988543072817</v>
      </c>
      <c r="I101" s="304">
        <v>0</v>
      </c>
      <c r="J101" s="304">
        <v>0</v>
      </c>
      <c r="K101" s="304">
        <v>0</v>
      </c>
    </row>
    <row r="102" spans="2:11" ht="16.5" thickBot="1" x14ac:dyDescent="0.3">
      <c r="B102" s="267" t="s">
        <v>194</v>
      </c>
      <c r="C102" s="236" t="s">
        <v>342</v>
      </c>
      <c r="D102" s="236" t="s">
        <v>55</v>
      </c>
      <c r="E102" s="236" t="s">
        <v>320</v>
      </c>
      <c r="F102" s="304">
        <v>1.0543658960755338</v>
      </c>
      <c r="G102" s="304">
        <v>0.7200482968173354</v>
      </c>
      <c r="H102" s="304">
        <v>1.4642988543072817</v>
      </c>
      <c r="I102" s="304">
        <v>0</v>
      </c>
      <c r="J102" s="304">
        <v>0</v>
      </c>
      <c r="K102" s="304">
        <v>9.1249512290000005E-3</v>
      </c>
    </row>
    <row r="103" spans="2:11" ht="16.5" thickBot="1" x14ac:dyDescent="0.3">
      <c r="B103" s="267" t="s">
        <v>194</v>
      </c>
      <c r="C103" s="236" t="s">
        <v>342</v>
      </c>
      <c r="D103" s="236" t="s">
        <v>55</v>
      </c>
      <c r="E103" s="236" t="s">
        <v>319</v>
      </c>
      <c r="F103" s="304">
        <v>1.1106179154813316</v>
      </c>
      <c r="G103" s="304">
        <v>0.74710076189693919</v>
      </c>
      <c r="H103" s="304">
        <v>1.486570449562115</v>
      </c>
      <c r="I103" s="304">
        <v>2.3574239245026045E-2</v>
      </c>
      <c r="J103" s="304">
        <v>2.3574239245026045E-2</v>
      </c>
      <c r="K103" s="304">
        <v>0.18930232860000001</v>
      </c>
    </row>
    <row r="104" spans="2:11" ht="16.5" thickBot="1" x14ac:dyDescent="0.3">
      <c r="B104" s="267" t="s">
        <v>194</v>
      </c>
      <c r="C104" s="236" t="s">
        <v>342</v>
      </c>
      <c r="D104" s="236" t="s">
        <v>55</v>
      </c>
      <c r="E104" s="236" t="s">
        <v>318</v>
      </c>
      <c r="F104" s="304">
        <v>1.0963089798226624</v>
      </c>
      <c r="G104" s="304">
        <v>0.74436818949855499</v>
      </c>
      <c r="H104" s="304">
        <v>1.4728047158506237</v>
      </c>
      <c r="I104" s="304">
        <v>1.4395865910638312E-3</v>
      </c>
      <c r="J104" s="304">
        <v>1.5123212042026323E-3</v>
      </c>
      <c r="K104" s="304">
        <v>3.026837311E-2</v>
      </c>
    </row>
    <row r="105" spans="2:11" ht="16.5" thickBot="1" x14ac:dyDescent="0.3">
      <c r="B105" s="267" t="s">
        <v>194</v>
      </c>
      <c r="C105" s="236" t="s">
        <v>342</v>
      </c>
      <c r="D105" s="236" t="s">
        <v>55</v>
      </c>
      <c r="E105" s="236" t="s">
        <v>317</v>
      </c>
      <c r="F105" s="304">
        <v>1.0543658960755338</v>
      </c>
      <c r="G105" s="304">
        <v>0.7200482968173354</v>
      </c>
      <c r="H105" s="304">
        <v>1.4642988543072817</v>
      </c>
      <c r="I105" s="304">
        <v>0</v>
      </c>
      <c r="J105" s="304">
        <v>0</v>
      </c>
      <c r="K105" s="304">
        <v>4.6045796880000003E-2</v>
      </c>
    </row>
    <row r="106" spans="2:11" ht="16.5" thickBot="1" x14ac:dyDescent="0.3">
      <c r="B106" s="267" t="s">
        <v>194</v>
      </c>
      <c r="C106" s="236" t="s">
        <v>342</v>
      </c>
      <c r="D106" s="236" t="s">
        <v>55</v>
      </c>
      <c r="E106" s="236" t="s">
        <v>74</v>
      </c>
      <c r="F106" s="304">
        <v>1.0963089798226624</v>
      </c>
      <c r="G106" s="304">
        <v>0.74436818949855499</v>
      </c>
      <c r="H106" s="304">
        <v>1.4728047158506237</v>
      </c>
      <c r="I106" s="304">
        <v>0</v>
      </c>
      <c r="J106" s="304">
        <v>0</v>
      </c>
      <c r="K106" s="304">
        <v>0</v>
      </c>
    </row>
    <row r="107" spans="2:11" ht="16.5" thickBot="1" x14ac:dyDescent="0.3">
      <c r="B107" s="267" t="s">
        <v>194</v>
      </c>
      <c r="C107" s="236" t="s">
        <v>342</v>
      </c>
      <c r="D107" s="236" t="s">
        <v>55</v>
      </c>
      <c r="E107" s="236" t="s">
        <v>316</v>
      </c>
      <c r="F107" s="304">
        <v>1.0963089798226624</v>
      </c>
      <c r="G107" s="304">
        <v>0.74436818949855499</v>
      </c>
      <c r="H107" s="304">
        <v>1.4728047158506237</v>
      </c>
      <c r="I107" s="304">
        <v>4.1054398401615913E-2</v>
      </c>
      <c r="J107" s="304">
        <v>4.3128657639596925E-2</v>
      </c>
      <c r="K107" s="304">
        <v>0.86319909920000004</v>
      </c>
    </row>
    <row r="108" spans="2:11" ht="16.5" thickBot="1" x14ac:dyDescent="0.3">
      <c r="B108" s="267" t="s">
        <v>194</v>
      </c>
      <c r="C108" s="236" t="s">
        <v>342</v>
      </c>
      <c r="D108" s="236" t="s">
        <v>55</v>
      </c>
      <c r="E108" s="236" t="s">
        <v>315</v>
      </c>
      <c r="F108" s="304">
        <v>1.0963089798226624</v>
      </c>
      <c r="G108" s="304">
        <v>0.74436818949855499</v>
      </c>
      <c r="H108" s="304">
        <v>1.4728047158506237</v>
      </c>
      <c r="I108" s="304">
        <v>0</v>
      </c>
      <c r="J108" s="304">
        <v>0</v>
      </c>
      <c r="K108" s="304">
        <v>0</v>
      </c>
    </row>
    <row r="109" spans="2:11" ht="16.5" thickBot="1" x14ac:dyDescent="0.3">
      <c r="B109" s="267" t="s">
        <v>194</v>
      </c>
      <c r="C109" s="236" t="s">
        <v>342</v>
      </c>
      <c r="D109" s="236" t="s">
        <v>55</v>
      </c>
      <c r="E109" s="236" t="s">
        <v>314</v>
      </c>
      <c r="F109" s="304">
        <v>1.0963089798226624</v>
      </c>
      <c r="G109" s="304">
        <v>0.74436818949855499</v>
      </c>
      <c r="H109" s="304">
        <v>1.4728047158506237</v>
      </c>
      <c r="I109" s="304">
        <v>0</v>
      </c>
      <c r="J109" s="304">
        <v>0</v>
      </c>
      <c r="K109" s="304">
        <v>0</v>
      </c>
    </row>
    <row r="110" spans="2:11" ht="16.5" thickBot="1" x14ac:dyDescent="0.3">
      <c r="B110" s="267" t="s">
        <v>194</v>
      </c>
      <c r="C110" s="236" t="s">
        <v>342</v>
      </c>
      <c r="D110" s="236" t="s">
        <v>55</v>
      </c>
      <c r="E110" s="236" t="s">
        <v>313</v>
      </c>
      <c r="F110" s="304">
        <v>1.0963089798226624</v>
      </c>
      <c r="G110" s="304">
        <v>0.74436818949855499</v>
      </c>
      <c r="H110" s="304">
        <v>1.4728047158506237</v>
      </c>
      <c r="I110" s="304">
        <v>0</v>
      </c>
      <c r="J110" s="304">
        <v>0</v>
      </c>
      <c r="K110" s="304">
        <v>0</v>
      </c>
    </row>
    <row r="111" spans="2:11" ht="16.5" thickBot="1" x14ac:dyDescent="0.3">
      <c r="B111" s="267" t="s">
        <v>194</v>
      </c>
      <c r="C111" s="236" t="s">
        <v>342</v>
      </c>
      <c r="D111" s="236" t="s">
        <v>55</v>
      </c>
      <c r="E111" s="236" t="s">
        <v>312</v>
      </c>
      <c r="F111" s="304">
        <v>1.0963089798226624</v>
      </c>
      <c r="G111" s="304">
        <v>0.74436818949855499</v>
      </c>
      <c r="H111" s="304">
        <v>1.4728047158506237</v>
      </c>
      <c r="I111" s="304">
        <v>0</v>
      </c>
      <c r="J111" s="304">
        <v>0</v>
      </c>
      <c r="K111" s="304">
        <v>0</v>
      </c>
    </row>
    <row r="112" spans="2:11" ht="16.5" thickBot="1" x14ac:dyDescent="0.3">
      <c r="B112" s="267" t="s">
        <v>194</v>
      </c>
      <c r="C112" s="236" t="s">
        <v>342</v>
      </c>
      <c r="D112" s="236" t="s">
        <v>52</v>
      </c>
      <c r="E112" s="236" t="s">
        <v>323</v>
      </c>
      <c r="F112" s="304">
        <v>1.0543658960755338</v>
      </c>
      <c r="G112" s="304">
        <v>0.7200482968173354</v>
      </c>
      <c r="H112" s="304">
        <v>1.4642988543072817</v>
      </c>
      <c r="I112" s="304">
        <v>0</v>
      </c>
      <c r="J112" s="304">
        <v>0</v>
      </c>
      <c r="K112" s="304">
        <v>0</v>
      </c>
    </row>
    <row r="113" spans="2:11" ht="16.5" thickBot="1" x14ac:dyDescent="0.3">
      <c r="B113" s="267" t="s">
        <v>194</v>
      </c>
      <c r="C113" s="236" t="s">
        <v>342</v>
      </c>
      <c r="D113" s="236" t="s">
        <v>52</v>
      </c>
      <c r="E113" s="236" t="s">
        <v>322</v>
      </c>
      <c r="F113" s="304">
        <v>1.1106179154813316</v>
      </c>
      <c r="G113" s="304">
        <v>0.74710076189693919</v>
      </c>
      <c r="H113" s="304">
        <v>1.486570449562115</v>
      </c>
      <c r="I113" s="304">
        <v>1.4577800336099158E-4</v>
      </c>
      <c r="J113" s="304">
        <v>1.4577800336099158E-4</v>
      </c>
      <c r="K113" s="304">
        <v>1.17060471E-3</v>
      </c>
    </row>
    <row r="114" spans="2:11" ht="16.5" thickBot="1" x14ac:dyDescent="0.3">
      <c r="B114" s="267" t="s">
        <v>194</v>
      </c>
      <c r="C114" s="236" t="s">
        <v>342</v>
      </c>
      <c r="D114" s="236" t="s">
        <v>52</v>
      </c>
      <c r="E114" s="236" t="s">
        <v>321</v>
      </c>
      <c r="F114" s="304">
        <v>1.0543658960755338</v>
      </c>
      <c r="G114" s="304">
        <v>0.7200482968173354</v>
      </c>
      <c r="H114" s="304">
        <v>1.4642988543072817</v>
      </c>
      <c r="I114" s="304">
        <v>0</v>
      </c>
      <c r="J114" s="304">
        <v>0</v>
      </c>
      <c r="K114" s="304">
        <v>0</v>
      </c>
    </row>
    <row r="115" spans="2:11" ht="16.5" thickBot="1" x14ac:dyDescent="0.3">
      <c r="B115" s="267" t="s">
        <v>194</v>
      </c>
      <c r="C115" s="236" t="s">
        <v>342</v>
      </c>
      <c r="D115" s="236" t="s">
        <v>52</v>
      </c>
      <c r="E115" s="236" t="s">
        <v>320</v>
      </c>
      <c r="F115" s="304">
        <v>1.0543658960755338</v>
      </c>
      <c r="G115" s="304">
        <v>0.7200482968173354</v>
      </c>
      <c r="H115" s="304">
        <v>1.4642988543072817</v>
      </c>
      <c r="I115" s="304">
        <v>0</v>
      </c>
      <c r="J115" s="304">
        <v>0</v>
      </c>
      <c r="K115" s="304">
        <v>5.1052846419999995E-4</v>
      </c>
    </row>
    <row r="116" spans="2:11" ht="16.5" thickBot="1" x14ac:dyDescent="0.3">
      <c r="B116" s="267" t="s">
        <v>194</v>
      </c>
      <c r="C116" s="236" t="s">
        <v>342</v>
      </c>
      <c r="D116" s="236" t="s">
        <v>52</v>
      </c>
      <c r="E116" s="236" t="s">
        <v>319</v>
      </c>
      <c r="F116" s="304">
        <v>1.1106179154813316</v>
      </c>
      <c r="G116" s="304">
        <v>0.74710076189693919</v>
      </c>
      <c r="H116" s="304">
        <v>1.486570449562115</v>
      </c>
      <c r="I116" s="304">
        <v>1.3411775931869354E-3</v>
      </c>
      <c r="J116" s="304">
        <v>1.3411775931869354E-3</v>
      </c>
      <c r="K116" s="304">
        <v>1.076972363E-2</v>
      </c>
    </row>
    <row r="117" spans="2:11" ht="16.5" thickBot="1" x14ac:dyDescent="0.3">
      <c r="B117" s="267" t="s">
        <v>194</v>
      </c>
      <c r="C117" s="236" t="s">
        <v>342</v>
      </c>
      <c r="D117" s="236" t="s">
        <v>52</v>
      </c>
      <c r="E117" s="236" t="s">
        <v>318</v>
      </c>
      <c r="F117" s="304">
        <v>1.0963089798226624</v>
      </c>
      <c r="G117" s="304">
        <v>0.74436818949855499</v>
      </c>
      <c r="H117" s="304">
        <v>1.4728047158506237</v>
      </c>
      <c r="I117" s="304">
        <v>2.0475117561376974E-5</v>
      </c>
      <c r="J117" s="304">
        <v>2.1509615773601702E-5</v>
      </c>
      <c r="K117" s="304">
        <v>4.3050449459999996E-4</v>
      </c>
    </row>
    <row r="118" spans="2:11" ht="16.5" thickBot="1" x14ac:dyDescent="0.3">
      <c r="B118" s="267" t="s">
        <v>194</v>
      </c>
      <c r="C118" s="236" t="s">
        <v>342</v>
      </c>
      <c r="D118" s="236" t="s">
        <v>52</v>
      </c>
      <c r="E118" s="236" t="s">
        <v>317</v>
      </c>
      <c r="F118" s="304">
        <v>1.0543658960755338</v>
      </c>
      <c r="G118" s="304">
        <v>0.7200482968173354</v>
      </c>
      <c r="H118" s="304">
        <v>1.4642988543072817</v>
      </c>
      <c r="I118" s="304">
        <v>0</v>
      </c>
      <c r="J118" s="304">
        <v>0</v>
      </c>
      <c r="K118" s="304">
        <v>2.5761989680000001E-3</v>
      </c>
    </row>
    <row r="119" spans="2:11" ht="16.5" thickBot="1" x14ac:dyDescent="0.3">
      <c r="B119" s="267" t="s">
        <v>194</v>
      </c>
      <c r="C119" s="236" t="s">
        <v>342</v>
      </c>
      <c r="D119" s="236" t="s">
        <v>52</v>
      </c>
      <c r="E119" s="236" t="s">
        <v>74</v>
      </c>
      <c r="F119" s="304">
        <v>1.0963089798226624</v>
      </c>
      <c r="G119" s="304">
        <v>0.74436818949855499</v>
      </c>
      <c r="H119" s="304">
        <v>1.4728047158506237</v>
      </c>
      <c r="I119" s="304">
        <v>0</v>
      </c>
      <c r="J119" s="304">
        <v>0</v>
      </c>
      <c r="K119" s="304">
        <v>0</v>
      </c>
    </row>
    <row r="120" spans="2:11" ht="16.5" thickBot="1" x14ac:dyDescent="0.3">
      <c r="B120" s="267" t="s">
        <v>194</v>
      </c>
      <c r="C120" s="236" t="s">
        <v>342</v>
      </c>
      <c r="D120" s="236" t="s">
        <v>52</v>
      </c>
      <c r="E120" s="236" t="s">
        <v>316</v>
      </c>
      <c r="F120" s="304">
        <v>1.0963089798226624</v>
      </c>
      <c r="G120" s="304">
        <v>0.74436818949855499</v>
      </c>
      <c r="H120" s="304">
        <v>1.4728047158506237</v>
      </c>
      <c r="I120" s="304">
        <v>5.8391321475218135E-4</v>
      </c>
      <c r="J120" s="304">
        <v>6.1341522737529727E-4</v>
      </c>
      <c r="K120" s="304">
        <v>1.227720733E-2</v>
      </c>
    </row>
    <row r="121" spans="2:11" ht="16.5" thickBot="1" x14ac:dyDescent="0.3">
      <c r="B121" s="267" t="s">
        <v>194</v>
      </c>
      <c r="C121" s="236" t="s">
        <v>342</v>
      </c>
      <c r="D121" s="236" t="s">
        <v>52</v>
      </c>
      <c r="E121" s="236" t="s">
        <v>315</v>
      </c>
      <c r="F121" s="304">
        <v>1.0963089798226624</v>
      </c>
      <c r="G121" s="304">
        <v>0.74436818949855499</v>
      </c>
      <c r="H121" s="304">
        <v>1.4728047158506237</v>
      </c>
      <c r="I121" s="304">
        <v>0</v>
      </c>
      <c r="J121" s="304">
        <v>0</v>
      </c>
      <c r="K121" s="304">
        <v>0</v>
      </c>
    </row>
    <row r="122" spans="2:11" ht="16.5" thickBot="1" x14ac:dyDescent="0.3">
      <c r="B122" s="267" t="s">
        <v>194</v>
      </c>
      <c r="C122" s="236" t="s">
        <v>342</v>
      </c>
      <c r="D122" s="236" t="s">
        <v>52</v>
      </c>
      <c r="E122" s="236" t="s">
        <v>314</v>
      </c>
      <c r="F122" s="304">
        <v>1.0963089798226624</v>
      </c>
      <c r="G122" s="304">
        <v>0.74436818949855499</v>
      </c>
      <c r="H122" s="304">
        <v>1.4728047158506237</v>
      </c>
      <c r="I122" s="304">
        <v>0</v>
      </c>
      <c r="J122" s="304">
        <v>0</v>
      </c>
      <c r="K122" s="304">
        <v>0</v>
      </c>
    </row>
    <row r="123" spans="2:11" ht="16.5" thickBot="1" x14ac:dyDescent="0.3">
      <c r="B123" s="267" t="s">
        <v>194</v>
      </c>
      <c r="C123" s="236" t="s">
        <v>342</v>
      </c>
      <c r="D123" s="236" t="s">
        <v>52</v>
      </c>
      <c r="E123" s="236" t="s">
        <v>313</v>
      </c>
      <c r="F123" s="304">
        <v>1.0963089798226624</v>
      </c>
      <c r="G123" s="304">
        <v>0.74436818949855499</v>
      </c>
      <c r="H123" s="304">
        <v>1.4728047158506237</v>
      </c>
      <c r="I123" s="304">
        <v>0</v>
      </c>
      <c r="J123" s="304">
        <v>0</v>
      </c>
      <c r="K123" s="304">
        <v>0</v>
      </c>
    </row>
    <row r="124" spans="2:11" ht="16.5" thickBot="1" x14ac:dyDescent="0.3">
      <c r="B124" s="267" t="s">
        <v>194</v>
      </c>
      <c r="C124" s="236" t="s">
        <v>342</v>
      </c>
      <c r="D124" s="236" t="s">
        <v>52</v>
      </c>
      <c r="E124" s="236" t="s">
        <v>312</v>
      </c>
      <c r="F124" s="304">
        <v>1.0963089798226624</v>
      </c>
      <c r="G124" s="304">
        <v>0.74436818949855499</v>
      </c>
      <c r="H124" s="304">
        <v>1.4728047158506237</v>
      </c>
      <c r="I124" s="304">
        <v>0</v>
      </c>
      <c r="J124" s="304">
        <v>0</v>
      </c>
      <c r="K124" s="304">
        <v>0</v>
      </c>
    </row>
    <row r="125" spans="2:11" ht="16.5" thickBot="1" x14ac:dyDescent="0.3">
      <c r="B125" s="267" t="s">
        <v>194</v>
      </c>
      <c r="C125" s="236" t="s">
        <v>340</v>
      </c>
      <c r="D125" s="236" t="s">
        <v>55</v>
      </c>
      <c r="E125" s="236" t="s">
        <v>312</v>
      </c>
      <c r="F125" s="304">
        <v>1.1143853108358375</v>
      </c>
      <c r="G125" s="304">
        <v>0.73125438899217998</v>
      </c>
      <c r="H125" s="304">
        <v>1.5239365774907569</v>
      </c>
      <c r="I125" s="304">
        <v>0</v>
      </c>
      <c r="J125" s="304">
        <v>0</v>
      </c>
      <c r="K125" s="304">
        <v>0</v>
      </c>
    </row>
    <row r="126" spans="2:11" ht="16.5" thickBot="1" x14ac:dyDescent="0.3">
      <c r="B126" s="267" t="s">
        <v>194</v>
      </c>
      <c r="C126" s="236" t="s">
        <v>340</v>
      </c>
      <c r="D126" s="236" t="s">
        <v>52</v>
      </c>
      <c r="E126" s="236" t="s">
        <v>312</v>
      </c>
      <c r="F126" s="304">
        <v>1.1143853108358375</v>
      </c>
      <c r="G126" s="304">
        <v>0.73125438899217998</v>
      </c>
      <c r="H126" s="304">
        <v>1.5239365774907569</v>
      </c>
      <c r="I126" s="304">
        <v>0</v>
      </c>
      <c r="J126" s="304">
        <v>0</v>
      </c>
      <c r="K126" s="304">
        <v>0</v>
      </c>
    </row>
    <row r="127" spans="2:11" ht="16.5" thickBot="1" x14ac:dyDescent="0.3">
      <c r="B127" s="267" t="s">
        <v>194</v>
      </c>
      <c r="C127" s="236" t="s">
        <v>329</v>
      </c>
      <c r="D127" s="236" t="s">
        <v>55</v>
      </c>
      <c r="E127" s="236" t="s">
        <v>323</v>
      </c>
      <c r="F127" s="304">
        <v>1.121140956590416</v>
      </c>
      <c r="G127" s="304">
        <v>0.73801965392673186</v>
      </c>
      <c r="H127" s="304">
        <v>1.5191207315756918</v>
      </c>
      <c r="I127" s="304">
        <v>0.90721005462714677</v>
      </c>
      <c r="J127" s="304">
        <v>1.6030895232638884</v>
      </c>
      <c r="K127" s="304">
        <v>5.7571670540277387</v>
      </c>
    </row>
    <row r="128" spans="2:11" ht="16.5" thickBot="1" x14ac:dyDescent="0.3">
      <c r="B128" s="267" t="s">
        <v>194</v>
      </c>
      <c r="C128" s="236" t="s">
        <v>329</v>
      </c>
      <c r="D128" s="236" t="s">
        <v>52</v>
      </c>
      <c r="E128" s="236" t="s">
        <v>323</v>
      </c>
      <c r="F128" s="304">
        <v>1.121140956590416</v>
      </c>
      <c r="G128" s="304">
        <v>0.73801965392673186</v>
      </c>
      <c r="H128" s="304">
        <v>1.5191207315756918</v>
      </c>
      <c r="I128" s="304">
        <v>0</v>
      </c>
      <c r="J128" s="304">
        <v>0</v>
      </c>
      <c r="K128" s="304">
        <v>0</v>
      </c>
    </row>
    <row r="129" spans="2:11" ht="16.5" thickBot="1" x14ac:dyDescent="0.3">
      <c r="B129" s="267" t="s">
        <v>244</v>
      </c>
      <c r="C129" s="236" t="s">
        <v>307</v>
      </c>
      <c r="D129" s="236" t="s">
        <v>55</v>
      </c>
      <c r="E129" s="236" t="s">
        <v>305</v>
      </c>
      <c r="F129" s="304">
        <v>1.0301414414351067</v>
      </c>
      <c r="G129" s="304">
        <v>0.9821878387999593</v>
      </c>
      <c r="H129" s="304">
        <v>1.0488232502387091</v>
      </c>
      <c r="I129" s="304">
        <v>1.4799809364319607E-3</v>
      </c>
      <c r="J129" s="304">
        <v>1.4434895893309968E-3</v>
      </c>
      <c r="K129" s="304">
        <v>1.0750035239999999E-2</v>
      </c>
    </row>
    <row r="130" spans="2:11" ht="16.5" thickBot="1" x14ac:dyDescent="0.3">
      <c r="B130" s="267" t="s">
        <v>244</v>
      </c>
      <c r="C130" s="236" t="s">
        <v>307</v>
      </c>
      <c r="D130" s="236" t="s">
        <v>52</v>
      </c>
      <c r="E130" s="236" t="s">
        <v>305</v>
      </c>
      <c r="F130" s="304">
        <v>1.0301414414351067</v>
      </c>
      <c r="G130" s="304">
        <v>0.9821878387999593</v>
      </c>
      <c r="H130" s="304">
        <v>1.0488232502387091</v>
      </c>
      <c r="I130" s="304">
        <v>2.5205154361902116E-5</v>
      </c>
      <c r="J130" s="304">
        <v>2.4583680115908797E-5</v>
      </c>
      <c r="K130" s="304">
        <v>1.8308093769999999E-4</v>
      </c>
    </row>
    <row r="131" spans="2:11" ht="16.5" thickBot="1" x14ac:dyDescent="0.3">
      <c r="B131" s="267" t="s">
        <v>244</v>
      </c>
      <c r="C131" s="236" t="s">
        <v>308</v>
      </c>
      <c r="D131" s="236" t="s">
        <v>55</v>
      </c>
      <c r="E131" s="236" t="s">
        <v>302</v>
      </c>
      <c r="F131" s="304">
        <v>1.0505461815712682</v>
      </c>
      <c r="G131" s="304">
        <v>0.9821878387999593</v>
      </c>
      <c r="H131" s="304">
        <v>1.0695980341752442</v>
      </c>
      <c r="I131" s="304">
        <v>2.7955452059372103E-2</v>
      </c>
      <c r="J131" s="304">
        <v>2.7266164731845913E-2</v>
      </c>
      <c r="K131" s="304">
        <v>0.203058085</v>
      </c>
    </row>
    <row r="132" spans="2:11" ht="16.5" thickBot="1" x14ac:dyDescent="0.3">
      <c r="B132" s="267" t="s">
        <v>244</v>
      </c>
      <c r="C132" s="236" t="s">
        <v>308</v>
      </c>
      <c r="D132" s="236" t="s">
        <v>52</v>
      </c>
      <c r="E132" s="236" t="s">
        <v>302</v>
      </c>
      <c r="F132" s="304">
        <v>1.0505461815712682</v>
      </c>
      <c r="G132" s="304">
        <v>0.9821878387999593</v>
      </c>
      <c r="H132" s="304">
        <v>1.0695980341752442</v>
      </c>
      <c r="I132" s="304">
        <v>4.7610173485619373E-4</v>
      </c>
      <c r="J132" s="304">
        <v>4.6436266901126887E-4</v>
      </c>
      <c r="K132" s="304">
        <v>3.4582272659999997E-3</v>
      </c>
    </row>
    <row r="133" spans="2:11" ht="16.5" thickBot="1" x14ac:dyDescent="0.3">
      <c r="B133" s="267" t="s">
        <v>244</v>
      </c>
      <c r="C133" s="236" t="s">
        <v>307</v>
      </c>
      <c r="D133" s="236" t="s">
        <v>55</v>
      </c>
      <c r="E133" s="236" t="s">
        <v>302</v>
      </c>
      <c r="F133" s="304">
        <v>1.0301414414351067</v>
      </c>
      <c r="G133" s="304">
        <v>0.9821878387999593</v>
      </c>
      <c r="H133" s="304">
        <v>1.0488232502387091</v>
      </c>
      <c r="I133" s="304">
        <v>2.0627988324210516E-2</v>
      </c>
      <c r="J133" s="304">
        <v>2.0119371582329935E-2</v>
      </c>
      <c r="K133" s="304">
        <v>0.14983409310000001</v>
      </c>
    </row>
    <row r="134" spans="2:11" ht="16.5" thickBot="1" x14ac:dyDescent="0.3">
      <c r="B134" s="267" t="s">
        <v>244</v>
      </c>
      <c r="C134" s="236" t="s">
        <v>307</v>
      </c>
      <c r="D134" s="236" t="s">
        <v>52</v>
      </c>
      <c r="E134" s="236" t="s">
        <v>302</v>
      </c>
      <c r="F134" s="304">
        <v>1.0301414414351067</v>
      </c>
      <c r="G134" s="304">
        <v>0.9821878387999593</v>
      </c>
      <c r="H134" s="304">
        <v>1.0488232502387091</v>
      </c>
      <c r="I134" s="304">
        <v>3.5130968536009773E-4</v>
      </c>
      <c r="J134" s="304">
        <v>3.4264757130657997E-4</v>
      </c>
      <c r="K134" s="304">
        <v>2.5517838809999997E-3</v>
      </c>
    </row>
    <row r="135" spans="2:11" ht="16.5" thickBot="1" x14ac:dyDescent="0.3">
      <c r="B135" s="267" t="s">
        <v>244</v>
      </c>
      <c r="C135" s="236" t="s">
        <v>308</v>
      </c>
      <c r="D135" s="236" t="s">
        <v>55</v>
      </c>
      <c r="E135" s="236" t="s">
        <v>301</v>
      </c>
      <c r="F135" s="304">
        <v>1.0505461282041411</v>
      </c>
      <c r="G135" s="304">
        <v>0.9821878387999593</v>
      </c>
      <c r="H135" s="304">
        <v>1.0695979798402944</v>
      </c>
      <c r="I135" s="304">
        <v>1.5124290376242331E-2</v>
      </c>
      <c r="J135" s="304">
        <v>1.4751376295939518E-2</v>
      </c>
      <c r="K135" s="304">
        <v>0.10985726270000001</v>
      </c>
    </row>
    <row r="136" spans="2:11" ht="16.5" thickBot="1" x14ac:dyDescent="0.3">
      <c r="B136" s="267" t="s">
        <v>244</v>
      </c>
      <c r="C136" s="236" t="s">
        <v>308</v>
      </c>
      <c r="D136" s="236" t="s">
        <v>52</v>
      </c>
      <c r="E136" s="236" t="s">
        <v>301</v>
      </c>
      <c r="F136" s="304">
        <v>1.0505461282041411</v>
      </c>
      <c r="G136" s="304">
        <v>0.9821878387999593</v>
      </c>
      <c r="H136" s="304">
        <v>1.0695979798402944</v>
      </c>
      <c r="I136" s="304">
        <v>2.575776962597688E-4</v>
      </c>
      <c r="J136" s="304">
        <v>2.5122669748113422E-4</v>
      </c>
      <c r="K136" s="304">
        <v>1.8709493100000001E-3</v>
      </c>
    </row>
    <row r="137" spans="2:11" ht="16.5" thickBot="1" x14ac:dyDescent="0.3">
      <c r="B137" s="267" t="s">
        <v>244</v>
      </c>
      <c r="C137" s="236" t="s">
        <v>307</v>
      </c>
      <c r="D137" s="236" t="s">
        <v>55</v>
      </c>
      <c r="E137" s="236" t="s">
        <v>301</v>
      </c>
      <c r="F137" s="304">
        <v>1.0301414414351067</v>
      </c>
      <c r="G137" s="304">
        <v>0.9821878387999593</v>
      </c>
      <c r="H137" s="304">
        <v>1.0488232502387091</v>
      </c>
      <c r="I137" s="304">
        <v>5.4168056719235309E-3</v>
      </c>
      <c r="J137" s="304">
        <v>5.283245481324605E-3</v>
      </c>
      <c r="K137" s="304">
        <v>3.9345676979999994E-2</v>
      </c>
    </row>
    <row r="138" spans="2:11" ht="16.5" thickBot="1" x14ac:dyDescent="0.3">
      <c r="B138" s="267" t="s">
        <v>244</v>
      </c>
      <c r="C138" s="236" t="s">
        <v>307</v>
      </c>
      <c r="D138" s="236" t="s">
        <v>52</v>
      </c>
      <c r="E138" s="236" t="s">
        <v>301</v>
      </c>
      <c r="F138" s="304">
        <v>1.0301414414351067</v>
      </c>
      <c r="G138" s="304">
        <v>0.9821878387999593</v>
      </c>
      <c r="H138" s="304">
        <v>1.0488232502387091</v>
      </c>
      <c r="I138" s="304">
        <v>9.2252148911687747E-5</v>
      </c>
      <c r="J138" s="304">
        <v>8.9977521513538865E-5</v>
      </c>
      <c r="K138" s="304">
        <v>6.7008555809999998E-4</v>
      </c>
    </row>
    <row r="139" spans="2:11" ht="16.5" thickBot="1" x14ac:dyDescent="0.3">
      <c r="B139" s="267" t="s">
        <v>244</v>
      </c>
      <c r="C139" s="236" t="s">
        <v>307</v>
      </c>
      <c r="D139" s="236" t="s">
        <v>55</v>
      </c>
      <c r="E139" s="236" t="s">
        <v>300</v>
      </c>
      <c r="F139" s="304">
        <v>1.027623956780529</v>
      </c>
      <c r="G139" s="304">
        <v>0.9821878387999593</v>
      </c>
      <c r="H139" s="304">
        <v>1.0462601105263976</v>
      </c>
      <c r="I139" s="304">
        <v>4.1148824287259536E-2</v>
      </c>
      <c r="J139" s="304">
        <v>4.0134232819964658E-2</v>
      </c>
      <c r="K139" s="304">
        <v>0.29888987099999997</v>
      </c>
    </row>
    <row r="140" spans="2:11" ht="16.5" thickBot="1" x14ac:dyDescent="0.3">
      <c r="B140" s="267" t="s">
        <v>244</v>
      </c>
      <c r="C140" s="236" t="s">
        <v>307</v>
      </c>
      <c r="D140" s="236" t="s">
        <v>52</v>
      </c>
      <c r="E140" s="236" t="s">
        <v>300</v>
      </c>
      <c r="F140" s="304">
        <v>1.027623956780529</v>
      </c>
      <c r="G140" s="304">
        <v>0.9821878387999593</v>
      </c>
      <c r="H140" s="304">
        <v>1.0462601105263976</v>
      </c>
      <c r="I140" s="304">
        <v>7.007944720973544E-4</v>
      </c>
      <c r="J140" s="304">
        <v>6.8351523984629971E-4</v>
      </c>
      <c r="K140" s="304">
        <v>5.0903123720000007E-3</v>
      </c>
    </row>
    <row r="141" spans="2:11" ht="16.5" thickBot="1" x14ac:dyDescent="0.3">
      <c r="B141" s="267" t="s">
        <v>244</v>
      </c>
      <c r="C141" s="236" t="s">
        <v>310</v>
      </c>
      <c r="D141" s="236" t="s">
        <v>55</v>
      </c>
      <c r="E141" s="236" t="s">
        <v>299</v>
      </c>
      <c r="F141" s="304">
        <v>1.0259244886808228</v>
      </c>
      <c r="G141" s="304">
        <v>0.94299924436677007</v>
      </c>
      <c r="H141" s="304">
        <v>1.0879377632690868</v>
      </c>
      <c r="I141" s="304">
        <v>6.2626832638476857E-3</v>
      </c>
      <c r="J141" s="304">
        <v>6.0972723095509898E-3</v>
      </c>
      <c r="K141" s="304">
        <v>4.650700495E-2</v>
      </c>
    </row>
    <row r="142" spans="2:11" ht="16.5" thickBot="1" x14ac:dyDescent="0.3">
      <c r="B142" s="267" t="s">
        <v>244</v>
      </c>
      <c r="C142" s="236" t="s">
        <v>310</v>
      </c>
      <c r="D142" s="236" t="s">
        <v>52</v>
      </c>
      <c r="E142" s="236" t="s">
        <v>299</v>
      </c>
      <c r="F142" s="304">
        <v>1.0259244886808228</v>
      </c>
      <c r="G142" s="304">
        <v>0.94299924436677007</v>
      </c>
      <c r="H142" s="304">
        <v>1.0879377632690868</v>
      </c>
      <c r="I142" s="304">
        <v>2.4612432628220572E-6</v>
      </c>
      <c r="J142" s="304">
        <v>2.3962365269377991E-6</v>
      </c>
      <c r="K142" s="304">
        <v>1.827731785E-5</v>
      </c>
    </row>
    <row r="143" spans="2:11" ht="16.5" thickBot="1" x14ac:dyDescent="0.3">
      <c r="B143" s="267" t="s">
        <v>244</v>
      </c>
      <c r="C143" s="236" t="s">
        <v>308</v>
      </c>
      <c r="D143" s="236" t="s">
        <v>55</v>
      </c>
      <c r="E143" s="236" t="s">
        <v>299</v>
      </c>
      <c r="F143" s="304">
        <v>1.0505461815712682</v>
      </c>
      <c r="G143" s="304">
        <v>0.9821878387999593</v>
      </c>
      <c r="H143" s="304">
        <v>1.0695980341752442</v>
      </c>
      <c r="I143" s="304">
        <v>4.6378056815468294E-3</v>
      </c>
      <c r="J143" s="304">
        <v>4.5234530079778295E-3</v>
      </c>
      <c r="K143" s="304">
        <v>3.3687308589999999E-2</v>
      </c>
    </row>
    <row r="144" spans="2:11" ht="16.5" thickBot="1" x14ac:dyDescent="0.3">
      <c r="B144" s="267" t="s">
        <v>244</v>
      </c>
      <c r="C144" s="236" t="s">
        <v>308</v>
      </c>
      <c r="D144" s="236" t="s">
        <v>52</v>
      </c>
      <c r="E144" s="236" t="s">
        <v>299</v>
      </c>
      <c r="F144" s="304">
        <v>1.0505461815712682</v>
      </c>
      <c r="G144" s="304">
        <v>0.9821878387999593</v>
      </c>
      <c r="H144" s="304">
        <v>1.0695980341752442</v>
      </c>
      <c r="I144" s="304">
        <v>7.8985212992526072E-5</v>
      </c>
      <c r="J144" s="304">
        <v>7.7037703567098883E-5</v>
      </c>
      <c r="K144" s="304">
        <v>5.7371943259999997E-4</v>
      </c>
    </row>
    <row r="145" spans="2:11" ht="16.5" thickBot="1" x14ac:dyDescent="0.3">
      <c r="B145" s="267" t="s">
        <v>244</v>
      </c>
      <c r="C145" s="236" t="s">
        <v>307</v>
      </c>
      <c r="D145" s="236" t="s">
        <v>55</v>
      </c>
      <c r="E145" s="236" t="s">
        <v>299</v>
      </c>
      <c r="F145" s="304">
        <v>1.0301414414351067</v>
      </c>
      <c r="G145" s="304">
        <v>0.9821878387999593</v>
      </c>
      <c r="H145" s="304">
        <v>1.0488232502387091</v>
      </c>
      <c r="I145" s="304">
        <v>3.0839637218266509E-3</v>
      </c>
      <c r="J145" s="304">
        <v>3.0079235595180265E-3</v>
      </c>
      <c r="K145" s="304">
        <v>2.2400774140000003E-2</v>
      </c>
    </row>
    <row r="146" spans="2:11" ht="16.5" thickBot="1" x14ac:dyDescent="0.3">
      <c r="B146" s="267" t="s">
        <v>244</v>
      </c>
      <c r="C146" s="236" t="s">
        <v>307</v>
      </c>
      <c r="D146" s="236" t="s">
        <v>52</v>
      </c>
      <c r="E146" s="236" t="s">
        <v>299</v>
      </c>
      <c r="F146" s="304">
        <v>1.0301414414351067</v>
      </c>
      <c r="G146" s="304">
        <v>0.9821878387999593</v>
      </c>
      <c r="H146" s="304">
        <v>1.0488232502387091</v>
      </c>
      <c r="I146" s="304">
        <v>5.2522151442899802E-5</v>
      </c>
      <c r="J146" s="304">
        <v>5.1227132019600394E-5</v>
      </c>
      <c r="K146" s="304">
        <v>3.8150152140000002E-4</v>
      </c>
    </row>
    <row r="147" spans="2:11" ht="16.5" thickBot="1" x14ac:dyDescent="0.3">
      <c r="B147" s="267" t="s">
        <v>244</v>
      </c>
      <c r="C147" s="236" t="s">
        <v>308</v>
      </c>
      <c r="D147" s="236" t="s">
        <v>55</v>
      </c>
      <c r="E147" s="236" t="s">
        <v>298</v>
      </c>
      <c r="F147" s="304">
        <v>1.0505461815712682</v>
      </c>
      <c r="G147" s="304">
        <v>0.9821878387999593</v>
      </c>
      <c r="H147" s="304">
        <v>1.0695980341752442</v>
      </c>
      <c r="I147" s="304">
        <v>2.4948877889527321E-2</v>
      </c>
      <c r="J147" s="304">
        <v>2.4333722558512585E-2</v>
      </c>
      <c r="K147" s="304">
        <v>0.18121944000000001</v>
      </c>
    </row>
    <row r="148" spans="2:11" ht="16.5" thickBot="1" x14ac:dyDescent="0.3">
      <c r="B148" s="267" t="s">
        <v>244</v>
      </c>
      <c r="C148" s="236" t="s">
        <v>308</v>
      </c>
      <c r="D148" s="236" t="s">
        <v>52</v>
      </c>
      <c r="E148" s="236" t="s">
        <v>298</v>
      </c>
      <c r="F148" s="304">
        <v>1.0505461815712682</v>
      </c>
      <c r="G148" s="304">
        <v>0.9821878387999593</v>
      </c>
      <c r="H148" s="304">
        <v>1.0695980341752442</v>
      </c>
      <c r="I148" s="304">
        <v>4.2489758711567778E-4</v>
      </c>
      <c r="J148" s="304">
        <v>4.1442104316019893E-4</v>
      </c>
      <c r="K148" s="304">
        <v>3.0862992370000002E-3</v>
      </c>
    </row>
    <row r="149" spans="2:11" ht="16.5" thickBot="1" x14ac:dyDescent="0.3">
      <c r="B149" s="267" t="s">
        <v>244</v>
      </c>
      <c r="C149" s="236" t="s">
        <v>307</v>
      </c>
      <c r="D149" s="236" t="s">
        <v>55</v>
      </c>
      <c r="E149" s="236" t="s">
        <v>298</v>
      </c>
      <c r="F149" s="304">
        <v>1.0301414414351067</v>
      </c>
      <c r="G149" s="304">
        <v>0.9821878387999593</v>
      </c>
      <c r="H149" s="304">
        <v>1.0488232502387091</v>
      </c>
      <c r="I149" s="304">
        <v>8.4346704829492053E-2</v>
      </c>
      <c r="J149" s="304">
        <v>8.226699906640568E-2</v>
      </c>
      <c r="K149" s="304">
        <v>0.61266333029999998</v>
      </c>
    </row>
    <row r="150" spans="2:11" ht="16.5" thickBot="1" x14ac:dyDescent="0.3">
      <c r="B150" s="267" t="s">
        <v>244</v>
      </c>
      <c r="C150" s="236" t="s">
        <v>307</v>
      </c>
      <c r="D150" s="236" t="s">
        <v>52</v>
      </c>
      <c r="E150" s="236" t="s">
        <v>298</v>
      </c>
      <c r="F150" s="304">
        <v>1.0301414414351067</v>
      </c>
      <c r="G150" s="304">
        <v>0.9821878387999593</v>
      </c>
      <c r="H150" s="304">
        <v>1.0488232502387091</v>
      </c>
      <c r="I150" s="304">
        <v>1.4364858752187952E-3</v>
      </c>
      <c r="J150" s="304">
        <v>1.401066969888422E-3</v>
      </c>
      <c r="K150" s="304">
        <v>1.043410317E-2</v>
      </c>
    </row>
    <row r="151" spans="2:11" ht="16.5" thickBot="1" x14ac:dyDescent="0.3">
      <c r="B151" s="267" t="s">
        <v>244</v>
      </c>
      <c r="C151" s="236" t="s">
        <v>308</v>
      </c>
      <c r="D151" s="236" t="s">
        <v>55</v>
      </c>
      <c r="E151" s="236" t="s">
        <v>297</v>
      </c>
      <c r="F151" s="304">
        <v>1.0505461815712682</v>
      </c>
      <c r="G151" s="304">
        <v>0.9821878387999593</v>
      </c>
      <c r="H151" s="304">
        <v>1.0695980341752442</v>
      </c>
      <c r="I151" s="304">
        <v>1.0700354549106035E-2</v>
      </c>
      <c r="J151" s="304">
        <v>1.0436519831818274E-2</v>
      </c>
      <c r="K151" s="304">
        <v>7.7723425789999995E-2</v>
      </c>
    </row>
    <row r="152" spans="2:11" ht="16.5" thickBot="1" x14ac:dyDescent="0.3">
      <c r="B152" s="267" t="s">
        <v>244</v>
      </c>
      <c r="C152" s="236" t="s">
        <v>308</v>
      </c>
      <c r="D152" s="236" t="s">
        <v>52</v>
      </c>
      <c r="E152" s="236" t="s">
        <v>297</v>
      </c>
      <c r="F152" s="304">
        <v>1.0505461815712682</v>
      </c>
      <c r="G152" s="304">
        <v>0.9821878387999593</v>
      </c>
      <c r="H152" s="304">
        <v>1.0695980341752442</v>
      </c>
      <c r="I152" s="304">
        <v>1.8223484079016796E-4</v>
      </c>
      <c r="J152" s="304">
        <v>1.7774154316351398E-4</v>
      </c>
      <c r="K152" s="304">
        <v>1.323686618E-3</v>
      </c>
    </row>
    <row r="153" spans="2:11" ht="16.5" thickBot="1" x14ac:dyDescent="0.3">
      <c r="B153" s="267" t="s">
        <v>244</v>
      </c>
      <c r="C153" s="236" t="s">
        <v>307</v>
      </c>
      <c r="D153" s="236" t="s">
        <v>55</v>
      </c>
      <c r="E153" s="236" t="s">
        <v>297</v>
      </c>
      <c r="F153" s="304">
        <v>1.0301414414351067</v>
      </c>
      <c r="G153" s="304">
        <v>0.9821878387999593</v>
      </c>
      <c r="H153" s="304">
        <v>1.0488232502387091</v>
      </c>
      <c r="I153" s="304">
        <v>2.3553923732363903E-2</v>
      </c>
      <c r="J153" s="304">
        <v>2.2973163274341048E-2</v>
      </c>
      <c r="K153" s="304">
        <v>0.1710870079</v>
      </c>
    </row>
    <row r="154" spans="2:11" ht="16.5" thickBot="1" x14ac:dyDescent="0.3">
      <c r="B154" s="267" t="s">
        <v>244</v>
      </c>
      <c r="C154" s="236" t="s">
        <v>307</v>
      </c>
      <c r="D154" s="236" t="s">
        <v>52</v>
      </c>
      <c r="E154" s="236" t="s">
        <v>297</v>
      </c>
      <c r="F154" s="304">
        <v>1.0301414414351067</v>
      </c>
      <c r="G154" s="304">
        <v>0.9821878387999593</v>
      </c>
      <c r="H154" s="304">
        <v>1.0488232502387091</v>
      </c>
      <c r="I154" s="304">
        <v>4.0114048798477853E-4</v>
      </c>
      <c r="J154" s="304">
        <v>3.9124971410860063E-4</v>
      </c>
      <c r="K154" s="304">
        <v>2.9137364380000001E-3</v>
      </c>
    </row>
    <row r="155" spans="2:11" ht="16.5" thickBot="1" x14ac:dyDescent="0.3">
      <c r="B155" s="267" t="s">
        <v>244</v>
      </c>
      <c r="C155" s="236" t="s">
        <v>308</v>
      </c>
      <c r="D155" s="236" t="s">
        <v>55</v>
      </c>
      <c r="E155" s="236" t="s">
        <v>296</v>
      </c>
      <c r="F155" s="304">
        <v>1.0505461815712682</v>
      </c>
      <c r="G155" s="304">
        <v>0.9821878387999593</v>
      </c>
      <c r="H155" s="304">
        <v>1.0695980341752442</v>
      </c>
      <c r="I155" s="304">
        <v>4.8924488413005941E-3</v>
      </c>
      <c r="J155" s="304">
        <v>4.771817524743217E-3</v>
      </c>
      <c r="K155" s="304">
        <v>3.5536942510000002E-2</v>
      </c>
    </row>
    <row r="156" spans="2:11" ht="16.5" thickBot="1" x14ac:dyDescent="0.3">
      <c r="B156" s="267" t="s">
        <v>244</v>
      </c>
      <c r="C156" s="236" t="s">
        <v>308</v>
      </c>
      <c r="D156" s="236" t="s">
        <v>52</v>
      </c>
      <c r="E156" s="236" t="s">
        <v>296</v>
      </c>
      <c r="F156" s="304">
        <v>1.0505461815712682</v>
      </c>
      <c r="G156" s="304">
        <v>0.9821878387999593</v>
      </c>
      <c r="H156" s="304">
        <v>1.0695980341752442</v>
      </c>
      <c r="I156" s="304">
        <v>8.3321971591087421E-5</v>
      </c>
      <c r="J156" s="304">
        <v>8.126753229959403E-5</v>
      </c>
      <c r="K156" s="304">
        <v>6.0522004630000003E-4</v>
      </c>
    </row>
    <row r="157" spans="2:11" ht="16.5" thickBot="1" x14ac:dyDescent="0.3">
      <c r="B157" s="267" t="s">
        <v>244</v>
      </c>
      <c r="C157" s="236" t="s">
        <v>308</v>
      </c>
      <c r="D157" s="236" t="s">
        <v>55</v>
      </c>
      <c r="E157" s="236" t="s">
        <v>295</v>
      </c>
      <c r="F157" s="304">
        <v>1.0505461815712682</v>
      </c>
      <c r="G157" s="304">
        <v>0.9821878387999593</v>
      </c>
      <c r="H157" s="304">
        <v>1.0695980341752442</v>
      </c>
      <c r="I157" s="304">
        <v>1.6813859008411047E-2</v>
      </c>
      <c r="J157" s="304">
        <v>1.6399285854069072E-2</v>
      </c>
      <c r="K157" s="304">
        <v>0.12212966559999999</v>
      </c>
    </row>
    <row r="158" spans="2:11" ht="16.5" thickBot="1" x14ac:dyDescent="0.3">
      <c r="B158" s="267" t="s">
        <v>244</v>
      </c>
      <c r="C158" s="236" t="s">
        <v>308</v>
      </c>
      <c r="D158" s="236" t="s">
        <v>52</v>
      </c>
      <c r="E158" s="236" t="s">
        <v>295</v>
      </c>
      <c r="F158" s="304">
        <v>1.0505461815712682</v>
      </c>
      <c r="G158" s="304">
        <v>0.9821878387999593</v>
      </c>
      <c r="H158" s="304">
        <v>1.0695980341752442</v>
      </c>
      <c r="I158" s="304">
        <v>2.8635227832363722E-4</v>
      </c>
      <c r="J158" s="304">
        <v>2.7929179522940791E-4</v>
      </c>
      <c r="K158" s="304">
        <v>2.0799572530000002E-3</v>
      </c>
    </row>
    <row r="159" spans="2:11" ht="16.5" thickBot="1" x14ac:dyDescent="0.3">
      <c r="B159" s="267" t="s">
        <v>244</v>
      </c>
      <c r="C159" s="236" t="s">
        <v>307</v>
      </c>
      <c r="D159" s="236" t="s">
        <v>55</v>
      </c>
      <c r="E159" s="236" t="s">
        <v>295</v>
      </c>
      <c r="F159" s="304">
        <v>1.0301414414351067</v>
      </c>
      <c r="G159" s="304">
        <v>0.9821878387999593</v>
      </c>
      <c r="H159" s="304">
        <v>1.0488232502387091</v>
      </c>
      <c r="I159" s="304">
        <v>3.5025906961156004E-3</v>
      </c>
      <c r="J159" s="304">
        <v>3.4162286020519412E-3</v>
      </c>
      <c r="K159" s="304">
        <v>2.5441525959999999E-2</v>
      </c>
    </row>
    <row r="160" spans="2:11" ht="16.5" thickBot="1" x14ac:dyDescent="0.3">
      <c r="B160" s="267" t="s">
        <v>244</v>
      </c>
      <c r="C160" s="236" t="s">
        <v>307</v>
      </c>
      <c r="D160" s="236" t="s">
        <v>52</v>
      </c>
      <c r="E160" s="236" t="s">
        <v>295</v>
      </c>
      <c r="F160" s="304">
        <v>1.0301414414351067</v>
      </c>
      <c r="G160" s="304">
        <v>0.9821878387999593</v>
      </c>
      <c r="H160" s="304">
        <v>1.0488232502387091</v>
      </c>
      <c r="I160" s="304">
        <v>5.9651672892358812E-5</v>
      </c>
      <c r="J160" s="304">
        <v>5.8180863473748247E-5</v>
      </c>
      <c r="K160" s="304">
        <v>4.332877336E-4</v>
      </c>
    </row>
  </sheetData>
  <mergeCells count="28">
    <mergeCell ref="S8:S9"/>
    <mergeCell ref="Z8:Z9"/>
    <mergeCell ref="B6:K6"/>
    <mergeCell ref="M6:V6"/>
    <mergeCell ref="X6:AG6"/>
    <mergeCell ref="AI6:AR6"/>
    <mergeCell ref="B7:K7"/>
    <mergeCell ref="M7:V7"/>
    <mergeCell ref="X7:AG7"/>
    <mergeCell ref="AI7:AR7"/>
    <mergeCell ref="AA8:AA9"/>
    <mergeCell ref="D8:D9"/>
    <mergeCell ref="E8:E9"/>
    <mergeCell ref="F8:F9"/>
    <mergeCell ref="G8:G9"/>
    <mergeCell ref="H8:H9"/>
    <mergeCell ref="O8:O9"/>
    <mergeCell ref="P8:P9"/>
    <mergeCell ref="Q8:Q9"/>
    <mergeCell ref="R8:R9"/>
    <mergeCell ref="AN8:AN9"/>
    <mergeCell ref="AO8:AO9"/>
    <mergeCell ref="AB8:AB9"/>
    <mergeCell ref="AC8:AC9"/>
    <mergeCell ref="AD8:AD9"/>
    <mergeCell ref="AK8:AK9"/>
    <mergeCell ref="AL8:AL9"/>
    <mergeCell ref="AM8:AM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59"/>
  <sheetViews>
    <sheetView topLeftCell="A28" workbookViewId="0">
      <selection activeCell="L11" sqref="L11"/>
    </sheetView>
  </sheetViews>
  <sheetFormatPr defaultRowHeight="15" x14ac:dyDescent="0.25"/>
  <cols>
    <col min="2" max="2" width="22.85546875" bestFit="1" customWidth="1"/>
    <col min="3" max="3" width="12.28515625" customWidth="1"/>
    <col min="4" max="4" width="16.28515625" customWidth="1"/>
    <col min="5" max="5" width="14.5703125" customWidth="1"/>
    <col min="6" max="6" width="12.140625" customWidth="1"/>
  </cols>
  <sheetData>
    <row r="1" spans="2:6" ht="15.75" thickBot="1" x14ac:dyDescent="0.3"/>
    <row r="2" spans="2:6" ht="16.5" thickBot="1" x14ac:dyDescent="0.3">
      <c r="B2" s="126" t="s">
        <v>28</v>
      </c>
      <c r="C2" s="127"/>
      <c r="D2" s="127"/>
      <c r="E2" s="127"/>
      <c r="F2" s="128"/>
    </row>
    <row r="3" spans="2:6" ht="48.75" customHeight="1" thickBot="1" x14ac:dyDescent="0.3">
      <c r="B3" s="32" t="s">
        <v>18</v>
      </c>
      <c r="C3" s="32" t="s">
        <v>15</v>
      </c>
      <c r="D3" s="32" t="s">
        <v>22</v>
      </c>
      <c r="E3" s="32" t="s">
        <v>21</v>
      </c>
      <c r="F3" s="32" t="s">
        <v>20</v>
      </c>
    </row>
    <row r="4" spans="2:6" ht="16.5" thickBot="1" x14ac:dyDescent="0.3">
      <c r="B4" s="126" t="s">
        <v>16</v>
      </c>
      <c r="C4" s="127"/>
      <c r="D4" s="127"/>
      <c r="E4" s="127"/>
      <c r="F4" s="128"/>
    </row>
    <row r="5" spans="2:6" ht="15.75" x14ac:dyDescent="0.25">
      <c r="B5" s="30" t="s">
        <v>37</v>
      </c>
      <c r="C5" s="38">
        <v>20171</v>
      </c>
      <c r="D5" s="41">
        <v>2118</v>
      </c>
      <c r="E5" s="41">
        <v>2138</v>
      </c>
      <c r="F5" s="42">
        <f>4195568/1000</f>
        <v>4195.5680000000002</v>
      </c>
    </row>
    <row r="6" spans="2:6" ht="15.75" x14ac:dyDescent="0.25">
      <c r="B6" s="31" t="s">
        <v>34</v>
      </c>
      <c r="C6" s="54">
        <v>20</v>
      </c>
      <c r="D6" s="37">
        <v>9.9</v>
      </c>
      <c r="E6" s="37">
        <v>8.9</v>
      </c>
      <c r="F6" s="40">
        <f>48340/1000</f>
        <v>48.34</v>
      </c>
    </row>
    <row r="7" spans="2:6" ht="15.75" x14ac:dyDescent="0.25">
      <c r="B7" s="31" t="s">
        <v>35</v>
      </c>
      <c r="C7" s="54">
        <v>250</v>
      </c>
      <c r="D7" s="37">
        <v>0</v>
      </c>
      <c r="E7" s="37">
        <v>737.5</v>
      </c>
      <c r="F7" s="40">
        <f>2077250/1000</f>
        <v>2077.25</v>
      </c>
    </row>
    <row r="8" spans="2:6" ht="16.5" thickBot="1" x14ac:dyDescent="0.3">
      <c r="B8" s="53" t="s">
        <v>36</v>
      </c>
      <c r="C8" s="55">
        <v>1005</v>
      </c>
      <c r="D8" s="44">
        <v>370.8</v>
      </c>
      <c r="E8" s="44">
        <v>374.9</v>
      </c>
      <c r="F8" s="45">
        <f>897465/1000</f>
        <v>897.46500000000003</v>
      </c>
    </row>
    <row r="9" spans="2:6" ht="16.5" thickBot="1" x14ac:dyDescent="0.3">
      <c r="B9" s="26" t="s">
        <v>14</v>
      </c>
      <c r="C9" s="54">
        <f>SUM(C5:C8)</f>
        <v>21446</v>
      </c>
      <c r="D9" s="37">
        <f>SUM(D5:D8)</f>
        <v>2498.7000000000003</v>
      </c>
      <c r="E9" s="37">
        <f>SUM(E5:E8)</f>
        <v>3259.3</v>
      </c>
      <c r="F9" s="40">
        <f>SUM(F5:F8)</f>
        <v>7218.6230000000005</v>
      </c>
    </row>
    <row r="10" spans="2:6" ht="16.5" thickBot="1" x14ac:dyDescent="0.3">
      <c r="B10" s="126" t="s">
        <v>17</v>
      </c>
      <c r="C10" s="127"/>
      <c r="D10" s="127"/>
      <c r="E10" s="127"/>
      <c r="F10" s="128"/>
    </row>
    <row r="11" spans="2:6" ht="15.75" x14ac:dyDescent="0.25">
      <c r="B11" s="30" t="s">
        <v>37</v>
      </c>
      <c r="C11" s="38">
        <v>245</v>
      </c>
      <c r="D11" s="41">
        <v>30.6</v>
      </c>
      <c r="E11" s="41">
        <v>31.1</v>
      </c>
      <c r="F11" s="42">
        <f>137690/1000</f>
        <v>137.69</v>
      </c>
    </row>
    <row r="12" spans="2:6" ht="16.5" thickBot="1" x14ac:dyDescent="0.3">
      <c r="B12" s="53" t="s">
        <v>35</v>
      </c>
      <c r="C12" s="48">
        <v>1</v>
      </c>
      <c r="D12" s="49">
        <v>0</v>
      </c>
      <c r="E12" s="49">
        <v>14.9</v>
      </c>
      <c r="F12" s="50">
        <f>41175/1000</f>
        <v>41.174999999999997</v>
      </c>
    </row>
    <row r="13" spans="2:6" ht="16.5" thickBot="1" x14ac:dyDescent="0.3">
      <c r="B13" s="46" t="s">
        <v>14</v>
      </c>
      <c r="C13" s="47">
        <f>SUM(C11:C12)</f>
        <v>246</v>
      </c>
      <c r="D13" s="47">
        <f t="shared" ref="D13:F13" si="0">SUM(D11:D12)</f>
        <v>30.6</v>
      </c>
      <c r="E13" s="47">
        <f t="shared" si="0"/>
        <v>46</v>
      </c>
      <c r="F13" s="47">
        <f t="shared" si="0"/>
        <v>178.86500000000001</v>
      </c>
    </row>
    <row r="14" spans="2:6" ht="16.5" thickBot="1" x14ac:dyDescent="0.3">
      <c r="B14" s="29" t="s">
        <v>19</v>
      </c>
      <c r="C14" s="51">
        <f>C9+C13</f>
        <v>21692</v>
      </c>
      <c r="D14" s="52">
        <f t="shared" ref="D14:F14" si="1">D9+D13</f>
        <v>2529.3000000000002</v>
      </c>
      <c r="E14" s="52">
        <f t="shared" si="1"/>
        <v>3305.3</v>
      </c>
      <c r="F14" s="39">
        <f t="shared" si="1"/>
        <v>7397.4880000000003</v>
      </c>
    </row>
    <row r="15" spans="2:6" ht="15.75" x14ac:dyDescent="0.25">
      <c r="B15" s="33"/>
      <c r="C15" s="33"/>
      <c r="D15" s="33"/>
      <c r="E15" s="33"/>
      <c r="F15" s="33"/>
    </row>
    <row r="16" spans="2:6" ht="15.75" thickBot="1" x14ac:dyDescent="0.3"/>
    <row r="17" spans="2:6" ht="16.5" thickBot="1" x14ac:dyDescent="0.3">
      <c r="B17" s="126" t="s">
        <v>29</v>
      </c>
      <c r="C17" s="127"/>
      <c r="D17" s="127"/>
      <c r="E17" s="127"/>
      <c r="F17" s="128"/>
    </row>
    <row r="18" spans="2:6" ht="48.75" customHeight="1" thickBot="1" x14ac:dyDescent="0.3">
      <c r="B18" s="32" t="s">
        <v>18</v>
      </c>
      <c r="C18" s="32" t="s">
        <v>15</v>
      </c>
      <c r="D18" s="32" t="s">
        <v>22</v>
      </c>
      <c r="E18" s="32" t="s">
        <v>21</v>
      </c>
      <c r="F18" s="32" t="s">
        <v>20</v>
      </c>
    </row>
    <row r="19" spans="2:6" ht="16.5" thickBot="1" x14ac:dyDescent="0.3">
      <c r="B19" s="126" t="s">
        <v>16</v>
      </c>
      <c r="C19" s="127"/>
      <c r="D19" s="127"/>
      <c r="E19" s="127"/>
      <c r="F19" s="128"/>
    </row>
    <row r="20" spans="2:6" ht="15.75" x14ac:dyDescent="0.25">
      <c r="B20" s="30" t="s">
        <v>37</v>
      </c>
      <c r="C20" s="38">
        <v>16730</v>
      </c>
      <c r="D20" s="41">
        <v>1756.7</v>
      </c>
      <c r="E20" s="41">
        <v>1773.4</v>
      </c>
      <c r="F20" s="42">
        <f>3479840/1000</f>
        <v>3479.84</v>
      </c>
    </row>
    <row r="21" spans="2:6" ht="15.75" x14ac:dyDescent="0.25">
      <c r="B21" s="31" t="s">
        <v>34</v>
      </c>
      <c r="C21" s="54">
        <v>1</v>
      </c>
      <c r="D21" s="37">
        <v>0.5</v>
      </c>
      <c r="E21" s="37">
        <v>0.4</v>
      </c>
      <c r="F21" s="40">
        <f>2417/1000</f>
        <v>2.4169999999999998</v>
      </c>
    </row>
    <row r="22" spans="2:6" ht="15.75" x14ac:dyDescent="0.25">
      <c r="B22" s="31" t="s">
        <v>35</v>
      </c>
      <c r="C22" s="54">
        <v>406</v>
      </c>
      <c r="D22" s="37">
        <v>0</v>
      </c>
      <c r="E22" s="37">
        <v>1197.7</v>
      </c>
      <c r="F22" s="40">
        <f>3373454/1000</f>
        <v>3373.4540000000002</v>
      </c>
    </row>
    <row r="23" spans="2:6" ht="16.5" thickBot="1" x14ac:dyDescent="0.3">
      <c r="B23" s="53" t="s">
        <v>36</v>
      </c>
      <c r="C23" s="55">
        <v>1518</v>
      </c>
      <c r="D23" s="44">
        <v>560.1</v>
      </c>
      <c r="E23" s="44">
        <v>566.20000000000005</v>
      </c>
      <c r="F23" s="45">
        <f>1355574/1000</f>
        <v>1355.5740000000001</v>
      </c>
    </row>
    <row r="24" spans="2:6" ht="16.5" thickBot="1" x14ac:dyDescent="0.3">
      <c r="B24" s="26" t="s">
        <v>14</v>
      </c>
      <c r="C24" s="54">
        <f>SUM(C20:C23)</f>
        <v>18655</v>
      </c>
      <c r="D24" s="37">
        <f>SUM(D20:D23)</f>
        <v>2317.3000000000002</v>
      </c>
      <c r="E24" s="37">
        <f>SUM(E20:E23)</f>
        <v>3537.7</v>
      </c>
      <c r="F24" s="40">
        <f>SUM(F20:F23)</f>
        <v>8211.2849999999999</v>
      </c>
    </row>
    <row r="25" spans="2:6" ht="16.5" thickBot="1" x14ac:dyDescent="0.3">
      <c r="B25" s="126" t="s">
        <v>17</v>
      </c>
      <c r="C25" s="127"/>
      <c r="D25" s="127"/>
      <c r="E25" s="127"/>
      <c r="F25" s="128"/>
    </row>
    <row r="26" spans="2:6" ht="15.75" x14ac:dyDescent="0.25">
      <c r="B26" s="30" t="s">
        <v>37</v>
      </c>
      <c r="C26" s="38">
        <v>207</v>
      </c>
      <c r="D26" s="41">
        <v>25.9</v>
      </c>
      <c r="E26" s="41">
        <v>26.3</v>
      </c>
      <c r="F26" s="42">
        <f>116334/1000</f>
        <v>116.334</v>
      </c>
    </row>
    <row r="27" spans="2:6" ht="16.5" thickBot="1" x14ac:dyDescent="0.3">
      <c r="B27" s="53" t="s">
        <v>35</v>
      </c>
      <c r="C27" s="48">
        <v>7</v>
      </c>
      <c r="D27" s="49">
        <v>0</v>
      </c>
      <c r="E27" s="49">
        <v>104.3</v>
      </c>
      <c r="F27" s="50">
        <f>288225/1000</f>
        <v>288.22500000000002</v>
      </c>
    </row>
    <row r="28" spans="2:6" ht="16.5" thickBot="1" x14ac:dyDescent="0.3">
      <c r="B28" s="46" t="s">
        <v>14</v>
      </c>
      <c r="C28" s="47">
        <f>SUM(C26:C27)</f>
        <v>214</v>
      </c>
      <c r="D28" s="47">
        <f t="shared" ref="D28" si="2">SUM(D26:D27)</f>
        <v>25.9</v>
      </c>
      <c r="E28" s="47">
        <f t="shared" ref="E28:F28" si="3">SUM(E26:E27)</f>
        <v>130.6</v>
      </c>
      <c r="F28" s="47">
        <f t="shared" si="3"/>
        <v>404.55900000000003</v>
      </c>
    </row>
    <row r="29" spans="2:6" ht="16.5" thickBot="1" x14ac:dyDescent="0.3">
      <c r="B29" s="29" t="s">
        <v>19</v>
      </c>
      <c r="C29" s="51">
        <f>C24+C28</f>
        <v>18869</v>
      </c>
      <c r="D29" s="52">
        <f t="shared" ref="D29" si="4">D24+D28</f>
        <v>2343.2000000000003</v>
      </c>
      <c r="E29" s="52">
        <f t="shared" ref="E29" si="5">E24+E28</f>
        <v>3668.2999999999997</v>
      </c>
      <c r="F29" s="39">
        <f t="shared" ref="F29" si="6">F24+F28</f>
        <v>8615.8439999999991</v>
      </c>
    </row>
    <row r="31" spans="2:6" ht="15.75" thickBot="1" x14ac:dyDescent="0.3"/>
    <row r="32" spans="2:6" ht="16.5" thickBot="1" x14ac:dyDescent="0.3">
      <c r="B32" s="126" t="s">
        <v>30</v>
      </c>
      <c r="C32" s="127"/>
      <c r="D32" s="127"/>
      <c r="E32" s="127"/>
      <c r="F32" s="128"/>
    </row>
    <row r="33" spans="2:6" ht="48.75" customHeight="1" thickBot="1" x14ac:dyDescent="0.3">
      <c r="B33" s="32" t="s">
        <v>18</v>
      </c>
      <c r="C33" s="32" t="s">
        <v>15</v>
      </c>
      <c r="D33" s="32" t="s">
        <v>22</v>
      </c>
      <c r="E33" s="32" t="s">
        <v>21</v>
      </c>
      <c r="F33" s="32" t="s">
        <v>20</v>
      </c>
    </row>
    <row r="34" spans="2:6" ht="16.5" thickBot="1" x14ac:dyDescent="0.3">
      <c r="B34" s="126" t="s">
        <v>16</v>
      </c>
      <c r="C34" s="127"/>
      <c r="D34" s="127"/>
      <c r="E34" s="127"/>
      <c r="F34" s="128"/>
    </row>
    <row r="35" spans="2:6" ht="15.75" x14ac:dyDescent="0.25">
      <c r="B35" s="30" t="s">
        <v>37</v>
      </c>
      <c r="C35" s="38">
        <v>16516</v>
      </c>
      <c r="D35" s="41">
        <v>1734.2</v>
      </c>
      <c r="E35" s="41">
        <v>1750.7</v>
      </c>
      <c r="F35" s="42">
        <f>3435328/1000</f>
        <v>3435.328</v>
      </c>
    </row>
    <row r="36" spans="2:6" ht="15.75" x14ac:dyDescent="0.25">
      <c r="B36" s="31" t="s">
        <v>34</v>
      </c>
      <c r="C36" s="54">
        <v>0</v>
      </c>
      <c r="D36" s="37">
        <v>0</v>
      </c>
      <c r="E36" s="37">
        <v>0</v>
      </c>
      <c r="F36" s="40">
        <v>0</v>
      </c>
    </row>
    <row r="37" spans="2:6" ht="15.75" x14ac:dyDescent="0.25">
      <c r="B37" s="31" t="s">
        <v>35</v>
      </c>
      <c r="C37" s="54">
        <v>349</v>
      </c>
      <c r="D37" s="37">
        <v>0</v>
      </c>
      <c r="E37" s="37">
        <v>1029.5999999999999</v>
      </c>
      <c r="F37" s="40">
        <f>2899841/1000</f>
        <v>2899.8409999999999</v>
      </c>
    </row>
    <row r="38" spans="2:6" ht="16.5" thickBot="1" x14ac:dyDescent="0.3">
      <c r="B38" s="53" t="s">
        <v>36</v>
      </c>
      <c r="C38" s="55">
        <v>1225</v>
      </c>
      <c r="D38" s="44">
        <v>452</v>
      </c>
      <c r="E38" s="44">
        <v>456.9</v>
      </c>
      <c r="F38" s="45">
        <f>1093925/1000</f>
        <v>1093.925</v>
      </c>
    </row>
    <row r="39" spans="2:6" ht="16.5" thickBot="1" x14ac:dyDescent="0.3">
      <c r="B39" s="26" t="s">
        <v>14</v>
      </c>
      <c r="C39" s="54">
        <f>SUM(C35:C38)</f>
        <v>18090</v>
      </c>
      <c r="D39" s="37">
        <f>SUM(D35:D38)</f>
        <v>2186.1999999999998</v>
      </c>
      <c r="E39" s="37">
        <f>SUM(E35:E38)</f>
        <v>3237.2000000000003</v>
      </c>
      <c r="F39" s="40">
        <f>SUM(F35:F38)</f>
        <v>7429.0940000000001</v>
      </c>
    </row>
    <row r="40" spans="2:6" ht="16.5" thickBot="1" x14ac:dyDescent="0.3">
      <c r="B40" s="126" t="s">
        <v>17</v>
      </c>
      <c r="C40" s="127"/>
      <c r="D40" s="127"/>
      <c r="E40" s="127"/>
      <c r="F40" s="128"/>
    </row>
    <row r="41" spans="2:6" ht="15.75" x14ac:dyDescent="0.25">
      <c r="B41" s="30" t="s">
        <v>37</v>
      </c>
      <c r="C41" s="38">
        <v>146</v>
      </c>
      <c r="D41" s="41">
        <v>18.3</v>
      </c>
      <c r="E41" s="41">
        <v>18.5</v>
      </c>
      <c r="F41" s="42">
        <f>82052/1000</f>
        <v>82.052000000000007</v>
      </c>
    </row>
    <row r="42" spans="2:6" ht="16.5" thickBot="1" x14ac:dyDescent="0.3">
      <c r="B42" s="53" t="s">
        <v>35</v>
      </c>
      <c r="C42" s="48">
        <v>74</v>
      </c>
      <c r="D42" s="49">
        <v>0</v>
      </c>
      <c r="E42" s="49">
        <v>1102.5999999999999</v>
      </c>
      <c r="F42" s="50">
        <f>3046950/1000</f>
        <v>3046.95</v>
      </c>
    </row>
    <row r="43" spans="2:6" ht="16.5" thickBot="1" x14ac:dyDescent="0.3">
      <c r="B43" s="46" t="s">
        <v>14</v>
      </c>
      <c r="C43" s="47">
        <f>SUM(C41:C42)</f>
        <v>220</v>
      </c>
      <c r="D43" s="47">
        <f t="shared" ref="D43" si="7">SUM(D41:D42)</f>
        <v>18.3</v>
      </c>
      <c r="E43" s="47">
        <f t="shared" ref="E43" si="8">SUM(E41:E42)</f>
        <v>1121.0999999999999</v>
      </c>
      <c r="F43" s="47">
        <f t="shared" ref="F43" si="9">SUM(F41:F42)</f>
        <v>3129.002</v>
      </c>
    </row>
    <row r="44" spans="2:6" ht="16.5" thickBot="1" x14ac:dyDescent="0.3">
      <c r="B44" s="29" t="s">
        <v>19</v>
      </c>
      <c r="C44" s="51">
        <f>C39+C43</f>
        <v>18310</v>
      </c>
      <c r="D44" s="52">
        <f t="shared" ref="D44" si="10">D39+D43</f>
        <v>2204.5</v>
      </c>
      <c r="E44" s="52">
        <f t="shared" ref="E44" si="11">E39+E43</f>
        <v>4358.3</v>
      </c>
      <c r="F44" s="39">
        <f t="shared" ref="F44" si="12">F39+F43</f>
        <v>10558.096</v>
      </c>
    </row>
    <row r="45" spans="2:6" ht="15.75" x14ac:dyDescent="0.25">
      <c r="B45" s="33"/>
      <c r="C45" s="33"/>
      <c r="D45" s="33"/>
      <c r="E45" s="33"/>
      <c r="F45" s="33"/>
    </row>
    <row r="46" spans="2:6" ht="15.75" thickBot="1" x14ac:dyDescent="0.3"/>
    <row r="47" spans="2:6" ht="16.5" thickBot="1" x14ac:dyDescent="0.3">
      <c r="B47" s="126" t="s">
        <v>31</v>
      </c>
      <c r="C47" s="127"/>
      <c r="D47" s="127"/>
      <c r="E47" s="127"/>
      <c r="F47" s="128"/>
    </row>
    <row r="48" spans="2:6" ht="48.75" customHeight="1" thickBot="1" x14ac:dyDescent="0.3">
      <c r="B48" s="32" t="s">
        <v>18</v>
      </c>
      <c r="C48" s="32" t="s">
        <v>15</v>
      </c>
      <c r="D48" s="32" t="s">
        <v>22</v>
      </c>
      <c r="E48" s="32" t="s">
        <v>21</v>
      </c>
      <c r="F48" s="32" t="s">
        <v>20</v>
      </c>
    </row>
    <row r="49" spans="2:6" ht="16.5" thickBot="1" x14ac:dyDescent="0.3">
      <c r="B49" s="126" t="s">
        <v>16</v>
      </c>
      <c r="C49" s="127"/>
      <c r="D49" s="127"/>
      <c r="E49" s="127"/>
      <c r="F49" s="128"/>
    </row>
    <row r="50" spans="2:6" ht="15.75" x14ac:dyDescent="0.25">
      <c r="B50" s="30" t="s">
        <v>37</v>
      </c>
      <c r="C50" s="38">
        <v>14681</v>
      </c>
      <c r="D50" s="41">
        <v>1541.5</v>
      </c>
      <c r="E50" s="41">
        <v>1556.2</v>
      </c>
      <c r="F50" s="42">
        <f>3053648/1000</f>
        <v>3053.6480000000001</v>
      </c>
    </row>
    <row r="51" spans="2:6" ht="15.75" x14ac:dyDescent="0.25">
      <c r="B51" s="31" t="s">
        <v>34</v>
      </c>
      <c r="C51" s="54">
        <v>2</v>
      </c>
      <c r="D51" s="37">
        <v>1</v>
      </c>
      <c r="E51" s="37">
        <v>0.9</v>
      </c>
      <c r="F51" s="40">
        <f>4834/1000</f>
        <v>4.8339999999999996</v>
      </c>
    </row>
    <row r="52" spans="2:6" ht="15.75" x14ac:dyDescent="0.25">
      <c r="B52" s="31" t="s">
        <v>35</v>
      </c>
      <c r="C52" s="54">
        <v>330</v>
      </c>
      <c r="D52" s="37">
        <v>0</v>
      </c>
      <c r="E52" s="37">
        <v>973.5</v>
      </c>
      <c r="F52" s="40">
        <f>2741970/1000</f>
        <v>2741.97</v>
      </c>
    </row>
    <row r="53" spans="2:6" ht="16.5" thickBot="1" x14ac:dyDescent="0.3">
      <c r="B53" s="53" t="s">
        <v>36</v>
      </c>
      <c r="C53" s="55">
        <v>1294</v>
      </c>
      <c r="D53" s="44">
        <v>477.5</v>
      </c>
      <c r="E53" s="44">
        <v>482.7</v>
      </c>
      <c r="F53" s="45">
        <f>1155542/1000</f>
        <v>1155.5419999999999</v>
      </c>
    </row>
    <row r="54" spans="2:6" ht="16.5" thickBot="1" x14ac:dyDescent="0.3">
      <c r="B54" s="26" t="s">
        <v>14</v>
      </c>
      <c r="C54" s="54">
        <f>SUM(C50:C53)</f>
        <v>16307</v>
      </c>
      <c r="D54" s="37">
        <f>SUM(D50:D53)</f>
        <v>2020</v>
      </c>
      <c r="E54" s="37">
        <f>SUM(E50:E53)</f>
        <v>3013.3</v>
      </c>
      <c r="F54" s="40">
        <f>SUM(F50:F53)</f>
        <v>6955.9939999999988</v>
      </c>
    </row>
    <row r="55" spans="2:6" ht="16.5" thickBot="1" x14ac:dyDescent="0.3">
      <c r="B55" s="126" t="s">
        <v>17</v>
      </c>
      <c r="C55" s="127"/>
      <c r="D55" s="127"/>
      <c r="E55" s="127"/>
      <c r="F55" s="128"/>
    </row>
    <row r="56" spans="2:6" ht="15.75" x14ac:dyDescent="0.25">
      <c r="B56" s="30" t="s">
        <v>37</v>
      </c>
      <c r="C56" s="38">
        <v>137</v>
      </c>
      <c r="D56" s="41">
        <v>17.100000000000001</v>
      </c>
      <c r="E56" s="41">
        <v>17.399999999999999</v>
      </c>
      <c r="F56" s="42">
        <f>76994/1000</f>
        <v>76.994</v>
      </c>
    </row>
    <row r="57" spans="2:6" ht="16.5" thickBot="1" x14ac:dyDescent="0.3">
      <c r="B57" s="53" t="s">
        <v>35</v>
      </c>
      <c r="C57" s="48">
        <v>63</v>
      </c>
      <c r="D57" s="49">
        <v>0</v>
      </c>
      <c r="E57" s="49">
        <v>938.7</v>
      </c>
      <c r="F57" s="50">
        <f>2594025/1000</f>
        <v>2594.0250000000001</v>
      </c>
    </row>
    <row r="58" spans="2:6" ht="16.5" thickBot="1" x14ac:dyDescent="0.3">
      <c r="B58" s="46" t="s">
        <v>14</v>
      </c>
      <c r="C58" s="47">
        <f>SUM(C56:C57)</f>
        <v>200</v>
      </c>
      <c r="D58" s="47">
        <f t="shared" ref="D58" si="13">SUM(D56:D57)</f>
        <v>17.100000000000001</v>
      </c>
      <c r="E58" s="47">
        <f t="shared" ref="E58" si="14">SUM(E56:E57)</f>
        <v>956.1</v>
      </c>
      <c r="F58" s="47">
        <f t="shared" ref="F58" si="15">SUM(F56:F57)</f>
        <v>2671.0190000000002</v>
      </c>
    </row>
    <row r="59" spans="2:6" ht="16.5" thickBot="1" x14ac:dyDescent="0.3">
      <c r="B59" s="29" t="s">
        <v>19</v>
      </c>
      <c r="C59" s="51">
        <f>C54+C58</f>
        <v>16507</v>
      </c>
      <c r="D59" s="52">
        <f t="shared" ref="D59" si="16">D54+D58</f>
        <v>2037.1</v>
      </c>
      <c r="E59" s="52">
        <f t="shared" ref="E59" si="17">E54+E58</f>
        <v>3969.4</v>
      </c>
      <c r="F59" s="39">
        <f t="shared" ref="F59" si="18">F54+F58</f>
        <v>9627.012999999999</v>
      </c>
    </row>
  </sheetData>
  <mergeCells count="12">
    <mergeCell ref="B55:F55"/>
    <mergeCell ref="B17:F17"/>
    <mergeCell ref="B19:F19"/>
    <mergeCell ref="B25:F25"/>
    <mergeCell ref="B32:F32"/>
    <mergeCell ref="B34:F34"/>
    <mergeCell ref="B40:F40"/>
    <mergeCell ref="B4:F4"/>
    <mergeCell ref="B10:F10"/>
    <mergeCell ref="B2:F2"/>
    <mergeCell ref="B47:F47"/>
    <mergeCell ref="B49:F4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27F9E-384C-4FC7-9614-170D149FAC03}">
  <dimension ref="A1:AT218"/>
  <sheetViews>
    <sheetView workbookViewId="0">
      <selection activeCell="A3" sqref="A3"/>
    </sheetView>
  </sheetViews>
  <sheetFormatPr defaultRowHeight="15" x14ac:dyDescent="0.25"/>
  <cols>
    <col min="13" max="13" width="14.28515625" customWidth="1"/>
    <col min="14" max="14" width="38.7109375" customWidth="1"/>
    <col min="15" max="15" width="14.28515625" customWidth="1"/>
    <col min="16" max="16" width="29.28515625" customWidth="1"/>
    <col min="23" max="23" width="16.140625" customWidth="1"/>
    <col min="37" max="37" width="35.5703125" customWidth="1"/>
    <col min="39" max="39" width="33.7109375" customWidth="1"/>
    <col min="46" max="46" width="21.28515625" customWidth="1"/>
  </cols>
  <sheetData>
    <row r="1" spans="1:46" ht="15.75" x14ac:dyDescent="0.25">
      <c r="A1" s="143"/>
    </row>
    <row r="2" spans="1:46" ht="15.75" x14ac:dyDescent="0.25">
      <c r="A2" s="143"/>
    </row>
    <row r="3" spans="1:46" ht="15.75" x14ac:dyDescent="0.25">
      <c r="A3" s="143"/>
    </row>
    <row r="5" spans="1:46" ht="15.75" thickBot="1" x14ac:dyDescent="0.3"/>
    <row r="6" spans="1:46" ht="16.5" thickBot="1" x14ac:dyDescent="0.3">
      <c r="A6" s="237"/>
      <c r="B6" s="250" t="s">
        <v>717</v>
      </c>
      <c r="C6" s="249"/>
      <c r="D6" s="249"/>
      <c r="E6" s="249"/>
      <c r="F6" s="249"/>
      <c r="G6" s="249"/>
      <c r="H6" s="249"/>
      <c r="I6" s="249"/>
      <c r="J6" s="249"/>
      <c r="K6" s="248"/>
      <c r="L6" s="237"/>
      <c r="M6" s="250" t="s">
        <v>716</v>
      </c>
      <c r="N6" s="249"/>
      <c r="O6" s="249"/>
      <c r="P6" s="249"/>
      <c r="Q6" s="249"/>
      <c r="R6" s="249"/>
      <c r="S6" s="249"/>
      <c r="T6" s="249"/>
      <c r="U6" s="249"/>
      <c r="V6" s="249"/>
      <c r="W6" s="248"/>
      <c r="X6" s="237"/>
      <c r="Y6" s="250" t="s">
        <v>717</v>
      </c>
      <c r="Z6" s="249"/>
      <c r="AA6" s="249"/>
      <c r="AB6" s="249"/>
      <c r="AC6" s="249"/>
      <c r="AD6" s="249"/>
      <c r="AE6" s="249"/>
      <c r="AF6" s="249"/>
      <c r="AG6" s="249"/>
      <c r="AH6" s="248"/>
      <c r="AI6" s="237"/>
      <c r="AJ6" s="250" t="s">
        <v>716</v>
      </c>
      <c r="AK6" s="249"/>
      <c r="AL6" s="249"/>
      <c r="AM6" s="249"/>
      <c r="AN6" s="249"/>
      <c r="AO6" s="249"/>
      <c r="AP6" s="249"/>
      <c r="AQ6" s="249"/>
      <c r="AR6" s="249"/>
      <c r="AS6" s="249"/>
      <c r="AT6" s="248"/>
    </row>
    <row r="7" spans="1:46" ht="16.5" thickBot="1" x14ac:dyDescent="0.3">
      <c r="A7" s="237"/>
      <c r="B7" s="250" t="s">
        <v>722</v>
      </c>
      <c r="C7" s="249"/>
      <c r="D7" s="249"/>
      <c r="E7" s="249"/>
      <c r="F7" s="249"/>
      <c r="G7" s="249"/>
      <c r="H7" s="249"/>
      <c r="I7" s="249"/>
      <c r="J7" s="249"/>
      <c r="K7" s="248"/>
      <c r="L7" s="237"/>
      <c r="M7" s="250" t="s">
        <v>722</v>
      </c>
      <c r="N7" s="249"/>
      <c r="O7" s="249"/>
      <c r="P7" s="249"/>
      <c r="Q7" s="249"/>
      <c r="R7" s="249"/>
      <c r="S7" s="249"/>
      <c r="T7" s="249"/>
      <c r="U7" s="249"/>
      <c r="V7" s="249"/>
      <c r="W7" s="248"/>
      <c r="X7" s="237"/>
      <c r="Y7" s="250" t="s">
        <v>721</v>
      </c>
      <c r="Z7" s="249"/>
      <c r="AA7" s="249"/>
      <c r="AB7" s="249"/>
      <c r="AC7" s="249"/>
      <c r="AD7" s="249"/>
      <c r="AE7" s="249"/>
      <c r="AF7" s="249"/>
      <c r="AG7" s="249"/>
      <c r="AH7" s="248"/>
      <c r="AI7" s="237"/>
      <c r="AJ7" s="250" t="s">
        <v>721</v>
      </c>
      <c r="AK7" s="249"/>
      <c r="AL7" s="249"/>
      <c r="AM7" s="249"/>
      <c r="AN7" s="249"/>
      <c r="AO7" s="249"/>
      <c r="AP7" s="249"/>
      <c r="AQ7" s="249"/>
      <c r="AR7" s="249"/>
      <c r="AS7" s="249"/>
      <c r="AT7" s="248"/>
    </row>
    <row r="8" spans="1:46" ht="15.75" x14ac:dyDescent="0.25">
      <c r="A8" s="237"/>
      <c r="B8" s="261" t="s">
        <v>272</v>
      </c>
      <c r="C8" s="259" t="s">
        <v>271</v>
      </c>
      <c r="D8" s="260" t="s">
        <v>46</v>
      </c>
      <c r="E8" s="260" t="s">
        <v>42</v>
      </c>
      <c r="F8" s="260" t="s">
        <v>38</v>
      </c>
      <c r="G8" s="260" t="s">
        <v>647</v>
      </c>
      <c r="H8" s="260" t="s">
        <v>646</v>
      </c>
      <c r="I8" s="259" t="s">
        <v>10</v>
      </c>
      <c r="J8" s="259" t="s">
        <v>12</v>
      </c>
      <c r="K8" s="259" t="s">
        <v>6</v>
      </c>
      <c r="L8" s="237"/>
      <c r="M8" s="261" t="s">
        <v>272</v>
      </c>
      <c r="N8" s="259" t="s">
        <v>271</v>
      </c>
      <c r="O8" s="260" t="s">
        <v>46</v>
      </c>
      <c r="P8" s="260" t="s">
        <v>42</v>
      </c>
      <c r="Q8" s="260" t="s">
        <v>38</v>
      </c>
      <c r="R8" s="260" t="s">
        <v>647</v>
      </c>
      <c r="S8" s="260" t="s">
        <v>646</v>
      </c>
      <c r="T8" s="259" t="s">
        <v>10</v>
      </c>
      <c r="U8" s="259" t="s">
        <v>12</v>
      </c>
      <c r="V8" s="259" t="s">
        <v>6</v>
      </c>
      <c r="W8" s="259" t="s">
        <v>720</v>
      </c>
      <c r="X8" s="237"/>
      <c r="Y8" s="261" t="s">
        <v>272</v>
      </c>
      <c r="Z8" s="259" t="s">
        <v>271</v>
      </c>
      <c r="AA8" s="260" t="s">
        <v>46</v>
      </c>
      <c r="AB8" s="260" t="s">
        <v>42</v>
      </c>
      <c r="AC8" s="260" t="s">
        <v>38</v>
      </c>
      <c r="AD8" s="260" t="s">
        <v>647</v>
      </c>
      <c r="AE8" s="260" t="s">
        <v>646</v>
      </c>
      <c r="AF8" s="259" t="s">
        <v>10</v>
      </c>
      <c r="AG8" s="259" t="s">
        <v>12</v>
      </c>
      <c r="AH8" s="259" t="s">
        <v>6</v>
      </c>
      <c r="AI8" s="237"/>
      <c r="AJ8" s="261" t="s">
        <v>272</v>
      </c>
      <c r="AK8" s="259" t="s">
        <v>271</v>
      </c>
      <c r="AL8" s="260" t="s">
        <v>46</v>
      </c>
      <c r="AM8" s="260" t="s">
        <v>42</v>
      </c>
      <c r="AN8" s="260" t="s">
        <v>38</v>
      </c>
      <c r="AO8" s="260" t="s">
        <v>647</v>
      </c>
      <c r="AP8" s="260" t="s">
        <v>646</v>
      </c>
      <c r="AQ8" s="259" t="s">
        <v>10</v>
      </c>
      <c r="AR8" s="259" t="s">
        <v>12</v>
      </c>
      <c r="AS8" s="259" t="s">
        <v>6</v>
      </c>
      <c r="AT8" s="259" t="s">
        <v>720</v>
      </c>
    </row>
    <row r="9" spans="1:46" ht="16.5" thickBot="1" x14ac:dyDescent="0.3">
      <c r="A9" s="237"/>
      <c r="B9" s="258" t="s">
        <v>269</v>
      </c>
      <c r="C9" s="256" t="s">
        <v>39</v>
      </c>
      <c r="D9" s="257"/>
      <c r="E9" s="257"/>
      <c r="F9" s="257"/>
      <c r="G9" s="257"/>
      <c r="H9" s="257"/>
      <c r="I9" s="256" t="s">
        <v>11</v>
      </c>
      <c r="J9" s="256" t="s">
        <v>11</v>
      </c>
      <c r="K9" s="256" t="s">
        <v>13</v>
      </c>
      <c r="L9" s="237"/>
      <c r="M9" s="258" t="s">
        <v>269</v>
      </c>
      <c r="N9" s="256" t="s">
        <v>39</v>
      </c>
      <c r="O9" s="257"/>
      <c r="P9" s="257"/>
      <c r="Q9" s="257"/>
      <c r="R9" s="257"/>
      <c r="S9" s="257"/>
      <c r="T9" s="256" t="s">
        <v>11</v>
      </c>
      <c r="U9" s="256" t="s">
        <v>11</v>
      </c>
      <c r="V9" s="256" t="s">
        <v>13</v>
      </c>
      <c r="W9" s="256" t="s">
        <v>719</v>
      </c>
      <c r="X9" s="237"/>
      <c r="Y9" s="258" t="s">
        <v>269</v>
      </c>
      <c r="Z9" s="256" t="s">
        <v>39</v>
      </c>
      <c r="AA9" s="257"/>
      <c r="AB9" s="257"/>
      <c r="AC9" s="257"/>
      <c r="AD9" s="257"/>
      <c r="AE9" s="257"/>
      <c r="AF9" s="256" t="s">
        <v>11</v>
      </c>
      <c r="AG9" s="256" t="s">
        <v>11</v>
      </c>
      <c r="AH9" s="256" t="s">
        <v>13</v>
      </c>
      <c r="AI9" s="237"/>
      <c r="AJ9" s="258" t="s">
        <v>269</v>
      </c>
      <c r="AK9" s="256" t="s">
        <v>39</v>
      </c>
      <c r="AL9" s="257"/>
      <c r="AM9" s="257"/>
      <c r="AN9" s="257"/>
      <c r="AO9" s="257"/>
      <c r="AP9" s="257"/>
      <c r="AQ9" s="256" t="s">
        <v>11</v>
      </c>
      <c r="AR9" s="256" t="s">
        <v>11</v>
      </c>
      <c r="AS9" s="256" t="s">
        <v>13</v>
      </c>
      <c r="AT9" s="256" t="s">
        <v>719</v>
      </c>
    </row>
    <row r="10" spans="1:46" ht="16.5" thickBot="1" x14ac:dyDescent="0.3">
      <c r="A10" s="237"/>
      <c r="B10" s="267" t="s">
        <v>215</v>
      </c>
      <c r="C10" s="236"/>
      <c r="D10" s="236"/>
      <c r="E10" s="236"/>
      <c r="F10" s="304"/>
      <c r="G10" s="304"/>
      <c r="H10" s="304"/>
      <c r="I10" s="236"/>
      <c r="J10" s="236"/>
      <c r="K10" s="236"/>
      <c r="L10" s="237"/>
      <c r="M10" s="267" t="s">
        <v>1</v>
      </c>
      <c r="N10" s="236" t="s">
        <v>532</v>
      </c>
      <c r="O10" s="236" t="s">
        <v>76</v>
      </c>
      <c r="P10" s="236" t="s">
        <v>49</v>
      </c>
      <c r="Q10" s="304">
        <v>0.93716800762924568</v>
      </c>
      <c r="R10" s="304">
        <v>0.4410420094347044</v>
      </c>
      <c r="S10" s="304">
        <v>2.124895106546516</v>
      </c>
      <c r="T10" s="236">
        <v>0</v>
      </c>
      <c r="U10" s="236">
        <v>0</v>
      </c>
      <c r="V10" s="236">
        <v>0</v>
      </c>
      <c r="W10" s="236" t="s">
        <v>639</v>
      </c>
      <c r="X10" s="237"/>
      <c r="Y10" s="267" t="s">
        <v>215</v>
      </c>
      <c r="Z10" s="236"/>
      <c r="AA10" s="236"/>
      <c r="AB10" s="236"/>
      <c r="AC10" s="304"/>
      <c r="AD10" s="304"/>
      <c r="AE10" s="304"/>
      <c r="AF10" s="236"/>
      <c r="AG10" s="236"/>
      <c r="AH10" s="236"/>
      <c r="AI10" s="237"/>
      <c r="AJ10" s="267" t="s">
        <v>244</v>
      </c>
      <c r="AK10" s="236" t="s">
        <v>370</v>
      </c>
      <c r="AL10" s="236" t="s">
        <v>55</v>
      </c>
      <c r="AM10" s="236" t="s">
        <v>305</v>
      </c>
      <c r="AN10" s="304">
        <v>3.0461987436614333</v>
      </c>
      <c r="AO10" s="304">
        <v>0.76304894976635007</v>
      </c>
      <c r="AP10" s="304">
        <v>3.992140667507893</v>
      </c>
      <c r="AQ10" s="236">
        <v>0</v>
      </c>
      <c r="AR10" s="236">
        <v>0</v>
      </c>
      <c r="AS10" s="236">
        <v>0</v>
      </c>
      <c r="AT10" s="236" t="s">
        <v>629</v>
      </c>
    </row>
    <row r="11" spans="1:46" ht="16.5" thickBot="1" x14ac:dyDescent="0.3">
      <c r="A11" s="237"/>
      <c r="B11" s="305" t="s">
        <v>718</v>
      </c>
      <c r="C11" s="305"/>
      <c r="D11" s="305"/>
      <c r="E11" s="305"/>
      <c r="F11" s="308"/>
      <c r="G11" s="308"/>
      <c r="H11" s="308"/>
      <c r="I11" s="305"/>
      <c r="J11" s="305"/>
      <c r="K11" s="305"/>
      <c r="L11" s="237"/>
      <c r="M11" s="267" t="s">
        <v>1</v>
      </c>
      <c r="N11" s="236" t="s">
        <v>532</v>
      </c>
      <c r="O11" s="236" t="s">
        <v>76</v>
      </c>
      <c r="P11" s="236" t="s">
        <v>100</v>
      </c>
      <c r="Q11" s="304">
        <v>0.93716800762924568</v>
      </c>
      <c r="R11" s="304">
        <v>0.4410420094347044</v>
      </c>
      <c r="S11" s="304">
        <v>2.124895106546516</v>
      </c>
      <c r="T11" s="236">
        <v>0</v>
      </c>
      <c r="U11" s="236">
        <v>0</v>
      </c>
      <c r="V11" s="236">
        <v>0</v>
      </c>
      <c r="W11" s="236" t="s">
        <v>639</v>
      </c>
      <c r="X11" s="237"/>
      <c r="Y11" s="305" t="s">
        <v>718</v>
      </c>
      <c r="Z11" s="305"/>
      <c r="AA11" s="305"/>
      <c r="AB11" s="305"/>
      <c r="AC11" s="308"/>
      <c r="AD11" s="308"/>
      <c r="AE11" s="308"/>
      <c r="AF11" s="305"/>
      <c r="AG11" s="305"/>
      <c r="AH11" s="305"/>
      <c r="AI11" s="237"/>
      <c r="AJ11" s="267" t="s">
        <v>244</v>
      </c>
      <c r="AK11" s="236" t="s">
        <v>370</v>
      </c>
      <c r="AL11" s="236" t="s">
        <v>52</v>
      </c>
      <c r="AM11" s="236" t="s">
        <v>305</v>
      </c>
      <c r="AN11" s="304">
        <v>3.0461987436614333</v>
      </c>
      <c r="AO11" s="304">
        <v>0.76304894976635007</v>
      </c>
      <c r="AP11" s="304">
        <v>3.992140667507893</v>
      </c>
      <c r="AQ11" s="236">
        <v>0</v>
      </c>
      <c r="AR11" s="236">
        <v>0</v>
      </c>
      <c r="AS11" s="236">
        <v>0</v>
      </c>
      <c r="AT11" s="236" t="s">
        <v>629</v>
      </c>
    </row>
    <row r="12" spans="1:46" ht="16.5" thickBot="1" x14ac:dyDescent="0.3">
      <c r="A12" s="237"/>
      <c r="B12" s="306"/>
      <c r="C12" s="306"/>
      <c r="D12" s="306"/>
      <c r="E12" s="306"/>
      <c r="F12" s="307"/>
      <c r="G12" s="307"/>
      <c r="H12" s="307"/>
      <c r="I12" s="306"/>
      <c r="J12" s="306"/>
      <c r="K12" s="306"/>
      <c r="L12" s="237"/>
      <c r="M12" s="267" t="s">
        <v>1</v>
      </c>
      <c r="N12" s="236" t="s">
        <v>532</v>
      </c>
      <c r="O12" s="236" t="s">
        <v>76</v>
      </c>
      <c r="P12" s="236" t="s">
        <v>115</v>
      </c>
      <c r="Q12" s="304">
        <v>0.93716800762924568</v>
      </c>
      <c r="R12" s="304">
        <v>0.4410420094347044</v>
      </c>
      <c r="S12" s="304">
        <v>2.124895106546516</v>
      </c>
      <c r="T12" s="236">
        <v>0</v>
      </c>
      <c r="U12" s="236">
        <v>0</v>
      </c>
      <c r="V12" s="236">
        <v>0</v>
      </c>
      <c r="W12" s="236" t="s">
        <v>639</v>
      </c>
      <c r="X12" s="237"/>
      <c r="Y12" s="306"/>
      <c r="Z12" s="306"/>
      <c r="AA12" s="306"/>
      <c r="AB12" s="306"/>
      <c r="AC12" s="307"/>
      <c r="AD12" s="307"/>
      <c r="AE12" s="307"/>
      <c r="AF12" s="306"/>
      <c r="AG12" s="306"/>
      <c r="AH12" s="306"/>
      <c r="AI12" s="237"/>
      <c r="AJ12" s="267" t="s">
        <v>244</v>
      </c>
      <c r="AK12" s="236" t="s">
        <v>370</v>
      </c>
      <c r="AL12" s="236" t="s">
        <v>55</v>
      </c>
      <c r="AM12" s="236" t="s">
        <v>304</v>
      </c>
      <c r="AN12" s="304">
        <v>2.7198909006510834</v>
      </c>
      <c r="AO12" s="304">
        <v>0.76304894976635007</v>
      </c>
      <c r="AP12" s="304">
        <v>3.5645038257164625</v>
      </c>
      <c r="AQ12" s="236">
        <v>0</v>
      </c>
      <c r="AR12" s="236">
        <v>0</v>
      </c>
      <c r="AS12" s="236">
        <v>0</v>
      </c>
      <c r="AT12" s="236" t="s">
        <v>629</v>
      </c>
    </row>
    <row r="13" spans="1:46" ht="16.5" thickBot="1" x14ac:dyDescent="0.3">
      <c r="M13" s="267" t="s">
        <v>1</v>
      </c>
      <c r="N13" s="236" t="s">
        <v>532</v>
      </c>
      <c r="O13" s="236" t="s">
        <v>52</v>
      </c>
      <c r="P13" s="236" t="s">
        <v>49</v>
      </c>
      <c r="Q13" s="304">
        <v>0.93716800762924568</v>
      </c>
      <c r="R13" s="304">
        <v>0.4410420094347044</v>
      </c>
      <c r="S13" s="304">
        <v>2.124895106546516</v>
      </c>
      <c r="T13" s="236">
        <v>0</v>
      </c>
      <c r="U13" s="236">
        <v>0</v>
      </c>
      <c r="V13" s="236">
        <v>0</v>
      </c>
      <c r="W13" s="236" t="s">
        <v>639</v>
      </c>
      <c r="AJ13" s="267" t="s">
        <v>244</v>
      </c>
      <c r="AK13" s="236" t="s">
        <v>370</v>
      </c>
      <c r="AL13" s="236" t="s">
        <v>52</v>
      </c>
      <c r="AM13" s="236" t="s">
        <v>304</v>
      </c>
      <c r="AN13" s="304">
        <v>2.7198909006510834</v>
      </c>
      <c r="AO13" s="304">
        <v>0.76304894976635007</v>
      </c>
      <c r="AP13" s="304">
        <v>3.5645038257164625</v>
      </c>
      <c r="AQ13" s="236">
        <v>0</v>
      </c>
      <c r="AR13" s="236">
        <v>0</v>
      </c>
      <c r="AS13" s="236">
        <v>0</v>
      </c>
      <c r="AT13" s="236" t="s">
        <v>629</v>
      </c>
    </row>
    <row r="14" spans="1:46" ht="16.5" thickBot="1" x14ac:dyDescent="0.3">
      <c r="M14" s="267" t="s">
        <v>1</v>
      </c>
      <c r="N14" s="236" t="s">
        <v>532</v>
      </c>
      <c r="O14" s="236" t="s">
        <v>52</v>
      </c>
      <c r="P14" s="236" t="s">
        <v>100</v>
      </c>
      <c r="Q14" s="304">
        <v>0.93716800762924568</v>
      </c>
      <c r="R14" s="304">
        <v>0.4410420094347044</v>
      </c>
      <c r="S14" s="304">
        <v>2.124895106546516</v>
      </c>
      <c r="T14" s="236">
        <v>0</v>
      </c>
      <c r="U14" s="236">
        <v>0</v>
      </c>
      <c r="V14" s="236">
        <v>0</v>
      </c>
      <c r="W14" s="236" t="s">
        <v>639</v>
      </c>
      <c r="AJ14" s="267" t="s">
        <v>244</v>
      </c>
      <c r="AK14" s="236" t="s">
        <v>370</v>
      </c>
      <c r="AL14" s="236" t="s">
        <v>55</v>
      </c>
      <c r="AM14" s="236" t="s">
        <v>303</v>
      </c>
      <c r="AN14" s="304">
        <v>2.7527965583862244</v>
      </c>
      <c r="AO14" s="304">
        <v>0.76304894976635007</v>
      </c>
      <c r="AP14" s="304">
        <v>3.6076277403030912</v>
      </c>
      <c r="AQ14" s="236">
        <v>0</v>
      </c>
      <c r="AR14" s="236">
        <v>0</v>
      </c>
      <c r="AS14" s="236">
        <v>0</v>
      </c>
      <c r="AT14" s="236" t="s">
        <v>629</v>
      </c>
    </row>
    <row r="15" spans="1:46" ht="16.5" thickBot="1" x14ac:dyDescent="0.3">
      <c r="M15" s="267" t="s">
        <v>1</v>
      </c>
      <c r="N15" s="236" t="s">
        <v>532</v>
      </c>
      <c r="O15" s="236" t="s">
        <v>52</v>
      </c>
      <c r="P15" s="236" t="s">
        <v>115</v>
      </c>
      <c r="Q15" s="304">
        <v>0.93716800762924568</v>
      </c>
      <c r="R15" s="304">
        <v>0.4410420094347044</v>
      </c>
      <c r="S15" s="304">
        <v>2.124895106546516</v>
      </c>
      <c r="T15" s="236">
        <v>0</v>
      </c>
      <c r="U15" s="236">
        <v>0</v>
      </c>
      <c r="V15" s="236">
        <v>0</v>
      </c>
      <c r="W15" s="236" t="s">
        <v>639</v>
      </c>
      <c r="AJ15" s="267" t="s">
        <v>244</v>
      </c>
      <c r="AK15" s="236" t="s">
        <v>370</v>
      </c>
      <c r="AL15" s="236" t="s">
        <v>52</v>
      </c>
      <c r="AM15" s="236" t="s">
        <v>303</v>
      </c>
      <c r="AN15" s="304">
        <v>2.7527965583862244</v>
      </c>
      <c r="AO15" s="304">
        <v>0.76304894976635007</v>
      </c>
      <c r="AP15" s="304">
        <v>3.6076277403030912</v>
      </c>
      <c r="AQ15" s="236">
        <v>0</v>
      </c>
      <c r="AR15" s="236">
        <v>0</v>
      </c>
      <c r="AS15" s="236">
        <v>0</v>
      </c>
      <c r="AT15" s="236" t="s">
        <v>629</v>
      </c>
    </row>
    <row r="16" spans="1:46" ht="16.5" thickBot="1" x14ac:dyDescent="0.3">
      <c r="M16" s="267" t="s">
        <v>1</v>
      </c>
      <c r="N16" s="236" t="s">
        <v>493</v>
      </c>
      <c r="O16" s="236" t="s">
        <v>76</v>
      </c>
      <c r="P16" s="236" t="s">
        <v>49</v>
      </c>
      <c r="Q16" s="304">
        <v>0.7963207565607342</v>
      </c>
      <c r="R16" s="304">
        <v>0.44393524961670033</v>
      </c>
      <c r="S16" s="304">
        <v>1.7937768114793504</v>
      </c>
      <c r="T16" s="236">
        <v>0</v>
      </c>
      <c r="U16" s="236">
        <v>0</v>
      </c>
      <c r="V16" s="236">
        <v>0</v>
      </c>
      <c r="W16" s="236" t="s">
        <v>639</v>
      </c>
      <c r="AJ16" s="267" t="s">
        <v>244</v>
      </c>
      <c r="AK16" s="236" t="s">
        <v>370</v>
      </c>
      <c r="AL16" s="236" t="s">
        <v>55</v>
      </c>
      <c r="AM16" s="236" t="s">
        <v>302</v>
      </c>
      <c r="AN16" s="304">
        <v>2.6657791041575094</v>
      </c>
      <c r="AO16" s="304">
        <v>0.76304894976635007</v>
      </c>
      <c r="AP16" s="304">
        <v>3.49358858953123</v>
      </c>
      <c r="AQ16" s="236">
        <v>0</v>
      </c>
      <c r="AR16" s="236">
        <v>0</v>
      </c>
      <c r="AS16" s="236">
        <v>0</v>
      </c>
      <c r="AT16" s="236" t="s">
        <v>629</v>
      </c>
    </row>
    <row r="17" spans="13:46" ht="16.5" thickBot="1" x14ac:dyDescent="0.3">
      <c r="M17" s="267" t="s">
        <v>1</v>
      </c>
      <c r="N17" s="236" t="s">
        <v>493</v>
      </c>
      <c r="O17" s="236" t="s">
        <v>76</v>
      </c>
      <c r="P17" s="236" t="s">
        <v>115</v>
      </c>
      <c r="Q17" s="304">
        <v>0.7963207565607342</v>
      </c>
      <c r="R17" s="304">
        <v>0.44393524961670033</v>
      </c>
      <c r="S17" s="304">
        <v>1.7937768114793504</v>
      </c>
      <c r="T17" s="236">
        <v>0</v>
      </c>
      <c r="U17" s="236">
        <v>0</v>
      </c>
      <c r="V17" s="236">
        <v>0</v>
      </c>
      <c r="W17" s="236" t="s">
        <v>639</v>
      </c>
      <c r="AJ17" s="267" t="s">
        <v>244</v>
      </c>
      <c r="AK17" s="236" t="s">
        <v>370</v>
      </c>
      <c r="AL17" s="236" t="s">
        <v>52</v>
      </c>
      <c r="AM17" s="236" t="s">
        <v>302</v>
      </c>
      <c r="AN17" s="304">
        <v>2.6657791041575094</v>
      </c>
      <c r="AO17" s="304">
        <v>0.76304894976635007</v>
      </c>
      <c r="AP17" s="304">
        <v>3.49358858953123</v>
      </c>
      <c r="AQ17" s="236">
        <v>0</v>
      </c>
      <c r="AR17" s="236">
        <v>0</v>
      </c>
      <c r="AS17" s="236">
        <v>0</v>
      </c>
      <c r="AT17" s="236" t="s">
        <v>629</v>
      </c>
    </row>
    <row r="18" spans="13:46" ht="16.5" thickBot="1" x14ac:dyDescent="0.3">
      <c r="M18" s="267" t="s">
        <v>1</v>
      </c>
      <c r="N18" s="236" t="s">
        <v>493</v>
      </c>
      <c r="O18" s="236" t="s">
        <v>52</v>
      </c>
      <c r="P18" s="236" t="s">
        <v>49</v>
      </c>
      <c r="Q18" s="304">
        <v>0.7963207565607342</v>
      </c>
      <c r="R18" s="304">
        <v>0.44393524961670033</v>
      </c>
      <c r="S18" s="304">
        <v>1.7937768114793504</v>
      </c>
      <c r="T18" s="236">
        <v>0</v>
      </c>
      <c r="U18" s="236">
        <v>0</v>
      </c>
      <c r="V18" s="236">
        <v>0</v>
      </c>
      <c r="W18" s="236" t="s">
        <v>639</v>
      </c>
      <c r="AJ18" s="267" t="s">
        <v>244</v>
      </c>
      <c r="AK18" s="236" t="s">
        <v>370</v>
      </c>
      <c r="AL18" s="236" t="s">
        <v>55</v>
      </c>
      <c r="AM18" s="236" t="s">
        <v>301</v>
      </c>
      <c r="AN18" s="304">
        <v>2.2070601436128392</v>
      </c>
      <c r="AO18" s="304">
        <v>0.76304894976635007</v>
      </c>
      <c r="AP18" s="304">
        <v>2.8924227525490385</v>
      </c>
      <c r="AQ18" s="236">
        <v>0</v>
      </c>
      <c r="AR18" s="236">
        <v>0</v>
      </c>
      <c r="AS18" s="236">
        <v>0</v>
      </c>
      <c r="AT18" s="236" t="s">
        <v>629</v>
      </c>
    </row>
    <row r="19" spans="13:46" ht="16.5" thickBot="1" x14ac:dyDescent="0.3">
      <c r="M19" s="267" t="s">
        <v>1</v>
      </c>
      <c r="N19" s="236" t="s">
        <v>529</v>
      </c>
      <c r="O19" s="236" t="s">
        <v>76</v>
      </c>
      <c r="P19" s="236" t="s">
        <v>49</v>
      </c>
      <c r="Q19" s="304">
        <v>0.76224721270646656</v>
      </c>
      <c r="R19" s="304">
        <v>0.48720440511589247</v>
      </c>
      <c r="S19" s="304">
        <v>1.5645326780761535</v>
      </c>
      <c r="T19" s="236">
        <v>0</v>
      </c>
      <c r="U19" s="236">
        <v>0</v>
      </c>
      <c r="V19" s="236">
        <v>0</v>
      </c>
      <c r="W19" s="236" t="s">
        <v>639</v>
      </c>
      <c r="AJ19" s="267" t="s">
        <v>244</v>
      </c>
      <c r="AK19" s="236" t="s">
        <v>370</v>
      </c>
      <c r="AL19" s="236" t="s">
        <v>52</v>
      </c>
      <c r="AM19" s="236" t="s">
        <v>301</v>
      </c>
      <c r="AN19" s="304">
        <v>2.2070601436128392</v>
      </c>
      <c r="AO19" s="304">
        <v>0.76304894976635007</v>
      </c>
      <c r="AP19" s="304">
        <v>2.8924227525490385</v>
      </c>
      <c r="AQ19" s="236">
        <v>0</v>
      </c>
      <c r="AR19" s="236">
        <v>0</v>
      </c>
      <c r="AS19" s="236">
        <v>0</v>
      </c>
      <c r="AT19" s="236" t="s">
        <v>629</v>
      </c>
    </row>
    <row r="20" spans="13:46" ht="16.5" thickBot="1" x14ac:dyDescent="0.3">
      <c r="M20" s="267" t="s">
        <v>1</v>
      </c>
      <c r="N20" s="236" t="s">
        <v>529</v>
      </c>
      <c r="O20" s="236" t="s">
        <v>76</v>
      </c>
      <c r="P20" s="236" t="s">
        <v>100</v>
      </c>
      <c r="Q20" s="304">
        <v>0.76224721270646656</v>
      </c>
      <c r="R20" s="304">
        <v>0.48720440511589247</v>
      </c>
      <c r="S20" s="304">
        <v>1.5645326780761535</v>
      </c>
      <c r="T20" s="236">
        <v>0</v>
      </c>
      <c r="U20" s="236">
        <v>0</v>
      </c>
      <c r="V20" s="236">
        <v>0</v>
      </c>
      <c r="W20" s="236" t="s">
        <v>639</v>
      </c>
      <c r="AJ20" s="267" t="s">
        <v>244</v>
      </c>
      <c r="AK20" s="236" t="s">
        <v>370</v>
      </c>
      <c r="AL20" s="236" t="s">
        <v>55</v>
      </c>
      <c r="AM20" s="236" t="s">
        <v>300</v>
      </c>
      <c r="AN20" s="304">
        <v>2.4199026565599389</v>
      </c>
      <c r="AO20" s="304">
        <v>0.76304894976635007</v>
      </c>
      <c r="AP20" s="304">
        <v>3.1713596582511867</v>
      </c>
      <c r="AQ20" s="236">
        <v>0</v>
      </c>
      <c r="AR20" s="236">
        <v>0</v>
      </c>
      <c r="AS20" s="236">
        <v>0</v>
      </c>
      <c r="AT20" s="236" t="s">
        <v>629</v>
      </c>
    </row>
    <row r="21" spans="13:46" ht="16.5" thickBot="1" x14ac:dyDescent="0.3">
      <c r="M21" s="267" t="s">
        <v>1</v>
      </c>
      <c r="N21" s="236" t="s">
        <v>529</v>
      </c>
      <c r="O21" s="236" t="s">
        <v>76</v>
      </c>
      <c r="P21" s="236" t="s">
        <v>115</v>
      </c>
      <c r="Q21" s="304">
        <v>0.76224721270646656</v>
      </c>
      <c r="R21" s="304">
        <v>0.48720440511589247</v>
      </c>
      <c r="S21" s="304">
        <v>1.5645326780761535</v>
      </c>
      <c r="T21" s="236">
        <v>0</v>
      </c>
      <c r="U21" s="236">
        <v>0</v>
      </c>
      <c r="V21" s="236">
        <v>0</v>
      </c>
      <c r="W21" s="236" t="s">
        <v>639</v>
      </c>
      <c r="AJ21" s="267" t="s">
        <v>244</v>
      </c>
      <c r="AK21" s="236" t="s">
        <v>370</v>
      </c>
      <c r="AL21" s="236" t="s">
        <v>52</v>
      </c>
      <c r="AM21" s="236" t="s">
        <v>300</v>
      </c>
      <c r="AN21" s="304">
        <v>2.4199026565599389</v>
      </c>
      <c r="AO21" s="304">
        <v>0.76304894976635007</v>
      </c>
      <c r="AP21" s="304">
        <v>3.1713596582511867</v>
      </c>
      <c r="AQ21" s="236">
        <v>0</v>
      </c>
      <c r="AR21" s="236">
        <v>0</v>
      </c>
      <c r="AS21" s="236">
        <v>0</v>
      </c>
      <c r="AT21" s="236" t="s">
        <v>629</v>
      </c>
    </row>
    <row r="22" spans="13:46" ht="16.5" thickBot="1" x14ac:dyDescent="0.3">
      <c r="M22" s="267" t="s">
        <v>1</v>
      </c>
      <c r="N22" s="236" t="s">
        <v>529</v>
      </c>
      <c r="O22" s="236" t="s">
        <v>52</v>
      </c>
      <c r="P22" s="236" t="s">
        <v>49</v>
      </c>
      <c r="Q22" s="304">
        <v>0.76224721270646656</v>
      </c>
      <c r="R22" s="304">
        <v>0.48720440511589247</v>
      </c>
      <c r="S22" s="304">
        <v>1.5645326780761535</v>
      </c>
      <c r="T22" s="236">
        <v>0</v>
      </c>
      <c r="U22" s="236">
        <v>0</v>
      </c>
      <c r="V22" s="236">
        <v>0</v>
      </c>
      <c r="W22" s="236" t="s">
        <v>639</v>
      </c>
      <c r="AJ22" s="267" t="s">
        <v>244</v>
      </c>
      <c r="AK22" s="236" t="s">
        <v>370</v>
      </c>
      <c r="AL22" s="236" t="s">
        <v>55</v>
      </c>
      <c r="AM22" s="236" t="s">
        <v>298</v>
      </c>
      <c r="AN22" s="304">
        <v>2.6203504329702816</v>
      </c>
      <c r="AO22" s="304">
        <v>0.76304894976635007</v>
      </c>
      <c r="AP22" s="304">
        <v>3.4340528661662502</v>
      </c>
      <c r="AQ22" s="236">
        <v>0</v>
      </c>
      <c r="AR22" s="236">
        <v>0</v>
      </c>
      <c r="AS22" s="236">
        <v>0</v>
      </c>
      <c r="AT22" s="236" t="s">
        <v>629</v>
      </c>
    </row>
    <row r="23" spans="13:46" ht="16.5" thickBot="1" x14ac:dyDescent="0.3">
      <c r="M23" s="267" t="s">
        <v>1</v>
      </c>
      <c r="N23" s="236" t="s">
        <v>529</v>
      </c>
      <c r="O23" s="236" t="s">
        <v>52</v>
      </c>
      <c r="P23" s="236" t="s">
        <v>100</v>
      </c>
      <c r="Q23" s="304">
        <v>0.76224721270646656</v>
      </c>
      <c r="R23" s="304">
        <v>0.48720440511589247</v>
      </c>
      <c r="S23" s="304">
        <v>1.5645326780761535</v>
      </c>
      <c r="T23" s="236">
        <v>0</v>
      </c>
      <c r="U23" s="236">
        <v>0</v>
      </c>
      <c r="V23" s="236">
        <v>0</v>
      </c>
      <c r="W23" s="236" t="s">
        <v>639</v>
      </c>
      <c r="AJ23" s="267" t="s">
        <v>244</v>
      </c>
      <c r="AK23" s="236" t="s">
        <v>370</v>
      </c>
      <c r="AL23" s="236" t="s">
        <v>52</v>
      </c>
      <c r="AM23" s="236" t="s">
        <v>298</v>
      </c>
      <c r="AN23" s="304">
        <v>2.6203504329702816</v>
      </c>
      <c r="AO23" s="304">
        <v>0.76304894976635007</v>
      </c>
      <c r="AP23" s="304">
        <v>3.4340528661662502</v>
      </c>
      <c r="AQ23" s="236">
        <v>0</v>
      </c>
      <c r="AR23" s="236">
        <v>0</v>
      </c>
      <c r="AS23" s="236">
        <v>0</v>
      </c>
      <c r="AT23" s="236" t="s">
        <v>629</v>
      </c>
    </row>
    <row r="24" spans="13:46" ht="16.5" thickBot="1" x14ac:dyDescent="0.3">
      <c r="M24" s="267" t="s">
        <v>1</v>
      </c>
      <c r="N24" s="236" t="s">
        <v>529</v>
      </c>
      <c r="O24" s="236" t="s">
        <v>52</v>
      </c>
      <c r="P24" s="236" t="s">
        <v>115</v>
      </c>
      <c r="Q24" s="304">
        <v>0.76224721270646656</v>
      </c>
      <c r="R24" s="304">
        <v>0.48720440511589247</v>
      </c>
      <c r="S24" s="304">
        <v>1.5645326780761535</v>
      </c>
      <c r="T24" s="236">
        <v>0</v>
      </c>
      <c r="U24" s="236">
        <v>0</v>
      </c>
      <c r="V24" s="236">
        <v>0</v>
      </c>
      <c r="W24" s="236" t="s">
        <v>639</v>
      </c>
      <c r="AJ24" s="267" t="s">
        <v>244</v>
      </c>
      <c r="AK24" s="236" t="s">
        <v>370</v>
      </c>
      <c r="AL24" s="236" t="s">
        <v>55</v>
      </c>
      <c r="AM24" s="236" t="s">
        <v>297</v>
      </c>
      <c r="AN24" s="304">
        <v>2.5696866756217864</v>
      </c>
      <c r="AO24" s="304">
        <v>0.76304894976635007</v>
      </c>
      <c r="AP24" s="304">
        <v>3.3676563953185954</v>
      </c>
      <c r="AQ24" s="236">
        <v>0</v>
      </c>
      <c r="AR24" s="236">
        <v>0</v>
      </c>
      <c r="AS24" s="236">
        <v>0</v>
      </c>
      <c r="AT24" s="236" t="s">
        <v>629</v>
      </c>
    </row>
    <row r="25" spans="13:46" ht="16.5" thickBot="1" x14ac:dyDescent="0.3">
      <c r="M25" s="267" t="s">
        <v>1</v>
      </c>
      <c r="N25" s="236" t="s">
        <v>54</v>
      </c>
      <c r="O25" s="236" t="s">
        <v>55</v>
      </c>
      <c r="P25" s="236" t="s">
        <v>100</v>
      </c>
      <c r="Q25" s="304">
        <v>0.92869843583365053</v>
      </c>
      <c r="R25" s="304">
        <v>0.42374486610107709</v>
      </c>
      <c r="S25" s="304">
        <v>2.1916452802808126</v>
      </c>
      <c r="T25" s="236">
        <v>0</v>
      </c>
      <c r="U25" s="236">
        <v>0</v>
      </c>
      <c r="V25" s="236">
        <v>0</v>
      </c>
      <c r="W25" s="236" t="s">
        <v>639</v>
      </c>
      <c r="AJ25" s="267" t="s">
        <v>244</v>
      </c>
      <c r="AK25" s="236" t="s">
        <v>370</v>
      </c>
      <c r="AL25" s="236" t="s">
        <v>52</v>
      </c>
      <c r="AM25" s="236" t="s">
        <v>297</v>
      </c>
      <c r="AN25" s="304">
        <v>2.5696866756217864</v>
      </c>
      <c r="AO25" s="304">
        <v>0.76304894976635007</v>
      </c>
      <c r="AP25" s="304">
        <v>3.3676563953185954</v>
      </c>
      <c r="AQ25" s="236">
        <v>0</v>
      </c>
      <c r="AR25" s="236">
        <v>0</v>
      </c>
      <c r="AS25" s="236">
        <v>0</v>
      </c>
      <c r="AT25" s="236" t="s">
        <v>629</v>
      </c>
    </row>
    <row r="26" spans="13:46" ht="16.5" thickBot="1" x14ac:dyDescent="0.3">
      <c r="M26" s="267" t="s">
        <v>1</v>
      </c>
      <c r="N26" s="236" t="s">
        <v>54</v>
      </c>
      <c r="O26" s="236" t="s">
        <v>55</v>
      </c>
      <c r="P26" s="236" t="s">
        <v>115</v>
      </c>
      <c r="Q26" s="304">
        <v>0.92129488194910114</v>
      </c>
      <c r="R26" s="304">
        <v>0.42374486610107726</v>
      </c>
      <c r="S26" s="304">
        <v>2.1741735550120902</v>
      </c>
      <c r="T26" s="236">
        <v>0</v>
      </c>
      <c r="U26" s="236">
        <v>0</v>
      </c>
      <c r="V26" s="236">
        <v>0</v>
      </c>
      <c r="W26" s="236" t="s">
        <v>639</v>
      </c>
      <c r="AJ26" s="267" t="s">
        <v>244</v>
      </c>
      <c r="AK26" s="236" t="s">
        <v>370</v>
      </c>
      <c r="AL26" s="236" t="s">
        <v>55</v>
      </c>
      <c r="AM26" s="236" t="s">
        <v>296</v>
      </c>
      <c r="AN26" s="304">
        <v>2.9997575295910868</v>
      </c>
      <c r="AO26" s="304">
        <v>0.76304894976635007</v>
      </c>
      <c r="AP26" s="304">
        <v>3.9312779743811057</v>
      </c>
      <c r="AQ26" s="236">
        <v>0</v>
      </c>
      <c r="AR26" s="236">
        <v>0</v>
      </c>
      <c r="AS26" s="236">
        <v>0</v>
      </c>
      <c r="AT26" s="236" t="s">
        <v>629</v>
      </c>
    </row>
    <row r="27" spans="13:46" ht="16.5" thickBot="1" x14ac:dyDescent="0.3">
      <c r="M27" s="267" t="s">
        <v>1</v>
      </c>
      <c r="N27" s="236" t="s">
        <v>54</v>
      </c>
      <c r="O27" s="236" t="s">
        <v>52</v>
      </c>
      <c r="P27" s="236" t="s">
        <v>100</v>
      </c>
      <c r="Q27" s="304">
        <v>0.92869843583365053</v>
      </c>
      <c r="R27" s="304">
        <v>0.42374486610107709</v>
      </c>
      <c r="S27" s="304">
        <v>2.1916452802808126</v>
      </c>
      <c r="T27" s="236">
        <v>0</v>
      </c>
      <c r="U27" s="236">
        <v>0</v>
      </c>
      <c r="V27" s="236">
        <v>0</v>
      </c>
      <c r="W27" s="236" t="s">
        <v>639</v>
      </c>
      <c r="AJ27" s="267" t="s">
        <v>244</v>
      </c>
      <c r="AK27" s="236" t="s">
        <v>370</v>
      </c>
      <c r="AL27" s="236" t="s">
        <v>52</v>
      </c>
      <c r="AM27" s="236" t="s">
        <v>296</v>
      </c>
      <c r="AN27" s="304">
        <v>2.9997575295910868</v>
      </c>
      <c r="AO27" s="304">
        <v>0.76304894976635007</v>
      </c>
      <c r="AP27" s="304">
        <v>3.9312779743811057</v>
      </c>
      <c r="AQ27" s="236">
        <v>0</v>
      </c>
      <c r="AR27" s="236">
        <v>0</v>
      </c>
      <c r="AS27" s="236">
        <v>0</v>
      </c>
      <c r="AT27" s="236" t="s">
        <v>629</v>
      </c>
    </row>
    <row r="28" spans="13:46" ht="16.5" thickBot="1" x14ac:dyDescent="0.3">
      <c r="M28" s="267" t="s">
        <v>1</v>
      </c>
      <c r="N28" s="236" t="s">
        <v>54</v>
      </c>
      <c r="O28" s="236" t="s">
        <v>52</v>
      </c>
      <c r="P28" s="236" t="s">
        <v>115</v>
      </c>
      <c r="Q28" s="304">
        <v>0.92129488194910114</v>
      </c>
      <c r="R28" s="304">
        <v>0.42374486610107726</v>
      </c>
      <c r="S28" s="304">
        <v>2.1741735550120902</v>
      </c>
      <c r="T28" s="236">
        <v>0</v>
      </c>
      <c r="U28" s="236">
        <v>0</v>
      </c>
      <c r="V28" s="236">
        <v>0</v>
      </c>
      <c r="W28" s="236" t="s">
        <v>639</v>
      </c>
      <c r="AJ28" s="267" t="s">
        <v>244</v>
      </c>
      <c r="AK28" s="236" t="s">
        <v>370</v>
      </c>
      <c r="AL28" s="236" t="s">
        <v>55</v>
      </c>
      <c r="AM28" s="236" t="s">
        <v>295</v>
      </c>
      <c r="AN28" s="304">
        <v>2.9302046364215877</v>
      </c>
      <c r="AO28" s="304">
        <v>0.76304894976635007</v>
      </c>
      <c r="AP28" s="304">
        <v>3.8401266882273193</v>
      </c>
      <c r="AQ28" s="236">
        <v>0</v>
      </c>
      <c r="AR28" s="236">
        <v>0</v>
      </c>
      <c r="AS28" s="236">
        <v>0</v>
      </c>
      <c r="AT28" s="236" t="s">
        <v>629</v>
      </c>
    </row>
    <row r="29" spans="13:46" ht="16.5" thickBot="1" x14ac:dyDescent="0.3">
      <c r="M29" s="267" t="s">
        <v>1</v>
      </c>
      <c r="N29" s="236" t="s">
        <v>400</v>
      </c>
      <c r="O29" s="236" t="s">
        <v>55</v>
      </c>
      <c r="P29" s="236" t="s">
        <v>49</v>
      </c>
      <c r="Q29" s="304">
        <v>0.80687003998166251</v>
      </c>
      <c r="R29" s="304">
        <v>0.5203210378870623</v>
      </c>
      <c r="S29" s="304">
        <v>1.5507157720514786</v>
      </c>
      <c r="T29" s="236">
        <v>0</v>
      </c>
      <c r="U29" s="236">
        <v>0</v>
      </c>
      <c r="V29" s="236">
        <v>0</v>
      </c>
      <c r="W29" s="236" t="s">
        <v>639</v>
      </c>
      <c r="AJ29" s="267" t="s">
        <v>244</v>
      </c>
      <c r="AK29" s="236" t="s">
        <v>370</v>
      </c>
      <c r="AL29" s="236" t="s">
        <v>52</v>
      </c>
      <c r="AM29" s="236" t="s">
        <v>295</v>
      </c>
      <c r="AN29" s="304">
        <v>2.9302046364215877</v>
      </c>
      <c r="AO29" s="304">
        <v>0.76304894976635007</v>
      </c>
      <c r="AP29" s="304">
        <v>3.8401266882273193</v>
      </c>
      <c r="AQ29" s="236">
        <v>0</v>
      </c>
      <c r="AR29" s="236">
        <v>0</v>
      </c>
      <c r="AS29" s="236">
        <v>0</v>
      </c>
      <c r="AT29" s="236" t="s">
        <v>629</v>
      </c>
    </row>
    <row r="30" spans="13:46" ht="16.5" thickBot="1" x14ac:dyDescent="0.3">
      <c r="M30" s="267" t="s">
        <v>1</v>
      </c>
      <c r="N30" s="236" t="s">
        <v>400</v>
      </c>
      <c r="O30" s="236" t="s">
        <v>52</v>
      </c>
      <c r="P30" s="236" t="s">
        <v>49</v>
      </c>
      <c r="Q30" s="304">
        <v>0.80687003998166251</v>
      </c>
      <c r="R30" s="304">
        <v>0.5203210378870623</v>
      </c>
      <c r="S30" s="304">
        <v>1.5507157720514786</v>
      </c>
      <c r="T30" s="236">
        <v>0</v>
      </c>
      <c r="U30" s="236">
        <v>0</v>
      </c>
      <c r="V30" s="236">
        <v>0</v>
      </c>
      <c r="W30" s="236" t="s">
        <v>639</v>
      </c>
      <c r="AJ30" s="267" t="s">
        <v>244</v>
      </c>
      <c r="AK30" s="236" t="s">
        <v>370</v>
      </c>
      <c r="AL30" s="236" t="s">
        <v>55</v>
      </c>
      <c r="AM30" s="236" t="s">
        <v>275</v>
      </c>
      <c r="AN30" s="304">
        <v>2.7527965583862244</v>
      </c>
      <c r="AO30" s="304">
        <v>0.76304894976635007</v>
      </c>
      <c r="AP30" s="304">
        <v>3.6076277403030912</v>
      </c>
      <c r="AQ30" s="236">
        <v>0</v>
      </c>
      <c r="AR30" s="236">
        <v>0</v>
      </c>
      <c r="AS30" s="236">
        <v>0</v>
      </c>
      <c r="AT30" s="236" t="s">
        <v>629</v>
      </c>
    </row>
    <row r="31" spans="13:46" ht="16.5" thickBot="1" x14ac:dyDescent="0.3">
      <c r="M31" s="267" t="s">
        <v>1</v>
      </c>
      <c r="N31" s="236" t="s">
        <v>65</v>
      </c>
      <c r="O31" s="236" t="s">
        <v>55</v>
      </c>
      <c r="P31" s="236" t="s">
        <v>100</v>
      </c>
      <c r="Q31" s="304">
        <v>0.83873173729967587</v>
      </c>
      <c r="R31" s="304">
        <v>0.45758802505243812</v>
      </c>
      <c r="S31" s="304">
        <v>1.8329407488396576</v>
      </c>
      <c r="T31" s="236">
        <v>0</v>
      </c>
      <c r="U31" s="236">
        <v>0</v>
      </c>
      <c r="V31" s="236">
        <v>0</v>
      </c>
      <c r="W31" s="236" t="s">
        <v>639</v>
      </c>
      <c r="AJ31" s="267" t="s">
        <v>244</v>
      </c>
      <c r="AK31" s="236" t="s">
        <v>370</v>
      </c>
      <c r="AL31" s="236" t="s">
        <v>52</v>
      </c>
      <c r="AM31" s="236" t="s">
        <v>275</v>
      </c>
      <c r="AN31" s="304">
        <v>2.7527965583862244</v>
      </c>
      <c r="AO31" s="304">
        <v>0.76304894976635007</v>
      </c>
      <c r="AP31" s="304">
        <v>3.6076277403030912</v>
      </c>
      <c r="AQ31" s="236">
        <v>0</v>
      </c>
      <c r="AR31" s="236">
        <v>0</v>
      </c>
      <c r="AS31" s="236">
        <v>0</v>
      </c>
      <c r="AT31" s="236" t="s">
        <v>629</v>
      </c>
    </row>
    <row r="32" spans="13:46" ht="16.5" thickBot="1" x14ac:dyDescent="0.3">
      <c r="M32" s="267" t="s">
        <v>1</v>
      </c>
      <c r="N32" s="236" t="s">
        <v>60</v>
      </c>
      <c r="O32" s="236" t="s">
        <v>52</v>
      </c>
      <c r="P32" s="236" t="s">
        <v>100</v>
      </c>
      <c r="Q32" s="304">
        <v>0.95034755533493354</v>
      </c>
      <c r="R32" s="304">
        <v>0.43407830518933094</v>
      </c>
      <c r="S32" s="304">
        <v>2.1893458944473685</v>
      </c>
      <c r="T32" s="236">
        <v>0</v>
      </c>
      <c r="U32" s="236">
        <v>0</v>
      </c>
      <c r="V32" s="236">
        <v>0</v>
      </c>
      <c r="W32" s="236" t="s">
        <v>639</v>
      </c>
    </row>
    <row r="33" spans="13:23" ht="16.5" thickBot="1" x14ac:dyDescent="0.3">
      <c r="M33" s="267" t="s">
        <v>1</v>
      </c>
      <c r="N33" s="236" t="s">
        <v>371</v>
      </c>
      <c r="O33" s="236" t="s">
        <v>52</v>
      </c>
      <c r="P33" s="236" t="s">
        <v>49</v>
      </c>
      <c r="Q33" s="304">
        <v>0.84961735246723968</v>
      </c>
      <c r="R33" s="304">
        <v>0.43407830518933094</v>
      </c>
      <c r="S33" s="304">
        <v>1.9572905218026597</v>
      </c>
      <c r="T33" s="236">
        <v>0</v>
      </c>
      <c r="U33" s="236">
        <v>0</v>
      </c>
      <c r="V33" s="236">
        <v>0</v>
      </c>
      <c r="W33" s="236" t="s">
        <v>639</v>
      </c>
    </row>
    <row r="34" spans="13:23" ht="16.5" thickBot="1" x14ac:dyDescent="0.3">
      <c r="M34" s="267" t="s">
        <v>1</v>
      </c>
      <c r="N34" s="236" t="s">
        <v>371</v>
      </c>
      <c r="O34" s="236" t="s">
        <v>52</v>
      </c>
      <c r="P34" s="236" t="s">
        <v>115</v>
      </c>
      <c r="Q34" s="304">
        <v>0.83110400676426754</v>
      </c>
      <c r="R34" s="304">
        <v>0.43407830518933088</v>
      </c>
      <c r="S34" s="304">
        <v>1.9146407383842114</v>
      </c>
      <c r="T34" s="236">
        <v>0</v>
      </c>
      <c r="U34" s="236">
        <v>0</v>
      </c>
      <c r="V34" s="236">
        <v>0</v>
      </c>
      <c r="W34" s="236" t="s">
        <v>639</v>
      </c>
    </row>
    <row r="35" spans="13:23" ht="16.5" thickBot="1" x14ac:dyDescent="0.3">
      <c r="M35" s="267" t="s">
        <v>194</v>
      </c>
      <c r="N35" s="236" t="s">
        <v>444</v>
      </c>
      <c r="O35" s="236" t="s">
        <v>76</v>
      </c>
      <c r="P35" s="236" t="s">
        <v>321</v>
      </c>
      <c r="Q35" s="304">
        <v>0.88034196867539571</v>
      </c>
      <c r="R35" s="304">
        <v>0.47046787334301021</v>
      </c>
      <c r="S35" s="304">
        <v>1.8712052800118686</v>
      </c>
      <c r="T35" s="236">
        <v>0</v>
      </c>
      <c r="U35" s="236">
        <v>0</v>
      </c>
      <c r="V35" s="236">
        <v>0</v>
      </c>
      <c r="W35" s="236" t="s">
        <v>639</v>
      </c>
    </row>
    <row r="36" spans="13:23" ht="16.5" thickBot="1" x14ac:dyDescent="0.3">
      <c r="M36" s="267" t="s">
        <v>194</v>
      </c>
      <c r="N36" s="236" t="s">
        <v>444</v>
      </c>
      <c r="O36" s="236" t="s">
        <v>76</v>
      </c>
      <c r="P36" s="236" t="s">
        <v>314</v>
      </c>
      <c r="Q36" s="304">
        <v>0.87153854898864203</v>
      </c>
      <c r="R36" s="304">
        <v>0.47046787334301038</v>
      </c>
      <c r="S36" s="304">
        <v>1.8524932272117498</v>
      </c>
      <c r="T36" s="236">
        <v>0</v>
      </c>
      <c r="U36" s="236">
        <v>0</v>
      </c>
      <c r="V36" s="236">
        <v>0</v>
      </c>
      <c r="W36" s="236" t="s">
        <v>639</v>
      </c>
    </row>
    <row r="37" spans="13:23" ht="16.5" thickBot="1" x14ac:dyDescent="0.3">
      <c r="M37" s="267" t="s">
        <v>194</v>
      </c>
      <c r="N37" s="236" t="s">
        <v>444</v>
      </c>
      <c r="O37" s="236" t="s">
        <v>76</v>
      </c>
      <c r="P37" s="236" t="s">
        <v>312</v>
      </c>
      <c r="Q37" s="304">
        <v>0.88034196867539571</v>
      </c>
      <c r="R37" s="304">
        <v>0.47046787334301021</v>
      </c>
      <c r="S37" s="304">
        <v>1.8712052800118686</v>
      </c>
      <c r="T37" s="236">
        <v>0</v>
      </c>
      <c r="U37" s="236">
        <v>0</v>
      </c>
      <c r="V37" s="236">
        <v>0</v>
      </c>
      <c r="W37" s="236" t="s">
        <v>639</v>
      </c>
    </row>
    <row r="38" spans="13:23" ht="16.5" thickBot="1" x14ac:dyDescent="0.3">
      <c r="M38" s="267" t="s">
        <v>194</v>
      </c>
      <c r="N38" s="236" t="s">
        <v>444</v>
      </c>
      <c r="O38" s="236" t="s">
        <v>52</v>
      </c>
      <c r="P38" s="236" t="s">
        <v>321</v>
      </c>
      <c r="Q38" s="304">
        <v>0.88034196867539571</v>
      </c>
      <c r="R38" s="304">
        <v>0.47046787334301021</v>
      </c>
      <c r="S38" s="304">
        <v>1.8712052800118686</v>
      </c>
      <c r="T38" s="236">
        <v>0</v>
      </c>
      <c r="U38" s="236">
        <v>0</v>
      </c>
      <c r="V38" s="236">
        <v>0</v>
      </c>
      <c r="W38" s="236" t="s">
        <v>639</v>
      </c>
    </row>
    <row r="39" spans="13:23" ht="16.5" thickBot="1" x14ac:dyDescent="0.3">
      <c r="M39" s="267" t="s">
        <v>194</v>
      </c>
      <c r="N39" s="236" t="s">
        <v>444</v>
      </c>
      <c r="O39" s="236" t="s">
        <v>52</v>
      </c>
      <c r="P39" s="236" t="s">
        <v>314</v>
      </c>
      <c r="Q39" s="304">
        <v>0.87153854898864203</v>
      </c>
      <c r="R39" s="304">
        <v>0.47046787334301038</v>
      </c>
      <c r="S39" s="304">
        <v>1.8524932272117498</v>
      </c>
      <c r="T39" s="236">
        <v>0</v>
      </c>
      <c r="U39" s="236">
        <v>0</v>
      </c>
      <c r="V39" s="236">
        <v>0</v>
      </c>
      <c r="W39" s="236" t="s">
        <v>639</v>
      </c>
    </row>
    <row r="40" spans="13:23" ht="16.5" thickBot="1" x14ac:dyDescent="0.3">
      <c r="M40" s="267" t="s">
        <v>194</v>
      </c>
      <c r="N40" s="236" t="s">
        <v>444</v>
      </c>
      <c r="O40" s="236" t="s">
        <v>52</v>
      </c>
      <c r="P40" s="236" t="s">
        <v>312</v>
      </c>
      <c r="Q40" s="304">
        <v>0.88034196867539571</v>
      </c>
      <c r="R40" s="304">
        <v>0.47046787334301021</v>
      </c>
      <c r="S40" s="304">
        <v>1.8712052800118686</v>
      </c>
      <c r="T40" s="236">
        <v>0</v>
      </c>
      <c r="U40" s="236">
        <v>0</v>
      </c>
      <c r="V40" s="236">
        <v>0</v>
      </c>
      <c r="W40" s="236" t="s">
        <v>639</v>
      </c>
    </row>
    <row r="41" spans="13:23" ht="16.5" thickBot="1" x14ac:dyDescent="0.3">
      <c r="M41" s="267" t="s">
        <v>194</v>
      </c>
      <c r="N41" s="236" t="s">
        <v>435</v>
      </c>
      <c r="O41" s="236" t="s">
        <v>76</v>
      </c>
      <c r="P41" s="236" t="s">
        <v>315</v>
      </c>
      <c r="Q41" s="304">
        <v>0.98285950997940674</v>
      </c>
      <c r="R41" s="304">
        <v>0.56854605502567435</v>
      </c>
      <c r="S41" s="304">
        <v>1.7287245268723619</v>
      </c>
      <c r="T41" s="236">
        <v>0</v>
      </c>
      <c r="U41" s="236">
        <v>0</v>
      </c>
      <c r="V41" s="236">
        <v>0</v>
      </c>
      <c r="W41" s="236" t="s">
        <v>639</v>
      </c>
    </row>
    <row r="42" spans="13:23" ht="16.5" thickBot="1" x14ac:dyDescent="0.3">
      <c r="M42" s="267" t="s">
        <v>194</v>
      </c>
      <c r="N42" s="236" t="s">
        <v>435</v>
      </c>
      <c r="O42" s="236" t="s">
        <v>52</v>
      </c>
      <c r="P42" s="236" t="s">
        <v>315</v>
      </c>
      <c r="Q42" s="304">
        <v>0.98285950997940674</v>
      </c>
      <c r="R42" s="304">
        <v>0.56854605502567435</v>
      </c>
      <c r="S42" s="304">
        <v>1.7287245268723619</v>
      </c>
      <c r="T42" s="236">
        <v>0</v>
      </c>
      <c r="U42" s="236">
        <v>0</v>
      </c>
      <c r="V42" s="236">
        <v>0</v>
      </c>
      <c r="W42" s="236" t="s">
        <v>639</v>
      </c>
    </row>
    <row r="43" spans="13:23" ht="16.5" thickBot="1" x14ac:dyDescent="0.3">
      <c r="M43" s="267" t="s">
        <v>194</v>
      </c>
      <c r="N43" s="236" t="s">
        <v>446</v>
      </c>
      <c r="O43" s="236" t="s">
        <v>76</v>
      </c>
      <c r="P43" s="236" t="s">
        <v>312</v>
      </c>
      <c r="Q43" s="304">
        <v>0.79903419231839745</v>
      </c>
      <c r="R43" s="304">
        <v>0.54844684602903726</v>
      </c>
      <c r="S43" s="304">
        <v>1.4569036144590992</v>
      </c>
      <c r="T43" s="236">
        <v>0</v>
      </c>
      <c r="U43" s="236">
        <v>0</v>
      </c>
      <c r="V43" s="236">
        <v>0</v>
      </c>
      <c r="W43" s="236" t="s">
        <v>639</v>
      </c>
    </row>
    <row r="44" spans="13:23" ht="16.5" thickBot="1" x14ac:dyDescent="0.3">
      <c r="M44" s="267" t="s">
        <v>194</v>
      </c>
      <c r="N44" s="236" t="s">
        <v>446</v>
      </c>
      <c r="O44" s="236" t="s">
        <v>52</v>
      </c>
      <c r="P44" s="236" t="s">
        <v>312</v>
      </c>
      <c r="Q44" s="304">
        <v>0.79903419231839745</v>
      </c>
      <c r="R44" s="304">
        <v>0.54844684602903726</v>
      </c>
      <c r="S44" s="304">
        <v>1.4569036144590992</v>
      </c>
      <c r="T44" s="236">
        <v>0</v>
      </c>
      <c r="U44" s="236">
        <v>0</v>
      </c>
      <c r="V44" s="236">
        <v>0</v>
      </c>
      <c r="W44" s="236" t="s">
        <v>639</v>
      </c>
    </row>
    <row r="45" spans="13:23" ht="16.5" thickBot="1" x14ac:dyDescent="0.3">
      <c r="M45" s="267" t="s">
        <v>194</v>
      </c>
      <c r="N45" s="236" t="s">
        <v>428</v>
      </c>
      <c r="O45" s="236" t="s">
        <v>76</v>
      </c>
      <c r="P45" s="236" t="s">
        <v>320</v>
      </c>
      <c r="Q45" s="304">
        <v>0.89030728457243014</v>
      </c>
      <c r="R45" s="304">
        <v>0.51744693406932341</v>
      </c>
      <c r="S45" s="304">
        <v>1.7205769827851642</v>
      </c>
      <c r="T45" s="236">
        <v>0</v>
      </c>
      <c r="U45" s="236">
        <v>0</v>
      </c>
      <c r="V45" s="236">
        <v>0</v>
      </c>
      <c r="W45" s="236" t="s">
        <v>639</v>
      </c>
    </row>
    <row r="46" spans="13:23" ht="16.5" thickBot="1" x14ac:dyDescent="0.3">
      <c r="M46" s="267" t="s">
        <v>194</v>
      </c>
      <c r="N46" s="236" t="s">
        <v>428</v>
      </c>
      <c r="O46" s="236" t="s">
        <v>76</v>
      </c>
      <c r="P46" s="236" t="s">
        <v>319</v>
      </c>
      <c r="Q46" s="304">
        <v>0.85957795657651637</v>
      </c>
      <c r="R46" s="304">
        <v>0.51744693406932341</v>
      </c>
      <c r="S46" s="304">
        <v>1.6611905491768881</v>
      </c>
      <c r="T46" s="236">
        <v>0</v>
      </c>
      <c r="U46" s="236">
        <v>0</v>
      </c>
      <c r="V46" s="236">
        <v>0</v>
      </c>
      <c r="W46" s="236" t="s">
        <v>639</v>
      </c>
    </row>
    <row r="47" spans="13:23" ht="16.5" thickBot="1" x14ac:dyDescent="0.3">
      <c r="M47" s="267" t="s">
        <v>194</v>
      </c>
      <c r="N47" s="236" t="s">
        <v>428</v>
      </c>
      <c r="O47" s="236" t="s">
        <v>76</v>
      </c>
      <c r="P47" s="236" t="s">
        <v>315</v>
      </c>
      <c r="Q47" s="304">
        <v>0.79995607140011671</v>
      </c>
      <c r="R47" s="304">
        <v>0.51744693406932329</v>
      </c>
      <c r="S47" s="304">
        <v>1.5459673615400054</v>
      </c>
      <c r="T47" s="236">
        <v>0</v>
      </c>
      <c r="U47" s="236">
        <v>0</v>
      </c>
      <c r="V47" s="236">
        <v>0</v>
      </c>
      <c r="W47" s="236" t="s">
        <v>639</v>
      </c>
    </row>
    <row r="48" spans="13:23" ht="16.5" thickBot="1" x14ac:dyDescent="0.3">
      <c r="M48" s="267" t="s">
        <v>194</v>
      </c>
      <c r="N48" s="236" t="s">
        <v>428</v>
      </c>
      <c r="O48" s="236" t="s">
        <v>52</v>
      </c>
      <c r="P48" s="236" t="s">
        <v>320</v>
      </c>
      <c r="Q48" s="304">
        <v>0.89030728457243014</v>
      </c>
      <c r="R48" s="304">
        <v>0.51744693406932341</v>
      </c>
      <c r="S48" s="304">
        <v>1.7205769827851642</v>
      </c>
      <c r="T48" s="236">
        <v>0</v>
      </c>
      <c r="U48" s="236">
        <v>0</v>
      </c>
      <c r="V48" s="236">
        <v>0</v>
      </c>
      <c r="W48" s="236" t="s">
        <v>639</v>
      </c>
    </row>
    <row r="49" spans="13:23" ht="16.5" thickBot="1" x14ac:dyDescent="0.3">
      <c r="M49" s="267" t="s">
        <v>194</v>
      </c>
      <c r="N49" s="236" t="s">
        <v>428</v>
      </c>
      <c r="O49" s="236" t="s">
        <v>52</v>
      </c>
      <c r="P49" s="236" t="s">
        <v>319</v>
      </c>
      <c r="Q49" s="304">
        <v>0.85957795657651637</v>
      </c>
      <c r="R49" s="304">
        <v>0.51744693406932341</v>
      </c>
      <c r="S49" s="304">
        <v>1.6611905491768881</v>
      </c>
      <c r="T49" s="236">
        <v>0</v>
      </c>
      <c r="U49" s="236">
        <v>0</v>
      </c>
      <c r="V49" s="236">
        <v>0</v>
      </c>
      <c r="W49" s="236" t="s">
        <v>639</v>
      </c>
    </row>
    <row r="50" spans="13:23" ht="16.5" thickBot="1" x14ac:dyDescent="0.3">
      <c r="M50" s="267" t="s">
        <v>194</v>
      </c>
      <c r="N50" s="236" t="s">
        <v>428</v>
      </c>
      <c r="O50" s="236" t="s">
        <v>52</v>
      </c>
      <c r="P50" s="236" t="s">
        <v>315</v>
      </c>
      <c r="Q50" s="304">
        <v>0.79995607140011671</v>
      </c>
      <c r="R50" s="304">
        <v>0.51744693406932329</v>
      </c>
      <c r="S50" s="304">
        <v>1.5459673615400054</v>
      </c>
      <c r="T50" s="236">
        <v>0</v>
      </c>
      <c r="U50" s="236">
        <v>0</v>
      </c>
      <c r="V50" s="236">
        <v>0</v>
      </c>
      <c r="W50" s="236" t="s">
        <v>639</v>
      </c>
    </row>
    <row r="51" spans="13:23" ht="16.5" thickBot="1" x14ac:dyDescent="0.3">
      <c r="M51" s="267" t="s">
        <v>194</v>
      </c>
      <c r="N51" s="236" t="s">
        <v>426</v>
      </c>
      <c r="O51" s="236" t="s">
        <v>76</v>
      </c>
      <c r="P51" s="236" t="s">
        <v>321</v>
      </c>
      <c r="Q51" s="304">
        <v>0.9385310871492234</v>
      </c>
      <c r="R51" s="304">
        <v>0.46035415079032455</v>
      </c>
      <c r="S51" s="304">
        <v>2.0387153793182415</v>
      </c>
      <c r="T51" s="236">
        <v>0</v>
      </c>
      <c r="U51" s="236">
        <v>0</v>
      </c>
      <c r="V51" s="236">
        <v>0</v>
      </c>
      <c r="W51" s="236" t="s">
        <v>639</v>
      </c>
    </row>
    <row r="52" spans="13:23" ht="16.5" thickBot="1" x14ac:dyDescent="0.3">
      <c r="M52" s="267" t="s">
        <v>194</v>
      </c>
      <c r="N52" s="236" t="s">
        <v>426</v>
      </c>
      <c r="O52" s="236" t="s">
        <v>76</v>
      </c>
      <c r="P52" s="236" t="s">
        <v>320</v>
      </c>
      <c r="Q52" s="304">
        <v>0.82251569342446396</v>
      </c>
      <c r="R52" s="304">
        <v>0.44492940020176547</v>
      </c>
      <c r="S52" s="304">
        <v>1.8486431623791808</v>
      </c>
      <c r="T52" s="236">
        <v>0</v>
      </c>
      <c r="U52" s="236">
        <v>0</v>
      </c>
      <c r="V52" s="236">
        <v>0</v>
      </c>
      <c r="W52" s="236" t="s">
        <v>639</v>
      </c>
    </row>
    <row r="53" spans="13:23" ht="16.5" thickBot="1" x14ac:dyDescent="0.3">
      <c r="M53" s="267" t="s">
        <v>194</v>
      </c>
      <c r="N53" s="236" t="s">
        <v>426</v>
      </c>
      <c r="O53" s="236" t="s">
        <v>76</v>
      </c>
      <c r="P53" s="236" t="s">
        <v>314</v>
      </c>
      <c r="Q53" s="304">
        <v>0.84372996723515992</v>
      </c>
      <c r="R53" s="304">
        <v>0.46035415079032466</v>
      </c>
      <c r="S53" s="304">
        <v>1.8327845329224579</v>
      </c>
      <c r="T53" s="236">
        <v>0</v>
      </c>
      <c r="U53" s="236">
        <v>0</v>
      </c>
      <c r="V53" s="236">
        <v>0</v>
      </c>
      <c r="W53" s="236" t="s">
        <v>639</v>
      </c>
    </row>
    <row r="54" spans="13:23" ht="16.5" thickBot="1" x14ac:dyDescent="0.3">
      <c r="M54" s="267" t="s">
        <v>194</v>
      </c>
      <c r="N54" s="236" t="s">
        <v>426</v>
      </c>
      <c r="O54" s="236" t="s">
        <v>52</v>
      </c>
      <c r="P54" s="236" t="s">
        <v>321</v>
      </c>
      <c r="Q54" s="304">
        <v>0.9385310871492234</v>
      </c>
      <c r="R54" s="304">
        <v>0.46035415079032455</v>
      </c>
      <c r="S54" s="304">
        <v>2.0387153793182415</v>
      </c>
      <c r="T54" s="236">
        <v>0</v>
      </c>
      <c r="U54" s="236">
        <v>0</v>
      </c>
      <c r="V54" s="236">
        <v>0</v>
      </c>
      <c r="W54" s="236" t="s">
        <v>639</v>
      </c>
    </row>
    <row r="55" spans="13:23" ht="16.5" thickBot="1" x14ac:dyDescent="0.3">
      <c r="M55" s="267" t="s">
        <v>194</v>
      </c>
      <c r="N55" s="236" t="s">
        <v>426</v>
      </c>
      <c r="O55" s="236" t="s">
        <v>52</v>
      </c>
      <c r="P55" s="236" t="s">
        <v>320</v>
      </c>
      <c r="Q55" s="304">
        <v>0.82251569342446396</v>
      </c>
      <c r="R55" s="304">
        <v>0.44492940020176547</v>
      </c>
      <c r="S55" s="304">
        <v>1.8486431623791808</v>
      </c>
      <c r="T55" s="236">
        <v>0</v>
      </c>
      <c r="U55" s="236">
        <v>0</v>
      </c>
      <c r="V55" s="236">
        <v>0</v>
      </c>
      <c r="W55" s="236" t="s">
        <v>639</v>
      </c>
    </row>
    <row r="56" spans="13:23" ht="16.5" thickBot="1" x14ac:dyDescent="0.3">
      <c r="M56" s="267" t="s">
        <v>194</v>
      </c>
      <c r="N56" s="236" t="s">
        <v>426</v>
      </c>
      <c r="O56" s="236" t="s">
        <v>52</v>
      </c>
      <c r="P56" s="236" t="s">
        <v>314</v>
      </c>
      <c r="Q56" s="304">
        <v>0.84372996723515992</v>
      </c>
      <c r="R56" s="304">
        <v>0.46035415079032466</v>
      </c>
      <c r="S56" s="304">
        <v>1.8327845329224579</v>
      </c>
      <c r="T56" s="236">
        <v>0</v>
      </c>
      <c r="U56" s="236">
        <v>0</v>
      </c>
      <c r="V56" s="236">
        <v>0</v>
      </c>
      <c r="W56" s="236" t="s">
        <v>639</v>
      </c>
    </row>
    <row r="57" spans="13:23" ht="16.5" thickBot="1" x14ac:dyDescent="0.3">
      <c r="M57" s="267" t="s">
        <v>194</v>
      </c>
      <c r="N57" s="236" t="s">
        <v>520</v>
      </c>
      <c r="O57" s="236" t="s">
        <v>76</v>
      </c>
      <c r="P57" s="236" t="s">
        <v>323</v>
      </c>
      <c r="Q57" s="304">
        <v>0.80692759816337001</v>
      </c>
      <c r="R57" s="304">
        <v>0.45281417634383636</v>
      </c>
      <c r="S57" s="304">
        <v>1.78202812614825</v>
      </c>
      <c r="T57" s="236">
        <v>0</v>
      </c>
      <c r="U57" s="236">
        <v>0</v>
      </c>
      <c r="V57" s="236">
        <v>0</v>
      </c>
      <c r="W57" s="236" t="s">
        <v>639</v>
      </c>
    </row>
    <row r="58" spans="13:23" ht="16.5" thickBot="1" x14ac:dyDescent="0.3">
      <c r="M58" s="267" t="s">
        <v>194</v>
      </c>
      <c r="N58" s="236" t="s">
        <v>520</v>
      </c>
      <c r="O58" s="236" t="s">
        <v>76</v>
      </c>
      <c r="P58" s="236" t="s">
        <v>322</v>
      </c>
      <c r="Q58" s="304">
        <v>0.80692759816337001</v>
      </c>
      <c r="R58" s="304">
        <v>0.45281417634383636</v>
      </c>
      <c r="S58" s="304">
        <v>1.78202812614825</v>
      </c>
      <c r="T58" s="236">
        <v>0</v>
      </c>
      <c r="U58" s="236">
        <v>0</v>
      </c>
      <c r="V58" s="236">
        <v>0</v>
      </c>
      <c r="W58" s="236" t="s">
        <v>639</v>
      </c>
    </row>
    <row r="59" spans="13:23" ht="16.5" thickBot="1" x14ac:dyDescent="0.3">
      <c r="M59" s="267" t="s">
        <v>194</v>
      </c>
      <c r="N59" s="236" t="s">
        <v>520</v>
      </c>
      <c r="O59" s="236" t="s">
        <v>76</v>
      </c>
      <c r="P59" s="236" t="s">
        <v>321</v>
      </c>
      <c r="Q59" s="304">
        <v>0.80692759816337001</v>
      </c>
      <c r="R59" s="304">
        <v>0.45281417634383636</v>
      </c>
      <c r="S59" s="304">
        <v>1.78202812614825</v>
      </c>
      <c r="T59" s="236">
        <v>0</v>
      </c>
      <c r="U59" s="236">
        <v>0</v>
      </c>
      <c r="V59" s="236">
        <v>0</v>
      </c>
      <c r="W59" s="236" t="s">
        <v>639</v>
      </c>
    </row>
    <row r="60" spans="13:23" ht="16.5" thickBot="1" x14ac:dyDescent="0.3">
      <c r="M60" s="267" t="s">
        <v>194</v>
      </c>
      <c r="N60" s="236" t="s">
        <v>520</v>
      </c>
      <c r="O60" s="236" t="s">
        <v>76</v>
      </c>
      <c r="P60" s="236" t="s">
        <v>320</v>
      </c>
      <c r="Q60" s="304">
        <v>0.80692759816337001</v>
      </c>
      <c r="R60" s="304">
        <v>0.45281417634383636</v>
      </c>
      <c r="S60" s="304">
        <v>1.78202812614825</v>
      </c>
      <c r="T60" s="236">
        <v>0</v>
      </c>
      <c r="U60" s="236">
        <v>0</v>
      </c>
      <c r="V60" s="236">
        <v>0</v>
      </c>
      <c r="W60" s="236" t="s">
        <v>639</v>
      </c>
    </row>
    <row r="61" spans="13:23" ht="16.5" thickBot="1" x14ac:dyDescent="0.3">
      <c r="M61" s="267" t="s">
        <v>194</v>
      </c>
      <c r="N61" s="236" t="s">
        <v>520</v>
      </c>
      <c r="O61" s="236" t="s">
        <v>76</v>
      </c>
      <c r="P61" s="236" t="s">
        <v>319</v>
      </c>
      <c r="Q61" s="304">
        <v>0.80692759816337001</v>
      </c>
      <c r="R61" s="304">
        <v>0.45281417634383636</v>
      </c>
      <c r="S61" s="304">
        <v>1.78202812614825</v>
      </c>
      <c r="T61" s="236">
        <v>0</v>
      </c>
      <c r="U61" s="236">
        <v>0</v>
      </c>
      <c r="V61" s="236">
        <v>0</v>
      </c>
      <c r="W61" s="236" t="s">
        <v>639</v>
      </c>
    </row>
    <row r="62" spans="13:23" ht="16.5" thickBot="1" x14ac:dyDescent="0.3">
      <c r="M62" s="267" t="s">
        <v>194</v>
      </c>
      <c r="N62" s="236" t="s">
        <v>520</v>
      </c>
      <c r="O62" s="236" t="s">
        <v>76</v>
      </c>
      <c r="P62" s="236" t="s">
        <v>318</v>
      </c>
      <c r="Q62" s="304">
        <v>0.80692759816337001</v>
      </c>
      <c r="R62" s="304">
        <v>0.45281417634383636</v>
      </c>
      <c r="S62" s="304">
        <v>1.78202812614825</v>
      </c>
      <c r="T62" s="236">
        <v>0</v>
      </c>
      <c r="U62" s="236">
        <v>0</v>
      </c>
      <c r="V62" s="236">
        <v>0</v>
      </c>
      <c r="W62" s="236" t="s">
        <v>639</v>
      </c>
    </row>
    <row r="63" spans="13:23" ht="16.5" thickBot="1" x14ac:dyDescent="0.3">
      <c r="M63" s="267" t="s">
        <v>194</v>
      </c>
      <c r="N63" s="236" t="s">
        <v>520</v>
      </c>
      <c r="O63" s="236" t="s">
        <v>76</v>
      </c>
      <c r="P63" s="236" t="s">
        <v>317</v>
      </c>
      <c r="Q63" s="304">
        <v>0.80692759816337001</v>
      </c>
      <c r="R63" s="304">
        <v>0.45281417634383636</v>
      </c>
      <c r="S63" s="304">
        <v>1.78202812614825</v>
      </c>
      <c r="T63" s="236">
        <v>0</v>
      </c>
      <c r="U63" s="236">
        <v>0</v>
      </c>
      <c r="V63" s="236">
        <v>0</v>
      </c>
      <c r="W63" s="236" t="s">
        <v>639</v>
      </c>
    </row>
    <row r="64" spans="13:23" ht="16.5" thickBot="1" x14ac:dyDescent="0.3">
      <c r="M64" s="267" t="s">
        <v>194</v>
      </c>
      <c r="N64" s="236" t="s">
        <v>520</v>
      </c>
      <c r="O64" s="236" t="s">
        <v>76</v>
      </c>
      <c r="P64" s="236" t="s">
        <v>74</v>
      </c>
      <c r="Q64" s="304">
        <v>0.80692759816337001</v>
      </c>
      <c r="R64" s="304">
        <v>0.45281417634383636</v>
      </c>
      <c r="S64" s="304">
        <v>1.78202812614825</v>
      </c>
      <c r="T64" s="236">
        <v>0</v>
      </c>
      <c r="U64" s="236">
        <v>0</v>
      </c>
      <c r="V64" s="236">
        <v>0</v>
      </c>
      <c r="W64" s="236" t="s">
        <v>639</v>
      </c>
    </row>
    <row r="65" spans="13:23" ht="16.5" thickBot="1" x14ac:dyDescent="0.3">
      <c r="M65" s="267" t="s">
        <v>194</v>
      </c>
      <c r="N65" s="236" t="s">
        <v>520</v>
      </c>
      <c r="O65" s="236" t="s">
        <v>76</v>
      </c>
      <c r="P65" s="236" t="s">
        <v>316</v>
      </c>
      <c r="Q65" s="304">
        <v>0.80692759816337001</v>
      </c>
      <c r="R65" s="304">
        <v>0.45281417634383636</v>
      </c>
      <c r="S65" s="304">
        <v>1.78202812614825</v>
      </c>
      <c r="T65" s="236">
        <v>0</v>
      </c>
      <c r="U65" s="236">
        <v>0</v>
      </c>
      <c r="V65" s="236">
        <v>0</v>
      </c>
      <c r="W65" s="236" t="s">
        <v>639</v>
      </c>
    </row>
    <row r="66" spans="13:23" ht="16.5" thickBot="1" x14ac:dyDescent="0.3">
      <c r="M66" s="267" t="s">
        <v>194</v>
      </c>
      <c r="N66" s="236" t="s">
        <v>520</v>
      </c>
      <c r="O66" s="236" t="s">
        <v>76</v>
      </c>
      <c r="P66" s="236" t="s">
        <v>315</v>
      </c>
      <c r="Q66" s="304">
        <v>0.80692759816337001</v>
      </c>
      <c r="R66" s="304">
        <v>0.45281417634383636</v>
      </c>
      <c r="S66" s="304">
        <v>1.78202812614825</v>
      </c>
      <c r="T66" s="236">
        <v>0</v>
      </c>
      <c r="U66" s="236">
        <v>0</v>
      </c>
      <c r="V66" s="236">
        <v>0</v>
      </c>
      <c r="W66" s="236" t="s">
        <v>639</v>
      </c>
    </row>
    <row r="67" spans="13:23" ht="16.5" thickBot="1" x14ac:dyDescent="0.3">
      <c r="M67" s="267" t="s">
        <v>194</v>
      </c>
      <c r="N67" s="236" t="s">
        <v>520</v>
      </c>
      <c r="O67" s="236" t="s">
        <v>76</v>
      </c>
      <c r="P67" s="236" t="s">
        <v>314</v>
      </c>
      <c r="Q67" s="304">
        <v>0.80692759816337001</v>
      </c>
      <c r="R67" s="304">
        <v>0.45281417634383636</v>
      </c>
      <c r="S67" s="304">
        <v>1.78202812614825</v>
      </c>
      <c r="T67" s="236">
        <v>0</v>
      </c>
      <c r="U67" s="236">
        <v>0</v>
      </c>
      <c r="V67" s="236">
        <v>0</v>
      </c>
      <c r="W67" s="236" t="s">
        <v>639</v>
      </c>
    </row>
    <row r="68" spans="13:23" ht="16.5" thickBot="1" x14ac:dyDescent="0.3">
      <c r="M68" s="267" t="s">
        <v>194</v>
      </c>
      <c r="N68" s="236" t="s">
        <v>520</v>
      </c>
      <c r="O68" s="236" t="s">
        <v>76</v>
      </c>
      <c r="P68" s="236" t="s">
        <v>313</v>
      </c>
      <c r="Q68" s="304">
        <v>0.80692759816337001</v>
      </c>
      <c r="R68" s="304">
        <v>0.45281417634383636</v>
      </c>
      <c r="S68" s="304">
        <v>1.78202812614825</v>
      </c>
      <c r="T68" s="236">
        <v>0</v>
      </c>
      <c r="U68" s="236">
        <v>0</v>
      </c>
      <c r="V68" s="236">
        <v>0</v>
      </c>
      <c r="W68" s="236" t="s">
        <v>639</v>
      </c>
    </row>
    <row r="69" spans="13:23" ht="16.5" thickBot="1" x14ac:dyDescent="0.3">
      <c r="M69" s="267" t="s">
        <v>194</v>
      </c>
      <c r="N69" s="236" t="s">
        <v>520</v>
      </c>
      <c r="O69" s="236" t="s">
        <v>76</v>
      </c>
      <c r="P69" s="236" t="s">
        <v>312</v>
      </c>
      <c r="Q69" s="304">
        <v>0.80692759816337001</v>
      </c>
      <c r="R69" s="304">
        <v>0.45281417634383636</v>
      </c>
      <c r="S69" s="304">
        <v>1.78202812614825</v>
      </c>
      <c r="T69" s="236">
        <v>0</v>
      </c>
      <c r="U69" s="236">
        <v>0</v>
      </c>
      <c r="V69" s="236">
        <v>0</v>
      </c>
      <c r="W69" s="236" t="s">
        <v>639</v>
      </c>
    </row>
    <row r="70" spans="13:23" ht="16.5" thickBot="1" x14ac:dyDescent="0.3">
      <c r="M70" s="267" t="s">
        <v>194</v>
      </c>
      <c r="N70" s="236" t="s">
        <v>520</v>
      </c>
      <c r="O70" s="236" t="s">
        <v>52</v>
      </c>
      <c r="P70" s="236" t="s">
        <v>323</v>
      </c>
      <c r="Q70" s="304">
        <v>0.80692759816337001</v>
      </c>
      <c r="R70" s="304">
        <v>0.45281417634383636</v>
      </c>
      <c r="S70" s="304">
        <v>1.78202812614825</v>
      </c>
      <c r="T70" s="236">
        <v>0</v>
      </c>
      <c r="U70" s="236">
        <v>0</v>
      </c>
      <c r="V70" s="236">
        <v>0</v>
      </c>
      <c r="W70" s="236" t="s">
        <v>639</v>
      </c>
    </row>
    <row r="71" spans="13:23" ht="16.5" thickBot="1" x14ac:dyDescent="0.3">
      <c r="M71" s="267" t="s">
        <v>194</v>
      </c>
      <c r="N71" s="236" t="s">
        <v>520</v>
      </c>
      <c r="O71" s="236" t="s">
        <v>52</v>
      </c>
      <c r="P71" s="236" t="s">
        <v>322</v>
      </c>
      <c r="Q71" s="304">
        <v>0.80692759816337001</v>
      </c>
      <c r="R71" s="304">
        <v>0.45281417634383636</v>
      </c>
      <c r="S71" s="304">
        <v>1.78202812614825</v>
      </c>
      <c r="T71" s="236">
        <v>0</v>
      </c>
      <c r="U71" s="236">
        <v>0</v>
      </c>
      <c r="V71" s="236">
        <v>0</v>
      </c>
      <c r="W71" s="236" t="s">
        <v>639</v>
      </c>
    </row>
    <row r="72" spans="13:23" ht="16.5" thickBot="1" x14ac:dyDescent="0.3">
      <c r="M72" s="267" t="s">
        <v>194</v>
      </c>
      <c r="N72" s="236" t="s">
        <v>520</v>
      </c>
      <c r="O72" s="236" t="s">
        <v>52</v>
      </c>
      <c r="P72" s="236" t="s">
        <v>321</v>
      </c>
      <c r="Q72" s="304">
        <v>0.80692759816337001</v>
      </c>
      <c r="R72" s="304">
        <v>0.45281417634383636</v>
      </c>
      <c r="S72" s="304">
        <v>1.78202812614825</v>
      </c>
      <c r="T72" s="236">
        <v>0</v>
      </c>
      <c r="U72" s="236">
        <v>0</v>
      </c>
      <c r="V72" s="236">
        <v>0</v>
      </c>
      <c r="W72" s="236" t="s">
        <v>639</v>
      </c>
    </row>
    <row r="73" spans="13:23" ht="16.5" thickBot="1" x14ac:dyDescent="0.3">
      <c r="M73" s="267" t="s">
        <v>194</v>
      </c>
      <c r="N73" s="236" t="s">
        <v>520</v>
      </c>
      <c r="O73" s="236" t="s">
        <v>52</v>
      </c>
      <c r="P73" s="236" t="s">
        <v>320</v>
      </c>
      <c r="Q73" s="304">
        <v>0.80692759816337001</v>
      </c>
      <c r="R73" s="304">
        <v>0.45281417634383636</v>
      </c>
      <c r="S73" s="304">
        <v>1.78202812614825</v>
      </c>
      <c r="T73" s="236">
        <v>0</v>
      </c>
      <c r="U73" s="236">
        <v>0</v>
      </c>
      <c r="V73" s="236">
        <v>0</v>
      </c>
      <c r="W73" s="236" t="s">
        <v>639</v>
      </c>
    </row>
    <row r="74" spans="13:23" ht="16.5" thickBot="1" x14ac:dyDescent="0.3">
      <c r="M74" s="267" t="s">
        <v>194</v>
      </c>
      <c r="N74" s="236" t="s">
        <v>520</v>
      </c>
      <c r="O74" s="236" t="s">
        <v>52</v>
      </c>
      <c r="P74" s="236" t="s">
        <v>319</v>
      </c>
      <c r="Q74" s="304">
        <v>0.80692759816337001</v>
      </c>
      <c r="R74" s="304">
        <v>0.45281417634383636</v>
      </c>
      <c r="S74" s="304">
        <v>1.78202812614825</v>
      </c>
      <c r="T74" s="236">
        <v>0</v>
      </c>
      <c r="U74" s="236">
        <v>0</v>
      </c>
      <c r="V74" s="236">
        <v>0</v>
      </c>
      <c r="W74" s="236" t="s">
        <v>639</v>
      </c>
    </row>
    <row r="75" spans="13:23" ht="16.5" thickBot="1" x14ac:dyDescent="0.3">
      <c r="M75" s="267" t="s">
        <v>194</v>
      </c>
      <c r="N75" s="236" t="s">
        <v>520</v>
      </c>
      <c r="O75" s="236" t="s">
        <v>52</v>
      </c>
      <c r="P75" s="236" t="s">
        <v>318</v>
      </c>
      <c r="Q75" s="304">
        <v>0.80692759816337001</v>
      </c>
      <c r="R75" s="304">
        <v>0.45281417634383636</v>
      </c>
      <c r="S75" s="304">
        <v>1.78202812614825</v>
      </c>
      <c r="T75" s="236">
        <v>0</v>
      </c>
      <c r="U75" s="236">
        <v>0</v>
      </c>
      <c r="V75" s="236">
        <v>0</v>
      </c>
      <c r="W75" s="236" t="s">
        <v>639</v>
      </c>
    </row>
    <row r="76" spans="13:23" ht="16.5" thickBot="1" x14ac:dyDescent="0.3">
      <c r="M76" s="267" t="s">
        <v>194</v>
      </c>
      <c r="N76" s="236" t="s">
        <v>520</v>
      </c>
      <c r="O76" s="236" t="s">
        <v>52</v>
      </c>
      <c r="P76" s="236" t="s">
        <v>317</v>
      </c>
      <c r="Q76" s="304">
        <v>0.80692759816337001</v>
      </c>
      <c r="R76" s="304">
        <v>0.45281417634383636</v>
      </c>
      <c r="S76" s="304">
        <v>1.78202812614825</v>
      </c>
      <c r="T76" s="236">
        <v>0</v>
      </c>
      <c r="U76" s="236">
        <v>0</v>
      </c>
      <c r="V76" s="236">
        <v>0</v>
      </c>
      <c r="W76" s="236" t="s">
        <v>639</v>
      </c>
    </row>
    <row r="77" spans="13:23" ht="16.5" thickBot="1" x14ac:dyDescent="0.3">
      <c r="M77" s="267" t="s">
        <v>194</v>
      </c>
      <c r="N77" s="236" t="s">
        <v>520</v>
      </c>
      <c r="O77" s="236" t="s">
        <v>52</v>
      </c>
      <c r="P77" s="236" t="s">
        <v>74</v>
      </c>
      <c r="Q77" s="304">
        <v>0.80692759816337001</v>
      </c>
      <c r="R77" s="304">
        <v>0.45281417634383636</v>
      </c>
      <c r="S77" s="304">
        <v>1.78202812614825</v>
      </c>
      <c r="T77" s="236">
        <v>0</v>
      </c>
      <c r="U77" s="236">
        <v>0</v>
      </c>
      <c r="V77" s="236">
        <v>0</v>
      </c>
      <c r="W77" s="236" t="s">
        <v>639</v>
      </c>
    </row>
    <row r="78" spans="13:23" ht="16.5" thickBot="1" x14ac:dyDescent="0.3">
      <c r="M78" s="267" t="s">
        <v>194</v>
      </c>
      <c r="N78" s="236" t="s">
        <v>520</v>
      </c>
      <c r="O78" s="236" t="s">
        <v>52</v>
      </c>
      <c r="P78" s="236" t="s">
        <v>316</v>
      </c>
      <c r="Q78" s="304">
        <v>0.80692759816337001</v>
      </c>
      <c r="R78" s="304">
        <v>0.45281417634383636</v>
      </c>
      <c r="S78" s="304">
        <v>1.78202812614825</v>
      </c>
      <c r="T78" s="236">
        <v>0</v>
      </c>
      <c r="U78" s="236">
        <v>0</v>
      </c>
      <c r="V78" s="236">
        <v>0</v>
      </c>
      <c r="W78" s="236" t="s">
        <v>639</v>
      </c>
    </row>
    <row r="79" spans="13:23" ht="16.5" thickBot="1" x14ac:dyDescent="0.3">
      <c r="M79" s="267" t="s">
        <v>194</v>
      </c>
      <c r="N79" s="236" t="s">
        <v>520</v>
      </c>
      <c r="O79" s="236" t="s">
        <v>52</v>
      </c>
      <c r="P79" s="236" t="s">
        <v>315</v>
      </c>
      <c r="Q79" s="304">
        <v>0.80692759816337001</v>
      </c>
      <c r="R79" s="304">
        <v>0.45281417634383636</v>
      </c>
      <c r="S79" s="304">
        <v>1.78202812614825</v>
      </c>
      <c r="T79" s="236">
        <v>0</v>
      </c>
      <c r="U79" s="236">
        <v>0</v>
      </c>
      <c r="V79" s="236">
        <v>0</v>
      </c>
      <c r="W79" s="236" t="s">
        <v>639</v>
      </c>
    </row>
    <row r="80" spans="13:23" ht="16.5" thickBot="1" x14ac:dyDescent="0.3">
      <c r="M80" s="267" t="s">
        <v>194</v>
      </c>
      <c r="N80" s="236" t="s">
        <v>520</v>
      </c>
      <c r="O80" s="236" t="s">
        <v>52</v>
      </c>
      <c r="P80" s="236" t="s">
        <v>314</v>
      </c>
      <c r="Q80" s="304">
        <v>0.80692759816337001</v>
      </c>
      <c r="R80" s="304">
        <v>0.45281417634383636</v>
      </c>
      <c r="S80" s="304">
        <v>1.78202812614825</v>
      </c>
      <c r="T80" s="236">
        <v>0</v>
      </c>
      <c r="U80" s="236">
        <v>0</v>
      </c>
      <c r="V80" s="236">
        <v>0</v>
      </c>
      <c r="W80" s="236" t="s">
        <v>639</v>
      </c>
    </row>
    <row r="81" spans="13:23" ht="16.5" thickBot="1" x14ac:dyDescent="0.3">
      <c r="M81" s="267" t="s">
        <v>194</v>
      </c>
      <c r="N81" s="236" t="s">
        <v>520</v>
      </c>
      <c r="O81" s="236" t="s">
        <v>52</v>
      </c>
      <c r="P81" s="236" t="s">
        <v>313</v>
      </c>
      <c r="Q81" s="304">
        <v>0.80692759816337001</v>
      </c>
      <c r="R81" s="304">
        <v>0.45281417634383636</v>
      </c>
      <c r="S81" s="304">
        <v>1.78202812614825</v>
      </c>
      <c r="T81" s="236">
        <v>0</v>
      </c>
      <c r="U81" s="236">
        <v>0</v>
      </c>
      <c r="V81" s="236">
        <v>0</v>
      </c>
      <c r="W81" s="236" t="s">
        <v>639</v>
      </c>
    </row>
    <row r="82" spans="13:23" ht="16.5" thickBot="1" x14ac:dyDescent="0.3">
      <c r="M82" s="267" t="s">
        <v>194</v>
      </c>
      <c r="N82" s="236" t="s">
        <v>520</v>
      </c>
      <c r="O82" s="236" t="s">
        <v>52</v>
      </c>
      <c r="P82" s="236" t="s">
        <v>312</v>
      </c>
      <c r="Q82" s="304">
        <v>0.80692759816337001</v>
      </c>
      <c r="R82" s="304">
        <v>0.45281417634383636</v>
      </c>
      <c r="S82" s="304">
        <v>1.78202812614825</v>
      </c>
      <c r="T82" s="236">
        <v>0</v>
      </c>
      <c r="U82" s="236">
        <v>0</v>
      </c>
      <c r="V82" s="236">
        <v>0</v>
      </c>
      <c r="W82" s="236" t="s">
        <v>639</v>
      </c>
    </row>
    <row r="83" spans="13:23" ht="16.5" thickBot="1" x14ac:dyDescent="0.3">
      <c r="M83" s="267" t="s">
        <v>194</v>
      </c>
      <c r="N83" s="236" t="s">
        <v>411</v>
      </c>
      <c r="O83" s="236" t="s">
        <v>76</v>
      </c>
      <c r="P83" s="236" t="s">
        <v>323</v>
      </c>
      <c r="Q83" s="304">
        <v>0.92482574856348998</v>
      </c>
      <c r="R83" s="304">
        <v>0.45881198830137349</v>
      </c>
      <c r="S83" s="304">
        <v>2.0156965644847373</v>
      </c>
      <c r="T83" s="236">
        <v>0</v>
      </c>
      <c r="U83" s="236">
        <v>0</v>
      </c>
      <c r="V83" s="236">
        <v>0</v>
      </c>
      <c r="W83" s="236" t="s">
        <v>639</v>
      </c>
    </row>
    <row r="84" spans="13:23" ht="16.5" thickBot="1" x14ac:dyDescent="0.3">
      <c r="M84" s="267" t="s">
        <v>194</v>
      </c>
      <c r="N84" s="236" t="s">
        <v>411</v>
      </c>
      <c r="O84" s="236" t="s">
        <v>76</v>
      </c>
      <c r="P84" s="236" t="s">
        <v>322</v>
      </c>
      <c r="Q84" s="304">
        <v>0.91297845992925608</v>
      </c>
      <c r="R84" s="304">
        <v>0.45399290154563049</v>
      </c>
      <c r="S84" s="304">
        <v>2.0109972134387948</v>
      </c>
      <c r="T84" s="236">
        <v>0</v>
      </c>
      <c r="U84" s="236">
        <v>0</v>
      </c>
      <c r="V84" s="236">
        <v>0</v>
      </c>
      <c r="W84" s="236" t="s">
        <v>639</v>
      </c>
    </row>
    <row r="85" spans="13:23" ht="16.5" thickBot="1" x14ac:dyDescent="0.3">
      <c r="M85" s="267" t="s">
        <v>194</v>
      </c>
      <c r="N85" s="236" t="s">
        <v>411</v>
      </c>
      <c r="O85" s="236" t="s">
        <v>76</v>
      </c>
      <c r="P85" s="236" t="s">
        <v>321</v>
      </c>
      <c r="Q85" s="304">
        <v>0.92482574856348998</v>
      </c>
      <c r="R85" s="304">
        <v>0.45881198830137349</v>
      </c>
      <c r="S85" s="304">
        <v>2.0156965644847373</v>
      </c>
      <c r="T85" s="236">
        <v>0</v>
      </c>
      <c r="U85" s="236">
        <v>0</v>
      </c>
      <c r="V85" s="236">
        <v>0</v>
      </c>
      <c r="W85" s="236" t="s">
        <v>639</v>
      </c>
    </row>
    <row r="86" spans="13:23" ht="16.5" thickBot="1" x14ac:dyDescent="0.3">
      <c r="M86" s="267" t="s">
        <v>194</v>
      </c>
      <c r="N86" s="236" t="s">
        <v>411</v>
      </c>
      <c r="O86" s="236" t="s">
        <v>76</v>
      </c>
      <c r="P86" s="236" t="s">
        <v>320</v>
      </c>
      <c r="Q86" s="304">
        <v>0.91297845992925608</v>
      </c>
      <c r="R86" s="304">
        <v>0.45399290154563049</v>
      </c>
      <c r="S86" s="304">
        <v>2.0109972134387948</v>
      </c>
      <c r="T86" s="236">
        <v>0</v>
      </c>
      <c r="U86" s="236">
        <v>0</v>
      </c>
      <c r="V86" s="236">
        <v>0</v>
      </c>
      <c r="W86" s="236" t="s">
        <v>639</v>
      </c>
    </row>
    <row r="87" spans="13:23" ht="16.5" thickBot="1" x14ac:dyDescent="0.3">
      <c r="M87" s="267" t="s">
        <v>194</v>
      </c>
      <c r="N87" s="236" t="s">
        <v>411</v>
      </c>
      <c r="O87" s="236" t="s">
        <v>76</v>
      </c>
      <c r="P87" s="236" t="s">
        <v>319</v>
      </c>
      <c r="Q87" s="304">
        <v>0.91297845992925608</v>
      </c>
      <c r="R87" s="304">
        <v>0.45399290154563049</v>
      </c>
      <c r="S87" s="304">
        <v>2.0109972134387948</v>
      </c>
      <c r="T87" s="236">
        <v>0</v>
      </c>
      <c r="U87" s="236">
        <v>0</v>
      </c>
      <c r="V87" s="236">
        <v>0</v>
      </c>
      <c r="W87" s="236" t="s">
        <v>639</v>
      </c>
    </row>
    <row r="88" spans="13:23" ht="16.5" thickBot="1" x14ac:dyDescent="0.3">
      <c r="M88" s="267" t="s">
        <v>194</v>
      </c>
      <c r="N88" s="236" t="s">
        <v>411</v>
      </c>
      <c r="O88" s="236" t="s">
        <v>76</v>
      </c>
      <c r="P88" s="236" t="s">
        <v>318</v>
      </c>
      <c r="Q88" s="304">
        <v>0.92482574856348998</v>
      </c>
      <c r="R88" s="304">
        <v>0.45881198830137349</v>
      </c>
      <c r="S88" s="304">
        <v>2.0156965644847373</v>
      </c>
      <c r="T88" s="236">
        <v>0</v>
      </c>
      <c r="U88" s="236">
        <v>0</v>
      </c>
      <c r="V88" s="236">
        <v>0</v>
      </c>
      <c r="W88" s="236" t="s">
        <v>639</v>
      </c>
    </row>
    <row r="89" spans="13:23" ht="16.5" thickBot="1" x14ac:dyDescent="0.3">
      <c r="M89" s="267" t="s">
        <v>194</v>
      </c>
      <c r="N89" s="236" t="s">
        <v>411</v>
      </c>
      <c r="O89" s="236" t="s">
        <v>76</v>
      </c>
      <c r="P89" s="236" t="s">
        <v>317</v>
      </c>
      <c r="Q89" s="304">
        <v>0.91297845992925608</v>
      </c>
      <c r="R89" s="304">
        <v>0.45399290154563049</v>
      </c>
      <c r="S89" s="304">
        <v>2.0109972134387948</v>
      </c>
      <c r="T89" s="236">
        <v>0</v>
      </c>
      <c r="U89" s="236">
        <v>0</v>
      </c>
      <c r="V89" s="236">
        <v>0</v>
      </c>
      <c r="W89" s="236" t="s">
        <v>639</v>
      </c>
    </row>
    <row r="90" spans="13:23" ht="16.5" thickBot="1" x14ac:dyDescent="0.3">
      <c r="M90" s="267" t="s">
        <v>194</v>
      </c>
      <c r="N90" s="236" t="s">
        <v>411</v>
      </c>
      <c r="O90" s="236" t="s">
        <v>76</v>
      </c>
      <c r="P90" s="236" t="s">
        <v>74</v>
      </c>
      <c r="Q90" s="304">
        <v>0.92482574856348998</v>
      </c>
      <c r="R90" s="304">
        <v>0.45881198830137349</v>
      </c>
      <c r="S90" s="304">
        <v>2.0156965644847373</v>
      </c>
      <c r="T90" s="236">
        <v>0</v>
      </c>
      <c r="U90" s="236">
        <v>0</v>
      </c>
      <c r="V90" s="236">
        <v>0</v>
      </c>
      <c r="W90" s="236" t="s">
        <v>639</v>
      </c>
    </row>
    <row r="91" spans="13:23" ht="16.5" thickBot="1" x14ac:dyDescent="0.3">
      <c r="M91" s="267" t="s">
        <v>194</v>
      </c>
      <c r="N91" s="236" t="s">
        <v>411</v>
      </c>
      <c r="O91" s="236" t="s">
        <v>76</v>
      </c>
      <c r="P91" s="236" t="s">
        <v>316</v>
      </c>
      <c r="Q91" s="304">
        <v>0.92482574856348998</v>
      </c>
      <c r="R91" s="304">
        <v>0.45881198830137349</v>
      </c>
      <c r="S91" s="304">
        <v>2.0156965644847373</v>
      </c>
      <c r="T91" s="236">
        <v>0</v>
      </c>
      <c r="U91" s="236">
        <v>0</v>
      </c>
      <c r="V91" s="236">
        <v>0</v>
      </c>
      <c r="W91" s="236" t="s">
        <v>639</v>
      </c>
    </row>
    <row r="92" spans="13:23" ht="16.5" thickBot="1" x14ac:dyDescent="0.3">
      <c r="M92" s="267" t="s">
        <v>194</v>
      </c>
      <c r="N92" s="236" t="s">
        <v>411</v>
      </c>
      <c r="O92" s="236" t="s">
        <v>76</v>
      </c>
      <c r="P92" s="236" t="s">
        <v>315</v>
      </c>
      <c r="Q92" s="304">
        <v>0.91297845992925608</v>
      </c>
      <c r="R92" s="304">
        <v>0.45399290154563049</v>
      </c>
      <c r="S92" s="304">
        <v>2.0109972134387948</v>
      </c>
      <c r="T92" s="236">
        <v>0</v>
      </c>
      <c r="U92" s="236">
        <v>0</v>
      </c>
      <c r="V92" s="236">
        <v>0</v>
      </c>
      <c r="W92" s="236" t="s">
        <v>639</v>
      </c>
    </row>
    <row r="93" spans="13:23" ht="16.5" thickBot="1" x14ac:dyDescent="0.3">
      <c r="M93" s="267" t="s">
        <v>194</v>
      </c>
      <c r="N93" s="236" t="s">
        <v>411</v>
      </c>
      <c r="O93" s="236" t="s">
        <v>76</v>
      </c>
      <c r="P93" s="236" t="s">
        <v>314</v>
      </c>
      <c r="Q93" s="304">
        <v>0.92482574856348998</v>
      </c>
      <c r="R93" s="304">
        <v>0.45881198830137349</v>
      </c>
      <c r="S93" s="304">
        <v>2.0156965644847373</v>
      </c>
      <c r="T93" s="236">
        <v>0</v>
      </c>
      <c r="U93" s="236">
        <v>0</v>
      </c>
      <c r="V93" s="236">
        <v>0</v>
      </c>
      <c r="W93" s="236" t="s">
        <v>639</v>
      </c>
    </row>
    <row r="94" spans="13:23" ht="16.5" thickBot="1" x14ac:dyDescent="0.3">
      <c r="M94" s="267" t="s">
        <v>194</v>
      </c>
      <c r="N94" s="236" t="s">
        <v>411</v>
      </c>
      <c r="O94" s="236" t="s">
        <v>76</v>
      </c>
      <c r="P94" s="236" t="s">
        <v>313</v>
      </c>
      <c r="Q94" s="304">
        <v>0.91297845992925608</v>
      </c>
      <c r="R94" s="304">
        <v>0.45399290154563049</v>
      </c>
      <c r="S94" s="304">
        <v>2.0109972134387948</v>
      </c>
      <c r="T94" s="236">
        <v>0</v>
      </c>
      <c r="U94" s="236">
        <v>0</v>
      </c>
      <c r="V94" s="236">
        <v>0</v>
      </c>
      <c r="W94" s="236" t="s">
        <v>639</v>
      </c>
    </row>
    <row r="95" spans="13:23" ht="16.5" thickBot="1" x14ac:dyDescent="0.3">
      <c r="M95" s="267" t="s">
        <v>194</v>
      </c>
      <c r="N95" s="236" t="s">
        <v>411</v>
      </c>
      <c r="O95" s="236" t="s">
        <v>76</v>
      </c>
      <c r="P95" s="236" t="s">
        <v>312</v>
      </c>
      <c r="Q95" s="304">
        <v>0.92482574856348998</v>
      </c>
      <c r="R95" s="304">
        <v>0.45881198830137349</v>
      </c>
      <c r="S95" s="304">
        <v>2.0156965644847373</v>
      </c>
      <c r="T95" s="236">
        <v>0</v>
      </c>
      <c r="U95" s="236">
        <v>0</v>
      </c>
      <c r="V95" s="236">
        <v>0</v>
      </c>
      <c r="W95" s="236" t="s">
        <v>639</v>
      </c>
    </row>
    <row r="96" spans="13:23" ht="16.5" thickBot="1" x14ac:dyDescent="0.3">
      <c r="M96" s="267" t="s">
        <v>194</v>
      </c>
      <c r="N96" s="236" t="s">
        <v>553</v>
      </c>
      <c r="O96" s="236" t="s">
        <v>76</v>
      </c>
      <c r="P96" s="236" t="s">
        <v>323</v>
      </c>
      <c r="Q96" s="304">
        <v>0.94330128028770444</v>
      </c>
      <c r="R96" s="304">
        <v>0.45502010771429519</v>
      </c>
      <c r="S96" s="304">
        <v>2.0730980110443791</v>
      </c>
      <c r="T96" s="236">
        <v>0</v>
      </c>
      <c r="U96" s="236">
        <v>0</v>
      </c>
      <c r="V96" s="236">
        <v>0</v>
      </c>
      <c r="W96" s="236" t="s">
        <v>639</v>
      </c>
    </row>
    <row r="97" spans="13:23" ht="16.5" thickBot="1" x14ac:dyDescent="0.3">
      <c r="M97" s="267" t="s">
        <v>194</v>
      </c>
      <c r="N97" s="236" t="s">
        <v>553</v>
      </c>
      <c r="O97" s="236" t="s">
        <v>76</v>
      </c>
      <c r="P97" s="236" t="s">
        <v>322</v>
      </c>
      <c r="Q97" s="304">
        <v>0.93458931112599375</v>
      </c>
      <c r="R97" s="304">
        <v>0.45133414600841504</v>
      </c>
      <c r="S97" s="304">
        <v>2.0707259120354</v>
      </c>
      <c r="T97" s="236">
        <v>0</v>
      </c>
      <c r="U97" s="236">
        <v>0</v>
      </c>
      <c r="V97" s="236">
        <v>0</v>
      </c>
      <c r="W97" s="236" t="s">
        <v>639</v>
      </c>
    </row>
    <row r="98" spans="13:23" ht="16.5" thickBot="1" x14ac:dyDescent="0.3">
      <c r="M98" s="267" t="s">
        <v>194</v>
      </c>
      <c r="N98" s="236" t="s">
        <v>553</v>
      </c>
      <c r="O98" s="236" t="s">
        <v>76</v>
      </c>
      <c r="P98" s="236" t="s">
        <v>321</v>
      </c>
      <c r="Q98" s="304">
        <v>0.94330128028770444</v>
      </c>
      <c r="R98" s="304">
        <v>0.45502010771429519</v>
      </c>
      <c r="S98" s="304">
        <v>2.0730980110443791</v>
      </c>
      <c r="T98" s="236">
        <v>0</v>
      </c>
      <c r="U98" s="236">
        <v>0</v>
      </c>
      <c r="V98" s="236">
        <v>0</v>
      </c>
      <c r="W98" s="236" t="s">
        <v>639</v>
      </c>
    </row>
    <row r="99" spans="13:23" ht="16.5" thickBot="1" x14ac:dyDescent="0.3">
      <c r="M99" s="267" t="s">
        <v>194</v>
      </c>
      <c r="N99" s="236" t="s">
        <v>553</v>
      </c>
      <c r="O99" s="236" t="s">
        <v>76</v>
      </c>
      <c r="P99" s="236" t="s">
        <v>320</v>
      </c>
      <c r="Q99" s="304">
        <v>0.93458931112599375</v>
      </c>
      <c r="R99" s="304">
        <v>0.45133414600841504</v>
      </c>
      <c r="S99" s="304">
        <v>2.0707259120354</v>
      </c>
      <c r="T99" s="236">
        <v>0</v>
      </c>
      <c r="U99" s="236">
        <v>0</v>
      </c>
      <c r="V99" s="236">
        <v>0</v>
      </c>
      <c r="W99" s="236" t="s">
        <v>639</v>
      </c>
    </row>
    <row r="100" spans="13:23" ht="16.5" thickBot="1" x14ac:dyDescent="0.3">
      <c r="M100" s="267" t="s">
        <v>194</v>
      </c>
      <c r="N100" s="236" t="s">
        <v>553</v>
      </c>
      <c r="O100" s="236" t="s">
        <v>76</v>
      </c>
      <c r="P100" s="236" t="s">
        <v>319</v>
      </c>
      <c r="Q100" s="304">
        <v>0.93458931112599375</v>
      </c>
      <c r="R100" s="304">
        <v>0.45133414600841504</v>
      </c>
      <c r="S100" s="304">
        <v>2.0707259120354</v>
      </c>
      <c r="T100" s="236">
        <v>0</v>
      </c>
      <c r="U100" s="236">
        <v>0</v>
      </c>
      <c r="V100" s="236">
        <v>0</v>
      </c>
      <c r="W100" s="236" t="s">
        <v>639</v>
      </c>
    </row>
    <row r="101" spans="13:23" ht="16.5" thickBot="1" x14ac:dyDescent="0.3">
      <c r="M101" s="267" t="s">
        <v>194</v>
      </c>
      <c r="N101" s="236" t="s">
        <v>553</v>
      </c>
      <c r="O101" s="236" t="s">
        <v>76</v>
      </c>
      <c r="P101" s="236" t="s">
        <v>318</v>
      </c>
      <c r="Q101" s="304">
        <v>0.94330128028770444</v>
      </c>
      <c r="R101" s="304">
        <v>0.45502010771429519</v>
      </c>
      <c r="S101" s="304">
        <v>2.0730980110443791</v>
      </c>
      <c r="T101" s="236">
        <v>0</v>
      </c>
      <c r="U101" s="236">
        <v>0</v>
      </c>
      <c r="V101" s="236">
        <v>0</v>
      </c>
      <c r="W101" s="236" t="s">
        <v>639</v>
      </c>
    </row>
    <row r="102" spans="13:23" ht="16.5" thickBot="1" x14ac:dyDescent="0.3">
      <c r="M102" s="267" t="s">
        <v>194</v>
      </c>
      <c r="N102" s="236" t="s">
        <v>553</v>
      </c>
      <c r="O102" s="236" t="s">
        <v>76</v>
      </c>
      <c r="P102" s="236" t="s">
        <v>317</v>
      </c>
      <c r="Q102" s="304">
        <v>0.93458931112599375</v>
      </c>
      <c r="R102" s="304">
        <v>0.45133414600841504</v>
      </c>
      <c r="S102" s="304">
        <v>2.0707259120354</v>
      </c>
      <c r="T102" s="236">
        <v>0</v>
      </c>
      <c r="U102" s="236">
        <v>0</v>
      </c>
      <c r="V102" s="236">
        <v>0</v>
      </c>
      <c r="W102" s="236" t="s">
        <v>639</v>
      </c>
    </row>
    <row r="103" spans="13:23" ht="16.5" thickBot="1" x14ac:dyDescent="0.3">
      <c r="M103" s="267" t="s">
        <v>194</v>
      </c>
      <c r="N103" s="236" t="s">
        <v>553</v>
      </c>
      <c r="O103" s="236" t="s">
        <v>76</v>
      </c>
      <c r="P103" s="236" t="s">
        <v>74</v>
      </c>
      <c r="Q103" s="304">
        <v>0.94330128028770444</v>
      </c>
      <c r="R103" s="304">
        <v>0.45502010771429519</v>
      </c>
      <c r="S103" s="304">
        <v>2.0730980110443791</v>
      </c>
      <c r="T103" s="236">
        <v>0</v>
      </c>
      <c r="U103" s="236">
        <v>0</v>
      </c>
      <c r="V103" s="236">
        <v>0</v>
      </c>
      <c r="W103" s="236" t="s">
        <v>639</v>
      </c>
    </row>
    <row r="104" spans="13:23" ht="16.5" thickBot="1" x14ac:dyDescent="0.3">
      <c r="M104" s="267" t="s">
        <v>194</v>
      </c>
      <c r="N104" s="236" t="s">
        <v>553</v>
      </c>
      <c r="O104" s="236" t="s">
        <v>76</v>
      </c>
      <c r="P104" s="236" t="s">
        <v>316</v>
      </c>
      <c r="Q104" s="304">
        <v>0.94330128028770444</v>
      </c>
      <c r="R104" s="304">
        <v>0.45502010771429519</v>
      </c>
      <c r="S104" s="304">
        <v>2.0730980110443791</v>
      </c>
      <c r="T104" s="236">
        <v>0</v>
      </c>
      <c r="U104" s="236">
        <v>0</v>
      </c>
      <c r="V104" s="236">
        <v>0</v>
      </c>
      <c r="W104" s="236" t="s">
        <v>639</v>
      </c>
    </row>
    <row r="105" spans="13:23" ht="16.5" thickBot="1" x14ac:dyDescent="0.3">
      <c r="M105" s="267" t="s">
        <v>194</v>
      </c>
      <c r="N105" s="236" t="s">
        <v>553</v>
      </c>
      <c r="O105" s="236" t="s">
        <v>76</v>
      </c>
      <c r="P105" s="236" t="s">
        <v>315</v>
      </c>
      <c r="Q105" s="304">
        <v>0.93458931112599375</v>
      </c>
      <c r="R105" s="304">
        <v>0.45133414600841504</v>
      </c>
      <c r="S105" s="304">
        <v>2.0707259120354</v>
      </c>
      <c r="T105" s="236">
        <v>0</v>
      </c>
      <c r="U105" s="236">
        <v>0</v>
      </c>
      <c r="V105" s="236">
        <v>0</v>
      </c>
      <c r="W105" s="236" t="s">
        <v>639</v>
      </c>
    </row>
    <row r="106" spans="13:23" ht="16.5" thickBot="1" x14ac:dyDescent="0.3">
      <c r="M106" s="267" t="s">
        <v>194</v>
      </c>
      <c r="N106" s="236" t="s">
        <v>553</v>
      </c>
      <c r="O106" s="236" t="s">
        <v>76</v>
      </c>
      <c r="P106" s="236" t="s">
        <v>314</v>
      </c>
      <c r="Q106" s="304">
        <v>0.94330128028770444</v>
      </c>
      <c r="R106" s="304">
        <v>0.45502010771429519</v>
      </c>
      <c r="S106" s="304">
        <v>2.0730980110443791</v>
      </c>
      <c r="T106" s="236">
        <v>0</v>
      </c>
      <c r="U106" s="236">
        <v>0</v>
      </c>
      <c r="V106" s="236">
        <v>0</v>
      </c>
      <c r="W106" s="236" t="s">
        <v>639</v>
      </c>
    </row>
    <row r="107" spans="13:23" ht="16.5" thickBot="1" x14ac:dyDescent="0.3">
      <c r="M107" s="267" t="s">
        <v>194</v>
      </c>
      <c r="N107" s="236" t="s">
        <v>553</v>
      </c>
      <c r="O107" s="236" t="s">
        <v>76</v>
      </c>
      <c r="P107" s="236" t="s">
        <v>313</v>
      </c>
      <c r="Q107" s="304">
        <v>0.93458931112599375</v>
      </c>
      <c r="R107" s="304">
        <v>0.45133414600841504</v>
      </c>
      <c r="S107" s="304">
        <v>2.0707259120354</v>
      </c>
      <c r="T107" s="236">
        <v>0</v>
      </c>
      <c r="U107" s="236">
        <v>0</v>
      </c>
      <c r="V107" s="236">
        <v>0</v>
      </c>
      <c r="W107" s="236" t="s">
        <v>639</v>
      </c>
    </row>
    <row r="108" spans="13:23" ht="16.5" thickBot="1" x14ac:dyDescent="0.3">
      <c r="M108" s="267" t="s">
        <v>194</v>
      </c>
      <c r="N108" s="236" t="s">
        <v>553</v>
      </c>
      <c r="O108" s="236" t="s">
        <v>76</v>
      </c>
      <c r="P108" s="236" t="s">
        <v>312</v>
      </c>
      <c r="Q108" s="304">
        <v>0.94330128028770444</v>
      </c>
      <c r="R108" s="304">
        <v>0.45502010771429519</v>
      </c>
      <c r="S108" s="304">
        <v>2.0730980110443791</v>
      </c>
      <c r="T108" s="236">
        <v>0</v>
      </c>
      <c r="U108" s="236">
        <v>0</v>
      </c>
      <c r="V108" s="236">
        <v>0</v>
      </c>
      <c r="W108" s="236" t="s">
        <v>639</v>
      </c>
    </row>
    <row r="109" spans="13:23" ht="16.5" thickBot="1" x14ac:dyDescent="0.3">
      <c r="M109" s="267" t="s">
        <v>194</v>
      </c>
      <c r="N109" s="236" t="s">
        <v>553</v>
      </c>
      <c r="O109" s="236" t="s">
        <v>52</v>
      </c>
      <c r="P109" s="236" t="s">
        <v>323</v>
      </c>
      <c r="Q109" s="304">
        <v>0.94330128028770444</v>
      </c>
      <c r="R109" s="304">
        <v>0.45502010771429519</v>
      </c>
      <c r="S109" s="304">
        <v>2.0730980110443791</v>
      </c>
      <c r="T109" s="236">
        <v>0</v>
      </c>
      <c r="U109" s="236">
        <v>0</v>
      </c>
      <c r="V109" s="236">
        <v>0</v>
      </c>
      <c r="W109" s="236" t="s">
        <v>639</v>
      </c>
    </row>
    <row r="110" spans="13:23" ht="16.5" thickBot="1" x14ac:dyDescent="0.3">
      <c r="M110" s="267" t="s">
        <v>194</v>
      </c>
      <c r="N110" s="236" t="s">
        <v>553</v>
      </c>
      <c r="O110" s="236" t="s">
        <v>52</v>
      </c>
      <c r="P110" s="236" t="s">
        <v>322</v>
      </c>
      <c r="Q110" s="304">
        <v>0.93458931112599375</v>
      </c>
      <c r="R110" s="304">
        <v>0.45133414600841504</v>
      </c>
      <c r="S110" s="304">
        <v>2.0707259120354</v>
      </c>
      <c r="T110" s="236">
        <v>0</v>
      </c>
      <c r="U110" s="236">
        <v>0</v>
      </c>
      <c r="V110" s="236">
        <v>0</v>
      </c>
      <c r="W110" s="236" t="s">
        <v>639</v>
      </c>
    </row>
    <row r="111" spans="13:23" ht="16.5" thickBot="1" x14ac:dyDescent="0.3">
      <c r="M111" s="267" t="s">
        <v>194</v>
      </c>
      <c r="N111" s="236" t="s">
        <v>553</v>
      </c>
      <c r="O111" s="236" t="s">
        <v>52</v>
      </c>
      <c r="P111" s="236" t="s">
        <v>321</v>
      </c>
      <c r="Q111" s="304">
        <v>0.94330128028770444</v>
      </c>
      <c r="R111" s="304">
        <v>0.45502010771429519</v>
      </c>
      <c r="S111" s="304">
        <v>2.0730980110443791</v>
      </c>
      <c r="T111" s="236">
        <v>0</v>
      </c>
      <c r="U111" s="236">
        <v>0</v>
      </c>
      <c r="V111" s="236">
        <v>0</v>
      </c>
      <c r="W111" s="236" t="s">
        <v>639</v>
      </c>
    </row>
    <row r="112" spans="13:23" ht="16.5" thickBot="1" x14ac:dyDescent="0.3">
      <c r="M112" s="267" t="s">
        <v>194</v>
      </c>
      <c r="N112" s="236" t="s">
        <v>553</v>
      </c>
      <c r="O112" s="236" t="s">
        <v>52</v>
      </c>
      <c r="P112" s="236" t="s">
        <v>320</v>
      </c>
      <c r="Q112" s="304">
        <v>0.93458931112599375</v>
      </c>
      <c r="R112" s="304">
        <v>0.45133414600841504</v>
      </c>
      <c r="S112" s="304">
        <v>2.0707259120354</v>
      </c>
      <c r="T112" s="236">
        <v>0</v>
      </c>
      <c r="U112" s="236">
        <v>0</v>
      </c>
      <c r="V112" s="236">
        <v>0</v>
      </c>
      <c r="W112" s="236" t="s">
        <v>639</v>
      </c>
    </row>
    <row r="113" spans="13:23" ht="16.5" thickBot="1" x14ac:dyDescent="0.3">
      <c r="M113" s="267" t="s">
        <v>194</v>
      </c>
      <c r="N113" s="236" t="s">
        <v>553</v>
      </c>
      <c r="O113" s="236" t="s">
        <v>52</v>
      </c>
      <c r="P113" s="236" t="s">
        <v>319</v>
      </c>
      <c r="Q113" s="304">
        <v>0.93458931112599375</v>
      </c>
      <c r="R113" s="304">
        <v>0.45133414600841504</v>
      </c>
      <c r="S113" s="304">
        <v>2.0707259120354</v>
      </c>
      <c r="T113" s="236">
        <v>0</v>
      </c>
      <c r="U113" s="236">
        <v>0</v>
      </c>
      <c r="V113" s="236">
        <v>0</v>
      </c>
      <c r="W113" s="236" t="s">
        <v>639</v>
      </c>
    </row>
    <row r="114" spans="13:23" ht="16.5" thickBot="1" x14ac:dyDescent="0.3">
      <c r="M114" s="267" t="s">
        <v>194</v>
      </c>
      <c r="N114" s="236" t="s">
        <v>553</v>
      </c>
      <c r="O114" s="236" t="s">
        <v>52</v>
      </c>
      <c r="P114" s="236" t="s">
        <v>318</v>
      </c>
      <c r="Q114" s="304">
        <v>0.94330128028770444</v>
      </c>
      <c r="R114" s="304">
        <v>0.45502010771429519</v>
      </c>
      <c r="S114" s="304">
        <v>2.0730980110443791</v>
      </c>
      <c r="T114" s="236">
        <v>0</v>
      </c>
      <c r="U114" s="236">
        <v>0</v>
      </c>
      <c r="V114" s="236">
        <v>0</v>
      </c>
      <c r="W114" s="236" t="s">
        <v>639</v>
      </c>
    </row>
    <row r="115" spans="13:23" ht="16.5" thickBot="1" x14ac:dyDescent="0.3">
      <c r="M115" s="267" t="s">
        <v>194</v>
      </c>
      <c r="N115" s="236" t="s">
        <v>553</v>
      </c>
      <c r="O115" s="236" t="s">
        <v>52</v>
      </c>
      <c r="P115" s="236" t="s">
        <v>317</v>
      </c>
      <c r="Q115" s="304">
        <v>0.93458931112599375</v>
      </c>
      <c r="R115" s="304">
        <v>0.45133414600841504</v>
      </c>
      <c r="S115" s="304">
        <v>2.0707259120354</v>
      </c>
      <c r="T115" s="236">
        <v>0</v>
      </c>
      <c r="U115" s="236">
        <v>0</v>
      </c>
      <c r="V115" s="236">
        <v>0</v>
      </c>
      <c r="W115" s="236" t="s">
        <v>639</v>
      </c>
    </row>
    <row r="116" spans="13:23" ht="16.5" thickBot="1" x14ac:dyDescent="0.3">
      <c r="M116" s="267" t="s">
        <v>194</v>
      </c>
      <c r="N116" s="236" t="s">
        <v>553</v>
      </c>
      <c r="O116" s="236" t="s">
        <v>52</v>
      </c>
      <c r="P116" s="236" t="s">
        <v>74</v>
      </c>
      <c r="Q116" s="304">
        <v>0.94330128028770444</v>
      </c>
      <c r="R116" s="304">
        <v>0.45502010771429519</v>
      </c>
      <c r="S116" s="304">
        <v>2.0730980110443791</v>
      </c>
      <c r="T116" s="236">
        <v>0</v>
      </c>
      <c r="U116" s="236">
        <v>0</v>
      </c>
      <c r="V116" s="236">
        <v>0</v>
      </c>
      <c r="W116" s="236" t="s">
        <v>639</v>
      </c>
    </row>
    <row r="117" spans="13:23" ht="16.5" thickBot="1" x14ac:dyDescent="0.3">
      <c r="M117" s="267" t="s">
        <v>194</v>
      </c>
      <c r="N117" s="236" t="s">
        <v>553</v>
      </c>
      <c r="O117" s="236" t="s">
        <v>52</v>
      </c>
      <c r="P117" s="236" t="s">
        <v>316</v>
      </c>
      <c r="Q117" s="304">
        <v>0.94330128028770444</v>
      </c>
      <c r="R117" s="304">
        <v>0.45502010771429519</v>
      </c>
      <c r="S117" s="304">
        <v>2.0730980110443791</v>
      </c>
      <c r="T117" s="236">
        <v>0</v>
      </c>
      <c r="U117" s="236">
        <v>0</v>
      </c>
      <c r="V117" s="236">
        <v>0</v>
      </c>
      <c r="W117" s="236" t="s">
        <v>639</v>
      </c>
    </row>
    <row r="118" spans="13:23" ht="16.5" thickBot="1" x14ac:dyDescent="0.3">
      <c r="M118" s="267" t="s">
        <v>194</v>
      </c>
      <c r="N118" s="236" t="s">
        <v>553</v>
      </c>
      <c r="O118" s="236" t="s">
        <v>52</v>
      </c>
      <c r="P118" s="236" t="s">
        <v>315</v>
      </c>
      <c r="Q118" s="304">
        <v>0.93458931112599375</v>
      </c>
      <c r="R118" s="304">
        <v>0.45133414600841504</v>
      </c>
      <c r="S118" s="304">
        <v>2.0707259120354</v>
      </c>
      <c r="T118" s="236">
        <v>0</v>
      </c>
      <c r="U118" s="236">
        <v>0</v>
      </c>
      <c r="V118" s="236">
        <v>0</v>
      </c>
      <c r="W118" s="236" t="s">
        <v>639</v>
      </c>
    </row>
    <row r="119" spans="13:23" ht="16.5" thickBot="1" x14ac:dyDescent="0.3">
      <c r="M119" s="267" t="s">
        <v>194</v>
      </c>
      <c r="N119" s="236" t="s">
        <v>553</v>
      </c>
      <c r="O119" s="236" t="s">
        <v>52</v>
      </c>
      <c r="P119" s="236" t="s">
        <v>314</v>
      </c>
      <c r="Q119" s="304">
        <v>0.94330128028770444</v>
      </c>
      <c r="R119" s="304">
        <v>0.45502010771429519</v>
      </c>
      <c r="S119" s="304">
        <v>2.0730980110443791</v>
      </c>
      <c r="T119" s="236">
        <v>0</v>
      </c>
      <c r="U119" s="236">
        <v>0</v>
      </c>
      <c r="V119" s="236">
        <v>0</v>
      </c>
      <c r="W119" s="236" t="s">
        <v>639</v>
      </c>
    </row>
    <row r="120" spans="13:23" ht="16.5" thickBot="1" x14ac:dyDescent="0.3">
      <c r="M120" s="267" t="s">
        <v>194</v>
      </c>
      <c r="N120" s="236" t="s">
        <v>553</v>
      </c>
      <c r="O120" s="236" t="s">
        <v>52</v>
      </c>
      <c r="P120" s="236" t="s">
        <v>313</v>
      </c>
      <c r="Q120" s="304">
        <v>0.93458931112599375</v>
      </c>
      <c r="R120" s="304">
        <v>0.45133414600841504</v>
      </c>
      <c r="S120" s="304">
        <v>2.0707259120354</v>
      </c>
      <c r="T120" s="236">
        <v>0</v>
      </c>
      <c r="U120" s="236">
        <v>0</v>
      </c>
      <c r="V120" s="236">
        <v>0</v>
      </c>
      <c r="W120" s="236" t="s">
        <v>639</v>
      </c>
    </row>
    <row r="121" spans="13:23" ht="16.5" thickBot="1" x14ac:dyDescent="0.3">
      <c r="M121" s="267" t="s">
        <v>194</v>
      </c>
      <c r="N121" s="236" t="s">
        <v>553</v>
      </c>
      <c r="O121" s="236" t="s">
        <v>52</v>
      </c>
      <c r="P121" s="236" t="s">
        <v>312</v>
      </c>
      <c r="Q121" s="304">
        <v>0.94330128028770444</v>
      </c>
      <c r="R121" s="304">
        <v>0.45502010771429519</v>
      </c>
      <c r="S121" s="304">
        <v>2.0730980110443791</v>
      </c>
      <c r="T121" s="236">
        <v>0</v>
      </c>
      <c r="U121" s="236">
        <v>0</v>
      </c>
      <c r="V121" s="236">
        <v>0</v>
      </c>
      <c r="W121" s="236" t="s">
        <v>639</v>
      </c>
    </row>
    <row r="122" spans="13:23" ht="16.5" thickBot="1" x14ac:dyDescent="0.3">
      <c r="M122" s="267" t="s">
        <v>194</v>
      </c>
      <c r="N122" s="236" t="s">
        <v>406</v>
      </c>
      <c r="O122" s="236" t="s">
        <v>55</v>
      </c>
      <c r="P122" s="236" t="s">
        <v>323</v>
      </c>
      <c r="Q122" s="304">
        <v>0.77556975883548418</v>
      </c>
      <c r="R122" s="304">
        <v>0.47783928496841516</v>
      </c>
      <c r="S122" s="304">
        <v>1.6230765933921669</v>
      </c>
      <c r="T122" s="236">
        <v>0</v>
      </c>
      <c r="U122" s="236">
        <v>0</v>
      </c>
      <c r="V122" s="236">
        <v>0</v>
      </c>
      <c r="W122" s="236" t="s">
        <v>639</v>
      </c>
    </row>
    <row r="123" spans="13:23" ht="16.5" thickBot="1" x14ac:dyDescent="0.3">
      <c r="M123" s="267" t="s">
        <v>194</v>
      </c>
      <c r="N123" s="236" t="s">
        <v>406</v>
      </c>
      <c r="O123" s="236" t="s">
        <v>55</v>
      </c>
      <c r="P123" s="236" t="s">
        <v>322</v>
      </c>
      <c r="Q123" s="304">
        <v>0.8014400051387458</v>
      </c>
      <c r="R123" s="304">
        <v>0.48920588509249324</v>
      </c>
      <c r="S123" s="304">
        <v>1.6382468599845625</v>
      </c>
      <c r="T123" s="236">
        <v>0</v>
      </c>
      <c r="U123" s="236">
        <v>0</v>
      </c>
      <c r="V123" s="236">
        <v>0</v>
      </c>
      <c r="W123" s="236" t="s">
        <v>639</v>
      </c>
    </row>
    <row r="124" spans="13:23" ht="16.5" thickBot="1" x14ac:dyDescent="0.3">
      <c r="M124" s="267" t="s">
        <v>194</v>
      </c>
      <c r="N124" s="236" t="s">
        <v>406</v>
      </c>
      <c r="O124" s="236" t="s">
        <v>55</v>
      </c>
      <c r="P124" s="236" t="s">
        <v>320</v>
      </c>
      <c r="Q124" s="304">
        <v>0.77556975883548418</v>
      </c>
      <c r="R124" s="304">
        <v>0.47783928496841516</v>
      </c>
      <c r="S124" s="304">
        <v>1.6230765933921669</v>
      </c>
      <c r="T124" s="236">
        <v>0</v>
      </c>
      <c r="U124" s="236">
        <v>0</v>
      </c>
      <c r="V124" s="236">
        <v>0</v>
      </c>
      <c r="W124" s="236" t="s">
        <v>639</v>
      </c>
    </row>
    <row r="125" spans="13:23" ht="16.5" thickBot="1" x14ac:dyDescent="0.3">
      <c r="M125" s="267" t="s">
        <v>194</v>
      </c>
      <c r="N125" s="236" t="s">
        <v>406</v>
      </c>
      <c r="O125" s="236" t="s">
        <v>55</v>
      </c>
      <c r="P125" s="236" t="s">
        <v>319</v>
      </c>
      <c r="Q125" s="304">
        <v>0.80144000513874569</v>
      </c>
      <c r="R125" s="304">
        <v>0.48920588509249324</v>
      </c>
      <c r="S125" s="304">
        <v>1.6382468599845623</v>
      </c>
      <c r="T125" s="236">
        <v>0</v>
      </c>
      <c r="U125" s="236">
        <v>0</v>
      </c>
      <c r="V125" s="236">
        <v>0</v>
      </c>
      <c r="W125" s="236" t="s">
        <v>639</v>
      </c>
    </row>
    <row r="126" spans="13:23" ht="16.5" thickBot="1" x14ac:dyDescent="0.3">
      <c r="M126" s="267" t="s">
        <v>194</v>
      </c>
      <c r="N126" s="236" t="s">
        <v>406</v>
      </c>
      <c r="O126" s="236" t="s">
        <v>55</v>
      </c>
      <c r="P126" s="236" t="s">
        <v>318</v>
      </c>
      <c r="Q126" s="304">
        <v>0.77556975883548429</v>
      </c>
      <c r="R126" s="304">
        <v>0.47783928496841527</v>
      </c>
      <c r="S126" s="304">
        <v>1.6230765933921669</v>
      </c>
      <c r="T126" s="236">
        <v>0</v>
      </c>
      <c r="U126" s="236">
        <v>0</v>
      </c>
      <c r="V126" s="236">
        <v>0</v>
      </c>
      <c r="W126" s="236" t="s">
        <v>639</v>
      </c>
    </row>
    <row r="127" spans="13:23" ht="16.5" thickBot="1" x14ac:dyDescent="0.3">
      <c r="M127" s="267" t="s">
        <v>194</v>
      </c>
      <c r="N127" s="236" t="s">
        <v>406</v>
      </c>
      <c r="O127" s="236" t="s">
        <v>55</v>
      </c>
      <c r="P127" s="236" t="s">
        <v>74</v>
      </c>
      <c r="Q127" s="304">
        <v>0.77556975883548418</v>
      </c>
      <c r="R127" s="304">
        <v>0.47783928496841521</v>
      </c>
      <c r="S127" s="304">
        <v>1.6230765933921669</v>
      </c>
      <c r="T127" s="236">
        <v>0</v>
      </c>
      <c r="U127" s="236">
        <v>0</v>
      </c>
      <c r="V127" s="236">
        <v>0</v>
      </c>
      <c r="W127" s="236" t="s">
        <v>639</v>
      </c>
    </row>
    <row r="128" spans="13:23" ht="16.5" thickBot="1" x14ac:dyDescent="0.3">
      <c r="M128" s="267" t="s">
        <v>194</v>
      </c>
      <c r="N128" s="236" t="s">
        <v>406</v>
      </c>
      <c r="O128" s="236" t="s">
        <v>55</v>
      </c>
      <c r="P128" s="236" t="s">
        <v>316</v>
      </c>
      <c r="Q128" s="304">
        <v>0.77556975883548418</v>
      </c>
      <c r="R128" s="304">
        <v>0.47783928496841532</v>
      </c>
      <c r="S128" s="304">
        <v>1.6230765933921665</v>
      </c>
      <c r="T128" s="236">
        <v>0</v>
      </c>
      <c r="U128" s="236">
        <v>0</v>
      </c>
      <c r="V128" s="236">
        <v>0</v>
      </c>
      <c r="W128" s="236" t="s">
        <v>639</v>
      </c>
    </row>
    <row r="129" spans="13:23" ht="16.5" thickBot="1" x14ac:dyDescent="0.3">
      <c r="M129" s="267" t="s">
        <v>194</v>
      </c>
      <c r="N129" s="236" t="s">
        <v>406</v>
      </c>
      <c r="O129" s="236" t="s">
        <v>55</v>
      </c>
      <c r="P129" s="236" t="s">
        <v>313</v>
      </c>
      <c r="Q129" s="304">
        <v>0.77556975883548418</v>
      </c>
      <c r="R129" s="304">
        <v>0.47783928496841516</v>
      </c>
      <c r="S129" s="304">
        <v>1.6230765933921669</v>
      </c>
      <c r="T129" s="236">
        <v>0</v>
      </c>
      <c r="U129" s="236">
        <v>0</v>
      </c>
      <c r="V129" s="236">
        <v>0</v>
      </c>
      <c r="W129" s="236" t="s">
        <v>639</v>
      </c>
    </row>
    <row r="130" spans="13:23" ht="16.5" thickBot="1" x14ac:dyDescent="0.3">
      <c r="M130" s="267" t="s">
        <v>194</v>
      </c>
      <c r="N130" s="236" t="s">
        <v>406</v>
      </c>
      <c r="O130" s="236" t="s">
        <v>55</v>
      </c>
      <c r="P130" s="236" t="s">
        <v>312</v>
      </c>
      <c r="Q130" s="304">
        <v>0.77556975883548418</v>
      </c>
      <c r="R130" s="304">
        <v>0.47783928496841516</v>
      </c>
      <c r="S130" s="304">
        <v>1.6230765933921669</v>
      </c>
      <c r="T130" s="236">
        <v>0</v>
      </c>
      <c r="U130" s="236">
        <v>0</v>
      </c>
      <c r="V130" s="236">
        <v>0</v>
      </c>
      <c r="W130" s="236" t="s">
        <v>639</v>
      </c>
    </row>
    <row r="131" spans="13:23" ht="16.5" thickBot="1" x14ac:dyDescent="0.3">
      <c r="M131" s="267" t="s">
        <v>194</v>
      </c>
      <c r="N131" s="236" t="s">
        <v>406</v>
      </c>
      <c r="O131" s="236" t="s">
        <v>52</v>
      </c>
      <c r="P131" s="236" t="s">
        <v>323</v>
      </c>
      <c r="Q131" s="304">
        <v>0.77556975883548418</v>
      </c>
      <c r="R131" s="304">
        <v>0.47783928496841516</v>
      </c>
      <c r="S131" s="304">
        <v>1.6230765933921669</v>
      </c>
      <c r="T131" s="236">
        <v>0</v>
      </c>
      <c r="U131" s="236">
        <v>0</v>
      </c>
      <c r="V131" s="236">
        <v>0</v>
      </c>
      <c r="W131" s="236" t="s">
        <v>639</v>
      </c>
    </row>
    <row r="132" spans="13:23" ht="16.5" thickBot="1" x14ac:dyDescent="0.3">
      <c r="M132" s="267" t="s">
        <v>194</v>
      </c>
      <c r="N132" s="236" t="s">
        <v>406</v>
      </c>
      <c r="O132" s="236" t="s">
        <v>52</v>
      </c>
      <c r="P132" s="236" t="s">
        <v>322</v>
      </c>
      <c r="Q132" s="304">
        <v>0.8014400051387458</v>
      </c>
      <c r="R132" s="304">
        <v>0.48920588509249324</v>
      </c>
      <c r="S132" s="304">
        <v>1.6382468599845625</v>
      </c>
      <c r="T132" s="236">
        <v>0</v>
      </c>
      <c r="U132" s="236">
        <v>0</v>
      </c>
      <c r="V132" s="236">
        <v>0</v>
      </c>
      <c r="W132" s="236" t="s">
        <v>639</v>
      </c>
    </row>
    <row r="133" spans="13:23" ht="16.5" thickBot="1" x14ac:dyDescent="0.3">
      <c r="M133" s="267" t="s">
        <v>194</v>
      </c>
      <c r="N133" s="236" t="s">
        <v>406</v>
      </c>
      <c r="O133" s="236" t="s">
        <v>52</v>
      </c>
      <c r="P133" s="236" t="s">
        <v>320</v>
      </c>
      <c r="Q133" s="304">
        <v>0.77556975883548418</v>
      </c>
      <c r="R133" s="304">
        <v>0.47783928496841516</v>
      </c>
      <c r="S133" s="304">
        <v>1.6230765933921669</v>
      </c>
      <c r="T133" s="236">
        <v>0</v>
      </c>
      <c r="U133" s="236">
        <v>0</v>
      </c>
      <c r="V133" s="236">
        <v>0</v>
      </c>
      <c r="W133" s="236" t="s">
        <v>639</v>
      </c>
    </row>
    <row r="134" spans="13:23" ht="16.5" thickBot="1" x14ac:dyDescent="0.3">
      <c r="M134" s="267" t="s">
        <v>194</v>
      </c>
      <c r="N134" s="236" t="s">
        <v>406</v>
      </c>
      <c r="O134" s="236" t="s">
        <v>52</v>
      </c>
      <c r="P134" s="236" t="s">
        <v>319</v>
      </c>
      <c r="Q134" s="304">
        <v>0.80144000513874569</v>
      </c>
      <c r="R134" s="304">
        <v>0.48920588509249324</v>
      </c>
      <c r="S134" s="304">
        <v>1.6382468599845623</v>
      </c>
      <c r="T134" s="236">
        <v>0</v>
      </c>
      <c r="U134" s="236">
        <v>0</v>
      </c>
      <c r="V134" s="236">
        <v>0</v>
      </c>
      <c r="W134" s="236" t="s">
        <v>639</v>
      </c>
    </row>
    <row r="135" spans="13:23" ht="16.5" thickBot="1" x14ac:dyDescent="0.3">
      <c r="M135" s="267" t="s">
        <v>194</v>
      </c>
      <c r="N135" s="236" t="s">
        <v>406</v>
      </c>
      <c r="O135" s="236" t="s">
        <v>52</v>
      </c>
      <c r="P135" s="236" t="s">
        <v>318</v>
      </c>
      <c r="Q135" s="304">
        <v>0.77556975883548429</v>
      </c>
      <c r="R135" s="304">
        <v>0.47783928496841527</v>
      </c>
      <c r="S135" s="304">
        <v>1.6230765933921669</v>
      </c>
      <c r="T135" s="236">
        <v>0</v>
      </c>
      <c r="U135" s="236">
        <v>0</v>
      </c>
      <c r="V135" s="236">
        <v>0</v>
      </c>
      <c r="W135" s="236" t="s">
        <v>639</v>
      </c>
    </row>
    <row r="136" spans="13:23" ht="16.5" thickBot="1" x14ac:dyDescent="0.3">
      <c r="M136" s="267" t="s">
        <v>194</v>
      </c>
      <c r="N136" s="236" t="s">
        <v>406</v>
      </c>
      <c r="O136" s="236" t="s">
        <v>52</v>
      </c>
      <c r="P136" s="236" t="s">
        <v>74</v>
      </c>
      <c r="Q136" s="304">
        <v>0.77556975883548418</v>
      </c>
      <c r="R136" s="304">
        <v>0.47783928496841521</v>
      </c>
      <c r="S136" s="304">
        <v>1.6230765933921669</v>
      </c>
      <c r="T136" s="236">
        <v>0</v>
      </c>
      <c r="U136" s="236">
        <v>0</v>
      </c>
      <c r="V136" s="236">
        <v>0</v>
      </c>
      <c r="W136" s="236" t="s">
        <v>639</v>
      </c>
    </row>
    <row r="137" spans="13:23" ht="16.5" thickBot="1" x14ac:dyDescent="0.3">
      <c r="M137" s="267" t="s">
        <v>194</v>
      </c>
      <c r="N137" s="236" t="s">
        <v>406</v>
      </c>
      <c r="O137" s="236" t="s">
        <v>52</v>
      </c>
      <c r="P137" s="236" t="s">
        <v>316</v>
      </c>
      <c r="Q137" s="304">
        <v>0.77556975883548418</v>
      </c>
      <c r="R137" s="304">
        <v>0.47783928496841532</v>
      </c>
      <c r="S137" s="304">
        <v>1.6230765933921665</v>
      </c>
      <c r="T137" s="236">
        <v>0</v>
      </c>
      <c r="U137" s="236">
        <v>0</v>
      </c>
      <c r="V137" s="236">
        <v>0</v>
      </c>
      <c r="W137" s="236" t="s">
        <v>639</v>
      </c>
    </row>
    <row r="138" spans="13:23" ht="16.5" thickBot="1" x14ac:dyDescent="0.3">
      <c r="M138" s="267" t="s">
        <v>194</v>
      </c>
      <c r="N138" s="236" t="s">
        <v>406</v>
      </c>
      <c r="O138" s="236" t="s">
        <v>52</v>
      </c>
      <c r="P138" s="236" t="s">
        <v>313</v>
      </c>
      <c r="Q138" s="304">
        <v>0.77556975883548418</v>
      </c>
      <c r="R138" s="304">
        <v>0.47783928496841516</v>
      </c>
      <c r="S138" s="304">
        <v>1.6230765933921669</v>
      </c>
      <c r="T138" s="236">
        <v>0</v>
      </c>
      <c r="U138" s="236">
        <v>0</v>
      </c>
      <c r="V138" s="236">
        <v>0</v>
      </c>
      <c r="W138" s="236" t="s">
        <v>639</v>
      </c>
    </row>
    <row r="139" spans="13:23" ht="16.5" thickBot="1" x14ac:dyDescent="0.3">
      <c r="M139" s="267" t="s">
        <v>194</v>
      </c>
      <c r="N139" s="236" t="s">
        <v>406</v>
      </c>
      <c r="O139" s="236" t="s">
        <v>52</v>
      </c>
      <c r="P139" s="236" t="s">
        <v>312</v>
      </c>
      <c r="Q139" s="304">
        <v>0.77556975883548418</v>
      </c>
      <c r="R139" s="304">
        <v>0.47783928496841516</v>
      </c>
      <c r="S139" s="304">
        <v>1.6230765933921669</v>
      </c>
      <c r="T139" s="236">
        <v>0</v>
      </c>
      <c r="U139" s="236">
        <v>0</v>
      </c>
      <c r="V139" s="236">
        <v>0</v>
      </c>
      <c r="W139" s="236" t="s">
        <v>639</v>
      </c>
    </row>
    <row r="140" spans="13:23" ht="16.5" thickBot="1" x14ac:dyDescent="0.3">
      <c r="M140" s="267" t="s">
        <v>194</v>
      </c>
      <c r="N140" s="236" t="s">
        <v>392</v>
      </c>
      <c r="O140" s="236" t="s">
        <v>55</v>
      </c>
      <c r="P140" s="236" t="s">
        <v>315</v>
      </c>
      <c r="Q140" s="304">
        <v>0.8310293669524873</v>
      </c>
      <c r="R140" s="304">
        <v>0.51744693406932329</v>
      </c>
      <c r="S140" s="304">
        <v>1.6060185349192786</v>
      </c>
      <c r="T140" s="236">
        <v>0</v>
      </c>
      <c r="U140" s="236">
        <v>0</v>
      </c>
      <c r="V140" s="236">
        <v>0</v>
      </c>
      <c r="W140" s="236" t="s">
        <v>639</v>
      </c>
    </row>
    <row r="141" spans="13:23" ht="16.5" thickBot="1" x14ac:dyDescent="0.3">
      <c r="M141" s="267" t="s">
        <v>194</v>
      </c>
      <c r="N141" s="236" t="s">
        <v>392</v>
      </c>
      <c r="O141" s="236" t="s">
        <v>52</v>
      </c>
      <c r="P141" s="236" t="s">
        <v>315</v>
      </c>
      <c r="Q141" s="304">
        <v>0.8310293669524873</v>
      </c>
      <c r="R141" s="304">
        <v>0.51744693406932329</v>
      </c>
      <c r="S141" s="304">
        <v>1.6060185349192786</v>
      </c>
      <c r="T141" s="236">
        <v>0</v>
      </c>
      <c r="U141" s="236">
        <v>0</v>
      </c>
      <c r="V141" s="236">
        <v>0</v>
      </c>
      <c r="W141" s="236" t="s">
        <v>639</v>
      </c>
    </row>
    <row r="142" spans="13:23" ht="16.5" thickBot="1" x14ac:dyDescent="0.3">
      <c r="M142" s="267" t="s">
        <v>194</v>
      </c>
      <c r="N142" s="236" t="s">
        <v>395</v>
      </c>
      <c r="O142" s="236" t="s">
        <v>55</v>
      </c>
      <c r="P142" s="236" t="s">
        <v>312</v>
      </c>
      <c r="Q142" s="304">
        <v>0.79207527869932159</v>
      </c>
      <c r="R142" s="304">
        <v>0.51183339033714625</v>
      </c>
      <c r="S142" s="304">
        <v>1.5475256082405628</v>
      </c>
      <c r="T142" s="236">
        <v>0</v>
      </c>
      <c r="U142" s="236">
        <v>0</v>
      </c>
      <c r="V142" s="236">
        <v>0</v>
      </c>
      <c r="W142" s="236" t="s">
        <v>639</v>
      </c>
    </row>
    <row r="143" spans="13:23" ht="16.5" thickBot="1" x14ac:dyDescent="0.3">
      <c r="M143" s="267" t="s">
        <v>194</v>
      </c>
      <c r="N143" s="236" t="s">
        <v>395</v>
      </c>
      <c r="O143" s="236" t="s">
        <v>52</v>
      </c>
      <c r="P143" s="236" t="s">
        <v>312</v>
      </c>
      <c r="Q143" s="304">
        <v>0.79207527869932159</v>
      </c>
      <c r="R143" s="304">
        <v>0.51183339033714625</v>
      </c>
      <c r="S143" s="304">
        <v>1.5475256082405628</v>
      </c>
      <c r="T143" s="236">
        <v>0</v>
      </c>
      <c r="U143" s="236">
        <v>0</v>
      </c>
      <c r="V143" s="236">
        <v>0</v>
      </c>
      <c r="W143" s="236" t="s">
        <v>639</v>
      </c>
    </row>
    <row r="144" spans="13:23" ht="16.5" thickBot="1" x14ac:dyDescent="0.3">
      <c r="M144" s="267" t="s">
        <v>194</v>
      </c>
      <c r="N144" s="236" t="s">
        <v>378</v>
      </c>
      <c r="O144" s="236" t="s">
        <v>55</v>
      </c>
      <c r="P144" s="236" t="s">
        <v>317</v>
      </c>
      <c r="Q144" s="304">
        <v>0.81467727943921064</v>
      </c>
      <c r="R144" s="304">
        <v>0.45868252993602793</v>
      </c>
      <c r="S144" s="304">
        <v>1.7761245006493556</v>
      </c>
      <c r="T144" s="236">
        <v>0</v>
      </c>
      <c r="U144" s="236">
        <v>0</v>
      </c>
      <c r="V144" s="236">
        <v>0</v>
      </c>
      <c r="W144" s="236" t="s">
        <v>639</v>
      </c>
    </row>
    <row r="145" spans="13:23" ht="16.5" thickBot="1" x14ac:dyDescent="0.3">
      <c r="M145" s="267" t="s">
        <v>194</v>
      </c>
      <c r="N145" s="236" t="s">
        <v>378</v>
      </c>
      <c r="O145" s="236" t="s">
        <v>55</v>
      </c>
      <c r="P145" s="236" t="s">
        <v>315</v>
      </c>
      <c r="Q145" s="304">
        <v>0.77663933115862005</v>
      </c>
      <c r="R145" s="304">
        <v>0.45384662777454837</v>
      </c>
      <c r="S145" s="304">
        <v>1.7112374172898368</v>
      </c>
      <c r="T145" s="236">
        <v>0</v>
      </c>
      <c r="U145" s="236">
        <v>0</v>
      </c>
      <c r="V145" s="236">
        <v>0</v>
      </c>
      <c r="W145" s="236" t="s">
        <v>639</v>
      </c>
    </row>
    <row r="146" spans="13:23" ht="16.5" thickBot="1" x14ac:dyDescent="0.3">
      <c r="M146" s="267" t="s">
        <v>194</v>
      </c>
      <c r="N146" s="236" t="s">
        <v>378</v>
      </c>
      <c r="O146" s="236" t="s">
        <v>52</v>
      </c>
      <c r="P146" s="236" t="s">
        <v>317</v>
      </c>
      <c r="Q146" s="304">
        <v>0.81467727943921064</v>
      </c>
      <c r="R146" s="304">
        <v>0.45868252993602793</v>
      </c>
      <c r="S146" s="304">
        <v>1.7761245006493556</v>
      </c>
      <c r="T146" s="236">
        <v>0</v>
      </c>
      <c r="U146" s="236">
        <v>0</v>
      </c>
      <c r="V146" s="236">
        <v>0</v>
      </c>
      <c r="W146" s="236" t="s">
        <v>639</v>
      </c>
    </row>
    <row r="147" spans="13:23" ht="16.5" thickBot="1" x14ac:dyDescent="0.3">
      <c r="M147" s="267" t="s">
        <v>194</v>
      </c>
      <c r="N147" s="236" t="s">
        <v>378</v>
      </c>
      <c r="O147" s="236" t="s">
        <v>52</v>
      </c>
      <c r="P147" s="236" t="s">
        <v>315</v>
      </c>
      <c r="Q147" s="304">
        <v>0.77663933115862005</v>
      </c>
      <c r="R147" s="304">
        <v>0.45384662777454837</v>
      </c>
      <c r="S147" s="304">
        <v>1.7112374172898368</v>
      </c>
      <c r="T147" s="236">
        <v>0</v>
      </c>
      <c r="U147" s="236">
        <v>0</v>
      </c>
      <c r="V147" s="236">
        <v>0</v>
      </c>
      <c r="W147" s="236" t="s">
        <v>639</v>
      </c>
    </row>
    <row r="148" spans="13:23" ht="16.5" thickBot="1" x14ac:dyDescent="0.3">
      <c r="M148" s="267" t="s">
        <v>194</v>
      </c>
      <c r="N148" s="236" t="s">
        <v>377</v>
      </c>
      <c r="O148" s="236" t="s">
        <v>55</v>
      </c>
      <c r="P148" s="236" t="s">
        <v>319</v>
      </c>
      <c r="Q148" s="304">
        <v>0.97539869223072095</v>
      </c>
      <c r="R148" s="304">
        <v>0.45523283747203491</v>
      </c>
      <c r="S148" s="304">
        <v>2.1426369364021109</v>
      </c>
      <c r="T148" s="236">
        <v>0</v>
      </c>
      <c r="U148" s="236">
        <v>0</v>
      </c>
      <c r="V148" s="236">
        <v>0</v>
      </c>
      <c r="W148" s="236" t="s">
        <v>639</v>
      </c>
    </row>
    <row r="149" spans="13:23" ht="16.5" thickBot="1" x14ac:dyDescent="0.3">
      <c r="M149" s="267" t="s">
        <v>194</v>
      </c>
      <c r="N149" s="236" t="s">
        <v>377</v>
      </c>
      <c r="O149" s="236" t="s">
        <v>55</v>
      </c>
      <c r="P149" s="236" t="s">
        <v>317</v>
      </c>
      <c r="Q149" s="304">
        <v>0.78516242340549358</v>
      </c>
      <c r="R149" s="304">
        <v>0.45868252993602804</v>
      </c>
      <c r="S149" s="304">
        <v>1.7117774760573492</v>
      </c>
      <c r="T149" s="236">
        <v>0</v>
      </c>
      <c r="U149" s="236">
        <v>0</v>
      </c>
      <c r="V149" s="236">
        <v>0</v>
      </c>
      <c r="W149" s="236" t="s">
        <v>639</v>
      </c>
    </row>
    <row r="150" spans="13:23" ht="16.5" thickBot="1" x14ac:dyDescent="0.3">
      <c r="M150" s="267" t="s">
        <v>194</v>
      </c>
      <c r="N150" s="236" t="s">
        <v>377</v>
      </c>
      <c r="O150" s="236" t="s">
        <v>52</v>
      </c>
      <c r="P150" s="236" t="s">
        <v>319</v>
      </c>
      <c r="Q150" s="304">
        <v>0.97539869223072095</v>
      </c>
      <c r="R150" s="304">
        <v>0.45523283747203491</v>
      </c>
      <c r="S150" s="304">
        <v>2.1426369364021109</v>
      </c>
      <c r="T150" s="236">
        <v>0</v>
      </c>
      <c r="U150" s="236">
        <v>0</v>
      </c>
      <c r="V150" s="236">
        <v>0</v>
      </c>
      <c r="W150" s="236" t="s">
        <v>639</v>
      </c>
    </row>
    <row r="151" spans="13:23" ht="16.5" thickBot="1" x14ac:dyDescent="0.3">
      <c r="M151" s="267" t="s">
        <v>194</v>
      </c>
      <c r="N151" s="236" t="s">
        <v>377</v>
      </c>
      <c r="O151" s="236" t="s">
        <v>52</v>
      </c>
      <c r="P151" s="236" t="s">
        <v>317</v>
      </c>
      <c r="Q151" s="304">
        <v>0.78516242340549358</v>
      </c>
      <c r="R151" s="304">
        <v>0.45868252993602804</v>
      </c>
      <c r="S151" s="304">
        <v>1.7117774760573492</v>
      </c>
      <c r="T151" s="236">
        <v>0</v>
      </c>
      <c r="U151" s="236">
        <v>0</v>
      </c>
      <c r="V151" s="236">
        <v>0</v>
      </c>
      <c r="W151" s="236" t="s">
        <v>639</v>
      </c>
    </row>
    <row r="152" spans="13:23" ht="16.5" thickBot="1" x14ac:dyDescent="0.3">
      <c r="M152" s="267" t="s">
        <v>194</v>
      </c>
      <c r="N152" s="236" t="s">
        <v>374</v>
      </c>
      <c r="O152" s="236" t="s">
        <v>55</v>
      </c>
      <c r="P152" s="236" t="s">
        <v>323</v>
      </c>
      <c r="Q152" s="304">
        <v>0.78555107983664119</v>
      </c>
      <c r="R152" s="304">
        <v>0.56817544723252023</v>
      </c>
      <c r="S152" s="304">
        <v>1.382585403263936</v>
      </c>
      <c r="T152" s="236">
        <v>0</v>
      </c>
      <c r="U152" s="236">
        <v>0</v>
      </c>
      <c r="V152" s="236">
        <v>0</v>
      </c>
      <c r="W152" s="236" t="s">
        <v>639</v>
      </c>
    </row>
    <row r="153" spans="13:23" ht="16.5" thickBot="1" x14ac:dyDescent="0.3">
      <c r="M153" s="267" t="s">
        <v>194</v>
      </c>
      <c r="N153" s="236" t="s">
        <v>374</v>
      </c>
      <c r="O153" s="236" t="s">
        <v>55</v>
      </c>
      <c r="P153" s="236" t="s">
        <v>322</v>
      </c>
      <c r="Q153" s="304">
        <v>0.78555107983664119</v>
      </c>
      <c r="R153" s="304">
        <v>0.56817544723252023</v>
      </c>
      <c r="S153" s="304">
        <v>1.382585403263936</v>
      </c>
      <c r="T153" s="236">
        <v>0</v>
      </c>
      <c r="U153" s="236">
        <v>0</v>
      </c>
      <c r="V153" s="236">
        <v>0</v>
      </c>
      <c r="W153" s="236" t="s">
        <v>639</v>
      </c>
    </row>
    <row r="154" spans="13:23" ht="16.5" thickBot="1" x14ac:dyDescent="0.3">
      <c r="M154" s="267" t="s">
        <v>194</v>
      </c>
      <c r="N154" s="236" t="s">
        <v>374</v>
      </c>
      <c r="O154" s="236" t="s">
        <v>55</v>
      </c>
      <c r="P154" s="236" t="s">
        <v>321</v>
      </c>
      <c r="Q154" s="304">
        <v>0.78555107983664119</v>
      </c>
      <c r="R154" s="304">
        <v>0.56817544723252023</v>
      </c>
      <c r="S154" s="304">
        <v>1.382585403263936</v>
      </c>
      <c r="T154" s="236">
        <v>0</v>
      </c>
      <c r="U154" s="236">
        <v>0</v>
      </c>
      <c r="V154" s="236">
        <v>0</v>
      </c>
      <c r="W154" s="236" t="s">
        <v>639</v>
      </c>
    </row>
    <row r="155" spans="13:23" ht="16.5" thickBot="1" x14ac:dyDescent="0.3">
      <c r="M155" s="267" t="s">
        <v>194</v>
      </c>
      <c r="N155" s="236" t="s">
        <v>374</v>
      </c>
      <c r="O155" s="236" t="s">
        <v>55</v>
      </c>
      <c r="P155" s="236" t="s">
        <v>320</v>
      </c>
      <c r="Q155" s="304">
        <v>0.78555107983664119</v>
      </c>
      <c r="R155" s="304">
        <v>0.56817544723252023</v>
      </c>
      <c r="S155" s="304">
        <v>1.382585403263936</v>
      </c>
      <c r="T155" s="236">
        <v>0</v>
      </c>
      <c r="U155" s="236">
        <v>0</v>
      </c>
      <c r="V155" s="236">
        <v>0</v>
      </c>
      <c r="W155" s="236" t="s">
        <v>639</v>
      </c>
    </row>
    <row r="156" spans="13:23" ht="16.5" thickBot="1" x14ac:dyDescent="0.3">
      <c r="M156" s="267" t="s">
        <v>194</v>
      </c>
      <c r="N156" s="236" t="s">
        <v>374</v>
      </c>
      <c r="O156" s="236" t="s">
        <v>55</v>
      </c>
      <c r="P156" s="236" t="s">
        <v>319</v>
      </c>
      <c r="Q156" s="304">
        <v>0.78555107983664119</v>
      </c>
      <c r="R156" s="304">
        <v>0.56817544723252023</v>
      </c>
      <c r="S156" s="304">
        <v>1.382585403263936</v>
      </c>
      <c r="T156" s="236">
        <v>0</v>
      </c>
      <c r="U156" s="236">
        <v>0</v>
      </c>
      <c r="V156" s="236">
        <v>0</v>
      </c>
      <c r="W156" s="236" t="s">
        <v>639</v>
      </c>
    </row>
    <row r="157" spans="13:23" ht="16.5" thickBot="1" x14ac:dyDescent="0.3">
      <c r="M157" s="267" t="s">
        <v>194</v>
      </c>
      <c r="N157" s="236" t="s">
        <v>374</v>
      </c>
      <c r="O157" s="236" t="s">
        <v>55</v>
      </c>
      <c r="P157" s="236" t="s">
        <v>318</v>
      </c>
      <c r="Q157" s="304">
        <v>0.78555107983664119</v>
      </c>
      <c r="R157" s="304">
        <v>0.56817544723252023</v>
      </c>
      <c r="S157" s="304">
        <v>1.382585403263936</v>
      </c>
      <c r="T157" s="236">
        <v>0</v>
      </c>
      <c r="U157" s="236">
        <v>0</v>
      </c>
      <c r="V157" s="236">
        <v>0</v>
      </c>
      <c r="W157" s="236" t="s">
        <v>639</v>
      </c>
    </row>
    <row r="158" spans="13:23" ht="16.5" thickBot="1" x14ac:dyDescent="0.3">
      <c r="M158" s="267" t="s">
        <v>194</v>
      </c>
      <c r="N158" s="236" t="s">
        <v>374</v>
      </c>
      <c r="O158" s="236" t="s">
        <v>55</v>
      </c>
      <c r="P158" s="236" t="s">
        <v>317</v>
      </c>
      <c r="Q158" s="304">
        <v>0.82359227202703145</v>
      </c>
      <c r="R158" s="304">
        <v>0.59088799035071504</v>
      </c>
      <c r="S158" s="304">
        <v>1.3938213087360218</v>
      </c>
      <c r="T158" s="236">
        <v>0</v>
      </c>
      <c r="U158" s="236">
        <v>0</v>
      </c>
      <c r="V158" s="236">
        <v>0</v>
      </c>
      <c r="W158" s="236" t="s">
        <v>639</v>
      </c>
    </row>
    <row r="159" spans="13:23" ht="16.5" thickBot="1" x14ac:dyDescent="0.3">
      <c r="M159" s="267" t="s">
        <v>194</v>
      </c>
      <c r="N159" s="236" t="s">
        <v>374</v>
      </c>
      <c r="O159" s="236" t="s">
        <v>55</v>
      </c>
      <c r="P159" s="236" t="s">
        <v>74</v>
      </c>
      <c r="Q159" s="304">
        <v>0.7883145550779459</v>
      </c>
      <c r="R159" s="304">
        <v>0.57200793598220723</v>
      </c>
      <c r="S159" s="304">
        <v>1.3781531784595153</v>
      </c>
      <c r="T159" s="236">
        <v>0</v>
      </c>
      <c r="U159" s="236">
        <v>0</v>
      </c>
      <c r="V159" s="236">
        <v>0</v>
      </c>
      <c r="W159" s="236" t="s">
        <v>639</v>
      </c>
    </row>
    <row r="160" spans="13:23" ht="16.5" thickBot="1" x14ac:dyDescent="0.3">
      <c r="M160" s="267" t="s">
        <v>194</v>
      </c>
      <c r="N160" s="236" t="s">
        <v>374</v>
      </c>
      <c r="O160" s="236" t="s">
        <v>55</v>
      </c>
      <c r="P160" s="236" t="s">
        <v>316</v>
      </c>
      <c r="Q160" s="304">
        <v>0.78555107983664119</v>
      </c>
      <c r="R160" s="304">
        <v>0.56817544723252023</v>
      </c>
      <c r="S160" s="304">
        <v>1.382585403263936</v>
      </c>
      <c r="T160" s="236">
        <v>0</v>
      </c>
      <c r="U160" s="236">
        <v>0</v>
      </c>
      <c r="V160" s="236">
        <v>0</v>
      </c>
      <c r="W160" s="236" t="s">
        <v>639</v>
      </c>
    </row>
    <row r="161" spans="13:23" ht="16.5" thickBot="1" x14ac:dyDescent="0.3">
      <c r="M161" s="267" t="s">
        <v>194</v>
      </c>
      <c r="N161" s="236" t="s">
        <v>374</v>
      </c>
      <c r="O161" s="236" t="s">
        <v>55</v>
      </c>
      <c r="P161" s="236" t="s">
        <v>315</v>
      </c>
      <c r="Q161" s="304">
        <v>0.78555107983664119</v>
      </c>
      <c r="R161" s="304">
        <v>0.56817544723252023</v>
      </c>
      <c r="S161" s="304">
        <v>1.382585403263936</v>
      </c>
      <c r="T161" s="236">
        <v>0</v>
      </c>
      <c r="U161" s="236">
        <v>0</v>
      </c>
      <c r="V161" s="236">
        <v>0</v>
      </c>
      <c r="W161" s="236" t="s">
        <v>639</v>
      </c>
    </row>
    <row r="162" spans="13:23" ht="16.5" thickBot="1" x14ac:dyDescent="0.3">
      <c r="M162" s="267" t="s">
        <v>194</v>
      </c>
      <c r="N162" s="236" t="s">
        <v>374</v>
      </c>
      <c r="O162" s="236" t="s">
        <v>55</v>
      </c>
      <c r="P162" s="236" t="s">
        <v>314</v>
      </c>
      <c r="Q162" s="304">
        <v>0.78555107983664119</v>
      </c>
      <c r="R162" s="304">
        <v>0.56817544723252023</v>
      </c>
      <c r="S162" s="304">
        <v>1.382585403263936</v>
      </c>
      <c r="T162" s="236">
        <v>0</v>
      </c>
      <c r="U162" s="236">
        <v>0</v>
      </c>
      <c r="V162" s="236">
        <v>0</v>
      </c>
      <c r="W162" s="236" t="s">
        <v>639</v>
      </c>
    </row>
    <row r="163" spans="13:23" ht="16.5" thickBot="1" x14ac:dyDescent="0.3">
      <c r="M163" s="267" t="s">
        <v>194</v>
      </c>
      <c r="N163" s="236" t="s">
        <v>374</v>
      </c>
      <c r="O163" s="236" t="s">
        <v>55</v>
      </c>
      <c r="P163" s="236" t="s">
        <v>313</v>
      </c>
      <c r="Q163" s="304">
        <v>0.78555107983664119</v>
      </c>
      <c r="R163" s="304">
        <v>0.56817544723252023</v>
      </c>
      <c r="S163" s="304">
        <v>1.382585403263936</v>
      </c>
      <c r="T163" s="236">
        <v>0</v>
      </c>
      <c r="U163" s="236">
        <v>0</v>
      </c>
      <c r="V163" s="236">
        <v>0</v>
      </c>
      <c r="W163" s="236" t="s">
        <v>639</v>
      </c>
    </row>
    <row r="164" spans="13:23" ht="16.5" thickBot="1" x14ac:dyDescent="0.3">
      <c r="M164" s="267" t="s">
        <v>194</v>
      </c>
      <c r="N164" s="236" t="s">
        <v>374</v>
      </c>
      <c r="O164" s="236" t="s">
        <v>55</v>
      </c>
      <c r="P164" s="236" t="s">
        <v>312</v>
      </c>
      <c r="Q164" s="304">
        <v>0.7883145550779459</v>
      </c>
      <c r="R164" s="304">
        <v>0.57200793598220723</v>
      </c>
      <c r="S164" s="304">
        <v>1.3781531784595153</v>
      </c>
      <c r="T164" s="236">
        <v>0</v>
      </c>
      <c r="U164" s="236">
        <v>0</v>
      </c>
      <c r="V164" s="236">
        <v>0</v>
      </c>
      <c r="W164" s="236" t="s">
        <v>639</v>
      </c>
    </row>
    <row r="165" spans="13:23" ht="16.5" thickBot="1" x14ac:dyDescent="0.3">
      <c r="M165" s="267" t="s">
        <v>194</v>
      </c>
      <c r="N165" s="236" t="s">
        <v>60</v>
      </c>
      <c r="O165" s="236" t="s">
        <v>55</v>
      </c>
      <c r="P165" s="236" t="s">
        <v>74</v>
      </c>
      <c r="Q165" s="304">
        <v>0.96821740986625437</v>
      </c>
      <c r="R165" s="304">
        <v>0.54948519350672664</v>
      </c>
      <c r="S165" s="304">
        <v>1.7620445852002775</v>
      </c>
      <c r="T165" s="236">
        <v>0</v>
      </c>
      <c r="U165" s="236">
        <v>0</v>
      </c>
      <c r="V165" s="236">
        <v>0</v>
      </c>
      <c r="W165" s="236" t="s">
        <v>639</v>
      </c>
    </row>
    <row r="166" spans="13:23" ht="16.5" thickBot="1" x14ac:dyDescent="0.3">
      <c r="M166" s="267" t="s">
        <v>194</v>
      </c>
      <c r="N166" s="236" t="s">
        <v>60</v>
      </c>
      <c r="O166" s="236" t="s">
        <v>52</v>
      </c>
      <c r="P166" s="236" t="s">
        <v>74</v>
      </c>
      <c r="Q166" s="304">
        <v>0.96821740986625437</v>
      </c>
      <c r="R166" s="304">
        <v>0.54948519350672664</v>
      </c>
      <c r="S166" s="304">
        <v>1.7620445852002775</v>
      </c>
      <c r="T166" s="236">
        <v>0</v>
      </c>
      <c r="U166" s="236">
        <v>0</v>
      </c>
      <c r="V166" s="236">
        <v>0</v>
      </c>
      <c r="W166" s="236" t="s">
        <v>639</v>
      </c>
    </row>
    <row r="167" spans="13:23" ht="16.5" thickBot="1" x14ac:dyDescent="0.3">
      <c r="M167" s="267" t="s">
        <v>194</v>
      </c>
      <c r="N167" s="236" t="s">
        <v>371</v>
      </c>
      <c r="O167" s="236" t="s">
        <v>55</v>
      </c>
      <c r="P167" s="236" t="s">
        <v>322</v>
      </c>
      <c r="Q167" s="304">
        <v>0.76687042240965797</v>
      </c>
      <c r="R167" s="304">
        <v>0.49801732789831799</v>
      </c>
      <c r="S167" s="304">
        <v>1.5398468676700998</v>
      </c>
      <c r="T167" s="236">
        <v>0</v>
      </c>
      <c r="U167" s="236">
        <v>0</v>
      </c>
      <c r="V167" s="236">
        <v>0</v>
      </c>
      <c r="W167" s="236" t="s">
        <v>639</v>
      </c>
    </row>
    <row r="168" spans="13:23" ht="16.5" thickBot="1" x14ac:dyDescent="0.3">
      <c r="M168" s="267" t="s">
        <v>194</v>
      </c>
      <c r="N168" s="236" t="s">
        <v>371</v>
      </c>
      <c r="O168" s="236" t="s">
        <v>55</v>
      </c>
      <c r="P168" s="236" t="s">
        <v>317</v>
      </c>
      <c r="Q168" s="304">
        <v>0.95106762629932928</v>
      </c>
      <c r="R168" s="304">
        <v>0.4155212520038612</v>
      </c>
      <c r="S168" s="304">
        <v>2.2888543527263234</v>
      </c>
      <c r="T168" s="236">
        <v>0</v>
      </c>
      <c r="U168" s="236">
        <v>0</v>
      </c>
      <c r="V168" s="236">
        <v>0</v>
      </c>
      <c r="W168" s="236" t="s">
        <v>639</v>
      </c>
    </row>
    <row r="169" spans="13:23" ht="16.5" thickBot="1" x14ac:dyDescent="0.3">
      <c r="M169" s="267" t="s">
        <v>194</v>
      </c>
      <c r="N169" s="236" t="s">
        <v>371</v>
      </c>
      <c r="O169" s="236" t="s">
        <v>55</v>
      </c>
      <c r="P169" s="236" t="s">
        <v>313</v>
      </c>
      <c r="Q169" s="304">
        <v>0.83524686144407001</v>
      </c>
      <c r="R169" s="304">
        <v>0.54948519350672675</v>
      </c>
      <c r="S169" s="304">
        <v>1.5200534451413659</v>
      </c>
      <c r="T169" s="236">
        <v>0</v>
      </c>
      <c r="U169" s="236">
        <v>0</v>
      </c>
      <c r="V169" s="236">
        <v>0</v>
      </c>
      <c r="W169" s="236" t="s">
        <v>639</v>
      </c>
    </row>
    <row r="170" spans="13:23" ht="16.5" thickBot="1" x14ac:dyDescent="0.3">
      <c r="M170" s="267" t="s">
        <v>194</v>
      </c>
      <c r="N170" s="236" t="s">
        <v>371</v>
      </c>
      <c r="O170" s="236" t="s">
        <v>52</v>
      </c>
      <c r="P170" s="236" t="s">
        <v>322</v>
      </c>
      <c r="Q170" s="304">
        <v>0.76687042240965797</v>
      </c>
      <c r="R170" s="304">
        <v>0.49801732789831799</v>
      </c>
      <c r="S170" s="304">
        <v>1.5398468676700998</v>
      </c>
      <c r="T170" s="236">
        <v>0</v>
      </c>
      <c r="U170" s="236">
        <v>0</v>
      </c>
      <c r="V170" s="236">
        <v>0</v>
      </c>
      <c r="W170" s="236" t="s">
        <v>639</v>
      </c>
    </row>
    <row r="171" spans="13:23" ht="16.5" thickBot="1" x14ac:dyDescent="0.3">
      <c r="M171" s="267" t="s">
        <v>194</v>
      </c>
      <c r="N171" s="236" t="s">
        <v>371</v>
      </c>
      <c r="O171" s="236" t="s">
        <v>52</v>
      </c>
      <c r="P171" s="236" t="s">
        <v>317</v>
      </c>
      <c r="Q171" s="304">
        <v>0.95106762629932928</v>
      </c>
      <c r="R171" s="304">
        <v>0.4155212520038612</v>
      </c>
      <c r="S171" s="304">
        <v>2.2888543527263234</v>
      </c>
      <c r="T171" s="236">
        <v>0</v>
      </c>
      <c r="U171" s="236">
        <v>0</v>
      </c>
      <c r="V171" s="236">
        <v>0</v>
      </c>
      <c r="W171" s="236" t="s">
        <v>639</v>
      </c>
    </row>
    <row r="172" spans="13:23" ht="16.5" thickBot="1" x14ac:dyDescent="0.3">
      <c r="M172" s="267" t="s">
        <v>194</v>
      </c>
      <c r="N172" s="236" t="s">
        <v>371</v>
      </c>
      <c r="O172" s="236" t="s">
        <v>52</v>
      </c>
      <c r="P172" s="236" t="s">
        <v>313</v>
      </c>
      <c r="Q172" s="304">
        <v>0.83524686144407001</v>
      </c>
      <c r="R172" s="304">
        <v>0.54948519350672675</v>
      </c>
      <c r="S172" s="304">
        <v>1.5200534451413659</v>
      </c>
      <c r="T172" s="236">
        <v>0</v>
      </c>
      <c r="U172" s="236">
        <v>0</v>
      </c>
      <c r="V172" s="236">
        <v>0</v>
      </c>
      <c r="W172" s="236" t="s">
        <v>639</v>
      </c>
    </row>
    <row r="173" spans="13:23" ht="16.5" thickBot="1" x14ac:dyDescent="0.3">
      <c r="M173" s="267" t="s">
        <v>194</v>
      </c>
      <c r="N173" s="236" t="s">
        <v>345</v>
      </c>
      <c r="O173" s="236" t="s">
        <v>55</v>
      </c>
      <c r="P173" s="236" t="s">
        <v>319</v>
      </c>
      <c r="Q173" s="304">
        <v>0.86225704001901216</v>
      </c>
      <c r="R173" s="304">
        <v>0.45089831151244003</v>
      </c>
      <c r="S173" s="304">
        <v>1.9123093123297779</v>
      </c>
      <c r="T173" s="236">
        <v>0</v>
      </c>
      <c r="U173" s="236">
        <v>0</v>
      </c>
      <c r="V173" s="236">
        <v>0</v>
      </c>
      <c r="W173" s="236" t="s">
        <v>639</v>
      </c>
    </row>
    <row r="174" spans="13:23" ht="16.5" thickBot="1" x14ac:dyDescent="0.3">
      <c r="M174" s="267" t="s">
        <v>194</v>
      </c>
      <c r="N174" s="236" t="s">
        <v>345</v>
      </c>
      <c r="O174" s="236" t="s">
        <v>52</v>
      </c>
      <c r="P174" s="236" t="s">
        <v>319</v>
      </c>
      <c r="Q174" s="304">
        <v>0.86225704001901216</v>
      </c>
      <c r="R174" s="304">
        <v>0.45089831151244003</v>
      </c>
      <c r="S174" s="304">
        <v>1.9123093123297779</v>
      </c>
      <c r="T174" s="236">
        <v>0</v>
      </c>
      <c r="U174" s="236">
        <v>0</v>
      </c>
      <c r="V174" s="236">
        <v>0</v>
      </c>
      <c r="W174" s="236" t="s">
        <v>639</v>
      </c>
    </row>
    <row r="175" spans="13:23" ht="16.5" thickBot="1" x14ac:dyDescent="0.3">
      <c r="M175" s="267" t="s">
        <v>194</v>
      </c>
      <c r="N175" s="236" t="s">
        <v>344</v>
      </c>
      <c r="O175" s="236" t="s">
        <v>55</v>
      </c>
      <c r="P175" s="236" t="s">
        <v>323</v>
      </c>
      <c r="Q175" s="304">
        <v>0.76381123729403266</v>
      </c>
      <c r="R175" s="304">
        <v>0.43862803345245011</v>
      </c>
      <c r="S175" s="304">
        <v>1.7413643885960934</v>
      </c>
      <c r="T175" s="236">
        <v>0</v>
      </c>
      <c r="U175" s="236">
        <v>0</v>
      </c>
      <c r="V175" s="236">
        <v>0</v>
      </c>
      <c r="W175" s="236" t="s">
        <v>639</v>
      </c>
    </row>
    <row r="176" spans="13:23" ht="16.5" thickBot="1" x14ac:dyDescent="0.3">
      <c r="M176" s="267" t="s">
        <v>194</v>
      </c>
      <c r="N176" s="236" t="s">
        <v>344</v>
      </c>
      <c r="O176" s="236" t="s">
        <v>55</v>
      </c>
      <c r="P176" s="236" t="s">
        <v>318</v>
      </c>
      <c r="Q176" s="304">
        <v>0.87615204166655536</v>
      </c>
      <c r="R176" s="304">
        <v>0.43862803345245011</v>
      </c>
      <c r="S176" s="304">
        <v>1.9974830034695796</v>
      </c>
      <c r="T176" s="236">
        <v>0</v>
      </c>
      <c r="U176" s="236">
        <v>0</v>
      </c>
      <c r="V176" s="236">
        <v>0</v>
      </c>
      <c r="W176" s="236" t="s">
        <v>639</v>
      </c>
    </row>
    <row r="177" spans="13:23" ht="16.5" thickBot="1" x14ac:dyDescent="0.3">
      <c r="M177" s="267" t="s">
        <v>194</v>
      </c>
      <c r="N177" s="236" t="s">
        <v>344</v>
      </c>
      <c r="O177" s="236" t="s">
        <v>55</v>
      </c>
      <c r="P177" s="236" t="s">
        <v>317</v>
      </c>
      <c r="Q177" s="304">
        <v>0.99699144116891425</v>
      </c>
      <c r="R177" s="304">
        <v>0.43862803345245011</v>
      </c>
      <c r="S177" s="304">
        <v>2.2729770218323129</v>
      </c>
      <c r="T177" s="236">
        <v>0</v>
      </c>
      <c r="U177" s="236">
        <v>0</v>
      </c>
      <c r="V177" s="236">
        <v>0</v>
      </c>
      <c r="W177" s="236" t="s">
        <v>639</v>
      </c>
    </row>
    <row r="178" spans="13:23" ht="16.5" thickBot="1" x14ac:dyDescent="0.3">
      <c r="M178" s="267" t="s">
        <v>194</v>
      </c>
      <c r="N178" s="236" t="s">
        <v>344</v>
      </c>
      <c r="O178" s="236" t="s">
        <v>55</v>
      </c>
      <c r="P178" s="236" t="s">
        <v>316</v>
      </c>
      <c r="Q178" s="304">
        <v>0.86393531116741562</v>
      </c>
      <c r="R178" s="304">
        <v>0.43862803345245005</v>
      </c>
      <c r="S178" s="304">
        <v>1.9696308609537867</v>
      </c>
      <c r="T178" s="236">
        <v>0</v>
      </c>
      <c r="U178" s="236">
        <v>0</v>
      </c>
      <c r="V178" s="236">
        <v>0</v>
      </c>
      <c r="W178" s="236" t="s">
        <v>639</v>
      </c>
    </row>
    <row r="179" spans="13:23" ht="16.5" thickBot="1" x14ac:dyDescent="0.3">
      <c r="M179" s="267" t="s">
        <v>194</v>
      </c>
      <c r="N179" s="236" t="s">
        <v>344</v>
      </c>
      <c r="O179" s="236" t="s">
        <v>55</v>
      </c>
      <c r="P179" s="236" t="s">
        <v>315</v>
      </c>
      <c r="Q179" s="304">
        <v>0.89155574533938331</v>
      </c>
      <c r="R179" s="304">
        <v>0.43862803345244999</v>
      </c>
      <c r="S179" s="304">
        <v>2.0326009222938404</v>
      </c>
      <c r="T179" s="236">
        <v>0</v>
      </c>
      <c r="U179" s="236">
        <v>0</v>
      </c>
      <c r="V179" s="236">
        <v>0</v>
      </c>
      <c r="W179" s="236" t="s">
        <v>639</v>
      </c>
    </row>
    <row r="180" spans="13:23" ht="16.5" thickBot="1" x14ac:dyDescent="0.3">
      <c r="M180" s="267" t="s">
        <v>194</v>
      </c>
      <c r="N180" s="236" t="s">
        <v>344</v>
      </c>
      <c r="O180" s="236" t="s">
        <v>52</v>
      </c>
      <c r="P180" s="236" t="s">
        <v>323</v>
      </c>
      <c r="Q180" s="304">
        <v>0.76381123729403266</v>
      </c>
      <c r="R180" s="304">
        <v>0.43862803345245011</v>
      </c>
      <c r="S180" s="304">
        <v>1.7413643885960934</v>
      </c>
      <c r="T180" s="236">
        <v>0</v>
      </c>
      <c r="U180" s="236">
        <v>0</v>
      </c>
      <c r="V180" s="236">
        <v>0</v>
      </c>
      <c r="W180" s="236" t="s">
        <v>639</v>
      </c>
    </row>
    <row r="181" spans="13:23" ht="16.5" thickBot="1" x14ac:dyDescent="0.3">
      <c r="M181" s="267" t="s">
        <v>194</v>
      </c>
      <c r="N181" s="236" t="s">
        <v>344</v>
      </c>
      <c r="O181" s="236" t="s">
        <v>52</v>
      </c>
      <c r="P181" s="236" t="s">
        <v>318</v>
      </c>
      <c r="Q181" s="304">
        <v>0.87615204166655536</v>
      </c>
      <c r="R181" s="304">
        <v>0.43862803345245011</v>
      </c>
      <c r="S181" s="304">
        <v>1.9974830034695796</v>
      </c>
      <c r="T181" s="236">
        <v>0</v>
      </c>
      <c r="U181" s="236">
        <v>0</v>
      </c>
      <c r="V181" s="236">
        <v>0</v>
      </c>
      <c r="W181" s="236" t="s">
        <v>639</v>
      </c>
    </row>
    <row r="182" spans="13:23" ht="16.5" thickBot="1" x14ac:dyDescent="0.3">
      <c r="M182" s="267" t="s">
        <v>194</v>
      </c>
      <c r="N182" s="236" t="s">
        <v>344</v>
      </c>
      <c r="O182" s="236" t="s">
        <v>52</v>
      </c>
      <c r="P182" s="236" t="s">
        <v>317</v>
      </c>
      <c r="Q182" s="304">
        <v>0.99699144116891425</v>
      </c>
      <c r="R182" s="304">
        <v>0.43862803345245011</v>
      </c>
      <c r="S182" s="304">
        <v>2.2729770218323129</v>
      </c>
      <c r="T182" s="236">
        <v>0</v>
      </c>
      <c r="U182" s="236">
        <v>0</v>
      </c>
      <c r="V182" s="236">
        <v>0</v>
      </c>
      <c r="W182" s="236" t="s">
        <v>639</v>
      </c>
    </row>
    <row r="183" spans="13:23" ht="16.5" thickBot="1" x14ac:dyDescent="0.3">
      <c r="M183" s="267" t="s">
        <v>194</v>
      </c>
      <c r="N183" s="236" t="s">
        <v>344</v>
      </c>
      <c r="O183" s="236" t="s">
        <v>52</v>
      </c>
      <c r="P183" s="236" t="s">
        <v>316</v>
      </c>
      <c r="Q183" s="304">
        <v>0.86393531116741562</v>
      </c>
      <c r="R183" s="304">
        <v>0.43862803345245005</v>
      </c>
      <c r="S183" s="304">
        <v>1.9696308609537867</v>
      </c>
      <c r="T183" s="236">
        <v>0</v>
      </c>
      <c r="U183" s="236">
        <v>0</v>
      </c>
      <c r="V183" s="236">
        <v>0</v>
      </c>
      <c r="W183" s="236" t="s">
        <v>639</v>
      </c>
    </row>
    <row r="184" spans="13:23" ht="16.5" thickBot="1" x14ac:dyDescent="0.3">
      <c r="M184" s="267" t="s">
        <v>194</v>
      </c>
      <c r="N184" s="236" t="s">
        <v>344</v>
      </c>
      <c r="O184" s="236" t="s">
        <v>52</v>
      </c>
      <c r="P184" s="236" t="s">
        <v>315</v>
      </c>
      <c r="Q184" s="304">
        <v>0.89155574533938331</v>
      </c>
      <c r="R184" s="304">
        <v>0.43862803345244999</v>
      </c>
      <c r="S184" s="304">
        <v>2.0326009222938404</v>
      </c>
      <c r="T184" s="236">
        <v>0</v>
      </c>
      <c r="U184" s="236">
        <v>0</v>
      </c>
      <c r="V184" s="236">
        <v>0</v>
      </c>
      <c r="W184" s="236" t="s">
        <v>639</v>
      </c>
    </row>
    <row r="185" spans="13:23" ht="16.5" thickBot="1" x14ac:dyDescent="0.3">
      <c r="M185" s="267" t="s">
        <v>194</v>
      </c>
      <c r="N185" s="236" t="s">
        <v>340</v>
      </c>
      <c r="O185" s="236" t="s">
        <v>55</v>
      </c>
      <c r="P185" s="236" t="s">
        <v>323</v>
      </c>
      <c r="Q185" s="304">
        <v>0.83043752754412137</v>
      </c>
      <c r="R185" s="304">
        <v>0.44101553770654439</v>
      </c>
      <c r="S185" s="304">
        <v>1.8830119497891744</v>
      </c>
      <c r="T185" s="236">
        <v>0</v>
      </c>
      <c r="U185" s="236">
        <v>0</v>
      </c>
      <c r="V185" s="236">
        <v>0</v>
      </c>
      <c r="W185" s="236" t="s">
        <v>639</v>
      </c>
    </row>
    <row r="186" spans="13:23" ht="16.5" thickBot="1" x14ac:dyDescent="0.3">
      <c r="M186" s="267" t="s">
        <v>194</v>
      </c>
      <c r="N186" s="236" t="s">
        <v>340</v>
      </c>
      <c r="O186" s="236" t="s">
        <v>55</v>
      </c>
      <c r="P186" s="236" t="s">
        <v>322</v>
      </c>
      <c r="Q186" s="304">
        <v>0.85482389981171614</v>
      </c>
      <c r="R186" s="304">
        <v>0.44838538189089383</v>
      </c>
      <c r="S186" s="304">
        <v>1.9064490822756608</v>
      </c>
      <c r="T186" s="236">
        <v>0</v>
      </c>
      <c r="U186" s="236">
        <v>0</v>
      </c>
      <c r="V186" s="236">
        <v>0</v>
      </c>
      <c r="W186" s="236" t="s">
        <v>639</v>
      </c>
    </row>
    <row r="187" spans="13:23" ht="16.5" thickBot="1" x14ac:dyDescent="0.3">
      <c r="M187" s="267" t="s">
        <v>194</v>
      </c>
      <c r="N187" s="236" t="s">
        <v>340</v>
      </c>
      <c r="O187" s="236" t="s">
        <v>55</v>
      </c>
      <c r="P187" s="236" t="s">
        <v>321</v>
      </c>
      <c r="Q187" s="304">
        <v>0.84209402713374204</v>
      </c>
      <c r="R187" s="304">
        <v>0.44727470950716502</v>
      </c>
      <c r="S187" s="304">
        <v>1.8827222045744849</v>
      </c>
      <c r="T187" s="236">
        <v>0</v>
      </c>
      <c r="U187" s="236">
        <v>0</v>
      </c>
      <c r="V187" s="236">
        <v>0</v>
      </c>
      <c r="W187" s="236" t="s">
        <v>639</v>
      </c>
    </row>
    <row r="188" spans="13:23" ht="16.5" thickBot="1" x14ac:dyDescent="0.3">
      <c r="M188" s="267" t="s">
        <v>194</v>
      </c>
      <c r="N188" s="236" t="s">
        <v>340</v>
      </c>
      <c r="O188" s="236" t="s">
        <v>55</v>
      </c>
      <c r="P188" s="236" t="s">
        <v>320</v>
      </c>
      <c r="Q188" s="304">
        <v>0.84966976149682183</v>
      </c>
      <c r="R188" s="304">
        <v>0.44727470950716514</v>
      </c>
      <c r="S188" s="304">
        <v>1.8996597469886916</v>
      </c>
      <c r="T188" s="236">
        <v>0</v>
      </c>
      <c r="U188" s="236">
        <v>0</v>
      </c>
      <c r="V188" s="236">
        <v>0</v>
      </c>
      <c r="W188" s="236" t="s">
        <v>639</v>
      </c>
    </row>
    <row r="189" spans="13:23" ht="16.5" thickBot="1" x14ac:dyDescent="0.3">
      <c r="M189" s="267" t="s">
        <v>194</v>
      </c>
      <c r="N189" s="236" t="s">
        <v>340</v>
      </c>
      <c r="O189" s="236" t="s">
        <v>55</v>
      </c>
      <c r="P189" s="236" t="s">
        <v>319</v>
      </c>
      <c r="Q189" s="304">
        <v>0.86314258198942573</v>
      </c>
      <c r="R189" s="304">
        <v>0.44838538189089394</v>
      </c>
      <c r="S189" s="304">
        <v>1.9250016098862364</v>
      </c>
      <c r="T189" s="236">
        <v>0</v>
      </c>
      <c r="U189" s="236">
        <v>0</v>
      </c>
      <c r="V189" s="236">
        <v>0</v>
      </c>
      <c r="W189" s="236" t="s">
        <v>639</v>
      </c>
    </row>
    <row r="190" spans="13:23" ht="16.5" thickBot="1" x14ac:dyDescent="0.3">
      <c r="M190" s="267" t="s">
        <v>194</v>
      </c>
      <c r="N190" s="236" t="s">
        <v>340</v>
      </c>
      <c r="O190" s="236" t="s">
        <v>55</v>
      </c>
      <c r="P190" s="236" t="s">
        <v>318</v>
      </c>
      <c r="Q190" s="304">
        <v>0.82852071548615536</v>
      </c>
      <c r="R190" s="304">
        <v>0.44101553770654445</v>
      </c>
      <c r="S190" s="304">
        <v>1.878665590320902</v>
      </c>
      <c r="T190" s="236">
        <v>0</v>
      </c>
      <c r="U190" s="236">
        <v>0</v>
      </c>
      <c r="V190" s="236">
        <v>0</v>
      </c>
      <c r="W190" s="236" t="s">
        <v>639</v>
      </c>
    </row>
    <row r="191" spans="13:23" ht="16.5" thickBot="1" x14ac:dyDescent="0.3">
      <c r="M191" s="267" t="s">
        <v>194</v>
      </c>
      <c r="N191" s="236" t="s">
        <v>340</v>
      </c>
      <c r="O191" s="236" t="s">
        <v>55</v>
      </c>
      <c r="P191" s="236" t="s">
        <v>317</v>
      </c>
      <c r="Q191" s="304">
        <v>0.85027124089933659</v>
      </c>
      <c r="R191" s="304">
        <v>0.44727470950716514</v>
      </c>
      <c r="S191" s="304">
        <v>1.9010045120508108</v>
      </c>
      <c r="T191" s="236">
        <v>0</v>
      </c>
      <c r="U191" s="236">
        <v>0</v>
      </c>
      <c r="V191" s="236">
        <v>0</v>
      </c>
      <c r="W191" s="236" t="s">
        <v>639</v>
      </c>
    </row>
    <row r="192" spans="13:23" ht="16.5" thickBot="1" x14ac:dyDescent="0.3">
      <c r="M192" s="267" t="s">
        <v>194</v>
      </c>
      <c r="N192" s="236" t="s">
        <v>340</v>
      </c>
      <c r="O192" s="236" t="s">
        <v>55</v>
      </c>
      <c r="P192" s="236" t="s">
        <v>74</v>
      </c>
      <c r="Q192" s="304">
        <v>0.85027455616648329</v>
      </c>
      <c r="R192" s="304">
        <v>0.44101553770654439</v>
      </c>
      <c r="S192" s="304">
        <v>1.9279922893153563</v>
      </c>
      <c r="T192" s="236">
        <v>0</v>
      </c>
      <c r="U192" s="236">
        <v>0</v>
      </c>
      <c r="V192" s="236">
        <v>0</v>
      </c>
      <c r="W192" s="236" t="s">
        <v>639</v>
      </c>
    </row>
    <row r="193" spans="13:23" ht="16.5" thickBot="1" x14ac:dyDescent="0.3">
      <c r="M193" s="267" t="s">
        <v>194</v>
      </c>
      <c r="N193" s="236" t="s">
        <v>340</v>
      </c>
      <c r="O193" s="236" t="s">
        <v>55</v>
      </c>
      <c r="P193" s="236" t="s">
        <v>316</v>
      </c>
      <c r="Q193" s="304">
        <v>0.85170624970626696</v>
      </c>
      <c r="R193" s="304">
        <v>0.44727470950716508</v>
      </c>
      <c r="S193" s="304">
        <v>1.9042128508556395</v>
      </c>
      <c r="T193" s="236">
        <v>0</v>
      </c>
      <c r="U193" s="236">
        <v>0</v>
      </c>
      <c r="V193" s="236">
        <v>0</v>
      </c>
      <c r="W193" s="236" t="s">
        <v>639</v>
      </c>
    </row>
    <row r="194" spans="13:23" ht="16.5" thickBot="1" x14ac:dyDescent="0.3">
      <c r="M194" s="267" t="s">
        <v>194</v>
      </c>
      <c r="N194" s="236" t="s">
        <v>340</v>
      </c>
      <c r="O194" s="236" t="s">
        <v>55</v>
      </c>
      <c r="P194" s="236" t="s">
        <v>315</v>
      </c>
      <c r="Q194" s="304">
        <v>0.84073148657595942</v>
      </c>
      <c r="R194" s="304">
        <v>0.44101553770654439</v>
      </c>
      <c r="S194" s="304">
        <v>1.9063534381307661</v>
      </c>
      <c r="T194" s="236">
        <v>0</v>
      </c>
      <c r="U194" s="236">
        <v>0</v>
      </c>
      <c r="V194" s="236">
        <v>0</v>
      </c>
      <c r="W194" s="236" t="s">
        <v>639</v>
      </c>
    </row>
    <row r="195" spans="13:23" ht="16.5" thickBot="1" x14ac:dyDescent="0.3">
      <c r="M195" s="267" t="s">
        <v>194</v>
      </c>
      <c r="N195" s="236" t="s">
        <v>340</v>
      </c>
      <c r="O195" s="236" t="s">
        <v>55</v>
      </c>
      <c r="P195" s="236" t="s">
        <v>314</v>
      </c>
      <c r="Q195" s="304">
        <v>0.83591931474531977</v>
      </c>
      <c r="R195" s="304">
        <v>0.44727470950716502</v>
      </c>
      <c r="S195" s="304">
        <v>1.8689170144817429</v>
      </c>
      <c r="T195" s="236">
        <v>0</v>
      </c>
      <c r="U195" s="236">
        <v>0</v>
      </c>
      <c r="V195" s="236">
        <v>0</v>
      </c>
      <c r="W195" s="236" t="s">
        <v>639</v>
      </c>
    </row>
    <row r="196" spans="13:23" ht="16.5" thickBot="1" x14ac:dyDescent="0.3">
      <c r="M196" s="267" t="s">
        <v>194</v>
      </c>
      <c r="N196" s="236" t="s">
        <v>340</v>
      </c>
      <c r="O196" s="236" t="s">
        <v>55</v>
      </c>
      <c r="P196" s="236" t="s">
        <v>313</v>
      </c>
      <c r="Q196" s="304">
        <v>0.85593786680444983</v>
      </c>
      <c r="R196" s="304">
        <v>0.44727470950716508</v>
      </c>
      <c r="S196" s="304">
        <v>1.9136737414632166</v>
      </c>
      <c r="T196" s="236">
        <v>0</v>
      </c>
      <c r="U196" s="236">
        <v>0</v>
      </c>
      <c r="V196" s="236">
        <v>0</v>
      </c>
      <c r="W196" s="236" t="s">
        <v>639</v>
      </c>
    </row>
    <row r="197" spans="13:23" ht="16.5" thickBot="1" x14ac:dyDescent="0.3">
      <c r="M197" s="267" t="s">
        <v>194</v>
      </c>
      <c r="N197" s="236" t="s">
        <v>340</v>
      </c>
      <c r="O197" s="236" t="s">
        <v>52</v>
      </c>
      <c r="P197" s="236" t="s">
        <v>323</v>
      </c>
      <c r="Q197" s="304">
        <v>0.83043752754412137</v>
      </c>
      <c r="R197" s="304">
        <v>0.44101553770654439</v>
      </c>
      <c r="S197" s="304">
        <v>1.8830119497891744</v>
      </c>
      <c r="T197" s="236">
        <v>0</v>
      </c>
      <c r="U197" s="236">
        <v>0</v>
      </c>
      <c r="V197" s="236">
        <v>0</v>
      </c>
      <c r="W197" s="236" t="s">
        <v>639</v>
      </c>
    </row>
    <row r="198" spans="13:23" ht="16.5" thickBot="1" x14ac:dyDescent="0.3">
      <c r="M198" s="267" t="s">
        <v>194</v>
      </c>
      <c r="N198" s="236" t="s">
        <v>340</v>
      </c>
      <c r="O198" s="236" t="s">
        <v>52</v>
      </c>
      <c r="P198" s="236" t="s">
        <v>322</v>
      </c>
      <c r="Q198" s="304">
        <v>0.85482389981171614</v>
      </c>
      <c r="R198" s="304">
        <v>0.44838538189089383</v>
      </c>
      <c r="S198" s="304">
        <v>1.9064490822756608</v>
      </c>
      <c r="T198" s="236">
        <v>0</v>
      </c>
      <c r="U198" s="236">
        <v>0</v>
      </c>
      <c r="V198" s="236">
        <v>0</v>
      </c>
      <c r="W198" s="236" t="s">
        <v>639</v>
      </c>
    </row>
    <row r="199" spans="13:23" ht="16.5" thickBot="1" x14ac:dyDescent="0.3">
      <c r="M199" s="267" t="s">
        <v>194</v>
      </c>
      <c r="N199" s="236" t="s">
        <v>340</v>
      </c>
      <c r="O199" s="236" t="s">
        <v>52</v>
      </c>
      <c r="P199" s="236" t="s">
        <v>321</v>
      </c>
      <c r="Q199" s="304">
        <v>0.84209402713374204</v>
      </c>
      <c r="R199" s="304">
        <v>0.44727470950716502</v>
      </c>
      <c r="S199" s="304">
        <v>1.8827222045744849</v>
      </c>
      <c r="T199" s="236">
        <v>0</v>
      </c>
      <c r="U199" s="236">
        <v>0</v>
      </c>
      <c r="V199" s="236">
        <v>0</v>
      </c>
      <c r="W199" s="236" t="s">
        <v>639</v>
      </c>
    </row>
    <row r="200" spans="13:23" ht="16.5" thickBot="1" x14ac:dyDescent="0.3">
      <c r="M200" s="267" t="s">
        <v>194</v>
      </c>
      <c r="N200" s="236" t="s">
        <v>340</v>
      </c>
      <c r="O200" s="236" t="s">
        <v>52</v>
      </c>
      <c r="P200" s="236" t="s">
        <v>320</v>
      </c>
      <c r="Q200" s="304">
        <v>0.84966976149682183</v>
      </c>
      <c r="R200" s="304">
        <v>0.44727470950716514</v>
      </c>
      <c r="S200" s="304">
        <v>1.8996597469886916</v>
      </c>
      <c r="T200" s="236">
        <v>0</v>
      </c>
      <c r="U200" s="236">
        <v>0</v>
      </c>
      <c r="V200" s="236">
        <v>0</v>
      </c>
      <c r="W200" s="236" t="s">
        <v>639</v>
      </c>
    </row>
    <row r="201" spans="13:23" ht="16.5" thickBot="1" x14ac:dyDescent="0.3">
      <c r="M201" s="267" t="s">
        <v>194</v>
      </c>
      <c r="N201" s="236" t="s">
        <v>340</v>
      </c>
      <c r="O201" s="236" t="s">
        <v>52</v>
      </c>
      <c r="P201" s="236" t="s">
        <v>319</v>
      </c>
      <c r="Q201" s="304">
        <v>0.86314258198942573</v>
      </c>
      <c r="R201" s="304">
        <v>0.44838538189089394</v>
      </c>
      <c r="S201" s="304">
        <v>1.9250016098862364</v>
      </c>
      <c r="T201" s="236">
        <v>0</v>
      </c>
      <c r="U201" s="236">
        <v>0</v>
      </c>
      <c r="V201" s="236">
        <v>0</v>
      </c>
      <c r="W201" s="236" t="s">
        <v>639</v>
      </c>
    </row>
    <row r="202" spans="13:23" ht="16.5" thickBot="1" x14ac:dyDescent="0.3">
      <c r="M202" s="267" t="s">
        <v>194</v>
      </c>
      <c r="N202" s="236" t="s">
        <v>340</v>
      </c>
      <c r="O202" s="236" t="s">
        <v>52</v>
      </c>
      <c r="P202" s="236" t="s">
        <v>318</v>
      </c>
      <c r="Q202" s="304">
        <v>0.82852071548615536</v>
      </c>
      <c r="R202" s="304">
        <v>0.44101553770654445</v>
      </c>
      <c r="S202" s="304">
        <v>1.878665590320902</v>
      </c>
      <c r="T202" s="236">
        <v>0</v>
      </c>
      <c r="U202" s="236">
        <v>0</v>
      </c>
      <c r="V202" s="236">
        <v>0</v>
      </c>
      <c r="W202" s="236" t="s">
        <v>639</v>
      </c>
    </row>
    <row r="203" spans="13:23" ht="16.5" thickBot="1" x14ac:dyDescent="0.3">
      <c r="M203" s="267" t="s">
        <v>194</v>
      </c>
      <c r="N203" s="236" t="s">
        <v>340</v>
      </c>
      <c r="O203" s="236" t="s">
        <v>52</v>
      </c>
      <c r="P203" s="236" t="s">
        <v>317</v>
      </c>
      <c r="Q203" s="304">
        <v>0.85027124089933659</v>
      </c>
      <c r="R203" s="304">
        <v>0.44727470950716514</v>
      </c>
      <c r="S203" s="304">
        <v>1.9010045120508108</v>
      </c>
      <c r="T203" s="236">
        <v>0</v>
      </c>
      <c r="U203" s="236">
        <v>0</v>
      </c>
      <c r="V203" s="236">
        <v>0</v>
      </c>
      <c r="W203" s="236" t="s">
        <v>639</v>
      </c>
    </row>
    <row r="204" spans="13:23" ht="16.5" thickBot="1" x14ac:dyDescent="0.3">
      <c r="M204" s="267" t="s">
        <v>194</v>
      </c>
      <c r="N204" s="236" t="s">
        <v>340</v>
      </c>
      <c r="O204" s="236" t="s">
        <v>52</v>
      </c>
      <c r="P204" s="236" t="s">
        <v>74</v>
      </c>
      <c r="Q204" s="304">
        <v>0.85027455616648329</v>
      </c>
      <c r="R204" s="304">
        <v>0.44101553770654439</v>
      </c>
      <c r="S204" s="304">
        <v>1.9279922893153563</v>
      </c>
      <c r="T204" s="236">
        <v>0</v>
      </c>
      <c r="U204" s="236">
        <v>0</v>
      </c>
      <c r="V204" s="236">
        <v>0</v>
      </c>
      <c r="W204" s="236" t="s">
        <v>639</v>
      </c>
    </row>
    <row r="205" spans="13:23" ht="16.5" thickBot="1" x14ac:dyDescent="0.3">
      <c r="M205" s="267" t="s">
        <v>194</v>
      </c>
      <c r="N205" s="236" t="s">
        <v>340</v>
      </c>
      <c r="O205" s="236" t="s">
        <v>52</v>
      </c>
      <c r="P205" s="236" t="s">
        <v>316</v>
      </c>
      <c r="Q205" s="304">
        <v>0.85170624970626696</v>
      </c>
      <c r="R205" s="304">
        <v>0.44727470950716508</v>
      </c>
      <c r="S205" s="304">
        <v>1.9042128508556395</v>
      </c>
      <c r="T205" s="236">
        <v>0</v>
      </c>
      <c r="U205" s="236">
        <v>0</v>
      </c>
      <c r="V205" s="236">
        <v>0</v>
      </c>
      <c r="W205" s="236" t="s">
        <v>639</v>
      </c>
    </row>
    <row r="206" spans="13:23" ht="16.5" thickBot="1" x14ac:dyDescent="0.3">
      <c r="M206" s="267" t="s">
        <v>194</v>
      </c>
      <c r="N206" s="236" t="s">
        <v>340</v>
      </c>
      <c r="O206" s="236" t="s">
        <v>52</v>
      </c>
      <c r="P206" s="236" t="s">
        <v>315</v>
      </c>
      <c r="Q206" s="304">
        <v>0.84073148657595942</v>
      </c>
      <c r="R206" s="304">
        <v>0.44101553770654439</v>
      </c>
      <c r="S206" s="304">
        <v>1.9063534381307661</v>
      </c>
      <c r="T206" s="236">
        <v>0</v>
      </c>
      <c r="U206" s="236">
        <v>0</v>
      </c>
      <c r="V206" s="236">
        <v>0</v>
      </c>
      <c r="W206" s="236" t="s">
        <v>639</v>
      </c>
    </row>
    <row r="207" spans="13:23" ht="16.5" thickBot="1" x14ac:dyDescent="0.3">
      <c r="M207" s="267" t="s">
        <v>194</v>
      </c>
      <c r="N207" s="236" t="s">
        <v>340</v>
      </c>
      <c r="O207" s="236" t="s">
        <v>52</v>
      </c>
      <c r="P207" s="236" t="s">
        <v>314</v>
      </c>
      <c r="Q207" s="304">
        <v>0.83591931474531977</v>
      </c>
      <c r="R207" s="304">
        <v>0.44727470950716502</v>
      </c>
      <c r="S207" s="304">
        <v>1.8689170144817429</v>
      </c>
      <c r="T207" s="236">
        <v>0</v>
      </c>
      <c r="U207" s="236">
        <v>0</v>
      </c>
      <c r="V207" s="236">
        <v>0</v>
      </c>
      <c r="W207" s="236" t="s">
        <v>639</v>
      </c>
    </row>
    <row r="208" spans="13:23" ht="16.5" thickBot="1" x14ac:dyDescent="0.3">
      <c r="M208" s="267" t="s">
        <v>194</v>
      </c>
      <c r="N208" s="236" t="s">
        <v>340</v>
      </c>
      <c r="O208" s="236" t="s">
        <v>52</v>
      </c>
      <c r="P208" s="236" t="s">
        <v>313</v>
      </c>
      <c r="Q208" s="304">
        <v>0.85593786680444983</v>
      </c>
      <c r="R208" s="304">
        <v>0.44727470950716508</v>
      </c>
      <c r="S208" s="304">
        <v>1.9136737414632166</v>
      </c>
      <c r="T208" s="236">
        <v>0</v>
      </c>
      <c r="U208" s="236">
        <v>0</v>
      </c>
      <c r="V208" s="236">
        <v>0</v>
      </c>
      <c r="W208" s="236" t="s">
        <v>639</v>
      </c>
    </row>
    <row r="209" spans="13:23" ht="16.5" thickBot="1" x14ac:dyDescent="0.3">
      <c r="M209" s="267" t="s">
        <v>244</v>
      </c>
      <c r="N209" s="236" t="s">
        <v>309</v>
      </c>
      <c r="O209" s="236" t="s">
        <v>55</v>
      </c>
      <c r="P209" s="236" t="s">
        <v>305</v>
      </c>
      <c r="Q209" s="304">
        <v>0.90585713945359969</v>
      </c>
      <c r="R209" s="304">
        <v>0.55305290735207191</v>
      </c>
      <c r="S209" s="304">
        <v>1.6379213044746435</v>
      </c>
      <c r="T209" s="236">
        <v>0</v>
      </c>
      <c r="U209" s="236">
        <v>0</v>
      </c>
      <c r="V209" s="236">
        <v>0</v>
      </c>
      <c r="W209" s="236" t="s">
        <v>639</v>
      </c>
    </row>
    <row r="210" spans="13:23" ht="16.5" thickBot="1" x14ac:dyDescent="0.3">
      <c r="M210" s="267" t="s">
        <v>244</v>
      </c>
      <c r="N210" s="236" t="s">
        <v>309</v>
      </c>
      <c r="O210" s="236" t="s">
        <v>52</v>
      </c>
      <c r="P210" s="236" t="s">
        <v>305</v>
      </c>
      <c r="Q210" s="304">
        <v>0.90585713945359969</v>
      </c>
      <c r="R210" s="304">
        <v>0.55305290735207191</v>
      </c>
      <c r="S210" s="304">
        <v>1.6379213044746435</v>
      </c>
      <c r="T210" s="236">
        <v>0</v>
      </c>
      <c r="U210" s="236">
        <v>0</v>
      </c>
      <c r="V210" s="236">
        <v>0</v>
      </c>
      <c r="W210" s="236" t="s">
        <v>639</v>
      </c>
    </row>
    <row r="211" spans="13:23" ht="16.5" thickBot="1" x14ac:dyDescent="0.3">
      <c r="M211" s="267" t="s">
        <v>244</v>
      </c>
      <c r="N211" s="236" t="s">
        <v>307</v>
      </c>
      <c r="O211" s="236" t="s">
        <v>55</v>
      </c>
      <c r="P211" s="236" t="s">
        <v>304</v>
      </c>
      <c r="Q211" s="304">
        <v>0.9221411665781285</v>
      </c>
      <c r="R211" s="304">
        <v>0.60052488866553611</v>
      </c>
      <c r="S211" s="304">
        <v>1.5355586154426939</v>
      </c>
      <c r="T211" s="236">
        <v>0</v>
      </c>
      <c r="U211" s="236">
        <v>0</v>
      </c>
      <c r="V211" s="236">
        <v>0</v>
      </c>
      <c r="W211" s="236" t="s">
        <v>639</v>
      </c>
    </row>
    <row r="212" spans="13:23" ht="16.5" thickBot="1" x14ac:dyDescent="0.3">
      <c r="M212" s="267" t="s">
        <v>244</v>
      </c>
      <c r="N212" s="236" t="s">
        <v>307</v>
      </c>
      <c r="O212" s="236" t="s">
        <v>52</v>
      </c>
      <c r="P212" s="236" t="s">
        <v>304</v>
      </c>
      <c r="Q212" s="304">
        <v>0.9221411665781285</v>
      </c>
      <c r="R212" s="304">
        <v>0.60052488866553611</v>
      </c>
      <c r="S212" s="304">
        <v>1.5355586154426939</v>
      </c>
      <c r="T212" s="236">
        <v>0</v>
      </c>
      <c r="U212" s="236">
        <v>0</v>
      </c>
      <c r="V212" s="236">
        <v>0</v>
      </c>
      <c r="W212" s="236" t="s">
        <v>639</v>
      </c>
    </row>
    <row r="213" spans="13:23" ht="16.5" thickBot="1" x14ac:dyDescent="0.3">
      <c r="M213" s="267" t="s">
        <v>244</v>
      </c>
      <c r="N213" s="236" t="s">
        <v>310</v>
      </c>
      <c r="O213" s="236" t="s">
        <v>55</v>
      </c>
      <c r="P213" s="236" t="s">
        <v>303</v>
      </c>
      <c r="Q213" s="304">
        <v>0.84194705526405578</v>
      </c>
      <c r="R213" s="304">
        <v>0.56975894250820514</v>
      </c>
      <c r="S213" s="304">
        <v>1.4777250385182517</v>
      </c>
      <c r="T213" s="236">
        <v>0</v>
      </c>
      <c r="U213" s="236">
        <v>0</v>
      </c>
      <c r="V213" s="236">
        <v>0</v>
      </c>
      <c r="W213" s="236" t="s">
        <v>639</v>
      </c>
    </row>
    <row r="214" spans="13:23" ht="16.5" thickBot="1" x14ac:dyDescent="0.3">
      <c r="M214" s="267" t="s">
        <v>244</v>
      </c>
      <c r="N214" s="236" t="s">
        <v>310</v>
      </c>
      <c r="O214" s="236" t="s">
        <v>52</v>
      </c>
      <c r="P214" s="236" t="s">
        <v>303</v>
      </c>
      <c r="Q214" s="304">
        <v>0.84194705526405578</v>
      </c>
      <c r="R214" s="304">
        <v>0.56975894250820514</v>
      </c>
      <c r="S214" s="304">
        <v>1.4777250385182517</v>
      </c>
      <c r="T214" s="236">
        <v>0</v>
      </c>
      <c r="U214" s="236">
        <v>0</v>
      </c>
      <c r="V214" s="236">
        <v>0</v>
      </c>
      <c r="W214" s="236" t="s">
        <v>639</v>
      </c>
    </row>
    <row r="215" spans="13:23" ht="16.5" thickBot="1" x14ac:dyDescent="0.3">
      <c r="M215" s="267" t="s">
        <v>244</v>
      </c>
      <c r="N215" s="236" t="s">
        <v>308</v>
      </c>
      <c r="O215" s="236" t="s">
        <v>55</v>
      </c>
      <c r="P215" s="236" t="s">
        <v>300</v>
      </c>
      <c r="Q215" s="304">
        <v>0.94994255150619555</v>
      </c>
      <c r="R215" s="304">
        <v>0.60052488866553611</v>
      </c>
      <c r="S215" s="304">
        <v>1.5818537573307281</v>
      </c>
      <c r="T215" s="236">
        <v>0</v>
      </c>
      <c r="U215" s="236">
        <v>0</v>
      </c>
      <c r="V215" s="236">
        <v>0</v>
      </c>
      <c r="W215" s="236" t="s">
        <v>639</v>
      </c>
    </row>
    <row r="216" spans="13:23" ht="16.5" thickBot="1" x14ac:dyDescent="0.3">
      <c r="M216" s="267" t="s">
        <v>244</v>
      </c>
      <c r="N216" s="236" t="s">
        <v>308</v>
      </c>
      <c r="O216" s="236" t="s">
        <v>52</v>
      </c>
      <c r="P216" s="236" t="s">
        <v>300</v>
      </c>
      <c r="Q216" s="304">
        <v>0.94994255150619555</v>
      </c>
      <c r="R216" s="304">
        <v>0.60052488866553611</v>
      </c>
      <c r="S216" s="304">
        <v>1.5818537573307281</v>
      </c>
      <c r="T216" s="236">
        <v>0</v>
      </c>
      <c r="U216" s="236">
        <v>0</v>
      </c>
      <c r="V216" s="236">
        <v>0</v>
      </c>
      <c r="W216" s="236" t="s">
        <v>639</v>
      </c>
    </row>
    <row r="217" spans="13:23" ht="16.5" thickBot="1" x14ac:dyDescent="0.3">
      <c r="M217" s="267" t="s">
        <v>244</v>
      </c>
      <c r="N217" s="236" t="s">
        <v>310</v>
      </c>
      <c r="O217" s="236" t="s">
        <v>55</v>
      </c>
      <c r="P217" s="236" t="s">
        <v>275</v>
      </c>
      <c r="Q217" s="304">
        <v>0.84194705526405578</v>
      </c>
      <c r="R217" s="304">
        <v>0.56975894250820514</v>
      </c>
      <c r="S217" s="304">
        <v>1.4777250385182517</v>
      </c>
      <c r="T217" s="236">
        <v>0</v>
      </c>
      <c r="U217" s="236">
        <v>0</v>
      </c>
      <c r="V217" s="236">
        <v>0</v>
      </c>
      <c r="W217" s="236" t="s">
        <v>639</v>
      </c>
    </row>
    <row r="218" spans="13:23" ht="16.5" thickBot="1" x14ac:dyDescent="0.3">
      <c r="M218" s="267" t="s">
        <v>244</v>
      </c>
      <c r="N218" s="236" t="s">
        <v>310</v>
      </c>
      <c r="O218" s="236" t="s">
        <v>52</v>
      </c>
      <c r="P218" s="236" t="s">
        <v>275</v>
      </c>
      <c r="Q218" s="304">
        <v>0.84194705526405578</v>
      </c>
      <c r="R218" s="304">
        <v>0.56975894250820514</v>
      </c>
      <c r="S218" s="304">
        <v>1.4777250385182517</v>
      </c>
      <c r="T218" s="236">
        <v>0</v>
      </c>
      <c r="U218" s="236">
        <v>0</v>
      </c>
      <c r="V218" s="236">
        <v>0</v>
      </c>
      <c r="W218" s="236" t="s">
        <v>639</v>
      </c>
    </row>
  </sheetData>
  <mergeCells count="28">
    <mergeCell ref="S8:S9"/>
    <mergeCell ref="AA8:AA9"/>
    <mergeCell ref="B6:K6"/>
    <mergeCell ref="M6:W6"/>
    <mergeCell ref="Y6:AH6"/>
    <mergeCell ref="AJ6:AT6"/>
    <mergeCell ref="B7:K7"/>
    <mergeCell ref="M7:W7"/>
    <mergeCell ref="Y7:AH7"/>
    <mergeCell ref="AJ7:AT7"/>
    <mergeCell ref="AB8:AB9"/>
    <mergeCell ref="D8:D9"/>
    <mergeCell ref="E8:E9"/>
    <mergeCell ref="F8:F9"/>
    <mergeCell ref="G8:G9"/>
    <mergeCell ref="H8:H9"/>
    <mergeCell ref="O8:O9"/>
    <mergeCell ref="P8:P9"/>
    <mergeCell ref="Q8:Q9"/>
    <mergeCell ref="R8:R9"/>
    <mergeCell ref="AO8:AO9"/>
    <mergeCell ref="AP8:AP9"/>
    <mergeCell ref="AC8:AC9"/>
    <mergeCell ref="AD8:AD9"/>
    <mergeCell ref="AE8:AE9"/>
    <mergeCell ref="AL8:AL9"/>
    <mergeCell ref="AM8:AM9"/>
    <mergeCell ref="AN8:AN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0A83-4BDE-4B03-9DCF-EA76BB460C04}">
  <dimension ref="A1:AR646"/>
  <sheetViews>
    <sheetView workbookViewId="0">
      <selection activeCell="A3" sqref="A3"/>
    </sheetView>
  </sheetViews>
  <sheetFormatPr defaultRowHeight="15" x14ac:dyDescent="0.25"/>
  <cols>
    <col min="2" max="2" width="19.140625" customWidth="1"/>
    <col min="3" max="3" width="34.140625" customWidth="1"/>
    <col min="4" max="4" width="14.5703125" customWidth="1"/>
    <col min="5" max="5" width="22.85546875" customWidth="1"/>
    <col min="24" max="24" width="14.28515625" customWidth="1"/>
    <col min="25" max="25" width="39.5703125" customWidth="1"/>
    <col min="26" max="26" width="12.28515625" customWidth="1"/>
    <col min="27" max="27" width="36.28515625" customWidth="1"/>
  </cols>
  <sheetData>
    <row r="1" spans="1:44" ht="15.75" x14ac:dyDescent="0.25">
      <c r="A1" s="143"/>
    </row>
    <row r="2" spans="1:44" ht="15.75" x14ac:dyDescent="0.25">
      <c r="A2" s="143"/>
    </row>
    <row r="3" spans="1:44" ht="15.75" x14ac:dyDescent="0.25">
      <c r="A3" s="143"/>
    </row>
    <row r="5" spans="1:44" ht="15.75" thickBot="1" x14ac:dyDescent="0.3"/>
    <row r="6" spans="1:44" ht="16.5" thickBot="1" x14ac:dyDescent="0.3">
      <c r="A6" s="237"/>
      <c r="B6" s="250" t="s">
        <v>717</v>
      </c>
      <c r="C6" s="249"/>
      <c r="D6" s="249"/>
      <c r="E6" s="249"/>
      <c r="F6" s="249"/>
      <c r="G6" s="249"/>
      <c r="H6" s="249"/>
      <c r="I6" s="249"/>
      <c r="J6" s="249"/>
      <c r="K6" s="248"/>
      <c r="L6" s="237"/>
      <c r="M6" s="250" t="s">
        <v>716</v>
      </c>
      <c r="N6" s="249"/>
      <c r="O6" s="249"/>
      <c r="P6" s="249"/>
      <c r="Q6" s="249"/>
      <c r="R6" s="249"/>
      <c r="S6" s="249"/>
      <c r="T6" s="249"/>
      <c r="U6" s="249"/>
      <c r="V6" s="248"/>
      <c r="W6" s="237"/>
      <c r="X6" s="250" t="s">
        <v>717</v>
      </c>
      <c r="Y6" s="249"/>
      <c r="Z6" s="249"/>
      <c r="AA6" s="249"/>
      <c r="AB6" s="249"/>
      <c r="AC6" s="249"/>
      <c r="AD6" s="249"/>
      <c r="AE6" s="249"/>
      <c r="AF6" s="249"/>
      <c r="AG6" s="248"/>
      <c r="AH6" s="237"/>
      <c r="AI6" s="250" t="s">
        <v>716</v>
      </c>
      <c r="AJ6" s="249"/>
      <c r="AK6" s="249"/>
      <c r="AL6" s="249"/>
      <c r="AM6" s="249"/>
      <c r="AN6" s="249"/>
      <c r="AO6" s="249"/>
      <c r="AP6" s="249"/>
      <c r="AQ6" s="249"/>
      <c r="AR6" s="248"/>
    </row>
    <row r="7" spans="1:44" ht="16.5" thickBot="1" x14ac:dyDescent="0.3">
      <c r="A7" s="237"/>
      <c r="B7" s="250" t="s">
        <v>724</v>
      </c>
      <c r="C7" s="249"/>
      <c r="D7" s="249"/>
      <c r="E7" s="249"/>
      <c r="F7" s="249"/>
      <c r="G7" s="249"/>
      <c r="H7" s="249"/>
      <c r="I7" s="249"/>
      <c r="J7" s="249"/>
      <c r="K7" s="248"/>
      <c r="L7" s="237"/>
      <c r="M7" s="250" t="s">
        <v>724</v>
      </c>
      <c r="N7" s="249"/>
      <c r="O7" s="249"/>
      <c r="P7" s="249"/>
      <c r="Q7" s="249"/>
      <c r="R7" s="249"/>
      <c r="S7" s="249"/>
      <c r="T7" s="249"/>
      <c r="U7" s="249"/>
      <c r="V7" s="248"/>
      <c r="W7" s="237"/>
      <c r="X7" s="250" t="s">
        <v>723</v>
      </c>
      <c r="Y7" s="249"/>
      <c r="Z7" s="249"/>
      <c r="AA7" s="249"/>
      <c r="AB7" s="249"/>
      <c r="AC7" s="249"/>
      <c r="AD7" s="249"/>
      <c r="AE7" s="249"/>
      <c r="AF7" s="249"/>
      <c r="AG7" s="248"/>
      <c r="AH7" s="237"/>
      <c r="AI7" s="250" t="s">
        <v>723</v>
      </c>
      <c r="AJ7" s="249"/>
      <c r="AK7" s="249"/>
      <c r="AL7" s="249"/>
      <c r="AM7" s="249"/>
      <c r="AN7" s="249"/>
      <c r="AO7" s="249"/>
      <c r="AP7" s="249"/>
      <c r="AQ7" s="249"/>
      <c r="AR7" s="248"/>
    </row>
    <row r="8" spans="1:44" ht="15.75" x14ac:dyDescent="0.25">
      <c r="A8" s="237"/>
      <c r="B8" s="261" t="s">
        <v>272</v>
      </c>
      <c r="C8" s="259" t="s">
        <v>271</v>
      </c>
      <c r="D8" s="260" t="s">
        <v>46</v>
      </c>
      <c r="E8" s="260" t="s">
        <v>42</v>
      </c>
      <c r="F8" s="260" t="s">
        <v>38</v>
      </c>
      <c r="G8" s="260" t="s">
        <v>647</v>
      </c>
      <c r="H8" s="260" t="s">
        <v>646</v>
      </c>
      <c r="I8" s="259" t="s">
        <v>10</v>
      </c>
      <c r="J8" s="259" t="s">
        <v>12</v>
      </c>
      <c r="K8" s="259" t="s">
        <v>6</v>
      </c>
      <c r="L8" s="237"/>
      <c r="M8" s="261" t="s">
        <v>272</v>
      </c>
      <c r="N8" s="259" t="s">
        <v>271</v>
      </c>
      <c r="O8" s="260" t="s">
        <v>46</v>
      </c>
      <c r="P8" s="260" t="s">
        <v>42</v>
      </c>
      <c r="Q8" s="260" t="s">
        <v>38</v>
      </c>
      <c r="R8" s="260" t="s">
        <v>647</v>
      </c>
      <c r="S8" s="260" t="s">
        <v>646</v>
      </c>
      <c r="T8" s="259" t="s">
        <v>10</v>
      </c>
      <c r="U8" s="259" t="s">
        <v>12</v>
      </c>
      <c r="V8" s="259" t="s">
        <v>6</v>
      </c>
      <c r="W8" s="237"/>
      <c r="X8" s="261" t="s">
        <v>272</v>
      </c>
      <c r="Y8" s="259" t="s">
        <v>271</v>
      </c>
      <c r="Z8" s="260" t="s">
        <v>46</v>
      </c>
      <c r="AA8" s="260" t="s">
        <v>42</v>
      </c>
      <c r="AB8" s="260" t="s">
        <v>38</v>
      </c>
      <c r="AC8" s="260" t="s">
        <v>647</v>
      </c>
      <c r="AD8" s="260" t="s">
        <v>646</v>
      </c>
      <c r="AE8" s="259" t="s">
        <v>10</v>
      </c>
      <c r="AF8" s="259" t="s">
        <v>12</v>
      </c>
      <c r="AG8" s="259" t="s">
        <v>6</v>
      </c>
      <c r="AH8" s="237"/>
      <c r="AI8" s="261" t="s">
        <v>272</v>
      </c>
      <c r="AJ8" s="259" t="s">
        <v>271</v>
      </c>
      <c r="AK8" s="260" t="s">
        <v>46</v>
      </c>
      <c r="AL8" s="260" t="s">
        <v>42</v>
      </c>
      <c r="AM8" s="260" t="s">
        <v>38</v>
      </c>
      <c r="AN8" s="260" t="s">
        <v>647</v>
      </c>
      <c r="AO8" s="260" t="s">
        <v>646</v>
      </c>
      <c r="AP8" s="259" t="s">
        <v>10</v>
      </c>
      <c r="AQ8" s="259" t="s">
        <v>12</v>
      </c>
      <c r="AR8" s="259" t="s">
        <v>6</v>
      </c>
    </row>
    <row r="9" spans="1:44" ht="16.5" thickBot="1" x14ac:dyDescent="0.3">
      <c r="A9" s="237"/>
      <c r="B9" s="258" t="s">
        <v>269</v>
      </c>
      <c r="C9" s="256" t="s">
        <v>39</v>
      </c>
      <c r="D9" s="257"/>
      <c r="E9" s="257"/>
      <c r="F9" s="257"/>
      <c r="G9" s="257"/>
      <c r="H9" s="257"/>
      <c r="I9" s="256" t="s">
        <v>11</v>
      </c>
      <c r="J9" s="256" t="s">
        <v>11</v>
      </c>
      <c r="K9" s="256" t="s">
        <v>13</v>
      </c>
      <c r="L9" s="237"/>
      <c r="M9" s="258" t="s">
        <v>269</v>
      </c>
      <c r="N9" s="256" t="s">
        <v>39</v>
      </c>
      <c r="O9" s="257"/>
      <c r="P9" s="257"/>
      <c r="Q9" s="257"/>
      <c r="R9" s="257"/>
      <c r="S9" s="257"/>
      <c r="T9" s="256" t="s">
        <v>11</v>
      </c>
      <c r="U9" s="256" t="s">
        <v>11</v>
      </c>
      <c r="V9" s="256" t="s">
        <v>13</v>
      </c>
      <c r="W9" s="237"/>
      <c r="X9" s="258" t="s">
        <v>269</v>
      </c>
      <c r="Y9" s="256" t="s">
        <v>39</v>
      </c>
      <c r="Z9" s="257"/>
      <c r="AA9" s="257"/>
      <c r="AB9" s="257"/>
      <c r="AC9" s="257"/>
      <c r="AD9" s="257"/>
      <c r="AE9" s="256" t="s">
        <v>11</v>
      </c>
      <c r="AF9" s="256" t="s">
        <v>11</v>
      </c>
      <c r="AG9" s="256" t="s">
        <v>13</v>
      </c>
      <c r="AH9" s="237"/>
      <c r="AI9" s="258" t="s">
        <v>269</v>
      </c>
      <c r="AJ9" s="256" t="s">
        <v>39</v>
      </c>
      <c r="AK9" s="257"/>
      <c r="AL9" s="257"/>
      <c r="AM9" s="257"/>
      <c r="AN9" s="257"/>
      <c r="AO9" s="257"/>
      <c r="AP9" s="256" t="s">
        <v>11</v>
      </c>
      <c r="AQ9" s="256" t="s">
        <v>11</v>
      </c>
      <c r="AR9" s="256" t="s">
        <v>13</v>
      </c>
    </row>
    <row r="10" spans="1:44" ht="16.5" thickBot="1" x14ac:dyDescent="0.3">
      <c r="A10" s="237"/>
      <c r="B10" s="267" t="s">
        <v>1</v>
      </c>
      <c r="C10" s="236" t="s">
        <v>533</v>
      </c>
      <c r="D10" s="236" t="s">
        <v>76</v>
      </c>
      <c r="E10" s="236" t="s">
        <v>49</v>
      </c>
      <c r="F10" s="304">
        <v>5.250190846131698</v>
      </c>
      <c r="G10" s="304">
        <v>0.57621423205510314</v>
      </c>
      <c r="H10" s="304">
        <v>9.1115258076958163</v>
      </c>
      <c r="I10" s="304">
        <v>0.69390165452957298</v>
      </c>
      <c r="J10" s="304">
        <v>0.40302137260871818</v>
      </c>
      <c r="K10" s="304">
        <v>4.4123982100000001</v>
      </c>
      <c r="L10" s="237"/>
      <c r="M10" s="267" t="s">
        <v>215</v>
      </c>
      <c r="N10" s="236"/>
      <c r="O10" s="236"/>
      <c r="P10" s="236"/>
      <c r="Q10" s="304"/>
      <c r="R10" s="304"/>
      <c r="S10" s="304"/>
      <c r="T10" s="236"/>
      <c r="U10" s="236"/>
      <c r="V10" s="236"/>
      <c r="W10" s="237"/>
      <c r="X10" s="267" t="s">
        <v>244</v>
      </c>
      <c r="Y10" s="236" t="s">
        <v>354</v>
      </c>
      <c r="Z10" s="236" t="s">
        <v>52</v>
      </c>
      <c r="AA10" s="236" t="s">
        <v>305</v>
      </c>
      <c r="AB10" s="304">
        <v>5.8895369470584917</v>
      </c>
      <c r="AC10" s="304">
        <v>1.0382809669404509</v>
      </c>
      <c r="AD10" s="304">
        <v>5.6723922855038502</v>
      </c>
      <c r="AE10" s="304">
        <v>0</v>
      </c>
      <c r="AF10" s="304">
        <v>0</v>
      </c>
      <c r="AG10" s="304">
        <v>2.9793975610000003E-3</v>
      </c>
      <c r="AH10" s="237"/>
      <c r="AI10" s="267" t="s">
        <v>215</v>
      </c>
      <c r="AJ10" s="236"/>
      <c r="AK10" s="236"/>
      <c r="AL10" s="236"/>
      <c r="AM10" s="304"/>
      <c r="AN10" s="304"/>
      <c r="AO10" s="304"/>
      <c r="AP10" s="236"/>
      <c r="AQ10" s="236"/>
      <c r="AR10" s="236"/>
    </row>
    <row r="11" spans="1:44" ht="16.5" thickBot="1" x14ac:dyDescent="0.3">
      <c r="A11" s="237"/>
      <c r="B11" s="267" t="s">
        <v>1</v>
      </c>
      <c r="C11" s="236" t="s">
        <v>533</v>
      </c>
      <c r="D11" s="236" t="s">
        <v>76</v>
      </c>
      <c r="E11" s="236" t="s">
        <v>100</v>
      </c>
      <c r="F11" s="304">
        <v>5.250190846131698</v>
      </c>
      <c r="G11" s="304">
        <v>0.57621423205510314</v>
      </c>
      <c r="H11" s="304">
        <v>9.1115258076958163</v>
      </c>
      <c r="I11" s="304">
        <v>7.1069406423991954E-2</v>
      </c>
      <c r="J11" s="304">
        <v>4.1277448382656068E-2</v>
      </c>
      <c r="K11" s="304">
        <v>0.45191781809999998</v>
      </c>
      <c r="L11" s="237"/>
      <c r="M11" s="305" t="s">
        <v>713</v>
      </c>
      <c r="N11" s="305"/>
      <c r="O11" s="305"/>
      <c r="P11" s="305"/>
      <c r="Q11" s="308"/>
      <c r="R11" s="308"/>
      <c r="S11" s="308"/>
      <c r="T11" s="305"/>
      <c r="U11" s="305"/>
      <c r="V11" s="305"/>
      <c r="W11" s="237"/>
      <c r="X11" s="267" t="s">
        <v>244</v>
      </c>
      <c r="Y11" s="236" t="s">
        <v>354</v>
      </c>
      <c r="Z11" s="236" t="s">
        <v>76</v>
      </c>
      <c r="AA11" s="236" t="s">
        <v>305</v>
      </c>
      <c r="AB11" s="304">
        <v>5.8895369470584917</v>
      </c>
      <c r="AC11" s="304">
        <v>1.0382809669404509</v>
      </c>
      <c r="AD11" s="304">
        <v>5.6723922855038502</v>
      </c>
      <c r="AE11" s="304">
        <v>0</v>
      </c>
      <c r="AF11" s="304">
        <v>0</v>
      </c>
      <c r="AG11" s="304">
        <v>0.17494245259999999</v>
      </c>
      <c r="AH11" s="237"/>
      <c r="AI11" s="305" t="s">
        <v>713</v>
      </c>
      <c r="AJ11" s="305"/>
      <c r="AK11" s="305"/>
      <c r="AL11" s="305"/>
      <c r="AM11" s="308"/>
      <c r="AN11" s="308"/>
      <c r="AO11" s="308"/>
      <c r="AP11" s="305"/>
      <c r="AQ11" s="305"/>
      <c r="AR11" s="305"/>
    </row>
    <row r="12" spans="1:44" ht="16.5" thickBot="1" x14ac:dyDescent="0.3">
      <c r="A12" s="237"/>
      <c r="B12" s="267" t="s">
        <v>1</v>
      </c>
      <c r="C12" s="236" t="s">
        <v>533</v>
      </c>
      <c r="D12" s="236" t="s">
        <v>76</v>
      </c>
      <c r="E12" s="236" t="s">
        <v>115</v>
      </c>
      <c r="F12" s="304">
        <v>5.250190846131698</v>
      </c>
      <c r="G12" s="304">
        <v>0.57621423205510314</v>
      </c>
      <c r="H12" s="304">
        <v>9.1115258076958163</v>
      </c>
      <c r="I12" s="304">
        <v>8.5872843941465805E-3</v>
      </c>
      <c r="J12" s="304">
        <v>4.987535511580027E-3</v>
      </c>
      <c r="K12" s="304">
        <v>5.460502658E-2</v>
      </c>
      <c r="L12" s="237"/>
      <c r="M12" s="306"/>
      <c r="N12" s="306"/>
      <c r="O12" s="306"/>
      <c r="P12" s="306"/>
      <c r="Q12" s="307"/>
      <c r="R12" s="307"/>
      <c r="S12" s="307"/>
      <c r="T12" s="306"/>
      <c r="U12" s="306"/>
      <c r="V12" s="306"/>
      <c r="W12" s="237"/>
      <c r="X12" s="267" t="s">
        <v>244</v>
      </c>
      <c r="Y12" s="236" t="s">
        <v>354</v>
      </c>
      <c r="Z12" s="236" t="s">
        <v>52</v>
      </c>
      <c r="AA12" s="236" t="s">
        <v>304</v>
      </c>
      <c r="AB12" s="304">
        <v>5.8895368991113219</v>
      </c>
      <c r="AC12" s="304">
        <v>1.0382809669404509</v>
      </c>
      <c r="AD12" s="304">
        <v>5.6723922393244717</v>
      </c>
      <c r="AE12" s="304">
        <v>0</v>
      </c>
      <c r="AF12" s="304">
        <v>0</v>
      </c>
      <c r="AG12" s="304">
        <v>7.1603584950000005E-3</v>
      </c>
      <c r="AH12" s="237"/>
      <c r="AI12" s="237"/>
      <c r="AJ12" s="237"/>
      <c r="AK12" s="237"/>
      <c r="AL12" s="237"/>
      <c r="AM12" s="237"/>
      <c r="AN12" s="237"/>
      <c r="AO12" s="237"/>
      <c r="AP12" s="237"/>
      <c r="AQ12" s="237"/>
      <c r="AR12" s="237"/>
    </row>
    <row r="13" spans="1:44" ht="16.5" thickBot="1" x14ac:dyDescent="0.3">
      <c r="B13" s="267" t="s">
        <v>1</v>
      </c>
      <c r="C13" s="236" t="s">
        <v>533</v>
      </c>
      <c r="D13" s="236" t="s">
        <v>52</v>
      </c>
      <c r="E13" s="236" t="s">
        <v>49</v>
      </c>
      <c r="F13" s="304">
        <v>5.250190846131698</v>
      </c>
      <c r="G13" s="304">
        <v>0.57621423205510314</v>
      </c>
      <c r="H13" s="304">
        <v>9.1115258076958163</v>
      </c>
      <c r="I13" s="304">
        <v>1.0781654615680274E-2</v>
      </c>
      <c r="J13" s="304">
        <v>6.2620361456702653E-3</v>
      </c>
      <c r="K13" s="304">
        <v>6.8558639710000008E-2</v>
      </c>
      <c r="X13" s="267" t="s">
        <v>244</v>
      </c>
      <c r="Y13" s="236" t="s">
        <v>354</v>
      </c>
      <c r="Z13" s="236" t="s">
        <v>76</v>
      </c>
      <c r="AA13" s="236" t="s">
        <v>304</v>
      </c>
      <c r="AB13" s="304">
        <v>5.8895368991113219</v>
      </c>
      <c r="AC13" s="304">
        <v>1.0382809669404509</v>
      </c>
      <c r="AD13" s="304">
        <v>5.6723922393244717</v>
      </c>
      <c r="AE13" s="304">
        <v>0</v>
      </c>
      <c r="AF13" s="304">
        <v>0</v>
      </c>
      <c r="AG13" s="304">
        <v>0.42043757189999997</v>
      </c>
    </row>
    <row r="14" spans="1:44" ht="16.5" thickBot="1" x14ac:dyDescent="0.3">
      <c r="B14" s="267" t="s">
        <v>1</v>
      </c>
      <c r="C14" s="236" t="s">
        <v>533</v>
      </c>
      <c r="D14" s="236" t="s">
        <v>52</v>
      </c>
      <c r="E14" s="236" t="s">
        <v>100</v>
      </c>
      <c r="F14" s="304">
        <v>5.250190846131698</v>
      </c>
      <c r="G14" s="304">
        <v>0.57621423205510314</v>
      </c>
      <c r="H14" s="304">
        <v>9.1115258076958163</v>
      </c>
      <c r="I14" s="304">
        <v>1.1042570496818279E-3</v>
      </c>
      <c r="J14" s="304">
        <v>6.4135773271406266E-4</v>
      </c>
      <c r="K14" s="304">
        <v>7.021775777E-3</v>
      </c>
      <c r="X14" s="267" t="s">
        <v>244</v>
      </c>
      <c r="Y14" s="236" t="s">
        <v>354</v>
      </c>
      <c r="Z14" s="236" t="s">
        <v>52</v>
      </c>
      <c r="AA14" s="236" t="s">
        <v>303</v>
      </c>
      <c r="AB14" s="304">
        <v>5.8895369470584917</v>
      </c>
      <c r="AC14" s="304">
        <v>1.0382809669404509</v>
      </c>
      <c r="AD14" s="304">
        <v>5.6723922855038502</v>
      </c>
      <c r="AE14" s="304">
        <v>0</v>
      </c>
      <c r="AF14" s="304">
        <v>0</v>
      </c>
      <c r="AG14" s="304">
        <v>1.1958568949999998E-3</v>
      </c>
    </row>
    <row r="15" spans="1:44" ht="16.5" thickBot="1" x14ac:dyDescent="0.3">
      <c r="B15" s="267" t="s">
        <v>1</v>
      </c>
      <c r="C15" s="236" t="s">
        <v>533</v>
      </c>
      <c r="D15" s="236" t="s">
        <v>52</v>
      </c>
      <c r="E15" s="236" t="s">
        <v>115</v>
      </c>
      <c r="F15" s="304">
        <v>5.250190846131698</v>
      </c>
      <c r="G15" s="304">
        <v>0.57621423205510314</v>
      </c>
      <c r="H15" s="304">
        <v>9.1115258076958163</v>
      </c>
      <c r="I15" s="304">
        <v>1.3342688226594186E-4</v>
      </c>
      <c r="J15" s="304">
        <v>7.7494966156518912E-5</v>
      </c>
      <c r="K15" s="304">
        <v>8.4843800650000005E-4</v>
      </c>
      <c r="X15" s="267" t="s">
        <v>244</v>
      </c>
      <c r="Y15" s="236" t="s">
        <v>354</v>
      </c>
      <c r="Z15" s="236" t="s">
        <v>76</v>
      </c>
      <c r="AA15" s="236" t="s">
        <v>303</v>
      </c>
      <c r="AB15" s="304">
        <v>5.8895369470584917</v>
      </c>
      <c r="AC15" s="304">
        <v>1.0382809669404509</v>
      </c>
      <c r="AD15" s="304">
        <v>5.6723922855038502</v>
      </c>
      <c r="AE15" s="304">
        <v>0</v>
      </c>
      <c r="AF15" s="304">
        <v>0</v>
      </c>
      <c r="AG15" s="304">
        <v>7.0217597309999991E-2</v>
      </c>
    </row>
    <row r="16" spans="1:44" ht="16.5" thickBot="1" x14ac:dyDescent="0.3">
      <c r="B16" s="267" t="s">
        <v>1</v>
      </c>
      <c r="C16" s="236" t="s">
        <v>523</v>
      </c>
      <c r="D16" s="236" t="s">
        <v>76</v>
      </c>
      <c r="E16" s="236" t="s">
        <v>49</v>
      </c>
      <c r="F16" s="304">
        <v>4.0462251268402811</v>
      </c>
      <c r="G16" s="304">
        <v>0.6085344469464935</v>
      </c>
      <c r="H16" s="304">
        <v>6.6491307881475645</v>
      </c>
      <c r="I16" s="304">
        <v>1.029673264398022</v>
      </c>
      <c r="J16" s="304">
        <v>0</v>
      </c>
      <c r="K16" s="304">
        <v>1.6679160279999998</v>
      </c>
      <c r="X16" s="267" t="s">
        <v>244</v>
      </c>
      <c r="Y16" s="236" t="s">
        <v>354</v>
      </c>
      <c r="Z16" s="236" t="s">
        <v>52</v>
      </c>
      <c r="AA16" s="236" t="s">
        <v>302</v>
      </c>
      <c r="AB16" s="304">
        <v>5.8895369470584917</v>
      </c>
      <c r="AC16" s="304">
        <v>1.0382809669404509</v>
      </c>
      <c r="AD16" s="304">
        <v>5.6723922855038502</v>
      </c>
      <c r="AE16" s="304">
        <v>0</v>
      </c>
      <c r="AF16" s="304">
        <v>0</v>
      </c>
      <c r="AG16" s="304">
        <v>2.4165231109999998E-3</v>
      </c>
    </row>
    <row r="17" spans="2:33" ht="16.5" thickBot="1" x14ac:dyDescent="0.3">
      <c r="B17" s="267" t="s">
        <v>1</v>
      </c>
      <c r="C17" s="236" t="s">
        <v>523</v>
      </c>
      <c r="D17" s="236" t="s">
        <v>76</v>
      </c>
      <c r="E17" s="236" t="s">
        <v>100</v>
      </c>
      <c r="F17" s="304">
        <v>4.0462251268402811</v>
      </c>
      <c r="G17" s="304">
        <v>0.6085344469464935</v>
      </c>
      <c r="H17" s="304">
        <v>6.6491307881475645</v>
      </c>
      <c r="I17" s="304">
        <v>0.69941877963612531</v>
      </c>
      <c r="J17" s="304">
        <v>0</v>
      </c>
      <c r="K17" s="304">
        <v>1.1329533680000001</v>
      </c>
      <c r="X17" s="267" t="s">
        <v>244</v>
      </c>
      <c r="Y17" s="236" t="s">
        <v>354</v>
      </c>
      <c r="Z17" s="236" t="s">
        <v>76</v>
      </c>
      <c r="AA17" s="236" t="s">
        <v>302</v>
      </c>
      <c r="AB17" s="304">
        <v>5.8895369470584917</v>
      </c>
      <c r="AC17" s="304">
        <v>1.0382809669404509</v>
      </c>
      <c r="AD17" s="304">
        <v>5.6723922855038502</v>
      </c>
      <c r="AE17" s="304">
        <v>0</v>
      </c>
      <c r="AF17" s="304">
        <v>0</v>
      </c>
      <c r="AG17" s="304">
        <v>0.14189193319999999</v>
      </c>
    </row>
    <row r="18" spans="2:33" ht="16.5" thickBot="1" x14ac:dyDescent="0.3">
      <c r="B18" s="267" t="s">
        <v>1</v>
      </c>
      <c r="C18" s="236" t="s">
        <v>523</v>
      </c>
      <c r="D18" s="236" t="s">
        <v>76</v>
      </c>
      <c r="E18" s="236" t="s">
        <v>115</v>
      </c>
      <c r="F18" s="304">
        <v>4.0462251268402811</v>
      </c>
      <c r="G18" s="304">
        <v>0.6085344469464935</v>
      </c>
      <c r="H18" s="304">
        <v>6.6491307881475645</v>
      </c>
      <c r="I18" s="304">
        <v>0.11728881393036864</v>
      </c>
      <c r="J18" s="304">
        <v>0</v>
      </c>
      <c r="K18" s="304">
        <v>0.1899902614</v>
      </c>
      <c r="X18" s="267" t="s">
        <v>244</v>
      </c>
      <c r="Y18" s="236" t="s">
        <v>354</v>
      </c>
      <c r="Z18" s="236" t="s">
        <v>52</v>
      </c>
      <c r="AA18" s="236" t="s">
        <v>301</v>
      </c>
      <c r="AB18" s="304">
        <v>5.8895369470584917</v>
      </c>
      <c r="AC18" s="304">
        <v>1.0382809669404509</v>
      </c>
      <c r="AD18" s="304">
        <v>5.6723922855038502</v>
      </c>
      <c r="AE18" s="304">
        <v>0</v>
      </c>
      <c r="AF18" s="304">
        <v>0</v>
      </c>
      <c r="AG18" s="304">
        <v>2.9224873670000004E-3</v>
      </c>
    </row>
    <row r="19" spans="2:33" ht="16.5" thickBot="1" x14ac:dyDescent="0.3">
      <c r="B19" s="267" t="s">
        <v>1</v>
      </c>
      <c r="C19" s="236" t="s">
        <v>523</v>
      </c>
      <c r="D19" s="236" t="s">
        <v>52</v>
      </c>
      <c r="E19" s="236" t="s">
        <v>49</v>
      </c>
      <c r="F19" s="304">
        <v>4.0462251268402811</v>
      </c>
      <c r="G19" s="304">
        <v>0.6085344469464935</v>
      </c>
      <c r="H19" s="304">
        <v>6.6491307881475645</v>
      </c>
      <c r="I19" s="304">
        <v>1.599878219748262E-2</v>
      </c>
      <c r="J19" s="304">
        <v>0</v>
      </c>
      <c r="K19" s="304">
        <v>2.5915624090000002E-2</v>
      </c>
      <c r="X19" s="267" t="s">
        <v>244</v>
      </c>
      <c r="Y19" s="236" t="s">
        <v>354</v>
      </c>
      <c r="Z19" s="236" t="s">
        <v>76</v>
      </c>
      <c r="AA19" s="236" t="s">
        <v>301</v>
      </c>
      <c r="AB19" s="304">
        <v>5.8895369470584917</v>
      </c>
      <c r="AC19" s="304">
        <v>1.0382809669404509</v>
      </c>
      <c r="AD19" s="304">
        <v>5.6723922855038502</v>
      </c>
      <c r="AE19" s="304">
        <v>0</v>
      </c>
      <c r="AF19" s="304">
        <v>0</v>
      </c>
      <c r="AG19" s="304">
        <v>0.17160083429999998</v>
      </c>
    </row>
    <row r="20" spans="2:33" ht="16.5" thickBot="1" x14ac:dyDescent="0.3">
      <c r="B20" s="267" t="s">
        <v>1</v>
      </c>
      <c r="C20" s="236" t="s">
        <v>523</v>
      </c>
      <c r="D20" s="236" t="s">
        <v>52</v>
      </c>
      <c r="E20" s="236" t="s">
        <v>100</v>
      </c>
      <c r="F20" s="304">
        <v>4.0462251268402811</v>
      </c>
      <c r="G20" s="304">
        <v>0.6085344469464935</v>
      </c>
      <c r="H20" s="304">
        <v>6.6491307881475645</v>
      </c>
      <c r="I20" s="304">
        <v>1.0867378213640167E-2</v>
      </c>
      <c r="J20" s="304">
        <v>0</v>
      </c>
      <c r="K20" s="304">
        <v>1.7603520390000002E-2</v>
      </c>
      <c r="X20" s="267" t="s">
        <v>244</v>
      </c>
      <c r="Y20" s="236" t="s">
        <v>354</v>
      </c>
      <c r="Z20" s="236" t="s">
        <v>52</v>
      </c>
      <c r="AA20" s="236" t="s">
        <v>300</v>
      </c>
      <c r="AB20" s="304">
        <v>5.8895369470584917</v>
      </c>
      <c r="AC20" s="304">
        <v>1.0382809669404509</v>
      </c>
      <c r="AD20" s="304">
        <v>5.6723922855038502</v>
      </c>
      <c r="AE20" s="304">
        <v>0</v>
      </c>
      <c r="AF20" s="304">
        <v>0</v>
      </c>
      <c r="AG20" s="304">
        <v>6.3525461999999998E-3</v>
      </c>
    </row>
    <row r="21" spans="2:33" ht="16.5" thickBot="1" x14ac:dyDescent="0.3">
      <c r="B21" s="267" t="s">
        <v>1</v>
      </c>
      <c r="C21" s="236" t="s">
        <v>523</v>
      </c>
      <c r="D21" s="236" t="s">
        <v>52</v>
      </c>
      <c r="E21" s="236" t="s">
        <v>115</v>
      </c>
      <c r="F21" s="304">
        <v>4.0462251268402811</v>
      </c>
      <c r="G21" s="304">
        <v>0.6085344469464935</v>
      </c>
      <c r="H21" s="304">
        <v>6.6491307881475645</v>
      </c>
      <c r="I21" s="304">
        <v>1.8224015813185016E-3</v>
      </c>
      <c r="J21" s="304">
        <v>0</v>
      </c>
      <c r="K21" s="304">
        <v>2.9520168309999997E-3</v>
      </c>
      <c r="X21" s="267" t="s">
        <v>244</v>
      </c>
      <c r="Y21" s="236" t="s">
        <v>354</v>
      </c>
      <c r="Z21" s="236" t="s">
        <v>76</v>
      </c>
      <c r="AA21" s="236" t="s">
        <v>300</v>
      </c>
      <c r="AB21" s="304">
        <v>5.8895369470584917</v>
      </c>
      <c r="AC21" s="304">
        <v>1.0382809669404509</v>
      </c>
      <c r="AD21" s="304">
        <v>5.6723922855038502</v>
      </c>
      <c r="AE21" s="304">
        <v>0</v>
      </c>
      <c r="AF21" s="304">
        <v>0</v>
      </c>
      <c r="AG21" s="304">
        <v>0.37300494140000001</v>
      </c>
    </row>
    <row r="22" spans="2:33" ht="16.5" thickBot="1" x14ac:dyDescent="0.3">
      <c r="B22" s="267" t="s">
        <v>1</v>
      </c>
      <c r="C22" s="236" t="s">
        <v>443</v>
      </c>
      <c r="D22" s="236" t="s">
        <v>76</v>
      </c>
      <c r="E22" s="236" t="s">
        <v>49</v>
      </c>
      <c r="F22" s="304">
        <v>3.5723963510984418</v>
      </c>
      <c r="G22" s="304">
        <v>0.56410860143689434</v>
      </c>
      <c r="H22" s="304">
        <v>6.3328166633142153</v>
      </c>
      <c r="I22" s="304">
        <v>0</v>
      </c>
      <c r="J22" s="304">
        <v>0</v>
      </c>
      <c r="K22" s="304">
        <v>0</v>
      </c>
      <c r="X22" s="267" t="s">
        <v>244</v>
      </c>
      <c r="Y22" s="236" t="s">
        <v>354</v>
      </c>
      <c r="Z22" s="236" t="s">
        <v>52</v>
      </c>
      <c r="AA22" s="236" t="s">
        <v>299</v>
      </c>
      <c r="AB22" s="304">
        <v>5.8895369470584917</v>
      </c>
      <c r="AC22" s="304">
        <v>1.0382809669404509</v>
      </c>
      <c r="AD22" s="304">
        <v>5.6723922855038502</v>
      </c>
      <c r="AE22" s="304">
        <v>0</v>
      </c>
      <c r="AF22" s="304">
        <v>0</v>
      </c>
      <c r="AG22" s="304">
        <v>6.7718432889999995E-4</v>
      </c>
    </row>
    <row r="23" spans="2:33" ht="16.5" thickBot="1" x14ac:dyDescent="0.3">
      <c r="B23" s="267" t="s">
        <v>1</v>
      </c>
      <c r="C23" s="236" t="s">
        <v>443</v>
      </c>
      <c r="D23" s="236" t="s">
        <v>76</v>
      </c>
      <c r="E23" s="236" t="s">
        <v>100</v>
      </c>
      <c r="F23" s="304">
        <v>3.5723963510984418</v>
      </c>
      <c r="G23" s="304">
        <v>0.56410860143689434</v>
      </c>
      <c r="H23" s="304">
        <v>6.3328166633142153</v>
      </c>
      <c r="I23" s="304">
        <v>0</v>
      </c>
      <c r="J23" s="304">
        <v>0</v>
      </c>
      <c r="K23" s="304">
        <v>0</v>
      </c>
      <c r="X23" s="267" t="s">
        <v>244</v>
      </c>
      <c r="Y23" s="236" t="s">
        <v>354</v>
      </c>
      <c r="Z23" s="236" t="s">
        <v>76</v>
      </c>
      <c r="AA23" s="236" t="s">
        <v>299</v>
      </c>
      <c r="AB23" s="304">
        <v>5.8895369470584917</v>
      </c>
      <c r="AC23" s="304">
        <v>1.0382809669404509</v>
      </c>
      <c r="AD23" s="304">
        <v>5.6723922855038502</v>
      </c>
      <c r="AE23" s="304">
        <v>0</v>
      </c>
      <c r="AF23" s="304">
        <v>0</v>
      </c>
      <c r="AG23" s="304">
        <v>3.9762497250000001E-2</v>
      </c>
    </row>
    <row r="24" spans="2:33" ht="16.5" thickBot="1" x14ac:dyDescent="0.3">
      <c r="B24" s="267" t="s">
        <v>1</v>
      </c>
      <c r="C24" s="236" t="s">
        <v>443</v>
      </c>
      <c r="D24" s="236" t="s">
        <v>76</v>
      </c>
      <c r="E24" s="236" t="s">
        <v>115</v>
      </c>
      <c r="F24" s="304">
        <v>3.5723963510984418</v>
      </c>
      <c r="G24" s="304">
        <v>0.56410860143689434</v>
      </c>
      <c r="H24" s="304">
        <v>6.3328166633142153</v>
      </c>
      <c r="I24" s="304">
        <v>0</v>
      </c>
      <c r="J24" s="304">
        <v>0</v>
      </c>
      <c r="K24" s="304">
        <v>0</v>
      </c>
      <c r="X24" s="267" t="s">
        <v>244</v>
      </c>
      <c r="Y24" s="236" t="s">
        <v>370</v>
      </c>
      <c r="Z24" s="236" t="s">
        <v>55</v>
      </c>
      <c r="AA24" s="236" t="s">
        <v>299</v>
      </c>
      <c r="AB24" s="304">
        <v>4.5493030588521872</v>
      </c>
      <c r="AC24" s="304">
        <v>1.0173985996884725</v>
      </c>
      <c r="AD24" s="304">
        <v>4.4715051310717202</v>
      </c>
      <c r="AE24" s="304">
        <v>0</v>
      </c>
      <c r="AF24" s="304">
        <v>0</v>
      </c>
      <c r="AG24" s="304">
        <v>1.382926558E-2</v>
      </c>
    </row>
    <row r="25" spans="2:33" ht="16.5" thickBot="1" x14ac:dyDescent="0.3">
      <c r="B25" s="267" t="s">
        <v>1</v>
      </c>
      <c r="C25" s="236" t="s">
        <v>443</v>
      </c>
      <c r="D25" s="236" t="s">
        <v>52</v>
      </c>
      <c r="E25" s="236" t="s">
        <v>49</v>
      </c>
      <c r="F25" s="304">
        <v>3.5723963510984418</v>
      </c>
      <c r="G25" s="304">
        <v>0.56410860143689434</v>
      </c>
      <c r="H25" s="304">
        <v>6.3328166633142153</v>
      </c>
      <c r="I25" s="304">
        <v>0</v>
      </c>
      <c r="J25" s="304">
        <v>0</v>
      </c>
      <c r="K25" s="304">
        <v>0</v>
      </c>
      <c r="X25" s="267" t="s">
        <v>244</v>
      </c>
      <c r="Y25" s="236" t="s">
        <v>370</v>
      </c>
      <c r="Z25" s="236" t="s">
        <v>52</v>
      </c>
      <c r="AA25" s="236" t="s">
        <v>299</v>
      </c>
      <c r="AB25" s="304">
        <v>4.5493030588521872</v>
      </c>
      <c r="AC25" s="304">
        <v>1.0173985996884725</v>
      </c>
      <c r="AD25" s="304">
        <v>4.4715051310717202</v>
      </c>
      <c r="AE25" s="304">
        <v>0</v>
      </c>
      <c r="AF25" s="304">
        <v>0</v>
      </c>
      <c r="AG25" s="304">
        <v>2.3552247859999999E-4</v>
      </c>
    </row>
    <row r="26" spans="2:33" ht="16.5" thickBot="1" x14ac:dyDescent="0.3">
      <c r="B26" s="267" t="s">
        <v>1</v>
      </c>
      <c r="C26" s="236" t="s">
        <v>443</v>
      </c>
      <c r="D26" s="236" t="s">
        <v>52</v>
      </c>
      <c r="E26" s="236" t="s">
        <v>100</v>
      </c>
      <c r="F26" s="304">
        <v>3.5723963510984418</v>
      </c>
      <c r="G26" s="304">
        <v>0.56410860143689434</v>
      </c>
      <c r="H26" s="304">
        <v>6.3328166633142153</v>
      </c>
      <c r="I26" s="304">
        <v>0</v>
      </c>
      <c r="J26" s="304">
        <v>0</v>
      </c>
      <c r="K26" s="304">
        <v>0</v>
      </c>
      <c r="X26" s="267" t="s">
        <v>244</v>
      </c>
      <c r="Y26" s="236" t="s">
        <v>354</v>
      </c>
      <c r="Z26" s="236" t="s">
        <v>52</v>
      </c>
      <c r="AA26" s="236" t="s">
        <v>298</v>
      </c>
      <c r="AB26" s="304">
        <v>5.8895369470584917</v>
      </c>
      <c r="AC26" s="304">
        <v>1.0382809669404509</v>
      </c>
      <c r="AD26" s="304">
        <v>5.6723922855038502</v>
      </c>
      <c r="AE26" s="304">
        <v>0</v>
      </c>
      <c r="AF26" s="304">
        <v>0</v>
      </c>
      <c r="AG26" s="304">
        <v>4.3890017239999997E-3</v>
      </c>
    </row>
    <row r="27" spans="2:33" ht="16.5" thickBot="1" x14ac:dyDescent="0.3">
      <c r="B27" s="267" t="s">
        <v>1</v>
      </c>
      <c r="C27" s="236" t="s">
        <v>443</v>
      </c>
      <c r="D27" s="236" t="s">
        <v>52</v>
      </c>
      <c r="E27" s="236" t="s">
        <v>115</v>
      </c>
      <c r="F27" s="304">
        <v>3.5723963510984418</v>
      </c>
      <c r="G27" s="304">
        <v>0.56410860143689434</v>
      </c>
      <c r="H27" s="304">
        <v>6.3328166633142153</v>
      </c>
      <c r="I27" s="304">
        <v>0</v>
      </c>
      <c r="J27" s="304">
        <v>0</v>
      </c>
      <c r="K27" s="304">
        <v>0</v>
      </c>
      <c r="X27" s="267" t="s">
        <v>244</v>
      </c>
      <c r="Y27" s="236" t="s">
        <v>354</v>
      </c>
      <c r="Z27" s="236" t="s">
        <v>76</v>
      </c>
      <c r="AA27" s="236" t="s">
        <v>298</v>
      </c>
      <c r="AB27" s="304">
        <v>5.8895369470584917</v>
      </c>
      <c r="AC27" s="304">
        <v>1.0382809669404509</v>
      </c>
      <c r="AD27" s="304">
        <v>5.6723922855038502</v>
      </c>
      <c r="AE27" s="304">
        <v>0</v>
      </c>
      <c r="AF27" s="304">
        <v>0</v>
      </c>
      <c r="AG27" s="304">
        <v>0.25771073179999998</v>
      </c>
    </row>
    <row r="28" spans="2:33" ht="16.5" thickBot="1" x14ac:dyDescent="0.3">
      <c r="B28" s="267" t="s">
        <v>1</v>
      </c>
      <c r="C28" s="236" t="s">
        <v>436</v>
      </c>
      <c r="D28" s="236" t="s">
        <v>76</v>
      </c>
      <c r="E28" s="236" t="s">
        <v>49</v>
      </c>
      <c r="F28" s="304">
        <v>4.6480736317905871</v>
      </c>
      <c r="G28" s="304">
        <v>0.57273764054124665</v>
      </c>
      <c r="H28" s="304">
        <v>8.1155372072247243</v>
      </c>
      <c r="I28" s="304">
        <v>7.147162056751009</v>
      </c>
      <c r="J28" s="304">
        <v>7.5040790673228068</v>
      </c>
      <c r="K28" s="304">
        <v>81.25353088</v>
      </c>
      <c r="X28" s="267" t="s">
        <v>244</v>
      </c>
      <c r="Y28" s="236" t="s">
        <v>354</v>
      </c>
      <c r="Z28" s="236" t="s">
        <v>52</v>
      </c>
      <c r="AA28" s="236" t="s">
        <v>297</v>
      </c>
      <c r="AB28" s="304">
        <v>5.8895369470584917</v>
      </c>
      <c r="AC28" s="304">
        <v>1.0382809669404509</v>
      </c>
      <c r="AD28" s="304">
        <v>5.6723922855038502</v>
      </c>
      <c r="AE28" s="304">
        <v>0</v>
      </c>
      <c r="AF28" s="304">
        <v>0</v>
      </c>
      <c r="AG28" s="304">
        <v>1.040455008E-3</v>
      </c>
    </row>
    <row r="29" spans="2:33" ht="16.5" thickBot="1" x14ac:dyDescent="0.3">
      <c r="B29" s="267" t="s">
        <v>1</v>
      </c>
      <c r="C29" s="236" t="s">
        <v>436</v>
      </c>
      <c r="D29" s="236" t="s">
        <v>76</v>
      </c>
      <c r="E29" s="236" t="s">
        <v>100</v>
      </c>
      <c r="F29" s="304">
        <v>4.6480736317905871</v>
      </c>
      <c r="G29" s="304">
        <v>0.57273764054124665</v>
      </c>
      <c r="H29" s="304">
        <v>8.1155372072247243</v>
      </c>
      <c r="I29" s="304">
        <v>1.0803849627829765</v>
      </c>
      <c r="J29" s="304">
        <v>1.134337534184235</v>
      </c>
      <c r="K29" s="304">
        <v>12.28251049</v>
      </c>
      <c r="X29" s="267" t="s">
        <v>244</v>
      </c>
      <c r="Y29" s="236" t="s">
        <v>354</v>
      </c>
      <c r="Z29" s="236" t="s">
        <v>76</v>
      </c>
      <c r="AA29" s="236" t="s">
        <v>297</v>
      </c>
      <c r="AB29" s="304">
        <v>5.8895369470584917</v>
      </c>
      <c r="AC29" s="304">
        <v>1.0382809669404509</v>
      </c>
      <c r="AD29" s="304">
        <v>5.6723922855038502</v>
      </c>
      <c r="AE29" s="304">
        <v>0</v>
      </c>
      <c r="AF29" s="304">
        <v>0</v>
      </c>
      <c r="AG29" s="304">
        <v>6.109280382E-2</v>
      </c>
    </row>
    <row r="30" spans="2:33" ht="16.5" thickBot="1" x14ac:dyDescent="0.3">
      <c r="B30" s="267" t="s">
        <v>1</v>
      </c>
      <c r="C30" s="236" t="s">
        <v>436</v>
      </c>
      <c r="D30" s="236" t="s">
        <v>76</v>
      </c>
      <c r="E30" s="236" t="s">
        <v>115</v>
      </c>
      <c r="F30" s="304">
        <v>4.6480736317905871</v>
      </c>
      <c r="G30" s="304">
        <v>0.57273764054124665</v>
      </c>
      <c r="H30" s="304">
        <v>8.1155372072247243</v>
      </c>
      <c r="I30" s="304">
        <v>8.310653548163438E-2</v>
      </c>
      <c r="J30" s="304">
        <v>8.7256733275885609E-2</v>
      </c>
      <c r="K30" s="304">
        <v>0.94480849789999999</v>
      </c>
      <c r="X30" s="267" t="s">
        <v>244</v>
      </c>
      <c r="Y30" s="236" t="s">
        <v>354</v>
      </c>
      <c r="Z30" s="236" t="s">
        <v>52</v>
      </c>
      <c r="AA30" s="236" t="s">
        <v>296</v>
      </c>
      <c r="AB30" s="304">
        <v>5.8895369470584917</v>
      </c>
      <c r="AC30" s="304">
        <v>1.0382809669404509</v>
      </c>
      <c r="AD30" s="304">
        <v>5.6723922855038502</v>
      </c>
      <c r="AE30" s="304">
        <v>0</v>
      </c>
      <c r="AF30" s="304">
        <v>0</v>
      </c>
      <c r="AG30" s="304">
        <v>7.7407400919999995E-4</v>
      </c>
    </row>
    <row r="31" spans="2:33" ht="16.5" thickBot="1" x14ac:dyDescent="0.3">
      <c r="B31" s="267" t="s">
        <v>1</v>
      </c>
      <c r="C31" s="236" t="s">
        <v>436</v>
      </c>
      <c r="D31" s="236" t="s">
        <v>52</v>
      </c>
      <c r="E31" s="236" t="s">
        <v>49</v>
      </c>
      <c r="F31" s="304">
        <v>4.6480736317905871</v>
      </c>
      <c r="G31" s="304">
        <v>0.57273764054124665</v>
      </c>
      <c r="H31" s="304">
        <v>8.1155372072247243</v>
      </c>
      <c r="I31" s="304">
        <v>0.11105065430516328</v>
      </c>
      <c r="J31" s="304">
        <v>0.11659633344912536</v>
      </c>
      <c r="K31" s="304">
        <v>1.262495197</v>
      </c>
      <c r="X31" s="267" t="s">
        <v>244</v>
      </c>
      <c r="Y31" s="236" t="s">
        <v>354</v>
      </c>
      <c r="Z31" s="236" t="s">
        <v>76</v>
      </c>
      <c r="AA31" s="236" t="s">
        <v>296</v>
      </c>
      <c r="AB31" s="304">
        <v>5.8895369470584917</v>
      </c>
      <c r="AC31" s="304">
        <v>1.0382809669404509</v>
      </c>
      <c r="AD31" s="304">
        <v>5.6723922855038502</v>
      </c>
      <c r="AE31" s="304">
        <v>0</v>
      </c>
      <c r="AF31" s="304">
        <v>0</v>
      </c>
      <c r="AG31" s="304">
        <v>4.5451606509999999E-2</v>
      </c>
    </row>
    <row r="32" spans="2:33" ht="16.5" thickBot="1" x14ac:dyDescent="0.3">
      <c r="B32" s="267" t="s">
        <v>1</v>
      </c>
      <c r="C32" s="236" t="s">
        <v>436</v>
      </c>
      <c r="D32" s="236" t="s">
        <v>52</v>
      </c>
      <c r="E32" s="236" t="s">
        <v>100</v>
      </c>
      <c r="F32" s="304">
        <v>4.6480736317905871</v>
      </c>
      <c r="G32" s="304">
        <v>0.57273764054124665</v>
      </c>
      <c r="H32" s="304">
        <v>8.1155372072247243</v>
      </c>
      <c r="I32" s="304">
        <v>1.6786726820526274E-2</v>
      </c>
      <c r="J32" s="304">
        <v>1.7625027156588792E-2</v>
      </c>
      <c r="K32" s="304">
        <v>0.19084229730000002</v>
      </c>
      <c r="X32" s="267" t="s">
        <v>244</v>
      </c>
      <c r="Y32" s="236" t="s">
        <v>354</v>
      </c>
      <c r="Z32" s="236" t="s">
        <v>52</v>
      </c>
      <c r="AA32" s="236" t="s">
        <v>295</v>
      </c>
      <c r="AB32" s="304">
        <v>5.8895369470584917</v>
      </c>
      <c r="AC32" s="304">
        <v>1.0382809669404509</v>
      </c>
      <c r="AD32" s="304">
        <v>5.6723922855038502</v>
      </c>
      <c r="AE32" s="304">
        <v>0</v>
      </c>
      <c r="AF32" s="304">
        <v>0</v>
      </c>
      <c r="AG32" s="304">
        <v>3.1574185120000001E-3</v>
      </c>
    </row>
    <row r="33" spans="2:33" ht="16.5" thickBot="1" x14ac:dyDescent="0.3">
      <c r="B33" s="267" t="s">
        <v>1</v>
      </c>
      <c r="C33" s="236" t="s">
        <v>436</v>
      </c>
      <c r="D33" s="236" t="s">
        <v>52</v>
      </c>
      <c r="E33" s="236" t="s">
        <v>115</v>
      </c>
      <c r="F33" s="304">
        <v>4.6480736317905871</v>
      </c>
      <c r="G33" s="304">
        <v>0.57273764054124665</v>
      </c>
      <c r="H33" s="304">
        <v>8.1155372072247243</v>
      </c>
      <c r="I33" s="304">
        <v>1.2912866780283834E-3</v>
      </c>
      <c r="J33" s="304">
        <v>1.3557713192403091E-3</v>
      </c>
      <c r="K33" s="304">
        <v>1.4680176709999999E-2</v>
      </c>
      <c r="X33" s="267" t="s">
        <v>244</v>
      </c>
      <c r="Y33" s="236" t="s">
        <v>354</v>
      </c>
      <c r="Z33" s="236" t="s">
        <v>76</v>
      </c>
      <c r="AA33" s="236" t="s">
        <v>295</v>
      </c>
      <c r="AB33" s="304">
        <v>5.8895369470584917</v>
      </c>
      <c r="AC33" s="304">
        <v>1.0382809669404509</v>
      </c>
      <c r="AD33" s="304">
        <v>5.6723922855038502</v>
      </c>
      <c r="AE33" s="304">
        <v>0</v>
      </c>
      <c r="AF33" s="304">
        <v>0</v>
      </c>
      <c r="AG33" s="304">
        <v>0.18539537839999998</v>
      </c>
    </row>
    <row r="34" spans="2:33" ht="16.5" thickBot="1" x14ac:dyDescent="0.3">
      <c r="B34" s="267" t="s">
        <v>1</v>
      </c>
      <c r="C34" s="236" t="s">
        <v>516</v>
      </c>
      <c r="D34" s="236" t="s">
        <v>76</v>
      </c>
      <c r="E34" s="236" t="s">
        <v>49</v>
      </c>
      <c r="F34" s="304">
        <v>4.096114888015455</v>
      </c>
      <c r="G34" s="304">
        <v>0.57273764054124676</v>
      </c>
      <c r="H34" s="304">
        <v>7.1518171638667871</v>
      </c>
      <c r="I34" s="304">
        <v>0</v>
      </c>
      <c r="J34" s="304">
        <v>0</v>
      </c>
      <c r="K34" s="304">
        <v>0</v>
      </c>
      <c r="X34" s="267" t="s">
        <v>244</v>
      </c>
      <c r="Y34" s="236" t="s">
        <v>354</v>
      </c>
      <c r="Z34" s="236" t="s">
        <v>52</v>
      </c>
      <c r="AA34" s="236" t="s">
        <v>275</v>
      </c>
      <c r="AB34" s="304">
        <v>5.8895369470584917</v>
      </c>
      <c r="AC34" s="304">
        <v>1.0382809669404509</v>
      </c>
      <c r="AD34" s="304">
        <v>5.6723922855038502</v>
      </c>
      <c r="AE34" s="304">
        <v>0</v>
      </c>
      <c r="AF34" s="304">
        <v>0</v>
      </c>
      <c r="AG34" s="304">
        <v>1.4646342360000001E-5</v>
      </c>
    </row>
    <row r="35" spans="2:33" ht="16.5" thickBot="1" x14ac:dyDescent="0.3">
      <c r="B35" s="267" t="s">
        <v>1</v>
      </c>
      <c r="C35" s="236" t="s">
        <v>516</v>
      </c>
      <c r="D35" s="236" t="s">
        <v>76</v>
      </c>
      <c r="E35" s="236" t="s">
        <v>100</v>
      </c>
      <c r="F35" s="304">
        <v>4.096114888015455</v>
      </c>
      <c r="G35" s="304">
        <v>0.57273764054124676</v>
      </c>
      <c r="H35" s="304">
        <v>7.1518171638667871</v>
      </c>
      <c r="I35" s="304">
        <v>0</v>
      </c>
      <c r="J35" s="304">
        <v>0</v>
      </c>
      <c r="K35" s="304">
        <v>0</v>
      </c>
      <c r="X35" s="267" t="s">
        <v>244</v>
      </c>
      <c r="Y35" s="236" t="s">
        <v>354</v>
      </c>
      <c r="Z35" s="236" t="s">
        <v>76</v>
      </c>
      <c r="AA35" s="236" t="s">
        <v>275</v>
      </c>
      <c r="AB35" s="304">
        <v>5.8895369470584917</v>
      </c>
      <c r="AC35" s="304">
        <v>1.0382809669404509</v>
      </c>
      <c r="AD35" s="304">
        <v>5.6723922855038502</v>
      </c>
      <c r="AE35" s="304">
        <v>0</v>
      </c>
      <c r="AF35" s="304">
        <v>0</v>
      </c>
      <c r="AG35" s="304">
        <v>8.5999501589999997E-4</v>
      </c>
    </row>
    <row r="36" spans="2:33" ht="16.5" thickBot="1" x14ac:dyDescent="0.3">
      <c r="B36" s="267" t="s">
        <v>1</v>
      </c>
      <c r="C36" s="236" t="s">
        <v>516</v>
      </c>
      <c r="D36" s="236" t="s">
        <v>76</v>
      </c>
      <c r="E36" s="236" t="s">
        <v>115</v>
      </c>
      <c r="F36" s="304">
        <v>4.096114888015455</v>
      </c>
      <c r="G36" s="304">
        <v>0.57273764054124676</v>
      </c>
      <c r="H36" s="304">
        <v>7.1518171638667871</v>
      </c>
      <c r="I36" s="304">
        <v>0</v>
      </c>
      <c r="J36" s="304">
        <v>0</v>
      </c>
      <c r="K36" s="304">
        <v>0</v>
      </c>
    </row>
    <row r="37" spans="2:33" ht="16.5" thickBot="1" x14ac:dyDescent="0.3">
      <c r="B37" s="267" t="s">
        <v>1</v>
      </c>
      <c r="C37" s="236" t="s">
        <v>516</v>
      </c>
      <c r="D37" s="236" t="s">
        <v>52</v>
      </c>
      <c r="E37" s="236" t="s">
        <v>49</v>
      </c>
      <c r="F37" s="304">
        <v>4.096114888015455</v>
      </c>
      <c r="G37" s="304">
        <v>0.57273764054124676</v>
      </c>
      <c r="H37" s="304">
        <v>7.1518171638667871</v>
      </c>
      <c r="I37" s="304">
        <v>0</v>
      </c>
      <c r="J37" s="304">
        <v>0</v>
      </c>
      <c r="K37" s="304">
        <v>0</v>
      </c>
    </row>
    <row r="38" spans="2:33" ht="16.5" thickBot="1" x14ac:dyDescent="0.3">
      <c r="B38" s="267" t="s">
        <v>1</v>
      </c>
      <c r="C38" s="236" t="s">
        <v>516</v>
      </c>
      <c r="D38" s="236" t="s">
        <v>52</v>
      </c>
      <c r="E38" s="236" t="s">
        <v>100</v>
      </c>
      <c r="F38" s="304">
        <v>4.096114888015455</v>
      </c>
      <c r="G38" s="304">
        <v>0.57273764054124676</v>
      </c>
      <c r="H38" s="304">
        <v>7.1518171638667871</v>
      </c>
      <c r="I38" s="304">
        <v>0</v>
      </c>
      <c r="J38" s="304">
        <v>0</v>
      </c>
      <c r="K38" s="304">
        <v>0</v>
      </c>
    </row>
    <row r="39" spans="2:33" ht="16.5" thickBot="1" x14ac:dyDescent="0.3">
      <c r="B39" s="267" t="s">
        <v>1</v>
      </c>
      <c r="C39" s="236" t="s">
        <v>516</v>
      </c>
      <c r="D39" s="236" t="s">
        <v>52</v>
      </c>
      <c r="E39" s="236" t="s">
        <v>115</v>
      </c>
      <c r="F39" s="304">
        <v>4.096114888015455</v>
      </c>
      <c r="G39" s="304">
        <v>0.57273764054124676</v>
      </c>
      <c r="H39" s="304">
        <v>7.1518171638667871</v>
      </c>
      <c r="I39" s="304">
        <v>0</v>
      </c>
      <c r="J39" s="304">
        <v>0</v>
      </c>
      <c r="K39" s="304">
        <v>0</v>
      </c>
    </row>
    <row r="40" spans="2:33" ht="16.5" thickBot="1" x14ac:dyDescent="0.3">
      <c r="B40" s="267" t="s">
        <v>1</v>
      </c>
      <c r="C40" s="236" t="s">
        <v>514</v>
      </c>
      <c r="D40" s="236" t="s">
        <v>76</v>
      </c>
      <c r="E40" s="236" t="s">
        <v>49</v>
      </c>
      <c r="F40" s="304">
        <v>5.5359410462291088</v>
      </c>
      <c r="G40" s="304">
        <v>0.64194948569781984</v>
      </c>
      <c r="H40" s="304">
        <v>8.6236396625684062</v>
      </c>
      <c r="I40" s="304">
        <v>0</v>
      </c>
      <c r="J40" s="304">
        <v>1.2397023700662569E-6</v>
      </c>
      <c r="K40" s="304">
        <v>21.282907329999997</v>
      </c>
    </row>
    <row r="41" spans="2:33" ht="16.5" thickBot="1" x14ac:dyDescent="0.3">
      <c r="B41" s="267" t="s">
        <v>1</v>
      </c>
      <c r="C41" s="236" t="s">
        <v>514</v>
      </c>
      <c r="D41" s="236" t="s">
        <v>76</v>
      </c>
      <c r="E41" s="236" t="s">
        <v>100</v>
      </c>
      <c r="F41" s="304">
        <v>5.5359410462291088</v>
      </c>
      <c r="G41" s="304">
        <v>0.64194948569781984</v>
      </c>
      <c r="H41" s="304">
        <v>8.6236396625684062</v>
      </c>
      <c r="I41" s="304">
        <v>0</v>
      </c>
      <c r="J41" s="304">
        <v>1.8739686982600546E-7</v>
      </c>
      <c r="K41" s="304">
        <v>3.2171836649999999</v>
      </c>
    </row>
    <row r="42" spans="2:33" ht="16.5" thickBot="1" x14ac:dyDescent="0.3">
      <c r="B42" s="267" t="s">
        <v>1</v>
      </c>
      <c r="C42" s="236" t="s">
        <v>514</v>
      </c>
      <c r="D42" s="236" t="s">
        <v>76</v>
      </c>
      <c r="E42" s="236" t="s">
        <v>115</v>
      </c>
      <c r="F42" s="304">
        <v>5.5359410462291088</v>
      </c>
      <c r="G42" s="304">
        <v>0.64194948569781984</v>
      </c>
      <c r="H42" s="304">
        <v>8.6236396625684062</v>
      </c>
      <c r="I42" s="304">
        <v>0</v>
      </c>
      <c r="J42" s="304">
        <v>1.4415143830529312E-8</v>
      </c>
      <c r="K42" s="304">
        <v>0.2474756665</v>
      </c>
    </row>
    <row r="43" spans="2:33" ht="16.5" thickBot="1" x14ac:dyDescent="0.3">
      <c r="B43" s="267" t="s">
        <v>1</v>
      </c>
      <c r="C43" s="236" t="s">
        <v>514</v>
      </c>
      <c r="D43" s="236" t="s">
        <v>52</v>
      </c>
      <c r="E43" s="236" t="s">
        <v>49</v>
      </c>
      <c r="F43" s="304">
        <v>5.5359410462291088</v>
      </c>
      <c r="G43" s="304">
        <v>0.64194948569781984</v>
      </c>
      <c r="H43" s="304">
        <v>8.6236396625684062</v>
      </c>
      <c r="I43" s="304">
        <v>0</v>
      </c>
      <c r="J43" s="304">
        <v>1.9262157222676737E-8</v>
      </c>
      <c r="K43" s="304">
        <v>0.33068800790000002</v>
      </c>
    </row>
    <row r="44" spans="2:33" ht="16.5" thickBot="1" x14ac:dyDescent="0.3">
      <c r="B44" s="267" t="s">
        <v>1</v>
      </c>
      <c r="C44" s="236" t="s">
        <v>514</v>
      </c>
      <c r="D44" s="236" t="s">
        <v>52</v>
      </c>
      <c r="E44" s="236" t="s">
        <v>100</v>
      </c>
      <c r="F44" s="304">
        <v>5.5359410462291088</v>
      </c>
      <c r="G44" s="304">
        <v>0.64194948569781984</v>
      </c>
      <c r="H44" s="304">
        <v>8.6236396625684062</v>
      </c>
      <c r="I44" s="304">
        <v>0</v>
      </c>
      <c r="J44" s="304">
        <v>2.9117214409622904E-9</v>
      </c>
      <c r="K44" s="304">
        <v>4.9987722130000002E-2</v>
      </c>
    </row>
    <row r="45" spans="2:33" ht="16.5" thickBot="1" x14ac:dyDescent="0.3">
      <c r="B45" s="267" t="s">
        <v>1</v>
      </c>
      <c r="C45" s="236" t="s">
        <v>514</v>
      </c>
      <c r="D45" s="236" t="s">
        <v>52</v>
      </c>
      <c r="E45" s="236" t="s">
        <v>115</v>
      </c>
      <c r="F45" s="304">
        <v>5.5359410462291088</v>
      </c>
      <c r="G45" s="304">
        <v>0.64194948569781984</v>
      </c>
      <c r="H45" s="304">
        <v>8.6236396625684062</v>
      </c>
      <c r="I45" s="304">
        <v>0</v>
      </c>
      <c r="J45" s="304">
        <v>2.2397857234586925E-10</v>
      </c>
      <c r="K45" s="304">
        <v>3.8452093939999998E-3</v>
      </c>
    </row>
    <row r="46" spans="2:33" ht="16.5" thickBot="1" x14ac:dyDescent="0.3">
      <c r="B46" s="267" t="s">
        <v>1</v>
      </c>
      <c r="C46" s="236" t="s">
        <v>420</v>
      </c>
      <c r="D46" s="236" t="s">
        <v>76</v>
      </c>
      <c r="E46" s="236" t="s">
        <v>49</v>
      </c>
      <c r="F46" s="304">
        <v>2.9033346695962692</v>
      </c>
      <c r="G46" s="304">
        <v>0.63964928178415426</v>
      </c>
      <c r="H46" s="304">
        <v>4.5389477519588333</v>
      </c>
      <c r="I46" s="304">
        <v>18.144201519818928</v>
      </c>
      <c r="J46" s="304">
        <v>0</v>
      </c>
      <c r="K46" s="304">
        <v>33.385332320000003</v>
      </c>
    </row>
    <row r="47" spans="2:33" ht="16.5" thickBot="1" x14ac:dyDescent="0.3">
      <c r="B47" s="267" t="s">
        <v>1</v>
      </c>
      <c r="C47" s="236" t="s">
        <v>420</v>
      </c>
      <c r="D47" s="236" t="s">
        <v>76</v>
      </c>
      <c r="E47" s="236" t="s">
        <v>100</v>
      </c>
      <c r="F47" s="304">
        <v>2.9033346695962692</v>
      </c>
      <c r="G47" s="304">
        <v>0.63964928178415426</v>
      </c>
      <c r="H47" s="304">
        <v>4.5389477519588333</v>
      </c>
      <c r="I47" s="304">
        <v>0</v>
      </c>
      <c r="J47" s="304">
        <v>0</v>
      </c>
      <c r="K47" s="304">
        <v>0</v>
      </c>
    </row>
    <row r="48" spans="2:33" ht="16.5" thickBot="1" x14ac:dyDescent="0.3">
      <c r="B48" s="267" t="s">
        <v>1</v>
      </c>
      <c r="C48" s="236" t="s">
        <v>420</v>
      </c>
      <c r="D48" s="236" t="s">
        <v>76</v>
      </c>
      <c r="E48" s="236" t="s">
        <v>115</v>
      </c>
      <c r="F48" s="304">
        <v>2.9033346695962692</v>
      </c>
      <c r="G48" s="304">
        <v>0.63964928178415426</v>
      </c>
      <c r="H48" s="304">
        <v>4.5389477519588333</v>
      </c>
      <c r="I48" s="304">
        <v>0</v>
      </c>
      <c r="J48" s="304">
        <v>0</v>
      </c>
      <c r="K48" s="304">
        <v>0</v>
      </c>
    </row>
    <row r="49" spans="2:11" ht="16.5" thickBot="1" x14ac:dyDescent="0.3">
      <c r="B49" s="267" t="s">
        <v>1</v>
      </c>
      <c r="C49" s="236" t="s">
        <v>420</v>
      </c>
      <c r="D49" s="236" t="s">
        <v>52</v>
      </c>
      <c r="E49" s="236" t="s">
        <v>49</v>
      </c>
      <c r="F49" s="304">
        <v>2.9033346695962692</v>
      </c>
      <c r="G49" s="304">
        <v>0.63964928178415426</v>
      </c>
      <c r="H49" s="304">
        <v>4.5389477519588333</v>
      </c>
      <c r="I49" s="304">
        <v>0.28191965360204196</v>
      </c>
      <c r="J49" s="304">
        <v>0</v>
      </c>
      <c r="K49" s="304">
        <v>0.51873218629999995</v>
      </c>
    </row>
    <row r="50" spans="2:11" ht="16.5" thickBot="1" x14ac:dyDescent="0.3">
      <c r="B50" s="267" t="s">
        <v>1</v>
      </c>
      <c r="C50" s="236" t="s">
        <v>420</v>
      </c>
      <c r="D50" s="236" t="s">
        <v>52</v>
      </c>
      <c r="E50" s="236" t="s">
        <v>100</v>
      </c>
      <c r="F50" s="304">
        <v>2.9033346695962692</v>
      </c>
      <c r="G50" s="304">
        <v>0.63964928178415426</v>
      </c>
      <c r="H50" s="304">
        <v>4.5389477519588333</v>
      </c>
      <c r="I50" s="304">
        <v>0</v>
      </c>
      <c r="J50" s="304">
        <v>0</v>
      </c>
      <c r="K50" s="304">
        <v>0</v>
      </c>
    </row>
    <row r="51" spans="2:11" ht="16.5" thickBot="1" x14ac:dyDescent="0.3">
      <c r="B51" s="267" t="s">
        <v>1</v>
      </c>
      <c r="C51" s="236" t="s">
        <v>420</v>
      </c>
      <c r="D51" s="236" t="s">
        <v>52</v>
      </c>
      <c r="E51" s="236" t="s">
        <v>115</v>
      </c>
      <c r="F51" s="304">
        <v>2.9033346695962692</v>
      </c>
      <c r="G51" s="304">
        <v>0.63964928178415426</v>
      </c>
      <c r="H51" s="304">
        <v>4.5389477519588333</v>
      </c>
      <c r="I51" s="304">
        <v>0</v>
      </c>
      <c r="J51" s="304">
        <v>0</v>
      </c>
      <c r="K51" s="304">
        <v>0</v>
      </c>
    </row>
    <row r="52" spans="2:11" ht="16.5" thickBot="1" x14ac:dyDescent="0.3">
      <c r="B52" s="267" t="s">
        <v>1</v>
      </c>
      <c r="C52" s="236" t="s">
        <v>408</v>
      </c>
      <c r="D52" s="236" t="s">
        <v>52</v>
      </c>
      <c r="E52" s="236" t="s">
        <v>49</v>
      </c>
      <c r="F52" s="304">
        <v>4.9090894013433184</v>
      </c>
      <c r="G52" s="304">
        <v>0.56334304494528353</v>
      </c>
      <c r="H52" s="304">
        <v>8.7142096550071546</v>
      </c>
      <c r="I52" s="304">
        <v>1.9983657363269449E-3</v>
      </c>
      <c r="J52" s="304">
        <v>4.3016819691050704E-3</v>
      </c>
      <c r="K52" s="304">
        <v>2.2186595082119998E-2</v>
      </c>
    </row>
    <row r="53" spans="2:11" ht="16.5" thickBot="1" x14ac:dyDescent="0.3">
      <c r="B53" s="267" t="s">
        <v>1</v>
      </c>
      <c r="C53" s="236" t="s">
        <v>408</v>
      </c>
      <c r="D53" s="236" t="s">
        <v>52</v>
      </c>
      <c r="E53" s="236" t="s">
        <v>100</v>
      </c>
      <c r="F53" s="304">
        <v>3.858868688696111</v>
      </c>
      <c r="G53" s="304">
        <v>0.56334304494528342</v>
      </c>
      <c r="H53" s="304">
        <v>6.849944671050153</v>
      </c>
      <c r="I53" s="304">
        <v>3.6277172172780774E-4</v>
      </c>
      <c r="J53" s="304">
        <v>7.8090238733076456E-4</v>
      </c>
      <c r="K53" s="304">
        <v>4.0276257498350005E-3</v>
      </c>
    </row>
    <row r="54" spans="2:11" ht="16.5" thickBot="1" x14ac:dyDescent="0.3">
      <c r="B54" s="267" t="s">
        <v>1</v>
      </c>
      <c r="C54" s="236" t="s">
        <v>408</v>
      </c>
      <c r="D54" s="236" t="s">
        <v>52</v>
      </c>
      <c r="E54" s="236" t="s">
        <v>115</v>
      </c>
      <c r="F54" s="304">
        <v>3.8281059123547077</v>
      </c>
      <c r="G54" s="304">
        <v>0.56334304494528353</v>
      </c>
      <c r="H54" s="304">
        <v>6.7953371337468527</v>
      </c>
      <c r="I54" s="304">
        <v>1.8925161244651524E-5</v>
      </c>
      <c r="J54" s="304">
        <v>4.0738301006980607E-5</v>
      </c>
      <c r="K54" s="304">
        <v>2.10114135649E-4</v>
      </c>
    </row>
    <row r="55" spans="2:11" ht="16.5" thickBot="1" x14ac:dyDescent="0.3">
      <c r="B55" s="267" t="s">
        <v>1</v>
      </c>
      <c r="C55" s="236" t="s">
        <v>405</v>
      </c>
      <c r="D55" s="236" t="s">
        <v>55</v>
      </c>
      <c r="E55" s="236" t="s">
        <v>49</v>
      </c>
      <c r="F55" s="304">
        <v>5.3205381944255095</v>
      </c>
      <c r="G55" s="304">
        <v>0.5789601024469323</v>
      </c>
      <c r="H55" s="304">
        <v>9.1898183863424201</v>
      </c>
      <c r="I55" s="304">
        <v>9.541870979194135E-2</v>
      </c>
      <c r="J55" s="304">
        <v>0.20539830921125721</v>
      </c>
      <c r="K55" s="304">
        <v>1.0593737867540001</v>
      </c>
    </row>
    <row r="56" spans="2:11" ht="16.5" thickBot="1" x14ac:dyDescent="0.3">
      <c r="B56" s="267" t="s">
        <v>1</v>
      </c>
      <c r="C56" s="236" t="s">
        <v>405</v>
      </c>
      <c r="D56" s="236" t="s">
        <v>55</v>
      </c>
      <c r="E56" s="236" t="s">
        <v>100</v>
      </c>
      <c r="F56" s="304">
        <v>4.5587220301486457</v>
      </c>
      <c r="G56" s="304">
        <v>0.5789601024469323</v>
      </c>
      <c r="H56" s="304">
        <v>7.8739830445682566</v>
      </c>
      <c r="I56" s="304">
        <v>0.24612959954694238</v>
      </c>
      <c r="J56" s="304">
        <v>0.52981856183152265</v>
      </c>
      <c r="K56" s="304">
        <v>2.732621793701</v>
      </c>
    </row>
    <row r="57" spans="2:11" ht="16.5" thickBot="1" x14ac:dyDescent="0.3">
      <c r="B57" s="267" t="s">
        <v>1</v>
      </c>
      <c r="C57" s="236" t="s">
        <v>405</v>
      </c>
      <c r="D57" s="236" t="s">
        <v>52</v>
      </c>
      <c r="E57" s="236" t="s">
        <v>49</v>
      </c>
      <c r="F57" s="304">
        <v>5.3205381944255095</v>
      </c>
      <c r="G57" s="304">
        <v>0.5789601024469323</v>
      </c>
      <c r="H57" s="304">
        <v>9.1898183863424201</v>
      </c>
      <c r="I57" s="304">
        <v>8.5660748492191359E-3</v>
      </c>
      <c r="J57" s="304">
        <v>1.8439332227852885E-2</v>
      </c>
      <c r="K57" s="304">
        <v>9.510372934639999E-2</v>
      </c>
    </row>
    <row r="58" spans="2:11" ht="16.5" thickBot="1" x14ac:dyDescent="0.3">
      <c r="B58" s="267" t="s">
        <v>1</v>
      </c>
      <c r="C58" s="236" t="s">
        <v>405</v>
      </c>
      <c r="D58" s="236" t="s">
        <v>52</v>
      </c>
      <c r="E58" s="236" t="s">
        <v>100</v>
      </c>
      <c r="F58" s="304">
        <v>4.5587220301486457</v>
      </c>
      <c r="G58" s="304">
        <v>0.5789601024469323</v>
      </c>
      <c r="H58" s="304">
        <v>7.8739830445682566</v>
      </c>
      <c r="I58" s="304">
        <v>1.6996864717555766E-3</v>
      </c>
      <c r="J58" s="304">
        <v>3.6587450013637396E-3</v>
      </c>
      <c r="K58" s="304">
        <v>1.8870547482819997E-2</v>
      </c>
    </row>
    <row r="59" spans="2:11" ht="16.5" thickBot="1" x14ac:dyDescent="0.3">
      <c r="B59" s="267" t="s">
        <v>1</v>
      </c>
      <c r="C59" s="236" t="s">
        <v>482</v>
      </c>
      <c r="D59" s="236" t="s">
        <v>55</v>
      </c>
      <c r="E59" s="236" t="s">
        <v>49</v>
      </c>
      <c r="F59" s="304">
        <v>1.4609729927231796</v>
      </c>
      <c r="G59" s="304">
        <v>0.55660702412263074</v>
      </c>
      <c r="H59" s="304">
        <v>2.6247836074761794</v>
      </c>
      <c r="I59" s="304">
        <v>0.1674302419505426</v>
      </c>
      <c r="J59" s="304">
        <v>0.13064409155510734</v>
      </c>
      <c r="K59" s="304">
        <v>1.5200082775000001</v>
      </c>
    </row>
    <row r="60" spans="2:11" ht="16.5" thickBot="1" x14ac:dyDescent="0.3">
      <c r="B60" s="267" t="s">
        <v>1</v>
      </c>
      <c r="C60" s="236" t="s">
        <v>482</v>
      </c>
      <c r="D60" s="236" t="s">
        <v>55</v>
      </c>
      <c r="E60" s="236" t="s">
        <v>100</v>
      </c>
      <c r="F60" s="304">
        <v>1.4609729927231796</v>
      </c>
      <c r="G60" s="304">
        <v>0.55660702412263074</v>
      </c>
      <c r="H60" s="304">
        <v>2.6247836074761794</v>
      </c>
      <c r="I60" s="304">
        <v>0.19577630790986686</v>
      </c>
      <c r="J60" s="304">
        <v>0.15276223456962307</v>
      </c>
      <c r="K60" s="304">
        <v>1.77734682274</v>
      </c>
    </row>
    <row r="61" spans="2:11" ht="16.5" thickBot="1" x14ac:dyDescent="0.3">
      <c r="B61" s="267" t="s">
        <v>1</v>
      </c>
      <c r="C61" s="236" t="s">
        <v>482</v>
      </c>
      <c r="D61" s="236" t="s">
        <v>55</v>
      </c>
      <c r="E61" s="236" t="s">
        <v>115</v>
      </c>
      <c r="F61" s="304">
        <v>1.4609729927231796</v>
      </c>
      <c r="G61" s="304">
        <v>0.55660702412263074</v>
      </c>
      <c r="H61" s="304">
        <v>2.6247836074761794</v>
      </c>
      <c r="I61" s="304">
        <v>9.4303652007621096E-3</v>
      </c>
      <c r="J61" s="304">
        <v>7.3584167372247556E-3</v>
      </c>
      <c r="K61" s="304">
        <v>8.5613166402999999E-2</v>
      </c>
    </row>
    <row r="62" spans="2:11" ht="16.5" thickBot="1" x14ac:dyDescent="0.3">
      <c r="B62" s="267" t="s">
        <v>1</v>
      </c>
      <c r="C62" s="236" t="s">
        <v>482</v>
      </c>
      <c r="D62" s="236" t="s">
        <v>52</v>
      </c>
      <c r="E62" s="236" t="s">
        <v>49</v>
      </c>
      <c r="F62" s="304">
        <v>1.4609729927231796</v>
      </c>
      <c r="G62" s="304">
        <v>0.55660702412263074</v>
      </c>
      <c r="H62" s="304">
        <v>2.6247836074761794</v>
      </c>
      <c r="I62" s="304">
        <v>2.6014854077656053E-3</v>
      </c>
      <c r="J62" s="304">
        <v>2.029912241850547E-3</v>
      </c>
      <c r="K62" s="304">
        <v>2.3617473806000003E-2</v>
      </c>
    </row>
    <row r="63" spans="2:11" ht="16.5" thickBot="1" x14ac:dyDescent="0.3">
      <c r="B63" s="267" t="s">
        <v>1</v>
      </c>
      <c r="C63" s="236" t="s">
        <v>482</v>
      </c>
      <c r="D63" s="236" t="s">
        <v>52</v>
      </c>
      <c r="E63" s="236" t="s">
        <v>100</v>
      </c>
      <c r="F63" s="304">
        <v>1.4609729927231796</v>
      </c>
      <c r="G63" s="304">
        <v>0.55660702412263074</v>
      </c>
      <c r="H63" s="304">
        <v>2.6247836074761794</v>
      </c>
      <c r="I63" s="304">
        <v>3.0419188222815534E-3</v>
      </c>
      <c r="J63" s="304">
        <v>2.3735778942417492E-3</v>
      </c>
      <c r="K63" s="304">
        <v>2.7615929688000005E-2</v>
      </c>
    </row>
    <row r="64" spans="2:11" ht="16.5" thickBot="1" x14ac:dyDescent="0.3">
      <c r="B64" s="267" t="s">
        <v>1</v>
      </c>
      <c r="C64" s="236" t="s">
        <v>482</v>
      </c>
      <c r="D64" s="236" t="s">
        <v>52</v>
      </c>
      <c r="E64" s="236" t="s">
        <v>115</v>
      </c>
      <c r="F64" s="304">
        <v>1.4609729927231796</v>
      </c>
      <c r="G64" s="304">
        <v>0.55660702412263074</v>
      </c>
      <c r="H64" s="304">
        <v>2.6247836074761794</v>
      </c>
      <c r="I64" s="304">
        <v>1.4652644115903727E-4</v>
      </c>
      <c r="J64" s="304">
        <v>1.1433307131981528E-4</v>
      </c>
      <c r="K64" s="304">
        <v>1.3302340176999999E-3</v>
      </c>
    </row>
    <row r="65" spans="2:11" ht="16.5" thickBot="1" x14ac:dyDescent="0.3">
      <c r="B65" s="267" t="s">
        <v>194</v>
      </c>
      <c r="C65" s="236" t="s">
        <v>477</v>
      </c>
      <c r="D65" s="236" t="s">
        <v>76</v>
      </c>
      <c r="E65" s="236" t="s">
        <v>323</v>
      </c>
      <c r="F65" s="304">
        <v>3.3343561312471013</v>
      </c>
      <c r="G65" s="304">
        <v>0.64164800003506983</v>
      </c>
      <c r="H65" s="304">
        <v>5.1965503376693434</v>
      </c>
      <c r="I65" s="304">
        <v>0</v>
      </c>
      <c r="J65" s="304">
        <v>0</v>
      </c>
      <c r="K65" s="304">
        <v>0</v>
      </c>
    </row>
    <row r="66" spans="2:11" ht="16.5" thickBot="1" x14ac:dyDescent="0.3">
      <c r="B66" s="267" t="s">
        <v>194</v>
      </c>
      <c r="C66" s="236" t="s">
        <v>477</v>
      </c>
      <c r="D66" s="236" t="s">
        <v>76</v>
      </c>
      <c r="E66" s="236" t="s">
        <v>322</v>
      </c>
      <c r="F66" s="304">
        <v>3.3343561312471013</v>
      </c>
      <c r="G66" s="304">
        <v>0.64164800003506983</v>
      </c>
      <c r="H66" s="304">
        <v>5.1965503376693434</v>
      </c>
      <c r="I66" s="304">
        <v>5.592469323406405E-2</v>
      </c>
      <c r="J66" s="304">
        <v>2.926491686338455E-2</v>
      </c>
      <c r="K66" s="304">
        <v>0.3443893032</v>
      </c>
    </row>
    <row r="67" spans="2:11" ht="16.5" thickBot="1" x14ac:dyDescent="0.3">
      <c r="B67" s="267" t="s">
        <v>194</v>
      </c>
      <c r="C67" s="236" t="s">
        <v>477</v>
      </c>
      <c r="D67" s="236" t="s">
        <v>76</v>
      </c>
      <c r="E67" s="236" t="s">
        <v>321</v>
      </c>
      <c r="F67" s="304">
        <v>3.3343561312471013</v>
      </c>
      <c r="G67" s="304">
        <v>0.64164800003506983</v>
      </c>
      <c r="H67" s="304">
        <v>5.1965503376693434</v>
      </c>
      <c r="I67" s="304">
        <v>0</v>
      </c>
      <c r="J67" s="304">
        <v>0</v>
      </c>
      <c r="K67" s="304">
        <v>0</v>
      </c>
    </row>
    <row r="68" spans="2:11" ht="16.5" thickBot="1" x14ac:dyDescent="0.3">
      <c r="B68" s="267" t="s">
        <v>194</v>
      </c>
      <c r="C68" s="236" t="s">
        <v>477</v>
      </c>
      <c r="D68" s="236" t="s">
        <v>76</v>
      </c>
      <c r="E68" s="236" t="s">
        <v>320</v>
      </c>
      <c r="F68" s="304">
        <v>3.3343561312471013</v>
      </c>
      <c r="G68" s="304">
        <v>0.64164800003506983</v>
      </c>
      <c r="H68" s="304">
        <v>5.1965503376693434</v>
      </c>
      <c r="I68" s="304">
        <v>2.782753824654647E-2</v>
      </c>
      <c r="J68" s="304">
        <v>1.4561914356676319E-2</v>
      </c>
      <c r="K68" s="304">
        <v>0.17136448949999999</v>
      </c>
    </row>
    <row r="69" spans="2:11" ht="16.5" thickBot="1" x14ac:dyDescent="0.3">
      <c r="B69" s="267" t="s">
        <v>194</v>
      </c>
      <c r="C69" s="236" t="s">
        <v>477</v>
      </c>
      <c r="D69" s="236" t="s">
        <v>76</v>
      </c>
      <c r="E69" s="236" t="s">
        <v>319</v>
      </c>
      <c r="F69" s="304">
        <v>3.3343561312471013</v>
      </c>
      <c r="G69" s="304">
        <v>0.64164800003506983</v>
      </c>
      <c r="H69" s="304">
        <v>5.1965503376693434</v>
      </c>
      <c r="I69" s="304">
        <v>6.0208035342971734E-2</v>
      </c>
      <c r="J69" s="304">
        <v>3.150635340001387E-2</v>
      </c>
      <c r="K69" s="304">
        <v>0.3707665101</v>
      </c>
    </row>
    <row r="70" spans="2:11" ht="16.5" thickBot="1" x14ac:dyDescent="0.3">
      <c r="B70" s="267" t="s">
        <v>194</v>
      </c>
      <c r="C70" s="236" t="s">
        <v>477</v>
      </c>
      <c r="D70" s="236" t="s">
        <v>76</v>
      </c>
      <c r="E70" s="236" t="s">
        <v>318</v>
      </c>
      <c r="F70" s="304">
        <v>3.3343561312471013</v>
      </c>
      <c r="G70" s="304">
        <v>0.64164800003506983</v>
      </c>
      <c r="H70" s="304">
        <v>5.1965503376693434</v>
      </c>
      <c r="I70" s="304">
        <v>0</v>
      </c>
      <c r="J70" s="304">
        <v>0</v>
      </c>
      <c r="K70" s="304">
        <v>0</v>
      </c>
    </row>
    <row r="71" spans="2:11" ht="16.5" thickBot="1" x14ac:dyDescent="0.3">
      <c r="B71" s="267" t="s">
        <v>194</v>
      </c>
      <c r="C71" s="236" t="s">
        <v>477</v>
      </c>
      <c r="D71" s="236" t="s">
        <v>76</v>
      </c>
      <c r="E71" s="236" t="s">
        <v>317</v>
      </c>
      <c r="F71" s="304">
        <v>3.3343561312471013</v>
      </c>
      <c r="G71" s="304">
        <v>0.64164800003506983</v>
      </c>
      <c r="H71" s="304">
        <v>5.1965503376693434</v>
      </c>
      <c r="I71" s="304">
        <v>5.7040853994873388E-2</v>
      </c>
      <c r="J71" s="304">
        <v>2.9848994307216842E-2</v>
      </c>
      <c r="K71" s="304">
        <v>0.35126272180000001</v>
      </c>
    </row>
    <row r="72" spans="2:11" ht="16.5" thickBot="1" x14ac:dyDescent="0.3">
      <c r="B72" s="267" t="s">
        <v>194</v>
      </c>
      <c r="C72" s="236" t="s">
        <v>477</v>
      </c>
      <c r="D72" s="236" t="s">
        <v>76</v>
      </c>
      <c r="E72" s="236" t="s">
        <v>74</v>
      </c>
      <c r="F72" s="304">
        <v>3.3343561312471013</v>
      </c>
      <c r="G72" s="304">
        <v>0.64164800003506983</v>
      </c>
      <c r="H72" s="304">
        <v>5.1965503376693434</v>
      </c>
      <c r="I72" s="304">
        <v>0</v>
      </c>
      <c r="J72" s="304">
        <v>0</v>
      </c>
      <c r="K72" s="304">
        <v>0</v>
      </c>
    </row>
    <row r="73" spans="2:11" ht="16.5" thickBot="1" x14ac:dyDescent="0.3">
      <c r="B73" s="267" t="s">
        <v>194</v>
      </c>
      <c r="C73" s="236" t="s">
        <v>477</v>
      </c>
      <c r="D73" s="236" t="s">
        <v>76</v>
      </c>
      <c r="E73" s="236" t="s">
        <v>316</v>
      </c>
      <c r="F73" s="304">
        <v>3.3343561312471013</v>
      </c>
      <c r="G73" s="304">
        <v>0.64164800003506983</v>
      </c>
      <c r="H73" s="304">
        <v>5.1965503376693434</v>
      </c>
      <c r="I73" s="304">
        <v>0</v>
      </c>
      <c r="J73" s="304">
        <v>0</v>
      </c>
      <c r="K73" s="304">
        <v>0</v>
      </c>
    </row>
    <row r="74" spans="2:11" ht="16.5" thickBot="1" x14ac:dyDescent="0.3">
      <c r="B74" s="267" t="s">
        <v>194</v>
      </c>
      <c r="C74" s="236" t="s">
        <v>477</v>
      </c>
      <c r="D74" s="236" t="s">
        <v>76</v>
      </c>
      <c r="E74" s="236" t="s">
        <v>315</v>
      </c>
      <c r="F74" s="304">
        <v>3.3343561312471013</v>
      </c>
      <c r="G74" s="304">
        <v>0.64164800003506983</v>
      </c>
      <c r="H74" s="304">
        <v>5.1965503376693434</v>
      </c>
      <c r="I74" s="304">
        <v>0.31548818497130809</v>
      </c>
      <c r="J74" s="304">
        <v>0.16509228697819137</v>
      </c>
      <c r="K74" s="304">
        <v>1.9428046880000001</v>
      </c>
    </row>
    <row r="75" spans="2:11" ht="16.5" thickBot="1" x14ac:dyDescent="0.3">
      <c r="B75" s="267" t="s">
        <v>194</v>
      </c>
      <c r="C75" s="236" t="s">
        <v>477</v>
      </c>
      <c r="D75" s="236" t="s">
        <v>76</v>
      </c>
      <c r="E75" s="236" t="s">
        <v>314</v>
      </c>
      <c r="F75" s="304">
        <v>3.3343561312471013</v>
      </c>
      <c r="G75" s="304">
        <v>0.64164800003506983</v>
      </c>
      <c r="H75" s="304">
        <v>5.1965503376693434</v>
      </c>
      <c r="I75" s="304">
        <v>0</v>
      </c>
      <c r="J75" s="304">
        <v>0</v>
      </c>
      <c r="K75" s="304">
        <v>0</v>
      </c>
    </row>
    <row r="76" spans="2:11" ht="16.5" thickBot="1" x14ac:dyDescent="0.3">
      <c r="B76" s="267" t="s">
        <v>194</v>
      </c>
      <c r="C76" s="236" t="s">
        <v>477</v>
      </c>
      <c r="D76" s="236" t="s">
        <v>76</v>
      </c>
      <c r="E76" s="236" t="s">
        <v>313</v>
      </c>
      <c r="F76" s="304">
        <v>3.3343561312471013</v>
      </c>
      <c r="G76" s="304">
        <v>0.64164800003506983</v>
      </c>
      <c r="H76" s="304">
        <v>5.1965503376693434</v>
      </c>
      <c r="I76" s="304">
        <v>3.988128771287075E-2</v>
      </c>
      <c r="J76" s="304">
        <v>2.0869539050255913E-2</v>
      </c>
      <c r="K76" s="304">
        <v>0.2455925655</v>
      </c>
    </row>
    <row r="77" spans="2:11" ht="16.5" thickBot="1" x14ac:dyDescent="0.3">
      <c r="B77" s="267" t="s">
        <v>194</v>
      </c>
      <c r="C77" s="236" t="s">
        <v>477</v>
      </c>
      <c r="D77" s="236" t="s">
        <v>76</v>
      </c>
      <c r="E77" s="236" t="s">
        <v>312</v>
      </c>
      <c r="F77" s="304">
        <v>3.3343561312471013</v>
      </c>
      <c r="G77" s="304">
        <v>0.64164800003506983</v>
      </c>
      <c r="H77" s="304">
        <v>5.1965503376693434</v>
      </c>
      <c r="I77" s="304">
        <v>0</v>
      </c>
      <c r="J77" s="304">
        <v>0</v>
      </c>
      <c r="K77" s="304">
        <v>0</v>
      </c>
    </row>
    <row r="78" spans="2:11" ht="16.5" thickBot="1" x14ac:dyDescent="0.3">
      <c r="B78" s="267" t="s">
        <v>194</v>
      </c>
      <c r="C78" s="236" t="s">
        <v>477</v>
      </c>
      <c r="D78" s="236" t="s">
        <v>52</v>
      </c>
      <c r="E78" s="236" t="s">
        <v>323</v>
      </c>
      <c r="F78" s="304">
        <v>3.3343561312471013</v>
      </c>
      <c r="G78" s="304">
        <v>0.64164800003506983</v>
      </c>
      <c r="H78" s="304">
        <v>5.1965503376693434</v>
      </c>
      <c r="I78" s="304">
        <v>0</v>
      </c>
      <c r="J78" s="304">
        <v>0</v>
      </c>
      <c r="K78" s="304">
        <v>0</v>
      </c>
    </row>
    <row r="79" spans="2:11" ht="16.5" thickBot="1" x14ac:dyDescent="0.3">
      <c r="B79" s="267" t="s">
        <v>194</v>
      </c>
      <c r="C79" s="236" t="s">
        <v>477</v>
      </c>
      <c r="D79" s="236" t="s">
        <v>52</v>
      </c>
      <c r="E79" s="236" t="s">
        <v>322</v>
      </c>
      <c r="F79" s="304">
        <v>3.3343561312471013</v>
      </c>
      <c r="G79" s="304">
        <v>0.64164800003506983</v>
      </c>
      <c r="H79" s="304">
        <v>5.1965503376693434</v>
      </c>
      <c r="I79" s="304">
        <v>8.3435805324312334E-4</v>
      </c>
      <c r="J79" s="304">
        <v>4.3661248100655817E-4</v>
      </c>
      <c r="K79" s="304">
        <v>5.1380521189999997E-3</v>
      </c>
    </row>
    <row r="80" spans="2:11" ht="16.5" thickBot="1" x14ac:dyDescent="0.3">
      <c r="B80" s="267" t="s">
        <v>194</v>
      </c>
      <c r="C80" s="236" t="s">
        <v>477</v>
      </c>
      <c r="D80" s="236" t="s">
        <v>52</v>
      </c>
      <c r="E80" s="236" t="s">
        <v>321</v>
      </c>
      <c r="F80" s="304">
        <v>3.3343561312471013</v>
      </c>
      <c r="G80" s="304">
        <v>0.64164800003506983</v>
      </c>
      <c r="H80" s="304">
        <v>5.1965503376693434</v>
      </c>
      <c r="I80" s="304">
        <v>0</v>
      </c>
      <c r="J80" s="304">
        <v>0</v>
      </c>
      <c r="K80" s="304">
        <v>0</v>
      </c>
    </row>
    <row r="81" spans="2:11" ht="16.5" thickBot="1" x14ac:dyDescent="0.3">
      <c r="B81" s="267" t="s">
        <v>194</v>
      </c>
      <c r="C81" s="236" t="s">
        <v>477</v>
      </c>
      <c r="D81" s="236" t="s">
        <v>52</v>
      </c>
      <c r="E81" s="236" t="s">
        <v>320</v>
      </c>
      <c r="F81" s="304">
        <v>3.3343561312471013</v>
      </c>
      <c r="G81" s="304">
        <v>0.64164800003506983</v>
      </c>
      <c r="H81" s="304">
        <v>5.1965503376693434</v>
      </c>
      <c r="I81" s="304">
        <v>4.1516777732595065E-4</v>
      </c>
      <c r="J81" s="304">
        <v>2.1725377083337406E-4</v>
      </c>
      <c r="K81" s="304">
        <v>2.556640605E-3</v>
      </c>
    </row>
    <row r="82" spans="2:11" ht="16.5" thickBot="1" x14ac:dyDescent="0.3">
      <c r="B82" s="267" t="s">
        <v>194</v>
      </c>
      <c r="C82" s="236" t="s">
        <v>477</v>
      </c>
      <c r="D82" s="236" t="s">
        <v>52</v>
      </c>
      <c r="E82" s="236" t="s">
        <v>319</v>
      </c>
      <c r="F82" s="304">
        <v>3.3343561312471013</v>
      </c>
      <c r="G82" s="304">
        <v>0.64164800003506983</v>
      </c>
      <c r="H82" s="304">
        <v>5.1965503376693434</v>
      </c>
      <c r="I82" s="304">
        <v>8.98262577319181E-4</v>
      </c>
      <c r="J82" s="304">
        <v>4.7005317555722333E-4</v>
      </c>
      <c r="K82" s="304">
        <v>5.5315819400000004E-3</v>
      </c>
    </row>
    <row r="83" spans="2:11" ht="16.5" thickBot="1" x14ac:dyDescent="0.3">
      <c r="B83" s="267" t="s">
        <v>194</v>
      </c>
      <c r="C83" s="236" t="s">
        <v>477</v>
      </c>
      <c r="D83" s="236" t="s">
        <v>52</v>
      </c>
      <c r="E83" s="236" t="s">
        <v>318</v>
      </c>
      <c r="F83" s="304">
        <v>3.3343561312471013</v>
      </c>
      <c r="G83" s="304">
        <v>0.64164800003506983</v>
      </c>
      <c r="H83" s="304">
        <v>5.1965503376693434</v>
      </c>
      <c r="I83" s="304">
        <v>0</v>
      </c>
      <c r="J83" s="304">
        <v>0</v>
      </c>
      <c r="K83" s="304">
        <v>0</v>
      </c>
    </row>
    <row r="84" spans="2:11" ht="16.5" thickBot="1" x14ac:dyDescent="0.3">
      <c r="B84" s="267" t="s">
        <v>194</v>
      </c>
      <c r="C84" s="236" t="s">
        <v>477</v>
      </c>
      <c r="D84" s="236" t="s">
        <v>52</v>
      </c>
      <c r="E84" s="236" t="s">
        <v>317</v>
      </c>
      <c r="F84" s="304">
        <v>3.3343561312471013</v>
      </c>
      <c r="G84" s="304">
        <v>0.64164800003506983</v>
      </c>
      <c r="H84" s="304">
        <v>5.1965503376693434</v>
      </c>
      <c r="I84" s="304">
        <v>8.5101040621418211E-4</v>
      </c>
      <c r="J84" s="304">
        <v>4.4532651584691261E-4</v>
      </c>
      <c r="K84" s="304">
        <v>5.2405988100000002E-3</v>
      </c>
    </row>
    <row r="85" spans="2:11" ht="16.5" thickBot="1" x14ac:dyDescent="0.3">
      <c r="B85" s="267" t="s">
        <v>194</v>
      </c>
      <c r="C85" s="236" t="s">
        <v>477</v>
      </c>
      <c r="D85" s="236" t="s">
        <v>52</v>
      </c>
      <c r="E85" s="236" t="s">
        <v>74</v>
      </c>
      <c r="F85" s="304">
        <v>3.3343561312471013</v>
      </c>
      <c r="G85" s="304">
        <v>0.64164800003506983</v>
      </c>
      <c r="H85" s="304">
        <v>5.1965503376693434</v>
      </c>
      <c r="I85" s="304">
        <v>0</v>
      </c>
      <c r="J85" s="304">
        <v>0</v>
      </c>
      <c r="K85" s="304">
        <v>0</v>
      </c>
    </row>
    <row r="86" spans="2:11" ht="16.5" thickBot="1" x14ac:dyDescent="0.3">
      <c r="B86" s="267" t="s">
        <v>194</v>
      </c>
      <c r="C86" s="236" t="s">
        <v>477</v>
      </c>
      <c r="D86" s="236" t="s">
        <v>52</v>
      </c>
      <c r="E86" s="236" t="s">
        <v>316</v>
      </c>
      <c r="F86" s="304">
        <v>3.3343561312471013</v>
      </c>
      <c r="G86" s="304">
        <v>0.64164800003506983</v>
      </c>
      <c r="H86" s="304">
        <v>5.1965503376693434</v>
      </c>
      <c r="I86" s="304">
        <v>0</v>
      </c>
      <c r="J86" s="304">
        <v>0</v>
      </c>
      <c r="K86" s="304">
        <v>0</v>
      </c>
    </row>
    <row r="87" spans="2:11" ht="16.5" thickBot="1" x14ac:dyDescent="0.3">
      <c r="B87" s="267" t="s">
        <v>194</v>
      </c>
      <c r="C87" s="236" t="s">
        <v>477</v>
      </c>
      <c r="D87" s="236" t="s">
        <v>52</v>
      </c>
      <c r="E87" s="236" t="s">
        <v>315</v>
      </c>
      <c r="F87" s="304">
        <v>3.3343561312471013</v>
      </c>
      <c r="G87" s="304">
        <v>0.64164800003506983</v>
      </c>
      <c r="H87" s="304">
        <v>5.1965503376693434</v>
      </c>
      <c r="I87" s="304">
        <v>4.7068672557506047E-3</v>
      </c>
      <c r="J87" s="304">
        <v>2.4630636479312236E-3</v>
      </c>
      <c r="K87" s="304">
        <v>2.8985312940000001E-2</v>
      </c>
    </row>
    <row r="88" spans="2:11" ht="16.5" thickBot="1" x14ac:dyDescent="0.3">
      <c r="B88" s="267" t="s">
        <v>194</v>
      </c>
      <c r="C88" s="236" t="s">
        <v>477</v>
      </c>
      <c r="D88" s="236" t="s">
        <v>52</v>
      </c>
      <c r="E88" s="236" t="s">
        <v>314</v>
      </c>
      <c r="F88" s="304">
        <v>3.3343561312471013</v>
      </c>
      <c r="G88" s="304">
        <v>0.64164800003506983</v>
      </c>
      <c r="H88" s="304">
        <v>5.1965503376693434</v>
      </c>
      <c r="I88" s="304">
        <v>0</v>
      </c>
      <c r="J88" s="304">
        <v>0</v>
      </c>
      <c r="K88" s="304">
        <v>0</v>
      </c>
    </row>
    <row r="89" spans="2:11" ht="16.5" thickBot="1" x14ac:dyDescent="0.3">
      <c r="B89" s="267" t="s">
        <v>194</v>
      </c>
      <c r="C89" s="236" t="s">
        <v>477</v>
      </c>
      <c r="D89" s="236" t="s">
        <v>52</v>
      </c>
      <c r="E89" s="236" t="s">
        <v>313</v>
      </c>
      <c r="F89" s="304">
        <v>3.3343561312471013</v>
      </c>
      <c r="G89" s="304">
        <v>0.64164800003506983</v>
      </c>
      <c r="H89" s="304">
        <v>5.1965503376693434</v>
      </c>
      <c r="I89" s="304">
        <v>5.9500144992953466E-4</v>
      </c>
      <c r="J89" s="304">
        <v>3.1135920393703548E-4</v>
      </c>
      <c r="K89" s="304">
        <v>3.6640725750000003E-3</v>
      </c>
    </row>
    <row r="90" spans="2:11" ht="16.5" thickBot="1" x14ac:dyDescent="0.3">
      <c r="B90" s="267" t="s">
        <v>194</v>
      </c>
      <c r="C90" s="236" t="s">
        <v>477</v>
      </c>
      <c r="D90" s="236" t="s">
        <v>52</v>
      </c>
      <c r="E90" s="236" t="s">
        <v>312</v>
      </c>
      <c r="F90" s="304">
        <v>3.3343561312471013</v>
      </c>
      <c r="G90" s="304">
        <v>0.64164800003506983</v>
      </c>
      <c r="H90" s="304">
        <v>5.1965503376693434</v>
      </c>
      <c r="I90" s="304">
        <v>0</v>
      </c>
      <c r="J90" s="304">
        <v>0</v>
      </c>
      <c r="K90" s="304">
        <v>0</v>
      </c>
    </row>
    <row r="91" spans="2:11" ht="16.5" thickBot="1" x14ac:dyDescent="0.3">
      <c r="B91" s="267" t="s">
        <v>194</v>
      </c>
      <c r="C91" s="236" t="s">
        <v>447</v>
      </c>
      <c r="D91" s="236" t="s">
        <v>76</v>
      </c>
      <c r="E91" s="236" t="s">
        <v>321</v>
      </c>
      <c r="F91" s="304">
        <v>4.7202581659917531</v>
      </c>
      <c r="G91" s="304">
        <v>0.61162612658256421</v>
      </c>
      <c r="H91" s="304">
        <v>7.7175548277605488</v>
      </c>
      <c r="I91" s="304">
        <v>0.33392022014070205</v>
      </c>
      <c r="J91" s="304">
        <v>1.7518201725994147</v>
      </c>
      <c r="K91" s="304">
        <v>4.7594491880000005</v>
      </c>
    </row>
    <row r="92" spans="2:11" ht="16.5" thickBot="1" x14ac:dyDescent="0.3">
      <c r="B92" s="267" t="s">
        <v>194</v>
      </c>
      <c r="C92" s="236" t="s">
        <v>447</v>
      </c>
      <c r="D92" s="236" t="s">
        <v>76</v>
      </c>
      <c r="E92" s="236" t="s">
        <v>320</v>
      </c>
      <c r="F92" s="304">
        <v>3.1753014015866383</v>
      </c>
      <c r="G92" s="304">
        <v>0.60985906389394395</v>
      </c>
      <c r="H92" s="304">
        <v>5.2066150846596768</v>
      </c>
      <c r="I92" s="304">
        <v>0.24878604928685913</v>
      </c>
      <c r="J92" s="304">
        <v>0.16547268052753042</v>
      </c>
      <c r="K92" s="304">
        <v>1.472163662</v>
      </c>
    </row>
    <row r="93" spans="2:11" ht="16.5" thickBot="1" x14ac:dyDescent="0.3">
      <c r="B93" s="267" t="s">
        <v>194</v>
      </c>
      <c r="C93" s="236" t="s">
        <v>447</v>
      </c>
      <c r="D93" s="236" t="s">
        <v>76</v>
      </c>
      <c r="E93" s="236" t="s">
        <v>315</v>
      </c>
      <c r="F93" s="304">
        <v>3.9335484716597939</v>
      </c>
      <c r="G93" s="304">
        <v>0.61162612658256443</v>
      </c>
      <c r="H93" s="304">
        <v>6.4312956898004554</v>
      </c>
      <c r="I93" s="304">
        <v>0.67067597344888441</v>
      </c>
      <c r="J93" s="304">
        <v>3.5185161865024019</v>
      </c>
      <c r="K93" s="304">
        <v>9.5593139459999996</v>
      </c>
    </row>
    <row r="94" spans="2:11" ht="16.5" thickBot="1" x14ac:dyDescent="0.3">
      <c r="B94" s="267" t="s">
        <v>194</v>
      </c>
      <c r="C94" s="236" t="s">
        <v>447</v>
      </c>
      <c r="D94" s="236" t="s">
        <v>76</v>
      </c>
      <c r="E94" s="236" t="s">
        <v>314</v>
      </c>
      <c r="F94" s="304">
        <v>4.6730555843318342</v>
      </c>
      <c r="G94" s="304">
        <v>0.61162612658256421</v>
      </c>
      <c r="H94" s="304">
        <v>7.640379279482941</v>
      </c>
      <c r="I94" s="304">
        <v>0.32354294170814479</v>
      </c>
      <c r="J94" s="304">
        <v>1.6973786485516209</v>
      </c>
      <c r="K94" s="304">
        <v>4.611539219</v>
      </c>
    </row>
    <row r="95" spans="2:11" ht="16.5" thickBot="1" x14ac:dyDescent="0.3">
      <c r="B95" s="267" t="s">
        <v>194</v>
      </c>
      <c r="C95" s="236" t="s">
        <v>447</v>
      </c>
      <c r="D95" s="236" t="s">
        <v>76</v>
      </c>
      <c r="E95" s="236" t="s">
        <v>312</v>
      </c>
      <c r="F95" s="304">
        <v>4.7629521023799581</v>
      </c>
      <c r="G95" s="304">
        <v>0.60985906389394384</v>
      </c>
      <c r="H95" s="304">
        <v>7.8099226269895174</v>
      </c>
      <c r="I95" s="304">
        <v>0.17021642212534097</v>
      </c>
      <c r="J95" s="304">
        <v>0.11321441744673237</v>
      </c>
      <c r="K95" s="304">
        <v>1.007236668</v>
      </c>
    </row>
    <row r="96" spans="2:11" ht="16.5" thickBot="1" x14ac:dyDescent="0.3">
      <c r="B96" s="267" t="s">
        <v>194</v>
      </c>
      <c r="C96" s="236" t="s">
        <v>447</v>
      </c>
      <c r="D96" s="236" t="s">
        <v>52</v>
      </c>
      <c r="E96" s="236" t="s">
        <v>321</v>
      </c>
      <c r="F96" s="304">
        <v>4.7202581659917531</v>
      </c>
      <c r="G96" s="304">
        <v>0.61162612658256421</v>
      </c>
      <c r="H96" s="304">
        <v>7.7175548277605488</v>
      </c>
      <c r="I96" s="304">
        <v>4.8954156414115785E-3</v>
      </c>
      <c r="J96" s="304">
        <v>2.5682445556216797E-2</v>
      </c>
      <c r="K96" s="304">
        <v>6.9775594869999999E-2</v>
      </c>
    </row>
    <row r="97" spans="2:11" ht="16.5" thickBot="1" x14ac:dyDescent="0.3">
      <c r="B97" s="267" t="s">
        <v>194</v>
      </c>
      <c r="C97" s="236" t="s">
        <v>447</v>
      </c>
      <c r="D97" s="236" t="s">
        <v>52</v>
      </c>
      <c r="E97" s="236" t="s">
        <v>320</v>
      </c>
      <c r="F97" s="304">
        <v>3.1753014015866383</v>
      </c>
      <c r="G97" s="304">
        <v>0.60985906389394395</v>
      </c>
      <c r="H97" s="304">
        <v>5.2066150846596768</v>
      </c>
      <c r="I97" s="304">
        <v>3.6149206383885735E-3</v>
      </c>
      <c r="J97" s="304">
        <v>2.4043575178073462E-3</v>
      </c>
      <c r="K97" s="304">
        <v>2.1390889159999999E-2</v>
      </c>
    </row>
    <row r="98" spans="2:11" ht="16.5" thickBot="1" x14ac:dyDescent="0.3">
      <c r="B98" s="267" t="s">
        <v>194</v>
      </c>
      <c r="C98" s="236" t="s">
        <v>447</v>
      </c>
      <c r="D98" s="236" t="s">
        <v>52</v>
      </c>
      <c r="E98" s="236" t="s">
        <v>315</v>
      </c>
      <c r="F98" s="304">
        <v>3.9335484716597939</v>
      </c>
      <c r="G98" s="304">
        <v>0.61162612658256443</v>
      </c>
      <c r="H98" s="304">
        <v>6.4312956898004554</v>
      </c>
      <c r="I98" s="304">
        <v>9.7975144072883092E-3</v>
      </c>
      <c r="J98" s="304">
        <v>5.1399952278388492E-2</v>
      </c>
      <c r="K98" s="304">
        <v>0.13964644600000001</v>
      </c>
    </row>
    <row r="99" spans="2:11" ht="16.5" thickBot="1" x14ac:dyDescent="0.3">
      <c r="B99" s="267" t="s">
        <v>194</v>
      </c>
      <c r="C99" s="236" t="s">
        <v>447</v>
      </c>
      <c r="D99" s="236" t="s">
        <v>52</v>
      </c>
      <c r="E99" s="236" t="s">
        <v>314</v>
      </c>
      <c r="F99" s="304">
        <v>4.6730555843318342</v>
      </c>
      <c r="G99" s="304">
        <v>0.61162612658256421</v>
      </c>
      <c r="H99" s="304">
        <v>7.640379279482941</v>
      </c>
      <c r="I99" s="304">
        <v>4.74243085907967E-3</v>
      </c>
      <c r="J99" s="304">
        <v>2.4879853165504898E-2</v>
      </c>
      <c r="K99" s="304">
        <v>6.7595064150000009E-2</v>
      </c>
    </row>
    <row r="100" spans="2:11" ht="16.5" thickBot="1" x14ac:dyDescent="0.3">
      <c r="B100" s="267" t="s">
        <v>194</v>
      </c>
      <c r="C100" s="236" t="s">
        <v>447</v>
      </c>
      <c r="D100" s="236" t="s">
        <v>52</v>
      </c>
      <c r="E100" s="236" t="s">
        <v>312</v>
      </c>
      <c r="F100" s="304">
        <v>4.7629521023799581</v>
      </c>
      <c r="G100" s="304">
        <v>0.60985906389394384</v>
      </c>
      <c r="H100" s="304">
        <v>7.8099226269895174</v>
      </c>
      <c r="I100" s="304">
        <v>2.4954467754614131E-3</v>
      </c>
      <c r="J100" s="304">
        <v>1.6597725967072269E-3</v>
      </c>
      <c r="K100" s="304">
        <v>1.4766527599999999E-2</v>
      </c>
    </row>
    <row r="101" spans="2:11" ht="16.5" thickBot="1" x14ac:dyDescent="0.3">
      <c r="B101" s="267" t="s">
        <v>194</v>
      </c>
      <c r="C101" s="236" t="s">
        <v>449</v>
      </c>
      <c r="D101" s="236" t="s">
        <v>76</v>
      </c>
      <c r="E101" s="236" t="s">
        <v>323</v>
      </c>
      <c r="F101" s="304">
        <v>5.9999262428478612</v>
      </c>
      <c r="G101" s="304">
        <v>0.64855611243118216</v>
      </c>
      <c r="H101" s="304">
        <v>9.25120606813263</v>
      </c>
      <c r="I101" s="304">
        <v>0</v>
      </c>
      <c r="J101" s="304">
        <v>0</v>
      </c>
      <c r="K101" s="304">
        <v>0</v>
      </c>
    </row>
    <row r="102" spans="2:11" ht="16.5" thickBot="1" x14ac:dyDescent="0.3">
      <c r="B102" s="267" t="s">
        <v>194</v>
      </c>
      <c r="C102" s="236" t="s">
        <v>449</v>
      </c>
      <c r="D102" s="236" t="s">
        <v>76</v>
      </c>
      <c r="E102" s="236" t="s">
        <v>322</v>
      </c>
      <c r="F102" s="304">
        <v>5.9999262428478612</v>
      </c>
      <c r="G102" s="304">
        <v>0.64855611243118216</v>
      </c>
      <c r="H102" s="304">
        <v>9.25120606813263</v>
      </c>
      <c r="I102" s="304">
        <v>0</v>
      </c>
      <c r="J102" s="304">
        <v>0</v>
      </c>
      <c r="K102" s="304">
        <v>0</v>
      </c>
    </row>
    <row r="103" spans="2:11" ht="16.5" thickBot="1" x14ac:dyDescent="0.3">
      <c r="B103" s="267" t="s">
        <v>194</v>
      </c>
      <c r="C103" s="236" t="s">
        <v>449</v>
      </c>
      <c r="D103" s="236" t="s">
        <v>76</v>
      </c>
      <c r="E103" s="236" t="s">
        <v>321</v>
      </c>
      <c r="F103" s="304">
        <v>5.9999262428478612</v>
      </c>
      <c r="G103" s="304">
        <v>0.64855611243118216</v>
      </c>
      <c r="H103" s="304">
        <v>9.25120606813263</v>
      </c>
      <c r="I103" s="304">
        <v>0</v>
      </c>
      <c r="J103" s="304">
        <v>0</v>
      </c>
      <c r="K103" s="304">
        <v>0</v>
      </c>
    </row>
    <row r="104" spans="2:11" ht="16.5" thickBot="1" x14ac:dyDescent="0.3">
      <c r="B104" s="267" t="s">
        <v>194</v>
      </c>
      <c r="C104" s="236" t="s">
        <v>449</v>
      </c>
      <c r="D104" s="236" t="s">
        <v>76</v>
      </c>
      <c r="E104" s="236" t="s">
        <v>320</v>
      </c>
      <c r="F104" s="304">
        <v>5.9999262428478612</v>
      </c>
      <c r="G104" s="304">
        <v>0.64855611243118216</v>
      </c>
      <c r="H104" s="304">
        <v>9.25120606813263</v>
      </c>
      <c r="I104" s="304">
        <v>0</v>
      </c>
      <c r="J104" s="304">
        <v>0</v>
      </c>
      <c r="K104" s="304">
        <v>0</v>
      </c>
    </row>
    <row r="105" spans="2:11" ht="16.5" thickBot="1" x14ac:dyDescent="0.3">
      <c r="B105" s="267" t="s">
        <v>194</v>
      </c>
      <c r="C105" s="236" t="s">
        <v>449</v>
      </c>
      <c r="D105" s="236" t="s">
        <v>76</v>
      </c>
      <c r="E105" s="236" t="s">
        <v>319</v>
      </c>
      <c r="F105" s="304">
        <v>5.9999262428478612</v>
      </c>
      <c r="G105" s="304">
        <v>0.64855611243118216</v>
      </c>
      <c r="H105" s="304">
        <v>9.25120606813263</v>
      </c>
      <c r="I105" s="304">
        <v>0</v>
      </c>
      <c r="J105" s="304">
        <v>0</v>
      </c>
      <c r="K105" s="304">
        <v>0</v>
      </c>
    </row>
    <row r="106" spans="2:11" ht="16.5" thickBot="1" x14ac:dyDescent="0.3">
      <c r="B106" s="267" t="s">
        <v>194</v>
      </c>
      <c r="C106" s="236" t="s">
        <v>449</v>
      </c>
      <c r="D106" s="236" t="s">
        <v>76</v>
      </c>
      <c r="E106" s="236" t="s">
        <v>318</v>
      </c>
      <c r="F106" s="304">
        <v>5.9999262428478612</v>
      </c>
      <c r="G106" s="304">
        <v>0.64855611243118216</v>
      </c>
      <c r="H106" s="304">
        <v>9.25120606813263</v>
      </c>
      <c r="I106" s="304">
        <v>0</v>
      </c>
      <c r="J106" s="304">
        <v>0</v>
      </c>
      <c r="K106" s="304">
        <v>0</v>
      </c>
    </row>
    <row r="107" spans="2:11" ht="16.5" thickBot="1" x14ac:dyDescent="0.3">
      <c r="B107" s="267" t="s">
        <v>194</v>
      </c>
      <c r="C107" s="236" t="s">
        <v>449</v>
      </c>
      <c r="D107" s="236" t="s">
        <v>76</v>
      </c>
      <c r="E107" s="236" t="s">
        <v>317</v>
      </c>
      <c r="F107" s="304">
        <v>5.9999262428478612</v>
      </c>
      <c r="G107" s="304">
        <v>0.64855611243118216</v>
      </c>
      <c r="H107" s="304">
        <v>9.25120606813263</v>
      </c>
      <c r="I107" s="304">
        <v>0</v>
      </c>
      <c r="J107" s="304">
        <v>0</v>
      </c>
      <c r="K107" s="304">
        <v>0</v>
      </c>
    </row>
    <row r="108" spans="2:11" ht="16.5" thickBot="1" x14ac:dyDescent="0.3">
      <c r="B108" s="267" t="s">
        <v>194</v>
      </c>
      <c r="C108" s="236" t="s">
        <v>449</v>
      </c>
      <c r="D108" s="236" t="s">
        <v>76</v>
      </c>
      <c r="E108" s="236" t="s">
        <v>74</v>
      </c>
      <c r="F108" s="304">
        <v>5.9999262428478612</v>
      </c>
      <c r="G108" s="304">
        <v>0.64855611243118216</v>
      </c>
      <c r="H108" s="304">
        <v>9.25120606813263</v>
      </c>
      <c r="I108" s="304">
        <v>0</v>
      </c>
      <c r="J108" s="304">
        <v>0</v>
      </c>
      <c r="K108" s="304">
        <v>0</v>
      </c>
    </row>
    <row r="109" spans="2:11" ht="16.5" thickBot="1" x14ac:dyDescent="0.3">
      <c r="B109" s="267" t="s">
        <v>194</v>
      </c>
      <c r="C109" s="236" t="s">
        <v>449</v>
      </c>
      <c r="D109" s="236" t="s">
        <v>76</v>
      </c>
      <c r="E109" s="236" t="s">
        <v>316</v>
      </c>
      <c r="F109" s="304">
        <v>5.9999262428478612</v>
      </c>
      <c r="G109" s="304">
        <v>0.64855611243118216</v>
      </c>
      <c r="H109" s="304">
        <v>9.25120606813263</v>
      </c>
      <c r="I109" s="304">
        <v>0</v>
      </c>
      <c r="J109" s="304">
        <v>0</v>
      </c>
      <c r="K109" s="304">
        <v>0</v>
      </c>
    </row>
    <row r="110" spans="2:11" ht="16.5" thickBot="1" x14ac:dyDescent="0.3">
      <c r="B110" s="267" t="s">
        <v>194</v>
      </c>
      <c r="C110" s="236" t="s">
        <v>449</v>
      </c>
      <c r="D110" s="236" t="s">
        <v>76</v>
      </c>
      <c r="E110" s="236" t="s">
        <v>315</v>
      </c>
      <c r="F110" s="304">
        <v>5.9999262428478612</v>
      </c>
      <c r="G110" s="304">
        <v>0.64855611243118216</v>
      </c>
      <c r="H110" s="304">
        <v>9.25120606813263</v>
      </c>
      <c r="I110" s="304">
        <v>0</v>
      </c>
      <c r="J110" s="304">
        <v>0</v>
      </c>
      <c r="K110" s="304">
        <v>0</v>
      </c>
    </row>
    <row r="111" spans="2:11" ht="16.5" thickBot="1" x14ac:dyDescent="0.3">
      <c r="B111" s="267" t="s">
        <v>194</v>
      </c>
      <c r="C111" s="236" t="s">
        <v>449</v>
      </c>
      <c r="D111" s="236" t="s">
        <v>76</v>
      </c>
      <c r="E111" s="236" t="s">
        <v>314</v>
      </c>
      <c r="F111" s="304">
        <v>5.9999262428478612</v>
      </c>
      <c r="G111" s="304">
        <v>0.64855611243118216</v>
      </c>
      <c r="H111" s="304">
        <v>9.25120606813263</v>
      </c>
      <c r="I111" s="304">
        <v>0</v>
      </c>
      <c r="J111" s="304">
        <v>0</v>
      </c>
      <c r="K111" s="304">
        <v>0</v>
      </c>
    </row>
    <row r="112" spans="2:11" ht="16.5" thickBot="1" x14ac:dyDescent="0.3">
      <c r="B112" s="267" t="s">
        <v>194</v>
      </c>
      <c r="C112" s="236" t="s">
        <v>449</v>
      </c>
      <c r="D112" s="236" t="s">
        <v>76</v>
      </c>
      <c r="E112" s="236" t="s">
        <v>313</v>
      </c>
      <c r="F112" s="304">
        <v>5.9999262428478612</v>
      </c>
      <c r="G112" s="304">
        <v>0.64855611243118216</v>
      </c>
      <c r="H112" s="304">
        <v>9.25120606813263</v>
      </c>
      <c r="I112" s="304">
        <v>0</v>
      </c>
      <c r="J112" s="304">
        <v>0</v>
      </c>
      <c r="K112" s="304">
        <v>0</v>
      </c>
    </row>
    <row r="113" spans="2:11" ht="16.5" thickBot="1" x14ac:dyDescent="0.3">
      <c r="B113" s="267" t="s">
        <v>194</v>
      </c>
      <c r="C113" s="236" t="s">
        <v>449</v>
      </c>
      <c r="D113" s="236" t="s">
        <v>76</v>
      </c>
      <c r="E113" s="236" t="s">
        <v>312</v>
      </c>
      <c r="F113" s="304">
        <v>5.9999262428478612</v>
      </c>
      <c r="G113" s="304">
        <v>0.64855611243118216</v>
      </c>
      <c r="H113" s="304">
        <v>9.25120606813263</v>
      </c>
      <c r="I113" s="304">
        <v>0</v>
      </c>
      <c r="J113" s="304">
        <v>0</v>
      </c>
      <c r="K113" s="304">
        <v>0</v>
      </c>
    </row>
    <row r="114" spans="2:11" ht="16.5" thickBot="1" x14ac:dyDescent="0.3">
      <c r="B114" s="267" t="s">
        <v>194</v>
      </c>
      <c r="C114" s="236" t="s">
        <v>449</v>
      </c>
      <c r="D114" s="236" t="s">
        <v>52</v>
      </c>
      <c r="E114" s="236" t="s">
        <v>323</v>
      </c>
      <c r="F114" s="304">
        <v>5.9999262428478612</v>
      </c>
      <c r="G114" s="304">
        <v>0.64855611243118216</v>
      </c>
      <c r="H114" s="304">
        <v>9.25120606813263</v>
      </c>
      <c r="I114" s="304">
        <v>0</v>
      </c>
      <c r="J114" s="304">
        <v>0</v>
      </c>
      <c r="K114" s="304">
        <v>0</v>
      </c>
    </row>
    <row r="115" spans="2:11" ht="16.5" thickBot="1" x14ac:dyDescent="0.3">
      <c r="B115" s="267" t="s">
        <v>194</v>
      </c>
      <c r="C115" s="236" t="s">
        <v>449</v>
      </c>
      <c r="D115" s="236" t="s">
        <v>52</v>
      </c>
      <c r="E115" s="236" t="s">
        <v>322</v>
      </c>
      <c r="F115" s="304">
        <v>5.9999262428478612</v>
      </c>
      <c r="G115" s="304">
        <v>0.64855611243118216</v>
      </c>
      <c r="H115" s="304">
        <v>9.25120606813263</v>
      </c>
      <c r="I115" s="304">
        <v>0</v>
      </c>
      <c r="J115" s="304">
        <v>0</v>
      </c>
      <c r="K115" s="304">
        <v>0</v>
      </c>
    </row>
    <row r="116" spans="2:11" ht="16.5" thickBot="1" x14ac:dyDescent="0.3">
      <c r="B116" s="267" t="s">
        <v>194</v>
      </c>
      <c r="C116" s="236" t="s">
        <v>449</v>
      </c>
      <c r="D116" s="236" t="s">
        <v>52</v>
      </c>
      <c r="E116" s="236" t="s">
        <v>321</v>
      </c>
      <c r="F116" s="304">
        <v>5.9999262428478612</v>
      </c>
      <c r="G116" s="304">
        <v>0.64855611243118216</v>
      </c>
      <c r="H116" s="304">
        <v>9.25120606813263</v>
      </c>
      <c r="I116" s="304">
        <v>0</v>
      </c>
      <c r="J116" s="304">
        <v>0</v>
      </c>
      <c r="K116" s="304">
        <v>0</v>
      </c>
    </row>
    <row r="117" spans="2:11" ht="16.5" thickBot="1" x14ac:dyDescent="0.3">
      <c r="B117" s="267" t="s">
        <v>194</v>
      </c>
      <c r="C117" s="236" t="s">
        <v>449</v>
      </c>
      <c r="D117" s="236" t="s">
        <v>52</v>
      </c>
      <c r="E117" s="236" t="s">
        <v>320</v>
      </c>
      <c r="F117" s="304">
        <v>5.9999262428478612</v>
      </c>
      <c r="G117" s="304">
        <v>0.64855611243118216</v>
      </c>
      <c r="H117" s="304">
        <v>9.25120606813263</v>
      </c>
      <c r="I117" s="304">
        <v>0</v>
      </c>
      <c r="J117" s="304">
        <v>0</v>
      </c>
      <c r="K117" s="304">
        <v>0</v>
      </c>
    </row>
    <row r="118" spans="2:11" ht="16.5" thickBot="1" x14ac:dyDescent="0.3">
      <c r="B118" s="267" t="s">
        <v>194</v>
      </c>
      <c r="C118" s="236" t="s">
        <v>449</v>
      </c>
      <c r="D118" s="236" t="s">
        <v>52</v>
      </c>
      <c r="E118" s="236" t="s">
        <v>319</v>
      </c>
      <c r="F118" s="304">
        <v>5.9999262428478612</v>
      </c>
      <c r="G118" s="304">
        <v>0.64855611243118216</v>
      </c>
      <c r="H118" s="304">
        <v>9.25120606813263</v>
      </c>
      <c r="I118" s="304">
        <v>0</v>
      </c>
      <c r="J118" s="304">
        <v>0</v>
      </c>
      <c r="K118" s="304">
        <v>0</v>
      </c>
    </row>
    <row r="119" spans="2:11" ht="16.5" thickBot="1" x14ac:dyDescent="0.3">
      <c r="B119" s="267" t="s">
        <v>194</v>
      </c>
      <c r="C119" s="236" t="s">
        <v>449</v>
      </c>
      <c r="D119" s="236" t="s">
        <v>52</v>
      </c>
      <c r="E119" s="236" t="s">
        <v>318</v>
      </c>
      <c r="F119" s="304">
        <v>5.9999262428478612</v>
      </c>
      <c r="G119" s="304">
        <v>0.64855611243118216</v>
      </c>
      <c r="H119" s="304">
        <v>9.25120606813263</v>
      </c>
      <c r="I119" s="304">
        <v>0</v>
      </c>
      <c r="J119" s="304">
        <v>0</v>
      </c>
      <c r="K119" s="304">
        <v>0</v>
      </c>
    </row>
    <row r="120" spans="2:11" ht="16.5" thickBot="1" x14ac:dyDescent="0.3">
      <c r="B120" s="267" t="s">
        <v>194</v>
      </c>
      <c r="C120" s="236" t="s">
        <v>449</v>
      </c>
      <c r="D120" s="236" t="s">
        <v>52</v>
      </c>
      <c r="E120" s="236" t="s">
        <v>317</v>
      </c>
      <c r="F120" s="304">
        <v>5.9999262428478612</v>
      </c>
      <c r="G120" s="304">
        <v>0.64855611243118216</v>
      </c>
      <c r="H120" s="304">
        <v>9.25120606813263</v>
      </c>
      <c r="I120" s="304">
        <v>0</v>
      </c>
      <c r="J120" s="304">
        <v>0</v>
      </c>
      <c r="K120" s="304">
        <v>0</v>
      </c>
    </row>
    <row r="121" spans="2:11" ht="16.5" thickBot="1" x14ac:dyDescent="0.3">
      <c r="B121" s="267" t="s">
        <v>194</v>
      </c>
      <c r="C121" s="236" t="s">
        <v>449</v>
      </c>
      <c r="D121" s="236" t="s">
        <v>52</v>
      </c>
      <c r="E121" s="236" t="s">
        <v>74</v>
      </c>
      <c r="F121" s="304">
        <v>5.9999262428478612</v>
      </c>
      <c r="G121" s="304">
        <v>0.64855611243118216</v>
      </c>
      <c r="H121" s="304">
        <v>9.25120606813263</v>
      </c>
      <c r="I121" s="304">
        <v>0</v>
      </c>
      <c r="J121" s="304">
        <v>0</v>
      </c>
      <c r="K121" s="304">
        <v>0</v>
      </c>
    </row>
    <row r="122" spans="2:11" ht="16.5" thickBot="1" x14ac:dyDescent="0.3">
      <c r="B122" s="267" t="s">
        <v>194</v>
      </c>
      <c r="C122" s="236" t="s">
        <v>449</v>
      </c>
      <c r="D122" s="236" t="s">
        <v>52</v>
      </c>
      <c r="E122" s="236" t="s">
        <v>316</v>
      </c>
      <c r="F122" s="304">
        <v>5.9999262428478612</v>
      </c>
      <c r="G122" s="304">
        <v>0.64855611243118216</v>
      </c>
      <c r="H122" s="304">
        <v>9.25120606813263</v>
      </c>
      <c r="I122" s="304">
        <v>0</v>
      </c>
      <c r="J122" s="304">
        <v>0</v>
      </c>
      <c r="K122" s="304">
        <v>0</v>
      </c>
    </row>
    <row r="123" spans="2:11" ht="16.5" thickBot="1" x14ac:dyDescent="0.3">
      <c r="B123" s="267" t="s">
        <v>194</v>
      </c>
      <c r="C123" s="236" t="s">
        <v>449</v>
      </c>
      <c r="D123" s="236" t="s">
        <v>52</v>
      </c>
      <c r="E123" s="236" t="s">
        <v>315</v>
      </c>
      <c r="F123" s="304">
        <v>5.9999262428478612</v>
      </c>
      <c r="G123" s="304">
        <v>0.64855611243118216</v>
      </c>
      <c r="H123" s="304">
        <v>9.25120606813263</v>
      </c>
      <c r="I123" s="304">
        <v>0</v>
      </c>
      <c r="J123" s="304">
        <v>0</v>
      </c>
      <c r="K123" s="304">
        <v>0</v>
      </c>
    </row>
    <row r="124" spans="2:11" ht="16.5" thickBot="1" x14ac:dyDescent="0.3">
      <c r="B124" s="267" t="s">
        <v>194</v>
      </c>
      <c r="C124" s="236" t="s">
        <v>449</v>
      </c>
      <c r="D124" s="236" t="s">
        <v>52</v>
      </c>
      <c r="E124" s="236" t="s">
        <v>314</v>
      </c>
      <c r="F124" s="304">
        <v>5.9999262428478612</v>
      </c>
      <c r="G124" s="304">
        <v>0.64855611243118216</v>
      </c>
      <c r="H124" s="304">
        <v>9.25120606813263</v>
      </c>
      <c r="I124" s="304">
        <v>0</v>
      </c>
      <c r="J124" s="304">
        <v>0</v>
      </c>
      <c r="K124" s="304">
        <v>0</v>
      </c>
    </row>
    <row r="125" spans="2:11" ht="16.5" thickBot="1" x14ac:dyDescent="0.3">
      <c r="B125" s="267" t="s">
        <v>194</v>
      </c>
      <c r="C125" s="236" t="s">
        <v>449</v>
      </c>
      <c r="D125" s="236" t="s">
        <v>52</v>
      </c>
      <c r="E125" s="236" t="s">
        <v>313</v>
      </c>
      <c r="F125" s="304">
        <v>5.9999262428478612</v>
      </c>
      <c r="G125" s="304">
        <v>0.64855611243118216</v>
      </c>
      <c r="H125" s="304">
        <v>9.25120606813263</v>
      </c>
      <c r="I125" s="304">
        <v>0</v>
      </c>
      <c r="J125" s="304">
        <v>0</v>
      </c>
      <c r="K125" s="304">
        <v>0</v>
      </c>
    </row>
    <row r="126" spans="2:11" ht="16.5" thickBot="1" x14ac:dyDescent="0.3">
      <c r="B126" s="267" t="s">
        <v>194</v>
      </c>
      <c r="C126" s="236" t="s">
        <v>449</v>
      </c>
      <c r="D126" s="236" t="s">
        <v>52</v>
      </c>
      <c r="E126" s="236" t="s">
        <v>312</v>
      </c>
      <c r="F126" s="304">
        <v>5.9999262428478612</v>
      </c>
      <c r="G126" s="304">
        <v>0.64855611243118216</v>
      </c>
      <c r="H126" s="304">
        <v>9.25120606813263</v>
      </c>
      <c r="I126" s="304">
        <v>0</v>
      </c>
      <c r="J126" s="304">
        <v>0</v>
      </c>
      <c r="K126" s="304">
        <v>0</v>
      </c>
    </row>
    <row r="127" spans="2:11" ht="16.5" thickBot="1" x14ac:dyDescent="0.3">
      <c r="B127" s="267" t="s">
        <v>194</v>
      </c>
      <c r="C127" s="236" t="s">
        <v>430</v>
      </c>
      <c r="D127" s="236" t="s">
        <v>76</v>
      </c>
      <c r="E127" s="236" t="s">
        <v>320</v>
      </c>
      <c r="F127" s="304">
        <v>8.4788172821489525</v>
      </c>
      <c r="G127" s="304">
        <v>0.70495617473732242</v>
      </c>
      <c r="H127" s="304">
        <v>12.027438847965678</v>
      </c>
      <c r="I127" s="304">
        <v>0</v>
      </c>
      <c r="J127" s="304">
        <v>0</v>
      </c>
      <c r="K127" s="304">
        <v>0</v>
      </c>
    </row>
    <row r="128" spans="2:11" ht="16.5" thickBot="1" x14ac:dyDescent="0.3">
      <c r="B128" s="267" t="s">
        <v>194</v>
      </c>
      <c r="C128" s="236" t="s">
        <v>430</v>
      </c>
      <c r="D128" s="236" t="s">
        <v>76</v>
      </c>
      <c r="E128" s="236" t="s">
        <v>319</v>
      </c>
      <c r="F128" s="304">
        <v>7.4084068772131841</v>
      </c>
      <c r="G128" s="304">
        <v>0.66651560598301207</v>
      </c>
      <c r="H128" s="304">
        <v>11.115128904276562</v>
      </c>
      <c r="I128" s="304">
        <v>0</v>
      </c>
      <c r="J128" s="304">
        <v>0</v>
      </c>
      <c r="K128" s="304">
        <v>0</v>
      </c>
    </row>
    <row r="129" spans="2:11" ht="16.5" thickBot="1" x14ac:dyDescent="0.3">
      <c r="B129" s="267" t="s">
        <v>194</v>
      </c>
      <c r="C129" s="236" t="s">
        <v>430</v>
      </c>
      <c r="D129" s="236" t="s">
        <v>76</v>
      </c>
      <c r="E129" s="236" t="s">
        <v>317</v>
      </c>
      <c r="F129" s="304">
        <v>6.4366267623627262</v>
      </c>
      <c r="G129" s="304">
        <v>0.70495617473732253</v>
      </c>
      <c r="H129" s="304">
        <v>9.1305346247390666</v>
      </c>
      <c r="I129" s="304">
        <v>0</v>
      </c>
      <c r="J129" s="304">
        <v>0</v>
      </c>
      <c r="K129" s="304">
        <v>0</v>
      </c>
    </row>
    <row r="130" spans="2:11" ht="16.5" thickBot="1" x14ac:dyDescent="0.3">
      <c r="B130" s="267" t="s">
        <v>194</v>
      </c>
      <c r="C130" s="236" t="s">
        <v>430</v>
      </c>
      <c r="D130" s="236" t="s">
        <v>76</v>
      </c>
      <c r="E130" s="236" t="s">
        <v>315</v>
      </c>
      <c r="F130" s="304">
        <v>6.3143934611784411</v>
      </c>
      <c r="G130" s="304">
        <v>0.70495617473732242</v>
      </c>
      <c r="H130" s="304">
        <v>8.9571432770714896</v>
      </c>
      <c r="I130" s="304">
        <v>0</v>
      </c>
      <c r="J130" s="304">
        <v>0</v>
      </c>
      <c r="K130" s="304">
        <v>0</v>
      </c>
    </row>
    <row r="131" spans="2:11" ht="16.5" thickBot="1" x14ac:dyDescent="0.3">
      <c r="B131" s="267" t="s">
        <v>194</v>
      </c>
      <c r="C131" s="236" t="s">
        <v>430</v>
      </c>
      <c r="D131" s="236" t="s">
        <v>76</v>
      </c>
      <c r="E131" s="236" t="s">
        <v>314</v>
      </c>
      <c r="F131" s="304">
        <v>4.9489580479491107</v>
      </c>
      <c r="G131" s="304">
        <v>0.70495617473732242</v>
      </c>
      <c r="H131" s="304">
        <v>7.0202350519068339</v>
      </c>
      <c r="I131" s="304">
        <v>0</v>
      </c>
      <c r="J131" s="304">
        <v>0</v>
      </c>
      <c r="K131" s="304">
        <v>0</v>
      </c>
    </row>
    <row r="132" spans="2:11" ht="16.5" thickBot="1" x14ac:dyDescent="0.3">
      <c r="B132" s="267" t="s">
        <v>194</v>
      </c>
      <c r="C132" s="236" t="s">
        <v>430</v>
      </c>
      <c r="D132" s="236" t="s">
        <v>52</v>
      </c>
      <c r="E132" s="236" t="s">
        <v>320</v>
      </c>
      <c r="F132" s="304">
        <v>8.4788172821489525</v>
      </c>
      <c r="G132" s="304">
        <v>0.70495617473732242</v>
      </c>
      <c r="H132" s="304">
        <v>12.027438847965678</v>
      </c>
      <c r="I132" s="304">
        <v>0</v>
      </c>
      <c r="J132" s="304">
        <v>0</v>
      </c>
      <c r="K132" s="304">
        <v>0</v>
      </c>
    </row>
    <row r="133" spans="2:11" ht="16.5" thickBot="1" x14ac:dyDescent="0.3">
      <c r="B133" s="267" t="s">
        <v>194</v>
      </c>
      <c r="C133" s="236" t="s">
        <v>430</v>
      </c>
      <c r="D133" s="236" t="s">
        <v>52</v>
      </c>
      <c r="E133" s="236" t="s">
        <v>319</v>
      </c>
      <c r="F133" s="304">
        <v>7.4084068772131841</v>
      </c>
      <c r="G133" s="304">
        <v>0.66651560598301207</v>
      </c>
      <c r="H133" s="304">
        <v>11.115128904276562</v>
      </c>
      <c r="I133" s="304">
        <v>0</v>
      </c>
      <c r="J133" s="304">
        <v>0</v>
      </c>
      <c r="K133" s="304">
        <v>0</v>
      </c>
    </row>
    <row r="134" spans="2:11" ht="16.5" thickBot="1" x14ac:dyDescent="0.3">
      <c r="B134" s="267" t="s">
        <v>194</v>
      </c>
      <c r="C134" s="236" t="s">
        <v>430</v>
      </c>
      <c r="D134" s="236" t="s">
        <v>52</v>
      </c>
      <c r="E134" s="236" t="s">
        <v>317</v>
      </c>
      <c r="F134" s="304">
        <v>6.4366267623627262</v>
      </c>
      <c r="G134" s="304">
        <v>0.70495617473732253</v>
      </c>
      <c r="H134" s="304">
        <v>9.1305346247390666</v>
      </c>
      <c r="I134" s="304">
        <v>0</v>
      </c>
      <c r="J134" s="304">
        <v>0</v>
      </c>
      <c r="K134" s="304">
        <v>0</v>
      </c>
    </row>
    <row r="135" spans="2:11" ht="16.5" thickBot="1" x14ac:dyDescent="0.3">
      <c r="B135" s="267" t="s">
        <v>194</v>
      </c>
      <c r="C135" s="236" t="s">
        <v>430</v>
      </c>
      <c r="D135" s="236" t="s">
        <v>52</v>
      </c>
      <c r="E135" s="236" t="s">
        <v>315</v>
      </c>
      <c r="F135" s="304">
        <v>6.3143934611784411</v>
      </c>
      <c r="G135" s="304">
        <v>0.70495617473732242</v>
      </c>
      <c r="H135" s="304">
        <v>8.9571432770714896</v>
      </c>
      <c r="I135" s="304">
        <v>0</v>
      </c>
      <c r="J135" s="304">
        <v>0</v>
      </c>
      <c r="K135" s="304">
        <v>0</v>
      </c>
    </row>
    <row r="136" spans="2:11" ht="16.5" thickBot="1" x14ac:dyDescent="0.3">
      <c r="B136" s="267" t="s">
        <v>194</v>
      </c>
      <c r="C136" s="236" t="s">
        <v>430</v>
      </c>
      <c r="D136" s="236" t="s">
        <v>52</v>
      </c>
      <c r="E136" s="236" t="s">
        <v>314</v>
      </c>
      <c r="F136" s="304">
        <v>4.9489580479491107</v>
      </c>
      <c r="G136" s="304">
        <v>0.70495617473732242</v>
      </c>
      <c r="H136" s="304">
        <v>7.0202350519068339</v>
      </c>
      <c r="I136" s="304">
        <v>0</v>
      </c>
      <c r="J136" s="304">
        <v>0</v>
      </c>
      <c r="K136" s="304">
        <v>0</v>
      </c>
    </row>
    <row r="137" spans="2:11" ht="16.5" thickBot="1" x14ac:dyDescent="0.3">
      <c r="B137" s="267" t="s">
        <v>194</v>
      </c>
      <c r="C137" s="236" t="s">
        <v>446</v>
      </c>
      <c r="D137" s="236" t="s">
        <v>76</v>
      </c>
      <c r="E137" s="236" t="s">
        <v>320</v>
      </c>
      <c r="F137" s="304">
        <v>8.7113559095100808</v>
      </c>
      <c r="G137" s="304">
        <v>0.70493689385308489</v>
      </c>
      <c r="H137" s="304">
        <v>12.357639365270057</v>
      </c>
      <c r="I137" s="304">
        <v>2.6385122163379977E-2</v>
      </c>
      <c r="J137" s="304">
        <v>1.33734459705433E-5</v>
      </c>
      <c r="K137" s="304">
        <v>0.12648684712</v>
      </c>
    </row>
    <row r="138" spans="2:11" ht="16.5" thickBot="1" x14ac:dyDescent="0.3">
      <c r="B138" s="267" t="s">
        <v>194</v>
      </c>
      <c r="C138" s="236" t="s">
        <v>446</v>
      </c>
      <c r="D138" s="236" t="s">
        <v>76</v>
      </c>
      <c r="E138" s="236" t="s">
        <v>319</v>
      </c>
      <c r="F138" s="304">
        <v>7.6503984257454745</v>
      </c>
      <c r="G138" s="304">
        <v>0.66639020765082257</v>
      </c>
      <c r="H138" s="304">
        <v>11.480358411500182</v>
      </c>
      <c r="I138" s="304">
        <v>4.6398374873520849E-3</v>
      </c>
      <c r="J138" s="304">
        <v>2.4403101015420047E-2</v>
      </c>
      <c r="K138" s="304">
        <v>0.29998368267999997</v>
      </c>
    </row>
    <row r="139" spans="2:11" ht="16.5" thickBot="1" x14ac:dyDescent="0.3">
      <c r="B139" s="267" t="s">
        <v>194</v>
      </c>
      <c r="C139" s="236" t="s">
        <v>446</v>
      </c>
      <c r="D139" s="236" t="s">
        <v>76</v>
      </c>
      <c r="E139" s="236" t="s">
        <v>317</v>
      </c>
      <c r="F139" s="304">
        <v>6.5932023909117081</v>
      </c>
      <c r="G139" s="304">
        <v>0.70493689385308478</v>
      </c>
      <c r="H139" s="304">
        <v>9.3528973279781145</v>
      </c>
      <c r="I139" s="304">
        <v>0</v>
      </c>
      <c r="J139" s="304">
        <v>2.2517541689838596E-5</v>
      </c>
      <c r="K139" s="304">
        <v>0.12365026279999999</v>
      </c>
    </row>
    <row r="140" spans="2:11" ht="16.5" thickBot="1" x14ac:dyDescent="0.3">
      <c r="B140" s="267" t="s">
        <v>194</v>
      </c>
      <c r="C140" s="236" t="s">
        <v>446</v>
      </c>
      <c r="D140" s="236" t="s">
        <v>76</v>
      </c>
      <c r="E140" s="236" t="s">
        <v>315</v>
      </c>
      <c r="F140" s="304">
        <v>6.861934506043105</v>
      </c>
      <c r="G140" s="304">
        <v>0.70493689385308489</v>
      </c>
      <c r="H140" s="304">
        <v>9.7341117564960271</v>
      </c>
      <c r="I140" s="304">
        <v>3.5588866689802278E-3</v>
      </c>
      <c r="J140" s="304">
        <v>7.609526393087978E-6</v>
      </c>
      <c r="K140" s="304">
        <v>4.8941516717999997E-2</v>
      </c>
    </row>
    <row r="141" spans="2:11" ht="16.5" thickBot="1" x14ac:dyDescent="0.3">
      <c r="B141" s="267" t="s">
        <v>194</v>
      </c>
      <c r="C141" s="236" t="s">
        <v>446</v>
      </c>
      <c r="D141" s="236" t="s">
        <v>76</v>
      </c>
      <c r="E141" s="236" t="s">
        <v>314</v>
      </c>
      <c r="F141" s="304">
        <v>5.2921668016861165</v>
      </c>
      <c r="G141" s="304">
        <v>0.70493689385308478</v>
      </c>
      <c r="H141" s="304">
        <v>7.5072915715332842</v>
      </c>
      <c r="I141" s="304">
        <v>1.2986538754892968E-3</v>
      </c>
      <c r="J141" s="304">
        <v>2.6699336709558143E-5</v>
      </c>
      <c r="K141" s="304">
        <v>0.149224744523</v>
      </c>
    </row>
    <row r="142" spans="2:11" ht="16.5" thickBot="1" x14ac:dyDescent="0.3">
      <c r="B142" s="267" t="s">
        <v>194</v>
      </c>
      <c r="C142" s="236" t="s">
        <v>446</v>
      </c>
      <c r="D142" s="236" t="s">
        <v>76</v>
      </c>
      <c r="E142" s="236" t="s">
        <v>313</v>
      </c>
      <c r="F142" s="304">
        <v>4.6179216592437937</v>
      </c>
      <c r="G142" s="304">
        <v>0.704936893853085</v>
      </c>
      <c r="H142" s="304">
        <v>6.5508298679090116</v>
      </c>
      <c r="I142" s="304">
        <v>1.2064931459706443E-3</v>
      </c>
      <c r="J142" s="304">
        <v>2.684136815563386E-5</v>
      </c>
      <c r="K142" s="304">
        <v>0.14981938319600002</v>
      </c>
    </row>
    <row r="143" spans="2:11" ht="16.5" thickBot="1" x14ac:dyDescent="0.3">
      <c r="B143" s="267" t="s">
        <v>194</v>
      </c>
      <c r="C143" s="236" t="s">
        <v>446</v>
      </c>
      <c r="D143" s="236" t="s">
        <v>52</v>
      </c>
      <c r="E143" s="236" t="s">
        <v>320</v>
      </c>
      <c r="F143" s="304">
        <v>8.7113559095100808</v>
      </c>
      <c r="G143" s="304">
        <v>0.70493689385308489</v>
      </c>
      <c r="H143" s="304">
        <v>12.357639365270057</v>
      </c>
      <c r="I143" s="304">
        <v>3.9364792018755404E-4</v>
      </c>
      <c r="J143" s="304">
        <v>1.9952263803276394E-7</v>
      </c>
      <c r="K143" s="304">
        <v>1.8870969753E-3</v>
      </c>
    </row>
    <row r="144" spans="2:11" ht="16.5" thickBot="1" x14ac:dyDescent="0.3">
      <c r="B144" s="267" t="s">
        <v>194</v>
      </c>
      <c r="C144" s="236" t="s">
        <v>446</v>
      </c>
      <c r="D144" s="236" t="s">
        <v>52</v>
      </c>
      <c r="E144" s="236" t="s">
        <v>319</v>
      </c>
      <c r="F144" s="304">
        <v>7.6503984257454745</v>
      </c>
      <c r="G144" s="304">
        <v>0.66639020765082257</v>
      </c>
      <c r="H144" s="304">
        <v>11.480358411500182</v>
      </c>
      <c r="I144" s="304">
        <v>6.9223191866683373E-5</v>
      </c>
      <c r="J144" s="304">
        <v>3.6407752310734344E-4</v>
      </c>
      <c r="K144" s="304">
        <v>4.4755507140999996E-3</v>
      </c>
    </row>
    <row r="145" spans="2:11" ht="16.5" thickBot="1" x14ac:dyDescent="0.3">
      <c r="B145" s="267" t="s">
        <v>194</v>
      </c>
      <c r="C145" s="236" t="s">
        <v>446</v>
      </c>
      <c r="D145" s="236" t="s">
        <v>52</v>
      </c>
      <c r="E145" s="236" t="s">
        <v>317</v>
      </c>
      <c r="F145" s="304">
        <v>6.5932023909117081</v>
      </c>
      <c r="G145" s="304">
        <v>0.70493689385308478</v>
      </c>
      <c r="H145" s="304">
        <v>9.3528973279781145</v>
      </c>
      <c r="I145" s="304">
        <v>0</v>
      </c>
      <c r="J145" s="304">
        <v>3.3594627117354208E-7</v>
      </c>
      <c r="K145" s="304">
        <v>1.844777076E-3</v>
      </c>
    </row>
    <row r="146" spans="2:11" ht="16.5" thickBot="1" x14ac:dyDescent="0.3">
      <c r="B146" s="267" t="s">
        <v>194</v>
      </c>
      <c r="C146" s="236" t="s">
        <v>446</v>
      </c>
      <c r="D146" s="236" t="s">
        <v>52</v>
      </c>
      <c r="E146" s="236" t="s">
        <v>315</v>
      </c>
      <c r="F146" s="304">
        <v>6.861934506043105</v>
      </c>
      <c r="G146" s="304">
        <v>0.70493689385308489</v>
      </c>
      <c r="H146" s="304">
        <v>9.7341117564960271</v>
      </c>
      <c r="I146" s="304">
        <v>5.3096147180687872E-5</v>
      </c>
      <c r="J146" s="304">
        <v>1.1352891292169347E-7</v>
      </c>
      <c r="K146" s="304">
        <v>7.3017385050000005E-4</v>
      </c>
    </row>
    <row r="147" spans="2:11" ht="16.5" thickBot="1" x14ac:dyDescent="0.3">
      <c r="B147" s="267" t="s">
        <v>194</v>
      </c>
      <c r="C147" s="236" t="s">
        <v>446</v>
      </c>
      <c r="D147" s="236" t="s">
        <v>52</v>
      </c>
      <c r="E147" s="236" t="s">
        <v>314</v>
      </c>
      <c r="F147" s="304">
        <v>5.2921668016861165</v>
      </c>
      <c r="G147" s="304">
        <v>0.70493689385308478</v>
      </c>
      <c r="H147" s="304">
        <v>7.5072915715332842</v>
      </c>
      <c r="I147" s="304">
        <v>1.9375024829591115E-5</v>
      </c>
      <c r="J147" s="304">
        <v>3.9833578270513535E-7</v>
      </c>
      <c r="K147" s="304">
        <v>2.22633079101E-3</v>
      </c>
    </row>
    <row r="148" spans="2:11" ht="16.5" thickBot="1" x14ac:dyDescent="0.3">
      <c r="B148" s="267" t="s">
        <v>194</v>
      </c>
      <c r="C148" s="236" t="s">
        <v>446</v>
      </c>
      <c r="D148" s="236" t="s">
        <v>52</v>
      </c>
      <c r="E148" s="236" t="s">
        <v>313</v>
      </c>
      <c r="F148" s="304">
        <v>4.6179216592437937</v>
      </c>
      <c r="G148" s="304">
        <v>0.704936893853085</v>
      </c>
      <c r="H148" s="304">
        <v>6.5508298679090116</v>
      </c>
      <c r="I148" s="304">
        <v>1.8000049948211905E-5</v>
      </c>
      <c r="J148" s="304">
        <v>4.0045479596935503E-7</v>
      </c>
      <c r="K148" s="304">
        <v>2.2352024004099998E-3</v>
      </c>
    </row>
    <row r="149" spans="2:11" ht="16.5" thickBot="1" x14ac:dyDescent="0.3">
      <c r="B149" s="267" t="s">
        <v>194</v>
      </c>
      <c r="C149" s="236" t="s">
        <v>441</v>
      </c>
      <c r="D149" s="236" t="s">
        <v>76</v>
      </c>
      <c r="E149" s="236" t="s">
        <v>323</v>
      </c>
      <c r="F149" s="304">
        <v>4.3591655660230888</v>
      </c>
      <c r="G149" s="304">
        <v>0.65028835987537148</v>
      </c>
      <c r="H149" s="304">
        <v>6.7034347144988544</v>
      </c>
      <c r="I149" s="304">
        <v>2.905401691178902</v>
      </c>
      <c r="J149" s="304">
        <v>2.8505322873374626</v>
      </c>
      <c r="K149" s="304">
        <v>15.710819669999999</v>
      </c>
    </row>
    <row r="150" spans="2:11" ht="16.5" thickBot="1" x14ac:dyDescent="0.3">
      <c r="B150" s="267" t="s">
        <v>194</v>
      </c>
      <c r="C150" s="236" t="s">
        <v>441</v>
      </c>
      <c r="D150" s="236" t="s">
        <v>76</v>
      </c>
      <c r="E150" s="236" t="s">
        <v>322</v>
      </c>
      <c r="F150" s="304">
        <v>6.6812245532092387</v>
      </c>
      <c r="G150" s="304">
        <v>0.65028835987537159</v>
      </c>
      <c r="H150" s="304">
        <v>10.274249033905056</v>
      </c>
      <c r="I150" s="304">
        <v>0</v>
      </c>
      <c r="J150" s="304">
        <v>0</v>
      </c>
      <c r="K150" s="304">
        <v>0</v>
      </c>
    </row>
    <row r="151" spans="2:11" ht="16.5" thickBot="1" x14ac:dyDescent="0.3">
      <c r="B151" s="267" t="s">
        <v>194</v>
      </c>
      <c r="C151" s="236" t="s">
        <v>441</v>
      </c>
      <c r="D151" s="236" t="s">
        <v>76</v>
      </c>
      <c r="E151" s="236" t="s">
        <v>320</v>
      </c>
      <c r="F151" s="304">
        <v>7.6209612190417566</v>
      </c>
      <c r="G151" s="304">
        <v>0.65028835987537159</v>
      </c>
      <c r="H151" s="304">
        <v>11.719356656641251</v>
      </c>
      <c r="I151" s="304">
        <v>0</v>
      </c>
      <c r="J151" s="304">
        <v>0</v>
      </c>
      <c r="K151" s="304">
        <v>0</v>
      </c>
    </row>
    <row r="152" spans="2:11" ht="16.5" thickBot="1" x14ac:dyDescent="0.3">
      <c r="B152" s="267" t="s">
        <v>194</v>
      </c>
      <c r="C152" s="236" t="s">
        <v>441</v>
      </c>
      <c r="D152" s="236" t="s">
        <v>76</v>
      </c>
      <c r="E152" s="236" t="s">
        <v>318</v>
      </c>
      <c r="F152" s="304">
        <v>5.0003084848088193</v>
      </c>
      <c r="G152" s="304">
        <v>0.65028835987537159</v>
      </c>
      <c r="H152" s="304">
        <v>7.689371044204349</v>
      </c>
      <c r="I152" s="304">
        <v>0</v>
      </c>
      <c r="J152" s="304">
        <v>0</v>
      </c>
      <c r="K152" s="304">
        <v>0</v>
      </c>
    </row>
    <row r="153" spans="2:11" ht="16.5" thickBot="1" x14ac:dyDescent="0.3">
      <c r="B153" s="267" t="s">
        <v>194</v>
      </c>
      <c r="C153" s="236" t="s">
        <v>441</v>
      </c>
      <c r="D153" s="236" t="s">
        <v>76</v>
      </c>
      <c r="E153" s="236" t="s">
        <v>317</v>
      </c>
      <c r="F153" s="304">
        <v>5.6899539411859088</v>
      </c>
      <c r="G153" s="304">
        <v>0.65028835987537159</v>
      </c>
      <c r="H153" s="304">
        <v>8.7498935737930079</v>
      </c>
      <c r="I153" s="304">
        <v>0</v>
      </c>
      <c r="J153" s="304">
        <v>0</v>
      </c>
      <c r="K153" s="304">
        <v>0</v>
      </c>
    </row>
    <row r="154" spans="2:11" ht="16.5" thickBot="1" x14ac:dyDescent="0.3">
      <c r="B154" s="267" t="s">
        <v>194</v>
      </c>
      <c r="C154" s="236" t="s">
        <v>441</v>
      </c>
      <c r="D154" s="236" t="s">
        <v>76</v>
      </c>
      <c r="E154" s="236" t="s">
        <v>74</v>
      </c>
      <c r="F154" s="304">
        <v>6.6812245532092387</v>
      </c>
      <c r="G154" s="304">
        <v>0.65028835987537159</v>
      </c>
      <c r="H154" s="304">
        <v>10.274249033905056</v>
      </c>
      <c r="I154" s="304">
        <v>0</v>
      </c>
      <c r="J154" s="304">
        <v>0</v>
      </c>
      <c r="K154" s="304">
        <v>0</v>
      </c>
    </row>
    <row r="155" spans="2:11" ht="16.5" thickBot="1" x14ac:dyDescent="0.3">
      <c r="B155" s="267" t="s">
        <v>194</v>
      </c>
      <c r="C155" s="236" t="s">
        <v>441</v>
      </c>
      <c r="D155" s="236" t="s">
        <v>76</v>
      </c>
      <c r="E155" s="236" t="s">
        <v>316</v>
      </c>
      <c r="F155" s="304">
        <v>4.930586087021247</v>
      </c>
      <c r="G155" s="304">
        <v>0.65028835987537159</v>
      </c>
      <c r="H155" s="304">
        <v>7.5821533818723106</v>
      </c>
      <c r="I155" s="304">
        <v>0</v>
      </c>
      <c r="J155" s="304">
        <v>0</v>
      </c>
      <c r="K155" s="304">
        <v>0</v>
      </c>
    </row>
    <row r="156" spans="2:11" ht="16.5" thickBot="1" x14ac:dyDescent="0.3">
      <c r="B156" s="267" t="s">
        <v>194</v>
      </c>
      <c r="C156" s="236" t="s">
        <v>441</v>
      </c>
      <c r="D156" s="236" t="s">
        <v>76</v>
      </c>
      <c r="E156" s="236" t="s">
        <v>315</v>
      </c>
      <c r="F156" s="304">
        <v>5.0882193341931528</v>
      </c>
      <c r="G156" s="304">
        <v>0.65028835987537148</v>
      </c>
      <c r="H156" s="304">
        <v>7.8245585314925767</v>
      </c>
      <c r="I156" s="304">
        <v>0</v>
      </c>
      <c r="J156" s="304">
        <v>0</v>
      </c>
      <c r="K156" s="304">
        <v>0</v>
      </c>
    </row>
    <row r="157" spans="2:11" ht="16.5" thickBot="1" x14ac:dyDescent="0.3">
      <c r="B157" s="267" t="s">
        <v>194</v>
      </c>
      <c r="C157" s="236" t="s">
        <v>441</v>
      </c>
      <c r="D157" s="236" t="s">
        <v>76</v>
      </c>
      <c r="E157" s="236" t="s">
        <v>314</v>
      </c>
      <c r="F157" s="304">
        <v>7.5542702298536417</v>
      </c>
      <c r="G157" s="304">
        <v>0.65028835987537137</v>
      </c>
      <c r="H157" s="304">
        <v>11.61680063180191</v>
      </c>
      <c r="I157" s="304">
        <v>6.3575285510795982</v>
      </c>
      <c r="J157" s="304">
        <v>6.2374646705629155</v>
      </c>
      <c r="K157" s="304">
        <v>34.378029349999998</v>
      </c>
    </row>
    <row r="158" spans="2:11" ht="16.5" thickBot="1" x14ac:dyDescent="0.3">
      <c r="B158" s="267" t="s">
        <v>194</v>
      </c>
      <c r="C158" s="236" t="s">
        <v>441</v>
      </c>
      <c r="D158" s="236" t="s">
        <v>76</v>
      </c>
      <c r="E158" s="236" t="s">
        <v>312</v>
      </c>
      <c r="F158" s="304">
        <v>5.7960532421669981</v>
      </c>
      <c r="G158" s="304">
        <v>0.65028835987537159</v>
      </c>
      <c r="H158" s="304">
        <v>8.913050886037416</v>
      </c>
      <c r="I158" s="304">
        <v>5.0625209819156805</v>
      </c>
      <c r="J158" s="304">
        <v>4.9669137173312849</v>
      </c>
      <c r="K158" s="304">
        <v>27.37533831</v>
      </c>
    </row>
    <row r="159" spans="2:11" ht="16.5" thickBot="1" x14ac:dyDescent="0.3">
      <c r="B159" s="267" t="s">
        <v>194</v>
      </c>
      <c r="C159" s="236" t="s">
        <v>441</v>
      </c>
      <c r="D159" s="236" t="s">
        <v>52</v>
      </c>
      <c r="E159" s="236" t="s">
        <v>323</v>
      </c>
      <c r="F159" s="304">
        <v>4.3591655660230888</v>
      </c>
      <c r="G159" s="304">
        <v>0.65028835987537148</v>
      </c>
      <c r="H159" s="304">
        <v>6.7034347144988544</v>
      </c>
      <c r="I159" s="304">
        <v>0</v>
      </c>
      <c r="J159" s="304">
        <v>0</v>
      </c>
      <c r="K159" s="304">
        <v>0</v>
      </c>
    </row>
    <row r="160" spans="2:11" ht="16.5" thickBot="1" x14ac:dyDescent="0.3">
      <c r="B160" s="267" t="s">
        <v>194</v>
      </c>
      <c r="C160" s="236" t="s">
        <v>441</v>
      </c>
      <c r="D160" s="236" t="s">
        <v>52</v>
      </c>
      <c r="E160" s="236" t="s">
        <v>322</v>
      </c>
      <c r="F160" s="304">
        <v>6.6812245532092387</v>
      </c>
      <c r="G160" s="304">
        <v>0.65028835987537159</v>
      </c>
      <c r="H160" s="304">
        <v>10.274249033905056</v>
      </c>
      <c r="I160" s="304">
        <v>0</v>
      </c>
      <c r="J160" s="304">
        <v>0</v>
      </c>
      <c r="K160" s="304">
        <v>0</v>
      </c>
    </row>
    <row r="161" spans="2:11" ht="16.5" thickBot="1" x14ac:dyDescent="0.3">
      <c r="B161" s="267" t="s">
        <v>194</v>
      </c>
      <c r="C161" s="236" t="s">
        <v>441</v>
      </c>
      <c r="D161" s="236" t="s">
        <v>52</v>
      </c>
      <c r="E161" s="236" t="s">
        <v>320</v>
      </c>
      <c r="F161" s="304">
        <v>7.6209612190417566</v>
      </c>
      <c r="G161" s="304">
        <v>0.65028835987537159</v>
      </c>
      <c r="H161" s="304">
        <v>11.719356656641251</v>
      </c>
      <c r="I161" s="304">
        <v>0</v>
      </c>
      <c r="J161" s="304">
        <v>0</v>
      </c>
      <c r="K161" s="304">
        <v>0</v>
      </c>
    </row>
    <row r="162" spans="2:11" ht="16.5" thickBot="1" x14ac:dyDescent="0.3">
      <c r="B162" s="267" t="s">
        <v>194</v>
      </c>
      <c r="C162" s="236" t="s">
        <v>441</v>
      </c>
      <c r="D162" s="236" t="s">
        <v>52</v>
      </c>
      <c r="E162" s="236" t="s">
        <v>318</v>
      </c>
      <c r="F162" s="304">
        <v>5.0003084848088193</v>
      </c>
      <c r="G162" s="304">
        <v>0.65028835987537159</v>
      </c>
      <c r="H162" s="304">
        <v>7.689371044204349</v>
      </c>
      <c r="I162" s="304">
        <v>0</v>
      </c>
      <c r="J162" s="304">
        <v>0</v>
      </c>
      <c r="K162" s="304">
        <v>0</v>
      </c>
    </row>
    <row r="163" spans="2:11" ht="16.5" thickBot="1" x14ac:dyDescent="0.3">
      <c r="B163" s="267" t="s">
        <v>194</v>
      </c>
      <c r="C163" s="236" t="s">
        <v>441</v>
      </c>
      <c r="D163" s="236" t="s">
        <v>52</v>
      </c>
      <c r="E163" s="236" t="s">
        <v>317</v>
      </c>
      <c r="F163" s="304">
        <v>5.6899539411859088</v>
      </c>
      <c r="G163" s="304">
        <v>0.65028835987537159</v>
      </c>
      <c r="H163" s="304">
        <v>8.7498935737930079</v>
      </c>
      <c r="I163" s="304">
        <v>0</v>
      </c>
      <c r="J163" s="304">
        <v>0</v>
      </c>
      <c r="K163" s="304">
        <v>0</v>
      </c>
    </row>
    <row r="164" spans="2:11" ht="16.5" thickBot="1" x14ac:dyDescent="0.3">
      <c r="B164" s="267" t="s">
        <v>194</v>
      </c>
      <c r="C164" s="236" t="s">
        <v>441</v>
      </c>
      <c r="D164" s="236" t="s">
        <v>52</v>
      </c>
      <c r="E164" s="236" t="s">
        <v>74</v>
      </c>
      <c r="F164" s="304">
        <v>6.6812245532092387</v>
      </c>
      <c r="G164" s="304">
        <v>0.65028835987537159</v>
      </c>
      <c r="H164" s="304">
        <v>10.274249033905056</v>
      </c>
      <c r="I164" s="304">
        <v>0</v>
      </c>
      <c r="J164" s="304">
        <v>0</v>
      </c>
      <c r="K164" s="304">
        <v>0</v>
      </c>
    </row>
    <row r="165" spans="2:11" ht="16.5" thickBot="1" x14ac:dyDescent="0.3">
      <c r="B165" s="267" t="s">
        <v>194</v>
      </c>
      <c r="C165" s="236" t="s">
        <v>441</v>
      </c>
      <c r="D165" s="236" t="s">
        <v>52</v>
      </c>
      <c r="E165" s="236" t="s">
        <v>316</v>
      </c>
      <c r="F165" s="304">
        <v>4.930586087021247</v>
      </c>
      <c r="G165" s="304">
        <v>0.65028835987537159</v>
      </c>
      <c r="H165" s="304">
        <v>7.5821533818723106</v>
      </c>
      <c r="I165" s="304">
        <v>0</v>
      </c>
      <c r="J165" s="304">
        <v>0</v>
      </c>
      <c r="K165" s="304">
        <v>0</v>
      </c>
    </row>
    <row r="166" spans="2:11" ht="16.5" thickBot="1" x14ac:dyDescent="0.3">
      <c r="B166" s="267" t="s">
        <v>194</v>
      </c>
      <c r="C166" s="236" t="s">
        <v>441</v>
      </c>
      <c r="D166" s="236" t="s">
        <v>52</v>
      </c>
      <c r="E166" s="236" t="s">
        <v>315</v>
      </c>
      <c r="F166" s="304">
        <v>5.0882193341931528</v>
      </c>
      <c r="G166" s="304">
        <v>0.65028835987537148</v>
      </c>
      <c r="H166" s="304">
        <v>7.8245585314925767</v>
      </c>
      <c r="I166" s="304">
        <v>0</v>
      </c>
      <c r="J166" s="304">
        <v>0</v>
      </c>
      <c r="K166" s="304">
        <v>0</v>
      </c>
    </row>
    <row r="167" spans="2:11" ht="16.5" thickBot="1" x14ac:dyDescent="0.3">
      <c r="B167" s="267" t="s">
        <v>194</v>
      </c>
      <c r="C167" s="236" t="s">
        <v>441</v>
      </c>
      <c r="D167" s="236" t="s">
        <v>52</v>
      </c>
      <c r="E167" s="236" t="s">
        <v>314</v>
      </c>
      <c r="F167" s="304">
        <v>7.5542702298536417</v>
      </c>
      <c r="G167" s="304">
        <v>0.65028835987537137</v>
      </c>
      <c r="H167" s="304">
        <v>11.61680063180191</v>
      </c>
      <c r="I167" s="304">
        <v>0</v>
      </c>
      <c r="J167" s="304">
        <v>0</v>
      </c>
      <c r="K167" s="304">
        <v>0</v>
      </c>
    </row>
    <row r="168" spans="2:11" ht="16.5" thickBot="1" x14ac:dyDescent="0.3">
      <c r="B168" s="267" t="s">
        <v>194</v>
      </c>
      <c r="C168" s="236" t="s">
        <v>441</v>
      </c>
      <c r="D168" s="236" t="s">
        <v>52</v>
      </c>
      <c r="E168" s="236" t="s">
        <v>312</v>
      </c>
      <c r="F168" s="304">
        <v>5.7960532421669981</v>
      </c>
      <c r="G168" s="304">
        <v>0.65028835987537159</v>
      </c>
      <c r="H168" s="304">
        <v>8.913050886037416</v>
      </c>
      <c r="I168" s="304">
        <v>0</v>
      </c>
      <c r="J168" s="304">
        <v>0</v>
      </c>
      <c r="K168" s="304">
        <v>0</v>
      </c>
    </row>
    <row r="169" spans="2:11" ht="16.5" thickBot="1" x14ac:dyDescent="0.3">
      <c r="B169" s="267" t="s">
        <v>194</v>
      </c>
      <c r="C169" s="236" t="s">
        <v>440</v>
      </c>
      <c r="D169" s="236" t="s">
        <v>76</v>
      </c>
      <c r="E169" s="236" t="s">
        <v>322</v>
      </c>
      <c r="F169" s="304">
        <v>4.528809147838623</v>
      </c>
      <c r="G169" s="304">
        <v>0.65028835987537148</v>
      </c>
      <c r="H169" s="304">
        <v>6.9643091085108377</v>
      </c>
      <c r="I169" s="304">
        <v>0</v>
      </c>
      <c r="J169" s="304">
        <v>0</v>
      </c>
      <c r="K169" s="304">
        <v>0</v>
      </c>
    </row>
    <row r="170" spans="2:11" ht="16.5" thickBot="1" x14ac:dyDescent="0.3">
      <c r="B170" s="267" t="s">
        <v>194</v>
      </c>
      <c r="C170" s="236" t="s">
        <v>440</v>
      </c>
      <c r="D170" s="236" t="s">
        <v>76</v>
      </c>
      <c r="E170" s="236" t="s">
        <v>321</v>
      </c>
      <c r="F170" s="304">
        <v>5.6959432657934048</v>
      </c>
      <c r="G170" s="304">
        <v>0.65028835987537159</v>
      </c>
      <c r="H170" s="304">
        <v>8.7591038333902169</v>
      </c>
      <c r="I170" s="304">
        <v>0</v>
      </c>
      <c r="J170" s="304">
        <v>0</v>
      </c>
      <c r="K170" s="304">
        <v>0</v>
      </c>
    </row>
    <row r="171" spans="2:11" ht="16.5" thickBot="1" x14ac:dyDescent="0.3">
      <c r="B171" s="267" t="s">
        <v>194</v>
      </c>
      <c r="C171" s="236" t="s">
        <v>440</v>
      </c>
      <c r="D171" s="236" t="s">
        <v>76</v>
      </c>
      <c r="E171" s="236" t="s">
        <v>320</v>
      </c>
      <c r="F171" s="304">
        <v>5.1658013601026758</v>
      </c>
      <c r="G171" s="304">
        <v>0.65028835987537148</v>
      </c>
      <c r="H171" s="304">
        <v>7.9438625675119079</v>
      </c>
      <c r="I171" s="304">
        <v>0</v>
      </c>
      <c r="J171" s="304">
        <v>0</v>
      </c>
      <c r="K171" s="304">
        <v>0</v>
      </c>
    </row>
    <row r="172" spans="2:11" ht="16.5" thickBot="1" x14ac:dyDescent="0.3">
      <c r="B172" s="267" t="s">
        <v>194</v>
      </c>
      <c r="C172" s="236" t="s">
        <v>440</v>
      </c>
      <c r="D172" s="236" t="s">
        <v>76</v>
      </c>
      <c r="E172" s="236" t="s">
        <v>319</v>
      </c>
      <c r="F172" s="304">
        <v>6.9884210126130464</v>
      </c>
      <c r="G172" s="304">
        <v>0.6502883598753717</v>
      </c>
      <c r="H172" s="304">
        <v>10.746649400202063</v>
      </c>
      <c r="I172" s="304">
        <v>0</v>
      </c>
      <c r="J172" s="304">
        <v>0</v>
      </c>
      <c r="K172" s="304">
        <v>0</v>
      </c>
    </row>
    <row r="173" spans="2:11" ht="16.5" thickBot="1" x14ac:dyDescent="0.3">
      <c r="B173" s="267" t="s">
        <v>194</v>
      </c>
      <c r="C173" s="236" t="s">
        <v>440</v>
      </c>
      <c r="D173" s="236" t="s">
        <v>76</v>
      </c>
      <c r="E173" s="236" t="s">
        <v>74</v>
      </c>
      <c r="F173" s="304">
        <v>4.528809147838623</v>
      </c>
      <c r="G173" s="304">
        <v>0.65028835987537148</v>
      </c>
      <c r="H173" s="304">
        <v>6.9643091085108377</v>
      </c>
      <c r="I173" s="304">
        <v>0</v>
      </c>
      <c r="J173" s="304">
        <v>0</v>
      </c>
      <c r="K173" s="304">
        <v>0</v>
      </c>
    </row>
    <row r="174" spans="2:11" ht="16.5" thickBot="1" x14ac:dyDescent="0.3">
      <c r="B174" s="267" t="s">
        <v>194</v>
      </c>
      <c r="C174" s="236" t="s">
        <v>440</v>
      </c>
      <c r="D174" s="236" t="s">
        <v>76</v>
      </c>
      <c r="E174" s="236" t="s">
        <v>314</v>
      </c>
      <c r="F174" s="304">
        <v>5.1205954611678086</v>
      </c>
      <c r="G174" s="304">
        <v>0.65028835987537148</v>
      </c>
      <c r="H174" s="304">
        <v>7.8743458704215099</v>
      </c>
      <c r="I174" s="304">
        <v>0</v>
      </c>
      <c r="J174" s="304">
        <v>0</v>
      </c>
      <c r="K174" s="304">
        <v>0</v>
      </c>
    </row>
    <row r="175" spans="2:11" ht="16.5" thickBot="1" x14ac:dyDescent="0.3">
      <c r="B175" s="267" t="s">
        <v>194</v>
      </c>
      <c r="C175" s="236" t="s">
        <v>440</v>
      </c>
      <c r="D175" s="236" t="s">
        <v>52</v>
      </c>
      <c r="E175" s="236" t="s">
        <v>322</v>
      </c>
      <c r="F175" s="304">
        <v>4.528809147838623</v>
      </c>
      <c r="G175" s="304">
        <v>0.65028835987537148</v>
      </c>
      <c r="H175" s="304">
        <v>6.9643091085108377</v>
      </c>
      <c r="I175" s="304">
        <v>0</v>
      </c>
      <c r="J175" s="304">
        <v>0</v>
      </c>
      <c r="K175" s="304">
        <v>0</v>
      </c>
    </row>
    <row r="176" spans="2:11" ht="16.5" thickBot="1" x14ac:dyDescent="0.3">
      <c r="B176" s="267" t="s">
        <v>194</v>
      </c>
      <c r="C176" s="236" t="s">
        <v>440</v>
      </c>
      <c r="D176" s="236" t="s">
        <v>52</v>
      </c>
      <c r="E176" s="236" t="s">
        <v>321</v>
      </c>
      <c r="F176" s="304">
        <v>5.6959432657934048</v>
      </c>
      <c r="G176" s="304">
        <v>0.65028835987537159</v>
      </c>
      <c r="H176" s="304">
        <v>8.7591038333902169</v>
      </c>
      <c r="I176" s="304">
        <v>0</v>
      </c>
      <c r="J176" s="304">
        <v>0</v>
      </c>
      <c r="K176" s="304">
        <v>0</v>
      </c>
    </row>
    <row r="177" spans="2:11" ht="16.5" thickBot="1" x14ac:dyDescent="0.3">
      <c r="B177" s="267" t="s">
        <v>194</v>
      </c>
      <c r="C177" s="236" t="s">
        <v>440</v>
      </c>
      <c r="D177" s="236" t="s">
        <v>52</v>
      </c>
      <c r="E177" s="236" t="s">
        <v>320</v>
      </c>
      <c r="F177" s="304">
        <v>5.1658013601026758</v>
      </c>
      <c r="G177" s="304">
        <v>0.65028835987537148</v>
      </c>
      <c r="H177" s="304">
        <v>7.9438625675119079</v>
      </c>
      <c r="I177" s="304">
        <v>0</v>
      </c>
      <c r="J177" s="304">
        <v>0</v>
      </c>
      <c r="K177" s="304">
        <v>0</v>
      </c>
    </row>
    <row r="178" spans="2:11" ht="16.5" thickBot="1" x14ac:dyDescent="0.3">
      <c r="B178" s="267" t="s">
        <v>194</v>
      </c>
      <c r="C178" s="236" t="s">
        <v>440</v>
      </c>
      <c r="D178" s="236" t="s">
        <v>52</v>
      </c>
      <c r="E178" s="236" t="s">
        <v>319</v>
      </c>
      <c r="F178" s="304">
        <v>6.9884210126130464</v>
      </c>
      <c r="G178" s="304">
        <v>0.6502883598753717</v>
      </c>
      <c r="H178" s="304">
        <v>10.746649400202063</v>
      </c>
      <c r="I178" s="304">
        <v>0</v>
      </c>
      <c r="J178" s="304">
        <v>0</v>
      </c>
      <c r="K178" s="304">
        <v>0</v>
      </c>
    </row>
    <row r="179" spans="2:11" ht="16.5" thickBot="1" x14ac:dyDescent="0.3">
      <c r="B179" s="267" t="s">
        <v>194</v>
      </c>
      <c r="C179" s="236" t="s">
        <v>440</v>
      </c>
      <c r="D179" s="236" t="s">
        <v>52</v>
      </c>
      <c r="E179" s="236" t="s">
        <v>74</v>
      </c>
      <c r="F179" s="304">
        <v>4.528809147838623</v>
      </c>
      <c r="G179" s="304">
        <v>0.65028835987537148</v>
      </c>
      <c r="H179" s="304">
        <v>6.9643091085108377</v>
      </c>
      <c r="I179" s="304">
        <v>0</v>
      </c>
      <c r="J179" s="304">
        <v>0</v>
      </c>
      <c r="K179" s="304">
        <v>0</v>
      </c>
    </row>
    <row r="180" spans="2:11" ht="16.5" thickBot="1" x14ac:dyDescent="0.3">
      <c r="B180" s="267" t="s">
        <v>194</v>
      </c>
      <c r="C180" s="236" t="s">
        <v>440</v>
      </c>
      <c r="D180" s="236" t="s">
        <v>52</v>
      </c>
      <c r="E180" s="236" t="s">
        <v>314</v>
      </c>
      <c r="F180" s="304">
        <v>5.1205954611678086</v>
      </c>
      <c r="G180" s="304">
        <v>0.65028835987537148</v>
      </c>
      <c r="H180" s="304">
        <v>7.8743458704215099</v>
      </c>
      <c r="I180" s="304">
        <v>0</v>
      </c>
      <c r="J180" s="304">
        <v>0</v>
      </c>
      <c r="K180" s="304">
        <v>0</v>
      </c>
    </row>
    <row r="181" spans="2:11" ht="16.5" thickBot="1" x14ac:dyDescent="0.3">
      <c r="B181" s="267" t="s">
        <v>194</v>
      </c>
      <c r="C181" s="236" t="s">
        <v>434</v>
      </c>
      <c r="D181" s="236" t="s">
        <v>76</v>
      </c>
      <c r="E181" s="236" t="s">
        <v>323</v>
      </c>
      <c r="F181" s="304">
        <v>5.862502808512466</v>
      </c>
      <c r="G181" s="304">
        <v>0.64765710209280314</v>
      </c>
      <c r="H181" s="304">
        <v>9.0518621498454976</v>
      </c>
      <c r="I181" s="304">
        <v>4.0588019833410035E-4</v>
      </c>
      <c r="J181" s="304">
        <v>9.1688641020974346E-5</v>
      </c>
      <c r="K181" s="304">
        <v>1.6528299030000001E-3</v>
      </c>
    </row>
    <row r="182" spans="2:11" ht="16.5" thickBot="1" x14ac:dyDescent="0.3">
      <c r="B182" s="267" t="s">
        <v>194</v>
      </c>
      <c r="C182" s="236" t="s">
        <v>434</v>
      </c>
      <c r="D182" s="236" t="s">
        <v>76</v>
      </c>
      <c r="E182" s="236" t="s">
        <v>318</v>
      </c>
      <c r="F182" s="304">
        <v>6.7247554816698978</v>
      </c>
      <c r="G182" s="304">
        <v>0.64765710209280314</v>
      </c>
      <c r="H182" s="304">
        <v>10.383203488296347</v>
      </c>
      <c r="I182" s="304">
        <v>1.786948814105557E-4</v>
      </c>
      <c r="J182" s="304">
        <v>4.0367307646901499E-5</v>
      </c>
      <c r="K182" s="304">
        <v>7.2768330340000002E-4</v>
      </c>
    </row>
    <row r="183" spans="2:11" ht="16.5" thickBot="1" x14ac:dyDescent="0.3">
      <c r="B183" s="267" t="s">
        <v>194</v>
      </c>
      <c r="C183" s="236" t="s">
        <v>434</v>
      </c>
      <c r="D183" s="236" t="s">
        <v>76</v>
      </c>
      <c r="E183" s="236" t="s">
        <v>317</v>
      </c>
      <c r="F183" s="304">
        <v>7.8957910414978913</v>
      </c>
      <c r="G183" s="304">
        <v>0.66851003211288895</v>
      </c>
      <c r="H183" s="304">
        <v>11.811028499516306</v>
      </c>
      <c r="I183" s="304">
        <v>7.1585868685758653E-6</v>
      </c>
      <c r="J183" s="304">
        <v>5.1545197426872852E-10</v>
      </c>
      <c r="K183" s="304">
        <v>2.9514361780000003E-5</v>
      </c>
    </row>
    <row r="184" spans="2:11" ht="16.5" thickBot="1" x14ac:dyDescent="0.3">
      <c r="B184" s="267" t="s">
        <v>194</v>
      </c>
      <c r="C184" s="236" t="s">
        <v>434</v>
      </c>
      <c r="D184" s="236" t="s">
        <v>76</v>
      </c>
      <c r="E184" s="236" t="s">
        <v>316</v>
      </c>
      <c r="F184" s="304">
        <v>6.6309880514920216</v>
      </c>
      <c r="G184" s="304">
        <v>0.64765710209280325</v>
      </c>
      <c r="H184" s="304">
        <v>10.238424051963632</v>
      </c>
      <c r="I184" s="304">
        <v>4.1750250849665785E-5</v>
      </c>
      <c r="J184" s="304">
        <v>9.4314129597906546E-6</v>
      </c>
      <c r="K184" s="304">
        <v>1.7001584050000001E-4</v>
      </c>
    </row>
    <row r="185" spans="2:11" ht="16.5" thickBot="1" x14ac:dyDescent="0.3">
      <c r="B185" s="267" t="s">
        <v>194</v>
      </c>
      <c r="C185" s="236" t="s">
        <v>434</v>
      </c>
      <c r="D185" s="236" t="s">
        <v>76</v>
      </c>
      <c r="E185" s="236" t="s">
        <v>315</v>
      </c>
      <c r="F185" s="304">
        <v>7.060780640998515</v>
      </c>
      <c r="G185" s="304">
        <v>0.66851003211288895</v>
      </c>
      <c r="H185" s="304">
        <v>10.561966615044284</v>
      </c>
      <c r="I185" s="304">
        <v>1.4955120107372697E-5</v>
      </c>
      <c r="J185" s="304">
        <v>1.0768390921691476E-9</v>
      </c>
      <c r="K185" s="304">
        <v>6.1658932610000007E-5</v>
      </c>
    </row>
    <row r="186" spans="2:11" ht="16.5" thickBot="1" x14ac:dyDescent="0.3">
      <c r="B186" s="267" t="s">
        <v>194</v>
      </c>
      <c r="C186" s="236" t="s">
        <v>434</v>
      </c>
      <c r="D186" s="236" t="s">
        <v>76</v>
      </c>
      <c r="E186" s="236" t="s">
        <v>313</v>
      </c>
      <c r="F186" s="304">
        <v>4.8494068781123643</v>
      </c>
      <c r="G186" s="304">
        <v>0.64765710209280314</v>
      </c>
      <c r="H186" s="304">
        <v>7.4876147616420177</v>
      </c>
      <c r="I186" s="304">
        <v>3.5610877013648881E-4</v>
      </c>
      <c r="J186" s="304">
        <v>8.0445238086210896E-5</v>
      </c>
      <c r="K186" s="304">
        <v>1.450150134E-3</v>
      </c>
    </row>
    <row r="187" spans="2:11" ht="16.5" thickBot="1" x14ac:dyDescent="0.3">
      <c r="B187" s="267" t="s">
        <v>194</v>
      </c>
      <c r="C187" s="236" t="s">
        <v>434</v>
      </c>
      <c r="D187" s="236" t="s">
        <v>76</v>
      </c>
      <c r="E187" s="236" t="s">
        <v>312</v>
      </c>
      <c r="F187" s="304">
        <v>7.794927239134795</v>
      </c>
      <c r="G187" s="304">
        <v>0.64765710209280314</v>
      </c>
      <c r="H187" s="304">
        <v>12.035577489919746</v>
      </c>
      <c r="I187" s="304">
        <v>1.3920388963982339E-4</v>
      </c>
      <c r="J187" s="304">
        <v>3.1446263006412767E-5</v>
      </c>
      <c r="K187" s="304">
        <v>5.6686764309999999E-4</v>
      </c>
    </row>
    <row r="188" spans="2:11" ht="16.5" thickBot="1" x14ac:dyDescent="0.3">
      <c r="B188" s="267" t="s">
        <v>194</v>
      </c>
      <c r="C188" s="236" t="s">
        <v>434</v>
      </c>
      <c r="D188" s="236" t="s">
        <v>52</v>
      </c>
      <c r="E188" s="236" t="s">
        <v>323</v>
      </c>
      <c r="F188" s="304">
        <v>5.862502808512466</v>
      </c>
      <c r="G188" s="304">
        <v>0.64765710209280314</v>
      </c>
      <c r="H188" s="304">
        <v>9.0518621498454976</v>
      </c>
      <c r="I188" s="304">
        <v>0</v>
      </c>
      <c r="J188" s="304">
        <v>0</v>
      </c>
      <c r="K188" s="304">
        <v>0</v>
      </c>
    </row>
    <row r="189" spans="2:11" ht="16.5" thickBot="1" x14ac:dyDescent="0.3">
      <c r="B189" s="267" t="s">
        <v>194</v>
      </c>
      <c r="C189" s="236" t="s">
        <v>434</v>
      </c>
      <c r="D189" s="236" t="s">
        <v>52</v>
      </c>
      <c r="E189" s="236" t="s">
        <v>318</v>
      </c>
      <c r="F189" s="304">
        <v>6.7247554816698978</v>
      </c>
      <c r="G189" s="304">
        <v>0.64765710209280314</v>
      </c>
      <c r="H189" s="304">
        <v>10.383203488296347</v>
      </c>
      <c r="I189" s="304">
        <v>0</v>
      </c>
      <c r="J189" s="304">
        <v>0</v>
      </c>
      <c r="K189" s="304">
        <v>0</v>
      </c>
    </row>
    <row r="190" spans="2:11" ht="16.5" thickBot="1" x14ac:dyDescent="0.3">
      <c r="B190" s="267" t="s">
        <v>194</v>
      </c>
      <c r="C190" s="236" t="s">
        <v>434</v>
      </c>
      <c r="D190" s="236" t="s">
        <v>52</v>
      </c>
      <c r="E190" s="236" t="s">
        <v>317</v>
      </c>
      <c r="F190" s="304">
        <v>7.8957910414978913</v>
      </c>
      <c r="G190" s="304">
        <v>0.66851003211288895</v>
      </c>
      <c r="H190" s="304">
        <v>11.811028499516306</v>
      </c>
      <c r="I190" s="304">
        <v>0</v>
      </c>
      <c r="J190" s="304">
        <v>0</v>
      </c>
      <c r="K190" s="304">
        <v>0</v>
      </c>
    </row>
    <row r="191" spans="2:11" ht="16.5" thickBot="1" x14ac:dyDescent="0.3">
      <c r="B191" s="267" t="s">
        <v>194</v>
      </c>
      <c r="C191" s="236" t="s">
        <v>434</v>
      </c>
      <c r="D191" s="236" t="s">
        <v>52</v>
      </c>
      <c r="E191" s="236" t="s">
        <v>316</v>
      </c>
      <c r="F191" s="304">
        <v>6.6309880514920216</v>
      </c>
      <c r="G191" s="304">
        <v>0.64765710209280325</v>
      </c>
      <c r="H191" s="304">
        <v>10.238424051963632</v>
      </c>
      <c r="I191" s="304">
        <v>0</v>
      </c>
      <c r="J191" s="304">
        <v>0</v>
      </c>
      <c r="K191" s="304">
        <v>0</v>
      </c>
    </row>
    <row r="192" spans="2:11" ht="16.5" thickBot="1" x14ac:dyDescent="0.3">
      <c r="B192" s="267" t="s">
        <v>194</v>
      </c>
      <c r="C192" s="236" t="s">
        <v>434</v>
      </c>
      <c r="D192" s="236" t="s">
        <v>52</v>
      </c>
      <c r="E192" s="236" t="s">
        <v>315</v>
      </c>
      <c r="F192" s="304">
        <v>7.060780640998515</v>
      </c>
      <c r="G192" s="304">
        <v>0.66851003211288895</v>
      </c>
      <c r="H192" s="304">
        <v>10.561966615044284</v>
      </c>
      <c r="I192" s="304">
        <v>0</v>
      </c>
      <c r="J192" s="304">
        <v>0</v>
      </c>
      <c r="K192" s="304">
        <v>0</v>
      </c>
    </row>
    <row r="193" spans="2:11" ht="16.5" thickBot="1" x14ac:dyDescent="0.3">
      <c r="B193" s="267" t="s">
        <v>194</v>
      </c>
      <c r="C193" s="236" t="s">
        <v>434</v>
      </c>
      <c r="D193" s="236" t="s">
        <v>52</v>
      </c>
      <c r="E193" s="236" t="s">
        <v>313</v>
      </c>
      <c r="F193" s="304">
        <v>4.8494068781123643</v>
      </c>
      <c r="G193" s="304">
        <v>0.64765710209280314</v>
      </c>
      <c r="H193" s="304">
        <v>7.4876147616420177</v>
      </c>
      <c r="I193" s="304">
        <v>0</v>
      </c>
      <c r="J193" s="304">
        <v>0</v>
      </c>
      <c r="K193" s="304">
        <v>0</v>
      </c>
    </row>
    <row r="194" spans="2:11" ht="16.5" thickBot="1" x14ac:dyDescent="0.3">
      <c r="B194" s="267" t="s">
        <v>194</v>
      </c>
      <c r="C194" s="236" t="s">
        <v>434</v>
      </c>
      <c r="D194" s="236" t="s">
        <v>52</v>
      </c>
      <c r="E194" s="236" t="s">
        <v>312</v>
      </c>
      <c r="F194" s="304">
        <v>7.794927239134795</v>
      </c>
      <c r="G194" s="304">
        <v>0.64765710209280314</v>
      </c>
      <c r="H194" s="304">
        <v>12.035577489919746</v>
      </c>
      <c r="I194" s="304">
        <v>0</v>
      </c>
      <c r="J194" s="304">
        <v>0</v>
      </c>
      <c r="K194" s="304">
        <v>0</v>
      </c>
    </row>
    <row r="195" spans="2:11" ht="16.5" thickBot="1" x14ac:dyDescent="0.3">
      <c r="B195" s="267" t="s">
        <v>194</v>
      </c>
      <c r="C195" s="236" t="s">
        <v>432</v>
      </c>
      <c r="D195" s="236" t="s">
        <v>76</v>
      </c>
      <c r="E195" s="236" t="s">
        <v>313</v>
      </c>
      <c r="F195" s="304">
        <v>7.6655962905030721</v>
      </c>
      <c r="G195" s="304">
        <v>0.64750132782019998</v>
      </c>
      <c r="H195" s="304">
        <v>11.838734472266097</v>
      </c>
      <c r="I195" s="304">
        <v>1.7640081364698816</v>
      </c>
      <c r="J195" s="304">
        <v>0.40353900348210708</v>
      </c>
      <c r="K195" s="304">
        <v>7.2771416579999997</v>
      </c>
    </row>
    <row r="196" spans="2:11" ht="16.5" thickBot="1" x14ac:dyDescent="0.3">
      <c r="B196" s="267" t="s">
        <v>194</v>
      </c>
      <c r="C196" s="236" t="s">
        <v>432</v>
      </c>
      <c r="D196" s="236" t="s">
        <v>52</v>
      </c>
      <c r="E196" s="236" t="s">
        <v>313</v>
      </c>
      <c r="F196" s="304">
        <v>7.6655962905030721</v>
      </c>
      <c r="G196" s="304">
        <v>0.64750132782019998</v>
      </c>
      <c r="H196" s="304">
        <v>11.838734472266097</v>
      </c>
      <c r="I196" s="304">
        <v>0</v>
      </c>
      <c r="J196" s="304">
        <v>0</v>
      </c>
      <c r="K196" s="304">
        <v>0</v>
      </c>
    </row>
    <row r="197" spans="2:11" ht="16.5" thickBot="1" x14ac:dyDescent="0.3">
      <c r="B197" s="267" t="s">
        <v>194</v>
      </c>
      <c r="C197" s="236" t="s">
        <v>429</v>
      </c>
      <c r="D197" s="236" t="s">
        <v>76</v>
      </c>
      <c r="E197" s="236" t="s">
        <v>323</v>
      </c>
      <c r="F197" s="304">
        <v>7.2623584198605489</v>
      </c>
      <c r="G197" s="304">
        <v>0.647338609271909</v>
      </c>
      <c r="H197" s="304">
        <v>11.218793867445743</v>
      </c>
      <c r="I197" s="304">
        <v>0.42462885415391494</v>
      </c>
      <c r="J197" s="304">
        <v>9.7494346842641411E-2</v>
      </c>
      <c r="K197" s="304">
        <v>1.757878249</v>
      </c>
    </row>
    <row r="198" spans="2:11" ht="16.5" thickBot="1" x14ac:dyDescent="0.3">
      <c r="B198" s="267" t="s">
        <v>194</v>
      </c>
      <c r="C198" s="236" t="s">
        <v>429</v>
      </c>
      <c r="D198" s="236" t="s">
        <v>76</v>
      </c>
      <c r="E198" s="236" t="s">
        <v>313</v>
      </c>
      <c r="F198" s="304">
        <v>6.0073542005730989</v>
      </c>
      <c r="G198" s="304">
        <v>0.64733860927190912</v>
      </c>
      <c r="H198" s="304">
        <v>9.2800801845109184</v>
      </c>
      <c r="I198" s="304">
        <v>0.3543819172108853</v>
      </c>
      <c r="J198" s="304">
        <v>8.136572259122761E-2</v>
      </c>
      <c r="K198" s="304">
        <v>1.467070026</v>
      </c>
    </row>
    <row r="199" spans="2:11" ht="16.5" thickBot="1" x14ac:dyDescent="0.3">
      <c r="B199" s="267" t="s">
        <v>194</v>
      </c>
      <c r="C199" s="236" t="s">
        <v>429</v>
      </c>
      <c r="D199" s="236" t="s">
        <v>52</v>
      </c>
      <c r="E199" s="236" t="s">
        <v>323</v>
      </c>
      <c r="F199" s="304">
        <v>7.2623584198605489</v>
      </c>
      <c r="G199" s="304">
        <v>0.647338609271909</v>
      </c>
      <c r="H199" s="304">
        <v>11.218793867445743</v>
      </c>
      <c r="I199" s="304">
        <v>0</v>
      </c>
      <c r="J199" s="304">
        <v>0</v>
      </c>
      <c r="K199" s="304">
        <v>0</v>
      </c>
    </row>
    <row r="200" spans="2:11" ht="16.5" thickBot="1" x14ac:dyDescent="0.3">
      <c r="B200" s="267" t="s">
        <v>194</v>
      </c>
      <c r="C200" s="236" t="s">
        <v>429</v>
      </c>
      <c r="D200" s="236" t="s">
        <v>52</v>
      </c>
      <c r="E200" s="236" t="s">
        <v>313</v>
      </c>
      <c r="F200" s="304">
        <v>6.0073542005730989</v>
      </c>
      <c r="G200" s="304">
        <v>0.64733860927190912</v>
      </c>
      <c r="H200" s="304">
        <v>9.2800801845109184</v>
      </c>
      <c r="I200" s="304">
        <v>0</v>
      </c>
      <c r="J200" s="304">
        <v>0</v>
      </c>
      <c r="K200" s="304">
        <v>0</v>
      </c>
    </row>
    <row r="201" spans="2:11" ht="16.5" thickBot="1" x14ac:dyDescent="0.3">
      <c r="B201" s="267" t="s">
        <v>194</v>
      </c>
      <c r="C201" s="236" t="s">
        <v>425</v>
      </c>
      <c r="D201" s="236" t="s">
        <v>76</v>
      </c>
      <c r="E201" s="236" t="s">
        <v>323</v>
      </c>
      <c r="F201" s="304">
        <v>3.3371048095056373</v>
      </c>
      <c r="G201" s="304">
        <v>0.61925136022963401</v>
      </c>
      <c r="H201" s="304">
        <v>5.3889341611912727</v>
      </c>
      <c r="I201" s="304">
        <v>0</v>
      </c>
      <c r="J201" s="304">
        <v>0</v>
      </c>
      <c r="K201" s="304">
        <v>0</v>
      </c>
    </row>
    <row r="202" spans="2:11" ht="16.5" thickBot="1" x14ac:dyDescent="0.3">
      <c r="B202" s="267" t="s">
        <v>194</v>
      </c>
      <c r="C202" s="236" t="s">
        <v>425</v>
      </c>
      <c r="D202" s="236" t="s">
        <v>76</v>
      </c>
      <c r="E202" s="236" t="s">
        <v>322</v>
      </c>
      <c r="F202" s="304">
        <v>3.3371048095056373</v>
      </c>
      <c r="G202" s="304">
        <v>0.61925136022963401</v>
      </c>
      <c r="H202" s="304">
        <v>5.3889341611912727</v>
      </c>
      <c r="I202" s="304">
        <v>0</v>
      </c>
      <c r="J202" s="304">
        <v>0</v>
      </c>
      <c r="K202" s="304">
        <v>0</v>
      </c>
    </row>
    <row r="203" spans="2:11" ht="16.5" thickBot="1" x14ac:dyDescent="0.3">
      <c r="B203" s="267" t="s">
        <v>194</v>
      </c>
      <c r="C203" s="236" t="s">
        <v>425</v>
      </c>
      <c r="D203" s="236" t="s">
        <v>76</v>
      </c>
      <c r="E203" s="236" t="s">
        <v>321</v>
      </c>
      <c r="F203" s="304">
        <v>3.3371048095056373</v>
      </c>
      <c r="G203" s="304">
        <v>0.61925136022963401</v>
      </c>
      <c r="H203" s="304">
        <v>5.3889341611912727</v>
      </c>
      <c r="I203" s="304">
        <v>0</v>
      </c>
      <c r="J203" s="304">
        <v>0</v>
      </c>
      <c r="K203" s="304">
        <v>0</v>
      </c>
    </row>
    <row r="204" spans="2:11" ht="16.5" thickBot="1" x14ac:dyDescent="0.3">
      <c r="B204" s="267" t="s">
        <v>194</v>
      </c>
      <c r="C204" s="236" t="s">
        <v>425</v>
      </c>
      <c r="D204" s="236" t="s">
        <v>76</v>
      </c>
      <c r="E204" s="236" t="s">
        <v>320</v>
      </c>
      <c r="F204" s="304">
        <v>3.3371048095056373</v>
      </c>
      <c r="G204" s="304">
        <v>0.61925136022963401</v>
      </c>
      <c r="H204" s="304">
        <v>5.3889341611912727</v>
      </c>
      <c r="I204" s="304">
        <v>0</v>
      </c>
      <c r="J204" s="304">
        <v>0</v>
      </c>
      <c r="K204" s="304">
        <v>0</v>
      </c>
    </row>
    <row r="205" spans="2:11" ht="16.5" thickBot="1" x14ac:dyDescent="0.3">
      <c r="B205" s="267" t="s">
        <v>194</v>
      </c>
      <c r="C205" s="236" t="s">
        <v>425</v>
      </c>
      <c r="D205" s="236" t="s">
        <v>76</v>
      </c>
      <c r="E205" s="236" t="s">
        <v>319</v>
      </c>
      <c r="F205" s="304">
        <v>3.3371048095056373</v>
      </c>
      <c r="G205" s="304">
        <v>0.61925136022963401</v>
      </c>
      <c r="H205" s="304">
        <v>5.3889341611912727</v>
      </c>
      <c r="I205" s="304">
        <v>0</v>
      </c>
      <c r="J205" s="304">
        <v>0</v>
      </c>
      <c r="K205" s="304">
        <v>0</v>
      </c>
    </row>
    <row r="206" spans="2:11" ht="16.5" thickBot="1" x14ac:dyDescent="0.3">
      <c r="B206" s="267" t="s">
        <v>194</v>
      </c>
      <c r="C206" s="236" t="s">
        <v>425</v>
      </c>
      <c r="D206" s="236" t="s">
        <v>76</v>
      </c>
      <c r="E206" s="236" t="s">
        <v>318</v>
      </c>
      <c r="F206" s="304">
        <v>3.3371048095056373</v>
      </c>
      <c r="G206" s="304">
        <v>0.61925136022963401</v>
      </c>
      <c r="H206" s="304">
        <v>5.3889341611912727</v>
      </c>
      <c r="I206" s="304">
        <v>7.0111394250218888E-3</v>
      </c>
      <c r="J206" s="304">
        <v>7.0111394250218888E-3</v>
      </c>
      <c r="K206" s="304">
        <v>4.0313533389999996E-2</v>
      </c>
    </row>
    <row r="207" spans="2:11" ht="16.5" thickBot="1" x14ac:dyDescent="0.3">
      <c r="B207" s="267" t="s">
        <v>194</v>
      </c>
      <c r="C207" s="236" t="s">
        <v>425</v>
      </c>
      <c r="D207" s="236" t="s">
        <v>76</v>
      </c>
      <c r="E207" s="236" t="s">
        <v>317</v>
      </c>
      <c r="F207" s="304">
        <v>3.3371048095056373</v>
      </c>
      <c r="G207" s="304">
        <v>0.61925136022963401</v>
      </c>
      <c r="H207" s="304">
        <v>5.3889341611912727</v>
      </c>
      <c r="I207" s="304">
        <v>0</v>
      </c>
      <c r="J207" s="304">
        <v>0</v>
      </c>
      <c r="K207" s="304">
        <v>0</v>
      </c>
    </row>
    <row r="208" spans="2:11" ht="16.5" thickBot="1" x14ac:dyDescent="0.3">
      <c r="B208" s="267" t="s">
        <v>194</v>
      </c>
      <c r="C208" s="236" t="s">
        <v>425</v>
      </c>
      <c r="D208" s="236" t="s">
        <v>76</v>
      </c>
      <c r="E208" s="236" t="s">
        <v>74</v>
      </c>
      <c r="F208" s="304">
        <v>3.3371048095056373</v>
      </c>
      <c r="G208" s="304">
        <v>0.61925136022963401</v>
      </c>
      <c r="H208" s="304">
        <v>5.3889341611912727</v>
      </c>
      <c r="I208" s="304">
        <v>0</v>
      </c>
      <c r="J208" s="304">
        <v>0</v>
      </c>
      <c r="K208" s="304">
        <v>0</v>
      </c>
    </row>
    <row r="209" spans="2:11" ht="16.5" thickBot="1" x14ac:dyDescent="0.3">
      <c r="B209" s="267" t="s">
        <v>194</v>
      </c>
      <c r="C209" s="236" t="s">
        <v>425</v>
      </c>
      <c r="D209" s="236" t="s">
        <v>76</v>
      </c>
      <c r="E209" s="236" t="s">
        <v>316</v>
      </c>
      <c r="F209" s="304">
        <v>3.3371048095056373</v>
      </c>
      <c r="G209" s="304">
        <v>0.61925136022963401</v>
      </c>
      <c r="H209" s="304">
        <v>5.3889341611912727</v>
      </c>
      <c r="I209" s="304">
        <v>0.17995048138743958</v>
      </c>
      <c r="J209" s="304">
        <v>0.17995048138743958</v>
      </c>
      <c r="K209" s="304">
        <v>1.034701965</v>
      </c>
    </row>
    <row r="210" spans="2:11" ht="16.5" thickBot="1" x14ac:dyDescent="0.3">
      <c r="B210" s="267" t="s">
        <v>194</v>
      </c>
      <c r="C210" s="236" t="s">
        <v>425</v>
      </c>
      <c r="D210" s="236" t="s">
        <v>76</v>
      </c>
      <c r="E210" s="236" t="s">
        <v>315</v>
      </c>
      <c r="F210" s="304">
        <v>3.3371048095056373</v>
      </c>
      <c r="G210" s="304">
        <v>0.61925136022963401</v>
      </c>
      <c r="H210" s="304">
        <v>5.3889341611912727</v>
      </c>
      <c r="I210" s="304">
        <v>0</v>
      </c>
      <c r="J210" s="304">
        <v>0</v>
      </c>
      <c r="K210" s="304">
        <v>0</v>
      </c>
    </row>
    <row r="211" spans="2:11" ht="16.5" thickBot="1" x14ac:dyDescent="0.3">
      <c r="B211" s="267" t="s">
        <v>194</v>
      </c>
      <c r="C211" s="236" t="s">
        <v>425</v>
      </c>
      <c r="D211" s="236" t="s">
        <v>76</v>
      </c>
      <c r="E211" s="236" t="s">
        <v>314</v>
      </c>
      <c r="F211" s="304">
        <v>3.3371048095056373</v>
      </c>
      <c r="G211" s="304">
        <v>0.61925136022963401</v>
      </c>
      <c r="H211" s="304">
        <v>5.3889341611912727</v>
      </c>
      <c r="I211" s="304">
        <v>0</v>
      </c>
      <c r="J211" s="304">
        <v>0</v>
      </c>
      <c r="K211" s="304">
        <v>0</v>
      </c>
    </row>
    <row r="212" spans="2:11" ht="16.5" thickBot="1" x14ac:dyDescent="0.3">
      <c r="B212" s="267" t="s">
        <v>194</v>
      </c>
      <c r="C212" s="236" t="s">
        <v>425</v>
      </c>
      <c r="D212" s="236" t="s">
        <v>76</v>
      </c>
      <c r="E212" s="236" t="s">
        <v>313</v>
      </c>
      <c r="F212" s="304">
        <v>3.3371048095056373</v>
      </c>
      <c r="G212" s="304">
        <v>0.61925136022963401</v>
      </c>
      <c r="H212" s="304">
        <v>5.3889341611912727</v>
      </c>
      <c r="I212" s="304">
        <v>0</v>
      </c>
      <c r="J212" s="304">
        <v>0</v>
      </c>
      <c r="K212" s="304">
        <v>0</v>
      </c>
    </row>
    <row r="213" spans="2:11" ht="16.5" thickBot="1" x14ac:dyDescent="0.3">
      <c r="B213" s="267" t="s">
        <v>194</v>
      </c>
      <c r="C213" s="236" t="s">
        <v>425</v>
      </c>
      <c r="D213" s="236" t="s">
        <v>76</v>
      </c>
      <c r="E213" s="236" t="s">
        <v>312</v>
      </c>
      <c r="F213" s="304">
        <v>3.3371048095056373</v>
      </c>
      <c r="G213" s="304">
        <v>0.61925136022963401</v>
      </c>
      <c r="H213" s="304">
        <v>5.3889341611912727</v>
      </c>
      <c r="I213" s="304">
        <v>0</v>
      </c>
      <c r="J213" s="304">
        <v>0</v>
      </c>
      <c r="K213" s="304">
        <v>0</v>
      </c>
    </row>
    <row r="214" spans="2:11" ht="16.5" thickBot="1" x14ac:dyDescent="0.3">
      <c r="B214" s="267" t="s">
        <v>194</v>
      </c>
      <c r="C214" s="236" t="s">
        <v>425</v>
      </c>
      <c r="D214" s="236" t="s">
        <v>52</v>
      </c>
      <c r="E214" s="236" t="s">
        <v>323</v>
      </c>
      <c r="F214" s="304">
        <v>3.3371048095056373</v>
      </c>
      <c r="G214" s="304">
        <v>0.61925136022963401</v>
      </c>
      <c r="H214" s="304">
        <v>5.3889341611912727</v>
      </c>
      <c r="I214" s="304">
        <v>0</v>
      </c>
      <c r="J214" s="304">
        <v>0</v>
      </c>
      <c r="K214" s="304">
        <v>0</v>
      </c>
    </row>
    <row r="215" spans="2:11" ht="16.5" thickBot="1" x14ac:dyDescent="0.3">
      <c r="B215" s="267" t="s">
        <v>194</v>
      </c>
      <c r="C215" s="236" t="s">
        <v>425</v>
      </c>
      <c r="D215" s="236" t="s">
        <v>52</v>
      </c>
      <c r="E215" s="236" t="s">
        <v>322</v>
      </c>
      <c r="F215" s="304">
        <v>3.3371048095056373</v>
      </c>
      <c r="G215" s="304">
        <v>0.61925136022963401</v>
      </c>
      <c r="H215" s="304">
        <v>5.3889341611912727</v>
      </c>
      <c r="I215" s="304">
        <v>0</v>
      </c>
      <c r="J215" s="304">
        <v>0</v>
      </c>
      <c r="K215" s="304">
        <v>0</v>
      </c>
    </row>
    <row r="216" spans="2:11" ht="16.5" thickBot="1" x14ac:dyDescent="0.3">
      <c r="B216" s="267" t="s">
        <v>194</v>
      </c>
      <c r="C216" s="236" t="s">
        <v>425</v>
      </c>
      <c r="D216" s="236" t="s">
        <v>52</v>
      </c>
      <c r="E216" s="236" t="s">
        <v>321</v>
      </c>
      <c r="F216" s="304">
        <v>3.3371048095056373</v>
      </c>
      <c r="G216" s="304">
        <v>0.61925136022963401</v>
      </c>
      <c r="H216" s="304">
        <v>5.3889341611912727</v>
      </c>
      <c r="I216" s="304">
        <v>0</v>
      </c>
      <c r="J216" s="304">
        <v>0</v>
      </c>
      <c r="K216" s="304">
        <v>0</v>
      </c>
    </row>
    <row r="217" spans="2:11" ht="16.5" thickBot="1" x14ac:dyDescent="0.3">
      <c r="B217" s="267" t="s">
        <v>194</v>
      </c>
      <c r="C217" s="236" t="s">
        <v>425</v>
      </c>
      <c r="D217" s="236" t="s">
        <v>52</v>
      </c>
      <c r="E217" s="236" t="s">
        <v>320</v>
      </c>
      <c r="F217" s="304">
        <v>3.3371048095056373</v>
      </c>
      <c r="G217" s="304">
        <v>0.61925136022963401</v>
      </c>
      <c r="H217" s="304">
        <v>5.3889341611912727</v>
      </c>
      <c r="I217" s="304">
        <v>0</v>
      </c>
      <c r="J217" s="304">
        <v>0</v>
      </c>
      <c r="K217" s="304">
        <v>0</v>
      </c>
    </row>
    <row r="218" spans="2:11" ht="16.5" thickBot="1" x14ac:dyDescent="0.3">
      <c r="B218" s="267" t="s">
        <v>194</v>
      </c>
      <c r="C218" s="236" t="s">
        <v>425</v>
      </c>
      <c r="D218" s="236" t="s">
        <v>52</v>
      </c>
      <c r="E218" s="236" t="s">
        <v>319</v>
      </c>
      <c r="F218" s="304">
        <v>3.3371048095056373</v>
      </c>
      <c r="G218" s="304">
        <v>0.61925136022963401</v>
      </c>
      <c r="H218" s="304">
        <v>5.3889341611912727</v>
      </c>
      <c r="I218" s="304">
        <v>0</v>
      </c>
      <c r="J218" s="304">
        <v>0</v>
      </c>
      <c r="K218" s="304">
        <v>0</v>
      </c>
    </row>
    <row r="219" spans="2:11" ht="16.5" thickBot="1" x14ac:dyDescent="0.3">
      <c r="B219" s="267" t="s">
        <v>194</v>
      </c>
      <c r="C219" s="236" t="s">
        <v>425</v>
      </c>
      <c r="D219" s="236" t="s">
        <v>52</v>
      </c>
      <c r="E219" s="236" t="s">
        <v>318</v>
      </c>
      <c r="F219" s="304">
        <v>3.3371048095056373</v>
      </c>
      <c r="G219" s="304">
        <v>0.61925136022963401</v>
      </c>
      <c r="H219" s="304">
        <v>5.3889341611912727</v>
      </c>
      <c r="I219" s="304">
        <v>1.0460138983273326E-4</v>
      </c>
      <c r="J219" s="304">
        <v>1.0460138983273326E-4</v>
      </c>
      <c r="K219" s="304">
        <v>6.0145025879999999E-4</v>
      </c>
    </row>
    <row r="220" spans="2:11" ht="16.5" thickBot="1" x14ac:dyDescent="0.3">
      <c r="B220" s="267" t="s">
        <v>194</v>
      </c>
      <c r="C220" s="236" t="s">
        <v>425</v>
      </c>
      <c r="D220" s="236" t="s">
        <v>52</v>
      </c>
      <c r="E220" s="236" t="s">
        <v>317</v>
      </c>
      <c r="F220" s="304">
        <v>3.3371048095056373</v>
      </c>
      <c r="G220" s="304">
        <v>0.61925136022963401</v>
      </c>
      <c r="H220" s="304">
        <v>5.3889341611912727</v>
      </c>
      <c r="I220" s="304">
        <v>0</v>
      </c>
      <c r="J220" s="304">
        <v>0</v>
      </c>
      <c r="K220" s="304">
        <v>0</v>
      </c>
    </row>
    <row r="221" spans="2:11" ht="16.5" thickBot="1" x14ac:dyDescent="0.3">
      <c r="B221" s="267" t="s">
        <v>194</v>
      </c>
      <c r="C221" s="236" t="s">
        <v>425</v>
      </c>
      <c r="D221" s="236" t="s">
        <v>52</v>
      </c>
      <c r="E221" s="236" t="s">
        <v>74</v>
      </c>
      <c r="F221" s="304">
        <v>3.3371048095056373</v>
      </c>
      <c r="G221" s="304">
        <v>0.61925136022963401</v>
      </c>
      <c r="H221" s="304">
        <v>5.3889341611912727</v>
      </c>
      <c r="I221" s="304">
        <v>0</v>
      </c>
      <c r="J221" s="304">
        <v>0</v>
      </c>
      <c r="K221" s="304">
        <v>0</v>
      </c>
    </row>
    <row r="222" spans="2:11" ht="16.5" thickBot="1" x14ac:dyDescent="0.3">
      <c r="B222" s="267" t="s">
        <v>194</v>
      </c>
      <c r="C222" s="236" t="s">
        <v>425</v>
      </c>
      <c r="D222" s="236" t="s">
        <v>52</v>
      </c>
      <c r="E222" s="236" t="s">
        <v>316</v>
      </c>
      <c r="F222" s="304">
        <v>3.3371048095056373</v>
      </c>
      <c r="G222" s="304">
        <v>0.61925136022963401</v>
      </c>
      <c r="H222" s="304">
        <v>5.3889341611912727</v>
      </c>
      <c r="I222" s="304">
        <v>4.4745628653047355E-3</v>
      </c>
      <c r="J222" s="304">
        <v>4.4745628653047355E-3</v>
      </c>
      <c r="K222" s="304">
        <v>2.5728405690000001E-2</v>
      </c>
    </row>
    <row r="223" spans="2:11" ht="16.5" thickBot="1" x14ac:dyDescent="0.3">
      <c r="B223" s="267" t="s">
        <v>194</v>
      </c>
      <c r="C223" s="236" t="s">
        <v>425</v>
      </c>
      <c r="D223" s="236" t="s">
        <v>52</v>
      </c>
      <c r="E223" s="236" t="s">
        <v>315</v>
      </c>
      <c r="F223" s="304">
        <v>3.3371048095056373</v>
      </c>
      <c r="G223" s="304">
        <v>0.61925136022963401</v>
      </c>
      <c r="H223" s="304">
        <v>5.3889341611912727</v>
      </c>
      <c r="I223" s="304">
        <v>0</v>
      </c>
      <c r="J223" s="304">
        <v>0</v>
      </c>
      <c r="K223" s="304">
        <v>0</v>
      </c>
    </row>
    <row r="224" spans="2:11" ht="16.5" thickBot="1" x14ac:dyDescent="0.3">
      <c r="B224" s="267" t="s">
        <v>194</v>
      </c>
      <c r="C224" s="236" t="s">
        <v>425</v>
      </c>
      <c r="D224" s="236" t="s">
        <v>52</v>
      </c>
      <c r="E224" s="236" t="s">
        <v>314</v>
      </c>
      <c r="F224" s="304">
        <v>3.3371048095056373</v>
      </c>
      <c r="G224" s="304">
        <v>0.61925136022963401</v>
      </c>
      <c r="H224" s="304">
        <v>5.3889341611912727</v>
      </c>
      <c r="I224" s="304">
        <v>0</v>
      </c>
      <c r="J224" s="304">
        <v>0</v>
      </c>
      <c r="K224" s="304">
        <v>0</v>
      </c>
    </row>
    <row r="225" spans="2:11" ht="16.5" thickBot="1" x14ac:dyDescent="0.3">
      <c r="B225" s="267" t="s">
        <v>194</v>
      </c>
      <c r="C225" s="236" t="s">
        <v>425</v>
      </c>
      <c r="D225" s="236" t="s">
        <v>52</v>
      </c>
      <c r="E225" s="236" t="s">
        <v>313</v>
      </c>
      <c r="F225" s="304">
        <v>3.3371048095056373</v>
      </c>
      <c r="G225" s="304">
        <v>0.61925136022963401</v>
      </c>
      <c r="H225" s="304">
        <v>5.3889341611912727</v>
      </c>
      <c r="I225" s="304">
        <v>0</v>
      </c>
      <c r="J225" s="304">
        <v>0</v>
      </c>
      <c r="K225" s="304">
        <v>0</v>
      </c>
    </row>
    <row r="226" spans="2:11" ht="16.5" thickBot="1" x14ac:dyDescent="0.3">
      <c r="B226" s="267" t="s">
        <v>194</v>
      </c>
      <c r="C226" s="236" t="s">
        <v>425</v>
      </c>
      <c r="D226" s="236" t="s">
        <v>52</v>
      </c>
      <c r="E226" s="236" t="s">
        <v>312</v>
      </c>
      <c r="F226" s="304">
        <v>3.3371048095056373</v>
      </c>
      <c r="G226" s="304">
        <v>0.61925136022963401</v>
      </c>
      <c r="H226" s="304">
        <v>5.3889341611912727</v>
      </c>
      <c r="I226" s="304">
        <v>0</v>
      </c>
      <c r="J226" s="304">
        <v>0</v>
      </c>
      <c r="K226" s="304">
        <v>0</v>
      </c>
    </row>
    <row r="227" spans="2:11" ht="16.5" thickBot="1" x14ac:dyDescent="0.3">
      <c r="B227" s="267" t="s">
        <v>194</v>
      </c>
      <c r="C227" s="236" t="s">
        <v>422</v>
      </c>
      <c r="D227" s="236" t="s">
        <v>76</v>
      </c>
      <c r="E227" s="236" t="s">
        <v>323</v>
      </c>
      <c r="F227" s="304">
        <v>7.2005808966092948</v>
      </c>
      <c r="G227" s="304">
        <v>0.60985213641338876</v>
      </c>
      <c r="H227" s="304">
        <v>11.807093009391993</v>
      </c>
      <c r="I227" s="304">
        <v>0</v>
      </c>
      <c r="J227" s="304">
        <v>1.9334252634720399E-4</v>
      </c>
      <c r="K227" s="304">
        <v>5.2927517010000003E-3</v>
      </c>
    </row>
    <row r="228" spans="2:11" ht="16.5" thickBot="1" x14ac:dyDescent="0.3">
      <c r="B228" s="267" t="s">
        <v>194</v>
      </c>
      <c r="C228" s="236" t="s">
        <v>422</v>
      </c>
      <c r="D228" s="236" t="s">
        <v>76</v>
      </c>
      <c r="E228" s="236" t="s">
        <v>322</v>
      </c>
      <c r="F228" s="304">
        <v>7.2005808966092948</v>
      </c>
      <c r="G228" s="304">
        <v>0.60985213641338876</v>
      </c>
      <c r="H228" s="304">
        <v>11.807093009391993</v>
      </c>
      <c r="I228" s="304">
        <v>0</v>
      </c>
      <c r="J228" s="304">
        <v>0</v>
      </c>
      <c r="K228" s="304">
        <v>0</v>
      </c>
    </row>
    <row r="229" spans="2:11" ht="16.5" thickBot="1" x14ac:dyDescent="0.3">
      <c r="B229" s="267" t="s">
        <v>194</v>
      </c>
      <c r="C229" s="236" t="s">
        <v>422</v>
      </c>
      <c r="D229" s="236" t="s">
        <v>76</v>
      </c>
      <c r="E229" s="236" t="s">
        <v>321</v>
      </c>
      <c r="F229" s="304">
        <v>7.2005808966092948</v>
      </c>
      <c r="G229" s="304">
        <v>0.60985213641338876</v>
      </c>
      <c r="H229" s="304">
        <v>11.807093009391993</v>
      </c>
      <c r="I229" s="304">
        <v>0</v>
      </c>
      <c r="J229" s="304">
        <v>0</v>
      </c>
      <c r="K229" s="304">
        <v>0</v>
      </c>
    </row>
    <row r="230" spans="2:11" ht="16.5" thickBot="1" x14ac:dyDescent="0.3">
      <c r="B230" s="267" t="s">
        <v>194</v>
      </c>
      <c r="C230" s="236" t="s">
        <v>422</v>
      </c>
      <c r="D230" s="236" t="s">
        <v>76</v>
      </c>
      <c r="E230" s="236" t="s">
        <v>320</v>
      </c>
      <c r="F230" s="304">
        <v>7.2005808966092948</v>
      </c>
      <c r="G230" s="304">
        <v>0.60985213641338876</v>
      </c>
      <c r="H230" s="304">
        <v>11.807093009391993</v>
      </c>
      <c r="I230" s="304">
        <v>0</v>
      </c>
      <c r="J230" s="304">
        <v>0</v>
      </c>
      <c r="K230" s="304">
        <v>0</v>
      </c>
    </row>
    <row r="231" spans="2:11" ht="16.5" thickBot="1" x14ac:dyDescent="0.3">
      <c r="B231" s="267" t="s">
        <v>194</v>
      </c>
      <c r="C231" s="236" t="s">
        <v>422</v>
      </c>
      <c r="D231" s="236" t="s">
        <v>76</v>
      </c>
      <c r="E231" s="236" t="s">
        <v>319</v>
      </c>
      <c r="F231" s="304">
        <v>7.2005808966092948</v>
      </c>
      <c r="G231" s="304">
        <v>0.60985213641338876</v>
      </c>
      <c r="H231" s="304">
        <v>11.807093009391993</v>
      </c>
      <c r="I231" s="304">
        <v>0</v>
      </c>
      <c r="J231" s="304">
        <v>0</v>
      </c>
      <c r="K231" s="304">
        <v>0</v>
      </c>
    </row>
    <row r="232" spans="2:11" ht="16.5" thickBot="1" x14ac:dyDescent="0.3">
      <c r="B232" s="267" t="s">
        <v>194</v>
      </c>
      <c r="C232" s="236" t="s">
        <v>422</v>
      </c>
      <c r="D232" s="236" t="s">
        <v>76</v>
      </c>
      <c r="E232" s="236" t="s">
        <v>318</v>
      </c>
      <c r="F232" s="304">
        <v>7.2005808966092948</v>
      </c>
      <c r="G232" s="304">
        <v>0.60985213641338876</v>
      </c>
      <c r="H232" s="304">
        <v>11.807093009391993</v>
      </c>
      <c r="I232" s="304">
        <v>0</v>
      </c>
      <c r="J232" s="304">
        <v>0</v>
      </c>
      <c r="K232" s="304">
        <v>0</v>
      </c>
    </row>
    <row r="233" spans="2:11" ht="16.5" thickBot="1" x14ac:dyDescent="0.3">
      <c r="B233" s="267" t="s">
        <v>194</v>
      </c>
      <c r="C233" s="236" t="s">
        <v>422</v>
      </c>
      <c r="D233" s="236" t="s">
        <v>76</v>
      </c>
      <c r="E233" s="236" t="s">
        <v>317</v>
      </c>
      <c r="F233" s="304">
        <v>7.2005808966092948</v>
      </c>
      <c r="G233" s="304">
        <v>0.60985213641338876</v>
      </c>
      <c r="H233" s="304">
        <v>11.807093009391993</v>
      </c>
      <c r="I233" s="304">
        <v>0</v>
      </c>
      <c r="J233" s="304">
        <v>7.8313391849809833E-3</v>
      </c>
      <c r="K233" s="304">
        <v>0.2143829119</v>
      </c>
    </row>
    <row r="234" spans="2:11" ht="16.5" thickBot="1" x14ac:dyDescent="0.3">
      <c r="B234" s="267" t="s">
        <v>194</v>
      </c>
      <c r="C234" s="236" t="s">
        <v>422</v>
      </c>
      <c r="D234" s="236" t="s">
        <v>76</v>
      </c>
      <c r="E234" s="236" t="s">
        <v>74</v>
      </c>
      <c r="F234" s="304">
        <v>7.2005808966092948</v>
      </c>
      <c r="G234" s="304">
        <v>0.60985213641338876</v>
      </c>
      <c r="H234" s="304">
        <v>11.807093009391993</v>
      </c>
      <c r="I234" s="304">
        <v>0</v>
      </c>
      <c r="J234" s="304">
        <v>0</v>
      </c>
      <c r="K234" s="304">
        <v>0</v>
      </c>
    </row>
    <row r="235" spans="2:11" ht="16.5" thickBot="1" x14ac:dyDescent="0.3">
      <c r="B235" s="267" t="s">
        <v>194</v>
      </c>
      <c r="C235" s="236" t="s">
        <v>422</v>
      </c>
      <c r="D235" s="236" t="s">
        <v>76</v>
      </c>
      <c r="E235" s="236" t="s">
        <v>316</v>
      </c>
      <c r="F235" s="304">
        <v>7.2005808966092948</v>
      </c>
      <c r="G235" s="304">
        <v>0.60985213641338876</v>
      </c>
      <c r="H235" s="304">
        <v>11.807093009391993</v>
      </c>
      <c r="I235" s="304">
        <v>0</v>
      </c>
      <c r="J235" s="304">
        <v>0</v>
      </c>
      <c r="K235" s="304">
        <v>0</v>
      </c>
    </row>
    <row r="236" spans="2:11" ht="16.5" thickBot="1" x14ac:dyDescent="0.3">
      <c r="B236" s="267" t="s">
        <v>194</v>
      </c>
      <c r="C236" s="236" t="s">
        <v>422</v>
      </c>
      <c r="D236" s="236" t="s">
        <v>76</v>
      </c>
      <c r="E236" s="236" t="s">
        <v>315</v>
      </c>
      <c r="F236" s="304">
        <v>7.2005808966092948</v>
      </c>
      <c r="G236" s="304">
        <v>0.60985213641338876</v>
      </c>
      <c r="H236" s="304">
        <v>11.807093009391993</v>
      </c>
      <c r="I236" s="304">
        <v>0</v>
      </c>
      <c r="J236" s="304">
        <v>0</v>
      </c>
      <c r="K236" s="304">
        <v>0</v>
      </c>
    </row>
    <row r="237" spans="2:11" ht="16.5" thickBot="1" x14ac:dyDescent="0.3">
      <c r="B237" s="267" t="s">
        <v>194</v>
      </c>
      <c r="C237" s="236" t="s">
        <v>422</v>
      </c>
      <c r="D237" s="236" t="s">
        <v>76</v>
      </c>
      <c r="E237" s="236" t="s">
        <v>314</v>
      </c>
      <c r="F237" s="304">
        <v>7.2005808966092948</v>
      </c>
      <c r="G237" s="304">
        <v>0.60985213641338876</v>
      </c>
      <c r="H237" s="304">
        <v>11.807093009391993</v>
      </c>
      <c r="I237" s="304">
        <v>0</v>
      </c>
      <c r="J237" s="304">
        <v>0</v>
      </c>
      <c r="K237" s="304">
        <v>0</v>
      </c>
    </row>
    <row r="238" spans="2:11" ht="16.5" thickBot="1" x14ac:dyDescent="0.3">
      <c r="B238" s="267" t="s">
        <v>194</v>
      </c>
      <c r="C238" s="236" t="s">
        <v>422</v>
      </c>
      <c r="D238" s="236" t="s">
        <v>76</v>
      </c>
      <c r="E238" s="236" t="s">
        <v>313</v>
      </c>
      <c r="F238" s="304">
        <v>7.2005808966092948</v>
      </c>
      <c r="G238" s="304">
        <v>0.60985213641338876</v>
      </c>
      <c r="H238" s="304">
        <v>11.807093009391993</v>
      </c>
      <c r="I238" s="304">
        <v>0</v>
      </c>
      <c r="J238" s="304">
        <v>0</v>
      </c>
      <c r="K238" s="304">
        <v>0</v>
      </c>
    </row>
    <row r="239" spans="2:11" ht="16.5" thickBot="1" x14ac:dyDescent="0.3">
      <c r="B239" s="267" t="s">
        <v>194</v>
      </c>
      <c r="C239" s="236" t="s">
        <v>422</v>
      </c>
      <c r="D239" s="236" t="s">
        <v>76</v>
      </c>
      <c r="E239" s="236" t="s">
        <v>312</v>
      </c>
      <c r="F239" s="304">
        <v>7.2005808966092948</v>
      </c>
      <c r="G239" s="304">
        <v>0.60985213641338876</v>
      </c>
      <c r="H239" s="304">
        <v>11.807093009391993</v>
      </c>
      <c r="I239" s="304">
        <v>0</v>
      </c>
      <c r="J239" s="304">
        <v>0</v>
      </c>
      <c r="K239" s="304">
        <v>0</v>
      </c>
    </row>
    <row r="240" spans="2:11" ht="16.5" thickBot="1" x14ac:dyDescent="0.3">
      <c r="B240" s="267" t="s">
        <v>194</v>
      </c>
      <c r="C240" s="236" t="s">
        <v>422</v>
      </c>
      <c r="D240" s="236" t="s">
        <v>52</v>
      </c>
      <c r="E240" s="236" t="s">
        <v>323</v>
      </c>
      <c r="F240" s="304">
        <v>7.2005808966092948</v>
      </c>
      <c r="G240" s="304">
        <v>0.60985213641338876</v>
      </c>
      <c r="H240" s="304">
        <v>11.807093009391993</v>
      </c>
      <c r="I240" s="304">
        <v>0</v>
      </c>
      <c r="J240" s="304">
        <v>2.8845378403554058E-6</v>
      </c>
      <c r="K240" s="304">
        <v>7.8964224010000001E-5</v>
      </c>
    </row>
    <row r="241" spans="2:11" ht="16.5" thickBot="1" x14ac:dyDescent="0.3">
      <c r="B241" s="267" t="s">
        <v>194</v>
      </c>
      <c r="C241" s="236" t="s">
        <v>422</v>
      </c>
      <c r="D241" s="236" t="s">
        <v>52</v>
      </c>
      <c r="E241" s="236" t="s">
        <v>322</v>
      </c>
      <c r="F241" s="304">
        <v>7.2005808966092948</v>
      </c>
      <c r="G241" s="304">
        <v>0.60985213641338876</v>
      </c>
      <c r="H241" s="304">
        <v>11.807093009391993</v>
      </c>
      <c r="I241" s="304">
        <v>0</v>
      </c>
      <c r="J241" s="304">
        <v>0</v>
      </c>
      <c r="K241" s="304">
        <v>0</v>
      </c>
    </row>
    <row r="242" spans="2:11" ht="16.5" thickBot="1" x14ac:dyDescent="0.3">
      <c r="B242" s="267" t="s">
        <v>194</v>
      </c>
      <c r="C242" s="236" t="s">
        <v>422</v>
      </c>
      <c r="D242" s="236" t="s">
        <v>52</v>
      </c>
      <c r="E242" s="236" t="s">
        <v>321</v>
      </c>
      <c r="F242" s="304">
        <v>7.2005808966092948</v>
      </c>
      <c r="G242" s="304">
        <v>0.60985213641338876</v>
      </c>
      <c r="H242" s="304">
        <v>11.807093009391993</v>
      </c>
      <c r="I242" s="304">
        <v>0</v>
      </c>
      <c r="J242" s="304">
        <v>0</v>
      </c>
      <c r="K242" s="304">
        <v>0</v>
      </c>
    </row>
    <row r="243" spans="2:11" ht="16.5" thickBot="1" x14ac:dyDescent="0.3">
      <c r="B243" s="267" t="s">
        <v>194</v>
      </c>
      <c r="C243" s="236" t="s">
        <v>422</v>
      </c>
      <c r="D243" s="236" t="s">
        <v>52</v>
      </c>
      <c r="E243" s="236" t="s">
        <v>320</v>
      </c>
      <c r="F243" s="304">
        <v>7.2005808966092948</v>
      </c>
      <c r="G243" s="304">
        <v>0.60985213641338876</v>
      </c>
      <c r="H243" s="304">
        <v>11.807093009391993</v>
      </c>
      <c r="I243" s="304">
        <v>0</v>
      </c>
      <c r="J243" s="304">
        <v>0</v>
      </c>
      <c r="K243" s="304">
        <v>0</v>
      </c>
    </row>
    <row r="244" spans="2:11" ht="16.5" thickBot="1" x14ac:dyDescent="0.3">
      <c r="B244" s="267" t="s">
        <v>194</v>
      </c>
      <c r="C244" s="236" t="s">
        <v>422</v>
      </c>
      <c r="D244" s="236" t="s">
        <v>52</v>
      </c>
      <c r="E244" s="236" t="s">
        <v>319</v>
      </c>
      <c r="F244" s="304">
        <v>7.2005808966092948</v>
      </c>
      <c r="G244" s="304">
        <v>0.60985213641338876</v>
      </c>
      <c r="H244" s="304">
        <v>11.807093009391993</v>
      </c>
      <c r="I244" s="304">
        <v>0</v>
      </c>
      <c r="J244" s="304">
        <v>0</v>
      </c>
      <c r="K244" s="304">
        <v>0</v>
      </c>
    </row>
    <row r="245" spans="2:11" ht="16.5" thickBot="1" x14ac:dyDescent="0.3">
      <c r="B245" s="267" t="s">
        <v>194</v>
      </c>
      <c r="C245" s="236" t="s">
        <v>422</v>
      </c>
      <c r="D245" s="236" t="s">
        <v>52</v>
      </c>
      <c r="E245" s="236" t="s">
        <v>318</v>
      </c>
      <c r="F245" s="304">
        <v>7.2005808966092948</v>
      </c>
      <c r="G245" s="304">
        <v>0.60985213641338876</v>
      </c>
      <c r="H245" s="304">
        <v>11.807093009391993</v>
      </c>
      <c r="I245" s="304">
        <v>0</v>
      </c>
      <c r="J245" s="304">
        <v>0</v>
      </c>
      <c r="K245" s="304">
        <v>0</v>
      </c>
    </row>
    <row r="246" spans="2:11" ht="16.5" thickBot="1" x14ac:dyDescent="0.3">
      <c r="B246" s="267" t="s">
        <v>194</v>
      </c>
      <c r="C246" s="236" t="s">
        <v>422</v>
      </c>
      <c r="D246" s="236" t="s">
        <v>52</v>
      </c>
      <c r="E246" s="236" t="s">
        <v>317</v>
      </c>
      <c r="F246" s="304">
        <v>7.2005808966092948</v>
      </c>
      <c r="G246" s="304">
        <v>0.60985213641338876</v>
      </c>
      <c r="H246" s="304">
        <v>11.807093009391993</v>
      </c>
      <c r="I246" s="304">
        <v>0</v>
      </c>
      <c r="J246" s="304">
        <v>1.1683820754231533E-4</v>
      </c>
      <c r="K246" s="304">
        <v>3.1984459569999999E-3</v>
      </c>
    </row>
    <row r="247" spans="2:11" ht="16.5" thickBot="1" x14ac:dyDescent="0.3">
      <c r="B247" s="267" t="s">
        <v>194</v>
      </c>
      <c r="C247" s="236" t="s">
        <v>422</v>
      </c>
      <c r="D247" s="236" t="s">
        <v>52</v>
      </c>
      <c r="E247" s="236" t="s">
        <v>74</v>
      </c>
      <c r="F247" s="304">
        <v>7.2005808966092948</v>
      </c>
      <c r="G247" s="304">
        <v>0.60985213641338876</v>
      </c>
      <c r="H247" s="304">
        <v>11.807093009391993</v>
      </c>
      <c r="I247" s="304">
        <v>0</v>
      </c>
      <c r="J247" s="304">
        <v>0</v>
      </c>
      <c r="K247" s="304">
        <v>0</v>
      </c>
    </row>
    <row r="248" spans="2:11" ht="16.5" thickBot="1" x14ac:dyDescent="0.3">
      <c r="B248" s="267" t="s">
        <v>194</v>
      </c>
      <c r="C248" s="236" t="s">
        <v>422</v>
      </c>
      <c r="D248" s="236" t="s">
        <v>52</v>
      </c>
      <c r="E248" s="236" t="s">
        <v>316</v>
      </c>
      <c r="F248" s="304">
        <v>7.2005808966092948</v>
      </c>
      <c r="G248" s="304">
        <v>0.60985213641338876</v>
      </c>
      <c r="H248" s="304">
        <v>11.807093009391993</v>
      </c>
      <c r="I248" s="304">
        <v>0</v>
      </c>
      <c r="J248" s="304">
        <v>0</v>
      </c>
      <c r="K248" s="304">
        <v>0</v>
      </c>
    </row>
    <row r="249" spans="2:11" ht="16.5" thickBot="1" x14ac:dyDescent="0.3">
      <c r="B249" s="267" t="s">
        <v>194</v>
      </c>
      <c r="C249" s="236" t="s">
        <v>422</v>
      </c>
      <c r="D249" s="236" t="s">
        <v>52</v>
      </c>
      <c r="E249" s="236" t="s">
        <v>315</v>
      </c>
      <c r="F249" s="304">
        <v>7.2005808966092948</v>
      </c>
      <c r="G249" s="304">
        <v>0.60985213641338876</v>
      </c>
      <c r="H249" s="304">
        <v>11.807093009391993</v>
      </c>
      <c r="I249" s="304">
        <v>0</v>
      </c>
      <c r="J249" s="304">
        <v>0</v>
      </c>
      <c r="K249" s="304">
        <v>0</v>
      </c>
    </row>
    <row r="250" spans="2:11" ht="16.5" thickBot="1" x14ac:dyDescent="0.3">
      <c r="B250" s="267" t="s">
        <v>194</v>
      </c>
      <c r="C250" s="236" t="s">
        <v>422</v>
      </c>
      <c r="D250" s="236" t="s">
        <v>52</v>
      </c>
      <c r="E250" s="236" t="s">
        <v>314</v>
      </c>
      <c r="F250" s="304">
        <v>7.2005808966092948</v>
      </c>
      <c r="G250" s="304">
        <v>0.60985213641338876</v>
      </c>
      <c r="H250" s="304">
        <v>11.807093009391993</v>
      </c>
      <c r="I250" s="304">
        <v>0</v>
      </c>
      <c r="J250" s="304">
        <v>0</v>
      </c>
      <c r="K250" s="304">
        <v>0</v>
      </c>
    </row>
    <row r="251" spans="2:11" ht="16.5" thickBot="1" x14ac:dyDescent="0.3">
      <c r="B251" s="267" t="s">
        <v>194</v>
      </c>
      <c r="C251" s="236" t="s">
        <v>422</v>
      </c>
      <c r="D251" s="236" t="s">
        <v>52</v>
      </c>
      <c r="E251" s="236" t="s">
        <v>313</v>
      </c>
      <c r="F251" s="304">
        <v>7.2005808966092948</v>
      </c>
      <c r="G251" s="304">
        <v>0.60985213641338876</v>
      </c>
      <c r="H251" s="304">
        <v>11.807093009391993</v>
      </c>
      <c r="I251" s="304">
        <v>0</v>
      </c>
      <c r="J251" s="304">
        <v>0</v>
      </c>
      <c r="K251" s="304">
        <v>0</v>
      </c>
    </row>
    <row r="252" spans="2:11" ht="16.5" thickBot="1" x14ac:dyDescent="0.3">
      <c r="B252" s="267" t="s">
        <v>194</v>
      </c>
      <c r="C252" s="236" t="s">
        <v>422</v>
      </c>
      <c r="D252" s="236" t="s">
        <v>52</v>
      </c>
      <c r="E252" s="236" t="s">
        <v>312</v>
      </c>
      <c r="F252" s="304">
        <v>7.2005808966092948</v>
      </c>
      <c r="G252" s="304">
        <v>0.60985213641338876</v>
      </c>
      <c r="H252" s="304">
        <v>11.807093009391993</v>
      </c>
      <c r="I252" s="304">
        <v>0</v>
      </c>
      <c r="J252" s="304">
        <v>0</v>
      </c>
      <c r="K252" s="304">
        <v>0</v>
      </c>
    </row>
    <row r="253" spans="2:11" ht="16.5" thickBot="1" x14ac:dyDescent="0.3">
      <c r="B253" s="267" t="s">
        <v>194</v>
      </c>
      <c r="C253" s="236" t="s">
        <v>420</v>
      </c>
      <c r="D253" s="236" t="s">
        <v>76</v>
      </c>
      <c r="E253" s="236" t="s">
        <v>323</v>
      </c>
      <c r="F253" s="304">
        <v>4.530336658522943</v>
      </c>
      <c r="G253" s="304">
        <v>0.62235936802416836</v>
      </c>
      <c r="H253" s="304">
        <v>7.2792937509812088</v>
      </c>
      <c r="I253" s="304">
        <v>2.3134559345075828E-4</v>
      </c>
      <c r="J253" s="304">
        <v>3.5909866098765431E-5</v>
      </c>
      <c r="K253" s="304">
        <v>9.8303259230000006E-4</v>
      </c>
    </row>
    <row r="254" spans="2:11" ht="16.5" thickBot="1" x14ac:dyDescent="0.3">
      <c r="B254" s="267" t="s">
        <v>194</v>
      </c>
      <c r="C254" s="236" t="s">
        <v>420</v>
      </c>
      <c r="D254" s="236" t="s">
        <v>76</v>
      </c>
      <c r="E254" s="236" t="s">
        <v>322</v>
      </c>
      <c r="F254" s="304">
        <v>4.530336658522943</v>
      </c>
      <c r="G254" s="304">
        <v>0.62235936802416836</v>
      </c>
      <c r="H254" s="304">
        <v>7.2792937509812088</v>
      </c>
      <c r="I254" s="304">
        <v>0</v>
      </c>
      <c r="J254" s="304">
        <v>0</v>
      </c>
      <c r="K254" s="304">
        <v>0</v>
      </c>
    </row>
    <row r="255" spans="2:11" ht="16.5" thickBot="1" x14ac:dyDescent="0.3">
      <c r="B255" s="267" t="s">
        <v>194</v>
      </c>
      <c r="C255" s="236" t="s">
        <v>420</v>
      </c>
      <c r="D255" s="236" t="s">
        <v>76</v>
      </c>
      <c r="E255" s="236" t="s">
        <v>321</v>
      </c>
      <c r="F255" s="304">
        <v>4.530336658522943</v>
      </c>
      <c r="G255" s="304">
        <v>0.62235936802416836</v>
      </c>
      <c r="H255" s="304">
        <v>7.2792937509812088</v>
      </c>
      <c r="I255" s="304">
        <v>0</v>
      </c>
      <c r="J255" s="304">
        <v>0</v>
      </c>
      <c r="K255" s="304">
        <v>0</v>
      </c>
    </row>
    <row r="256" spans="2:11" ht="16.5" thickBot="1" x14ac:dyDescent="0.3">
      <c r="B256" s="267" t="s">
        <v>194</v>
      </c>
      <c r="C256" s="236" t="s">
        <v>420</v>
      </c>
      <c r="D256" s="236" t="s">
        <v>76</v>
      </c>
      <c r="E256" s="236" t="s">
        <v>320</v>
      </c>
      <c r="F256" s="304">
        <v>4.530336658522943</v>
      </c>
      <c r="G256" s="304">
        <v>0.62235936802416836</v>
      </c>
      <c r="H256" s="304">
        <v>7.2792937509812088</v>
      </c>
      <c r="I256" s="304">
        <v>0</v>
      </c>
      <c r="J256" s="304">
        <v>0</v>
      </c>
      <c r="K256" s="304">
        <v>0</v>
      </c>
    </row>
    <row r="257" spans="2:11" ht="16.5" thickBot="1" x14ac:dyDescent="0.3">
      <c r="B257" s="267" t="s">
        <v>194</v>
      </c>
      <c r="C257" s="236" t="s">
        <v>420</v>
      </c>
      <c r="D257" s="236" t="s">
        <v>76</v>
      </c>
      <c r="E257" s="236" t="s">
        <v>319</v>
      </c>
      <c r="F257" s="304">
        <v>4.530336658522943</v>
      </c>
      <c r="G257" s="304">
        <v>0.62235936802416836</v>
      </c>
      <c r="H257" s="304">
        <v>7.2792937509812088</v>
      </c>
      <c r="I257" s="304">
        <v>0</v>
      </c>
      <c r="J257" s="304">
        <v>0</v>
      </c>
      <c r="K257" s="304">
        <v>0</v>
      </c>
    </row>
    <row r="258" spans="2:11" ht="16.5" thickBot="1" x14ac:dyDescent="0.3">
      <c r="B258" s="267" t="s">
        <v>194</v>
      </c>
      <c r="C258" s="236" t="s">
        <v>420</v>
      </c>
      <c r="D258" s="236" t="s">
        <v>76</v>
      </c>
      <c r="E258" s="236" t="s">
        <v>318</v>
      </c>
      <c r="F258" s="304">
        <v>4.530336658522943</v>
      </c>
      <c r="G258" s="304">
        <v>0.62235936802416836</v>
      </c>
      <c r="H258" s="304">
        <v>7.2792937509812088</v>
      </c>
      <c r="I258" s="304">
        <v>0</v>
      </c>
      <c r="J258" s="304">
        <v>0</v>
      </c>
      <c r="K258" s="304">
        <v>0</v>
      </c>
    </row>
    <row r="259" spans="2:11" ht="16.5" thickBot="1" x14ac:dyDescent="0.3">
      <c r="B259" s="267" t="s">
        <v>194</v>
      </c>
      <c r="C259" s="236" t="s">
        <v>420</v>
      </c>
      <c r="D259" s="236" t="s">
        <v>76</v>
      </c>
      <c r="E259" s="236" t="s">
        <v>317</v>
      </c>
      <c r="F259" s="304">
        <v>4.530336658522943</v>
      </c>
      <c r="G259" s="304">
        <v>0.62235936802416836</v>
      </c>
      <c r="H259" s="304">
        <v>7.2792937509812088</v>
      </c>
      <c r="I259" s="304">
        <v>9.3706534460255564E-3</v>
      </c>
      <c r="J259" s="304">
        <v>1.4545291547830416E-3</v>
      </c>
      <c r="K259" s="304">
        <v>3.9817735930000001E-2</v>
      </c>
    </row>
    <row r="260" spans="2:11" ht="16.5" thickBot="1" x14ac:dyDescent="0.3">
      <c r="B260" s="267" t="s">
        <v>194</v>
      </c>
      <c r="C260" s="236" t="s">
        <v>420</v>
      </c>
      <c r="D260" s="236" t="s">
        <v>76</v>
      </c>
      <c r="E260" s="236" t="s">
        <v>74</v>
      </c>
      <c r="F260" s="304">
        <v>4.530336658522943</v>
      </c>
      <c r="G260" s="304">
        <v>0.62235936802416836</v>
      </c>
      <c r="H260" s="304">
        <v>7.2792937509812088</v>
      </c>
      <c r="I260" s="304">
        <v>0</v>
      </c>
      <c r="J260" s="304">
        <v>0</v>
      </c>
      <c r="K260" s="304">
        <v>0</v>
      </c>
    </row>
    <row r="261" spans="2:11" ht="16.5" thickBot="1" x14ac:dyDescent="0.3">
      <c r="B261" s="267" t="s">
        <v>194</v>
      </c>
      <c r="C261" s="236" t="s">
        <v>420</v>
      </c>
      <c r="D261" s="236" t="s">
        <v>76</v>
      </c>
      <c r="E261" s="236" t="s">
        <v>316</v>
      </c>
      <c r="F261" s="304">
        <v>4.530336658522943</v>
      </c>
      <c r="G261" s="304">
        <v>0.62235936802416836</v>
      </c>
      <c r="H261" s="304">
        <v>7.2792937509812088</v>
      </c>
      <c r="I261" s="304">
        <v>0</v>
      </c>
      <c r="J261" s="304">
        <v>0</v>
      </c>
      <c r="K261" s="304">
        <v>0</v>
      </c>
    </row>
    <row r="262" spans="2:11" ht="16.5" thickBot="1" x14ac:dyDescent="0.3">
      <c r="B262" s="267" t="s">
        <v>194</v>
      </c>
      <c r="C262" s="236" t="s">
        <v>420</v>
      </c>
      <c r="D262" s="236" t="s">
        <v>76</v>
      </c>
      <c r="E262" s="236" t="s">
        <v>315</v>
      </c>
      <c r="F262" s="304">
        <v>4.530336658522943</v>
      </c>
      <c r="G262" s="304">
        <v>0.62235936802416836</v>
      </c>
      <c r="H262" s="304">
        <v>7.2792937509812088</v>
      </c>
      <c r="I262" s="304">
        <v>0</v>
      </c>
      <c r="J262" s="304">
        <v>0</v>
      </c>
      <c r="K262" s="304">
        <v>0</v>
      </c>
    </row>
    <row r="263" spans="2:11" ht="16.5" thickBot="1" x14ac:dyDescent="0.3">
      <c r="B263" s="267" t="s">
        <v>194</v>
      </c>
      <c r="C263" s="236" t="s">
        <v>420</v>
      </c>
      <c r="D263" s="236" t="s">
        <v>76</v>
      </c>
      <c r="E263" s="236" t="s">
        <v>314</v>
      </c>
      <c r="F263" s="304">
        <v>4.530336658522943</v>
      </c>
      <c r="G263" s="304">
        <v>0.62235936802416836</v>
      </c>
      <c r="H263" s="304">
        <v>7.2792937509812088</v>
      </c>
      <c r="I263" s="304">
        <v>0</v>
      </c>
      <c r="J263" s="304">
        <v>0</v>
      </c>
      <c r="K263" s="304">
        <v>0</v>
      </c>
    </row>
    <row r="264" spans="2:11" ht="16.5" thickBot="1" x14ac:dyDescent="0.3">
      <c r="B264" s="267" t="s">
        <v>194</v>
      </c>
      <c r="C264" s="236" t="s">
        <v>420</v>
      </c>
      <c r="D264" s="236" t="s">
        <v>76</v>
      </c>
      <c r="E264" s="236" t="s">
        <v>313</v>
      </c>
      <c r="F264" s="304">
        <v>4.530336658522943</v>
      </c>
      <c r="G264" s="304">
        <v>0.62235936802416836</v>
      </c>
      <c r="H264" s="304">
        <v>7.2792937509812088</v>
      </c>
      <c r="I264" s="304">
        <v>0</v>
      </c>
      <c r="J264" s="304">
        <v>0</v>
      </c>
      <c r="K264" s="304">
        <v>0</v>
      </c>
    </row>
    <row r="265" spans="2:11" ht="16.5" thickBot="1" x14ac:dyDescent="0.3">
      <c r="B265" s="267" t="s">
        <v>194</v>
      </c>
      <c r="C265" s="236" t="s">
        <v>420</v>
      </c>
      <c r="D265" s="236" t="s">
        <v>76</v>
      </c>
      <c r="E265" s="236" t="s">
        <v>312</v>
      </c>
      <c r="F265" s="304">
        <v>4.530336658522943</v>
      </c>
      <c r="G265" s="304">
        <v>0.62235936802416836</v>
      </c>
      <c r="H265" s="304">
        <v>7.2792937509812088</v>
      </c>
      <c r="I265" s="304">
        <v>0</v>
      </c>
      <c r="J265" s="304">
        <v>0</v>
      </c>
      <c r="K265" s="304">
        <v>0</v>
      </c>
    </row>
    <row r="266" spans="2:11" ht="16.5" thickBot="1" x14ac:dyDescent="0.3">
      <c r="B266" s="267" t="s">
        <v>194</v>
      </c>
      <c r="C266" s="236" t="s">
        <v>420</v>
      </c>
      <c r="D266" s="236" t="s">
        <v>52</v>
      </c>
      <c r="E266" s="236" t="s">
        <v>323</v>
      </c>
      <c r="F266" s="304">
        <v>4.530336658522943</v>
      </c>
      <c r="G266" s="304">
        <v>0.62235936802416836</v>
      </c>
      <c r="H266" s="304">
        <v>7.2792937509812088</v>
      </c>
      <c r="I266" s="304">
        <v>1.2506720855729248E-6</v>
      </c>
      <c r="J266" s="304">
        <v>1.9413150022218515E-7</v>
      </c>
      <c r="K266" s="304">
        <v>5.3143498610000004E-6</v>
      </c>
    </row>
    <row r="267" spans="2:11" ht="16.5" thickBot="1" x14ac:dyDescent="0.3">
      <c r="B267" s="267" t="s">
        <v>194</v>
      </c>
      <c r="C267" s="236" t="s">
        <v>420</v>
      </c>
      <c r="D267" s="236" t="s">
        <v>52</v>
      </c>
      <c r="E267" s="236" t="s">
        <v>322</v>
      </c>
      <c r="F267" s="304">
        <v>4.530336658522943</v>
      </c>
      <c r="G267" s="304">
        <v>0.62235936802416836</v>
      </c>
      <c r="H267" s="304">
        <v>7.2792937509812088</v>
      </c>
      <c r="I267" s="304">
        <v>0</v>
      </c>
      <c r="J267" s="304">
        <v>0</v>
      </c>
      <c r="K267" s="304">
        <v>0</v>
      </c>
    </row>
    <row r="268" spans="2:11" ht="16.5" thickBot="1" x14ac:dyDescent="0.3">
      <c r="B268" s="267" t="s">
        <v>194</v>
      </c>
      <c r="C268" s="236" t="s">
        <v>420</v>
      </c>
      <c r="D268" s="236" t="s">
        <v>52</v>
      </c>
      <c r="E268" s="236" t="s">
        <v>321</v>
      </c>
      <c r="F268" s="304">
        <v>4.530336658522943</v>
      </c>
      <c r="G268" s="304">
        <v>0.62235936802416836</v>
      </c>
      <c r="H268" s="304">
        <v>7.2792937509812088</v>
      </c>
      <c r="I268" s="304">
        <v>0</v>
      </c>
      <c r="J268" s="304">
        <v>0</v>
      </c>
      <c r="K268" s="304">
        <v>0</v>
      </c>
    </row>
    <row r="269" spans="2:11" ht="16.5" thickBot="1" x14ac:dyDescent="0.3">
      <c r="B269" s="267" t="s">
        <v>194</v>
      </c>
      <c r="C269" s="236" t="s">
        <v>420</v>
      </c>
      <c r="D269" s="236" t="s">
        <v>52</v>
      </c>
      <c r="E269" s="236" t="s">
        <v>320</v>
      </c>
      <c r="F269" s="304">
        <v>4.530336658522943</v>
      </c>
      <c r="G269" s="304">
        <v>0.62235936802416836</v>
      </c>
      <c r="H269" s="304">
        <v>7.2792937509812088</v>
      </c>
      <c r="I269" s="304">
        <v>0</v>
      </c>
      <c r="J269" s="304">
        <v>0</v>
      </c>
      <c r="K269" s="304">
        <v>0</v>
      </c>
    </row>
    <row r="270" spans="2:11" ht="16.5" thickBot="1" x14ac:dyDescent="0.3">
      <c r="B270" s="267" t="s">
        <v>194</v>
      </c>
      <c r="C270" s="236" t="s">
        <v>420</v>
      </c>
      <c r="D270" s="236" t="s">
        <v>52</v>
      </c>
      <c r="E270" s="236" t="s">
        <v>319</v>
      </c>
      <c r="F270" s="304">
        <v>4.530336658522943</v>
      </c>
      <c r="G270" s="304">
        <v>0.62235936802416836</v>
      </c>
      <c r="H270" s="304">
        <v>7.2792937509812088</v>
      </c>
      <c r="I270" s="304">
        <v>0</v>
      </c>
      <c r="J270" s="304">
        <v>0</v>
      </c>
      <c r="K270" s="304">
        <v>0</v>
      </c>
    </row>
    <row r="271" spans="2:11" ht="16.5" thickBot="1" x14ac:dyDescent="0.3">
      <c r="B271" s="267" t="s">
        <v>194</v>
      </c>
      <c r="C271" s="236" t="s">
        <v>420</v>
      </c>
      <c r="D271" s="236" t="s">
        <v>52</v>
      </c>
      <c r="E271" s="236" t="s">
        <v>318</v>
      </c>
      <c r="F271" s="304">
        <v>4.530336658522943</v>
      </c>
      <c r="G271" s="304">
        <v>0.62235936802416836</v>
      </c>
      <c r="H271" s="304">
        <v>7.2792937509812088</v>
      </c>
      <c r="I271" s="304">
        <v>0</v>
      </c>
      <c r="J271" s="304">
        <v>0</v>
      </c>
      <c r="K271" s="304">
        <v>0</v>
      </c>
    </row>
    <row r="272" spans="2:11" ht="16.5" thickBot="1" x14ac:dyDescent="0.3">
      <c r="B272" s="267" t="s">
        <v>194</v>
      </c>
      <c r="C272" s="236" t="s">
        <v>420</v>
      </c>
      <c r="D272" s="236" t="s">
        <v>52</v>
      </c>
      <c r="E272" s="236" t="s">
        <v>317</v>
      </c>
      <c r="F272" s="304">
        <v>4.530336658522943</v>
      </c>
      <c r="G272" s="304">
        <v>0.62235936802416836</v>
      </c>
      <c r="H272" s="304">
        <v>7.2792937509812088</v>
      </c>
      <c r="I272" s="304">
        <v>5.0658473833426768E-5</v>
      </c>
      <c r="J272" s="304">
        <v>7.8632965728537631E-6</v>
      </c>
      <c r="K272" s="304">
        <v>2.152577454E-4</v>
      </c>
    </row>
    <row r="273" spans="2:11" ht="16.5" thickBot="1" x14ac:dyDescent="0.3">
      <c r="B273" s="267" t="s">
        <v>194</v>
      </c>
      <c r="C273" s="236" t="s">
        <v>420</v>
      </c>
      <c r="D273" s="236" t="s">
        <v>52</v>
      </c>
      <c r="E273" s="236" t="s">
        <v>74</v>
      </c>
      <c r="F273" s="304">
        <v>4.530336658522943</v>
      </c>
      <c r="G273" s="304">
        <v>0.62235936802416836</v>
      </c>
      <c r="H273" s="304">
        <v>7.2792937509812088</v>
      </c>
      <c r="I273" s="304">
        <v>0</v>
      </c>
      <c r="J273" s="304">
        <v>0</v>
      </c>
      <c r="K273" s="304">
        <v>0</v>
      </c>
    </row>
    <row r="274" spans="2:11" ht="16.5" thickBot="1" x14ac:dyDescent="0.3">
      <c r="B274" s="267" t="s">
        <v>194</v>
      </c>
      <c r="C274" s="236" t="s">
        <v>420</v>
      </c>
      <c r="D274" s="236" t="s">
        <v>52</v>
      </c>
      <c r="E274" s="236" t="s">
        <v>316</v>
      </c>
      <c r="F274" s="304">
        <v>4.530336658522943</v>
      </c>
      <c r="G274" s="304">
        <v>0.62235936802416836</v>
      </c>
      <c r="H274" s="304">
        <v>7.2792937509812088</v>
      </c>
      <c r="I274" s="304">
        <v>0</v>
      </c>
      <c r="J274" s="304">
        <v>0</v>
      </c>
      <c r="K274" s="304">
        <v>0</v>
      </c>
    </row>
    <row r="275" spans="2:11" ht="16.5" thickBot="1" x14ac:dyDescent="0.3">
      <c r="B275" s="267" t="s">
        <v>194</v>
      </c>
      <c r="C275" s="236" t="s">
        <v>420</v>
      </c>
      <c r="D275" s="236" t="s">
        <v>52</v>
      </c>
      <c r="E275" s="236" t="s">
        <v>315</v>
      </c>
      <c r="F275" s="304">
        <v>4.530336658522943</v>
      </c>
      <c r="G275" s="304">
        <v>0.62235936802416836</v>
      </c>
      <c r="H275" s="304">
        <v>7.2792937509812088</v>
      </c>
      <c r="I275" s="304">
        <v>0</v>
      </c>
      <c r="J275" s="304">
        <v>0</v>
      </c>
      <c r="K275" s="304">
        <v>0</v>
      </c>
    </row>
    <row r="276" spans="2:11" ht="16.5" thickBot="1" x14ac:dyDescent="0.3">
      <c r="B276" s="267" t="s">
        <v>194</v>
      </c>
      <c r="C276" s="236" t="s">
        <v>420</v>
      </c>
      <c r="D276" s="236" t="s">
        <v>52</v>
      </c>
      <c r="E276" s="236" t="s">
        <v>314</v>
      </c>
      <c r="F276" s="304">
        <v>4.530336658522943</v>
      </c>
      <c r="G276" s="304">
        <v>0.62235936802416836</v>
      </c>
      <c r="H276" s="304">
        <v>7.2792937509812088</v>
      </c>
      <c r="I276" s="304">
        <v>0</v>
      </c>
      <c r="J276" s="304">
        <v>0</v>
      </c>
      <c r="K276" s="304">
        <v>0</v>
      </c>
    </row>
    <row r="277" spans="2:11" ht="16.5" thickBot="1" x14ac:dyDescent="0.3">
      <c r="B277" s="267" t="s">
        <v>194</v>
      </c>
      <c r="C277" s="236" t="s">
        <v>420</v>
      </c>
      <c r="D277" s="236" t="s">
        <v>52</v>
      </c>
      <c r="E277" s="236" t="s">
        <v>313</v>
      </c>
      <c r="F277" s="304">
        <v>4.530336658522943</v>
      </c>
      <c r="G277" s="304">
        <v>0.62235936802416836</v>
      </c>
      <c r="H277" s="304">
        <v>7.2792937509812088</v>
      </c>
      <c r="I277" s="304">
        <v>0</v>
      </c>
      <c r="J277" s="304">
        <v>0</v>
      </c>
      <c r="K277" s="304">
        <v>0</v>
      </c>
    </row>
    <row r="278" spans="2:11" ht="16.5" thickBot="1" x14ac:dyDescent="0.3">
      <c r="B278" s="267" t="s">
        <v>194</v>
      </c>
      <c r="C278" s="236" t="s">
        <v>420</v>
      </c>
      <c r="D278" s="236" t="s">
        <v>52</v>
      </c>
      <c r="E278" s="236" t="s">
        <v>312</v>
      </c>
      <c r="F278" s="304">
        <v>4.530336658522943</v>
      </c>
      <c r="G278" s="304">
        <v>0.62235936802416836</v>
      </c>
      <c r="H278" s="304">
        <v>7.2792937509812088</v>
      </c>
      <c r="I278" s="304">
        <v>0</v>
      </c>
      <c r="J278" s="304">
        <v>0</v>
      </c>
      <c r="K278" s="304">
        <v>0</v>
      </c>
    </row>
    <row r="279" spans="2:11" ht="16.5" thickBot="1" x14ac:dyDescent="0.3">
      <c r="B279" s="267" t="s">
        <v>194</v>
      </c>
      <c r="C279" s="236" t="s">
        <v>418</v>
      </c>
      <c r="D279" s="236" t="s">
        <v>76</v>
      </c>
      <c r="E279" s="236" t="s">
        <v>323</v>
      </c>
      <c r="F279" s="304">
        <v>1.3432914962145277</v>
      </c>
      <c r="G279" s="304">
        <v>0.59304324851201429</v>
      </c>
      <c r="H279" s="304">
        <v>2.2650818461974525</v>
      </c>
      <c r="I279" s="304">
        <v>6.7718895701625106E-3</v>
      </c>
      <c r="J279" s="304">
        <v>0</v>
      </c>
      <c r="K279" s="304">
        <v>4.7549284210000001E-2</v>
      </c>
    </row>
    <row r="280" spans="2:11" ht="16.5" thickBot="1" x14ac:dyDescent="0.3">
      <c r="B280" s="267" t="s">
        <v>194</v>
      </c>
      <c r="C280" s="236" t="s">
        <v>418</v>
      </c>
      <c r="D280" s="236" t="s">
        <v>76</v>
      </c>
      <c r="E280" s="236" t="s">
        <v>322</v>
      </c>
      <c r="F280" s="304">
        <v>1.3669374799769201</v>
      </c>
      <c r="G280" s="304">
        <v>0.59991860371525008</v>
      </c>
      <c r="H280" s="304">
        <v>2.2785382408739796</v>
      </c>
      <c r="I280" s="304">
        <v>1.6286503598892103E-2</v>
      </c>
      <c r="J280" s="304">
        <v>1.6286503598892103E-2</v>
      </c>
      <c r="K280" s="304">
        <v>8.4867230039999991E-2</v>
      </c>
    </row>
    <row r="281" spans="2:11" ht="16.5" thickBot="1" x14ac:dyDescent="0.3">
      <c r="B281" s="267" t="s">
        <v>194</v>
      </c>
      <c r="C281" s="236" t="s">
        <v>418</v>
      </c>
      <c r="D281" s="236" t="s">
        <v>76</v>
      </c>
      <c r="E281" s="236" t="s">
        <v>321</v>
      </c>
      <c r="F281" s="304">
        <v>1.3601809949022379</v>
      </c>
      <c r="G281" s="304">
        <v>0.60049971138379243</v>
      </c>
      <c r="H281" s="304">
        <v>2.2650818461974525</v>
      </c>
      <c r="I281" s="304">
        <v>1.4760527433801232E-2</v>
      </c>
      <c r="J281" s="304">
        <v>5.7252816118383504E-3</v>
      </c>
      <c r="K281" s="304">
        <v>0.1036420495</v>
      </c>
    </row>
    <row r="282" spans="2:11" ht="16.5" thickBot="1" x14ac:dyDescent="0.3">
      <c r="B282" s="267" t="s">
        <v>194</v>
      </c>
      <c r="C282" s="236" t="s">
        <v>418</v>
      </c>
      <c r="D282" s="236" t="s">
        <v>76</v>
      </c>
      <c r="E282" s="236" t="s">
        <v>320</v>
      </c>
      <c r="F282" s="304">
        <v>1.3601809949022379</v>
      </c>
      <c r="G282" s="304">
        <v>0.60049971138379243</v>
      </c>
      <c r="H282" s="304">
        <v>2.2650818461974525</v>
      </c>
      <c r="I282" s="304">
        <v>4.3227740619873299E-3</v>
      </c>
      <c r="J282" s="304">
        <v>1.6767082992273723E-3</v>
      </c>
      <c r="K282" s="304">
        <v>3.0352652730000002E-2</v>
      </c>
    </row>
    <row r="283" spans="2:11" ht="16.5" thickBot="1" x14ac:dyDescent="0.3">
      <c r="B283" s="267" t="s">
        <v>194</v>
      </c>
      <c r="C283" s="236" t="s">
        <v>418</v>
      </c>
      <c r="D283" s="236" t="s">
        <v>76</v>
      </c>
      <c r="E283" s="236" t="s">
        <v>319</v>
      </c>
      <c r="F283" s="304">
        <v>1.3669374799769201</v>
      </c>
      <c r="G283" s="304">
        <v>0.59991860371525008</v>
      </c>
      <c r="H283" s="304">
        <v>2.2785382408739796</v>
      </c>
      <c r="I283" s="304">
        <v>1.2918279692748552E-2</v>
      </c>
      <c r="J283" s="304">
        <v>1.2918279692748552E-2</v>
      </c>
      <c r="K283" s="304">
        <v>6.7315775160000008E-2</v>
      </c>
    </row>
    <row r="284" spans="2:11" ht="16.5" thickBot="1" x14ac:dyDescent="0.3">
      <c r="B284" s="267" t="s">
        <v>194</v>
      </c>
      <c r="C284" s="236" t="s">
        <v>418</v>
      </c>
      <c r="D284" s="236" t="s">
        <v>76</v>
      </c>
      <c r="E284" s="236" t="s">
        <v>318</v>
      </c>
      <c r="F284" s="304">
        <v>1.3432914962145277</v>
      </c>
      <c r="G284" s="304">
        <v>0.59304324851201429</v>
      </c>
      <c r="H284" s="304">
        <v>2.2650818461974525</v>
      </c>
      <c r="I284" s="304">
        <v>3.196096828893622E-3</v>
      </c>
      <c r="J284" s="304">
        <v>0</v>
      </c>
      <c r="K284" s="304">
        <v>2.2441611739999999E-2</v>
      </c>
    </row>
    <row r="285" spans="2:11" ht="16.5" thickBot="1" x14ac:dyDescent="0.3">
      <c r="B285" s="267" t="s">
        <v>194</v>
      </c>
      <c r="C285" s="236" t="s">
        <v>418</v>
      </c>
      <c r="D285" s="236" t="s">
        <v>76</v>
      </c>
      <c r="E285" s="236" t="s">
        <v>317</v>
      </c>
      <c r="F285" s="304">
        <v>1.3601809949022379</v>
      </c>
      <c r="G285" s="304">
        <v>0.60049971138379243</v>
      </c>
      <c r="H285" s="304">
        <v>2.2650818461974525</v>
      </c>
      <c r="I285" s="304">
        <v>1.2783005449049147E-2</v>
      </c>
      <c r="J285" s="304">
        <v>4.9582446406268481E-3</v>
      </c>
      <c r="K285" s="304">
        <v>8.9756744089999993E-2</v>
      </c>
    </row>
    <row r="286" spans="2:11" ht="16.5" thickBot="1" x14ac:dyDescent="0.3">
      <c r="B286" s="267" t="s">
        <v>194</v>
      </c>
      <c r="C286" s="236" t="s">
        <v>418</v>
      </c>
      <c r="D286" s="236" t="s">
        <v>76</v>
      </c>
      <c r="E286" s="236" t="s">
        <v>74</v>
      </c>
      <c r="F286" s="304">
        <v>1.3432914962145277</v>
      </c>
      <c r="G286" s="304">
        <v>0.59304324851201429</v>
      </c>
      <c r="H286" s="304">
        <v>2.2650818461974525</v>
      </c>
      <c r="I286" s="304">
        <v>3.3170177258037843E-2</v>
      </c>
      <c r="J286" s="304">
        <v>0</v>
      </c>
      <c r="K286" s="304">
        <v>0.23290666060000001</v>
      </c>
    </row>
    <row r="287" spans="2:11" ht="16.5" thickBot="1" x14ac:dyDescent="0.3">
      <c r="B287" s="267" t="s">
        <v>194</v>
      </c>
      <c r="C287" s="236" t="s">
        <v>418</v>
      </c>
      <c r="D287" s="236" t="s">
        <v>76</v>
      </c>
      <c r="E287" s="236" t="s">
        <v>316</v>
      </c>
      <c r="F287" s="304">
        <v>1.3601809949022379</v>
      </c>
      <c r="G287" s="304">
        <v>0.60049971138379243</v>
      </c>
      <c r="H287" s="304">
        <v>2.2650818461974525</v>
      </c>
      <c r="I287" s="304">
        <v>0.15750127853334153</v>
      </c>
      <c r="J287" s="304">
        <v>6.1091256926430068E-2</v>
      </c>
      <c r="K287" s="304">
        <v>1.1059059629999999</v>
      </c>
    </row>
    <row r="288" spans="2:11" ht="16.5" thickBot="1" x14ac:dyDescent="0.3">
      <c r="B288" s="267" t="s">
        <v>194</v>
      </c>
      <c r="C288" s="236" t="s">
        <v>418</v>
      </c>
      <c r="D288" s="236" t="s">
        <v>76</v>
      </c>
      <c r="E288" s="236" t="s">
        <v>315</v>
      </c>
      <c r="F288" s="304">
        <v>1.3432914962145277</v>
      </c>
      <c r="G288" s="304">
        <v>0.59304324851201429</v>
      </c>
      <c r="H288" s="304">
        <v>2.2650818461974525</v>
      </c>
      <c r="I288" s="304">
        <v>4.1031857571839974E-3</v>
      </c>
      <c r="J288" s="304">
        <v>0</v>
      </c>
      <c r="K288" s="304">
        <v>2.881079848E-2</v>
      </c>
    </row>
    <row r="289" spans="2:11" ht="16.5" thickBot="1" x14ac:dyDescent="0.3">
      <c r="B289" s="267" t="s">
        <v>194</v>
      </c>
      <c r="C289" s="236" t="s">
        <v>418</v>
      </c>
      <c r="D289" s="236" t="s">
        <v>76</v>
      </c>
      <c r="E289" s="236" t="s">
        <v>314</v>
      </c>
      <c r="F289" s="304">
        <v>1.3601809949022379</v>
      </c>
      <c r="G289" s="304">
        <v>0.60049971138379243</v>
      </c>
      <c r="H289" s="304">
        <v>2.2650818461974525</v>
      </c>
      <c r="I289" s="304">
        <v>4.0693878755018752E-2</v>
      </c>
      <c r="J289" s="304">
        <v>1.5784254105782221E-2</v>
      </c>
      <c r="K289" s="304">
        <v>0.2857348435</v>
      </c>
    </row>
    <row r="290" spans="2:11" ht="16.5" thickBot="1" x14ac:dyDescent="0.3">
      <c r="B290" s="267" t="s">
        <v>194</v>
      </c>
      <c r="C290" s="236" t="s">
        <v>418</v>
      </c>
      <c r="D290" s="236" t="s">
        <v>76</v>
      </c>
      <c r="E290" s="236" t="s">
        <v>313</v>
      </c>
      <c r="F290" s="304">
        <v>1.3601809949022379</v>
      </c>
      <c r="G290" s="304">
        <v>0.60049971138379243</v>
      </c>
      <c r="H290" s="304">
        <v>2.2650818461974525</v>
      </c>
      <c r="I290" s="304">
        <v>1.2829249363863733E-2</v>
      </c>
      <c r="J290" s="304">
        <v>4.9761816307740342E-3</v>
      </c>
      <c r="K290" s="304">
        <v>9.0081448889999999E-2</v>
      </c>
    </row>
    <row r="291" spans="2:11" ht="16.5" thickBot="1" x14ac:dyDescent="0.3">
      <c r="B291" s="267" t="s">
        <v>194</v>
      </c>
      <c r="C291" s="236" t="s">
        <v>418</v>
      </c>
      <c r="D291" s="236" t="s">
        <v>76</v>
      </c>
      <c r="E291" s="236" t="s">
        <v>312</v>
      </c>
      <c r="F291" s="304">
        <v>1.3432914962145277</v>
      </c>
      <c r="G291" s="304">
        <v>0.59304324851201429</v>
      </c>
      <c r="H291" s="304">
        <v>2.2650818461974525</v>
      </c>
      <c r="I291" s="304">
        <v>1.5228311997547702E-2</v>
      </c>
      <c r="J291" s="304">
        <v>0</v>
      </c>
      <c r="K291" s="304">
        <v>0.1069266307</v>
      </c>
    </row>
    <row r="292" spans="2:11" ht="16.5" thickBot="1" x14ac:dyDescent="0.3">
      <c r="B292" s="267" t="s">
        <v>194</v>
      </c>
      <c r="C292" s="236" t="s">
        <v>418</v>
      </c>
      <c r="D292" s="236" t="s">
        <v>52</v>
      </c>
      <c r="E292" s="236" t="s">
        <v>323</v>
      </c>
      <c r="F292" s="304">
        <v>1.3432914962145277</v>
      </c>
      <c r="G292" s="304">
        <v>0.59304324851201429</v>
      </c>
      <c r="H292" s="304">
        <v>2.2650818461974525</v>
      </c>
      <c r="I292" s="304">
        <v>1.010319462433362E-4</v>
      </c>
      <c r="J292" s="304">
        <v>0</v>
      </c>
      <c r="K292" s="304">
        <v>7.0940269720000003E-4</v>
      </c>
    </row>
    <row r="293" spans="2:11" ht="16.5" thickBot="1" x14ac:dyDescent="0.3">
      <c r="B293" s="267" t="s">
        <v>194</v>
      </c>
      <c r="C293" s="236" t="s">
        <v>418</v>
      </c>
      <c r="D293" s="236" t="s">
        <v>52</v>
      </c>
      <c r="E293" s="236" t="s">
        <v>322</v>
      </c>
      <c r="F293" s="304">
        <v>1.3669374799769201</v>
      </c>
      <c r="G293" s="304">
        <v>0.59991860371525008</v>
      </c>
      <c r="H293" s="304">
        <v>2.2785382408739796</v>
      </c>
      <c r="I293" s="304">
        <v>2.429834595655995E-4</v>
      </c>
      <c r="J293" s="304">
        <v>2.429834595655995E-4</v>
      </c>
      <c r="K293" s="304">
        <v>1.2661608450000002E-3</v>
      </c>
    </row>
    <row r="294" spans="2:11" ht="16.5" thickBot="1" x14ac:dyDescent="0.3">
      <c r="B294" s="267" t="s">
        <v>194</v>
      </c>
      <c r="C294" s="236" t="s">
        <v>418</v>
      </c>
      <c r="D294" s="236" t="s">
        <v>52</v>
      </c>
      <c r="E294" s="236" t="s">
        <v>321</v>
      </c>
      <c r="F294" s="304">
        <v>1.3601809949022379</v>
      </c>
      <c r="G294" s="304">
        <v>0.60049971138379243</v>
      </c>
      <c r="H294" s="304">
        <v>2.2650818461974525</v>
      </c>
      <c r="I294" s="304">
        <v>2.2021694172566305E-4</v>
      </c>
      <c r="J294" s="304">
        <v>8.5417273382115555E-5</v>
      </c>
      <c r="K294" s="304">
        <v>1.546268267E-3</v>
      </c>
    </row>
    <row r="295" spans="2:11" ht="16.5" thickBot="1" x14ac:dyDescent="0.3">
      <c r="B295" s="267" t="s">
        <v>194</v>
      </c>
      <c r="C295" s="236" t="s">
        <v>418</v>
      </c>
      <c r="D295" s="236" t="s">
        <v>52</v>
      </c>
      <c r="E295" s="236" t="s">
        <v>320</v>
      </c>
      <c r="F295" s="304">
        <v>1.3601809949022379</v>
      </c>
      <c r="G295" s="304">
        <v>0.60049971138379243</v>
      </c>
      <c r="H295" s="304">
        <v>2.2650818461974525</v>
      </c>
      <c r="I295" s="304">
        <v>6.4492823209872358E-5</v>
      </c>
      <c r="J295" s="304">
        <v>2.5015337458299396E-5</v>
      </c>
      <c r="K295" s="304">
        <v>4.5284075420000001E-4</v>
      </c>
    </row>
    <row r="296" spans="2:11" ht="16.5" thickBot="1" x14ac:dyDescent="0.3">
      <c r="B296" s="267" t="s">
        <v>194</v>
      </c>
      <c r="C296" s="236" t="s">
        <v>418</v>
      </c>
      <c r="D296" s="236" t="s">
        <v>52</v>
      </c>
      <c r="E296" s="236" t="s">
        <v>319</v>
      </c>
      <c r="F296" s="304">
        <v>1.3669374799769201</v>
      </c>
      <c r="G296" s="304">
        <v>0.59991860371525008</v>
      </c>
      <c r="H296" s="304">
        <v>2.2785382408739796</v>
      </c>
      <c r="I296" s="304">
        <v>1.9273186958570704E-4</v>
      </c>
      <c r="J296" s="304">
        <v>1.9273186958570704E-4</v>
      </c>
      <c r="K296" s="304">
        <v>1.004305179E-3</v>
      </c>
    </row>
    <row r="297" spans="2:11" ht="16.5" thickBot="1" x14ac:dyDescent="0.3">
      <c r="B297" s="267" t="s">
        <v>194</v>
      </c>
      <c r="C297" s="236" t="s">
        <v>418</v>
      </c>
      <c r="D297" s="236" t="s">
        <v>52</v>
      </c>
      <c r="E297" s="236" t="s">
        <v>318</v>
      </c>
      <c r="F297" s="304">
        <v>1.3432914962145277</v>
      </c>
      <c r="G297" s="304">
        <v>0.59304324851201429</v>
      </c>
      <c r="H297" s="304">
        <v>2.2650818461974525</v>
      </c>
      <c r="I297" s="304">
        <v>4.7683571834948944E-5</v>
      </c>
      <c r="J297" s="304">
        <v>0</v>
      </c>
      <c r="K297" s="304">
        <v>3.3481344990000001E-4</v>
      </c>
    </row>
    <row r="298" spans="2:11" ht="16.5" thickBot="1" x14ac:dyDescent="0.3">
      <c r="B298" s="267" t="s">
        <v>194</v>
      </c>
      <c r="C298" s="236" t="s">
        <v>418</v>
      </c>
      <c r="D298" s="236" t="s">
        <v>52</v>
      </c>
      <c r="E298" s="236" t="s">
        <v>317</v>
      </c>
      <c r="F298" s="304">
        <v>1.3601809949022379</v>
      </c>
      <c r="G298" s="304">
        <v>0.60049971138379243</v>
      </c>
      <c r="H298" s="304">
        <v>2.2650818461974525</v>
      </c>
      <c r="I298" s="304">
        <v>1.9071367077713665E-4</v>
      </c>
      <c r="J298" s="304">
        <v>7.3973608146693626E-5</v>
      </c>
      <c r="K298" s="304">
        <v>1.3391090389999998E-3</v>
      </c>
    </row>
    <row r="299" spans="2:11" ht="16.5" thickBot="1" x14ac:dyDescent="0.3">
      <c r="B299" s="267" t="s">
        <v>194</v>
      </c>
      <c r="C299" s="236" t="s">
        <v>418</v>
      </c>
      <c r="D299" s="236" t="s">
        <v>52</v>
      </c>
      <c r="E299" s="236" t="s">
        <v>74</v>
      </c>
      <c r="F299" s="304">
        <v>1.3432914962145277</v>
      </c>
      <c r="G299" s="304">
        <v>0.59304324851201429</v>
      </c>
      <c r="H299" s="304">
        <v>2.2650818461974525</v>
      </c>
      <c r="I299" s="304">
        <v>4.9487628636182932E-4</v>
      </c>
      <c r="J299" s="304">
        <v>0</v>
      </c>
      <c r="K299" s="304">
        <v>3.4748075770000002E-3</v>
      </c>
    </row>
    <row r="300" spans="2:11" ht="16.5" thickBot="1" x14ac:dyDescent="0.3">
      <c r="B300" s="267" t="s">
        <v>194</v>
      </c>
      <c r="C300" s="236" t="s">
        <v>418</v>
      </c>
      <c r="D300" s="236" t="s">
        <v>52</v>
      </c>
      <c r="E300" s="236" t="s">
        <v>316</v>
      </c>
      <c r="F300" s="304">
        <v>1.3601809949022379</v>
      </c>
      <c r="G300" s="304">
        <v>0.60049971138379243</v>
      </c>
      <c r="H300" s="304">
        <v>2.2650818461974525</v>
      </c>
      <c r="I300" s="304">
        <v>2.3498110161013735E-3</v>
      </c>
      <c r="J300" s="304">
        <v>9.1143963941102814E-4</v>
      </c>
      <c r="K300" s="304">
        <v>1.649935822E-2</v>
      </c>
    </row>
    <row r="301" spans="2:11" ht="16.5" thickBot="1" x14ac:dyDescent="0.3">
      <c r="B301" s="267" t="s">
        <v>194</v>
      </c>
      <c r="C301" s="236" t="s">
        <v>418</v>
      </c>
      <c r="D301" s="236" t="s">
        <v>52</v>
      </c>
      <c r="E301" s="236" t="s">
        <v>315</v>
      </c>
      <c r="F301" s="304">
        <v>1.3432914962145277</v>
      </c>
      <c r="G301" s="304">
        <v>0.59304324851201429</v>
      </c>
      <c r="H301" s="304">
        <v>2.2650818461974525</v>
      </c>
      <c r="I301" s="304">
        <v>6.1216716296771197E-5</v>
      </c>
      <c r="J301" s="304">
        <v>0</v>
      </c>
      <c r="K301" s="304">
        <v>4.2983734620000001E-4</v>
      </c>
    </row>
    <row r="302" spans="2:11" ht="16.5" thickBot="1" x14ac:dyDescent="0.3">
      <c r="B302" s="267" t="s">
        <v>194</v>
      </c>
      <c r="C302" s="236" t="s">
        <v>418</v>
      </c>
      <c r="D302" s="236" t="s">
        <v>52</v>
      </c>
      <c r="E302" s="236" t="s">
        <v>314</v>
      </c>
      <c r="F302" s="304">
        <v>1.3601809949022379</v>
      </c>
      <c r="G302" s="304">
        <v>0.60049971138379243</v>
      </c>
      <c r="H302" s="304">
        <v>2.2650818461974525</v>
      </c>
      <c r="I302" s="304">
        <v>6.0712475119052852E-4</v>
      </c>
      <c r="J302" s="304">
        <v>2.3549024177301462E-4</v>
      </c>
      <c r="K302" s="304">
        <v>4.2629678240000005E-3</v>
      </c>
    </row>
    <row r="303" spans="2:11" ht="16.5" thickBot="1" x14ac:dyDescent="0.3">
      <c r="B303" s="267" t="s">
        <v>194</v>
      </c>
      <c r="C303" s="236" t="s">
        <v>418</v>
      </c>
      <c r="D303" s="236" t="s">
        <v>52</v>
      </c>
      <c r="E303" s="236" t="s">
        <v>313</v>
      </c>
      <c r="F303" s="304">
        <v>1.3601809949022379</v>
      </c>
      <c r="G303" s="304">
        <v>0.60049971138379243</v>
      </c>
      <c r="H303" s="304">
        <v>2.2650818461974525</v>
      </c>
      <c r="I303" s="304">
        <v>1.9140359856640836E-4</v>
      </c>
      <c r="J303" s="304">
        <v>7.4241215852660029E-5</v>
      </c>
      <c r="K303" s="304">
        <v>1.343953414E-3</v>
      </c>
    </row>
    <row r="304" spans="2:11" ht="16.5" thickBot="1" x14ac:dyDescent="0.3">
      <c r="B304" s="267" t="s">
        <v>194</v>
      </c>
      <c r="C304" s="236" t="s">
        <v>418</v>
      </c>
      <c r="D304" s="236" t="s">
        <v>52</v>
      </c>
      <c r="E304" s="236" t="s">
        <v>312</v>
      </c>
      <c r="F304" s="304">
        <v>1.3432914962145277</v>
      </c>
      <c r="G304" s="304">
        <v>0.59304324851201429</v>
      </c>
      <c r="H304" s="304">
        <v>2.2650818461974525</v>
      </c>
      <c r="I304" s="304">
        <v>2.2719596676132453E-4</v>
      </c>
      <c r="J304" s="304">
        <v>0</v>
      </c>
      <c r="K304" s="304">
        <v>1.5952719669999999E-3</v>
      </c>
    </row>
    <row r="305" spans="2:11" ht="16.5" thickBot="1" x14ac:dyDescent="0.3">
      <c r="B305" s="267" t="s">
        <v>194</v>
      </c>
      <c r="C305" s="236" t="s">
        <v>412</v>
      </c>
      <c r="D305" s="236" t="s">
        <v>76</v>
      </c>
      <c r="E305" s="236" t="s">
        <v>323</v>
      </c>
      <c r="F305" s="304">
        <v>3.4552664271398084</v>
      </c>
      <c r="G305" s="304">
        <v>0.63301462862889579</v>
      </c>
      <c r="H305" s="304">
        <v>5.4584306126129913</v>
      </c>
      <c r="I305" s="304">
        <v>0</v>
      </c>
      <c r="J305" s="304">
        <v>0</v>
      </c>
      <c r="K305" s="304">
        <v>0</v>
      </c>
    </row>
    <row r="306" spans="2:11" ht="16.5" thickBot="1" x14ac:dyDescent="0.3">
      <c r="B306" s="267" t="s">
        <v>194</v>
      </c>
      <c r="C306" s="236" t="s">
        <v>412</v>
      </c>
      <c r="D306" s="236" t="s">
        <v>76</v>
      </c>
      <c r="E306" s="236" t="s">
        <v>322</v>
      </c>
      <c r="F306" s="304">
        <v>3.4265677894611635</v>
      </c>
      <c r="G306" s="304">
        <v>0.62899367291800801</v>
      </c>
      <c r="H306" s="304">
        <v>5.4476983425997529</v>
      </c>
      <c r="I306" s="304">
        <v>0</v>
      </c>
      <c r="J306" s="304">
        <v>0</v>
      </c>
      <c r="K306" s="304">
        <v>0</v>
      </c>
    </row>
    <row r="307" spans="2:11" ht="16.5" thickBot="1" x14ac:dyDescent="0.3">
      <c r="B307" s="267" t="s">
        <v>194</v>
      </c>
      <c r="C307" s="236" t="s">
        <v>412</v>
      </c>
      <c r="D307" s="236" t="s">
        <v>76</v>
      </c>
      <c r="E307" s="236" t="s">
        <v>321</v>
      </c>
      <c r="F307" s="304">
        <v>3.4552664271398084</v>
      </c>
      <c r="G307" s="304">
        <v>0.63301462862889579</v>
      </c>
      <c r="H307" s="304">
        <v>5.4584306126129913</v>
      </c>
      <c r="I307" s="304">
        <v>3.2434537866198889</v>
      </c>
      <c r="J307" s="304">
        <v>1.115578573540575</v>
      </c>
      <c r="K307" s="304">
        <v>22.209244550000001</v>
      </c>
    </row>
    <row r="308" spans="2:11" ht="16.5" thickBot="1" x14ac:dyDescent="0.3">
      <c r="B308" s="267" t="s">
        <v>194</v>
      </c>
      <c r="C308" s="236" t="s">
        <v>412</v>
      </c>
      <c r="D308" s="236" t="s">
        <v>76</v>
      </c>
      <c r="E308" s="236" t="s">
        <v>320</v>
      </c>
      <c r="F308" s="304">
        <v>3.4265677894611635</v>
      </c>
      <c r="G308" s="304">
        <v>0.62899367291800801</v>
      </c>
      <c r="H308" s="304">
        <v>5.4476983425997529</v>
      </c>
      <c r="I308" s="304">
        <v>0</v>
      </c>
      <c r="J308" s="304">
        <v>0</v>
      </c>
      <c r="K308" s="304">
        <v>0</v>
      </c>
    </row>
    <row r="309" spans="2:11" ht="16.5" thickBot="1" x14ac:dyDescent="0.3">
      <c r="B309" s="267" t="s">
        <v>194</v>
      </c>
      <c r="C309" s="236" t="s">
        <v>412</v>
      </c>
      <c r="D309" s="236" t="s">
        <v>76</v>
      </c>
      <c r="E309" s="236" t="s">
        <v>319</v>
      </c>
      <c r="F309" s="304">
        <v>3.4265677894611635</v>
      </c>
      <c r="G309" s="304">
        <v>0.62899367291800801</v>
      </c>
      <c r="H309" s="304">
        <v>5.4476983425997529</v>
      </c>
      <c r="I309" s="304">
        <v>0</v>
      </c>
      <c r="J309" s="304">
        <v>0</v>
      </c>
      <c r="K309" s="304">
        <v>0</v>
      </c>
    </row>
    <row r="310" spans="2:11" ht="16.5" thickBot="1" x14ac:dyDescent="0.3">
      <c r="B310" s="267" t="s">
        <v>194</v>
      </c>
      <c r="C310" s="236" t="s">
        <v>412</v>
      </c>
      <c r="D310" s="236" t="s">
        <v>76</v>
      </c>
      <c r="E310" s="236" t="s">
        <v>318</v>
      </c>
      <c r="F310" s="304">
        <v>3.4552664271398084</v>
      </c>
      <c r="G310" s="304">
        <v>0.63301462862889579</v>
      </c>
      <c r="H310" s="304">
        <v>5.4584306126129913</v>
      </c>
      <c r="I310" s="304">
        <v>0</v>
      </c>
      <c r="J310" s="304">
        <v>0</v>
      </c>
      <c r="K310" s="304">
        <v>0</v>
      </c>
    </row>
    <row r="311" spans="2:11" ht="16.5" thickBot="1" x14ac:dyDescent="0.3">
      <c r="B311" s="267" t="s">
        <v>194</v>
      </c>
      <c r="C311" s="236" t="s">
        <v>412</v>
      </c>
      <c r="D311" s="236" t="s">
        <v>76</v>
      </c>
      <c r="E311" s="236" t="s">
        <v>317</v>
      </c>
      <c r="F311" s="304">
        <v>3.4265677894611635</v>
      </c>
      <c r="G311" s="304">
        <v>0.62899367291800801</v>
      </c>
      <c r="H311" s="304">
        <v>5.4476983425997529</v>
      </c>
      <c r="I311" s="304">
        <v>0</v>
      </c>
      <c r="J311" s="304">
        <v>0</v>
      </c>
      <c r="K311" s="304">
        <v>0</v>
      </c>
    </row>
    <row r="312" spans="2:11" ht="16.5" thickBot="1" x14ac:dyDescent="0.3">
      <c r="B312" s="267" t="s">
        <v>194</v>
      </c>
      <c r="C312" s="236" t="s">
        <v>412</v>
      </c>
      <c r="D312" s="236" t="s">
        <v>76</v>
      </c>
      <c r="E312" s="236" t="s">
        <v>74</v>
      </c>
      <c r="F312" s="304">
        <v>3.4552664271398084</v>
      </c>
      <c r="G312" s="304">
        <v>0.63301462862889579</v>
      </c>
      <c r="H312" s="304">
        <v>5.4584306126129913</v>
      </c>
      <c r="I312" s="304">
        <v>0</v>
      </c>
      <c r="J312" s="304">
        <v>0</v>
      </c>
      <c r="K312" s="304">
        <v>0</v>
      </c>
    </row>
    <row r="313" spans="2:11" ht="16.5" thickBot="1" x14ac:dyDescent="0.3">
      <c r="B313" s="267" t="s">
        <v>194</v>
      </c>
      <c r="C313" s="236" t="s">
        <v>412</v>
      </c>
      <c r="D313" s="236" t="s">
        <v>76</v>
      </c>
      <c r="E313" s="236" t="s">
        <v>316</v>
      </c>
      <c r="F313" s="304">
        <v>3.4552664271398084</v>
      </c>
      <c r="G313" s="304">
        <v>0.63301462862889579</v>
      </c>
      <c r="H313" s="304">
        <v>5.4584306126129913</v>
      </c>
      <c r="I313" s="304">
        <v>0</v>
      </c>
      <c r="J313" s="304">
        <v>0</v>
      </c>
      <c r="K313" s="304">
        <v>0</v>
      </c>
    </row>
    <row r="314" spans="2:11" ht="16.5" thickBot="1" x14ac:dyDescent="0.3">
      <c r="B314" s="267" t="s">
        <v>194</v>
      </c>
      <c r="C314" s="236" t="s">
        <v>412</v>
      </c>
      <c r="D314" s="236" t="s">
        <v>76</v>
      </c>
      <c r="E314" s="236" t="s">
        <v>315</v>
      </c>
      <c r="F314" s="304">
        <v>3.4265677894611635</v>
      </c>
      <c r="G314" s="304">
        <v>0.62899367291800801</v>
      </c>
      <c r="H314" s="304">
        <v>5.4476983425997529</v>
      </c>
      <c r="I314" s="304">
        <v>0</v>
      </c>
      <c r="J314" s="304">
        <v>0</v>
      </c>
      <c r="K314" s="304">
        <v>0</v>
      </c>
    </row>
    <row r="315" spans="2:11" ht="16.5" thickBot="1" x14ac:dyDescent="0.3">
      <c r="B315" s="267" t="s">
        <v>194</v>
      </c>
      <c r="C315" s="236" t="s">
        <v>412</v>
      </c>
      <c r="D315" s="236" t="s">
        <v>76</v>
      </c>
      <c r="E315" s="236" t="s">
        <v>314</v>
      </c>
      <c r="F315" s="304">
        <v>3.4552664271398084</v>
      </c>
      <c r="G315" s="304">
        <v>0.63301462862889579</v>
      </c>
      <c r="H315" s="304">
        <v>5.4584306126129913</v>
      </c>
      <c r="I315" s="304">
        <v>4.3866594297698111E-2</v>
      </c>
      <c r="J315" s="304">
        <v>1.5087815616361126E-2</v>
      </c>
      <c r="K315" s="304">
        <v>0.300372376</v>
      </c>
    </row>
    <row r="316" spans="2:11" ht="16.5" thickBot="1" x14ac:dyDescent="0.3">
      <c r="B316" s="267" t="s">
        <v>194</v>
      </c>
      <c r="C316" s="236" t="s">
        <v>412</v>
      </c>
      <c r="D316" s="236" t="s">
        <v>76</v>
      </c>
      <c r="E316" s="236" t="s">
        <v>313</v>
      </c>
      <c r="F316" s="304">
        <v>3.4265677894611635</v>
      </c>
      <c r="G316" s="304">
        <v>0.62899367291800801</v>
      </c>
      <c r="H316" s="304">
        <v>5.4476983425997529</v>
      </c>
      <c r="I316" s="304">
        <v>0</v>
      </c>
      <c r="J316" s="304">
        <v>0</v>
      </c>
      <c r="K316" s="304">
        <v>0</v>
      </c>
    </row>
    <row r="317" spans="2:11" ht="16.5" thickBot="1" x14ac:dyDescent="0.3">
      <c r="B317" s="267" t="s">
        <v>194</v>
      </c>
      <c r="C317" s="236" t="s">
        <v>412</v>
      </c>
      <c r="D317" s="236" t="s">
        <v>76</v>
      </c>
      <c r="E317" s="236" t="s">
        <v>312</v>
      </c>
      <c r="F317" s="304">
        <v>3.4552664271398084</v>
      </c>
      <c r="G317" s="304">
        <v>0.63301462862889579</v>
      </c>
      <c r="H317" s="304">
        <v>5.4584306126129913</v>
      </c>
      <c r="I317" s="304">
        <v>0</v>
      </c>
      <c r="J317" s="304">
        <v>0</v>
      </c>
      <c r="K317" s="304">
        <v>0</v>
      </c>
    </row>
    <row r="318" spans="2:11" ht="16.5" thickBot="1" x14ac:dyDescent="0.3">
      <c r="B318" s="267" t="s">
        <v>194</v>
      </c>
      <c r="C318" s="236" t="s">
        <v>412</v>
      </c>
      <c r="D318" s="236" t="s">
        <v>52</v>
      </c>
      <c r="E318" s="236" t="s">
        <v>323</v>
      </c>
      <c r="F318" s="304">
        <v>3.4552664271398084</v>
      </c>
      <c r="G318" s="304">
        <v>0.63301462862889579</v>
      </c>
      <c r="H318" s="304">
        <v>5.4584306126129913</v>
      </c>
      <c r="I318" s="304">
        <v>0</v>
      </c>
      <c r="J318" s="304">
        <v>0</v>
      </c>
      <c r="K318" s="304">
        <v>0</v>
      </c>
    </row>
    <row r="319" spans="2:11" ht="16.5" thickBot="1" x14ac:dyDescent="0.3">
      <c r="B319" s="267" t="s">
        <v>194</v>
      </c>
      <c r="C319" s="236" t="s">
        <v>412</v>
      </c>
      <c r="D319" s="236" t="s">
        <v>52</v>
      </c>
      <c r="E319" s="236" t="s">
        <v>322</v>
      </c>
      <c r="F319" s="304">
        <v>3.4265677894611635</v>
      </c>
      <c r="G319" s="304">
        <v>0.62899367291800801</v>
      </c>
      <c r="H319" s="304">
        <v>5.4476983425997529</v>
      </c>
      <c r="I319" s="304">
        <v>0</v>
      </c>
      <c r="J319" s="304">
        <v>0</v>
      </c>
      <c r="K319" s="304">
        <v>0</v>
      </c>
    </row>
    <row r="320" spans="2:11" ht="16.5" thickBot="1" x14ac:dyDescent="0.3">
      <c r="B320" s="267" t="s">
        <v>194</v>
      </c>
      <c r="C320" s="236" t="s">
        <v>412</v>
      </c>
      <c r="D320" s="236" t="s">
        <v>52</v>
      </c>
      <c r="E320" s="236" t="s">
        <v>321</v>
      </c>
      <c r="F320" s="304">
        <v>3.4552664271398084</v>
      </c>
      <c r="G320" s="304">
        <v>0.63301462862889579</v>
      </c>
      <c r="H320" s="304">
        <v>5.4584306126129913</v>
      </c>
      <c r="I320" s="304">
        <v>6.7261126645152614E-4</v>
      </c>
      <c r="J320" s="304">
        <v>2.3134311956924121E-4</v>
      </c>
      <c r="K320" s="304">
        <v>4.605642345E-3</v>
      </c>
    </row>
    <row r="321" spans="2:11" ht="16.5" thickBot="1" x14ac:dyDescent="0.3">
      <c r="B321" s="267" t="s">
        <v>194</v>
      </c>
      <c r="C321" s="236" t="s">
        <v>412</v>
      </c>
      <c r="D321" s="236" t="s">
        <v>52</v>
      </c>
      <c r="E321" s="236" t="s">
        <v>320</v>
      </c>
      <c r="F321" s="304">
        <v>3.4265677894611635</v>
      </c>
      <c r="G321" s="304">
        <v>0.62899367291800801</v>
      </c>
      <c r="H321" s="304">
        <v>5.4476983425997529</v>
      </c>
      <c r="I321" s="304">
        <v>0</v>
      </c>
      <c r="J321" s="304">
        <v>0</v>
      </c>
      <c r="K321" s="304">
        <v>0</v>
      </c>
    </row>
    <row r="322" spans="2:11" ht="16.5" thickBot="1" x14ac:dyDescent="0.3">
      <c r="B322" s="267" t="s">
        <v>194</v>
      </c>
      <c r="C322" s="236" t="s">
        <v>412</v>
      </c>
      <c r="D322" s="236" t="s">
        <v>52</v>
      </c>
      <c r="E322" s="236" t="s">
        <v>319</v>
      </c>
      <c r="F322" s="304">
        <v>3.4265677894611635</v>
      </c>
      <c r="G322" s="304">
        <v>0.62899367291800801</v>
      </c>
      <c r="H322" s="304">
        <v>5.4476983425997529</v>
      </c>
      <c r="I322" s="304">
        <v>0</v>
      </c>
      <c r="J322" s="304">
        <v>0</v>
      </c>
      <c r="K322" s="304">
        <v>0</v>
      </c>
    </row>
    <row r="323" spans="2:11" ht="16.5" thickBot="1" x14ac:dyDescent="0.3">
      <c r="B323" s="267" t="s">
        <v>194</v>
      </c>
      <c r="C323" s="236" t="s">
        <v>412</v>
      </c>
      <c r="D323" s="236" t="s">
        <v>52</v>
      </c>
      <c r="E323" s="236" t="s">
        <v>318</v>
      </c>
      <c r="F323" s="304">
        <v>3.4552664271398084</v>
      </c>
      <c r="G323" s="304">
        <v>0.63301462862889579</v>
      </c>
      <c r="H323" s="304">
        <v>5.4584306126129913</v>
      </c>
      <c r="I323" s="304">
        <v>0</v>
      </c>
      <c r="J323" s="304">
        <v>0</v>
      </c>
      <c r="K323" s="304">
        <v>0</v>
      </c>
    </row>
    <row r="324" spans="2:11" ht="16.5" thickBot="1" x14ac:dyDescent="0.3">
      <c r="B324" s="267" t="s">
        <v>194</v>
      </c>
      <c r="C324" s="236" t="s">
        <v>412</v>
      </c>
      <c r="D324" s="236" t="s">
        <v>52</v>
      </c>
      <c r="E324" s="236" t="s">
        <v>317</v>
      </c>
      <c r="F324" s="304">
        <v>3.4265677894611635</v>
      </c>
      <c r="G324" s="304">
        <v>0.62899367291800801</v>
      </c>
      <c r="H324" s="304">
        <v>5.4476983425997529</v>
      </c>
      <c r="I324" s="304">
        <v>0</v>
      </c>
      <c r="J324" s="304">
        <v>0</v>
      </c>
      <c r="K324" s="304">
        <v>0</v>
      </c>
    </row>
    <row r="325" spans="2:11" ht="16.5" thickBot="1" x14ac:dyDescent="0.3">
      <c r="B325" s="267" t="s">
        <v>194</v>
      </c>
      <c r="C325" s="236" t="s">
        <v>412</v>
      </c>
      <c r="D325" s="236" t="s">
        <v>52</v>
      </c>
      <c r="E325" s="236" t="s">
        <v>74</v>
      </c>
      <c r="F325" s="304">
        <v>3.4552664271398084</v>
      </c>
      <c r="G325" s="304">
        <v>0.63301462862889579</v>
      </c>
      <c r="H325" s="304">
        <v>5.4584306126129913</v>
      </c>
      <c r="I325" s="304">
        <v>0</v>
      </c>
      <c r="J325" s="304">
        <v>0</v>
      </c>
      <c r="K325" s="304">
        <v>0</v>
      </c>
    </row>
    <row r="326" spans="2:11" ht="16.5" thickBot="1" x14ac:dyDescent="0.3">
      <c r="B326" s="267" t="s">
        <v>194</v>
      </c>
      <c r="C326" s="236" t="s">
        <v>412</v>
      </c>
      <c r="D326" s="236" t="s">
        <v>52</v>
      </c>
      <c r="E326" s="236" t="s">
        <v>316</v>
      </c>
      <c r="F326" s="304">
        <v>3.4552664271398084</v>
      </c>
      <c r="G326" s="304">
        <v>0.63301462862889579</v>
      </c>
      <c r="H326" s="304">
        <v>5.4584306126129913</v>
      </c>
      <c r="I326" s="304">
        <v>0</v>
      </c>
      <c r="J326" s="304">
        <v>0</v>
      </c>
      <c r="K326" s="304">
        <v>0</v>
      </c>
    </row>
    <row r="327" spans="2:11" ht="16.5" thickBot="1" x14ac:dyDescent="0.3">
      <c r="B327" s="267" t="s">
        <v>194</v>
      </c>
      <c r="C327" s="236" t="s">
        <v>412</v>
      </c>
      <c r="D327" s="236" t="s">
        <v>52</v>
      </c>
      <c r="E327" s="236" t="s">
        <v>315</v>
      </c>
      <c r="F327" s="304">
        <v>3.4265677894611635</v>
      </c>
      <c r="G327" s="304">
        <v>0.62899367291800801</v>
      </c>
      <c r="H327" s="304">
        <v>5.4476983425997529</v>
      </c>
      <c r="I327" s="304">
        <v>0</v>
      </c>
      <c r="J327" s="304">
        <v>0</v>
      </c>
      <c r="K327" s="304">
        <v>0</v>
      </c>
    </row>
    <row r="328" spans="2:11" ht="16.5" thickBot="1" x14ac:dyDescent="0.3">
      <c r="B328" s="267" t="s">
        <v>194</v>
      </c>
      <c r="C328" s="236" t="s">
        <v>412</v>
      </c>
      <c r="D328" s="236" t="s">
        <v>52</v>
      </c>
      <c r="E328" s="236" t="s">
        <v>314</v>
      </c>
      <c r="F328" s="304">
        <v>3.4552664271398084</v>
      </c>
      <c r="G328" s="304">
        <v>0.63301462862889579</v>
      </c>
      <c r="H328" s="304">
        <v>5.4584306126129913</v>
      </c>
      <c r="I328" s="304">
        <v>8.6419937219693377E-6</v>
      </c>
      <c r="J328" s="304">
        <v>2.9723941400590082E-6</v>
      </c>
      <c r="K328" s="304">
        <v>5.9175238680000001E-5</v>
      </c>
    </row>
    <row r="329" spans="2:11" ht="16.5" thickBot="1" x14ac:dyDescent="0.3">
      <c r="B329" s="267" t="s">
        <v>194</v>
      </c>
      <c r="C329" s="236" t="s">
        <v>412</v>
      </c>
      <c r="D329" s="236" t="s">
        <v>52</v>
      </c>
      <c r="E329" s="236" t="s">
        <v>313</v>
      </c>
      <c r="F329" s="304">
        <v>3.4265677894611635</v>
      </c>
      <c r="G329" s="304">
        <v>0.62899367291800801</v>
      </c>
      <c r="H329" s="304">
        <v>5.4476983425997529</v>
      </c>
      <c r="I329" s="304">
        <v>0</v>
      </c>
      <c r="J329" s="304">
        <v>0</v>
      </c>
      <c r="K329" s="304">
        <v>0</v>
      </c>
    </row>
    <row r="330" spans="2:11" ht="16.5" thickBot="1" x14ac:dyDescent="0.3">
      <c r="B330" s="267" t="s">
        <v>194</v>
      </c>
      <c r="C330" s="236" t="s">
        <v>412</v>
      </c>
      <c r="D330" s="236" t="s">
        <v>52</v>
      </c>
      <c r="E330" s="236" t="s">
        <v>312</v>
      </c>
      <c r="F330" s="304">
        <v>3.4552664271398084</v>
      </c>
      <c r="G330" s="304">
        <v>0.63301462862889579</v>
      </c>
      <c r="H330" s="304">
        <v>5.4584306126129913</v>
      </c>
      <c r="I330" s="304">
        <v>0</v>
      </c>
      <c r="J330" s="304">
        <v>0</v>
      </c>
      <c r="K330" s="304">
        <v>0</v>
      </c>
    </row>
    <row r="331" spans="2:11" ht="16.5" thickBot="1" x14ac:dyDescent="0.3">
      <c r="B331" s="267" t="s">
        <v>194</v>
      </c>
      <c r="C331" s="236" t="s">
        <v>405</v>
      </c>
      <c r="D331" s="236" t="s">
        <v>55</v>
      </c>
      <c r="E331" s="236" t="s">
        <v>323</v>
      </c>
      <c r="F331" s="304">
        <v>4.8905370012572478</v>
      </c>
      <c r="G331" s="304">
        <v>0.63015396822863323</v>
      </c>
      <c r="H331" s="304">
        <v>7.760860437020777</v>
      </c>
      <c r="I331" s="304">
        <v>6.4137225494534785E-3</v>
      </c>
      <c r="J331" s="304">
        <v>7.2081352054366417E-3</v>
      </c>
      <c r="K331" s="304">
        <v>5.7411231119999996E-2</v>
      </c>
    </row>
    <row r="332" spans="2:11" ht="16.5" thickBot="1" x14ac:dyDescent="0.3">
      <c r="B332" s="267" t="s">
        <v>194</v>
      </c>
      <c r="C332" s="236" t="s">
        <v>405</v>
      </c>
      <c r="D332" s="236" t="s">
        <v>55</v>
      </c>
      <c r="E332" s="236" t="s">
        <v>322</v>
      </c>
      <c r="F332" s="304">
        <v>4.8963542888212999</v>
      </c>
      <c r="G332" s="304">
        <v>0.6307182213920367</v>
      </c>
      <c r="H332" s="304">
        <v>7.7631406906474387</v>
      </c>
      <c r="I332" s="304">
        <v>4.539270242391898E-3</v>
      </c>
      <c r="J332" s="304">
        <v>4.539270242391898E-3</v>
      </c>
      <c r="K332" s="304">
        <v>3.9764461629999998E-2</v>
      </c>
    </row>
    <row r="333" spans="2:11" ht="16.5" thickBot="1" x14ac:dyDescent="0.3">
      <c r="B333" s="267" t="s">
        <v>194</v>
      </c>
      <c r="C333" s="236" t="s">
        <v>405</v>
      </c>
      <c r="D333" s="236" t="s">
        <v>55</v>
      </c>
      <c r="E333" s="236" t="s">
        <v>321</v>
      </c>
      <c r="F333" s="304">
        <v>4.8594830985997737</v>
      </c>
      <c r="G333" s="304">
        <v>0.62865405880470904</v>
      </c>
      <c r="H333" s="304">
        <v>7.7299796772796601</v>
      </c>
      <c r="I333" s="304">
        <v>4.7481346759826355E-3</v>
      </c>
      <c r="J333" s="304">
        <v>8.208454313639188E-3</v>
      </c>
      <c r="K333" s="304">
        <v>6.0338280889999998E-2</v>
      </c>
    </row>
    <row r="334" spans="2:11" ht="16.5" thickBot="1" x14ac:dyDescent="0.3">
      <c r="B334" s="267" t="s">
        <v>194</v>
      </c>
      <c r="C334" s="236" t="s">
        <v>405</v>
      </c>
      <c r="D334" s="236" t="s">
        <v>55</v>
      </c>
      <c r="E334" s="236" t="s">
        <v>320</v>
      </c>
      <c r="F334" s="304">
        <v>4.8905370012572478</v>
      </c>
      <c r="G334" s="304">
        <v>0.63015396822863323</v>
      </c>
      <c r="H334" s="304">
        <v>7.760860437020777</v>
      </c>
      <c r="I334" s="304">
        <v>3.1335925789500673E-3</v>
      </c>
      <c r="J334" s="304">
        <v>3.5217237436860559E-3</v>
      </c>
      <c r="K334" s="304">
        <v>2.804976461E-2</v>
      </c>
    </row>
    <row r="335" spans="2:11" ht="16.5" thickBot="1" x14ac:dyDescent="0.3">
      <c r="B335" s="267" t="s">
        <v>194</v>
      </c>
      <c r="C335" s="236" t="s">
        <v>405</v>
      </c>
      <c r="D335" s="236" t="s">
        <v>55</v>
      </c>
      <c r="E335" s="236" t="s">
        <v>319</v>
      </c>
      <c r="F335" s="304">
        <v>4.8963542888213007</v>
      </c>
      <c r="G335" s="304">
        <v>0.63071822139203693</v>
      </c>
      <c r="H335" s="304">
        <v>7.7631406906474378</v>
      </c>
      <c r="I335" s="304">
        <v>2.0211011713306614E-3</v>
      </c>
      <c r="J335" s="304">
        <v>2.0211011713306614E-3</v>
      </c>
      <c r="K335" s="304">
        <v>1.7705048540000001E-2</v>
      </c>
    </row>
    <row r="336" spans="2:11" ht="16.5" thickBot="1" x14ac:dyDescent="0.3">
      <c r="B336" s="267" t="s">
        <v>194</v>
      </c>
      <c r="C336" s="236" t="s">
        <v>405</v>
      </c>
      <c r="D336" s="236" t="s">
        <v>55</v>
      </c>
      <c r="E336" s="236" t="s">
        <v>318</v>
      </c>
      <c r="F336" s="304">
        <v>4.8905370012572478</v>
      </c>
      <c r="G336" s="304">
        <v>0.63015396822863345</v>
      </c>
      <c r="H336" s="304">
        <v>7.7608604370207761</v>
      </c>
      <c r="I336" s="304">
        <v>2.0258538724194329E-3</v>
      </c>
      <c r="J336" s="304">
        <v>2.276778969820105E-3</v>
      </c>
      <c r="K336" s="304">
        <v>1.8134049920000003E-2</v>
      </c>
    </row>
    <row r="337" spans="2:11" ht="16.5" thickBot="1" x14ac:dyDescent="0.3">
      <c r="B337" s="267" t="s">
        <v>194</v>
      </c>
      <c r="C337" s="236" t="s">
        <v>405</v>
      </c>
      <c r="D337" s="236" t="s">
        <v>55</v>
      </c>
      <c r="E337" s="236" t="s">
        <v>317</v>
      </c>
      <c r="F337" s="304">
        <v>4.8594830985997746</v>
      </c>
      <c r="G337" s="304">
        <v>0.62865405880470915</v>
      </c>
      <c r="H337" s="304">
        <v>7.729979677279661</v>
      </c>
      <c r="I337" s="304">
        <v>6.449837759605434E-3</v>
      </c>
      <c r="J337" s="304">
        <v>1.1150315269679969E-2</v>
      </c>
      <c r="K337" s="304">
        <v>8.1963160059999998E-2</v>
      </c>
    </row>
    <row r="338" spans="2:11" ht="16.5" thickBot="1" x14ac:dyDescent="0.3">
      <c r="B338" s="267" t="s">
        <v>194</v>
      </c>
      <c r="C338" s="236" t="s">
        <v>405</v>
      </c>
      <c r="D338" s="236" t="s">
        <v>55</v>
      </c>
      <c r="E338" s="236" t="s">
        <v>74</v>
      </c>
      <c r="F338" s="304">
        <v>4.8905370012572478</v>
      </c>
      <c r="G338" s="304">
        <v>0.63015396822863323</v>
      </c>
      <c r="H338" s="304">
        <v>7.7608604370207779</v>
      </c>
      <c r="I338" s="304">
        <v>1.3087983909349021E-2</v>
      </c>
      <c r="J338" s="304">
        <v>1.4709079923204006E-2</v>
      </c>
      <c r="K338" s="304">
        <v>0.11715462639999999</v>
      </c>
    </row>
    <row r="339" spans="2:11" ht="16.5" thickBot="1" x14ac:dyDescent="0.3">
      <c r="B339" s="267" t="s">
        <v>194</v>
      </c>
      <c r="C339" s="236" t="s">
        <v>405</v>
      </c>
      <c r="D339" s="236" t="s">
        <v>55</v>
      </c>
      <c r="E339" s="236" t="s">
        <v>316</v>
      </c>
      <c r="F339" s="304">
        <v>4.8905370012572478</v>
      </c>
      <c r="G339" s="304">
        <v>0.63015396822863323</v>
      </c>
      <c r="H339" s="304">
        <v>7.7608604370207779</v>
      </c>
      <c r="I339" s="304">
        <v>6.6994662809139573E-3</v>
      </c>
      <c r="J339" s="304">
        <v>7.5292715555970681E-3</v>
      </c>
      <c r="K339" s="304">
        <v>5.9969012390000007E-2</v>
      </c>
    </row>
    <row r="340" spans="2:11" ht="16.5" thickBot="1" x14ac:dyDescent="0.3">
      <c r="B340" s="267" t="s">
        <v>194</v>
      </c>
      <c r="C340" s="236" t="s">
        <v>405</v>
      </c>
      <c r="D340" s="236" t="s">
        <v>55</v>
      </c>
      <c r="E340" s="236" t="s">
        <v>315</v>
      </c>
      <c r="F340" s="304">
        <v>4.8594830985997737</v>
      </c>
      <c r="G340" s="304">
        <v>0.62865405880470904</v>
      </c>
      <c r="H340" s="304">
        <v>7.7299796772796601</v>
      </c>
      <c r="I340" s="304">
        <v>1.1452818045040789E-2</v>
      </c>
      <c r="J340" s="304">
        <v>1.9799340183139232E-2</v>
      </c>
      <c r="K340" s="304">
        <v>0.14553996450000001</v>
      </c>
    </row>
    <row r="341" spans="2:11" ht="16.5" thickBot="1" x14ac:dyDescent="0.3">
      <c r="B341" s="267" t="s">
        <v>194</v>
      </c>
      <c r="C341" s="236" t="s">
        <v>405</v>
      </c>
      <c r="D341" s="236" t="s">
        <v>55</v>
      </c>
      <c r="E341" s="236" t="s">
        <v>314</v>
      </c>
      <c r="F341" s="304">
        <v>4.8594830985997746</v>
      </c>
      <c r="G341" s="304">
        <v>0.62865405880470915</v>
      </c>
      <c r="H341" s="304">
        <v>7.729979677279661</v>
      </c>
      <c r="I341" s="304">
        <v>4.6472294398133751E-3</v>
      </c>
      <c r="J341" s="304">
        <v>8.0340119109643029E-3</v>
      </c>
      <c r="K341" s="304">
        <v>5.9055998710000002E-2</v>
      </c>
    </row>
    <row r="342" spans="2:11" ht="16.5" thickBot="1" x14ac:dyDescent="0.3">
      <c r="B342" s="267" t="s">
        <v>194</v>
      </c>
      <c r="C342" s="236" t="s">
        <v>405</v>
      </c>
      <c r="D342" s="236" t="s">
        <v>55</v>
      </c>
      <c r="E342" s="236" t="s">
        <v>313</v>
      </c>
      <c r="F342" s="304">
        <v>4.8905370012572478</v>
      </c>
      <c r="G342" s="304">
        <v>0.63015396822863323</v>
      </c>
      <c r="H342" s="304">
        <v>7.760860437020777</v>
      </c>
      <c r="I342" s="304">
        <v>2.3832365877073793E-2</v>
      </c>
      <c r="J342" s="304">
        <v>2.6784276086595095E-2</v>
      </c>
      <c r="K342" s="304">
        <v>0.21333094080000001</v>
      </c>
    </row>
    <row r="343" spans="2:11" ht="16.5" thickBot="1" x14ac:dyDescent="0.3">
      <c r="B343" s="267" t="s">
        <v>194</v>
      </c>
      <c r="C343" s="236" t="s">
        <v>405</v>
      </c>
      <c r="D343" s="236" t="s">
        <v>55</v>
      </c>
      <c r="E343" s="236" t="s">
        <v>312</v>
      </c>
      <c r="F343" s="304">
        <v>4.8905370012572478</v>
      </c>
      <c r="G343" s="304">
        <v>0.63015396822863323</v>
      </c>
      <c r="H343" s="304">
        <v>7.760860437020777</v>
      </c>
      <c r="I343" s="304">
        <v>1.4265305523440226E-3</v>
      </c>
      <c r="J343" s="304">
        <v>1.603222624099654E-3</v>
      </c>
      <c r="K343" s="304">
        <v>1.2769319939999999E-2</v>
      </c>
    </row>
    <row r="344" spans="2:11" ht="16.5" thickBot="1" x14ac:dyDescent="0.3">
      <c r="B344" s="267" t="s">
        <v>194</v>
      </c>
      <c r="C344" s="236" t="s">
        <v>405</v>
      </c>
      <c r="D344" s="236" t="s">
        <v>52</v>
      </c>
      <c r="E344" s="236" t="s">
        <v>323</v>
      </c>
      <c r="F344" s="304">
        <v>4.8905370012572478</v>
      </c>
      <c r="G344" s="304">
        <v>0.63015396822863323</v>
      </c>
      <c r="H344" s="304">
        <v>7.760860437020777</v>
      </c>
      <c r="I344" s="304">
        <v>5.2246865497039335E-4</v>
      </c>
      <c r="J344" s="304">
        <v>5.8718235417747056E-4</v>
      </c>
      <c r="K344" s="304">
        <v>4.6767799000000006E-3</v>
      </c>
    </row>
    <row r="345" spans="2:11" ht="16.5" thickBot="1" x14ac:dyDescent="0.3">
      <c r="B345" s="267" t="s">
        <v>194</v>
      </c>
      <c r="C345" s="236" t="s">
        <v>405</v>
      </c>
      <c r="D345" s="236" t="s">
        <v>52</v>
      </c>
      <c r="E345" s="236" t="s">
        <v>322</v>
      </c>
      <c r="F345" s="304">
        <v>4.8963542888212999</v>
      </c>
      <c r="G345" s="304">
        <v>0.6307182213920367</v>
      </c>
      <c r="H345" s="304">
        <v>7.7631406906474387</v>
      </c>
      <c r="I345" s="304">
        <v>3.6977377530799066E-4</v>
      </c>
      <c r="J345" s="304">
        <v>3.6977377530799066E-4</v>
      </c>
      <c r="K345" s="304">
        <v>3.2392552799999997E-3</v>
      </c>
    </row>
    <row r="346" spans="2:11" ht="16.5" thickBot="1" x14ac:dyDescent="0.3">
      <c r="B346" s="267" t="s">
        <v>194</v>
      </c>
      <c r="C346" s="236" t="s">
        <v>405</v>
      </c>
      <c r="D346" s="236" t="s">
        <v>52</v>
      </c>
      <c r="E346" s="236" t="s">
        <v>321</v>
      </c>
      <c r="F346" s="304">
        <v>4.8594830985997737</v>
      </c>
      <c r="G346" s="304">
        <v>0.62865405880470904</v>
      </c>
      <c r="H346" s="304">
        <v>7.7299796772796601</v>
      </c>
      <c r="I346" s="304">
        <v>3.8678809805989782E-4</v>
      </c>
      <c r="J346" s="304">
        <v>6.6866941412671848E-4</v>
      </c>
      <c r="K346" s="304">
        <v>4.9152205020000003E-3</v>
      </c>
    </row>
    <row r="347" spans="2:11" ht="16.5" thickBot="1" x14ac:dyDescent="0.3">
      <c r="B347" s="267" t="s">
        <v>194</v>
      </c>
      <c r="C347" s="236" t="s">
        <v>405</v>
      </c>
      <c r="D347" s="236" t="s">
        <v>52</v>
      </c>
      <c r="E347" s="236" t="s">
        <v>320</v>
      </c>
      <c r="F347" s="304">
        <v>4.8905370012572478</v>
      </c>
      <c r="G347" s="304">
        <v>0.63015396822863323</v>
      </c>
      <c r="H347" s="304">
        <v>7.760860437020777</v>
      </c>
      <c r="I347" s="304">
        <v>2.5526578148135073E-4</v>
      </c>
      <c r="J347" s="304">
        <v>2.8688335861921699E-4</v>
      </c>
      <c r="K347" s="304">
        <v>2.2849636329999997E-3</v>
      </c>
    </row>
    <row r="348" spans="2:11" ht="16.5" thickBot="1" x14ac:dyDescent="0.3">
      <c r="B348" s="267" t="s">
        <v>194</v>
      </c>
      <c r="C348" s="236" t="s">
        <v>405</v>
      </c>
      <c r="D348" s="236" t="s">
        <v>52</v>
      </c>
      <c r="E348" s="236" t="s">
        <v>319</v>
      </c>
      <c r="F348" s="304">
        <v>4.8963542888213007</v>
      </c>
      <c r="G348" s="304">
        <v>0.63071822139203693</v>
      </c>
      <c r="H348" s="304">
        <v>7.7631406906474378</v>
      </c>
      <c r="I348" s="304">
        <v>1.646410486445292E-4</v>
      </c>
      <c r="J348" s="304">
        <v>1.646410486445292E-4</v>
      </c>
      <c r="K348" s="304">
        <v>1.442272064E-3</v>
      </c>
    </row>
    <row r="349" spans="2:11" ht="16.5" thickBot="1" x14ac:dyDescent="0.3">
      <c r="B349" s="267" t="s">
        <v>194</v>
      </c>
      <c r="C349" s="236" t="s">
        <v>405</v>
      </c>
      <c r="D349" s="236" t="s">
        <v>52</v>
      </c>
      <c r="E349" s="236" t="s">
        <v>318</v>
      </c>
      <c r="F349" s="304">
        <v>4.8905370012572478</v>
      </c>
      <c r="G349" s="304">
        <v>0.63015396822863345</v>
      </c>
      <c r="H349" s="304">
        <v>7.7608604370207761</v>
      </c>
      <c r="I349" s="304">
        <v>3.1595144485069828E-5</v>
      </c>
      <c r="J349" s="304">
        <v>3.5508563323041683E-5</v>
      </c>
      <c r="K349" s="304">
        <v>2.8281799349999997E-4</v>
      </c>
    </row>
    <row r="350" spans="2:11" ht="16.5" thickBot="1" x14ac:dyDescent="0.3">
      <c r="B350" s="267" t="s">
        <v>194</v>
      </c>
      <c r="C350" s="236" t="s">
        <v>405</v>
      </c>
      <c r="D350" s="236" t="s">
        <v>52</v>
      </c>
      <c r="E350" s="236" t="s">
        <v>317</v>
      </c>
      <c r="F350" s="304">
        <v>4.8594830985997746</v>
      </c>
      <c r="G350" s="304">
        <v>0.62865405880470915</v>
      </c>
      <c r="H350" s="304">
        <v>7.729979677279661</v>
      </c>
      <c r="I350" s="304">
        <v>5.2541063320308873E-4</v>
      </c>
      <c r="J350" s="304">
        <v>9.0831652277328164E-4</v>
      </c>
      <c r="K350" s="304">
        <v>6.6768060580000002E-3</v>
      </c>
    </row>
    <row r="351" spans="2:11" ht="16.5" thickBot="1" x14ac:dyDescent="0.3">
      <c r="B351" s="267" t="s">
        <v>194</v>
      </c>
      <c r="C351" s="236" t="s">
        <v>405</v>
      </c>
      <c r="D351" s="236" t="s">
        <v>52</v>
      </c>
      <c r="E351" s="236" t="s">
        <v>74</v>
      </c>
      <c r="F351" s="304">
        <v>4.8905370012572478</v>
      </c>
      <c r="G351" s="304">
        <v>0.63015396822863323</v>
      </c>
      <c r="H351" s="304">
        <v>7.7608604370207779</v>
      </c>
      <c r="I351" s="304">
        <v>2.0411972535014405E-4</v>
      </c>
      <c r="J351" s="304">
        <v>2.2940228035679604E-4</v>
      </c>
      <c r="K351" s="304">
        <v>1.8271393310000002E-3</v>
      </c>
    </row>
    <row r="352" spans="2:11" ht="16.5" thickBot="1" x14ac:dyDescent="0.3">
      <c r="B352" s="267" t="s">
        <v>194</v>
      </c>
      <c r="C352" s="236" t="s">
        <v>405</v>
      </c>
      <c r="D352" s="236" t="s">
        <v>52</v>
      </c>
      <c r="E352" s="236" t="s">
        <v>316</v>
      </c>
      <c r="F352" s="304">
        <v>4.8905370012572478</v>
      </c>
      <c r="G352" s="304">
        <v>0.63015396822863323</v>
      </c>
      <c r="H352" s="304">
        <v>7.7608604370207779</v>
      </c>
      <c r="I352" s="304">
        <v>5.4574563792221152E-4</v>
      </c>
      <c r="J352" s="304">
        <v>6.133424568319964E-4</v>
      </c>
      <c r="K352" s="304">
        <v>4.8851394349999997E-3</v>
      </c>
    </row>
    <row r="353" spans="2:11" ht="16.5" thickBot="1" x14ac:dyDescent="0.3">
      <c r="B353" s="267" t="s">
        <v>194</v>
      </c>
      <c r="C353" s="236" t="s">
        <v>405</v>
      </c>
      <c r="D353" s="236" t="s">
        <v>52</v>
      </c>
      <c r="E353" s="236" t="s">
        <v>315</v>
      </c>
      <c r="F353" s="304">
        <v>4.8594830985997737</v>
      </c>
      <c r="G353" s="304">
        <v>0.62865405880470904</v>
      </c>
      <c r="H353" s="304">
        <v>7.7299796772796601</v>
      </c>
      <c r="I353" s="304">
        <v>9.3295872858410278E-4</v>
      </c>
      <c r="J353" s="304">
        <v>1.6128752916025155E-3</v>
      </c>
      <c r="K353" s="304">
        <v>1.185584017E-2</v>
      </c>
    </row>
    <row r="354" spans="2:11" ht="16.5" thickBot="1" x14ac:dyDescent="0.3">
      <c r="B354" s="267" t="s">
        <v>194</v>
      </c>
      <c r="C354" s="236" t="s">
        <v>405</v>
      </c>
      <c r="D354" s="236" t="s">
        <v>52</v>
      </c>
      <c r="E354" s="236" t="s">
        <v>314</v>
      </c>
      <c r="F354" s="304">
        <v>4.8594830985997746</v>
      </c>
      <c r="G354" s="304">
        <v>0.62865405880470915</v>
      </c>
      <c r="H354" s="304">
        <v>7.729979677279661</v>
      </c>
      <c r="I354" s="304">
        <v>3.785682491142187E-4</v>
      </c>
      <c r="J354" s="304">
        <v>6.5445914859298886E-4</v>
      </c>
      <c r="K354" s="304">
        <v>4.8107644179999996E-3</v>
      </c>
    </row>
    <row r="355" spans="2:11" ht="16.5" thickBot="1" x14ac:dyDescent="0.3">
      <c r="B355" s="267" t="s">
        <v>194</v>
      </c>
      <c r="C355" s="236" t="s">
        <v>405</v>
      </c>
      <c r="D355" s="236" t="s">
        <v>52</v>
      </c>
      <c r="E355" s="236" t="s">
        <v>313</v>
      </c>
      <c r="F355" s="304">
        <v>4.8905370012572478</v>
      </c>
      <c r="G355" s="304">
        <v>0.63015396822863323</v>
      </c>
      <c r="H355" s="304">
        <v>7.760860437020777</v>
      </c>
      <c r="I355" s="304">
        <v>1.9414098583347874E-3</v>
      </c>
      <c r="J355" s="304">
        <v>2.1818756019056653E-3</v>
      </c>
      <c r="K355" s="304">
        <v>1.7378165209999998E-2</v>
      </c>
    </row>
    <row r="356" spans="2:11" ht="16.5" thickBot="1" x14ac:dyDescent="0.3">
      <c r="B356" s="267" t="s">
        <v>194</v>
      </c>
      <c r="C356" s="236" t="s">
        <v>405</v>
      </c>
      <c r="D356" s="236" t="s">
        <v>52</v>
      </c>
      <c r="E356" s="236" t="s">
        <v>312</v>
      </c>
      <c r="F356" s="304">
        <v>4.8905370012572478</v>
      </c>
      <c r="G356" s="304">
        <v>0.63015396822863323</v>
      </c>
      <c r="H356" s="304">
        <v>7.760860437020777</v>
      </c>
      <c r="I356" s="304">
        <v>1.1620669462622863E-4</v>
      </c>
      <c r="J356" s="304">
        <v>1.3060021854455171E-4</v>
      </c>
      <c r="K356" s="304">
        <v>1.0402023710000001E-3</v>
      </c>
    </row>
    <row r="357" spans="2:11" ht="16.5" thickBot="1" x14ac:dyDescent="0.3">
      <c r="B357" s="267" t="s">
        <v>194</v>
      </c>
      <c r="C357" s="236" t="s">
        <v>396</v>
      </c>
      <c r="D357" s="236" t="s">
        <v>55</v>
      </c>
      <c r="E357" s="236" t="s">
        <v>318</v>
      </c>
      <c r="F357" s="304">
        <v>5.0527804407110803</v>
      </c>
      <c r="G357" s="304">
        <v>0.63535883850960428</v>
      </c>
      <c r="H357" s="304">
        <v>7.9526405150255908</v>
      </c>
      <c r="I357" s="304">
        <v>0.16125133243268761</v>
      </c>
      <c r="J357" s="304">
        <v>1.8056108210652032E-5</v>
      </c>
      <c r="K357" s="304">
        <v>0.4421291081</v>
      </c>
    </row>
    <row r="358" spans="2:11" ht="16.5" thickBot="1" x14ac:dyDescent="0.3">
      <c r="B358" s="267" t="s">
        <v>194</v>
      </c>
      <c r="C358" s="236" t="s">
        <v>396</v>
      </c>
      <c r="D358" s="236" t="s">
        <v>55</v>
      </c>
      <c r="E358" s="236" t="s">
        <v>312</v>
      </c>
      <c r="F358" s="304">
        <v>3.287359928862938</v>
      </c>
      <c r="G358" s="304">
        <v>0.63535883850960417</v>
      </c>
      <c r="H358" s="304">
        <v>5.1740209305567815</v>
      </c>
      <c r="I358" s="304">
        <v>0</v>
      </c>
      <c r="J358" s="304">
        <v>0</v>
      </c>
      <c r="K358" s="304">
        <v>0</v>
      </c>
    </row>
    <row r="359" spans="2:11" ht="16.5" thickBot="1" x14ac:dyDescent="0.3">
      <c r="B359" s="267" t="s">
        <v>194</v>
      </c>
      <c r="C359" s="236" t="s">
        <v>396</v>
      </c>
      <c r="D359" s="236" t="s">
        <v>52</v>
      </c>
      <c r="E359" s="236" t="s">
        <v>318</v>
      </c>
      <c r="F359" s="304">
        <v>5.0527804407110803</v>
      </c>
      <c r="G359" s="304">
        <v>0.63535883850960428</v>
      </c>
      <c r="H359" s="304">
        <v>7.9526405150255908</v>
      </c>
      <c r="I359" s="304">
        <v>3.608638844654179E-3</v>
      </c>
      <c r="J359" s="304">
        <v>4.0407711669258652E-7</v>
      </c>
      <c r="K359" s="304">
        <v>9.8943943580000002E-3</v>
      </c>
    </row>
    <row r="360" spans="2:11" ht="16.5" thickBot="1" x14ac:dyDescent="0.3">
      <c r="B360" s="267" t="s">
        <v>194</v>
      </c>
      <c r="C360" s="236" t="s">
        <v>396</v>
      </c>
      <c r="D360" s="236" t="s">
        <v>52</v>
      </c>
      <c r="E360" s="236" t="s">
        <v>312</v>
      </c>
      <c r="F360" s="304">
        <v>3.287359928862938</v>
      </c>
      <c r="G360" s="304">
        <v>0.63535883850960417</v>
      </c>
      <c r="H360" s="304">
        <v>5.1740209305567815</v>
      </c>
      <c r="I360" s="304">
        <v>0</v>
      </c>
      <c r="J360" s="304">
        <v>0</v>
      </c>
      <c r="K360" s="304">
        <v>0</v>
      </c>
    </row>
    <row r="361" spans="2:11" ht="16.5" thickBot="1" x14ac:dyDescent="0.3">
      <c r="B361" s="267" t="s">
        <v>194</v>
      </c>
      <c r="C361" s="236" t="s">
        <v>395</v>
      </c>
      <c r="D361" s="236" t="s">
        <v>55</v>
      </c>
      <c r="E361" s="236" t="s">
        <v>317</v>
      </c>
      <c r="F361" s="304">
        <v>4.8386483799577418</v>
      </c>
      <c r="G361" s="304">
        <v>0.67164269787495468</v>
      </c>
      <c r="H361" s="304">
        <v>7.204200083268967</v>
      </c>
      <c r="I361" s="304">
        <v>0</v>
      </c>
      <c r="J361" s="304">
        <v>0</v>
      </c>
      <c r="K361" s="304">
        <v>0</v>
      </c>
    </row>
    <row r="362" spans="2:11" ht="16.5" thickBot="1" x14ac:dyDescent="0.3">
      <c r="B362" s="267" t="s">
        <v>194</v>
      </c>
      <c r="C362" s="236" t="s">
        <v>395</v>
      </c>
      <c r="D362" s="236" t="s">
        <v>55</v>
      </c>
      <c r="E362" s="236" t="s">
        <v>74</v>
      </c>
      <c r="F362" s="304">
        <v>6.5848808813357902</v>
      </c>
      <c r="G362" s="304">
        <v>0.67164269787495468</v>
      </c>
      <c r="H362" s="304">
        <v>9.8041427416244353</v>
      </c>
      <c r="I362" s="304">
        <v>0</v>
      </c>
      <c r="J362" s="304">
        <v>0</v>
      </c>
      <c r="K362" s="304">
        <v>0</v>
      </c>
    </row>
    <row r="363" spans="2:11" ht="16.5" thickBot="1" x14ac:dyDescent="0.3">
      <c r="B363" s="267" t="s">
        <v>194</v>
      </c>
      <c r="C363" s="236" t="s">
        <v>395</v>
      </c>
      <c r="D363" s="236" t="s">
        <v>52</v>
      </c>
      <c r="E363" s="236" t="s">
        <v>317</v>
      </c>
      <c r="F363" s="304">
        <v>4.8386483799577418</v>
      </c>
      <c r="G363" s="304">
        <v>0.67164269787495468</v>
      </c>
      <c r="H363" s="304">
        <v>7.204200083268967</v>
      </c>
      <c r="I363" s="304">
        <v>0</v>
      </c>
      <c r="J363" s="304">
        <v>0</v>
      </c>
      <c r="K363" s="304">
        <v>0</v>
      </c>
    </row>
    <row r="364" spans="2:11" ht="16.5" thickBot="1" x14ac:dyDescent="0.3">
      <c r="B364" s="267" t="s">
        <v>194</v>
      </c>
      <c r="C364" s="236" t="s">
        <v>395</v>
      </c>
      <c r="D364" s="236" t="s">
        <v>52</v>
      </c>
      <c r="E364" s="236" t="s">
        <v>74</v>
      </c>
      <c r="F364" s="304">
        <v>6.5848808813357902</v>
      </c>
      <c r="G364" s="304">
        <v>0.67164269787495468</v>
      </c>
      <c r="H364" s="304">
        <v>9.8041427416244353</v>
      </c>
      <c r="I364" s="304">
        <v>0</v>
      </c>
      <c r="J364" s="304">
        <v>0</v>
      </c>
      <c r="K364" s="304">
        <v>0</v>
      </c>
    </row>
    <row r="365" spans="2:11" ht="16.5" thickBot="1" x14ac:dyDescent="0.3">
      <c r="B365" s="267" t="s">
        <v>194</v>
      </c>
      <c r="C365" s="236" t="s">
        <v>393</v>
      </c>
      <c r="D365" s="236" t="s">
        <v>55</v>
      </c>
      <c r="E365" s="236" t="s">
        <v>321</v>
      </c>
      <c r="F365" s="304">
        <v>4.9946706345143701</v>
      </c>
      <c r="G365" s="304">
        <v>0.63095620347585335</v>
      </c>
      <c r="H365" s="304">
        <v>7.9160338023453889</v>
      </c>
      <c r="I365" s="304">
        <v>0</v>
      </c>
      <c r="J365" s="304">
        <v>0</v>
      </c>
      <c r="K365" s="304">
        <v>0</v>
      </c>
    </row>
    <row r="366" spans="2:11" ht="16.5" thickBot="1" x14ac:dyDescent="0.3">
      <c r="B366" s="267" t="s">
        <v>194</v>
      </c>
      <c r="C366" s="236" t="s">
        <v>393</v>
      </c>
      <c r="D366" s="236" t="s">
        <v>55</v>
      </c>
      <c r="E366" s="236" t="s">
        <v>320</v>
      </c>
      <c r="F366" s="304">
        <v>4.691710005356386</v>
      </c>
      <c r="G366" s="304">
        <v>0.65013853614417105</v>
      </c>
      <c r="H366" s="304">
        <v>7.2164773267892839</v>
      </c>
      <c r="I366" s="304">
        <v>0</v>
      </c>
      <c r="J366" s="304">
        <v>0</v>
      </c>
      <c r="K366" s="304">
        <v>7.888077226E-4</v>
      </c>
    </row>
    <row r="367" spans="2:11" ht="16.5" thickBot="1" x14ac:dyDescent="0.3">
      <c r="B367" s="267" t="s">
        <v>194</v>
      </c>
      <c r="C367" s="236" t="s">
        <v>393</v>
      </c>
      <c r="D367" s="236" t="s">
        <v>55</v>
      </c>
      <c r="E367" s="236" t="s">
        <v>319</v>
      </c>
      <c r="F367" s="304">
        <v>5.2295613778960499</v>
      </c>
      <c r="G367" s="304">
        <v>0.63692929069336057</v>
      </c>
      <c r="H367" s="304">
        <v>8.2105838973163792</v>
      </c>
      <c r="I367" s="304">
        <v>0</v>
      </c>
      <c r="J367" s="304">
        <v>1.423537086496412E-4</v>
      </c>
      <c r="K367" s="304">
        <v>9.3291574160000003E-4</v>
      </c>
    </row>
    <row r="368" spans="2:11" ht="16.5" thickBot="1" x14ac:dyDescent="0.3">
      <c r="B368" s="267" t="s">
        <v>194</v>
      </c>
      <c r="C368" s="236" t="s">
        <v>393</v>
      </c>
      <c r="D368" s="236" t="s">
        <v>55</v>
      </c>
      <c r="E368" s="236" t="s">
        <v>314</v>
      </c>
      <c r="F368" s="304">
        <v>6.7137665738355956</v>
      </c>
      <c r="G368" s="304">
        <v>0.63095620347585346</v>
      </c>
      <c r="H368" s="304">
        <v>10.640622180827057</v>
      </c>
      <c r="I368" s="304">
        <v>0</v>
      </c>
      <c r="J368" s="304">
        <v>7.6562310160193945E-5</v>
      </c>
      <c r="K368" s="304">
        <v>6.706858477E-4</v>
      </c>
    </row>
    <row r="369" spans="2:11" ht="16.5" thickBot="1" x14ac:dyDescent="0.3">
      <c r="B369" s="267" t="s">
        <v>194</v>
      </c>
      <c r="C369" s="236" t="s">
        <v>393</v>
      </c>
      <c r="D369" s="236" t="s">
        <v>55</v>
      </c>
      <c r="E369" s="236" t="s">
        <v>313</v>
      </c>
      <c r="F369" s="304">
        <v>6.3673207215550969</v>
      </c>
      <c r="G369" s="304">
        <v>0.65013853614417105</v>
      </c>
      <c r="H369" s="304">
        <v>9.7937906577854594</v>
      </c>
      <c r="I369" s="304">
        <v>0</v>
      </c>
      <c r="J369" s="304">
        <v>0</v>
      </c>
      <c r="K369" s="304">
        <v>0</v>
      </c>
    </row>
    <row r="370" spans="2:11" ht="16.5" thickBot="1" x14ac:dyDescent="0.3">
      <c r="B370" s="267" t="s">
        <v>194</v>
      </c>
      <c r="C370" s="236" t="s">
        <v>393</v>
      </c>
      <c r="D370" s="236" t="s">
        <v>52</v>
      </c>
      <c r="E370" s="236" t="s">
        <v>321</v>
      </c>
      <c r="F370" s="304">
        <v>4.9946706345143701</v>
      </c>
      <c r="G370" s="304">
        <v>0.63095620347585335</v>
      </c>
      <c r="H370" s="304">
        <v>7.9160338023453889</v>
      </c>
      <c r="I370" s="304">
        <v>0</v>
      </c>
      <c r="J370" s="304">
        <v>0</v>
      </c>
      <c r="K370" s="304">
        <v>0</v>
      </c>
    </row>
    <row r="371" spans="2:11" ht="16.5" thickBot="1" x14ac:dyDescent="0.3">
      <c r="B371" s="267" t="s">
        <v>194</v>
      </c>
      <c r="C371" s="236" t="s">
        <v>393</v>
      </c>
      <c r="D371" s="236" t="s">
        <v>52</v>
      </c>
      <c r="E371" s="236" t="s">
        <v>320</v>
      </c>
      <c r="F371" s="304">
        <v>4.691710005356386</v>
      </c>
      <c r="G371" s="304">
        <v>0.65013853614417105</v>
      </c>
      <c r="H371" s="304">
        <v>7.2164773267892839</v>
      </c>
      <c r="I371" s="304">
        <v>0</v>
      </c>
      <c r="J371" s="304">
        <v>0</v>
      </c>
      <c r="K371" s="304">
        <v>1.1768469870000001E-5</v>
      </c>
    </row>
    <row r="372" spans="2:11" ht="16.5" thickBot="1" x14ac:dyDescent="0.3">
      <c r="B372" s="267" t="s">
        <v>194</v>
      </c>
      <c r="C372" s="236" t="s">
        <v>393</v>
      </c>
      <c r="D372" s="236" t="s">
        <v>52</v>
      </c>
      <c r="E372" s="236" t="s">
        <v>319</v>
      </c>
      <c r="F372" s="304">
        <v>5.2295613778960499</v>
      </c>
      <c r="G372" s="304">
        <v>0.63692929069336057</v>
      </c>
      <c r="H372" s="304">
        <v>8.2105838973163792</v>
      </c>
      <c r="I372" s="304">
        <v>0</v>
      </c>
      <c r="J372" s="304">
        <v>2.1238196517856198E-6</v>
      </c>
      <c r="K372" s="304">
        <v>1.3918462709999999E-5</v>
      </c>
    </row>
    <row r="373" spans="2:11" ht="16.5" thickBot="1" x14ac:dyDescent="0.3">
      <c r="B373" s="267" t="s">
        <v>194</v>
      </c>
      <c r="C373" s="236" t="s">
        <v>393</v>
      </c>
      <c r="D373" s="236" t="s">
        <v>52</v>
      </c>
      <c r="E373" s="236" t="s">
        <v>314</v>
      </c>
      <c r="F373" s="304">
        <v>6.7137665738355956</v>
      </c>
      <c r="G373" s="304">
        <v>0.63095620347585346</v>
      </c>
      <c r="H373" s="304">
        <v>10.640622180827057</v>
      </c>
      <c r="I373" s="304">
        <v>0</v>
      </c>
      <c r="J373" s="304">
        <v>1.1422571347502925E-6</v>
      </c>
      <c r="K373" s="304">
        <v>1.0006172660000001E-5</v>
      </c>
    </row>
    <row r="374" spans="2:11" ht="16.5" thickBot="1" x14ac:dyDescent="0.3">
      <c r="B374" s="267" t="s">
        <v>194</v>
      </c>
      <c r="C374" s="236" t="s">
        <v>393</v>
      </c>
      <c r="D374" s="236" t="s">
        <v>52</v>
      </c>
      <c r="E374" s="236" t="s">
        <v>313</v>
      </c>
      <c r="F374" s="304">
        <v>6.3673207215550969</v>
      </c>
      <c r="G374" s="304">
        <v>0.65013853614417105</v>
      </c>
      <c r="H374" s="304">
        <v>9.7937906577854594</v>
      </c>
      <c r="I374" s="304">
        <v>0</v>
      </c>
      <c r="J374" s="304">
        <v>0</v>
      </c>
      <c r="K374" s="304">
        <v>0</v>
      </c>
    </row>
    <row r="375" spans="2:11" ht="16.5" thickBot="1" x14ac:dyDescent="0.3">
      <c r="B375" s="267" t="s">
        <v>194</v>
      </c>
      <c r="C375" s="236" t="s">
        <v>384</v>
      </c>
      <c r="D375" s="236" t="s">
        <v>55</v>
      </c>
      <c r="E375" s="236" t="s">
        <v>318</v>
      </c>
      <c r="F375" s="304">
        <v>4.371100704483422</v>
      </c>
      <c r="G375" s="304">
        <v>0.64845142133163358</v>
      </c>
      <c r="H375" s="304">
        <v>6.7408298612517603</v>
      </c>
      <c r="I375" s="304">
        <v>0.17312584985199839</v>
      </c>
      <c r="J375" s="304">
        <v>8.371593787831564E-3</v>
      </c>
      <c r="K375" s="304">
        <v>0.90244327428744009</v>
      </c>
    </row>
    <row r="376" spans="2:11" ht="16.5" thickBot="1" x14ac:dyDescent="0.3">
      <c r="B376" s="267" t="s">
        <v>194</v>
      </c>
      <c r="C376" s="236" t="s">
        <v>384</v>
      </c>
      <c r="D376" s="236" t="s">
        <v>52</v>
      </c>
      <c r="E376" s="236" t="s">
        <v>318</v>
      </c>
      <c r="F376" s="304">
        <v>4.371100704483422</v>
      </c>
      <c r="G376" s="304">
        <v>0.64845142133163358</v>
      </c>
      <c r="H376" s="304">
        <v>6.7408298612517603</v>
      </c>
      <c r="I376" s="304">
        <v>9.4963477354735658E-4</v>
      </c>
      <c r="J376" s="304">
        <v>4.6053005597760666E-5</v>
      </c>
      <c r="K376" s="304">
        <v>4.9513121673230003E-3</v>
      </c>
    </row>
    <row r="377" spans="2:11" ht="16.5" thickBot="1" x14ac:dyDescent="0.3">
      <c r="B377" s="267" t="s">
        <v>194</v>
      </c>
      <c r="C377" s="236" t="s">
        <v>60</v>
      </c>
      <c r="D377" s="236" t="s">
        <v>55</v>
      </c>
      <c r="E377" s="236" t="s">
        <v>321</v>
      </c>
      <c r="F377" s="304">
        <v>4.6325873975005099</v>
      </c>
      <c r="G377" s="304">
        <v>0.83907928863348569</v>
      </c>
      <c r="H377" s="304">
        <v>5.5210365221206752</v>
      </c>
      <c r="I377" s="304">
        <v>0</v>
      </c>
      <c r="J377" s="304">
        <v>0</v>
      </c>
      <c r="K377" s="304">
        <v>0</v>
      </c>
    </row>
    <row r="378" spans="2:11" ht="16.5" thickBot="1" x14ac:dyDescent="0.3">
      <c r="B378" s="267" t="s">
        <v>194</v>
      </c>
      <c r="C378" s="236" t="s">
        <v>60</v>
      </c>
      <c r="D378" s="236" t="s">
        <v>52</v>
      </c>
      <c r="E378" s="236" t="s">
        <v>321</v>
      </c>
      <c r="F378" s="304">
        <v>4.6325873975005099</v>
      </c>
      <c r="G378" s="304">
        <v>0.83907928863348569</v>
      </c>
      <c r="H378" s="304">
        <v>5.5210365221206752</v>
      </c>
      <c r="I378" s="304">
        <v>0</v>
      </c>
      <c r="J378" s="304">
        <v>0</v>
      </c>
      <c r="K378" s="304">
        <v>0</v>
      </c>
    </row>
    <row r="379" spans="2:11" ht="16.5" thickBot="1" x14ac:dyDescent="0.3">
      <c r="B379" s="267" t="s">
        <v>194</v>
      </c>
      <c r="C379" s="236" t="s">
        <v>371</v>
      </c>
      <c r="D379" s="236" t="s">
        <v>55</v>
      </c>
      <c r="E379" s="236" t="s">
        <v>321</v>
      </c>
      <c r="F379" s="304">
        <v>8.2183340296899257</v>
      </c>
      <c r="G379" s="304">
        <v>0.83907928863348558</v>
      </c>
      <c r="H379" s="304">
        <v>9.7944665552098265</v>
      </c>
      <c r="I379" s="304">
        <v>0.81348997881564344</v>
      </c>
      <c r="J379" s="304">
        <v>0</v>
      </c>
      <c r="K379" s="304">
        <v>2.1951825126400002</v>
      </c>
    </row>
    <row r="380" spans="2:11" ht="16.5" thickBot="1" x14ac:dyDescent="0.3">
      <c r="B380" s="267" t="s">
        <v>194</v>
      </c>
      <c r="C380" s="236" t="s">
        <v>371</v>
      </c>
      <c r="D380" s="236" t="s">
        <v>55</v>
      </c>
      <c r="E380" s="236" t="s">
        <v>315</v>
      </c>
      <c r="F380" s="304">
        <v>6.8508433998645932</v>
      </c>
      <c r="G380" s="304">
        <v>0.83907928863348613</v>
      </c>
      <c r="H380" s="304">
        <v>8.1647151737254653</v>
      </c>
      <c r="I380" s="304">
        <v>0.6740089304078718</v>
      </c>
      <c r="J380" s="304">
        <v>-1.6693475247414664E-4</v>
      </c>
      <c r="K380" s="304">
        <v>2.0561844507634</v>
      </c>
    </row>
    <row r="381" spans="2:11" ht="16.5" thickBot="1" x14ac:dyDescent="0.3">
      <c r="B381" s="267" t="s">
        <v>194</v>
      </c>
      <c r="C381" s="236" t="s">
        <v>371</v>
      </c>
      <c r="D381" s="236" t="s">
        <v>52</v>
      </c>
      <c r="E381" s="236" t="s">
        <v>321</v>
      </c>
      <c r="F381" s="304">
        <v>8.2183340296899257</v>
      </c>
      <c r="G381" s="304">
        <v>0.83907928863348558</v>
      </c>
      <c r="H381" s="304">
        <v>9.7944665552098265</v>
      </c>
      <c r="I381" s="304">
        <v>1.2136712326158311E-2</v>
      </c>
      <c r="J381" s="304">
        <v>0</v>
      </c>
      <c r="K381" s="304">
        <v>3.2750616913700001E-2</v>
      </c>
    </row>
    <row r="382" spans="2:11" ht="16.5" thickBot="1" x14ac:dyDescent="0.3">
      <c r="B382" s="267" t="s">
        <v>194</v>
      </c>
      <c r="C382" s="236" t="s">
        <v>371</v>
      </c>
      <c r="D382" s="236" t="s">
        <v>52</v>
      </c>
      <c r="E382" s="236" t="s">
        <v>315</v>
      </c>
      <c r="F382" s="304">
        <v>6.8508433998645932</v>
      </c>
      <c r="G382" s="304">
        <v>0.83907928863348613</v>
      </c>
      <c r="H382" s="304">
        <v>8.1647151737254653</v>
      </c>
      <c r="I382" s="304">
        <v>1.0055750736381618E-2</v>
      </c>
      <c r="J382" s="304">
        <v>-2.4905519747311944E-6</v>
      </c>
      <c r="K382" s="304">
        <v>3.0676861076834004E-2</v>
      </c>
    </row>
    <row r="383" spans="2:11" ht="16.5" thickBot="1" x14ac:dyDescent="0.3">
      <c r="B383" s="267" t="s">
        <v>194</v>
      </c>
      <c r="C383" s="236" t="s">
        <v>344</v>
      </c>
      <c r="D383" s="236" t="s">
        <v>55</v>
      </c>
      <c r="E383" s="236" t="s">
        <v>319</v>
      </c>
      <c r="F383" s="304">
        <v>2.4086435030477431</v>
      </c>
      <c r="G383" s="304">
        <v>0.58483737793659718</v>
      </c>
      <c r="H383" s="304">
        <v>4.11848420418311</v>
      </c>
      <c r="I383" s="304">
        <v>0</v>
      </c>
      <c r="J383" s="304">
        <v>0</v>
      </c>
      <c r="K383" s="304">
        <v>3.1062817370000002</v>
      </c>
    </row>
    <row r="384" spans="2:11" ht="16.5" thickBot="1" x14ac:dyDescent="0.3">
      <c r="B384" s="267" t="s">
        <v>194</v>
      </c>
      <c r="C384" s="236" t="s">
        <v>344</v>
      </c>
      <c r="D384" s="236" t="s">
        <v>52</v>
      </c>
      <c r="E384" s="236" t="s">
        <v>319</v>
      </c>
      <c r="F384" s="304">
        <v>2.4086435030477431</v>
      </c>
      <c r="G384" s="304">
        <v>0.58483737793659718</v>
      </c>
      <c r="H384" s="304">
        <v>4.11848420418311</v>
      </c>
      <c r="I384" s="304">
        <v>0</v>
      </c>
      <c r="J384" s="304">
        <v>0</v>
      </c>
      <c r="K384" s="304">
        <v>4.6467447789999998E-2</v>
      </c>
    </row>
    <row r="385" spans="2:11" ht="16.5" thickBot="1" x14ac:dyDescent="0.3">
      <c r="B385" s="267" t="s">
        <v>194</v>
      </c>
      <c r="C385" s="236" t="s">
        <v>339</v>
      </c>
      <c r="D385" s="236" t="s">
        <v>55</v>
      </c>
      <c r="E385" s="236" t="s">
        <v>323</v>
      </c>
      <c r="F385" s="304">
        <v>1.2131730265308971</v>
      </c>
      <c r="G385" s="304">
        <v>0.59123084110990298</v>
      </c>
      <c r="H385" s="304">
        <v>2.0519447602791447</v>
      </c>
      <c r="I385" s="304">
        <v>2.7310994507281851E-3</v>
      </c>
      <c r="J385" s="304">
        <v>0</v>
      </c>
      <c r="K385" s="304">
        <v>1.8367236158300004E-2</v>
      </c>
    </row>
    <row r="386" spans="2:11" ht="16.5" thickBot="1" x14ac:dyDescent="0.3">
      <c r="B386" s="267" t="s">
        <v>194</v>
      </c>
      <c r="C386" s="236" t="s">
        <v>339</v>
      </c>
      <c r="D386" s="236" t="s">
        <v>55</v>
      </c>
      <c r="E386" s="236" t="s">
        <v>322</v>
      </c>
      <c r="F386" s="304">
        <v>1.6137418475868077</v>
      </c>
      <c r="G386" s="304">
        <v>0.59858280746893955</v>
      </c>
      <c r="H386" s="304">
        <v>2.6959375168331152</v>
      </c>
      <c r="I386" s="304">
        <v>4.3614067811905584E-3</v>
      </c>
      <c r="J386" s="304">
        <v>3.0311138594374359E-3</v>
      </c>
      <c r="K386" s="304">
        <v>2.9331406555400001E-2</v>
      </c>
    </row>
    <row r="387" spans="2:11" ht="16.5" thickBot="1" x14ac:dyDescent="0.3">
      <c r="B387" s="267" t="s">
        <v>194</v>
      </c>
      <c r="C387" s="236" t="s">
        <v>339</v>
      </c>
      <c r="D387" s="236" t="s">
        <v>55</v>
      </c>
      <c r="E387" s="236" t="s">
        <v>321</v>
      </c>
      <c r="F387" s="304">
        <v>1.5629980025762138</v>
      </c>
      <c r="G387" s="304">
        <v>0.59858280746893966</v>
      </c>
      <c r="H387" s="304">
        <v>2.6111642083160191</v>
      </c>
      <c r="I387" s="304">
        <v>3.2390603490505768E-3</v>
      </c>
      <c r="J387" s="304">
        <v>2.2510995208938978E-3</v>
      </c>
      <c r="K387" s="304">
        <v>2.17833833719E-2</v>
      </c>
    </row>
    <row r="388" spans="2:11" ht="16.5" thickBot="1" x14ac:dyDescent="0.3">
      <c r="B388" s="267" t="s">
        <v>194</v>
      </c>
      <c r="C388" s="236" t="s">
        <v>339</v>
      </c>
      <c r="D388" s="236" t="s">
        <v>55</v>
      </c>
      <c r="E388" s="236" t="s">
        <v>320</v>
      </c>
      <c r="F388" s="304">
        <v>2.1966181835239413</v>
      </c>
      <c r="G388" s="304">
        <v>0.59858280746893966</v>
      </c>
      <c r="H388" s="304">
        <v>3.6696980870736473</v>
      </c>
      <c r="I388" s="304">
        <v>1.2846186454102278E-3</v>
      </c>
      <c r="J388" s="304">
        <v>8.9279115100833755E-4</v>
      </c>
      <c r="K388" s="304">
        <v>8.6393390132000012E-3</v>
      </c>
    </row>
    <row r="389" spans="2:11" ht="16.5" thickBot="1" x14ac:dyDescent="0.3">
      <c r="B389" s="267" t="s">
        <v>194</v>
      </c>
      <c r="C389" s="236" t="s">
        <v>339</v>
      </c>
      <c r="D389" s="236" t="s">
        <v>55</v>
      </c>
      <c r="E389" s="236" t="s">
        <v>318</v>
      </c>
      <c r="F389" s="304">
        <v>1.9806100137251981</v>
      </c>
      <c r="G389" s="304">
        <v>0.59123084110990298</v>
      </c>
      <c r="H389" s="304">
        <v>3.3499774978028007</v>
      </c>
      <c r="I389" s="304">
        <v>1.2545803488570764E-3</v>
      </c>
      <c r="J389" s="304">
        <v>0</v>
      </c>
      <c r="K389" s="304">
        <v>8.4373249538300006E-3</v>
      </c>
    </row>
    <row r="390" spans="2:11" ht="16.5" thickBot="1" x14ac:dyDescent="0.3">
      <c r="B390" s="267" t="s">
        <v>194</v>
      </c>
      <c r="C390" s="236" t="s">
        <v>339</v>
      </c>
      <c r="D390" s="236" t="s">
        <v>55</v>
      </c>
      <c r="E390" s="236" t="s">
        <v>317</v>
      </c>
      <c r="F390" s="304">
        <v>1.8036292634474833</v>
      </c>
      <c r="G390" s="304">
        <v>0.59858280746893944</v>
      </c>
      <c r="H390" s="304">
        <v>3.0131658326004862</v>
      </c>
      <c r="I390" s="304">
        <v>4.6671282198121472E-3</v>
      </c>
      <c r="J390" s="304">
        <v>3.2435857833427069E-3</v>
      </c>
      <c r="K390" s="304">
        <v>3.1387449538499999E-2</v>
      </c>
    </row>
    <row r="391" spans="2:11" ht="16.5" thickBot="1" x14ac:dyDescent="0.3">
      <c r="B391" s="267" t="s">
        <v>194</v>
      </c>
      <c r="C391" s="236" t="s">
        <v>339</v>
      </c>
      <c r="D391" s="236" t="s">
        <v>55</v>
      </c>
      <c r="E391" s="236" t="s">
        <v>316</v>
      </c>
      <c r="F391" s="304">
        <v>1.5243805642676516</v>
      </c>
      <c r="G391" s="304">
        <v>0.59858280746893955</v>
      </c>
      <c r="H391" s="304">
        <v>2.546649428027135</v>
      </c>
      <c r="I391" s="304">
        <v>5.8919302015827658E-2</v>
      </c>
      <c r="J391" s="304">
        <v>4.0948052288716875E-2</v>
      </c>
      <c r="K391" s="304">
        <v>0.39624508515000001</v>
      </c>
    </row>
    <row r="392" spans="2:11" ht="16.5" thickBot="1" x14ac:dyDescent="0.3">
      <c r="B392" s="267" t="s">
        <v>194</v>
      </c>
      <c r="C392" s="236" t="s">
        <v>339</v>
      </c>
      <c r="D392" s="236" t="s">
        <v>55</v>
      </c>
      <c r="E392" s="236" t="s">
        <v>315</v>
      </c>
      <c r="F392" s="304">
        <v>1.4515224551253003</v>
      </c>
      <c r="G392" s="304">
        <v>0.59123084110990298</v>
      </c>
      <c r="H392" s="304">
        <v>2.4550858213018678</v>
      </c>
      <c r="I392" s="304">
        <v>1.0840647969369819E-3</v>
      </c>
      <c r="J392" s="304">
        <v>0</v>
      </c>
      <c r="K392" s="304">
        <v>7.2905708837999999E-3</v>
      </c>
    </row>
    <row r="393" spans="2:11" ht="16.5" thickBot="1" x14ac:dyDescent="0.3">
      <c r="B393" s="267" t="s">
        <v>194</v>
      </c>
      <c r="C393" s="236" t="s">
        <v>339</v>
      </c>
      <c r="D393" s="236" t="s">
        <v>55</v>
      </c>
      <c r="E393" s="236" t="s">
        <v>313</v>
      </c>
      <c r="F393" s="304">
        <v>2.2128228723558978</v>
      </c>
      <c r="G393" s="304">
        <v>0.59858280746893955</v>
      </c>
      <c r="H393" s="304">
        <v>3.696769844948681</v>
      </c>
      <c r="I393" s="304">
        <v>3.9589582220019206E-3</v>
      </c>
      <c r="J393" s="304">
        <v>2.7514180028784399E-3</v>
      </c>
      <c r="K393" s="304">
        <v>2.6624852707200001E-2</v>
      </c>
    </row>
    <row r="394" spans="2:11" ht="16.5" thickBot="1" x14ac:dyDescent="0.3">
      <c r="B394" s="267" t="s">
        <v>194</v>
      </c>
      <c r="C394" s="236" t="s">
        <v>339</v>
      </c>
      <c r="D394" s="236" t="s">
        <v>52</v>
      </c>
      <c r="E394" s="236" t="s">
        <v>323</v>
      </c>
      <c r="F394" s="304">
        <v>1.2131730265308971</v>
      </c>
      <c r="G394" s="304">
        <v>0.59123084110990298</v>
      </c>
      <c r="H394" s="304">
        <v>2.0519447602791447</v>
      </c>
      <c r="I394" s="304">
        <v>4.0746127373213369E-5</v>
      </c>
      <c r="J394" s="304">
        <v>0</v>
      </c>
      <c r="K394" s="304">
        <v>2.7402654407199999E-4</v>
      </c>
    </row>
    <row r="395" spans="2:11" ht="16.5" thickBot="1" x14ac:dyDescent="0.3">
      <c r="B395" s="267" t="s">
        <v>194</v>
      </c>
      <c r="C395" s="236" t="s">
        <v>339</v>
      </c>
      <c r="D395" s="236" t="s">
        <v>52</v>
      </c>
      <c r="E395" s="236" t="s">
        <v>322</v>
      </c>
      <c r="F395" s="304">
        <v>1.6137418475868077</v>
      </c>
      <c r="G395" s="304">
        <v>0.59858280746893955</v>
      </c>
      <c r="H395" s="304">
        <v>2.6959375168331152</v>
      </c>
      <c r="I395" s="304">
        <v>6.5069194207930387E-5</v>
      </c>
      <c r="J395" s="304">
        <v>4.522213732428883E-5</v>
      </c>
      <c r="K395" s="304">
        <v>4.3760444400099994E-4</v>
      </c>
    </row>
    <row r="396" spans="2:11" ht="16.5" thickBot="1" x14ac:dyDescent="0.3">
      <c r="B396" s="267" t="s">
        <v>194</v>
      </c>
      <c r="C396" s="236" t="s">
        <v>339</v>
      </c>
      <c r="D396" s="236" t="s">
        <v>52</v>
      </c>
      <c r="E396" s="236" t="s">
        <v>321</v>
      </c>
      <c r="F396" s="304">
        <v>1.5629980025762138</v>
      </c>
      <c r="G396" s="304">
        <v>0.59858280746893966</v>
      </c>
      <c r="H396" s="304">
        <v>2.6111642083160191</v>
      </c>
      <c r="I396" s="304">
        <v>4.8324557891001435E-5</v>
      </c>
      <c r="J396" s="304">
        <v>3.3584860235076811E-5</v>
      </c>
      <c r="K396" s="304">
        <v>3.2499313300100001E-4</v>
      </c>
    </row>
    <row r="397" spans="2:11" ht="16.5" thickBot="1" x14ac:dyDescent="0.3">
      <c r="B397" s="267" t="s">
        <v>194</v>
      </c>
      <c r="C397" s="236" t="s">
        <v>339</v>
      </c>
      <c r="D397" s="236" t="s">
        <v>52</v>
      </c>
      <c r="E397" s="236" t="s">
        <v>320</v>
      </c>
      <c r="F397" s="304">
        <v>2.1966181835239413</v>
      </c>
      <c r="G397" s="304">
        <v>0.59858280746893966</v>
      </c>
      <c r="H397" s="304">
        <v>3.6696980870736473</v>
      </c>
      <c r="I397" s="304">
        <v>1.9165628072848416E-5</v>
      </c>
      <c r="J397" s="304">
        <v>1.3319830914871921E-5</v>
      </c>
      <c r="K397" s="304">
        <v>1.2889300565099997E-4</v>
      </c>
    </row>
    <row r="398" spans="2:11" ht="16.5" thickBot="1" x14ac:dyDescent="0.3">
      <c r="B398" s="267" t="s">
        <v>194</v>
      </c>
      <c r="C398" s="236" t="s">
        <v>339</v>
      </c>
      <c r="D398" s="236" t="s">
        <v>52</v>
      </c>
      <c r="E398" s="236" t="s">
        <v>318</v>
      </c>
      <c r="F398" s="304">
        <v>1.9806100137251981</v>
      </c>
      <c r="G398" s="304">
        <v>0.59123084110990298</v>
      </c>
      <c r="H398" s="304">
        <v>3.3499774978028007</v>
      </c>
      <c r="I398" s="304">
        <v>1.871747657042977E-5</v>
      </c>
      <c r="J398" s="304">
        <v>0</v>
      </c>
      <c r="K398" s="304">
        <v>1.2587908959699998E-4</v>
      </c>
    </row>
    <row r="399" spans="2:11" ht="16.5" thickBot="1" x14ac:dyDescent="0.3">
      <c r="B399" s="267" t="s">
        <v>194</v>
      </c>
      <c r="C399" s="236" t="s">
        <v>339</v>
      </c>
      <c r="D399" s="236" t="s">
        <v>52</v>
      </c>
      <c r="E399" s="236" t="s">
        <v>317</v>
      </c>
      <c r="F399" s="304">
        <v>1.8036292634474833</v>
      </c>
      <c r="G399" s="304">
        <v>0.59858280746893944</v>
      </c>
      <c r="H399" s="304">
        <v>3.0131658326004862</v>
      </c>
      <c r="I399" s="304">
        <v>6.9630347766106747E-5</v>
      </c>
      <c r="J399" s="304">
        <v>4.8392072269324334E-5</v>
      </c>
      <c r="K399" s="304">
        <v>4.6827919095500002E-4</v>
      </c>
    </row>
    <row r="400" spans="2:11" ht="16.5" thickBot="1" x14ac:dyDescent="0.3">
      <c r="B400" s="267" t="s">
        <v>194</v>
      </c>
      <c r="C400" s="236" t="s">
        <v>339</v>
      </c>
      <c r="D400" s="236" t="s">
        <v>52</v>
      </c>
      <c r="E400" s="236" t="s">
        <v>316</v>
      </c>
      <c r="F400" s="304">
        <v>1.5243805642676516</v>
      </c>
      <c r="G400" s="304">
        <v>0.59858280746893955</v>
      </c>
      <c r="H400" s="304">
        <v>2.546649428027135</v>
      </c>
      <c r="I400" s="304">
        <v>8.7903555736695046E-4</v>
      </c>
      <c r="J400" s="304">
        <v>6.1091684278666237E-4</v>
      </c>
      <c r="K400" s="304">
        <v>5.9117047786000007E-3</v>
      </c>
    </row>
    <row r="401" spans="2:11" ht="16.5" thickBot="1" x14ac:dyDescent="0.3">
      <c r="B401" s="267" t="s">
        <v>194</v>
      </c>
      <c r="C401" s="236" t="s">
        <v>339</v>
      </c>
      <c r="D401" s="236" t="s">
        <v>52</v>
      </c>
      <c r="E401" s="236" t="s">
        <v>315</v>
      </c>
      <c r="F401" s="304">
        <v>1.4515224551253003</v>
      </c>
      <c r="G401" s="304">
        <v>0.59123084110990298</v>
      </c>
      <c r="H401" s="304">
        <v>2.4550858213018678</v>
      </c>
      <c r="I401" s="304">
        <v>1.6173501660160294E-5</v>
      </c>
      <c r="J401" s="304">
        <v>0</v>
      </c>
      <c r="K401" s="304">
        <v>1.0877030655899999E-4</v>
      </c>
    </row>
    <row r="402" spans="2:11" ht="16.5" thickBot="1" x14ac:dyDescent="0.3">
      <c r="B402" s="267" t="s">
        <v>194</v>
      </c>
      <c r="C402" s="236" t="s">
        <v>339</v>
      </c>
      <c r="D402" s="236" t="s">
        <v>52</v>
      </c>
      <c r="E402" s="236" t="s">
        <v>313</v>
      </c>
      <c r="F402" s="304">
        <v>2.2128228723558978</v>
      </c>
      <c r="G402" s="304">
        <v>0.59858280746893955</v>
      </c>
      <c r="H402" s="304">
        <v>3.696769844948681</v>
      </c>
      <c r="I402" s="304">
        <v>5.9064937718855089E-5</v>
      </c>
      <c r="J402" s="304">
        <v>4.1049266970130938E-5</v>
      </c>
      <c r="K402" s="304">
        <v>3.9722451684000005E-4</v>
      </c>
    </row>
    <row r="403" spans="2:11" ht="16.5" thickBot="1" x14ac:dyDescent="0.3">
      <c r="B403" s="267" t="s">
        <v>194</v>
      </c>
      <c r="C403" s="236" t="s">
        <v>390</v>
      </c>
      <c r="D403" s="236" t="s">
        <v>55</v>
      </c>
      <c r="E403" s="236" t="s">
        <v>323</v>
      </c>
      <c r="F403" s="304">
        <v>2.4524407416785059</v>
      </c>
      <c r="G403" s="304">
        <v>0.60048642493316162</v>
      </c>
      <c r="H403" s="304">
        <v>4.0840902306017659</v>
      </c>
      <c r="I403" s="304">
        <v>6.743929927461198E-4</v>
      </c>
      <c r="J403" s="304">
        <v>6.7802260716260255E-4</v>
      </c>
      <c r="K403" s="304">
        <v>8.4385006919999988E-3</v>
      </c>
    </row>
    <row r="404" spans="2:11" ht="16.5" thickBot="1" x14ac:dyDescent="0.3">
      <c r="B404" s="267" t="s">
        <v>194</v>
      </c>
      <c r="C404" s="236" t="s">
        <v>390</v>
      </c>
      <c r="D404" s="236" t="s">
        <v>55</v>
      </c>
      <c r="E404" s="236" t="s">
        <v>322</v>
      </c>
      <c r="F404" s="304">
        <v>2.4826318349195877</v>
      </c>
      <c r="G404" s="304">
        <v>0.6042437527222797</v>
      </c>
      <c r="H404" s="304">
        <v>4.1086594999694537</v>
      </c>
      <c r="I404" s="304">
        <v>0</v>
      </c>
      <c r="J404" s="304">
        <v>0</v>
      </c>
      <c r="K404" s="304">
        <v>0</v>
      </c>
    </row>
    <row r="405" spans="2:11" ht="16.5" thickBot="1" x14ac:dyDescent="0.3">
      <c r="B405" s="267" t="s">
        <v>194</v>
      </c>
      <c r="C405" s="236" t="s">
        <v>390</v>
      </c>
      <c r="D405" s="236" t="s">
        <v>55</v>
      </c>
      <c r="E405" s="236" t="s">
        <v>321</v>
      </c>
      <c r="F405" s="304">
        <v>2.4524407416785059</v>
      </c>
      <c r="G405" s="304">
        <v>0.60048642493316162</v>
      </c>
      <c r="H405" s="304">
        <v>4.0840902306017659</v>
      </c>
      <c r="I405" s="304">
        <v>0.95655168026702275</v>
      </c>
      <c r="J405" s="304">
        <v>0.96169988584767452</v>
      </c>
      <c r="K405" s="304">
        <v>11.96907753</v>
      </c>
    </row>
    <row r="406" spans="2:11" ht="16.5" thickBot="1" x14ac:dyDescent="0.3">
      <c r="B406" s="267" t="s">
        <v>194</v>
      </c>
      <c r="C406" s="236" t="s">
        <v>390</v>
      </c>
      <c r="D406" s="236" t="s">
        <v>55</v>
      </c>
      <c r="E406" s="236" t="s">
        <v>320</v>
      </c>
      <c r="F406" s="304">
        <v>2.4826318349195877</v>
      </c>
      <c r="G406" s="304">
        <v>0.6042437527222797</v>
      </c>
      <c r="H406" s="304">
        <v>4.1086594999694537</v>
      </c>
      <c r="I406" s="304">
        <v>2.099767649868387E-4</v>
      </c>
      <c r="J406" s="304">
        <v>1.7588182243895208E-4</v>
      </c>
      <c r="K406" s="304">
        <v>1.6195023000000002E-3</v>
      </c>
    </row>
    <row r="407" spans="2:11" ht="16.5" thickBot="1" x14ac:dyDescent="0.3">
      <c r="B407" s="267" t="s">
        <v>194</v>
      </c>
      <c r="C407" s="236" t="s">
        <v>390</v>
      </c>
      <c r="D407" s="236" t="s">
        <v>55</v>
      </c>
      <c r="E407" s="236" t="s">
        <v>319</v>
      </c>
      <c r="F407" s="304">
        <v>2.4826318349195877</v>
      </c>
      <c r="G407" s="304">
        <v>0.6042437527222797</v>
      </c>
      <c r="H407" s="304">
        <v>4.1086594999694537</v>
      </c>
      <c r="I407" s="304">
        <v>8.7195915414510859E-3</v>
      </c>
      <c r="J407" s="304">
        <v>7.3037493044995497E-3</v>
      </c>
      <c r="K407" s="304">
        <v>6.7252196010000001E-2</v>
      </c>
    </row>
    <row r="408" spans="2:11" ht="16.5" thickBot="1" x14ac:dyDescent="0.3">
      <c r="B408" s="267" t="s">
        <v>194</v>
      </c>
      <c r="C408" s="236" t="s">
        <v>390</v>
      </c>
      <c r="D408" s="236" t="s">
        <v>55</v>
      </c>
      <c r="E408" s="236" t="s">
        <v>318</v>
      </c>
      <c r="F408" s="304">
        <v>2.4524407416785059</v>
      </c>
      <c r="G408" s="304">
        <v>0.60048642493316162</v>
      </c>
      <c r="H408" s="304">
        <v>4.0840902306017659</v>
      </c>
      <c r="I408" s="304">
        <v>0</v>
      </c>
      <c r="J408" s="304">
        <v>0</v>
      </c>
      <c r="K408" s="304">
        <v>0</v>
      </c>
    </row>
    <row r="409" spans="2:11" ht="16.5" thickBot="1" x14ac:dyDescent="0.3">
      <c r="B409" s="267" t="s">
        <v>194</v>
      </c>
      <c r="C409" s="236" t="s">
        <v>390</v>
      </c>
      <c r="D409" s="236" t="s">
        <v>55</v>
      </c>
      <c r="E409" s="236" t="s">
        <v>317</v>
      </c>
      <c r="F409" s="304">
        <v>2.4826318349195877</v>
      </c>
      <c r="G409" s="304">
        <v>0.6042437527222797</v>
      </c>
      <c r="H409" s="304">
        <v>4.1086594999694537</v>
      </c>
      <c r="I409" s="304">
        <v>7.4486173062052888E-3</v>
      </c>
      <c r="J409" s="304">
        <v>6.2391493008658351E-3</v>
      </c>
      <c r="K409" s="304">
        <v>5.7449465230000003E-2</v>
      </c>
    </row>
    <row r="410" spans="2:11" ht="16.5" thickBot="1" x14ac:dyDescent="0.3">
      <c r="B410" s="267" t="s">
        <v>194</v>
      </c>
      <c r="C410" s="236" t="s">
        <v>390</v>
      </c>
      <c r="D410" s="236" t="s">
        <v>55</v>
      </c>
      <c r="E410" s="236" t="s">
        <v>74</v>
      </c>
      <c r="F410" s="304">
        <v>2.4524407416785059</v>
      </c>
      <c r="G410" s="304">
        <v>0.60048642493316162</v>
      </c>
      <c r="H410" s="304">
        <v>4.0840902306017659</v>
      </c>
      <c r="I410" s="304">
        <v>0</v>
      </c>
      <c r="J410" s="304">
        <v>0</v>
      </c>
      <c r="K410" s="304">
        <v>0</v>
      </c>
    </row>
    <row r="411" spans="2:11" ht="16.5" thickBot="1" x14ac:dyDescent="0.3">
      <c r="B411" s="267" t="s">
        <v>194</v>
      </c>
      <c r="C411" s="236" t="s">
        <v>390</v>
      </c>
      <c r="D411" s="236" t="s">
        <v>55</v>
      </c>
      <c r="E411" s="236" t="s">
        <v>316</v>
      </c>
      <c r="F411" s="304">
        <v>2.4524407416785059</v>
      </c>
      <c r="G411" s="304">
        <v>0.60048642493316162</v>
      </c>
      <c r="H411" s="304">
        <v>4.0840902306017659</v>
      </c>
      <c r="I411" s="304">
        <v>0</v>
      </c>
      <c r="J411" s="304">
        <v>0</v>
      </c>
      <c r="K411" s="304">
        <v>0</v>
      </c>
    </row>
    <row r="412" spans="2:11" ht="16.5" thickBot="1" x14ac:dyDescent="0.3">
      <c r="B412" s="267" t="s">
        <v>194</v>
      </c>
      <c r="C412" s="236" t="s">
        <v>390</v>
      </c>
      <c r="D412" s="236" t="s">
        <v>55</v>
      </c>
      <c r="E412" s="236" t="s">
        <v>315</v>
      </c>
      <c r="F412" s="304">
        <v>2.4826318349195877</v>
      </c>
      <c r="G412" s="304">
        <v>0.6042437527222797</v>
      </c>
      <c r="H412" s="304">
        <v>4.1086594999694537</v>
      </c>
      <c r="I412" s="304">
        <v>0.12640559877962357</v>
      </c>
      <c r="J412" s="304">
        <v>0.1058805105471584</v>
      </c>
      <c r="K412" s="304">
        <v>0.97493719350000008</v>
      </c>
    </row>
    <row r="413" spans="2:11" ht="16.5" thickBot="1" x14ac:dyDescent="0.3">
      <c r="B413" s="267" t="s">
        <v>194</v>
      </c>
      <c r="C413" s="236" t="s">
        <v>390</v>
      </c>
      <c r="D413" s="236" t="s">
        <v>55</v>
      </c>
      <c r="E413" s="236" t="s">
        <v>314</v>
      </c>
      <c r="F413" s="304">
        <v>2.4524407416785059</v>
      </c>
      <c r="G413" s="304">
        <v>0.60048642493316162</v>
      </c>
      <c r="H413" s="304">
        <v>4.0840902306017659</v>
      </c>
      <c r="I413" s="304">
        <v>1.2937031700122368E-2</v>
      </c>
      <c r="J413" s="304">
        <v>1.300665940573368E-2</v>
      </c>
      <c r="K413" s="304">
        <v>0.1618776472</v>
      </c>
    </row>
    <row r="414" spans="2:11" ht="16.5" thickBot="1" x14ac:dyDescent="0.3">
      <c r="B414" s="267" t="s">
        <v>194</v>
      </c>
      <c r="C414" s="236" t="s">
        <v>390</v>
      </c>
      <c r="D414" s="236" t="s">
        <v>55</v>
      </c>
      <c r="E414" s="236" t="s">
        <v>313</v>
      </c>
      <c r="F414" s="304">
        <v>2.4826318349195877</v>
      </c>
      <c r="G414" s="304">
        <v>0.6042437527222797</v>
      </c>
      <c r="H414" s="304">
        <v>4.1086594999694537</v>
      </c>
      <c r="I414" s="304">
        <v>0</v>
      </c>
      <c r="J414" s="304">
        <v>0</v>
      </c>
      <c r="K414" s="304">
        <v>0</v>
      </c>
    </row>
    <row r="415" spans="2:11" ht="16.5" thickBot="1" x14ac:dyDescent="0.3">
      <c r="B415" s="267" t="s">
        <v>194</v>
      </c>
      <c r="C415" s="236" t="s">
        <v>390</v>
      </c>
      <c r="D415" s="236" t="s">
        <v>55</v>
      </c>
      <c r="E415" s="236" t="s">
        <v>312</v>
      </c>
      <c r="F415" s="304">
        <v>2.4524407416785059</v>
      </c>
      <c r="G415" s="304">
        <v>0.60048642493316162</v>
      </c>
      <c r="H415" s="304">
        <v>4.0840902306017659</v>
      </c>
      <c r="I415" s="304">
        <v>0</v>
      </c>
      <c r="J415" s="304">
        <v>0</v>
      </c>
      <c r="K415" s="304">
        <v>0</v>
      </c>
    </row>
    <row r="416" spans="2:11" ht="16.5" thickBot="1" x14ac:dyDescent="0.3">
      <c r="B416" s="267" t="s">
        <v>194</v>
      </c>
      <c r="C416" s="236" t="s">
        <v>390</v>
      </c>
      <c r="D416" s="236" t="s">
        <v>52</v>
      </c>
      <c r="E416" s="236" t="s">
        <v>323</v>
      </c>
      <c r="F416" s="304">
        <v>2.4524407416785059</v>
      </c>
      <c r="G416" s="304">
        <v>0.60048642493316162</v>
      </c>
      <c r="H416" s="304">
        <v>4.0840902306017659</v>
      </c>
      <c r="I416" s="304">
        <v>0</v>
      </c>
      <c r="J416" s="304">
        <v>0</v>
      </c>
      <c r="K416" s="304">
        <v>0</v>
      </c>
    </row>
    <row r="417" spans="2:11" ht="16.5" thickBot="1" x14ac:dyDescent="0.3">
      <c r="B417" s="267" t="s">
        <v>194</v>
      </c>
      <c r="C417" s="236" t="s">
        <v>390</v>
      </c>
      <c r="D417" s="236" t="s">
        <v>52</v>
      </c>
      <c r="E417" s="236" t="s">
        <v>322</v>
      </c>
      <c r="F417" s="304">
        <v>2.4826318349195877</v>
      </c>
      <c r="G417" s="304">
        <v>0.6042437527222797</v>
      </c>
      <c r="H417" s="304">
        <v>4.1086594999694537</v>
      </c>
      <c r="I417" s="304">
        <v>0</v>
      </c>
      <c r="J417" s="304">
        <v>0</v>
      </c>
      <c r="K417" s="304">
        <v>0</v>
      </c>
    </row>
    <row r="418" spans="2:11" ht="16.5" thickBot="1" x14ac:dyDescent="0.3">
      <c r="B418" s="267" t="s">
        <v>194</v>
      </c>
      <c r="C418" s="236" t="s">
        <v>390</v>
      </c>
      <c r="D418" s="236" t="s">
        <v>52</v>
      </c>
      <c r="E418" s="236" t="s">
        <v>321</v>
      </c>
      <c r="F418" s="304">
        <v>2.4524407416785059</v>
      </c>
      <c r="G418" s="304">
        <v>0.60048642493316162</v>
      </c>
      <c r="H418" s="304">
        <v>4.0840902306017659</v>
      </c>
      <c r="I418" s="304">
        <v>0</v>
      </c>
      <c r="J418" s="304">
        <v>0</v>
      </c>
      <c r="K418" s="304">
        <v>0</v>
      </c>
    </row>
    <row r="419" spans="2:11" ht="16.5" thickBot="1" x14ac:dyDescent="0.3">
      <c r="B419" s="267" t="s">
        <v>194</v>
      </c>
      <c r="C419" s="236" t="s">
        <v>390</v>
      </c>
      <c r="D419" s="236" t="s">
        <v>52</v>
      </c>
      <c r="E419" s="236" t="s">
        <v>320</v>
      </c>
      <c r="F419" s="304">
        <v>2.4826318349195877</v>
      </c>
      <c r="G419" s="304">
        <v>0.6042437527222797</v>
      </c>
      <c r="H419" s="304">
        <v>4.1086594999694537</v>
      </c>
      <c r="I419" s="304">
        <v>0</v>
      </c>
      <c r="J419" s="304">
        <v>0</v>
      </c>
      <c r="K419" s="304">
        <v>0</v>
      </c>
    </row>
    <row r="420" spans="2:11" ht="16.5" thickBot="1" x14ac:dyDescent="0.3">
      <c r="B420" s="267" t="s">
        <v>194</v>
      </c>
      <c r="C420" s="236" t="s">
        <v>390</v>
      </c>
      <c r="D420" s="236" t="s">
        <v>52</v>
      </c>
      <c r="E420" s="236" t="s">
        <v>319</v>
      </c>
      <c r="F420" s="304">
        <v>2.4826318349195877</v>
      </c>
      <c r="G420" s="304">
        <v>0.6042437527222797</v>
      </c>
      <c r="H420" s="304">
        <v>4.1086594999694537</v>
      </c>
      <c r="I420" s="304">
        <v>0</v>
      </c>
      <c r="J420" s="304">
        <v>0</v>
      </c>
      <c r="K420" s="304">
        <v>0</v>
      </c>
    </row>
    <row r="421" spans="2:11" ht="16.5" thickBot="1" x14ac:dyDescent="0.3">
      <c r="B421" s="267" t="s">
        <v>194</v>
      </c>
      <c r="C421" s="236" t="s">
        <v>390</v>
      </c>
      <c r="D421" s="236" t="s">
        <v>52</v>
      </c>
      <c r="E421" s="236" t="s">
        <v>318</v>
      </c>
      <c r="F421" s="304">
        <v>2.4524407416785059</v>
      </c>
      <c r="G421" s="304">
        <v>0.60048642493316162</v>
      </c>
      <c r="H421" s="304">
        <v>4.0840902306017659</v>
      </c>
      <c r="I421" s="304">
        <v>0</v>
      </c>
      <c r="J421" s="304">
        <v>0</v>
      </c>
      <c r="K421" s="304">
        <v>0</v>
      </c>
    </row>
    <row r="422" spans="2:11" ht="16.5" thickBot="1" x14ac:dyDescent="0.3">
      <c r="B422" s="267" t="s">
        <v>194</v>
      </c>
      <c r="C422" s="236" t="s">
        <v>390</v>
      </c>
      <c r="D422" s="236" t="s">
        <v>52</v>
      </c>
      <c r="E422" s="236" t="s">
        <v>317</v>
      </c>
      <c r="F422" s="304">
        <v>2.4826318349195877</v>
      </c>
      <c r="G422" s="304">
        <v>0.6042437527222797</v>
      </c>
      <c r="H422" s="304">
        <v>4.1086594999694537</v>
      </c>
      <c r="I422" s="304">
        <v>0</v>
      </c>
      <c r="J422" s="304">
        <v>0</v>
      </c>
      <c r="K422" s="304">
        <v>0</v>
      </c>
    </row>
    <row r="423" spans="2:11" ht="16.5" thickBot="1" x14ac:dyDescent="0.3">
      <c r="B423" s="267" t="s">
        <v>194</v>
      </c>
      <c r="C423" s="236" t="s">
        <v>390</v>
      </c>
      <c r="D423" s="236" t="s">
        <v>52</v>
      </c>
      <c r="E423" s="236" t="s">
        <v>74</v>
      </c>
      <c r="F423" s="304">
        <v>2.4524407416785059</v>
      </c>
      <c r="G423" s="304">
        <v>0.60048642493316162</v>
      </c>
      <c r="H423" s="304">
        <v>4.0840902306017659</v>
      </c>
      <c r="I423" s="304">
        <v>0</v>
      </c>
      <c r="J423" s="304">
        <v>0</v>
      </c>
      <c r="K423" s="304">
        <v>0</v>
      </c>
    </row>
    <row r="424" spans="2:11" ht="16.5" thickBot="1" x14ac:dyDescent="0.3">
      <c r="B424" s="267" t="s">
        <v>194</v>
      </c>
      <c r="C424" s="236" t="s">
        <v>390</v>
      </c>
      <c r="D424" s="236" t="s">
        <v>52</v>
      </c>
      <c r="E424" s="236" t="s">
        <v>316</v>
      </c>
      <c r="F424" s="304">
        <v>2.4524407416785059</v>
      </c>
      <c r="G424" s="304">
        <v>0.60048642493316162</v>
      </c>
      <c r="H424" s="304">
        <v>4.0840902306017659</v>
      </c>
      <c r="I424" s="304">
        <v>0</v>
      </c>
      <c r="J424" s="304">
        <v>0</v>
      </c>
      <c r="K424" s="304">
        <v>0</v>
      </c>
    </row>
    <row r="425" spans="2:11" ht="16.5" thickBot="1" x14ac:dyDescent="0.3">
      <c r="B425" s="267" t="s">
        <v>194</v>
      </c>
      <c r="C425" s="236" t="s">
        <v>390</v>
      </c>
      <c r="D425" s="236" t="s">
        <v>52</v>
      </c>
      <c r="E425" s="236" t="s">
        <v>315</v>
      </c>
      <c r="F425" s="304">
        <v>2.4826318349195877</v>
      </c>
      <c r="G425" s="304">
        <v>0.6042437527222797</v>
      </c>
      <c r="H425" s="304">
        <v>4.1086594999694537</v>
      </c>
      <c r="I425" s="304">
        <v>0</v>
      </c>
      <c r="J425" s="304">
        <v>0</v>
      </c>
      <c r="K425" s="304">
        <v>0</v>
      </c>
    </row>
    <row r="426" spans="2:11" ht="16.5" thickBot="1" x14ac:dyDescent="0.3">
      <c r="B426" s="267" t="s">
        <v>194</v>
      </c>
      <c r="C426" s="236" t="s">
        <v>390</v>
      </c>
      <c r="D426" s="236" t="s">
        <v>52</v>
      </c>
      <c r="E426" s="236" t="s">
        <v>314</v>
      </c>
      <c r="F426" s="304">
        <v>2.4524407416785059</v>
      </c>
      <c r="G426" s="304">
        <v>0.60048642493316162</v>
      </c>
      <c r="H426" s="304">
        <v>4.0840902306017659</v>
      </c>
      <c r="I426" s="304">
        <v>0</v>
      </c>
      <c r="J426" s="304">
        <v>0</v>
      </c>
      <c r="K426" s="304">
        <v>0</v>
      </c>
    </row>
    <row r="427" spans="2:11" ht="16.5" thickBot="1" x14ac:dyDescent="0.3">
      <c r="B427" s="267" t="s">
        <v>194</v>
      </c>
      <c r="C427" s="236" t="s">
        <v>390</v>
      </c>
      <c r="D427" s="236" t="s">
        <v>52</v>
      </c>
      <c r="E427" s="236" t="s">
        <v>313</v>
      </c>
      <c r="F427" s="304">
        <v>2.4826318349195877</v>
      </c>
      <c r="G427" s="304">
        <v>0.6042437527222797</v>
      </c>
      <c r="H427" s="304">
        <v>4.1086594999694537</v>
      </c>
      <c r="I427" s="304">
        <v>0</v>
      </c>
      <c r="J427" s="304">
        <v>0</v>
      </c>
      <c r="K427" s="304">
        <v>0</v>
      </c>
    </row>
    <row r="428" spans="2:11" ht="16.5" thickBot="1" x14ac:dyDescent="0.3">
      <c r="B428" s="267" t="s">
        <v>194</v>
      </c>
      <c r="C428" s="236" t="s">
        <v>390</v>
      </c>
      <c r="D428" s="236" t="s">
        <v>52</v>
      </c>
      <c r="E428" s="236" t="s">
        <v>312</v>
      </c>
      <c r="F428" s="304">
        <v>2.4524407416785059</v>
      </c>
      <c r="G428" s="304">
        <v>0.60048642493316162</v>
      </c>
      <c r="H428" s="304">
        <v>4.0840902306017659</v>
      </c>
      <c r="I428" s="304">
        <v>0</v>
      </c>
      <c r="J428" s="304">
        <v>0</v>
      </c>
      <c r="K428" s="304">
        <v>0</v>
      </c>
    </row>
    <row r="429" spans="2:11" ht="16.5" thickBot="1" x14ac:dyDescent="0.3">
      <c r="B429" s="267" t="s">
        <v>194</v>
      </c>
      <c r="C429" s="236" t="s">
        <v>388</v>
      </c>
      <c r="D429" s="236" t="s">
        <v>55</v>
      </c>
      <c r="E429" s="236" t="s">
        <v>323</v>
      </c>
      <c r="F429" s="304">
        <v>6.1914899048651018</v>
      </c>
      <c r="G429" s="304">
        <v>0.65003607702598931</v>
      </c>
      <c r="H429" s="304">
        <v>9.5248404260761639</v>
      </c>
      <c r="I429" s="304">
        <v>0</v>
      </c>
      <c r="J429" s="304">
        <v>0</v>
      </c>
      <c r="K429" s="304">
        <v>0</v>
      </c>
    </row>
    <row r="430" spans="2:11" ht="16.5" thickBot="1" x14ac:dyDescent="0.3">
      <c r="B430" s="267" t="s">
        <v>194</v>
      </c>
      <c r="C430" s="236" t="s">
        <v>388</v>
      </c>
      <c r="D430" s="236" t="s">
        <v>55</v>
      </c>
      <c r="E430" s="236" t="s">
        <v>322</v>
      </c>
      <c r="F430" s="304">
        <v>6.1371034005617906</v>
      </c>
      <c r="G430" s="304">
        <v>0.64596292886841866</v>
      </c>
      <c r="H430" s="304">
        <v>9.5007052669610808</v>
      </c>
      <c r="I430" s="304">
        <v>0</v>
      </c>
      <c r="J430" s="304">
        <v>0</v>
      </c>
      <c r="K430" s="304">
        <v>0</v>
      </c>
    </row>
    <row r="431" spans="2:11" ht="16.5" thickBot="1" x14ac:dyDescent="0.3">
      <c r="B431" s="267" t="s">
        <v>194</v>
      </c>
      <c r="C431" s="236" t="s">
        <v>388</v>
      </c>
      <c r="D431" s="236" t="s">
        <v>55</v>
      </c>
      <c r="E431" s="236" t="s">
        <v>321</v>
      </c>
      <c r="F431" s="304">
        <v>6.1914899048651018</v>
      </c>
      <c r="G431" s="304">
        <v>0.65003607702598931</v>
      </c>
      <c r="H431" s="304">
        <v>9.5248404260761639</v>
      </c>
      <c r="I431" s="304">
        <v>0</v>
      </c>
      <c r="J431" s="304">
        <v>0</v>
      </c>
      <c r="K431" s="304">
        <v>0</v>
      </c>
    </row>
    <row r="432" spans="2:11" ht="16.5" thickBot="1" x14ac:dyDescent="0.3">
      <c r="B432" s="267" t="s">
        <v>194</v>
      </c>
      <c r="C432" s="236" t="s">
        <v>388</v>
      </c>
      <c r="D432" s="236" t="s">
        <v>55</v>
      </c>
      <c r="E432" s="236" t="s">
        <v>320</v>
      </c>
      <c r="F432" s="304">
        <v>6.1371034005617906</v>
      </c>
      <c r="G432" s="304">
        <v>0.64596292886841866</v>
      </c>
      <c r="H432" s="304">
        <v>9.5007052669610808</v>
      </c>
      <c r="I432" s="304">
        <v>3.7499732394540622E-3</v>
      </c>
      <c r="J432" s="304">
        <v>3.1410719538127086E-3</v>
      </c>
      <c r="K432" s="304">
        <v>2.8922677642999998E-2</v>
      </c>
    </row>
    <row r="433" spans="2:11" ht="16.5" thickBot="1" x14ac:dyDescent="0.3">
      <c r="B433" s="267" t="s">
        <v>194</v>
      </c>
      <c r="C433" s="236" t="s">
        <v>388</v>
      </c>
      <c r="D433" s="236" t="s">
        <v>55</v>
      </c>
      <c r="E433" s="236" t="s">
        <v>319</v>
      </c>
      <c r="F433" s="304">
        <v>6.1371034005617906</v>
      </c>
      <c r="G433" s="304">
        <v>0.64596292886841866</v>
      </c>
      <c r="H433" s="304">
        <v>9.5007052669610808</v>
      </c>
      <c r="I433" s="304">
        <v>1.4230377907228857E-2</v>
      </c>
      <c r="J433" s="304">
        <v>1.1919722643956779E-2</v>
      </c>
      <c r="K433" s="304">
        <v>0.10975561868509999</v>
      </c>
    </row>
    <row r="434" spans="2:11" ht="16.5" thickBot="1" x14ac:dyDescent="0.3">
      <c r="B434" s="267" t="s">
        <v>194</v>
      </c>
      <c r="C434" s="236" t="s">
        <v>388</v>
      </c>
      <c r="D434" s="236" t="s">
        <v>55</v>
      </c>
      <c r="E434" s="236" t="s">
        <v>318</v>
      </c>
      <c r="F434" s="304">
        <v>6.1914899048651018</v>
      </c>
      <c r="G434" s="304">
        <v>0.65003607702598931</v>
      </c>
      <c r="H434" s="304">
        <v>9.5248404260761639</v>
      </c>
      <c r="I434" s="304">
        <v>0</v>
      </c>
      <c r="J434" s="304">
        <v>0</v>
      </c>
      <c r="K434" s="304">
        <v>0</v>
      </c>
    </row>
    <row r="435" spans="2:11" ht="16.5" thickBot="1" x14ac:dyDescent="0.3">
      <c r="B435" s="267" t="s">
        <v>194</v>
      </c>
      <c r="C435" s="236" t="s">
        <v>388</v>
      </c>
      <c r="D435" s="236" t="s">
        <v>55</v>
      </c>
      <c r="E435" s="236" t="s">
        <v>317</v>
      </c>
      <c r="F435" s="304">
        <v>6.1371034005617906</v>
      </c>
      <c r="G435" s="304">
        <v>0.64596292886841866</v>
      </c>
      <c r="H435" s="304">
        <v>9.5007052669610808</v>
      </c>
      <c r="I435" s="304">
        <v>1.692846337868437E-2</v>
      </c>
      <c r="J435" s="304">
        <v>1.4179706932434599E-2</v>
      </c>
      <c r="K435" s="304">
        <v>0.13056532887799999</v>
      </c>
    </row>
    <row r="436" spans="2:11" ht="16.5" thickBot="1" x14ac:dyDescent="0.3">
      <c r="B436" s="267" t="s">
        <v>194</v>
      </c>
      <c r="C436" s="236" t="s">
        <v>388</v>
      </c>
      <c r="D436" s="236" t="s">
        <v>55</v>
      </c>
      <c r="E436" s="236" t="s">
        <v>74</v>
      </c>
      <c r="F436" s="304">
        <v>6.1914899048651018</v>
      </c>
      <c r="G436" s="304">
        <v>0.65003607702598931</v>
      </c>
      <c r="H436" s="304">
        <v>9.5248404260761639</v>
      </c>
      <c r="I436" s="304">
        <v>0</v>
      </c>
      <c r="J436" s="304">
        <v>0</v>
      </c>
      <c r="K436" s="304">
        <v>0</v>
      </c>
    </row>
    <row r="437" spans="2:11" ht="16.5" thickBot="1" x14ac:dyDescent="0.3">
      <c r="B437" s="267" t="s">
        <v>194</v>
      </c>
      <c r="C437" s="236" t="s">
        <v>388</v>
      </c>
      <c r="D437" s="236" t="s">
        <v>55</v>
      </c>
      <c r="E437" s="236" t="s">
        <v>316</v>
      </c>
      <c r="F437" s="304">
        <v>6.1914899048651018</v>
      </c>
      <c r="G437" s="304">
        <v>0.65003607702598931</v>
      </c>
      <c r="H437" s="304">
        <v>9.5248404260761639</v>
      </c>
      <c r="I437" s="304">
        <v>0</v>
      </c>
      <c r="J437" s="304">
        <v>0</v>
      </c>
      <c r="K437" s="304">
        <v>0</v>
      </c>
    </row>
    <row r="438" spans="2:11" ht="16.5" thickBot="1" x14ac:dyDescent="0.3">
      <c r="B438" s="267" t="s">
        <v>194</v>
      </c>
      <c r="C438" s="236" t="s">
        <v>388</v>
      </c>
      <c r="D438" s="236" t="s">
        <v>55</v>
      </c>
      <c r="E438" s="236" t="s">
        <v>315</v>
      </c>
      <c r="F438" s="304">
        <v>6.1371034005617906</v>
      </c>
      <c r="G438" s="304">
        <v>0.64596292886841866</v>
      </c>
      <c r="H438" s="304">
        <v>9.5007052669610808</v>
      </c>
      <c r="I438" s="304">
        <v>0</v>
      </c>
      <c r="J438" s="304">
        <v>0</v>
      </c>
      <c r="K438" s="304">
        <v>0</v>
      </c>
    </row>
    <row r="439" spans="2:11" ht="16.5" thickBot="1" x14ac:dyDescent="0.3">
      <c r="B439" s="267" t="s">
        <v>194</v>
      </c>
      <c r="C439" s="236" t="s">
        <v>388</v>
      </c>
      <c r="D439" s="236" t="s">
        <v>55</v>
      </c>
      <c r="E439" s="236" t="s">
        <v>314</v>
      </c>
      <c r="F439" s="304">
        <v>6.1914899048651018</v>
      </c>
      <c r="G439" s="304">
        <v>0.65003607702598931</v>
      </c>
      <c r="H439" s="304">
        <v>9.5248404260761639</v>
      </c>
      <c r="I439" s="304">
        <v>0</v>
      </c>
      <c r="J439" s="304">
        <v>0</v>
      </c>
      <c r="K439" s="304">
        <v>0</v>
      </c>
    </row>
    <row r="440" spans="2:11" ht="16.5" thickBot="1" x14ac:dyDescent="0.3">
      <c r="B440" s="267" t="s">
        <v>194</v>
      </c>
      <c r="C440" s="236" t="s">
        <v>388</v>
      </c>
      <c r="D440" s="236" t="s">
        <v>55</v>
      </c>
      <c r="E440" s="236" t="s">
        <v>313</v>
      </c>
      <c r="F440" s="304">
        <v>6.1371034005617906</v>
      </c>
      <c r="G440" s="304">
        <v>0.64596292886841866</v>
      </c>
      <c r="H440" s="304">
        <v>9.5007052669610808</v>
      </c>
      <c r="I440" s="304">
        <v>0</v>
      </c>
      <c r="J440" s="304">
        <v>0</v>
      </c>
      <c r="K440" s="304">
        <v>0</v>
      </c>
    </row>
    <row r="441" spans="2:11" ht="16.5" thickBot="1" x14ac:dyDescent="0.3">
      <c r="B441" s="267" t="s">
        <v>194</v>
      </c>
      <c r="C441" s="236" t="s">
        <v>388</v>
      </c>
      <c r="D441" s="236" t="s">
        <v>55</v>
      </c>
      <c r="E441" s="236" t="s">
        <v>312</v>
      </c>
      <c r="F441" s="304">
        <v>6.1914899048651018</v>
      </c>
      <c r="G441" s="304">
        <v>0.65003607702598931</v>
      </c>
      <c r="H441" s="304">
        <v>9.5248404260761639</v>
      </c>
      <c r="I441" s="304">
        <v>0</v>
      </c>
      <c r="J441" s="304">
        <v>0</v>
      </c>
      <c r="K441" s="304">
        <v>0</v>
      </c>
    </row>
    <row r="442" spans="2:11" ht="16.5" thickBot="1" x14ac:dyDescent="0.3">
      <c r="B442" s="267" t="s">
        <v>194</v>
      </c>
      <c r="C442" s="236" t="s">
        <v>388</v>
      </c>
      <c r="D442" s="236" t="s">
        <v>52</v>
      </c>
      <c r="E442" s="236" t="s">
        <v>323</v>
      </c>
      <c r="F442" s="304">
        <v>6.1914899048651018</v>
      </c>
      <c r="G442" s="304">
        <v>0.65003607702598931</v>
      </c>
      <c r="H442" s="304">
        <v>9.5248404260761639</v>
      </c>
      <c r="I442" s="304">
        <v>0</v>
      </c>
      <c r="J442" s="304">
        <v>0</v>
      </c>
      <c r="K442" s="304">
        <v>0</v>
      </c>
    </row>
    <row r="443" spans="2:11" ht="16.5" thickBot="1" x14ac:dyDescent="0.3">
      <c r="B443" s="267" t="s">
        <v>194</v>
      </c>
      <c r="C443" s="236" t="s">
        <v>388</v>
      </c>
      <c r="D443" s="236" t="s">
        <v>52</v>
      </c>
      <c r="E443" s="236" t="s">
        <v>322</v>
      </c>
      <c r="F443" s="304">
        <v>6.1371034005617906</v>
      </c>
      <c r="G443" s="304">
        <v>0.64596292886841866</v>
      </c>
      <c r="H443" s="304">
        <v>9.5007052669610808</v>
      </c>
      <c r="I443" s="304">
        <v>0</v>
      </c>
      <c r="J443" s="304">
        <v>0</v>
      </c>
      <c r="K443" s="304">
        <v>0</v>
      </c>
    </row>
    <row r="444" spans="2:11" ht="16.5" thickBot="1" x14ac:dyDescent="0.3">
      <c r="B444" s="267" t="s">
        <v>194</v>
      </c>
      <c r="C444" s="236" t="s">
        <v>388</v>
      </c>
      <c r="D444" s="236" t="s">
        <v>52</v>
      </c>
      <c r="E444" s="236" t="s">
        <v>321</v>
      </c>
      <c r="F444" s="304">
        <v>6.1914899048651018</v>
      </c>
      <c r="G444" s="304">
        <v>0.65003607702598931</v>
      </c>
      <c r="H444" s="304">
        <v>9.5248404260761639</v>
      </c>
      <c r="I444" s="304">
        <v>0</v>
      </c>
      <c r="J444" s="304">
        <v>0</v>
      </c>
      <c r="K444" s="304">
        <v>0</v>
      </c>
    </row>
    <row r="445" spans="2:11" ht="16.5" thickBot="1" x14ac:dyDescent="0.3">
      <c r="B445" s="267" t="s">
        <v>194</v>
      </c>
      <c r="C445" s="236" t="s">
        <v>388</v>
      </c>
      <c r="D445" s="236" t="s">
        <v>52</v>
      </c>
      <c r="E445" s="236" t="s">
        <v>320</v>
      </c>
      <c r="F445" s="304">
        <v>6.1371034005617906</v>
      </c>
      <c r="G445" s="304">
        <v>0.64596292886841866</v>
      </c>
      <c r="H445" s="304">
        <v>9.5007052669610808</v>
      </c>
      <c r="I445" s="304">
        <v>5.5947027692497382E-5</v>
      </c>
      <c r="J445" s="304">
        <v>4.6862638307699109E-5</v>
      </c>
      <c r="K445" s="304">
        <v>4.3150650516899996E-4</v>
      </c>
    </row>
    <row r="446" spans="2:11" ht="16.5" thickBot="1" x14ac:dyDescent="0.3">
      <c r="B446" s="267" t="s">
        <v>194</v>
      </c>
      <c r="C446" s="236" t="s">
        <v>388</v>
      </c>
      <c r="D446" s="236" t="s">
        <v>52</v>
      </c>
      <c r="E446" s="236" t="s">
        <v>319</v>
      </c>
      <c r="F446" s="304">
        <v>6.1371034005617906</v>
      </c>
      <c r="G446" s="304">
        <v>0.64596292886841866</v>
      </c>
      <c r="H446" s="304">
        <v>9.5007052669610808</v>
      </c>
      <c r="I446" s="304">
        <v>2.123074741709452E-4</v>
      </c>
      <c r="J446" s="304">
        <v>1.7783408310408596E-4</v>
      </c>
      <c r="K446" s="304">
        <v>1.6374785217240001E-3</v>
      </c>
    </row>
    <row r="447" spans="2:11" ht="16.5" thickBot="1" x14ac:dyDescent="0.3">
      <c r="B447" s="267" t="s">
        <v>194</v>
      </c>
      <c r="C447" s="236" t="s">
        <v>388</v>
      </c>
      <c r="D447" s="236" t="s">
        <v>52</v>
      </c>
      <c r="E447" s="236" t="s">
        <v>318</v>
      </c>
      <c r="F447" s="304">
        <v>6.1914899048651018</v>
      </c>
      <c r="G447" s="304">
        <v>0.65003607702598931</v>
      </c>
      <c r="H447" s="304">
        <v>9.5248404260761639</v>
      </c>
      <c r="I447" s="304">
        <v>0</v>
      </c>
      <c r="J447" s="304">
        <v>0</v>
      </c>
      <c r="K447" s="304">
        <v>0</v>
      </c>
    </row>
    <row r="448" spans="2:11" ht="16.5" thickBot="1" x14ac:dyDescent="0.3">
      <c r="B448" s="267" t="s">
        <v>194</v>
      </c>
      <c r="C448" s="236" t="s">
        <v>388</v>
      </c>
      <c r="D448" s="236" t="s">
        <v>52</v>
      </c>
      <c r="E448" s="236" t="s">
        <v>317</v>
      </c>
      <c r="F448" s="304">
        <v>6.1371034005617906</v>
      </c>
      <c r="G448" s="304">
        <v>0.64596292886841866</v>
      </c>
      <c r="H448" s="304">
        <v>9.5007052669610808</v>
      </c>
      <c r="I448" s="304">
        <v>2.5256105673685311E-4</v>
      </c>
      <c r="J448" s="304">
        <v>2.1155149684666112E-4</v>
      </c>
      <c r="K448" s="304">
        <v>1.9479451086000001E-3</v>
      </c>
    </row>
    <row r="449" spans="2:11" ht="16.5" thickBot="1" x14ac:dyDescent="0.3">
      <c r="B449" s="267" t="s">
        <v>194</v>
      </c>
      <c r="C449" s="236" t="s">
        <v>388</v>
      </c>
      <c r="D449" s="236" t="s">
        <v>52</v>
      </c>
      <c r="E449" s="236" t="s">
        <v>74</v>
      </c>
      <c r="F449" s="304">
        <v>6.1914899048651018</v>
      </c>
      <c r="G449" s="304">
        <v>0.65003607702598931</v>
      </c>
      <c r="H449" s="304">
        <v>9.5248404260761639</v>
      </c>
      <c r="I449" s="304">
        <v>0</v>
      </c>
      <c r="J449" s="304">
        <v>0</v>
      </c>
      <c r="K449" s="304">
        <v>0</v>
      </c>
    </row>
    <row r="450" spans="2:11" ht="16.5" thickBot="1" x14ac:dyDescent="0.3">
      <c r="B450" s="267" t="s">
        <v>194</v>
      </c>
      <c r="C450" s="236" t="s">
        <v>388</v>
      </c>
      <c r="D450" s="236" t="s">
        <v>52</v>
      </c>
      <c r="E450" s="236" t="s">
        <v>316</v>
      </c>
      <c r="F450" s="304">
        <v>6.1914899048651018</v>
      </c>
      <c r="G450" s="304">
        <v>0.65003607702598931</v>
      </c>
      <c r="H450" s="304">
        <v>9.5248404260761639</v>
      </c>
      <c r="I450" s="304">
        <v>0</v>
      </c>
      <c r="J450" s="304">
        <v>0</v>
      </c>
      <c r="K450" s="304">
        <v>0</v>
      </c>
    </row>
    <row r="451" spans="2:11" ht="16.5" thickBot="1" x14ac:dyDescent="0.3">
      <c r="B451" s="267" t="s">
        <v>194</v>
      </c>
      <c r="C451" s="236" t="s">
        <v>388</v>
      </c>
      <c r="D451" s="236" t="s">
        <v>52</v>
      </c>
      <c r="E451" s="236" t="s">
        <v>315</v>
      </c>
      <c r="F451" s="304">
        <v>6.1371034005617906</v>
      </c>
      <c r="G451" s="304">
        <v>0.64596292886841866</v>
      </c>
      <c r="H451" s="304">
        <v>9.5007052669610808</v>
      </c>
      <c r="I451" s="304">
        <v>0</v>
      </c>
      <c r="J451" s="304">
        <v>0</v>
      </c>
      <c r="K451" s="304">
        <v>0</v>
      </c>
    </row>
    <row r="452" spans="2:11" ht="16.5" thickBot="1" x14ac:dyDescent="0.3">
      <c r="B452" s="267" t="s">
        <v>194</v>
      </c>
      <c r="C452" s="236" t="s">
        <v>388</v>
      </c>
      <c r="D452" s="236" t="s">
        <v>52</v>
      </c>
      <c r="E452" s="236" t="s">
        <v>314</v>
      </c>
      <c r="F452" s="304">
        <v>6.1914899048651018</v>
      </c>
      <c r="G452" s="304">
        <v>0.65003607702598931</v>
      </c>
      <c r="H452" s="304">
        <v>9.5248404260761639</v>
      </c>
      <c r="I452" s="304">
        <v>0</v>
      </c>
      <c r="J452" s="304">
        <v>0</v>
      </c>
      <c r="K452" s="304">
        <v>0</v>
      </c>
    </row>
    <row r="453" spans="2:11" ht="16.5" thickBot="1" x14ac:dyDescent="0.3">
      <c r="B453" s="267" t="s">
        <v>194</v>
      </c>
      <c r="C453" s="236" t="s">
        <v>388</v>
      </c>
      <c r="D453" s="236" t="s">
        <v>52</v>
      </c>
      <c r="E453" s="236" t="s">
        <v>313</v>
      </c>
      <c r="F453" s="304">
        <v>6.1371034005617906</v>
      </c>
      <c r="G453" s="304">
        <v>0.64596292886841866</v>
      </c>
      <c r="H453" s="304">
        <v>9.5007052669610808</v>
      </c>
      <c r="I453" s="304">
        <v>0</v>
      </c>
      <c r="J453" s="304">
        <v>0</v>
      </c>
      <c r="K453" s="304">
        <v>0</v>
      </c>
    </row>
    <row r="454" spans="2:11" ht="16.5" thickBot="1" x14ac:dyDescent="0.3">
      <c r="B454" s="267" t="s">
        <v>194</v>
      </c>
      <c r="C454" s="236" t="s">
        <v>388</v>
      </c>
      <c r="D454" s="236" t="s">
        <v>52</v>
      </c>
      <c r="E454" s="236" t="s">
        <v>312</v>
      </c>
      <c r="F454" s="304">
        <v>6.1914899048651018</v>
      </c>
      <c r="G454" s="304">
        <v>0.65003607702598931</v>
      </c>
      <c r="H454" s="304">
        <v>9.5248404260761639</v>
      </c>
      <c r="I454" s="304">
        <v>0</v>
      </c>
      <c r="J454" s="304">
        <v>0</v>
      </c>
      <c r="K454" s="304">
        <v>0</v>
      </c>
    </row>
    <row r="455" spans="2:11" ht="16.5" thickBot="1" x14ac:dyDescent="0.3">
      <c r="B455" s="267" t="s">
        <v>194</v>
      </c>
      <c r="C455" s="236" t="s">
        <v>386</v>
      </c>
      <c r="D455" s="236" t="s">
        <v>55</v>
      </c>
      <c r="E455" s="236" t="s">
        <v>323</v>
      </c>
      <c r="F455" s="304">
        <v>5.9259939832105859</v>
      </c>
      <c r="G455" s="304">
        <v>0.63173157278246939</v>
      </c>
      <c r="H455" s="304">
        <v>9.3805569303897123</v>
      </c>
      <c r="I455" s="304">
        <v>0</v>
      </c>
      <c r="J455" s="304">
        <v>0</v>
      </c>
      <c r="K455" s="304">
        <v>0</v>
      </c>
    </row>
    <row r="456" spans="2:11" ht="16.5" thickBot="1" x14ac:dyDescent="0.3">
      <c r="B456" s="267" t="s">
        <v>194</v>
      </c>
      <c r="C456" s="236" t="s">
        <v>386</v>
      </c>
      <c r="D456" s="236" t="s">
        <v>55</v>
      </c>
      <c r="E456" s="236" t="s">
        <v>322</v>
      </c>
      <c r="F456" s="304">
        <v>5.9259939832105859</v>
      </c>
      <c r="G456" s="304">
        <v>0.63173157278246939</v>
      </c>
      <c r="H456" s="304">
        <v>9.3805569303897123</v>
      </c>
      <c r="I456" s="304">
        <v>0</v>
      </c>
      <c r="J456" s="304">
        <v>0</v>
      </c>
      <c r="K456" s="304">
        <v>0</v>
      </c>
    </row>
    <row r="457" spans="2:11" ht="16.5" thickBot="1" x14ac:dyDescent="0.3">
      <c r="B457" s="267" t="s">
        <v>194</v>
      </c>
      <c r="C457" s="236" t="s">
        <v>386</v>
      </c>
      <c r="D457" s="236" t="s">
        <v>55</v>
      </c>
      <c r="E457" s="236" t="s">
        <v>321</v>
      </c>
      <c r="F457" s="304">
        <v>5.9259939832105859</v>
      </c>
      <c r="G457" s="304">
        <v>0.63173157278246939</v>
      </c>
      <c r="H457" s="304">
        <v>9.3805569303897123</v>
      </c>
      <c r="I457" s="304">
        <v>0</v>
      </c>
      <c r="J457" s="304">
        <v>0</v>
      </c>
      <c r="K457" s="304">
        <v>0</v>
      </c>
    </row>
    <row r="458" spans="2:11" ht="16.5" thickBot="1" x14ac:dyDescent="0.3">
      <c r="B458" s="267" t="s">
        <v>194</v>
      </c>
      <c r="C458" s="236" t="s">
        <v>386</v>
      </c>
      <c r="D458" s="236" t="s">
        <v>55</v>
      </c>
      <c r="E458" s="236" t="s">
        <v>320</v>
      </c>
      <c r="F458" s="304">
        <v>5.9259939832105859</v>
      </c>
      <c r="G458" s="304">
        <v>0.63173157278246939</v>
      </c>
      <c r="H458" s="304">
        <v>9.3805569303897123</v>
      </c>
      <c r="I458" s="304">
        <v>4.272999395730987E-4</v>
      </c>
      <c r="J458" s="304">
        <v>4.272999395730987E-4</v>
      </c>
      <c r="K458" s="304">
        <v>1.061525216E-2</v>
      </c>
    </row>
    <row r="459" spans="2:11" ht="16.5" thickBot="1" x14ac:dyDescent="0.3">
      <c r="B459" s="267" t="s">
        <v>194</v>
      </c>
      <c r="C459" s="236" t="s">
        <v>386</v>
      </c>
      <c r="D459" s="236" t="s">
        <v>55</v>
      </c>
      <c r="E459" s="236" t="s">
        <v>319</v>
      </c>
      <c r="F459" s="304">
        <v>5.9259939832105859</v>
      </c>
      <c r="G459" s="304">
        <v>0.63173157278246939</v>
      </c>
      <c r="H459" s="304">
        <v>9.3805569303897123</v>
      </c>
      <c r="I459" s="304">
        <v>1.2405270008254757E-2</v>
      </c>
      <c r="J459" s="304">
        <v>1.2405270008254757E-2</v>
      </c>
      <c r="K459" s="304">
        <v>0.30817947080000002</v>
      </c>
    </row>
    <row r="460" spans="2:11" ht="16.5" thickBot="1" x14ac:dyDescent="0.3">
      <c r="B460" s="267" t="s">
        <v>194</v>
      </c>
      <c r="C460" s="236" t="s">
        <v>386</v>
      </c>
      <c r="D460" s="236" t="s">
        <v>55</v>
      </c>
      <c r="E460" s="236" t="s">
        <v>318</v>
      </c>
      <c r="F460" s="304">
        <v>5.9259939832105859</v>
      </c>
      <c r="G460" s="304">
        <v>0.63173157278246939</v>
      </c>
      <c r="H460" s="304">
        <v>9.3805569303897123</v>
      </c>
      <c r="I460" s="304">
        <v>0</v>
      </c>
      <c r="J460" s="304">
        <v>0</v>
      </c>
      <c r="K460" s="304">
        <v>0</v>
      </c>
    </row>
    <row r="461" spans="2:11" ht="16.5" thickBot="1" x14ac:dyDescent="0.3">
      <c r="B461" s="267" t="s">
        <v>194</v>
      </c>
      <c r="C461" s="236" t="s">
        <v>386</v>
      </c>
      <c r="D461" s="236" t="s">
        <v>55</v>
      </c>
      <c r="E461" s="236" t="s">
        <v>317</v>
      </c>
      <c r="F461" s="304">
        <v>5.9259939832105859</v>
      </c>
      <c r="G461" s="304">
        <v>0.63173157278246939</v>
      </c>
      <c r="H461" s="304">
        <v>9.3805569303897123</v>
      </c>
      <c r="I461" s="304">
        <v>0</v>
      </c>
      <c r="J461" s="304">
        <v>0</v>
      </c>
      <c r="K461" s="304">
        <v>0</v>
      </c>
    </row>
    <row r="462" spans="2:11" ht="16.5" thickBot="1" x14ac:dyDescent="0.3">
      <c r="B462" s="267" t="s">
        <v>194</v>
      </c>
      <c r="C462" s="236" t="s">
        <v>386</v>
      </c>
      <c r="D462" s="236" t="s">
        <v>55</v>
      </c>
      <c r="E462" s="236" t="s">
        <v>74</v>
      </c>
      <c r="F462" s="304">
        <v>5.9259939832105859</v>
      </c>
      <c r="G462" s="304">
        <v>0.63173157278246939</v>
      </c>
      <c r="H462" s="304">
        <v>9.3805569303897123</v>
      </c>
      <c r="I462" s="304">
        <v>0</v>
      </c>
      <c r="J462" s="304">
        <v>0</v>
      </c>
      <c r="K462" s="304">
        <v>0</v>
      </c>
    </row>
    <row r="463" spans="2:11" ht="16.5" thickBot="1" x14ac:dyDescent="0.3">
      <c r="B463" s="267" t="s">
        <v>194</v>
      </c>
      <c r="C463" s="236" t="s">
        <v>386</v>
      </c>
      <c r="D463" s="236" t="s">
        <v>55</v>
      </c>
      <c r="E463" s="236" t="s">
        <v>316</v>
      </c>
      <c r="F463" s="304">
        <v>5.9259939832105859</v>
      </c>
      <c r="G463" s="304">
        <v>0.63173157278246939</v>
      </c>
      <c r="H463" s="304">
        <v>9.3805569303897123</v>
      </c>
      <c r="I463" s="304">
        <v>6.1324541677536216E-4</v>
      </c>
      <c r="J463" s="304">
        <v>6.1324541677536216E-4</v>
      </c>
      <c r="K463" s="304">
        <v>1.523462592E-2</v>
      </c>
    </row>
    <row r="464" spans="2:11" ht="16.5" thickBot="1" x14ac:dyDescent="0.3">
      <c r="B464" s="267" t="s">
        <v>194</v>
      </c>
      <c r="C464" s="236" t="s">
        <v>386</v>
      </c>
      <c r="D464" s="236" t="s">
        <v>55</v>
      </c>
      <c r="E464" s="236" t="s">
        <v>315</v>
      </c>
      <c r="F464" s="304">
        <v>5.9259939832105859</v>
      </c>
      <c r="G464" s="304">
        <v>0.63173157278246939</v>
      </c>
      <c r="H464" s="304">
        <v>9.3805569303897123</v>
      </c>
      <c r="I464" s="304">
        <v>0</v>
      </c>
      <c r="J464" s="304">
        <v>0</v>
      </c>
      <c r="K464" s="304">
        <v>0</v>
      </c>
    </row>
    <row r="465" spans="2:11" ht="16.5" thickBot="1" x14ac:dyDescent="0.3">
      <c r="B465" s="267" t="s">
        <v>194</v>
      </c>
      <c r="C465" s="236" t="s">
        <v>386</v>
      </c>
      <c r="D465" s="236" t="s">
        <v>55</v>
      </c>
      <c r="E465" s="236" t="s">
        <v>314</v>
      </c>
      <c r="F465" s="304">
        <v>5.9259939832105859</v>
      </c>
      <c r="G465" s="304">
        <v>0.63173157278246939</v>
      </c>
      <c r="H465" s="304">
        <v>9.3805569303897123</v>
      </c>
      <c r="I465" s="304">
        <v>2.2497638549485088E-3</v>
      </c>
      <c r="J465" s="304">
        <v>2.2497638549485088E-3</v>
      </c>
      <c r="K465" s="304">
        <v>5.5890039779999998E-2</v>
      </c>
    </row>
    <row r="466" spans="2:11" ht="16.5" thickBot="1" x14ac:dyDescent="0.3">
      <c r="B466" s="267" t="s">
        <v>194</v>
      </c>
      <c r="C466" s="236" t="s">
        <v>386</v>
      </c>
      <c r="D466" s="236" t="s">
        <v>55</v>
      </c>
      <c r="E466" s="236" t="s">
        <v>313</v>
      </c>
      <c r="F466" s="304">
        <v>5.9259939832105859</v>
      </c>
      <c r="G466" s="304">
        <v>0.63173157278246939</v>
      </c>
      <c r="H466" s="304">
        <v>9.3805569303897123</v>
      </c>
      <c r="I466" s="304">
        <v>0</v>
      </c>
      <c r="J466" s="304">
        <v>0</v>
      </c>
      <c r="K466" s="304">
        <v>0</v>
      </c>
    </row>
    <row r="467" spans="2:11" ht="16.5" thickBot="1" x14ac:dyDescent="0.3">
      <c r="B467" s="267" t="s">
        <v>194</v>
      </c>
      <c r="C467" s="236" t="s">
        <v>386</v>
      </c>
      <c r="D467" s="236" t="s">
        <v>55</v>
      </c>
      <c r="E467" s="236" t="s">
        <v>312</v>
      </c>
      <c r="F467" s="304">
        <v>5.9259939832105859</v>
      </c>
      <c r="G467" s="304">
        <v>0.63173157278246939</v>
      </c>
      <c r="H467" s="304">
        <v>9.3805569303897123</v>
      </c>
      <c r="I467" s="304">
        <v>0</v>
      </c>
      <c r="J467" s="304">
        <v>0</v>
      </c>
      <c r="K467" s="304">
        <v>0</v>
      </c>
    </row>
    <row r="468" spans="2:11" ht="16.5" thickBot="1" x14ac:dyDescent="0.3">
      <c r="B468" s="267" t="s">
        <v>194</v>
      </c>
      <c r="C468" s="236" t="s">
        <v>386</v>
      </c>
      <c r="D468" s="236" t="s">
        <v>52</v>
      </c>
      <c r="E468" s="236" t="s">
        <v>323</v>
      </c>
      <c r="F468" s="304">
        <v>5.9259939832105859</v>
      </c>
      <c r="G468" s="304">
        <v>0.63173157278246939</v>
      </c>
      <c r="H468" s="304">
        <v>9.3805569303897123</v>
      </c>
      <c r="I468" s="304">
        <v>0</v>
      </c>
      <c r="J468" s="304">
        <v>0</v>
      </c>
      <c r="K468" s="304">
        <v>0</v>
      </c>
    </row>
    <row r="469" spans="2:11" ht="16.5" thickBot="1" x14ac:dyDescent="0.3">
      <c r="B469" s="267" t="s">
        <v>194</v>
      </c>
      <c r="C469" s="236" t="s">
        <v>386</v>
      </c>
      <c r="D469" s="236" t="s">
        <v>52</v>
      </c>
      <c r="E469" s="236" t="s">
        <v>322</v>
      </c>
      <c r="F469" s="304">
        <v>5.9259939832105859</v>
      </c>
      <c r="G469" s="304">
        <v>0.63173157278246939</v>
      </c>
      <c r="H469" s="304">
        <v>9.3805569303897123</v>
      </c>
      <c r="I469" s="304">
        <v>0</v>
      </c>
      <c r="J469" s="304">
        <v>0</v>
      </c>
      <c r="K469" s="304">
        <v>0</v>
      </c>
    </row>
    <row r="470" spans="2:11" ht="16.5" thickBot="1" x14ac:dyDescent="0.3">
      <c r="B470" s="267" t="s">
        <v>194</v>
      </c>
      <c r="C470" s="236" t="s">
        <v>386</v>
      </c>
      <c r="D470" s="236" t="s">
        <v>52</v>
      </c>
      <c r="E470" s="236" t="s">
        <v>321</v>
      </c>
      <c r="F470" s="304">
        <v>5.9259939832105859</v>
      </c>
      <c r="G470" s="304">
        <v>0.63173157278246939</v>
      </c>
      <c r="H470" s="304">
        <v>9.3805569303897123</v>
      </c>
      <c r="I470" s="304">
        <v>0</v>
      </c>
      <c r="J470" s="304">
        <v>0</v>
      </c>
      <c r="K470" s="304">
        <v>0</v>
      </c>
    </row>
    <row r="471" spans="2:11" ht="16.5" thickBot="1" x14ac:dyDescent="0.3">
      <c r="B471" s="267" t="s">
        <v>194</v>
      </c>
      <c r="C471" s="236" t="s">
        <v>386</v>
      </c>
      <c r="D471" s="236" t="s">
        <v>52</v>
      </c>
      <c r="E471" s="236" t="s">
        <v>320</v>
      </c>
      <c r="F471" s="304">
        <v>5.9259939832105859</v>
      </c>
      <c r="G471" s="304">
        <v>0.63173157278246939</v>
      </c>
      <c r="H471" s="304">
        <v>9.3805569303897123</v>
      </c>
      <c r="I471" s="304">
        <v>6.3750219238083481E-6</v>
      </c>
      <c r="J471" s="304">
        <v>6.3750219238083481E-6</v>
      </c>
      <c r="K471" s="304">
        <v>1.5837227899999999E-4</v>
      </c>
    </row>
    <row r="472" spans="2:11" ht="16.5" thickBot="1" x14ac:dyDescent="0.3">
      <c r="B472" s="267" t="s">
        <v>194</v>
      </c>
      <c r="C472" s="236" t="s">
        <v>386</v>
      </c>
      <c r="D472" s="236" t="s">
        <v>52</v>
      </c>
      <c r="E472" s="236" t="s">
        <v>319</v>
      </c>
      <c r="F472" s="304">
        <v>5.9259939832105859</v>
      </c>
      <c r="G472" s="304">
        <v>0.63173157278246939</v>
      </c>
      <c r="H472" s="304">
        <v>9.3805569303897123</v>
      </c>
      <c r="I472" s="304">
        <v>1.850781171707565E-4</v>
      </c>
      <c r="J472" s="304">
        <v>1.850781171707565E-4</v>
      </c>
      <c r="K472" s="304">
        <v>4.59782626E-3</v>
      </c>
    </row>
    <row r="473" spans="2:11" ht="16.5" thickBot="1" x14ac:dyDescent="0.3">
      <c r="B473" s="267" t="s">
        <v>194</v>
      </c>
      <c r="C473" s="236" t="s">
        <v>386</v>
      </c>
      <c r="D473" s="236" t="s">
        <v>52</v>
      </c>
      <c r="E473" s="236" t="s">
        <v>318</v>
      </c>
      <c r="F473" s="304">
        <v>5.9259939832105859</v>
      </c>
      <c r="G473" s="304">
        <v>0.63173157278246939</v>
      </c>
      <c r="H473" s="304">
        <v>9.3805569303897123</v>
      </c>
      <c r="I473" s="304">
        <v>0</v>
      </c>
      <c r="J473" s="304">
        <v>0</v>
      </c>
      <c r="K473" s="304">
        <v>0</v>
      </c>
    </row>
    <row r="474" spans="2:11" ht="16.5" thickBot="1" x14ac:dyDescent="0.3">
      <c r="B474" s="267" t="s">
        <v>194</v>
      </c>
      <c r="C474" s="236" t="s">
        <v>386</v>
      </c>
      <c r="D474" s="236" t="s">
        <v>52</v>
      </c>
      <c r="E474" s="236" t="s">
        <v>317</v>
      </c>
      <c r="F474" s="304">
        <v>5.9259939832105859</v>
      </c>
      <c r="G474" s="304">
        <v>0.63173157278246939</v>
      </c>
      <c r="H474" s="304">
        <v>9.3805569303897123</v>
      </c>
      <c r="I474" s="304">
        <v>0</v>
      </c>
      <c r="J474" s="304">
        <v>0</v>
      </c>
      <c r="K474" s="304">
        <v>0</v>
      </c>
    </row>
    <row r="475" spans="2:11" ht="16.5" thickBot="1" x14ac:dyDescent="0.3">
      <c r="B475" s="267" t="s">
        <v>194</v>
      </c>
      <c r="C475" s="236" t="s">
        <v>386</v>
      </c>
      <c r="D475" s="236" t="s">
        <v>52</v>
      </c>
      <c r="E475" s="236" t="s">
        <v>74</v>
      </c>
      <c r="F475" s="304">
        <v>5.9259939832105859</v>
      </c>
      <c r="G475" s="304">
        <v>0.63173157278246939</v>
      </c>
      <c r="H475" s="304">
        <v>9.3805569303897123</v>
      </c>
      <c r="I475" s="304">
        <v>0</v>
      </c>
      <c r="J475" s="304">
        <v>0</v>
      </c>
      <c r="K475" s="304">
        <v>0</v>
      </c>
    </row>
    <row r="476" spans="2:11" ht="16.5" thickBot="1" x14ac:dyDescent="0.3">
      <c r="B476" s="267" t="s">
        <v>194</v>
      </c>
      <c r="C476" s="236" t="s">
        <v>386</v>
      </c>
      <c r="D476" s="236" t="s">
        <v>52</v>
      </c>
      <c r="E476" s="236" t="s">
        <v>316</v>
      </c>
      <c r="F476" s="304">
        <v>5.9259939832105859</v>
      </c>
      <c r="G476" s="304">
        <v>0.63173157278246939</v>
      </c>
      <c r="H476" s="304">
        <v>9.3805569303897123</v>
      </c>
      <c r="I476" s="304">
        <v>9.1492008726384843E-6</v>
      </c>
      <c r="J476" s="304">
        <v>9.1492008726384843E-6</v>
      </c>
      <c r="K476" s="304">
        <v>2.272901663E-4</v>
      </c>
    </row>
    <row r="477" spans="2:11" ht="16.5" thickBot="1" x14ac:dyDescent="0.3">
      <c r="B477" s="267" t="s">
        <v>194</v>
      </c>
      <c r="C477" s="236" t="s">
        <v>386</v>
      </c>
      <c r="D477" s="236" t="s">
        <v>52</v>
      </c>
      <c r="E477" s="236" t="s">
        <v>315</v>
      </c>
      <c r="F477" s="304">
        <v>5.9259939832105859</v>
      </c>
      <c r="G477" s="304">
        <v>0.63173157278246939</v>
      </c>
      <c r="H477" s="304">
        <v>9.3805569303897123</v>
      </c>
      <c r="I477" s="304">
        <v>0</v>
      </c>
      <c r="J477" s="304">
        <v>0</v>
      </c>
      <c r="K477" s="304">
        <v>0</v>
      </c>
    </row>
    <row r="478" spans="2:11" ht="16.5" thickBot="1" x14ac:dyDescent="0.3">
      <c r="B478" s="267" t="s">
        <v>194</v>
      </c>
      <c r="C478" s="236" t="s">
        <v>386</v>
      </c>
      <c r="D478" s="236" t="s">
        <v>52</v>
      </c>
      <c r="E478" s="236" t="s">
        <v>314</v>
      </c>
      <c r="F478" s="304">
        <v>5.9259939832105859</v>
      </c>
      <c r="G478" s="304">
        <v>0.63173157278246939</v>
      </c>
      <c r="H478" s="304">
        <v>9.3805569303897123</v>
      </c>
      <c r="I478" s="304">
        <v>3.3564933150383054E-5</v>
      </c>
      <c r="J478" s="304">
        <v>3.3564933150383054E-5</v>
      </c>
      <c r="K478" s="304">
        <v>8.3384104730000006E-4</v>
      </c>
    </row>
    <row r="479" spans="2:11" ht="16.5" thickBot="1" x14ac:dyDescent="0.3">
      <c r="B479" s="267" t="s">
        <v>194</v>
      </c>
      <c r="C479" s="236" t="s">
        <v>386</v>
      </c>
      <c r="D479" s="236" t="s">
        <v>52</v>
      </c>
      <c r="E479" s="236" t="s">
        <v>313</v>
      </c>
      <c r="F479" s="304">
        <v>5.9259939832105859</v>
      </c>
      <c r="G479" s="304">
        <v>0.63173157278246939</v>
      </c>
      <c r="H479" s="304">
        <v>9.3805569303897123</v>
      </c>
      <c r="I479" s="304">
        <v>0</v>
      </c>
      <c r="J479" s="304">
        <v>0</v>
      </c>
      <c r="K479" s="304">
        <v>0</v>
      </c>
    </row>
    <row r="480" spans="2:11" ht="16.5" thickBot="1" x14ac:dyDescent="0.3">
      <c r="B480" s="267" t="s">
        <v>194</v>
      </c>
      <c r="C480" s="236" t="s">
        <v>386</v>
      </c>
      <c r="D480" s="236" t="s">
        <v>52</v>
      </c>
      <c r="E480" s="236" t="s">
        <v>312</v>
      </c>
      <c r="F480" s="304">
        <v>5.9259939832105859</v>
      </c>
      <c r="G480" s="304">
        <v>0.63173157278246939</v>
      </c>
      <c r="H480" s="304">
        <v>9.3805569303897123</v>
      </c>
      <c r="I480" s="304">
        <v>0</v>
      </c>
      <c r="J480" s="304">
        <v>0</v>
      </c>
      <c r="K480" s="304">
        <v>0</v>
      </c>
    </row>
    <row r="481" spans="2:11" ht="16.5" thickBot="1" x14ac:dyDescent="0.3">
      <c r="B481" s="267" t="s">
        <v>194</v>
      </c>
      <c r="C481" s="236" t="s">
        <v>330</v>
      </c>
      <c r="D481" s="236" t="s">
        <v>55</v>
      </c>
      <c r="E481" s="236" t="s">
        <v>322</v>
      </c>
      <c r="F481" s="304">
        <v>3.1718802806435096</v>
      </c>
      <c r="G481" s="304">
        <v>0.61568491824262472</v>
      </c>
      <c r="H481" s="304">
        <v>5.1517914223027264</v>
      </c>
      <c r="I481" s="304">
        <v>0.15202112493300435</v>
      </c>
      <c r="J481" s="304">
        <v>0.85587893337281451</v>
      </c>
      <c r="K481" s="304">
        <v>1.4601317815638999</v>
      </c>
    </row>
    <row r="482" spans="2:11" ht="16.5" thickBot="1" x14ac:dyDescent="0.3">
      <c r="B482" s="267" t="s">
        <v>194</v>
      </c>
      <c r="C482" s="236" t="s">
        <v>330</v>
      </c>
      <c r="D482" s="236" t="s">
        <v>55</v>
      </c>
      <c r="E482" s="236" t="s">
        <v>320</v>
      </c>
      <c r="F482" s="304">
        <v>3.0906195591422589</v>
      </c>
      <c r="G482" s="304">
        <v>0.61568491824262461</v>
      </c>
      <c r="H482" s="304">
        <v>5.019807157147758</v>
      </c>
      <c r="I482" s="304">
        <v>3.4764071748324271E-2</v>
      </c>
      <c r="J482" s="304">
        <v>0.19572172394306567</v>
      </c>
      <c r="K482" s="304">
        <v>0.33390179186390001</v>
      </c>
    </row>
    <row r="483" spans="2:11" ht="16.5" thickBot="1" x14ac:dyDescent="0.3">
      <c r="B483" s="267" t="s">
        <v>194</v>
      </c>
      <c r="C483" s="236" t="s">
        <v>330</v>
      </c>
      <c r="D483" s="236" t="s">
        <v>55</v>
      </c>
      <c r="E483" s="236" t="s">
        <v>319</v>
      </c>
      <c r="F483" s="304">
        <v>4.6005385033383144</v>
      </c>
      <c r="G483" s="304">
        <v>0.6156849182426245</v>
      </c>
      <c r="H483" s="304">
        <v>7.4722286790292447</v>
      </c>
      <c r="I483" s="304">
        <v>6.4239002572313478E-2</v>
      </c>
      <c r="J483" s="304">
        <v>0.36166558448212482</v>
      </c>
      <c r="K483" s="304">
        <v>0.61700246800000003</v>
      </c>
    </row>
    <row r="484" spans="2:11" ht="16.5" thickBot="1" x14ac:dyDescent="0.3">
      <c r="B484" s="267" t="s">
        <v>194</v>
      </c>
      <c r="C484" s="236" t="s">
        <v>330</v>
      </c>
      <c r="D484" s="236" t="s">
        <v>55</v>
      </c>
      <c r="E484" s="236" t="s">
        <v>318</v>
      </c>
      <c r="F484" s="304">
        <v>3.1688837066096185</v>
      </c>
      <c r="G484" s="304">
        <v>0.61568491824262472</v>
      </c>
      <c r="H484" s="304">
        <v>5.1469243645835858</v>
      </c>
      <c r="I484" s="304">
        <v>6.3143353370520919E-2</v>
      </c>
      <c r="J484" s="304">
        <v>0.35549707947603282</v>
      </c>
      <c r="K484" s="304">
        <v>0.60647898173000003</v>
      </c>
    </row>
    <row r="485" spans="2:11" ht="16.5" thickBot="1" x14ac:dyDescent="0.3">
      <c r="B485" s="267" t="s">
        <v>194</v>
      </c>
      <c r="C485" s="236" t="s">
        <v>330</v>
      </c>
      <c r="D485" s="236" t="s">
        <v>55</v>
      </c>
      <c r="E485" s="236" t="s">
        <v>313</v>
      </c>
      <c r="F485" s="304">
        <v>3.2620502051854863</v>
      </c>
      <c r="G485" s="304">
        <v>0.61568491824262461</v>
      </c>
      <c r="H485" s="304">
        <v>5.2982460809605234</v>
      </c>
      <c r="I485" s="304">
        <v>0.21086177432119918</v>
      </c>
      <c r="J485" s="304">
        <v>1.1871517894283514</v>
      </c>
      <c r="K485" s="304">
        <v>2.0252841724399997</v>
      </c>
    </row>
    <row r="486" spans="2:11" ht="16.5" thickBot="1" x14ac:dyDescent="0.3">
      <c r="B486" s="267" t="s">
        <v>194</v>
      </c>
      <c r="C486" s="236" t="s">
        <v>330</v>
      </c>
      <c r="D486" s="236" t="s">
        <v>52</v>
      </c>
      <c r="E486" s="236" t="s">
        <v>322</v>
      </c>
      <c r="F486" s="304">
        <v>3.1718802806435096</v>
      </c>
      <c r="G486" s="304">
        <v>0.61568491824262472</v>
      </c>
      <c r="H486" s="304">
        <v>5.1517914223027264</v>
      </c>
      <c r="I486" s="304">
        <v>2.2680508841497445E-3</v>
      </c>
      <c r="J486" s="304">
        <v>1.276912647776306E-2</v>
      </c>
      <c r="K486" s="304">
        <v>2.1784164402220998E-2</v>
      </c>
    </row>
    <row r="487" spans="2:11" ht="16.5" thickBot="1" x14ac:dyDescent="0.3">
      <c r="B487" s="267" t="s">
        <v>194</v>
      </c>
      <c r="C487" s="236" t="s">
        <v>330</v>
      </c>
      <c r="D487" s="236" t="s">
        <v>52</v>
      </c>
      <c r="E487" s="236" t="s">
        <v>320</v>
      </c>
      <c r="F487" s="304">
        <v>3.0906195591422589</v>
      </c>
      <c r="G487" s="304">
        <v>0.61568491824262461</v>
      </c>
      <c r="H487" s="304">
        <v>5.019807157147758</v>
      </c>
      <c r="I487" s="304">
        <v>5.1865609718225003E-4</v>
      </c>
      <c r="J487" s="304">
        <v>2.9200338271360678E-3</v>
      </c>
      <c r="K487" s="304">
        <v>4.981585628520001E-3</v>
      </c>
    </row>
    <row r="488" spans="2:11" ht="16.5" thickBot="1" x14ac:dyDescent="0.3">
      <c r="B488" s="267" t="s">
        <v>194</v>
      </c>
      <c r="C488" s="236" t="s">
        <v>330</v>
      </c>
      <c r="D488" s="236" t="s">
        <v>52</v>
      </c>
      <c r="E488" s="236" t="s">
        <v>319</v>
      </c>
      <c r="F488" s="304">
        <v>4.6005385033383144</v>
      </c>
      <c r="G488" s="304">
        <v>0.6156849182426245</v>
      </c>
      <c r="H488" s="304">
        <v>7.4722286790292447</v>
      </c>
      <c r="I488" s="304">
        <v>7.1880138091974576E-4</v>
      </c>
      <c r="J488" s="304">
        <v>4.0468517745781687E-3</v>
      </c>
      <c r="K488" s="304">
        <v>6.9039401029000001E-3</v>
      </c>
    </row>
    <row r="489" spans="2:11" ht="16.5" thickBot="1" x14ac:dyDescent="0.3">
      <c r="B489" s="267" t="s">
        <v>194</v>
      </c>
      <c r="C489" s="236" t="s">
        <v>330</v>
      </c>
      <c r="D489" s="236" t="s">
        <v>52</v>
      </c>
      <c r="E489" s="236" t="s">
        <v>318</v>
      </c>
      <c r="F489" s="304">
        <v>3.1688837066096185</v>
      </c>
      <c r="G489" s="304">
        <v>0.61568491824262472</v>
      </c>
      <c r="H489" s="304">
        <v>5.1469243645835858</v>
      </c>
      <c r="I489" s="304">
        <v>7.0654163276889315E-4</v>
      </c>
      <c r="J489" s="304">
        <v>3.9778293924888682E-3</v>
      </c>
      <c r="K489" s="304">
        <v>6.7861877318600005E-3</v>
      </c>
    </row>
    <row r="490" spans="2:11" ht="16.5" thickBot="1" x14ac:dyDescent="0.3">
      <c r="B490" s="267" t="s">
        <v>194</v>
      </c>
      <c r="C490" s="236" t="s">
        <v>330</v>
      </c>
      <c r="D490" s="236" t="s">
        <v>52</v>
      </c>
      <c r="E490" s="236" t="s">
        <v>313</v>
      </c>
      <c r="F490" s="304">
        <v>3.2620502051854863</v>
      </c>
      <c r="G490" s="304">
        <v>0.61568491824262461</v>
      </c>
      <c r="H490" s="304">
        <v>5.2982460809605234</v>
      </c>
      <c r="I490" s="304">
        <v>3.1459129989811923E-3</v>
      </c>
      <c r="J490" s="304">
        <v>1.7711490184264111E-2</v>
      </c>
      <c r="K490" s="304">
        <v>3.0215850289699999E-2</v>
      </c>
    </row>
    <row r="491" spans="2:11" ht="16.5" thickBot="1" x14ac:dyDescent="0.3">
      <c r="B491" s="267" t="s">
        <v>194</v>
      </c>
      <c r="C491" s="236" t="s">
        <v>329</v>
      </c>
      <c r="D491" s="236" t="s">
        <v>55</v>
      </c>
      <c r="E491" s="236" t="s">
        <v>317</v>
      </c>
      <c r="F491" s="304">
        <v>2.0598284990398881</v>
      </c>
      <c r="G491" s="304">
        <v>0.58702298222692628</v>
      </c>
      <c r="H491" s="304">
        <v>3.5089401290997788</v>
      </c>
      <c r="I491" s="304">
        <v>2.2833784284497698</v>
      </c>
      <c r="J491" s="304">
        <v>3.1746003399670588</v>
      </c>
      <c r="K491" s="304">
        <v>8.0156968298808398</v>
      </c>
    </row>
    <row r="492" spans="2:11" ht="16.5" thickBot="1" x14ac:dyDescent="0.3">
      <c r="B492" s="267" t="s">
        <v>194</v>
      </c>
      <c r="C492" s="236" t="s">
        <v>329</v>
      </c>
      <c r="D492" s="236" t="s">
        <v>55</v>
      </c>
      <c r="E492" s="236" t="s">
        <v>74</v>
      </c>
      <c r="F492" s="304">
        <v>2.7852814204126441</v>
      </c>
      <c r="G492" s="304">
        <v>0.59168457130333851</v>
      </c>
      <c r="H492" s="304">
        <v>4.7073754420828324</v>
      </c>
      <c r="I492" s="304">
        <v>1.1190695503437127</v>
      </c>
      <c r="J492" s="304">
        <v>3.3254488737844299</v>
      </c>
      <c r="K492" s="304">
        <v>7.5670172624476892</v>
      </c>
    </row>
    <row r="493" spans="2:11" ht="16.5" thickBot="1" x14ac:dyDescent="0.3">
      <c r="B493" s="267" t="s">
        <v>194</v>
      </c>
      <c r="C493" s="236" t="s">
        <v>329</v>
      </c>
      <c r="D493" s="236" t="s">
        <v>55</v>
      </c>
      <c r="E493" s="236" t="s">
        <v>314</v>
      </c>
      <c r="F493" s="304">
        <v>1.6730341903773438</v>
      </c>
      <c r="G493" s="304">
        <v>0.58702298222692628</v>
      </c>
      <c r="H493" s="304">
        <v>2.8500318403728131</v>
      </c>
      <c r="I493" s="304">
        <v>4.062869942951342</v>
      </c>
      <c r="J493" s="304">
        <v>4.51478288271257</v>
      </c>
      <c r="K493" s="304">
        <v>13.928497190946196</v>
      </c>
    </row>
    <row r="494" spans="2:11" ht="16.5" thickBot="1" x14ac:dyDescent="0.3">
      <c r="B494" s="267" t="s">
        <v>194</v>
      </c>
      <c r="C494" s="236" t="s">
        <v>329</v>
      </c>
      <c r="D494" s="236" t="s">
        <v>52</v>
      </c>
      <c r="E494" s="236" t="s">
        <v>317</v>
      </c>
      <c r="F494" s="304">
        <v>2.0598284990398881</v>
      </c>
      <c r="G494" s="304">
        <v>0.58702298222692628</v>
      </c>
      <c r="H494" s="304">
        <v>3.5089401290997788</v>
      </c>
      <c r="I494" s="304">
        <v>0</v>
      </c>
      <c r="J494" s="304">
        <v>0</v>
      </c>
      <c r="K494" s="304">
        <v>0</v>
      </c>
    </row>
    <row r="495" spans="2:11" ht="16.5" thickBot="1" x14ac:dyDescent="0.3">
      <c r="B495" s="267" t="s">
        <v>194</v>
      </c>
      <c r="C495" s="236" t="s">
        <v>329</v>
      </c>
      <c r="D495" s="236" t="s">
        <v>52</v>
      </c>
      <c r="E495" s="236" t="s">
        <v>74</v>
      </c>
      <c r="F495" s="304">
        <v>2.7852814204126441</v>
      </c>
      <c r="G495" s="304">
        <v>0.59168457130333851</v>
      </c>
      <c r="H495" s="304">
        <v>4.7073754420828324</v>
      </c>
      <c r="I495" s="304">
        <v>0</v>
      </c>
      <c r="J495" s="304">
        <v>0</v>
      </c>
      <c r="K495" s="304">
        <v>0</v>
      </c>
    </row>
    <row r="496" spans="2:11" ht="16.5" thickBot="1" x14ac:dyDescent="0.3">
      <c r="B496" s="267" t="s">
        <v>194</v>
      </c>
      <c r="C496" s="236" t="s">
        <v>329</v>
      </c>
      <c r="D496" s="236" t="s">
        <v>52</v>
      </c>
      <c r="E496" s="236" t="s">
        <v>314</v>
      </c>
      <c r="F496" s="304">
        <v>1.6730341903773438</v>
      </c>
      <c r="G496" s="304">
        <v>0.58702298222692628</v>
      </c>
      <c r="H496" s="304">
        <v>2.8500318403728131</v>
      </c>
      <c r="I496" s="304">
        <v>0</v>
      </c>
      <c r="J496" s="304">
        <v>0</v>
      </c>
      <c r="K496" s="304">
        <v>0</v>
      </c>
    </row>
    <row r="497" spans="2:11" ht="16.5" thickBot="1" x14ac:dyDescent="0.3">
      <c r="B497" s="267" t="s">
        <v>244</v>
      </c>
      <c r="C497" s="236" t="s">
        <v>354</v>
      </c>
      <c r="D497" s="236" t="s">
        <v>52</v>
      </c>
      <c r="E497" s="236" t="s">
        <v>305</v>
      </c>
      <c r="F497" s="304">
        <v>5.8895369470584917</v>
      </c>
      <c r="G497" s="304">
        <v>1.0382809669404509</v>
      </c>
      <c r="H497" s="304">
        <v>5.6723922855038502</v>
      </c>
      <c r="I497" s="304">
        <v>0</v>
      </c>
      <c r="J497" s="304">
        <v>0</v>
      </c>
      <c r="K497" s="304">
        <v>2.9793975610000003E-3</v>
      </c>
    </row>
    <row r="498" spans="2:11" ht="16.5" thickBot="1" x14ac:dyDescent="0.3">
      <c r="B498" s="267" t="s">
        <v>244</v>
      </c>
      <c r="C498" s="236" t="s">
        <v>354</v>
      </c>
      <c r="D498" s="236" t="s">
        <v>76</v>
      </c>
      <c r="E498" s="236" t="s">
        <v>305</v>
      </c>
      <c r="F498" s="304">
        <v>5.8895369470584917</v>
      </c>
      <c r="G498" s="304">
        <v>1.0382809669404509</v>
      </c>
      <c r="H498" s="304">
        <v>5.6723922855038502</v>
      </c>
      <c r="I498" s="304">
        <v>0</v>
      </c>
      <c r="J498" s="304">
        <v>0</v>
      </c>
      <c r="K498" s="304">
        <v>0.17494245259999999</v>
      </c>
    </row>
    <row r="499" spans="2:11" ht="16.5" thickBot="1" x14ac:dyDescent="0.3">
      <c r="B499" s="267" t="s">
        <v>244</v>
      </c>
      <c r="C499" s="236" t="s">
        <v>311</v>
      </c>
      <c r="D499" s="236" t="s">
        <v>55</v>
      </c>
      <c r="E499" s="236" t="s">
        <v>305</v>
      </c>
      <c r="F499" s="304">
        <v>6.3248002926758993</v>
      </c>
      <c r="G499" s="304">
        <v>0.74631111341391609</v>
      </c>
      <c r="H499" s="304">
        <v>8.4747502469095135</v>
      </c>
      <c r="I499" s="304">
        <v>0.48374646899706591</v>
      </c>
      <c r="J499" s="304">
        <v>0.47201006742533291</v>
      </c>
      <c r="K499" s="304">
        <v>3.3958160040000003</v>
      </c>
    </row>
    <row r="500" spans="2:11" ht="16.5" thickBot="1" x14ac:dyDescent="0.3">
      <c r="B500" s="267" t="s">
        <v>244</v>
      </c>
      <c r="C500" s="236" t="s">
        <v>311</v>
      </c>
      <c r="D500" s="236" t="s">
        <v>52</v>
      </c>
      <c r="E500" s="236" t="s">
        <v>305</v>
      </c>
      <c r="F500" s="304">
        <v>6.3248002926758993</v>
      </c>
      <c r="G500" s="304">
        <v>0.74631111341391609</v>
      </c>
      <c r="H500" s="304">
        <v>8.4747502469095135</v>
      </c>
      <c r="I500" s="304">
        <v>5.5828552404203983E-3</v>
      </c>
      <c r="J500" s="304">
        <v>5.4474069524891736E-3</v>
      </c>
      <c r="K500" s="304">
        <v>3.9190671950000006E-2</v>
      </c>
    </row>
    <row r="501" spans="2:11" ht="16.5" thickBot="1" x14ac:dyDescent="0.3">
      <c r="B501" s="267" t="s">
        <v>244</v>
      </c>
      <c r="C501" s="236" t="s">
        <v>349</v>
      </c>
      <c r="D501" s="236" t="s">
        <v>55</v>
      </c>
      <c r="E501" s="236" t="s">
        <v>305</v>
      </c>
      <c r="F501" s="304">
        <v>11.662113724756649</v>
      </c>
      <c r="G501" s="304">
        <v>0.79497623225845981</v>
      </c>
      <c r="H501" s="304">
        <v>14.669764014988948</v>
      </c>
      <c r="I501" s="304">
        <v>3.1874262572868198E-2</v>
      </c>
      <c r="J501" s="304">
        <v>3.1032394643810204E-2</v>
      </c>
      <c r="K501" s="304">
        <v>0.23669989759999999</v>
      </c>
    </row>
    <row r="502" spans="2:11" ht="16.5" thickBot="1" x14ac:dyDescent="0.3">
      <c r="B502" s="267" t="s">
        <v>244</v>
      </c>
      <c r="C502" s="236" t="s">
        <v>349</v>
      </c>
      <c r="D502" s="236" t="s">
        <v>52</v>
      </c>
      <c r="E502" s="236" t="s">
        <v>305</v>
      </c>
      <c r="F502" s="304">
        <v>11.662113724756649</v>
      </c>
      <c r="G502" s="304">
        <v>0.79497623225845981</v>
      </c>
      <c r="H502" s="304">
        <v>14.669764014988948</v>
      </c>
      <c r="I502" s="304">
        <v>5.4284193046433879E-4</v>
      </c>
      <c r="J502" s="304">
        <v>5.2850430584444066E-4</v>
      </c>
      <c r="K502" s="304">
        <v>4.0311718289999998E-3</v>
      </c>
    </row>
    <row r="503" spans="2:11" ht="16.5" thickBot="1" x14ac:dyDescent="0.3">
      <c r="B503" s="267" t="s">
        <v>244</v>
      </c>
      <c r="C503" s="236" t="s">
        <v>348</v>
      </c>
      <c r="D503" s="236" t="s">
        <v>55</v>
      </c>
      <c r="E503" s="236" t="s">
        <v>305</v>
      </c>
      <c r="F503" s="304">
        <v>11.662113724756649</v>
      </c>
      <c r="G503" s="304">
        <v>0.79497623225845981</v>
      </c>
      <c r="H503" s="304">
        <v>14.669764014988948</v>
      </c>
      <c r="I503" s="304">
        <v>3.2344211570973364E-2</v>
      </c>
      <c r="J503" s="304">
        <v>3.1489931276644387E-2</v>
      </c>
      <c r="K503" s="304">
        <v>0.24018976279999998</v>
      </c>
    </row>
    <row r="504" spans="2:11" ht="16.5" thickBot="1" x14ac:dyDescent="0.3">
      <c r="B504" s="267" t="s">
        <v>244</v>
      </c>
      <c r="C504" s="236" t="s">
        <v>348</v>
      </c>
      <c r="D504" s="236" t="s">
        <v>52</v>
      </c>
      <c r="E504" s="236" t="s">
        <v>305</v>
      </c>
      <c r="F504" s="304">
        <v>11.662113724756649</v>
      </c>
      <c r="G504" s="304">
        <v>0.79497623225845981</v>
      </c>
      <c r="H504" s="304">
        <v>14.669764014988948</v>
      </c>
      <c r="I504" s="304">
        <v>5.5084549352435734E-4</v>
      </c>
      <c r="J504" s="304">
        <v>5.3629647756503528E-4</v>
      </c>
      <c r="K504" s="304">
        <v>4.0906066959999999E-3</v>
      </c>
    </row>
    <row r="505" spans="2:11" ht="16.5" thickBot="1" x14ac:dyDescent="0.3">
      <c r="B505" s="267" t="s">
        <v>244</v>
      </c>
      <c r="C505" s="236" t="s">
        <v>354</v>
      </c>
      <c r="D505" s="236" t="s">
        <v>52</v>
      </c>
      <c r="E505" s="236" t="s">
        <v>304</v>
      </c>
      <c r="F505" s="304">
        <v>5.8895368991113219</v>
      </c>
      <c r="G505" s="304">
        <v>1.0382809669404509</v>
      </c>
      <c r="H505" s="304">
        <v>5.6723922393244717</v>
      </c>
      <c r="I505" s="304">
        <v>0</v>
      </c>
      <c r="J505" s="304">
        <v>0</v>
      </c>
      <c r="K505" s="304">
        <v>7.1603584950000005E-3</v>
      </c>
    </row>
    <row r="506" spans="2:11" ht="16.5" thickBot="1" x14ac:dyDescent="0.3">
      <c r="B506" s="267" t="s">
        <v>244</v>
      </c>
      <c r="C506" s="236" t="s">
        <v>354</v>
      </c>
      <c r="D506" s="236" t="s">
        <v>76</v>
      </c>
      <c r="E506" s="236" t="s">
        <v>304</v>
      </c>
      <c r="F506" s="304">
        <v>5.8895368991113219</v>
      </c>
      <c r="G506" s="304">
        <v>1.0382809669404509</v>
      </c>
      <c r="H506" s="304">
        <v>5.6723922393244717</v>
      </c>
      <c r="I506" s="304">
        <v>0</v>
      </c>
      <c r="J506" s="304">
        <v>0</v>
      </c>
      <c r="K506" s="304">
        <v>0.42043757199999998</v>
      </c>
    </row>
    <row r="507" spans="2:11" ht="16.5" thickBot="1" x14ac:dyDescent="0.3">
      <c r="B507" s="267" t="s">
        <v>244</v>
      </c>
      <c r="C507" s="236" t="s">
        <v>369</v>
      </c>
      <c r="D507" s="236" t="s">
        <v>55</v>
      </c>
      <c r="E507" s="236" t="s">
        <v>304</v>
      </c>
      <c r="F507" s="304">
        <v>6.6712749716446913</v>
      </c>
      <c r="G507" s="304">
        <v>0.78531592915685033</v>
      </c>
      <c r="H507" s="304">
        <v>8.4950205693742458</v>
      </c>
      <c r="I507" s="304">
        <v>9.8783168592513654E-2</v>
      </c>
      <c r="J507" s="304">
        <v>9.6386543481153969E-2</v>
      </c>
      <c r="K507" s="304">
        <v>0.69344064780000003</v>
      </c>
    </row>
    <row r="508" spans="2:11" ht="16.5" thickBot="1" x14ac:dyDescent="0.3">
      <c r="B508" s="267" t="s">
        <v>244</v>
      </c>
      <c r="C508" s="236" t="s">
        <v>369</v>
      </c>
      <c r="D508" s="236" t="s">
        <v>52</v>
      </c>
      <c r="E508" s="236" t="s">
        <v>304</v>
      </c>
      <c r="F508" s="304">
        <v>6.6712749716446913</v>
      </c>
      <c r="G508" s="304">
        <v>0.78531592915685033</v>
      </c>
      <c r="H508" s="304">
        <v>8.4950205693742458</v>
      </c>
      <c r="I508" s="304">
        <v>1.6823494025132186E-3</v>
      </c>
      <c r="J508" s="304">
        <v>1.6415331290367502E-3</v>
      </c>
      <c r="K508" s="304">
        <v>1.180979995E-2</v>
      </c>
    </row>
    <row r="509" spans="2:11" ht="16.5" thickBot="1" x14ac:dyDescent="0.3">
      <c r="B509" s="267" t="s">
        <v>244</v>
      </c>
      <c r="C509" s="236" t="s">
        <v>380</v>
      </c>
      <c r="D509" s="236" t="s">
        <v>52</v>
      </c>
      <c r="E509" s="236" t="s">
        <v>304</v>
      </c>
      <c r="F509" s="304">
        <v>9.2032769088825432</v>
      </c>
      <c r="G509" s="304">
        <v>0.80387751225167181</v>
      </c>
      <c r="H509" s="304">
        <v>11.448605998573139</v>
      </c>
      <c r="I509" s="304">
        <v>4.6122658108275474E-3</v>
      </c>
      <c r="J509" s="304">
        <v>4.5003654514850265E-3</v>
      </c>
      <c r="K509" s="304">
        <v>3.2377303109999998E-2</v>
      </c>
    </row>
    <row r="510" spans="2:11" ht="16.5" thickBot="1" x14ac:dyDescent="0.3">
      <c r="B510" s="267" t="s">
        <v>244</v>
      </c>
      <c r="C510" s="236" t="s">
        <v>380</v>
      </c>
      <c r="D510" s="236" t="s">
        <v>76</v>
      </c>
      <c r="E510" s="236" t="s">
        <v>304</v>
      </c>
      <c r="F510" s="304">
        <v>9.2032769088825432</v>
      </c>
      <c r="G510" s="304">
        <v>0.80387751225167181</v>
      </c>
      <c r="H510" s="304">
        <v>11.448605998573139</v>
      </c>
      <c r="I510" s="304">
        <v>0.27082021697111297</v>
      </c>
      <c r="J510" s="304">
        <v>0.26424971977098533</v>
      </c>
      <c r="K510" s="304">
        <v>1.90111078</v>
      </c>
    </row>
    <row r="511" spans="2:11" ht="16.5" thickBot="1" x14ac:dyDescent="0.3">
      <c r="B511" s="267" t="s">
        <v>244</v>
      </c>
      <c r="C511" s="236" t="s">
        <v>350</v>
      </c>
      <c r="D511" s="236" t="s">
        <v>55</v>
      </c>
      <c r="E511" s="236" t="s">
        <v>304</v>
      </c>
      <c r="F511" s="304">
        <v>6.2131252666622681</v>
      </c>
      <c r="G511" s="304">
        <v>0.75637909343748644</v>
      </c>
      <c r="H511" s="304">
        <v>8.2143006338603595</v>
      </c>
      <c r="I511" s="304">
        <v>1.0076849343746195</v>
      </c>
      <c r="J511" s="304">
        <v>0.98106980478831129</v>
      </c>
      <c r="K511" s="304">
        <v>7.4831196560000004</v>
      </c>
    </row>
    <row r="512" spans="2:11" ht="16.5" thickBot="1" x14ac:dyDescent="0.3">
      <c r="B512" s="267" t="s">
        <v>244</v>
      </c>
      <c r="C512" s="236" t="s">
        <v>350</v>
      </c>
      <c r="D512" s="236" t="s">
        <v>52</v>
      </c>
      <c r="E512" s="236" t="s">
        <v>304</v>
      </c>
      <c r="F512" s="304">
        <v>6.2131252666622681</v>
      </c>
      <c r="G512" s="304">
        <v>0.75637909343748644</v>
      </c>
      <c r="H512" s="304">
        <v>8.2143006338603595</v>
      </c>
      <c r="I512" s="304">
        <v>1.716160935306793E-2</v>
      </c>
      <c r="J512" s="304">
        <v>1.6708334285375302E-2</v>
      </c>
      <c r="K512" s="304">
        <v>0.12744298530000001</v>
      </c>
    </row>
    <row r="513" spans="2:11" ht="16.5" thickBot="1" x14ac:dyDescent="0.3">
      <c r="B513" s="267" t="s">
        <v>244</v>
      </c>
      <c r="C513" s="236" t="s">
        <v>349</v>
      </c>
      <c r="D513" s="236" t="s">
        <v>55</v>
      </c>
      <c r="E513" s="236" t="s">
        <v>304</v>
      </c>
      <c r="F513" s="304">
        <v>7.0207998531979809</v>
      </c>
      <c r="G513" s="304">
        <v>0.79497623225845981</v>
      </c>
      <c r="H513" s="304">
        <v>8.8314588138723167</v>
      </c>
      <c r="I513" s="304">
        <v>0.12911368648128735</v>
      </c>
      <c r="J513" s="304">
        <v>0.12570351592118256</v>
      </c>
      <c r="K513" s="304">
        <v>0.95880481309999999</v>
      </c>
    </row>
    <row r="514" spans="2:11" ht="16.5" thickBot="1" x14ac:dyDescent="0.3">
      <c r="B514" s="267" t="s">
        <v>244</v>
      </c>
      <c r="C514" s="236" t="s">
        <v>349</v>
      </c>
      <c r="D514" s="236" t="s">
        <v>52</v>
      </c>
      <c r="E514" s="236" t="s">
        <v>304</v>
      </c>
      <c r="F514" s="304">
        <v>7.0207998531979809</v>
      </c>
      <c r="G514" s="304">
        <v>0.79497623225845981</v>
      </c>
      <c r="H514" s="304">
        <v>8.8314588138723167</v>
      </c>
      <c r="I514" s="304">
        <v>2.1989002510038745E-3</v>
      </c>
      <c r="J514" s="304">
        <v>2.1408225591267459E-3</v>
      </c>
      <c r="K514" s="304">
        <v>1.6329145280000002E-2</v>
      </c>
    </row>
    <row r="515" spans="2:11" ht="16.5" thickBot="1" x14ac:dyDescent="0.3">
      <c r="B515" s="267" t="s">
        <v>244</v>
      </c>
      <c r="C515" s="236" t="s">
        <v>310</v>
      </c>
      <c r="D515" s="236" t="s">
        <v>55</v>
      </c>
      <c r="E515" s="236" t="s">
        <v>304</v>
      </c>
      <c r="F515" s="304">
        <v>5.4642468326970404</v>
      </c>
      <c r="G515" s="304">
        <v>0.75637909343748644</v>
      </c>
      <c r="H515" s="304">
        <v>7.2242171684887433</v>
      </c>
      <c r="I515" s="304">
        <v>2.0696051522335321</v>
      </c>
      <c r="J515" s="304">
        <v>2.014942422405809</v>
      </c>
      <c r="K515" s="304">
        <v>15.368993289999999</v>
      </c>
    </row>
    <row r="516" spans="2:11" ht="16.5" thickBot="1" x14ac:dyDescent="0.3">
      <c r="B516" s="267" t="s">
        <v>244</v>
      </c>
      <c r="C516" s="236" t="s">
        <v>310</v>
      </c>
      <c r="D516" s="236" t="s">
        <v>52</v>
      </c>
      <c r="E516" s="236" t="s">
        <v>304</v>
      </c>
      <c r="F516" s="304">
        <v>5.4642468326970404</v>
      </c>
      <c r="G516" s="304">
        <v>0.75637909343748644</v>
      </c>
      <c r="H516" s="304">
        <v>7.2242171684887433</v>
      </c>
      <c r="I516" s="304">
        <v>3.0660541569527563E-3</v>
      </c>
      <c r="J516" s="304">
        <v>2.9850730626421814E-3</v>
      </c>
      <c r="K516" s="304">
        <v>2.2768674360000001E-2</v>
      </c>
    </row>
    <row r="517" spans="2:11" ht="16.5" thickBot="1" x14ac:dyDescent="0.3">
      <c r="B517" s="267" t="s">
        <v>244</v>
      </c>
      <c r="C517" s="236" t="s">
        <v>348</v>
      </c>
      <c r="D517" s="236" t="s">
        <v>55</v>
      </c>
      <c r="E517" s="236" t="s">
        <v>304</v>
      </c>
      <c r="F517" s="304">
        <v>11.662113724756649</v>
      </c>
      <c r="G517" s="304">
        <v>0.79497623225845981</v>
      </c>
      <c r="H517" s="304">
        <v>14.669764014988948</v>
      </c>
      <c r="I517" s="304">
        <v>0.14741445252291596</v>
      </c>
      <c r="J517" s="304">
        <v>0.14352091931332497</v>
      </c>
      <c r="K517" s="304">
        <v>1.0947072339999999</v>
      </c>
    </row>
    <row r="518" spans="2:11" ht="16.5" thickBot="1" x14ac:dyDescent="0.3">
      <c r="B518" s="267" t="s">
        <v>244</v>
      </c>
      <c r="C518" s="236" t="s">
        <v>348</v>
      </c>
      <c r="D518" s="236" t="s">
        <v>52</v>
      </c>
      <c r="E518" s="236" t="s">
        <v>304</v>
      </c>
      <c r="F518" s="304">
        <v>11.662113724756649</v>
      </c>
      <c r="G518" s="304">
        <v>0.79497623225845981</v>
      </c>
      <c r="H518" s="304">
        <v>14.669764014988948</v>
      </c>
      <c r="I518" s="304">
        <v>2.5105755341555975E-3</v>
      </c>
      <c r="J518" s="304">
        <v>2.444265826727814E-3</v>
      </c>
      <c r="K518" s="304">
        <v>1.864366181E-2</v>
      </c>
    </row>
    <row r="519" spans="2:11" ht="16.5" thickBot="1" x14ac:dyDescent="0.3">
      <c r="B519" s="267" t="s">
        <v>244</v>
      </c>
      <c r="C519" s="236" t="s">
        <v>347</v>
      </c>
      <c r="D519" s="236" t="s">
        <v>55</v>
      </c>
      <c r="E519" s="236" t="s">
        <v>304</v>
      </c>
      <c r="F519" s="304">
        <v>5.2730417078142064</v>
      </c>
      <c r="G519" s="304">
        <v>0.75637909343748644</v>
      </c>
      <c r="H519" s="304">
        <v>6.9714270972906194</v>
      </c>
      <c r="I519" s="304">
        <v>0.9363067733371192</v>
      </c>
      <c r="J519" s="304">
        <v>0.91157689472642911</v>
      </c>
      <c r="K519" s="304">
        <v>6.9530617960000001</v>
      </c>
    </row>
    <row r="520" spans="2:11" ht="16.5" thickBot="1" x14ac:dyDescent="0.3">
      <c r="B520" s="267" t="s">
        <v>244</v>
      </c>
      <c r="C520" s="236" t="s">
        <v>347</v>
      </c>
      <c r="D520" s="236" t="s">
        <v>52</v>
      </c>
      <c r="E520" s="236" t="s">
        <v>304</v>
      </c>
      <c r="F520" s="304">
        <v>5.2730417078142064</v>
      </c>
      <c r="G520" s="304">
        <v>0.75637909343748644</v>
      </c>
      <c r="H520" s="304">
        <v>6.9714270972906194</v>
      </c>
      <c r="I520" s="304">
        <v>0</v>
      </c>
      <c r="J520" s="304">
        <v>0</v>
      </c>
      <c r="K520" s="304">
        <v>0</v>
      </c>
    </row>
    <row r="521" spans="2:11" ht="16.5" thickBot="1" x14ac:dyDescent="0.3">
      <c r="B521" s="267" t="s">
        <v>244</v>
      </c>
      <c r="C521" s="236" t="s">
        <v>357</v>
      </c>
      <c r="D521" s="236" t="s">
        <v>52</v>
      </c>
      <c r="E521" s="236" t="s">
        <v>303</v>
      </c>
      <c r="F521" s="304">
        <v>7.1862787156432715</v>
      </c>
      <c r="G521" s="304">
        <v>0.79497623225845981</v>
      </c>
      <c r="H521" s="304">
        <v>9.0396145495163616</v>
      </c>
      <c r="I521" s="304">
        <v>6.2157909165251558E-4</v>
      </c>
      <c r="J521" s="304">
        <v>6.05161849012346E-4</v>
      </c>
      <c r="K521" s="304">
        <v>4.6158779989999999E-3</v>
      </c>
    </row>
    <row r="522" spans="2:11" ht="16.5" thickBot="1" x14ac:dyDescent="0.3">
      <c r="B522" s="267" t="s">
        <v>244</v>
      </c>
      <c r="C522" s="236" t="s">
        <v>357</v>
      </c>
      <c r="D522" s="236" t="s">
        <v>76</v>
      </c>
      <c r="E522" s="236" t="s">
        <v>303</v>
      </c>
      <c r="F522" s="304">
        <v>7.1862787156432715</v>
      </c>
      <c r="G522" s="304">
        <v>0.79497623225845981</v>
      </c>
      <c r="H522" s="304">
        <v>9.0396145495163616</v>
      </c>
      <c r="I522" s="304">
        <v>3.6497502794197757E-2</v>
      </c>
      <c r="J522" s="304">
        <v>3.5533525132819835E-2</v>
      </c>
      <c r="K522" s="304">
        <v>0.27103231500000002</v>
      </c>
    </row>
    <row r="523" spans="2:11" ht="16.5" thickBot="1" x14ac:dyDescent="0.3">
      <c r="B523" s="267" t="s">
        <v>244</v>
      </c>
      <c r="C523" s="236" t="s">
        <v>354</v>
      </c>
      <c r="D523" s="236" t="s">
        <v>52</v>
      </c>
      <c r="E523" s="236" t="s">
        <v>303</v>
      </c>
      <c r="F523" s="304">
        <v>5.8895369470584917</v>
      </c>
      <c r="G523" s="304">
        <v>1.0382809669404509</v>
      </c>
      <c r="H523" s="304">
        <v>5.6723922855038502</v>
      </c>
      <c r="I523" s="304">
        <v>0</v>
      </c>
      <c r="J523" s="304">
        <v>0</v>
      </c>
      <c r="K523" s="304">
        <v>1.1958568949999998E-3</v>
      </c>
    </row>
    <row r="524" spans="2:11" ht="16.5" thickBot="1" x14ac:dyDescent="0.3">
      <c r="B524" s="267" t="s">
        <v>244</v>
      </c>
      <c r="C524" s="236" t="s">
        <v>354</v>
      </c>
      <c r="D524" s="236" t="s">
        <v>76</v>
      </c>
      <c r="E524" s="236" t="s">
        <v>303</v>
      </c>
      <c r="F524" s="304">
        <v>5.8895369470584917</v>
      </c>
      <c r="G524" s="304">
        <v>1.0382809669404509</v>
      </c>
      <c r="H524" s="304">
        <v>5.6723922855038502</v>
      </c>
      <c r="I524" s="304">
        <v>0</v>
      </c>
      <c r="J524" s="304">
        <v>0</v>
      </c>
      <c r="K524" s="304">
        <v>7.0217597270000001E-2</v>
      </c>
    </row>
    <row r="525" spans="2:11" ht="16.5" thickBot="1" x14ac:dyDescent="0.3">
      <c r="B525" s="267" t="s">
        <v>244</v>
      </c>
      <c r="C525" s="236" t="s">
        <v>349</v>
      </c>
      <c r="D525" s="236" t="s">
        <v>55</v>
      </c>
      <c r="E525" s="236" t="s">
        <v>303</v>
      </c>
      <c r="F525" s="304">
        <v>7.174963351926742</v>
      </c>
      <c r="G525" s="304">
        <v>0.79497623225845981</v>
      </c>
      <c r="H525" s="304">
        <v>9.0253809620738998</v>
      </c>
      <c r="I525" s="304">
        <v>4.6048422045276505E-3</v>
      </c>
      <c r="J525" s="304">
        <v>4.4832184034592484E-3</v>
      </c>
      <c r="K525" s="304">
        <v>3.4195792789999999E-2</v>
      </c>
    </row>
    <row r="526" spans="2:11" ht="16.5" thickBot="1" x14ac:dyDescent="0.3">
      <c r="B526" s="267" t="s">
        <v>244</v>
      </c>
      <c r="C526" s="236" t="s">
        <v>349</v>
      </c>
      <c r="D526" s="236" t="s">
        <v>52</v>
      </c>
      <c r="E526" s="236" t="s">
        <v>303</v>
      </c>
      <c r="F526" s="304">
        <v>7.174963351926742</v>
      </c>
      <c r="G526" s="304">
        <v>0.79497623225845981</v>
      </c>
      <c r="H526" s="304">
        <v>9.0253809620738998</v>
      </c>
      <c r="I526" s="304">
        <v>1.281857312122E-5</v>
      </c>
      <c r="J526" s="304">
        <v>1.2480006994949026E-5</v>
      </c>
      <c r="K526" s="304">
        <v>9.5191377000000002E-5</v>
      </c>
    </row>
    <row r="527" spans="2:11" ht="16.5" thickBot="1" x14ac:dyDescent="0.3">
      <c r="B527" s="267" t="s">
        <v>244</v>
      </c>
      <c r="C527" s="236" t="s">
        <v>348</v>
      </c>
      <c r="D527" s="236" t="s">
        <v>55</v>
      </c>
      <c r="E527" s="236" t="s">
        <v>303</v>
      </c>
      <c r="F527" s="304">
        <v>11.662113724756649</v>
      </c>
      <c r="G527" s="304">
        <v>0.79497623225845981</v>
      </c>
      <c r="H527" s="304">
        <v>14.669764014988948</v>
      </c>
      <c r="I527" s="304">
        <v>1.6593249758843423E-2</v>
      </c>
      <c r="J527" s="304">
        <v>1.6154986292233522E-2</v>
      </c>
      <c r="K527" s="304">
        <v>0.123222318</v>
      </c>
    </row>
    <row r="528" spans="2:11" ht="16.5" thickBot="1" x14ac:dyDescent="0.3">
      <c r="B528" s="267" t="s">
        <v>244</v>
      </c>
      <c r="C528" s="236" t="s">
        <v>348</v>
      </c>
      <c r="D528" s="236" t="s">
        <v>52</v>
      </c>
      <c r="E528" s="236" t="s">
        <v>303</v>
      </c>
      <c r="F528" s="304">
        <v>11.662113724756649</v>
      </c>
      <c r="G528" s="304">
        <v>0.79497623225845981</v>
      </c>
      <c r="H528" s="304">
        <v>14.669764014988948</v>
      </c>
      <c r="I528" s="304">
        <v>2.8259513184505502E-4</v>
      </c>
      <c r="J528" s="304">
        <v>2.7513118572663483E-4</v>
      </c>
      <c r="K528" s="304">
        <v>2.0985658450000002E-3</v>
      </c>
    </row>
    <row r="529" spans="2:11" ht="16.5" thickBot="1" x14ac:dyDescent="0.3">
      <c r="B529" s="267" t="s">
        <v>244</v>
      </c>
      <c r="C529" s="236" t="s">
        <v>347</v>
      </c>
      <c r="D529" s="236" t="s">
        <v>55</v>
      </c>
      <c r="E529" s="236" t="s">
        <v>303</v>
      </c>
      <c r="F529" s="304">
        <v>7.6819207067506445</v>
      </c>
      <c r="G529" s="304">
        <v>0.75637909343748644</v>
      </c>
      <c r="H529" s="304">
        <v>10.156177997780082</v>
      </c>
      <c r="I529" s="304">
        <v>2.7220153320098497E-2</v>
      </c>
      <c r="J529" s="304">
        <v>2.6501210440970101E-2</v>
      </c>
      <c r="K529" s="304">
        <v>0.20213824520000001</v>
      </c>
    </row>
    <row r="530" spans="2:11" ht="16.5" thickBot="1" x14ac:dyDescent="0.3">
      <c r="B530" s="267" t="s">
        <v>244</v>
      </c>
      <c r="C530" s="236" t="s">
        <v>347</v>
      </c>
      <c r="D530" s="236" t="s">
        <v>52</v>
      </c>
      <c r="E530" s="236" t="s">
        <v>303</v>
      </c>
      <c r="F530" s="304">
        <v>7.6819207067506445</v>
      </c>
      <c r="G530" s="304">
        <v>0.75637909343748644</v>
      </c>
      <c r="H530" s="304">
        <v>10.156177997780082</v>
      </c>
      <c r="I530" s="304">
        <v>4.6357905890458378E-4</v>
      </c>
      <c r="J530" s="304">
        <v>4.5133493744820664E-4</v>
      </c>
      <c r="K530" s="304">
        <v>3.442561707E-3</v>
      </c>
    </row>
    <row r="531" spans="2:11" ht="16.5" thickBot="1" x14ac:dyDescent="0.3">
      <c r="B531" s="267" t="s">
        <v>244</v>
      </c>
      <c r="C531" s="236" t="s">
        <v>308</v>
      </c>
      <c r="D531" s="236" t="s">
        <v>55</v>
      </c>
      <c r="E531" s="236" t="s">
        <v>303</v>
      </c>
      <c r="F531" s="304">
        <v>11.229689625063815</v>
      </c>
      <c r="G531" s="304">
        <v>0.79135636373274809</v>
      </c>
      <c r="H531" s="304">
        <v>14.190433210260043</v>
      </c>
      <c r="I531" s="304">
        <v>5.7261037936723758E-3</v>
      </c>
      <c r="J531" s="304">
        <v>5.5849173527342906E-3</v>
      </c>
      <c r="K531" s="304">
        <v>4.1592304369999999E-2</v>
      </c>
    </row>
    <row r="532" spans="2:11" ht="16.5" thickBot="1" x14ac:dyDescent="0.3">
      <c r="B532" s="267" t="s">
        <v>244</v>
      </c>
      <c r="C532" s="236" t="s">
        <v>308</v>
      </c>
      <c r="D532" s="236" t="s">
        <v>52</v>
      </c>
      <c r="E532" s="236" t="s">
        <v>303</v>
      </c>
      <c r="F532" s="304">
        <v>11.229689625063815</v>
      </c>
      <c r="G532" s="304">
        <v>0.79135636373274809</v>
      </c>
      <c r="H532" s="304">
        <v>14.190433210260043</v>
      </c>
      <c r="I532" s="304">
        <v>9.7519721727885435E-5</v>
      </c>
      <c r="J532" s="304">
        <v>9.5115213718923486E-5</v>
      </c>
      <c r="K532" s="304">
        <v>7.083472627E-4</v>
      </c>
    </row>
    <row r="533" spans="2:11" ht="16.5" thickBot="1" x14ac:dyDescent="0.3">
      <c r="B533" s="267" t="s">
        <v>244</v>
      </c>
      <c r="C533" s="236" t="s">
        <v>309</v>
      </c>
      <c r="D533" s="236" t="s">
        <v>55</v>
      </c>
      <c r="E533" s="236" t="s">
        <v>303</v>
      </c>
      <c r="F533" s="304">
        <v>2.2345570780829287</v>
      </c>
      <c r="G533" s="304">
        <v>0.73510970873513748</v>
      </c>
      <c r="H533" s="304">
        <v>3.0397599862037019</v>
      </c>
      <c r="I533" s="304">
        <v>5.0453724820377119E-2</v>
      </c>
      <c r="J533" s="304">
        <v>4.9209705833622067E-2</v>
      </c>
      <c r="K533" s="304">
        <v>0.36647723389999998</v>
      </c>
    </row>
    <row r="534" spans="2:11" ht="16.5" thickBot="1" x14ac:dyDescent="0.3">
      <c r="B534" s="267" t="s">
        <v>244</v>
      </c>
      <c r="C534" s="236" t="s">
        <v>309</v>
      </c>
      <c r="D534" s="236" t="s">
        <v>52</v>
      </c>
      <c r="E534" s="236" t="s">
        <v>303</v>
      </c>
      <c r="F534" s="304">
        <v>2.2345570780829287</v>
      </c>
      <c r="G534" s="304">
        <v>0.73510970873513748</v>
      </c>
      <c r="H534" s="304">
        <v>3.0397599862037019</v>
      </c>
      <c r="I534" s="304">
        <v>8.5926373149740993E-4</v>
      </c>
      <c r="J534" s="304">
        <v>8.380771808429565E-4</v>
      </c>
      <c r="K534" s="304">
        <v>6.2413745789999999E-3</v>
      </c>
    </row>
    <row r="535" spans="2:11" ht="16.5" thickBot="1" x14ac:dyDescent="0.3">
      <c r="B535" s="267" t="s">
        <v>244</v>
      </c>
      <c r="C535" s="236" t="s">
        <v>354</v>
      </c>
      <c r="D535" s="236" t="s">
        <v>52</v>
      </c>
      <c r="E535" s="236" t="s">
        <v>302</v>
      </c>
      <c r="F535" s="304">
        <v>5.8895369470584917</v>
      </c>
      <c r="G535" s="304">
        <v>1.0382809669404509</v>
      </c>
      <c r="H535" s="304">
        <v>5.6723922855038502</v>
      </c>
      <c r="I535" s="304">
        <v>0</v>
      </c>
      <c r="J535" s="304">
        <v>0</v>
      </c>
      <c r="K535" s="304">
        <v>2.4165231109999998E-3</v>
      </c>
    </row>
    <row r="536" spans="2:11" ht="16.5" thickBot="1" x14ac:dyDescent="0.3">
      <c r="B536" s="267" t="s">
        <v>244</v>
      </c>
      <c r="C536" s="236" t="s">
        <v>354</v>
      </c>
      <c r="D536" s="236" t="s">
        <v>76</v>
      </c>
      <c r="E536" s="236" t="s">
        <v>302</v>
      </c>
      <c r="F536" s="304">
        <v>5.8895369470584917</v>
      </c>
      <c r="G536" s="304">
        <v>1.0382809669404509</v>
      </c>
      <c r="H536" s="304">
        <v>5.6723922855038502</v>
      </c>
      <c r="I536" s="304">
        <v>0</v>
      </c>
      <c r="J536" s="304">
        <v>0</v>
      </c>
      <c r="K536" s="304">
        <v>0.14189193310000001</v>
      </c>
    </row>
    <row r="537" spans="2:11" ht="16.5" thickBot="1" x14ac:dyDescent="0.3">
      <c r="B537" s="267" t="s">
        <v>244</v>
      </c>
      <c r="C537" s="236" t="s">
        <v>349</v>
      </c>
      <c r="D537" s="236" t="s">
        <v>55</v>
      </c>
      <c r="E537" s="236" t="s">
        <v>302</v>
      </c>
      <c r="F537" s="304">
        <v>11.662113724756649</v>
      </c>
      <c r="G537" s="304">
        <v>0.79497623225845981</v>
      </c>
      <c r="H537" s="304">
        <v>14.669764014988948</v>
      </c>
      <c r="I537" s="304">
        <v>1.166516442431346E-2</v>
      </c>
      <c r="J537" s="304">
        <v>1.1357062306074115E-2</v>
      </c>
      <c r="K537" s="304">
        <v>8.6626105260000003E-2</v>
      </c>
    </row>
    <row r="538" spans="2:11" ht="16.5" thickBot="1" x14ac:dyDescent="0.3">
      <c r="B538" s="267" t="s">
        <v>244</v>
      </c>
      <c r="C538" s="236" t="s">
        <v>349</v>
      </c>
      <c r="D538" s="236" t="s">
        <v>52</v>
      </c>
      <c r="E538" s="236" t="s">
        <v>302</v>
      </c>
      <c r="F538" s="304">
        <v>11.662113724756649</v>
      </c>
      <c r="G538" s="304">
        <v>0.79497623225845981</v>
      </c>
      <c r="H538" s="304">
        <v>14.669764014988948</v>
      </c>
      <c r="I538" s="304">
        <v>1.9866625351112996E-4</v>
      </c>
      <c r="J538" s="304">
        <v>1.9341904984532685E-4</v>
      </c>
      <c r="K538" s="304">
        <v>1.4753057190000001E-3</v>
      </c>
    </row>
    <row r="539" spans="2:11" ht="16.5" thickBot="1" x14ac:dyDescent="0.3">
      <c r="B539" s="267" t="s">
        <v>244</v>
      </c>
      <c r="C539" s="236" t="s">
        <v>310</v>
      </c>
      <c r="D539" s="236" t="s">
        <v>55</v>
      </c>
      <c r="E539" s="236" t="s">
        <v>302</v>
      </c>
      <c r="F539" s="304">
        <v>7.1844602395041095</v>
      </c>
      <c r="G539" s="304">
        <v>0.75637909343748644</v>
      </c>
      <c r="H539" s="304">
        <v>9.4984913013039201</v>
      </c>
      <c r="I539" s="304">
        <v>0.17850702296285162</v>
      </c>
      <c r="J539" s="304">
        <v>0.17379226799713315</v>
      </c>
      <c r="K539" s="304">
        <v>1.3256022460000001</v>
      </c>
    </row>
    <row r="540" spans="2:11" ht="16.5" thickBot="1" x14ac:dyDescent="0.3">
      <c r="B540" s="267" t="s">
        <v>244</v>
      </c>
      <c r="C540" s="236" t="s">
        <v>310</v>
      </c>
      <c r="D540" s="236" t="s">
        <v>52</v>
      </c>
      <c r="E540" s="236" t="s">
        <v>302</v>
      </c>
      <c r="F540" s="304">
        <v>7.1844602395041095</v>
      </c>
      <c r="G540" s="304">
        <v>0.75637909343748644</v>
      </c>
      <c r="H540" s="304">
        <v>9.4984913013039201</v>
      </c>
      <c r="I540" s="304">
        <v>1.1639467999458007E-3</v>
      </c>
      <c r="J540" s="304">
        <v>1.1332044579147056E-3</v>
      </c>
      <c r="K540" s="304">
        <v>8.6435282299999992E-3</v>
      </c>
    </row>
    <row r="541" spans="2:11" ht="16.5" thickBot="1" x14ac:dyDescent="0.3">
      <c r="B541" s="267" t="s">
        <v>244</v>
      </c>
      <c r="C541" s="236" t="s">
        <v>348</v>
      </c>
      <c r="D541" s="236" t="s">
        <v>55</v>
      </c>
      <c r="E541" s="236" t="s">
        <v>302</v>
      </c>
      <c r="F541" s="304">
        <v>11.662113724756649</v>
      </c>
      <c r="G541" s="304">
        <v>0.79497623225845981</v>
      </c>
      <c r="H541" s="304">
        <v>14.669764014988948</v>
      </c>
      <c r="I541" s="304">
        <v>1.1301349776237911E-2</v>
      </c>
      <c r="J541" s="304">
        <v>1.1002856786480712E-2</v>
      </c>
      <c r="K541" s="304">
        <v>8.3924399149999995E-2</v>
      </c>
    </row>
    <row r="542" spans="2:11" ht="16.5" thickBot="1" x14ac:dyDescent="0.3">
      <c r="B542" s="267" t="s">
        <v>244</v>
      </c>
      <c r="C542" s="236" t="s">
        <v>348</v>
      </c>
      <c r="D542" s="236" t="s">
        <v>52</v>
      </c>
      <c r="E542" s="236" t="s">
        <v>302</v>
      </c>
      <c r="F542" s="304">
        <v>11.662113724756649</v>
      </c>
      <c r="G542" s="304">
        <v>0.79497623225845981</v>
      </c>
      <c r="H542" s="304">
        <v>14.669764014988948</v>
      </c>
      <c r="I542" s="304">
        <v>1.9247022545256919E-4</v>
      </c>
      <c r="J542" s="304">
        <v>1.873866722335214E-4</v>
      </c>
      <c r="K542" s="304">
        <v>1.4292936990000001E-3</v>
      </c>
    </row>
    <row r="543" spans="2:11" ht="16.5" thickBot="1" x14ac:dyDescent="0.3">
      <c r="B543" s="267" t="s">
        <v>244</v>
      </c>
      <c r="C543" s="236" t="s">
        <v>375</v>
      </c>
      <c r="D543" s="236" t="s">
        <v>52</v>
      </c>
      <c r="E543" s="236" t="s">
        <v>302</v>
      </c>
      <c r="F543" s="304">
        <v>5.6559029901875366</v>
      </c>
      <c r="G543" s="304">
        <v>0.75259745035047798</v>
      </c>
      <c r="H543" s="304">
        <v>7.5151769216778934</v>
      </c>
      <c r="I543" s="304">
        <v>9.8777181990366398E-4</v>
      </c>
      <c r="J543" s="304">
        <v>9.6341669244941772E-4</v>
      </c>
      <c r="K543" s="304">
        <v>7.1748098990000002E-3</v>
      </c>
    </row>
    <row r="544" spans="2:11" ht="16.5" thickBot="1" x14ac:dyDescent="0.3">
      <c r="B544" s="267" t="s">
        <v>244</v>
      </c>
      <c r="C544" s="236" t="s">
        <v>375</v>
      </c>
      <c r="D544" s="236" t="s">
        <v>76</v>
      </c>
      <c r="E544" s="236" t="s">
        <v>302</v>
      </c>
      <c r="F544" s="304">
        <v>5.6559029901875366</v>
      </c>
      <c r="G544" s="304">
        <v>0.75259745035047798</v>
      </c>
      <c r="H544" s="304">
        <v>7.5151769216778934</v>
      </c>
      <c r="I544" s="304">
        <v>5.7999384623725087E-2</v>
      </c>
      <c r="J544" s="304">
        <v>5.6569315070904229E-2</v>
      </c>
      <c r="K544" s="304">
        <v>0.4212861215</v>
      </c>
    </row>
    <row r="545" spans="2:11" ht="16.5" thickBot="1" x14ac:dyDescent="0.3">
      <c r="B545" s="267" t="s">
        <v>244</v>
      </c>
      <c r="C545" s="236" t="s">
        <v>354</v>
      </c>
      <c r="D545" s="236" t="s">
        <v>52</v>
      </c>
      <c r="E545" s="236" t="s">
        <v>301</v>
      </c>
      <c r="F545" s="304">
        <v>5.8895369470584917</v>
      </c>
      <c r="G545" s="304">
        <v>1.0382809669404509</v>
      </c>
      <c r="H545" s="304">
        <v>5.6723922855038502</v>
      </c>
      <c r="I545" s="304">
        <v>0</v>
      </c>
      <c r="J545" s="304">
        <v>0</v>
      </c>
      <c r="K545" s="304">
        <v>2.9224873670000004E-3</v>
      </c>
    </row>
    <row r="546" spans="2:11" ht="16.5" thickBot="1" x14ac:dyDescent="0.3">
      <c r="B546" s="267" t="s">
        <v>244</v>
      </c>
      <c r="C546" s="236" t="s">
        <v>354</v>
      </c>
      <c r="D546" s="236" t="s">
        <v>76</v>
      </c>
      <c r="E546" s="236" t="s">
        <v>301</v>
      </c>
      <c r="F546" s="304">
        <v>5.8895369470584917</v>
      </c>
      <c r="G546" s="304">
        <v>1.0382809669404509</v>
      </c>
      <c r="H546" s="304">
        <v>5.6723922855038502</v>
      </c>
      <c r="I546" s="304">
        <v>0</v>
      </c>
      <c r="J546" s="304">
        <v>0</v>
      </c>
      <c r="K546" s="304">
        <v>0.17160083449999999</v>
      </c>
    </row>
    <row r="547" spans="2:11" ht="16.5" thickBot="1" x14ac:dyDescent="0.3">
      <c r="B547" s="267" t="s">
        <v>244</v>
      </c>
      <c r="C547" s="236" t="s">
        <v>359</v>
      </c>
      <c r="D547" s="236" t="s">
        <v>52</v>
      </c>
      <c r="E547" s="236" t="s">
        <v>301</v>
      </c>
      <c r="F547" s="304">
        <v>7.7683871292433979</v>
      </c>
      <c r="G547" s="304">
        <v>0.75637909343748644</v>
      </c>
      <c r="H547" s="304">
        <v>10.270494249039478</v>
      </c>
      <c r="I547" s="304">
        <v>3.4159065819285828E-3</v>
      </c>
      <c r="J547" s="304">
        <v>3.3256851315213928E-3</v>
      </c>
      <c r="K547" s="304">
        <v>2.5366696290000001E-2</v>
      </c>
    </row>
    <row r="548" spans="2:11" ht="16.5" thickBot="1" x14ac:dyDescent="0.3">
      <c r="B548" s="267" t="s">
        <v>244</v>
      </c>
      <c r="C548" s="236" t="s">
        <v>359</v>
      </c>
      <c r="D548" s="236" t="s">
        <v>76</v>
      </c>
      <c r="E548" s="236" t="s">
        <v>301</v>
      </c>
      <c r="F548" s="304">
        <v>7.7683871292433979</v>
      </c>
      <c r="G548" s="304">
        <v>0.75637909343748644</v>
      </c>
      <c r="H548" s="304">
        <v>10.270494249039478</v>
      </c>
      <c r="I548" s="304">
        <v>0.23644919712370471</v>
      </c>
      <c r="J548" s="304">
        <v>0.23020406453577782</v>
      </c>
      <c r="K548" s="304">
        <v>1.755883783</v>
      </c>
    </row>
    <row r="549" spans="2:11" ht="16.5" thickBot="1" x14ac:dyDescent="0.3">
      <c r="B549" s="267" t="s">
        <v>244</v>
      </c>
      <c r="C549" s="236" t="s">
        <v>310</v>
      </c>
      <c r="D549" s="236" t="s">
        <v>55</v>
      </c>
      <c r="E549" s="236" t="s">
        <v>301</v>
      </c>
      <c r="F549" s="304">
        <v>6.4737052802543147</v>
      </c>
      <c r="G549" s="304">
        <v>0.75637909343748644</v>
      </c>
      <c r="H549" s="304">
        <v>8.5588104383392203</v>
      </c>
      <c r="I549" s="304">
        <v>0.39232783181991815</v>
      </c>
      <c r="J549" s="304">
        <v>0.38196560874005964</v>
      </c>
      <c r="K549" s="304">
        <v>2.9134464649999998</v>
      </c>
    </row>
    <row r="550" spans="2:11" ht="16.5" thickBot="1" x14ac:dyDescent="0.3">
      <c r="B550" s="267" t="s">
        <v>244</v>
      </c>
      <c r="C550" s="236" t="s">
        <v>310</v>
      </c>
      <c r="D550" s="236" t="s">
        <v>52</v>
      </c>
      <c r="E550" s="236" t="s">
        <v>301</v>
      </c>
      <c r="F550" s="304">
        <v>6.4737052802543147</v>
      </c>
      <c r="G550" s="304">
        <v>0.75637909343748644</v>
      </c>
      <c r="H550" s="304">
        <v>8.5588104383392203</v>
      </c>
      <c r="I550" s="304">
        <v>0</v>
      </c>
      <c r="J550" s="304">
        <v>0</v>
      </c>
      <c r="K550" s="304">
        <v>0</v>
      </c>
    </row>
    <row r="551" spans="2:11" ht="16.5" thickBot="1" x14ac:dyDescent="0.3">
      <c r="B551" s="267" t="s">
        <v>244</v>
      </c>
      <c r="C551" s="236" t="s">
        <v>348</v>
      </c>
      <c r="D551" s="236" t="s">
        <v>55</v>
      </c>
      <c r="E551" s="236" t="s">
        <v>301</v>
      </c>
      <c r="F551" s="304">
        <v>11.662113724756649</v>
      </c>
      <c r="G551" s="304">
        <v>0.79497623225845981</v>
      </c>
      <c r="H551" s="304">
        <v>14.669764014988948</v>
      </c>
      <c r="I551" s="304">
        <v>6.6836170851313784E-2</v>
      </c>
      <c r="J551" s="304">
        <v>6.5070883619581646E-2</v>
      </c>
      <c r="K551" s="304">
        <v>0.49632880949999997</v>
      </c>
    </row>
    <row r="552" spans="2:11" ht="16.5" thickBot="1" x14ac:dyDescent="0.3">
      <c r="B552" s="267" t="s">
        <v>244</v>
      </c>
      <c r="C552" s="236" t="s">
        <v>348</v>
      </c>
      <c r="D552" s="236" t="s">
        <v>52</v>
      </c>
      <c r="E552" s="236" t="s">
        <v>301</v>
      </c>
      <c r="F552" s="304">
        <v>11.662113724756649</v>
      </c>
      <c r="G552" s="304">
        <v>0.79497623225845981</v>
      </c>
      <c r="H552" s="304">
        <v>14.669764014988948</v>
      </c>
      <c r="I552" s="304">
        <v>1.1382687091956564E-3</v>
      </c>
      <c r="J552" s="304">
        <v>1.1082045808497429E-3</v>
      </c>
      <c r="K552" s="304">
        <v>8.4528414200000009E-3</v>
      </c>
    </row>
    <row r="553" spans="2:11" ht="16.5" thickBot="1" x14ac:dyDescent="0.3">
      <c r="B553" s="267" t="s">
        <v>244</v>
      </c>
      <c r="C553" s="236" t="s">
        <v>373</v>
      </c>
      <c r="D553" s="236" t="s">
        <v>52</v>
      </c>
      <c r="E553" s="236" t="s">
        <v>301</v>
      </c>
      <c r="F553" s="304">
        <v>5.830723396055757</v>
      </c>
      <c r="G553" s="304">
        <v>0.75259745035047798</v>
      </c>
      <c r="H553" s="304">
        <v>7.7474663159441217</v>
      </c>
      <c r="I553" s="304">
        <v>4.9046913714346639E-4</v>
      </c>
      <c r="J553" s="304">
        <v>4.7837581953022625E-4</v>
      </c>
      <c r="K553" s="304">
        <v>3.5625867729999999E-3</v>
      </c>
    </row>
    <row r="554" spans="2:11" ht="16.5" thickBot="1" x14ac:dyDescent="0.3">
      <c r="B554" s="267" t="s">
        <v>244</v>
      </c>
      <c r="C554" s="236" t="s">
        <v>373</v>
      </c>
      <c r="D554" s="236" t="s">
        <v>76</v>
      </c>
      <c r="E554" s="236" t="s">
        <v>301</v>
      </c>
      <c r="F554" s="304">
        <v>5.830723396055757</v>
      </c>
      <c r="G554" s="304">
        <v>0.75259745035047798</v>
      </c>
      <c r="H554" s="304">
        <v>7.7474663159441217</v>
      </c>
      <c r="I554" s="304">
        <v>2.879906830261058E-2</v>
      </c>
      <c r="J554" s="304">
        <v>2.8088980238808525E-2</v>
      </c>
      <c r="K554" s="304">
        <v>0.209185802</v>
      </c>
    </row>
    <row r="555" spans="2:11" ht="16.5" thickBot="1" x14ac:dyDescent="0.3">
      <c r="B555" s="267" t="s">
        <v>244</v>
      </c>
      <c r="C555" s="236" t="s">
        <v>357</v>
      </c>
      <c r="D555" s="236" t="s">
        <v>52</v>
      </c>
      <c r="E555" s="236" t="s">
        <v>300</v>
      </c>
      <c r="F555" s="304">
        <v>7.540400058706787</v>
      </c>
      <c r="G555" s="304">
        <v>0.79497623225845981</v>
      </c>
      <c r="H555" s="304">
        <v>9.4850635185471557</v>
      </c>
      <c r="I555" s="304">
        <v>3.3539435125121198E-3</v>
      </c>
      <c r="J555" s="304">
        <v>3.2653586402315127E-3</v>
      </c>
      <c r="K555" s="304">
        <v>2.4906555380000001E-2</v>
      </c>
    </row>
    <row r="556" spans="2:11" ht="16.5" thickBot="1" x14ac:dyDescent="0.3">
      <c r="B556" s="267" t="s">
        <v>244</v>
      </c>
      <c r="C556" s="236" t="s">
        <v>357</v>
      </c>
      <c r="D556" s="236" t="s">
        <v>76</v>
      </c>
      <c r="E556" s="236" t="s">
        <v>300</v>
      </c>
      <c r="F556" s="304">
        <v>7.540400058706787</v>
      </c>
      <c r="G556" s="304">
        <v>0.79497623225845981</v>
      </c>
      <c r="H556" s="304">
        <v>9.4850635185471557</v>
      </c>
      <c r="I556" s="304">
        <v>0.19693481615624456</v>
      </c>
      <c r="J556" s="304">
        <v>0.19173334348035589</v>
      </c>
      <c r="K556" s="304">
        <v>1.4624479770000001</v>
      </c>
    </row>
    <row r="557" spans="2:11" ht="16.5" thickBot="1" x14ac:dyDescent="0.3">
      <c r="B557" s="267" t="s">
        <v>244</v>
      </c>
      <c r="C557" s="236" t="s">
        <v>355</v>
      </c>
      <c r="D557" s="236" t="s">
        <v>55</v>
      </c>
      <c r="E557" s="236" t="s">
        <v>300</v>
      </c>
      <c r="F557" s="304">
        <v>4.8215927260369371</v>
      </c>
      <c r="G557" s="304">
        <v>0.75751165195191972</v>
      </c>
      <c r="H557" s="304">
        <v>6.3650410044688925</v>
      </c>
      <c r="I557" s="304">
        <v>3.0778217052433736</v>
      </c>
      <c r="J557" s="304">
        <v>3.0075124391401604</v>
      </c>
      <c r="K557" s="304">
        <v>22.525156805400002</v>
      </c>
    </row>
    <row r="558" spans="2:11" ht="16.5" thickBot="1" x14ac:dyDescent="0.3">
      <c r="B558" s="267" t="s">
        <v>244</v>
      </c>
      <c r="C558" s="236" t="s">
        <v>355</v>
      </c>
      <c r="D558" s="236" t="s">
        <v>52</v>
      </c>
      <c r="E558" s="236" t="s">
        <v>300</v>
      </c>
      <c r="F558" s="304">
        <v>4.8215927260369371</v>
      </c>
      <c r="G558" s="304">
        <v>0.75751165195191972</v>
      </c>
      <c r="H558" s="304">
        <v>6.3650410044688925</v>
      </c>
      <c r="I558" s="304">
        <v>4.0724414844245028E-2</v>
      </c>
      <c r="J558" s="304">
        <v>3.9835837606718966E-2</v>
      </c>
      <c r="K558" s="304">
        <v>0.29678604330999997</v>
      </c>
    </row>
    <row r="559" spans="2:11" ht="16.5" thickBot="1" x14ac:dyDescent="0.3">
      <c r="B559" s="267" t="s">
        <v>244</v>
      </c>
      <c r="C559" s="236" t="s">
        <v>354</v>
      </c>
      <c r="D559" s="236" t="s">
        <v>52</v>
      </c>
      <c r="E559" s="236" t="s">
        <v>300</v>
      </c>
      <c r="F559" s="304">
        <v>5.8895369470584917</v>
      </c>
      <c r="G559" s="304">
        <v>1.0382809669404509</v>
      </c>
      <c r="H559" s="304">
        <v>5.6723922855038502</v>
      </c>
      <c r="I559" s="304">
        <v>0</v>
      </c>
      <c r="J559" s="304">
        <v>0</v>
      </c>
      <c r="K559" s="304">
        <v>6.3525461999999998E-3</v>
      </c>
    </row>
    <row r="560" spans="2:11" ht="16.5" thickBot="1" x14ac:dyDescent="0.3">
      <c r="B560" s="267" t="s">
        <v>244</v>
      </c>
      <c r="C560" s="236" t="s">
        <v>354</v>
      </c>
      <c r="D560" s="236" t="s">
        <v>76</v>
      </c>
      <c r="E560" s="236" t="s">
        <v>300</v>
      </c>
      <c r="F560" s="304">
        <v>5.8895369470584917</v>
      </c>
      <c r="G560" s="304">
        <v>1.0382809669404509</v>
      </c>
      <c r="H560" s="304">
        <v>5.6723922855038502</v>
      </c>
      <c r="I560" s="304">
        <v>0</v>
      </c>
      <c r="J560" s="304">
        <v>0</v>
      </c>
      <c r="K560" s="304">
        <v>0.3730049412</v>
      </c>
    </row>
    <row r="561" spans="2:11" ht="16.5" thickBot="1" x14ac:dyDescent="0.3">
      <c r="B561" s="267" t="s">
        <v>244</v>
      </c>
      <c r="C561" s="236" t="s">
        <v>353</v>
      </c>
      <c r="D561" s="236" t="s">
        <v>55</v>
      </c>
      <c r="E561" s="236" t="s">
        <v>300</v>
      </c>
      <c r="F561" s="304">
        <v>12.725477246213474</v>
      </c>
      <c r="G561" s="304">
        <v>0.78531592915685033</v>
      </c>
      <c r="H561" s="304">
        <v>16.204277506348436</v>
      </c>
      <c r="I561" s="304">
        <v>0.26649129623626933</v>
      </c>
      <c r="J561" s="304">
        <v>0.26002582502676369</v>
      </c>
      <c r="K561" s="304">
        <v>1.87072251</v>
      </c>
    </row>
    <row r="562" spans="2:11" ht="16.5" thickBot="1" x14ac:dyDescent="0.3">
      <c r="B562" s="267" t="s">
        <v>244</v>
      </c>
      <c r="C562" s="236" t="s">
        <v>353</v>
      </c>
      <c r="D562" s="236" t="s">
        <v>52</v>
      </c>
      <c r="E562" s="236" t="s">
        <v>300</v>
      </c>
      <c r="F562" s="304">
        <v>12.725477246213474</v>
      </c>
      <c r="G562" s="304">
        <v>0.78531592915685033</v>
      </c>
      <c r="H562" s="304">
        <v>16.204277506348436</v>
      </c>
      <c r="I562" s="304">
        <v>4.5385411179991583E-3</v>
      </c>
      <c r="J562" s="304">
        <v>4.4284294282516444E-3</v>
      </c>
      <c r="K562" s="304">
        <v>3.1859768599999998E-2</v>
      </c>
    </row>
    <row r="563" spans="2:11" ht="16.5" thickBot="1" x14ac:dyDescent="0.3">
      <c r="B563" s="267" t="s">
        <v>244</v>
      </c>
      <c r="C563" s="236" t="s">
        <v>310</v>
      </c>
      <c r="D563" s="236" t="s">
        <v>55</v>
      </c>
      <c r="E563" s="236" t="s">
        <v>300</v>
      </c>
      <c r="F563" s="304">
        <v>6.2871870669630203</v>
      </c>
      <c r="G563" s="304">
        <v>0.75637909343748644</v>
      </c>
      <c r="H563" s="304">
        <v>8.3122168784304815</v>
      </c>
      <c r="I563" s="304">
        <v>0.25189139552740197</v>
      </c>
      <c r="J563" s="304">
        <v>0.24523840121842341</v>
      </c>
      <c r="K563" s="304">
        <v>1.8705583349999999</v>
      </c>
    </row>
    <row r="564" spans="2:11" ht="16.5" thickBot="1" x14ac:dyDescent="0.3">
      <c r="B564" s="267" t="s">
        <v>244</v>
      </c>
      <c r="C564" s="236" t="s">
        <v>310</v>
      </c>
      <c r="D564" s="236" t="s">
        <v>52</v>
      </c>
      <c r="E564" s="236" t="s">
        <v>300</v>
      </c>
      <c r="F564" s="304">
        <v>6.2871870669630203</v>
      </c>
      <c r="G564" s="304">
        <v>0.75637909343748644</v>
      </c>
      <c r="H564" s="304">
        <v>8.3122168784304815</v>
      </c>
      <c r="I564" s="304">
        <v>4.2898940930327992E-3</v>
      </c>
      <c r="J564" s="304">
        <v>4.1765887499609945E-3</v>
      </c>
      <c r="K564" s="304">
        <v>3.1856972070000003E-2</v>
      </c>
    </row>
    <row r="565" spans="2:11" ht="16.5" thickBot="1" x14ac:dyDescent="0.3">
      <c r="B565" s="267" t="s">
        <v>244</v>
      </c>
      <c r="C565" s="236" t="s">
        <v>348</v>
      </c>
      <c r="D565" s="236" t="s">
        <v>55</v>
      </c>
      <c r="E565" s="236" t="s">
        <v>300</v>
      </c>
      <c r="F565" s="304">
        <v>11.662113894983566</v>
      </c>
      <c r="G565" s="304">
        <v>0.79497623225845981</v>
      </c>
      <c r="H565" s="304">
        <v>14.669764229117257</v>
      </c>
      <c r="I565" s="304">
        <v>6.5296679553782655E-2</v>
      </c>
      <c r="J565" s="304">
        <v>6.3572053603154419E-2</v>
      </c>
      <c r="K565" s="304">
        <v>0.48489646870000003</v>
      </c>
    </row>
    <row r="566" spans="2:11" ht="16.5" thickBot="1" x14ac:dyDescent="0.3">
      <c r="B566" s="267" t="s">
        <v>244</v>
      </c>
      <c r="C566" s="236" t="s">
        <v>348</v>
      </c>
      <c r="D566" s="236" t="s">
        <v>52</v>
      </c>
      <c r="E566" s="236" t="s">
        <v>300</v>
      </c>
      <c r="F566" s="304">
        <v>11.662113894983566</v>
      </c>
      <c r="G566" s="304">
        <v>0.79497623225845981</v>
      </c>
      <c r="H566" s="304">
        <v>14.669764229117257</v>
      </c>
      <c r="I566" s="304">
        <v>1.1120500437805344E-3</v>
      </c>
      <c r="J566" s="304">
        <v>1.0826784068610569E-3</v>
      </c>
      <c r="K566" s="304">
        <v>8.2581402749999991E-3</v>
      </c>
    </row>
    <row r="567" spans="2:11" ht="16.5" thickBot="1" x14ac:dyDescent="0.3">
      <c r="B567" s="267" t="s">
        <v>244</v>
      </c>
      <c r="C567" s="236" t="s">
        <v>361</v>
      </c>
      <c r="D567" s="236" t="s">
        <v>52</v>
      </c>
      <c r="E567" s="236" t="s">
        <v>300</v>
      </c>
      <c r="F567" s="304">
        <v>4.9885751583604021</v>
      </c>
      <c r="G567" s="304">
        <v>0.75259745035047798</v>
      </c>
      <c r="H567" s="304">
        <v>6.628477356702799</v>
      </c>
      <c r="I567" s="304">
        <v>7.8735409164582201E-3</v>
      </c>
      <c r="J567" s="304">
        <v>7.6794059060513974E-3</v>
      </c>
      <c r="K567" s="304">
        <v>5.7190494980000006E-2</v>
      </c>
    </row>
    <row r="568" spans="2:11" ht="16.5" thickBot="1" x14ac:dyDescent="0.3">
      <c r="B568" s="267" t="s">
        <v>244</v>
      </c>
      <c r="C568" s="236" t="s">
        <v>361</v>
      </c>
      <c r="D568" s="236" t="s">
        <v>76</v>
      </c>
      <c r="E568" s="236" t="s">
        <v>300</v>
      </c>
      <c r="F568" s="304">
        <v>4.9885751583604021</v>
      </c>
      <c r="G568" s="304">
        <v>0.75259745035047798</v>
      </c>
      <c r="H568" s="304">
        <v>6.628477356702799</v>
      </c>
      <c r="I568" s="304">
        <v>0.46231378437013132</v>
      </c>
      <c r="J568" s="304">
        <v>0.45091468296299902</v>
      </c>
      <c r="K568" s="304">
        <v>3.3580766830000002</v>
      </c>
    </row>
    <row r="569" spans="2:11" ht="16.5" thickBot="1" x14ac:dyDescent="0.3">
      <c r="B569" s="267" t="s">
        <v>244</v>
      </c>
      <c r="C569" s="236" t="s">
        <v>356</v>
      </c>
      <c r="D569" s="236" t="s">
        <v>55</v>
      </c>
      <c r="E569" s="236" t="s">
        <v>299</v>
      </c>
      <c r="F569" s="304">
        <v>6.8956330998755764</v>
      </c>
      <c r="G569" s="304">
        <v>0.75637909343748644</v>
      </c>
      <c r="H569" s="304">
        <v>9.1166363001088033</v>
      </c>
      <c r="I569" s="304">
        <v>6.0365770179912764E-3</v>
      </c>
      <c r="J569" s="304">
        <v>5.8771380166616812E-3</v>
      </c>
      <c r="K569" s="304">
        <v>4.4827928449999999E-2</v>
      </c>
    </row>
    <row r="570" spans="2:11" ht="16.5" thickBot="1" x14ac:dyDescent="0.3">
      <c r="B570" s="267" t="s">
        <v>244</v>
      </c>
      <c r="C570" s="236" t="s">
        <v>356</v>
      </c>
      <c r="D570" s="236" t="s">
        <v>52</v>
      </c>
      <c r="E570" s="236" t="s">
        <v>299</v>
      </c>
      <c r="F570" s="304">
        <v>6.8956330998755764</v>
      </c>
      <c r="G570" s="304">
        <v>0.75637909343748644</v>
      </c>
      <c r="H570" s="304">
        <v>9.1166363001088033</v>
      </c>
      <c r="I570" s="304">
        <v>1.0280730941361919E-4</v>
      </c>
      <c r="J570" s="304">
        <v>1.0009194693361816E-4</v>
      </c>
      <c r="K570" s="304">
        <v>7.6345231690000002E-4</v>
      </c>
    </row>
    <row r="571" spans="2:11" ht="16.5" thickBot="1" x14ac:dyDescent="0.3">
      <c r="B571" s="267" t="s">
        <v>244</v>
      </c>
      <c r="C571" s="236" t="s">
        <v>354</v>
      </c>
      <c r="D571" s="236" t="s">
        <v>52</v>
      </c>
      <c r="E571" s="236" t="s">
        <v>299</v>
      </c>
      <c r="F571" s="304">
        <v>5.8895369470584917</v>
      </c>
      <c r="G571" s="304">
        <v>1.0382809669404509</v>
      </c>
      <c r="H571" s="304">
        <v>5.6723922855038502</v>
      </c>
      <c r="I571" s="304">
        <v>0</v>
      </c>
      <c r="J571" s="304">
        <v>0</v>
      </c>
      <c r="K571" s="304">
        <v>6.7718432889999995E-4</v>
      </c>
    </row>
    <row r="572" spans="2:11" ht="16.5" thickBot="1" x14ac:dyDescent="0.3">
      <c r="B572" s="267" t="s">
        <v>244</v>
      </c>
      <c r="C572" s="236" t="s">
        <v>354</v>
      </c>
      <c r="D572" s="236" t="s">
        <v>76</v>
      </c>
      <c r="E572" s="236" t="s">
        <v>299</v>
      </c>
      <c r="F572" s="304">
        <v>5.8895369470584917</v>
      </c>
      <c r="G572" s="304">
        <v>1.0382809669404509</v>
      </c>
      <c r="H572" s="304">
        <v>5.6723922855038502</v>
      </c>
      <c r="I572" s="304">
        <v>0</v>
      </c>
      <c r="J572" s="304">
        <v>0</v>
      </c>
      <c r="K572" s="304">
        <v>3.9762497250000001E-2</v>
      </c>
    </row>
    <row r="573" spans="2:11" ht="16.5" thickBot="1" x14ac:dyDescent="0.3">
      <c r="B573" s="267" t="s">
        <v>244</v>
      </c>
      <c r="C573" s="236" t="s">
        <v>370</v>
      </c>
      <c r="D573" s="236" t="s">
        <v>55</v>
      </c>
      <c r="E573" s="236" t="s">
        <v>299</v>
      </c>
      <c r="F573" s="304">
        <v>4.5493030588521872</v>
      </c>
      <c r="G573" s="304">
        <v>1.0173985996884725</v>
      </c>
      <c r="H573" s="304">
        <v>4.4715051310717202</v>
      </c>
      <c r="I573" s="304">
        <v>0</v>
      </c>
      <c r="J573" s="304">
        <v>0</v>
      </c>
      <c r="K573" s="304">
        <v>1.3829265550000001E-2</v>
      </c>
    </row>
    <row r="574" spans="2:11" ht="16.5" thickBot="1" x14ac:dyDescent="0.3">
      <c r="B574" s="267" t="s">
        <v>244</v>
      </c>
      <c r="C574" s="236" t="s">
        <v>370</v>
      </c>
      <c r="D574" s="236" t="s">
        <v>52</v>
      </c>
      <c r="E574" s="236" t="s">
        <v>299</v>
      </c>
      <c r="F574" s="304">
        <v>4.5493030588521872</v>
      </c>
      <c r="G574" s="304">
        <v>1.0173985996884725</v>
      </c>
      <c r="H574" s="304">
        <v>4.4715051310717202</v>
      </c>
      <c r="I574" s="304">
        <v>0</v>
      </c>
      <c r="J574" s="304">
        <v>0</v>
      </c>
      <c r="K574" s="304">
        <v>2.3552247859999999E-4</v>
      </c>
    </row>
    <row r="575" spans="2:11" ht="16.5" thickBot="1" x14ac:dyDescent="0.3">
      <c r="B575" s="267" t="s">
        <v>244</v>
      </c>
      <c r="C575" s="236" t="s">
        <v>369</v>
      </c>
      <c r="D575" s="236" t="s">
        <v>55</v>
      </c>
      <c r="E575" s="236" t="s">
        <v>299</v>
      </c>
      <c r="F575" s="304">
        <v>7.4698393411463231</v>
      </c>
      <c r="G575" s="304">
        <v>0.78531592915685033</v>
      </c>
      <c r="H575" s="304">
        <v>9.511890773903275</v>
      </c>
      <c r="I575" s="304">
        <v>0.11689368235247109</v>
      </c>
      <c r="J575" s="304">
        <v>0.11405766951266362</v>
      </c>
      <c r="K575" s="304">
        <v>0.82057330179999999</v>
      </c>
    </row>
    <row r="576" spans="2:11" ht="16.5" thickBot="1" x14ac:dyDescent="0.3">
      <c r="B576" s="267" t="s">
        <v>244</v>
      </c>
      <c r="C576" s="236" t="s">
        <v>369</v>
      </c>
      <c r="D576" s="236" t="s">
        <v>52</v>
      </c>
      <c r="E576" s="236" t="s">
        <v>299</v>
      </c>
      <c r="F576" s="304">
        <v>7.4698393411463231</v>
      </c>
      <c r="G576" s="304">
        <v>0.78531592915685033</v>
      </c>
      <c r="H576" s="304">
        <v>9.511890773903275</v>
      </c>
      <c r="I576" s="304">
        <v>1.9907846676117526E-3</v>
      </c>
      <c r="J576" s="304">
        <v>1.9424853004858659E-3</v>
      </c>
      <c r="K576" s="304">
        <v>1.3974961820000001E-2</v>
      </c>
    </row>
    <row r="577" spans="2:11" ht="16.5" thickBot="1" x14ac:dyDescent="0.3">
      <c r="B577" s="267" t="s">
        <v>244</v>
      </c>
      <c r="C577" s="236" t="s">
        <v>368</v>
      </c>
      <c r="D577" s="236" t="s">
        <v>55</v>
      </c>
      <c r="E577" s="236" t="s">
        <v>299</v>
      </c>
      <c r="F577" s="304">
        <v>4.5206130722693603</v>
      </c>
      <c r="G577" s="304">
        <v>0.74596597303131684</v>
      </c>
      <c r="H577" s="304">
        <v>6.0600794616667821</v>
      </c>
      <c r="I577" s="304">
        <v>2.862844035744367E-2</v>
      </c>
      <c r="J577" s="304">
        <v>2.7827614729681378E-2</v>
      </c>
      <c r="K577" s="304">
        <v>0.20056739900000001</v>
      </c>
    </row>
    <row r="578" spans="2:11" ht="16.5" thickBot="1" x14ac:dyDescent="0.3">
      <c r="B578" s="267" t="s">
        <v>244</v>
      </c>
      <c r="C578" s="236" t="s">
        <v>368</v>
      </c>
      <c r="D578" s="236" t="s">
        <v>52</v>
      </c>
      <c r="E578" s="236" t="s">
        <v>299</v>
      </c>
      <c r="F578" s="304">
        <v>4.5206130722693603</v>
      </c>
      <c r="G578" s="304">
        <v>0.74596597303131684</v>
      </c>
      <c r="H578" s="304">
        <v>6.0600794616667821</v>
      </c>
      <c r="I578" s="304">
        <v>4.8756321832653848E-4</v>
      </c>
      <c r="J578" s="304">
        <v>4.7392457383472878E-4</v>
      </c>
      <c r="K578" s="304">
        <v>3.4158090809999998E-3</v>
      </c>
    </row>
    <row r="579" spans="2:11" ht="16.5" thickBot="1" x14ac:dyDescent="0.3">
      <c r="B579" s="267" t="s">
        <v>244</v>
      </c>
      <c r="C579" s="236" t="s">
        <v>349</v>
      </c>
      <c r="D579" s="236" t="s">
        <v>55</v>
      </c>
      <c r="E579" s="236" t="s">
        <v>299</v>
      </c>
      <c r="F579" s="304">
        <v>11.662113724756649</v>
      </c>
      <c r="G579" s="304">
        <v>0.79497623225845981</v>
      </c>
      <c r="H579" s="304">
        <v>14.669764014988948</v>
      </c>
      <c r="I579" s="304">
        <v>2.8367345167651121E-3</v>
      </c>
      <c r="J579" s="304">
        <v>2.7618102480873102E-3</v>
      </c>
      <c r="K579" s="304">
        <v>2.1065735030000001E-2</v>
      </c>
    </row>
    <row r="580" spans="2:11" ht="16.5" thickBot="1" x14ac:dyDescent="0.3">
      <c r="B580" s="267" t="s">
        <v>244</v>
      </c>
      <c r="C580" s="236" t="s">
        <v>349</v>
      </c>
      <c r="D580" s="236" t="s">
        <v>52</v>
      </c>
      <c r="E580" s="236" t="s">
        <v>299</v>
      </c>
      <c r="F580" s="304">
        <v>11.662113724756649</v>
      </c>
      <c r="G580" s="304">
        <v>0.79497623225845981</v>
      </c>
      <c r="H580" s="304">
        <v>14.669764014988948</v>
      </c>
      <c r="I580" s="304">
        <v>4.8017319554126464E-5</v>
      </c>
      <c r="J580" s="304">
        <v>4.6749078719392362E-5</v>
      </c>
      <c r="K580" s="304">
        <v>3.5657906109999999E-4</v>
      </c>
    </row>
    <row r="581" spans="2:11" ht="16.5" thickBot="1" x14ac:dyDescent="0.3">
      <c r="B581" s="267" t="s">
        <v>244</v>
      </c>
      <c r="C581" s="236" t="s">
        <v>348</v>
      </c>
      <c r="D581" s="236" t="s">
        <v>55</v>
      </c>
      <c r="E581" s="236" t="s">
        <v>299</v>
      </c>
      <c r="F581" s="304">
        <v>11.662113724756649</v>
      </c>
      <c r="G581" s="304">
        <v>0.79497623225845981</v>
      </c>
      <c r="H581" s="304">
        <v>14.669764014988948</v>
      </c>
      <c r="I581" s="304">
        <v>2.8428977642782783E-3</v>
      </c>
      <c r="J581" s="304">
        <v>2.767810710958532E-3</v>
      </c>
      <c r="K581" s="304">
        <v>2.1111503619999999E-2</v>
      </c>
    </row>
    <row r="582" spans="2:11" ht="16.5" thickBot="1" x14ac:dyDescent="0.3">
      <c r="B582" s="267" t="s">
        <v>244</v>
      </c>
      <c r="C582" s="236" t="s">
        <v>348</v>
      </c>
      <c r="D582" s="236" t="s">
        <v>52</v>
      </c>
      <c r="E582" s="236" t="s">
        <v>299</v>
      </c>
      <c r="F582" s="304">
        <v>11.662113724756649</v>
      </c>
      <c r="G582" s="304">
        <v>0.79497623225845981</v>
      </c>
      <c r="H582" s="304">
        <v>14.669764014988948</v>
      </c>
      <c r="I582" s="304">
        <v>4.8710959193867108E-5</v>
      </c>
      <c r="J582" s="304">
        <v>4.7424397842205413E-5</v>
      </c>
      <c r="K582" s="304">
        <v>3.6173006440000003E-4</v>
      </c>
    </row>
    <row r="583" spans="2:11" ht="16.5" thickBot="1" x14ac:dyDescent="0.3">
      <c r="B583" s="267" t="s">
        <v>244</v>
      </c>
      <c r="C583" s="236" t="s">
        <v>354</v>
      </c>
      <c r="D583" s="236" t="s">
        <v>52</v>
      </c>
      <c r="E583" s="236" t="s">
        <v>298</v>
      </c>
      <c r="F583" s="304">
        <v>5.8895369470584917</v>
      </c>
      <c r="G583" s="304">
        <v>1.0382809669404509</v>
      </c>
      <c r="H583" s="304">
        <v>5.6723922855038502</v>
      </c>
      <c r="I583" s="304">
        <v>0</v>
      </c>
      <c r="J583" s="304">
        <v>0</v>
      </c>
      <c r="K583" s="304">
        <v>4.3890017239999997E-3</v>
      </c>
    </row>
    <row r="584" spans="2:11" ht="16.5" thickBot="1" x14ac:dyDescent="0.3">
      <c r="B584" s="267" t="s">
        <v>244</v>
      </c>
      <c r="C584" s="236" t="s">
        <v>354</v>
      </c>
      <c r="D584" s="236" t="s">
        <v>76</v>
      </c>
      <c r="E584" s="236" t="s">
        <v>298</v>
      </c>
      <c r="F584" s="304">
        <v>5.8895369470584917</v>
      </c>
      <c r="G584" s="304">
        <v>1.0382809669404509</v>
      </c>
      <c r="H584" s="304">
        <v>5.6723922855038502</v>
      </c>
      <c r="I584" s="304">
        <v>0</v>
      </c>
      <c r="J584" s="304">
        <v>0</v>
      </c>
      <c r="K584" s="304">
        <v>0.25771073179999998</v>
      </c>
    </row>
    <row r="585" spans="2:11" ht="16.5" thickBot="1" x14ac:dyDescent="0.3">
      <c r="B585" s="267" t="s">
        <v>244</v>
      </c>
      <c r="C585" s="236" t="s">
        <v>366</v>
      </c>
      <c r="D585" s="236" t="s">
        <v>52</v>
      </c>
      <c r="E585" s="236" t="s">
        <v>298</v>
      </c>
      <c r="F585" s="304">
        <v>6.6890049336106978</v>
      </c>
      <c r="G585" s="304">
        <v>0.79497623225845981</v>
      </c>
      <c r="H585" s="304">
        <v>8.4140942360098041</v>
      </c>
      <c r="I585" s="304">
        <v>5.6378562721755131E-3</v>
      </c>
      <c r="J585" s="304">
        <v>5.4889483445542129E-3</v>
      </c>
      <c r="K585" s="304">
        <v>4.1867007879999994E-2</v>
      </c>
    </row>
    <row r="586" spans="2:11" ht="16.5" thickBot="1" x14ac:dyDescent="0.3">
      <c r="B586" s="267" t="s">
        <v>244</v>
      </c>
      <c r="C586" s="236" t="s">
        <v>366</v>
      </c>
      <c r="D586" s="236" t="s">
        <v>76</v>
      </c>
      <c r="E586" s="236" t="s">
        <v>298</v>
      </c>
      <c r="F586" s="304">
        <v>6.6890049336106978</v>
      </c>
      <c r="G586" s="304">
        <v>0.79497623225845981</v>
      </c>
      <c r="H586" s="304">
        <v>8.4140942360098041</v>
      </c>
      <c r="I586" s="304">
        <v>0.33104021710195874</v>
      </c>
      <c r="J586" s="304">
        <v>0.32229673193522235</v>
      </c>
      <c r="K586" s="304">
        <v>2.4583215159999998</v>
      </c>
    </row>
    <row r="587" spans="2:11" ht="16.5" thickBot="1" x14ac:dyDescent="0.3">
      <c r="B587" s="267" t="s">
        <v>244</v>
      </c>
      <c r="C587" s="236" t="s">
        <v>349</v>
      </c>
      <c r="D587" s="236" t="s">
        <v>55</v>
      </c>
      <c r="E587" s="236" t="s">
        <v>298</v>
      </c>
      <c r="F587" s="304">
        <v>11.662113724756649</v>
      </c>
      <c r="G587" s="304">
        <v>0.79497623225845981</v>
      </c>
      <c r="H587" s="304">
        <v>14.669764014988948</v>
      </c>
      <c r="I587" s="304">
        <v>6.6173135458942267E-2</v>
      </c>
      <c r="J587" s="304">
        <v>6.4425360420045708E-2</v>
      </c>
      <c r="K587" s="304">
        <v>0.49140507490000002</v>
      </c>
    </row>
    <row r="588" spans="2:11" ht="16.5" thickBot="1" x14ac:dyDescent="0.3">
      <c r="B588" s="267" t="s">
        <v>244</v>
      </c>
      <c r="C588" s="236" t="s">
        <v>349</v>
      </c>
      <c r="D588" s="236" t="s">
        <v>52</v>
      </c>
      <c r="E588" s="236" t="s">
        <v>298</v>
      </c>
      <c r="F588" s="304">
        <v>11.662113724756649</v>
      </c>
      <c r="G588" s="304">
        <v>0.79497623225845981</v>
      </c>
      <c r="H588" s="304">
        <v>14.669764014988948</v>
      </c>
      <c r="I588" s="304">
        <v>1.1269767178456592E-3</v>
      </c>
      <c r="J588" s="304">
        <v>1.0972108353133085E-3</v>
      </c>
      <c r="K588" s="304">
        <v>8.3689865169999985E-3</v>
      </c>
    </row>
    <row r="589" spans="2:11" ht="16.5" thickBot="1" x14ac:dyDescent="0.3">
      <c r="B589" s="267" t="s">
        <v>244</v>
      </c>
      <c r="C589" s="236" t="s">
        <v>310</v>
      </c>
      <c r="D589" s="236" t="s">
        <v>55</v>
      </c>
      <c r="E589" s="236" t="s">
        <v>298</v>
      </c>
      <c r="F589" s="304">
        <v>8.2879719522714197</v>
      </c>
      <c r="G589" s="304">
        <v>0.75637909343748644</v>
      </c>
      <c r="H589" s="304">
        <v>10.957431298907798</v>
      </c>
      <c r="I589" s="304">
        <v>0.53142697510464798</v>
      </c>
      <c r="J589" s="304">
        <v>0.51739084404266289</v>
      </c>
      <c r="K589" s="304">
        <v>3.9464037889999997</v>
      </c>
    </row>
    <row r="590" spans="2:11" ht="16.5" thickBot="1" x14ac:dyDescent="0.3">
      <c r="B590" s="267" t="s">
        <v>244</v>
      </c>
      <c r="C590" s="236" t="s">
        <v>310</v>
      </c>
      <c r="D590" s="236" t="s">
        <v>52</v>
      </c>
      <c r="E590" s="236" t="s">
        <v>298</v>
      </c>
      <c r="F590" s="304">
        <v>8.2879719522714197</v>
      </c>
      <c r="G590" s="304">
        <v>0.75637909343748644</v>
      </c>
      <c r="H590" s="304">
        <v>10.957431298907798</v>
      </c>
      <c r="I590" s="304">
        <v>3.3790893418987277E-3</v>
      </c>
      <c r="J590" s="304">
        <v>3.2898403141019962E-3</v>
      </c>
      <c r="K590" s="304">
        <v>2.5093289590000002E-2</v>
      </c>
    </row>
    <row r="591" spans="2:11" ht="16.5" thickBot="1" x14ac:dyDescent="0.3">
      <c r="B591" s="267" t="s">
        <v>244</v>
      </c>
      <c r="C591" s="236" t="s">
        <v>364</v>
      </c>
      <c r="D591" s="236" t="s">
        <v>52</v>
      </c>
      <c r="E591" s="236" t="s">
        <v>298</v>
      </c>
      <c r="F591" s="304">
        <v>6.6890049336106978</v>
      </c>
      <c r="G591" s="304">
        <v>0.79497623225845981</v>
      </c>
      <c r="H591" s="304">
        <v>8.4140942360098041</v>
      </c>
      <c r="I591" s="304">
        <v>0</v>
      </c>
      <c r="J591" s="304">
        <v>0</v>
      </c>
      <c r="K591" s="304">
        <v>0</v>
      </c>
    </row>
    <row r="592" spans="2:11" ht="16.5" thickBot="1" x14ac:dyDescent="0.3">
      <c r="B592" s="267" t="s">
        <v>244</v>
      </c>
      <c r="C592" s="236" t="s">
        <v>364</v>
      </c>
      <c r="D592" s="236" t="s">
        <v>76</v>
      </c>
      <c r="E592" s="236" t="s">
        <v>298</v>
      </c>
      <c r="F592" s="304">
        <v>6.6890049336106978</v>
      </c>
      <c r="G592" s="304">
        <v>0.79497623225845981</v>
      </c>
      <c r="H592" s="304">
        <v>8.4140942360098041</v>
      </c>
      <c r="I592" s="304">
        <v>0.50969834217935095</v>
      </c>
      <c r="J592" s="304">
        <v>0.49623611111458971</v>
      </c>
      <c r="K592" s="304">
        <v>3.7850458539999998</v>
      </c>
    </row>
    <row r="593" spans="2:11" ht="16.5" thickBot="1" x14ac:dyDescent="0.3">
      <c r="B593" s="267" t="s">
        <v>244</v>
      </c>
      <c r="C593" s="236" t="s">
        <v>348</v>
      </c>
      <c r="D593" s="236" t="s">
        <v>55</v>
      </c>
      <c r="E593" s="236" t="s">
        <v>298</v>
      </c>
      <c r="F593" s="304">
        <v>11.662113724756649</v>
      </c>
      <c r="G593" s="304">
        <v>0.79497623225845981</v>
      </c>
      <c r="H593" s="304">
        <v>14.669764014988948</v>
      </c>
      <c r="I593" s="304">
        <v>6.4067584982324316E-2</v>
      </c>
      <c r="J593" s="304">
        <v>6.2375422066695711E-2</v>
      </c>
      <c r="K593" s="304">
        <v>0.47576914980000001</v>
      </c>
    </row>
    <row r="594" spans="2:11" ht="16.5" thickBot="1" x14ac:dyDescent="0.3">
      <c r="B594" s="267" t="s">
        <v>244</v>
      </c>
      <c r="C594" s="236" t="s">
        <v>348</v>
      </c>
      <c r="D594" s="236" t="s">
        <v>52</v>
      </c>
      <c r="E594" s="236" t="s">
        <v>298</v>
      </c>
      <c r="F594" s="304">
        <v>11.662113724756649</v>
      </c>
      <c r="G594" s="304">
        <v>0.79497623225845981</v>
      </c>
      <c r="H594" s="304">
        <v>14.669764014988948</v>
      </c>
      <c r="I594" s="304">
        <v>1.0911176776794622E-3</v>
      </c>
      <c r="J594" s="304">
        <v>1.0622989096352887E-3</v>
      </c>
      <c r="K594" s="304">
        <v>8.1026954580000008E-3</v>
      </c>
    </row>
    <row r="595" spans="2:11" ht="16.5" thickBot="1" x14ac:dyDescent="0.3">
      <c r="B595" s="267" t="s">
        <v>244</v>
      </c>
      <c r="C595" s="236" t="s">
        <v>356</v>
      </c>
      <c r="D595" s="236" t="s">
        <v>55</v>
      </c>
      <c r="E595" s="236" t="s">
        <v>297</v>
      </c>
      <c r="F595" s="304">
        <v>8.2786760905942192</v>
      </c>
      <c r="G595" s="304">
        <v>0.75637909343748644</v>
      </c>
      <c r="H595" s="304">
        <v>10.945141348328976</v>
      </c>
      <c r="I595" s="304">
        <v>4.5024921929331004E-2</v>
      </c>
      <c r="J595" s="304">
        <v>4.3835716761243163E-2</v>
      </c>
      <c r="K595" s="304">
        <v>0.33435736389999998</v>
      </c>
    </row>
    <row r="596" spans="2:11" ht="16.5" thickBot="1" x14ac:dyDescent="0.3">
      <c r="B596" s="267" t="s">
        <v>244</v>
      </c>
      <c r="C596" s="236" t="s">
        <v>356</v>
      </c>
      <c r="D596" s="236" t="s">
        <v>52</v>
      </c>
      <c r="E596" s="236" t="s">
        <v>297</v>
      </c>
      <c r="F596" s="304">
        <v>8.2786760905942192</v>
      </c>
      <c r="G596" s="304">
        <v>0.75637909343748644</v>
      </c>
      <c r="H596" s="304">
        <v>10.945141348328976</v>
      </c>
      <c r="I596" s="304">
        <v>7.6680725497177069E-4</v>
      </c>
      <c r="J596" s="304">
        <v>7.4655422372896382E-4</v>
      </c>
      <c r="K596" s="304">
        <v>5.6943497380000001E-3</v>
      </c>
    </row>
    <row r="597" spans="2:11" ht="16.5" thickBot="1" x14ac:dyDescent="0.3">
      <c r="B597" s="267" t="s">
        <v>244</v>
      </c>
      <c r="C597" s="236" t="s">
        <v>354</v>
      </c>
      <c r="D597" s="236" t="s">
        <v>52</v>
      </c>
      <c r="E597" s="236" t="s">
        <v>297</v>
      </c>
      <c r="F597" s="304">
        <v>5.8895369470584917</v>
      </c>
      <c r="G597" s="304">
        <v>1.0382809669404509</v>
      </c>
      <c r="H597" s="304">
        <v>5.6723922855038502</v>
      </c>
      <c r="I597" s="304">
        <v>0</v>
      </c>
      <c r="J597" s="304">
        <v>0</v>
      </c>
      <c r="K597" s="304">
        <v>1.040455008E-3</v>
      </c>
    </row>
    <row r="598" spans="2:11" ht="16.5" thickBot="1" x14ac:dyDescent="0.3">
      <c r="B598" s="267" t="s">
        <v>244</v>
      </c>
      <c r="C598" s="236" t="s">
        <v>354</v>
      </c>
      <c r="D598" s="236" t="s">
        <v>76</v>
      </c>
      <c r="E598" s="236" t="s">
        <v>297</v>
      </c>
      <c r="F598" s="304">
        <v>5.8895369470584917</v>
      </c>
      <c r="G598" s="304">
        <v>1.0382809669404509</v>
      </c>
      <c r="H598" s="304">
        <v>5.6723922855038502</v>
      </c>
      <c r="I598" s="304">
        <v>0</v>
      </c>
      <c r="J598" s="304">
        <v>0</v>
      </c>
      <c r="K598" s="304">
        <v>6.109280382E-2</v>
      </c>
    </row>
    <row r="599" spans="2:11" ht="16.5" thickBot="1" x14ac:dyDescent="0.3">
      <c r="B599" s="267" t="s">
        <v>244</v>
      </c>
      <c r="C599" s="236" t="s">
        <v>359</v>
      </c>
      <c r="D599" s="236" t="s">
        <v>52</v>
      </c>
      <c r="E599" s="236" t="s">
        <v>297</v>
      </c>
      <c r="F599" s="304">
        <v>8.3272325708087127</v>
      </c>
      <c r="G599" s="304">
        <v>0.75637909343748644</v>
      </c>
      <c r="H599" s="304">
        <v>11.009337305932485</v>
      </c>
      <c r="I599" s="304">
        <v>2.0148343631310925E-4</v>
      </c>
      <c r="J599" s="304">
        <v>1.9616182478152859E-4</v>
      </c>
      <c r="K599" s="304">
        <v>1.4962262619999998E-3</v>
      </c>
    </row>
    <row r="600" spans="2:11" ht="16.5" thickBot="1" x14ac:dyDescent="0.3">
      <c r="B600" s="267" t="s">
        <v>244</v>
      </c>
      <c r="C600" s="236" t="s">
        <v>359</v>
      </c>
      <c r="D600" s="236" t="s">
        <v>76</v>
      </c>
      <c r="E600" s="236" t="s">
        <v>297</v>
      </c>
      <c r="F600" s="304">
        <v>8.3272325708087127</v>
      </c>
      <c r="G600" s="304">
        <v>0.75637909343748644</v>
      </c>
      <c r="H600" s="304">
        <v>11.009337305932485</v>
      </c>
      <c r="I600" s="304">
        <v>2.8379631509438223E-2</v>
      </c>
      <c r="J600" s="304">
        <v>2.7630064313909852E-2</v>
      </c>
      <c r="K600" s="304">
        <v>0.21074858929999998</v>
      </c>
    </row>
    <row r="601" spans="2:11" ht="16.5" thickBot="1" x14ac:dyDescent="0.3">
      <c r="B601" s="267" t="s">
        <v>244</v>
      </c>
      <c r="C601" s="236" t="s">
        <v>349</v>
      </c>
      <c r="D601" s="236" t="s">
        <v>55</v>
      </c>
      <c r="E601" s="236" t="s">
        <v>297</v>
      </c>
      <c r="F601" s="304">
        <v>11.662113724756649</v>
      </c>
      <c r="G601" s="304">
        <v>0.79497623225845981</v>
      </c>
      <c r="H601" s="304">
        <v>14.669764014988948</v>
      </c>
      <c r="I601" s="304">
        <v>2.0795833116321463E-2</v>
      </c>
      <c r="J601" s="304">
        <v>2.0246570371225812E-2</v>
      </c>
      <c r="K601" s="304">
        <v>0.15443091610000001</v>
      </c>
    </row>
    <row r="602" spans="2:11" ht="16.5" thickBot="1" x14ac:dyDescent="0.3">
      <c r="B602" s="267" t="s">
        <v>244</v>
      </c>
      <c r="C602" s="236" t="s">
        <v>349</v>
      </c>
      <c r="D602" s="236" t="s">
        <v>52</v>
      </c>
      <c r="E602" s="236" t="s">
        <v>297</v>
      </c>
      <c r="F602" s="304">
        <v>11.662113724756649</v>
      </c>
      <c r="G602" s="304">
        <v>0.79497623225845981</v>
      </c>
      <c r="H602" s="304">
        <v>14.669764014988948</v>
      </c>
      <c r="I602" s="304">
        <v>3.5201043144864616E-4</v>
      </c>
      <c r="J602" s="304">
        <v>3.4271307775291746E-4</v>
      </c>
      <c r="K602" s="304">
        <v>2.6140473960000001E-3</v>
      </c>
    </row>
    <row r="603" spans="2:11" ht="16.5" thickBot="1" x14ac:dyDescent="0.3">
      <c r="B603" s="267" t="s">
        <v>244</v>
      </c>
      <c r="C603" s="236" t="s">
        <v>310</v>
      </c>
      <c r="D603" s="236" t="s">
        <v>55</v>
      </c>
      <c r="E603" s="236" t="s">
        <v>297</v>
      </c>
      <c r="F603" s="304">
        <v>7.8047633318772718</v>
      </c>
      <c r="G603" s="304">
        <v>0.75637909343748644</v>
      </c>
      <c r="H603" s="304">
        <v>10.31858680335448</v>
      </c>
      <c r="I603" s="304">
        <v>9.7035282365104794E-2</v>
      </c>
      <c r="J603" s="304">
        <v>9.4472371551920842E-2</v>
      </c>
      <c r="K603" s="304">
        <v>0.72058895000000001</v>
      </c>
    </row>
    <row r="604" spans="2:11" ht="16.5" thickBot="1" x14ac:dyDescent="0.3">
      <c r="B604" s="267" t="s">
        <v>244</v>
      </c>
      <c r="C604" s="236" t="s">
        <v>310</v>
      </c>
      <c r="D604" s="236" t="s">
        <v>52</v>
      </c>
      <c r="E604" s="236" t="s">
        <v>297</v>
      </c>
      <c r="F604" s="304">
        <v>7.8047633318772718</v>
      </c>
      <c r="G604" s="304">
        <v>0.75637909343748644</v>
      </c>
      <c r="H604" s="304">
        <v>10.31858680335448</v>
      </c>
      <c r="I604" s="304">
        <v>0</v>
      </c>
      <c r="J604" s="304">
        <v>0</v>
      </c>
      <c r="K604" s="304">
        <v>0</v>
      </c>
    </row>
    <row r="605" spans="2:11" ht="16.5" thickBot="1" x14ac:dyDescent="0.3">
      <c r="B605" s="267" t="s">
        <v>244</v>
      </c>
      <c r="C605" s="236" t="s">
        <v>348</v>
      </c>
      <c r="D605" s="236" t="s">
        <v>55</v>
      </c>
      <c r="E605" s="236" t="s">
        <v>297</v>
      </c>
      <c r="F605" s="304">
        <v>11.662113724756649</v>
      </c>
      <c r="G605" s="304">
        <v>0.79497623225845981</v>
      </c>
      <c r="H605" s="304">
        <v>14.669764014988948</v>
      </c>
      <c r="I605" s="304">
        <v>2.0841015408043857E-2</v>
      </c>
      <c r="J605" s="304">
        <v>2.0290559301304918E-2</v>
      </c>
      <c r="K605" s="304">
        <v>0.15476644209999998</v>
      </c>
    </row>
    <row r="606" spans="2:11" ht="16.5" thickBot="1" x14ac:dyDescent="0.3">
      <c r="B606" s="267" t="s">
        <v>244</v>
      </c>
      <c r="C606" s="236" t="s">
        <v>348</v>
      </c>
      <c r="D606" s="236" t="s">
        <v>52</v>
      </c>
      <c r="E606" s="236" t="s">
        <v>297</v>
      </c>
      <c r="F606" s="304">
        <v>11.662113724756649</v>
      </c>
      <c r="G606" s="304">
        <v>0.79497623225845981</v>
      </c>
      <c r="H606" s="304">
        <v>14.669764014988948</v>
      </c>
      <c r="I606" s="304">
        <v>3.570954380417462E-4</v>
      </c>
      <c r="J606" s="304">
        <v>3.4766377836921279E-4</v>
      </c>
      <c r="K606" s="304">
        <v>2.6518089140000001E-3</v>
      </c>
    </row>
    <row r="607" spans="2:11" ht="16.5" thickBot="1" x14ac:dyDescent="0.3">
      <c r="B607" s="267" t="s">
        <v>244</v>
      </c>
      <c r="C607" s="236" t="s">
        <v>354</v>
      </c>
      <c r="D607" s="236" t="s">
        <v>52</v>
      </c>
      <c r="E607" s="236" t="s">
        <v>296</v>
      </c>
      <c r="F607" s="304">
        <v>5.8895369470584917</v>
      </c>
      <c r="G607" s="304">
        <v>1.0382809669404509</v>
      </c>
      <c r="H607" s="304">
        <v>5.6723922855038502</v>
      </c>
      <c r="I607" s="304">
        <v>0</v>
      </c>
      <c r="J607" s="304">
        <v>0</v>
      </c>
      <c r="K607" s="304">
        <v>7.7407400919999995E-4</v>
      </c>
    </row>
    <row r="608" spans="2:11" ht="16.5" thickBot="1" x14ac:dyDescent="0.3">
      <c r="B608" s="267" t="s">
        <v>244</v>
      </c>
      <c r="C608" s="236" t="s">
        <v>354</v>
      </c>
      <c r="D608" s="236" t="s">
        <v>76</v>
      </c>
      <c r="E608" s="236" t="s">
        <v>296</v>
      </c>
      <c r="F608" s="304">
        <v>5.8895369470584917</v>
      </c>
      <c r="G608" s="304">
        <v>1.0382809669404509</v>
      </c>
      <c r="H608" s="304">
        <v>5.6723922855038502</v>
      </c>
      <c r="I608" s="304">
        <v>0</v>
      </c>
      <c r="J608" s="304">
        <v>0</v>
      </c>
      <c r="K608" s="304">
        <v>4.5451606509999999E-2</v>
      </c>
    </row>
    <row r="609" spans="2:11" ht="16.5" thickBot="1" x14ac:dyDescent="0.3">
      <c r="B609" s="267" t="s">
        <v>244</v>
      </c>
      <c r="C609" s="236" t="s">
        <v>311</v>
      </c>
      <c r="D609" s="236" t="s">
        <v>55</v>
      </c>
      <c r="E609" s="236" t="s">
        <v>296</v>
      </c>
      <c r="F609" s="304">
        <v>8.5968750429269445</v>
      </c>
      <c r="G609" s="304">
        <v>0.74631111341391609</v>
      </c>
      <c r="H609" s="304">
        <v>11.51915720992216</v>
      </c>
      <c r="I609" s="304">
        <v>1.6779437590781564E-2</v>
      </c>
      <c r="J609" s="304">
        <v>1.6372343729979782E-2</v>
      </c>
      <c r="K609" s="304">
        <v>0.11778873099999999</v>
      </c>
    </row>
    <row r="610" spans="2:11" ht="16.5" thickBot="1" x14ac:dyDescent="0.3">
      <c r="B610" s="267" t="s">
        <v>244</v>
      </c>
      <c r="C610" s="236" t="s">
        <v>311</v>
      </c>
      <c r="D610" s="236" t="s">
        <v>52</v>
      </c>
      <c r="E610" s="236" t="s">
        <v>296</v>
      </c>
      <c r="F610" s="304">
        <v>8.5968750429269445</v>
      </c>
      <c r="G610" s="304">
        <v>0.74631111341391609</v>
      </c>
      <c r="H610" s="304">
        <v>11.51915720992216</v>
      </c>
      <c r="I610" s="304">
        <v>2.8576605838183953E-4</v>
      </c>
      <c r="J610" s="304">
        <v>2.7883295306389475E-4</v>
      </c>
      <c r="K610" s="304">
        <v>2.006027985E-3</v>
      </c>
    </row>
    <row r="611" spans="2:11" ht="16.5" thickBot="1" x14ac:dyDescent="0.3">
      <c r="B611" s="267" t="s">
        <v>244</v>
      </c>
      <c r="C611" s="236" t="s">
        <v>349</v>
      </c>
      <c r="D611" s="236" t="s">
        <v>55</v>
      </c>
      <c r="E611" s="236" t="s">
        <v>296</v>
      </c>
      <c r="F611" s="304">
        <v>11.662113724756649</v>
      </c>
      <c r="G611" s="304">
        <v>0.79497623225845981</v>
      </c>
      <c r="H611" s="304">
        <v>14.669764014988948</v>
      </c>
      <c r="I611" s="304">
        <v>9.908767733510274E-3</v>
      </c>
      <c r="J611" s="304">
        <v>9.6470558350073218E-3</v>
      </c>
      <c r="K611" s="304">
        <v>7.3583013959999999E-2</v>
      </c>
    </row>
    <row r="612" spans="2:11" ht="16.5" thickBot="1" x14ac:dyDescent="0.3">
      <c r="B612" s="267" t="s">
        <v>244</v>
      </c>
      <c r="C612" s="236" t="s">
        <v>349</v>
      </c>
      <c r="D612" s="236" t="s">
        <v>52</v>
      </c>
      <c r="E612" s="236" t="s">
        <v>296</v>
      </c>
      <c r="F612" s="304">
        <v>11.662113724756649</v>
      </c>
      <c r="G612" s="304">
        <v>0.79497623225845981</v>
      </c>
      <c r="H612" s="304">
        <v>14.669764014988948</v>
      </c>
      <c r="I612" s="304">
        <v>1.6978796723497966E-4</v>
      </c>
      <c r="J612" s="304">
        <v>1.6530350131115464E-4</v>
      </c>
      <c r="K612" s="304">
        <v>1.2608540940000001E-3</v>
      </c>
    </row>
    <row r="613" spans="2:11" ht="16.5" thickBot="1" x14ac:dyDescent="0.3">
      <c r="B613" s="267" t="s">
        <v>244</v>
      </c>
      <c r="C613" s="236" t="s">
        <v>348</v>
      </c>
      <c r="D613" s="236" t="s">
        <v>55</v>
      </c>
      <c r="E613" s="236" t="s">
        <v>296</v>
      </c>
      <c r="F613" s="304">
        <v>11.662113724756649</v>
      </c>
      <c r="G613" s="304">
        <v>0.79497623225845981</v>
      </c>
      <c r="H613" s="304">
        <v>14.669764014988948</v>
      </c>
      <c r="I613" s="304">
        <v>1.0051906385308331E-2</v>
      </c>
      <c r="J613" s="304">
        <v>9.7864138867026513E-3</v>
      </c>
      <c r="K613" s="304">
        <v>7.4645968879999997E-2</v>
      </c>
    </row>
    <row r="614" spans="2:11" ht="16.5" thickBot="1" x14ac:dyDescent="0.3">
      <c r="B614" s="267" t="s">
        <v>244</v>
      </c>
      <c r="C614" s="236" t="s">
        <v>348</v>
      </c>
      <c r="D614" s="236" t="s">
        <v>52</v>
      </c>
      <c r="E614" s="236" t="s">
        <v>296</v>
      </c>
      <c r="F614" s="304">
        <v>11.662113724756649</v>
      </c>
      <c r="G614" s="304">
        <v>0.79497623225845981</v>
      </c>
      <c r="H614" s="304">
        <v>14.669764014988948</v>
      </c>
      <c r="I614" s="304">
        <v>1.7015686182262138E-4</v>
      </c>
      <c r="J614" s="304">
        <v>1.656626525981685E-4</v>
      </c>
      <c r="K614" s="304">
        <v>1.263593524E-3</v>
      </c>
    </row>
    <row r="615" spans="2:11" ht="16.5" thickBot="1" x14ac:dyDescent="0.3">
      <c r="B615" s="267" t="s">
        <v>244</v>
      </c>
      <c r="C615" s="236" t="s">
        <v>358</v>
      </c>
      <c r="D615" s="236" t="s">
        <v>55</v>
      </c>
      <c r="E615" s="236" t="s">
        <v>295</v>
      </c>
      <c r="F615" s="304">
        <v>9.2536012028808301</v>
      </c>
      <c r="G615" s="304">
        <v>0.7778955382862297</v>
      </c>
      <c r="H615" s="304">
        <v>11.895686178207558</v>
      </c>
      <c r="I615" s="304">
        <v>1.7010389181163165E-2</v>
      </c>
      <c r="J615" s="304">
        <v>1.6561108163926204E-2</v>
      </c>
      <c r="K615" s="304">
        <v>0.1263200166</v>
      </c>
    </row>
    <row r="616" spans="2:11" ht="16.5" thickBot="1" x14ac:dyDescent="0.3">
      <c r="B616" s="267" t="s">
        <v>244</v>
      </c>
      <c r="C616" s="236" t="s">
        <v>358</v>
      </c>
      <c r="D616" s="236" t="s">
        <v>52</v>
      </c>
      <c r="E616" s="236" t="s">
        <v>295</v>
      </c>
      <c r="F616" s="304">
        <v>9.2536012028808301</v>
      </c>
      <c r="G616" s="304">
        <v>0.7778955382862297</v>
      </c>
      <c r="H616" s="304">
        <v>11.895686178207558</v>
      </c>
      <c r="I616" s="304">
        <v>2.89699314325503E-4</v>
      </c>
      <c r="J616" s="304">
        <v>2.8204773144595638E-4</v>
      </c>
      <c r="K616" s="304">
        <v>2.1513218660000003E-3</v>
      </c>
    </row>
    <row r="617" spans="2:11" ht="16.5" thickBot="1" x14ac:dyDescent="0.3">
      <c r="B617" s="267" t="s">
        <v>244</v>
      </c>
      <c r="C617" s="236" t="s">
        <v>357</v>
      </c>
      <c r="D617" s="236" t="s">
        <v>52</v>
      </c>
      <c r="E617" s="236" t="s">
        <v>295</v>
      </c>
      <c r="F617" s="304">
        <v>8.5860424037093672</v>
      </c>
      <c r="G617" s="304">
        <v>0.79497623225845981</v>
      </c>
      <c r="H617" s="304">
        <v>10.800376231773813</v>
      </c>
      <c r="I617" s="304">
        <v>1.245020537214033E-4</v>
      </c>
      <c r="J617" s="304">
        <v>1.2121368631556019E-4</v>
      </c>
      <c r="K617" s="304">
        <v>9.2455859329999997E-4</v>
      </c>
    </row>
    <row r="618" spans="2:11" ht="16.5" thickBot="1" x14ac:dyDescent="0.3">
      <c r="B618" s="267" t="s">
        <v>244</v>
      </c>
      <c r="C618" s="236" t="s">
        <v>357</v>
      </c>
      <c r="D618" s="236" t="s">
        <v>76</v>
      </c>
      <c r="E618" s="236" t="s">
        <v>295</v>
      </c>
      <c r="F618" s="304">
        <v>8.5860424037093672</v>
      </c>
      <c r="G618" s="304">
        <v>0.79497623225845981</v>
      </c>
      <c r="H618" s="304">
        <v>10.800376231773813</v>
      </c>
      <c r="I618" s="304">
        <v>0.10268490232173173</v>
      </c>
      <c r="J618" s="304">
        <v>9.9972772876682117E-2</v>
      </c>
      <c r="K618" s="304">
        <v>0.76254331559999999</v>
      </c>
    </row>
    <row r="619" spans="2:11" ht="16.5" thickBot="1" x14ac:dyDescent="0.3">
      <c r="B619" s="267" t="s">
        <v>244</v>
      </c>
      <c r="C619" s="236" t="s">
        <v>356</v>
      </c>
      <c r="D619" s="236" t="s">
        <v>55</v>
      </c>
      <c r="E619" s="236" t="s">
        <v>295</v>
      </c>
      <c r="F619" s="304">
        <v>8.3469482162668012</v>
      </c>
      <c r="G619" s="304">
        <v>0.75637909343748644</v>
      </c>
      <c r="H619" s="304">
        <v>11.03540313142812</v>
      </c>
      <c r="I619" s="304">
        <v>0.15028253519118487</v>
      </c>
      <c r="J619" s="304">
        <v>0.14631324974071358</v>
      </c>
      <c r="K619" s="304">
        <v>1.1160057620000001</v>
      </c>
    </row>
    <row r="620" spans="2:11" ht="16.5" thickBot="1" x14ac:dyDescent="0.3">
      <c r="B620" s="267" t="s">
        <v>244</v>
      </c>
      <c r="C620" s="236" t="s">
        <v>356</v>
      </c>
      <c r="D620" s="236" t="s">
        <v>52</v>
      </c>
      <c r="E620" s="236" t="s">
        <v>295</v>
      </c>
      <c r="F620" s="304">
        <v>8.3469482162668012</v>
      </c>
      <c r="G620" s="304">
        <v>0.75637909343748644</v>
      </c>
      <c r="H620" s="304">
        <v>11.03540313142812</v>
      </c>
      <c r="I620" s="304">
        <v>0</v>
      </c>
      <c r="J620" s="304">
        <v>0</v>
      </c>
      <c r="K620" s="304">
        <v>0</v>
      </c>
    </row>
    <row r="621" spans="2:11" ht="16.5" thickBot="1" x14ac:dyDescent="0.3">
      <c r="B621" s="267" t="s">
        <v>244</v>
      </c>
      <c r="C621" s="236" t="s">
        <v>354</v>
      </c>
      <c r="D621" s="236" t="s">
        <v>52</v>
      </c>
      <c r="E621" s="236" t="s">
        <v>295</v>
      </c>
      <c r="F621" s="304">
        <v>5.8895369470584917</v>
      </c>
      <c r="G621" s="304">
        <v>1.0382809669404509</v>
      </c>
      <c r="H621" s="304">
        <v>5.6723922855038502</v>
      </c>
      <c r="I621" s="304">
        <v>0</v>
      </c>
      <c r="J621" s="304">
        <v>0</v>
      </c>
      <c r="K621" s="304">
        <v>3.1574185120000001E-3</v>
      </c>
    </row>
    <row r="622" spans="2:11" ht="16.5" thickBot="1" x14ac:dyDescent="0.3">
      <c r="B622" s="267" t="s">
        <v>244</v>
      </c>
      <c r="C622" s="236" t="s">
        <v>354</v>
      </c>
      <c r="D622" s="236" t="s">
        <v>76</v>
      </c>
      <c r="E622" s="236" t="s">
        <v>295</v>
      </c>
      <c r="F622" s="304">
        <v>5.8895369470584917</v>
      </c>
      <c r="G622" s="304">
        <v>1.0382809669404509</v>
      </c>
      <c r="H622" s="304">
        <v>5.6723922855038502</v>
      </c>
      <c r="I622" s="304">
        <v>0</v>
      </c>
      <c r="J622" s="304">
        <v>0</v>
      </c>
      <c r="K622" s="304">
        <v>0.18539537839999998</v>
      </c>
    </row>
    <row r="623" spans="2:11" ht="16.5" thickBot="1" x14ac:dyDescent="0.3">
      <c r="B623" s="267" t="s">
        <v>244</v>
      </c>
      <c r="C623" s="236" t="s">
        <v>349</v>
      </c>
      <c r="D623" s="236" t="s">
        <v>55</v>
      </c>
      <c r="E623" s="236" t="s">
        <v>295</v>
      </c>
      <c r="F623" s="304">
        <v>11.662113724756649</v>
      </c>
      <c r="G623" s="304">
        <v>0.79497623225845981</v>
      </c>
      <c r="H623" s="304">
        <v>14.669764014988948</v>
      </c>
      <c r="I623" s="304">
        <v>1.8300479604056796E-2</v>
      </c>
      <c r="J623" s="304">
        <v>1.7817124520003821E-2</v>
      </c>
      <c r="K623" s="304">
        <v>0.13590029380000002</v>
      </c>
    </row>
    <row r="624" spans="2:11" ht="16.5" thickBot="1" x14ac:dyDescent="0.3">
      <c r="B624" s="267" t="s">
        <v>244</v>
      </c>
      <c r="C624" s="236" t="s">
        <v>349</v>
      </c>
      <c r="D624" s="236" t="s">
        <v>52</v>
      </c>
      <c r="E624" s="236" t="s">
        <v>295</v>
      </c>
      <c r="F624" s="304">
        <v>11.662113724756649</v>
      </c>
      <c r="G624" s="304">
        <v>0.79497623225845981</v>
      </c>
      <c r="H624" s="304">
        <v>14.669764014988948</v>
      </c>
      <c r="I624" s="304">
        <v>3.1167051237917116E-4</v>
      </c>
      <c r="J624" s="304">
        <v>3.0343862283489532E-4</v>
      </c>
      <c r="K624" s="304">
        <v>2.3144811020000002E-3</v>
      </c>
    </row>
    <row r="625" spans="2:11" ht="16.5" thickBot="1" x14ac:dyDescent="0.3">
      <c r="B625" s="267" t="s">
        <v>244</v>
      </c>
      <c r="C625" s="236" t="s">
        <v>310</v>
      </c>
      <c r="D625" s="236" t="s">
        <v>55</v>
      </c>
      <c r="E625" s="236" t="s">
        <v>295</v>
      </c>
      <c r="F625" s="304">
        <v>6.08519051157091</v>
      </c>
      <c r="G625" s="304">
        <v>0.75637909343748644</v>
      </c>
      <c r="H625" s="304">
        <v>8.0451595824995419</v>
      </c>
      <c r="I625" s="304">
        <v>2.3841073510857243E-2</v>
      </c>
      <c r="J625" s="304">
        <v>2.3211379407747562E-2</v>
      </c>
      <c r="K625" s="304">
        <v>0.1770450264</v>
      </c>
    </row>
    <row r="626" spans="2:11" ht="16.5" thickBot="1" x14ac:dyDescent="0.3">
      <c r="B626" s="267" t="s">
        <v>244</v>
      </c>
      <c r="C626" s="236" t="s">
        <v>310</v>
      </c>
      <c r="D626" s="236" t="s">
        <v>52</v>
      </c>
      <c r="E626" s="236" t="s">
        <v>295</v>
      </c>
      <c r="F626" s="304">
        <v>6.08519051157091</v>
      </c>
      <c r="G626" s="304">
        <v>0.75637909343748644</v>
      </c>
      <c r="H626" s="304">
        <v>8.0451595824995419</v>
      </c>
      <c r="I626" s="304">
        <v>0</v>
      </c>
      <c r="J626" s="304">
        <v>0</v>
      </c>
      <c r="K626" s="304">
        <v>0</v>
      </c>
    </row>
    <row r="627" spans="2:11" ht="16.5" thickBot="1" x14ac:dyDescent="0.3">
      <c r="B627" s="267" t="s">
        <v>244</v>
      </c>
      <c r="C627" s="236" t="s">
        <v>348</v>
      </c>
      <c r="D627" s="236" t="s">
        <v>55</v>
      </c>
      <c r="E627" s="236" t="s">
        <v>295</v>
      </c>
      <c r="F627" s="304">
        <v>11.662113724756649</v>
      </c>
      <c r="G627" s="304">
        <v>0.79497623225845981</v>
      </c>
      <c r="H627" s="304">
        <v>14.669764014988948</v>
      </c>
      <c r="I627" s="304">
        <v>1.8564842091652538E-2</v>
      </c>
      <c r="J627" s="304">
        <v>1.8074504624887366E-2</v>
      </c>
      <c r="K627" s="304">
        <v>0.1378634631</v>
      </c>
    </row>
    <row r="628" spans="2:11" ht="16.5" thickBot="1" x14ac:dyDescent="0.3">
      <c r="B628" s="267" t="s">
        <v>244</v>
      </c>
      <c r="C628" s="236" t="s">
        <v>348</v>
      </c>
      <c r="D628" s="236" t="s">
        <v>52</v>
      </c>
      <c r="E628" s="236" t="s">
        <v>295</v>
      </c>
      <c r="F628" s="304">
        <v>11.662113724756649</v>
      </c>
      <c r="G628" s="304">
        <v>0.79497623225845981</v>
      </c>
      <c r="H628" s="304">
        <v>14.669764014988948</v>
      </c>
      <c r="I628" s="304">
        <v>3.1617278407940723E-4</v>
      </c>
      <c r="J628" s="304">
        <v>3.0782197984200967E-4</v>
      </c>
      <c r="K628" s="304">
        <v>2.347915201E-3</v>
      </c>
    </row>
    <row r="629" spans="2:11" ht="16.5" thickBot="1" x14ac:dyDescent="0.3">
      <c r="B629" s="267" t="s">
        <v>244</v>
      </c>
      <c r="C629" s="236" t="s">
        <v>347</v>
      </c>
      <c r="D629" s="236" t="s">
        <v>55</v>
      </c>
      <c r="E629" s="236" t="s">
        <v>295</v>
      </c>
      <c r="F629" s="304">
        <v>6.5081046158108169</v>
      </c>
      <c r="G629" s="304">
        <v>0.75637909343748644</v>
      </c>
      <c r="H629" s="304">
        <v>8.6042893996893675</v>
      </c>
      <c r="I629" s="304">
        <v>9.8154872422472422E-2</v>
      </c>
      <c r="J629" s="304">
        <v>9.5562390824369597E-2</v>
      </c>
      <c r="K629" s="304">
        <v>0.72890308279999994</v>
      </c>
    </row>
    <row r="630" spans="2:11" ht="16.5" thickBot="1" x14ac:dyDescent="0.3">
      <c r="B630" s="267" t="s">
        <v>244</v>
      </c>
      <c r="C630" s="236" t="s">
        <v>347</v>
      </c>
      <c r="D630" s="236" t="s">
        <v>52</v>
      </c>
      <c r="E630" s="236" t="s">
        <v>295</v>
      </c>
      <c r="F630" s="304">
        <v>6.5081046158108169</v>
      </c>
      <c r="G630" s="304">
        <v>0.75637909343748644</v>
      </c>
      <c r="H630" s="304">
        <v>8.6042893996893675</v>
      </c>
      <c r="I630" s="304">
        <v>5.78377042472914E-4</v>
      </c>
      <c r="J630" s="304">
        <v>5.6310085900519583E-4</v>
      </c>
      <c r="K630" s="304">
        <v>4.2950573809999995E-3</v>
      </c>
    </row>
    <row r="631" spans="2:11" ht="16.5" thickBot="1" x14ac:dyDescent="0.3">
      <c r="B631" s="267" t="s">
        <v>244</v>
      </c>
      <c r="C631" s="236" t="s">
        <v>306</v>
      </c>
      <c r="D631" s="236" t="s">
        <v>55</v>
      </c>
      <c r="E631" s="236" t="s">
        <v>295</v>
      </c>
      <c r="F631" s="304">
        <v>1.2809956363127566</v>
      </c>
      <c r="G631" s="304">
        <v>0.77098739666927074</v>
      </c>
      <c r="H631" s="304">
        <v>1.6615000995434732</v>
      </c>
      <c r="I631" s="304">
        <v>1.7163292802606721E-2</v>
      </c>
      <c r="J631" s="304">
        <v>1.6740103787371598E-2</v>
      </c>
      <c r="K631" s="304">
        <v>0.1246678237</v>
      </c>
    </row>
    <row r="632" spans="2:11" ht="16.5" thickBot="1" x14ac:dyDescent="0.3">
      <c r="B632" s="267" t="s">
        <v>244</v>
      </c>
      <c r="C632" s="236" t="s">
        <v>306</v>
      </c>
      <c r="D632" s="236" t="s">
        <v>52</v>
      </c>
      <c r="E632" s="236" t="s">
        <v>295</v>
      </c>
      <c r="F632" s="304">
        <v>1.2809956363127566</v>
      </c>
      <c r="G632" s="304">
        <v>0.77098739666927074</v>
      </c>
      <c r="H632" s="304">
        <v>1.6615000995434732</v>
      </c>
      <c r="I632" s="304">
        <v>2.9230339460152539E-4</v>
      </c>
      <c r="J632" s="304">
        <v>2.8509617701606791E-4</v>
      </c>
      <c r="K632" s="304">
        <v>2.1231839650000003E-3</v>
      </c>
    </row>
    <row r="633" spans="2:11" ht="16.5" thickBot="1" x14ac:dyDescent="0.3">
      <c r="B633" s="267" t="s">
        <v>244</v>
      </c>
      <c r="C633" s="236" t="s">
        <v>357</v>
      </c>
      <c r="D633" s="236" t="s">
        <v>52</v>
      </c>
      <c r="E633" s="236" t="s">
        <v>275</v>
      </c>
      <c r="F633" s="304">
        <v>7.1862787156432715</v>
      </c>
      <c r="G633" s="304">
        <v>0.79497623225845981</v>
      </c>
      <c r="H633" s="304">
        <v>9.0396145495163616</v>
      </c>
      <c r="I633" s="304">
        <v>7.6128341271412732E-6</v>
      </c>
      <c r="J633" s="304">
        <v>7.4117627804324129E-6</v>
      </c>
      <c r="K633" s="304">
        <v>5.6533294039999999E-5</v>
      </c>
    </row>
    <row r="634" spans="2:11" ht="16.5" thickBot="1" x14ac:dyDescent="0.3">
      <c r="B634" s="267" t="s">
        <v>244</v>
      </c>
      <c r="C634" s="236" t="s">
        <v>357</v>
      </c>
      <c r="D634" s="236" t="s">
        <v>76</v>
      </c>
      <c r="E634" s="236" t="s">
        <v>275</v>
      </c>
      <c r="F634" s="304">
        <v>7.1862787156432715</v>
      </c>
      <c r="G634" s="304">
        <v>0.79497623225845981</v>
      </c>
      <c r="H634" s="304">
        <v>9.0396145495163616</v>
      </c>
      <c r="I634" s="304">
        <v>4.4700576174250544E-4</v>
      </c>
      <c r="J634" s="304">
        <v>4.3519937676168142E-4</v>
      </c>
      <c r="K634" s="304">
        <v>3.3194875579999998E-3</v>
      </c>
    </row>
    <row r="635" spans="2:11" ht="16.5" thickBot="1" x14ac:dyDescent="0.3">
      <c r="B635" s="267" t="s">
        <v>244</v>
      </c>
      <c r="C635" s="236" t="s">
        <v>354</v>
      </c>
      <c r="D635" s="236" t="s">
        <v>52</v>
      </c>
      <c r="E635" s="236" t="s">
        <v>275</v>
      </c>
      <c r="F635" s="304">
        <v>5.8895369470584917</v>
      </c>
      <c r="G635" s="304">
        <v>1.0382809669404509</v>
      </c>
      <c r="H635" s="304">
        <v>5.6723922855038502</v>
      </c>
      <c r="I635" s="304">
        <v>0</v>
      </c>
      <c r="J635" s="304">
        <v>0</v>
      </c>
      <c r="K635" s="304">
        <v>1.4646342360000001E-5</v>
      </c>
    </row>
    <row r="636" spans="2:11" ht="16.5" thickBot="1" x14ac:dyDescent="0.3">
      <c r="B636" s="267" t="s">
        <v>244</v>
      </c>
      <c r="C636" s="236" t="s">
        <v>354</v>
      </c>
      <c r="D636" s="236" t="s">
        <v>76</v>
      </c>
      <c r="E636" s="236" t="s">
        <v>275</v>
      </c>
      <c r="F636" s="304">
        <v>5.8895369470584917</v>
      </c>
      <c r="G636" s="304">
        <v>1.0382809669404509</v>
      </c>
      <c r="H636" s="304">
        <v>5.6723922855038502</v>
      </c>
      <c r="I636" s="304">
        <v>0</v>
      </c>
      <c r="J636" s="304">
        <v>0</v>
      </c>
      <c r="K636" s="304">
        <v>8.5999501589999997E-4</v>
      </c>
    </row>
    <row r="637" spans="2:11" ht="16.5" thickBot="1" x14ac:dyDescent="0.3">
      <c r="B637" s="267" t="s">
        <v>244</v>
      </c>
      <c r="C637" s="236" t="s">
        <v>349</v>
      </c>
      <c r="D637" s="236" t="s">
        <v>55</v>
      </c>
      <c r="E637" s="236" t="s">
        <v>275</v>
      </c>
      <c r="F637" s="304">
        <v>7.174963351926742</v>
      </c>
      <c r="G637" s="304">
        <v>0.79497623225845981</v>
      </c>
      <c r="H637" s="304">
        <v>9.0253809620738998</v>
      </c>
      <c r="I637" s="304">
        <v>5.6398139142808323E-5</v>
      </c>
      <c r="J637" s="304">
        <v>5.4908542811149311E-5</v>
      </c>
      <c r="K637" s="304">
        <v>4.1881545430000002E-4</v>
      </c>
    </row>
    <row r="638" spans="2:11" ht="16.5" thickBot="1" x14ac:dyDescent="0.3">
      <c r="B638" s="267" t="s">
        <v>244</v>
      </c>
      <c r="C638" s="236" t="s">
        <v>349</v>
      </c>
      <c r="D638" s="236" t="s">
        <v>52</v>
      </c>
      <c r="E638" s="236" t="s">
        <v>275</v>
      </c>
      <c r="F638" s="304">
        <v>7.174963351926742</v>
      </c>
      <c r="G638" s="304">
        <v>0.79497623225845981</v>
      </c>
      <c r="H638" s="304">
        <v>9.0253809620738998</v>
      </c>
      <c r="I638" s="304">
        <v>1.5699638584887829E-7</v>
      </c>
      <c r="J638" s="304">
        <v>1.528497731414618E-7</v>
      </c>
      <c r="K638" s="304">
        <v>1.165863159E-6</v>
      </c>
    </row>
    <row r="639" spans="2:11" ht="16.5" thickBot="1" x14ac:dyDescent="0.3">
      <c r="B639" s="267" t="s">
        <v>244</v>
      </c>
      <c r="C639" s="236" t="s">
        <v>348</v>
      </c>
      <c r="D639" s="236" t="s">
        <v>55</v>
      </c>
      <c r="E639" s="236" t="s">
        <v>275</v>
      </c>
      <c r="F639" s="304">
        <v>11.662113724756649</v>
      </c>
      <c r="G639" s="304">
        <v>0.79497623225845981</v>
      </c>
      <c r="H639" s="304">
        <v>14.669764014988948</v>
      </c>
      <c r="I639" s="304">
        <v>2.0322700420691848E-4</v>
      </c>
      <c r="J639" s="304">
        <v>1.978593412917622E-4</v>
      </c>
      <c r="K639" s="304">
        <v>1.5091740859999999E-3</v>
      </c>
    </row>
    <row r="640" spans="2:11" ht="16.5" thickBot="1" x14ac:dyDescent="0.3">
      <c r="B640" s="267" t="s">
        <v>244</v>
      </c>
      <c r="C640" s="236" t="s">
        <v>348</v>
      </c>
      <c r="D640" s="236" t="s">
        <v>52</v>
      </c>
      <c r="E640" s="236" t="s">
        <v>275</v>
      </c>
      <c r="F640" s="304">
        <v>11.662113724756649</v>
      </c>
      <c r="G640" s="304">
        <v>0.79497623225845981</v>
      </c>
      <c r="H640" s="304">
        <v>14.669764014988948</v>
      </c>
      <c r="I640" s="304">
        <v>3.4611039731972745E-6</v>
      </c>
      <c r="J640" s="304">
        <v>3.3696887623352597E-6</v>
      </c>
      <c r="K640" s="304">
        <v>2.5702334419999999E-5</v>
      </c>
    </row>
    <row r="641" spans="2:11" ht="16.5" thickBot="1" x14ac:dyDescent="0.3">
      <c r="B641" s="267" t="s">
        <v>244</v>
      </c>
      <c r="C641" s="236" t="s">
        <v>347</v>
      </c>
      <c r="D641" s="236" t="s">
        <v>55</v>
      </c>
      <c r="E641" s="236" t="s">
        <v>275</v>
      </c>
      <c r="F641" s="304">
        <v>7.6819207067506445</v>
      </c>
      <c r="G641" s="304">
        <v>0.75637909343748644</v>
      </c>
      <c r="H641" s="304">
        <v>10.156177997780082</v>
      </c>
      <c r="I641" s="304">
        <v>3.3338077120481971E-4</v>
      </c>
      <c r="J641" s="304">
        <v>3.2457546696286802E-4</v>
      </c>
      <c r="K641" s="304">
        <v>2.47570259E-3</v>
      </c>
    </row>
    <row r="642" spans="2:11" ht="16.5" thickBot="1" x14ac:dyDescent="0.3">
      <c r="B642" s="267" t="s">
        <v>244</v>
      </c>
      <c r="C642" s="236" t="s">
        <v>347</v>
      </c>
      <c r="D642" s="236" t="s">
        <v>52</v>
      </c>
      <c r="E642" s="236" t="s">
        <v>275</v>
      </c>
      <c r="F642" s="304">
        <v>7.6819207067506445</v>
      </c>
      <c r="G642" s="304">
        <v>0.75637909343748644</v>
      </c>
      <c r="H642" s="304">
        <v>10.156177997780082</v>
      </c>
      <c r="I642" s="304">
        <v>5.6777174907852364E-6</v>
      </c>
      <c r="J642" s="304">
        <v>5.5277567425227055E-6</v>
      </c>
      <c r="K642" s="304">
        <v>4.2163019319999996E-5</v>
      </c>
    </row>
    <row r="643" spans="2:11" ht="16.5" thickBot="1" x14ac:dyDescent="0.3">
      <c r="B643" s="267" t="s">
        <v>244</v>
      </c>
      <c r="C643" s="236" t="s">
        <v>308</v>
      </c>
      <c r="D643" s="236" t="s">
        <v>55</v>
      </c>
      <c r="E643" s="236" t="s">
        <v>275</v>
      </c>
      <c r="F643" s="304">
        <v>11.229689625063815</v>
      </c>
      <c r="G643" s="304">
        <v>0.79135636373274809</v>
      </c>
      <c r="H643" s="304">
        <v>14.190433210260043</v>
      </c>
      <c r="I643" s="304">
        <v>7.0130862377422315E-5</v>
      </c>
      <c r="J643" s="304">
        <v>6.8401671427386005E-5</v>
      </c>
      <c r="K643" s="304">
        <v>5.0940469800000001E-4</v>
      </c>
    </row>
    <row r="644" spans="2:11" ht="16.5" thickBot="1" x14ac:dyDescent="0.3">
      <c r="B644" s="267" t="s">
        <v>244</v>
      </c>
      <c r="C644" s="236" t="s">
        <v>308</v>
      </c>
      <c r="D644" s="236" t="s">
        <v>52</v>
      </c>
      <c r="E644" s="236" t="s">
        <v>275</v>
      </c>
      <c r="F644" s="304">
        <v>11.229689625063815</v>
      </c>
      <c r="G644" s="304">
        <v>0.79135636373274809</v>
      </c>
      <c r="H644" s="304">
        <v>14.190433210260043</v>
      </c>
      <c r="I644" s="304">
        <v>1.1943797268349567E-6</v>
      </c>
      <c r="J644" s="304">
        <v>1.1649303440021178E-6</v>
      </c>
      <c r="K644" s="304">
        <v>8.675533473E-6</v>
      </c>
    </row>
    <row r="645" spans="2:11" ht="16.5" thickBot="1" x14ac:dyDescent="0.3">
      <c r="B645" s="267" t="s">
        <v>244</v>
      </c>
      <c r="C645" s="236" t="s">
        <v>309</v>
      </c>
      <c r="D645" s="236" t="s">
        <v>55</v>
      </c>
      <c r="E645" s="236" t="s">
        <v>275</v>
      </c>
      <c r="F645" s="304">
        <v>2.2345570780829287</v>
      </c>
      <c r="G645" s="304">
        <v>0.73510970873513748</v>
      </c>
      <c r="H645" s="304">
        <v>3.0397599862037019</v>
      </c>
      <c r="I645" s="304">
        <v>6.1793558244875081E-4</v>
      </c>
      <c r="J645" s="304">
        <v>6.0269937144758954E-4</v>
      </c>
      <c r="K645" s="304">
        <v>4.4884559820000001E-3</v>
      </c>
    </row>
    <row r="646" spans="2:11" ht="16.5" thickBot="1" x14ac:dyDescent="0.3">
      <c r="B646" s="267" t="s">
        <v>244</v>
      </c>
      <c r="C646" s="236" t="s">
        <v>309</v>
      </c>
      <c r="D646" s="236" t="s">
        <v>52</v>
      </c>
      <c r="E646" s="236" t="s">
        <v>275</v>
      </c>
      <c r="F646" s="304">
        <v>2.2345570780829287</v>
      </c>
      <c r="G646" s="304">
        <v>0.73510970873513748</v>
      </c>
      <c r="H646" s="304">
        <v>3.0397599862037019</v>
      </c>
      <c r="I646" s="304">
        <v>1.0523893656450128E-5</v>
      </c>
      <c r="J646" s="304">
        <v>1.0264409870667725E-5</v>
      </c>
      <c r="K646" s="304">
        <v>7.6441678999999993E-5</v>
      </c>
    </row>
  </sheetData>
  <mergeCells count="28">
    <mergeCell ref="S8:S9"/>
    <mergeCell ref="Z8:Z9"/>
    <mergeCell ref="B6:K6"/>
    <mergeCell ref="M6:V6"/>
    <mergeCell ref="X6:AG6"/>
    <mergeCell ref="AI6:AR6"/>
    <mergeCell ref="B7:K7"/>
    <mergeCell ref="M7:V7"/>
    <mergeCell ref="X7:AG7"/>
    <mergeCell ref="AI7:AR7"/>
    <mergeCell ref="AA8:AA9"/>
    <mergeCell ref="D8:D9"/>
    <mergeCell ref="E8:E9"/>
    <mergeCell ref="F8:F9"/>
    <mergeCell ref="G8:G9"/>
    <mergeCell ref="H8:H9"/>
    <mergeCell ref="O8:O9"/>
    <mergeCell ref="P8:P9"/>
    <mergeCell ref="Q8:Q9"/>
    <mergeCell ref="R8:R9"/>
    <mergeCell ref="AN8:AN9"/>
    <mergeCell ref="AO8:AO9"/>
    <mergeCell ref="AB8:AB9"/>
    <mergeCell ref="AC8:AC9"/>
    <mergeCell ref="AD8:AD9"/>
    <mergeCell ref="AK8:AK9"/>
    <mergeCell ref="AL8:AL9"/>
    <mergeCell ref="AM8:AM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3D02A-F347-4DD2-B022-B553481496A8}">
  <dimension ref="A1:AT381"/>
  <sheetViews>
    <sheetView workbookViewId="0">
      <selection activeCell="A3" sqref="A3"/>
    </sheetView>
  </sheetViews>
  <sheetFormatPr defaultRowHeight="15" x14ac:dyDescent="0.25"/>
  <cols>
    <col min="1" max="1" width="4.7109375" customWidth="1"/>
    <col min="13" max="13" width="18" customWidth="1"/>
    <col min="14" max="14" width="36.42578125" customWidth="1"/>
    <col min="15" max="15" width="14.28515625" customWidth="1"/>
    <col min="16" max="16" width="24.140625" customWidth="1"/>
    <col min="23" max="23" width="37.140625" customWidth="1"/>
    <col min="37" max="37" width="34.42578125" customWidth="1"/>
    <col min="39" max="39" width="26.85546875" customWidth="1"/>
    <col min="46" max="46" width="28.140625" customWidth="1"/>
  </cols>
  <sheetData>
    <row r="1" spans="1:46" ht="15.75" x14ac:dyDescent="0.25">
      <c r="A1" s="143"/>
    </row>
    <row r="2" spans="1:46" ht="15.75" x14ac:dyDescent="0.25">
      <c r="A2" s="143"/>
    </row>
    <row r="3" spans="1:46" ht="15.75" x14ac:dyDescent="0.25">
      <c r="A3" s="143"/>
    </row>
    <row r="5" spans="1:46" ht="15.75" thickBot="1" x14ac:dyDescent="0.3"/>
    <row r="6" spans="1:46" ht="16.5" thickBot="1" x14ac:dyDescent="0.3">
      <c r="A6" s="237"/>
      <c r="B6" s="250" t="s">
        <v>717</v>
      </c>
      <c r="C6" s="249"/>
      <c r="D6" s="249"/>
      <c r="E6" s="249"/>
      <c r="F6" s="249"/>
      <c r="G6" s="249"/>
      <c r="H6" s="249"/>
      <c r="I6" s="249"/>
      <c r="J6" s="249"/>
      <c r="K6" s="248"/>
      <c r="L6" s="237"/>
      <c r="M6" s="250" t="s">
        <v>716</v>
      </c>
      <c r="N6" s="249"/>
      <c r="O6" s="249"/>
      <c r="P6" s="249"/>
      <c r="Q6" s="249"/>
      <c r="R6" s="249"/>
      <c r="S6" s="249"/>
      <c r="T6" s="249"/>
      <c r="U6" s="249"/>
      <c r="V6" s="249"/>
      <c r="W6" s="248"/>
      <c r="X6" s="237"/>
      <c r="Y6" s="250" t="s">
        <v>717</v>
      </c>
      <c r="Z6" s="249"/>
      <c r="AA6" s="249"/>
      <c r="AB6" s="249"/>
      <c r="AC6" s="249"/>
      <c r="AD6" s="249"/>
      <c r="AE6" s="249"/>
      <c r="AF6" s="249"/>
      <c r="AG6" s="249"/>
      <c r="AH6" s="248"/>
      <c r="AI6" s="237"/>
      <c r="AJ6" s="250" t="s">
        <v>716</v>
      </c>
      <c r="AK6" s="249"/>
      <c r="AL6" s="249"/>
      <c r="AM6" s="249"/>
      <c r="AN6" s="249"/>
      <c r="AO6" s="249"/>
      <c r="AP6" s="249"/>
      <c r="AQ6" s="249"/>
      <c r="AR6" s="249"/>
      <c r="AS6" s="249"/>
      <c r="AT6" s="248"/>
    </row>
    <row r="7" spans="1:46" ht="16.5" thickBot="1" x14ac:dyDescent="0.3">
      <c r="A7" s="237"/>
      <c r="B7" s="250" t="s">
        <v>727</v>
      </c>
      <c r="C7" s="249"/>
      <c r="D7" s="249"/>
      <c r="E7" s="249"/>
      <c r="F7" s="249"/>
      <c r="G7" s="249"/>
      <c r="H7" s="249"/>
      <c r="I7" s="249"/>
      <c r="J7" s="249"/>
      <c r="K7" s="248"/>
      <c r="L7" s="237"/>
      <c r="M7" s="250" t="s">
        <v>727</v>
      </c>
      <c r="N7" s="249"/>
      <c r="O7" s="249"/>
      <c r="P7" s="249"/>
      <c r="Q7" s="249"/>
      <c r="R7" s="249"/>
      <c r="S7" s="249"/>
      <c r="T7" s="249"/>
      <c r="U7" s="249"/>
      <c r="V7" s="249"/>
      <c r="W7" s="248"/>
      <c r="X7" s="237"/>
      <c r="Y7" s="250" t="s">
        <v>726</v>
      </c>
      <c r="Z7" s="249"/>
      <c r="AA7" s="249"/>
      <c r="AB7" s="249"/>
      <c r="AC7" s="249"/>
      <c r="AD7" s="249"/>
      <c r="AE7" s="249"/>
      <c r="AF7" s="249"/>
      <c r="AG7" s="249"/>
      <c r="AH7" s="248"/>
      <c r="AI7" s="237"/>
      <c r="AJ7" s="250" t="s">
        <v>726</v>
      </c>
      <c r="AK7" s="249"/>
      <c r="AL7" s="249"/>
      <c r="AM7" s="249"/>
      <c r="AN7" s="249"/>
      <c r="AO7" s="249"/>
      <c r="AP7" s="249"/>
      <c r="AQ7" s="249"/>
      <c r="AR7" s="249"/>
      <c r="AS7" s="249"/>
      <c r="AT7" s="248"/>
    </row>
    <row r="8" spans="1:46" ht="15.75" x14ac:dyDescent="0.25">
      <c r="A8" s="237"/>
      <c r="B8" s="261" t="s">
        <v>272</v>
      </c>
      <c r="C8" s="259" t="s">
        <v>271</v>
      </c>
      <c r="D8" s="260" t="s">
        <v>46</v>
      </c>
      <c r="E8" s="260" t="s">
        <v>42</v>
      </c>
      <c r="F8" s="260" t="s">
        <v>38</v>
      </c>
      <c r="G8" s="260" t="s">
        <v>647</v>
      </c>
      <c r="H8" s="260" t="s">
        <v>646</v>
      </c>
      <c r="I8" s="259" t="s">
        <v>10</v>
      </c>
      <c r="J8" s="259" t="s">
        <v>12</v>
      </c>
      <c r="K8" s="259" t="s">
        <v>6</v>
      </c>
      <c r="L8" s="237"/>
      <c r="M8" s="261" t="s">
        <v>272</v>
      </c>
      <c r="N8" s="259" t="s">
        <v>271</v>
      </c>
      <c r="O8" s="260" t="s">
        <v>46</v>
      </c>
      <c r="P8" s="260" t="s">
        <v>42</v>
      </c>
      <c r="Q8" s="260" t="s">
        <v>38</v>
      </c>
      <c r="R8" s="260" t="s">
        <v>647</v>
      </c>
      <c r="S8" s="260" t="s">
        <v>646</v>
      </c>
      <c r="T8" s="259" t="s">
        <v>10</v>
      </c>
      <c r="U8" s="259" t="s">
        <v>12</v>
      </c>
      <c r="V8" s="259" t="s">
        <v>6</v>
      </c>
      <c r="W8" s="259" t="s">
        <v>720</v>
      </c>
      <c r="X8" s="237"/>
      <c r="Y8" s="261" t="s">
        <v>272</v>
      </c>
      <c r="Z8" s="259" t="s">
        <v>271</v>
      </c>
      <c r="AA8" s="260" t="s">
        <v>46</v>
      </c>
      <c r="AB8" s="260" t="s">
        <v>42</v>
      </c>
      <c r="AC8" s="260" t="s">
        <v>38</v>
      </c>
      <c r="AD8" s="260" t="s">
        <v>647</v>
      </c>
      <c r="AE8" s="260" t="s">
        <v>646</v>
      </c>
      <c r="AF8" s="259" t="s">
        <v>10</v>
      </c>
      <c r="AG8" s="259" t="s">
        <v>12</v>
      </c>
      <c r="AH8" s="259" t="s">
        <v>6</v>
      </c>
      <c r="AI8" s="237"/>
      <c r="AJ8" s="261" t="s">
        <v>272</v>
      </c>
      <c r="AK8" s="259" t="s">
        <v>271</v>
      </c>
      <c r="AL8" s="260" t="s">
        <v>46</v>
      </c>
      <c r="AM8" s="260" t="s">
        <v>42</v>
      </c>
      <c r="AN8" s="260" t="s">
        <v>38</v>
      </c>
      <c r="AO8" s="260" t="s">
        <v>647</v>
      </c>
      <c r="AP8" s="260" t="s">
        <v>646</v>
      </c>
      <c r="AQ8" s="259" t="s">
        <v>10</v>
      </c>
      <c r="AR8" s="259" t="s">
        <v>12</v>
      </c>
      <c r="AS8" s="259" t="s">
        <v>6</v>
      </c>
      <c r="AT8" s="259" t="s">
        <v>720</v>
      </c>
    </row>
    <row r="9" spans="1:46" ht="16.5" thickBot="1" x14ac:dyDescent="0.3">
      <c r="A9" s="237"/>
      <c r="B9" s="258" t="s">
        <v>269</v>
      </c>
      <c r="C9" s="256" t="s">
        <v>39</v>
      </c>
      <c r="D9" s="257"/>
      <c r="E9" s="257"/>
      <c r="F9" s="257"/>
      <c r="G9" s="257"/>
      <c r="H9" s="257"/>
      <c r="I9" s="256" t="s">
        <v>11</v>
      </c>
      <c r="J9" s="256" t="s">
        <v>11</v>
      </c>
      <c r="K9" s="256" t="s">
        <v>13</v>
      </c>
      <c r="L9" s="237"/>
      <c r="M9" s="258" t="s">
        <v>269</v>
      </c>
      <c r="N9" s="256" t="s">
        <v>39</v>
      </c>
      <c r="O9" s="257"/>
      <c r="P9" s="257"/>
      <c r="Q9" s="257"/>
      <c r="R9" s="257"/>
      <c r="S9" s="257"/>
      <c r="T9" s="256" t="s">
        <v>11</v>
      </c>
      <c r="U9" s="256" t="s">
        <v>11</v>
      </c>
      <c r="V9" s="256" t="s">
        <v>13</v>
      </c>
      <c r="W9" s="256" t="s">
        <v>719</v>
      </c>
      <c r="X9" s="237"/>
      <c r="Y9" s="258" t="s">
        <v>269</v>
      </c>
      <c r="Z9" s="256" t="s">
        <v>39</v>
      </c>
      <c r="AA9" s="257"/>
      <c r="AB9" s="257"/>
      <c r="AC9" s="257"/>
      <c r="AD9" s="257"/>
      <c r="AE9" s="257"/>
      <c r="AF9" s="256" t="s">
        <v>11</v>
      </c>
      <c r="AG9" s="256" t="s">
        <v>11</v>
      </c>
      <c r="AH9" s="256" t="s">
        <v>13</v>
      </c>
      <c r="AI9" s="237"/>
      <c r="AJ9" s="258" t="s">
        <v>269</v>
      </c>
      <c r="AK9" s="256" t="s">
        <v>39</v>
      </c>
      <c r="AL9" s="257"/>
      <c r="AM9" s="257"/>
      <c r="AN9" s="257"/>
      <c r="AO9" s="257"/>
      <c r="AP9" s="257"/>
      <c r="AQ9" s="256" t="s">
        <v>11</v>
      </c>
      <c r="AR9" s="256" t="s">
        <v>11</v>
      </c>
      <c r="AS9" s="256" t="s">
        <v>13</v>
      </c>
      <c r="AT9" s="256" t="s">
        <v>719</v>
      </c>
    </row>
    <row r="10" spans="1:46" ht="16.5" thickBot="1" x14ac:dyDescent="0.3">
      <c r="A10" s="237"/>
      <c r="B10" s="267" t="s">
        <v>215</v>
      </c>
      <c r="C10" s="236"/>
      <c r="D10" s="236"/>
      <c r="E10" s="236"/>
      <c r="F10" s="304"/>
      <c r="G10" s="304"/>
      <c r="H10" s="304"/>
      <c r="I10" s="236"/>
      <c r="J10" s="236"/>
      <c r="K10" s="236"/>
      <c r="L10" s="237"/>
      <c r="M10" s="267" t="s">
        <v>1</v>
      </c>
      <c r="N10" s="236" t="s">
        <v>90</v>
      </c>
      <c r="O10" s="236" t="s">
        <v>76</v>
      </c>
      <c r="P10" s="236" t="s">
        <v>49</v>
      </c>
      <c r="Q10" s="304">
        <v>1.6431476723125928</v>
      </c>
      <c r="R10" s="304">
        <v>0.56410860143689423</v>
      </c>
      <c r="S10" s="304">
        <v>2.9128215172170329</v>
      </c>
      <c r="T10" s="236">
        <v>0</v>
      </c>
      <c r="U10" s="236">
        <v>0</v>
      </c>
      <c r="V10" s="236">
        <v>0</v>
      </c>
      <c r="W10" s="236" t="s">
        <v>725</v>
      </c>
      <c r="X10" s="237"/>
      <c r="Y10" s="267" t="s">
        <v>215</v>
      </c>
      <c r="Z10" s="236"/>
      <c r="AA10" s="236"/>
      <c r="AB10" s="236"/>
      <c r="AC10" s="304"/>
      <c r="AD10" s="304"/>
      <c r="AE10" s="304"/>
      <c r="AF10" s="236"/>
      <c r="AG10" s="236"/>
      <c r="AH10" s="236"/>
      <c r="AI10" s="237"/>
      <c r="AJ10" s="267" t="s">
        <v>244</v>
      </c>
      <c r="AK10" s="236" t="s">
        <v>370</v>
      </c>
      <c r="AL10" s="236" t="s">
        <v>55</v>
      </c>
      <c r="AM10" s="236" t="s">
        <v>305</v>
      </c>
      <c r="AN10" s="304">
        <v>4.0615983248819338</v>
      </c>
      <c r="AO10" s="304">
        <v>1.0173985996884725</v>
      </c>
      <c r="AP10" s="304">
        <v>3.992140667507893</v>
      </c>
      <c r="AQ10" s="236">
        <v>0</v>
      </c>
      <c r="AR10" s="236">
        <v>0</v>
      </c>
      <c r="AS10" s="236">
        <v>0</v>
      </c>
      <c r="AT10" s="236" t="s">
        <v>725</v>
      </c>
    </row>
    <row r="11" spans="1:46" ht="16.5" thickBot="1" x14ac:dyDescent="0.3">
      <c r="A11" s="237"/>
      <c r="B11" s="305" t="s">
        <v>718</v>
      </c>
      <c r="C11" s="305"/>
      <c r="D11" s="305"/>
      <c r="E11" s="305"/>
      <c r="F11" s="308"/>
      <c r="G11" s="308"/>
      <c r="H11" s="308"/>
      <c r="I11" s="305"/>
      <c r="J11" s="305"/>
      <c r="K11" s="305"/>
      <c r="L11" s="237"/>
      <c r="M11" s="267" t="s">
        <v>1</v>
      </c>
      <c r="N11" s="236" t="s">
        <v>90</v>
      </c>
      <c r="O11" s="236" t="s">
        <v>76</v>
      </c>
      <c r="P11" s="236" t="s">
        <v>100</v>
      </c>
      <c r="Q11" s="304">
        <v>1.6431476723125928</v>
      </c>
      <c r="R11" s="304">
        <v>0.56410860143689423</v>
      </c>
      <c r="S11" s="304">
        <v>2.9128215172170329</v>
      </c>
      <c r="T11" s="236">
        <v>0</v>
      </c>
      <c r="U11" s="236">
        <v>0</v>
      </c>
      <c r="V11" s="236">
        <v>0</v>
      </c>
      <c r="W11" s="236" t="s">
        <v>725</v>
      </c>
      <c r="X11" s="237"/>
      <c r="Y11" s="305" t="s">
        <v>718</v>
      </c>
      <c r="Z11" s="305"/>
      <c r="AA11" s="305"/>
      <c r="AB11" s="305"/>
      <c r="AC11" s="308"/>
      <c r="AD11" s="308"/>
      <c r="AE11" s="308"/>
      <c r="AF11" s="305"/>
      <c r="AG11" s="305"/>
      <c r="AH11" s="305"/>
      <c r="AI11" s="237"/>
      <c r="AJ11" s="267" t="s">
        <v>244</v>
      </c>
      <c r="AK11" s="236" t="s">
        <v>370</v>
      </c>
      <c r="AL11" s="236" t="s">
        <v>52</v>
      </c>
      <c r="AM11" s="236" t="s">
        <v>305</v>
      </c>
      <c r="AN11" s="304">
        <v>4.0615983248819338</v>
      </c>
      <c r="AO11" s="304">
        <v>1.0173985996884725</v>
      </c>
      <c r="AP11" s="304">
        <v>3.992140667507893</v>
      </c>
      <c r="AQ11" s="236">
        <v>0</v>
      </c>
      <c r="AR11" s="236">
        <v>0</v>
      </c>
      <c r="AS11" s="236">
        <v>0</v>
      </c>
      <c r="AT11" s="236" t="s">
        <v>725</v>
      </c>
    </row>
    <row r="12" spans="1:46" ht="16.5" thickBot="1" x14ac:dyDescent="0.3">
      <c r="M12" s="267" t="s">
        <v>1</v>
      </c>
      <c r="N12" s="236" t="s">
        <v>90</v>
      </c>
      <c r="O12" s="236" t="s">
        <v>76</v>
      </c>
      <c r="P12" s="236" t="s">
        <v>115</v>
      </c>
      <c r="Q12" s="304">
        <v>1.6431476723125928</v>
      </c>
      <c r="R12" s="304">
        <v>0.56410860143689423</v>
      </c>
      <c r="S12" s="304">
        <v>2.9128215172170329</v>
      </c>
      <c r="T12" s="236">
        <v>0</v>
      </c>
      <c r="U12" s="236">
        <v>0</v>
      </c>
      <c r="V12" s="236">
        <v>0</v>
      </c>
      <c r="W12" s="236" t="s">
        <v>725</v>
      </c>
      <c r="AJ12" s="267" t="s">
        <v>244</v>
      </c>
      <c r="AK12" s="236" t="s">
        <v>370</v>
      </c>
      <c r="AL12" s="236" t="s">
        <v>55</v>
      </c>
      <c r="AM12" s="236" t="s">
        <v>304</v>
      </c>
      <c r="AN12" s="304">
        <v>3.6265212008681318</v>
      </c>
      <c r="AO12" s="304">
        <v>1.0173985996884725</v>
      </c>
      <c r="AP12" s="304">
        <v>3.5645038257164625</v>
      </c>
      <c r="AQ12" s="236">
        <v>0</v>
      </c>
      <c r="AR12" s="236">
        <v>0</v>
      </c>
      <c r="AS12" s="236">
        <v>0</v>
      </c>
      <c r="AT12" s="236" t="s">
        <v>725</v>
      </c>
    </row>
    <row r="13" spans="1:46" ht="16.5" thickBot="1" x14ac:dyDescent="0.3">
      <c r="M13" s="267" t="s">
        <v>1</v>
      </c>
      <c r="N13" s="236" t="s">
        <v>90</v>
      </c>
      <c r="O13" s="236" t="s">
        <v>52</v>
      </c>
      <c r="P13" s="236" t="s">
        <v>49</v>
      </c>
      <c r="Q13" s="304">
        <v>1.6431476723125928</v>
      </c>
      <c r="R13" s="304">
        <v>0.56410860143689423</v>
      </c>
      <c r="S13" s="304">
        <v>2.9128215172170329</v>
      </c>
      <c r="T13" s="236">
        <v>0</v>
      </c>
      <c r="U13" s="236">
        <v>0</v>
      </c>
      <c r="V13" s="236">
        <v>0</v>
      </c>
      <c r="W13" s="236" t="s">
        <v>725</v>
      </c>
      <c r="AJ13" s="267" t="s">
        <v>244</v>
      </c>
      <c r="AK13" s="236" t="s">
        <v>370</v>
      </c>
      <c r="AL13" s="236" t="s">
        <v>52</v>
      </c>
      <c r="AM13" s="236" t="s">
        <v>304</v>
      </c>
      <c r="AN13" s="304">
        <v>3.6265212008681318</v>
      </c>
      <c r="AO13" s="304">
        <v>1.0173985996884725</v>
      </c>
      <c r="AP13" s="304">
        <v>3.5645038257164625</v>
      </c>
      <c r="AQ13" s="236">
        <v>0</v>
      </c>
      <c r="AR13" s="236">
        <v>0</v>
      </c>
      <c r="AS13" s="236">
        <v>0</v>
      </c>
      <c r="AT13" s="236" t="s">
        <v>725</v>
      </c>
    </row>
    <row r="14" spans="1:46" ht="16.5" thickBot="1" x14ac:dyDescent="0.3">
      <c r="M14" s="267" t="s">
        <v>1</v>
      </c>
      <c r="N14" s="236" t="s">
        <v>90</v>
      </c>
      <c r="O14" s="236" t="s">
        <v>52</v>
      </c>
      <c r="P14" s="236" t="s">
        <v>100</v>
      </c>
      <c r="Q14" s="304">
        <v>1.6431476723125928</v>
      </c>
      <c r="R14" s="304">
        <v>0.56410860143689423</v>
      </c>
      <c r="S14" s="304">
        <v>2.9128215172170329</v>
      </c>
      <c r="T14" s="236">
        <v>0</v>
      </c>
      <c r="U14" s="236">
        <v>0</v>
      </c>
      <c r="V14" s="236">
        <v>0</v>
      </c>
      <c r="W14" s="236" t="s">
        <v>725</v>
      </c>
      <c r="AJ14" s="267" t="s">
        <v>244</v>
      </c>
      <c r="AK14" s="236" t="s">
        <v>370</v>
      </c>
      <c r="AL14" s="236" t="s">
        <v>55</v>
      </c>
      <c r="AM14" s="236" t="s">
        <v>303</v>
      </c>
      <c r="AN14" s="304">
        <v>3.6703954111816528</v>
      </c>
      <c r="AO14" s="304">
        <v>1.0173985996884725</v>
      </c>
      <c r="AP14" s="304">
        <v>3.6076277403030912</v>
      </c>
      <c r="AQ14" s="236">
        <v>0</v>
      </c>
      <c r="AR14" s="236">
        <v>0</v>
      </c>
      <c r="AS14" s="236">
        <v>0</v>
      </c>
      <c r="AT14" s="236" t="s">
        <v>725</v>
      </c>
    </row>
    <row r="15" spans="1:46" ht="16.5" thickBot="1" x14ac:dyDescent="0.3">
      <c r="M15" s="267" t="s">
        <v>1</v>
      </c>
      <c r="N15" s="236" t="s">
        <v>90</v>
      </c>
      <c r="O15" s="236" t="s">
        <v>52</v>
      </c>
      <c r="P15" s="236" t="s">
        <v>115</v>
      </c>
      <c r="Q15" s="304">
        <v>1.6431476723125928</v>
      </c>
      <c r="R15" s="304">
        <v>0.56410860143689423</v>
      </c>
      <c r="S15" s="304">
        <v>2.9128215172170329</v>
      </c>
      <c r="T15" s="236">
        <v>0</v>
      </c>
      <c r="U15" s="236">
        <v>0</v>
      </c>
      <c r="V15" s="236">
        <v>0</v>
      </c>
      <c r="W15" s="236" t="s">
        <v>725</v>
      </c>
      <c r="AJ15" s="267" t="s">
        <v>244</v>
      </c>
      <c r="AK15" s="236" t="s">
        <v>370</v>
      </c>
      <c r="AL15" s="236" t="s">
        <v>52</v>
      </c>
      <c r="AM15" s="236" t="s">
        <v>303</v>
      </c>
      <c r="AN15" s="304">
        <v>3.6703954111816528</v>
      </c>
      <c r="AO15" s="304">
        <v>1.0173985996884725</v>
      </c>
      <c r="AP15" s="304">
        <v>3.6076277403030912</v>
      </c>
      <c r="AQ15" s="236">
        <v>0</v>
      </c>
      <c r="AR15" s="236">
        <v>0</v>
      </c>
      <c r="AS15" s="236">
        <v>0</v>
      </c>
      <c r="AT15" s="236" t="s">
        <v>725</v>
      </c>
    </row>
    <row r="16" spans="1:46" ht="16.5" thickBot="1" x14ac:dyDescent="0.3">
      <c r="M16" s="267" t="s">
        <v>1</v>
      </c>
      <c r="N16" s="236" t="s">
        <v>88</v>
      </c>
      <c r="O16" s="236" t="s">
        <v>76</v>
      </c>
      <c r="P16" s="236" t="s">
        <v>49</v>
      </c>
      <c r="Q16" s="304">
        <v>1.8262932621724963</v>
      </c>
      <c r="R16" s="304">
        <v>0.57273764054124665</v>
      </c>
      <c r="S16" s="304">
        <v>3.1887082896221357</v>
      </c>
      <c r="T16" s="236">
        <v>0</v>
      </c>
      <c r="U16" s="236">
        <v>0</v>
      </c>
      <c r="V16" s="236">
        <v>0</v>
      </c>
      <c r="W16" s="236" t="s">
        <v>725</v>
      </c>
      <c r="AJ16" s="267" t="s">
        <v>244</v>
      </c>
      <c r="AK16" s="236" t="s">
        <v>370</v>
      </c>
      <c r="AL16" s="236" t="s">
        <v>55</v>
      </c>
      <c r="AM16" s="236" t="s">
        <v>302</v>
      </c>
      <c r="AN16" s="304">
        <v>3.5543721388766989</v>
      </c>
      <c r="AO16" s="304">
        <v>1.0173985996884725</v>
      </c>
      <c r="AP16" s="304">
        <v>3.49358858953123</v>
      </c>
      <c r="AQ16" s="236">
        <v>0</v>
      </c>
      <c r="AR16" s="236">
        <v>0</v>
      </c>
      <c r="AS16" s="236">
        <v>0</v>
      </c>
      <c r="AT16" s="236" t="s">
        <v>725</v>
      </c>
    </row>
    <row r="17" spans="13:46" ht="16.5" thickBot="1" x14ac:dyDescent="0.3">
      <c r="M17" s="267" t="s">
        <v>1</v>
      </c>
      <c r="N17" s="236" t="s">
        <v>88</v>
      </c>
      <c r="O17" s="236" t="s">
        <v>76</v>
      </c>
      <c r="P17" s="236" t="s">
        <v>100</v>
      </c>
      <c r="Q17" s="304">
        <v>1.8262932621724963</v>
      </c>
      <c r="R17" s="304">
        <v>0.57273764054124665</v>
      </c>
      <c r="S17" s="304">
        <v>3.1887082896221357</v>
      </c>
      <c r="T17" s="236">
        <v>0</v>
      </c>
      <c r="U17" s="236">
        <v>0</v>
      </c>
      <c r="V17" s="236">
        <v>0</v>
      </c>
      <c r="W17" s="236" t="s">
        <v>725</v>
      </c>
      <c r="AJ17" s="267" t="s">
        <v>244</v>
      </c>
      <c r="AK17" s="236" t="s">
        <v>370</v>
      </c>
      <c r="AL17" s="236" t="s">
        <v>52</v>
      </c>
      <c r="AM17" s="236" t="s">
        <v>302</v>
      </c>
      <c r="AN17" s="304">
        <v>3.5543721388766989</v>
      </c>
      <c r="AO17" s="304">
        <v>1.0173985996884725</v>
      </c>
      <c r="AP17" s="304">
        <v>3.49358858953123</v>
      </c>
      <c r="AQ17" s="236">
        <v>0</v>
      </c>
      <c r="AR17" s="236">
        <v>0</v>
      </c>
      <c r="AS17" s="236">
        <v>0</v>
      </c>
      <c r="AT17" s="236" t="s">
        <v>725</v>
      </c>
    </row>
    <row r="18" spans="13:46" ht="16.5" thickBot="1" x14ac:dyDescent="0.3">
      <c r="M18" s="267" t="s">
        <v>1</v>
      </c>
      <c r="N18" s="236" t="s">
        <v>88</v>
      </c>
      <c r="O18" s="236" t="s">
        <v>76</v>
      </c>
      <c r="P18" s="236" t="s">
        <v>115</v>
      </c>
      <c r="Q18" s="304">
        <v>1.8262932621724963</v>
      </c>
      <c r="R18" s="304">
        <v>0.57273764054124665</v>
      </c>
      <c r="S18" s="304">
        <v>3.1887082896221357</v>
      </c>
      <c r="T18" s="236">
        <v>0</v>
      </c>
      <c r="U18" s="236">
        <v>0</v>
      </c>
      <c r="V18" s="236">
        <v>0</v>
      </c>
      <c r="W18" s="236" t="s">
        <v>725</v>
      </c>
      <c r="AJ18" s="267" t="s">
        <v>244</v>
      </c>
      <c r="AK18" s="236" t="s">
        <v>370</v>
      </c>
      <c r="AL18" s="236" t="s">
        <v>55</v>
      </c>
      <c r="AM18" s="236" t="s">
        <v>300</v>
      </c>
      <c r="AN18" s="304">
        <v>3.2265368754132697</v>
      </c>
      <c r="AO18" s="304">
        <v>1.0173985996884725</v>
      </c>
      <c r="AP18" s="304">
        <v>3.1713596582511867</v>
      </c>
      <c r="AQ18" s="236">
        <v>0</v>
      </c>
      <c r="AR18" s="236">
        <v>0</v>
      </c>
      <c r="AS18" s="236">
        <v>0</v>
      </c>
      <c r="AT18" s="236" t="s">
        <v>725</v>
      </c>
    </row>
    <row r="19" spans="13:46" ht="16.5" thickBot="1" x14ac:dyDescent="0.3">
      <c r="M19" s="267" t="s">
        <v>1</v>
      </c>
      <c r="N19" s="236" t="s">
        <v>88</v>
      </c>
      <c r="O19" s="236" t="s">
        <v>52</v>
      </c>
      <c r="P19" s="236" t="s">
        <v>49</v>
      </c>
      <c r="Q19" s="304">
        <v>1.8262932621724963</v>
      </c>
      <c r="R19" s="304">
        <v>0.57273764054124665</v>
      </c>
      <c r="S19" s="304">
        <v>3.1887082896221357</v>
      </c>
      <c r="T19" s="236">
        <v>0</v>
      </c>
      <c r="U19" s="236">
        <v>0</v>
      </c>
      <c r="V19" s="236">
        <v>0</v>
      </c>
      <c r="W19" s="236" t="s">
        <v>725</v>
      </c>
      <c r="AJ19" s="267" t="s">
        <v>244</v>
      </c>
      <c r="AK19" s="236" t="s">
        <v>370</v>
      </c>
      <c r="AL19" s="236" t="s">
        <v>52</v>
      </c>
      <c r="AM19" s="236" t="s">
        <v>300</v>
      </c>
      <c r="AN19" s="304">
        <v>3.2265368754132697</v>
      </c>
      <c r="AO19" s="304">
        <v>1.0173985996884725</v>
      </c>
      <c r="AP19" s="304">
        <v>3.1713596582511867</v>
      </c>
      <c r="AQ19" s="236">
        <v>0</v>
      </c>
      <c r="AR19" s="236">
        <v>0</v>
      </c>
      <c r="AS19" s="236">
        <v>0</v>
      </c>
      <c r="AT19" s="236" t="s">
        <v>725</v>
      </c>
    </row>
    <row r="20" spans="13:46" ht="16.5" thickBot="1" x14ac:dyDescent="0.3">
      <c r="M20" s="267" t="s">
        <v>1</v>
      </c>
      <c r="N20" s="236" t="s">
        <v>88</v>
      </c>
      <c r="O20" s="236" t="s">
        <v>52</v>
      </c>
      <c r="P20" s="236" t="s">
        <v>100</v>
      </c>
      <c r="Q20" s="304">
        <v>1.8262932621724963</v>
      </c>
      <c r="R20" s="304">
        <v>0.57273764054124665</v>
      </c>
      <c r="S20" s="304">
        <v>3.1887082896221357</v>
      </c>
      <c r="T20" s="236">
        <v>0</v>
      </c>
      <c r="U20" s="236">
        <v>0</v>
      </c>
      <c r="V20" s="236">
        <v>0</v>
      </c>
      <c r="W20" s="236" t="s">
        <v>725</v>
      </c>
      <c r="AJ20" s="267" t="s">
        <v>244</v>
      </c>
      <c r="AK20" s="236" t="s">
        <v>370</v>
      </c>
      <c r="AL20" s="236" t="s">
        <v>55</v>
      </c>
      <c r="AM20" s="236" t="s">
        <v>298</v>
      </c>
      <c r="AN20" s="304">
        <v>3.4938005772937282</v>
      </c>
      <c r="AO20" s="304">
        <v>1.0173985996884725</v>
      </c>
      <c r="AP20" s="304">
        <v>3.4340528661662502</v>
      </c>
      <c r="AQ20" s="236">
        <v>0</v>
      </c>
      <c r="AR20" s="236">
        <v>0</v>
      </c>
      <c r="AS20" s="236">
        <v>0</v>
      </c>
      <c r="AT20" s="236" t="s">
        <v>725</v>
      </c>
    </row>
    <row r="21" spans="13:46" ht="16.5" thickBot="1" x14ac:dyDescent="0.3">
      <c r="M21" s="267" t="s">
        <v>1</v>
      </c>
      <c r="N21" s="236" t="s">
        <v>88</v>
      </c>
      <c r="O21" s="236" t="s">
        <v>52</v>
      </c>
      <c r="P21" s="236" t="s">
        <v>115</v>
      </c>
      <c r="Q21" s="304">
        <v>1.8262932621724963</v>
      </c>
      <c r="R21" s="304">
        <v>0.57273764054124665</v>
      </c>
      <c r="S21" s="304">
        <v>3.1887082896221357</v>
      </c>
      <c r="T21" s="236">
        <v>0</v>
      </c>
      <c r="U21" s="236">
        <v>0</v>
      </c>
      <c r="V21" s="236">
        <v>0</v>
      </c>
      <c r="W21" s="236" t="s">
        <v>725</v>
      </c>
      <c r="AJ21" s="267" t="s">
        <v>244</v>
      </c>
      <c r="AK21" s="236" t="s">
        <v>370</v>
      </c>
      <c r="AL21" s="236" t="s">
        <v>52</v>
      </c>
      <c r="AM21" s="236" t="s">
        <v>298</v>
      </c>
      <c r="AN21" s="304">
        <v>3.4938005772937282</v>
      </c>
      <c r="AO21" s="304">
        <v>1.0173985996884725</v>
      </c>
      <c r="AP21" s="304">
        <v>3.4340528661662502</v>
      </c>
      <c r="AQ21" s="236">
        <v>0</v>
      </c>
      <c r="AR21" s="236">
        <v>0</v>
      </c>
      <c r="AS21" s="236">
        <v>0</v>
      </c>
      <c r="AT21" s="236" t="s">
        <v>725</v>
      </c>
    </row>
    <row r="22" spans="13:46" ht="16.5" thickBot="1" x14ac:dyDescent="0.3">
      <c r="M22" s="267" t="s">
        <v>1</v>
      </c>
      <c r="N22" s="236" t="s">
        <v>84</v>
      </c>
      <c r="O22" s="236" t="s">
        <v>76</v>
      </c>
      <c r="P22" s="236" t="s">
        <v>49</v>
      </c>
      <c r="Q22" s="304">
        <v>1.9406297269785577</v>
      </c>
      <c r="R22" s="304">
        <v>0.57273764054124665</v>
      </c>
      <c r="S22" s="304">
        <v>3.3883397730671763</v>
      </c>
      <c r="T22" s="236">
        <v>0</v>
      </c>
      <c r="U22" s="236">
        <v>0</v>
      </c>
      <c r="V22" s="236">
        <v>0</v>
      </c>
      <c r="W22" s="236" t="s">
        <v>725</v>
      </c>
      <c r="AJ22" s="267" t="s">
        <v>244</v>
      </c>
      <c r="AK22" s="236" t="s">
        <v>370</v>
      </c>
      <c r="AL22" s="236" t="s">
        <v>55</v>
      </c>
      <c r="AM22" s="236" t="s">
        <v>297</v>
      </c>
      <c r="AN22" s="304">
        <v>3.4262489008290675</v>
      </c>
      <c r="AO22" s="304">
        <v>1.0173985996884725</v>
      </c>
      <c r="AP22" s="304">
        <v>3.3676563953185954</v>
      </c>
      <c r="AQ22" s="236">
        <v>0</v>
      </c>
      <c r="AR22" s="236">
        <v>0</v>
      </c>
      <c r="AS22" s="236">
        <v>0</v>
      </c>
      <c r="AT22" s="236" t="s">
        <v>725</v>
      </c>
    </row>
    <row r="23" spans="13:46" ht="16.5" thickBot="1" x14ac:dyDescent="0.3">
      <c r="M23" s="267" t="s">
        <v>1</v>
      </c>
      <c r="N23" s="236" t="s">
        <v>84</v>
      </c>
      <c r="O23" s="236" t="s">
        <v>76</v>
      </c>
      <c r="P23" s="236" t="s">
        <v>100</v>
      </c>
      <c r="Q23" s="304">
        <v>1.9406297269785577</v>
      </c>
      <c r="R23" s="304">
        <v>0.57273764054124665</v>
      </c>
      <c r="S23" s="304">
        <v>3.3883397730671763</v>
      </c>
      <c r="T23" s="236">
        <v>0</v>
      </c>
      <c r="U23" s="236">
        <v>0</v>
      </c>
      <c r="V23" s="236">
        <v>0</v>
      </c>
      <c r="W23" s="236" t="s">
        <v>725</v>
      </c>
      <c r="AJ23" s="267" t="s">
        <v>244</v>
      </c>
      <c r="AK23" s="236" t="s">
        <v>370</v>
      </c>
      <c r="AL23" s="236" t="s">
        <v>52</v>
      </c>
      <c r="AM23" s="236" t="s">
        <v>297</v>
      </c>
      <c r="AN23" s="304">
        <v>3.4262489008290675</v>
      </c>
      <c r="AO23" s="304">
        <v>1.0173985996884725</v>
      </c>
      <c r="AP23" s="304">
        <v>3.3676563953185954</v>
      </c>
      <c r="AQ23" s="236">
        <v>0</v>
      </c>
      <c r="AR23" s="236">
        <v>0</v>
      </c>
      <c r="AS23" s="236">
        <v>0</v>
      </c>
      <c r="AT23" s="236" t="s">
        <v>725</v>
      </c>
    </row>
    <row r="24" spans="13:46" ht="16.5" thickBot="1" x14ac:dyDescent="0.3">
      <c r="M24" s="267" t="s">
        <v>1</v>
      </c>
      <c r="N24" s="236" t="s">
        <v>84</v>
      </c>
      <c r="O24" s="236" t="s">
        <v>76</v>
      </c>
      <c r="P24" s="236" t="s">
        <v>115</v>
      </c>
      <c r="Q24" s="304">
        <v>1.9406297269785577</v>
      </c>
      <c r="R24" s="304">
        <v>0.57273764054124665</v>
      </c>
      <c r="S24" s="304">
        <v>3.3883397730671763</v>
      </c>
      <c r="T24" s="236">
        <v>0</v>
      </c>
      <c r="U24" s="236">
        <v>0</v>
      </c>
      <c r="V24" s="236">
        <v>0</v>
      </c>
      <c r="W24" s="236" t="s">
        <v>725</v>
      </c>
      <c r="AJ24" s="267" t="s">
        <v>244</v>
      </c>
      <c r="AK24" s="236" t="s">
        <v>370</v>
      </c>
      <c r="AL24" s="236" t="s">
        <v>55</v>
      </c>
      <c r="AM24" s="236" t="s">
        <v>296</v>
      </c>
      <c r="AN24" s="304">
        <v>3.9996767061214711</v>
      </c>
      <c r="AO24" s="304">
        <v>1.0173985996884725</v>
      </c>
      <c r="AP24" s="304">
        <v>3.9312779743811057</v>
      </c>
      <c r="AQ24" s="236">
        <v>0</v>
      </c>
      <c r="AR24" s="236">
        <v>0</v>
      </c>
      <c r="AS24" s="236">
        <v>0</v>
      </c>
      <c r="AT24" s="236" t="s">
        <v>725</v>
      </c>
    </row>
    <row r="25" spans="13:46" ht="16.5" thickBot="1" x14ac:dyDescent="0.3">
      <c r="M25" s="267" t="s">
        <v>1</v>
      </c>
      <c r="N25" s="236" t="s">
        <v>84</v>
      </c>
      <c r="O25" s="236" t="s">
        <v>52</v>
      </c>
      <c r="P25" s="236" t="s">
        <v>49</v>
      </c>
      <c r="Q25" s="304">
        <v>1.9406297269785577</v>
      </c>
      <c r="R25" s="304">
        <v>0.57273764054124665</v>
      </c>
      <c r="S25" s="304">
        <v>3.3883397730671763</v>
      </c>
      <c r="T25" s="236">
        <v>0</v>
      </c>
      <c r="U25" s="236">
        <v>0</v>
      </c>
      <c r="V25" s="236">
        <v>0</v>
      </c>
      <c r="W25" s="236" t="s">
        <v>725</v>
      </c>
      <c r="AJ25" s="267" t="s">
        <v>244</v>
      </c>
      <c r="AK25" s="236" t="s">
        <v>370</v>
      </c>
      <c r="AL25" s="236" t="s">
        <v>52</v>
      </c>
      <c r="AM25" s="236" t="s">
        <v>296</v>
      </c>
      <c r="AN25" s="304">
        <v>3.9996767061214711</v>
      </c>
      <c r="AO25" s="304">
        <v>1.0173985996884725</v>
      </c>
      <c r="AP25" s="304">
        <v>3.9312779743811057</v>
      </c>
      <c r="AQ25" s="236">
        <v>0</v>
      </c>
      <c r="AR25" s="236">
        <v>0</v>
      </c>
      <c r="AS25" s="236">
        <v>0</v>
      </c>
      <c r="AT25" s="236" t="s">
        <v>725</v>
      </c>
    </row>
    <row r="26" spans="13:46" ht="16.5" thickBot="1" x14ac:dyDescent="0.3">
      <c r="M26" s="267" t="s">
        <v>1</v>
      </c>
      <c r="N26" s="236" t="s">
        <v>84</v>
      </c>
      <c r="O26" s="236" t="s">
        <v>52</v>
      </c>
      <c r="P26" s="236" t="s">
        <v>100</v>
      </c>
      <c r="Q26" s="304">
        <v>1.9406297269785577</v>
      </c>
      <c r="R26" s="304">
        <v>0.57273764054124665</v>
      </c>
      <c r="S26" s="304">
        <v>3.3883397730671763</v>
      </c>
      <c r="T26" s="236">
        <v>0</v>
      </c>
      <c r="U26" s="236">
        <v>0</v>
      </c>
      <c r="V26" s="236">
        <v>0</v>
      </c>
      <c r="W26" s="236" t="s">
        <v>725</v>
      </c>
      <c r="AJ26" s="267" t="s">
        <v>244</v>
      </c>
      <c r="AK26" s="236" t="s">
        <v>370</v>
      </c>
      <c r="AL26" s="236" t="s">
        <v>55</v>
      </c>
      <c r="AM26" s="236" t="s">
        <v>295</v>
      </c>
      <c r="AN26" s="304">
        <v>3.9069395152288053</v>
      </c>
      <c r="AO26" s="304">
        <v>1.0173985996884725</v>
      </c>
      <c r="AP26" s="304">
        <v>3.8401266882273193</v>
      </c>
      <c r="AQ26" s="236">
        <v>0</v>
      </c>
      <c r="AR26" s="236">
        <v>0</v>
      </c>
      <c r="AS26" s="236">
        <v>0</v>
      </c>
      <c r="AT26" s="236" t="s">
        <v>725</v>
      </c>
    </row>
    <row r="27" spans="13:46" ht="16.5" thickBot="1" x14ac:dyDescent="0.3">
      <c r="M27" s="267" t="s">
        <v>1</v>
      </c>
      <c r="N27" s="236" t="s">
        <v>84</v>
      </c>
      <c r="O27" s="236" t="s">
        <v>52</v>
      </c>
      <c r="P27" s="236" t="s">
        <v>115</v>
      </c>
      <c r="Q27" s="304">
        <v>1.9406297269785577</v>
      </c>
      <c r="R27" s="304">
        <v>0.57273764054124665</v>
      </c>
      <c r="S27" s="304">
        <v>3.3883397730671763</v>
      </c>
      <c r="T27" s="236">
        <v>0</v>
      </c>
      <c r="U27" s="236">
        <v>0</v>
      </c>
      <c r="V27" s="236">
        <v>0</v>
      </c>
      <c r="W27" s="236" t="s">
        <v>725</v>
      </c>
      <c r="AJ27" s="267" t="s">
        <v>244</v>
      </c>
      <c r="AK27" s="236" t="s">
        <v>370</v>
      </c>
      <c r="AL27" s="236" t="s">
        <v>52</v>
      </c>
      <c r="AM27" s="236" t="s">
        <v>295</v>
      </c>
      <c r="AN27" s="304">
        <v>3.9069395152288053</v>
      </c>
      <c r="AO27" s="304">
        <v>1.0173985996884725</v>
      </c>
      <c r="AP27" s="304">
        <v>3.8401266882273193</v>
      </c>
      <c r="AQ27" s="236">
        <v>0</v>
      </c>
      <c r="AR27" s="236">
        <v>0</v>
      </c>
      <c r="AS27" s="236">
        <v>0</v>
      </c>
      <c r="AT27" s="236" t="s">
        <v>725</v>
      </c>
    </row>
    <row r="28" spans="13:46" ht="16.5" thickBot="1" x14ac:dyDescent="0.3">
      <c r="M28" s="267" t="s">
        <v>1</v>
      </c>
      <c r="N28" s="236" t="s">
        <v>60</v>
      </c>
      <c r="O28" s="236" t="s">
        <v>52</v>
      </c>
      <c r="P28" s="236" t="s">
        <v>49</v>
      </c>
      <c r="Q28" s="304">
        <v>1.8651617773087867</v>
      </c>
      <c r="R28" s="304">
        <v>0.55398737441371537</v>
      </c>
      <c r="S28" s="304">
        <v>3.3667947383867491</v>
      </c>
      <c r="T28" s="236">
        <v>0</v>
      </c>
      <c r="U28" s="236">
        <v>0</v>
      </c>
      <c r="V28" s="236">
        <v>0</v>
      </c>
      <c r="W28" s="236" t="s">
        <v>725</v>
      </c>
      <c r="AJ28" s="267" t="s">
        <v>244</v>
      </c>
      <c r="AK28" s="236" t="s">
        <v>370</v>
      </c>
      <c r="AL28" s="236" t="s">
        <v>55</v>
      </c>
      <c r="AM28" s="236" t="s">
        <v>275</v>
      </c>
      <c r="AN28" s="304">
        <v>3.6703954111816528</v>
      </c>
      <c r="AO28" s="304">
        <v>1.0173985996884725</v>
      </c>
      <c r="AP28" s="304">
        <v>3.6076277403030912</v>
      </c>
      <c r="AQ28" s="236">
        <v>0</v>
      </c>
      <c r="AR28" s="236">
        <v>0</v>
      </c>
      <c r="AS28" s="236">
        <v>0</v>
      </c>
      <c r="AT28" s="236" t="s">
        <v>725</v>
      </c>
    </row>
    <row r="29" spans="13:46" ht="16.5" thickBot="1" x14ac:dyDescent="0.3">
      <c r="M29" s="267" t="s">
        <v>1</v>
      </c>
      <c r="N29" s="236" t="s">
        <v>60</v>
      </c>
      <c r="O29" s="236" t="s">
        <v>52</v>
      </c>
      <c r="P29" s="236" t="s">
        <v>115</v>
      </c>
      <c r="Q29" s="304">
        <v>1.82451949914084</v>
      </c>
      <c r="R29" s="304">
        <v>0.55398737441371515</v>
      </c>
      <c r="S29" s="304">
        <v>3.2934315535109966</v>
      </c>
      <c r="T29" s="236">
        <v>0</v>
      </c>
      <c r="U29" s="236">
        <v>0</v>
      </c>
      <c r="V29" s="236">
        <v>0</v>
      </c>
      <c r="W29" s="236" t="s">
        <v>725</v>
      </c>
      <c r="AJ29" s="267" t="s">
        <v>244</v>
      </c>
      <c r="AK29" s="236" t="s">
        <v>370</v>
      </c>
      <c r="AL29" s="236" t="s">
        <v>52</v>
      </c>
      <c r="AM29" s="236" t="s">
        <v>275</v>
      </c>
      <c r="AN29" s="304">
        <v>3.6703954111816528</v>
      </c>
      <c r="AO29" s="304">
        <v>1.0173985996884725</v>
      </c>
      <c r="AP29" s="304">
        <v>3.6076277403030912</v>
      </c>
      <c r="AQ29" s="236">
        <v>0</v>
      </c>
      <c r="AR29" s="236">
        <v>0</v>
      </c>
      <c r="AS29" s="236">
        <v>0</v>
      </c>
      <c r="AT29" s="236" t="s">
        <v>725</v>
      </c>
    </row>
    <row r="30" spans="13:46" ht="16.5" thickBot="1" x14ac:dyDescent="0.3">
      <c r="M30" s="267" t="s">
        <v>194</v>
      </c>
      <c r="N30" s="236" t="s">
        <v>559</v>
      </c>
      <c r="O30" s="236" t="s">
        <v>76</v>
      </c>
      <c r="P30" s="236" t="s">
        <v>323</v>
      </c>
      <c r="Q30" s="304">
        <v>3.1311446728557875</v>
      </c>
      <c r="R30" s="304">
        <v>0.6605947015308834</v>
      </c>
      <c r="S30" s="304">
        <v>4.7398876581958227</v>
      </c>
      <c r="T30" s="236">
        <v>0</v>
      </c>
      <c r="U30" s="236">
        <v>0</v>
      </c>
      <c r="V30" s="236">
        <v>0</v>
      </c>
      <c r="W30" s="236" t="s">
        <v>725</v>
      </c>
    </row>
    <row r="31" spans="13:46" ht="16.5" thickBot="1" x14ac:dyDescent="0.3">
      <c r="M31" s="267" t="s">
        <v>194</v>
      </c>
      <c r="N31" s="236" t="s">
        <v>559</v>
      </c>
      <c r="O31" s="236" t="s">
        <v>76</v>
      </c>
      <c r="P31" s="236" t="s">
        <v>322</v>
      </c>
      <c r="Q31" s="304">
        <v>3.1311446728557875</v>
      </c>
      <c r="R31" s="304">
        <v>0.6605947015308834</v>
      </c>
      <c r="S31" s="304">
        <v>4.7398876581958227</v>
      </c>
      <c r="T31" s="236">
        <v>0</v>
      </c>
      <c r="U31" s="236">
        <v>0</v>
      </c>
      <c r="V31" s="236">
        <v>0</v>
      </c>
      <c r="W31" s="236" t="s">
        <v>725</v>
      </c>
    </row>
    <row r="32" spans="13:46" ht="16.5" thickBot="1" x14ac:dyDescent="0.3">
      <c r="M32" s="267" t="s">
        <v>194</v>
      </c>
      <c r="N32" s="236" t="s">
        <v>559</v>
      </c>
      <c r="O32" s="236" t="s">
        <v>76</v>
      </c>
      <c r="P32" s="236" t="s">
        <v>321</v>
      </c>
      <c r="Q32" s="304">
        <v>3.1311446728557875</v>
      </c>
      <c r="R32" s="304">
        <v>0.6605947015308834</v>
      </c>
      <c r="S32" s="304">
        <v>4.7398876581958227</v>
      </c>
      <c r="T32" s="236">
        <v>0</v>
      </c>
      <c r="U32" s="236">
        <v>0</v>
      </c>
      <c r="V32" s="236">
        <v>0</v>
      </c>
      <c r="W32" s="236" t="s">
        <v>725</v>
      </c>
    </row>
    <row r="33" spans="13:23" ht="16.5" thickBot="1" x14ac:dyDescent="0.3">
      <c r="M33" s="267" t="s">
        <v>194</v>
      </c>
      <c r="N33" s="236" t="s">
        <v>559</v>
      </c>
      <c r="O33" s="236" t="s">
        <v>76</v>
      </c>
      <c r="P33" s="236" t="s">
        <v>320</v>
      </c>
      <c r="Q33" s="304">
        <v>3.1311446728557875</v>
      </c>
      <c r="R33" s="304">
        <v>0.6605947015308834</v>
      </c>
      <c r="S33" s="304">
        <v>4.7398876581958227</v>
      </c>
      <c r="T33" s="236">
        <v>0</v>
      </c>
      <c r="U33" s="236">
        <v>0</v>
      </c>
      <c r="V33" s="236">
        <v>0</v>
      </c>
      <c r="W33" s="236" t="s">
        <v>725</v>
      </c>
    </row>
    <row r="34" spans="13:23" ht="16.5" thickBot="1" x14ac:dyDescent="0.3">
      <c r="M34" s="267" t="s">
        <v>194</v>
      </c>
      <c r="N34" s="236" t="s">
        <v>559</v>
      </c>
      <c r="O34" s="236" t="s">
        <v>76</v>
      </c>
      <c r="P34" s="236" t="s">
        <v>319</v>
      </c>
      <c r="Q34" s="304">
        <v>3.1311446728557875</v>
      </c>
      <c r="R34" s="304">
        <v>0.6605947015308834</v>
      </c>
      <c r="S34" s="304">
        <v>4.7398876581958227</v>
      </c>
      <c r="T34" s="236">
        <v>0</v>
      </c>
      <c r="U34" s="236">
        <v>0</v>
      </c>
      <c r="V34" s="236">
        <v>0</v>
      </c>
      <c r="W34" s="236" t="s">
        <v>725</v>
      </c>
    </row>
    <row r="35" spans="13:23" ht="16.5" thickBot="1" x14ac:dyDescent="0.3">
      <c r="M35" s="267" t="s">
        <v>194</v>
      </c>
      <c r="N35" s="236" t="s">
        <v>559</v>
      </c>
      <c r="O35" s="236" t="s">
        <v>76</v>
      </c>
      <c r="P35" s="236" t="s">
        <v>318</v>
      </c>
      <c r="Q35" s="304">
        <v>3.1311446728557875</v>
      </c>
      <c r="R35" s="304">
        <v>0.6605947015308834</v>
      </c>
      <c r="S35" s="304">
        <v>4.7398876581958227</v>
      </c>
      <c r="T35" s="236">
        <v>0</v>
      </c>
      <c r="U35" s="236">
        <v>0</v>
      </c>
      <c r="V35" s="236">
        <v>0</v>
      </c>
      <c r="W35" s="236" t="s">
        <v>725</v>
      </c>
    </row>
    <row r="36" spans="13:23" ht="16.5" thickBot="1" x14ac:dyDescent="0.3">
      <c r="M36" s="267" t="s">
        <v>194</v>
      </c>
      <c r="N36" s="236" t="s">
        <v>559</v>
      </c>
      <c r="O36" s="236" t="s">
        <v>76</v>
      </c>
      <c r="P36" s="236" t="s">
        <v>317</v>
      </c>
      <c r="Q36" s="304">
        <v>3.1311446728557875</v>
      </c>
      <c r="R36" s="304">
        <v>0.6605947015308834</v>
      </c>
      <c r="S36" s="304">
        <v>4.7398876581958227</v>
      </c>
      <c r="T36" s="236">
        <v>0</v>
      </c>
      <c r="U36" s="236">
        <v>0</v>
      </c>
      <c r="V36" s="236">
        <v>0</v>
      </c>
      <c r="W36" s="236" t="s">
        <v>725</v>
      </c>
    </row>
    <row r="37" spans="13:23" ht="16.5" thickBot="1" x14ac:dyDescent="0.3">
      <c r="M37" s="267" t="s">
        <v>194</v>
      </c>
      <c r="N37" s="236" t="s">
        <v>559</v>
      </c>
      <c r="O37" s="236" t="s">
        <v>76</v>
      </c>
      <c r="P37" s="236" t="s">
        <v>74</v>
      </c>
      <c r="Q37" s="304">
        <v>3.1311446728557875</v>
      </c>
      <c r="R37" s="304">
        <v>0.6605947015308834</v>
      </c>
      <c r="S37" s="304">
        <v>4.7398876581958227</v>
      </c>
      <c r="T37" s="236">
        <v>0</v>
      </c>
      <c r="U37" s="236">
        <v>0</v>
      </c>
      <c r="V37" s="236">
        <v>0</v>
      </c>
      <c r="W37" s="236" t="s">
        <v>725</v>
      </c>
    </row>
    <row r="38" spans="13:23" ht="16.5" thickBot="1" x14ac:dyDescent="0.3">
      <c r="M38" s="267" t="s">
        <v>194</v>
      </c>
      <c r="N38" s="236" t="s">
        <v>559</v>
      </c>
      <c r="O38" s="236" t="s">
        <v>76</v>
      </c>
      <c r="P38" s="236" t="s">
        <v>316</v>
      </c>
      <c r="Q38" s="304">
        <v>3.1311446728557875</v>
      </c>
      <c r="R38" s="304">
        <v>0.6605947015308834</v>
      </c>
      <c r="S38" s="304">
        <v>4.7398876581958227</v>
      </c>
      <c r="T38" s="236">
        <v>0</v>
      </c>
      <c r="U38" s="236">
        <v>0</v>
      </c>
      <c r="V38" s="236">
        <v>0</v>
      </c>
      <c r="W38" s="236" t="s">
        <v>725</v>
      </c>
    </row>
    <row r="39" spans="13:23" ht="16.5" thickBot="1" x14ac:dyDescent="0.3">
      <c r="M39" s="267" t="s">
        <v>194</v>
      </c>
      <c r="N39" s="236" t="s">
        <v>559</v>
      </c>
      <c r="O39" s="236" t="s">
        <v>76</v>
      </c>
      <c r="P39" s="236" t="s">
        <v>315</v>
      </c>
      <c r="Q39" s="304">
        <v>3.1311446728557875</v>
      </c>
      <c r="R39" s="304">
        <v>0.6605947015308834</v>
      </c>
      <c r="S39" s="304">
        <v>4.7398876581958227</v>
      </c>
      <c r="T39" s="236">
        <v>0</v>
      </c>
      <c r="U39" s="236">
        <v>0</v>
      </c>
      <c r="V39" s="236">
        <v>0</v>
      </c>
      <c r="W39" s="236" t="s">
        <v>725</v>
      </c>
    </row>
    <row r="40" spans="13:23" ht="16.5" thickBot="1" x14ac:dyDescent="0.3">
      <c r="M40" s="267" t="s">
        <v>194</v>
      </c>
      <c r="N40" s="236" t="s">
        <v>559</v>
      </c>
      <c r="O40" s="236" t="s">
        <v>76</v>
      </c>
      <c r="P40" s="236" t="s">
        <v>314</v>
      </c>
      <c r="Q40" s="304">
        <v>3.1311446728557875</v>
      </c>
      <c r="R40" s="304">
        <v>0.6605947015308834</v>
      </c>
      <c r="S40" s="304">
        <v>4.7398876581958227</v>
      </c>
      <c r="T40" s="236">
        <v>0</v>
      </c>
      <c r="U40" s="236">
        <v>0</v>
      </c>
      <c r="V40" s="236">
        <v>0</v>
      </c>
      <c r="W40" s="236" t="s">
        <v>725</v>
      </c>
    </row>
    <row r="41" spans="13:23" ht="16.5" thickBot="1" x14ac:dyDescent="0.3">
      <c r="M41" s="267" t="s">
        <v>194</v>
      </c>
      <c r="N41" s="236" t="s">
        <v>559</v>
      </c>
      <c r="O41" s="236" t="s">
        <v>76</v>
      </c>
      <c r="P41" s="236" t="s">
        <v>313</v>
      </c>
      <c r="Q41" s="304">
        <v>3.1311446728557875</v>
      </c>
      <c r="R41" s="304">
        <v>0.6605947015308834</v>
      </c>
      <c r="S41" s="304">
        <v>4.7398876581958227</v>
      </c>
      <c r="T41" s="236">
        <v>0</v>
      </c>
      <c r="U41" s="236">
        <v>0</v>
      </c>
      <c r="V41" s="236">
        <v>0</v>
      </c>
      <c r="W41" s="236" t="s">
        <v>725</v>
      </c>
    </row>
    <row r="42" spans="13:23" ht="16.5" thickBot="1" x14ac:dyDescent="0.3">
      <c r="M42" s="267" t="s">
        <v>194</v>
      </c>
      <c r="N42" s="236" t="s">
        <v>559</v>
      </c>
      <c r="O42" s="236" t="s">
        <v>76</v>
      </c>
      <c r="P42" s="236" t="s">
        <v>312</v>
      </c>
      <c r="Q42" s="304">
        <v>3.1311446728557875</v>
      </c>
      <c r="R42" s="304">
        <v>0.6605947015308834</v>
      </c>
      <c r="S42" s="304">
        <v>4.7398876581958227</v>
      </c>
      <c r="T42" s="236">
        <v>0</v>
      </c>
      <c r="U42" s="236">
        <v>0</v>
      </c>
      <c r="V42" s="236">
        <v>0</v>
      </c>
      <c r="W42" s="236" t="s">
        <v>725</v>
      </c>
    </row>
    <row r="43" spans="13:23" ht="16.5" thickBot="1" x14ac:dyDescent="0.3">
      <c r="M43" s="267" t="s">
        <v>194</v>
      </c>
      <c r="N43" s="236" t="s">
        <v>559</v>
      </c>
      <c r="O43" s="236" t="s">
        <v>52</v>
      </c>
      <c r="P43" s="236" t="s">
        <v>323</v>
      </c>
      <c r="Q43" s="304">
        <v>3.1311446728557875</v>
      </c>
      <c r="R43" s="304">
        <v>0.6605947015308834</v>
      </c>
      <c r="S43" s="304">
        <v>4.7398876581958227</v>
      </c>
      <c r="T43" s="236">
        <v>0</v>
      </c>
      <c r="U43" s="236">
        <v>0</v>
      </c>
      <c r="V43" s="236">
        <v>0</v>
      </c>
      <c r="W43" s="236" t="s">
        <v>725</v>
      </c>
    </row>
    <row r="44" spans="13:23" ht="16.5" thickBot="1" x14ac:dyDescent="0.3">
      <c r="M44" s="267" t="s">
        <v>194</v>
      </c>
      <c r="N44" s="236" t="s">
        <v>559</v>
      </c>
      <c r="O44" s="236" t="s">
        <v>52</v>
      </c>
      <c r="P44" s="236" t="s">
        <v>322</v>
      </c>
      <c r="Q44" s="304">
        <v>3.1311446728557875</v>
      </c>
      <c r="R44" s="304">
        <v>0.6605947015308834</v>
      </c>
      <c r="S44" s="304">
        <v>4.7398876581958227</v>
      </c>
      <c r="T44" s="236">
        <v>0</v>
      </c>
      <c r="U44" s="236">
        <v>0</v>
      </c>
      <c r="V44" s="236">
        <v>0</v>
      </c>
      <c r="W44" s="236" t="s">
        <v>725</v>
      </c>
    </row>
    <row r="45" spans="13:23" ht="16.5" thickBot="1" x14ac:dyDescent="0.3">
      <c r="M45" s="267" t="s">
        <v>194</v>
      </c>
      <c r="N45" s="236" t="s">
        <v>559</v>
      </c>
      <c r="O45" s="236" t="s">
        <v>52</v>
      </c>
      <c r="P45" s="236" t="s">
        <v>321</v>
      </c>
      <c r="Q45" s="304">
        <v>3.1311446728557875</v>
      </c>
      <c r="R45" s="304">
        <v>0.6605947015308834</v>
      </c>
      <c r="S45" s="304">
        <v>4.7398876581958227</v>
      </c>
      <c r="T45" s="236">
        <v>0</v>
      </c>
      <c r="U45" s="236">
        <v>0</v>
      </c>
      <c r="V45" s="236">
        <v>0</v>
      </c>
      <c r="W45" s="236" t="s">
        <v>725</v>
      </c>
    </row>
    <row r="46" spans="13:23" ht="16.5" thickBot="1" x14ac:dyDescent="0.3">
      <c r="M46" s="267" t="s">
        <v>194</v>
      </c>
      <c r="N46" s="236" t="s">
        <v>559</v>
      </c>
      <c r="O46" s="236" t="s">
        <v>52</v>
      </c>
      <c r="P46" s="236" t="s">
        <v>320</v>
      </c>
      <c r="Q46" s="304">
        <v>3.1311446728557875</v>
      </c>
      <c r="R46" s="304">
        <v>0.6605947015308834</v>
      </c>
      <c r="S46" s="304">
        <v>4.7398876581958227</v>
      </c>
      <c r="T46" s="236">
        <v>0</v>
      </c>
      <c r="U46" s="236">
        <v>0</v>
      </c>
      <c r="V46" s="236">
        <v>0</v>
      </c>
      <c r="W46" s="236" t="s">
        <v>725</v>
      </c>
    </row>
    <row r="47" spans="13:23" ht="16.5" thickBot="1" x14ac:dyDescent="0.3">
      <c r="M47" s="267" t="s">
        <v>194</v>
      </c>
      <c r="N47" s="236" t="s">
        <v>559</v>
      </c>
      <c r="O47" s="236" t="s">
        <v>52</v>
      </c>
      <c r="P47" s="236" t="s">
        <v>319</v>
      </c>
      <c r="Q47" s="304">
        <v>3.1311446728557875</v>
      </c>
      <c r="R47" s="304">
        <v>0.6605947015308834</v>
      </c>
      <c r="S47" s="304">
        <v>4.7398876581958227</v>
      </c>
      <c r="T47" s="236">
        <v>0</v>
      </c>
      <c r="U47" s="236">
        <v>0</v>
      </c>
      <c r="V47" s="236">
        <v>0</v>
      </c>
      <c r="W47" s="236" t="s">
        <v>725</v>
      </c>
    </row>
    <row r="48" spans="13:23" ht="16.5" thickBot="1" x14ac:dyDescent="0.3">
      <c r="M48" s="267" t="s">
        <v>194</v>
      </c>
      <c r="N48" s="236" t="s">
        <v>559</v>
      </c>
      <c r="O48" s="236" t="s">
        <v>52</v>
      </c>
      <c r="P48" s="236" t="s">
        <v>318</v>
      </c>
      <c r="Q48" s="304">
        <v>3.1311446728557875</v>
      </c>
      <c r="R48" s="304">
        <v>0.6605947015308834</v>
      </c>
      <c r="S48" s="304">
        <v>4.7398876581958227</v>
      </c>
      <c r="T48" s="236">
        <v>0</v>
      </c>
      <c r="U48" s="236">
        <v>0</v>
      </c>
      <c r="V48" s="236">
        <v>0</v>
      </c>
      <c r="W48" s="236" t="s">
        <v>725</v>
      </c>
    </row>
    <row r="49" spans="13:23" ht="16.5" thickBot="1" x14ac:dyDescent="0.3">
      <c r="M49" s="267" t="s">
        <v>194</v>
      </c>
      <c r="N49" s="236" t="s">
        <v>559</v>
      </c>
      <c r="O49" s="236" t="s">
        <v>52</v>
      </c>
      <c r="P49" s="236" t="s">
        <v>317</v>
      </c>
      <c r="Q49" s="304">
        <v>3.1311446728557875</v>
      </c>
      <c r="R49" s="304">
        <v>0.6605947015308834</v>
      </c>
      <c r="S49" s="304">
        <v>4.7398876581958227</v>
      </c>
      <c r="T49" s="236">
        <v>0</v>
      </c>
      <c r="U49" s="236">
        <v>0</v>
      </c>
      <c r="V49" s="236">
        <v>0</v>
      </c>
      <c r="W49" s="236" t="s">
        <v>725</v>
      </c>
    </row>
    <row r="50" spans="13:23" ht="16.5" thickBot="1" x14ac:dyDescent="0.3">
      <c r="M50" s="267" t="s">
        <v>194</v>
      </c>
      <c r="N50" s="236" t="s">
        <v>559</v>
      </c>
      <c r="O50" s="236" t="s">
        <v>52</v>
      </c>
      <c r="P50" s="236" t="s">
        <v>74</v>
      </c>
      <c r="Q50" s="304">
        <v>3.1311446728557875</v>
      </c>
      <c r="R50" s="304">
        <v>0.6605947015308834</v>
      </c>
      <c r="S50" s="304">
        <v>4.7398876581958227</v>
      </c>
      <c r="T50" s="236">
        <v>0</v>
      </c>
      <c r="U50" s="236">
        <v>0</v>
      </c>
      <c r="V50" s="236">
        <v>0</v>
      </c>
      <c r="W50" s="236" t="s">
        <v>725</v>
      </c>
    </row>
    <row r="51" spans="13:23" ht="16.5" thickBot="1" x14ac:dyDescent="0.3">
      <c r="M51" s="267" t="s">
        <v>194</v>
      </c>
      <c r="N51" s="236" t="s">
        <v>559</v>
      </c>
      <c r="O51" s="236" t="s">
        <v>52</v>
      </c>
      <c r="P51" s="236" t="s">
        <v>316</v>
      </c>
      <c r="Q51" s="304">
        <v>3.1311446728557875</v>
      </c>
      <c r="R51" s="304">
        <v>0.6605947015308834</v>
      </c>
      <c r="S51" s="304">
        <v>4.7398876581958227</v>
      </c>
      <c r="T51" s="236">
        <v>0</v>
      </c>
      <c r="U51" s="236">
        <v>0</v>
      </c>
      <c r="V51" s="236">
        <v>0</v>
      </c>
      <c r="W51" s="236" t="s">
        <v>725</v>
      </c>
    </row>
    <row r="52" spans="13:23" ht="16.5" thickBot="1" x14ac:dyDescent="0.3">
      <c r="M52" s="267" t="s">
        <v>194</v>
      </c>
      <c r="N52" s="236" t="s">
        <v>559</v>
      </c>
      <c r="O52" s="236" t="s">
        <v>52</v>
      </c>
      <c r="P52" s="236" t="s">
        <v>315</v>
      </c>
      <c r="Q52" s="304">
        <v>3.1311446728557875</v>
      </c>
      <c r="R52" s="304">
        <v>0.6605947015308834</v>
      </c>
      <c r="S52" s="304">
        <v>4.7398876581958227</v>
      </c>
      <c r="T52" s="236">
        <v>0</v>
      </c>
      <c r="U52" s="236">
        <v>0</v>
      </c>
      <c r="V52" s="236">
        <v>0</v>
      </c>
      <c r="W52" s="236" t="s">
        <v>725</v>
      </c>
    </row>
    <row r="53" spans="13:23" ht="16.5" thickBot="1" x14ac:dyDescent="0.3">
      <c r="M53" s="267" t="s">
        <v>194</v>
      </c>
      <c r="N53" s="236" t="s">
        <v>559</v>
      </c>
      <c r="O53" s="236" t="s">
        <v>52</v>
      </c>
      <c r="P53" s="236" t="s">
        <v>314</v>
      </c>
      <c r="Q53" s="304">
        <v>3.1311446728557875</v>
      </c>
      <c r="R53" s="304">
        <v>0.6605947015308834</v>
      </c>
      <c r="S53" s="304">
        <v>4.7398876581958227</v>
      </c>
      <c r="T53" s="236">
        <v>0</v>
      </c>
      <c r="U53" s="236">
        <v>0</v>
      </c>
      <c r="V53" s="236">
        <v>0</v>
      </c>
      <c r="W53" s="236" t="s">
        <v>725</v>
      </c>
    </row>
    <row r="54" spans="13:23" ht="16.5" thickBot="1" x14ac:dyDescent="0.3">
      <c r="M54" s="267" t="s">
        <v>194</v>
      </c>
      <c r="N54" s="236" t="s">
        <v>559</v>
      </c>
      <c r="O54" s="236" t="s">
        <v>52</v>
      </c>
      <c r="P54" s="236" t="s">
        <v>313</v>
      </c>
      <c r="Q54" s="304">
        <v>3.1311446728557875</v>
      </c>
      <c r="R54" s="304">
        <v>0.6605947015308834</v>
      </c>
      <c r="S54" s="304">
        <v>4.7398876581958227</v>
      </c>
      <c r="T54" s="236">
        <v>0</v>
      </c>
      <c r="U54" s="236">
        <v>0</v>
      </c>
      <c r="V54" s="236">
        <v>0</v>
      </c>
      <c r="W54" s="236" t="s">
        <v>725</v>
      </c>
    </row>
    <row r="55" spans="13:23" ht="16.5" thickBot="1" x14ac:dyDescent="0.3">
      <c r="M55" s="267" t="s">
        <v>194</v>
      </c>
      <c r="N55" s="236" t="s">
        <v>559</v>
      </c>
      <c r="O55" s="236" t="s">
        <v>52</v>
      </c>
      <c r="P55" s="236" t="s">
        <v>312</v>
      </c>
      <c r="Q55" s="304">
        <v>3.1311446728557875</v>
      </c>
      <c r="R55" s="304">
        <v>0.6605947015308834</v>
      </c>
      <c r="S55" s="304">
        <v>4.7398876581958227</v>
      </c>
      <c r="T55" s="236">
        <v>0</v>
      </c>
      <c r="U55" s="236">
        <v>0</v>
      </c>
      <c r="V55" s="236">
        <v>0</v>
      </c>
      <c r="W55" s="236" t="s">
        <v>725</v>
      </c>
    </row>
    <row r="56" spans="13:23" ht="16.5" thickBot="1" x14ac:dyDescent="0.3">
      <c r="M56" s="267" t="s">
        <v>194</v>
      </c>
      <c r="N56" s="236" t="s">
        <v>447</v>
      </c>
      <c r="O56" s="236" t="s">
        <v>76</v>
      </c>
      <c r="P56" s="236" t="s">
        <v>323</v>
      </c>
      <c r="Q56" s="304">
        <v>2.3814760511899791</v>
      </c>
      <c r="R56" s="304">
        <v>0.60985906389394384</v>
      </c>
      <c r="S56" s="304">
        <v>3.9049613134947587</v>
      </c>
      <c r="T56" s="236">
        <v>0</v>
      </c>
      <c r="U56" s="236">
        <v>0</v>
      </c>
      <c r="V56" s="236">
        <v>0</v>
      </c>
      <c r="W56" s="236" t="s">
        <v>725</v>
      </c>
    </row>
    <row r="57" spans="13:23" ht="16.5" thickBot="1" x14ac:dyDescent="0.3">
      <c r="M57" s="267" t="s">
        <v>194</v>
      </c>
      <c r="N57" s="236" t="s">
        <v>447</v>
      </c>
      <c r="O57" s="236" t="s">
        <v>52</v>
      </c>
      <c r="P57" s="236" t="s">
        <v>323</v>
      </c>
      <c r="Q57" s="304">
        <v>2.3814760511899791</v>
      </c>
      <c r="R57" s="304">
        <v>0.60985906389394384</v>
      </c>
      <c r="S57" s="304">
        <v>3.9049613134947587</v>
      </c>
      <c r="T57" s="236">
        <v>0</v>
      </c>
      <c r="U57" s="236">
        <v>0</v>
      </c>
      <c r="V57" s="236">
        <v>0</v>
      </c>
      <c r="W57" s="236" t="s">
        <v>725</v>
      </c>
    </row>
    <row r="58" spans="13:23" ht="16.5" thickBot="1" x14ac:dyDescent="0.3">
      <c r="M58" s="267" t="s">
        <v>194</v>
      </c>
      <c r="N58" s="236" t="s">
        <v>430</v>
      </c>
      <c r="O58" s="236" t="s">
        <v>76</v>
      </c>
      <c r="P58" s="236" t="s">
        <v>323</v>
      </c>
      <c r="Q58" s="304">
        <v>3.8965591377527007</v>
      </c>
      <c r="R58" s="304">
        <v>0.70495617473732242</v>
      </c>
      <c r="S58" s="304">
        <v>5.5273778390615824</v>
      </c>
      <c r="T58" s="236">
        <v>0</v>
      </c>
      <c r="U58" s="236">
        <v>0</v>
      </c>
      <c r="V58" s="236">
        <v>0</v>
      </c>
      <c r="W58" s="236" t="s">
        <v>725</v>
      </c>
    </row>
    <row r="59" spans="13:23" ht="16.5" thickBot="1" x14ac:dyDescent="0.3">
      <c r="M59" s="267" t="s">
        <v>194</v>
      </c>
      <c r="N59" s="236" t="s">
        <v>430</v>
      </c>
      <c r="O59" s="236" t="s">
        <v>76</v>
      </c>
      <c r="P59" s="236" t="s">
        <v>322</v>
      </c>
      <c r="Q59" s="304">
        <v>3.9874498782327836</v>
      </c>
      <c r="R59" s="304">
        <v>0.66651560598301207</v>
      </c>
      <c r="S59" s="304">
        <v>5.9825304050486325</v>
      </c>
      <c r="T59" s="236">
        <v>0</v>
      </c>
      <c r="U59" s="236">
        <v>0</v>
      </c>
      <c r="V59" s="236">
        <v>0</v>
      </c>
      <c r="W59" s="236" t="s">
        <v>725</v>
      </c>
    </row>
    <row r="60" spans="13:23" ht="16.5" thickBot="1" x14ac:dyDescent="0.3">
      <c r="M60" s="267" t="s">
        <v>194</v>
      </c>
      <c r="N60" s="236" t="s">
        <v>430</v>
      </c>
      <c r="O60" s="236" t="s">
        <v>76</v>
      </c>
      <c r="P60" s="236" t="s">
        <v>316</v>
      </c>
      <c r="Q60" s="304">
        <v>4.2766719335623558</v>
      </c>
      <c r="R60" s="304">
        <v>0.69413912519021126</v>
      </c>
      <c r="S60" s="304">
        <v>6.1611163790694592</v>
      </c>
      <c r="T60" s="236">
        <v>0</v>
      </c>
      <c r="U60" s="236">
        <v>0</v>
      </c>
      <c r="V60" s="236">
        <v>0</v>
      </c>
      <c r="W60" s="236" t="s">
        <v>725</v>
      </c>
    </row>
    <row r="61" spans="13:23" ht="16.5" thickBot="1" x14ac:dyDescent="0.3">
      <c r="M61" s="267" t="s">
        <v>194</v>
      </c>
      <c r="N61" s="236" t="s">
        <v>430</v>
      </c>
      <c r="O61" s="236" t="s">
        <v>76</v>
      </c>
      <c r="P61" s="236" t="s">
        <v>313</v>
      </c>
      <c r="Q61" s="304">
        <v>4.3020159416810619</v>
      </c>
      <c r="R61" s="304">
        <v>0.70495617473732231</v>
      </c>
      <c r="S61" s="304">
        <v>6.1025296264467217</v>
      </c>
      <c r="T61" s="236">
        <v>0</v>
      </c>
      <c r="U61" s="236">
        <v>0</v>
      </c>
      <c r="V61" s="236">
        <v>0</v>
      </c>
      <c r="W61" s="236" t="s">
        <v>725</v>
      </c>
    </row>
    <row r="62" spans="13:23" ht="16.5" thickBot="1" x14ac:dyDescent="0.3">
      <c r="M62" s="267" t="s">
        <v>194</v>
      </c>
      <c r="N62" s="236" t="s">
        <v>430</v>
      </c>
      <c r="O62" s="236" t="s">
        <v>52</v>
      </c>
      <c r="P62" s="236" t="s">
        <v>323</v>
      </c>
      <c r="Q62" s="304">
        <v>3.8965591377527007</v>
      </c>
      <c r="R62" s="304">
        <v>0.70495617473732242</v>
      </c>
      <c r="S62" s="304">
        <v>5.5273778390615824</v>
      </c>
      <c r="T62" s="236">
        <v>0</v>
      </c>
      <c r="U62" s="236">
        <v>0</v>
      </c>
      <c r="V62" s="236">
        <v>0</v>
      </c>
      <c r="W62" s="236" t="s">
        <v>725</v>
      </c>
    </row>
    <row r="63" spans="13:23" ht="16.5" thickBot="1" x14ac:dyDescent="0.3">
      <c r="M63" s="267" t="s">
        <v>194</v>
      </c>
      <c r="N63" s="236" t="s">
        <v>430</v>
      </c>
      <c r="O63" s="236" t="s">
        <v>52</v>
      </c>
      <c r="P63" s="236" t="s">
        <v>322</v>
      </c>
      <c r="Q63" s="304">
        <v>3.9874498782327836</v>
      </c>
      <c r="R63" s="304">
        <v>0.66651560598301207</v>
      </c>
      <c r="S63" s="304">
        <v>5.9825304050486325</v>
      </c>
      <c r="T63" s="236">
        <v>0</v>
      </c>
      <c r="U63" s="236">
        <v>0</v>
      </c>
      <c r="V63" s="236">
        <v>0</v>
      </c>
      <c r="W63" s="236" t="s">
        <v>725</v>
      </c>
    </row>
    <row r="64" spans="13:23" ht="16.5" thickBot="1" x14ac:dyDescent="0.3">
      <c r="M64" s="267" t="s">
        <v>194</v>
      </c>
      <c r="N64" s="236" t="s">
        <v>430</v>
      </c>
      <c r="O64" s="236" t="s">
        <v>52</v>
      </c>
      <c r="P64" s="236" t="s">
        <v>316</v>
      </c>
      <c r="Q64" s="304">
        <v>4.2766719335623558</v>
      </c>
      <c r="R64" s="304">
        <v>0.69413912519021126</v>
      </c>
      <c r="S64" s="304">
        <v>6.1611163790694592</v>
      </c>
      <c r="T64" s="236">
        <v>0</v>
      </c>
      <c r="U64" s="236">
        <v>0</v>
      </c>
      <c r="V64" s="236">
        <v>0</v>
      </c>
      <c r="W64" s="236" t="s">
        <v>725</v>
      </c>
    </row>
    <row r="65" spans="13:23" ht="16.5" thickBot="1" x14ac:dyDescent="0.3">
      <c r="M65" s="267" t="s">
        <v>194</v>
      </c>
      <c r="N65" s="236" t="s">
        <v>430</v>
      </c>
      <c r="O65" s="236" t="s">
        <v>52</v>
      </c>
      <c r="P65" s="236" t="s">
        <v>313</v>
      </c>
      <c r="Q65" s="304">
        <v>4.3020159416810619</v>
      </c>
      <c r="R65" s="304">
        <v>0.70495617473732231</v>
      </c>
      <c r="S65" s="304">
        <v>6.1025296264467217</v>
      </c>
      <c r="T65" s="236">
        <v>0</v>
      </c>
      <c r="U65" s="236">
        <v>0</v>
      </c>
      <c r="V65" s="236">
        <v>0</v>
      </c>
      <c r="W65" s="236" t="s">
        <v>725</v>
      </c>
    </row>
    <row r="66" spans="13:23" ht="16.5" thickBot="1" x14ac:dyDescent="0.3">
      <c r="M66" s="267" t="s">
        <v>194</v>
      </c>
      <c r="N66" s="236" t="s">
        <v>446</v>
      </c>
      <c r="O66" s="236" t="s">
        <v>76</v>
      </c>
      <c r="P66" s="236" t="s">
        <v>323</v>
      </c>
      <c r="Q66" s="304">
        <v>4.0449284291447745</v>
      </c>
      <c r="R66" s="304">
        <v>0.70493689385308489</v>
      </c>
      <c r="S66" s="304">
        <v>5.7380007549835712</v>
      </c>
      <c r="T66" s="236">
        <v>0</v>
      </c>
      <c r="U66" s="236">
        <v>0</v>
      </c>
      <c r="V66" s="236">
        <v>0</v>
      </c>
      <c r="W66" s="236" t="s">
        <v>725</v>
      </c>
    </row>
    <row r="67" spans="13:23" ht="16.5" thickBot="1" x14ac:dyDescent="0.3">
      <c r="M67" s="267" t="s">
        <v>194</v>
      </c>
      <c r="N67" s="236" t="s">
        <v>446</v>
      </c>
      <c r="O67" s="236" t="s">
        <v>76</v>
      </c>
      <c r="P67" s="236" t="s">
        <v>322</v>
      </c>
      <c r="Q67" s="304">
        <v>4.1231483517698102</v>
      </c>
      <c r="R67" s="304">
        <v>0.66639020765082257</v>
      </c>
      <c r="S67" s="304">
        <v>6.1872883251163726</v>
      </c>
      <c r="T67" s="236">
        <v>0</v>
      </c>
      <c r="U67" s="236">
        <v>0</v>
      </c>
      <c r="V67" s="236">
        <v>0</v>
      </c>
      <c r="W67" s="236" t="s">
        <v>725</v>
      </c>
    </row>
    <row r="68" spans="13:23" ht="16.5" thickBot="1" x14ac:dyDescent="0.3">
      <c r="M68" s="267" t="s">
        <v>194</v>
      </c>
      <c r="N68" s="236" t="s">
        <v>446</v>
      </c>
      <c r="O68" s="236" t="s">
        <v>76</v>
      </c>
      <c r="P68" s="236" t="s">
        <v>316</v>
      </c>
      <c r="Q68" s="304">
        <v>4.4720470082272863</v>
      </c>
      <c r="R68" s="304">
        <v>0.704936893853085</v>
      </c>
      <c r="S68" s="304">
        <v>6.3438969462694912</v>
      </c>
      <c r="T68" s="236">
        <v>0</v>
      </c>
      <c r="U68" s="236">
        <v>0</v>
      </c>
      <c r="V68" s="236">
        <v>0</v>
      </c>
      <c r="W68" s="236" t="s">
        <v>725</v>
      </c>
    </row>
    <row r="69" spans="13:23" ht="16.5" thickBot="1" x14ac:dyDescent="0.3">
      <c r="M69" s="267" t="s">
        <v>194</v>
      </c>
      <c r="N69" s="236" t="s">
        <v>446</v>
      </c>
      <c r="O69" s="236" t="s">
        <v>52</v>
      </c>
      <c r="P69" s="236" t="s">
        <v>323</v>
      </c>
      <c r="Q69" s="304">
        <v>4.0449284291447745</v>
      </c>
      <c r="R69" s="304">
        <v>0.70493689385308489</v>
      </c>
      <c r="S69" s="304">
        <v>5.7380007549835712</v>
      </c>
      <c r="T69" s="236">
        <v>0</v>
      </c>
      <c r="U69" s="236">
        <v>0</v>
      </c>
      <c r="V69" s="236">
        <v>0</v>
      </c>
      <c r="W69" s="236" t="s">
        <v>725</v>
      </c>
    </row>
    <row r="70" spans="13:23" ht="16.5" thickBot="1" x14ac:dyDescent="0.3">
      <c r="M70" s="267" t="s">
        <v>194</v>
      </c>
      <c r="N70" s="236" t="s">
        <v>446</v>
      </c>
      <c r="O70" s="236" t="s">
        <v>52</v>
      </c>
      <c r="P70" s="236" t="s">
        <v>322</v>
      </c>
      <c r="Q70" s="304">
        <v>4.1231483517698102</v>
      </c>
      <c r="R70" s="304">
        <v>0.66639020765082257</v>
      </c>
      <c r="S70" s="304">
        <v>6.1872883251163726</v>
      </c>
      <c r="T70" s="236">
        <v>0</v>
      </c>
      <c r="U70" s="236">
        <v>0</v>
      </c>
      <c r="V70" s="236">
        <v>0</v>
      </c>
      <c r="W70" s="236" t="s">
        <v>725</v>
      </c>
    </row>
    <row r="71" spans="13:23" ht="16.5" thickBot="1" x14ac:dyDescent="0.3">
      <c r="M71" s="267" t="s">
        <v>194</v>
      </c>
      <c r="N71" s="236" t="s">
        <v>446</v>
      </c>
      <c r="O71" s="236" t="s">
        <v>52</v>
      </c>
      <c r="P71" s="236" t="s">
        <v>316</v>
      </c>
      <c r="Q71" s="304">
        <v>4.4720470082272863</v>
      </c>
      <c r="R71" s="304">
        <v>0.704936893853085</v>
      </c>
      <c r="S71" s="304">
        <v>6.3438969462694912</v>
      </c>
      <c r="T71" s="236">
        <v>0</v>
      </c>
      <c r="U71" s="236">
        <v>0</v>
      </c>
      <c r="V71" s="236">
        <v>0</v>
      </c>
      <c r="W71" s="236" t="s">
        <v>725</v>
      </c>
    </row>
    <row r="72" spans="13:23" ht="16.5" thickBot="1" x14ac:dyDescent="0.3">
      <c r="M72" s="267" t="s">
        <v>194</v>
      </c>
      <c r="N72" s="236" t="s">
        <v>441</v>
      </c>
      <c r="O72" s="236" t="s">
        <v>76</v>
      </c>
      <c r="P72" s="236" t="s">
        <v>313</v>
      </c>
      <c r="Q72" s="304">
        <v>3.6058605290573467</v>
      </c>
      <c r="R72" s="304">
        <v>0.65028835987537137</v>
      </c>
      <c r="S72" s="304">
        <v>5.5450177975635526</v>
      </c>
      <c r="T72" s="236">
        <v>0</v>
      </c>
      <c r="U72" s="236">
        <v>0</v>
      </c>
      <c r="V72" s="236">
        <v>0</v>
      </c>
      <c r="W72" s="236" t="s">
        <v>725</v>
      </c>
    </row>
    <row r="73" spans="13:23" ht="16.5" thickBot="1" x14ac:dyDescent="0.3">
      <c r="M73" s="267" t="s">
        <v>194</v>
      </c>
      <c r="N73" s="236" t="s">
        <v>441</v>
      </c>
      <c r="O73" s="236" t="s">
        <v>52</v>
      </c>
      <c r="P73" s="236" t="s">
        <v>313</v>
      </c>
      <c r="Q73" s="304">
        <v>3.6058605290573467</v>
      </c>
      <c r="R73" s="304">
        <v>0.65028835987537137</v>
      </c>
      <c r="S73" s="304">
        <v>5.5450177975635526</v>
      </c>
      <c r="T73" s="236">
        <v>0</v>
      </c>
      <c r="U73" s="236">
        <v>0</v>
      </c>
      <c r="V73" s="236">
        <v>0</v>
      </c>
      <c r="W73" s="236" t="s">
        <v>725</v>
      </c>
    </row>
    <row r="74" spans="13:23" ht="16.5" thickBot="1" x14ac:dyDescent="0.3">
      <c r="M74" s="267" t="s">
        <v>194</v>
      </c>
      <c r="N74" s="236" t="s">
        <v>440</v>
      </c>
      <c r="O74" s="236" t="s">
        <v>76</v>
      </c>
      <c r="P74" s="236" t="s">
        <v>323</v>
      </c>
      <c r="Q74" s="304">
        <v>2.9548219394700275</v>
      </c>
      <c r="R74" s="304">
        <v>0.65028835987537148</v>
      </c>
      <c r="S74" s="304">
        <v>4.5438641098178696</v>
      </c>
      <c r="T74" s="236">
        <v>0</v>
      </c>
      <c r="U74" s="236">
        <v>0</v>
      </c>
      <c r="V74" s="236">
        <v>0</v>
      </c>
      <c r="W74" s="236" t="s">
        <v>725</v>
      </c>
    </row>
    <row r="75" spans="13:23" ht="16.5" thickBot="1" x14ac:dyDescent="0.3">
      <c r="M75" s="267" t="s">
        <v>194</v>
      </c>
      <c r="N75" s="236" t="s">
        <v>440</v>
      </c>
      <c r="O75" s="236" t="s">
        <v>76</v>
      </c>
      <c r="P75" s="236" t="s">
        <v>318</v>
      </c>
      <c r="Q75" s="304">
        <v>3.3894150133211469</v>
      </c>
      <c r="R75" s="304">
        <v>0.65028835987537148</v>
      </c>
      <c r="S75" s="304">
        <v>5.2121723568460183</v>
      </c>
      <c r="T75" s="236">
        <v>0</v>
      </c>
      <c r="U75" s="236">
        <v>0</v>
      </c>
      <c r="V75" s="236">
        <v>0</v>
      </c>
      <c r="W75" s="236" t="s">
        <v>725</v>
      </c>
    </row>
    <row r="76" spans="13:23" ht="16.5" thickBot="1" x14ac:dyDescent="0.3">
      <c r="M76" s="267" t="s">
        <v>194</v>
      </c>
      <c r="N76" s="236" t="s">
        <v>440</v>
      </c>
      <c r="O76" s="236" t="s">
        <v>76</v>
      </c>
      <c r="P76" s="236" t="s">
        <v>317</v>
      </c>
      <c r="Q76" s="304">
        <v>3.8568851045794443</v>
      </c>
      <c r="R76" s="304">
        <v>0.65028835987537159</v>
      </c>
      <c r="S76" s="304">
        <v>5.9310382017580938</v>
      </c>
      <c r="T76" s="236">
        <v>0</v>
      </c>
      <c r="U76" s="236">
        <v>0</v>
      </c>
      <c r="V76" s="236">
        <v>0</v>
      </c>
      <c r="W76" s="236" t="s">
        <v>725</v>
      </c>
    </row>
    <row r="77" spans="13:23" ht="16.5" thickBot="1" x14ac:dyDescent="0.3">
      <c r="M77" s="267" t="s">
        <v>194</v>
      </c>
      <c r="N77" s="236" t="s">
        <v>440</v>
      </c>
      <c r="O77" s="236" t="s">
        <v>76</v>
      </c>
      <c r="P77" s="236" t="s">
        <v>316</v>
      </c>
      <c r="Q77" s="304">
        <v>3.3421543007983305</v>
      </c>
      <c r="R77" s="304">
        <v>0.65028835987537159</v>
      </c>
      <c r="S77" s="304">
        <v>5.1394958098878742</v>
      </c>
      <c r="T77" s="236">
        <v>0</v>
      </c>
      <c r="U77" s="236">
        <v>0</v>
      </c>
      <c r="V77" s="236">
        <v>0</v>
      </c>
      <c r="W77" s="236" t="s">
        <v>725</v>
      </c>
    </row>
    <row r="78" spans="13:23" ht="16.5" thickBot="1" x14ac:dyDescent="0.3">
      <c r="M78" s="267" t="s">
        <v>194</v>
      </c>
      <c r="N78" s="236" t="s">
        <v>440</v>
      </c>
      <c r="O78" s="236" t="s">
        <v>76</v>
      </c>
      <c r="P78" s="236" t="s">
        <v>315</v>
      </c>
      <c r="Q78" s="304">
        <v>3.4490046073716552</v>
      </c>
      <c r="R78" s="304">
        <v>0.65028835987537159</v>
      </c>
      <c r="S78" s="304">
        <v>5.3038080030106345</v>
      </c>
      <c r="T78" s="236">
        <v>0</v>
      </c>
      <c r="U78" s="236">
        <v>0</v>
      </c>
      <c r="V78" s="236">
        <v>0</v>
      </c>
      <c r="W78" s="236" t="s">
        <v>725</v>
      </c>
    </row>
    <row r="79" spans="13:23" ht="16.5" thickBot="1" x14ac:dyDescent="0.3">
      <c r="M79" s="267" t="s">
        <v>194</v>
      </c>
      <c r="N79" s="236" t="s">
        <v>440</v>
      </c>
      <c r="O79" s="236" t="s">
        <v>76</v>
      </c>
      <c r="P79" s="236" t="s">
        <v>312</v>
      </c>
      <c r="Q79" s="304">
        <v>3.9288035801576435</v>
      </c>
      <c r="R79" s="304">
        <v>0.65028835987537159</v>
      </c>
      <c r="S79" s="304">
        <v>6.0416329471291821</v>
      </c>
      <c r="T79" s="236">
        <v>0</v>
      </c>
      <c r="U79" s="236">
        <v>0</v>
      </c>
      <c r="V79" s="236">
        <v>0</v>
      </c>
      <c r="W79" s="236" t="s">
        <v>725</v>
      </c>
    </row>
    <row r="80" spans="13:23" ht="16.5" thickBot="1" x14ac:dyDescent="0.3">
      <c r="M80" s="267" t="s">
        <v>194</v>
      </c>
      <c r="N80" s="236" t="s">
        <v>440</v>
      </c>
      <c r="O80" s="236" t="s">
        <v>52</v>
      </c>
      <c r="P80" s="236" t="s">
        <v>323</v>
      </c>
      <c r="Q80" s="304">
        <v>2.9548219394700275</v>
      </c>
      <c r="R80" s="304">
        <v>0.65028835987537148</v>
      </c>
      <c r="S80" s="304">
        <v>4.5438641098178696</v>
      </c>
      <c r="T80" s="236">
        <v>0</v>
      </c>
      <c r="U80" s="236">
        <v>0</v>
      </c>
      <c r="V80" s="236">
        <v>0</v>
      </c>
      <c r="W80" s="236" t="s">
        <v>725</v>
      </c>
    </row>
    <row r="81" spans="13:23" ht="16.5" thickBot="1" x14ac:dyDescent="0.3">
      <c r="M81" s="267" t="s">
        <v>194</v>
      </c>
      <c r="N81" s="236" t="s">
        <v>440</v>
      </c>
      <c r="O81" s="236" t="s">
        <v>52</v>
      </c>
      <c r="P81" s="236" t="s">
        <v>318</v>
      </c>
      <c r="Q81" s="304">
        <v>3.3894150133211469</v>
      </c>
      <c r="R81" s="304">
        <v>0.65028835987537148</v>
      </c>
      <c r="S81" s="304">
        <v>5.2121723568460183</v>
      </c>
      <c r="T81" s="236">
        <v>0</v>
      </c>
      <c r="U81" s="236">
        <v>0</v>
      </c>
      <c r="V81" s="236">
        <v>0</v>
      </c>
      <c r="W81" s="236" t="s">
        <v>725</v>
      </c>
    </row>
    <row r="82" spans="13:23" ht="16.5" thickBot="1" x14ac:dyDescent="0.3">
      <c r="M82" s="267" t="s">
        <v>194</v>
      </c>
      <c r="N82" s="236" t="s">
        <v>440</v>
      </c>
      <c r="O82" s="236" t="s">
        <v>52</v>
      </c>
      <c r="P82" s="236" t="s">
        <v>317</v>
      </c>
      <c r="Q82" s="304">
        <v>3.8568851045794443</v>
      </c>
      <c r="R82" s="304">
        <v>0.65028835987537159</v>
      </c>
      <c r="S82" s="304">
        <v>5.9310382017580938</v>
      </c>
      <c r="T82" s="236">
        <v>0</v>
      </c>
      <c r="U82" s="236">
        <v>0</v>
      </c>
      <c r="V82" s="236">
        <v>0</v>
      </c>
      <c r="W82" s="236" t="s">
        <v>725</v>
      </c>
    </row>
    <row r="83" spans="13:23" ht="16.5" thickBot="1" x14ac:dyDescent="0.3">
      <c r="M83" s="267" t="s">
        <v>194</v>
      </c>
      <c r="N83" s="236" t="s">
        <v>440</v>
      </c>
      <c r="O83" s="236" t="s">
        <v>52</v>
      </c>
      <c r="P83" s="236" t="s">
        <v>316</v>
      </c>
      <c r="Q83" s="304">
        <v>3.3421543007983305</v>
      </c>
      <c r="R83" s="304">
        <v>0.65028835987537159</v>
      </c>
      <c r="S83" s="304">
        <v>5.1394958098878742</v>
      </c>
      <c r="T83" s="236">
        <v>0</v>
      </c>
      <c r="U83" s="236">
        <v>0</v>
      </c>
      <c r="V83" s="236">
        <v>0</v>
      </c>
      <c r="W83" s="236" t="s">
        <v>725</v>
      </c>
    </row>
    <row r="84" spans="13:23" ht="16.5" thickBot="1" x14ac:dyDescent="0.3">
      <c r="M84" s="267" t="s">
        <v>194</v>
      </c>
      <c r="N84" s="236" t="s">
        <v>440</v>
      </c>
      <c r="O84" s="236" t="s">
        <v>52</v>
      </c>
      <c r="P84" s="236" t="s">
        <v>315</v>
      </c>
      <c r="Q84" s="304">
        <v>3.4490046073716552</v>
      </c>
      <c r="R84" s="304">
        <v>0.65028835987537159</v>
      </c>
      <c r="S84" s="304">
        <v>5.3038080030106345</v>
      </c>
      <c r="T84" s="236">
        <v>0</v>
      </c>
      <c r="U84" s="236">
        <v>0</v>
      </c>
      <c r="V84" s="236">
        <v>0</v>
      </c>
      <c r="W84" s="236" t="s">
        <v>725</v>
      </c>
    </row>
    <row r="85" spans="13:23" ht="16.5" thickBot="1" x14ac:dyDescent="0.3">
      <c r="M85" s="267" t="s">
        <v>194</v>
      </c>
      <c r="N85" s="236" t="s">
        <v>440</v>
      </c>
      <c r="O85" s="236" t="s">
        <v>52</v>
      </c>
      <c r="P85" s="236" t="s">
        <v>312</v>
      </c>
      <c r="Q85" s="304">
        <v>3.9288035801576435</v>
      </c>
      <c r="R85" s="304">
        <v>0.65028835987537159</v>
      </c>
      <c r="S85" s="304">
        <v>6.0416329471291821</v>
      </c>
      <c r="T85" s="236">
        <v>0</v>
      </c>
      <c r="U85" s="236">
        <v>0</v>
      </c>
      <c r="V85" s="236">
        <v>0</v>
      </c>
      <c r="W85" s="236" t="s">
        <v>725</v>
      </c>
    </row>
    <row r="86" spans="13:23" ht="16.5" thickBot="1" x14ac:dyDescent="0.3">
      <c r="M86" s="267" t="s">
        <v>194</v>
      </c>
      <c r="N86" s="236" t="s">
        <v>426</v>
      </c>
      <c r="O86" s="236" t="s">
        <v>76</v>
      </c>
      <c r="P86" s="236" t="s">
        <v>319</v>
      </c>
      <c r="Q86" s="304">
        <v>1.4811852405064132</v>
      </c>
      <c r="R86" s="304">
        <v>0.60209198297049815</v>
      </c>
      <c r="S86" s="304">
        <v>2.4600647117053369</v>
      </c>
      <c r="T86" s="236">
        <v>0</v>
      </c>
      <c r="U86" s="236">
        <v>0</v>
      </c>
      <c r="V86" s="236">
        <v>0</v>
      </c>
      <c r="W86" s="236" t="s">
        <v>725</v>
      </c>
    </row>
    <row r="87" spans="13:23" ht="16.5" thickBot="1" x14ac:dyDescent="0.3">
      <c r="M87" s="267" t="s">
        <v>194</v>
      </c>
      <c r="N87" s="236" t="s">
        <v>426</v>
      </c>
      <c r="O87" s="236" t="s">
        <v>52</v>
      </c>
      <c r="P87" s="236" t="s">
        <v>319</v>
      </c>
      <c r="Q87" s="304">
        <v>1.4811852405064132</v>
      </c>
      <c r="R87" s="304">
        <v>0.60209198297049815</v>
      </c>
      <c r="S87" s="304">
        <v>2.4600647117053369</v>
      </c>
      <c r="T87" s="236">
        <v>0</v>
      </c>
      <c r="U87" s="236">
        <v>0</v>
      </c>
      <c r="V87" s="236">
        <v>0</v>
      </c>
      <c r="W87" s="236" t="s">
        <v>725</v>
      </c>
    </row>
    <row r="88" spans="13:23" ht="16.5" thickBot="1" x14ac:dyDescent="0.3">
      <c r="M88" s="267" t="s">
        <v>194</v>
      </c>
      <c r="N88" s="236" t="s">
        <v>554</v>
      </c>
      <c r="O88" s="236" t="s">
        <v>76</v>
      </c>
      <c r="P88" s="236" t="s">
        <v>323</v>
      </c>
      <c r="Q88" s="304">
        <v>3.1788152971053321</v>
      </c>
      <c r="R88" s="304">
        <v>0.63209629458499972</v>
      </c>
      <c r="S88" s="304">
        <v>5.0290047961638038</v>
      </c>
      <c r="T88" s="236">
        <v>0</v>
      </c>
      <c r="U88" s="236">
        <v>0</v>
      </c>
      <c r="V88" s="236">
        <v>0</v>
      </c>
      <c r="W88" s="236" t="s">
        <v>725</v>
      </c>
    </row>
    <row r="89" spans="13:23" ht="16.5" thickBot="1" x14ac:dyDescent="0.3">
      <c r="M89" s="267" t="s">
        <v>194</v>
      </c>
      <c r="N89" s="236" t="s">
        <v>554</v>
      </c>
      <c r="O89" s="236" t="s">
        <v>76</v>
      </c>
      <c r="P89" s="236" t="s">
        <v>322</v>
      </c>
      <c r="Q89" s="304">
        <v>3.1557349191197006</v>
      </c>
      <c r="R89" s="304">
        <v>0.62899367347335067</v>
      </c>
      <c r="S89" s="304">
        <v>5.0171171065894731</v>
      </c>
      <c r="T89" s="236">
        <v>0</v>
      </c>
      <c r="U89" s="236">
        <v>0</v>
      </c>
      <c r="V89" s="236">
        <v>0</v>
      </c>
      <c r="W89" s="236" t="s">
        <v>725</v>
      </c>
    </row>
    <row r="90" spans="13:23" ht="16.5" thickBot="1" x14ac:dyDescent="0.3">
      <c r="M90" s="267" t="s">
        <v>194</v>
      </c>
      <c r="N90" s="236" t="s">
        <v>554</v>
      </c>
      <c r="O90" s="236" t="s">
        <v>76</v>
      </c>
      <c r="P90" s="236" t="s">
        <v>321</v>
      </c>
      <c r="Q90" s="304">
        <v>3.1788152971053321</v>
      </c>
      <c r="R90" s="304">
        <v>0.63209629458499972</v>
      </c>
      <c r="S90" s="304">
        <v>5.0290047961638038</v>
      </c>
      <c r="T90" s="236">
        <v>0</v>
      </c>
      <c r="U90" s="236">
        <v>0</v>
      </c>
      <c r="V90" s="236">
        <v>0</v>
      </c>
      <c r="W90" s="236" t="s">
        <v>725</v>
      </c>
    </row>
    <row r="91" spans="13:23" ht="16.5" thickBot="1" x14ac:dyDescent="0.3">
      <c r="M91" s="267" t="s">
        <v>194</v>
      </c>
      <c r="N91" s="236" t="s">
        <v>554</v>
      </c>
      <c r="O91" s="236" t="s">
        <v>76</v>
      </c>
      <c r="P91" s="236" t="s">
        <v>320</v>
      </c>
      <c r="Q91" s="304">
        <v>3.1557349191197006</v>
      </c>
      <c r="R91" s="304">
        <v>0.62899367347335067</v>
      </c>
      <c r="S91" s="304">
        <v>5.0171171065894731</v>
      </c>
      <c r="T91" s="236">
        <v>0</v>
      </c>
      <c r="U91" s="236">
        <v>0</v>
      </c>
      <c r="V91" s="236">
        <v>0</v>
      </c>
      <c r="W91" s="236" t="s">
        <v>725</v>
      </c>
    </row>
    <row r="92" spans="13:23" ht="16.5" thickBot="1" x14ac:dyDescent="0.3">
      <c r="M92" s="267" t="s">
        <v>194</v>
      </c>
      <c r="N92" s="236" t="s">
        <v>554</v>
      </c>
      <c r="O92" s="236" t="s">
        <v>76</v>
      </c>
      <c r="P92" s="236" t="s">
        <v>319</v>
      </c>
      <c r="Q92" s="304">
        <v>3.1557349191197006</v>
      </c>
      <c r="R92" s="304">
        <v>0.62899367347335067</v>
      </c>
      <c r="S92" s="304">
        <v>5.0171171065894731</v>
      </c>
      <c r="T92" s="236">
        <v>0</v>
      </c>
      <c r="U92" s="236">
        <v>0</v>
      </c>
      <c r="V92" s="236">
        <v>0</v>
      </c>
      <c r="W92" s="236" t="s">
        <v>725</v>
      </c>
    </row>
    <row r="93" spans="13:23" ht="16.5" thickBot="1" x14ac:dyDescent="0.3">
      <c r="M93" s="267" t="s">
        <v>194</v>
      </c>
      <c r="N93" s="236" t="s">
        <v>554</v>
      </c>
      <c r="O93" s="236" t="s">
        <v>76</v>
      </c>
      <c r="P93" s="236" t="s">
        <v>318</v>
      </c>
      <c r="Q93" s="304">
        <v>3.1788152971053321</v>
      </c>
      <c r="R93" s="304">
        <v>0.63209629458499972</v>
      </c>
      <c r="S93" s="304">
        <v>5.0290047961638038</v>
      </c>
      <c r="T93" s="236">
        <v>0</v>
      </c>
      <c r="U93" s="236">
        <v>0</v>
      </c>
      <c r="V93" s="236">
        <v>0</v>
      </c>
      <c r="W93" s="236" t="s">
        <v>725</v>
      </c>
    </row>
    <row r="94" spans="13:23" ht="16.5" thickBot="1" x14ac:dyDescent="0.3">
      <c r="M94" s="267" t="s">
        <v>194</v>
      </c>
      <c r="N94" s="236" t="s">
        <v>554</v>
      </c>
      <c r="O94" s="236" t="s">
        <v>76</v>
      </c>
      <c r="P94" s="236" t="s">
        <v>317</v>
      </c>
      <c r="Q94" s="304">
        <v>3.1557349191197006</v>
      </c>
      <c r="R94" s="304">
        <v>0.62899367347335067</v>
      </c>
      <c r="S94" s="304">
        <v>5.0171171065894731</v>
      </c>
      <c r="T94" s="236">
        <v>0</v>
      </c>
      <c r="U94" s="236">
        <v>0</v>
      </c>
      <c r="V94" s="236">
        <v>0</v>
      </c>
      <c r="W94" s="236" t="s">
        <v>725</v>
      </c>
    </row>
    <row r="95" spans="13:23" ht="16.5" thickBot="1" x14ac:dyDescent="0.3">
      <c r="M95" s="267" t="s">
        <v>194</v>
      </c>
      <c r="N95" s="236" t="s">
        <v>554</v>
      </c>
      <c r="O95" s="236" t="s">
        <v>76</v>
      </c>
      <c r="P95" s="236" t="s">
        <v>74</v>
      </c>
      <c r="Q95" s="304">
        <v>3.1788152971053321</v>
      </c>
      <c r="R95" s="304">
        <v>0.63209629458499972</v>
      </c>
      <c r="S95" s="304">
        <v>5.0290047961638038</v>
      </c>
      <c r="T95" s="236">
        <v>0</v>
      </c>
      <c r="U95" s="236">
        <v>0</v>
      </c>
      <c r="V95" s="236">
        <v>0</v>
      </c>
      <c r="W95" s="236" t="s">
        <v>725</v>
      </c>
    </row>
    <row r="96" spans="13:23" ht="16.5" thickBot="1" x14ac:dyDescent="0.3">
      <c r="M96" s="267" t="s">
        <v>194</v>
      </c>
      <c r="N96" s="236" t="s">
        <v>554</v>
      </c>
      <c r="O96" s="236" t="s">
        <v>76</v>
      </c>
      <c r="P96" s="236" t="s">
        <v>316</v>
      </c>
      <c r="Q96" s="304">
        <v>3.1788152971053321</v>
      </c>
      <c r="R96" s="304">
        <v>0.63209629458499972</v>
      </c>
      <c r="S96" s="304">
        <v>5.0290047961638038</v>
      </c>
      <c r="T96" s="236">
        <v>0</v>
      </c>
      <c r="U96" s="236">
        <v>0</v>
      </c>
      <c r="V96" s="236">
        <v>0</v>
      </c>
      <c r="W96" s="236" t="s">
        <v>725</v>
      </c>
    </row>
    <row r="97" spans="13:23" ht="16.5" thickBot="1" x14ac:dyDescent="0.3">
      <c r="M97" s="267" t="s">
        <v>194</v>
      </c>
      <c r="N97" s="236" t="s">
        <v>554</v>
      </c>
      <c r="O97" s="236" t="s">
        <v>76</v>
      </c>
      <c r="P97" s="236" t="s">
        <v>315</v>
      </c>
      <c r="Q97" s="304">
        <v>3.1557349191197006</v>
      </c>
      <c r="R97" s="304">
        <v>0.62899367347335067</v>
      </c>
      <c r="S97" s="304">
        <v>5.0171171065894731</v>
      </c>
      <c r="T97" s="236">
        <v>0</v>
      </c>
      <c r="U97" s="236">
        <v>0</v>
      </c>
      <c r="V97" s="236">
        <v>0</v>
      </c>
      <c r="W97" s="236" t="s">
        <v>725</v>
      </c>
    </row>
    <row r="98" spans="13:23" ht="16.5" thickBot="1" x14ac:dyDescent="0.3">
      <c r="M98" s="267" t="s">
        <v>194</v>
      </c>
      <c r="N98" s="236" t="s">
        <v>554</v>
      </c>
      <c r="O98" s="236" t="s">
        <v>76</v>
      </c>
      <c r="P98" s="236" t="s">
        <v>314</v>
      </c>
      <c r="Q98" s="304">
        <v>3.1788152971053321</v>
      </c>
      <c r="R98" s="304">
        <v>0.63209629458499972</v>
      </c>
      <c r="S98" s="304">
        <v>5.0290047961638038</v>
      </c>
      <c r="T98" s="236">
        <v>0</v>
      </c>
      <c r="U98" s="236">
        <v>0</v>
      </c>
      <c r="V98" s="236">
        <v>0</v>
      </c>
      <c r="W98" s="236" t="s">
        <v>725</v>
      </c>
    </row>
    <row r="99" spans="13:23" ht="16.5" thickBot="1" x14ac:dyDescent="0.3">
      <c r="M99" s="267" t="s">
        <v>194</v>
      </c>
      <c r="N99" s="236" t="s">
        <v>554</v>
      </c>
      <c r="O99" s="236" t="s">
        <v>76</v>
      </c>
      <c r="P99" s="236" t="s">
        <v>313</v>
      </c>
      <c r="Q99" s="304">
        <v>3.1557349191197006</v>
      </c>
      <c r="R99" s="304">
        <v>0.62899367347335067</v>
      </c>
      <c r="S99" s="304">
        <v>5.0171171065894731</v>
      </c>
      <c r="T99" s="236">
        <v>0</v>
      </c>
      <c r="U99" s="236">
        <v>0</v>
      </c>
      <c r="V99" s="236">
        <v>0</v>
      </c>
      <c r="W99" s="236" t="s">
        <v>725</v>
      </c>
    </row>
    <row r="100" spans="13:23" ht="16.5" thickBot="1" x14ac:dyDescent="0.3">
      <c r="M100" s="267" t="s">
        <v>194</v>
      </c>
      <c r="N100" s="236" t="s">
        <v>554</v>
      </c>
      <c r="O100" s="236" t="s">
        <v>76</v>
      </c>
      <c r="P100" s="236" t="s">
        <v>312</v>
      </c>
      <c r="Q100" s="304">
        <v>3.1788152971053321</v>
      </c>
      <c r="R100" s="304">
        <v>0.63209629458499972</v>
      </c>
      <c r="S100" s="304">
        <v>5.0290047961638038</v>
      </c>
      <c r="T100" s="236">
        <v>0</v>
      </c>
      <c r="U100" s="236">
        <v>0</v>
      </c>
      <c r="V100" s="236">
        <v>0</v>
      </c>
      <c r="W100" s="236" t="s">
        <v>725</v>
      </c>
    </row>
    <row r="101" spans="13:23" ht="16.5" thickBot="1" x14ac:dyDescent="0.3">
      <c r="M101" s="267" t="s">
        <v>194</v>
      </c>
      <c r="N101" s="236" t="s">
        <v>554</v>
      </c>
      <c r="O101" s="236" t="s">
        <v>52</v>
      </c>
      <c r="P101" s="236" t="s">
        <v>323</v>
      </c>
      <c r="Q101" s="304">
        <v>3.1788152971053321</v>
      </c>
      <c r="R101" s="304">
        <v>0.63209629458499972</v>
      </c>
      <c r="S101" s="304">
        <v>5.0290047961638038</v>
      </c>
      <c r="T101" s="236">
        <v>0</v>
      </c>
      <c r="U101" s="236">
        <v>0</v>
      </c>
      <c r="V101" s="236">
        <v>0</v>
      </c>
      <c r="W101" s="236" t="s">
        <v>725</v>
      </c>
    </row>
    <row r="102" spans="13:23" ht="16.5" thickBot="1" x14ac:dyDescent="0.3">
      <c r="M102" s="267" t="s">
        <v>194</v>
      </c>
      <c r="N102" s="236" t="s">
        <v>554</v>
      </c>
      <c r="O102" s="236" t="s">
        <v>52</v>
      </c>
      <c r="P102" s="236" t="s">
        <v>322</v>
      </c>
      <c r="Q102" s="304">
        <v>3.1557349191197006</v>
      </c>
      <c r="R102" s="304">
        <v>0.62899367347335067</v>
      </c>
      <c r="S102" s="304">
        <v>5.0171171065894731</v>
      </c>
      <c r="T102" s="236">
        <v>0</v>
      </c>
      <c r="U102" s="236">
        <v>0</v>
      </c>
      <c r="V102" s="236">
        <v>0</v>
      </c>
      <c r="W102" s="236" t="s">
        <v>725</v>
      </c>
    </row>
    <row r="103" spans="13:23" ht="16.5" thickBot="1" x14ac:dyDescent="0.3">
      <c r="M103" s="267" t="s">
        <v>194</v>
      </c>
      <c r="N103" s="236" t="s">
        <v>554</v>
      </c>
      <c r="O103" s="236" t="s">
        <v>52</v>
      </c>
      <c r="P103" s="236" t="s">
        <v>321</v>
      </c>
      <c r="Q103" s="304">
        <v>3.1788152971053321</v>
      </c>
      <c r="R103" s="304">
        <v>0.63209629458499972</v>
      </c>
      <c r="S103" s="304">
        <v>5.0290047961638038</v>
      </c>
      <c r="T103" s="236">
        <v>0</v>
      </c>
      <c r="U103" s="236">
        <v>0</v>
      </c>
      <c r="V103" s="236">
        <v>0</v>
      </c>
      <c r="W103" s="236" t="s">
        <v>725</v>
      </c>
    </row>
    <row r="104" spans="13:23" ht="16.5" thickBot="1" x14ac:dyDescent="0.3">
      <c r="M104" s="267" t="s">
        <v>194</v>
      </c>
      <c r="N104" s="236" t="s">
        <v>554</v>
      </c>
      <c r="O104" s="236" t="s">
        <v>52</v>
      </c>
      <c r="P104" s="236" t="s">
        <v>320</v>
      </c>
      <c r="Q104" s="304">
        <v>3.1557349191197006</v>
      </c>
      <c r="R104" s="304">
        <v>0.62899367347335067</v>
      </c>
      <c r="S104" s="304">
        <v>5.0171171065894731</v>
      </c>
      <c r="T104" s="236">
        <v>0</v>
      </c>
      <c r="U104" s="236">
        <v>0</v>
      </c>
      <c r="V104" s="236">
        <v>0</v>
      </c>
      <c r="W104" s="236" t="s">
        <v>725</v>
      </c>
    </row>
    <row r="105" spans="13:23" ht="16.5" thickBot="1" x14ac:dyDescent="0.3">
      <c r="M105" s="267" t="s">
        <v>194</v>
      </c>
      <c r="N105" s="236" t="s">
        <v>554</v>
      </c>
      <c r="O105" s="236" t="s">
        <v>52</v>
      </c>
      <c r="P105" s="236" t="s">
        <v>319</v>
      </c>
      <c r="Q105" s="304">
        <v>3.1557349191197006</v>
      </c>
      <c r="R105" s="304">
        <v>0.62899367347335067</v>
      </c>
      <c r="S105" s="304">
        <v>5.0171171065894731</v>
      </c>
      <c r="T105" s="236">
        <v>0</v>
      </c>
      <c r="U105" s="236">
        <v>0</v>
      </c>
      <c r="V105" s="236">
        <v>0</v>
      </c>
      <c r="W105" s="236" t="s">
        <v>725</v>
      </c>
    </row>
    <row r="106" spans="13:23" ht="16.5" thickBot="1" x14ac:dyDescent="0.3">
      <c r="M106" s="267" t="s">
        <v>194</v>
      </c>
      <c r="N106" s="236" t="s">
        <v>554</v>
      </c>
      <c r="O106" s="236" t="s">
        <v>52</v>
      </c>
      <c r="P106" s="236" t="s">
        <v>318</v>
      </c>
      <c r="Q106" s="304">
        <v>3.1788152971053321</v>
      </c>
      <c r="R106" s="304">
        <v>0.63209629458499972</v>
      </c>
      <c r="S106" s="304">
        <v>5.0290047961638038</v>
      </c>
      <c r="T106" s="236">
        <v>0</v>
      </c>
      <c r="U106" s="236">
        <v>0</v>
      </c>
      <c r="V106" s="236">
        <v>0</v>
      </c>
      <c r="W106" s="236" t="s">
        <v>725</v>
      </c>
    </row>
    <row r="107" spans="13:23" ht="16.5" thickBot="1" x14ac:dyDescent="0.3">
      <c r="M107" s="267" t="s">
        <v>194</v>
      </c>
      <c r="N107" s="236" t="s">
        <v>554</v>
      </c>
      <c r="O107" s="236" t="s">
        <v>52</v>
      </c>
      <c r="P107" s="236" t="s">
        <v>317</v>
      </c>
      <c r="Q107" s="304">
        <v>3.1557349191197006</v>
      </c>
      <c r="R107" s="304">
        <v>0.62899367347335067</v>
      </c>
      <c r="S107" s="304">
        <v>5.0171171065894731</v>
      </c>
      <c r="T107" s="236">
        <v>0</v>
      </c>
      <c r="U107" s="236">
        <v>0</v>
      </c>
      <c r="V107" s="236">
        <v>0</v>
      </c>
      <c r="W107" s="236" t="s">
        <v>725</v>
      </c>
    </row>
    <row r="108" spans="13:23" ht="16.5" thickBot="1" x14ac:dyDescent="0.3">
      <c r="M108" s="267" t="s">
        <v>194</v>
      </c>
      <c r="N108" s="236" t="s">
        <v>554</v>
      </c>
      <c r="O108" s="236" t="s">
        <v>52</v>
      </c>
      <c r="P108" s="236" t="s">
        <v>74</v>
      </c>
      <c r="Q108" s="304">
        <v>3.1788152971053321</v>
      </c>
      <c r="R108" s="304">
        <v>0.63209629458499972</v>
      </c>
      <c r="S108" s="304">
        <v>5.0290047961638038</v>
      </c>
      <c r="T108" s="236">
        <v>0</v>
      </c>
      <c r="U108" s="236">
        <v>0</v>
      </c>
      <c r="V108" s="236">
        <v>0</v>
      </c>
      <c r="W108" s="236" t="s">
        <v>725</v>
      </c>
    </row>
    <row r="109" spans="13:23" ht="16.5" thickBot="1" x14ac:dyDescent="0.3">
      <c r="M109" s="267" t="s">
        <v>194</v>
      </c>
      <c r="N109" s="236" t="s">
        <v>554</v>
      </c>
      <c r="O109" s="236" t="s">
        <v>52</v>
      </c>
      <c r="P109" s="236" t="s">
        <v>316</v>
      </c>
      <c r="Q109" s="304">
        <v>3.1788152971053321</v>
      </c>
      <c r="R109" s="304">
        <v>0.63209629458499972</v>
      </c>
      <c r="S109" s="304">
        <v>5.0290047961638038</v>
      </c>
      <c r="T109" s="236">
        <v>0</v>
      </c>
      <c r="U109" s="236">
        <v>0</v>
      </c>
      <c r="V109" s="236">
        <v>0</v>
      </c>
      <c r="W109" s="236" t="s">
        <v>725</v>
      </c>
    </row>
    <row r="110" spans="13:23" ht="16.5" thickBot="1" x14ac:dyDescent="0.3">
      <c r="M110" s="267" t="s">
        <v>194</v>
      </c>
      <c r="N110" s="236" t="s">
        <v>554</v>
      </c>
      <c r="O110" s="236" t="s">
        <v>52</v>
      </c>
      <c r="P110" s="236" t="s">
        <v>315</v>
      </c>
      <c r="Q110" s="304">
        <v>3.1557349191197006</v>
      </c>
      <c r="R110" s="304">
        <v>0.62899367347335067</v>
      </c>
      <c r="S110" s="304">
        <v>5.0171171065894731</v>
      </c>
      <c r="T110" s="236">
        <v>0</v>
      </c>
      <c r="U110" s="236">
        <v>0</v>
      </c>
      <c r="V110" s="236">
        <v>0</v>
      </c>
      <c r="W110" s="236" t="s">
        <v>725</v>
      </c>
    </row>
    <row r="111" spans="13:23" ht="16.5" thickBot="1" x14ac:dyDescent="0.3">
      <c r="M111" s="267" t="s">
        <v>194</v>
      </c>
      <c r="N111" s="236" t="s">
        <v>554</v>
      </c>
      <c r="O111" s="236" t="s">
        <v>52</v>
      </c>
      <c r="P111" s="236" t="s">
        <v>314</v>
      </c>
      <c r="Q111" s="304">
        <v>3.1788152971053321</v>
      </c>
      <c r="R111" s="304">
        <v>0.63209629458499972</v>
      </c>
      <c r="S111" s="304">
        <v>5.0290047961638038</v>
      </c>
      <c r="T111" s="236">
        <v>0</v>
      </c>
      <c r="U111" s="236">
        <v>0</v>
      </c>
      <c r="V111" s="236">
        <v>0</v>
      </c>
      <c r="W111" s="236" t="s">
        <v>725</v>
      </c>
    </row>
    <row r="112" spans="13:23" ht="16.5" thickBot="1" x14ac:dyDescent="0.3">
      <c r="M112" s="267" t="s">
        <v>194</v>
      </c>
      <c r="N112" s="236" t="s">
        <v>554</v>
      </c>
      <c r="O112" s="236" t="s">
        <v>52</v>
      </c>
      <c r="P112" s="236" t="s">
        <v>313</v>
      </c>
      <c r="Q112" s="304">
        <v>3.1557349191197006</v>
      </c>
      <c r="R112" s="304">
        <v>0.62899367347335067</v>
      </c>
      <c r="S112" s="304">
        <v>5.0171171065894731</v>
      </c>
      <c r="T112" s="236">
        <v>0</v>
      </c>
      <c r="U112" s="236">
        <v>0</v>
      </c>
      <c r="V112" s="236">
        <v>0</v>
      </c>
      <c r="W112" s="236" t="s">
        <v>725</v>
      </c>
    </row>
    <row r="113" spans="13:23" ht="16.5" thickBot="1" x14ac:dyDescent="0.3">
      <c r="M113" s="267" t="s">
        <v>194</v>
      </c>
      <c r="N113" s="236" t="s">
        <v>554</v>
      </c>
      <c r="O113" s="236" t="s">
        <v>52</v>
      </c>
      <c r="P113" s="236" t="s">
        <v>312</v>
      </c>
      <c r="Q113" s="304">
        <v>3.1788152971053321</v>
      </c>
      <c r="R113" s="304">
        <v>0.63209629458499972</v>
      </c>
      <c r="S113" s="304">
        <v>5.0290047961638038</v>
      </c>
      <c r="T113" s="236">
        <v>0</v>
      </c>
      <c r="U113" s="236">
        <v>0</v>
      </c>
      <c r="V113" s="236">
        <v>0</v>
      </c>
      <c r="W113" s="236" t="s">
        <v>725</v>
      </c>
    </row>
    <row r="114" spans="13:23" ht="16.5" thickBot="1" x14ac:dyDescent="0.3">
      <c r="M114" s="267" t="s">
        <v>194</v>
      </c>
      <c r="N114" s="236" t="s">
        <v>551</v>
      </c>
      <c r="O114" s="236" t="s">
        <v>55</v>
      </c>
      <c r="P114" s="236" t="s">
        <v>323</v>
      </c>
      <c r="Q114" s="304">
        <v>1.7310453273014355</v>
      </c>
      <c r="R114" s="304">
        <v>0.59150849835039099</v>
      </c>
      <c r="S114" s="304">
        <v>2.9264927420806366</v>
      </c>
      <c r="T114" s="236">
        <v>0</v>
      </c>
      <c r="U114" s="236">
        <v>0</v>
      </c>
      <c r="V114" s="236">
        <v>0</v>
      </c>
      <c r="W114" s="236" t="s">
        <v>725</v>
      </c>
    </row>
    <row r="115" spans="13:23" ht="16.5" thickBot="1" x14ac:dyDescent="0.3">
      <c r="M115" s="267" t="s">
        <v>194</v>
      </c>
      <c r="N115" s="236" t="s">
        <v>551</v>
      </c>
      <c r="O115" s="236" t="s">
        <v>55</v>
      </c>
      <c r="P115" s="236" t="s">
        <v>322</v>
      </c>
      <c r="Q115" s="304">
        <v>1.7310453273014355</v>
      </c>
      <c r="R115" s="304">
        <v>0.59150849835039099</v>
      </c>
      <c r="S115" s="304">
        <v>2.9264927420806366</v>
      </c>
      <c r="T115" s="236">
        <v>0</v>
      </c>
      <c r="U115" s="236">
        <v>0</v>
      </c>
      <c r="V115" s="236">
        <v>0</v>
      </c>
      <c r="W115" s="236" t="s">
        <v>725</v>
      </c>
    </row>
    <row r="116" spans="13:23" ht="16.5" thickBot="1" x14ac:dyDescent="0.3">
      <c r="M116" s="267" t="s">
        <v>194</v>
      </c>
      <c r="N116" s="236" t="s">
        <v>551</v>
      </c>
      <c r="O116" s="236" t="s">
        <v>55</v>
      </c>
      <c r="P116" s="236" t="s">
        <v>321</v>
      </c>
      <c r="Q116" s="304">
        <v>1.7310453273014355</v>
      </c>
      <c r="R116" s="304">
        <v>0.59150849835039099</v>
      </c>
      <c r="S116" s="304">
        <v>2.9264927420806366</v>
      </c>
      <c r="T116" s="236">
        <v>0</v>
      </c>
      <c r="U116" s="236">
        <v>0</v>
      </c>
      <c r="V116" s="236">
        <v>0</v>
      </c>
      <c r="W116" s="236" t="s">
        <v>725</v>
      </c>
    </row>
    <row r="117" spans="13:23" ht="16.5" thickBot="1" x14ac:dyDescent="0.3">
      <c r="M117" s="267" t="s">
        <v>194</v>
      </c>
      <c r="N117" s="236" t="s">
        <v>551</v>
      </c>
      <c r="O117" s="236" t="s">
        <v>55</v>
      </c>
      <c r="P117" s="236" t="s">
        <v>320</v>
      </c>
      <c r="Q117" s="304">
        <v>1.7310453273014355</v>
      </c>
      <c r="R117" s="304">
        <v>0.59150849835039099</v>
      </c>
      <c r="S117" s="304">
        <v>2.9264927420806366</v>
      </c>
      <c r="T117" s="236">
        <v>0</v>
      </c>
      <c r="U117" s="236">
        <v>0</v>
      </c>
      <c r="V117" s="236">
        <v>0</v>
      </c>
      <c r="W117" s="236" t="s">
        <v>725</v>
      </c>
    </row>
    <row r="118" spans="13:23" ht="16.5" thickBot="1" x14ac:dyDescent="0.3">
      <c r="M118" s="267" t="s">
        <v>194</v>
      </c>
      <c r="N118" s="236" t="s">
        <v>551</v>
      </c>
      <c r="O118" s="236" t="s">
        <v>55</v>
      </c>
      <c r="P118" s="236" t="s">
        <v>319</v>
      </c>
      <c r="Q118" s="304">
        <v>1.7310453273014355</v>
      </c>
      <c r="R118" s="304">
        <v>0.59150849835039099</v>
      </c>
      <c r="S118" s="304">
        <v>2.9264927420806366</v>
      </c>
      <c r="T118" s="236">
        <v>0</v>
      </c>
      <c r="U118" s="236">
        <v>0</v>
      </c>
      <c r="V118" s="236">
        <v>0</v>
      </c>
      <c r="W118" s="236" t="s">
        <v>725</v>
      </c>
    </row>
    <row r="119" spans="13:23" ht="16.5" thickBot="1" x14ac:dyDescent="0.3">
      <c r="M119" s="267" t="s">
        <v>194</v>
      </c>
      <c r="N119" s="236" t="s">
        <v>551</v>
      </c>
      <c r="O119" s="236" t="s">
        <v>55</v>
      </c>
      <c r="P119" s="236" t="s">
        <v>318</v>
      </c>
      <c r="Q119" s="304">
        <v>1.7310453273014355</v>
      </c>
      <c r="R119" s="304">
        <v>0.59150849835039099</v>
      </c>
      <c r="S119" s="304">
        <v>2.9264927420806366</v>
      </c>
      <c r="T119" s="236">
        <v>0</v>
      </c>
      <c r="U119" s="236">
        <v>0</v>
      </c>
      <c r="V119" s="236">
        <v>0</v>
      </c>
      <c r="W119" s="236" t="s">
        <v>725</v>
      </c>
    </row>
    <row r="120" spans="13:23" ht="16.5" thickBot="1" x14ac:dyDescent="0.3">
      <c r="M120" s="267" t="s">
        <v>194</v>
      </c>
      <c r="N120" s="236" t="s">
        <v>551</v>
      </c>
      <c r="O120" s="236" t="s">
        <v>55</v>
      </c>
      <c r="P120" s="236" t="s">
        <v>317</v>
      </c>
      <c r="Q120" s="304">
        <v>1.7310453273014355</v>
      </c>
      <c r="R120" s="304">
        <v>0.59150849835039099</v>
      </c>
      <c r="S120" s="304">
        <v>2.9264927420806366</v>
      </c>
      <c r="T120" s="236">
        <v>0</v>
      </c>
      <c r="U120" s="236">
        <v>0</v>
      </c>
      <c r="V120" s="236">
        <v>0</v>
      </c>
      <c r="W120" s="236" t="s">
        <v>725</v>
      </c>
    </row>
    <row r="121" spans="13:23" ht="16.5" thickBot="1" x14ac:dyDescent="0.3">
      <c r="M121" s="267" t="s">
        <v>194</v>
      </c>
      <c r="N121" s="236" t="s">
        <v>551</v>
      </c>
      <c r="O121" s="236" t="s">
        <v>55</v>
      </c>
      <c r="P121" s="236" t="s">
        <v>74</v>
      </c>
      <c r="Q121" s="304">
        <v>1.7310453273014355</v>
      </c>
      <c r="R121" s="304">
        <v>0.59150849835039099</v>
      </c>
      <c r="S121" s="304">
        <v>2.9264927420806366</v>
      </c>
      <c r="T121" s="236">
        <v>0</v>
      </c>
      <c r="U121" s="236">
        <v>0</v>
      </c>
      <c r="V121" s="236">
        <v>0</v>
      </c>
      <c r="W121" s="236" t="s">
        <v>725</v>
      </c>
    </row>
    <row r="122" spans="13:23" ht="16.5" thickBot="1" x14ac:dyDescent="0.3">
      <c r="M122" s="267" t="s">
        <v>194</v>
      </c>
      <c r="N122" s="236" t="s">
        <v>551</v>
      </c>
      <c r="O122" s="236" t="s">
        <v>55</v>
      </c>
      <c r="P122" s="236" t="s">
        <v>316</v>
      </c>
      <c r="Q122" s="304">
        <v>1.7310453273014355</v>
      </c>
      <c r="R122" s="304">
        <v>0.59150849835039099</v>
      </c>
      <c r="S122" s="304">
        <v>2.9264927420806366</v>
      </c>
      <c r="T122" s="236">
        <v>0</v>
      </c>
      <c r="U122" s="236">
        <v>0</v>
      </c>
      <c r="V122" s="236">
        <v>0</v>
      </c>
      <c r="W122" s="236" t="s">
        <v>725</v>
      </c>
    </row>
    <row r="123" spans="13:23" ht="16.5" thickBot="1" x14ac:dyDescent="0.3">
      <c r="M123" s="267" t="s">
        <v>194</v>
      </c>
      <c r="N123" s="236" t="s">
        <v>551</v>
      </c>
      <c r="O123" s="236" t="s">
        <v>55</v>
      </c>
      <c r="P123" s="236" t="s">
        <v>315</v>
      </c>
      <c r="Q123" s="304">
        <v>1.7310453273014355</v>
      </c>
      <c r="R123" s="304">
        <v>0.59150849835039099</v>
      </c>
      <c r="S123" s="304">
        <v>2.9264927420806366</v>
      </c>
      <c r="T123" s="236">
        <v>0</v>
      </c>
      <c r="U123" s="236">
        <v>0</v>
      </c>
      <c r="V123" s="236">
        <v>0</v>
      </c>
      <c r="W123" s="236" t="s">
        <v>725</v>
      </c>
    </row>
    <row r="124" spans="13:23" ht="16.5" thickBot="1" x14ac:dyDescent="0.3">
      <c r="M124" s="267" t="s">
        <v>194</v>
      </c>
      <c r="N124" s="236" t="s">
        <v>551</v>
      </c>
      <c r="O124" s="236" t="s">
        <v>55</v>
      </c>
      <c r="P124" s="236" t="s">
        <v>314</v>
      </c>
      <c r="Q124" s="304">
        <v>1.7310453273014355</v>
      </c>
      <c r="R124" s="304">
        <v>0.59150849835039099</v>
      </c>
      <c r="S124" s="304">
        <v>2.9264927420806366</v>
      </c>
      <c r="T124" s="236">
        <v>0</v>
      </c>
      <c r="U124" s="236">
        <v>0</v>
      </c>
      <c r="V124" s="236">
        <v>0</v>
      </c>
      <c r="W124" s="236" t="s">
        <v>725</v>
      </c>
    </row>
    <row r="125" spans="13:23" ht="16.5" thickBot="1" x14ac:dyDescent="0.3">
      <c r="M125" s="267" t="s">
        <v>194</v>
      </c>
      <c r="N125" s="236" t="s">
        <v>551</v>
      </c>
      <c r="O125" s="236" t="s">
        <v>55</v>
      </c>
      <c r="P125" s="236" t="s">
        <v>313</v>
      </c>
      <c r="Q125" s="304">
        <v>1.7310453273014355</v>
      </c>
      <c r="R125" s="304">
        <v>0.59150849835039099</v>
      </c>
      <c r="S125" s="304">
        <v>2.9264927420806366</v>
      </c>
      <c r="T125" s="236">
        <v>0</v>
      </c>
      <c r="U125" s="236">
        <v>0</v>
      </c>
      <c r="V125" s="236">
        <v>0</v>
      </c>
      <c r="W125" s="236" t="s">
        <v>725</v>
      </c>
    </row>
    <row r="126" spans="13:23" ht="16.5" thickBot="1" x14ac:dyDescent="0.3">
      <c r="M126" s="267" t="s">
        <v>194</v>
      </c>
      <c r="N126" s="236" t="s">
        <v>551</v>
      </c>
      <c r="O126" s="236" t="s">
        <v>55</v>
      </c>
      <c r="P126" s="236" t="s">
        <v>312</v>
      </c>
      <c r="Q126" s="304">
        <v>1.7310453273014355</v>
      </c>
      <c r="R126" s="304">
        <v>0.59150849835039099</v>
      </c>
      <c r="S126" s="304">
        <v>2.9264927420806366</v>
      </c>
      <c r="T126" s="236">
        <v>0</v>
      </c>
      <c r="U126" s="236">
        <v>0</v>
      </c>
      <c r="V126" s="236">
        <v>0</v>
      </c>
      <c r="W126" s="236" t="s">
        <v>725</v>
      </c>
    </row>
    <row r="127" spans="13:23" ht="16.5" thickBot="1" x14ac:dyDescent="0.3">
      <c r="M127" s="267" t="s">
        <v>194</v>
      </c>
      <c r="N127" s="236" t="s">
        <v>551</v>
      </c>
      <c r="O127" s="236" t="s">
        <v>52</v>
      </c>
      <c r="P127" s="236" t="s">
        <v>323</v>
      </c>
      <c r="Q127" s="304">
        <v>1.7310453273014355</v>
      </c>
      <c r="R127" s="304">
        <v>0.59150849835039099</v>
      </c>
      <c r="S127" s="304">
        <v>2.9264927420806366</v>
      </c>
      <c r="T127" s="236">
        <v>0</v>
      </c>
      <c r="U127" s="236">
        <v>0</v>
      </c>
      <c r="V127" s="236">
        <v>0</v>
      </c>
      <c r="W127" s="236" t="s">
        <v>725</v>
      </c>
    </row>
    <row r="128" spans="13:23" ht="16.5" thickBot="1" x14ac:dyDescent="0.3">
      <c r="M128" s="267" t="s">
        <v>194</v>
      </c>
      <c r="N128" s="236" t="s">
        <v>551</v>
      </c>
      <c r="O128" s="236" t="s">
        <v>52</v>
      </c>
      <c r="P128" s="236" t="s">
        <v>322</v>
      </c>
      <c r="Q128" s="304">
        <v>1.7310453273014355</v>
      </c>
      <c r="R128" s="304">
        <v>0.59150849835039099</v>
      </c>
      <c r="S128" s="304">
        <v>2.9264927420806366</v>
      </c>
      <c r="T128" s="236">
        <v>0</v>
      </c>
      <c r="U128" s="236">
        <v>0</v>
      </c>
      <c r="V128" s="236">
        <v>0</v>
      </c>
      <c r="W128" s="236" t="s">
        <v>725</v>
      </c>
    </row>
    <row r="129" spans="13:23" ht="16.5" thickBot="1" x14ac:dyDescent="0.3">
      <c r="M129" s="267" t="s">
        <v>194</v>
      </c>
      <c r="N129" s="236" t="s">
        <v>551</v>
      </c>
      <c r="O129" s="236" t="s">
        <v>52</v>
      </c>
      <c r="P129" s="236" t="s">
        <v>321</v>
      </c>
      <c r="Q129" s="304">
        <v>1.7310453273014355</v>
      </c>
      <c r="R129" s="304">
        <v>0.59150849835039099</v>
      </c>
      <c r="S129" s="304">
        <v>2.9264927420806366</v>
      </c>
      <c r="T129" s="236">
        <v>0</v>
      </c>
      <c r="U129" s="236">
        <v>0</v>
      </c>
      <c r="V129" s="236">
        <v>0</v>
      </c>
      <c r="W129" s="236" t="s">
        <v>725</v>
      </c>
    </row>
    <row r="130" spans="13:23" ht="16.5" thickBot="1" x14ac:dyDescent="0.3">
      <c r="M130" s="267" t="s">
        <v>194</v>
      </c>
      <c r="N130" s="236" t="s">
        <v>551</v>
      </c>
      <c r="O130" s="236" t="s">
        <v>52</v>
      </c>
      <c r="P130" s="236" t="s">
        <v>320</v>
      </c>
      <c r="Q130" s="304">
        <v>1.7310453273014355</v>
      </c>
      <c r="R130" s="304">
        <v>0.59150849835039099</v>
      </c>
      <c r="S130" s="304">
        <v>2.9264927420806366</v>
      </c>
      <c r="T130" s="236">
        <v>0</v>
      </c>
      <c r="U130" s="236">
        <v>0</v>
      </c>
      <c r="V130" s="236">
        <v>0</v>
      </c>
      <c r="W130" s="236" t="s">
        <v>725</v>
      </c>
    </row>
    <row r="131" spans="13:23" ht="16.5" thickBot="1" x14ac:dyDescent="0.3">
      <c r="M131" s="267" t="s">
        <v>194</v>
      </c>
      <c r="N131" s="236" t="s">
        <v>551</v>
      </c>
      <c r="O131" s="236" t="s">
        <v>52</v>
      </c>
      <c r="P131" s="236" t="s">
        <v>319</v>
      </c>
      <c r="Q131" s="304">
        <v>1.7310453273014355</v>
      </c>
      <c r="R131" s="304">
        <v>0.59150849835039099</v>
      </c>
      <c r="S131" s="304">
        <v>2.9264927420806366</v>
      </c>
      <c r="T131" s="236">
        <v>0</v>
      </c>
      <c r="U131" s="236">
        <v>0</v>
      </c>
      <c r="V131" s="236">
        <v>0</v>
      </c>
      <c r="W131" s="236" t="s">
        <v>725</v>
      </c>
    </row>
    <row r="132" spans="13:23" ht="16.5" thickBot="1" x14ac:dyDescent="0.3">
      <c r="M132" s="267" t="s">
        <v>194</v>
      </c>
      <c r="N132" s="236" t="s">
        <v>551</v>
      </c>
      <c r="O132" s="236" t="s">
        <v>52</v>
      </c>
      <c r="P132" s="236" t="s">
        <v>318</v>
      </c>
      <c r="Q132" s="304">
        <v>1.7310453273014355</v>
      </c>
      <c r="R132" s="304">
        <v>0.59150849835039099</v>
      </c>
      <c r="S132" s="304">
        <v>2.9264927420806366</v>
      </c>
      <c r="T132" s="236">
        <v>0</v>
      </c>
      <c r="U132" s="236">
        <v>0</v>
      </c>
      <c r="V132" s="236">
        <v>0</v>
      </c>
      <c r="W132" s="236" t="s">
        <v>725</v>
      </c>
    </row>
    <row r="133" spans="13:23" ht="16.5" thickBot="1" x14ac:dyDescent="0.3">
      <c r="M133" s="267" t="s">
        <v>194</v>
      </c>
      <c r="N133" s="236" t="s">
        <v>551</v>
      </c>
      <c r="O133" s="236" t="s">
        <v>52</v>
      </c>
      <c r="P133" s="236" t="s">
        <v>317</v>
      </c>
      <c r="Q133" s="304">
        <v>1.7310453273014355</v>
      </c>
      <c r="R133" s="304">
        <v>0.59150849835039099</v>
      </c>
      <c r="S133" s="304">
        <v>2.9264927420806366</v>
      </c>
      <c r="T133" s="236">
        <v>0</v>
      </c>
      <c r="U133" s="236">
        <v>0</v>
      </c>
      <c r="V133" s="236">
        <v>0</v>
      </c>
      <c r="W133" s="236" t="s">
        <v>725</v>
      </c>
    </row>
    <row r="134" spans="13:23" ht="16.5" thickBot="1" x14ac:dyDescent="0.3">
      <c r="M134" s="267" t="s">
        <v>194</v>
      </c>
      <c r="N134" s="236" t="s">
        <v>551</v>
      </c>
      <c r="O134" s="236" t="s">
        <v>52</v>
      </c>
      <c r="P134" s="236" t="s">
        <v>74</v>
      </c>
      <c r="Q134" s="304">
        <v>1.7310453273014355</v>
      </c>
      <c r="R134" s="304">
        <v>0.59150849835039099</v>
      </c>
      <c r="S134" s="304">
        <v>2.9264927420806366</v>
      </c>
      <c r="T134" s="236">
        <v>0</v>
      </c>
      <c r="U134" s="236">
        <v>0</v>
      </c>
      <c r="V134" s="236">
        <v>0</v>
      </c>
      <c r="W134" s="236" t="s">
        <v>725</v>
      </c>
    </row>
    <row r="135" spans="13:23" ht="16.5" thickBot="1" x14ac:dyDescent="0.3">
      <c r="M135" s="267" t="s">
        <v>194</v>
      </c>
      <c r="N135" s="236" t="s">
        <v>551</v>
      </c>
      <c r="O135" s="236" t="s">
        <v>52</v>
      </c>
      <c r="P135" s="236" t="s">
        <v>316</v>
      </c>
      <c r="Q135" s="304">
        <v>1.7310453273014355</v>
      </c>
      <c r="R135" s="304">
        <v>0.59150849835039099</v>
      </c>
      <c r="S135" s="304">
        <v>2.9264927420806366</v>
      </c>
      <c r="T135" s="236">
        <v>0</v>
      </c>
      <c r="U135" s="236">
        <v>0</v>
      </c>
      <c r="V135" s="236">
        <v>0</v>
      </c>
      <c r="W135" s="236" t="s">
        <v>725</v>
      </c>
    </row>
    <row r="136" spans="13:23" ht="16.5" thickBot="1" x14ac:dyDescent="0.3">
      <c r="M136" s="267" t="s">
        <v>194</v>
      </c>
      <c r="N136" s="236" t="s">
        <v>551</v>
      </c>
      <c r="O136" s="236" t="s">
        <v>52</v>
      </c>
      <c r="P136" s="236" t="s">
        <v>315</v>
      </c>
      <c r="Q136" s="304">
        <v>1.7310453273014355</v>
      </c>
      <c r="R136" s="304">
        <v>0.59150849835039099</v>
      </c>
      <c r="S136" s="304">
        <v>2.9264927420806366</v>
      </c>
      <c r="T136" s="236">
        <v>0</v>
      </c>
      <c r="U136" s="236">
        <v>0</v>
      </c>
      <c r="V136" s="236">
        <v>0</v>
      </c>
      <c r="W136" s="236" t="s">
        <v>725</v>
      </c>
    </row>
    <row r="137" spans="13:23" ht="16.5" thickBot="1" x14ac:dyDescent="0.3">
      <c r="M137" s="267" t="s">
        <v>194</v>
      </c>
      <c r="N137" s="236" t="s">
        <v>551</v>
      </c>
      <c r="O137" s="236" t="s">
        <v>52</v>
      </c>
      <c r="P137" s="236" t="s">
        <v>314</v>
      </c>
      <c r="Q137" s="304">
        <v>1.7310453273014355</v>
      </c>
      <c r="R137" s="304">
        <v>0.59150849835039099</v>
      </c>
      <c r="S137" s="304">
        <v>2.9264927420806366</v>
      </c>
      <c r="T137" s="236">
        <v>0</v>
      </c>
      <c r="U137" s="236">
        <v>0</v>
      </c>
      <c r="V137" s="236">
        <v>0</v>
      </c>
      <c r="W137" s="236" t="s">
        <v>725</v>
      </c>
    </row>
    <row r="138" spans="13:23" ht="16.5" thickBot="1" x14ac:dyDescent="0.3">
      <c r="M138" s="267" t="s">
        <v>194</v>
      </c>
      <c r="N138" s="236" t="s">
        <v>551</v>
      </c>
      <c r="O138" s="236" t="s">
        <v>52</v>
      </c>
      <c r="P138" s="236" t="s">
        <v>313</v>
      </c>
      <c r="Q138" s="304">
        <v>1.7310453273014355</v>
      </c>
      <c r="R138" s="304">
        <v>0.59150849835039099</v>
      </c>
      <c r="S138" s="304">
        <v>2.9264927420806366</v>
      </c>
      <c r="T138" s="236">
        <v>0</v>
      </c>
      <c r="U138" s="236">
        <v>0</v>
      </c>
      <c r="V138" s="236">
        <v>0</v>
      </c>
      <c r="W138" s="236" t="s">
        <v>725</v>
      </c>
    </row>
    <row r="139" spans="13:23" ht="16.5" thickBot="1" x14ac:dyDescent="0.3">
      <c r="M139" s="267" t="s">
        <v>194</v>
      </c>
      <c r="N139" s="236" t="s">
        <v>551</v>
      </c>
      <c r="O139" s="236" t="s">
        <v>52</v>
      </c>
      <c r="P139" s="236" t="s">
        <v>312</v>
      </c>
      <c r="Q139" s="304">
        <v>1.7310453273014355</v>
      </c>
      <c r="R139" s="304">
        <v>0.59150849835039099</v>
      </c>
      <c r="S139" s="304">
        <v>2.9264927420806366</v>
      </c>
      <c r="T139" s="236">
        <v>0</v>
      </c>
      <c r="U139" s="236">
        <v>0</v>
      </c>
      <c r="V139" s="236">
        <v>0</v>
      </c>
      <c r="W139" s="236" t="s">
        <v>725</v>
      </c>
    </row>
    <row r="140" spans="13:23" ht="16.5" thickBot="1" x14ac:dyDescent="0.3">
      <c r="M140" s="267" t="s">
        <v>194</v>
      </c>
      <c r="N140" s="236" t="s">
        <v>550</v>
      </c>
      <c r="O140" s="236" t="s">
        <v>55</v>
      </c>
      <c r="P140" s="236" t="s">
        <v>323</v>
      </c>
      <c r="Q140" s="304">
        <v>3.0923169808246747</v>
      </c>
      <c r="R140" s="304">
        <v>0.63071909615970645</v>
      </c>
      <c r="S140" s="304">
        <v>4.9028434364093822</v>
      </c>
      <c r="T140" s="236">
        <v>0</v>
      </c>
      <c r="U140" s="236">
        <v>0</v>
      </c>
      <c r="V140" s="236">
        <v>0</v>
      </c>
      <c r="W140" s="236" t="s">
        <v>725</v>
      </c>
    </row>
    <row r="141" spans="13:23" ht="16.5" thickBot="1" x14ac:dyDescent="0.3">
      <c r="M141" s="267" t="s">
        <v>194</v>
      </c>
      <c r="N141" s="236" t="s">
        <v>550</v>
      </c>
      <c r="O141" s="236" t="s">
        <v>55</v>
      </c>
      <c r="P141" s="236" t="s">
        <v>322</v>
      </c>
      <c r="Q141" s="304">
        <v>3.0923169808246747</v>
      </c>
      <c r="R141" s="304">
        <v>0.63071909615970645</v>
      </c>
      <c r="S141" s="304">
        <v>4.9028434364093822</v>
      </c>
      <c r="T141" s="236">
        <v>0</v>
      </c>
      <c r="U141" s="236">
        <v>0</v>
      </c>
      <c r="V141" s="236">
        <v>0</v>
      </c>
      <c r="W141" s="236" t="s">
        <v>725</v>
      </c>
    </row>
    <row r="142" spans="13:23" ht="16.5" thickBot="1" x14ac:dyDescent="0.3">
      <c r="M142" s="267" t="s">
        <v>194</v>
      </c>
      <c r="N142" s="236" t="s">
        <v>550</v>
      </c>
      <c r="O142" s="236" t="s">
        <v>55</v>
      </c>
      <c r="P142" s="236" t="s">
        <v>321</v>
      </c>
      <c r="Q142" s="304">
        <v>3.0923169808246747</v>
      </c>
      <c r="R142" s="304">
        <v>0.63071909615970645</v>
      </c>
      <c r="S142" s="304">
        <v>4.9028434364093822</v>
      </c>
      <c r="T142" s="236">
        <v>0</v>
      </c>
      <c r="U142" s="236">
        <v>0</v>
      </c>
      <c r="V142" s="236">
        <v>0</v>
      </c>
      <c r="W142" s="236" t="s">
        <v>725</v>
      </c>
    </row>
    <row r="143" spans="13:23" ht="16.5" thickBot="1" x14ac:dyDescent="0.3">
      <c r="M143" s="267" t="s">
        <v>194</v>
      </c>
      <c r="N143" s="236" t="s">
        <v>550</v>
      </c>
      <c r="O143" s="236" t="s">
        <v>55</v>
      </c>
      <c r="P143" s="236" t="s">
        <v>320</v>
      </c>
      <c r="Q143" s="304">
        <v>3.0923169808246747</v>
      </c>
      <c r="R143" s="304">
        <v>0.63071909615970645</v>
      </c>
      <c r="S143" s="304">
        <v>4.9028434364093822</v>
      </c>
      <c r="T143" s="236">
        <v>0</v>
      </c>
      <c r="U143" s="236">
        <v>0</v>
      </c>
      <c r="V143" s="236">
        <v>0</v>
      </c>
      <c r="W143" s="236" t="s">
        <v>725</v>
      </c>
    </row>
    <row r="144" spans="13:23" ht="16.5" thickBot="1" x14ac:dyDescent="0.3">
      <c r="M144" s="267" t="s">
        <v>194</v>
      </c>
      <c r="N144" s="236" t="s">
        <v>550</v>
      </c>
      <c r="O144" s="236" t="s">
        <v>55</v>
      </c>
      <c r="P144" s="236" t="s">
        <v>319</v>
      </c>
      <c r="Q144" s="304">
        <v>3.0923169808246747</v>
      </c>
      <c r="R144" s="304">
        <v>0.63071909615970645</v>
      </c>
      <c r="S144" s="304">
        <v>4.9028434364093822</v>
      </c>
      <c r="T144" s="236">
        <v>0</v>
      </c>
      <c r="U144" s="236">
        <v>0</v>
      </c>
      <c r="V144" s="236">
        <v>0</v>
      </c>
      <c r="W144" s="236" t="s">
        <v>725</v>
      </c>
    </row>
    <row r="145" spans="13:23" ht="16.5" thickBot="1" x14ac:dyDescent="0.3">
      <c r="M145" s="267" t="s">
        <v>194</v>
      </c>
      <c r="N145" s="236" t="s">
        <v>550</v>
      </c>
      <c r="O145" s="236" t="s">
        <v>55</v>
      </c>
      <c r="P145" s="236" t="s">
        <v>318</v>
      </c>
      <c r="Q145" s="304">
        <v>3.0923169808246747</v>
      </c>
      <c r="R145" s="304">
        <v>0.63071909615970645</v>
      </c>
      <c r="S145" s="304">
        <v>4.9028434364093822</v>
      </c>
      <c r="T145" s="236">
        <v>0</v>
      </c>
      <c r="U145" s="236">
        <v>0</v>
      </c>
      <c r="V145" s="236">
        <v>0</v>
      </c>
      <c r="W145" s="236" t="s">
        <v>725</v>
      </c>
    </row>
    <row r="146" spans="13:23" ht="16.5" thickBot="1" x14ac:dyDescent="0.3">
      <c r="M146" s="267" t="s">
        <v>194</v>
      </c>
      <c r="N146" s="236" t="s">
        <v>550</v>
      </c>
      <c r="O146" s="236" t="s">
        <v>55</v>
      </c>
      <c r="P146" s="236" t="s">
        <v>317</v>
      </c>
      <c r="Q146" s="304">
        <v>3.0923169808246747</v>
      </c>
      <c r="R146" s="304">
        <v>0.63071909615970645</v>
      </c>
      <c r="S146" s="304">
        <v>4.9028434364093822</v>
      </c>
      <c r="T146" s="236">
        <v>0</v>
      </c>
      <c r="U146" s="236">
        <v>0</v>
      </c>
      <c r="V146" s="236">
        <v>0</v>
      </c>
      <c r="W146" s="236" t="s">
        <v>725</v>
      </c>
    </row>
    <row r="147" spans="13:23" ht="16.5" thickBot="1" x14ac:dyDescent="0.3">
      <c r="M147" s="267" t="s">
        <v>194</v>
      </c>
      <c r="N147" s="236" t="s">
        <v>550</v>
      </c>
      <c r="O147" s="236" t="s">
        <v>55</v>
      </c>
      <c r="P147" s="236" t="s">
        <v>74</v>
      </c>
      <c r="Q147" s="304">
        <v>3.0923169808246747</v>
      </c>
      <c r="R147" s="304">
        <v>0.63071909615970645</v>
      </c>
      <c r="S147" s="304">
        <v>4.9028434364093822</v>
      </c>
      <c r="T147" s="236">
        <v>0</v>
      </c>
      <c r="U147" s="236">
        <v>0</v>
      </c>
      <c r="V147" s="236">
        <v>0</v>
      </c>
      <c r="W147" s="236" t="s">
        <v>725</v>
      </c>
    </row>
    <row r="148" spans="13:23" ht="16.5" thickBot="1" x14ac:dyDescent="0.3">
      <c r="M148" s="267" t="s">
        <v>194</v>
      </c>
      <c r="N148" s="236" t="s">
        <v>550</v>
      </c>
      <c r="O148" s="236" t="s">
        <v>55</v>
      </c>
      <c r="P148" s="236" t="s">
        <v>316</v>
      </c>
      <c r="Q148" s="304">
        <v>3.0923169808246747</v>
      </c>
      <c r="R148" s="304">
        <v>0.63071909615970645</v>
      </c>
      <c r="S148" s="304">
        <v>4.9028434364093822</v>
      </c>
      <c r="T148" s="236">
        <v>0</v>
      </c>
      <c r="U148" s="236">
        <v>0</v>
      </c>
      <c r="V148" s="236">
        <v>0</v>
      </c>
      <c r="W148" s="236" t="s">
        <v>725</v>
      </c>
    </row>
    <row r="149" spans="13:23" ht="16.5" thickBot="1" x14ac:dyDescent="0.3">
      <c r="M149" s="267" t="s">
        <v>194</v>
      </c>
      <c r="N149" s="236" t="s">
        <v>550</v>
      </c>
      <c r="O149" s="236" t="s">
        <v>55</v>
      </c>
      <c r="P149" s="236" t="s">
        <v>315</v>
      </c>
      <c r="Q149" s="304">
        <v>3.0923169808246747</v>
      </c>
      <c r="R149" s="304">
        <v>0.63071909615970645</v>
      </c>
      <c r="S149" s="304">
        <v>4.9028434364093822</v>
      </c>
      <c r="T149" s="236">
        <v>0</v>
      </c>
      <c r="U149" s="236">
        <v>0</v>
      </c>
      <c r="V149" s="236">
        <v>0</v>
      </c>
      <c r="W149" s="236" t="s">
        <v>725</v>
      </c>
    </row>
    <row r="150" spans="13:23" ht="16.5" thickBot="1" x14ac:dyDescent="0.3">
      <c r="M150" s="267" t="s">
        <v>194</v>
      </c>
      <c r="N150" s="236" t="s">
        <v>550</v>
      </c>
      <c r="O150" s="236" t="s">
        <v>55</v>
      </c>
      <c r="P150" s="236" t="s">
        <v>314</v>
      </c>
      <c r="Q150" s="304">
        <v>3.0923169808246747</v>
      </c>
      <c r="R150" s="304">
        <v>0.63071909615970645</v>
      </c>
      <c r="S150" s="304">
        <v>4.9028434364093822</v>
      </c>
      <c r="T150" s="236">
        <v>0</v>
      </c>
      <c r="U150" s="236">
        <v>0</v>
      </c>
      <c r="V150" s="236">
        <v>0</v>
      </c>
      <c r="W150" s="236" t="s">
        <v>725</v>
      </c>
    </row>
    <row r="151" spans="13:23" ht="16.5" thickBot="1" x14ac:dyDescent="0.3">
      <c r="M151" s="267" t="s">
        <v>194</v>
      </c>
      <c r="N151" s="236" t="s">
        <v>550</v>
      </c>
      <c r="O151" s="236" t="s">
        <v>55</v>
      </c>
      <c r="P151" s="236" t="s">
        <v>313</v>
      </c>
      <c r="Q151" s="304">
        <v>3.0923169808246747</v>
      </c>
      <c r="R151" s="304">
        <v>0.63071909615970645</v>
      </c>
      <c r="S151" s="304">
        <v>4.9028434364093822</v>
      </c>
      <c r="T151" s="236">
        <v>0</v>
      </c>
      <c r="U151" s="236">
        <v>0</v>
      </c>
      <c r="V151" s="236">
        <v>0</v>
      </c>
      <c r="W151" s="236" t="s">
        <v>725</v>
      </c>
    </row>
    <row r="152" spans="13:23" ht="16.5" thickBot="1" x14ac:dyDescent="0.3">
      <c r="M152" s="267" t="s">
        <v>194</v>
      </c>
      <c r="N152" s="236" t="s">
        <v>550</v>
      </c>
      <c r="O152" s="236" t="s">
        <v>55</v>
      </c>
      <c r="P152" s="236" t="s">
        <v>312</v>
      </c>
      <c r="Q152" s="304">
        <v>3.0923169808246747</v>
      </c>
      <c r="R152" s="304">
        <v>0.63071909615970645</v>
      </c>
      <c r="S152" s="304">
        <v>4.9028434364093822</v>
      </c>
      <c r="T152" s="236">
        <v>0</v>
      </c>
      <c r="U152" s="236">
        <v>0</v>
      </c>
      <c r="V152" s="236">
        <v>0</v>
      </c>
      <c r="W152" s="236" t="s">
        <v>725</v>
      </c>
    </row>
    <row r="153" spans="13:23" ht="16.5" thickBot="1" x14ac:dyDescent="0.3">
      <c r="M153" s="267" t="s">
        <v>194</v>
      </c>
      <c r="N153" s="236" t="s">
        <v>550</v>
      </c>
      <c r="O153" s="236" t="s">
        <v>52</v>
      </c>
      <c r="P153" s="236" t="s">
        <v>323</v>
      </c>
      <c r="Q153" s="304">
        <v>3.0923169808246747</v>
      </c>
      <c r="R153" s="304">
        <v>0.63071909615970645</v>
      </c>
      <c r="S153" s="304">
        <v>4.9028434364093822</v>
      </c>
      <c r="T153" s="236">
        <v>0</v>
      </c>
      <c r="U153" s="236">
        <v>0</v>
      </c>
      <c r="V153" s="236">
        <v>0</v>
      </c>
      <c r="W153" s="236" t="s">
        <v>725</v>
      </c>
    </row>
    <row r="154" spans="13:23" ht="16.5" thickBot="1" x14ac:dyDescent="0.3">
      <c r="M154" s="267" t="s">
        <v>194</v>
      </c>
      <c r="N154" s="236" t="s">
        <v>550</v>
      </c>
      <c r="O154" s="236" t="s">
        <v>52</v>
      </c>
      <c r="P154" s="236" t="s">
        <v>322</v>
      </c>
      <c r="Q154" s="304">
        <v>3.0923169808246747</v>
      </c>
      <c r="R154" s="304">
        <v>0.63071909615970645</v>
      </c>
      <c r="S154" s="304">
        <v>4.9028434364093822</v>
      </c>
      <c r="T154" s="236">
        <v>0</v>
      </c>
      <c r="U154" s="236">
        <v>0</v>
      </c>
      <c r="V154" s="236">
        <v>0</v>
      </c>
      <c r="W154" s="236" t="s">
        <v>725</v>
      </c>
    </row>
    <row r="155" spans="13:23" ht="16.5" thickBot="1" x14ac:dyDescent="0.3">
      <c r="M155" s="267" t="s">
        <v>194</v>
      </c>
      <c r="N155" s="236" t="s">
        <v>550</v>
      </c>
      <c r="O155" s="236" t="s">
        <v>52</v>
      </c>
      <c r="P155" s="236" t="s">
        <v>321</v>
      </c>
      <c r="Q155" s="304">
        <v>3.0923169808246747</v>
      </c>
      <c r="R155" s="304">
        <v>0.63071909615970645</v>
      </c>
      <c r="S155" s="304">
        <v>4.9028434364093822</v>
      </c>
      <c r="T155" s="236">
        <v>0</v>
      </c>
      <c r="U155" s="236">
        <v>0</v>
      </c>
      <c r="V155" s="236">
        <v>0</v>
      </c>
      <c r="W155" s="236" t="s">
        <v>725</v>
      </c>
    </row>
    <row r="156" spans="13:23" ht="16.5" thickBot="1" x14ac:dyDescent="0.3">
      <c r="M156" s="267" t="s">
        <v>194</v>
      </c>
      <c r="N156" s="236" t="s">
        <v>550</v>
      </c>
      <c r="O156" s="236" t="s">
        <v>52</v>
      </c>
      <c r="P156" s="236" t="s">
        <v>320</v>
      </c>
      <c r="Q156" s="304">
        <v>3.0923169808246747</v>
      </c>
      <c r="R156" s="304">
        <v>0.63071909615970645</v>
      </c>
      <c r="S156" s="304">
        <v>4.9028434364093822</v>
      </c>
      <c r="T156" s="236">
        <v>0</v>
      </c>
      <c r="U156" s="236">
        <v>0</v>
      </c>
      <c r="V156" s="236">
        <v>0</v>
      </c>
      <c r="W156" s="236" t="s">
        <v>725</v>
      </c>
    </row>
    <row r="157" spans="13:23" ht="16.5" thickBot="1" x14ac:dyDescent="0.3">
      <c r="M157" s="267" t="s">
        <v>194</v>
      </c>
      <c r="N157" s="236" t="s">
        <v>550</v>
      </c>
      <c r="O157" s="236" t="s">
        <v>52</v>
      </c>
      <c r="P157" s="236" t="s">
        <v>319</v>
      </c>
      <c r="Q157" s="304">
        <v>3.0923169808246747</v>
      </c>
      <c r="R157" s="304">
        <v>0.63071909615970645</v>
      </c>
      <c r="S157" s="304">
        <v>4.9028434364093822</v>
      </c>
      <c r="T157" s="236">
        <v>0</v>
      </c>
      <c r="U157" s="236">
        <v>0</v>
      </c>
      <c r="V157" s="236">
        <v>0</v>
      </c>
      <c r="W157" s="236" t="s">
        <v>725</v>
      </c>
    </row>
    <row r="158" spans="13:23" ht="16.5" thickBot="1" x14ac:dyDescent="0.3">
      <c r="M158" s="267" t="s">
        <v>194</v>
      </c>
      <c r="N158" s="236" t="s">
        <v>550</v>
      </c>
      <c r="O158" s="236" t="s">
        <v>52</v>
      </c>
      <c r="P158" s="236" t="s">
        <v>318</v>
      </c>
      <c r="Q158" s="304">
        <v>3.0923169808246747</v>
      </c>
      <c r="R158" s="304">
        <v>0.63071909615970645</v>
      </c>
      <c r="S158" s="304">
        <v>4.9028434364093822</v>
      </c>
      <c r="T158" s="236">
        <v>0</v>
      </c>
      <c r="U158" s="236">
        <v>0</v>
      </c>
      <c r="V158" s="236">
        <v>0</v>
      </c>
      <c r="W158" s="236" t="s">
        <v>725</v>
      </c>
    </row>
    <row r="159" spans="13:23" ht="16.5" thickBot="1" x14ac:dyDescent="0.3">
      <c r="M159" s="267" t="s">
        <v>194</v>
      </c>
      <c r="N159" s="236" t="s">
        <v>550</v>
      </c>
      <c r="O159" s="236" t="s">
        <v>52</v>
      </c>
      <c r="P159" s="236" t="s">
        <v>317</v>
      </c>
      <c r="Q159" s="304">
        <v>3.0923169808246747</v>
      </c>
      <c r="R159" s="304">
        <v>0.63071909615970645</v>
      </c>
      <c r="S159" s="304">
        <v>4.9028434364093822</v>
      </c>
      <c r="T159" s="236">
        <v>0</v>
      </c>
      <c r="U159" s="236">
        <v>0</v>
      </c>
      <c r="V159" s="236">
        <v>0</v>
      </c>
      <c r="W159" s="236" t="s">
        <v>725</v>
      </c>
    </row>
    <row r="160" spans="13:23" ht="16.5" thickBot="1" x14ac:dyDescent="0.3">
      <c r="M160" s="267" t="s">
        <v>194</v>
      </c>
      <c r="N160" s="236" t="s">
        <v>550</v>
      </c>
      <c r="O160" s="236" t="s">
        <v>52</v>
      </c>
      <c r="P160" s="236" t="s">
        <v>74</v>
      </c>
      <c r="Q160" s="304">
        <v>3.0923169808246747</v>
      </c>
      <c r="R160" s="304">
        <v>0.63071909615970645</v>
      </c>
      <c r="S160" s="304">
        <v>4.9028434364093822</v>
      </c>
      <c r="T160" s="236">
        <v>0</v>
      </c>
      <c r="U160" s="236">
        <v>0</v>
      </c>
      <c r="V160" s="236">
        <v>0</v>
      </c>
      <c r="W160" s="236" t="s">
        <v>725</v>
      </c>
    </row>
    <row r="161" spans="13:23" ht="16.5" thickBot="1" x14ac:dyDescent="0.3">
      <c r="M161" s="267" t="s">
        <v>194</v>
      </c>
      <c r="N161" s="236" t="s">
        <v>550</v>
      </c>
      <c r="O161" s="236" t="s">
        <v>52</v>
      </c>
      <c r="P161" s="236" t="s">
        <v>316</v>
      </c>
      <c r="Q161" s="304">
        <v>3.0923169808246747</v>
      </c>
      <c r="R161" s="304">
        <v>0.63071909615970645</v>
      </c>
      <c r="S161" s="304">
        <v>4.9028434364093822</v>
      </c>
      <c r="T161" s="236">
        <v>0</v>
      </c>
      <c r="U161" s="236">
        <v>0</v>
      </c>
      <c r="V161" s="236">
        <v>0</v>
      </c>
      <c r="W161" s="236" t="s">
        <v>725</v>
      </c>
    </row>
    <row r="162" spans="13:23" ht="16.5" thickBot="1" x14ac:dyDescent="0.3">
      <c r="M162" s="267" t="s">
        <v>194</v>
      </c>
      <c r="N162" s="236" t="s">
        <v>550</v>
      </c>
      <c r="O162" s="236" t="s">
        <v>52</v>
      </c>
      <c r="P162" s="236" t="s">
        <v>315</v>
      </c>
      <c r="Q162" s="304">
        <v>3.0923169808246747</v>
      </c>
      <c r="R162" s="304">
        <v>0.63071909615970645</v>
      </c>
      <c r="S162" s="304">
        <v>4.9028434364093822</v>
      </c>
      <c r="T162" s="236">
        <v>0</v>
      </c>
      <c r="U162" s="236">
        <v>0</v>
      </c>
      <c r="V162" s="236">
        <v>0</v>
      </c>
      <c r="W162" s="236" t="s">
        <v>725</v>
      </c>
    </row>
    <row r="163" spans="13:23" ht="16.5" thickBot="1" x14ac:dyDescent="0.3">
      <c r="M163" s="267" t="s">
        <v>194</v>
      </c>
      <c r="N163" s="236" t="s">
        <v>550</v>
      </c>
      <c r="O163" s="236" t="s">
        <v>52</v>
      </c>
      <c r="P163" s="236" t="s">
        <v>314</v>
      </c>
      <c r="Q163" s="304">
        <v>3.0923169808246747</v>
      </c>
      <c r="R163" s="304">
        <v>0.63071909615970645</v>
      </c>
      <c r="S163" s="304">
        <v>4.9028434364093822</v>
      </c>
      <c r="T163" s="236">
        <v>0</v>
      </c>
      <c r="U163" s="236">
        <v>0</v>
      </c>
      <c r="V163" s="236">
        <v>0</v>
      </c>
      <c r="W163" s="236" t="s">
        <v>725</v>
      </c>
    </row>
    <row r="164" spans="13:23" ht="16.5" thickBot="1" x14ac:dyDescent="0.3">
      <c r="M164" s="267" t="s">
        <v>194</v>
      </c>
      <c r="N164" s="236" t="s">
        <v>550</v>
      </c>
      <c r="O164" s="236" t="s">
        <v>52</v>
      </c>
      <c r="P164" s="236" t="s">
        <v>313</v>
      </c>
      <c r="Q164" s="304">
        <v>3.0923169808246747</v>
      </c>
      <c r="R164" s="304">
        <v>0.63071909615970645</v>
      </c>
      <c r="S164" s="304">
        <v>4.9028434364093822</v>
      </c>
      <c r="T164" s="236">
        <v>0</v>
      </c>
      <c r="U164" s="236">
        <v>0</v>
      </c>
      <c r="V164" s="236">
        <v>0</v>
      </c>
      <c r="W164" s="236" t="s">
        <v>725</v>
      </c>
    </row>
    <row r="165" spans="13:23" ht="16.5" thickBot="1" x14ac:dyDescent="0.3">
      <c r="M165" s="267" t="s">
        <v>194</v>
      </c>
      <c r="N165" s="236" t="s">
        <v>550</v>
      </c>
      <c r="O165" s="236" t="s">
        <v>52</v>
      </c>
      <c r="P165" s="236" t="s">
        <v>312</v>
      </c>
      <c r="Q165" s="304">
        <v>3.0923169808246747</v>
      </c>
      <c r="R165" s="304">
        <v>0.63071909615970645</v>
      </c>
      <c r="S165" s="304">
        <v>4.9028434364093822</v>
      </c>
      <c r="T165" s="236">
        <v>0</v>
      </c>
      <c r="U165" s="236">
        <v>0</v>
      </c>
      <c r="V165" s="236">
        <v>0</v>
      </c>
      <c r="W165" s="236" t="s">
        <v>725</v>
      </c>
    </row>
    <row r="166" spans="13:23" ht="16.5" thickBot="1" x14ac:dyDescent="0.3">
      <c r="M166" s="267" t="s">
        <v>194</v>
      </c>
      <c r="N166" s="236" t="s">
        <v>395</v>
      </c>
      <c r="O166" s="236" t="s">
        <v>55</v>
      </c>
      <c r="P166" s="236" t="s">
        <v>322</v>
      </c>
      <c r="Q166" s="304">
        <v>3.2284156541437756</v>
      </c>
      <c r="R166" s="304">
        <v>0.67164269787495456</v>
      </c>
      <c r="S166" s="304">
        <v>4.8067457062487673</v>
      </c>
      <c r="T166" s="236">
        <v>0</v>
      </c>
      <c r="U166" s="236">
        <v>0</v>
      </c>
      <c r="V166" s="236">
        <v>0</v>
      </c>
      <c r="W166" s="236" t="s">
        <v>725</v>
      </c>
    </row>
    <row r="167" spans="13:23" ht="16.5" thickBot="1" x14ac:dyDescent="0.3">
      <c r="M167" s="267" t="s">
        <v>194</v>
      </c>
      <c r="N167" s="236" t="s">
        <v>395</v>
      </c>
      <c r="O167" s="236" t="s">
        <v>55</v>
      </c>
      <c r="P167" s="236" t="s">
        <v>314</v>
      </c>
      <c r="Q167" s="304">
        <v>3.9300478588198811</v>
      </c>
      <c r="R167" s="304">
        <v>0.67164269787495468</v>
      </c>
      <c r="S167" s="304">
        <v>5.8513966894218665</v>
      </c>
      <c r="T167" s="236">
        <v>0</v>
      </c>
      <c r="U167" s="236">
        <v>0</v>
      </c>
      <c r="V167" s="236">
        <v>0</v>
      </c>
      <c r="W167" s="236" t="s">
        <v>725</v>
      </c>
    </row>
    <row r="168" spans="13:23" ht="16.5" thickBot="1" x14ac:dyDescent="0.3">
      <c r="M168" s="267" t="s">
        <v>194</v>
      </c>
      <c r="N168" s="236" t="s">
        <v>395</v>
      </c>
      <c r="O168" s="236" t="s">
        <v>55</v>
      </c>
      <c r="P168" s="236" t="s">
        <v>313</v>
      </c>
      <c r="Q168" s="304">
        <v>3.2284156541437761</v>
      </c>
      <c r="R168" s="304">
        <v>0.67164269787495468</v>
      </c>
      <c r="S168" s="304">
        <v>4.8067457062487664</v>
      </c>
      <c r="T168" s="236">
        <v>0</v>
      </c>
      <c r="U168" s="236">
        <v>0</v>
      </c>
      <c r="V168" s="236">
        <v>0</v>
      </c>
      <c r="W168" s="236" t="s">
        <v>725</v>
      </c>
    </row>
    <row r="169" spans="13:23" ht="16.5" thickBot="1" x14ac:dyDescent="0.3">
      <c r="M169" s="267" t="s">
        <v>194</v>
      </c>
      <c r="N169" s="236" t="s">
        <v>395</v>
      </c>
      <c r="O169" s="236" t="s">
        <v>52</v>
      </c>
      <c r="P169" s="236" t="s">
        <v>322</v>
      </c>
      <c r="Q169" s="304">
        <v>3.2284156541437756</v>
      </c>
      <c r="R169" s="304">
        <v>0.67164269787495456</v>
      </c>
      <c r="S169" s="304">
        <v>4.8067457062487673</v>
      </c>
      <c r="T169" s="236">
        <v>0</v>
      </c>
      <c r="U169" s="236">
        <v>0</v>
      </c>
      <c r="V169" s="236">
        <v>0</v>
      </c>
      <c r="W169" s="236" t="s">
        <v>725</v>
      </c>
    </row>
    <row r="170" spans="13:23" ht="16.5" thickBot="1" x14ac:dyDescent="0.3">
      <c r="M170" s="267" t="s">
        <v>194</v>
      </c>
      <c r="N170" s="236" t="s">
        <v>395</v>
      </c>
      <c r="O170" s="236" t="s">
        <v>52</v>
      </c>
      <c r="P170" s="236" t="s">
        <v>314</v>
      </c>
      <c r="Q170" s="304">
        <v>3.9300478588198811</v>
      </c>
      <c r="R170" s="304">
        <v>0.67164269787495468</v>
      </c>
      <c r="S170" s="304">
        <v>5.8513966894218665</v>
      </c>
      <c r="T170" s="236">
        <v>0</v>
      </c>
      <c r="U170" s="236">
        <v>0</v>
      </c>
      <c r="V170" s="236">
        <v>0</v>
      </c>
      <c r="W170" s="236" t="s">
        <v>725</v>
      </c>
    </row>
    <row r="171" spans="13:23" ht="16.5" thickBot="1" x14ac:dyDescent="0.3">
      <c r="M171" s="267" t="s">
        <v>194</v>
      </c>
      <c r="N171" s="236" t="s">
        <v>395</v>
      </c>
      <c r="O171" s="236" t="s">
        <v>52</v>
      </c>
      <c r="P171" s="236" t="s">
        <v>313</v>
      </c>
      <c r="Q171" s="304">
        <v>3.2284156541437761</v>
      </c>
      <c r="R171" s="304">
        <v>0.67164269787495468</v>
      </c>
      <c r="S171" s="304">
        <v>4.8067457062487664</v>
      </c>
      <c r="T171" s="236">
        <v>0</v>
      </c>
      <c r="U171" s="236">
        <v>0</v>
      </c>
      <c r="V171" s="236">
        <v>0</v>
      </c>
      <c r="W171" s="236" t="s">
        <v>725</v>
      </c>
    </row>
    <row r="172" spans="13:23" ht="16.5" thickBot="1" x14ac:dyDescent="0.3">
      <c r="M172" s="267" t="s">
        <v>194</v>
      </c>
      <c r="N172" s="236" t="s">
        <v>393</v>
      </c>
      <c r="O172" s="236" t="s">
        <v>55</v>
      </c>
      <c r="P172" s="236" t="s">
        <v>323</v>
      </c>
      <c r="Q172" s="304">
        <v>2.992161993211981</v>
      </c>
      <c r="R172" s="304">
        <v>0.65013853614417116</v>
      </c>
      <c r="S172" s="304">
        <v>4.6023452339217368</v>
      </c>
      <c r="T172" s="236">
        <v>0</v>
      </c>
      <c r="U172" s="236">
        <v>0</v>
      </c>
      <c r="V172" s="236">
        <v>0</v>
      </c>
      <c r="W172" s="236" t="s">
        <v>725</v>
      </c>
    </row>
    <row r="173" spans="13:23" ht="16.5" thickBot="1" x14ac:dyDescent="0.3">
      <c r="M173" s="267" t="s">
        <v>194</v>
      </c>
      <c r="N173" s="236" t="s">
        <v>393</v>
      </c>
      <c r="O173" s="236" t="s">
        <v>55</v>
      </c>
      <c r="P173" s="236" t="s">
        <v>322</v>
      </c>
      <c r="Q173" s="304">
        <v>2.9313684853677406</v>
      </c>
      <c r="R173" s="304">
        <v>0.63692929069336057</v>
      </c>
      <c r="S173" s="304">
        <v>4.6023452339217368</v>
      </c>
      <c r="T173" s="236">
        <v>0</v>
      </c>
      <c r="U173" s="236">
        <v>0</v>
      </c>
      <c r="V173" s="236">
        <v>0</v>
      </c>
      <c r="W173" s="236" t="s">
        <v>725</v>
      </c>
    </row>
    <row r="174" spans="13:23" ht="16.5" thickBot="1" x14ac:dyDescent="0.3">
      <c r="M174" s="267" t="s">
        <v>194</v>
      </c>
      <c r="N174" s="236" t="s">
        <v>393</v>
      </c>
      <c r="O174" s="236" t="s">
        <v>55</v>
      </c>
      <c r="P174" s="236" t="s">
        <v>317</v>
      </c>
      <c r="Q174" s="304">
        <v>3.0664954593297526</v>
      </c>
      <c r="R174" s="304">
        <v>0.63095620347585335</v>
      </c>
      <c r="S174" s="304">
        <v>4.8600765670213546</v>
      </c>
      <c r="T174" s="236">
        <v>0</v>
      </c>
      <c r="U174" s="236">
        <v>0</v>
      </c>
      <c r="V174" s="236">
        <v>0</v>
      </c>
      <c r="W174" s="236" t="s">
        <v>725</v>
      </c>
    </row>
    <row r="175" spans="13:23" ht="16.5" thickBot="1" x14ac:dyDescent="0.3">
      <c r="M175" s="267" t="s">
        <v>194</v>
      </c>
      <c r="N175" s="236" t="s">
        <v>393</v>
      </c>
      <c r="O175" s="236" t="s">
        <v>52</v>
      </c>
      <c r="P175" s="236" t="s">
        <v>323</v>
      </c>
      <c r="Q175" s="304">
        <v>2.992161993211981</v>
      </c>
      <c r="R175" s="304">
        <v>0.65013853614417116</v>
      </c>
      <c r="S175" s="304">
        <v>4.6023452339217368</v>
      </c>
      <c r="T175" s="236">
        <v>0</v>
      </c>
      <c r="U175" s="236">
        <v>0</v>
      </c>
      <c r="V175" s="236">
        <v>0</v>
      </c>
      <c r="W175" s="236" t="s">
        <v>725</v>
      </c>
    </row>
    <row r="176" spans="13:23" ht="16.5" thickBot="1" x14ac:dyDescent="0.3">
      <c r="M176" s="267" t="s">
        <v>194</v>
      </c>
      <c r="N176" s="236" t="s">
        <v>393</v>
      </c>
      <c r="O176" s="236" t="s">
        <v>52</v>
      </c>
      <c r="P176" s="236" t="s">
        <v>322</v>
      </c>
      <c r="Q176" s="304">
        <v>2.9313684853677406</v>
      </c>
      <c r="R176" s="304">
        <v>0.63692929069336057</v>
      </c>
      <c r="S176" s="304">
        <v>4.6023452339217368</v>
      </c>
      <c r="T176" s="236">
        <v>0</v>
      </c>
      <c r="U176" s="236">
        <v>0</v>
      </c>
      <c r="V176" s="236">
        <v>0</v>
      </c>
      <c r="W176" s="236" t="s">
        <v>725</v>
      </c>
    </row>
    <row r="177" spans="13:23" ht="16.5" thickBot="1" x14ac:dyDescent="0.3">
      <c r="M177" s="267" t="s">
        <v>194</v>
      </c>
      <c r="N177" s="236" t="s">
        <v>393</v>
      </c>
      <c r="O177" s="236" t="s">
        <v>52</v>
      </c>
      <c r="P177" s="236" t="s">
        <v>317</v>
      </c>
      <c r="Q177" s="304">
        <v>3.0664954593297526</v>
      </c>
      <c r="R177" s="304">
        <v>0.63095620347585335</v>
      </c>
      <c r="S177" s="304">
        <v>4.8600765670213546</v>
      </c>
      <c r="T177" s="236">
        <v>0</v>
      </c>
      <c r="U177" s="236">
        <v>0</v>
      </c>
      <c r="V177" s="236">
        <v>0</v>
      </c>
      <c r="W177" s="236" t="s">
        <v>725</v>
      </c>
    </row>
    <row r="178" spans="13:23" ht="16.5" thickBot="1" x14ac:dyDescent="0.3">
      <c r="M178" s="267" t="s">
        <v>194</v>
      </c>
      <c r="N178" s="236" t="s">
        <v>384</v>
      </c>
      <c r="O178" s="236" t="s">
        <v>55</v>
      </c>
      <c r="P178" s="236" t="s">
        <v>320</v>
      </c>
      <c r="Q178" s="304">
        <v>3.8769458059650446</v>
      </c>
      <c r="R178" s="304">
        <v>0.64845142133163336</v>
      </c>
      <c r="S178" s="304">
        <v>5.978776016873411</v>
      </c>
      <c r="T178" s="236">
        <v>0</v>
      </c>
      <c r="U178" s="236">
        <v>0</v>
      </c>
      <c r="V178" s="236">
        <v>0</v>
      </c>
      <c r="W178" s="236" t="s">
        <v>725</v>
      </c>
    </row>
    <row r="179" spans="13:23" ht="16.5" thickBot="1" x14ac:dyDescent="0.3">
      <c r="M179" s="267" t="s">
        <v>194</v>
      </c>
      <c r="N179" s="236" t="s">
        <v>384</v>
      </c>
      <c r="O179" s="236" t="s">
        <v>55</v>
      </c>
      <c r="P179" s="236" t="s">
        <v>319</v>
      </c>
      <c r="Q179" s="304">
        <v>3.8197691860254439</v>
      </c>
      <c r="R179" s="304">
        <v>0.64360573230268481</v>
      </c>
      <c r="S179" s="304">
        <v>5.9349520899372976</v>
      </c>
      <c r="T179" s="236">
        <v>0</v>
      </c>
      <c r="U179" s="236">
        <v>0</v>
      </c>
      <c r="V179" s="236">
        <v>0</v>
      </c>
      <c r="W179" s="236" t="s">
        <v>725</v>
      </c>
    </row>
    <row r="180" spans="13:23" ht="16.5" thickBot="1" x14ac:dyDescent="0.3">
      <c r="M180" s="267" t="s">
        <v>194</v>
      </c>
      <c r="N180" s="236" t="s">
        <v>384</v>
      </c>
      <c r="O180" s="236" t="s">
        <v>55</v>
      </c>
      <c r="P180" s="236" t="s">
        <v>74</v>
      </c>
      <c r="Q180" s="304">
        <v>2.977968172353842</v>
      </c>
      <c r="R180" s="304">
        <v>0.64845142133163347</v>
      </c>
      <c r="S180" s="304">
        <v>4.5924306345699843</v>
      </c>
      <c r="T180" s="236">
        <v>0</v>
      </c>
      <c r="U180" s="236">
        <v>0</v>
      </c>
      <c r="V180" s="236">
        <v>0</v>
      </c>
      <c r="W180" s="236" t="s">
        <v>725</v>
      </c>
    </row>
    <row r="181" spans="13:23" ht="16.5" thickBot="1" x14ac:dyDescent="0.3">
      <c r="M181" s="267" t="s">
        <v>194</v>
      </c>
      <c r="N181" s="236" t="s">
        <v>384</v>
      </c>
      <c r="O181" s="236" t="s">
        <v>55</v>
      </c>
      <c r="P181" s="236" t="s">
        <v>316</v>
      </c>
      <c r="Q181" s="304">
        <v>4.0002638304602671</v>
      </c>
      <c r="R181" s="304">
        <v>0.64845142133163347</v>
      </c>
      <c r="S181" s="304">
        <v>6.1689491284412457</v>
      </c>
      <c r="T181" s="236">
        <v>0</v>
      </c>
      <c r="U181" s="236">
        <v>0</v>
      </c>
      <c r="V181" s="236">
        <v>0</v>
      </c>
      <c r="W181" s="236" t="s">
        <v>725</v>
      </c>
    </row>
    <row r="182" spans="13:23" ht="16.5" thickBot="1" x14ac:dyDescent="0.3">
      <c r="M182" s="267" t="s">
        <v>194</v>
      </c>
      <c r="N182" s="236" t="s">
        <v>384</v>
      </c>
      <c r="O182" s="236" t="s">
        <v>52</v>
      </c>
      <c r="P182" s="236" t="s">
        <v>320</v>
      </c>
      <c r="Q182" s="304">
        <v>3.8769458059650446</v>
      </c>
      <c r="R182" s="304">
        <v>0.64845142133163336</v>
      </c>
      <c r="S182" s="304">
        <v>5.978776016873411</v>
      </c>
      <c r="T182" s="236">
        <v>0</v>
      </c>
      <c r="U182" s="236">
        <v>0</v>
      </c>
      <c r="V182" s="236">
        <v>0</v>
      </c>
      <c r="W182" s="236" t="s">
        <v>725</v>
      </c>
    </row>
    <row r="183" spans="13:23" ht="16.5" thickBot="1" x14ac:dyDescent="0.3">
      <c r="M183" s="267" t="s">
        <v>194</v>
      </c>
      <c r="N183" s="236" t="s">
        <v>384</v>
      </c>
      <c r="O183" s="236" t="s">
        <v>52</v>
      </c>
      <c r="P183" s="236" t="s">
        <v>319</v>
      </c>
      <c r="Q183" s="304">
        <v>3.8197691860254439</v>
      </c>
      <c r="R183" s="304">
        <v>0.64360573230268481</v>
      </c>
      <c r="S183" s="304">
        <v>5.9349520899372976</v>
      </c>
      <c r="T183" s="236">
        <v>0</v>
      </c>
      <c r="U183" s="236">
        <v>0</v>
      </c>
      <c r="V183" s="236">
        <v>0</v>
      </c>
      <c r="W183" s="236" t="s">
        <v>725</v>
      </c>
    </row>
    <row r="184" spans="13:23" ht="16.5" thickBot="1" x14ac:dyDescent="0.3">
      <c r="M184" s="267" t="s">
        <v>194</v>
      </c>
      <c r="N184" s="236" t="s">
        <v>384</v>
      </c>
      <c r="O184" s="236" t="s">
        <v>52</v>
      </c>
      <c r="P184" s="236" t="s">
        <v>74</v>
      </c>
      <c r="Q184" s="304">
        <v>2.977968172353842</v>
      </c>
      <c r="R184" s="304">
        <v>0.64845142133163347</v>
      </c>
      <c r="S184" s="304">
        <v>4.5924306345699843</v>
      </c>
      <c r="T184" s="236">
        <v>0</v>
      </c>
      <c r="U184" s="236">
        <v>0</v>
      </c>
      <c r="V184" s="236">
        <v>0</v>
      </c>
      <c r="W184" s="236" t="s">
        <v>725</v>
      </c>
    </row>
    <row r="185" spans="13:23" ht="16.5" thickBot="1" x14ac:dyDescent="0.3">
      <c r="M185" s="267" t="s">
        <v>194</v>
      </c>
      <c r="N185" s="236" t="s">
        <v>384</v>
      </c>
      <c r="O185" s="236" t="s">
        <v>52</v>
      </c>
      <c r="P185" s="236" t="s">
        <v>316</v>
      </c>
      <c r="Q185" s="304">
        <v>4.0002638304602671</v>
      </c>
      <c r="R185" s="304">
        <v>0.64845142133163347</v>
      </c>
      <c r="S185" s="304">
        <v>6.1689491284412457</v>
      </c>
      <c r="T185" s="236">
        <v>0</v>
      </c>
      <c r="U185" s="236">
        <v>0</v>
      </c>
      <c r="V185" s="236">
        <v>0</v>
      </c>
      <c r="W185" s="236" t="s">
        <v>725</v>
      </c>
    </row>
    <row r="186" spans="13:23" ht="16.5" thickBot="1" x14ac:dyDescent="0.3">
      <c r="M186" s="267" t="s">
        <v>194</v>
      </c>
      <c r="N186" s="236" t="s">
        <v>378</v>
      </c>
      <c r="O186" s="236" t="s">
        <v>55</v>
      </c>
      <c r="P186" s="236" t="s">
        <v>320</v>
      </c>
      <c r="Q186" s="304">
        <v>1.4207030689294669</v>
      </c>
      <c r="R186" s="304">
        <v>0.60722964222926379</v>
      </c>
      <c r="S186" s="304">
        <v>2.3396470958067468</v>
      </c>
      <c r="T186" s="236">
        <v>0</v>
      </c>
      <c r="U186" s="236">
        <v>0</v>
      </c>
      <c r="V186" s="236">
        <v>0</v>
      </c>
      <c r="W186" s="236" t="s">
        <v>725</v>
      </c>
    </row>
    <row r="187" spans="13:23" ht="16.5" thickBot="1" x14ac:dyDescent="0.3">
      <c r="M187" s="267" t="s">
        <v>194</v>
      </c>
      <c r="N187" s="236" t="s">
        <v>378</v>
      </c>
      <c r="O187" s="236" t="s">
        <v>55</v>
      </c>
      <c r="P187" s="236" t="s">
        <v>319</v>
      </c>
      <c r="Q187" s="304">
        <v>1.3390527620301074</v>
      </c>
      <c r="R187" s="304">
        <v>0.60231406487481831</v>
      </c>
      <c r="S187" s="304">
        <v>2.22318029765486</v>
      </c>
      <c r="T187" s="236">
        <v>0</v>
      </c>
      <c r="U187" s="236">
        <v>0</v>
      </c>
      <c r="V187" s="236">
        <v>0</v>
      </c>
      <c r="W187" s="236" t="s">
        <v>725</v>
      </c>
    </row>
    <row r="188" spans="13:23" ht="16.5" thickBot="1" x14ac:dyDescent="0.3">
      <c r="M188" s="267" t="s">
        <v>194</v>
      </c>
      <c r="N188" s="236" t="s">
        <v>378</v>
      </c>
      <c r="O188" s="236" t="s">
        <v>55</v>
      </c>
      <c r="P188" s="236" t="s">
        <v>317</v>
      </c>
      <c r="Q188" s="304">
        <v>1.0785154450839376</v>
      </c>
      <c r="R188" s="304">
        <v>0.60722964222926368</v>
      </c>
      <c r="S188" s="304">
        <v>1.7761245006493556</v>
      </c>
      <c r="T188" s="236">
        <v>0</v>
      </c>
      <c r="U188" s="236">
        <v>0</v>
      </c>
      <c r="V188" s="236">
        <v>0</v>
      </c>
      <c r="W188" s="236" t="s">
        <v>725</v>
      </c>
    </row>
    <row r="189" spans="13:23" ht="16.5" thickBot="1" x14ac:dyDescent="0.3">
      <c r="M189" s="267" t="s">
        <v>194</v>
      </c>
      <c r="N189" s="236" t="s">
        <v>378</v>
      </c>
      <c r="O189" s="236" t="s">
        <v>55</v>
      </c>
      <c r="P189" s="236" t="s">
        <v>315</v>
      </c>
      <c r="Q189" s="304">
        <v>1.0312376951446234</v>
      </c>
      <c r="R189" s="304">
        <v>0.60262689719456963</v>
      </c>
      <c r="S189" s="304">
        <v>1.7112374172898368</v>
      </c>
      <c r="T189" s="236">
        <v>0</v>
      </c>
      <c r="U189" s="236">
        <v>0</v>
      </c>
      <c r="V189" s="236">
        <v>0</v>
      </c>
      <c r="W189" s="236" t="s">
        <v>725</v>
      </c>
    </row>
    <row r="190" spans="13:23" ht="16.5" thickBot="1" x14ac:dyDescent="0.3">
      <c r="M190" s="267" t="s">
        <v>194</v>
      </c>
      <c r="N190" s="236" t="s">
        <v>378</v>
      </c>
      <c r="O190" s="236" t="s">
        <v>52</v>
      </c>
      <c r="P190" s="236" t="s">
        <v>320</v>
      </c>
      <c r="Q190" s="304">
        <v>1.4207030689294669</v>
      </c>
      <c r="R190" s="304">
        <v>0.60722964222926379</v>
      </c>
      <c r="S190" s="304">
        <v>2.3396470958067468</v>
      </c>
      <c r="T190" s="236">
        <v>0</v>
      </c>
      <c r="U190" s="236">
        <v>0</v>
      </c>
      <c r="V190" s="236">
        <v>0</v>
      </c>
      <c r="W190" s="236" t="s">
        <v>725</v>
      </c>
    </row>
    <row r="191" spans="13:23" ht="16.5" thickBot="1" x14ac:dyDescent="0.3">
      <c r="M191" s="267" t="s">
        <v>194</v>
      </c>
      <c r="N191" s="236" t="s">
        <v>378</v>
      </c>
      <c r="O191" s="236" t="s">
        <v>52</v>
      </c>
      <c r="P191" s="236" t="s">
        <v>319</v>
      </c>
      <c r="Q191" s="304">
        <v>1.3390527620301074</v>
      </c>
      <c r="R191" s="304">
        <v>0.60231406487481831</v>
      </c>
      <c r="S191" s="304">
        <v>2.22318029765486</v>
      </c>
      <c r="T191" s="236">
        <v>0</v>
      </c>
      <c r="U191" s="236">
        <v>0</v>
      </c>
      <c r="V191" s="236">
        <v>0</v>
      </c>
      <c r="W191" s="236" t="s">
        <v>725</v>
      </c>
    </row>
    <row r="192" spans="13:23" ht="16.5" thickBot="1" x14ac:dyDescent="0.3">
      <c r="M192" s="267" t="s">
        <v>194</v>
      </c>
      <c r="N192" s="236" t="s">
        <v>378</v>
      </c>
      <c r="O192" s="236" t="s">
        <v>52</v>
      </c>
      <c r="P192" s="236" t="s">
        <v>317</v>
      </c>
      <c r="Q192" s="304">
        <v>1.0785154450839376</v>
      </c>
      <c r="R192" s="304">
        <v>0.60722964222926368</v>
      </c>
      <c r="S192" s="304">
        <v>1.7761245006493556</v>
      </c>
      <c r="T192" s="236">
        <v>0</v>
      </c>
      <c r="U192" s="236">
        <v>0</v>
      </c>
      <c r="V192" s="236">
        <v>0</v>
      </c>
      <c r="W192" s="236" t="s">
        <v>725</v>
      </c>
    </row>
    <row r="193" spans="13:23" ht="16.5" thickBot="1" x14ac:dyDescent="0.3">
      <c r="M193" s="267" t="s">
        <v>194</v>
      </c>
      <c r="N193" s="236" t="s">
        <v>378</v>
      </c>
      <c r="O193" s="236" t="s">
        <v>52</v>
      </c>
      <c r="P193" s="236" t="s">
        <v>315</v>
      </c>
      <c r="Q193" s="304">
        <v>1.0312376951446234</v>
      </c>
      <c r="R193" s="304">
        <v>0.60262689719456963</v>
      </c>
      <c r="S193" s="304">
        <v>1.7112374172898368</v>
      </c>
      <c r="T193" s="236">
        <v>0</v>
      </c>
      <c r="U193" s="236">
        <v>0</v>
      </c>
      <c r="V193" s="236">
        <v>0</v>
      </c>
      <c r="W193" s="236" t="s">
        <v>725</v>
      </c>
    </row>
    <row r="194" spans="13:23" ht="16.5" thickBot="1" x14ac:dyDescent="0.3">
      <c r="M194" s="267" t="s">
        <v>194</v>
      </c>
      <c r="N194" s="236" t="s">
        <v>377</v>
      </c>
      <c r="O194" s="236" t="s">
        <v>55</v>
      </c>
      <c r="P194" s="236" t="s">
        <v>320</v>
      </c>
      <c r="Q194" s="304">
        <v>1.3692325693778196</v>
      </c>
      <c r="R194" s="304">
        <v>0.60722964222926368</v>
      </c>
      <c r="S194" s="304">
        <v>2.2548842713789266</v>
      </c>
      <c r="T194" s="236">
        <v>0</v>
      </c>
      <c r="U194" s="236">
        <v>0</v>
      </c>
      <c r="V194" s="236">
        <v>0</v>
      </c>
      <c r="W194" s="236" t="s">
        <v>725</v>
      </c>
    </row>
    <row r="195" spans="13:23" ht="16.5" thickBot="1" x14ac:dyDescent="0.3">
      <c r="M195" s="267" t="s">
        <v>194</v>
      </c>
      <c r="N195" s="236" t="s">
        <v>377</v>
      </c>
      <c r="O195" s="236" t="s">
        <v>55</v>
      </c>
      <c r="P195" s="236" t="s">
        <v>319</v>
      </c>
      <c r="Q195" s="304">
        <v>1.2905403627152834</v>
      </c>
      <c r="R195" s="304">
        <v>0.60231406487481853</v>
      </c>
      <c r="S195" s="304">
        <v>2.1426369364021109</v>
      </c>
      <c r="T195" s="236">
        <v>0</v>
      </c>
      <c r="U195" s="236">
        <v>0</v>
      </c>
      <c r="V195" s="236">
        <v>0</v>
      </c>
      <c r="W195" s="236" t="s">
        <v>725</v>
      </c>
    </row>
    <row r="196" spans="13:23" ht="16.5" thickBot="1" x14ac:dyDescent="0.3">
      <c r="M196" s="267" t="s">
        <v>194</v>
      </c>
      <c r="N196" s="236" t="s">
        <v>377</v>
      </c>
      <c r="O196" s="236" t="s">
        <v>55</v>
      </c>
      <c r="P196" s="236" t="s">
        <v>317</v>
      </c>
      <c r="Q196" s="304">
        <v>1.0394420243624163</v>
      </c>
      <c r="R196" s="304">
        <v>0.60722964222926379</v>
      </c>
      <c r="S196" s="304">
        <v>1.7117774760573492</v>
      </c>
      <c r="T196" s="236">
        <v>0</v>
      </c>
      <c r="U196" s="236">
        <v>0</v>
      </c>
      <c r="V196" s="236">
        <v>0</v>
      </c>
      <c r="W196" s="236" t="s">
        <v>725</v>
      </c>
    </row>
    <row r="197" spans="13:23" ht="16.5" thickBot="1" x14ac:dyDescent="0.3">
      <c r="M197" s="267" t="s">
        <v>194</v>
      </c>
      <c r="N197" s="236" t="s">
        <v>377</v>
      </c>
      <c r="O197" s="236" t="s">
        <v>52</v>
      </c>
      <c r="P197" s="236" t="s">
        <v>320</v>
      </c>
      <c r="Q197" s="304">
        <v>1.3692325693778196</v>
      </c>
      <c r="R197" s="304">
        <v>0.60722964222926368</v>
      </c>
      <c r="S197" s="304">
        <v>2.2548842713789266</v>
      </c>
      <c r="T197" s="236">
        <v>0</v>
      </c>
      <c r="U197" s="236">
        <v>0</v>
      </c>
      <c r="V197" s="236">
        <v>0</v>
      </c>
      <c r="W197" s="236" t="s">
        <v>725</v>
      </c>
    </row>
    <row r="198" spans="13:23" ht="16.5" thickBot="1" x14ac:dyDescent="0.3">
      <c r="M198" s="267" t="s">
        <v>194</v>
      </c>
      <c r="N198" s="236" t="s">
        <v>377</v>
      </c>
      <c r="O198" s="236" t="s">
        <v>52</v>
      </c>
      <c r="P198" s="236" t="s">
        <v>319</v>
      </c>
      <c r="Q198" s="304">
        <v>1.2905403627152834</v>
      </c>
      <c r="R198" s="304">
        <v>0.60231406487481853</v>
      </c>
      <c r="S198" s="304">
        <v>2.1426369364021109</v>
      </c>
      <c r="T198" s="236">
        <v>0</v>
      </c>
      <c r="U198" s="236">
        <v>0</v>
      </c>
      <c r="V198" s="236">
        <v>0</v>
      </c>
      <c r="W198" s="236" t="s">
        <v>725</v>
      </c>
    </row>
    <row r="199" spans="13:23" ht="16.5" thickBot="1" x14ac:dyDescent="0.3">
      <c r="M199" s="267" t="s">
        <v>194</v>
      </c>
      <c r="N199" s="236" t="s">
        <v>377</v>
      </c>
      <c r="O199" s="236" t="s">
        <v>52</v>
      </c>
      <c r="P199" s="236" t="s">
        <v>317</v>
      </c>
      <c r="Q199" s="304">
        <v>1.0394420243624163</v>
      </c>
      <c r="R199" s="304">
        <v>0.60722964222926379</v>
      </c>
      <c r="S199" s="304">
        <v>1.7117774760573492</v>
      </c>
      <c r="T199" s="236">
        <v>0</v>
      </c>
      <c r="U199" s="236">
        <v>0</v>
      </c>
      <c r="V199" s="236">
        <v>0</v>
      </c>
      <c r="W199" s="236" t="s">
        <v>725</v>
      </c>
    </row>
    <row r="200" spans="13:23" ht="16.5" thickBot="1" x14ac:dyDescent="0.3">
      <c r="M200" s="267" t="s">
        <v>194</v>
      </c>
      <c r="N200" s="236" t="s">
        <v>60</v>
      </c>
      <c r="O200" s="236" t="s">
        <v>55</v>
      </c>
      <c r="P200" s="236" t="s">
        <v>315</v>
      </c>
      <c r="Q200" s="304">
        <v>3.8617474882144314</v>
      </c>
      <c r="R200" s="304">
        <v>0.83907928863348591</v>
      </c>
      <c r="S200" s="304">
        <v>4.602363019236984</v>
      </c>
      <c r="T200" s="236">
        <v>0</v>
      </c>
      <c r="U200" s="236">
        <v>0</v>
      </c>
      <c r="V200" s="236">
        <v>0</v>
      </c>
      <c r="W200" s="236" t="s">
        <v>725</v>
      </c>
    </row>
    <row r="201" spans="13:23" ht="16.5" thickBot="1" x14ac:dyDescent="0.3">
      <c r="M201" s="267" t="s">
        <v>194</v>
      </c>
      <c r="N201" s="236" t="s">
        <v>60</v>
      </c>
      <c r="O201" s="236" t="s">
        <v>52</v>
      </c>
      <c r="P201" s="236" t="s">
        <v>315</v>
      </c>
      <c r="Q201" s="304">
        <v>3.8617474882144314</v>
      </c>
      <c r="R201" s="304">
        <v>0.83907928863348591</v>
      </c>
      <c r="S201" s="304">
        <v>4.602363019236984</v>
      </c>
      <c r="T201" s="236">
        <v>0</v>
      </c>
      <c r="U201" s="236">
        <v>0</v>
      </c>
      <c r="V201" s="236">
        <v>0</v>
      </c>
      <c r="W201" s="236" t="s">
        <v>725</v>
      </c>
    </row>
    <row r="202" spans="13:23" ht="16.5" thickBot="1" x14ac:dyDescent="0.3">
      <c r="M202" s="267" t="s">
        <v>194</v>
      </c>
      <c r="N202" s="236" t="s">
        <v>371</v>
      </c>
      <c r="O202" s="236" t="s">
        <v>55</v>
      </c>
      <c r="P202" s="236" t="s">
        <v>320</v>
      </c>
      <c r="Q202" s="304">
        <v>2.8222767917264768</v>
      </c>
      <c r="R202" s="304">
        <v>0.73228826396971292</v>
      </c>
      <c r="S202" s="304">
        <v>3.8540516495880981</v>
      </c>
      <c r="T202" s="236">
        <v>0</v>
      </c>
      <c r="U202" s="236">
        <v>0</v>
      </c>
      <c r="V202" s="236">
        <v>0</v>
      </c>
      <c r="W202" s="236" t="s">
        <v>725</v>
      </c>
    </row>
    <row r="203" spans="13:23" ht="16.5" thickBot="1" x14ac:dyDescent="0.3">
      <c r="M203" s="267" t="s">
        <v>194</v>
      </c>
      <c r="N203" s="236" t="s">
        <v>371</v>
      </c>
      <c r="O203" s="236" t="s">
        <v>55</v>
      </c>
      <c r="P203" s="236" t="s">
        <v>319</v>
      </c>
      <c r="Q203" s="304">
        <v>2.7117099821639417</v>
      </c>
      <c r="R203" s="304">
        <v>0.66152017409851183</v>
      </c>
      <c r="S203" s="304">
        <v>4.0992098024211137</v>
      </c>
      <c r="T203" s="236">
        <v>0</v>
      </c>
      <c r="U203" s="236">
        <v>0</v>
      </c>
      <c r="V203" s="236">
        <v>0</v>
      </c>
      <c r="W203" s="236" t="s">
        <v>725</v>
      </c>
    </row>
    <row r="204" spans="13:23" ht="16.5" thickBot="1" x14ac:dyDescent="0.3">
      <c r="M204" s="267" t="s">
        <v>194</v>
      </c>
      <c r="N204" s="236" t="s">
        <v>371</v>
      </c>
      <c r="O204" s="236" t="s">
        <v>55</v>
      </c>
      <c r="P204" s="236" t="s">
        <v>318</v>
      </c>
      <c r="Q204" s="304">
        <v>3.2625820254233502</v>
      </c>
      <c r="R204" s="304">
        <v>0.73228826396971292</v>
      </c>
      <c r="S204" s="304">
        <v>4.4553247483948333</v>
      </c>
      <c r="T204" s="236">
        <v>0</v>
      </c>
      <c r="U204" s="236">
        <v>0</v>
      </c>
      <c r="V204" s="236">
        <v>0</v>
      </c>
      <c r="W204" s="236" t="s">
        <v>725</v>
      </c>
    </row>
    <row r="205" spans="13:23" ht="16.5" thickBot="1" x14ac:dyDescent="0.3">
      <c r="M205" s="267" t="s">
        <v>194</v>
      </c>
      <c r="N205" s="236" t="s">
        <v>371</v>
      </c>
      <c r="O205" s="236" t="s">
        <v>55</v>
      </c>
      <c r="P205" s="236" t="s">
        <v>316</v>
      </c>
      <c r="Q205" s="304">
        <v>3.0404732987746841</v>
      </c>
      <c r="R205" s="304">
        <v>0.73228826396971292</v>
      </c>
      <c r="S205" s="304">
        <v>4.1520169697823217</v>
      </c>
      <c r="T205" s="236">
        <v>0</v>
      </c>
      <c r="U205" s="236">
        <v>0</v>
      </c>
      <c r="V205" s="236">
        <v>0</v>
      </c>
      <c r="W205" s="236" t="s">
        <v>725</v>
      </c>
    </row>
    <row r="206" spans="13:23" ht="16.5" thickBot="1" x14ac:dyDescent="0.3">
      <c r="M206" s="267" t="s">
        <v>194</v>
      </c>
      <c r="N206" s="236" t="s">
        <v>371</v>
      </c>
      <c r="O206" s="236" t="s">
        <v>52</v>
      </c>
      <c r="P206" s="236" t="s">
        <v>320</v>
      </c>
      <c r="Q206" s="304">
        <v>2.8222767917264768</v>
      </c>
      <c r="R206" s="304">
        <v>0.73228826396971292</v>
      </c>
      <c r="S206" s="304">
        <v>3.8540516495880981</v>
      </c>
      <c r="T206" s="236">
        <v>0</v>
      </c>
      <c r="U206" s="236">
        <v>0</v>
      </c>
      <c r="V206" s="236">
        <v>0</v>
      </c>
      <c r="W206" s="236" t="s">
        <v>725</v>
      </c>
    </row>
    <row r="207" spans="13:23" ht="16.5" thickBot="1" x14ac:dyDescent="0.3">
      <c r="M207" s="267" t="s">
        <v>194</v>
      </c>
      <c r="N207" s="236" t="s">
        <v>371</v>
      </c>
      <c r="O207" s="236" t="s">
        <v>52</v>
      </c>
      <c r="P207" s="236" t="s">
        <v>319</v>
      </c>
      <c r="Q207" s="304">
        <v>2.7117099821639417</v>
      </c>
      <c r="R207" s="304">
        <v>0.66152017409851183</v>
      </c>
      <c r="S207" s="304">
        <v>4.0992098024211137</v>
      </c>
      <c r="T207" s="236">
        <v>0</v>
      </c>
      <c r="U207" s="236">
        <v>0</v>
      </c>
      <c r="V207" s="236">
        <v>0</v>
      </c>
      <c r="W207" s="236" t="s">
        <v>725</v>
      </c>
    </row>
    <row r="208" spans="13:23" ht="16.5" thickBot="1" x14ac:dyDescent="0.3">
      <c r="M208" s="267" t="s">
        <v>194</v>
      </c>
      <c r="N208" s="236" t="s">
        <v>371</v>
      </c>
      <c r="O208" s="236" t="s">
        <v>52</v>
      </c>
      <c r="P208" s="236" t="s">
        <v>318</v>
      </c>
      <c r="Q208" s="304">
        <v>3.2625820254233502</v>
      </c>
      <c r="R208" s="304">
        <v>0.73228826396971292</v>
      </c>
      <c r="S208" s="304">
        <v>4.4553247483948333</v>
      </c>
      <c r="T208" s="236">
        <v>0</v>
      </c>
      <c r="U208" s="236">
        <v>0</v>
      </c>
      <c r="V208" s="236">
        <v>0</v>
      </c>
      <c r="W208" s="236" t="s">
        <v>725</v>
      </c>
    </row>
    <row r="209" spans="13:23" ht="16.5" thickBot="1" x14ac:dyDescent="0.3">
      <c r="M209" s="267" t="s">
        <v>194</v>
      </c>
      <c r="N209" s="236" t="s">
        <v>371</v>
      </c>
      <c r="O209" s="236" t="s">
        <v>52</v>
      </c>
      <c r="P209" s="236" t="s">
        <v>316</v>
      </c>
      <c r="Q209" s="304">
        <v>3.0404732987746841</v>
      </c>
      <c r="R209" s="304">
        <v>0.73228826396971292</v>
      </c>
      <c r="S209" s="304">
        <v>4.1520169697823217</v>
      </c>
      <c r="T209" s="236">
        <v>0</v>
      </c>
      <c r="U209" s="236">
        <v>0</v>
      </c>
      <c r="V209" s="236">
        <v>0</v>
      </c>
      <c r="W209" s="236" t="s">
        <v>725</v>
      </c>
    </row>
    <row r="210" spans="13:23" ht="16.5" thickBot="1" x14ac:dyDescent="0.3">
      <c r="M210" s="267" t="s">
        <v>194</v>
      </c>
      <c r="N210" s="236" t="s">
        <v>344</v>
      </c>
      <c r="O210" s="236" t="s">
        <v>55</v>
      </c>
      <c r="P210" s="236" t="s">
        <v>322</v>
      </c>
      <c r="Q210" s="304">
        <v>1.5609086388465823</v>
      </c>
      <c r="R210" s="304">
        <v>0.58483737793659718</v>
      </c>
      <c r="S210" s="304">
        <v>2.6689618306438034</v>
      </c>
      <c r="T210" s="236">
        <v>0</v>
      </c>
      <c r="U210" s="236">
        <v>0</v>
      </c>
      <c r="V210" s="236">
        <v>0</v>
      </c>
      <c r="W210" s="236" t="s">
        <v>725</v>
      </c>
    </row>
    <row r="211" spans="13:23" ht="16.5" thickBot="1" x14ac:dyDescent="0.3">
      <c r="M211" s="267" t="s">
        <v>194</v>
      </c>
      <c r="N211" s="236" t="s">
        <v>344</v>
      </c>
      <c r="O211" s="236" t="s">
        <v>55</v>
      </c>
      <c r="P211" s="236" t="s">
        <v>321</v>
      </c>
      <c r="Q211" s="304">
        <v>1.9631754749921622</v>
      </c>
      <c r="R211" s="304">
        <v>0.58483737793659696</v>
      </c>
      <c r="S211" s="304">
        <v>3.35678865451208</v>
      </c>
      <c r="T211" s="236">
        <v>0</v>
      </c>
      <c r="U211" s="236">
        <v>0</v>
      </c>
      <c r="V211" s="236">
        <v>0</v>
      </c>
      <c r="W211" s="236" t="s">
        <v>725</v>
      </c>
    </row>
    <row r="212" spans="13:23" ht="16.5" thickBot="1" x14ac:dyDescent="0.3">
      <c r="M212" s="267" t="s">
        <v>194</v>
      </c>
      <c r="N212" s="236" t="s">
        <v>344</v>
      </c>
      <c r="O212" s="236" t="s">
        <v>55</v>
      </c>
      <c r="P212" s="236" t="s">
        <v>320</v>
      </c>
      <c r="Q212" s="304">
        <v>1.7804556797006841</v>
      </c>
      <c r="R212" s="304">
        <v>0.58483737793659718</v>
      </c>
      <c r="S212" s="304">
        <v>3.0443602732479675</v>
      </c>
      <c r="T212" s="236">
        <v>0</v>
      </c>
      <c r="U212" s="236">
        <v>0</v>
      </c>
      <c r="V212" s="236">
        <v>0</v>
      </c>
      <c r="W212" s="236" t="s">
        <v>725</v>
      </c>
    </row>
    <row r="213" spans="13:23" ht="16.5" thickBot="1" x14ac:dyDescent="0.3">
      <c r="M213" s="267" t="s">
        <v>194</v>
      </c>
      <c r="N213" s="236" t="s">
        <v>344</v>
      </c>
      <c r="O213" s="236" t="s">
        <v>55</v>
      </c>
      <c r="P213" s="236" t="s">
        <v>74</v>
      </c>
      <c r="Q213" s="304">
        <v>1.5609086388465823</v>
      </c>
      <c r="R213" s="304">
        <v>0.58483737793659718</v>
      </c>
      <c r="S213" s="304">
        <v>2.6689618306438034</v>
      </c>
      <c r="T213" s="236">
        <v>0</v>
      </c>
      <c r="U213" s="236">
        <v>0</v>
      </c>
      <c r="V213" s="236">
        <v>0</v>
      </c>
      <c r="W213" s="236" t="s">
        <v>725</v>
      </c>
    </row>
    <row r="214" spans="13:23" ht="16.5" thickBot="1" x14ac:dyDescent="0.3">
      <c r="M214" s="267" t="s">
        <v>194</v>
      </c>
      <c r="N214" s="236" t="s">
        <v>344</v>
      </c>
      <c r="O214" s="236" t="s">
        <v>55</v>
      </c>
      <c r="P214" s="236" t="s">
        <v>314</v>
      </c>
      <c r="Q214" s="304">
        <v>1.7648749219626505</v>
      </c>
      <c r="R214" s="304">
        <v>0.58483737793659707</v>
      </c>
      <c r="S214" s="304">
        <v>3.0177190934502525</v>
      </c>
      <c r="T214" s="236">
        <v>0</v>
      </c>
      <c r="U214" s="236">
        <v>0</v>
      </c>
      <c r="V214" s="236">
        <v>0</v>
      </c>
      <c r="W214" s="236" t="s">
        <v>725</v>
      </c>
    </row>
    <row r="215" spans="13:23" ht="16.5" thickBot="1" x14ac:dyDescent="0.3">
      <c r="M215" s="267" t="s">
        <v>194</v>
      </c>
      <c r="N215" s="236" t="s">
        <v>344</v>
      </c>
      <c r="O215" s="236" t="s">
        <v>52</v>
      </c>
      <c r="P215" s="236" t="s">
        <v>322</v>
      </c>
      <c r="Q215" s="304">
        <v>1.5609086388465823</v>
      </c>
      <c r="R215" s="304">
        <v>0.58483737793659718</v>
      </c>
      <c r="S215" s="304">
        <v>2.6689618306438034</v>
      </c>
      <c r="T215" s="236">
        <v>0</v>
      </c>
      <c r="U215" s="236">
        <v>0</v>
      </c>
      <c r="V215" s="236">
        <v>0</v>
      </c>
      <c r="W215" s="236" t="s">
        <v>725</v>
      </c>
    </row>
    <row r="216" spans="13:23" ht="16.5" thickBot="1" x14ac:dyDescent="0.3">
      <c r="M216" s="267" t="s">
        <v>194</v>
      </c>
      <c r="N216" s="236" t="s">
        <v>344</v>
      </c>
      <c r="O216" s="236" t="s">
        <v>52</v>
      </c>
      <c r="P216" s="236" t="s">
        <v>321</v>
      </c>
      <c r="Q216" s="304">
        <v>1.9631754749921622</v>
      </c>
      <c r="R216" s="304">
        <v>0.58483737793659696</v>
      </c>
      <c r="S216" s="304">
        <v>3.35678865451208</v>
      </c>
      <c r="T216" s="236">
        <v>0</v>
      </c>
      <c r="U216" s="236">
        <v>0</v>
      </c>
      <c r="V216" s="236">
        <v>0</v>
      </c>
      <c r="W216" s="236" t="s">
        <v>725</v>
      </c>
    </row>
    <row r="217" spans="13:23" ht="16.5" thickBot="1" x14ac:dyDescent="0.3">
      <c r="M217" s="267" t="s">
        <v>194</v>
      </c>
      <c r="N217" s="236" t="s">
        <v>344</v>
      </c>
      <c r="O217" s="236" t="s">
        <v>52</v>
      </c>
      <c r="P217" s="236" t="s">
        <v>320</v>
      </c>
      <c r="Q217" s="304">
        <v>1.7804556797006841</v>
      </c>
      <c r="R217" s="304">
        <v>0.58483737793659718</v>
      </c>
      <c r="S217" s="304">
        <v>3.0443602732479675</v>
      </c>
      <c r="T217" s="236">
        <v>0</v>
      </c>
      <c r="U217" s="236">
        <v>0</v>
      </c>
      <c r="V217" s="236">
        <v>0</v>
      </c>
      <c r="W217" s="236" t="s">
        <v>725</v>
      </c>
    </row>
    <row r="218" spans="13:23" ht="16.5" thickBot="1" x14ac:dyDescent="0.3">
      <c r="M218" s="267" t="s">
        <v>194</v>
      </c>
      <c r="N218" s="236" t="s">
        <v>344</v>
      </c>
      <c r="O218" s="236" t="s">
        <v>52</v>
      </c>
      <c r="P218" s="236" t="s">
        <v>74</v>
      </c>
      <c r="Q218" s="304">
        <v>1.5609086388465823</v>
      </c>
      <c r="R218" s="304">
        <v>0.58483737793659718</v>
      </c>
      <c r="S218" s="304">
        <v>2.6689618306438034</v>
      </c>
      <c r="T218" s="236">
        <v>0</v>
      </c>
      <c r="U218" s="236">
        <v>0</v>
      </c>
      <c r="V218" s="236">
        <v>0</v>
      </c>
      <c r="W218" s="236" t="s">
        <v>725</v>
      </c>
    </row>
    <row r="219" spans="13:23" ht="16.5" thickBot="1" x14ac:dyDescent="0.3">
      <c r="M219" s="267" t="s">
        <v>194</v>
      </c>
      <c r="N219" s="236" t="s">
        <v>344</v>
      </c>
      <c r="O219" s="236" t="s">
        <v>52</v>
      </c>
      <c r="P219" s="236" t="s">
        <v>314</v>
      </c>
      <c r="Q219" s="304">
        <v>1.7648749219626505</v>
      </c>
      <c r="R219" s="304">
        <v>0.58483737793659707</v>
      </c>
      <c r="S219" s="304">
        <v>3.0177190934502525</v>
      </c>
      <c r="T219" s="236">
        <v>0</v>
      </c>
      <c r="U219" s="236">
        <v>0</v>
      </c>
      <c r="V219" s="236">
        <v>0</v>
      </c>
      <c r="W219" s="236" t="s">
        <v>725</v>
      </c>
    </row>
    <row r="220" spans="13:23" ht="16.5" thickBot="1" x14ac:dyDescent="0.3">
      <c r="M220" s="267" t="s">
        <v>194</v>
      </c>
      <c r="N220" s="236" t="s">
        <v>340</v>
      </c>
      <c r="O220" s="236" t="s">
        <v>55</v>
      </c>
      <c r="P220" s="236" t="s">
        <v>323</v>
      </c>
      <c r="Q220" s="304">
        <v>1.1036991401760869</v>
      </c>
      <c r="R220" s="304">
        <v>0.58613496334936122</v>
      </c>
      <c r="S220" s="304">
        <v>1.8830119497891744</v>
      </c>
      <c r="T220" s="236">
        <v>0</v>
      </c>
      <c r="U220" s="236">
        <v>0</v>
      </c>
      <c r="V220" s="236">
        <v>0</v>
      </c>
      <c r="W220" s="236" t="s">
        <v>725</v>
      </c>
    </row>
    <row r="221" spans="13:23" ht="16.5" thickBot="1" x14ac:dyDescent="0.3">
      <c r="M221" s="267" t="s">
        <v>194</v>
      </c>
      <c r="N221" s="236" t="s">
        <v>340</v>
      </c>
      <c r="O221" s="236" t="s">
        <v>55</v>
      </c>
      <c r="P221" s="236" t="s">
        <v>322</v>
      </c>
      <c r="Q221" s="304">
        <v>1.1365120665782615</v>
      </c>
      <c r="R221" s="304">
        <v>0.59614079240010298</v>
      </c>
      <c r="S221" s="304">
        <v>1.9064490822756608</v>
      </c>
      <c r="T221" s="236">
        <v>0</v>
      </c>
      <c r="U221" s="236">
        <v>0</v>
      </c>
      <c r="V221" s="236">
        <v>0</v>
      </c>
      <c r="W221" s="236" t="s">
        <v>725</v>
      </c>
    </row>
    <row r="222" spans="13:23" ht="16.5" thickBot="1" x14ac:dyDescent="0.3">
      <c r="M222" s="267" t="s">
        <v>194</v>
      </c>
      <c r="N222" s="236" t="s">
        <v>340</v>
      </c>
      <c r="O222" s="236" t="s">
        <v>55</v>
      </c>
      <c r="P222" s="236" t="s">
        <v>321</v>
      </c>
      <c r="Q222" s="304">
        <v>1.1192416860169914</v>
      </c>
      <c r="R222" s="304">
        <v>0.59448052575018717</v>
      </c>
      <c r="S222" s="304">
        <v>1.8827222045744849</v>
      </c>
      <c r="T222" s="236">
        <v>0</v>
      </c>
      <c r="U222" s="236">
        <v>0</v>
      </c>
      <c r="V222" s="236">
        <v>0</v>
      </c>
      <c r="W222" s="236" t="s">
        <v>725</v>
      </c>
    </row>
    <row r="223" spans="13:23" ht="16.5" thickBot="1" x14ac:dyDescent="0.3">
      <c r="M223" s="267" t="s">
        <v>194</v>
      </c>
      <c r="N223" s="236" t="s">
        <v>340</v>
      </c>
      <c r="O223" s="236" t="s">
        <v>55</v>
      </c>
      <c r="P223" s="236" t="s">
        <v>320</v>
      </c>
      <c r="Q223" s="304">
        <v>1.129310725136305</v>
      </c>
      <c r="R223" s="304">
        <v>0.59448052575018728</v>
      </c>
      <c r="S223" s="304">
        <v>1.8996597469886916</v>
      </c>
      <c r="T223" s="236">
        <v>0</v>
      </c>
      <c r="U223" s="236">
        <v>0</v>
      </c>
      <c r="V223" s="236">
        <v>0</v>
      </c>
      <c r="W223" s="236" t="s">
        <v>725</v>
      </c>
    </row>
    <row r="224" spans="13:23" ht="16.5" thickBot="1" x14ac:dyDescent="0.3">
      <c r="M224" s="267" t="s">
        <v>194</v>
      </c>
      <c r="N224" s="236" t="s">
        <v>340</v>
      </c>
      <c r="O224" s="236" t="s">
        <v>55</v>
      </c>
      <c r="P224" s="236" t="s">
        <v>319</v>
      </c>
      <c r="Q224" s="304">
        <v>1.1475719850890549</v>
      </c>
      <c r="R224" s="304">
        <v>0.59614079240010309</v>
      </c>
      <c r="S224" s="304">
        <v>1.9250016098862364</v>
      </c>
      <c r="T224" s="236">
        <v>0</v>
      </c>
      <c r="U224" s="236">
        <v>0</v>
      </c>
      <c r="V224" s="236">
        <v>0</v>
      </c>
      <c r="W224" s="236" t="s">
        <v>725</v>
      </c>
    </row>
    <row r="225" spans="13:23" ht="16.5" thickBot="1" x14ac:dyDescent="0.3">
      <c r="M225" s="267" t="s">
        <v>194</v>
      </c>
      <c r="N225" s="236" t="s">
        <v>340</v>
      </c>
      <c r="O225" s="236" t="s">
        <v>55</v>
      </c>
      <c r="P225" s="236" t="s">
        <v>318</v>
      </c>
      <c r="Q225" s="304">
        <v>1.1011515869284481</v>
      </c>
      <c r="R225" s="304">
        <v>0.58613496334936122</v>
      </c>
      <c r="S225" s="304">
        <v>1.878665590320902</v>
      </c>
      <c r="T225" s="236">
        <v>0</v>
      </c>
      <c r="U225" s="236">
        <v>0</v>
      </c>
      <c r="V225" s="236">
        <v>0</v>
      </c>
      <c r="W225" s="236" t="s">
        <v>725</v>
      </c>
    </row>
    <row r="226" spans="13:23" ht="16.5" thickBot="1" x14ac:dyDescent="0.3">
      <c r="M226" s="267" t="s">
        <v>194</v>
      </c>
      <c r="N226" s="236" t="s">
        <v>340</v>
      </c>
      <c r="O226" s="236" t="s">
        <v>55</v>
      </c>
      <c r="P226" s="236" t="s">
        <v>317</v>
      </c>
      <c r="Q226" s="304">
        <v>1.1301101617774445</v>
      </c>
      <c r="R226" s="304">
        <v>0.59448052575018739</v>
      </c>
      <c r="S226" s="304">
        <v>1.9010045120508108</v>
      </c>
      <c r="T226" s="236">
        <v>0</v>
      </c>
      <c r="U226" s="236">
        <v>0</v>
      </c>
      <c r="V226" s="236">
        <v>0</v>
      </c>
      <c r="W226" s="236" t="s">
        <v>725</v>
      </c>
    </row>
    <row r="227" spans="13:23" ht="16.5" thickBot="1" x14ac:dyDescent="0.3">
      <c r="M227" s="267" t="s">
        <v>194</v>
      </c>
      <c r="N227" s="236" t="s">
        <v>340</v>
      </c>
      <c r="O227" s="236" t="s">
        <v>55</v>
      </c>
      <c r="P227" s="236" t="s">
        <v>74</v>
      </c>
      <c r="Q227" s="304">
        <v>1.1300636898357075</v>
      </c>
      <c r="R227" s="304">
        <v>0.58613496334936133</v>
      </c>
      <c r="S227" s="304">
        <v>1.9279922893153563</v>
      </c>
      <c r="T227" s="236">
        <v>0</v>
      </c>
      <c r="U227" s="236">
        <v>0</v>
      </c>
      <c r="V227" s="236">
        <v>0</v>
      </c>
      <c r="W227" s="236" t="s">
        <v>725</v>
      </c>
    </row>
    <row r="228" spans="13:23" ht="16.5" thickBot="1" x14ac:dyDescent="0.3">
      <c r="M228" s="267" t="s">
        <v>194</v>
      </c>
      <c r="N228" s="236" t="s">
        <v>340</v>
      </c>
      <c r="O228" s="236" t="s">
        <v>55</v>
      </c>
      <c r="P228" s="236" t="s">
        <v>316</v>
      </c>
      <c r="Q228" s="304">
        <v>1.1320174567169237</v>
      </c>
      <c r="R228" s="304">
        <v>0.59448052575018728</v>
      </c>
      <c r="S228" s="304">
        <v>1.9042128508556395</v>
      </c>
      <c r="T228" s="236">
        <v>0</v>
      </c>
      <c r="U228" s="236">
        <v>0</v>
      </c>
      <c r="V228" s="236">
        <v>0</v>
      </c>
      <c r="W228" s="236" t="s">
        <v>725</v>
      </c>
    </row>
    <row r="229" spans="13:23" ht="16.5" thickBot="1" x14ac:dyDescent="0.3">
      <c r="M229" s="267" t="s">
        <v>194</v>
      </c>
      <c r="N229" s="236" t="s">
        <v>340</v>
      </c>
      <c r="O229" s="236" t="s">
        <v>55</v>
      </c>
      <c r="P229" s="236" t="s">
        <v>315</v>
      </c>
      <c r="Q229" s="304">
        <v>1.1173804025897054</v>
      </c>
      <c r="R229" s="304">
        <v>0.58613496334936122</v>
      </c>
      <c r="S229" s="304">
        <v>1.9063534381307661</v>
      </c>
      <c r="T229" s="236">
        <v>0</v>
      </c>
      <c r="U229" s="236">
        <v>0</v>
      </c>
      <c r="V229" s="236">
        <v>0</v>
      </c>
      <c r="W229" s="236" t="s">
        <v>725</v>
      </c>
    </row>
    <row r="230" spans="13:23" ht="16.5" thickBot="1" x14ac:dyDescent="0.3">
      <c r="M230" s="267" t="s">
        <v>194</v>
      </c>
      <c r="N230" s="236" t="s">
        <v>340</v>
      </c>
      <c r="O230" s="236" t="s">
        <v>55</v>
      </c>
      <c r="P230" s="236" t="s">
        <v>314</v>
      </c>
      <c r="Q230" s="304">
        <v>1.1110347693525768</v>
      </c>
      <c r="R230" s="304">
        <v>0.59448052575018717</v>
      </c>
      <c r="S230" s="304">
        <v>1.8689170144817429</v>
      </c>
      <c r="T230" s="236">
        <v>0</v>
      </c>
      <c r="U230" s="236">
        <v>0</v>
      </c>
      <c r="V230" s="236">
        <v>0</v>
      </c>
      <c r="W230" s="236" t="s">
        <v>725</v>
      </c>
    </row>
    <row r="231" spans="13:23" ht="16.5" thickBot="1" x14ac:dyDescent="0.3">
      <c r="M231" s="267" t="s">
        <v>194</v>
      </c>
      <c r="N231" s="236" t="s">
        <v>340</v>
      </c>
      <c r="O231" s="236" t="s">
        <v>55</v>
      </c>
      <c r="P231" s="236" t="s">
        <v>313</v>
      </c>
      <c r="Q231" s="304">
        <v>1.1376417719393808</v>
      </c>
      <c r="R231" s="304">
        <v>0.59448052575018717</v>
      </c>
      <c r="S231" s="304">
        <v>1.9136737414632166</v>
      </c>
      <c r="T231" s="236">
        <v>0</v>
      </c>
      <c r="U231" s="236">
        <v>0</v>
      </c>
      <c r="V231" s="236">
        <v>0</v>
      </c>
      <c r="W231" s="236" t="s">
        <v>725</v>
      </c>
    </row>
    <row r="232" spans="13:23" ht="16.5" thickBot="1" x14ac:dyDescent="0.3">
      <c r="M232" s="267" t="s">
        <v>194</v>
      </c>
      <c r="N232" s="236" t="s">
        <v>340</v>
      </c>
      <c r="O232" s="236" t="s">
        <v>52</v>
      </c>
      <c r="P232" s="236" t="s">
        <v>323</v>
      </c>
      <c r="Q232" s="304">
        <v>1.1036991401760869</v>
      </c>
      <c r="R232" s="304">
        <v>0.58613496334936122</v>
      </c>
      <c r="S232" s="304">
        <v>1.8830119497891744</v>
      </c>
      <c r="T232" s="236">
        <v>0</v>
      </c>
      <c r="U232" s="236">
        <v>0</v>
      </c>
      <c r="V232" s="236">
        <v>0</v>
      </c>
      <c r="W232" s="236" t="s">
        <v>725</v>
      </c>
    </row>
    <row r="233" spans="13:23" ht="16.5" thickBot="1" x14ac:dyDescent="0.3">
      <c r="M233" s="267" t="s">
        <v>194</v>
      </c>
      <c r="N233" s="236" t="s">
        <v>340</v>
      </c>
      <c r="O233" s="236" t="s">
        <v>52</v>
      </c>
      <c r="P233" s="236" t="s">
        <v>322</v>
      </c>
      <c r="Q233" s="304">
        <v>1.1365120665782615</v>
      </c>
      <c r="R233" s="304">
        <v>0.59614079240010298</v>
      </c>
      <c r="S233" s="304">
        <v>1.9064490822756608</v>
      </c>
      <c r="T233" s="236">
        <v>0</v>
      </c>
      <c r="U233" s="236">
        <v>0</v>
      </c>
      <c r="V233" s="236">
        <v>0</v>
      </c>
      <c r="W233" s="236" t="s">
        <v>725</v>
      </c>
    </row>
    <row r="234" spans="13:23" ht="16.5" thickBot="1" x14ac:dyDescent="0.3">
      <c r="M234" s="267" t="s">
        <v>194</v>
      </c>
      <c r="N234" s="236" t="s">
        <v>340</v>
      </c>
      <c r="O234" s="236" t="s">
        <v>52</v>
      </c>
      <c r="P234" s="236" t="s">
        <v>321</v>
      </c>
      <c r="Q234" s="304">
        <v>1.1192416860169914</v>
      </c>
      <c r="R234" s="304">
        <v>0.59448052575018717</v>
      </c>
      <c r="S234" s="304">
        <v>1.8827222045744849</v>
      </c>
      <c r="T234" s="236">
        <v>0</v>
      </c>
      <c r="U234" s="236">
        <v>0</v>
      </c>
      <c r="V234" s="236">
        <v>0</v>
      </c>
      <c r="W234" s="236" t="s">
        <v>725</v>
      </c>
    </row>
    <row r="235" spans="13:23" ht="16.5" thickBot="1" x14ac:dyDescent="0.3">
      <c r="M235" s="267" t="s">
        <v>194</v>
      </c>
      <c r="N235" s="236" t="s">
        <v>340</v>
      </c>
      <c r="O235" s="236" t="s">
        <v>52</v>
      </c>
      <c r="P235" s="236" t="s">
        <v>320</v>
      </c>
      <c r="Q235" s="304">
        <v>1.129310725136305</v>
      </c>
      <c r="R235" s="304">
        <v>0.59448052575018728</v>
      </c>
      <c r="S235" s="304">
        <v>1.8996597469886916</v>
      </c>
      <c r="T235" s="236">
        <v>0</v>
      </c>
      <c r="U235" s="236">
        <v>0</v>
      </c>
      <c r="V235" s="236">
        <v>0</v>
      </c>
      <c r="W235" s="236" t="s">
        <v>725</v>
      </c>
    </row>
    <row r="236" spans="13:23" ht="16.5" thickBot="1" x14ac:dyDescent="0.3">
      <c r="M236" s="267" t="s">
        <v>194</v>
      </c>
      <c r="N236" s="236" t="s">
        <v>340</v>
      </c>
      <c r="O236" s="236" t="s">
        <v>52</v>
      </c>
      <c r="P236" s="236" t="s">
        <v>319</v>
      </c>
      <c r="Q236" s="304">
        <v>1.1475719850890549</v>
      </c>
      <c r="R236" s="304">
        <v>0.59614079240010309</v>
      </c>
      <c r="S236" s="304">
        <v>1.9250016098862364</v>
      </c>
      <c r="T236" s="236">
        <v>0</v>
      </c>
      <c r="U236" s="236">
        <v>0</v>
      </c>
      <c r="V236" s="236">
        <v>0</v>
      </c>
      <c r="W236" s="236" t="s">
        <v>725</v>
      </c>
    </row>
    <row r="237" spans="13:23" ht="16.5" thickBot="1" x14ac:dyDescent="0.3">
      <c r="M237" s="267" t="s">
        <v>194</v>
      </c>
      <c r="N237" s="236" t="s">
        <v>340</v>
      </c>
      <c r="O237" s="236" t="s">
        <v>52</v>
      </c>
      <c r="P237" s="236" t="s">
        <v>318</v>
      </c>
      <c r="Q237" s="304">
        <v>1.1011515869284481</v>
      </c>
      <c r="R237" s="304">
        <v>0.58613496334936122</v>
      </c>
      <c r="S237" s="304">
        <v>1.878665590320902</v>
      </c>
      <c r="T237" s="236">
        <v>0</v>
      </c>
      <c r="U237" s="236">
        <v>0</v>
      </c>
      <c r="V237" s="236">
        <v>0</v>
      </c>
      <c r="W237" s="236" t="s">
        <v>725</v>
      </c>
    </row>
    <row r="238" spans="13:23" ht="16.5" thickBot="1" x14ac:dyDescent="0.3">
      <c r="M238" s="267" t="s">
        <v>194</v>
      </c>
      <c r="N238" s="236" t="s">
        <v>340</v>
      </c>
      <c r="O238" s="236" t="s">
        <v>52</v>
      </c>
      <c r="P238" s="236" t="s">
        <v>317</v>
      </c>
      <c r="Q238" s="304">
        <v>1.1301101617774445</v>
      </c>
      <c r="R238" s="304">
        <v>0.59448052575018739</v>
      </c>
      <c r="S238" s="304">
        <v>1.9010045120508108</v>
      </c>
      <c r="T238" s="236">
        <v>0</v>
      </c>
      <c r="U238" s="236">
        <v>0</v>
      </c>
      <c r="V238" s="236">
        <v>0</v>
      </c>
      <c r="W238" s="236" t="s">
        <v>725</v>
      </c>
    </row>
    <row r="239" spans="13:23" ht="16.5" thickBot="1" x14ac:dyDescent="0.3">
      <c r="M239" s="267" t="s">
        <v>194</v>
      </c>
      <c r="N239" s="236" t="s">
        <v>340</v>
      </c>
      <c r="O239" s="236" t="s">
        <v>52</v>
      </c>
      <c r="P239" s="236" t="s">
        <v>74</v>
      </c>
      <c r="Q239" s="304">
        <v>1.1300636898357075</v>
      </c>
      <c r="R239" s="304">
        <v>0.58613496334936133</v>
      </c>
      <c r="S239" s="304">
        <v>1.9279922893153563</v>
      </c>
      <c r="T239" s="236">
        <v>0</v>
      </c>
      <c r="U239" s="236">
        <v>0</v>
      </c>
      <c r="V239" s="236">
        <v>0</v>
      </c>
      <c r="W239" s="236" t="s">
        <v>725</v>
      </c>
    </row>
    <row r="240" spans="13:23" ht="16.5" thickBot="1" x14ac:dyDescent="0.3">
      <c r="M240" s="267" t="s">
        <v>194</v>
      </c>
      <c r="N240" s="236" t="s">
        <v>340</v>
      </c>
      <c r="O240" s="236" t="s">
        <v>52</v>
      </c>
      <c r="P240" s="236" t="s">
        <v>316</v>
      </c>
      <c r="Q240" s="304">
        <v>1.1320174567169237</v>
      </c>
      <c r="R240" s="304">
        <v>0.59448052575018728</v>
      </c>
      <c r="S240" s="304">
        <v>1.9042128508556395</v>
      </c>
      <c r="T240" s="236">
        <v>0</v>
      </c>
      <c r="U240" s="236">
        <v>0</v>
      </c>
      <c r="V240" s="236">
        <v>0</v>
      </c>
      <c r="W240" s="236" t="s">
        <v>725</v>
      </c>
    </row>
    <row r="241" spans="13:23" ht="16.5" thickBot="1" x14ac:dyDescent="0.3">
      <c r="M241" s="267" t="s">
        <v>194</v>
      </c>
      <c r="N241" s="236" t="s">
        <v>340</v>
      </c>
      <c r="O241" s="236" t="s">
        <v>52</v>
      </c>
      <c r="P241" s="236" t="s">
        <v>315</v>
      </c>
      <c r="Q241" s="304">
        <v>1.1173804025897054</v>
      </c>
      <c r="R241" s="304">
        <v>0.58613496334936122</v>
      </c>
      <c r="S241" s="304">
        <v>1.9063534381307661</v>
      </c>
      <c r="T241" s="236">
        <v>0</v>
      </c>
      <c r="U241" s="236">
        <v>0</v>
      </c>
      <c r="V241" s="236">
        <v>0</v>
      </c>
      <c r="W241" s="236" t="s">
        <v>725</v>
      </c>
    </row>
    <row r="242" spans="13:23" ht="16.5" thickBot="1" x14ac:dyDescent="0.3">
      <c r="M242" s="267" t="s">
        <v>194</v>
      </c>
      <c r="N242" s="236" t="s">
        <v>340</v>
      </c>
      <c r="O242" s="236" t="s">
        <v>52</v>
      </c>
      <c r="P242" s="236" t="s">
        <v>314</v>
      </c>
      <c r="Q242" s="304">
        <v>1.1110347693525768</v>
      </c>
      <c r="R242" s="304">
        <v>0.59448052575018717</v>
      </c>
      <c r="S242" s="304">
        <v>1.8689170144817429</v>
      </c>
      <c r="T242" s="236">
        <v>0</v>
      </c>
      <c r="U242" s="236">
        <v>0</v>
      </c>
      <c r="V242" s="236">
        <v>0</v>
      </c>
      <c r="W242" s="236" t="s">
        <v>725</v>
      </c>
    </row>
    <row r="243" spans="13:23" ht="16.5" thickBot="1" x14ac:dyDescent="0.3">
      <c r="M243" s="267" t="s">
        <v>194</v>
      </c>
      <c r="N243" s="236" t="s">
        <v>340</v>
      </c>
      <c r="O243" s="236" t="s">
        <v>52</v>
      </c>
      <c r="P243" s="236" t="s">
        <v>313</v>
      </c>
      <c r="Q243" s="304">
        <v>1.1376417719393808</v>
      </c>
      <c r="R243" s="304">
        <v>0.59448052575018717</v>
      </c>
      <c r="S243" s="304">
        <v>1.9136737414632166</v>
      </c>
      <c r="T243" s="236">
        <v>0</v>
      </c>
      <c r="U243" s="236">
        <v>0</v>
      </c>
      <c r="V243" s="236">
        <v>0</v>
      </c>
      <c r="W243" s="236" t="s">
        <v>725</v>
      </c>
    </row>
    <row r="244" spans="13:23" ht="16.5" thickBot="1" x14ac:dyDescent="0.3">
      <c r="M244" s="267" t="s">
        <v>194</v>
      </c>
      <c r="N244" s="236" t="s">
        <v>330</v>
      </c>
      <c r="O244" s="236" t="s">
        <v>55</v>
      </c>
      <c r="P244" s="236" t="s">
        <v>317</v>
      </c>
      <c r="Q244" s="304">
        <v>2.5963085361656217</v>
      </c>
      <c r="R244" s="304">
        <v>0.61568491824262472</v>
      </c>
      <c r="S244" s="304">
        <v>4.2169435359507812</v>
      </c>
      <c r="T244" s="236">
        <v>0</v>
      </c>
      <c r="U244" s="236">
        <v>0</v>
      </c>
      <c r="V244" s="236">
        <v>0</v>
      </c>
      <c r="W244" s="236" t="s">
        <v>725</v>
      </c>
    </row>
    <row r="245" spans="13:23" ht="16.5" thickBot="1" x14ac:dyDescent="0.3">
      <c r="M245" s="267" t="s">
        <v>194</v>
      </c>
      <c r="N245" s="236" t="s">
        <v>330</v>
      </c>
      <c r="O245" s="236" t="s">
        <v>55</v>
      </c>
      <c r="P245" s="236" t="s">
        <v>74</v>
      </c>
      <c r="Q245" s="304">
        <v>2.3552682352928298</v>
      </c>
      <c r="R245" s="304">
        <v>0.61568491824262472</v>
      </c>
      <c r="S245" s="304">
        <v>3.8254440956838294</v>
      </c>
      <c r="T245" s="236">
        <v>0</v>
      </c>
      <c r="U245" s="236">
        <v>0</v>
      </c>
      <c r="V245" s="236">
        <v>0</v>
      </c>
      <c r="W245" s="236" t="s">
        <v>725</v>
      </c>
    </row>
    <row r="246" spans="13:23" ht="16.5" thickBot="1" x14ac:dyDescent="0.3">
      <c r="M246" s="267" t="s">
        <v>194</v>
      </c>
      <c r="N246" s="236" t="s">
        <v>330</v>
      </c>
      <c r="O246" s="236" t="s">
        <v>55</v>
      </c>
      <c r="P246" s="236" t="s">
        <v>316</v>
      </c>
      <c r="Q246" s="304">
        <v>2.4676449000356637</v>
      </c>
      <c r="R246" s="304">
        <v>0.61568491824262472</v>
      </c>
      <c r="S246" s="304">
        <v>4.0079671060957054</v>
      </c>
      <c r="T246" s="236">
        <v>0</v>
      </c>
      <c r="U246" s="236">
        <v>0</v>
      </c>
      <c r="V246" s="236">
        <v>0</v>
      </c>
      <c r="W246" s="236" t="s">
        <v>725</v>
      </c>
    </row>
    <row r="247" spans="13:23" ht="16.5" thickBot="1" x14ac:dyDescent="0.3">
      <c r="M247" s="267" t="s">
        <v>194</v>
      </c>
      <c r="N247" s="236" t="s">
        <v>330</v>
      </c>
      <c r="O247" s="236" t="s">
        <v>52</v>
      </c>
      <c r="P247" s="236" t="s">
        <v>317</v>
      </c>
      <c r="Q247" s="304">
        <v>2.5963085361656217</v>
      </c>
      <c r="R247" s="304">
        <v>0.61568491824262472</v>
      </c>
      <c r="S247" s="304">
        <v>4.2169435359507812</v>
      </c>
      <c r="T247" s="236">
        <v>0</v>
      </c>
      <c r="U247" s="236">
        <v>0</v>
      </c>
      <c r="V247" s="236">
        <v>0</v>
      </c>
      <c r="W247" s="236" t="s">
        <v>725</v>
      </c>
    </row>
    <row r="248" spans="13:23" ht="16.5" thickBot="1" x14ac:dyDescent="0.3">
      <c r="M248" s="267" t="s">
        <v>194</v>
      </c>
      <c r="N248" s="236" t="s">
        <v>330</v>
      </c>
      <c r="O248" s="236" t="s">
        <v>52</v>
      </c>
      <c r="P248" s="236" t="s">
        <v>74</v>
      </c>
      <c r="Q248" s="304">
        <v>2.3552682352928298</v>
      </c>
      <c r="R248" s="304">
        <v>0.61568491824262472</v>
      </c>
      <c r="S248" s="304">
        <v>3.8254440956838294</v>
      </c>
      <c r="T248" s="236">
        <v>0</v>
      </c>
      <c r="U248" s="236">
        <v>0</v>
      </c>
      <c r="V248" s="236">
        <v>0</v>
      </c>
      <c r="W248" s="236" t="s">
        <v>725</v>
      </c>
    </row>
    <row r="249" spans="13:23" ht="16.5" thickBot="1" x14ac:dyDescent="0.3">
      <c r="M249" s="267" t="s">
        <v>194</v>
      </c>
      <c r="N249" s="236" t="s">
        <v>330</v>
      </c>
      <c r="O249" s="236" t="s">
        <v>52</v>
      </c>
      <c r="P249" s="236" t="s">
        <v>316</v>
      </c>
      <c r="Q249" s="304">
        <v>2.4676449000356637</v>
      </c>
      <c r="R249" s="304">
        <v>0.61568491824262472</v>
      </c>
      <c r="S249" s="304">
        <v>4.0079671060957054</v>
      </c>
      <c r="T249" s="236">
        <v>0</v>
      </c>
      <c r="U249" s="236">
        <v>0</v>
      </c>
      <c r="V249" s="236">
        <v>0</v>
      </c>
      <c r="W249" s="236" t="s">
        <v>725</v>
      </c>
    </row>
    <row r="250" spans="13:23" ht="16.5" thickBot="1" x14ac:dyDescent="0.3">
      <c r="M250" s="267" t="s">
        <v>194</v>
      </c>
      <c r="N250" s="236" t="s">
        <v>329</v>
      </c>
      <c r="O250" s="236" t="s">
        <v>55</v>
      </c>
      <c r="P250" s="236" t="s">
        <v>322</v>
      </c>
      <c r="Q250" s="304">
        <v>1.4560159557698742</v>
      </c>
      <c r="R250" s="304">
        <v>0.61375031515054657</v>
      </c>
      <c r="S250" s="304">
        <v>2.3723262046924223</v>
      </c>
      <c r="T250" s="236">
        <v>0</v>
      </c>
      <c r="U250" s="236">
        <v>0</v>
      </c>
      <c r="V250" s="236">
        <v>0</v>
      </c>
      <c r="W250" s="236" t="s">
        <v>725</v>
      </c>
    </row>
    <row r="251" spans="13:23" ht="16.5" thickBot="1" x14ac:dyDescent="0.3">
      <c r="M251" s="267" t="s">
        <v>194</v>
      </c>
      <c r="N251" s="236" t="s">
        <v>329</v>
      </c>
      <c r="O251" s="236" t="s">
        <v>55</v>
      </c>
      <c r="P251" s="236" t="s">
        <v>313</v>
      </c>
      <c r="Q251" s="304">
        <v>1.3621801946102394</v>
      </c>
      <c r="R251" s="304">
        <v>0.59168457130333851</v>
      </c>
      <c r="S251" s="304">
        <v>2.3022067173556424</v>
      </c>
      <c r="T251" s="236">
        <v>0</v>
      </c>
      <c r="U251" s="236">
        <v>0</v>
      </c>
      <c r="V251" s="236">
        <v>0</v>
      </c>
      <c r="W251" s="236" t="s">
        <v>725</v>
      </c>
    </row>
    <row r="252" spans="13:23" ht="16.5" thickBot="1" x14ac:dyDescent="0.3">
      <c r="M252" s="267" t="s">
        <v>194</v>
      </c>
      <c r="N252" s="236" t="s">
        <v>329</v>
      </c>
      <c r="O252" s="236" t="s">
        <v>52</v>
      </c>
      <c r="P252" s="236" t="s">
        <v>322</v>
      </c>
      <c r="Q252" s="304">
        <v>1.4560159557698742</v>
      </c>
      <c r="R252" s="304">
        <v>0.61375031515054657</v>
      </c>
      <c r="S252" s="304">
        <v>2.3723262046924223</v>
      </c>
      <c r="T252" s="236">
        <v>0</v>
      </c>
      <c r="U252" s="236">
        <v>0</v>
      </c>
      <c r="V252" s="236">
        <v>0</v>
      </c>
      <c r="W252" s="236" t="s">
        <v>725</v>
      </c>
    </row>
    <row r="253" spans="13:23" ht="16.5" thickBot="1" x14ac:dyDescent="0.3">
      <c r="M253" s="267" t="s">
        <v>194</v>
      </c>
      <c r="N253" s="236" t="s">
        <v>329</v>
      </c>
      <c r="O253" s="236" t="s">
        <v>52</v>
      </c>
      <c r="P253" s="236" t="s">
        <v>313</v>
      </c>
      <c r="Q253" s="304">
        <v>1.3621801946102394</v>
      </c>
      <c r="R253" s="304">
        <v>0.59168457130333851</v>
      </c>
      <c r="S253" s="304">
        <v>2.3022067173556424</v>
      </c>
      <c r="T253" s="236">
        <v>0</v>
      </c>
      <c r="U253" s="236">
        <v>0</v>
      </c>
      <c r="V253" s="236">
        <v>0</v>
      </c>
      <c r="W253" s="236" t="s">
        <v>725</v>
      </c>
    </row>
    <row r="254" spans="13:23" ht="16.5" thickBot="1" x14ac:dyDescent="0.3">
      <c r="M254" s="267" t="s">
        <v>244</v>
      </c>
      <c r="N254" s="236" t="s">
        <v>355</v>
      </c>
      <c r="O254" s="236" t="s">
        <v>55</v>
      </c>
      <c r="P254" s="236" t="s">
        <v>305</v>
      </c>
      <c r="Q254" s="304">
        <v>4.4264303679308217</v>
      </c>
      <c r="R254" s="304">
        <v>0.75751165195191972</v>
      </c>
      <c r="S254" s="304">
        <v>5.8433825493311007</v>
      </c>
      <c r="T254" s="236">
        <v>0</v>
      </c>
      <c r="U254" s="236">
        <v>0</v>
      </c>
      <c r="V254" s="236">
        <v>0</v>
      </c>
      <c r="W254" s="236" t="s">
        <v>725</v>
      </c>
    </row>
    <row r="255" spans="13:23" ht="16.5" thickBot="1" x14ac:dyDescent="0.3">
      <c r="M255" s="267" t="s">
        <v>244</v>
      </c>
      <c r="N255" s="236" t="s">
        <v>355</v>
      </c>
      <c r="O255" s="236" t="s">
        <v>52</v>
      </c>
      <c r="P255" s="236" t="s">
        <v>305</v>
      </c>
      <c r="Q255" s="304">
        <v>4.4264303679308217</v>
      </c>
      <c r="R255" s="304">
        <v>0.75751165195191972</v>
      </c>
      <c r="S255" s="304">
        <v>5.8433825493311007</v>
      </c>
      <c r="T255" s="236">
        <v>0</v>
      </c>
      <c r="U255" s="236">
        <v>0</v>
      </c>
      <c r="V255" s="236">
        <v>0</v>
      </c>
      <c r="W255" s="236" t="s">
        <v>725</v>
      </c>
    </row>
    <row r="256" spans="13:23" ht="16.5" thickBot="1" x14ac:dyDescent="0.3">
      <c r="M256" s="267" t="s">
        <v>244</v>
      </c>
      <c r="N256" s="236" t="s">
        <v>370</v>
      </c>
      <c r="O256" s="236" t="s">
        <v>55</v>
      </c>
      <c r="P256" s="236" t="s">
        <v>305</v>
      </c>
      <c r="Q256" s="304">
        <v>4.0615983248819338</v>
      </c>
      <c r="R256" s="304">
        <v>1.0173985996884725</v>
      </c>
      <c r="S256" s="304">
        <v>3.992140667507893</v>
      </c>
      <c r="T256" s="236">
        <v>0</v>
      </c>
      <c r="U256" s="236">
        <v>0</v>
      </c>
      <c r="V256" s="236">
        <v>0</v>
      </c>
      <c r="W256" s="236" t="s">
        <v>725</v>
      </c>
    </row>
    <row r="257" spans="13:23" ht="16.5" thickBot="1" x14ac:dyDescent="0.3">
      <c r="M257" s="267" t="s">
        <v>244</v>
      </c>
      <c r="N257" s="236" t="s">
        <v>370</v>
      </c>
      <c r="O257" s="236" t="s">
        <v>52</v>
      </c>
      <c r="P257" s="236" t="s">
        <v>305</v>
      </c>
      <c r="Q257" s="304">
        <v>4.0615983248819338</v>
      </c>
      <c r="R257" s="304">
        <v>1.0173985996884725</v>
      </c>
      <c r="S257" s="304">
        <v>3.992140667507893</v>
      </c>
      <c r="T257" s="236">
        <v>0</v>
      </c>
      <c r="U257" s="236">
        <v>0</v>
      </c>
      <c r="V257" s="236">
        <v>0</v>
      </c>
      <c r="W257" s="236" t="s">
        <v>725</v>
      </c>
    </row>
    <row r="258" spans="13:23" ht="16.5" thickBot="1" x14ac:dyDescent="0.3">
      <c r="M258" s="267" t="s">
        <v>244</v>
      </c>
      <c r="N258" s="236" t="s">
        <v>369</v>
      </c>
      <c r="O258" s="236" t="s">
        <v>55</v>
      </c>
      <c r="P258" s="236" t="s">
        <v>305</v>
      </c>
      <c r="Q258" s="304">
        <v>4.6231842295446439</v>
      </c>
      <c r="R258" s="304">
        <v>0.78531592915685033</v>
      </c>
      <c r="S258" s="304">
        <v>5.8870373793490947</v>
      </c>
      <c r="T258" s="236">
        <v>0</v>
      </c>
      <c r="U258" s="236">
        <v>0</v>
      </c>
      <c r="V258" s="236">
        <v>0</v>
      </c>
      <c r="W258" s="236" t="s">
        <v>725</v>
      </c>
    </row>
    <row r="259" spans="13:23" ht="16.5" thickBot="1" x14ac:dyDescent="0.3">
      <c r="M259" s="267" t="s">
        <v>244</v>
      </c>
      <c r="N259" s="236" t="s">
        <v>369</v>
      </c>
      <c r="O259" s="236" t="s">
        <v>52</v>
      </c>
      <c r="P259" s="236" t="s">
        <v>305</v>
      </c>
      <c r="Q259" s="304">
        <v>4.6231842295446439</v>
      </c>
      <c r="R259" s="304">
        <v>0.78531592915685033</v>
      </c>
      <c r="S259" s="304">
        <v>5.8870373793490947</v>
      </c>
      <c r="T259" s="236">
        <v>0</v>
      </c>
      <c r="U259" s="236">
        <v>0</v>
      </c>
      <c r="V259" s="236">
        <v>0</v>
      </c>
      <c r="W259" s="236" t="s">
        <v>725</v>
      </c>
    </row>
    <row r="260" spans="13:23" ht="16.5" thickBot="1" x14ac:dyDescent="0.3">
      <c r="M260" s="267" t="s">
        <v>244</v>
      </c>
      <c r="N260" s="236" t="s">
        <v>380</v>
      </c>
      <c r="O260" s="236" t="s">
        <v>52</v>
      </c>
      <c r="P260" s="236" t="s">
        <v>305</v>
      </c>
      <c r="Q260" s="304">
        <v>7.0329233222653835</v>
      </c>
      <c r="R260" s="304">
        <v>0.80387751225167181</v>
      </c>
      <c r="S260" s="304">
        <v>8.7487499215720934</v>
      </c>
      <c r="T260" s="236">
        <v>0</v>
      </c>
      <c r="U260" s="236">
        <v>0</v>
      </c>
      <c r="V260" s="236">
        <v>0</v>
      </c>
      <c r="W260" s="236" t="s">
        <v>725</v>
      </c>
    </row>
    <row r="261" spans="13:23" ht="16.5" thickBot="1" x14ac:dyDescent="0.3">
      <c r="M261" s="267" t="s">
        <v>244</v>
      </c>
      <c r="N261" s="236" t="s">
        <v>380</v>
      </c>
      <c r="O261" s="236" t="s">
        <v>76</v>
      </c>
      <c r="P261" s="236" t="s">
        <v>305</v>
      </c>
      <c r="Q261" s="304">
        <v>7.0329233222653835</v>
      </c>
      <c r="R261" s="304">
        <v>0.80387751225167181</v>
      </c>
      <c r="S261" s="304">
        <v>8.7487499215720934</v>
      </c>
      <c r="T261" s="236">
        <v>0</v>
      </c>
      <c r="U261" s="236">
        <v>0</v>
      </c>
      <c r="V261" s="236">
        <v>0</v>
      </c>
      <c r="W261" s="236" t="s">
        <v>725</v>
      </c>
    </row>
    <row r="262" spans="13:23" ht="16.5" thickBot="1" x14ac:dyDescent="0.3">
      <c r="M262" s="267" t="s">
        <v>244</v>
      </c>
      <c r="N262" s="236" t="s">
        <v>368</v>
      </c>
      <c r="O262" s="236" t="s">
        <v>55</v>
      </c>
      <c r="P262" s="236" t="s">
        <v>305</v>
      </c>
      <c r="Q262" s="304">
        <v>4.0359840274965455</v>
      </c>
      <c r="R262" s="304">
        <v>0.74596597303131684</v>
      </c>
      <c r="S262" s="304">
        <v>5.4104130394793604</v>
      </c>
      <c r="T262" s="236">
        <v>0</v>
      </c>
      <c r="U262" s="236">
        <v>0</v>
      </c>
      <c r="V262" s="236">
        <v>0</v>
      </c>
      <c r="W262" s="236" t="s">
        <v>725</v>
      </c>
    </row>
    <row r="263" spans="13:23" ht="16.5" thickBot="1" x14ac:dyDescent="0.3">
      <c r="M263" s="267" t="s">
        <v>244</v>
      </c>
      <c r="N263" s="236" t="s">
        <v>368</v>
      </c>
      <c r="O263" s="236" t="s">
        <v>52</v>
      </c>
      <c r="P263" s="236" t="s">
        <v>305</v>
      </c>
      <c r="Q263" s="304">
        <v>4.0359840274965455</v>
      </c>
      <c r="R263" s="304">
        <v>0.74596597303131684</v>
      </c>
      <c r="S263" s="304">
        <v>5.4104130394793604</v>
      </c>
      <c r="T263" s="236">
        <v>0</v>
      </c>
      <c r="U263" s="236">
        <v>0</v>
      </c>
      <c r="V263" s="236">
        <v>0</v>
      </c>
      <c r="W263" s="236" t="s">
        <v>725</v>
      </c>
    </row>
    <row r="264" spans="13:23" ht="16.5" thickBot="1" x14ac:dyDescent="0.3">
      <c r="M264" s="267" t="s">
        <v>244</v>
      </c>
      <c r="N264" s="236" t="s">
        <v>359</v>
      </c>
      <c r="O264" s="236" t="s">
        <v>52</v>
      </c>
      <c r="P264" s="236" t="s">
        <v>305</v>
      </c>
      <c r="Q264" s="304">
        <v>3.2192873715260366</v>
      </c>
      <c r="R264" s="304">
        <v>0.75637909343748644</v>
      </c>
      <c r="S264" s="304">
        <v>4.256182381899885</v>
      </c>
      <c r="T264" s="236">
        <v>0</v>
      </c>
      <c r="U264" s="236">
        <v>0</v>
      </c>
      <c r="V264" s="236">
        <v>0</v>
      </c>
      <c r="W264" s="236" t="s">
        <v>725</v>
      </c>
    </row>
    <row r="265" spans="13:23" ht="16.5" thickBot="1" x14ac:dyDescent="0.3">
      <c r="M265" s="267" t="s">
        <v>244</v>
      </c>
      <c r="N265" s="236" t="s">
        <v>359</v>
      </c>
      <c r="O265" s="236" t="s">
        <v>76</v>
      </c>
      <c r="P265" s="236" t="s">
        <v>305</v>
      </c>
      <c r="Q265" s="304">
        <v>3.2192873715260366</v>
      </c>
      <c r="R265" s="304">
        <v>0.75637909343748644</v>
      </c>
      <c r="S265" s="304">
        <v>4.256182381899885</v>
      </c>
      <c r="T265" s="236">
        <v>0</v>
      </c>
      <c r="U265" s="236">
        <v>0</v>
      </c>
      <c r="V265" s="236">
        <v>0</v>
      </c>
      <c r="W265" s="236" t="s">
        <v>725</v>
      </c>
    </row>
    <row r="266" spans="13:23" ht="16.5" thickBot="1" x14ac:dyDescent="0.3">
      <c r="M266" s="267" t="s">
        <v>244</v>
      </c>
      <c r="N266" s="236" t="s">
        <v>310</v>
      </c>
      <c r="O266" s="236" t="s">
        <v>55</v>
      </c>
      <c r="P266" s="236" t="s">
        <v>305</v>
      </c>
      <c r="Q266" s="304">
        <v>3.9663483045531023</v>
      </c>
      <c r="R266" s="304">
        <v>0.75637909343748644</v>
      </c>
      <c r="S266" s="304">
        <v>5.2438629504252878</v>
      </c>
      <c r="T266" s="236">
        <v>0</v>
      </c>
      <c r="U266" s="236">
        <v>0</v>
      </c>
      <c r="V266" s="236">
        <v>0</v>
      </c>
      <c r="W266" s="236" t="s">
        <v>725</v>
      </c>
    </row>
    <row r="267" spans="13:23" ht="16.5" thickBot="1" x14ac:dyDescent="0.3">
      <c r="M267" s="267" t="s">
        <v>244</v>
      </c>
      <c r="N267" s="236" t="s">
        <v>310</v>
      </c>
      <c r="O267" s="236" t="s">
        <v>52</v>
      </c>
      <c r="P267" s="236" t="s">
        <v>305</v>
      </c>
      <c r="Q267" s="304">
        <v>3.9663483045531023</v>
      </c>
      <c r="R267" s="304">
        <v>0.75637909343748644</v>
      </c>
      <c r="S267" s="304">
        <v>5.2438629504252878</v>
      </c>
      <c r="T267" s="236">
        <v>0</v>
      </c>
      <c r="U267" s="236">
        <v>0</v>
      </c>
      <c r="V267" s="236">
        <v>0</v>
      </c>
      <c r="W267" s="236" t="s">
        <v>725</v>
      </c>
    </row>
    <row r="268" spans="13:23" ht="16.5" thickBot="1" x14ac:dyDescent="0.3">
      <c r="M268" s="267" t="s">
        <v>244</v>
      </c>
      <c r="N268" s="236" t="s">
        <v>357</v>
      </c>
      <c r="O268" s="236" t="s">
        <v>52</v>
      </c>
      <c r="P268" s="236" t="s">
        <v>304</v>
      </c>
      <c r="Q268" s="304">
        <v>5.5144158554836089</v>
      </c>
      <c r="R268" s="304">
        <v>0.79497623225845981</v>
      </c>
      <c r="S268" s="304">
        <v>6.9365795249219255</v>
      </c>
      <c r="T268" s="236">
        <v>0</v>
      </c>
      <c r="U268" s="236">
        <v>0</v>
      </c>
      <c r="V268" s="236">
        <v>0</v>
      </c>
      <c r="W268" s="236" t="s">
        <v>725</v>
      </c>
    </row>
    <row r="269" spans="13:23" ht="16.5" thickBot="1" x14ac:dyDescent="0.3">
      <c r="M269" s="267" t="s">
        <v>244</v>
      </c>
      <c r="N269" s="236" t="s">
        <v>357</v>
      </c>
      <c r="O269" s="236" t="s">
        <v>76</v>
      </c>
      <c r="P269" s="236" t="s">
        <v>304</v>
      </c>
      <c r="Q269" s="304">
        <v>5.5144158554836089</v>
      </c>
      <c r="R269" s="304">
        <v>0.79497623225845981</v>
      </c>
      <c r="S269" s="304">
        <v>6.9365795249219255</v>
      </c>
      <c r="T269" s="236">
        <v>0</v>
      </c>
      <c r="U269" s="236">
        <v>0</v>
      </c>
      <c r="V269" s="236">
        <v>0</v>
      </c>
      <c r="W269" s="236" t="s">
        <v>725</v>
      </c>
    </row>
    <row r="270" spans="13:23" ht="16.5" thickBot="1" x14ac:dyDescent="0.3">
      <c r="M270" s="267" t="s">
        <v>244</v>
      </c>
      <c r="N270" s="236" t="s">
        <v>370</v>
      </c>
      <c r="O270" s="236" t="s">
        <v>55</v>
      </c>
      <c r="P270" s="236" t="s">
        <v>304</v>
      </c>
      <c r="Q270" s="304">
        <v>3.6265212008681318</v>
      </c>
      <c r="R270" s="304">
        <v>1.0173985996884725</v>
      </c>
      <c r="S270" s="304">
        <v>3.5645038257164625</v>
      </c>
      <c r="T270" s="236">
        <v>0</v>
      </c>
      <c r="U270" s="236">
        <v>0</v>
      </c>
      <c r="V270" s="236">
        <v>0</v>
      </c>
      <c r="W270" s="236" t="s">
        <v>725</v>
      </c>
    </row>
    <row r="271" spans="13:23" ht="16.5" thickBot="1" x14ac:dyDescent="0.3">
      <c r="M271" s="267" t="s">
        <v>244</v>
      </c>
      <c r="N271" s="236" t="s">
        <v>370</v>
      </c>
      <c r="O271" s="236" t="s">
        <v>52</v>
      </c>
      <c r="P271" s="236" t="s">
        <v>304</v>
      </c>
      <c r="Q271" s="304">
        <v>3.6265212008681318</v>
      </c>
      <c r="R271" s="304">
        <v>1.0173985996884725</v>
      </c>
      <c r="S271" s="304">
        <v>3.5645038257164625</v>
      </c>
      <c r="T271" s="236">
        <v>0</v>
      </c>
      <c r="U271" s="236">
        <v>0</v>
      </c>
      <c r="V271" s="236">
        <v>0</v>
      </c>
      <c r="W271" s="236" t="s">
        <v>725</v>
      </c>
    </row>
    <row r="272" spans="13:23" ht="16.5" thickBot="1" x14ac:dyDescent="0.3">
      <c r="M272" s="267" t="s">
        <v>244</v>
      </c>
      <c r="N272" s="236" t="s">
        <v>368</v>
      </c>
      <c r="O272" s="236" t="s">
        <v>55</v>
      </c>
      <c r="P272" s="236" t="s">
        <v>304</v>
      </c>
      <c r="Q272" s="304">
        <v>3.6036506988924959</v>
      </c>
      <c r="R272" s="304">
        <v>0.74596597303131684</v>
      </c>
      <c r="S272" s="304">
        <v>4.8308513111511706</v>
      </c>
      <c r="T272" s="236">
        <v>0</v>
      </c>
      <c r="U272" s="236">
        <v>0</v>
      </c>
      <c r="V272" s="236">
        <v>0</v>
      </c>
      <c r="W272" s="236" t="s">
        <v>725</v>
      </c>
    </row>
    <row r="273" spans="13:23" ht="16.5" thickBot="1" x14ac:dyDescent="0.3">
      <c r="M273" s="267" t="s">
        <v>244</v>
      </c>
      <c r="N273" s="236" t="s">
        <v>368</v>
      </c>
      <c r="O273" s="236" t="s">
        <v>52</v>
      </c>
      <c r="P273" s="236" t="s">
        <v>304</v>
      </c>
      <c r="Q273" s="304">
        <v>3.6036506988924959</v>
      </c>
      <c r="R273" s="304">
        <v>0.74596597303131684</v>
      </c>
      <c r="S273" s="304">
        <v>4.8308513111511706</v>
      </c>
      <c r="T273" s="236">
        <v>0</v>
      </c>
      <c r="U273" s="236">
        <v>0</v>
      </c>
      <c r="V273" s="236">
        <v>0</v>
      </c>
      <c r="W273" s="236" t="s">
        <v>725</v>
      </c>
    </row>
    <row r="274" spans="13:23" ht="16.5" thickBot="1" x14ac:dyDescent="0.3">
      <c r="M274" s="267" t="s">
        <v>244</v>
      </c>
      <c r="N274" s="236" t="s">
        <v>375</v>
      </c>
      <c r="O274" s="236" t="s">
        <v>52</v>
      </c>
      <c r="P274" s="236" t="s">
        <v>304</v>
      </c>
      <c r="Q274" s="304">
        <v>3.0612048818790667</v>
      </c>
      <c r="R274" s="304">
        <v>0.75259745035047798</v>
      </c>
      <c r="S274" s="304">
        <v>4.06751960221695</v>
      </c>
      <c r="T274" s="236">
        <v>0</v>
      </c>
      <c r="U274" s="236">
        <v>0</v>
      </c>
      <c r="V274" s="236">
        <v>0</v>
      </c>
      <c r="W274" s="236" t="s">
        <v>725</v>
      </c>
    </row>
    <row r="275" spans="13:23" ht="16.5" thickBot="1" x14ac:dyDescent="0.3">
      <c r="M275" s="267" t="s">
        <v>244</v>
      </c>
      <c r="N275" s="236" t="s">
        <v>375</v>
      </c>
      <c r="O275" s="236" t="s">
        <v>76</v>
      </c>
      <c r="P275" s="236" t="s">
        <v>304</v>
      </c>
      <c r="Q275" s="304">
        <v>3.0612048818790667</v>
      </c>
      <c r="R275" s="304">
        <v>0.75259745035047798</v>
      </c>
      <c r="S275" s="304">
        <v>4.06751960221695</v>
      </c>
      <c r="T275" s="236">
        <v>0</v>
      </c>
      <c r="U275" s="236">
        <v>0</v>
      </c>
      <c r="V275" s="236">
        <v>0</v>
      </c>
      <c r="W275" s="236" t="s">
        <v>725</v>
      </c>
    </row>
    <row r="276" spans="13:23" ht="16.5" thickBot="1" x14ac:dyDescent="0.3">
      <c r="M276" s="267" t="s">
        <v>244</v>
      </c>
      <c r="N276" s="236" t="s">
        <v>370</v>
      </c>
      <c r="O276" s="236" t="s">
        <v>55</v>
      </c>
      <c r="P276" s="236" t="s">
        <v>303</v>
      </c>
      <c r="Q276" s="304">
        <v>3.6703954111816528</v>
      </c>
      <c r="R276" s="304">
        <v>1.0173985996884725</v>
      </c>
      <c r="S276" s="304">
        <v>3.6076277403030912</v>
      </c>
      <c r="T276" s="236">
        <v>0</v>
      </c>
      <c r="U276" s="236">
        <v>0</v>
      </c>
      <c r="V276" s="236">
        <v>0</v>
      </c>
      <c r="W276" s="236" t="s">
        <v>725</v>
      </c>
    </row>
    <row r="277" spans="13:23" ht="16.5" thickBot="1" x14ac:dyDescent="0.3">
      <c r="M277" s="267" t="s">
        <v>244</v>
      </c>
      <c r="N277" s="236" t="s">
        <v>370</v>
      </c>
      <c r="O277" s="236" t="s">
        <v>52</v>
      </c>
      <c r="P277" s="236" t="s">
        <v>303</v>
      </c>
      <c r="Q277" s="304">
        <v>3.6703954111816528</v>
      </c>
      <c r="R277" s="304">
        <v>1.0173985996884725</v>
      </c>
      <c r="S277" s="304">
        <v>3.6076277403030912</v>
      </c>
      <c r="T277" s="236">
        <v>0</v>
      </c>
      <c r="U277" s="236">
        <v>0</v>
      </c>
      <c r="V277" s="236">
        <v>0</v>
      </c>
      <c r="W277" s="236" t="s">
        <v>725</v>
      </c>
    </row>
    <row r="278" spans="13:23" ht="16.5" thickBot="1" x14ac:dyDescent="0.3">
      <c r="M278" s="267" t="s">
        <v>244</v>
      </c>
      <c r="N278" s="236" t="s">
        <v>369</v>
      </c>
      <c r="O278" s="236" t="s">
        <v>55</v>
      </c>
      <c r="P278" s="236" t="s">
        <v>303</v>
      </c>
      <c r="Q278" s="304">
        <v>5.1644392599505666</v>
      </c>
      <c r="R278" s="304">
        <v>0.78531592915685033</v>
      </c>
      <c r="S278" s="304">
        <v>6.5762568518065523</v>
      </c>
      <c r="T278" s="236">
        <v>0</v>
      </c>
      <c r="U278" s="236">
        <v>0</v>
      </c>
      <c r="V278" s="236">
        <v>0</v>
      </c>
      <c r="W278" s="236" t="s">
        <v>725</v>
      </c>
    </row>
    <row r="279" spans="13:23" ht="16.5" thickBot="1" x14ac:dyDescent="0.3">
      <c r="M279" s="267" t="s">
        <v>244</v>
      </c>
      <c r="N279" s="236" t="s">
        <v>369</v>
      </c>
      <c r="O279" s="236" t="s">
        <v>52</v>
      </c>
      <c r="P279" s="236" t="s">
        <v>303</v>
      </c>
      <c r="Q279" s="304">
        <v>5.1644392599505666</v>
      </c>
      <c r="R279" s="304">
        <v>0.78531592915685033</v>
      </c>
      <c r="S279" s="304">
        <v>6.5762568518065523</v>
      </c>
      <c r="T279" s="236">
        <v>0</v>
      </c>
      <c r="U279" s="236">
        <v>0</v>
      </c>
      <c r="V279" s="236">
        <v>0</v>
      </c>
      <c r="W279" s="236" t="s">
        <v>725</v>
      </c>
    </row>
    <row r="280" spans="13:23" ht="16.5" thickBot="1" x14ac:dyDescent="0.3">
      <c r="M280" s="267" t="s">
        <v>244</v>
      </c>
      <c r="N280" s="236" t="s">
        <v>380</v>
      </c>
      <c r="O280" s="236" t="s">
        <v>52</v>
      </c>
      <c r="P280" s="236" t="s">
        <v>303</v>
      </c>
      <c r="Q280" s="304">
        <v>6.3768623631675228</v>
      </c>
      <c r="R280" s="304">
        <v>0.80387751225167181</v>
      </c>
      <c r="S280" s="304">
        <v>7.9326293694991472</v>
      </c>
      <c r="T280" s="236">
        <v>0</v>
      </c>
      <c r="U280" s="236">
        <v>0</v>
      </c>
      <c r="V280" s="236">
        <v>0</v>
      </c>
      <c r="W280" s="236" t="s">
        <v>725</v>
      </c>
    </row>
    <row r="281" spans="13:23" ht="16.5" thickBot="1" x14ac:dyDescent="0.3">
      <c r="M281" s="267" t="s">
        <v>244</v>
      </c>
      <c r="N281" s="236" t="s">
        <v>380</v>
      </c>
      <c r="O281" s="236" t="s">
        <v>76</v>
      </c>
      <c r="P281" s="236" t="s">
        <v>303</v>
      </c>
      <c r="Q281" s="304">
        <v>6.3768623631675228</v>
      </c>
      <c r="R281" s="304">
        <v>0.80387751225167181</v>
      </c>
      <c r="S281" s="304">
        <v>7.9326293694991472</v>
      </c>
      <c r="T281" s="236">
        <v>0</v>
      </c>
      <c r="U281" s="236">
        <v>0</v>
      </c>
      <c r="V281" s="236">
        <v>0</v>
      </c>
      <c r="W281" s="236" t="s">
        <v>725</v>
      </c>
    </row>
    <row r="282" spans="13:23" ht="16.5" thickBot="1" x14ac:dyDescent="0.3">
      <c r="M282" s="267" t="s">
        <v>244</v>
      </c>
      <c r="N282" s="236" t="s">
        <v>368</v>
      </c>
      <c r="O282" s="236" t="s">
        <v>55</v>
      </c>
      <c r="P282" s="236" t="s">
        <v>303</v>
      </c>
      <c r="Q282" s="304">
        <v>3.6472482183615202</v>
      </c>
      <c r="R282" s="304">
        <v>0.74596597303131684</v>
      </c>
      <c r="S282" s="304">
        <v>4.8892956920548478</v>
      </c>
      <c r="T282" s="236">
        <v>0</v>
      </c>
      <c r="U282" s="236">
        <v>0</v>
      </c>
      <c r="V282" s="236">
        <v>0</v>
      </c>
      <c r="W282" s="236" t="s">
        <v>725</v>
      </c>
    </row>
    <row r="283" spans="13:23" ht="16.5" thickBot="1" x14ac:dyDescent="0.3">
      <c r="M283" s="267" t="s">
        <v>244</v>
      </c>
      <c r="N283" s="236" t="s">
        <v>368</v>
      </c>
      <c r="O283" s="236" t="s">
        <v>52</v>
      </c>
      <c r="P283" s="236" t="s">
        <v>303</v>
      </c>
      <c r="Q283" s="304">
        <v>3.6472482183615202</v>
      </c>
      <c r="R283" s="304">
        <v>0.74596597303131684</v>
      </c>
      <c r="S283" s="304">
        <v>4.8892956920548478</v>
      </c>
      <c r="T283" s="236">
        <v>0</v>
      </c>
      <c r="U283" s="236">
        <v>0</v>
      </c>
      <c r="V283" s="236">
        <v>0</v>
      </c>
      <c r="W283" s="236" t="s">
        <v>725</v>
      </c>
    </row>
    <row r="284" spans="13:23" ht="16.5" thickBot="1" x14ac:dyDescent="0.3">
      <c r="M284" s="267" t="s">
        <v>244</v>
      </c>
      <c r="N284" s="236" t="s">
        <v>359</v>
      </c>
      <c r="O284" s="236" t="s">
        <v>52</v>
      </c>
      <c r="P284" s="236" t="s">
        <v>303</v>
      </c>
      <c r="Q284" s="304">
        <v>3.0579080454635239</v>
      </c>
      <c r="R284" s="304">
        <v>0.75637909343748644</v>
      </c>
      <c r="S284" s="304">
        <v>4.0428246523398323</v>
      </c>
      <c r="T284" s="236">
        <v>0</v>
      </c>
      <c r="U284" s="236">
        <v>0</v>
      </c>
      <c r="V284" s="236">
        <v>0</v>
      </c>
      <c r="W284" s="236" t="s">
        <v>725</v>
      </c>
    </row>
    <row r="285" spans="13:23" ht="16.5" thickBot="1" x14ac:dyDescent="0.3">
      <c r="M285" s="267" t="s">
        <v>244</v>
      </c>
      <c r="N285" s="236" t="s">
        <v>359</v>
      </c>
      <c r="O285" s="236" t="s">
        <v>76</v>
      </c>
      <c r="P285" s="236" t="s">
        <v>303</v>
      </c>
      <c r="Q285" s="304">
        <v>3.0579080454635239</v>
      </c>
      <c r="R285" s="304">
        <v>0.75637909343748644</v>
      </c>
      <c r="S285" s="304">
        <v>4.0428246523398323</v>
      </c>
      <c r="T285" s="236">
        <v>0</v>
      </c>
      <c r="U285" s="236">
        <v>0</v>
      </c>
      <c r="V285" s="236">
        <v>0</v>
      </c>
      <c r="W285" s="236" t="s">
        <v>725</v>
      </c>
    </row>
    <row r="286" spans="13:23" ht="16.5" thickBot="1" x14ac:dyDescent="0.3">
      <c r="M286" s="267" t="s">
        <v>244</v>
      </c>
      <c r="N286" s="236" t="s">
        <v>364</v>
      </c>
      <c r="O286" s="236" t="s">
        <v>52</v>
      </c>
      <c r="P286" s="236" t="s">
        <v>303</v>
      </c>
      <c r="Q286" s="304">
        <v>5.5881735408040916</v>
      </c>
      <c r="R286" s="304">
        <v>0.79497623225845981</v>
      </c>
      <c r="S286" s="304">
        <v>7.0293592613813951</v>
      </c>
      <c r="T286" s="236">
        <v>0</v>
      </c>
      <c r="U286" s="236">
        <v>0</v>
      </c>
      <c r="V286" s="236">
        <v>0</v>
      </c>
      <c r="W286" s="236" t="s">
        <v>725</v>
      </c>
    </row>
    <row r="287" spans="13:23" ht="16.5" thickBot="1" x14ac:dyDescent="0.3">
      <c r="M287" s="267" t="s">
        <v>244</v>
      </c>
      <c r="N287" s="236" t="s">
        <v>364</v>
      </c>
      <c r="O287" s="236" t="s">
        <v>76</v>
      </c>
      <c r="P287" s="236" t="s">
        <v>303</v>
      </c>
      <c r="Q287" s="304">
        <v>5.5881735408040916</v>
      </c>
      <c r="R287" s="304">
        <v>0.79497623225845981</v>
      </c>
      <c r="S287" s="304">
        <v>7.0293592613813951</v>
      </c>
      <c r="T287" s="236">
        <v>0</v>
      </c>
      <c r="U287" s="236">
        <v>0</v>
      </c>
      <c r="V287" s="236">
        <v>0</v>
      </c>
      <c r="W287" s="236" t="s">
        <v>725</v>
      </c>
    </row>
    <row r="288" spans="13:23" ht="16.5" thickBot="1" x14ac:dyDescent="0.3">
      <c r="M288" s="267" t="s">
        <v>244</v>
      </c>
      <c r="N288" s="236" t="s">
        <v>370</v>
      </c>
      <c r="O288" s="236" t="s">
        <v>55</v>
      </c>
      <c r="P288" s="236" t="s">
        <v>302</v>
      </c>
      <c r="Q288" s="304">
        <v>3.5543721388766989</v>
      </c>
      <c r="R288" s="304">
        <v>1.0173985996884725</v>
      </c>
      <c r="S288" s="304">
        <v>3.49358858953123</v>
      </c>
      <c r="T288" s="236">
        <v>0</v>
      </c>
      <c r="U288" s="236">
        <v>0</v>
      </c>
      <c r="V288" s="236">
        <v>0</v>
      </c>
      <c r="W288" s="236" t="s">
        <v>725</v>
      </c>
    </row>
    <row r="289" spans="13:23" ht="16.5" thickBot="1" x14ac:dyDescent="0.3">
      <c r="M289" s="267" t="s">
        <v>244</v>
      </c>
      <c r="N289" s="236" t="s">
        <v>370</v>
      </c>
      <c r="O289" s="236" t="s">
        <v>52</v>
      </c>
      <c r="P289" s="236" t="s">
        <v>302</v>
      </c>
      <c r="Q289" s="304">
        <v>3.5543721388766989</v>
      </c>
      <c r="R289" s="304">
        <v>1.0173985996884725</v>
      </c>
      <c r="S289" s="304">
        <v>3.49358858953123</v>
      </c>
      <c r="T289" s="236">
        <v>0</v>
      </c>
      <c r="U289" s="236">
        <v>0</v>
      </c>
      <c r="V289" s="236">
        <v>0</v>
      </c>
      <c r="W289" s="236" t="s">
        <v>725</v>
      </c>
    </row>
    <row r="290" spans="13:23" ht="16.5" thickBot="1" x14ac:dyDescent="0.3">
      <c r="M290" s="267" t="s">
        <v>244</v>
      </c>
      <c r="N290" s="236" t="s">
        <v>380</v>
      </c>
      <c r="O290" s="236" t="s">
        <v>52</v>
      </c>
      <c r="P290" s="236" t="s">
        <v>302</v>
      </c>
      <c r="Q290" s="304">
        <v>7.0329233222653835</v>
      </c>
      <c r="R290" s="304">
        <v>0.80387751225167181</v>
      </c>
      <c r="S290" s="304">
        <v>8.7487499215720934</v>
      </c>
      <c r="T290" s="236">
        <v>0</v>
      </c>
      <c r="U290" s="236">
        <v>0</v>
      </c>
      <c r="V290" s="236">
        <v>0</v>
      </c>
      <c r="W290" s="236" t="s">
        <v>725</v>
      </c>
    </row>
    <row r="291" spans="13:23" ht="16.5" thickBot="1" x14ac:dyDescent="0.3">
      <c r="M291" s="267" t="s">
        <v>244</v>
      </c>
      <c r="N291" s="236" t="s">
        <v>380</v>
      </c>
      <c r="O291" s="236" t="s">
        <v>76</v>
      </c>
      <c r="P291" s="236" t="s">
        <v>302</v>
      </c>
      <c r="Q291" s="304">
        <v>7.0329233222653835</v>
      </c>
      <c r="R291" s="304">
        <v>0.80387751225167181</v>
      </c>
      <c r="S291" s="304">
        <v>8.7487499215720934</v>
      </c>
      <c r="T291" s="236">
        <v>0</v>
      </c>
      <c r="U291" s="236">
        <v>0</v>
      </c>
      <c r="V291" s="236">
        <v>0</v>
      </c>
      <c r="W291" s="236" t="s">
        <v>725</v>
      </c>
    </row>
    <row r="292" spans="13:23" ht="16.5" thickBot="1" x14ac:dyDescent="0.3">
      <c r="M292" s="267" t="s">
        <v>244</v>
      </c>
      <c r="N292" s="236" t="s">
        <v>353</v>
      </c>
      <c r="O292" s="236" t="s">
        <v>55</v>
      </c>
      <c r="P292" s="236" t="s">
        <v>302</v>
      </c>
      <c r="Q292" s="304">
        <v>5.4834378391403655</v>
      </c>
      <c r="R292" s="304">
        <v>0.78531592915685033</v>
      </c>
      <c r="S292" s="304">
        <v>6.9824609886974081</v>
      </c>
      <c r="T292" s="236">
        <v>0</v>
      </c>
      <c r="U292" s="236">
        <v>0</v>
      </c>
      <c r="V292" s="236">
        <v>0</v>
      </c>
      <c r="W292" s="236" t="s">
        <v>725</v>
      </c>
    </row>
    <row r="293" spans="13:23" ht="16.5" thickBot="1" x14ac:dyDescent="0.3">
      <c r="M293" s="267" t="s">
        <v>244</v>
      </c>
      <c r="N293" s="236" t="s">
        <v>353</v>
      </c>
      <c r="O293" s="236" t="s">
        <v>52</v>
      </c>
      <c r="P293" s="236" t="s">
        <v>302</v>
      </c>
      <c r="Q293" s="304">
        <v>5.4834378391403655</v>
      </c>
      <c r="R293" s="304">
        <v>0.78531592915685033</v>
      </c>
      <c r="S293" s="304">
        <v>6.9824609886974081</v>
      </c>
      <c r="T293" s="236">
        <v>0</v>
      </c>
      <c r="U293" s="236">
        <v>0</v>
      </c>
      <c r="V293" s="236">
        <v>0</v>
      </c>
      <c r="W293" s="236" t="s">
        <v>725</v>
      </c>
    </row>
    <row r="294" spans="13:23" ht="16.5" thickBot="1" x14ac:dyDescent="0.3">
      <c r="M294" s="267" t="s">
        <v>244</v>
      </c>
      <c r="N294" s="236" t="s">
        <v>368</v>
      </c>
      <c r="O294" s="236" t="s">
        <v>55</v>
      </c>
      <c r="P294" s="236" t="s">
        <v>302</v>
      </c>
      <c r="Q294" s="304">
        <v>3.5319566418971515</v>
      </c>
      <c r="R294" s="304">
        <v>0.74596597303131684</v>
      </c>
      <c r="S294" s="304">
        <v>4.7347422933309513</v>
      </c>
      <c r="T294" s="236">
        <v>0</v>
      </c>
      <c r="U294" s="236">
        <v>0</v>
      </c>
      <c r="V294" s="236">
        <v>0</v>
      </c>
      <c r="W294" s="236" t="s">
        <v>725</v>
      </c>
    </row>
    <row r="295" spans="13:23" ht="16.5" thickBot="1" x14ac:dyDescent="0.3">
      <c r="M295" s="267" t="s">
        <v>244</v>
      </c>
      <c r="N295" s="236" t="s">
        <v>368</v>
      </c>
      <c r="O295" s="236" t="s">
        <v>52</v>
      </c>
      <c r="P295" s="236" t="s">
        <v>302</v>
      </c>
      <c r="Q295" s="304">
        <v>3.5319566418971515</v>
      </c>
      <c r="R295" s="304">
        <v>0.74596597303131684</v>
      </c>
      <c r="S295" s="304">
        <v>4.7347422933309513</v>
      </c>
      <c r="T295" s="236">
        <v>0</v>
      </c>
      <c r="U295" s="236">
        <v>0</v>
      </c>
      <c r="V295" s="236">
        <v>0</v>
      </c>
      <c r="W295" s="236" t="s">
        <v>725</v>
      </c>
    </row>
    <row r="296" spans="13:23" ht="16.5" thickBot="1" x14ac:dyDescent="0.3">
      <c r="M296" s="267" t="s">
        <v>244</v>
      </c>
      <c r="N296" s="236" t="s">
        <v>359</v>
      </c>
      <c r="O296" s="236" t="s">
        <v>52</v>
      </c>
      <c r="P296" s="236" t="s">
        <v>302</v>
      </c>
      <c r="Q296" s="304">
        <v>3.1006191631260647</v>
      </c>
      <c r="R296" s="304">
        <v>0.75637909343748644</v>
      </c>
      <c r="S296" s="304">
        <v>4.0992925241161844</v>
      </c>
      <c r="T296" s="236">
        <v>0</v>
      </c>
      <c r="U296" s="236">
        <v>0</v>
      </c>
      <c r="V296" s="236">
        <v>0</v>
      </c>
      <c r="W296" s="236" t="s">
        <v>725</v>
      </c>
    </row>
    <row r="297" spans="13:23" ht="16.5" thickBot="1" x14ac:dyDescent="0.3">
      <c r="M297" s="267" t="s">
        <v>244</v>
      </c>
      <c r="N297" s="236" t="s">
        <v>359</v>
      </c>
      <c r="O297" s="236" t="s">
        <v>76</v>
      </c>
      <c r="P297" s="236" t="s">
        <v>302</v>
      </c>
      <c r="Q297" s="304">
        <v>3.1006191631260647</v>
      </c>
      <c r="R297" s="304">
        <v>0.75637909343748644</v>
      </c>
      <c r="S297" s="304">
        <v>4.0992925241161844</v>
      </c>
      <c r="T297" s="236">
        <v>0</v>
      </c>
      <c r="U297" s="236">
        <v>0</v>
      </c>
      <c r="V297" s="236">
        <v>0</v>
      </c>
      <c r="W297" s="236" t="s">
        <v>725</v>
      </c>
    </row>
    <row r="298" spans="13:23" ht="16.5" thickBot="1" x14ac:dyDescent="0.3">
      <c r="M298" s="267" t="s">
        <v>244</v>
      </c>
      <c r="N298" s="236" t="s">
        <v>346</v>
      </c>
      <c r="O298" s="236" t="s">
        <v>55</v>
      </c>
      <c r="P298" s="236" t="s">
        <v>302</v>
      </c>
      <c r="Q298" s="304">
        <v>2.3790296599568777</v>
      </c>
      <c r="R298" s="304">
        <v>0.73341003169451879</v>
      </c>
      <c r="S298" s="304">
        <v>3.2437920905720512</v>
      </c>
      <c r="T298" s="236">
        <v>0</v>
      </c>
      <c r="U298" s="236">
        <v>0</v>
      </c>
      <c r="V298" s="236">
        <v>0</v>
      </c>
      <c r="W298" s="236" t="s">
        <v>725</v>
      </c>
    </row>
    <row r="299" spans="13:23" ht="16.5" thickBot="1" x14ac:dyDescent="0.3">
      <c r="M299" s="267" t="s">
        <v>244</v>
      </c>
      <c r="N299" s="236" t="s">
        <v>346</v>
      </c>
      <c r="O299" s="236" t="s">
        <v>52</v>
      </c>
      <c r="P299" s="236" t="s">
        <v>302</v>
      </c>
      <c r="Q299" s="304">
        <v>2.3790296599568777</v>
      </c>
      <c r="R299" s="304">
        <v>0.73341003169451879</v>
      </c>
      <c r="S299" s="304">
        <v>3.2437920905720512</v>
      </c>
      <c r="T299" s="236">
        <v>0</v>
      </c>
      <c r="U299" s="236">
        <v>0</v>
      </c>
      <c r="V299" s="236">
        <v>0</v>
      </c>
      <c r="W299" s="236" t="s">
        <v>725</v>
      </c>
    </row>
    <row r="300" spans="13:23" ht="16.5" thickBot="1" x14ac:dyDescent="0.3">
      <c r="M300" s="267" t="s">
        <v>244</v>
      </c>
      <c r="N300" s="236" t="s">
        <v>357</v>
      </c>
      <c r="O300" s="236" t="s">
        <v>52</v>
      </c>
      <c r="P300" s="236" t="s">
        <v>301</v>
      </c>
      <c r="Q300" s="304">
        <v>5.1121305335626355</v>
      </c>
      <c r="R300" s="304">
        <v>0.79497623225845981</v>
      </c>
      <c r="S300" s="304">
        <v>6.4305451233925677</v>
      </c>
      <c r="T300" s="236">
        <v>0</v>
      </c>
      <c r="U300" s="236">
        <v>0</v>
      </c>
      <c r="V300" s="236">
        <v>0</v>
      </c>
      <c r="W300" s="236" t="s">
        <v>725</v>
      </c>
    </row>
    <row r="301" spans="13:23" ht="16.5" thickBot="1" x14ac:dyDescent="0.3">
      <c r="M301" s="267" t="s">
        <v>244</v>
      </c>
      <c r="N301" s="236" t="s">
        <v>357</v>
      </c>
      <c r="O301" s="236" t="s">
        <v>76</v>
      </c>
      <c r="P301" s="236" t="s">
        <v>301</v>
      </c>
      <c r="Q301" s="304">
        <v>5.1121305335626355</v>
      </c>
      <c r="R301" s="304">
        <v>0.79497623225845981</v>
      </c>
      <c r="S301" s="304">
        <v>6.4305451233925677</v>
      </c>
      <c r="T301" s="236">
        <v>0</v>
      </c>
      <c r="U301" s="236">
        <v>0</v>
      </c>
      <c r="V301" s="236">
        <v>0</v>
      </c>
      <c r="W301" s="236" t="s">
        <v>725</v>
      </c>
    </row>
    <row r="302" spans="13:23" ht="16.5" thickBot="1" x14ac:dyDescent="0.3">
      <c r="M302" s="267" t="s">
        <v>244</v>
      </c>
      <c r="N302" s="236" t="s">
        <v>355</v>
      </c>
      <c r="O302" s="236" t="s">
        <v>55</v>
      </c>
      <c r="P302" s="236" t="s">
        <v>301</v>
      </c>
      <c r="Q302" s="304">
        <v>4.4264305044996295</v>
      </c>
      <c r="R302" s="304">
        <v>0.75751165195191972</v>
      </c>
      <c r="S302" s="304">
        <v>5.8433827296171827</v>
      </c>
      <c r="T302" s="236">
        <v>0</v>
      </c>
      <c r="U302" s="236">
        <v>0</v>
      </c>
      <c r="V302" s="236">
        <v>0</v>
      </c>
      <c r="W302" s="236" t="s">
        <v>725</v>
      </c>
    </row>
    <row r="303" spans="13:23" ht="16.5" thickBot="1" x14ac:dyDescent="0.3">
      <c r="M303" s="267" t="s">
        <v>244</v>
      </c>
      <c r="N303" s="236" t="s">
        <v>355</v>
      </c>
      <c r="O303" s="236" t="s">
        <v>52</v>
      </c>
      <c r="P303" s="236" t="s">
        <v>301</v>
      </c>
      <c r="Q303" s="304">
        <v>4.4264305044996295</v>
      </c>
      <c r="R303" s="304">
        <v>0.75751165195191972</v>
      </c>
      <c r="S303" s="304">
        <v>5.8433827296171827</v>
      </c>
      <c r="T303" s="236">
        <v>0</v>
      </c>
      <c r="U303" s="236">
        <v>0</v>
      </c>
      <c r="V303" s="236">
        <v>0</v>
      </c>
      <c r="W303" s="236" t="s">
        <v>725</v>
      </c>
    </row>
    <row r="304" spans="13:23" ht="16.5" thickBot="1" x14ac:dyDescent="0.3">
      <c r="M304" s="267" t="s">
        <v>244</v>
      </c>
      <c r="N304" s="236" t="s">
        <v>380</v>
      </c>
      <c r="O304" s="236" t="s">
        <v>52</v>
      </c>
      <c r="P304" s="236" t="s">
        <v>301</v>
      </c>
      <c r="Q304" s="304">
        <v>7.0329229013910757</v>
      </c>
      <c r="R304" s="304">
        <v>0.80387751225167181</v>
      </c>
      <c r="S304" s="304">
        <v>8.7487493980168232</v>
      </c>
      <c r="T304" s="236">
        <v>0</v>
      </c>
      <c r="U304" s="236">
        <v>0</v>
      </c>
      <c r="V304" s="236">
        <v>0</v>
      </c>
      <c r="W304" s="236" t="s">
        <v>725</v>
      </c>
    </row>
    <row r="305" spans="13:23" ht="16.5" thickBot="1" x14ac:dyDescent="0.3">
      <c r="M305" s="267" t="s">
        <v>244</v>
      </c>
      <c r="N305" s="236" t="s">
        <v>380</v>
      </c>
      <c r="O305" s="236" t="s">
        <v>76</v>
      </c>
      <c r="P305" s="236" t="s">
        <v>301</v>
      </c>
      <c r="Q305" s="304">
        <v>7.0329229013910757</v>
      </c>
      <c r="R305" s="304">
        <v>0.80387751225167181</v>
      </c>
      <c r="S305" s="304">
        <v>8.7487493980168232</v>
      </c>
      <c r="T305" s="236">
        <v>0</v>
      </c>
      <c r="U305" s="236">
        <v>0</v>
      </c>
      <c r="V305" s="236">
        <v>0</v>
      </c>
      <c r="W305" s="236" t="s">
        <v>725</v>
      </c>
    </row>
    <row r="306" spans="13:23" ht="16.5" thickBot="1" x14ac:dyDescent="0.3">
      <c r="M306" s="267" t="s">
        <v>244</v>
      </c>
      <c r="N306" s="236" t="s">
        <v>346</v>
      </c>
      <c r="O306" s="236" t="s">
        <v>55</v>
      </c>
      <c r="P306" s="236" t="s">
        <v>301</v>
      </c>
      <c r="Q306" s="304">
        <v>2.4181337454746825</v>
      </c>
      <c r="R306" s="304">
        <v>0.73341003169451879</v>
      </c>
      <c r="S306" s="304">
        <v>3.2971102670734771</v>
      </c>
      <c r="T306" s="236">
        <v>0</v>
      </c>
      <c r="U306" s="236">
        <v>0</v>
      </c>
      <c r="V306" s="236">
        <v>0</v>
      </c>
      <c r="W306" s="236" t="s">
        <v>725</v>
      </c>
    </row>
    <row r="307" spans="13:23" ht="16.5" thickBot="1" x14ac:dyDescent="0.3">
      <c r="M307" s="267" t="s">
        <v>244</v>
      </c>
      <c r="N307" s="236" t="s">
        <v>346</v>
      </c>
      <c r="O307" s="236" t="s">
        <v>52</v>
      </c>
      <c r="P307" s="236" t="s">
        <v>301</v>
      </c>
      <c r="Q307" s="304">
        <v>2.4181337454746825</v>
      </c>
      <c r="R307" s="304">
        <v>0.73341003169451879</v>
      </c>
      <c r="S307" s="304">
        <v>3.2971102670734771</v>
      </c>
      <c r="T307" s="236">
        <v>0</v>
      </c>
      <c r="U307" s="236">
        <v>0</v>
      </c>
      <c r="V307" s="236">
        <v>0</v>
      </c>
      <c r="W307" s="236" t="s">
        <v>725</v>
      </c>
    </row>
    <row r="308" spans="13:23" ht="16.5" thickBot="1" x14ac:dyDescent="0.3">
      <c r="M308" s="267" t="s">
        <v>244</v>
      </c>
      <c r="N308" s="236" t="s">
        <v>370</v>
      </c>
      <c r="O308" s="236" t="s">
        <v>55</v>
      </c>
      <c r="P308" s="236" t="s">
        <v>300</v>
      </c>
      <c r="Q308" s="304">
        <v>3.2265368754132697</v>
      </c>
      <c r="R308" s="304">
        <v>1.0173985996884725</v>
      </c>
      <c r="S308" s="304">
        <v>3.1713596582511867</v>
      </c>
      <c r="T308" s="236">
        <v>0</v>
      </c>
      <c r="U308" s="236">
        <v>0</v>
      </c>
      <c r="V308" s="236">
        <v>0</v>
      </c>
      <c r="W308" s="236" t="s">
        <v>725</v>
      </c>
    </row>
    <row r="309" spans="13:23" ht="16.5" thickBot="1" x14ac:dyDescent="0.3">
      <c r="M309" s="267" t="s">
        <v>244</v>
      </c>
      <c r="N309" s="236" t="s">
        <v>370</v>
      </c>
      <c r="O309" s="236" t="s">
        <v>52</v>
      </c>
      <c r="P309" s="236" t="s">
        <v>300</v>
      </c>
      <c r="Q309" s="304">
        <v>3.2265368754132697</v>
      </c>
      <c r="R309" s="304">
        <v>1.0173985996884725</v>
      </c>
      <c r="S309" s="304">
        <v>3.1713596582511867</v>
      </c>
      <c r="T309" s="236">
        <v>0</v>
      </c>
      <c r="U309" s="236">
        <v>0</v>
      </c>
      <c r="V309" s="236">
        <v>0</v>
      </c>
      <c r="W309" s="236" t="s">
        <v>725</v>
      </c>
    </row>
    <row r="310" spans="13:23" ht="16.5" thickBot="1" x14ac:dyDescent="0.3">
      <c r="M310" s="267" t="s">
        <v>244</v>
      </c>
      <c r="N310" s="236" t="s">
        <v>369</v>
      </c>
      <c r="O310" s="236" t="s">
        <v>55</v>
      </c>
      <c r="P310" s="236" t="s">
        <v>300</v>
      </c>
      <c r="Q310" s="304">
        <v>5.7838360054574549</v>
      </c>
      <c r="R310" s="304">
        <v>0.78531592915685033</v>
      </c>
      <c r="S310" s="304">
        <v>7.3649798644314197</v>
      </c>
      <c r="T310" s="236">
        <v>0</v>
      </c>
      <c r="U310" s="236">
        <v>0</v>
      </c>
      <c r="V310" s="236">
        <v>0</v>
      </c>
      <c r="W310" s="236" t="s">
        <v>725</v>
      </c>
    </row>
    <row r="311" spans="13:23" ht="16.5" thickBot="1" x14ac:dyDescent="0.3">
      <c r="M311" s="267" t="s">
        <v>244</v>
      </c>
      <c r="N311" s="236" t="s">
        <v>369</v>
      </c>
      <c r="O311" s="236" t="s">
        <v>52</v>
      </c>
      <c r="P311" s="236" t="s">
        <v>300</v>
      </c>
      <c r="Q311" s="304">
        <v>5.7838360054574549</v>
      </c>
      <c r="R311" s="304">
        <v>0.78531592915685033</v>
      </c>
      <c r="S311" s="304">
        <v>7.3649798644314197</v>
      </c>
      <c r="T311" s="236">
        <v>0</v>
      </c>
      <c r="U311" s="236">
        <v>0</v>
      </c>
      <c r="V311" s="236">
        <v>0</v>
      </c>
      <c r="W311" s="236" t="s">
        <v>725</v>
      </c>
    </row>
    <row r="312" spans="13:23" ht="16.5" thickBot="1" x14ac:dyDescent="0.3">
      <c r="M312" s="267" t="s">
        <v>244</v>
      </c>
      <c r="N312" s="236" t="s">
        <v>380</v>
      </c>
      <c r="O312" s="236" t="s">
        <v>52</v>
      </c>
      <c r="P312" s="236" t="s">
        <v>300</v>
      </c>
      <c r="Q312" s="304">
        <v>5.8919906651987208</v>
      </c>
      <c r="R312" s="304">
        <v>0.80387751225167181</v>
      </c>
      <c r="S312" s="304">
        <v>7.3294632271714812</v>
      </c>
      <c r="T312" s="236">
        <v>0</v>
      </c>
      <c r="U312" s="236">
        <v>0</v>
      </c>
      <c r="V312" s="236">
        <v>0</v>
      </c>
      <c r="W312" s="236" t="s">
        <v>725</v>
      </c>
    </row>
    <row r="313" spans="13:23" ht="16.5" thickBot="1" x14ac:dyDescent="0.3">
      <c r="M313" s="267" t="s">
        <v>244</v>
      </c>
      <c r="N313" s="236" t="s">
        <v>380</v>
      </c>
      <c r="O313" s="236" t="s">
        <v>76</v>
      </c>
      <c r="P313" s="236" t="s">
        <v>300</v>
      </c>
      <c r="Q313" s="304">
        <v>5.8919906651987208</v>
      </c>
      <c r="R313" s="304">
        <v>0.80387751225167181</v>
      </c>
      <c r="S313" s="304">
        <v>7.3294632271714812</v>
      </c>
      <c r="T313" s="236">
        <v>0</v>
      </c>
      <c r="U313" s="236">
        <v>0</v>
      </c>
      <c r="V313" s="236">
        <v>0</v>
      </c>
      <c r="W313" s="236" t="s">
        <v>725</v>
      </c>
    </row>
    <row r="314" spans="13:23" ht="16.5" thickBot="1" x14ac:dyDescent="0.3">
      <c r="M314" s="267" t="s">
        <v>244</v>
      </c>
      <c r="N314" s="236" t="s">
        <v>368</v>
      </c>
      <c r="O314" s="236" t="s">
        <v>55</v>
      </c>
      <c r="P314" s="236" t="s">
        <v>300</v>
      </c>
      <c r="Q314" s="304">
        <v>3.2061888576032715</v>
      </c>
      <c r="R314" s="304">
        <v>0.74596597303131684</v>
      </c>
      <c r="S314" s="304">
        <v>4.2980363361274527</v>
      </c>
      <c r="T314" s="236">
        <v>0</v>
      </c>
      <c r="U314" s="236">
        <v>0</v>
      </c>
      <c r="V314" s="236">
        <v>0</v>
      </c>
      <c r="W314" s="236" t="s">
        <v>725</v>
      </c>
    </row>
    <row r="315" spans="13:23" ht="16.5" thickBot="1" x14ac:dyDescent="0.3">
      <c r="M315" s="267" t="s">
        <v>244</v>
      </c>
      <c r="N315" s="236" t="s">
        <v>368</v>
      </c>
      <c r="O315" s="236" t="s">
        <v>52</v>
      </c>
      <c r="P315" s="236" t="s">
        <v>300</v>
      </c>
      <c r="Q315" s="304">
        <v>3.2061888576032715</v>
      </c>
      <c r="R315" s="304">
        <v>0.74596597303131684</v>
      </c>
      <c r="S315" s="304">
        <v>4.2980363361274527</v>
      </c>
      <c r="T315" s="236">
        <v>0</v>
      </c>
      <c r="U315" s="236">
        <v>0</v>
      </c>
      <c r="V315" s="236">
        <v>0</v>
      </c>
      <c r="W315" s="236" t="s">
        <v>725</v>
      </c>
    </row>
    <row r="316" spans="13:23" ht="16.5" thickBot="1" x14ac:dyDescent="0.3">
      <c r="M316" s="267" t="s">
        <v>244</v>
      </c>
      <c r="N316" s="236" t="s">
        <v>366</v>
      </c>
      <c r="O316" s="236" t="s">
        <v>52</v>
      </c>
      <c r="P316" s="236" t="s">
        <v>300</v>
      </c>
      <c r="Q316" s="304">
        <v>5.0647785357254023</v>
      </c>
      <c r="R316" s="304">
        <v>0.79497623225845981</v>
      </c>
      <c r="S316" s="304">
        <v>6.3709810812038965</v>
      </c>
      <c r="T316" s="236">
        <v>0</v>
      </c>
      <c r="U316" s="236">
        <v>0</v>
      </c>
      <c r="V316" s="236">
        <v>0</v>
      </c>
      <c r="W316" s="236" t="s">
        <v>725</v>
      </c>
    </row>
    <row r="317" spans="13:23" ht="16.5" thickBot="1" x14ac:dyDescent="0.3">
      <c r="M317" s="267" t="s">
        <v>244</v>
      </c>
      <c r="N317" s="236" t="s">
        <v>366</v>
      </c>
      <c r="O317" s="236" t="s">
        <v>76</v>
      </c>
      <c r="P317" s="236" t="s">
        <v>300</v>
      </c>
      <c r="Q317" s="304">
        <v>5.0647785357254023</v>
      </c>
      <c r="R317" s="304">
        <v>0.79497623225845981</v>
      </c>
      <c r="S317" s="304">
        <v>6.3709810812038965</v>
      </c>
      <c r="T317" s="236">
        <v>0</v>
      </c>
      <c r="U317" s="236">
        <v>0</v>
      </c>
      <c r="V317" s="236">
        <v>0</v>
      </c>
      <c r="W317" s="236" t="s">
        <v>725</v>
      </c>
    </row>
    <row r="318" spans="13:23" ht="16.5" thickBot="1" x14ac:dyDescent="0.3">
      <c r="M318" s="267" t="s">
        <v>244</v>
      </c>
      <c r="N318" s="236" t="s">
        <v>364</v>
      </c>
      <c r="O318" s="236" t="s">
        <v>52</v>
      </c>
      <c r="P318" s="236" t="s">
        <v>300</v>
      </c>
      <c r="Q318" s="304">
        <v>5.0647785357254023</v>
      </c>
      <c r="R318" s="304">
        <v>0.79497623225845981</v>
      </c>
      <c r="S318" s="304">
        <v>6.3709810812038965</v>
      </c>
      <c r="T318" s="236">
        <v>0</v>
      </c>
      <c r="U318" s="236">
        <v>0</v>
      </c>
      <c r="V318" s="236">
        <v>0</v>
      </c>
      <c r="W318" s="236" t="s">
        <v>725</v>
      </c>
    </row>
    <row r="319" spans="13:23" ht="16.5" thickBot="1" x14ac:dyDescent="0.3">
      <c r="M319" s="267" t="s">
        <v>244</v>
      </c>
      <c r="N319" s="236" t="s">
        <v>364</v>
      </c>
      <c r="O319" s="236" t="s">
        <v>76</v>
      </c>
      <c r="P319" s="236" t="s">
        <v>300</v>
      </c>
      <c r="Q319" s="304">
        <v>5.0647785357254023</v>
      </c>
      <c r="R319" s="304">
        <v>0.79497623225845981</v>
      </c>
      <c r="S319" s="304">
        <v>6.3709810812038965</v>
      </c>
      <c r="T319" s="236">
        <v>0</v>
      </c>
      <c r="U319" s="236">
        <v>0</v>
      </c>
      <c r="V319" s="236">
        <v>0</v>
      </c>
      <c r="W319" s="236" t="s">
        <v>725</v>
      </c>
    </row>
    <row r="320" spans="13:23" ht="16.5" thickBot="1" x14ac:dyDescent="0.3">
      <c r="M320" s="267" t="s">
        <v>244</v>
      </c>
      <c r="N320" s="236" t="s">
        <v>364</v>
      </c>
      <c r="O320" s="236" t="s">
        <v>52</v>
      </c>
      <c r="P320" s="236" t="s">
        <v>299</v>
      </c>
      <c r="Q320" s="304">
        <v>5.5881735408040916</v>
      </c>
      <c r="R320" s="304">
        <v>0.79497623225845981</v>
      </c>
      <c r="S320" s="304">
        <v>7.0293592613813951</v>
      </c>
      <c r="T320" s="236">
        <v>0</v>
      </c>
      <c r="U320" s="236">
        <v>0</v>
      </c>
      <c r="V320" s="236">
        <v>0</v>
      </c>
      <c r="W320" s="236" t="s">
        <v>725</v>
      </c>
    </row>
    <row r="321" spans="13:23" ht="16.5" thickBot="1" x14ac:dyDescent="0.3">
      <c r="M321" s="267" t="s">
        <v>244</v>
      </c>
      <c r="N321" s="236" t="s">
        <v>364</v>
      </c>
      <c r="O321" s="236" t="s">
        <v>76</v>
      </c>
      <c r="P321" s="236" t="s">
        <v>299</v>
      </c>
      <c r="Q321" s="304">
        <v>5.5881735408040916</v>
      </c>
      <c r="R321" s="304">
        <v>0.79497623225845981</v>
      </c>
      <c r="S321" s="304">
        <v>7.0293592613813951</v>
      </c>
      <c r="T321" s="236">
        <v>0</v>
      </c>
      <c r="U321" s="236">
        <v>0</v>
      </c>
      <c r="V321" s="236">
        <v>0</v>
      </c>
      <c r="W321" s="236" t="s">
        <v>725</v>
      </c>
    </row>
    <row r="322" spans="13:23" ht="16.5" thickBot="1" x14ac:dyDescent="0.3">
      <c r="M322" s="267" t="s">
        <v>244</v>
      </c>
      <c r="N322" s="236" t="s">
        <v>347</v>
      </c>
      <c r="O322" s="236" t="s">
        <v>55</v>
      </c>
      <c r="P322" s="236" t="s">
        <v>299</v>
      </c>
      <c r="Q322" s="304">
        <v>3.6245156207162941</v>
      </c>
      <c r="R322" s="304">
        <v>0.75637909343748644</v>
      </c>
      <c r="S322" s="304">
        <v>4.7919299358792431</v>
      </c>
      <c r="T322" s="236">
        <v>0</v>
      </c>
      <c r="U322" s="236">
        <v>0</v>
      </c>
      <c r="V322" s="236">
        <v>0</v>
      </c>
      <c r="W322" s="236" t="s">
        <v>725</v>
      </c>
    </row>
    <row r="323" spans="13:23" ht="16.5" thickBot="1" x14ac:dyDescent="0.3">
      <c r="M323" s="267" t="s">
        <v>244</v>
      </c>
      <c r="N323" s="236" t="s">
        <v>347</v>
      </c>
      <c r="O323" s="236" t="s">
        <v>52</v>
      </c>
      <c r="P323" s="236" t="s">
        <v>299</v>
      </c>
      <c r="Q323" s="304">
        <v>3.6245156207162941</v>
      </c>
      <c r="R323" s="304">
        <v>0.75637909343748644</v>
      </c>
      <c r="S323" s="304">
        <v>4.7919299358792431</v>
      </c>
      <c r="T323" s="236">
        <v>0</v>
      </c>
      <c r="U323" s="236">
        <v>0</v>
      </c>
      <c r="V323" s="236">
        <v>0</v>
      </c>
      <c r="W323" s="236" t="s">
        <v>725</v>
      </c>
    </row>
    <row r="324" spans="13:23" ht="16.5" thickBot="1" x14ac:dyDescent="0.3">
      <c r="M324" s="267" t="s">
        <v>244</v>
      </c>
      <c r="N324" s="236" t="s">
        <v>357</v>
      </c>
      <c r="O324" s="236" t="s">
        <v>52</v>
      </c>
      <c r="P324" s="236" t="s">
        <v>298</v>
      </c>
      <c r="Q324" s="304">
        <v>6.1561236412111446</v>
      </c>
      <c r="R324" s="304">
        <v>0.79497623225845981</v>
      </c>
      <c r="S324" s="304">
        <v>7.7437832622015899</v>
      </c>
      <c r="T324" s="236">
        <v>0</v>
      </c>
      <c r="U324" s="236">
        <v>0</v>
      </c>
      <c r="V324" s="236">
        <v>0</v>
      </c>
      <c r="W324" s="236" t="s">
        <v>725</v>
      </c>
    </row>
    <row r="325" spans="13:23" ht="16.5" thickBot="1" x14ac:dyDescent="0.3">
      <c r="M325" s="267" t="s">
        <v>244</v>
      </c>
      <c r="N325" s="236" t="s">
        <v>357</v>
      </c>
      <c r="O325" s="236" t="s">
        <v>76</v>
      </c>
      <c r="P325" s="236" t="s">
        <v>298</v>
      </c>
      <c r="Q325" s="304">
        <v>6.1561236412111446</v>
      </c>
      <c r="R325" s="304">
        <v>0.79497623225845981</v>
      </c>
      <c r="S325" s="304">
        <v>7.7437832622015899</v>
      </c>
      <c r="T325" s="236">
        <v>0</v>
      </c>
      <c r="U325" s="236">
        <v>0</v>
      </c>
      <c r="V325" s="236">
        <v>0</v>
      </c>
      <c r="W325" s="236" t="s">
        <v>725</v>
      </c>
    </row>
    <row r="326" spans="13:23" ht="16.5" thickBot="1" x14ac:dyDescent="0.3">
      <c r="M326" s="267" t="s">
        <v>244</v>
      </c>
      <c r="N326" s="236" t="s">
        <v>370</v>
      </c>
      <c r="O326" s="236" t="s">
        <v>55</v>
      </c>
      <c r="P326" s="236" t="s">
        <v>298</v>
      </c>
      <c r="Q326" s="304">
        <v>3.4938005772937282</v>
      </c>
      <c r="R326" s="304">
        <v>1.0173985996884725</v>
      </c>
      <c r="S326" s="304">
        <v>3.4340528661662502</v>
      </c>
      <c r="T326" s="236">
        <v>0</v>
      </c>
      <c r="U326" s="236">
        <v>0</v>
      </c>
      <c r="V326" s="236">
        <v>0</v>
      </c>
      <c r="W326" s="236" t="s">
        <v>725</v>
      </c>
    </row>
    <row r="327" spans="13:23" ht="16.5" thickBot="1" x14ac:dyDescent="0.3">
      <c r="M327" s="267" t="s">
        <v>244</v>
      </c>
      <c r="N327" s="236" t="s">
        <v>370</v>
      </c>
      <c r="O327" s="236" t="s">
        <v>52</v>
      </c>
      <c r="P327" s="236" t="s">
        <v>298</v>
      </c>
      <c r="Q327" s="304">
        <v>3.4938005772937282</v>
      </c>
      <c r="R327" s="304">
        <v>1.0173985996884725</v>
      </c>
      <c r="S327" s="304">
        <v>3.4340528661662502</v>
      </c>
      <c r="T327" s="236">
        <v>0</v>
      </c>
      <c r="U327" s="236">
        <v>0</v>
      </c>
      <c r="V327" s="236">
        <v>0</v>
      </c>
      <c r="W327" s="236" t="s">
        <v>725</v>
      </c>
    </row>
    <row r="328" spans="13:23" ht="16.5" thickBot="1" x14ac:dyDescent="0.3">
      <c r="M328" s="267" t="s">
        <v>244</v>
      </c>
      <c r="N328" s="236" t="s">
        <v>369</v>
      </c>
      <c r="O328" s="236" t="s">
        <v>55</v>
      </c>
      <c r="P328" s="236" t="s">
        <v>298</v>
      </c>
      <c r="Q328" s="304">
        <v>5.7390053581926725</v>
      </c>
      <c r="R328" s="304">
        <v>0.78531592915685033</v>
      </c>
      <c r="S328" s="304">
        <v>7.3078937343781121</v>
      </c>
      <c r="T328" s="236">
        <v>0</v>
      </c>
      <c r="U328" s="236">
        <v>0</v>
      </c>
      <c r="V328" s="236">
        <v>0</v>
      </c>
      <c r="W328" s="236" t="s">
        <v>725</v>
      </c>
    </row>
    <row r="329" spans="13:23" ht="16.5" thickBot="1" x14ac:dyDescent="0.3">
      <c r="M329" s="267" t="s">
        <v>244</v>
      </c>
      <c r="N329" s="236" t="s">
        <v>369</v>
      </c>
      <c r="O329" s="236" t="s">
        <v>52</v>
      </c>
      <c r="P329" s="236" t="s">
        <v>298</v>
      </c>
      <c r="Q329" s="304">
        <v>5.7390053581926725</v>
      </c>
      <c r="R329" s="304">
        <v>0.78531592915685033</v>
      </c>
      <c r="S329" s="304">
        <v>7.3078937343781121</v>
      </c>
      <c r="T329" s="236">
        <v>0</v>
      </c>
      <c r="U329" s="236">
        <v>0</v>
      </c>
      <c r="V329" s="236">
        <v>0</v>
      </c>
      <c r="W329" s="236" t="s">
        <v>725</v>
      </c>
    </row>
    <row r="330" spans="13:23" ht="16.5" thickBot="1" x14ac:dyDescent="0.3">
      <c r="M330" s="267" t="s">
        <v>244</v>
      </c>
      <c r="N330" s="236" t="s">
        <v>368</v>
      </c>
      <c r="O330" s="236" t="s">
        <v>55</v>
      </c>
      <c r="P330" s="236" t="s">
        <v>298</v>
      </c>
      <c r="Q330" s="304">
        <v>3.4717670722955094</v>
      </c>
      <c r="R330" s="304">
        <v>0.74596597303131684</v>
      </c>
      <c r="S330" s="304">
        <v>4.6540555438307631</v>
      </c>
      <c r="T330" s="236">
        <v>0</v>
      </c>
      <c r="U330" s="236">
        <v>0</v>
      </c>
      <c r="V330" s="236">
        <v>0</v>
      </c>
      <c r="W330" s="236" t="s">
        <v>725</v>
      </c>
    </row>
    <row r="331" spans="13:23" ht="16.5" thickBot="1" x14ac:dyDescent="0.3">
      <c r="M331" s="267" t="s">
        <v>244</v>
      </c>
      <c r="N331" s="236" t="s">
        <v>368</v>
      </c>
      <c r="O331" s="236" t="s">
        <v>52</v>
      </c>
      <c r="P331" s="236" t="s">
        <v>298</v>
      </c>
      <c r="Q331" s="304">
        <v>3.4717670722955094</v>
      </c>
      <c r="R331" s="304">
        <v>0.74596597303131684</v>
      </c>
      <c r="S331" s="304">
        <v>4.6540555438307631</v>
      </c>
      <c r="T331" s="236">
        <v>0</v>
      </c>
      <c r="U331" s="236">
        <v>0</v>
      </c>
      <c r="V331" s="236">
        <v>0</v>
      </c>
      <c r="W331" s="236" t="s">
        <v>725</v>
      </c>
    </row>
    <row r="332" spans="13:23" ht="16.5" thickBot="1" x14ac:dyDescent="0.3">
      <c r="M332" s="267" t="s">
        <v>244</v>
      </c>
      <c r="N332" s="236" t="s">
        <v>359</v>
      </c>
      <c r="O332" s="236" t="s">
        <v>52</v>
      </c>
      <c r="P332" s="236" t="s">
        <v>298</v>
      </c>
      <c r="Q332" s="304">
        <v>2.9506914821757517</v>
      </c>
      <c r="R332" s="304">
        <v>0.75637909343748644</v>
      </c>
      <c r="S332" s="304">
        <v>3.9010748813347815</v>
      </c>
      <c r="T332" s="236">
        <v>0</v>
      </c>
      <c r="U332" s="236">
        <v>0</v>
      </c>
      <c r="V332" s="236">
        <v>0</v>
      </c>
      <c r="W332" s="236" t="s">
        <v>725</v>
      </c>
    </row>
    <row r="333" spans="13:23" ht="16.5" thickBot="1" x14ac:dyDescent="0.3">
      <c r="M333" s="267" t="s">
        <v>244</v>
      </c>
      <c r="N333" s="236" t="s">
        <v>359</v>
      </c>
      <c r="O333" s="236" t="s">
        <v>76</v>
      </c>
      <c r="P333" s="236" t="s">
        <v>298</v>
      </c>
      <c r="Q333" s="304">
        <v>2.9506914821757517</v>
      </c>
      <c r="R333" s="304">
        <v>0.75637909343748644</v>
      </c>
      <c r="S333" s="304">
        <v>3.9010748813347815</v>
      </c>
      <c r="T333" s="236">
        <v>0</v>
      </c>
      <c r="U333" s="236">
        <v>0</v>
      </c>
      <c r="V333" s="236">
        <v>0</v>
      </c>
      <c r="W333" s="236" t="s">
        <v>725</v>
      </c>
    </row>
    <row r="334" spans="13:23" ht="16.5" thickBot="1" x14ac:dyDescent="0.3">
      <c r="M334" s="267" t="s">
        <v>244</v>
      </c>
      <c r="N334" s="236" t="s">
        <v>375</v>
      </c>
      <c r="O334" s="236" t="s">
        <v>52</v>
      </c>
      <c r="P334" s="236" t="s">
        <v>298</v>
      </c>
      <c r="Q334" s="304">
        <v>3.4694393118521081</v>
      </c>
      <c r="R334" s="304">
        <v>0.75259745035047798</v>
      </c>
      <c r="S334" s="304">
        <v>4.6099535817407045</v>
      </c>
      <c r="T334" s="236">
        <v>0</v>
      </c>
      <c r="U334" s="236">
        <v>0</v>
      </c>
      <c r="V334" s="236">
        <v>0</v>
      </c>
      <c r="W334" s="236" t="s">
        <v>725</v>
      </c>
    </row>
    <row r="335" spans="13:23" ht="16.5" thickBot="1" x14ac:dyDescent="0.3">
      <c r="M335" s="267" t="s">
        <v>244</v>
      </c>
      <c r="N335" s="236" t="s">
        <v>375</v>
      </c>
      <c r="O335" s="236" t="s">
        <v>76</v>
      </c>
      <c r="P335" s="236" t="s">
        <v>298</v>
      </c>
      <c r="Q335" s="304">
        <v>3.4694393118521081</v>
      </c>
      <c r="R335" s="304">
        <v>0.75259745035047798</v>
      </c>
      <c r="S335" s="304">
        <v>4.6099535817407045</v>
      </c>
      <c r="T335" s="236">
        <v>0</v>
      </c>
      <c r="U335" s="236">
        <v>0</v>
      </c>
      <c r="V335" s="236">
        <v>0</v>
      </c>
      <c r="W335" s="236" t="s">
        <v>725</v>
      </c>
    </row>
    <row r="336" spans="13:23" ht="16.5" thickBot="1" x14ac:dyDescent="0.3">
      <c r="M336" s="267" t="s">
        <v>244</v>
      </c>
      <c r="N336" s="236" t="s">
        <v>370</v>
      </c>
      <c r="O336" s="236" t="s">
        <v>55</v>
      </c>
      <c r="P336" s="236" t="s">
        <v>297</v>
      </c>
      <c r="Q336" s="304">
        <v>3.4262489008290675</v>
      </c>
      <c r="R336" s="304">
        <v>1.0173985996884725</v>
      </c>
      <c r="S336" s="304">
        <v>3.3676563953185954</v>
      </c>
      <c r="T336" s="236">
        <v>0</v>
      </c>
      <c r="U336" s="236">
        <v>0</v>
      </c>
      <c r="V336" s="236">
        <v>0</v>
      </c>
      <c r="W336" s="236" t="s">
        <v>725</v>
      </c>
    </row>
    <row r="337" spans="13:23" ht="16.5" thickBot="1" x14ac:dyDescent="0.3">
      <c r="M337" s="267" t="s">
        <v>244</v>
      </c>
      <c r="N337" s="236" t="s">
        <v>370</v>
      </c>
      <c r="O337" s="236" t="s">
        <v>52</v>
      </c>
      <c r="P337" s="236" t="s">
        <v>297</v>
      </c>
      <c r="Q337" s="304">
        <v>3.4262489008290675</v>
      </c>
      <c r="R337" s="304">
        <v>1.0173985996884725</v>
      </c>
      <c r="S337" s="304">
        <v>3.3676563953185954</v>
      </c>
      <c r="T337" s="236">
        <v>0</v>
      </c>
      <c r="U337" s="236">
        <v>0</v>
      </c>
      <c r="V337" s="236">
        <v>0</v>
      </c>
      <c r="W337" s="236" t="s">
        <v>725</v>
      </c>
    </row>
    <row r="338" spans="13:23" ht="16.5" thickBot="1" x14ac:dyDescent="0.3">
      <c r="M338" s="267" t="s">
        <v>244</v>
      </c>
      <c r="N338" s="236" t="s">
        <v>369</v>
      </c>
      <c r="O338" s="236" t="s">
        <v>55</v>
      </c>
      <c r="P338" s="236" t="s">
        <v>297</v>
      </c>
      <c r="Q338" s="304">
        <v>4.8159573463245753</v>
      </c>
      <c r="R338" s="304">
        <v>0.78531592915685033</v>
      </c>
      <c r="S338" s="304">
        <v>6.1325094366737192</v>
      </c>
      <c r="T338" s="236">
        <v>0</v>
      </c>
      <c r="U338" s="236">
        <v>0</v>
      </c>
      <c r="V338" s="236">
        <v>0</v>
      </c>
      <c r="W338" s="236" t="s">
        <v>725</v>
      </c>
    </row>
    <row r="339" spans="13:23" ht="16.5" thickBot="1" x14ac:dyDescent="0.3">
      <c r="M339" s="267" t="s">
        <v>244</v>
      </c>
      <c r="N339" s="236" t="s">
        <v>369</v>
      </c>
      <c r="O339" s="236" t="s">
        <v>52</v>
      </c>
      <c r="P339" s="236" t="s">
        <v>297</v>
      </c>
      <c r="Q339" s="304">
        <v>4.8159573463245753</v>
      </c>
      <c r="R339" s="304">
        <v>0.78531592915685033</v>
      </c>
      <c r="S339" s="304">
        <v>6.1325094366737192</v>
      </c>
      <c r="T339" s="236">
        <v>0</v>
      </c>
      <c r="U339" s="236">
        <v>0</v>
      </c>
      <c r="V339" s="236">
        <v>0</v>
      </c>
      <c r="W339" s="236" t="s">
        <v>725</v>
      </c>
    </row>
    <row r="340" spans="13:23" ht="16.5" thickBot="1" x14ac:dyDescent="0.3">
      <c r="M340" s="267" t="s">
        <v>244</v>
      </c>
      <c r="N340" s="236" t="s">
        <v>380</v>
      </c>
      <c r="O340" s="236" t="s">
        <v>52</v>
      </c>
      <c r="P340" s="236" t="s">
        <v>297</v>
      </c>
      <c r="Q340" s="304">
        <v>7.0329233222653835</v>
      </c>
      <c r="R340" s="304">
        <v>0.80387751225167181</v>
      </c>
      <c r="S340" s="304">
        <v>8.7487499215720934</v>
      </c>
      <c r="T340" s="236">
        <v>0</v>
      </c>
      <c r="U340" s="236">
        <v>0</v>
      </c>
      <c r="V340" s="236">
        <v>0</v>
      </c>
      <c r="W340" s="236" t="s">
        <v>725</v>
      </c>
    </row>
    <row r="341" spans="13:23" ht="16.5" thickBot="1" x14ac:dyDescent="0.3">
      <c r="M341" s="267" t="s">
        <v>244</v>
      </c>
      <c r="N341" s="236" t="s">
        <v>380</v>
      </c>
      <c r="O341" s="236" t="s">
        <v>76</v>
      </c>
      <c r="P341" s="236" t="s">
        <v>297</v>
      </c>
      <c r="Q341" s="304">
        <v>7.0329233222653835</v>
      </c>
      <c r="R341" s="304">
        <v>0.80387751225167181</v>
      </c>
      <c r="S341" s="304">
        <v>8.7487499215720934</v>
      </c>
      <c r="T341" s="236">
        <v>0</v>
      </c>
      <c r="U341" s="236">
        <v>0</v>
      </c>
      <c r="V341" s="236">
        <v>0</v>
      </c>
      <c r="W341" s="236" t="s">
        <v>725</v>
      </c>
    </row>
    <row r="342" spans="13:23" ht="16.5" thickBot="1" x14ac:dyDescent="0.3">
      <c r="M342" s="267" t="s">
        <v>244</v>
      </c>
      <c r="N342" s="236" t="s">
        <v>368</v>
      </c>
      <c r="O342" s="236" t="s">
        <v>55</v>
      </c>
      <c r="P342" s="236" t="s">
        <v>297</v>
      </c>
      <c r="Q342" s="304">
        <v>3.404641407610312</v>
      </c>
      <c r="R342" s="304">
        <v>0.74596597303131684</v>
      </c>
      <c r="S342" s="304">
        <v>4.5640706556294628</v>
      </c>
      <c r="T342" s="236">
        <v>0</v>
      </c>
      <c r="U342" s="236">
        <v>0</v>
      </c>
      <c r="V342" s="236">
        <v>0</v>
      </c>
      <c r="W342" s="236" t="s">
        <v>725</v>
      </c>
    </row>
    <row r="343" spans="13:23" ht="16.5" thickBot="1" x14ac:dyDescent="0.3">
      <c r="M343" s="267" t="s">
        <v>244</v>
      </c>
      <c r="N343" s="236" t="s">
        <v>368</v>
      </c>
      <c r="O343" s="236" t="s">
        <v>52</v>
      </c>
      <c r="P343" s="236" t="s">
        <v>297</v>
      </c>
      <c r="Q343" s="304">
        <v>3.404641407610312</v>
      </c>
      <c r="R343" s="304">
        <v>0.74596597303131684</v>
      </c>
      <c r="S343" s="304">
        <v>4.5640706556294628</v>
      </c>
      <c r="T343" s="236">
        <v>0</v>
      </c>
      <c r="U343" s="236">
        <v>0</v>
      </c>
      <c r="V343" s="236">
        <v>0</v>
      </c>
      <c r="W343" s="236" t="s">
        <v>725</v>
      </c>
    </row>
    <row r="344" spans="13:23" ht="16.5" thickBot="1" x14ac:dyDescent="0.3">
      <c r="M344" s="267" t="s">
        <v>244</v>
      </c>
      <c r="N344" s="236" t="s">
        <v>357</v>
      </c>
      <c r="O344" s="236" t="s">
        <v>52</v>
      </c>
      <c r="P344" s="236" t="s">
        <v>296</v>
      </c>
      <c r="Q344" s="304">
        <v>5.9098919703909463</v>
      </c>
      <c r="R344" s="304">
        <v>0.79497623225845981</v>
      </c>
      <c r="S344" s="304">
        <v>7.4340486301099169</v>
      </c>
      <c r="T344" s="236">
        <v>0</v>
      </c>
      <c r="U344" s="236">
        <v>0</v>
      </c>
      <c r="V344" s="236">
        <v>0</v>
      </c>
      <c r="W344" s="236" t="s">
        <v>725</v>
      </c>
    </row>
    <row r="345" spans="13:23" ht="16.5" thickBot="1" x14ac:dyDescent="0.3">
      <c r="M345" s="267" t="s">
        <v>244</v>
      </c>
      <c r="N345" s="236" t="s">
        <v>357</v>
      </c>
      <c r="O345" s="236" t="s">
        <v>76</v>
      </c>
      <c r="P345" s="236" t="s">
        <v>296</v>
      </c>
      <c r="Q345" s="304">
        <v>5.9098919703909463</v>
      </c>
      <c r="R345" s="304">
        <v>0.79497623225845981</v>
      </c>
      <c r="S345" s="304">
        <v>7.4340486301099169</v>
      </c>
      <c r="T345" s="236">
        <v>0</v>
      </c>
      <c r="U345" s="236">
        <v>0</v>
      </c>
      <c r="V345" s="236">
        <v>0</v>
      </c>
      <c r="W345" s="236" t="s">
        <v>725</v>
      </c>
    </row>
    <row r="346" spans="13:23" ht="16.5" thickBot="1" x14ac:dyDescent="0.3">
      <c r="M346" s="267" t="s">
        <v>244</v>
      </c>
      <c r="N346" s="236" t="s">
        <v>370</v>
      </c>
      <c r="O346" s="236" t="s">
        <v>55</v>
      </c>
      <c r="P346" s="236" t="s">
        <v>296</v>
      </c>
      <c r="Q346" s="304">
        <v>3.9996767061214711</v>
      </c>
      <c r="R346" s="304">
        <v>1.0173985996884725</v>
      </c>
      <c r="S346" s="304">
        <v>3.9312779743811057</v>
      </c>
      <c r="T346" s="236">
        <v>0</v>
      </c>
      <c r="U346" s="236">
        <v>0</v>
      </c>
      <c r="V346" s="236">
        <v>0</v>
      </c>
      <c r="W346" s="236" t="s">
        <v>725</v>
      </c>
    </row>
    <row r="347" spans="13:23" ht="16.5" thickBot="1" x14ac:dyDescent="0.3">
      <c r="M347" s="267" t="s">
        <v>244</v>
      </c>
      <c r="N347" s="236" t="s">
        <v>370</v>
      </c>
      <c r="O347" s="236" t="s">
        <v>52</v>
      </c>
      <c r="P347" s="236" t="s">
        <v>296</v>
      </c>
      <c r="Q347" s="304">
        <v>3.9996767061214711</v>
      </c>
      <c r="R347" s="304">
        <v>1.0173985996884725</v>
      </c>
      <c r="S347" s="304">
        <v>3.9312779743811057</v>
      </c>
      <c r="T347" s="236">
        <v>0</v>
      </c>
      <c r="U347" s="236">
        <v>0</v>
      </c>
      <c r="V347" s="236">
        <v>0</v>
      </c>
      <c r="W347" s="236" t="s">
        <v>725</v>
      </c>
    </row>
    <row r="348" spans="13:23" ht="16.5" thickBot="1" x14ac:dyDescent="0.3">
      <c r="M348" s="267" t="s">
        <v>244</v>
      </c>
      <c r="N348" s="236" t="s">
        <v>380</v>
      </c>
      <c r="O348" s="236" t="s">
        <v>52</v>
      </c>
      <c r="P348" s="236" t="s">
        <v>296</v>
      </c>
      <c r="Q348" s="304">
        <v>6.8596119210086828</v>
      </c>
      <c r="R348" s="304">
        <v>0.80387751225167181</v>
      </c>
      <c r="S348" s="304">
        <v>8.533155631875827</v>
      </c>
      <c r="T348" s="236">
        <v>0</v>
      </c>
      <c r="U348" s="236">
        <v>0</v>
      </c>
      <c r="V348" s="236">
        <v>0</v>
      </c>
      <c r="W348" s="236" t="s">
        <v>725</v>
      </c>
    </row>
    <row r="349" spans="13:23" ht="16.5" thickBot="1" x14ac:dyDescent="0.3">
      <c r="M349" s="267" t="s">
        <v>244</v>
      </c>
      <c r="N349" s="236" t="s">
        <v>380</v>
      </c>
      <c r="O349" s="236" t="s">
        <v>76</v>
      </c>
      <c r="P349" s="236" t="s">
        <v>296</v>
      </c>
      <c r="Q349" s="304">
        <v>6.8596119210086828</v>
      </c>
      <c r="R349" s="304">
        <v>0.80387751225167181</v>
      </c>
      <c r="S349" s="304">
        <v>8.533155631875827</v>
      </c>
      <c r="T349" s="236">
        <v>0</v>
      </c>
      <c r="U349" s="236">
        <v>0</v>
      </c>
      <c r="V349" s="236">
        <v>0</v>
      </c>
      <c r="W349" s="236" t="s">
        <v>725</v>
      </c>
    </row>
    <row r="350" spans="13:23" ht="16.5" thickBot="1" x14ac:dyDescent="0.3">
      <c r="M350" s="267" t="s">
        <v>244</v>
      </c>
      <c r="N350" s="236" t="s">
        <v>368</v>
      </c>
      <c r="O350" s="236" t="s">
        <v>55</v>
      </c>
      <c r="P350" s="236" t="s">
        <v>296</v>
      </c>
      <c r="Q350" s="304">
        <v>3.97445291479568</v>
      </c>
      <c r="R350" s="304">
        <v>0.74596597303131684</v>
      </c>
      <c r="S350" s="304">
        <v>5.3279278928032632</v>
      </c>
      <c r="T350" s="236">
        <v>0</v>
      </c>
      <c r="U350" s="236">
        <v>0</v>
      </c>
      <c r="V350" s="236">
        <v>0</v>
      </c>
      <c r="W350" s="236" t="s">
        <v>725</v>
      </c>
    </row>
    <row r="351" spans="13:23" ht="16.5" thickBot="1" x14ac:dyDescent="0.3">
      <c r="M351" s="267" t="s">
        <v>244</v>
      </c>
      <c r="N351" s="236" t="s">
        <v>368</v>
      </c>
      <c r="O351" s="236" t="s">
        <v>52</v>
      </c>
      <c r="P351" s="236" t="s">
        <v>296</v>
      </c>
      <c r="Q351" s="304">
        <v>3.97445291479568</v>
      </c>
      <c r="R351" s="304">
        <v>0.74596597303131684</v>
      </c>
      <c r="S351" s="304">
        <v>5.3279278928032632</v>
      </c>
      <c r="T351" s="236">
        <v>0</v>
      </c>
      <c r="U351" s="236">
        <v>0</v>
      </c>
      <c r="V351" s="236">
        <v>0</v>
      </c>
      <c r="W351" s="236" t="s">
        <v>725</v>
      </c>
    </row>
    <row r="352" spans="13:23" ht="16.5" thickBot="1" x14ac:dyDescent="0.3">
      <c r="M352" s="267" t="s">
        <v>244</v>
      </c>
      <c r="N352" s="236" t="s">
        <v>366</v>
      </c>
      <c r="O352" s="236" t="s">
        <v>52</v>
      </c>
      <c r="P352" s="236" t="s">
        <v>296</v>
      </c>
      <c r="Q352" s="304">
        <v>5.8185814649890721</v>
      </c>
      <c r="R352" s="304">
        <v>0.79497623225845981</v>
      </c>
      <c r="S352" s="304">
        <v>7.31918921457435</v>
      </c>
      <c r="T352" s="236">
        <v>0</v>
      </c>
      <c r="U352" s="236">
        <v>0</v>
      </c>
      <c r="V352" s="236">
        <v>0</v>
      </c>
      <c r="W352" s="236" t="s">
        <v>725</v>
      </c>
    </row>
    <row r="353" spans="13:23" ht="16.5" thickBot="1" x14ac:dyDescent="0.3">
      <c r="M353" s="267" t="s">
        <v>244</v>
      </c>
      <c r="N353" s="236" t="s">
        <v>366</v>
      </c>
      <c r="O353" s="236" t="s">
        <v>76</v>
      </c>
      <c r="P353" s="236" t="s">
        <v>296</v>
      </c>
      <c r="Q353" s="304">
        <v>5.8185814649890721</v>
      </c>
      <c r="R353" s="304">
        <v>0.79497623225845981</v>
      </c>
      <c r="S353" s="304">
        <v>7.31918921457435</v>
      </c>
      <c r="T353" s="236">
        <v>0</v>
      </c>
      <c r="U353" s="236">
        <v>0</v>
      </c>
      <c r="V353" s="236">
        <v>0</v>
      </c>
      <c r="W353" s="236" t="s">
        <v>725</v>
      </c>
    </row>
    <row r="354" spans="13:23" ht="16.5" thickBot="1" x14ac:dyDescent="0.3">
      <c r="M354" s="267" t="s">
        <v>244</v>
      </c>
      <c r="N354" s="236" t="s">
        <v>359</v>
      </c>
      <c r="O354" s="236" t="s">
        <v>52</v>
      </c>
      <c r="P354" s="236" t="s">
        <v>296</v>
      </c>
      <c r="Q354" s="304">
        <v>3.6235216649337376</v>
      </c>
      <c r="R354" s="304">
        <v>0.75637909343748644</v>
      </c>
      <c r="S354" s="304">
        <v>4.790615838502438</v>
      </c>
      <c r="T354" s="236">
        <v>0</v>
      </c>
      <c r="U354" s="236">
        <v>0</v>
      </c>
      <c r="V354" s="236">
        <v>0</v>
      </c>
      <c r="W354" s="236" t="s">
        <v>725</v>
      </c>
    </row>
    <row r="355" spans="13:23" ht="16.5" thickBot="1" x14ac:dyDescent="0.3">
      <c r="M355" s="267" t="s">
        <v>244</v>
      </c>
      <c r="N355" s="236" t="s">
        <v>359</v>
      </c>
      <c r="O355" s="236" t="s">
        <v>76</v>
      </c>
      <c r="P355" s="236" t="s">
        <v>296</v>
      </c>
      <c r="Q355" s="304">
        <v>3.6235216649337376</v>
      </c>
      <c r="R355" s="304">
        <v>0.75637909343748644</v>
      </c>
      <c r="S355" s="304">
        <v>4.790615838502438</v>
      </c>
      <c r="T355" s="236">
        <v>0</v>
      </c>
      <c r="U355" s="236">
        <v>0</v>
      </c>
      <c r="V355" s="236">
        <v>0</v>
      </c>
      <c r="W355" s="236" t="s">
        <v>725</v>
      </c>
    </row>
    <row r="356" spans="13:23" ht="16.5" thickBot="1" x14ac:dyDescent="0.3">
      <c r="M356" s="267" t="s">
        <v>244</v>
      </c>
      <c r="N356" s="236" t="s">
        <v>364</v>
      </c>
      <c r="O356" s="236" t="s">
        <v>52</v>
      </c>
      <c r="P356" s="236" t="s">
        <v>296</v>
      </c>
      <c r="Q356" s="304">
        <v>5.8185814649890721</v>
      </c>
      <c r="R356" s="304">
        <v>0.79497623225845981</v>
      </c>
      <c r="S356" s="304">
        <v>7.31918921457435</v>
      </c>
      <c r="T356" s="236">
        <v>0</v>
      </c>
      <c r="U356" s="236">
        <v>0</v>
      </c>
      <c r="V356" s="236">
        <v>0</v>
      </c>
      <c r="W356" s="236" t="s">
        <v>725</v>
      </c>
    </row>
    <row r="357" spans="13:23" ht="16.5" thickBot="1" x14ac:dyDescent="0.3">
      <c r="M357" s="267" t="s">
        <v>244</v>
      </c>
      <c r="N357" s="236" t="s">
        <v>364</v>
      </c>
      <c r="O357" s="236" t="s">
        <v>76</v>
      </c>
      <c r="P357" s="236" t="s">
        <v>296</v>
      </c>
      <c r="Q357" s="304">
        <v>5.8185814649890721</v>
      </c>
      <c r="R357" s="304">
        <v>0.79497623225845981</v>
      </c>
      <c r="S357" s="304">
        <v>7.31918921457435</v>
      </c>
      <c r="T357" s="236">
        <v>0</v>
      </c>
      <c r="U357" s="236">
        <v>0</v>
      </c>
      <c r="V357" s="236">
        <v>0</v>
      </c>
      <c r="W357" s="236" t="s">
        <v>725</v>
      </c>
    </row>
    <row r="358" spans="13:23" ht="16.5" thickBot="1" x14ac:dyDescent="0.3">
      <c r="M358" s="267" t="s">
        <v>244</v>
      </c>
      <c r="N358" s="236" t="s">
        <v>375</v>
      </c>
      <c r="O358" s="236" t="s">
        <v>52</v>
      </c>
      <c r="P358" s="236" t="s">
        <v>296</v>
      </c>
      <c r="Q358" s="304">
        <v>3.0982646117245416</v>
      </c>
      <c r="R358" s="304">
        <v>0.75259745035047798</v>
      </c>
      <c r="S358" s="304">
        <v>4.1167620356429682</v>
      </c>
      <c r="T358" s="236">
        <v>0</v>
      </c>
      <c r="U358" s="236">
        <v>0</v>
      </c>
      <c r="V358" s="236">
        <v>0</v>
      </c>
      <c r="W358" s="236" t="s">
        <v>725</v>
      </c>
    </row>
    <row r="359" spans="13:23" ht="16.5" thickBot="1" x14ac:dyDescent="0.3">
      <c r="M359" s="267" t="s">
        <v>244</v>
      </c>
      <c r="N359" s="236" t="s">
        <v>375</v>
      </c>
      <c r="O359" s="236" t="s">
        <v>76</v>
      </c>
      <c r="P359" s="236" t="s">
        <v>296</v>
      </c>
      <c r="Q359" s="304">
        <v>3.0982646117245416</v>
      </c>
      <c r="R359" s="304">
        <v>0.75259745035047798</v>
      </c>
      <c r="S359" s="304">
        <v>4.1167620356429682</v>
      </c>
      <c r="T359" s="236">
        <v>0</v>
      </c>
      <c r="U359" s="236">
        <v>0</v>
      </c>
      <c r="V359" s="236">
        <v>0</v>
      </c>
      <c r="W359" s="236" t="s">
        <v>725</v>
      </c>
    </row>
    <row r="360" spans="13:23" ht="16.5" thickBot="1" x14ac:dyDescent="0.3">
      <c r="M360" s="267" t="s">
        <v>244</v>
      </c>
      <c r="N360" s="236" t="s">
        <v>370</v>
      </c>
      <c r="O360" s="236" t="s">
        <v>55</v>
      </c>
      <c r="P360" s="236" t="s">
        <v>295</v>
      </c>
      <c r="Q360" s="304">
        <v>3.9069395152288053</v>
      </c>
      <c r="R360" s="304">
        <v>1.0173985996884725</v>
      </c>
      <c r="S360" s="304">
        <v>3.8401266882273193</v>
      </c>
      <c r="T360" s="236">
        <v>0</v>
      </c>
      <c r="U360" s="236">
        <v>0</v>
      </c>
      <c r="V360" s="236">
        <v>0</v>
      </c>
      <c r="W360" s="236" t="s">
        <v>725</v>
      </c>
    </row>
    <row r="361" spans="13:23" ht="16.5" thickBot="1" x14ac:dyDescent="0.3">
      <c r="M361" s="267" t="s">
        <v>244</v>
      </c>
      <c r="N361" s="236" t="s">
        <v>370</v>
      </c>
      <c r="O361" s="236" t="s">
        <v>52</v>
      </c>
      <c r="P361" s="236" t="s">
        <v>295</v>
      </c>
      <c r="Q361" s="304">
        <v>3.9069395152288053</v>
      </c>
      <c r="R361" s="304">
        <v>1.0173985996884725</v>
      </c>
      <c r="S361" s="304">
        <v>3.8401266882273193</v>
      </c>
      <c r="T361" s="236">
        <v>0</v>
      </c>
      <c r="U361" s="236">
        <v>0</v>
      </c>
      <c r="V361" s="236">
        <v>0</v>
      </c>
      <c r="W361" s="236" t="s">
        <v>725</v>
      </c>
    </row>
    <row r="362" spans="13:23" ht="16.5" thickBot="1" x14ac:dyDescent="0.3">
      <c r="M362" s="267" t="s">
        <v>244</v>
      </c>
      <c r="N362" s="236" t="s">
        <v>369</v>
      </c>
      <c r="O362" s="236" t="s">
        <v>55</v>
      </c>
      <c r="P362" s="236" t="s">
        <v>295</v>
      </c>
      <c r="Q362" s="304">
        <v>5.504174021819515</v>
      </c>
      <c r="R362" s="304">
        <v>0.78531592915685033</v>
      </c>
      <c r="S362" s="304">
        <v>7.0088658811862352</v>
      </c>
      <c r="T362" s="236">
        <v>0</v>
      </c>
      <c r="U362" s="236">
        <v>0</v>
      </c>
      <c r="V362" s="236">
        <v>0</v>
      </c>
      <c r="W362" s="236" t="s">
        <v>725</v>
      </c>
    </row>
    <row r="363" spans="13:23" ht="16.5" thickBot="1" x14ac:dyDescent="0.3">
      <c r="M363" s="267" t="s">
        <v>244</v>
      </c>
      <c r="N363" s="236" t="s">
        <v>369</v>
      </c>
      <c r="O363" s="236" t="s">
        <v>52</v>
      </c>
      <c r="P363" s="236" t="s">
        <v>295</v>
      </c>
      <c r="Q363" s="304">
        <v>5.504174021819515</v>
      </c>
      <c r="R363" s="304">
        <v>0.78531592915685033</v>
      </c>
      <c r="S363" s="304">
        <v>7.0088658811862352</v>
      </c>
      <c r="T363" s="236">
        <v>0</v>
      </c>
      <c r="U363" s="236">
        <v>0</v>
      </c>
      <c r="V363" s="236">
        <v>0</v>
      </c>
      <c r="W363" s="236" t="s">
        <v>725</v>
      </c>
    </row>
    <row r="364" spans="13:23" ht="16.5" thickBot="1" x14ac:dyDescent="0.3">
      <c r="M364" s="267" t="s">
        <v>244</v>
      </c>
      <c r="N364" s="236" t="s">
        <v>380</v>
      </c>
      <c r="O364" s="236" t="s">
        <v>52</v>
      </c>
      <c r="P364" s="236" t="s">
        <v>295</v>
      </c>
      <c r="Q364" s="304">
        <v>7.0329233222653835</v>
      </c>
      <c r="R364" s="304">
        <v>0.80387751225167181</v>
      </c>
      <c r="S364" s="304">
        <v>8.7487499215720934</v>
      </c>
      <c r="T364" s="236">
        <v>0</v>
      </c>
      <c r="U364" s="236">
        <v>0</v>
      </c>
      <c r="V364" s="236">
        <v>0</v>
      </c>
      <c r="W364" s="236" t="s">
        <v>725</v>
      </c>
    </row>
    <row r="365" spans="13:23" ht="16.5" thickBot="1" x14ac:dyDescent="0.3">
      <c r="M365" s="267" t="s">
        <v>244</v>
      </c>
      <c r="N365" s="236" t="s">
        <v>380</v>
      </c>
      <c r="O365" s="236" t="s">
        <v>76</v>
      </c>
      <c r="P365" s="236" t="s">
        <v>295</v>
      </c>
      <c r="Q365" s="304">
        <v>7.0329233222653835</v>
      </c>
      <c r="R365" s="304">
        <v>0.80387751225167181</v>
      </c>
      <c r="S365" s="304">
        <v>8.7487499215720934</v>
      </c>
      <c r="T365" s="236">
        <v>0</v>
      </c>
      <c r="U365" s="236">
        <v>0</v>
      </c>
      <c r="V365" s="236">
        <v>0</v>
      </c>
      <c r="W365" s="236" t="s">
        <v>725</v>
      </c>
    </row>
    <row r="366" spans="13:23" ht="16.5" thickBot="1" x14ac:dyDescent="0.3">
      <c r="M366" s="267" t="s">
        <v>244</v>
      </c>
      <c r="N366" s="236" t="s">
        <v>368</v>
      </c>
      <c r="O366" s="236" t="s">
        <v>55</v>
      </c>
      <c r="P366" s="236" t="s">
        <v>295</v>
      </c>
      <c r="Q366" s="304">
        <v>3.8823005670598718</v>
      </c>
      <c r="R366" s="304">
        <v>0.74596597303131684</v>
      </c>
      <c r="S366" s="304">
        <v>5.2043936418221675</v>
      </c>
      <c r="T366" s="236">
        <v>0</v>
      </c>
      <c r="U366" s="236">
        <v>0</v>
      </c>
      <c r="V366" s="236">
        <v>0</v>
      </c>
      <c r="W366" s="236" t="s">
        <v>725</v>
      </c>
    </row>
    <row r="367" spans="13:23" ht="16.5" thickBot="1" x14ac:dyDescent="0.3">
      <c r="M367" s="267" t="s">
        <v>244</v>
      </c>
      <c r="N367" s="236" t="s">
        <v>368</v>
      </c>
      <c r="O367" s="236" t="s">
        <v>52</v>
      </c>
      <c r="P367" s="236" t="s">
        <v>295</v>
      </c>
      <c r="Q367" s="304">
        <v>3.8823005670598718</v>
      </c>
      <c r="R367" s="304">
        <v>0.74596597303131684</v>
      </c>
      <c r="S367" s="304">
        <v>5.2043936418221675</v>
      </c>
      <c r="T367" s="236">
        <v>0</v>
      </c>
      <c r="U367" s="236">
        <v>0</v>
      </c>
      <c r="V367" s="236">
        <v>0</v>
      </c>
      <c r="W367" s="236" t="s">
        <v>725</v>
      </c>
    </row>
    <row r="368" spans="13:23" ht="16.5" thickBot="1" x14ac:dyDescent="0.3">
      <c r="M368" s="267" t="s">
        <v>244</v>
      </c>
      <c r="N368" s="236" t="s">
        <v>375</v>
      </c>
      <c r="O368" s="236" t="s">
        <v>52</v>
      </c>
      <c r="P368" s="236" t="s">
        <v>295</v>
      </c>
      <c r="Q368" s="304">
        <v>4.1683706284346558</v>
      </c>
      <c r="R368" s="304">
        <v>0.75259745035047798</v>
      </c>
      <c r="S368" s="304">
        <v>5.5386456949774177</v>
      </c>
      <c r="T368" s="236">
        <v>0</v>
      </c>
      <c r="U368" s="236">
        <v>0</v>
      </c>
      <c r="V368" s="236">
        <v>0</v>
      </c>
      <c r="W368" s="236" t="s">
        <v>725</v>
      </c>
    </row>
    <row r="369" spans="13:23" ht="16.5" thickBot="1" x14ac:dyDescent="0.3">
      <c r="M369" s="267" t="s">
        <v>244</v>
      </c>
      <c r="N369" s="236" t="s">
        <v>375</v>
      </c>
      <c r="O369" s="236" t="s">
        <v>76</v>
      </c>
      <c r="P369" s="236" t="s">
        <v>295</v>
      </c>
      <c r="Q369" s="304">
        <v>4.1683706284346558</v>
      </c>
      <c r="R369" s="304">
        <v>0.75259745035047798</v>
      </c>
      <c r="S369" s="304">
        <v>5.5386456949774177</v>
      </c>
      <c r="T369" s="236">
        <v>0</v>
      </c>
      <c r="U369" s="236">
        <v>0</v>
      </c>
      <c r="V369" s="236">
        <v>0</v>
      </c>
      <c r="W369" s="236" t="s">
        <v>725</v>
      </c>
    </row>
    <row r="370" spans="13:23" ht="16.5" thickBot="1" x14ac:dyDescent="0.3">
      <c r="M370" s="267" t="s">
        <v>244</v>
      </c>
      <c r="N370" s="236" t="s">
        <v>370</v>
      </c>
      <c r="O370" s="236" t="s">
        <v>55</v>
      </c>
      <c r="P370" s="236" t="s">
        <v>275</v>
      </c>
      <c r="Q370" s="304">
        <v>3.6703954111816528</v>
      </c>
      <c r="R370" s="304">
        <v>1.0173985996884725</v>
      </c>
      <c r="S370" s="304">
        <v>3.6076277403030912</v>
      </c>
      <c r="T370" s="236">
        <v>0</v>
      </c>
      <c r="U370" s="236">
        <v>0</v>
      </c>
      <c r="V370" s="236">
        <v>0</v>
      </c>
      <c r="W370" s="236" t="s">
        <v>725</v>
      </c>
    </row>
    <row r="371" spans="13:23" ht="16.5" thickBot="1" x14ac:dyDescent="0.3">
      <c r="M371" s="267" t="s">
        <v>244</v>
      </c>
      <c r="N371" s="236" t="s">
        <v>370</v>
      </c>
      <c r="O371" s="236" t="s">
        <v>52</v>
      </c>
      <c r="P371" s="236" t="s">
        <v>275</v>
      </c>
      <c r="Q371" s="304">
        <v>3.6703954111816528</v>
      </c>
      <c r="R371" s="304">
        <v>1.0173985996884725</v>
      </c>
      <c r="S371" s="304">
        <v>3.6076277403030912</v>
      </c>
      <c r="T371" s="236">
        <v>0</v>
      </c>
      <c r="U371" s="236">
        <v>0</v>
      </c>
      <c r="V371" s="236">
        <v>0</v>
      </c>
      <c r="W371" s="236" t="s">
        <v>725</v>
      </c>
    </row>
    <row r="372" spans="13:23" ht="16.5" thickBot="1" x14ac:dyDescent="0.3">
      <c r="M372" s="267" t="s">
        <v>244</v>
      </c>
      <c r="N372" s="236" t="s">
        <v>369</v>
      </c>
      <c r="O372" s="236" t="s">
        <v>55</v>
      </c>
      <c r="P372" s="236" t="s">
        <v>275</v>
      </c>
      <c r="Q372" s="304">
        <v>5.1644392599505666</v>
      </c>
      <c r="R372" s="304">
        <v>0.78531592915685033</v>
      </c>
      <c r="S372" s="304">
        <v>6.5762568518065523</v>
      </c>
      <c r="T372" s="236">
        <v>0</v>
      </c>
      <c r="U372" s="236">
        <v>0</v>
      </c>
      <c r="V372" s="236">
        <v>0</v>
      </c>
      <c r="W372" s="236" t="s">
        <v>725</v>
      </c>
    </row>
    <row r="373" spans="13:23" ht="16.5" thickBot="1" x14ac:dyDescent="0.3">
      <c r="M373" s="267" t="s">
        <v>244</v>
      </c>
      <c r="N373" s="236" t="s">
        <v>369</v>
      </c>
      <c r="O373" s="236" t="s">
        <v>52</v>
      </c>
      <c r="P373" s="236" t="s">
        <v>275</v>
      </c>
      <c r="Q373" s="304">
        <v>5.1644392599505666</v>
      </c>
      <c r="R373" s="304">
        <v>0.78531592915685033</v>
      </c>
      <c r="S373" s="304">
        <v>6.5762568518065523</v>
      </c>
      <c r="T373" s="236">
        <v>0</v>
      </c>
      <c r="U373" s="236">
        <v>0</v>
      </c>
      <c r="V373" s="236">
        <v>0</v>
      </c>
      <c r="W373" s="236" t="s">
        <v>725</v>
      </c>
    </row>
    <row r="374" spans="13:23" ht="16.5" thickBot="1" x14ac:dyDescent="0.3">
      <c r="M374" s="267" t="s">
        <v>244</v>
      </c>
      <c r="N374" s="236" t="s">
        <v>380</v>
      </c>
      <c r="O374" s="236" t="s">
        <v>52</v>
      </c>
      <c r="P374" s="236" t="s">
        <v>275</v>
      </c>
      <c r="Q374" s="304">
        <v>6.3768623631675228</v>
      </c>
      <c r="R374" s="304">
        <v>0.80387751225167181</v>
      </c>
      <c r="S374" s="304">
        <v>7.9326293694991472</v>
      </c>
      <c r="T374" s="236">
        <v>0</v>
      </c>
      <c r="U374" s="236">
        <v>0</v>
      </c>
      <c r="V374" s="236">
        <v>0</v>
      </c>
      <c r="W374" s="236" t="s">
        <v>725</v>
      </c>
    </row>
    <row r="375" spans="13:23" ht="16.5" thickBot="1" x14ac:dyDescent="0.3">
      <c r="M375" s="267" t="s">
        <v>244</v>
      </c>
      <c r="N375" s="236" t="s">
        <v>380</v>
      </c>
      <c r="O375" s="236" t="s">
        <v>76</v>
      </c>
      <c r="P375" s="236" t="s">
        <v>275</v>
      </c>
      <c r="Q375" s="304">
        <v>6.3768623631675228</v>
      </c>
      <c r="R375" s="304">
        <v>0.80387751225167181</v>
      </c>
      <c r="S375" s="304">
        <v>7.9326293694991472</v>
      </c>
      <c r="T375" s="236">
        <v>0</v>
      </c>
      <c r="U375" s="236">
        <v>0</v>
      </c>
      <c r="V375" s="236">
        <v>0</v>
      </c>
      <c r="W375" s="236" t="s">
        <v>725</v>
      </c>
    </row>
    <row r="376" spans="13:23" ht="16.5" thickBot="1" x14ac:dyDescent="0.3">
      <c r="M376" s="267" t="s">
        <v>244</v>
      </c>
      <c r="N376" s="236" t="s">
        <v>368</v>
      </c>
      <c r="O376" s="236" t="s">
        <v>55</v>
      </c>
      <c r="P376" s="236" t="s">
        <v>275</v>
      </c>
      <c r="Q376" s="304">
        <v>3.6472482183615202</v>
      </c>
      <c r="R376" s="304">
        <v>0.74596597303131684</v>
      </c>
      <c r="S376" s="304">
        <v>4.8892956920548478</v>
      </c>
      <c r="T376" s="236">
        <v>0</v>
      </c>
      <c r="U376" s="236">
        <v>0</v>
      </c>
      <c r="V376" s="236">
        <v>0</v>
      </c>
      <c r="W376" s="236" t="s">
        <v>725</v>
      </c>
    </row>
    <row r="377" spans="13:23" ht="16.5" thickBot="1" x14ac:dyDescent="0.3">
      <c r="M377" s="267" t="s">
        <v>244</v>
      </c>
      <c r="N377" s="236" t="s">
        <v>368</v>
      </c>
      <c r="O377" s="236" t="s">
        <v>52</v>
      </c>
      <c r="P377" s="236" t="s">
        <v>275</v>
      </c>
      <c r="Q377" s="304">
        <v>3.6472482183615202</v>
      </c>
      <c r="R377" s="304">
        <v>0.74596597303131684</v>
      </c>
      <c r="S377" s="304">
        <v>4.8892956920548478</v>
      </c>
      <c r="T377" s="236">
        <v>0</v>
      </c>
      <c r="U377" s="236">
        <v>0</v>
      </c>
      <c r="V377" s="236">
        <v>0</v>
      </c>
      <c r="W377" s="236" t="s">
        <v>725</v>
      </c>
    </row>
    <row r="378" spans="13:23" ht="16.5" thickBot="1" x14ac:dyDescent="0.3">
      <c r="M378" s="267" t="s">
        <v>244</v>
      </c>
      <c r="N378" s="236" t="s">
        <v>359</v>
      </c>
      <c r="O378" s="236" t="s">
        <v>52</v>
      </c>
      <c r="P378" s="236" t="s">
        <v>275</v>
      </c>
      <c r="Q378" s="304">
        <v>3.0579080454635239</v>
      </c>
      <c r="R378" s="304">
        <v>0.75637909343748644</v>
      </c>
      <c r="S378" s="304">
        <v>4.0428246523398323</v>
      </c>
      <c r="T378" s="236">
        <v>0</v>
      </c>
      <c r="U378" s="236">
        <v>0</v>
      </c>
      <c r="V378" s="236">
        <v>0</v>
      </c>
      <c r="W378" s="236" t="s">
        <v>725</v>
      </c>
    </row>
    <row r="379" spans="13:23" ht="16.5" thickBot="1" x14ac:dyDescent="0.3">
      <c r="M379" s="267" t="s">
        <v>244</v>
      </c>
      <c r="N379" s="236" t="s">
        <v>359</v>
      </c>
      <c r="O379" s="236" t="s">
        <v>76</v>
      </c>
      <c r="P379" s="236" t="s">
        <v>275</v>
      </c>
      <c r="Q379" s="304">
        <v>3.0579080454635239</v>
      </c>
      <c r="R379" s="304">
        <v>0.75637909343748644</v>
      </c>
      <c r="S379" s="304">
        <v>4.0428246523398323</v>
      </c>
      <c r="T379" s="236">
        <v>0</v>
      </c>
      <c r="U379" s="236">
        <v>0</v>
      </c>
      <c r="V379" s="236">
        <v>0</v>
      </c>
      <c r="W379" s="236" t="s">
        <v>725</v>
      </c>
    </row>
    <row r="380" spans="13:23" ht="16.5" thickBot="1" x14ac:dyDescent="0.3">
      <c r="M380" s="267" t="s">
        <v>244</v>
      </c>
      <c r="N380" s="236" t="s">
        <v>364</v>
      </c>
      <c r="O380" s="236" t="s">
        <v>52</v>
      </c>
      <c r="P380" s="236" t="s">
        <v>275</v>
      </c>
      <c r="Q380" s="304">
        <v>5.5881735408040916</v>
      </c>
      <c r="R380" s="304">
        <v>0.79497623225845981</v>
      </c>
      <c r="S380" s="304">
        <v>7.0293592613813951</v>
      </c>
      <c r="T380" s="236">
        <v>0</v>
      </c>
      <c r="U380" s="236">
        <v>0</v>
      </c>
      <c r="V380" s="236">
        <v>0</v>
      </c>
      <c r="W380" s="236" t="s">
        <v>725</v>
      </c>
    </row>
    <row r="381" spans="13:23" ht="16.5" thickBot="1" x14ac:dyDescent="0.3">
      <c r="M381" s="267" t="s">
        <v>244</v>
      </c>
      <c r="N381" s="236" t="s">
        <v>364</v>
      </c>
      <c r="O381" s="236" t="s">
        <v>76</v>
      </c>
      <c r="P381" s="236" t="s">
        <v>275</v>
      </c>
      <c r="Q381" s="304">
        <v>5.5881735408040916</v>
      </c>
      <c r="R381" s="304">
        <v>0.79497623225845981</v>
      </c>
      <c r="S381" s="304">
        <v>7.0293592613813951</v>
      </c>
      <c r="T381" s="236">
        <v>0</v>
      </c>
      <c r="U381" s="236">
        <v>0</v>
      </c>
      <c r="V381" s="236">
        <v>0</v>
      </c>
      <c r="W381" s="236" t="s">
        <v>725</v>
      </c>
    </row>
  </sheetData>
  <mergeCells count="28">
    <mergeCell ref="S8:S9"/>
    <mergeCell ref="AA8:AA9"/>
    <mergeCell ref="B6:K6"/>
    <mergeCell ref="M6:W6"/>
    <mergeCell ref="Y6:AH6"/>
    <mergeCell ref="AJ6:AT6"/>
    <mergeCell ref="B7:K7"/>
    <mergeCell ref="M7:W7"/>
    <mergeCell ref="Y7:AH7"/>
    <mergeCell ref="AJ7:AT7"/>
    <mergeCell ref="AB8:AB9"/>
    <mergeCell ref="D8:D9"/>
    <mergeCell ref="E8:E9"/>
    <mergeCell ref="F8:F9"/>
    <mergeCell ref="G8:G9"/>
    <mergeCell ref="H8:H9"/>
    <mergeCell ref="O8:O9"/>
    <mergeCell ref="P8:P9"/>
    <mergeCell ref="Q8:Q9"/>
    <mergeCell ref="R8:R9"/>
    <mergeCell ref="AO8:AO9"/>
    <mergeCell ref="AP8:AP9"/>
    <mergeCell ref="AC8:AC9"/>
    <mergeCell ref="AD8:AD9"/>
    <mergeCell ref="AE8:AE9"/>
    <mergeCell ref="AL8:AL9"/>
    <mergeCell ref="AM8:AM9"/>
    <mergeCell ref="AN8:AN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88"/>
  <sheetViews>
    <sheetView topLeftCell="A181" workbookViewId="0">
      <selection activeCell="H16" sqref="H16"/>
    </sheetView>
  </sheetViews>
  <sheetFormatPr defaultRowHeight="15" x14ac:dyDescent="0.25"/>
  <cols>
    <col min="2" max="2" width="19.42578125" bestFit="1" customWidth="1"/>
    <col min="3" max="3" width="19" bestFit="1" customWidth="1"/>
    <col min="4" max="4" width="23" bestFit="1" customWidth="1"/>
    <col min="7" max="7" width="14.28515625" customWidth="1"/>
    <col min="8" max="8" width="36" bestFit="1" customWidth="1"/>
  </cols>
  <sheetData>
    <row r="1" spans="1:8" s="71" customFormat="1" ht="18" customHeight="1" x14ac:dyDescent="0.25">
      <c r="A1" s="70" t="s">
        <v>41</v>
      </c>
      <c r="B1" s="70" t="s">
        <v>42</v>
      </c>
      <c r="C1" s="70" t="s">
        <v>43</v>
      </c>
      <c r="D1" s="70" t="s">
        <v>44</v>
      </c>
      <c r="E1" s="70" t="s">
        <v>45</v>
      </c>
      <c r="F1" s="70" t="s">
        <v>46</v>
      </c>
      <c r="G1" s="70" t="s">
        <v>47</v>
      </c>
      <c r="H1" s="70" t="s">
        <v>39</v>
      </c>
    </row>
    <row r="2" spans="1:8" ht="13.15" customHeight="1" x14ac:dyDescent="0.25">
      <c r="A2" t="s">
        <v>48</v>
      </c>
      <c r="B2" t="s">
        <v>49</v>
      </c>
      <c r="C2" t="s">
        <v>50</v>
      </c>
      <c r="D2" t="s">
        <v>51</v>
      </c>
      <c r="E2" t="s">
        <v>38</v>
      </c>
      <c r="F2" t="s">
        <v>52</v>
      </c>
      <c r="G2" t="s">
        <v>53</v>
      </c>
      <c r="H2" t="s">
        <v>54</v>
      </c>
    </row>
    <row r="3" spans="1:8" x14ac:dyDescent="0.25">
      <c r="A3" t="s">
        <v>48</v>
      </c>
      <c r="B3" t="s">
        <v>49</v>
      </c>
      <c r="C3" t="s">
        <v>50</v>
      </c>
      <c r="D3" t="s">
        <v>51</v>
      </c>
      <c r="E3" t="s">
        <v>38</v>
      </c>
      <c r="F3" t="s">
        <v>55</v>
      </c>
      <c r="G3" t="s">
        <v>56</v>
      </c>
      <c r="H3" t="s">
        <v>54</v>
      </c>
    </row>
    <row r="4" spans="1:8" x14ac:dyDescent="0.25">
      <c r="A4" t="s">
        <v>48</v>
      </c>
      <c r="B4" t="s">
        <v>49</v>
      </c>
      <c r="C4" t="s">
        <v>57</v>
      </c>
      <c r="D4" t="s">
        <v>58</v>
      </c>
      <c r="E4" t="s">
        <v>38</v>
      </c>
      <c r="F4" t="s">
        <v>52</v>
      </c>
      <c r="G4" t="s">
        <v>59</v>
      </c>
      <c r="H4" t="s">
        <v>60</v>
      </c>
    </row>
    <row r="5" spans="1:8" x14ac:dyDescent="0.25">
      <c r="A5" t="s">
        <v>48</v>
      </c>
      <c r="B5" t="s">
        <v>49</v>
      </c>
      <c r="C5" t="s">
        <v>57</v>
      </c>
      <c r="D5" t="s">
        <v>58</v>
      </c>
      <c r="E5" t="s">
        <v>38</v>
      </c>
      <c r="F5" t="s">
        <v>52</v>
      </c>
      <c r="G5" t="s">
        <v>61</v>
      </c>
      <c r="H5" t="s">
        <v>40</v>
      </c>
    </row>
    <row r="6" spans="1:8" x14ac:dyDescent="0.25">
      <c r="A6" t="s">
        <v>48</v>
      </c>
      <c r="B6" t="s">
        <v>49</v>
      </c>
      <c r="C6" t="s">
        <v>57</v>
      </c>
      <c r="D6" t="s">
        <v>58</v>
      </c>
      <c r="E6" t="s">
        <v>38</v>
      </c>
      <c r="F6" t="s">
        <v>55</v>
      </c>
      <c r="G6" t="s">
        <v>62</v>
      </c>
      <c r="H6" t="s">
        <v>63</v>
      </c>
    </row>
    <row r="7" spans="1:8" x14ac:dyDescent="0.25">
      <c r="A7" t="s">
        <v>48</v>
      </c>
      <c r="B7" t="s">
        <v>49</v>
      </c>
      <c r="C7" t="s">
        <v>57</v>
      </c>
      <c r="D7" t="s">
        <v>58</v>
      </c>
      <c r="E7" t="s">
        <v>38</v>
      </c>
      <c r="F7" t="s">
        <v>55</v>
      </c>
      <c r="G7" t="s">
        <v>64</v>
      </c>
      <c r="H7" t="s">
        <v>65</v>
      </c>
    </row>
    <row r="8" spans="1:8" x14ac:dyDescent="0.25">
      <c r="A8" t="s">
        <v>48</v>
      </c>
      <c r="B8" t="s">
        <v>49</v>
      </c>
      <c r="C8" t="s">
        <v>57</v>
      </c>
      <c r="D8" t="s">
        <v>58</v>
      </c>
      <c r="E8" t="s">
        <v>38</v>
      </c>
      <c r="F8" t="s">
        <v>55</v>
      </c>
      <c r="G8" t="s">
        <v>66</v>
      </c>
      <c r="H8" t="s">
        <v>40</v>
      </c>
    </row>
    <row r="9" spans="1:8" x14ac:dyDescent="0.25">
      <c r="A9" t="s">
        <v>48</v>
      </c>
      <c r="B9" t="s">
        <v>49</v>
      </c>
      <c r="C9" t="s">
        <v>67</v>
      </c>
      <c r="D9" t="s">
        <v>68</v>
      </c>
      <c r="E9" t="s">
        <v>38</v>
      </c>
      <c r="F9" t="s">
        <v>52</v>
      </c>
      <c r="G9" t="s">
        <v>69</v>
      </c>
      <c r="H9" t="s">
        <v>60</v>
      </c>
    </row>
    <row r="10" spans="1:8" x14ac:dyDescent="0.25">
      <c r="A10" t="s">
        <v>48</v>
      </c>
      <c r="B10" t="s">
        <v>49</v>
      </c>
      <c r="C10" t="s">
        <v>67</v>
      </c>
      <c r="D10" t="s">
        <v>68</v>
      </c>
      <c r="E10" t="s">
        <v>38</v>
      </c>
      <c r="F10" t="s">
        <v>52</v>
      </c>
      <c r="G10" t="s">
        <v>70</v>
      </c>
      <c r="H10" t="s">
        <v>40</v>
      </c>
    </row>
    <row r="11" spans="1:8" x14ac:dyDescent="0.25">
      <c r="A11" t="s">
        <v>48</v>
      </c>
      <c r="B11" t="s">
        <v>49</v>
      </c>
      <c r="C11" t="s">
        <v>67</v>
      </c>
      <c r="D11" t="s">
        <v>68</v>
      </c>
      <c r="E11" t="s">
        <v>38</v>
      </c>
      <c r="F11" t="s">
        <v>55</v>
      </c>
      <c r="G11" t="s">
        <v>71</v>
      </c>
      <c r="H11" t="s">
        <v>63</v>
      </c>
    </row>
    <row r="12" spans="1:8" x14ac:dyDescent="0.25">
      <c r="A12" t="s">
        <v>48</v>
      </c>
      <c r="B12" t="s">
        <v>49</v>
      </c>
      <c r="C12" t="s">
        <v>67</v>
      </c>
      <c r="D12" t="s">
        <v>68</v>
      </c>
      <c r="E12" t="s">
        <v>38</v>
      </c>
      <c r="F12" t="s">
        <v>55</v>
      </c>
      <c r="G12" t="s">
        <v>72</v>
      </c>
      <c r="H12" t="s">
        <v>65</v>
      </c>
    </row>
    <row r="13" spans="1:8" x14ac:dyDescent="0.25">
      <c r="A13" t="s">
        <v>48</v>
      </c>
      <c r="B13" t="s">
        <v>49</v>
      </c>
      <c r="C13" t="s">
        <v>67</v>
      </c>
      <c r="D13" t="s">
        <v>68</v>
      </c>
      <c r="E13" t="s">
        <v>38</v>
      </c>
      <c r="F13" t="s">
        <v>55</v>
      </c>
      <c r="G13" t="s">
        <v>73</v>
      </c>
      <c r="H13" t="s">
        <v>40</v>
      </c>
    </row>
    <row r="14" spans="1:8" x14ac:dyDescent="0.25">
      <c r="A14" t="s">
        <v>48</v>
      </c>
      <c r="B14" t="s">
        <v>49</v>
      </c>
      <c r="C14" t="s">
        <v>74</v>
      </c>
      <c r="D14" t="s">
        <v>75</v>
      </c>
      <c r="E14" t="s">
        <v>38</v>
      </c>
      <c r="F14" t="s">
        <v>76</v>
      </c>
      <c r="G14" t="s">
        <v>77</v>
      </c>
      <c r="H14" t="s">
        <v>78</v>
      </c>
    </row>
    <row r="15" spans="1:8" x14ac:dyDescent="0.25">
      <c r="A15" t="s">
        <v>48</v>
      </c>
      <c r="B15" t="s">
        <v>49</v>
      </c>
      <c r="C15" t="s">
        <v>74</v>
      </c>
      <c r="D15" t="s">
        <v>75</v>
      </c>
      <c r="E15" t="s">
        <v>38</v>
      </c>
      <c r="F15" t="s">
        <v>52</v>
      </c>
      <c r="G15" t="s">
        <v>79</v>
      </c>
      <c r="H15" t="s">
        <v>78</v>
      </c>
    </row>
    <row r="16" spans="1:8" x14ac:dyDescent="0.25">
      <c r="A16" t="s">
        <v>48</v>
      </c>
      <c r="B16" t="s">
        <v>49</v>
      </c>
      <c r="C16" t="s">
        <v>50</v>
      </c>
      <c r="D16" t="s">
        <v>80</v>
      </c>
      <c r="E16" t="s">
        <v>38</v>
      </c>
      <c r="F16" t="s">
        <v>52</v>
      </c>
      <c r="G16" t="s">
        <v>53</v>
      </c>
      <c r="H16" t="s">
        <v>54</v>
      </c>
    </row>
    <row r="17" spans="1:8" x14ac:dyDescent="0.25">
      <c r="A17" t="s">
        <v>48</v>
      </c>
      <c r="B17" t="s">
        <v>49</v>
      </c>
      <c r="C17" t="s">
        <v>50</v>
      </c>
      <c r="D17" t="s">
        <v>80</v>
      </c>
      <c r="E17" t="s">
        <v>38</v>
      </c>
      <c r="F17" t="s">
        <v>55</v>
      </c>
      <c r="G17" t="s">
        <v>56</v>
      </c>
      <c r="H17" t="s">
        <v>54</v>
      </c>
    </row>
    <row r="18" spans="1:8" x14ac:dyDescent="0.25">
      <c r="A18" t="s">
        <v>48</v>
      </c>
      <c r="B18" t="s">
        <v>49</v>
      </c>
      <c r="C18" t="s">
        <v>81</v>
      </c>
      <c r="D18" t="s">
        <v>82</v>
      </c>
      <c r="E18" t="s">
        <v>38</v>
      </c>
      <c r="F18" t="s">
        <v>76</v>
      </c>
      <c r="G18" t="s">
        <v>83</v>
      </c>
      <c r="H18" t="s">
        <v>84</v>
      </c>
    </row>
    <row r="19" spans="1:8" x14ac:dyDescent="0.25">
      <c r="A19" t="s">
        <v>48</v>
      </c>
      <c r="B19" t="s">
        <v>49</v>
      </c>
      <c r="C19" t="s">
        <v>81</v>
      </c>
      <c r="D19" t="s">
        <v>82</v>
      </c>
      <c r="E19" t="s">
        <v>38</v>
      </c>
      <c r="F19" t="s">
        <v>52</v>
      </c>
      <c r="G19" t="s">
        <v>85</v>
      </c>
      <c r="H19" t="s">
        <v>84</v>
      </c>
    </row>
    <row r="20" spans="1:8" x14ac:dyDescent="0.25">
      <c r="A20" t="s">
        <v>48</v>
      </c>
      <c r="B20" t="s">
        <v>49</v>
      </c>
      <c r="C20" t="s">
        <v>81</v>
      </c>
      <c r="D20" t="s">
        <v>86</v>
      </c>
      <c r="E20" t="s">
        <v>38</v>
      </c>
      <c r="F20" t="s">
        <v>76</v>
      </c>
      <c r="G20" t="s">
        <v>87</v>
      </c>
      <c r="H20" t="s">
        <v>88</v>
      </c>
    </row>
    <row r="21" spans="1:8" x14ac:dyDescent="0.25">
      <c r="A21" t="s">
        <v>48</v>
      </c>
      <c r="B21" t="s">
        <v>49</v>
      </c>
      <c r="C21" t="s">
        <v>81</v>
      </c>
      <c r="D21" t="s">
        <v>86</v>
      </c>
      <c r="E21" t="s">
        <v>38</v>
      </c>
      <c r="F21" t="s">
        <v>76</v>
      </c>
      <c r="G21" t="s">
        <v>89</v>
      </c>
      <c r="H21" t="s">
        <v>90</v>
      </c>
    </row>
    <row r="22" spans="1:8" x14ac:dyDescent="0.25">
      <c r="A22" t="s">
        <v>48</v>
      </c>
      <c r="B22" t="s">
        <v>49</v>
      </c>
      <c r="C22" t="s">
        <v>81</v>
      </c>
      <c r="D22" t="s">
        <v>86</v>
      </c>
      <c r="E22" t="s">
        <v>38</v>
      </c>
      <c r="F22" t="s">
        <v>52</v>
      </c>
      <c r="G22" t="s">
        <v>91</v>
      </c>
      <c r="H22" t="s">
        <v>88</v>
      </c>
    </row>
    <row r="23" spans="1:8" x14ac:dyDescent="0.25">
      <c r="A23" t="s">
        <v>48</v>
      </c>
      <c r="B23" t="s">
        <v>49</v>
      </c>
      <c r="C23" t="s">
        <v>81</v>
      </c>
      <c r="D23" t="s">
        <v>86</v>
      </c>
      <c r="E23" t="s">
        <v>38</v>
      </c>
      <c r="F23" t="s">
        <v>52</v>
      </c>
      <c r="G23" t="s">
        <v>92</v>
      </c>
      <c r="H23" t="s">
        <v>90</v>
      </c>
    </row>
    <row r="24" spans="1:8" x14ac:dyDescent="0.25">
      <c r="A24" t="s">
        <v>48</v>
      </c>
      <c r="B24" t="s">
        <v>49</v>
      </c>
      <c r="C24" t="s">
        <v>57</v>
      </c>
      <c r="D24" t="s">
        <v>93</v>
      </c>
      <c r="E24" t="s">
        <v>38</v>
      </c>
      <c r="F24" t="s">
        <v>52</v>
      </c>
      <c r="G24" t="s">
        <v>59</v>
      </c>
      <c r="H24" t="s">
        <v>60</v>
      </c>
    </row>
    <row r="25" spans="1:8" x14ac:dyDescent="0.25">
      <c r="A25" t="s">
        <v>48</v>
      </c>
      <c r="B25" t="s">
        <v>49</v>
      </c>
      <c r="C25" t="s">
        <v>57</v>
      </c>
      <c r="D25" t="s">
        <v>93</v>
      </c>
      <c r="E25" t="s">
        <v>38</v>
      </c>
      <c r="F25" t="s">
        <v>52</v>
      </c>
      <c r="G25" t="s">
        <v>61</v>
      </c>
      <c r="H25" t="s">
        <v>40</v>
      </c>
    </row>
    <row r="26" spans="1:8" x14ac:dyDescent="0.25">
      <c r="A26" t="s">
        <v>48</v>
      </c>
      <c r="B26" t="s">
        <v>49</v>
      </c>
      <c r="C26" t="s">
        <v>57</v>
      </c>
      <c r="D26" t="s">
        <v>93</v>
      </c>
      <c r="E26" t="s">
        <v>38</v>
      </c>
      <c r="F26" t="s">
        <v>55</v>
      </c>
      <c r="G26" t="s">
        <v>62</v>
      </c>
      <c r="H26" t="s">
        <v>63</v>
      </c>
    </row>
    <row r="27" spans="1:8" x14ac:dyDescent="0.25">
      <c r="A27" t="s">
        <v>48</v>
      </c>
      <c r="B27" t="s">
        <v>49</v>
      </c>
      <c r="C27" t="s">
        <v>57</v>
      </c>
      <c r="D27" t="s">
        <v>93</v>
      </c>
      <c r="E27" t="s">
        <v>38</v>
      </c>
      <c r="F27" t="s">
        <v>55</v>
      </c>
      <c r="G27" t="s">
        <v>64</v>
      </c>
      <c r="H27" t="s">
        <v>65</v>
      </c>
    </row>
    <row r="28" spans="1:8" x14ac:dyDescent="0.25">
      <c r="A28" t="s">
        <v>48</v>
      </c>
      <c r="B28" t="s">
        <v>49</v>
      </c>
      <c r="C28" t="s">
        <v>57</v>
      </c>
      <c r="D28" t="s">
        <v>93</v>
      </c>
      <c r="E28" t="s">
        <v>38</v>
      </c>
      <c r="F28" t="s">
        <v>55</v>
      </c>
      <c r="G28" t="s">
        <v>66</v>
      </c>
      <c r="H28" t="s">
        <v>40</v>
      </c>
    </row>
    <row r="29" spans="1:8" x14ac:dyDescent="0.25">
      <c r="A29" t="s">
        <v>48</v>
      </c>
      <c r="B29" t="s">
        <v>49</v>
      </c>
      <c r="C29" t="s">
        <v>67</v>
      </c>
      <c r="D29" t="s">
        <v>94</v>
      </c>
      <c r="E29" t="s">
        <v>38</v>
      </c>
      <c r="F29" t="s">
        <v>52</v>
      </c>
      <c r="G29" t="s">
        <v>69</v>
      </c>
      <c r="H29" t="s">
        <v>60</v>
      </c>
    </row>
    <row r="30" spans="1:8" x14ac:dyDescent="0.25">
      <c r="A30" t="s">
        <v>48</v>
      </c>
      <c r="B30" t="s">
        <v>49</v>
      </c>
      <c r="C30" t="s">
        <v>67</v>
      </c>
      <c r="D30" t="s">
        <v>94</v>
      </c>
      <c r="E30" t="s">
        <v>38</v>
      </c>
      <c r="F30" t="s">
        <v>52</v>
      </c>
      <c r="G30" t="s">
        <v>70</v>
      </c>
      <c r="H30" t="s">
        <v>40</v>
      </c>
    </row>
    <row r="31" spans="1:8" x14ac:dyDescent="0.25">
      <c r="A31" t="s">
        <v>48</v>
      </c>
      <c r="B31" t="s">
        <v>49</v>
      </c>
      <c r="C31" t="s">
        <v>67</v>
      </c>
      <c r="D31" t="s">
        <v>94</v>
      </c>
      <c r="E31" t="s">
        <v>38</v>
      </c>
      <c r="F31" t="s">
        <v>55</v>
      </c>
      <c r="G31" t="s">
        <v>71</v>
      </c>
      <c r="H31" t="s">
        <v>63</v>
      </c>
    </row>
    <row r="32" spans="1:8" x14ac:dyDescent="0.25">
      <c r="A32" t="s">
        <v>48</v>
      </c>
      <c r="B32" t="s">
        <v>49</v>
      </c>
      <c r="C32" t="s">
        <v>67</v>
      </c>
      <c r="D32" t="s">
        <v>94</v>
      </c>
      <c r="E32" t="s">
        <v>38</v>
      </c>
      <c r="F32" t="s">
        <v>55</v>
      </c>
      <c r="G32" t="s">
        <v>72</v>
      </c>
      <c r="H32" t="s">
        <v>65</v>
      </c>
    </row>
    <row r="33" spans="1:8" x14ac:dyDescent="0.25">
      <c r="A33" t="s">
        <v>48</v>
      </c>
      <c r="B33" t="s">
        <v>49</v>
      </c>
      <c r="C33" t="s">
        <v>67</v>
      </c>
      <c r="D33" t="s">
        <v>94</v>
      </c>
      <c r="E33" t="s">
        <v>38</v>
      </c>
      <c r="F33" t="s">
        <v>55</v>
      </c>
      <c r="G33" t="s">
        <v>73</v>
      </c>
      <c r="H33" t="s">
        <v>40</v>
      </c>
    </row>
    <row r="34" spans="1:8" x14ac:dyDescent="0.25">
      <c r="A34" t="s">
        <v>48</v>
      </c>
      <c r="B34" t="s">
        <v>49</v>
      </c>
      <c r="C34" t="s">
        <v>50</v>
      </c>
      <c r="D34" t="s">
        <v>95</v>
      </c>
      <c r="E34" t="s">
        <v>38</v>
      </c>
      <c r="F34" t="s">
        <v>52</v>
      </c>
      <c r="G34" t="s">
        <v>53</v>
      </c>
      <c r="H34" t="s">
        <v>54</v>
      </c>
    </row>
    <row r="35" spans="1:8" x14ac:dyDescent="0.25">
      <c r="A35" t="s">
        <v>48</v>
      </c>
      <c r="B35" t="s">
        <v>49</v>
      </c>
      <c r="C35" t="s">
        <v>50</v>
      </c>
      <c r="D35" t="s">
        <v>95</v>
      </c>
      <c r="E35" t="s">
        <v>38</v>
      </c>
      <c r="F35" t="s">
        <v>55</v>
      </c>
      <c r="G35" t="s">
        <v>56</v>
      </c>
      <c r="H35" t="s">
        <v>54</v>
      </c>
    </row>
    <row r="36" spans="1:8" x14ac:dyDescent="0.25">
      <c r="A36" t="s">
        <v>48</v>
      </c>
      <c r="B36" t="s">
        <v>49</v>
      </c>
      <c r="C36" t="s">
        <v>50</v>
      </c>
      <c r="D36" t="s">
        <v>96</v>
      </c>
      <c r="E36" t="s">
        <v>38</v>
      </c>
      <c r="F36" t="s">
        <v>52</v>
      </c>
      <c r="G36" t="s">
        <v>53</v>
      </c>
      <c r="H36" t="s">
        <v>54</v>
      </c>
    </row>
    <row r="37" spans="1:8" x14ac:dyDescent="0.25">
      <c r="A37" t="s">
        <v>48</v>
      </c>
      <c r="B37" t="s">
        <v>49</v>
      </c>
      <c r="C37" t="s">
        <v>50</v>
      </c>
      <c r="D37" t="s">
        <v>96</v>
      </c>
      <c r="E37" t="s">
        <v>38</v>
      </c>
      <c r="F37" t="s">
        <v>55</v>
      </c>
      <c r="G37" t="s">
        <v>56</v>
      </c>
      <c r="H37" t="s">
        <v>54</v>
      </c>
    </row>
    <row r="38" spans="1:8" x14ac:dyDescent="0.25">
      <c r="A38" t="s">
        <v>48</v>
      </c>
      <c r="B38" t="s">
        <v>49</v>
      </c>
      <c r="C38" t="s">
        <v>57</v>
      </c>
      <c r="D38" t="s">
        <v>97</v>
      </c>
      <c r="E38" t="s">
        <v>38</v>
      </c>
      <c r="F38" t="s">
        <v>52</v>
      </c>
      <c r="G38" t="s">
        <v>59</v>
      </c>
      <c r="H38" t="s">
        <v>60</v>
      </c>
    </row>
    <row r="39" spans="1:8" x14ac:dyDescent="0.25">
      <c r="A39" t="s">
        <v>48</v>
      </c>
      <c r="B39" t="s">
        <v>49</v>
      </c>
      <c r="C39" t="s">
        <v>57</v>
      </c>
      <c r="D39" t="s">
        <v>97</v>
      </c>
      <c r="E39" t="s">
        <v>38</v>
      </c>
      <c r="F39" t="s">
        <v>52</v>
      </c>
      <c r="G39" t="s">
        <v>61</v>
      </c>
      <c r="H39" t="s">
        <v>40</v>
      </c>
    </row>
    <row r="40" spans="1:8" x14ac:dyDescent="0.25">
      <c r="A40" t="s">
        <v>48</v>
      </c>
      <c r="B40" t="s">
        <v>49</v>
      </c>
      <c r="C40" t="s">
        <v>57</v>
      </c>
      <c r="D40" t="s">
        <v>97</v>
      </c>
      <c r="E40" t="s">
        <v>38</v>
      </c>
      <c r="F40" t="s">
        <v>55</v>
      </c>
      <c r="G40" t="s">
        <v>62</v>
      </c>
      <c r="H40" t="s">
        <v>63</v>
      </c>
    </row>
    <row r="41" spans="1:8" x14ac:dyDescent="0.25">
      <c r="A41" t="s">
        <v>48</v>
      </c>
      <c r="B41" t="s">
        <v>49</v>
      </c>
      <c r="C41" t="s">
        <v>57</v>
      </c>
      <c r="D41" t="s">
        <v>97</v>
      </c>
      <c r="E41" t="s">
        <v>38</v>
      </c>
      <c r="F41" t="s">
        <v>55</v>
      </c>
      <c r="G41" t="s">
        <v>64</v>
      </c>
      <c r="H41" t="s">
        <v>65</v>
      </c>
    </row>
    <row r="42" spans="1:8" x14ac:dyDescent="0.25">
      <c r="A42" t="s">
        <v>48</v>
      </c>
      <c r="B42" t="s">
        <v>49</v>
      </c>
      <c r="C42" t="s">
        <v>57</v>
      </c>
      <c r="D42" t="s">
        <v>97</v>
      </c>
      <c r="E42" t="s">
        <v>38</v>
      </c>
      <c r="F42" t="s">
        <v>55</v>
      </c>
      <c r="G42" t="s">
        <v>66</v>
      </c>
      <c r="H42" t="s">
        <v>40</v>
      </c>
    </row>
    <row r="43" spans="1:8" x14ac:dyDescent="0.25">
      <c r="A43" t="s">
        <v>48</v>
      </c>
      <c r="B43" t="s">
        <v>49</v>
      </c>
      <c r="C43" t="s">
        <v>67</v>
      </c>
      <c r="D43" t="s">
        <v>98</v>
      </c>
      <c r="E43" t="s">
        <v>38</v>
      </c>
      <c r="F43" t="s">
        <v>52</v>
      </c>
      <c r="G43" t="s">
        <v>69</v>
      </c>
      <c r="H43" t="s">
        <v>60</v>
      </c>
    </row>
    <row r="44" spans="1:8" x14ac:dyDescent="0.25">
      <c r="A44" t="s">
        <v>48</v>
      </c>
      <c r="B44" t="s">
        <v>49</v>
      </c>
      <c r="C44" t="s">
        <v>67</v>
      </c>
      <c r="D44" t="s">
        <v>98</v>
      </c>
      <c r="E44" t="s">
        <v>38</v>
      </c>
      <c r="F44" t="s">
        <v>52</v>
      </c>
      <c r="G44" t="s">
        <v>70</v>
      </c>
      <c r="H44" t="s">
        <v>40</v>
      </c>
    </row>
    <row r="45" spans="1:8" x14ac:dyDescent="0.25">
      <c r="A45" t="s">
        <v>48</v>
      </c>
      <c r="B45" t="s">
        <v>49</v>
      </c>
      <c r="C45" t="s">
        <v>67</v>
      </c>
      <c r="D45" t="s">
        <v>98</v>
      </c>
      <c r="E45" t="s">
        <v>38</v>
      </c>
      <c r="F45" t="s">
        <v>55</v>
      </c>
      <c r="G45" t="s">
        <v>71</v>
      </c>
      <c r="H45" t="s">
        <v>63</v>
      </c>
    </row>
    <row r="46" spans="1:8" x14ac:dyDescent="0.25">
      <c r="A46" t="s">
        <v>48</v>
      </c>
      <c r="B46" t="s">
        <v>49</v>
      </c>
      <c r="C46" t="s">
        <v>67</v>
      </c>
      <c r="D46" t="s">
        <v>98</v>
      </c>
      <c r="E46" t="s">
        <v>38</v>
      </c>
      <c r="F46" t="s">
        <v>55</v>
      </c>
      <c r="G46" t="s">
        <v>72</v>
      </c>
      <c r="H46" t="s">
        <v>65</v>
      </c>
    </row>
    <row r="47" spans="1:8" x14ac:dyDescent="0.25">
      <c r="A47" t="s">
        <v>48</v>
      </c>
      <c r="B47" t="s">
        <v>49</v>
      </c>
      <c r="C47" t="s">
        <v>67</v>
      </c>
      <c r="D47" t="s">
        <v>98</v>
      </c>
      <c r="E47" t="s">
        <v>38</v>
      </c>
      <c r="F47" t="s">
        <v>55</v>
      </c>
      <c r="G47" t="s">
        <v>73</v>
      </c>
      <c r="H47" t="s">
        <v>40</v>
      </c>
    </row>
    <row r="48" spans="1:8" x14ac:dyDescent="0.25">
      <c r="A48" t="s">
        <v>48</v>
      </c>
      <c r="B48" t="s">
        <v>49</v>
      </c>
      <c r="C48" t="s">
        <v>57</v>
      </c>
      <c r="D48" t="s">
        <v>99</v>
      </c>
      <c r="E48" t="s">
        <v>38</v>
      </c>
      <c r="F48" t="s">
        <v>52</v>
      </c>
      <c r="G48" t="s">
        <v>59</v>
      </c>
      <c r="H48" t="s">
        <v>60</v>
      </c>
    </row>
    <row r="49" spans="1:8" x14ac:dyDescent="0.25">
      <c r="A49" t="s">
        <v>48</v>
      </c>
      <c r="B49" t="s">
        <v>49</v>
      </c>
      <c r="C49" t="s">
        <v>57</v>
      </c>
      <c r="D49" t="s">
        <v>99</v>
      </c>
      <c r="E49" t="s">
        <v>38</v>
      </c>
      <c r="F49" t="s">
        <v>52</v>
      </c>
      <c r="G49" t="s">
        <v>61</v>
      </c>
      <c r="H49" t="s">
        <v>40</v>
      </c>
    </row>
    <row r="50" spans="1:8" x14ac:dyDescent="0.25">
      <c r="A50" t="s">
        <v>48</v>
      </c>
      <c r="B50" t="s">
        <v>49</v>
      </c>
      <c r="C50" t="s">
        <v>57</v>
      </c>
      <c r="D50" t="s">
        <v>99</v>
      </c>
      <c r="E50" t="s">
        <v>38</v>
      </c>
      <c r="F50" t="s">
        <v>55</v>
      </c>
      <c r="G50" t="s">
        <v>62</v>
      </c>
      <c r="H50" t="s">
        <v>63</v>
      </c>
    </row>
    <row r="51" spans="1:8" x14ac:dyDescent="0.25">
      <c r="A51" t="s">
        <v>48</v>
      </c>
      <c r="B51" t="s">
        <v>49</v>
      </c>
      <c r="C51" t="s">
        <v>57</v>
      </c>
      <c r="D51" t="s">
        <v>99</v>
      </c>
      <c r="E51" t="s">
        <v>38</v>
      </c>
      <c r="F51" t="s">
        <v>55</v>
      </c>
      <c r="G51" t="s">
        <v>64</v>
      </c>
      <c r="H51" t="s">
        <v>65</v>
      </c>
    </row>
    <row r="52" spans="1:8" x14ac:dyDescent="0.25">
      <c r="A52" t="s">
        <v>48</v>
      </c>
      <c r="B52" t="s">
        <v>49</v>
      </c>
      <c r="C52" t="s">
        <v>57</v>
      </c>
      <c r="D52" t="s">
        <v>99</v>
      </c>
      <c r="E52" t="s">
        <v>38</v>
      </c>
      <c r="F52" t="s">
        <v>55</v>
      </c>
      <c r="G52" t="s">
        <v>66</v>
      </c>
      <c r="H52" t="s">
        <v>40</v>
      </c>
    </row>
    <row r="53" spans="1:8" x14ac:dyDescent="0.25">
      <c r="A53" t="s">
        <v>48</v>
      </c>
      <c r="B53" t="s">
        <v>100</v>
      </c>
      <c r="C53" t="s">
        <v>57</v>
      </c>
      <c r="D53" t="s">
        <v>58</v>
      </c>
      <c r="E53" t="s">
        <v>38</v>
      </c>
      <c r="F53" t="s">
        <v>52</v>
      </c>
      <c r="G53" t="s">
        <v>101</v>
      </c>
      <c r="H53" t="s">
        <v>40</v>
      </c>
    </row>
    <row r="54" spans="1:8" x14ac:dyDescent="0.25">
      <c r="A54" t="s">
        <v>48</v>
      </c>
      <c r="B54" t="s">
        <v>100</v>
      </c>
      <c r="C54" t="s">
        <v>57</v>
      </c>
      <c r="D54" t="s">
        <v>58</v>
      </c>
      <c r="E54" t="s">
        <v>38</v>
      </c>
      <c r="F54" t="s">
        <v>55</v>
      </c>
      <c r="G54" t="s">
        <v>102</v>
      </c>
      <c r="H54" t="s">
        <v>63</v>
      </c>
    </row>
    <row r="55" spans="1:8" x14ac:dyDescent="0.25">
      <c r="A55" t="s">
        <v>48</v>
      </c>
      <c r="B55" t="s">
        <v>100</v>
      </c>
      <c r="C55" t="s">
        <v>57</v>
      </c>
      <c r="D55" t="s">
        <v>58</v>
      </c>
      <c r="E55" t="s">
        <v>38</v>
      </c>
      <c r="F55" t="s">
        <v>55</v>
      </c>
      <c r="G55" t="s">
        <v>103</v>
      </c>
      <c r="H55" t="s">
        <v>40</v>
      </c>
    </row>
    <row r="56" spans="1:8" x14ac:dyDescent="0.25">
      <c r="A56" t="s">
        <v>48</v>
      </c>
      <c r="B56" t="s">
        <v>100</v>
      </c>
      <c r="C56" t="s">
        <v>67</v>
      </c>
      <c r="D56" t="s">
        <v>68</v>
      </c>
      <c r="E56" t="s">
        <v>38</v>
      </c>
      <c r="F56" t="s">
        <v>52</v>
      </c>
      <c r="G56" t="s">
        <v>104</v>
      </c>
      <c r="H56" t="s">
        <v>40</v>
      </c>
    </row>
    <row r="57" spans="1:8" x14ac:dyDescent="0.25">
      <c r="A57" t="s">
        <v>48</v>
      </c>
      <c r="B57" t="s">
        <v>100</v>
      </c>
      <c r="C57" t="s">
        <v>67</v>
      </c>
      <c r="D57" t="s">
        <v>68</v>
      </c>
      <c r="E57" t="s">
        <v>38</v>
      </c>
      <c r="F57" t="s">
        <v>55</v>
      </c>
      <c r="G57" t="s">
        <v>105</v>
      </c>
      <c r="H57" t="s">
        <v>63</v>
      </c>
    </row>
    <row r="58" spans="1:8" x14ac:dyDescent="0.25">
      <c r="A58" t="s">
        <v>48</v>
      </c>
      <c r="B58" t="s">
        <v>100</v>
      </c>
      <c r="C58" t="s">
        <v>67</v>
      </c>
      <c r="D58" t="s">
        <v>68</v>
      </c>
      <c r="E58" t="s">
        <v>38</v>
      </c>
      <c r="F58" t="s">
        <v>55</v>
      </c>
      <c r="G58" t="s">
        <v>106</v>
      </c>
      <c r="H58" t="s">
        <v>40</v>
      </c>
    </row>
    <row r="59" spans="1:8" x14ac:dyDescent="0.25">
      <c r="A59" t="s">
        <v>48</v>
      </c>
      <c r="B59" t="s">
        <v>100</v>
      </c>
      <c r="C59" t="s">
        <v>74</v>
      </c>
      <c r="D59" t="s">
        <v>75</v>
      </c>
      <c r="E59" t="s">
        <v>38</v>
      </c>
      <c r="F59" t="s">
        <v>76</v>
      </c>
      <c r="G59" t="s">
        <v>107</v>
      </c>
      <c r="H59" t="s">
        <v>78</v>
      </c>
    </row>
    <row r="60" spans="1:8" x14ac:dyDescent="0.25">
      <c r="A60" t="s">
        <v>48</v>
      </c>
      <c r="B60" t="s">
        <v>100</v>
      </c>
      <c r="C60" t="s">
        <v>74</v>
      </c>
      <c r="D60" t="s">
        <v>75</v>
      </c>
      <c r="E60" t="s">
        <v>38</v>
      </c>
      <c r="F60" t="s">
        <v>52</v>
      </c>
      <c r="G60" t="s">
        <v>108</v>
      </c>
      <c r="H60" t="s">
        <v>78</v>
      </c>
    </row>
    <row r="61" spans="1:8" x14ac:dyDescent="0.25">
      <c r="A61" t="s">
        <v>48</v>
      </c>
      <c r="B61" t="s">
        <v>100</v>
      </c>
      <c r="C61" t="s">
        <v>81</v>
      </c>
      <c r="D61" t="s">
        <v>82</v>
      </c>
      <c r="E61" t="s">
        <v>38</v>
      </c>
      <c r="F61" t="s">
        <v>76</v>
      </c>
      <c r="G61" t="s">
        <v>109</v>
      </c>
      <c r="H61" t="s">
        <v>84</v>
      </c>
    </row>
    <row r="62" spans="1:8" x14ac:dyDescent="0.25">
      <c r="A62" t="s">
        <v>48</v>
      </c>
      <c r="B62" t="s">
        <v>100</v>
      </c>
      <c r="C62" t="s">
        <v>81</v>
      </c>
      <c r="D62" t="s">
        <v>82</v>
      </c>
      <c r="E62" t="s">
        <v>38</v>
      </c>
      <c r="F62" t="s">
        <v>52</v>
      </c>
      <c r="G62" t="s">
        <v>110</v>
      </c>
      <c r="H62" t="s">
        <v>84</v>
      </c>
    </row>
    <row r="63" spans="1:8" x14ac:dyDescent="0.25">
      <c r="A63" t="s">
        <v>48</v>
      </c>
      <c r="B63" t="s">
        <v>100</v>
      </c>
      <c r="C63" t="s">
        <v>81</v>
      </c>
      <c r="D63" t="s">
        <v>86</v>
      </c>
      <c r="E63" t="s">
        <v>38</v>
      </c>
      <c r="F63" t="s">
        <v>76</v>
      </c>
      <c r="G63" t="s">
        <v>111</v>
      </c>
      <c r="H63" t="s">
        <v>88</v>
      </c>
    </row>
    <row r="64" spans="1:8" x14ac:dyDescent="0.25">
      <c r="A64" t="s">
        <v>48</v>
      </c>
      <c r="B64" t="s">
        <v>100</v>
      </c>
      <c r="C64" t="s">
        <v>81</v>
      </c>
      <c r="D64" t="s">
        <v>86</v>
      </c>
      <c r="E64" t="s">
        <v>38</v>
      </c>
      <c r="F64" t="s">
        <v>76</v>
      </c>
      <c r="G64" t="s">
        <v>112</v>
      </c>
      <c r="H64" t="s">
        <v>90</v>
      </c>
    </row>
    <row r="65" spans="1:8" x14ac:dyDescent="0.25">
      <c r="A65" t="s">
        <v>48</v>
      </c>
      <c r="B65" t="s">
        <v>100</v>
      </c>
      <c r="C65" t="s">
        <v>81</v>
      </c>
      <c r="D65" t="s">
        <v>86</v>
      </c>
      <c r="E65" t="s">
        <v>38</v>
      </c>
      <c r="F65" t="s">
        <v>52</v>
      </c>
      <c r="G65" t="s">
        <v>113</v>
      </c>
      <c r="H65" t="s">
        <v>88</v>
      </c>
    </row>
    <row r="66" spans="1:8" x14ac:dyDescent="0.25">
      <c r="A66" t="s">
        <v>48</v>
      </c>
      <c r="B66" t="s">
        <v>100</v>
      </c>
      <c r="C66" t="s">
        <v>81</v>
      </c>
      <c r="D66" t="s">
        <v>86</v>
      </c>
      <c r="E66" t="s">
        <v>38</v>
      </c>
      <c r="F66" t="s">
        <v>52</v>
      </c>
      <c r="G66" t="s">
        <v>114</v>
      </c>
      <c r="H66" t="s">
        <v>90</v>
      </c>
    </row>
    <row r="67" spans="1:8" x14ac:dyDescent="0.25">
      <c r="A67" t="s">
        <v>48</v>
      </c>
      <c r="B67" t="s">
        <v>100</v>
      </c>
      <c r="C67" t="s">
        <v>57</v>
      </c>
      <c r="D67" t="s">
        <v>93</v>
      </c>
      <c r="E67" t="s">
        <v>38</v>
      </c>
      <c r="F67" t="s">
        <v>52</v>
      </c>
      <c r="G67" t="s">
        <v>101</v>
      </c>
      <c r="H67" t="s">
        <v>40</v>
      </c>
    </row>
    <row r="68" spans="1:8" x14ac:dyDescent="0.25">
      <c r="A68" t="s">
        <v>48</v>
      </c>
      <c r="B68" t="s">
        <v>100</v>
      </c>
      <c r="C68" t="s">
        <v>57</v>
      </c>
      <c r="D68" t="s">
        <v>93</v>
      </c>
      <c r="E68" t="s">
        <v>38</v>
      </c>
      <c r="F68" t="s">
        <v>55</v>
      </c>
      <c r="G68" t="s">
        <v>102</v>
      </c>
      <c r="H68" t="s">
        <v>63</v>
      </c>
    </row>
    <row r="69" spans="1:8" x14ac:dyDescent="0.25">
      <c r="A69" t="s">
        <v>48</v>
      </c>
      <c r="B69" t="s">
        <v>100</v>
      </c>
      <c r="C69" t="s">
        <v>57</v>
      </c>
      <c r="D69" t="s">
        <v>93</v>
      </c>
      <c r="E69" t="s">
        <v>38</v>
      </c>
      <c r="F69" t="s">
        <v>55</v>
      </c>
      <c r="G69" t="s">
        <v>103</v>
      </c>
      <c r="H69" t="s">
        <v>40</v>
      </c>
    </row>
    <row r="70" spans="1:8" x14ac:dyDescent="0.25">
      <c r="A70" t="s">
        <v>48</v>
      </c>
      <c r="B70" t="s">
        <v>100</v>
      </c>
      <c r="C70" t="s">
        <v>67</v>
      </c>
      <c r="D70" t="s">
        <v>94</v>
      </c>
      <c r="E70" t="s">
        <v>38</v>
      </c>
      <c r="F70" t="s">
        <v>52</v>
      </c>
      <c r="G70" t="s">
        <v>104</v>
      </c>
      <c r="H70" t="s">
        <v>40</v>
      </c>
    </row>
    <row r="71" spans="1:8" x14ac:dyDescent="0.25">
      <c r="A71" t="s">
        <v>48</v>
      </c>
      <c r="B71" t="s">
        <v>100</v>
      </c>
      <c r="C71" t="s">
        <v>67</v>
      </c>
      <c r="D71" t="s">
        <v>94</v>
      </c>
      <c r="E71" t="s">
        <v>38</v>
      </c>
      <c r="F71" t="s">
        <v>55</v>
      </c>
      <c r="G71" t="s">
        <v>105</v>
      </c>
      <c r="H71" t="s">
        <v>63</v>
      </c>
    </row>
    <row r="72" spans="1:8" x14ac:dyDescent="0.25">
      <c r="A72" t="s">
        <v>48</v>
      </c>
      <c r="B72" t="s">
        <v>100</v>
      </c>
      <c r="C72" t="s">
        <v>67</v>
      </c>
      <c r="D72" t="s">
        <v>94</v>
      </c>
      <c r="E72" t="s">
        <v>38</v>
      </c>
      <c r="F72" t="s">
        <v>55</v>
      </c>
      <c r="G72" t="s">
        <v>106</v>
      </c>
      <c r="H72" t="s">
        <v>40</v>
      </c>
    </row>
    <row r="73" spans="1:8" x14ac:dyDescent="0.25">
      <c r="A73" t="s">
        <v>48</v>
      </c>
      <c r="B73" t="s">
        <v>100</v>
      </c>
      <c r="C73" t="s">
        <v>57</v>
      </c>
      <c r="D73" t="s">
        <v>97</v>
      </c>
      <c r="E73" t="s">
        <v>38</v>
      </c>
      <c r="F73" t="s">
        <v>52</v>
      </c>
      <c r="G73" t="s">
        <v>101</v>
      </c>
      <c r="H73" t="s">
        <v>40</v>
      </c>
    </row>
    <row r="74" spans="1:8" x14ac:dyDescent="0.25">
      <c r="A74" t="s">
        <v>48</v>
      </c>
      <c r="B74" t="s">
        <v>100</v>
      </c>
      <c r="C74" t="s">
        <v>57</v>
      </c>
      <c r="D74" t="s">
        <v>97</v>
      </c>
      <c r="E74" t="s">
        <v>38</v>
      </c>
      <c r="F74" t="s">
        <v>55</v>
      </c>
      <c r="G74" t="s">
        <v>102</v>
      </c>
      <c r="H74" t="s">
        <v>63</v>
      </c>
    </row>
    <row r="75" spans="1:8" x14ac:dyDescent="0.25">
      <c r="A75" t="s">
        <v>48</v>
      </c>
      <c r="B75" t="s">
        <v>100</v>
      </c>
      <c r="C75" t="s">
        <v>57</v>
      </c>
      <c r="D75" t="s">
        <v>97</v>
      </c>
      <c r="E75" t="s">
        <v>38</v>
      </c>
      <c r="F75" t="s">
        <v>55</v>
      </c>
      <c r="G75" t="s">
        <v>103</v>
      </c>
      <c r="H75" t="s">
        <v>40</v>
      </c>
    </row>
    <row r="76" spans="1:8" x14ac:dyDescent="0.25">
      <c r="A76" t="s">
        <v>48</v>
      </c>
      <c r="B76" t="s">
        <v>100</v>
      </c>
      <c r="C76" t="s">
        <v>67</v>
      </c>
      <c r="D76" t="s">
        <v>98</v>
      </c>
      <c r="E76" t="s">
        <v>38</v>
      </c>
      <c r="F76" t="s">
        <v>52</v>
      </c>
      <c r="G76" t="s">
        <v>104</v>
      </c>
      <c r="H76" t="s">
        <v>40</v>
      </c>
    </row>
    <row r="77" spans="1:8" x14ac:dyDescent="0.25">
      <c r="A77" t="s">
        <v>48</v>
      </c>
      <c r="B77" t="s">
        <v>100</v>
      </c>
      <c r="C77" t="s">
        <v>67</v>
      </c>
      <c r="D77" t="s">
        <v>98</v>
      </c>
      <c r="E77" t="s">
        <v>38</v>
      </c>
      <c r="F77" t="s">
        <v>55</v>
      </c>
      <c r="G77" t="s">
        <v>105</v>
      </c>
      <c r="H77" t="s">
        <v>63</v>
      </c>
    </row>
    <row r="78" spans="1:8" x14ac:dyDescent="0.25">
      <c r="A78" t="s">
        <v>48</v>
      </c>
      <c r="B78" t="s">
        <v>100</v>
      </c>
      <c r="C78" t="s">
        <v>67</v>
      </c>
      <c r="D78" t="s">
        <v>98</v>
      </c>
      <c r="E78" t="s">
        <v>38</v>
      </c>
      <c r="F78" t="s">
        <v>55</v>
      </c>
      <c r="G78" t="s">
        <v>106</v>
      </c>
      <c r="H78" t="s">
        <v>40</v>
      </c>
    </row>
    <row r="79" spans="1:8" x14ac:dyDescent="0.25">
      <c r="A79" t="s">
        <v>48</v>
      </c>
      <c r="B79" t="s">
        <v>100</v>
      </c>
      <c r="C79" t="s">
        <v>57</v>
      </c>
      <c r="D79" t="s">
        <v>99</v>
      </c>
      <c r="E79" t="s">
        <v>38</v>
      </c>
      <c r="F79" t="s">
        <v>52</v>
      </c>
      <c r="G79" t="s">
        <v>101</v>
      </c>
      <c r="H79" t="s">
        <v>40</v>
      </c>
    </row>
    <row r="80" spans="1:8" x14ac:dyDescent="0.25">
      <c r="A80" t="s">
        <v>48</v>
      </c>
      <c r="B80" t="s">
        <v>100</v>
      </c>
      <c r="C80" t="s">
        <v>57</v>
      </c>
      <c r="D80" t="s">
        <v>99</v>
      </c>
      <c r="E80" t="s">
        <v>38</v>
      </c>
      <c r="F80" t="s">
        <v>55</v>
      </c>
      <c r="G80" t="s">
        <v>102</v>
      </c>
      <c r="H80" t="s">
        <v>63</v>
      </c>
    </row>
    <row r="81" spans="1:8" x14ac:dyDescent="0.25">
      <c r="A81" t="s">
        <v>48</v>
      </c>
      <c r="B81" t="s">
        <v>100</v>
      </c>
      <c r="C81" t="s">
        <v>57</v>
      </c>
      <c r="D81" t="s">
        <v>99</v>
      </c>
      <c r="E81" t="s">
        <v>38</v>
      </c>
      <c r="F81" t="s">
        <v>55</v>
      </c>
      <c r="G81" t="s">
        <v>103</v>
      </c>
      <c r="H81" t="s">
        <v>40</v>
      </c>
    </row>
    <row r="82" spans="1:8" x14ac:dyDescent="0.25">
      <c r="A82" t="s">
        <v>48</v>
      </c>
      <c r="B82" t="s">
        <v>115</v>
      </c>
      <c r="C82" t="s">
        <v>74</v>
      </c>
      <c r="D82" t="s">
        <v>116</v>
      </c>
      <c r="E82" t="s">
        <v>38</v>
      </c>
      <c r="F82" t="s">
        <v>52</v>
      </c>
      <c r="G82" t="s">
        <v>117</v>
      </c>
      <c r="H82" t="s">
        <v>118</v>
      </c>
    </row>
    <row r="83" spans="1:8" x14ac:dyDescent="0.25">
      <c r="A83" t="s">
        <v>48</v>
      </c>
      <c r="B83" t="s">
        <v>115</v>
      </c>
      <c r="C83" t="s">
        <v>74</v>
      </c>
      <c r="D83" t="s">
        <v>116</v>
      </c>
      <c r="E83" t="s">
        <v>38</v>
      </c>
      <c r="F83" t="s">
        <v>55</v>
      </c>
      <c r="G83" t="s">
        <v>119</v>
      </c>
      <c r="H83" t="s">
        <v>118</v>
      </c>
    </row>
    <row r="84" spans="1:8" x14ac:dyDescent="0.25">
      <c r="A84" t="s">
        <v>48</v>
      </c>
      <c r="B84" t="s">
        <v>115</v>
      </c>
      <c r="C84" t="s">
        <v>120</v>
      </c>
      <c r="D84" t="s">
        <v>121</v>
      </c>
      <c r="E84" t="s">
        <v>38</v>
      </c>
      <c r="F84" t="s">
        <v>52</v>
      </c>
      <c r="G84" t="s">
        <v>122</v>
      </c>
      <c r="H84" t="s">
        <v>118</v>
      </c>
    </row>
    <row r="85" spans="1:8" x14ac:dyDescent="0.25">
      <c r="A85" t="s">
        <v>48</v>
      </c>
      <c r="B85" t="s">
        <v>115</v>
      </c>
      <c r="C85" t="s">
        <v>120</v>
      </c>
      <c r="D85" t="s">
        <v>121</v>
      </c>
      <c r="E85" t="s">
        <v>38</v>
      </c>
      <c r="F85" t="s">
        <v>55</v>
      </c>
      <c r="G85" t="s">
        <v>123</v>
      </c>
      <c r="H85" t="s">
        <v>118</v>
      </c>
    </row>
    <row r="86" spans="1:8" x14ac:dyDescent="0.25">
      <c r="A86" t="s">
        <v>48</v>
      </c>
      <c r="B86" t="s">
        <v>115</v>
      </c>
      <c r="C86" t="s">
        <v>50</v>
      </c>
      <c r="D86" t="s">
        <v>51</v>
      </c>
      <c r="E86" t="s">
        <v>38</v>
      </c>
      <c r="F86" t="s">
        <v>52</v>
      </c>
      <c r="G86" t="s">
        <v>124</v>
      </c>
      <c r="H86" t="s">
        <v>118</v>
      </c>
    </row>
    <row r="87" spans="1:8" x14ac:dyDescent="0.25">
      <c r="A87" t="s">
        <v>48</v>
      </c>
      <c r="B87" t="s">
        <v>115</v>
      </c>
      <c r="C87" t="s">
        <v>50</v>
      </c>
      <c r="D87" t="s">
        <v>51</v>
      </c>
      <c r="E87" t="s">
        <v>38</v>
      </c>
      <c r="F87" t="s">
        <v>55</v>
      </c>
      <c r="G87" t="s">
        <v>125</v>
      </c>
      <c r="H87" t="s">
        <v>118</v>
      </c>
    </row>
    <row r="88" spans="1:8" x14ac:dyDescent="0.25">
      <c r="A88" t="s">
        <v>48</v>
      </c>
      <c r="B88" t="s">
        <v>115</v>
      </c>
      <c r="C88" t="s">
        <v>57</v>
      </c>
      <c r="D88" t="s">
        <v>58</v>
      </c>
      <c r="E88" t="s">
        <v>38</v>
      </c>
      <c r="F88" t="s">
        <v>52</v>
      </c>
      <c r="G88" t="s">
        <v>126</v>
      </c>
      <c r="H88" t="s">
        <v>118</v>
      </c>
    </row>
    <row r="89" spans="1:8" x14ac:dyDescent="0.25">
      <c r="A89" t="s">
        <v>48</v>
      </c>
      <c r="B89" t="s">
        <v>115</v>
      </c>
      <c r="C89" t="s">
        <v>57</v>
      </c>
      <c r="D89" t="s">
        <v>58</v>
      </c>
      <c r="E89" t="s">
        <v>38</v>
      </c>
      <c r="F89" t="s">
        <v>52</v>
      </c>
      <c r="G89" t="s">
        <v>127</v>
      </c>
      <c r="H89" t="s">
        <v>60</v>
      </c>
    </row>
    <row r="90" spans="1:8" x14ac:dyDescent="0.25">
      <c r="A90" t="s">
        <v>48</v>
      </c>
      <c r="B90" t="s">
        <v>115</v>
      </c>
      <c r="C90" t="s">
        <v>57</v>
      </c>
      <c r="D90" t="s">
        <v>58</v>
      </c>
      <c r="E90" t="s">
        <v>38</v>
      </c>
      <c r="F90" t="s">
        <v>52</v>
      </c>
      <c r="G90" t="s">
        <v>128</v>
      </c>
      <c r="H90" t="s">
        <v>40</v>
      </c>
    </row>
    <row r="91" spans="1:8" x14ac:dyDescent="0.25">
      <c r="A91" t="s">
        <v>48</v>
      </c>
      <c r="B91" t="s">
        <v>115</v>
      </c>
      <c r="C91" t="s">
        <v>57</v>
      </c>
      <c r="D91" t="s">
        <v>58</v>
      </c>
      <c r="E91" t="s">
        <v>38</v>
      </c>
      <c r="F91" t="s">
        <v>55</v>
      </c>
      <c r="G91" t="s">
        <v>129</v>
      </c>
      <c r="H91" t="s">
        <v>118</v>
      </c>
    </row>
    <row r="92" spans="1:8" x14ac:dyDescent="0.25">
      <c r="A92" t="s">
        <v>48</v>
      </c>
      <c r="B92" t="s">
        <v>115</v>
      </c>
      <c r="C92" t="s">
        <v>57</v>
      </c>
      <c r="D92" t="s">
        <v>58</v>
      </c>
      <c r="E92" t="s">
        <v>38</v>
      </c>
      <c r="F92" t="s">
        <v>55</v>
      </c>
      <c r="G92" t="s">
        <v>130</v>
      </c>
      <c r="H92" t="s">
        <v>63</v>
      </c>
    </row>
    <row r="93" spans="1:8" x14ac:dyDescent="0.25">
      <c r="A93" t="s">
        <v>48</v>
      </c>
      <c r="B93" t="s">
        <v>115</v>
      </c>
      <c r="C93" t="s">
        <v>57</v>
      </c>
      <c r="D93" t="s">
        <v>58</v>
      </c>
      <c r="E93" t="s">
        <v>38</v>
      </c>
      <c r="F93" t="s">
        <v>55</v>
      </c>
      <c r="G93" t="s">
        <v>131</v>
      </c>
      <c r="H93" t="s">
        <v>65</v>
      </c>
    </row>
    <row r="94" spans="1:8" x14ac:dyDescent="0.25">
      <c r="A94" t="s">
        <v>48</v>
      </c>
      <c r="B94" t="s">
        <v>115</v>
      </c>
      <c r="C94" t="s">
        <v>57</v>
      </c>
      <c r="D94" t="s">
        <v>58</v>
      </c>
      <c r="E94" t="s">
        <v>38</v>
      </c>
      <c r="F94" t="s">
        <v>55</v>
      </c>
      <c r="G94" t="s">
        <v>132</v>
      </c>
      <c r="H94" t="s">
        <v>40</v>
      </c>
    </row>
    <row r="95" spans="1:8" x14ac:dyDescent="0.25">
      <c r="A95" t="s">
        <v>48</v>
      </c>
      <c r="B95" t="s">
        <v>115</v>
      </c>
      <c r="C95" t="s">
        <v>67</v>
      </c>
      <c r="D95" t="s">
        <v>68</v>
      </c>
      <c r="E95" t="s">
        <v>38</v>
      </c>
      <c r="F95" t="s">
        <v>52</v>
      </c>
      <c r="G95" t="s">
        <v>133</v>
      </c>
      <c r="H95" t="s">
        <v>118</v>
      </c>
    </row>
    <row r="96" spans="1:8" x14ac:dyDescent="0.25">
      <c r="A96" t="s">
        <v>48</v>
      </c>
      <c r="B96" t="s">
        <v>115</v>
      </c>
      <c r="C96" t="s">
        <v>67</v>
      </c>
      <c r="D96" t="s">
        <v>68</v>
      </c>
      <c r="E96" t="s">
        <v>38</v>
      </c>
      <c r="F96" t="s">
        <v>52</v>
      </c>
      <c r="G96" t="s">
        <v>134</v>
      </c>
      <c r="H96" t="s">
        <v>60</v>
      </c>
    </row>
    <row r="97" spans="1:8" x14ac:dyDescent="0.25">
      <c r="A97" t="s">
        <v>48</v>
      </c>
      <c r="B97" t="s">
        <v>115</v>
      </c>
      <c r="C97" t="s">
        <v>67</v>
      </c>
      <c r="D97" t="s">
        <v>68</v>
      </c>
      <c r="E97" t="s">
        <v>38</v>
      </c>
      <c r="F97" t="s">
        <v>52</v>
      </c>
      <c r="G97" t="s">
        <v>135</v>
      </c>
      <c r="H97" t="s">
        <v>40</v>
      </c>
    </row>
    <row r="98" spans="1:8" x14ac:dyDescent="0.25">
      <c r="A98" t="s">
        <v>48</v>
      </c>
      <c r="B98" t="s">
        <v>115</v>
      </c>
      <c r="C98" t="s">
        <v>67</v>
      </c>
      <c r="D98" t="s">
        <v>68</v>
      </c>
      <c r="E98" t="s">
        <v>38</v>
      </c>
      <c r="F98" t="s">
        <v>55</v>
      </c>
      <c r="G98" t="s">
        <v>136</v>
      </c>
      <c r="H98" t="s">
        <v>118</v>
      </c>
    </row>
    <row r="99" spans="1:8" x14ac:dyDescent="0.25">
      <c r="A99" t="s">
        <v>48</v>
      </c>
      <c r="B99" t="s">
        <v>115</v>
      </c>
      <c r="C99" t="s">
        <v>67</v>
      </c>
      <c r="D99" t="s">
        <v>68</v>
      </c>
      <c r="E99" t="s">
        <v>38</v>
      </c>
      <c r="F99" t="s">
        <v>55</v>
      </c>
      <c r="G99" t="s">
        <v>137</v>
      </c>
      <c r="H99" t="s">
        <v>63</v>
      </c>
    </row>
    <row r="100" spans="1:8" x14ac:dyDescent="0.25">
      <c r="A100" t="s">
        <v>48</v>
      </c>
      <c r="B100" t="s">
        <v>115</v>
      </c>
      <c r="C100" t="s">
        <v>67</v>
      </c>
      <c r="D100" t="s">
        <v>68</v>
      </c>
      <c r="E100" t="s">
        <v>38</v>
      </c>
      <c r="F100" t="s">
        <v>55</v>
      </c>
      <c r="G100" t="s">
        <v>138</v>
      </c>
      <c r="H100" t="s">
        <v>65</v>
      </c>
    </row>
    <row r="101" spans="1:8" x14ac:dyDescent="0.25">
      <c r="A101" t="s">
        <v>48</v>
      </c>
      <c r="B101" t="s">
        <v>115</v>
      </c>
      <c r="C101" t="s">
        <v>67</v>
      </c>
      <c r="D101" t="s">
        <v>68</v>
      </c>
      <c r="E101" t="s">
        <v>38</v>
      </c>
      <c r="F101" t="s">
        <v>55</v>
      </c>
      <c r="G101" t="s">
        <v>139</v>
      </c>
      <c r="H101" t="s">
        <v>40</v>
      </c>
    </row>
    <row r="102" spans="1:8" x14ac:dyDescent="0.25">
      <c r="A102" t="s">
        <v>48</v>
      </c>
      <c r="B102" t="s">
        <v>115</v>
      </c>
      <c r="C102" t="s">
        <v>140</v>
      </c>
      <c r="D102" t="s">
        <v>141</v>
      </c>
      <c r="E102" t="s">
        <v>38</v>
      </c>
      <c r="F102" t="s">
        <v>52</v>
      </c>
      <c r="G102" t="s">
        <v>142</v>
      </c>
      <c r="H102" t="s">
        <v>118</v>
      </c>
    </row>
    <row r="103" spans="1:8" x14ac:dyDescent="0.25">
      <c r="A103" t="s">
        <v>48</v>
      </c>
      <c r="B103" t="s">
        <v>115</v>
      </c>
      <c r="C103" t="s">
        <v>140</v>
      </c>
      <c r="D103" t="s">
        <v>141</v>
      </c>
      <c r="E103" t="s">
        <v>38</v>
      </c>
      <c r="F103" t="s">
        <v>55</v>
      </c>
      <c r="G103" t="s">
        <v>143</v>
      </c>
      <c r="H103" t="s">
        <v>118</v>
      </c>
    </row>
    <row r="104" spans="1:8" x14ac:dyDescent="0.25">
      <c r="A104" t="s">
        <v>48</v>
      </c>
      <c r="B104" t="s">
        <v>115</v>
      </c>
      <c r="C104" t="s">
        <v>144</v>
      </c>
      <c r="D104" t="s">
        <v>145</v>
      </c>
      <c r="E104" t="s">
        <v>38</v>
      </c>
      <c r="F104" t="s">
        <v>52</v>
      </c>
      <c r="G104" t="s">
        <v>146</v>
      </c>
      <c r="H104" t="s">
        <v>118</v>
      </c>
    </row>
    <row r="105" spans="1:8" x14ac:dyDescent="0.25">
      <c r="A105" t="s">
        <v>48</v>
      </c>
      <c r="B105" t="s">
        <v>115</v>
      </c>
      <c r="C105" t="s">
        <v>144</v>
      </c>
      <c r="D105" t="s">
        <v>145</v>
      </c>
      <c r="E105" t="s">
        <v>38</v>
      </c>
      <c r="F105" t="s">
        <v>55</v>
      </c>
      <c r="G105" t="s">
        <v>147</v>
      </c>
      <c r="H105" t="s">
        <v>118</v>
      </c>
    </row>
    <row r="106" spans="1:8" x14ac:dyDescent="0.25">
      <c r="A106" t="s">
        <v>48</v>
      </c>
      <c r="B106" t="s">
        <v>115</v>
      </c>
      <c r="C106" t="s">
        <v>74</v>
      </c>
      <c r="D106" t="s">
        <v>148</v>
      </c>
      <c r="E106" t="s">
        <v>38</v>
      </c>
      <c r="F106" t="s">
        <v>52</v>
      </c>
      <c r="G106" t="s">
        <v>117</v>
      </c>
      <c r="H106" t="s">
        <v>118</v>
      </c>
    </row>
    <row r="107" spans="1:8" x14ac:dyDescent="0.25">
      <c r="A107" t="s">
        <v>48</v>
      </c>
      <c r="B107" t="s">
        <v>115</v>
      </c>
      <c r="C107" t="s">
        <v>74</v>
      </c>
      <c r="D107" t="s">
        <v>148</v>
      </c>
      <c r="E107" t="s">
        <v>38</v>
      </c>
      <c r="F107" t="s">
        <v>55</v>
      </c>
      <c r="G107" t="s">
        <v>119</v>
      </c>
      <c r="H107" t="s">
        <v>118</v>
      </c>
    </row>
    <row r="108" spans="1:8" x14ac:dyDescent="0.25">
      <c r="A108" t="s">
        <v>48</v>
      </c>
      <c r="B108" t="s">
        <v>115</v>
      </c>
      <c r="C108" t="s">
        <v>74</v>
      </c>
      <c r="D108" t="s">
        <v>75</v>
      </c>
      <c r="E108" t="s">
        <v>38</v>
      </c>
      <c r="F108" t="s">
        <v>52</v>
      </c>
      <c r="G108" t="s">
        <v>117</v>
      </c>
      <c r="H108" t="s">
        <v>118</v>
      </c>
    </row>
    <row r="109" spans="1:8" x14ac:dyDescent="0.25">
      <c r="A109" t="s">
        <v>48</v>
      </c>
      <c r="B109" t="s">
        <v>115</v>
      </c>
      <c r="C109" t="s">
        <v>74</v>
      </c>
      <c r="D109" t="s">
        <v>75</v>
      </c>
      <c r="E109" t="s">
        <v>38</v>
      </c>
      <c r="F109" t="s">
        <v>55</v>
      </c>
      <c r="G109" t="s">
        <v>119</v>
      </c>
      <c r="H109" t="s">
        <v>118</v>
      </c>
    </row>
    <row r="110" spans="1:8" x14ac:dyDescent="0.25">
      <c r="A110" t="s">
        <v>48</v>
      </c>
      <c r="B110" t="s">
        <v>115</v>
      </c>
      <c r="C110" t="s">
        <v>74</v>
      </c>
      <c r="D110" t="s">
        <v>75</v>
      </c>
      <c r="E110" t="s">
        <v>38</v>
      </c>
      <c r="F110" t="s">
        <v>76</v>
      </c>
      <c r="G110" t="s">
        <v>149</v>
      </c>
      <c r="H110" t="s">
        <v>78</v>
      </c>
    </row>
    <row r="111" spans="1:8" x14ac:dyDescent="0.25">
      <c r="A111" t="s">
        <v>48</v>
      </c>
      <c r="B111" t="s">
        <v>115</v>
      </c>
      <c r="C111" t="s">
        <v>74</v>
      </c>
      <c r="D111" t="s">
        <v>75</v>
      </c>
      <c r="E111" t="s">
        <v>38</v>
      </c>
      <c r="F111" t="s">
        <v>52</v>
      </c>
      <c r="G111" t="s">
        <v>150</v>
      </c>
      <c r="H111" t="s">
        <v>78</v>
      </c>
    </row>
    <row r="112" spans="1:8" x14ac:dyDescent="0.25">
      <c r="A112" t="s">
        <v>48</v>
      </c>
      <c r="B112" t="s">
        <v>115</v>
      </c>
      <c r="C112" t="s">
        <v>50</v>
      </c>
      <c r="D112" t="s">
        <v>80</v>
      </c>
      <c r="E112" t="s">
        <v>38</v>
      </c>
      <c r="F112" t="s">
        <v>52</v>
      </c>
      <c r="G112" t="s">
        <v>124</v>
      </c>
      <c r="H112" t="s">
        <v>118</v>
      </c>
    </row>
    <row r="113" spans="1:8" x14ac:dyDescent="0.25">
      <c r="A113" t="s">
        <v>48</v>
      </c>
      <c r="B113" t="s">
        <v>115</v>
      </c>
      <c r="C113" t="s">
        <v>50</v>
      </c>
      <c r="D113" t="s">
        <v>80</v>
      </c>
      <c r="E113" t="s">
        <v>38</v>
      </c>
      <c r="F113" t="s">
        <v>55</v>
      </c>
      <c r="G113" t="s">
        <v>125</v>
      </c>
      <c r="H113" t="s">
        <v>118</v>
      </c>
    </row>
    <row r="114" spans="1:8" x14ac:dyDescent="0.25">
      <c r="A114" t="s">
        <v>48</v>
      </c>
      <c r="B114" t="s">
        <v>115</v>
      </c>
      <c r="C114" t="s">
        <v>144</v>
      </c>
      <c r="D114" t="s">
        <v>151</v>
      </c>
      <c r="E114" t="s">
        <v>38</v>
      </c>
      <c r="F114" t="s">
        <v>52</v>
      </c>
      <c r="G114" t="s">
        <v>146</v>
      </c>
      <c r="H114" t="s">
        <v>118</v>
      </c>
    </row>
    <row r="115" spans="1:8" x14ac:dyDescent="0.25">
      <c r="A115" t="s">
        <v>48</v>
      </c>
      <c r="B115" t="s">
        <v>115</v>
      </c>
      <c r="C115" t="s">
        <v>144</v>
      </c>
      <c r="D115" t="s">
        <v>151</v>
      </c>
      <c r="E115" t="s">
        <v>38</v>
      </c>
      <c r="F115" t="s">
        <v>55</v>
      </c>
      <c r="G115" t="s">
        <v>147</v>
      </c>
      <c r="H115" t="s">
        <v>118</v>
      </c>
    </row>
    <row r="116" spans="1:8" x14ac:dyDescent="0.25">
      <c r="A116" t="s">
        <v>48</v>
      </c>
      <c r="B116" t="s">
        <v>115</v>
      </c>
      <c r="C116" t="s">
        <v>120</v>
      </c>
      <c r="D116" t="s">
        <v>152</v>
      </c>
      <c r="E116" t="s">
        <v>38</v>
      </c>
      <c r="F116" t="s">
        <v>52</v>
      </c>
      <c r="G116" t="s">
        <v>122</v>
      </c>
      <c r="H116" t="s">
        <v>118</v>
      </c>
    </row>
    <row r="117" spans="1:8" x14ac:dyDescent="0.25">
      <c r="A117" t="s">
        <v>48</v>
      </c>
      <c r="B117" t="s">
        <v>115</v>
      </c>
      <c r="C117" t="s">
        <v>120</v>
      </c>
      <c r="D117" t="s">
        <v>152</v>
      </c>
      <c r="E117" t="s">
        <v>38</v>
      </c>
      <c r="F117" t="s">
        <v>55</v>
      </c>
      <c r="G117" t="s">
        <v>123</v>
      </c>
      <c r="H117" t="s">
        <v>118</v>
      </c>
    </row>
    <row r="118" spans="1:8" x14ac:dyDescent="0.25">
      <c r="A118" t="s">
        <v>48</v>
      </c>
      <c r="B118" t="s">
        <v>115</v>
      </c>
      <c r="C118" t="s">
        <v>74</v>
      </c>
      <c r="D118" t="s">
        <v>153</v>
      </c>
      <c r="E118" t="s">
        <v>38</v>
      </c>
      <c r="F118" t="s">
        <v>52</v>
      </c>
      <c r="G118" t="s">
        <v>117</v>
      </c>
      <c r="H118" t="s">
        <v>118</v>
      </c>
    </row>
    <row r="119" spans="1:8" x14ac:dyDescent="0.25">
      <c r="A119" t="s">
        <v>48</v>
      </c>
      <c r="B119" t="s">
        <v>115</v>
      </c>
      <c r="C119" t="s">
        <v>74</v>
      </c>
      <c r="D119" t="s">
        <v>153</v>
      </c>
      <c r="E119" t="s">
        <v>38</v>
      </c>
      <c r="F119" t="s">
        <v>55</v>
      </c>
      <c r="G119" t="s">
        <v>119</v>
      </c>
      <c r="H119" t="s">
        <v>118</v>
      </c>
    </row>
    <row r="120" spans="1:8" x14ac:dyDescent="0.25">
      <c r="A120" t="s">
        <v>48</v>
      </c>
      <c r="B120" t="s">
        <v>115</v>
      </c>
      <c r="C120" t="s">
        <v>144</v>
      </c>
      <c r="D120" t="s">
        <v>154</v>
      </c>
      <c r="E120" t="s">
        <v>38</v>
      </c>
      <c r="F120" t="s">
        <v>52</v>
      </c>
      <c r="G120" t="s">
        <v>146</v>
      </c>
      <c r="H120" t="s">
        <v>118</v>
      </c>
    </row>
    <row r="121" spans="1:8" x14ac:dyDescent="0.25">
      <c r="A121" t="s">
        <v>48</v>
      </c>
      <c r="B121" t="s">
        <v>115</v>
      </c>
      <c r="C121" t="s">
        <v>144</v>
      </c>
      <c r="D121" t="s">
        <v>154</v>
      </c>
      <c r="E121" t="s">
        <v>38</v>
      </c>
      <c r="F121" t="s">
        <v>55</v>
      </c>
      <c r="G121" t="s">
        <v>147</v>
      </c>
      <c r="H121" t="s">
        <v>118</v>
      </c>
    </row>
    <row r="122" spans="1:8" x14ac:dyDescent="0.25">
      <c r="A122" t="s">
        <v>48</v>
      </c>
      <c r="B122" t="s">
        <v>115</v>
      </c>
      <c r="C122" t="s">
        <v>81</v>
      </c>
      <c r="D122" t="s">
        <v>82</v>
      </c>
      <c r="E122" t="s">
        <v>38</v>
      </c>
      <c r="F122" t="s">
        <v>52</v>
      </c>
      <c r="G122" t="s">
        <v>155</v>
      </c>
      <c r="H122" t="s">
        <v>118</v>
      </c>
    </row>
    <row r="123" spans="1:8" x14ac:dyDescent="0.25">
      <c r="A123" t="s">
        <v>48</v>
      </c>
      <c r="B123" t="s">
        <v>115</v>
      </c>
      <c r="C123" t="s">
        <v>81</v>
      </c>
      <c r="D123" t="s">
        <v>82</v>
      </c>
      <c r="E123" t="s">
        <v>38</v>
      </c>
      <c r="F123" t="s">
        <v>55</v>
      </c>
      <c r="G123" t="s">
        <v>156</v>
      </c>
      <c r="H123" t="s">
        <v>118</v>
      </c>
    </row>
    <row r="124" spans="1:8" x14ac:dyDescent="0.25">
      <c r="A124" t="s">
        <v>48</v>
      </c>
      <c r="B124" t="s">
        <v>115</v>
      </c>
      <c r="C124" t="s">
        <v>81</v>
      </c>
      <c r="D124" t="s">
        <v>82</v>
      </c>
      <c r="E124" t="s">
        <v>38</v>
      </c>
      <c r="F124" t="s">
        <v>76</v>
      </c>
      <c r="G124" t="s">
        <v>157</v>
      </c>
      <c r="H124" t="s">
        <v>84</v>
      </c>
    </row>
    <row r="125" spans="1:8" x14ac:dyDescent="0.25">
      <c r="A125" t="s">
        <v>48</v>
      </c>
      <c r="B125" t="s">
        <v>115</v>
      </c>
      <c r="C125" t="s">
        <v>81</v>
      </c>
      <c r="D125" t="s">
        <v>82</v>
      </c>
      <c r="E125" t="s">
        <v>38</v>
      </c>
      <c r="F125" t="s">
        <v>52</v>
      </c>
      <c r="G125" t="s">
        <v>158</v>
      </c>
      <c r="H125" t="s">
        <v>84</v>
      </c>
    </row>
    <row r="126" spans="1:8" x14ac:dyDescent="0.25">
      <c r="A126" t="s">
        <v>48</v>
      </c>
      <c r="B126" t="s">
        <v>115</v>
      </c>
      <c r="C126" t="s">
        <v>81</v>
      </c>
      <c r="D126" t="s">
        <v>86</v>
      </c>
      <c r="E126" t="s">
        <v>38</v>
      </c>
      <c r="F126" t="s">
        <v>52</v>
      </c>
      <c r="G126" t="s">
        <v>155</v>
      </c>
      <c r="H126" t="s">
        <v>118</v>
      </c>
    </row>
    <row r="127" spans="1:8" x14ac:dyDescent="0.25">
      <c r="A127" t="s">
        <v>48</v>
      </c>
      <c r="B127" t="s">
        <v>115</v>
      </c>
      <c r="C127" t="s">
        <v>81</v>
      </c>
      <c r="D127" t="s">
        <v>86</v>
      </c>
      <c r="E127" t="s">
        <v>38</v>
      </c>
      <c r="F127" t="s">
        <v>55</v>
      </c>
      <c r="G127" t="s">
        <v>156</v>
      </c>
      <c r="H127" t="s">
        <v>118</v>
      </c>
    </row>
    <row r="128" spans="1:8" x14ac:dyDescent="0.25">
      <c r="A128" t="s">
        <v>48</v>
      </c>
      <c r="B128" t="s">
        <v>115</v>
      </c>
      <c r="C128" t="s">
        <v>81</v>
      </c>
      <c r="D128" t="s">
        <v>86</v>
      </c>
      <c r="E128" t="s">
        <v>38</v>
      </c>
      <c r="F128" t="s">
        <v>76</v>
      </c>
      <c r="G128" t="s">
        <v>159</v>
      </c>
      <c r="H128" t="s">
        <v>88</v>
      </c>
    </row>
    <row r="129" spans="1:8" x14ac:dyDescent="0.25">
      <c r="A129" t="s">
        <v>48</v>
      </c>
      <c r="B129" t="s">
        <v>115</v>
      </c>
      <c r="C129" t="s">
        <v>81</v>
      </c>
      <c r="D129" t="s">
        <v>86</v>
      </c>
      <c r="E129" t="s">
        <v>38</v>
      </c>
      <c r="F129" t="s">
        <v>76</v>
      </c>
      <c r="G129" t="s">
        <v>160</v>
      </c>
      <c r="H129" t="s">
        <v>90</v>
      </c>
    </row>
    <row r="130" spans="1:8" x14ac:dyDescent="0.25">
      <c r="A130" t="s">
        <v>48</v>
      </c>
      <c r="B130" t="s">
        <v>115</v>
      </c>
      <c r="C130" t="s">
        <v>81</v>
      </c>
      <c r="D130" t="s">
        <v>86</v>
      </c>
      <c r="E130" t="s">
        <v>38</v>
      </c>
      <c r="F130" t="s">
        <v>52</v>
      </c>
      <c r="G130" t="s">
        <v>161</v>
      </c>
      <c r="H130" t="s">
        <v>88</v>
      </c>
    </row>
    <row r="131" spans="1:8" x14ac:dyDescent="0.25">
      <c r="A131" t="s">
        <v>48</v>
      </c>
      <c r="B131" t="s">
        <v>115</v>
      </c>
      <c r="C131" t="s">
        <v>81</v>
      </c>
      <c r="D131" t="s">
        <v>86</v>
      </c>
      <c r="E131" t="s">
        <v>38</v>
      </c>
      <c r="F131" t="s">
        <v>52</v>
      </c>
      <c r="G131" t="s">
        <v>162</v>
      </c>
      <c r="H131" t="s">
        <v>90</v>
      </c>
    </row>
    <row r="132" spans="1:8" x14ac:dyDescent="0.25">
      <c r="A132" t="s">
        <v>48</v>
      </c>
      <c r="B132" t="s">
        <v>115</v>
      </c>
      <c r="C132" t="s">
        <v>81</v>
      </c>
      <c r="D132" t="s">
        <v>163</v>
      </c>
      <c r="E132" t="s">
        <v>38</v>
      </c>
      <c r="F132" t="s">
        <v>52</v>
      </c>
      <c r="G132" t="s">
        <v>155</v>
      </c>
      <c r="H132" t="s">
        <v>118</v>
      </c>
    </row>
    <row r="133" spans="1:8" x14ac:dyDescent="0.25">
      <c r="A133" t="s">
        <v>48</v>
      </c>
      <c r="B133" t="s">
        <v>115</v>
      </c>
      <c r="C133" t="s">
        <v>81</v>
      </c>
      <c r="D133" t="s">
        <v>163</v>
      </c>
      <c r="E133" t="s">
        <v>38</v>
      </c>
      <c r="F133" t="s">
        <v>55</v>
      </c>
      <c r="G133" t="s">
        <v>156</v>
      </c>
      <c r="H133" t="s">
        <v>118</v>
      </c>
    </row>
    <row r="134" spans="1:8" x14ac:dyDescent="0.25">
      <c r="A134" t="s">
        <v>48</v>
      </c>
      <c r="B134" t="s">
        <v>115</v>
      </c>
      <c r="C134" t="s">
        <v>120</v>
      </c>
      <c r="D134" t="s">
        <v>164</v>
      </c>
      <c r="E134" t="s">
        <v>38</v>
      </c>
      <c r="F134" t="s">
        <v>52</v>
      </c>
      <c r="G134" t="s">
        <v>122</v>
      </c>
      <c r="H134" t="s">
        <v>118</v>
      </c>
    </row>
    <row r="135" spans="1:8" x14ac:dyDescent="0.25">
      <c r="A135" t="s">
        <v>48</v>
      </c>
      <c r="B135" t="s">
        <v>115</v>
      </c>
      <c r="C135" t="s">
        <v>120</v>
      </c>
      <c r="D135" t="s">
        <v>164</v>
      </c>
      <c r="E135" t="s">
        <v>38</v>
      </c>
      <c r="F135" t="s">
        <v>55</v>
      </c>
      <c r="G135" t="s">
        <v>123</v>
      </c>
      <c r="H135" t="s">
        <v>118</v>
      </c>
    </row>
    <row r="136" spans="1:8" x14ac:dyDescent="0.25">
      <c r="A136" t="s">
        <v>48</v>
      </c>
      <c r="B136" t="s">
        <v>115</v>
      </c>
      <c r="C136" t="s">
        <v>57</v>
      </c>
      <c r="D136" t="s">
        <v>93</v>
      </c>
      <c r="E136" t="s">
        <v>38</v>
      </c>
      <c r="F136" t="s">
        <v>52</v>
      </c>
      <c r="G136" t="s">
        <v>126</v>
      </c>
      <c r="H136" t="s">
        <v>118</v>
      </c>
    </row>
    <row r="137" spans="1:8" x14ac:dyDescent="0.25">
      <c r="A137" t="s">
        <v>48</v>
      </c>
      <c r="B137" t="s">
        <v>115</v>
      </c>
      <c r="C137" t="s">
        <v>57</v>
      </c>
      <c r="D137" t="s">
        <v>93</v>
      </c>
      <c r="E137" t="s">
        <v>38</v>
      </c>
      <c r="F137" t="s">
        <v>52</v>
      </c>
      <c r="G137" t="s">
        <v>127</v>
      </c>
      <c r="H137" t="s">
        <v>60</v>
      </c>
    </row>
    <row r="138" spans="1:8" x14ac:dyDescent="0.25">
      <c r="A138" t="s">
        <v>48</v>
      </c>
      <c r="B138" t="s">
        <v>115</v>
      </c>
      <c r="C138" t="s">
        <v>57</v>
      </c>
      <c r="D138" t="s">
        <v>93</v>
      </c>
      <c r="E138" t="s">
        <v>38</v>
      </c>
      <c r="F138" t="s">
        <v>52</v>
      </c>
      <c r="G138" t="s">
        <v>128</v>
      </c>
      <c r="H138" t="s">
        <v>40</v>
      </c>
    </row>
    <row r="139" spans="1:8" x14ac:dyDescent="0.25">
      <c r="A139" t="s">
        <v>48</v>
      </c>
      <c r="B139" t="s">
        <v>115</v>
      </c>
      <c r="C139" t="s">
        <v>57</v>
      </c>
      <c r="D139" t="s">
        <v>93</v>
      </c>
      <c r="E139" t="s">
        <v>38</v>
      </c>
      <c r="F139" t="s">
        <v>55</v>
      </c>
      <c r="G139" t="s">
        <v>129</v>
      </c>
      <c r="H139" t="s">
        <v>118</v>
      </c>
    </row>
    <row r="140" spans="1:8" x14ac:dyDescent="0.25">
      <c r="A140" t="s">
        <v>48</v>
      </c>
      <c r="B140" t="s">
        <v>115</v>
      </c>
      <c r="C140" t="s">
        <v>57</v>
      </c>
      <c r="D140" t="s">
        <v>93</v>
      </c>
      <c r="E140" t="s">
        <v>38</v>
      </c>
      <c r="F140" t="s">
        <v>55</v>
      </c>
      <c r="G140" t="s">
        <v>130</v>
      </c>
      <c r="H140" t="s">
        <v>63</v>
      </c>
    </row>
    <row r="141" spans="1:8" x14ac:dyDescent="0.25">
      <c r="A141" t="s">
        <v>48</v>
      </c>
      <c r="B141" t="s">
        <v>115</v>
      </c>
      <c r="C141" t="s">
        <v>57</v>
      </c>
      <c r="D141" t="s">
        <v>93</v>
      </c>
      <c r="E141" t="s">
        <v>38</v>
      </c>
      <c r="F141" t="s">
        <v>55</v>
      </c>
      <c r="G141" t="s">
        <v>131</v>
      </c>
      <c r="H141" t="s">
        <v>65</v>
      </c>
    </row>
    <row r="142" spans="1:8" x14ac:dyDescent="0.25">
      <c r="A142" t="s">
        <v>48</v>
      </c>
      <c r="B142" t="s">
        <v>115</v>
      </c>
      <c r="C142" t="s">
        <v>57</v>
      </c>
      <c r="D142" t="s">
        <v>93</v>
      </c>
      <c r="E142" t="s">
        <v>38</v>
      </c>
      <c r="F142" t="s">
        <v>55</v>
      </c>
      <c r="G142" t="s">
        <v>132</v>
      </c>
      <c r="H142" t="s">
        <v>40</v>
      </c>
    </row>
    <row r="143" spans="1:8" x14ac:dyDescent="0.25">
      <c r="A143" t="s">
        <v>48</v>
      </c>
      <c r="B143" t="s">
        <v>115</v>
      </c>
      <c r="C143" t="s">
        <v>67</v>
      </c>
      <c r="D143" t="s">
        <v>94</v>
      </c>
      <c r="E143" t="s">
        <v>38</v>
      </c>
      <c r="F143" t="s">
        <v>52</v>
      </c>
      <c r="G143" t="s">
        <v>133</v>
      </c>
      <c r="H143" t="s">
        <v>118</v>
      </c>
    </row>
    <row r="144" spans="1:8" x14ac:dyDescent="0.25">
      <c r="A144" t="s">
        <v>48</v>
      </c>
      <c r="B144" t="s">
        <v>115</v>
      </c>
      <c r="C144" t="s">
        <v>67</v>
      </c>
      <c r="D144" t="s">
        <v>94</v>
      </c>
      <c r="E144" t="s">
        <v>38</v>
      </c>
      <c r="F144" t="s">
        <v>52</v>
      </c>
      <c r="G144" t="s">
        <v>134</v>
      </c>
      <c r="H144" t="s">
        <v>60</v>
      </c>
    </row>
    <row r="145" spans="1:8" x14ac:dyDescent="0.25">
      <c r="A145" t="s">
        <v>48</v>
      </c>
      <c r="B145" t="s">
        <v>115</v>
      </c>
      <c r="C145" t="s">
        <v>67</v>
      </c>
      <c r="D145" t="s">
        <v>94</v>
      </c>
      <c r="E145" t="s">
        <v>38</v>
      </c>
      <c r="F145" t="s">
        <v>52</v>
      </c>
      <c r="G145" t="s">
        <v>135</v>
      </c>
      <c r="H145" t="s">
        <v>40</v>
      </c>
    </row>
    <row r="146" spans="1:8" x14ac:dyDescent="0.25">
      <c r="A146" t="s">
        <v>48</v>
      </c>
      <c r="B146" t="s">
        <v>115</v>
      </c>
      <c r="C146" t="s">
        <v>67</v>
      </c>
      <c r="D146" t="s">
        <v>94</v>
      </c>
      <c r="E146" t="s">
        <v>38</v>
      </c>
      <c r="F146" t="s">
        <v>55</v>
      </c>
      <c r="G146" t="s">
        <v>136</v>
      </c>
      <c r="H146" t="s">
        <v>118</v>
      </c>
    </row>
    <row r="147" spans="1:8" x14ac:dyDescent="0.25">
      <c r="A147" t="s">
        <v>48</v>
      </c>
      <c r="B147" t="s">
        <v>115</v>
      </c>
      <c r="C147" t="s">
        <v>67</v>
      </c>
      <c r="D147" t="s">
        <v>94</v>
      </c>
      <c r="E147" t="s">
        <v>38</v>
      </c>
      <c r="F147" t="s">
        <v>55</v>
      </c>
      <c r="G147" t="s">
        <v>137</v>
      </c>
      <c r="H147" t="s">
        <v>63</v>
      </c>
    </row>
    <row r="148" spans="1:8" x14ac:dyDescent="0.25">
      <c r="A148" t="s">
        <v>48</v>
      </c>
      <c r="B148" t="s">
        <v>115</v>
      </c>
      <c r="C148" t="s">
        <v>67</v>
      </c>
      <c r="D148" t="s">
        <v>94</v>
      </c>
      <c r="E148" t="s">
        <v>38</v>
      </c>
      <c r="F148" t="s">
        <v>55</v>
      </c>
      <c r="G148" t="s">
        <v>138</v>
      </c>
      <c r="H148" t="s">
        <v>65</v>
      </c>
    </row>
    <row r="149" spans="1:8" x14ac:dyDescent="0.25">
      <c r="A149" t="s">
        <v>48</v>
      </c>
      <c r="B149" t="s">
        <v>115</v>
      </c>
      <c r="C149" t="s">
        <v>67</v>
      </c>
      <c r="D149" t="s">
        <v>94</v>
      </c>
      <c r="E149" t="s">
        <v>38</v>
      </c>
      <c r="F149" t="s">
        <v>55</v>
      </c>
      <c r="G149" t="s">
        <v>139</v>
      </c>
      <c r="H149" t="s">
        <v>40</v>
      </c>
    </row>
    <row r="150" spans="1:8" x14ac:dyDescent="0.25">
      <c r="A150" t="s">
        <v>48</v>
      </c>
      <c r="B150" t="s">
        <v>115</v>
      </c>
      <c r="C150" t="s">
        <v>50</v>
      </c>
      <c r="D150" t="s">
        <v>95</v>
      </c>
      <c r="E150" t="s">
        <v>38</v>
      </c>
      <c r="F150" t="s">
        <v>52</v>
      </c>
      <c r="G150" t="s">
        <v>124</v>
      </c>
      <c r="H150" t="s">
        <v>118</v>
      </c>
    </row>
    <row r="151" spans="1:8" x14ac:dyDescent="0.25">
      <c r="A151" t="s">
        <v>48</v>
      </c>
      <c r="B151" t="s">
        <v>115</v>
      </c>
      <c r="C151" t="s">
        <v>50</v>
      </c>
      <c r="D151" t="s">
        <v>95</v>
      </c>
      <c r="E151" t="s">
        <v>38</v>
      </c>
      <c r="F151" t="s">
        <v>55</v>
      </c>
      <c r="G151" t="s">
        <v>125</v>
      </c>
      <c r="H151" t="s">
        <v>118</v>
      </c>
    </row>
    <row r="152" spans="1:8" x14ac:dyDescent="0.25">
      <c r="A152" t="s">
        <v>48</v>
      </c>
      <c r="B152" t="s">
        <v>115</v>
      </c>
      <c r="C152" t="s">
        <v>140</v>
      </c>
      <c r="D152" t="s">
        <v>165</v>
      </c>
      <c r="E152" t="s">
        <v>38</v>
      </c>
      <c r="F152" t="s">
        <v>52</v>
      </c>
      <c r="G152" t="s">
        <v>142</v>
      </c>
      <c r="H152" t="s">
        <v>118</v>
      </c>
    </row>
    <row r="153" spans="1:8" x14ac:dyDescent="0.25">
      <c r="A153" t="s">
        <v>48</v>
      </c>
      <c r="B153" t="s">
        <v>115</v>
      </c>
      <c r="C153" t="s">
        <v>140</v>
      </c>
      <c r="D153" t="s">
        <v>165</v>
      </c>
      <c r="E153" t="s">
        <v>38</v>
      </c>
      <c r="F153" t="s">
        <v>55</v>
      </c>
      <c r="G153" t="s">
        <v>143</v>
      </c>
      <c r="H153" t="s">
        <v>118</v>
      </c>
    </row>
    <row r="154" spans="1:8" x14ac:dyDescent="0.25">
      <c r="A154" t="s">
        <v>48</v>
      </c>
      <c r="B154" t="s">
        <v>115</v>
      </c>
      <c r="C154" t="s">
        <v>74</v>
      </c>
      <c r="D154" t="s">
        <v>166</v>
      </c>
      <c r="E154" t="s">
        <v>38</v>
      </c>
      <c r="F154" t="s">
        <v>52</v>
      </c>
      <c r="G154" t="s">
        <v>117</v>
      </c>
      <c r="H154" t="s">
        <v>118</v>
      </c>
    </row>
    <row r="155" spans="1:8" x14ac:dyDescent="0.25">
      <c r="A155" t="s">
        <v>48</v>
      </c>
      <c r="B155" t="s">
        <v>115</v>
      </c>
      <c r="C155" t="s">
        <v>74</v>
      </c>
      <c r="D155" t="s">
        <v>166</v>
      </c>
      <c r="E155" t="s">
        <v>38</v>
      </c>
      <c r="F155" t="s">
        <v>55</v>
      </c>
      <c r="G155" t="s">
        <v>119</v>
      </c>
      <c r="H155" t="s">
        <v>118</v>
      </c>
    </row>
    <row r="156" spans="1:8" x14ac:dyDescent="0.25">
      <c r="A156" t="s">
        <v>48</v>
      </c>
      <c r="B156" t="s">
        <v>115</v>
      </c>
      <c r="C156" t="s">
        <v>81</v>
      </c>
      <c r="D156" t="s">
        <v>167</v>
      </c>
      <c r="E156" t="s">
        <v>38</v>
      </c>
      <c r="F156" t="s">
        <v>52</v>
      </c>
      <c r="G156" t="s">
        <v>155</v>
      </c>
      <c r="H156" t="s">
        <v>118</v>
      </c>
    </row>
    <row r="157" spans="1:8" x14ac:dyDescent="0.25">
      <c r="A157" t="s">
        <v>48</v>
      </c>
      <c r="B157" t="s">
        <v>115</v>
      </c>
      <c r="C157" t="s">
        <v>81</v>
      </c>
      <c r="D157" t="s">
        <v>167</v>
      </c>
      <c r="E157" t="s">
        <v>38</v>
      </c>
      <c r="F157" t="s">
        <v>55</v>
      </c>
      <c r="G157" t="s">
        <v>156</v>
      </c>
      <c r="H157" t="s">
        <v>118</v>
      </c>
    </row>
    <row r="158" spans="1:8" x14ac:dyDescent="0.25">
      <c r="A158" t="s">
        <v>48</v>
      </c>
      <c r="B158" t="s">
        <v>115</v>
      </c>
      <c r="C158" t="s">
        <v>140</v>
      </c>
      <c r="D158" t="s">
        <v>168</v>
      </c>
      <c r="E158" t="s">
        <v>38</v>
      </c>
      <c r="F158" t="s">
        <v>52</v>
      </c>
      <c r="G158" t="s">
        <v>142</v>
      </c>
      <c r="H158" t="s">
        <v>118</v>
      </c>
    </row>
    <row r="159" spans="1:8" x14ac:dyDescent="0.25">
      <c r="A159" t="s">
        <v>48</v>
      </c>
      <c r="B159" t="s">
        <v>115</v>
      </c>
      <c r="C159" t="s">
        <v>140</v>
      </c>
      <c r="D159" t="s">
        <v>168</v>
      </c>
      <c r="E159" t="s">
        <v>38</v>
      </c>
      <c r="F159" t="s">
        <v>55</v>
      </c>
      <c r="G159" t="s">
        <v>143</v>
      </c>
      <c r="H159" t="s">
        <v>118</v>
      </c>
    </row>
    <row r="160" spans="1:8" x14ac:dyDescent="0.25">
      <c r="A160" t="s">
        <v>48</v>
      </c>
      <c r="B160" t="s">
        <v>115</v>
      </c>
      <c r="C160" t="s">
        <v>50</v>
      </c>
      <c r="D160" t="s">
        <v>96</v>
      </c>
      <c r="E160" t="s">
        <v>38</v>
      </c>
      <c r="F160" t="s">
        <v>52</v>
      </c>
      <c r="G160" t="s">
        <v>124</v>
      </c>
      <c r="H160" t="s">
        <v>118</v>
      </c>
    </row>
    <row r="161" spans="1:8" x14ac:dyDescent="0.25">
      <c r="A161" t="s">
        <v>48</v>
      </c>
      <c r="B161" t="s">
        <v>115</v>
      </c>
      <c r="C161" t="s">
        <v>50</v>
      </c>
      <c r="D161" t="s">
        <v>96</v>
      </c>
      <c r="E161" t="s">
        <v>38</v>
      </c>
      <c r="F161" t="s">
        <v>55</v>
      </c>
      <c r="G161" t="s">
        <v>125</v>
      </c>
      <c r="H161" t="s">
        <v>118</v>
      </c>
    </row>
    <row r="162" spans="1:8" x14ac:dyDescent="0.25">
      <c r="A162" t="s">
        <v>48</v>
      </c>
      <c r="B162" t="s">
        <v>115</v>
      </c>
      <c r="C162" t="s">
        <v>140</v>
      </c>
      <c r="D162" t="s">
        <v>169</v>
      </c>
      <c r="E162" t="s">
        <v>38</v>
      </c>
      <c r="F162" t="s">
        <v>52</v>
      </c>
      <c r="G162" t="s">
        <v>142</v>
      </c>
      <c r="H162" t="s">
        <v>118</v>
      </c>
    </row>
    <row r="163" spans="1:8" x14ac:dyDescent="0.25">
      <c r="A163" t="s">
        <v>48</v>
      </c>
      <c r="B163" t="s">
        <v>115</v>
      </c>
      <c r="C163" t="s">
        <v>140</v>
      </c>
      <c r="D163" t="s">
        <v>169</v>
      </c>
      <c r="E163" t="s">
        <v>38</v>
      </c>
      <c r="F163" t="s">
        <v>55</v>
      </c>
      <c r="G163" t="s">
        <v>143</v>
      </c>
      <c r="H163" t="s">
        <v>118</v>
      </c>
    </row>
    <row r="164" spans="1:8" x14ac:dyDescent="0.25">
      <c r="A164" t="s">
        <v>48</v>
      </c>
      <c r="B164" t="s">
        <v>115</v>
      </c>
      <c r="C164" t="s">
        <v>140</v>
      </c>
      <c r="D164" t="s">
        <v>170</v>
      </c>
      <c r="E164" t="s">
        <v>38</v>
      </c>
      <c r="F164" t="s">
        <v>52</v>
      </c>
      <c r="G164" t="s">
        <v>142</v>
      </c>
      <c r="H164" t="s">
        <v>118</v>
      </c>
    </row>
    <row r="165" spans="1:8" x14ac:dyDescent="0.25">
      <c r="A165" t="s">
        <v>48</v>
      </c>
      <c r="B165" t="s">
        <v>115</v>
      </c>
      <c r="C165" t="s">
        <v>140</v>
      </c>
      <c r="D165" t="s">
        <v>170</v>
      </c>
      <c r="E165" t="s">
        <v>38</v>
      </c>
      <c r="F165" t="s">
        <v>55</v>
      </c>
      <c r="G165" t="s">
        <v>143</v>
      </c>
      <c r="H165" t="s">
        <v>118</v>
      </c>
    </row>
    <row r="166" spans="1:8" x14ac:dyDescent="0.25">
      <c r="A166" t="s">
        <v>48</v>
      </c>
      <c r="B166" t="s">
        <v>115</v>
      </c>
      <c r="C166" t="s">
        <v>57</v>
      </c>
      <c r="D166" t="s">
        <v>97</v>
      </c>
      <c r="E166" t="s">
        <v>38</v>
      </c>
      <c r="F166" t="s">
        <v>52</v>
      </c>
      <c r="G166" t="s">
        <v>126</v>
      </c>
      <c r="H166" t="s">
        <v>118</v>
      </c>
    </row>
    <row r="167" spans="1:8" x14ac:dyDescent="0.25">
      <c r="A167" t="s">
        <v>48</v>
      </c>
      <c r="B167" t="s">
        <v>115</v>
      </c>
      <c r="C167" t="s">
        <v>57</v>
      </c>
      <c r="D167" t="s">
        <v>97</v>
      </c>
      <c r="E167" t="s">
        <v>38</v>
      </c>
      <c r="F167" t="s">
        <v>52</v>
      </c>
      <c r="G167" t="s">
        <v>127</v>
      </c>
      <c r="H167" t="s">
        <v>60</v>
      </c>
    </row>
    <row r="168" spans="1:8" x14ac:dyDescent="0.25">
      <c r="A168" t="s">
        <v>48</v>
      </c>
      <c r="B168" t="s">
        <v>115</v>
      </c>
      <c r="C168" t="s">
        <v>57</v>
      </c>
      <c r="D168" t="s">
        <v>97</v>
      </c>
      <c r="E168" t="s">
        <v>38</v>
      </c>
      <c r="F168" t="s">
        <v>52</v>
      </c>
      <c r="G168" t="s">
        <v>128</v>
      </c>
      <c r="H168" t="s">
        <v>40</v>
      </c>
    </row>
    <row r="169" spans="1:8" x14ac:dyDescent="0.25">
      <c r="A169" t="s">
        <v>48</v>
      </c>
      <c r="B169" t="s">
        <v>115</v>
      </c>
      <c r="C169" t="s">
        <v>57</v>
      </c>
      <c r="D169" t="s">
        <v>97</v>
      </c>
      <c r="E169" t="s">
        <v>38</v>
      </c>
      <c r="F169" t="s">
        <v>55</v>
      </c>
      <c r="G169" t="s">
        <v>129</v>
      </c>
      <c r="H169" t="s">
        <v>118</v>
      </c>
    </row>
    <row r="170" spans="1:8" x14ac:dyDescent="0.25">
      <c r="A170" t="s">
        <v>48</v>
      </c>
      <c r="B170" t="s">
        <v>115</v>
      </c>
      <c r="C170" t="s">
        <v>57</v>
      </c>
      <c r="D170" t="s">
        <v>97</v>
      </c>
      <c r="E170" t="s">
        <v>38</v>
      </c>
      <c r="F170" t="s">
        <v>55</v>
      </c>
      <c r="G170" t="s">
        <v>130</v>
      </c>
      <c r="H170" t="s">
        <v>63</v>
      </c>
    </row>
    <row r="171" spans="1:8" x14ac:dyDescent="0.25">
      <c r="A171" t="s">
        <v>48</v>
      </c>
      <c r="B171" t="s">
        <v>115</v>
      </c>
      <c r="C171" t="s">
        <v>57</v>
      </c>
      <c r="D171" t="s">
        <v>97</v>
      </c>
      <c r="E171" t="s">
        <v>38</v>
      </c>
      <c r="F171" t="s">
        <v>55</v>
      </c>
      <c r="G171" t="s">
        <v>131</v>
      </c>
      <c r="H171" t="s">
        <v>65</v>
      </c>
    </row>
    <row r="172" spans="1:8" x14ac:dyDescent="0.25">
      <c r="A172" t="s">
        <v>48</v>
      </c>
      <c r="B172" t="s">
        <v>115</v>
      </c>
      <c r="C172" t="s">
        <v>57</v>
      </c>
      <c r="D172" t="s">
        <v>97</v>
      </c>
      <c r="E172" t="s">
        <v>38</v>
      </c>
      <c r="F172" t="s">
        <v>55</v>
      </c>
      <c r="G172" t="s">
        <v>132</v>
      </c>
      <c r="H172" t="s">
        <v>40</v>
      </c>
    </row>
    <row r="173" spans="1:8" x14ac:dyDescent="0.25">
      <c r="A173" t="s">
        <v>48</v>
      </c>
      <c r="B173" t="s">
        <v>115</v>
      </c>
      <c r="C173" t="s">
        <v>67</v>
      </c>
      <c r="D173" t="s">
        <v>98</v>
      </c>
      <c r="E173" t="s">
        <v>38</v>
      </c>
      <c r="F173" t="s">
        <v>52</v>
      </c>
      <c r="G173" t="s">
        <v>133</v>
      </c>
      <c r="H173" t="s">
        <v>118</v>
      </c>
    </row>
    <row r="174" spans="1:8" x14ac:dyDescent="0.25">
      <c r="A174" t="s">
        <v>48</v>
      </c>
      <c r="B174" t="s">
        <v>115</v>
      </c>
      <c r="C174" t="s">
        <v>67</v>
      </c>
      <c r="D174" t="s">
        <v>98</v>
      </c>
      <c r="E174" t="s">
        <v>38</v>
      </c>
      <c r="F174" t="s">
        <v>52</v>
      </c>
      <c r="G174" t="s">
        <v>134</v>
      </c>
      <c r="H174" t="s">
        <v>60</v>
      </c>
    </row>
    <row r="175" spans="1:8" x14ac:dyDescent="0.25">
      <c r="A175" t="s">
        <v>48</v>
      </c>
      <c r="B175" t="s">
        <v>115</v>
      </c>
      <c r="C175" t="s">
        <v>67</v>
      </c>
      <c r="D175" t="s">
        <v>98</v>
      </c>
      <c r="E175" t="s">
        <v>38</v>
      </c>
      <c r="F175" t="s">
        <v>52</v>
      </c>
      <c r="G175" t="s">
        <v>135</v>
      </c>
      <c r="H175" t="s">
        <v>40</v>
      </c>
    </row>
    <row r="176" spans="1:8" x14ac:dyDescent="0.25">
      <c r="A176" t="s">
        <v>48</v>
      </c>
      <c r="B176" t="s">
        <v>115</v>
      </c>
      <c r="C176" t="s">
        <v>67</v>
      </c>
      <c r="D176" t="s">
        <v>98</v>
      </c>
      <c r="E176" t="s">
        <v>38</v>
      </c>
      <c r="F176" t="s">
        <v>55</v>
      </c>
      <c r="G176" t="s">
        <v>136</v>
      </c>
      <c r="H176" t="s">
        <v>118</v>
      </c>
    </row>
    <row r="177" spans="1:8" x14ac:dyDescent="0.25">
      <c r="A177" t="s">
        <v>48</v>
      </c>
      <c r="B177" t="s">
        <v>115</v>
      </c>
      <c r="C177" t="s">
        <v>67</v>
      </c>
      <c r="D177" t="s">
        <v>98</v>
      </c>
      <c r="E177" t="s">
        <v>38</v>
      </c>
      <c r="F177" t="s">
        <v>55</v>
      </c>
      <c r="G177" t="s">
        <v>137</v>
      </c>
      <c r="H177" t="s">
        <v>63</v>
      </c>
    </row>
    <row r="178" spans="1:8" x14ac:dyDescent="0.25">
      <c r="A178" t="s">
        <v>48</v>
      </c>
      <c r="B178" t="s">
        <v>115</v>
      </c>
      <c r="C178" t="s">
        <v>67</v>
      </c>
      <c r="D178" t="s">
        <v>98</v>
      </c>
      <c r="E178" t="s">
        <v>38</v>
      </c>
      <c r="F178" t="s">
        <v>55</v>
      </c>
      <c r="G178" t="s">
        <v>138</v>
      </c>
      <c r="H178" t="s">
        <v>65</v>
      </c>
    </row>
    <row r="179" spans="1:8" x14ac:dyDescent="0.25">
      <c r="A179" t="s">
        <v>48</v>
      </c>
      <c r="B179" t="s">
        <v>115</v>
      </c>
      <c r="C179" t="s">
        <v>67</v>
      </c>
      <c r="D179" t="s">
        <v>98</v>
      </c>
      <c r="E179" t="s">
        <v>38</v>
      </c>
      <c r="F179" t="s">
        <v>55</v>
      </c>
      <c r="G179" t="s">
        <v>139</v>
      </c>
      <c r="H179" t="s">
        <v>40</v>
      </c>
    </row>
    <row r="180" spans="1:8" x14ac:dyDescent="0.25">
      <c r="A180" t="s">
        <v>48</v>
      </c>
      <c r="B180" t="s">
        <v>115</v>
      </c>
      <c r="C180" t="s">
        <v>57</v>
      </c>
      <c r="D180" t="s">
        <v>99</v>
      </c>
      <c r="E180" t="s">
        <v>38</v>
      </c>
      <c r="F180" t="s">
        <v>52</v>
      </c>
      <c r="G180" t="s">
        <v>126</v>
      </c>
      <c r="H180" t="s">
        <v>118</v>
      </c>
    </row>
    <row r="181" spans="1:8" x14ac:dyDescent="0.25">
      <c r="A181" t="s">
        <v>48</v>
      </c>
      <c r="B181" t="s">
        <v>115</v>
      </c>
      <c r="C181" t="s">
        <v>57</v>
      </c>
      <c r="D181" t="s">
        <v>99</v>
      </c>
      <c r="E181" t="s">
        <v>38</v>
      </c>
      <c r="F181" t="s">
        <v>52</v>
      </c>
      <c r="G181" t="s">
        <v>127</v>
      </c>
      <c r="H181" t="s">
        <v>60</v>
      </c>
    </row>
    <row r="182" spans="1:8" x14ac:dyDescent="0.25">
      <c r="A182" t="s">
        <v>48</v>
      </c>
      <c r="B182" t="s">
        <v>115</v>
      </c>
      <c r="C182" t="s">
        <v>57</v>
      </c>
      <c r="D182" t="s">
        <v>99</v>
      </c>
      <c r="E182" t="s">
        <v>38</v>
      </c>
      <c r="F182" t="s">
        <v>52</v>
      </c>
      <c r="G182" t="s">
        <v>128</v>
      </c>
      <c r="H182" t="s">
        <v>40</v>
      </c>
    </row>
    <row r="183" spans="1:8" x14ac:dyDescent="0.25">
      <c r="A183" t="s">
        <v>48</v>
      </c>
      <c r="B183" t="s">
        <v>115</v>
      </c>
      <c r="C183" t="s">
        <v>57</v>
      </c>
      <c r="D183" t="s">
        <v>99</v>
      </c>
      <c r="E183" t="s">
        <v>38</v>
      </c>
      <c r="F183" t="s">
        <v>55</v>
      </c>
      <c r="G183" t="s">
        <v>129</v>
      </c>
      <c r="H183" t="s">
        <v>118</v>
      </c>
    </row>
    <row r="184" spans="1:8" x14ac:dyDescent="0.25">
      <c r="A184" t="s">
        <v>48</v>
      </c>
      <c r="B184" t="s">
        <v>115</v>
      </c>
      <c r="C184" t="s">
        <v>57</v>
      </c>
      <c r="D184" t="s">
        <v>99</v>
      </c>
      <c r="E184" t="s">
        <v>38</v>
      </c>
      <c r="F184" t="s">
        <v>55</v>
      </c>
      <c r="G184" t="s">
        <v>130</v>
      </c>
      <c r="H184" t="s">
        <v>63</v>
      </c>
    </row>
    <row r="185" spans="1:8" x14ac:dyDescent="0.25">
      <c r="A185" t="s">
        <v>48</v>
      </c>
      <c r="B185" t="s">
        <v>115</v>
      </c>
      <c r="C185" t="s">
        <v>57</v>
      </c>
      <c r="D185" t="s">
        <v>99</v>
      </c>
      <c r="E185" t="s">
        <v>38</v>
      </c>
      <c r="F185" t="s">
        <v>55</v>
      </c>
      <c r="G185" t="s">
        <v>131</v>
      </c>
      <c r="H185" t="s">
        <v>65</v>
      </c>
    </row>
    <row r="186" spans="1:8" x14ac:dyDescent="0.25">
      <c r="A186" t="s">
        <v>48</v>
      </c>
      <c r="B186" t="s">
        <v>115</v>
      </c>
      <c r="C186" t="s">
        <v>57</v>
      </c>
      <c r="D186" t="s">
        <v>99</v>
      </c>
      <c r="E186" t="s">
        <v>38</v>
      </c>
      <c r="F186" t="s">
        <v>55</v>
      </c>
      <c r="G186" t="s">
        <v>132</v>
      </c>
      <c r="H186" t="s">
        <v>40</v>
      </c>
    </row>
    <row r="187" spans="1:8" x14ac:dyDescent="0.25">
      <c r="A187" t="s">
        <v>48</v>
      </c>
      <c r="B187" t="s">
        <v>115</v>
      </c>
      <c r="C187" t="s">
        <v>120</v>
      </c>
      <c r="D187" t="s">
        <v>171</v>
      </c>
      <c r="E187" t="s">
        <v>38</v>
      </c>
      <c r="F187" t="s">
        <v>52</v>
      </c>
      <c r="G187" t="s">
        <v>122</v>
      </c>
      <c r="H187" t="s">
        <v>118</v>
      </c>
    </row>
    <row r="188" spans="1:8" x14ac:dyDescent="0.25">
      <c r="A188" t="s">
        <v>48</v>
      </c>
      <c r="B188" t="s">
        <v>115</v>
      </c>
      <c r="C188" t="s">
        <v>120</v>
      </c>
      <c r="D188" t="s">
        <v>171</v>
      </c>
      <c r="E188" t="s">
        <v>38</v>
      </c>
      <c r="F188" t="s">
        <v>55</v>
      </c>
      <c r="G188" t="s">
        <v>123</v>
      </c>
      <c r="H188" t="s">
        <v>118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11"/>
  <sheetViews>
    <sheetView tabSelected="1" workbookViewId="0">
      <selection activeCell="F14" sqref="F14"/>
    </sheetView>
  </sheetViews>
  <sheetFormatPr defaultRowHeight="15" x14ac:dyDescent="0.25"/>
  <cols>
    <col min="2" max="2" width="32.140625" customWidth="1"/>
    <col min="3" max="3" width="13.140625" bestFit="1" customWidth="1"/>
    <col min="5" max="5" width="10.140625" bestFit="1" customWidth="1"/>
  </cols>
  <sheetData>
    <row r="1" spans="2:5" ht="15.75" thickBot="1" x14ac:dyDescent="0.3"/>
    <row r="2" spans="2:5" ht="16.5" thickBot="1" x14ac:dyDescent="0.3">
      <c r="B2" s="115" t="s">
        <v>176</v>
      </c>
      <c r="C2" s="116"/>
      <c r="D2" s="116"/>
      <c r="E2" s="117"/>
    </row>
    <row r="3" spans="2:5" ht="15.75" x14ac:dyDescent="0.25">
      <c r="B3" s="118" t="s">
        <v>9</v>
      </c>
      <c r="C3" s="25" t="s">
        <v>10</v>
      </c>
      <c r="D3" s="24" t="s">
        <v>12</v>
      </c>
      <c r="E3" s="24" t="s">
        <v>6</v>
      </c>
    </row>
    <row r="4" spans="2:5" ht="16.5" thickBot="1" x14ac:dyDescent="0.3">
      <c r="B4" s="120"/>
      <c r="C4" s="2" t="s">
        <v>11</v>
      </c>
      <c r="D4" s="23" t="s">
        <v>11</v>
      </c>
      <c r="E4" s="23" t="s">
        <v>13</v>
      </c>
    </row>
    <row r="5" spans="2:5" ht="15.75" x14ac:dyDescent="0.25">
      <c r="B5" s="28" t="s">
        <v>172</v>
      </c>
      <c r="C5" s="94">
        <v>10.599375340835854</v>
      </c>
      <c r="D5" s="95">
        <v>10.500223092558624</v>
      </c>
      <c r="E5" s="96">
        <v>20.8</v>
      </c>
    </row>
    <row r="6" spans="2:5" ht="15.75" x14ac:dyDescent="0.25">
      <c r="B6" s="27" t="s">
        <v>34</v>
      </c>
      <c r="C6" s="75">
        <v>4.45E-3</v>
      </c>
      <c r="D6" s="76">
        <v>4.9500000000000004E-3</v>
      </c>
      <c r="E6" s="97">
        <v>2.4170000000000001E-2</v>
      </c>
    </row>
    <row r="7" spans="2:5" ht="15.75" x14ac:dyDescent="0.25">
      <c r="B7" s="27" t="s">
        <v>35</v>
      </c>
      <c r="C7" s="72">
        <v>14.84491504247876</v>
      </c>
      <c r="D7" s="72">
        <v>9.1353323338330822E-3</v>
      </c>
      <c r="E7" s="98">
        <v>91.399000000000001</v>
      </c>
    </row>
    <row r="8" spans="2:5" ht="15.75" x14ac:dyDescent="0.25">
      <c r="B8" s="27" t="s">
        <v>36</v>
      </c>
      <c r="C8" s="73">
        <v>3.7303482587064671</v>
      </c>
      <c r="D8" s="72">
        <v>3.6895522388059705</v>
      </c>
      <c r="E8" s="98">
        <v>8.93</v>
      </c>
    </row>
    <row r="9" spans="2:5" ht="15.75" x14ac:dyDescent="0.25">
      <c r="B9" s="27" t="s">
        <v>173</v>
      </c>
      <c r="C9" s="73">
        <v>0.12693877551020408</v>
      </c>
      <c r="D9" s="72">
        <v>0.12489795918367348</v>
      </c>
      <c r="E9" s="98">
        <v>0.56200000000000006</v>
      </c>
    </row>
    <row r="10" spans="2:5" ht="16.5" thickBot="1" x14ac:dyDescent="0.3">
      <c r="B10" s="43" t="s">
        <v>174</v>
      </c>
      <c r="C10" s="99">
        <v>1.6764717323651452</v>
      </c>
      <c r="D10" s="100">
        <v>1.0678163900414935E-3</v>
      </c>
      <c r="E10" s="101">
        <v>10.293749999999999</v>
      </c>
    </row>
    <row r="11" spans="2:5" x14ac:dyDescent="0.25">
      <c r="C11" s="69"/>
      <c r="D11" s="69"/>
    </row>
  </sheetData>
  <mergeCells count="2">
    <mergeCell ref="B2:E2"/>
    <mergeCell ref="B3:B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S18"/>
  <sheetViews>
    <sheetView workbookViewId="0">
      <selection activeCell="E22" sqref="E22"/>
    </sheetView>
  </sheetViews>
  <sheetFormatPr defaultRowHeight="15" x14ac:dyDescent="0.25"/>
  <cols>
    <col min="3" max="3" width="13.7109375" customWidth="1"/>
    <col min="4" max="4" width="14.42578125" customWidth="1"/>
    <col min="5" max="5" width="9.5703125" bestFit="1" customWidth="1"/>
    <col min="6" max="6" width="14.85546875" customWidth="1"/>
    <col min="12" max="12" width="12.5703125" bestFit="1" customWidth="1"/>
    <col min="13" max="13" width="11.5703125" bestFit="1" customWidth="1"/>
  </cols>
  <sheetData>
    <row r="1" spans="2:19" ht="15.75" thickBot="1" x14ac:dyDescent="0.3"/>
    <row r="2" spans="2:19" ht="16.5" thickBot="1" x14ac:dyDescent="0.3">
      <c r="B2" s="115" t="s">
        <v>27</v>
      </c>
      <c r="C2" s="116"/>
      <c r="D2" s="116"/>
      <c r="E2" s="116"/>
      <c r="F2" s="117"/>
    </row>
    <row r="3" spans="2:19" ht="51.75" customHeight="1" thickBot="1" x14ac:dyDescent="0.3">
      <c r="B3" s="93" t="s">
        <v>0</v>
      </c>
      <c r="C3" s="56" t="s">
        <v>23</v>
      </c>
      <c r="D3" s="56" t="s">
        <v>24</v>
      </c>
      <c r="E3" s="56" t="s">
        <v>25</v>
      </c>
      <c r="F3" s="56" t="s">
        <v>26</v>
      </c>
      <c r="M3" s="1"/>
    </row>
    <row r="4" spans="2:19" ht="15.75" x14ac:dyDescent="0.25">
      <c r="B4" s="5">
        <v>2010</v>
      </c>
      <c r="C4" s="89">
        <v>3360097.2222222225</v>
      </c>
      <c r="D4" s="90">
        <v>280008.10185185185</v>
      </c>
      <c r="E4" s="91">
        <v>135.01</v>
      </c>
      <c r="F4" s="92">
        <v>5.1156346967357142E-3</v>
      </c>
      <c r="L4" s="77"/>
      <c r="M4" s="78"/>
    </row>
    <row r="5" spans="2:19" ht="15.75" x14ac:dyDescent="0.25">
      <c r="B5" s="3">
        <v>2011</v>
      </c>
      <c r="C5" s="84">
        <v>3914879.6296296297</v>
      </c>
      <c r="D5" s="85">
        <v>326239.96913580247</v>
      </c>
      <c r="E5" s="82">
        <v>135.01</v>
      </c>
      <c r="F5" s="81">
        <v>5.700954454496727E-3</v>
      </c>
    </row>
    <row r="6" spans="2:19" ht="15.75" x14ac:dyDescent="0.25">
      <c r="B6" s="3">
        <v>2012</v>
      </c>
      <c r="C6" s="84">
        <v>3705527.7777777771</v>
      </c>
      <c r="D6" s="85">
        <v>308793.9814814814</v>
      </c>
      <c r="E6" s="82">
        <v>130.9</v>
      </c>
      <c r="F6" s="81">
        <v>6.1596489546341671E-3</v>
      </c>
      <c r="H6" s="83"/>
    </row>
    <row r="7" spans="2:19" ht="15.75" x14ac:dyDescent="0.25">
      <c r="B7" s="3">
        <v>2013</v>
      </c>
      <c r="C7" s="84">
        <v>3422902.7777777775</v>
      </c>
      <c r="D7" s="85">
        <v>285241.89814814815</v>
      </c>
      <c r="E7" s="82">
        <v>130.9</v>
      </c>
      <c r="F7" s="81">
        <v>5.8924841197566117E-3</v>
      </c>
    </row>
    <row r="8" spans="2:19" ht="15.75" x14ac:dyDescent="0.25">
      <c r="B8" s="3">
        <v>2014</v>
      </c>
      <c r="C8" s="84">
        <v>2763444.4444444445</v>
      </c>
      <c r="D8" s="85">
        <v>230287.03703703705</v>
      </c>
      <c r="E8" s="82">
        <v>130.9</v>
      </c>
      <c r="F8" s="81">
        <v>4.5378022776406644E-3</v>
      </c>
    </row>
    <row r="9" spans="2:19" ht="15.75" x14ac:dyDescent="0.25">
      <c r="B9" s="3">
        <v>2015</v>
      </c>
      <c r="C9" s="84">
        <v>1185059.8107479999</v>
      </c>
      <c r="D9" s="85">
        <v>98754.984228999994</v>
      </c>
      <c r="E9" s="82">
        <v>130.9</v>
      </c>
      <c r="F9" s="81">
        <v>1.9117043811278324E-3</v>
      </c>
      <c r="S9" s="74"/>
    </row>
    <row r="10" spans="2:19" ht="15.75" x14ac:dyDescent="0.25">
      <c r="B10" s="3">
        <v>2016</v>
      </c>
      <c r="C10" s="84">
        <v>1224643.2006599999</v>
      </c>
      <c r="D10" s="85">
        <v>102053.60005499999</v>
      </c>
      <c r="E10" s="82">
        <v>123.35</v>
      </c>
      <c r="F10" s="81">
        <v>2.0444487489503496E-3</v>
      </c>
    </row>
    <row r="11" spans="2:19" ht="15.75" x14ac:dyDescent="0.25">
      <c r="B11" s="3">
        <v>2017</v>
      </c>
      <c r="C11" s="84">
        <v>1193452.552344</v>
      </c>
      <c r="D11" s="85">
        <v>99454.379361999992</v>
      </c>
      <c r="E11" s="82">
        <v>123.35</v>
      </c>
      <c r="F11" s="81">
        <v>2.0412657417076163E-3</v>
      </c>
    </row>
    <row r="12" spans="2:19" ht="16.5" thickBot="1" x14ac:dyDescent="0.3">
      <c r="B12" s="4">
        <v>2018</v>
      </c>
      <c r="C12" s="86">
        <v>1174587.2167439999</v>
      </c>
      <c r="D12" s="87">
        <v>97882.268061999988</v>
      </c>
      <c r="E12" s="80">
        <v>123.35</v>
      </c>
      <c r="F12" s="88">
        <v>1.9001008082617913E-3</v>
      </c>
    </row>
    <row r="13" spans="2:19" ht="44.25" customHeight="1" thickBot="1" x14ac:dyDescent="0.3">
      <c r="B13" s="129" t="s">
        <v>175</v>
      </c>
      <c r="C13" s="130"/>
      <c r="D13" s="130"/>
      <c r="E13" s="130"/>
      <c r="F13" s="131"/>
    </row>
    <row r="14" spans="2:19" ht="15.75" x14ac:dyDescent="0.25">
      <c r="B14" s="79"/>
    </row>
    <row r="16" spans="2:19" x14ac:dyDescent="0.25">
      <c r="F16" s="74"/>
    </row>
    <row r="18" spans="6:6" x14ac:dyDescent="0.25">
      <c r="F18" s="74"/>
    </row>
  </sheetData>
  <mergeCells count="2">
    <mergeCell ref="B2:F2"/>
    <mergeCell ref="B13:F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E6780-E460-4D87-B0C1-57F310F01278}">
  <dimension ref="A1:E20"/>
  <sheetViews>
    <sheetView workbookViewId="0"/>
  </sheetViews>
  <sheetFormatPr defaultRowHeight="15" x14ac:dyDescent="0.25"/>
  <cols>
    <col min="1" max="1" width="5.85546875" customWidth="1"/>
    <col min="2" max="2" width="19.42578125" customWidth="1"/>
    <col min="3" max="3" width="23.85546875" customWidth="1"/>
    <col min="4" max="4" width="51.5703125" customWidth="1"/>
    <col min="5" max="5" width="70.7109375" customWidth="1"/>
  </cols>
  <sheetData>
    <row r="1" spans="1:5" ht="15.75" x14ac:dyDescent="0.25">
      <c r="A1" s="143"/>
    </row>
    <row r="2" spans="1:5" ht="15.75" x14ac:dyDescent="0.25">
      <c r="A2" s="143"/>
    </row>
    <row r="3" spans="1:5" ht="15.75" x14ac:dyDescent="0.25">
      <c r="A3" s="143"/>
    </row>
    <row r="5" spans="1:5" ht="15.75" thickBot="1" x14ac:dyDescent="0.3">
      <c r="B5" s="142"/>
      <c r="C5" s="142"/>
      <c r="D5" s="142"/>
      <c r="E5" s="142"/>
    </row>
    <row r="6" spans="1:5" ht="16.5" thickBot="1" x14ac:dyDescent="0.3">
      <c r="B6" s="115" t="s">
        <v>273</v>
      </c>
      <c r="C6" s="116"/>
      <c r="D6" s="116"/>
      <c r="E6" s="117"/>
    </row>
    <row r="7" spans="1:5" ht="15.75" x14ac:dyDescent="0.25">
      <c r="B7" s="102" t="s">
        <v>272</v>
      </c>
      <c r="C7" s="141" t="s">
        <v>271</v>
      </c>
      <c r="D7" s="141" t="s">
        <v>271</v>
      </c>
      <c r="E7" s="141" t="s">
        <v>270</v>
      </c>
    </row>
    <row r="8" spans="1:5" ht="16.5" thickBot="1" x14ac:dyDescent="0.3">
      <c r="B8" s="103" t="s">
        <v>269</v>
      </c>
      <c r="C8" s="23" t="s">
        <v>208</v>
      </c>
      <c r="D8" s="23" t="s">
        <v>39</v>
      </c>
      <c r="E8" s="23" t="s">
        <v>268</v>
      </c>
    </row>
    <row r="9" spans="1:5" ht="16.5" thickBot="1" x14ac:dyDescent="0.3">
      <c r="B9" s="140" t="s">
        <v>1</v>
      </c>
      <c r="C9" s="139" t="s">
        <v>265</v>
      </c>
      <c r="D9" s="138" t="s">
        <v>267</v>
      </c>
      <c r="E9" s="137" t="s">
        <v>266</v>
      </c>
    </row>
    <row r="10" spans="1:5" ht="16.5" thickBot="1" x14ac:dyDescent="0.3">
      <c r="B10" s="136" t="s">
        <v>1</v>
      </c>
      <c r="C10" s="135" t="s">
        <v>265</v>
      </c>
      <c r="D10" s="134" t="s">
        <v>264</v>
      </c>
      <c r="E10" s="133" t="s">
        <v>263</v>
      </c>
    </row>
    <row r="11" spans="1:5" ht="32.25" thickBot="1" x14ac:dyDescent="0.3">
      <c r="B11" s="136" t="s">
        <v>1</v>
      </c>
      <c r="C11" s="135" t="s">
        <v>262</v>
      </c>
      <c r="D11" s="134" t="s">
        <v>261</v>
      </c>
      <c r="E11" s="133" t="s">
        <v>260</v>
      </c>
    </row>
    <row r="12" spans="1:5" ht="16.5" thickBot="1" x14ac:dyDescent="0.3">
      <c r="B12" s="136" t="s">
        <v>194</v>
      </c>
      <c r="C12" s="135" t="s">
        <v>259</v>
      </c>
      <c r="D12" s="134" t="s">
        <v>258</v>
      </c>
      <c r="E12" s="133" t="s">
        <v>257</v>
      </c>
    </row>
    <row r="13" spans="1:5" ht="16.5" thickBot="1" x14ac:dyDescent="0.3">
      <c r="B13" s="136" t="s">
        <v>194</v>
      </c>
      <c r="C13" s="135" t="s">
        <v>255</v>
      </c>
      <c r="D13" s="134" t="s">
        <v>256</v>
      </c>
      <c r="E13" s="133" t="s">
        <v>253</v>
      </c>
    </row>
    <row r="14" spans="1:5" ht="16.5" thickBot="1" x14ac:dyDescent="0.3">
      <c r="B14" s="136" t="s">
        <v>194</v>
      </c>
      <c r="C14" s="135" t="s">
        <v>255</v>
      </c>
      <c r="D14" s="134" t="s">
        <v>254</v>
      </c>
      <c r="E14" s="133" t="s">
        <v>253</v>
      </c>
    </row>
    <row r="15" spans="1:5" ht="16.5" thickBot="1" x14ac:dyDescent="0.3">
      <c r="B15" s="136" t="s">
        <v>244</v>
      </c>
      <c r="C15" s="135" t="s">
        <v>252</v>
      </c>
      <c r="D15" s="134" t="s">
        <v>251</v>
      </c>
      <c r="E15" s="133" t="s">
        <v>241</v>
      </c>
    </row>
    <row r="16" spans="1:5" ht="16.5" thickBot="1" x14ac:dyDescent="0.3">
      <c r="B16" s="136" t="s">
        <v>244</v>
      </c>
      <c r="C16" s="135" t="s">
        <v>250</v>
      </c>
      <c r="D16" s="134" t="s">
        <v>249</v>
      </c>
      <c r="E16" s="133" t="s">
        <v>241</v>
      </c>
    </row>
    <row r="17" spans="2:5" ht="16.5" thickBot="1" x14ac:dyDescent="0.3">
      <c r="B17" s="136" t="s">
        <v>244</v>
      </c>
      <c r="C17" s="135" t="s">
        <v>248</v>
      </c>
      <c r="D17" s="134" t="s">
        <v>247</v>
      </c>
      <c r="E17" s="133" t="s">
        <v>241</v>
      </c>
    </row>
    <row r="18" spans="2:5" ht="16.5" thickBot="1" x14ac:dyDescent="0.3">
      <c r="B18" s="136" t="s">
        <v>244</v>
      </c>
      <c r="C18" s="135" t="s">
        <v>243</v>
      </c>
      <c r="D18" s="134" t="s">
        <v>246</v>
      </c>
      <c r="E18" s="133" t="s">
        <v>241</v>
      </c>
    </row>
    <row r="19" spans="2:5" ht="16.5" thickBot="1" x14ac:dyDescent="0.3">
      <c r="B19" s="136" t="s">
        <v>244</v>
      </c>
      <c r="C19" s="135" t="s">
        <v>243</v>
      </c>
      <c r="D19" s="134" t="s">
        <v>245</v>
      </c>
      <c r="E19" s="133" t="s">
        <v>241</v>
      </c>
    </row>
    <row r="20" spans="2:5" ht="16.5" thickBot="1" x14ac:dyDescent="0.3">
      <c r="B20" s="136" t="s">
        <v>244</v>
      </c>
      <c r="C20" s="135" t="s">
        <v>243</v>
      </c>
      <c r="D20" s="134" t="s">
        <v>242</v>
      </c>
      <c r="E20" s="133" t="s">
        <v>241</v>
      </c>
    </row>
  </sheetData>
  <mergeCells count="1">
    <mergeCell ref="B6:E6"/>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6CE06-C7D8-49B1-8961-FAA1B842516B}">
  <dimension ref="A1:AC4928"/>
  <sheetViews>
    <sheetView workbookViewId="0">
      <selection activeCell="A3" sqref="A3"/>
    </sheetView>
  </sheetViews>
  <sheetFormatPr defaultRowHeight="15" x14ac:dyDescent="0.25"/>
  <cols>
    <col min="1" max="1" width="12.140625" customWidth="1"/>
    <col min="2" max="2" width="10.85546875" customWidth="1"/>
    <col min="3" max="3" width="21.140625" customWidth="1"/>
    <col min="4" max="4" width="29" customWidth="1"/>
    <col min="6" max="6" width="12" customWidth="1"/>
    <col min="7" max="7" width="10" customWidth="1"/>
    <col min="8" max="8" width="20.140625" customWidth="1"/>
    <col min="9" max="9" width="24" customWidth="1"/>
    <col min="11" max="11" width="10.140625" customWidth="1"/>
    <col min="12" max="12" width="10.7109375" customWidth="1"/>
    <col min="13" max="13" width="26.85546875" customWidth="1"/>
    <col min="14" max="14" width="25.85546875" customWidth="1"/>
    <col min="16" max="16" width="21.5703125" customWidth="1"/>
    <col min="18" max="18" width="19.5703125" customWidth="1"/>
    <col min="19" max="19" width="34" customWidth="1"/>
  </cols>
  <sheetData>
    <row r="1" spans="1:29" ht="15.75" x14ac:dyDescent="0.25">
      <c r="A1" s="143"/>
    </row>
    <row r="2" spans="1:29" ht="15.75" x14ac:dyDescent="0.25">
      <c r="A2" s="143"/>
    </row>
    <row r="3" spans="1:29" ht="15.75" x14ac:dyDescent="0.25">
      <c r="A3" s="143"/>
    </row>
    <row r="5" spans="1:29" x14ac:dyDescent="0.25">
      <c r="A5" s="147" t="s">
        <v>562</v>
      </c>
    </row>
    <row r="7" spans="1:29" x14ac:dyDescent="0.25">
      <c r="A7" s="147" t="s">
        <v>561</v>
      </c>
      <c r="F7" s="147" t="s">
        <v>542</v>
      </c>
      <c r="K7" s="147" t="s">
        <v>541</v>
      </c>
      <c r="P7" s="147" t="s">
        <v>560</v>
      </c>
      <c r="U7" s="147" t="s">
        <v>539</v>
      </c>
      <c r="Z7" s="147" t="s">
        <v>538</v>
      </c>
    </row>
    <row r="8" spans="1:29" x14ac:dyDescent="0.25">
      <c r="A8" s="148" t="s">
        <v>537</v>
      </c>
      <c r="F8" s="148" t="s">
        <v>537</v>
      </c>
      <c r="K8" s="148" t="s">
        <v>537</v>
      </c>
      <c r="P8" s="148" t="s">
        <v>537</v>
      </c>
      <c r="U8" s="148" t="s">
        <v>537</v>
      </c>
      <c r="Z8" s="148" t="s">
        <v>537</v>
      </c>
    </row>
    <row r="9" spans="1:29" x14ac:dyDescent="0.25">
      <c r="A9" s="147" t="s">
        <v>536</v>
      </c>
      <c r="B9" s="147" t="s">
        <v>46</v>
      </c>
      <c r="C9" s="147" t="s">
        <v>42</v>
      </c>
      <c r="D9" s="147" t="s">
        <v>39</v>
      </c>
      <c r="F9" s="147" t="s">
        <v>536</v>
      </c>
      <c r="G9" s="147" t="s">
        <v>46</v>
      </c>
      <c r="H9" s="147" t="s">
        <v>42</v>
      </c>
      <c r="I9" s="147" t="s">
        <v>39</v>
      </c>
      <c r="K9" s="147" t="s">
        <v>536</v>
      </c>
      <c r="L9" s="147" t="s">
        <v>46</v>
      </c>
      <c r="M9" s="147" t="s">
        <v>42</v>
      </c>
      <c r="N9" s="147" t="s">
        <v>39</v>
      </c>
      <c r="P9" s="147" t="s">
        <v>536</v>
      </c>
      <c r="Q9" s="147" t="s">
        <v>46</v>
      </c>
      <c r="R9" s="147" t="s">
        <v>42</v>
      </c>
      <c r="S9" s="147" t="s">
        <v>39</v>
      </c>
      <c r="U9" s="147" t="s">
        <v>536</v>
      </c>
      <c r="V9" s="147" t="s">
        <v>46</v>
      </c>
      <c r="W9" s="147" t="s">
        <v>42</v>
      </c>
      <c r="X9" s="147" t="s">
        <v>39</v>
      </c>
      <c r="Z9" s="147" t="s">
        <v>536</v>
      </c>
      <c r="AA9" s="147" t="s">
        <v>46</v>
      </c>
      <c r="AB9" s="147" t="s">
        <v>42</v>
      </c>
      <c r="AC9" s="147" t="s">
        <v>39</v>
      </c>
    </row>
    <row r="10" spans="1:29" x14ac:dyDescent="0.25">
      <c r="A10" s="146" t="s">
        <v>1</v>
      </c>
      <c r="B10" t="s">
        <v>76</v>
      </c>
      <c r="C10" t="s">
        <v>49</v>
      </c>
      <c r="D10" t="s">
        <v>534</v>
      </c>
      <c r="F10" t="s">
        <v>1</v>
      </c>
      <c r="G10" t="s">
        <v>55</v>
      </c>
      <c r="H10" t="s">
        <v>49</v>
      </c>
      <c r="I10" t="s">
        <v>473</v>
      </c>
      <c r="K10" t="s">
        <v>244</v>
      </c>
      <c r="L10" t="s">
        <v>52</v>
      </c>
      <c r="M10" t="s">
        <v>305</v>
      </c>
      <c r="N10" t="s">
        <v>354</v>
      </c>
      <c r="P10" t="s">
        <v>1</v>
      </c>
      <c r="Q10" t="s">
        <v>52</v>
      </c>
      <c r="R10" t="s">
        <v>502</v>
      </c>
      <c r="S10" t="s">
        <v>501</v>
      </c>
      <c r="U10" t="s">
        <v>535</v>
      </c>
      <c r="Z10" t="s">
        <v>535</v>
      </c>
    </row>
    <row r="11" spans="1:29" x14ac:dyDescent="0.25">
      <c r="A11" s="146" t="s">
        <v>1</v>
      </c>
      <c r="B11" t="s">
        <v>76</v>
      </c>
      <c r="C11" t="s">
        <v>100</v>
      </c>
      <c r="D11" t="s">
        <v>534</v>
      </c>
      <c r="F11" t="s">
        <v>1</v>
      </c>
      <c r="G11" t="s">
        <v>55</v>
      </c>
      <c r="H11" t="s">
        <v>100</v>
      </c>
      <c r="I11" t="s">
        <v>473</v>
      </c>
      <c r="K11" t="s">
        <v>244</v>
      </c>
      <c r="L11" t="s">
        <v>76</v>
      </c>
      <c r="M11" t="s">
        <v>305</v>
      </c>
      <c r="N11" t="s">
        <v>354</v>
      </c>
      <c r="P11" t="s">
        <v>1</v>
      </c>
      <c r="Q11" t="s">
        <v>52</v>
      </c>
      <c r="R11" t="s">
        <v>502</v>
      </c>
      <c r="S11" t="s">
        <v>499</v>
      </c>
    </row>
    <row r="12" spans="1:29" x14ac:dyDescent="0.25">
      <c r="A12" s="146" t="s">
        <v>1</v>
      </c>
      <c r="B12" t="s">
        <v>76</v>
      </c>
      <c r="C12" t="s">
        <v>115</v>
      </c>
      <c r="D12" t="s">
        <v>534</v>
      </c>
      <c r="F12" t="s">
        <v>1</v>
      </c>
      <c r="G12" t="s">
        <v>55</v>
      </c>
      <c r="H12" t="s">
        <v>115</v>
      </c>
      <c r="I12" t="s">
        <v>473</v>
      </c>
      <c r="K12" t="s">
        <v>244</v>
      </c>
      <c r="L12" t="s">
        <v>52</v>
      </c>
      <c r="M12" t="s">
        <v>304</v>
      </c>
      <c r="N12" t="s">
        <v>354</v>
      </c>
      <c r="P12" t="s">
        <v>1</v>
      </c>
      <c r="Q12" t="s">
        <v>52</v>
      </c>
      <c r="R12" t="s">
        <v>502</v>
      </c>
      <c r="S12" t="s">
        <v>497</v>
      </c>
    </row>
    <row r="13" spans="1:29" x14ac:dyDescent="0.25">
      <c r="A13" s="146" t="s">
        <v>1</v>
      </c>
      <c r="B13" t="s">
        <v>52</v>
      </c>
      <c r="C13" t="s">
        <v>49</v>
      </c>
      <c r="D13" t="s">
        <v>534</v>
      </c>
      <c r="F13" t="s">
        <v>1</v>
      </c>
      <c r="G13" t="s">
        <v>52</v>
      </c>
      <c r="H13" t="s">
        <v>49</v>
      </c>
      <c r="I13" t="s">
        <v>473</v>
      </c>
      <c r="K13" t="s">
        <v>244</v>
      </c>
      <c r="L13" t="s">
        <v>76</v>
      </c>
      <c r="M13" t="s">
        <v>304</v>
      </c>
      <c r="N13" t="s">
        <v>354</v>
      </c>
      <c r="P13" t="s">
        <v>1</v>
      </c>
      <c r="Q13" t="s">
        <v>52</v>
      </c>
      <c r="R13" t="s">
        <v>502</v>
      </c>
      <c r="S13" t="s">
        <v>496</v>
      </c>
    </row>
    <row r="14" spans="1:29" x14ac:dyDescent="0.25">
      <c r="A14" s="146" t="s">
        <v>1</v>
      </c>
      <c r="B14" t="s">
        <v>52</v>
      </c>
      <c r="C14" t="s">
        <v>100</v>
      </c>
      <c r="D14" t="s">
        <v>534</v>
      </c>
      <c r="F14" t="s">
        <v>1</v>
      </c>
      <c r="G14" t="s">
        <v>52</v>
      </c>
      <c r="H14" t="s">
        <v>100</v>
      </c>
      <c r="I14" t="s">
        <v>473</v>
      </c>
      <c r="K14" t="s">
        <v>244</v>
      </c>
      <c r="L14" t="s">
        <v>52</v>
      </c>
      <c r="M14" t="s">
        <v>303</v>
      </c>
      <c r="N14" t="s">
        <v>354</v>
      </c>
      <c r="P14" t="s">
        <v>1</v>
      </c>
      <c r="Q14" t="s">
        <v>52</v>
      </c>
      <c r="R14" t="s">
        <v>502</v>
      </c>
      <c r="S14" t="s">
        <v>507</v>
      </c>
    </row>
    <row r="15" spans="1:29" x14ac:dyDescent="0.25">
      <c r="A15" s="146" t="s">
        <v>1</v>
      </c>
      <c r="B15" t="s">
        <v>52</v>
      </c>
      <c r="C15" t="s">
        <v>115</v>
      </c>
      <c r="D15" t="s">
        <v>534</v>
      </c>
      <c r="F15" t="s">
        <v>1</v>
      </c>
      <c r="G15" t="s">
        <v>52</v>
      </c>
      <c r="H15" t="s">
        <v>115</v>
      </c>
      <c r="I15" t="s">
        <v>473</v>
      </c>
      <c r="K15" t="s">
        <v>244</v>
      </c>
      <c r="L15" t="s">
        <v>76</v>
      </c>
      <c r="M15" t="s">
        <v>303</v>
      </c>
      <c r="N15" t="s">
        <v>354</v>
      </c>
      <c r="P15" t="s">
        <v>1</v>
      </c>
      <c r="Q15" t="s">
        <v>52</v>
      </c>
      <c r="R15" t="s">
        <v>502</v>
      </c>
      <c r="S15" t="s">
        <v>506</v>
      </c>
    </row>
    <row r="16" spans="1:29" x14ac:dyDescent="0.25">
      <c r="A16" s="146" t="s">
        <v>1</v>
      </c>
      <c r="B16" t="s">
        <v>76</v>
      </c>
      <c r="C16" t="s">
        <v>49</v>
      </c>
      <c r="D16" t="s">
        <v>533</v>
      </c>
      <c r="F16" t="s">
        <v>1</v>
      </c>
      <c r="G16" t="s">
        <v>52</v>
      </c>
      <c r="H16" t="s">
        <v>1</v>
      </c>
      <c r="I16" t="s">
        <v>452</v>
      </c>
      <c r="K16" t="s">
        <v>244</v>
      </c>
      <c r="L16" t="s">
        <v>52</v>
      </c>
      <c r="M16" t="s">
        <v>302</v>
      </c>
      <c r="N16" t="s">
        <v>354</v>
      </c>
      <c r="P16" t="s">
        <v>1</v>
      </c>
      <c r="Q16" t="s">
        <v>52</v>
      </c>
      <c r="R16" t="s">
        <v>502</v>
      </c>
      <c r="S16" t="s">
        <v>505</v>
      </c>
    </row>
    <row r="17" spans="1:19" x14ac:dyDescent="0.25">
      <c r="A17" s="146" t="s">
        <v>1</v>
      </c>
      <c r="B17" t="s">
        <v>76</v>
      </c>
      <c r="C17" t="s">
        <v>100</v>
      </c>
      <c r="D17" t="s">
        <v>533</v>
      </c>
      <c r="K17" t="s">
        <v>244</v>
      </c>
      <c r="L17" t="s">
        <v>76</v>
      </c>
      <c r="M17" t="s">
        <v>302</v>
      </c>
      <c r="N17" t="s">
        <v>354</v>
      </c>
      <c r="P17" t="s">
        <v>1</v>
      </c>
      <c r="Q17" t="s">
        <v>52</v>
      </c>
      <c r="R17" t="s">
        <v>502</v>
      </c>
      <c r="S17" t="s">
        <v>492</v>
      </c>
    </row>
    <row r="18" spans="1:19" x14ac:dyDescent="0.25">
      <c r="A18" s="146" t="s">
        <v>1</v>
      </c>
      <c r="B18" t="s">
        <v>76</v>
      </c>
      <c r="C18" t="s">
        <v>115</v>
      </c>
      <c r="D18" t="s">
        <v>533</v>
      </c>
      <c r="K18" t="s">
        <v>244</v>
      </c>
      <c r="L18" t="s">
        <v>52</v>
      </c>
      <c r="M18" t="s">
        <v>301</v>
      </c>
      <c r="N18" t="s">
        <v>354</v>
      </c>
      <c r="P18" t="s">
        <v>1</v>
      </c>
      <c r="Q18" t="s">
        <v>52</v>
      </c>
      <c r="R18" t="s">
        <v>502</v>
      </c>
      <c r="S18" t="s">
        <v>490</v>
      </c>
    </row>
    <row r="19" spans="1:19" x14ac:dyDescent="0.25">
      <c r="A19" s="146" t="s">
        <v>1</v>
      </c>
      <c r="B19" t="s">
        <v>52</v>
      </c>
      <c r="C19" t="s">
        <v>49</v>
      </c>
      <c r="D19" t="s">
        <v>533</v>
      </c>
      <c r="K19" t="s">
        <v>244</v>
      </c>
      <c r="L19" t="s">
        <v>76</v>
      </c>
      <c r="M19" t="s">
        <v>301</v>
      </c>
      <c r="N19" t="s">
        <v>354</v>
      </c>
      <c r="P19" t="s">
        <v>1</v>
      </c>
      <c r="Q19" t="s">
        <v>52</v>
      </c>
      <c r="R19" t="s">
        <v>502</v>
      </c>
      <c r="S19" t="s">
        <v>483</v>
      </c>
    </row>
    <row r="20" spans="1:19" x14ac:dyDescent="0.25">
      <c r="A20" s="146" t="s">
        <v>1</v>
      </c>
      <c r="B20" t="s">
        <v>52</v>
      </c>
      <c r="C20" t="s">
        <v>100</v>
      </c>
      <c r="D20" t="s">
        <v>533</v>
      </c>
      <c r="K20" t="s">
        <v>244</v>
      </c>
      <c r="L20" t="s">
        <v>52</v>
      </c>
      <c r="M20" t="s">
        <v>300</v>
      </c>
      <c r="N20" t="s">
        <v>354</v>
      </c>
      <c r="P20" t="s">
        <v>485</v>
      </c>
      <c r="Q20" t="s">
        <v>52</v>
      </c>
      <c r="R20" t="s">
        <v>489</v>
      </c>
      <c r="S20" t="s">
        <v>501</v>
      </c>
    </row>
    <row r="21" spans="1:19" x14ac:dyDescent="0.25">
      <c r="A21" s="146" t="s">
        <v>1</v>
      </c>
      <c r="B21" t="s">
        <v>52</v>
      </c>
      <c r="C21" t="s">
        <v>115</v>
      </c>
      <c r="D21" t="s">
        <v>533</v>
      </c>
      <c r="K21" t="s">
        <v>244</v>
      </c>
      <c r="L21" t="s">
        <v>76</v>
      </c>
      <c r="M21" t="s">
        <v>300</v>
      </c>
      <c r="N21" t="s">
        <v>354</v>
      </c>
      <c r="P21" t="s">
        <v>485</v>
      </c>
      <c r="Q21" t="s">
        <v>52</v>
      </c>
      <c r="R21" t="s">
        <v>487</v>
      </c>
      <c r="S21" t="s">
        <v>501</v>
      </c>
    </row>
    <row r="22" spans="1:19" x14ac:dyDescent="0.25">
      <c r="A22" s="146" t="s">
        <v>1</v>
      </c>
      <c r="B22" t="s">
        <v>76</v>
      </c>
      <c r="C22" t="s">
        <v>49</v>
      </c>
      <c r="D22" t="s">
        <v>530</v>
      </c>
      <c r="K22" t="s">
        <v>244</v>
      </c>
      <c r="L22" t="s">
        <v>52</v>
      </c>
      <c r="M22" t="s">
        <v>299</v>
      </c>
      <c r="N22" t="s">
        <v>354</v>
      </c>
      <c r="P22" t="s">
        <v>485</v>
      </c>
      <c r="Q22" t="s">
        <v>52</v>
      </c>
      <c r="R22" t="s">
        <v>486</v>
      </c>
      <c r="S22" t="s">
        <v>501</v>
      </c>
    </row>
    <row r="23" spans="1:19" x14ac:dyDescent="0.25">
      <c r="A23" s="146" t="s">
        <v>1</v>
      </c>
      <c r="B23" t="s">
        <v>76</v>
      </c>
      <c r="C23" t="s">
        <v>100</v>
      </c>
      <c r="D23" t="s">
        <v>530</v>
      </c>
      <c r="K23" t="s">
        <v>244</v>
      </c>
      <c r="L23" t="s">
        <v>76</v>
      </c>
      <c r="M23" t="s">
        <v>299</v>
      </c>
      <c r="N23" t="s">
        <v>354</v>
      </c>
      <c r="P23" t="s">
        <v>485</v>
      </c>
      <c r="Q23" t="s">
        <v>52</v>
      </c>
      <c r="R23" t="s">
        <v>484</v>
      </c>
      <c r="S23" t="s">
        <v>501</v>
      </c>
    </row>
    <row r="24" spans="1:19" x14ac:dyDescent="0.25">
      <c r="A24" s="146" t="s">
        <v>1</v>
      </c>
      <c r="B24" t="s">
        <v>76</v>
      </c>
      <c r="C24" t="s">
        <v>115</v>
      </c>
      <c r="D24" t="s">
        <v>530</v>
      </c>
      <c r="K24" t="s">
        <v>244</v>
      </c>
      <c r="L24" t="s">
        <v>55</v>
      </c>
      <c r="M24" t="s">
        <v>299</v>
      </c>
      <c r="N24" t="s">
        <v>370</v>
      </c>
      <c r="P24" t="s">
        <v>485</v>
      </c>
      <c r="Q24" t="s">
        <v>52</v>
      </c>
      <c r="R24" t="s">
        <v>489</v>
      </c>
      <c r="S24" t="s">
        <v>499</v>
      </c>
    </row>
    <row r="25" spans="1:19" x14ac:dyDescent="0.25">
      <c r="A25" s="146" t="s">
        <v>1</v>
      </c>
      <c r="B25" t="s">
        <v>52</v>
      </c>
      <c r="C25" t="s">
        <v>49</v>
      </c>
      <c r="D25" t="s">
        <v>530</v>
      </c>
      <c r="K25" t="s">
        <v>244</v>
      </c>
      <c r="L25" t="s">
        <v>52</v>
      </c>
      <c r="M25" t="s">
        <v>299</v>
      </c>
      <c r="N25" t="s">
        <v>370</v>
      </c>
      <c r="P25" t="s">
        <v>485</v>
      </c>
      <c r="Q25" t="s">
        <v>52</v>
      </c>
      <c r="R25" t="s">
        <v>487</v>
      </c>
      <c r="S25" t="s">
        <v>499</v>
      </c>
    </row>
    <row r="26" spans="1:19" x14ac:dyDescent="0.25">
      <c r="A26" s="146" t="s">
        <v>1</v>
      </c>
      <c r="B26" t="s">
        <v>52</v>
      </c>
      <c r="C26" t="s">
        <v>100</v>
      </c>
      <c r="D26" t="s">
        <v>530</v>
      </c>
      <c r="K26" t="s">
        <v>244</v>
      </c>
      <c r="L26" t="s">
        <v>52</v>
      </c>
      <c r="M26" t="s">
        <v>298</v>
      </c>
      <c r="N26" t="s">
        <v>354</v>
      </c>
      <c r="P26" t="s">
        <v>485</v>
      </c>
      <c r="Q26" t="s">
        <v>52</v>
      </c>
      <c r="R26" t="s">
        <v>486</v>
      </c>
      <c r="S26" t="s">
        <v>499</v>
      </c>
    </row>
    <row r="27" spans="1:19" x14ac:dyDescent="0.25">
      <c r="A27" s="146" t="s">
        <v>1</v>
      </c>
      <c r="B27" t="s">
        <v>52</v>
      </c>
      <c r="C27" t="s">
        <v>115</v>
      </c>
      <c r="D27" t="s">
        <v>530</v>
      </c>
      <c r="K27" t="s">
        <v>244</v>
      </c>
      <c r="L27" t="s">
        <v>76</v>
      </c>
      <c r="M27" t="s">
        <v>298</v>
      </c>
      <c r="N27" t="s">
        <v>354</v>
      </c>
      <c r="P27" t="s">
        <v>485</v>
      </c>
      <c r="Q27" t="s">
        <v>52</v>
      </c>
      <c r="R27" t="s">
        <v>484</v>
      </c>
      <c r="S27" t="s">
        <v>499</v>
      </c>
    </row>
    <row r="28" spans="1:19" x14ac:dyDescent="0.25">
      <c r="A28" s="146" t="s">
        <v>1</v>
      </c>
      <c r="B28" t="s">
        <v>76</v>
      </c>
      <c r="C28" t="s">
        <v>49</v>
      </c>
      <c r="D28" t="s">
        <v>531</v>
      </c>
      <c r="K28" t="s">
        <v>244</v>
      </c>
      <c r="L28" t="s">
        <v>52</v>
      </c>
      <c r="M28" t="s">
        <v>297</v>
      </c>
      <c r="N28" t="s">
        <v>354</v>
      </c>
      <c r="P28" t="s">
        <v>485</v>
      </c>
      <c r="Q28" t="s">
        <v>52</v>
      </c>
      <c r="R28" t="s">
        <v>489</v>
      </c>
      <c r="S28" t="s">
        <v>497</v>
      </c>
    </row>
    <row r="29" spans="1:19" x14ac:dyDescent="0.25">
      <c r="A29" s="146" t="s">
        <v>1</v>
      </c>
      <c r="B29" t="s">
        <v>76</v>
      </c>
      <c r="C29" t="s">
        <v>100</v>
      </c>
      <c r="D29" t="s">
        <v>531</v>
      </c>
      <c r="K29" t="s">
        <v>244</v>
      </c>
      <c r="L29" t="s">
        <v>76</v>
      </c>
      <c r="M29" t="s">
        <v>297</v>
      </c>
      <c r="N29" t="s">
        <v>354</v>
      </c>
      <c r="P29" t="s">
        <v>485</v>
      </c>
      <c r="Q29" t="s">
        <v>52</v>
      </c>
      <c r="R29" t="s">
        <v>487</v>
      </c>
      <c r="S29" t="s">
        <v>497</v>
      </c>
    </row>
    <row r="30" spans="1:19" x14ac:dyDescent="0.25">
      <c r="A30" s="146" t="s">
        <v>1</v>
      </c>
      <c r="B30" t="s">
        <v>76</v>
      </c>
      <c r="C30" t="s">
        <v>115</v>
      </c>
      <c r="D30" t="s">
        <v>531</v>
      </c>
      <c r="K30" t="s">
        <v>244</v>
      </c>
      <c r="L30" t="s">
        <v>52</v>
      </c>
      <c r="M30" t="s">
        <v>296</v>
      </c>
      <c r="N30" t="s">
        <v>354</v>
      </c>
      <c r="P30" t="s">
        <v>485</v>
      </c>
      <c r="Q30" t="s">
        <v>52</v>
      </c>
      <c r="R30" t="s">
        <v>486</v>
      </c>
      <c r="S30" t="s">
        <v>497</v>
      </c>
    </row>
    <row r="31" spans="1:19" x14ac:dyDescent="0.25">
      <c r="A31" s="146" t="s">
        <v>1</v>
      </c>
      <c r="B31" t="s">
        <v>52</v>
      </c>
      <c r="C31" t="s">
        <v>49</v>
      </c>
      <c r="D31" t="s">
        <v>531</v>
      </c>
      <c r="K31" t="s">
        <v>244</v>
      </c>
      <c r="L31" t="s">
        <v>76</v>
      </c>
      <c r="M31" t="s">
        <v>296</v>
      </c>
      <c r="N31" t="s">
        <v>354</v>
      </c>
      <c r="P31" t="s">
        <v>485</v>
      </c>
      <c r="Q31" t="s">
        <v>52</v>
      </c>
      <c r="R31" t="s">
        <v>484</v>
      </c>
      <c r="S31" t="s">
        <v>497</v>
      </c>
    </row>
    <row r="32" spans="1:19" x14ac:dyDescent="0.25">
      <c r="A32" s="146" t="s">
        <v>1</v>
      </c>
      <c r="B32" t="s">
        <v>52</v>
      </c>
      <c r="C32" t="s">
        <v>100</v>
      </c>
      <c r="D32" t="s">
        <v>531</v>
      </c>
      <c r="K32" t="s">
        <v>244</v>
      </c>
      <c r="L32" t="s">
        <v>52</v>
      </c>
      <c r="M32" t="s">
        <v>295</v>
      </c>
      <c r="N32" t="s">
        <v>354</v>
      </c>
      <c r="P32" t="s">
        <v>485</v>
      </c>
      <c r="Q32" t="s">
        <v>52</v>
      </c>
      <c r="R32" t="s">
        <v>489</v>
      </c>
      <c r="S32" t="s">
        <v>496</v>
      </c>
    </row>
    <row r="33" spans="1:19" x14ac:dyDescent="0.25">
      <c r="A33" s="146" t="s">
        <v>1</v>
      </c>
      <c r="B33" t="s">
        <v>52</v>
      </c>
      <c r="C33" t="s">
        <v>115</v>
      </c>
      <c r="D33" t="s">
        <v>531</v>
      </c>
      <c r="K33" t="s">
        <v>244</v>
      </c>
      <c r="L33" t="s">
        <v>76</v>
      </c>
      <c r="M33" t="s">
        <v>295</v>
      </c>
      <c r="N33" t="s">
        <v>354</v>
      </c>
      <c r="P33" t="s">
        <v>485</v>
      </c>
      <c r="Q33" t="s">
        <v>52</v>
      </c>
      <c r="R33" t="s">
        <v>487</v>
      </c>
      <c r="S33" t="s">
        <v>496</v>
      </c>
    </row>
    <row r="34" spans="1:19" x14ac:dyDescent="0.25">
      <c r="A34" s="146" t="s">
        <v>1</v>
      </c>
      <c r="B34" t="s">
        <v>76</v>
      </c>
      <c r="C34" t="s">
        <v>49</v>
      </c>
      <c r="D34" t="s">
        <v>415</v>
      </c>
      <c r="K34" t="s">
        <v>244</v>
      </c>
      <c r="L34" t="s">
        <v>52</v>
      </c>
      <c r="M34" t="s">
        <v>275</v>
      </c>
      <c r="N34" t="s">
        <v>354</v>
      </c>
      <c r="P34" t="s">
        <v>485</v>
      </c>
      <c r="Q34" t="s">
        <v>52</v>
      </c>
      <c r="R34" t="s">
        <v>486</v>
      </c>
      <c r="S34" t="s">
        <v>496</v>
      </c>
    </row>
    <row r="35" spans="1:19" x14ac:dyDescent="0.25">
      <c r="A35" s="146" t="s">
        <v>1</v>
      </c>
      <c r="B35" t="s">
        <v>76</v>
      </c>
      <c r="C35" t="s">
        <v>100</v>
      </c>
      <c r="D35" t="s">
        <v>415</v>
      </c>
      <c r="K35" t="s">
        <v>244</v>
      </c>
      <c r="L35" t="s">
        <v>76</v>
      </c>
      <c r="M35" t="s">
        <v>275</v>
      </c>
      <c r="N35" t="s">
        <v>354</v>
      </c>
      <c r="P35" t="s">
        <v>485</v>
      </c>
      <c r="Q35" t="s">
        <v>52</v>
      </c>
      <c r="R35" t="s">
        <v>484</v>
      </c>
      <c r="S35" t="s">
        <v>496</v>
      </c>
    </row>
    <row r="36" spans="1:19" x14ac:dyDescent="0.25">
      <c r="A36" s="146" t="s">
        <v>1</v>
      </c>
      <c r="B36" t="s">
        <v>76</v>
      </c>
      <c r="C36" t="s">
        <v>115</v>
      </c>
      <c r="D36" t="s">
        <v>415</v>
      </c>
      <c r="P36" t="s">
        <v>485</v>
      </c>
      <c r="Q36" t="s">
        <v>52</v>
      </c>
      <c r="R36" t="s">
        <v>489</v>
      </c>
      <c r="S36" t="s">
        <v>492</v>
      </c>
    </row>
    <row r="37" spans="1:19" x14ac:dyDescent="0.25">
      <c r="A37" s="146" t="s">
        <v>1</v>
      </c>
      <c r="B37" t="s">
        <v>52</v>
      </c>
      <c r="C37" t="s">
        <v>49</v>
      </c>
      <c r="D37" t="s">
        <v>415</v>
      </c>
      <c r="P37" t="s">
        <v>485</v>
      </c>
      <c r="Q37" t="s">
        <v>52</v>
      </c>
      <c r="R37" t="s">
        <v>487</v>
      </c>
      <c r="S37" t="s">
        <v>492</v>
      </c>
    </row>
    <row r="38" spans="1:19" x14ac:dyDescent="0.25">
      <c r="A38" s="146" t="s">
        <v>1</v>
      </c>
      <c r="B38" t="s">
        <v>52</v>
      </c>
      <c r="C38" t="s">
        <v>100</v>
      </c>
      <c r="D38" t="s">
        <v>415</v>
      </c>
      <c r="P38" t="s">
        <v>485</v>
      </c>
      <c r="Q38" t="s">
        <v>52</v>
      </c>
      <c r="R38" t="s">
        <v>486</v>
      </c>
      <c r="S38" t="s">
        <v>492</v>
      </c>
    </row>
    <row r="39" spans="1:19" x14ac:dyDescent="0.25">
      <c r="A39" s="146" t="s">
        <v>1</v>
      </c>
      <c r="B39" t="s">
        <v>52</v>
      </c>
      <c r="C39" t="s">
        <v>115</v>
      </c>
      <c r="D39" t="s">
        <v>415</v>
      </c>
      <c r="P39" t="s">
        <v>485</v>
      </c>
      <c r="Q39" t="s">
        <v>52</v>
      </c>
      <c r="R39" t="s">
        <v>484</v>
      </c>
      <c r="S39" t="s">
        <v>492</v>
      </c>
    </row>
    <row r="40" spans="1:19" x14ac:dyDescent="0.25">
      <c r="A40" s="146" t="s">
        <v>1</v>
      </c>
      <c r="B40" t="s">
        <v>76</v>
      </c>
      <c r="C40" t="s">
        <v>49</v>
      </c>
      <c r="D40" t="s">
        <v>527</v>
      </c>
      <c r="P40" t="s">
        <v>485</v>
      </c>
      <c r="Q40" t="s">
        <v>52</v>
      </c>
      <c r="R40" t="s">
        <v>489</v>
      </c>
      <c r="S40" t="s">
        <v>490</v>
      </c>
    </row>
    <row r="41" spans="1:19" x14ac:dyDescent="0.25">
      <c r="A41" s="146" t="s">
        <v>1</v>
      </c>
      <c r="B41" t="s">
        <v>76</v>
      </c>
      <c r="C41" t="s">
        <v>100</v>
      </c>
      <c r="D41" t="s">
        <v>527</v>
      </c>
      <c r="P41" t="s">
        <v>485</v>
      </c>
      <c r="Q41" t="s">
        <v>52</v>
      </c>
      <c r="R41" t="s">
        <v>487</v>
      </c>
      <c r="S41" t="s">
        <v>490</v>
      </c>
    </row>
    <row r="42" spans="1:19" x14ac:dyDescent="0.25">
      <c r="A42" s="146" t="s">
        <v>1</v>
      </c>
      <c r="B42" t="s">
        <v>76</v>
      </c>
      <c r="C42" t="s">
        <v>115</v>
      </c>
      <c r="D42" t="s">
        <v>527</v>
      </c>
      <c r="P42" t="s">
        <v>485</v>
      </c>
      <c r="Q42" t="s">
        <v>52</v>
      </c>
      <c r="R42" t="s">
        <v>486</v>
      </c>
      <c r="S42" t="s">
        <v>490</v>
      </c>
    </row>
    <row r="43" spans="1:19" x14ac:dyDescent="0.25">
      <c r="A43" s="146" t="s">
        <v>1</v>
      </c>
      <c r="B43" t="s">
        <v>52</v>
      </c>
      <c r="C43" t="s">
        <v>49</v>
      </c>
      <c r="D43" t="s">
        <v>527</v>
      </c>
      <c r="P43" t="s">
        <v>485</v>
      </c>
      <c r="Q43" t="s">
        <v>52</v>
      </c>
      <c r="R43" t="s">
        <v>484</v>
      </c>
      <c r="S43" t="s">
        <v>490</v>
      </c>
    </row>
    <row r="44" spans="1:19" x14ac:dyDescent="0.25">
      <c r="A44" s="146" t="s">
        <v>1</v>
      </c>
      <c r="B44" t="s">
        <v>52</v>
      </c>
      <c r="C44" t="s">
        <v>100</v>
      </c>
      <c r="D44" t="s">
        <v>527</v>
      </c>
      <c r="P44" t="s">
        <v>485</v>
      </c>
      <c r="Q44" t="s">
        <v>52</v>
      </c>
      <c r="R44" t="s">
        <v>489</v>
      </c>
      <c r="S44" t="s">
        <v>483</v>
      </c>
    </row>
    <row r="45" spans="1:19" x14ac:dyDescent="0.25">
      <c r="A45" s="146" t="s">
        <v>1</v>
      </c>
      <c r="B45" t="s">
        <v>52</v>
      </c>
      <c r="C45" t="s">
        <v>115</v>
      </c>
      <c r="D45" t="s">
        <v>527</v>
      </c>
      <c r="P45" t="s">
        <v>485</v>
      </c>
      <c r="Q45" t="s">
        <v>52</v>
      </c>
      <c r="R45" t="s">
        <v>487</v>
      </c>
      <c r="S45" t="s">
        <v>483</v>
      </c>
    </row>
    <row r="46" spans="1:19" x14ac:dyDescent="0.25">
      <c r="A46" s="146" t="s">
        <v>1</v>
      </c>
      <c r="B46" t="s">
        <v>76</v>
      </c>
      <c r="C46" t="s">
        <v>49</v>
      </c>
      <c r="D46" t="s">
        <v>525</v>
      </c>
      <c r="P46" t="s">
        <v>485</v>
      </c>
      <c r="Q46" t="s">
        <v>52</v>
      </c>
      <c r="R46" t="s">
        <v>486</v>
      </c>
      <c r="S46" t="s">
        <v>483</v>
      </c>
    </row>
    <row r="47" spans="1:19" x14ac:dyDescent="0.25">
      <c r="A47" s="146" t="s">
        <v>1</v>
      </c>
      <c r="B47" t="s">
        <v>76</v>
      </c>
      <c r="C47" t="s">
        <v>100</v>
      </c>
      <c r="D47" t="s">
        <v>525</v>
      </c>
      <c r="P47" t="s">
        <v>485</v>
      </c>
      <c r="Q47" t="s">
        <v>52</v>
      </c>
      <c r="R47" t="s">
        <v>484</v>
      </c>
      <c r="S47" t="s">
        <v>483</v>
      </c>
    </row>
    <row r="48" spans="1:19" x14ac:dyDescent="0.25">
      <c r="A48" s="146" t="s">
        <v>1</v>
      </c>
      <c r="B48" t="s">
        <v>76</v>
      </c>
      <c r="C48" t="s">
        <v>115</v>
      </c>
      <c r="D48" t="s">
        <v>525</v>
      </c>
    </row>
    <row r="49" spans="1:4" x14ac:dyDescent="0.25">
      <c r="A49" s="146" t="s">
        <v>1</v>
      </c>
      <c r="B49" t="s">
        <v>52</v>
      </c>
      <c r="C49" t="s">
        <v>49</v>
      </c>
      <c r="D49" t="s">
        <v>525</v>
      </c>
    </row>
    <row r="50" spans="1:4" x14ac:dyDescent="0.25">
      <c r="A50" s="146" t="s">
        <v>1</v>
      </c>
      <c r="B50" t="s">
        <v>52</v>
      </c>
      <c r="C50" t="s">
        <v>100</v>
      </c>
      <c r="D50" t="s">
        <v>525</v>
      </c>
    </row>
    <row r="51" spans="1:4" x14ac:dyDescent="0.25">
      <c r="A51" s="146" t="s">
        <v>1</v>
      </c>
      <c r="B51" t="s">
        <v>52</v>
      </c>
      <c r="C51" t="s">
        <v>115</v>
      </c>
      <c r="D51" t="s">
        <v>525</v>
      </c>
    </row>
    <row r="52" spans="1:4" x14ac:dyDescent="0.25">
      <c r="A52" s="146" t="s">
        <v>1</v>
      </c>
      <c r="B52" t="s">
        <v>76</v>
      </c>
      <c r="C52" t="s">
        <v>49</v>
      </c>
      <c r="D52" t="s">
        <v>532</v>
      </c>
    </row>
    <row r="53" spans="1:4" x14ac:dyDescent="0.25">
      <c r="A53" s="146" t="s">
        <v>1</v>
      </c>
      <c r="B53" t="s">
        <v>76</v>
      </c>
      <c r="C53" t="s">
        <v>100</v>
      </c>
      <c r="D53" t="s">
        <v>532</v>
      </c>
    </row>
    <row r="54" spans="1:4" x14ac:dyDescent="0.25">
      <c r="A54" s="146" t="s">
        <v>1</v>
      </c>
      <c r="B54" t="s">
        <v>76</v>
      </c>
      <c r="C54" t="s">
        <v>115</v>
      </c>
      <c r="D54" t="s">
        <v>532</v>
      </c>
    </row>
    <row r="55" spans="1:4" x14ac:dyDescent="0.25">
      <c r="A55" s="146" t="s">
        <v>1</v>
      </c>
      <c r="B55" t="s">
        <v>52</v>
      </c>
      <c r="C55" t="s">
        <v>49</v>
      </c>
      <c r="D55" t="s">
        <v>532</v>
      </c>
    </row>
    <row r="56" spans="1:4" x14ac:dyDescent="0.25">
      <c r="A56" s="146" t="s">
        <v>1</v>
      </c>
      <c r="B56" t="s">
        <v>52</v>
      </c>
      <c r="C56" t="s">
        <v>100</v>
      </c>
      <c r="D56" t="s">
        <v>532</v>
      </c>
    </row>
    <row r="57" spans="1:4" x14ac:dyDescent="0.25">
      <c r="A57" s="146" t="s">
        <v>1</v>
      </c>
      <c r="B57" t="s">
        <v>52</v>
      </c>
      <c r="C57" t="s">
        <v>115</v>
      </c>
      <c r="D57" t="s">
        <v>532</v>
      </c>
    </row>
    <row r="58" spans="1:4" x14ac:dyDescent="0.25">
      <c r="A58" s="146" t="s">
        <v>1</v>
      </c>
      <c r="B58" t="s">
        <v>76</v>
      </c>
      <c r="C58" t="s">
        <v>49</v>
      </c>
      <c r="D58" t="s">
        <v>447</v>
      </c>
    </row>
    <row r="59" spans="1:4" x14ac:dyDescent="0.25">
      <c r="A59" s="146" t="s">
        <v>1</v>
      </c>
      <c r="B59" t="s">
        <v>76</v>
      </c>
      <c r="C59" t="s">
        <v>100</v>
      </c>
      <c r="D59" t="s">
        <v>447</v>
      </c>
    </row>
    <row r="60" spans="1:4" x14ac:dyDescent="0.25">
      <c r="A60" s="146" t="s">
        <v>1</v>
      </c>
      <c r="B60" t="s">
        <v>76</v>
      </c>
      <c r="C60" t="s">
        <v>115</v>
      </c>
      <c r="D60" t="s">
        <v>447</v>
      </c>
    </row>
    <row r="61" spans="1:4" x14ac:dyDescent="0.25">
      <c r="A61" s="146" t="s">
        <v>1</v>
      </c>
      <c r="B61" t="s">
        <v>52</v>
      </c>
      <c r="C61" t="s">
        <v>49</v>
      </c>
      <c r="D61" t="s">
        <v>447</v>
      </c>
    </row>
    <row r="62" spans="1:4" x14ac:dyDescent="0.25">
      <c r="A62" s="146" t="s">
        <v>1</v>
      </c>
      <c r="B62" t="s">
        <v>52</v>
      </c>
      <c r="C62" t="s">
        <v>100</v>
      </c>
      <c r="D62" t="s">
        <v>447</v>
      </c>
    </row>
    <row r="63" spans="1:4" x14ac:dyDescent="0.25">
      <c r="A63" s="146" t="s">
        <v>1</v>
      </c>
      <c r="B63" t="s">
        <v>52</v>
      </c>
      <c r="C63" t="s">
        <v>115</v>
      </c>
      <c r="D63" t="s">
        <v>447</v>
      </c>
    </row>
    <row r="64" spans="1:4" x14ac:dyDescent="0.25">
      <c r="A64" s="146" t="s">
        <v>1</v>
      </c>
      <c r="B64" t="s">
        <v>76</v>
      </c>
      <c r="C64" t="s">
        <v>49</v>
      </c>
      <c r="D64" t="s">
        <v>445</v>
      </c>
    </row>
    <row r="65" spans="1:4" x14ac:dyDescent="0.25">
      <c r="A65" s="146" t="s">
        <v>1</v>
      </c>
      <c r="B65" t="s">
        <v>76</v>
      </c>
      <c r="C65" t="s">
        <v>100</v>
      </c>
      <c r="D65" t="s">
        <v>445</v>
      </c>
    </row>
    <row r="66" spans="1:4" x14ac:dyDescent="0.25">
      <c r="A66" s="146" t="s">
        <v>1</v>
      </c>
      <c r="B66" t="s">
        <v>76</v>
      </c>
      <c r="C66" t="s">
        <v>115</v>
      </c>
      <c r="D66" t="s">
        <v>445</v>
      </c>
    </row>
    <row r="67" spans="1:4" x14ac:dyDescent="0.25">
      <c r="A67" s="146" t="s">
        <v>1</v>
      </c>
      <c r="B67" t="s">
        <v>52</v>
      </c>
      <c r="C67" t="s">
        <v>49</v>
      </c>
      <c r="D67" t="s">
        <v>445</v>
      </c>
    </row>
    <row r="68" spans="1:4" x14ac:dyDescent="0.25">
      <c r="A68" s="146" t="s">
        <v>1</v>
      </c>
      <c r="B68" t="s">
        <v>52</v>
      </c>
      <c r="C68" t="s">
        <v>100</v>
      </c>
      <c r="D68" t="s">
        <v>445</v>
      </c>
    </row>
    <row r="69" spans="1:4" x14ac:dyDescent="0.25">
      <c r="A69" s="146" t="s">
        <v>1</v>
      </c>
      <c r="B69" t="s">
        <v>52</v>
      </c>
      <c r="C69" t="s">
        <v>115</v>
      </c>
      <c r="D69" t="s">
        <v>445</v>
      </c>
    </row>
    <row r="70" spans="1:4" x14ac:dyDescent="0.25">
      <c r="A70" s="146" t="s">
        <v>1</v>
      </c>
      <c r="B70" t="s">
        <v>76</v>
      </c>
      <c r="C70" t="s">
        <v>49</v>
      </c>
      <c r="D70" t="s">
        <v>444</v>
      </c>
    </row>
    <row r="71" spans="1:4" x14ac:dyDescent="0.25">
      <c r="A71" s="146" t="s">
        <v>1</v>
      </c>
      <c r="B71" t="s">
        <v>76</v>
      </c>
      <c r="C71" t="s">
        <v>100</v>
      </c>
      <c r="D71" t="s">
        <v>444</v>
      </c>
    </row>
    <row r="72" spans="1:4" x14ac:dyDescent="0.25">
      <c r="A72" s="146" t="s">
        <v>1</v>
      </c>
      <c r="B72" t="s">
        <v>76</v>
      </c>
      <c r="C72" t="s">
        <v>115</v>
      </c>
      <c r="D72" t="s">
        <v>444</v>
      </c>
    </row>
    <row r="73" spans="1:4" x14ac:dyDescent="0.25">
      <c r="A73" s="146" t="s">
        <v>1</v>
      </c>
      <c r="B73" t="s">
        <v>52</v>
      </c>
      <c r="C73" t="s">
        <v>49</v>
      </c>
      <c r="D73" t="s">
        <v>444</v>
      </c>
    </row>
    <row r="74" spans="1:4" x14ac:dyDescent="0.25">
      <c r="A74" s="146" t="s">
        <v>1</v>
      </c>
      <c r="B74" t="s">
        <v>52</v>
      </c>
      <c r="C74" t="s">
        <v>100</v>
      </c>
      <c r="D74" t="s">
        <v>444</v>
      </c>
    </row>
    <row r="75" spans="1:4" x14ac:dyDescent="0.25">
      <c r="A75" s="146" t="s">
        <v>1</v>
      </c>
      <c r="B75" t="s">
        <v>52</v>
      </c>
      <c r="C75" t="s">
        <v>115</v>
      </c>
      <c r="D75" t="s">
        <v>444</v>
      </c>
    </row>
    <row r="76" spans="1:4" x14ac:dyDescent="0.25">
      <c r="A76" s="146" t="s">
        <v>1</v>
      </c>
      <c r="B76" t="s">
        <v>76</v>
      </c>
      <c r="C76" t="s">
        <v>49</v>
      </c>
      <c r="D76" t="s">
        <v>528</v>
      </c>
    </row>
    <row r="77" spans="1:4" x14ac:dyDescent="0.25">
      <c r="A77" s="146" t="s">
        <v>1</v>
      </c>
      <c r="B77" t="s">
        <v>76</v>
      </c>
      <c r="C77" t="s">
        <v>100</v>
      </c>
      <c r="D77" t="s">
        <v>528</v>
      </c>
    </row>
    <row r="78" spans="1:4" x14ac:dyDescent="0.25">
      <c r="A78" s="146" t="s">
        <v>1</v>
      </c>
      <c r="B78" t="s">
        <v>76</v>
      </c>
      <c r="C78" t="s">
        <v>115</v>
      </c>
      <c r="D78" t="s">
        <v>528</v>
      </c>
    </row>
    <row r="79" spans="1:4" x14ac:dyDescent="0.25">
      <c r="A79" s="146" t="s">
        <v>1</v>
      </c>
      <c r="B79" t="s">
        <v>52</v>
      </c>
      <c r="C79" t="s">
        <v>49</v>
      </c>
      <c r="D79" t="s">
        <v>528</v>
      </c>
    </row>
    <row r="80" spans="1:4" x14ac:dyDescent="0.25">
      <c r="A80" s="146" t="s">
        <v>1</v>
      </c>
      <c r="B80" t="s">
        <v>52</v>
      </c>
      <c r="C80" t="s">
        <v>100</v>
      </c>
      <c r="D80" t="s">
        <v>528</v>
      </c>
    </row>
    <row r="81" spans="1:4" x14ac:dyDescent="0.25">
      <c r="A81" s="146" t="s">
        <v>1</v>
      </c>
      <c r="B81" t="s">
        <v>52</v>
      </c>
      <c r="C81" t="s">
        <v>115</v>
      </c>
      <c r="D81" t="s">
        <v>528</v>
      </c>
    </row>
    <row r="82" spans="1:4" x14ac:dyDescent="0.25">
      <c r="A82" s="146" t="s">
        <v>1</v>
      </c>
      <c r="B82" t="s">
        <v>76</v>
      </c>
      <c r="C82" t="s">
        <v>49</v>
      </c>
      <c r="D82" t="s">
        <v>521</v>
      </c>
    </row>
    <row r="83" spans="1:4" x14ac:dyDescent="0.25">
      <c r="A83" s="146" t="s">
        <v>1</v>
      </c>
      <c r="B83" t="s">
        <v>76</v>
      </c>
      <c r="C83" t="s">
        <v>100</v>
      </c>
      <c r="D83" t="s">
        <v>521</v>
      </c>
    </row>
    <row r="84" spans="1:4" x14ac:dyDescent="0.25">
      <c r="A84" s="146" t="s">
        <v>1</v>
      </c>
      <c r="B84" t="s">
        <v>76</v>
      </c>
      <c r="C84" t="s">
        <v>115</v>
      </c>
      <c r="D84" t="s">
        <v>521</v>
      </c>
    </row>
    <row r="85" spans="1:4" x14ac:dyDescent="0.25">
      <c r="A85" s="146" t="s">
        <v>1</v>
      </c>
      <c r="B85" t="s">
        <v>52</v>
      </c>
      <c r="C85" t="s">
        <v>49</v>
      </c>
      <c r="D85" t="s">
        <v>521</v>
      </c>
    </row>
    <row r="86" spans="1:4" x14ac:dyDescent="0.25">
      <c r="A86" s="146" t="s">
        <v>1</v>
      </c>
      <c r="B86" t="s">
        <v>52</v>
      </c>
      <c r="C86" t="s">
        <v>100</v>
      </c>
      <c r="D86" t="s">
        <v>521</v>
      </c>
    </row>
    <row r="87" spans="1:4" x14ac:dyDescent="0.25">
      <c r="A87" s="146" t="s">
        <v>1</v>
      </c>
      <c r="B87" t="s">
        <v>52</v>
      </c>
      <c r="C87" t="s">
        <v>115</v>
      </c>
      <c r="D87" t="s">
        <v>521</v>
      </c>
    </row>
    <row r="88" spans="1:4" x14ac:dyDescent="0.25">
      <c r="A88" s="146" t="s">
        <v>1</v>
      </c>
      <c r="B88" t="s">
        <v>76</v>
      </c>
      <c r="C88" t="s">
        <v>49</v>
      </c>
      <c r="D88" t="s">
        <v>526</v>
      </c>
    </row>
    <row r="89" spans="1:4" x14ac:dyDescent="0.25">
      <c r="A89" s="146" t="s">
        <v>1</v>
      </c>
      <c r="B89" t="s">
        <v>76</v>
      </c>
      <c r="C89" t="s">
        <v>100</v>
      </c>
      <c r="D89" t="s">
        <v>526</v>
      </c>
    </row>
    <row r="90" spans="1:4" x14ac:dyDescent="0.25">
      <c r="A90" s="146" t="s">
        <v>1</v>
      </c>
      <c r="B90" t="s">
        <v>76</v>
      </c>
      <c r="C90" t="s">
        <v>115</v>
      </c>
      <c r="D90" t="s">
        <v>526</v>
      </c>
    </row>
    <row r="91" spans="1:4" x14ac:dyDescent="0.25">
      <c r="A91" s="146" t="s">
        <v>1</v>
      </c>
      <c r="B91" t="s">
        <v>52</v>
      </c>
      <c r="C91" t="s">
        <v>49</v>
      </c>
      <c r="D91" t="s">
        <v>526</v>
      </c>
    </row>
    <row r="92" spans="1:4" x14ac:dyDescent="0.25">
      <c r="A92" s="146" t="s">
        <v>1</v>
      </c>
      <c r="B92" t="s">
        <v>52</v>
      </c>
      <c r="C92" t="s">
        <v>100</v>
      </c>
      <c r="D92" t="s">
        <v>526</v>
      </c>
    </row>
    <row r="93" spans="1:4" x14ac:dyDescent="0.25">
      <c r="A93" s="146" t="s">
        <v>1</v>
      </c>
      <c r="B93" t="s">
        <v>52</v>
      </c>
      <c r="C93" t="s">
        <v>115</v>
      </c>
      <c r="D93" t="s">
        <v>526</v>
      </c>
    </row>
    <row r="94" spans="1:4" x14ac:dyDescent="0.25">
      <c r="A94" s="146" t="s">
        <v>1</v>
      </c>
      <c r="B94" t="s">
        <v>76</v>
      </c>
      <c r="C94" t="s">
        <v>49</v>
      </c>
      <c r="D94" t="s">
        <v>519</v>
      </c>
    </row>
    <row r="95" spans="1:4" x14ac:dyDescent="0.25">
      <c r="A95" s="146" t="s">
        <v>1</v>
      </c>
      <c r="B95" t="s">
        <v>76</v>
      </c>
      <c r="C95" t="s">
        <v>100</v>
      </c>
      <c r="D95" t="s">
        <v>519</v>
      </c>
    </row>
    <row r="96" spans="1:4" x14ac:dyDescent="0.25">
      <c r="A96" s="146" t="s">
        <v>1</v>
      </c>
      <c r="B96" t="s">
        <v>76</v>
      </c>
      <c r="C96" t="s">
        <v>115</v>
      </c>
      <c r="D96" t="s">
        <v>519</v>
      </c>
    </row>
    <row r="97" spans="1:4" x14ac:dyDescent="0.25">
      <c r="A97" s="146" t="s">
        <v>1</v>
      </c>
      <c r="B97" t="s">
        <v>52</v>
      </c>
      <c r="C97" t="s">
        <v>49</v>
      </c>
      <c r="D97" t="s">
        <v>519</v>
      </c>
    </row>
    <row r="98" spans="1:4" x14ac:dyDescent="0.25">
      <c r="A98" s="146" t="s">
        <v>1</v>
      </c>
      <c r="B98" t="s">
        <v>52</v>
      </c>
      <c r="C98" t="s">
        <v>100</v>
      </c>
      <c r="D98" t="s">
        <v>519</v>
      </c>
    </row>
    <row r="99" spans="1:4" x14ac:dyDescent="0.25">
      <c r="A99" s="146" t="s">
        <v>1</v>
      </c>
      <c r="B99" t="s">
        <v>52</v>
      </c>
      <c r="C99" t="s">
        <v>115</v>
      </c>
      <c r="D99" t="s">
        <v>519</v>
      </c>
    </row>
    <row r="100" spans="1:4" x14ac:dyDescent="0.25">
      <c r="A100" s="146" t="s">
        <v>1</v>
      </c>
      <c r="B100" t="s">
        <v>76</v>
      </c>
      <c r="C100" t="s">
        <v>49</v>
      </c>
      <c r="D100" t="s">
        <v>517</v>
      </c>
    </row>
    <row r="101" spans="1:4" x14ac:dyDescent="0.25">
      <c r="A101" s="146" t="s">
        <v>1</v>
      </c>
      <c r="B101" t="s">
        <v>76</v>
      </c>
      <c r="C101" t="s">
        <v>100</v>
      </c>
      <c r="D101" t="s">
        <v>517</v>
      </c>
    </row>
    <row r="102" spans="1:4" x14ac:dyDescent="0.25">
      <c r="A102" s="146" t="s">
        <v>1</v>
      </c>
      <c r="B102" t="s">
        <v>76</v>
      </c>
      <c r="C102" t="s">
        <v>115</v>
      </c>
      <c r="D102" t="s">
        <v>517</v>
      </c>
    </row>
    <row r="103" spans="1:4" x14ac:dyDescent="0.25">
      <c r="A103" s="146" t="s">
        <v>1</v>
      </c>
      <c r="B103" t="s">
        <v>52</v>
      </c>
      <c r="C103" t="s">
        <v>49</v>
      </c>
      <c r="D103" t="s">
        <v>517</v>
      </c>
    </row>
    <row r="104" spans="1:4" x14ac:dyDescent="0.25">
      <c r="A104" s="146" t="s">
        <v>1</v>
      </c>
      <c r="B104" t="s">
        <v>52</v>
      </c>
      <c r="C104" t="s">
        <v>100</v>
      </c>
      <c r="D104" t="s">
        <v>517</v>
      </c>
    </row>
    <row r="105" spans="1:4" x14ac:dyDescent="0.25">
      <c r="A105" s="146" t="s">
        <v>1</v>
      </c>
      <c r="B105" t="s">
        <v>52</v>
      </c>
      <c r="C105" t="s">
        <v>115</v>
      </c>
      <c r="D105" t="s">
        <v>517</v>
      </c>
    </row>
    <row r="106" spans="1:4" x14ac:dyDescent="0.25">
      <c r="A106" s="146" t="s">
        <v>1</v>
      </c>
      <c r="B106" t="s">
        <v>76</v>
      </c>
      <c r="C106" t="s">
        <v>49</v>
      </c>
      <c r="D106" t="s">
        <v>524</v>
      </c>
    </row>
    <row r="107" spans="1:4" x14ac:dyDescent="0.25">
      <c r="A107" s="146" t="s">
        <v>1</v>
      </c>
      <c r="B107" t="s">
        <v>76</v>
      </c>
      <c r="C107" t="s">
        <v>100</v>
      </c>
      <c r="D107" t="s">
        <v>524</v>
      </c>
    </row>
    <row r="108" spans="1:4" x14ac:dyDescent="0.25">
      <c r="A108" s="146" t="s">
        <v>1</v>
      </c>
      <c r="B108" t="s">
        <v>76</v>
      </c>
      <c r="C108" t="s">
        <v>115</v>
      </c>
      <c r="D108" t="s">
        <v>524</v>
      </c>
    </row>
    <row r="109" spans="1:4" x14ac:dyDescent="0.25">
      <c r="A109" s="146" t="s">
        <v>1</v>
      </c>
      <c r="B109" t="s">
        <v>52</v>
      </c>
      <c r="C109" t="s">
        <v>49</v>
      </c>
      <c r="D109" t="s">
        <v>524</v>
      </c>
    </row>
    <row r="110" spans="1:4" x14ac:dyDescent="0.25">
      <c r="A110" s="146" t="s">
        <v>1</v>
      </c>
      <c r="B110" t="s">
        <v>52</v>
      </c>
      <c r="C110" t="s">
        <v>100</v>
      </c>
      <c r="D110" t="s">
        <v>524</v>
      </c>
    </row>
    <row r="111" spans="1:4" x14ac:dyDescent="0.25">
      <c r="A111" s="146" t="s">
        <v>1</v>
      </c>
      <c r="B111" t="s">
        <v>52</v>
      </c>
      <c r="C111" t="s">
        <v>115</v>
      </c>
      <c r="D111" t="s">
        <v>524</v>
      </c>
    </row>
    <row r="112" spans="1:4" x14ac:dyDescent="0.25">
      <c r="A112" s="146" t="s">
        <v>1</v>
      </c>
      <c r="B112" t="s">
        <v>76</v>
      </c>
      <c r="C112" t="s">
        <v>49</v>
      </c>
      <c r="D112" t="s">
        <v>515</v>
      </c>
    </row>
    <row r="113" spans="1:4" x14ac:dyDescent="0.25">
      <c r="A113" s="146" t="s">
        <v>1</v>
      </c>
      <c r="B113" t="s">
        <v>76</v>
      </c>
      <c r="C113" t="s">
        <v>100</v>
      </c>
      <c r="D113" t="s">
        <v>515</v>
      </c>
    </row>
    <row r="114" spans="1:4" x14ac:dyDescent="0.25">
      <c r="A114" s="146" t="s">
        <v>1</v>
      </c>
      <c r="B114" t="s">
        <v>76</v>
      </c>
      <c r="C114" t="s">
        <v>115</v>
      </c>
      <c r="D114" t="s">
        <v>515</v>
      </c>
    </row>
    <row r="115" spans="1:4" x14ac:dyDescent="0.25">
      <c r="A115" s="146" t="s">
        <v>1</v>
      </c>
      <c r="B115" t="s">
        <v>52</v>
      </c>
      <c r="C115" t="s">
        <v>49</v>
      </c>
      <c r="D115" t="s">
        <v>515</v>
      </c>
    </row>
    <row r="116" spans="1:4" x14ac:dyDescent="0.25">
      <c r="A116" s="146" t="s">
        <v>1</v>
      </c>
      <c r="B116" t="s">
        <v>52</v>
      </c>
      <c r="C116" t="s">
        <v>100</v>
      </c>
      <c r="D116" t="s">
        <v>515</v>
      </c>
    </row>
    <row r="117" spans="1:4" x14ac:dyDescent="0.25">
      <c r="A117" s="146" t="s">
        <v>1</v>
      </c>
      <c r="B117" t="s">
        <v>52</v>
      </c>
      <c r="C117" t="s">
        <v>115</v>
      </c>
      <c r="D117" t="s">
        <v>515</v>
      </c>
    </row>
    <row r="118" spans="1:4" x14ac:dyDescent="0.25">
      <c r="A118" s="146" t="s">
        <v>1</v>
      </c>
      <c r="B118" t="s">
        <v>76</v>
      </c>
      <c r="C118" t="s">
        <v>49</v>
      </c>
      <c r="D118" t="s">
        <v>513</v>
      </c>
    </row>
    <row r="119" spans="1:4" x14ac:dyDescent="0.25">
      <c r="A119" s="146" t="s">
        <v>1</v>
      </c>
      <c r="B119" t="s">
        <v>76</v>
      </c>
      <c r="C119" t="s">
        <v>100</v>
      </c>
      <c r="D119" t="s">
        <v>513</v>
      </c>
    </row>
    <row r="120" spans="1:4" x14ac:dyDescent="0.25">
      <c r="A120" s="146" t="s">
        <v>1</v>
      </c>
      <c r="B120" t="s">
        <v>76</v>
      </c>
      <c r="C120" t="s">
        <v>115</v>
      </c>
      <c r="D120" t="s">
        <v>513</v>
      </c>
    </row>
    <row r="121" spans="1:4" x14ac:dyDescent="0.25">
      <c r="A121" s="146" t="s">
        <v>1</v>
      </c>
      <c r="B121" t="s">
        <v>52</v>
      </c>
      <c r="C121" t="s">
        <v>49</v>
      </c>
      <c r="D121" t="s">
        <v>513</v>
      </c>
    </row>
    <row r="122" spans="1:4" x14ac:dyDescent="0.25">
      <c r="A122" s="146" t="s">
        <v>1</v>
      </c>
      <c r="B122" t="s">
        <v>52</v>
      </c>
      <c r="C122" t="s">
        <v>100</v>
      </c>
      <c r="D122" t="s">
        <v>513</v>
      </c>
    </row>
    <row r="123" spans="1:4" x14ac:dyDescent="0.25">
      <c r="A123" s="146" t="s">
        <v>1</v>
      </c>
      <c r="B123" t="s">
        <v>52</v>
      </c>
      <c r="C123" t="s">
        <v>115</v>
      </c>
      <c r="D123" t="s">
        <v>513</v>
      </c>
    </row>
    <row r="124" spans="1:4" x14ac:dyDescent="0.25">
      <c r="A124" s="146" t="s">
        <v>1</v>
      </c>
      <c r="B124" t="s">
        <v>76</v>
      </c>
      <c r="C124" t="s">
        <v>49</v>
      </c>
      <c r="D124" t="s">
        <v>511</v>
      </c>
    </row>
    <row r="125" spans="1:4" x14ac:dyDescent="0.25">
      <c r="A125" s="146" t="s">
        <v>1</v>
      </c>
      <c r="B125" t="s">
        <v>76</v>
      </c>
      <c r="C125" t="s">
        <v>100</v>
      </c>
      <c r="D125" t="s">
        <v>511</v>
      </c>
    </row>
    <row r="126" spans="1:4" x14ac:dyDescent="0.25">
      <c r="A126" s="146" t="s">
        <v>1</v>
      </c>
      <c r="B126" t="s">
        <v>76</v>
      </c>
      <c r="C126" t="s">
        <v>115</v>
      </c>
      <c r="D126" t="s">
        <v>511</v>
      </c>
    </row>
    <row r="127" spans="1:4" x14ac:dyDescent="0.25">
      <c r="A127" s="146" t="s">
        <v>1</v>
      </c>
      <c r="B127" t="s">
        <v>52</v>
      </c>
      <c r="C127" t="s">
        <v>49</v>
      </c>
      <c r="D127" t="s">
        <v>511</v>
      </c>
    </row>
    <row r="128" spans="1:4" x14ac:dyDescent="0.25">
      <c r="A128" s="146" t="s">
        <v>1</v>
      </c>
      <c r="B128" t="s">
        <v>52</v>
      </c>
      <c r="C128" t="s">
        <v>100</v>
      </c>
      <c r="D128" t="s">
        <v>511</v>
      </c>
    </row>
    <row r="129" spans="1:4" x14ac:dyDescent="0.25">
      <c r="A129" s="146" t="s">
        <v>1</v>
      </c>
      <c r="B129" t="s">
        <v>52</v>
      </c>
      <c r="C129" t="s">
        <v>115</v>
      </c>
      <c r="D129" t="s">
        <v>511</v>
      </c>
    </row>
    <row r="130" spans="1:4" x14ac:dyDescent="0.25">
      <c r="A130" s="146" t="s">
        <v>1</v>
      </c>
      <c r="B130" t="s">
        <v>76</v>
      </c>
      <c r="C130" t="s">
        <v>49</v>
      </c>
      <c r="D130" t="s">
        <v>509</v>
      </c>
    </row>
    <row r="131" spans="1:4" x14ac:dyDescent="0.25">
      <c r="A131" s="146" t="s">
        <v>1</v>
      </c>
      <c r="B131" t="s">
        <v>76</v>
      </c>
      <c r="C131" t="s">
        <v>100</v>
      </c>
      <c r="D131" t="s">
        <v>509</v>
      </c>
    </row>
    <row r="132" spans="1:4" x14ac:dyDescent="0.25">
      <c r="A132" s="146" t="s">
        <v>1</v>
      </c>
      <c r="B132" t="s">
        <v>76</v>
      </c>
      <c r="C132" t="s">
        <v>115</v>
      </c>
      <c r="D132" t="s">
        <v>509</v>
      </c>
    </row>
    <row r="133" spans="1:4" x14ac:dyDescent="0.25">
      <c r="A133" s="146" t="s">
        <v>1</v>
      </c>
      <c r="B133" t="s">
        <v>52</v>
      </c>
      <c r="C133" t="s">
        <v>49</v>
      </c>
      <c r="D133" t="s">
        <v>509</v>
      </c>
    </row>
    <row r="134" spans="1:4" x14ac:dyDescent="0.25">
      <c r="A134" s="146" t="s">
        <v>1</v>
      </c>
      <c r="B134" t="s">
        <v>52</v>
      </c>
      <c r="C134" t="s">
        <v>100</v>
      </c>
      <c r="D134" t="s">
        <v>509</v>
      </c>
    </row>
    <row r="135" spans="1:4" x14ac:dyDescent="0.25">
      <c r="A135" s="146" t="s">
        <v>1</v>
      </c>
      <c r="B135" t="s">
        <v>52</v>
      </c>
      <c r="C135" t="s">
        <v>115</v>
      </c>
      <c r="D135" t="s">
        <v>509</v>
      </c>
    </row>
    <row r="136" spans="1:4" x14ac:dyDescent="0.25">
      <c r="A136" s="146" t="s">
        <v>1</v>
      </c>
      <c r="B136" t="s">
        <v>76</v>
      </c>
      <c r="C136" t="s">
        <v>49</v>
      </c>
      <c r="D136" t="s">
        <v>508</v>
      </c>
    </row>
    <row r="137" spans="1:4" x14ac:dyDescent="0.25">
      <c r="A137" s="146" t="s">
        <v>1</v>
      </c>
      <c r="B137" t="s">
        <v>76</v>
      </c>
      <c r="C137" t="s">
        <v>100</v>
      </c>
      <c r="D137" t="s">
        <v>508</v>
      </c>
    </row>
    <row r="138" spans="1:4" x14ac:dyDescent="0.25">
      <c r="A138" s="146" t="s">
        <v>1</v>
      </c>
      <c r="B138" t="s">
        <v>76</v>
      </c>
      <c r="C138" t="s">
        <v>115</v>
      </c>
      <c r="D138" t="s">
        <v>508</v>
      </c>
    </row>
    <row r="139" spans="1:4" x14ac:dyDescent="0.25">
      <c r="A139" s="146" t="s">
        <v>1</v>
      </c>
      <c r="B139" t="s">
        <v>52</v>
      </c>
      <c r="C139" t="s">
        <v>49</v>
      </c>
      <c r="D139" t="s">
        <v>508</v>
      </c>
    </row>
    <row r="140" spans="1:4" x14ac:dyDescent="0.25">
      <c r="A140" s="146" t="s">
        <v>1</v>
      </c>
      <c r="B140" t="s">
        <v>52</v>
      </c>
      <c r="C140" t="s">
        <v>100</v>
      </c>
      <c r="D140" t="s">
        <v>508</v>
      </c>
    </row>
    <row r="141" spans="1:4" x14ac:dyDescent="0.25">
      <c r="A141" s="146" t="s">
        <v>1</v>
      </c>
      <c r="B141" t="s">
        <v>52</v>
      </c>
      <c r="C141" t="s">
        <v>115</v>
      </c>
      <c r="D141" t="s">
        <v>508</v>
      </c>
    </row>
    <row r="142" spans="1:4" x14ac:dyDescent="0.25">
      <c r="A142" s="146" t="s">
        <v>1</v>
      </c>
      <c r="B142" t="s">
        <v>76</v>
      </c>
      <c r="C142" t="s">
        <v>49</v>
      </c>
      <c r="D142" t="s">
        <v>504</v>
      </c>
    </row>
    <row r="143" spans="1:4" x14ac:dyDescent="0.25">
      <c r="A143" s="146" t="s">
        <v>1</v>
      </c>
      <c r="B143" t="s">
        <v>76</v>
      </c>
      <c r="C143" t="s">
        <v>100</v>
      </c>
      <c r="D143" t="s">
        <v>504</v>
      </c>
    </row>
    <row r="144" spans="1:4" x14ac:dyDescent="0.25">
      <c r="A144" s="146" t="s">
        <v>1</v>
      </c>
      <c r="B144" t="s">
        <v>76</v>
      </c>
      <c r="C144" t="s">
        <v>115</v>
      </c>
      <c r="D144" t="s">
        <v>504</v>
      </c>
    </row>
    <row r="145" spans="1:4" x14ac:dyDescent="0.25">
      <c r="A145" s="146" t="s">
        <v>1</v>
      </c>
      <c r="B145" t="s">
        <v>52</v>
      </c>
      <c r="C145" t="s">
        <v>49</v>
      </c>
      <c r="D145" t="s">
        <v>504</v>
      </c>
    </row>
    <row r="146" spans="1:4" x14ac:dyDescent="0.25">
      <c r="A146" s="146" t="s">
        <v>1</v>
      </c>
      <c r="B146" t="s">
        <v>52</v>
      </c>
      <c r="C146" t="s">
        <v>100</v>
      </c>
      <c r="D146" t="s">
        <v>504</v>
      </c>
    </row>
    <row r="147" spans="1:4" x14ac:dyDescent="0.25">
      <c r="A147" s="146" t="s">
        <v>1</v>
      </c>
      <c r="B147" t="s">
        <v>52</v>
      </c>
      <c r="C147" t="s">
        <v>115</v>
      </c>
      <c r="D147" t="s">
        <v>504</v>
      </c>
    </row>
    <row r="148" spans="1:4" x14ac:dyDescent="0.25">
      <c r="A148" s="146" t="s">
        <v>1</v>
      </c>
      <c r="B148" t="s">
        <v>76</v>
      </c>
      <c r="C148" t="s">
        <v>49</v>
      </c>
      <c r="D148" t="s">
        <v>500</v>
      </c>
    </row>
    <row r="149" spans="1:4" x14ac:dyDescent="0.25">
      <c r="A149" s="146" t="s">
        <v>1</v>
      </c>
      <c r="B149" t="s">
        <v>76</v>
      </c>
      <c r="C149" t="s">
        <v>100</v>
      </c>
      <c r="D149" t="s">
        <v>500</v>
      </c>
    </row>
    <row r="150" spans="1:4" x14ac:dyDescent="0.25">
      <c r="A150" s="146" t="s">
        <v>1</v>
      </c>
      <c r="B150" t="s">
        <v>76</v>
      </c>
      <c r="C150" t="s">
        <v>115</v>
      </c>
      <c r="D150" t="s">
        <v>500</v>
      </c>
    </row>
    <row r="151" spans="1:4" x14ac:dyDescent="0.25">
      <c r="A151" s="146" t="s">
        <v>1</v>
      </c>
      <c r="B151" t="s">
        <v>52</v>
      </c>
      <c r="C151" t="s">
        <v>49</v>
      </c>
      <c r="D151" t="s">
        <v>500</v>
      </c>
    </row>
    <row r="152" spans="1:4" x14ac:dyDescent="0.25">
      <c r="A152" s="146" t="s">
        <v>1</v>
      </c>
      <c r="B152" t="s">
        <v>52</v>
      </c>
      <c r="C152" t="s">
        <v>100</v>
      </c>
      <c r="D152" t="s">
        <v>500</v>
      </c>
    </row>
    <row r="153" spans="1:4" x14ac:dyDescent="0.25">
      <c r="A153" s="146" t="s">
        <v>1</v>
      </c>
      <c r="B153" t="s">
        <v>52</v>
      </c>
      <c r="C153" t="s">
        <v>115</v>
      </c>
      <c r="D153" t="s">
        <v>500</v>
      </c>
    </row>
    <row r="154" spans="1:4" x14ac:dyDescent="0.25">
      <c r="A154" s="146" t="s">
        <v>1</v>
      </c>
      <c r="B154" t="s">
        <v>76</v>
      </c>
      <c r="C154" t="s">
        <v>49</v>
      </c>
      <c r="D154" t="s">
        <v>498</v>
      </c>
    </row>
    <row r="155" spans="1:4" x14ac:dyDescent="0.25">
      <c r="A155" s="146" t="s">
        <v>1</v>
      </c>
      <c r="B155" t="s">
        <v>76</v>
      </c>
      <c r="C155" t="s">
        <v>100</v>
      </c>
      <c r="D155" t="s">
        <v>498</v>
      </c>
    </row>
    <row r="156" spans="1:4" x14ac:dyDescent="0.25">
      <c r="A156" s="146" t="s">
        <v>1</v>
      </c>
      <c r="B156" t="s">
        <v>76</v>
      </c>
      <c r="C156" t="s">
        <v>115</v>
      </c>
      <c r="D156" t="s">
        <v>498</v>
      </c>
    </row>
    <row r="157" spans="1:4" x14ac:dyDescent="0.25">
      <c r="A157" s="146" t="s">
        <v>1</v>
      </c>
      <c r="B157" t="s">
        <v>52</v>
      </c>
      <c r="C157" t="s">
        <v>49</v>
      </c>
      <c r="D157" t="s">
        <v>498</v>
      </c>
    </row>
    <row r="158" spans="1:4" x14ac:dyDescent="0.25">
      <c r="A158" s="146" t="s">
        <v>1</v>
      </c>
      <c r="B158" t="s">
        <v>52</v>
      </c>
      <c r="C158" t="s">
        <v>100</v>
      </c>
      <c r="D158" t="s">
        <v>498</v>
      </c>
    </row>
    <row r="159" spans="1:4" x14ac:dyDescent="0.25">
      <c r="A159" s="146" t="s">
        <v>1</v>
      </c>
      <c r="B159" t="s">
        <v>52</v>
      </c>
      <c r="C159" t="s">
        <v>115</v>
      </c>
      <c r="D159" t="s">
        <v>498</v>
      </c>
    </row>
    <row r="160" spans="1:4" x14ac:dyDescent="0.25">
      <c r="A160" s="146" t="s">
        <v>1</v>
      </c>
      <c r="B160" t="s">
        <v>76</v>
      </c>
      <c r="C160" t="s">
        <v>49</v>
      </c>
      <c r="D160" t="s">
        <v>495</v>
      </c>
    </row>
    <row r="161" spans="1:4" x14ac:dyDescent="0.25">
      <c r="A161" s="146" t="s">
        <v>1</v>
      </c>
      <c r="B161" t="s">
        <v>76</v>
      </c>
      <c r="C161" t="s">
        <v>100</v>
      </c>
      <c r="D161" t="s">
        <v>495</v>
      </c>
    </row>
    <row r="162" spans="1:4" x14ac:dyDescent="0.25">
      <c r="A162" s="146" t="s">
        <v>1</v>
      </c>
      <c r="B162" t="s">
        <v>76</v>
      </c>
      <c r="C162" t="s">
        <v>115</v>
      </c>
      <c r="D162" t="s">
        <v>495</v>
      </c>
    </row>
    <row r="163" spans="1:4" x14ac:dyDescent="0.25">
      <c r="A163" s="146" t="s">
        <v>1</v>
      </c>
      <c r="B163" t="s">
        <v>52</v>
      </c>
      <c r="C163" t="s">
        <v>49</v>
      </c>
      <c r="D163" t="s">
        <v>495</v>
      </c>
    </row>
    <row r="164" spans="1:4" x14ac:dyDescent="0.25">
      <c r="A164" s="146" t="s">
        <v>1</v>
      </c>
      <c r="B164" t="s">
        <v>52</v>
      </c>
      <c r="C164" t="s">
        <v>100</v>
      </c>
      <c r="D164" t="s">
        <v>495</v>
      </c>
    </row>
    <row r="165" spans="1:4" x14ac:dyDescent="0.25">
      <c r="A165" s="146" t="s">
        <v>1</v>
      </c>
      <c r="B165" t="s">
        <v>52</v>
      </c>
      <c r="C165" t="s">
        <v>115</v>
      </c>
      <c r="D165" t="s">
        <v>495</v>
      </c>
    </row>
    <row r="166" spans="1:4" x14ac:dyDescent="0.25">
      <c r="A166" s="146" t="s">
        <v>1</v>
      </c>
      <c r="B166" t="s">
        <v>76</v>
      </c>
      <c r="C166" t="s">
        <v>49</v>
      </c>
      <c r="D166" t="s">
        <v>493</v>
      </c>
    </row>
    <row r="167" spans="1:4" x14ac:dyDescent="0.25">
      <c r="A167" s="146" t="s">
        <v>1</v>
      </c>
      <c r="B167" t="s">
        <v>76</v>
      </c>
      <c r="C167" t="s">
        <v>100</v>
      </c>
      <c r="D167" t="s">
        <v>493</v>
      </c>
    </row>
    <row r="168" spans="1:4" x14ac:dyDescent="0.25">
      <c r="A168" s="146" t="s">
        <v>1</v>
      </c>
      <c r="B168" t="s">
        <v>76</v>
      </c>
      <c r="C168" t="s">
        <v>115</v>
      </c>
      <c r="D168" t="s">
        <v>493</v>
      </c>
    </row>
    <row r="169" spans="1:4" x14ac:dyDescent="0.25">
      <c r="A169" s="146" t="s">
        <v>1</v>
      </c>
      <c r="B169" t="s">
        <v>52</v>
      </c>
      <c r="C169" t="s">
        <v>49</v>
      </c>
      <c r="D169" t="s">
        <v>493</v>
      </c>
    </row>
    <row r="170" spans="1:4" x14ac:dyDescent="0.25">
      <c r="A170" s="146" t="s">
        <v>1</v>
      </c>
      <c r="B170" t="s">
        <v>52</v>
      </c>
      <c r="C170" t="s">
        <v>100</v>
      </c>
      <c r="D170" t="s">
        <v>493</v>
      </c>
    </row>
    <row r="171" spans="1:4" x14ac:dyDescent="0.25">
      <c r="A171" s="146" t="s">
        <v>1</v>
      </c>
      <c r="B171" t="s">
        <v>52</v>
      </c>
      <c r="C171" t="s">
        <v>115</v>
      </c>
      <c r="D171" t="s">
        <v>493</v>
      </c>
    </row>
    <row r="172" spans="1:4" x14ac:dyDescent="0.25">
      <c r="A172" s="146" t="s">
        <v>1</v>
      </c>
      <c r="B172" t="s">
        <v>76</v>
      </c>
      <c r="C172" t="s">
        <v>49</v>
      </c>
      <c r="D172" t="s">
        <v>488</v>
      </c>
    </row>
    <row r="173" spans="1:4" x14ac:dyDescent="0.25">
      <c r="A173" s="146" t="s">
        <v>1</v>
      </c>
      <c r="B173" t="s">
        <v>76</v>
      </c>
      <c r="C173" t="s">
        <v>100</v>
      </c>
      <c r="D173" t="s">
        <v>488</v>
      </c>
    </row>
    <row r="174" spans="1:4" x14ac:dyDescent="0.25">
      <c r="A174" s="146" t="s">
        <v>1</v>
      </c>
      <c r="B174" t="s">
        <v>76</v>
      </c>
      <c r="C174" t="s">
        <v>115</v>
      </c>
      <c r="D174" t="s">
        <v>488</v>
      </c>
    </row>
    <row r="175" spans="1:4" x14ac:dyDescent="0.25">
      <c r="A175" s="146" t="s">
        <v>1</v>
      </c>
      <c r="B175" t="s">
        <v>52</v>
      </c>
      <c r="C175" t="s">
        <v>49</v>
      </c>
      <c r="D175" t="s">
        <v>488</v>
      </c>
    </row>
    <row r="176" spans="1:4" x14ac:dyDescent="0.25">
      <c r="A176" s="146" t="s">
        <v>1</v>
      </c>
      <c r="B176" t="s">
        <v>52</v>
      </c>
      <c r="C176" t="s">
        <v>100</v>
      </c>
      <c r="D176" t="s">
        <v>488</v>
      </c>
    </row>
    <row r="177" spans="1:4" x14ac:dyDescent="0.25">
      <c r="A177" s="146" t="s">
        <v>1</v>
      </c>
      <c r="B177" t="s">
        <v>52</v>
      </c>
      <c r="C177" t="s">
        <v>115</v>
      </c>
      <c r="D177" t="s">
        <v>488</v>
      </c>
    </row>
    <row r="178" spans="1:4" x14ac:dyDescent="0.25">
      <c r="A178" s="146" t="s">
        <v>1</v>
      </c>
      <c r="B178" t="s">
        <v>76</v>
      </c>
      <c r="C178" t="s">
        <v>49</v>
      </c>
      <c r="D178" t="s">
        <v>523</v>
      </c>
    </row>
    <row r="179" spans="1:4" x14ac:dyDescent="0.25">
      <c r="A179" s="146" t="s">
        <v>1</v>
      </c>
      <c r="B179" t="s">
        <v>76</v>
      </c>
      <c r="C179" t="s">
        <v>100</v>
      </c>
      <c r="D179" t="s">
        <v>523</v>
      </c>
    </row>
    <row r="180" spans="1:4" x14ac:dyDescent="0.25">
      <c r="A180" s="146" t="s">
        <v>1</v>
      </c>
      <c r="B180" t="s">
        <v>76</v>
      </c>
      <c r="C180" t="s">
        <v>115</v>
      </c>
      <c r="D180" t="s">
        <v>523</v>
      </c>
    </row>
    <row r="181" spans="1:4" x14ac:dyDescent="0.25">
      <c r="A181" s="146" t="s">
        <v>1</v>
      </c>
      <c r="B181" t="s">
        <v>52</v>
      </c>
      <c r="C181" t="s">
        <v>49</v>
      </c>
      <c r="D181" t="s">
        <v>523</v>
      </c>
    </row>
    <row r="182" spans="1:4" x14ac:dyDescent="0.25">
      <c r="A182" s="146" t="s">
        <v>1</v>
      </c>
      <c r="B182" t="s">
        <v>52</v>
      </c>
      <c r="C182" t="s">
        <v>100</v>
      </c>
      <c r="D182" t="s">
        <v>523</v>
      </c>
    </row>
    <row r="183" spans="1:4" x14ac:dyDescent="0.25">
      <c r="A183" s="146" t="s">
        <v>1</v>
      </c>
      <c r="B183" t="s">
        <v>52</v>
      </c>
      <c r="C183" t="s">
        <v>115</v>
      </c>
      <c r="D183" t="s">
        <v>523</v>
      </c>
    </row>
    <row r="184" spans="1:4" x14ac:dyDescent="0.25">
      <c r="A184" s="146" t="s">
        <v>1</v>
      </c>
      <c r="B184" t="s">
        <v>76</v>
      </c>
      <c r="C184" t="s">
        <v>49</v>
      </c>
      <c r="D184" t="s">
        <v>481</v>
      </c>
    </row>
    <row r="185" spans="1:4" x14ac:dyDescent="0.25">
      <c r="A185" s="146" t="s">
        <v>1</v>
      </c>
      <c r="B185" t="s">
        <v>76</v>
      </c>
      <c r="C185" t="s">
        <v>100</v>
      </c>
      <c r="D185" t="s">
        <v>481</v>
      </c>
    </row>
    <row r="186" spans="1:4" x14ac:dyDescent="0.25">
      <c r="A186" s="146" t="s">
        <v>1</v>
      </c>
      <c r="B186" t="s">
        <v>76</v>
      </c>
      <c r="C186" t="s">
        <v>115</v>
      </c>
      <c r="D186" t="s">
        <v>481</v>
      </c>
    </row>
    <row r="187" spans="1:4" x14ac:dyDescent="0.25">
      <c r="A187" s="146" t="s">
        <v>1</v>
      </c>
      <c r="B187" t="s">
        <v>52</v>
      </c>
      <c r="C187" t="s">
        <v>49</v>
      </c>
      <c r="D187" t="s">
        <v>481</v>
      </c>
    </row>
    <row r="188" spans="1:4" x14ac:dyDescent="0.25">
      <c r="A188" s="146" t="s">
        <v>1</v>
      </c>
      <c r="B188" t="s">
        <v>52</v>
      </c>
      <c r="C188" t="s">
        <v>100</v>
      </c>
      <c r="D188" t="s">
        <v>481</v>
      </c>
    </row>
    <row r="189" spans="1:4" x14ac:dyDescent="0.25">
      <c r="A189" s="146" t="s">
        <v>1</v>
      </c>
      <c r="B189" t="s">
        <v>52</v>
      </c>
      <c r="C189" t="s">
        <v>115</v>
      </c>
      <c r="D189" t="s">
        <v>481</v>
      </c>
    </row>
    <row r="190" spans="1:4" x14ac:dyDescent="0.25">
      <c r="A190" s="146" t="s">
        <v>1</v>
      </c>
      <c r="B190" t="s">
        <v>76</v>
      </c>
      <c r="C190" t="s">
        <v>49</v>
      </c>
      <c r="D190" t="s">
        <v>428</v>
      </c>
    </row>
    <row r="191" spans="1:4" x14ac:dyDescent="0.25">
      <c r="A191" s="146" t="s">
        <v>1</v>
      </c>
      <c r="B191" t="s">
        <v>76</v>
      </c>
      <c r="C191" t="s">
        <v>100</v>
      </c>
      <c r="D191" t="s">
        <v>428</v>
      </c>
    </row>
    <row r="192" spans="1:4" x14ac:dyDescent="0.25">
      <c r="A192" s="146" t="s">
        <v>1</v>
      </c>
      <c r="B192" t="s">
        <v>76</v>
      </c>
      <c r="C192" t="s">
        <v>115</v>
      </c>
      <c r="D192" t="s">
        <v>428</v>
      </c>
    </row>
    <row r="193" spans="1:4" x14ac:dyDescent="0.25">
      <c r="A193" s="146" t="s">
        <v>1</v>
      </c>
      <c r="B193" t="s">
        <v>52</v>
      </c>
      <c r="C193" t="s">
        <v>49</v>
      </c>
      <c r="D193" t="s">
        <v>428</v>
      </c>
    </row>
    <row r="194" spans="1:4" x14ac:dyDescent="0.25">
      <c r="A194" s="146" t="s">
        <v>1</v>
      </c>
      <c r="B194" t="s">
        <v>52</v>
      </c>
      <c r="C194" t="s">
        <v>100</v>
      </c>
      <c r="D194" t="s">
        <v>428</v>
      </c>
    </row>
    <row r="195" spans="1:4" x14ac:dyDescent="0.25">
      <c r="A195" s="146" t="s">
        <v>1</v>
      </c>
      <c r="B195" t="s">
        <v>52</v>
      </c>
      <c r="C195" t="s">
        <v>115</v>
      </c>
      <c r="D195" t="s">
        <v>428</v>
      </c>
    </row>
    <row r="196" spans="1:4" x14ac:dyDescent="0.25">
      <c r="A196" s="146" t="s">
        <v>1</v>
      </c>
      <c r="B196" t="s">
        <v>76</v>
      </c>
      <c r="C196" t="s">
        <v>49</v>
      </c>
      <c r="D196" t="s">
        <v>522</v>
      </c>
    </row>
    <row r="197" spans="1:4" x14ac:dyDescent="0.25">
      <c r="A197" s="146" t="s">
        <v>1</v>
      </c>
      <c r="B197" t="s">
        <v>76</v>
      </c>
      <c r="C197" t="s">
        <v>100</v>
      </c>
      <c r="D197" t="s">
        <v>522</v>
      </c>
    </row>
    <row r="198" spans="1:4" x14ac:dyDescent="0.25">
      <c r="A198" s="146" t="s">
        <v>1</v>
      </c>
      <c r="B198" t="s">
        <v>76</v>
      </c>
      <c r="C198" t="s">
        <v>115</v>
      </c>
      <c r="D198" t="s">
        <v>522</v>
      </c>
    </row>
    <row r="199" spans="1:4" x14ac:dyDescent="0.25">
      <c r="A199" s="146" t="s">
        <v>1</v>
      </c>
      <c r="B199" t="s">
        <v>52</v>
      </c>
      <c r="C199" t="s">
        <v>49</v>
      </c>
      <c r="D199" t="s">
        <v>522</v>
      </c>
    </row>
    <row r="200" spans="1:4" x14ac:dyDescent="0.25">
      <c r="A200" s="146" t="s">
        <v>1</v>
      </c>
      <c r="B200" t="s">
        <v>52</v>
      </c>
      <c r="C200" t="s">
        <v>100</v>
      </c>
      <c r="D200" t="s">
        <v>522</v>
      </c>
    </row>
    <row r="201" spans="1:4" x14ac:dyDescent="0.25">
      <c r="A201" s="146" t="s">
        <v>1</v>
      </c>
      <c r="B201" t="s">
        <v>52</v>
      </c>
      <c r="C201" t="s">
        <v>115</v>
      </c>
      <c r="D201" t="s">
        <v>522</v>
      </c>
    </row>
    <row r="202" spans="1:4" x14ac:dyDescent="0.25">
      <c r="A202" s="146" t="s">
        <v>1</v>
      </c>
      <c r="B202" t="s">
        <v>76</v>
      </c>
      <c r="C202" t="s">
        <v>49</v>
      </c>
      <c r="D202" t="s">
        <v>460</v>
      </c>
    </row>
    <row r="203" spans="1:4" x14ac:dyDescent="0.25">
      <c r="A203" s="146" t="s">
        <v>1</v>
      </c>
      <c r="B203" t="s">
        <v>76</v>
      </c>
      <c r="C203" t="s">
        <v>100</v>
      </c>
      <c r="D203" t="s">
        <v>460</v>
      </c>
    </row>
    <row r="204" spans="1:4" x14ac:dyDescent="0.25">
      <c r="A204" s="146" t="s">
        <v>1</v>
      </c>
      <c r="B204" t="s">
        <v>76</v>
      </c>
      <c r="C204" t="s">
        <v>115</v>
      </c>
      <c r="D204" t="s">
        <v>460</v>
      </c>
    </row>
    <row r="205" spans="1:4" x14ac:dyDescent="0.25">
      <c r="A205" s="146" t="s">
        <v>1</v>
      </c>
      <c r="B205" t="s">
        <v>52</v>
      </c>
      <c r="C205" t="s">
        <v>49</v>
      </c>
      <c r="D205" t="s">
        <v>460</v>
      </c>
    </row>
    <row r="206" spans="1:4" x14ac:dyDescent="0.25">
      <c r="A206" s="146" t="s">
        <v>1</v>
      </c>
      <c r="B206" t="s">
        <v>52</v>
      </c>
      <c r="C206" t="s">
        <v>100</v>
      </c>
      <c r="D206" t="s">
        <v>460</v>
      </c>
    </row>
    <row r="207" spans="1:4" x14ac:dyDescent="0.25">
      <c r="A207" s="146" t="s">
        <v>1</v>
      </c>
      <c r="B207" t="s">
        <v>52</v>
      </c>
      <c r="C207" t="s">
        <v>115</v>
      </c>
      <c r="D207" t="s">
        <v>460</v>
      </c>
    </row>
    <row r="208" spans="1:4" x14ac:dyDescent="0.25">
      <c r="A208" s="146" t="s">
        <v>1</v>
      </c>
      <c r="B208" t="s">
        <v>76</v>
      </c>
      <c r="C208" t="s">
        <v>49</v>
      </c>
      <c r="D208" t="s">
        <v>90</v>
      </c>
    </row>
    <row r="209" spans="1:4" x14ac:dyDescent="0.25">
      <c r="A209" s="146" t="s">
        <v>1</v>
      </c>
      <c r="B209" t="s">
        <v>76</v>
      </c>
      <c r="C209" t="s">
        <v>100</v>
      </c>
      <c r="D209" t="s">
        <v>90</v>
      </c>
    </row>
    <row r="210" spans="1:4" x14ac:dyDescent="0.25">
      <c r="A210" s="146" t="s">
        <v>1</v>
      </c>
      <c r="B210" t="s">
        <v>76</v>
      </c>
      <c r="C210" t="s">
        <v>115</v>
      </c>
      <c r="D210" t="s">
        <v>90</v>
      </c>
    </row>
    <row r="211" spans="1:4" x14ac:dyDescent="0.25">
      <c r="A211" s="146" t="s">
        <v>1</v>
      </c>
      <c r="B211" t="s">
        <v>52</v>
      </c>
      <c r="C211" t="s">
        <v>49</v>
      </c>
      <c r="D211" t="s">
        <v>90</v>
      </c>
    </row>
    <row r="212" spans="1:4" x14ac:dyDescent="0.25">
      <c r="A212" s="146" t="s">
        <v>1</v>
      </c>
      <c r="B212" t="s">
        <v>52</v>
      </c>
      <c r="C212" t="s">
        <v>100</v>
      </c>
      <c r="D212" t="s">
        <v>90</v>
      </c>
    </row>
    <row r="213" spans="1:4" x14ac:dyDescent="0.25">
      <c r="A213" s="146" t="s">
        <v>1</v>
      </c>
      <c r="B213" t="s">
        <v>52</v>
      </c>
      <c r="C213" t="s">
        <v>115</v>
      </c>
      <c r="D213" t="s">
        <v>90</v>
      </c>
    </row>
    <row r="214" spans="1:4" x14ac:dyDescent="0.25">
      <c r="A214" s="146" t="s">
        <v>1</v>
      </c>
      <c r="B214" t="s">
        <v>76</v>
      </c>
      <c r="C214" t="s">
        <v>49</v>
      </c>
      <c r="D214" t="s">
        <v>443</v>
      </c>
    </row>
    <row r="215" spans="1:4" x14ac:dyDescent="0.25">
      <c r="A215" s="146" t="s">
        <v>1</v>
      </c>
      <c r="B215" t="s">
        <v>76</v>
      </c>
      <c r="C215" t="s">
        <v>100</v>
      </c>
      <c r="D215" t="s">
        <v>443</v>
      </c>
    </row>
    <row r="216" spans="1:4" x14ac:dyDescent="0.25">
      <c r="A216" s="146" t="s">
        <v>1</v>
      </c>
      <c r="B216" t="s">
        <v>76</v>
      </c>
      <c r="C216" t="s">
        <v>115</v>
      </c>
      <c r="D216" t="s">
        <v>443</v>
      </c>
    </row>
    <row r="217" spans="1:4" x14ac:dyDescent="0.25">
      <c r="A217" s="146" t="s">
        <v>1</v>
      </c>
      <c r="B217" t="s">
        <v>52</v>
      </c>
      <c r="C217" t="s">
        <v>49</v>
      </c>
      <c r="D217" t="s">
        <v>443</v>
      </c>
    </row>
    <row r="218" spans="1:4" x14ac:dyDescent="0.25">
      <c r="A218" s="146" t="s">
        <v>1</v>
      </c>
      <c r="B218" t="s">
        <v>52</v>
      </c>
      <c r="C218" t="s">
        <v>100</v>
      </c>
      <c r="D218" t="s">
        <v>443</v>
      </c>
    </row>
    <row r="219" spans="1:4" x14ac:dyDescent="0.25">
      <c r="A219" s="146" t="s">
        <v>1</v>
      </c>
      <c r="B219" t="s">
        <v>52</v>
      </c>
      <c r="C219" t="s">
        <v>115</v>
      </c>
      <c r="D219" t="s">
        <v>443</v>
      </c>
    </row>
    <row r="220" spans="1:4" x14ac:dyDescent="0.25">
      <c r="A220" s="146" t="s">
        <v>1</v>
      </c>
      <c r="B220" t="s">
        <v>76</v>
      </c>
      <c r="C220" t="s">
        <v>49</v>
      </c>
      <c r="D220" t="s">
        <v>436</v>
      </c>
    </row>
    <row r="221" spans="1:4" x14ac:dyDescent="0.25">
      <c r="A221" s="146" t="s">
        <v>1</v>
      </c>
      <c r="B221" t="s">
        <v>76</v>
      </c>
      <c r="C221" t="s">
        <v>100</v>
      </c>
      <c r="D221" t="s">
        <v>436</v>
      </c>
    </row>
    <row r="222" spans="1:4" x14ac:dyDescent="0.25">
      <c r="A222" s="146" t="s">
        <v>1</v>
      </c>
      <c r="B222" t="s">
        <v>76</v>
      </c>
      <c r="C222" t="s">
        <v>115</v>
      </c>
      <c r="D222" t="s">
        <v>436</v>
      </c>
    </row>
    <row r="223" spans="1:4" x14ac:dyDescent="0.25">
      <c r="A223" s="146" t="s">
        <v>1</v>
      </c>
      <c r="B223" t="s">
        <v>52</v>
      </c>
      <c r="C223" t="s">
        <v>49</v>
      </c>
      <c r="D223" t="s">
        <v>436</v>
      </c>
    </row>
    <row r="224" spans="1:4" x14ac:dyDescent="0.25">
      <c r="A224" s="146" t="s">
        <v>1</v>
      </c>
      <c r="B224" t="s">
        <v>52</v>
      </c>
      <c r="C224" t="s">
        <v>100</v>
      </c>
      <c r="D224" t="s">
        <v>436</v>
      </c>
    </row>
    <row r="225" spans="1:4" x14ac:dyDescent="0.25">
      <c r="A225" s="146" t="s">
        <v>1</v>
      </c>
      <c r="B225" t="s">
        <v>52</v>
      </c>
      <c r="C225" t="s">
        <v>115</v>
      </c>
      <c r="D225" t="s">
        <v>436</v>
      </c>
    </row>
    <row r="226" spans="1:4" x14ac:dyDescent="0.25">
      <c r="A226" s="146" t="s">
        <v>1</v>
      </c>
      <c r="B226" t="s">
        <v>76</v>
      </c>
      <c r="C226" t="s">
        <v>49</v>
      </c>
      <c r="D226" t="s">
        <v>518</v>
      </c>
    </row>
    <row r="227" spans="1:4" x14ac:dyDescent="0.25">
      <c r="A227" s="146" t="s">
        <v>1</v>
      </c>
      <c r="B227" t="s">
        <v>76</v>
      </c>
      <c r="C227" t="s">
        <v>100</v>
      </c>
      <c r="D227" t="s">
        <v>518</v>
      </c>
    </row>
    <row r="228" spans="1:4" x14ac:dyDescent="0.25">
      <c r="A228" s="146" t="s">
        <v>1</v>
      </c>
      <c r="B228" t="s">
        <v>76</v>
      </c>
      <c r="C228" t="s">
        <v>115</v>
      </c>
      <c r="D228" t="s">
        <v>518</v>
      </c>
    </row>
    <row r="229" spans="1:4" x14ac:dyDescent="0.25">
      <c r="A229" s="146" t="s">
        <v>1</v>
      </c>
      <c r="B229" t="s">
        <v>52</v>
      </c>
      <c r="C229" t="s">
        <v>49</v>
      </c>
      <c r="D229" t="s">
        <v>518</v>
      </c>
    </row>
    <row r="230" spans="1:4" x14ac:dyDescent="0.25">
      <c r="A230" s="146" t="s">
        <v>1</v>
      </c>
      <c r="B230" t="s">
        <v>52</v>
      </c>
      <c r="C230" t="s">
        <v>100</v>
      </c>
      <c r="D230" t="s">
        <v>518</v>
      </c>
    </row>
    <row r="231" spans="1:4" x14ac:dyDescent="0.25">
      <c r="A231" s="146" t="s">
        <v>1</v>
      </c>
      <c r="B231" t="s">
        <v>52</v>
      </c>
      <c r="C231" t="s">
        <v>115</v>
      </c>
      <c r="D231" t="s">
        <v>518</v>
      </c>
    </row>
    <row r="232" spans="1:4" x14ac:dyDescent="0.25">
      <c r="A232" s="146" t="s">
        <v>1</v>
      </c>
      <c r="B232" t="s">
        <v>76</v>
      </c>
      <c r="C232" t="s">
        <v>49</v>
      </c>
      <c r="D232" t="s">
        <v>88</v>
      </c>
    </row>
    <row r="233" spans="1:4" x14ac:dyDescent="0.25">
      <c r="A233" s="146" t="s">
        <v>1</v>
      </c>
      <c r="B233" t="s">
        <v>76</v>
      </c>
      <c r="C233" t="s">
        <v>100</v>
      </c>
      <c r="D233" t="s">
        <v>88</v>
      </c>
    </row>
    <row r="234" spans="1:4" x14ac:dyDescent="0.25">
      <c r="A234" s="146" t="s">
        <v>1</v>
      </c>
      <c r="B234" t="s">
        <v>76</v>
      </c>
      <c r="C234" t="s">
        <v>115</v>
      </c>
      <c r="D234" t="s">
        <v>88</v>
      </c>
    </row>
    <row r="235" spans="1:4" x14ac:dyDescent="0.25">
      <c r="A235" s="146" t="s">
        <v>1</v>
      </c>
      <c r="B235" t="s">
        <v>52</v>
      </c>
      <c r="C235" t="s">
        <v>49</v>
      </c>
      <c r="D235" t="s">
        <v>88</v>
      </c>
    </row>
    <row r="236" spans="1:4" x14ac:dyDescent="0.25">
      <c r="A236" s="146" t="s">
        <v>1</v>
      </c>
      <c r="B236" t="s">
        <v>52</v>
      </c>
      <c r="C236" t="s">
        <v>100</v>
      </c>
      <c r="D236" t="s">
        <v>88</v>
      </c>
    </row>
    <row r="237" spans="1:4" x14ac:dyDescent="0.25">
      <c r="A237" s="146" t="s">
        <v>1</v>
      </c>
      <c r="B237" t="s">
        <v>52</v>
      </c>
      <c r="C237" t="s">
        <v>115</v>
      </c>
      <c r="D237" t="s">
        <v>88</v>
      </c>
    </row>
    <row r="238" spans="1:4" x14ac:dyDescent="0.25">
      <c r="A238" s="146" t="s">
        <v>1</v>
      </c>
      <c r="B238" t="s">
        <v>76</v>
      </c>
      <c r="C238" t="s">
        <v>49</v>
      </c>
      <c r="D238" t="s">
        <v>516</v>
      </c>
    </row>
    <row r="239" spans="1:4" x14ac:dyDescent="0.25">
      <c r="A239" s="146" t="s">
        <v>1</v>
      </c>
      <c r="B239" t="s">
        <v>76</v>
      </c>
      <c r="C239" t="s">
        <v>100</v>
      </c>
      <c r="D239" t="s">
        <v>516</v>
      </c>
    </row>
    <row r="240" spans="1:4" x14ac:dyDescent="0.25">
      <c r="A240" s="146" t="s">
        <v>1</v>
      </c>
      <c r="B240" t="s">
        <v>76</v>
      </c>
      <c r="C240" t="s">
        <v>115</v>
      </c>
      <c r="D240" t="s">
        <v>516</v>
      </c>
    </row>
    <row r="241" spans="1:4" x14ac:dyDescent="0.25">
      <c r="A241" s="146" t="s">
        <v>1</v>
      </c>
      <c r="B241" t="s">
        <v>52</v>
      </c>
      <c r="C241" t="s">
        <v>49</v>
      </c>
      <c r="D241" t="s">
        <v>516</v>
      </c>
    </row>
    <row r="242" spans="1:4" x14ac:dyDescent="0.25">
      <c r="A242" s="146" t="s">
        <v>1</v>
      </c>
      <c r="B242" t="s">
        <v>52</v>
      </c>
      <c r="C242" t="s">
        <v>100</v>
      </c>
      <c r="D242" t="s">
        <v>516</v>
      </c>
    </row>
    <row r="243" spans="1:4" x14ac:dyDescent="0.25">
      <c r="A243" s="146" t="s">
        <v>1</v>
      </c>
      <c r="B243" t="s">
        <v>52</v>
      </c>
      <c r="C243" t="s">
        <v>115</v>
      </c>
      <c r="D243" t="s">
        <v>516</v>
      </c>
    </row>
    <row r="244" spans="1:4" x14ac:dyDescent="0.25">
      <c r="A244" s="146" t="s">
        <v>1</v>
      </c>
      <c r="B244" t="s">
        <v>76</v>
      </c>
      <c r="C244" t="s">
        <v>49</v>
      </c>
      <c r="D244" t="s">
        <v>84</v>
      </c>
    </row>
    <row r="245" spans="1:4" x14ac:dyDescent="0.25">
      <c r="A245" s="146" t="s">
        <v>1</v>
      </c>
      <c r="B245" t="s">
        <v>76</v>
      </c>
      <c r="C245" t="s">
        <v>100</v>
      </c>
      <c r="D245" t="s">
        <v>84</v>
      </c>
    </row>
    <row r="246" spans="1:4" x14ac:dyDescent="0.25">
      <c r="A246" s="146" t="s">
        <v>1</v>
      </c>
      <c r="B246" t="s">
        <v>76</v>
      </c>
      <c r="C246" t="s">
        <v>115</v>
      </c>
      <c r="D246" t="s">
        <v>84</v>
      </c>
    </row>
    <row r="247" spans="1:4" x14ac:dyDescent="0.25">
      <c r="A247" s="146" t="s">
        <v>1</v>
      </c>
      <c r="B247" t="s">
        <v>52</v>
      </c>
      <c r="C247" t="s">
        <v>49</v>
      </c>
      <c r="D247" t="s">
        <v>84</v>
      </c>
    </row>
    <row r="248" spans="1:4" x14ac:dyDescent="0.25">
      <c r="A248" s="146" t="s">
        <v>1</v>
      </c>
      <c r="B248" t="s">
        <v>52</v>
      </c>
      <c r="C248" t="s">
        <v>100</v>
      </c>
      <c r="D248" t="s">
        <v>84</v>
      </c>
    </row>
    <row r="249" spans="1:4" x14ac:dyDescent="0.25">
      <c r="A249" s="146" t="s">
        <v>1</v>
      </c>
      <c r="B249" t="s">
        <v>52</v>
      </c>
      <c r="C249" t="s">
        <v>115</v>
      </c>
      <c r="D249" t="s">
        <v>84</v>
      </c>
    </row>
    <row r="250" spans="1:4" x14ac:dyDescent="0.25">
      <c r="A250" s="146" t="s">
        <v>1</v>
      </c>
      <c r="B250" t="s">
        <v>76</v>
      </c>
      <c r="C250" t="s">
        <v>49</v>
      </c>
      <c r="D250" t="s">
        <v>514</v>
      </c>
    </row>
    <row r="251" spans="1:4" x14ac:dyDescent="0.25">
      <c r="A251" s="146" t="s">
        <v>1</v>
      </c>
      <c r="B251" t="s">
        <v>76</v>
      </c>
      <c r="C251" t="s">
        <v>100</v>
      </c>
      <c r="D251" t="s">
        <v>514</v>
      </c>
    </row>
    <row r="252" spans="1:4" x14ac:dyDescent="0.25">
      <c r="A252" s="146" t="s">
        <v>1</v>
      </c>
      <c r="B252" t="s">
        <v>76</v>
      </c>
      <c r="C252" t="s">
        <v>115</v>
      </c>
      <c r="D252" t="s">
        <v>514</v>
      </c>
    </row>
    <row r="253" spans="1:4" x14ac:dyDescent="0.25">
      <c r="A253" s="146" t="s">
        <v>1</v>
      </c>
      <c r="B253" t="s">
        <v>52</v>
      </c>
      <c r="C253" t="s">
        <v>49</v>
      </c>
      <c r="D253" t="s">
        <v>514</v>
      </c>
    </row>
    <row r="254" spans="1:4" x14ac:dyDescent="0.25">
      <c r="A254" s="146" t="s">
        <v>1</v>
      </c>
      <c r="B254" t="s">
        <v>52</v>
      </c>
      <c r="C254" t="s">
        <v>100</v>
      </c>
      <c r="D254" t="s">
        <v>514</v>
      </c>
    </row>
    <row r="255" spans="1:4" x14ac:dyDescent="0.25">
      <c r="A255" s="146" t="s">
        <v>1</v>
      </c>
      <c r="B255" t="s">
        <v>52</v>
      </c>
      <c r="C255" t="s">
        <v>115</v>
      </c>
      <c r="D255" t="s">
        <v>514</v>
      </c>
    </row>
    <row r="256" spans="1:4" x14ac:dyDescent="0.25">
      <c r="A256" s="146" t="s">
        <v>1</v>
      </c>
      <c r="B256" t="s">
        <v>76</v>
      </c>
      <c r="C256" t="s">
        <v>49</v>
      </c>
      <c r="D256" t="s">
        <v>512</v>
      </c>
    </row>
    <row r="257" spans="1:4" x14ac:dyDescent="0.25">
      <c r="A257" s="146" t="s">
        <v>1</v>
      </c>
      <c r="B257" t="s">
        <v>76</v>
      </c>
      <c r="C257" t="s">
        <v>100</v>
      </c>
      <c r="D257" t="s">
        <v>512</v>
      </c>
    </row>
    <row r="258" spans="1:4" x14ac:dyDescent="0.25">
      <c r="A258" s="146" t="s">
        <v>1</v>
      </c>
      <c r="B258" t="s">
        <v>76</v>
      </c>
      <c r="C258" t="s">
        <v>115</v>
      </c>
      <c r="D258" t="s">
        <v>512</v>
      </c>
    </row>
    <row r="259" spans="1:4" x14ac:dyDescent="0.25">
      <c r="A259" s="146" t="s">
        <v>1</v>
      </c>
      <c r="B259" t="s">
        <v>52</v>
      </c>
      <c r="C259" t="s">
        <v>49</v>
      </c>
      <c r="D259" t="s">
        <v>512</v>
      </c>
    </row>
    <row r="260" spans="1:4" x14ac:dyDescent="0.25">
      <c r="A260" s="146" t="s">
        <v>1</v>
      </c>
      <c r="B260" t="s">
        <v>52</v>
      </c>
      <c r="C260" t="s">
        <v>100</v>
      </c>
      <c r="D260" t="s">
        <v>512</v>
      </c>
    </row>
    <row r="261" spans="1:4" x14ac:dyDescent="0.25">
      <c r="A261" s="146" t="s">
        <v>1</v>
      </c>
      <c r="B261" t="s">
        <v>52</v>
      </c>
      <c r="C261" t="s">
        <v>115</v>
      </c>
      <c r="D261" t="s">
        <v>512</v>
      </c>
    </row>
    <row r="262" spans="1:4" x14ac:dyDescent="0.25">
      <c r="A262" s="146" t="s">
        <v>1</v>
      </c>
      <c r="B262" t="s">
        <v>76</v>
      </c>
      <c r="C262" t="s">
        <v>49</v>
      </c>
      <c r="D262" t="s">
        <v>479</v>
      </c>
    </row>
    <row r="263" spans="1:4" x14ac:dyDescent="0.25">
      <c r="A263" s="146" t="s">
        <v>1</v>
      </c>
      <c r="B263" t="s">
        <v>76</v>
      </c>
      <c r="C263" t="s">
        <v>100</v>
      </c>
      <c r="D263" t="s">
        <v>479</v>
      </c>
    </row>
    <row r="264" spans="1:4" x14ac:dyDescent="0.25">
      <c r="A264" s="146" t="s">
        <v>1</v>
      </c>
      <c r="B264" t="s">
        <v>76</v>
      </c>
      <c r="C264" t="s">
        <v>115</v>
      </c>
      <c r="D264" t="s">
        <v>479</v>
      </c>
    </row>
    <row r="265" spans="1:4" x14ac:dyDescent="0.25">
      <c r="A265" s="146" t="s">
        <v>1</v>
      </c>
      <c r="B265" t="s">
        <v>52</v>
      </c>
      <c r="C265" t="s">
        <v>49</v>
      </c>
      <c r="D265" t="s">
        <v>479</v>
      </c>
    </row>
    <row r="266" spans="1:4" x14ac:dyDescent="0.25">
      <c r="A266" s="146" t="s">
        <v>1</v>
      </c>
      <c r="B266" t="s">
        <v>52</v>
      </c>
      <c r="C266" t="s">
        <v>100</v>
      </c>
      <c r="D266" t="s">
        <v>479</v>
      </c>
    </row>
    <row r="267" spans="1:4" x14ac:dyDescent="0.25">
      <c r="A267" s="146" t="s">
        <v>1</v>
      </c>
      <c r="B267" t="s">
        <v>52</v>
      </c>
      <c r="C267" t="s">
        <v>115</v>
      </c>
      <c r="D267" t="s">
        <v>479</v>
      </c>
    </row>
    <row r="268" spans="1:4" x14ac:dyDescent="0.25">
      <c r="A268" s="146" t="s">
        <v>1</v>
      </c>
      <c r="B268" t="s">
        <v>76</v>
      </c>
      <c r="C268" t="s">
        <v>49</v>
      </c>
      <c r="D268" t="s">
        <v>478</v>
      </c>
    </row>
    <row r="269" spans="1:4" x14ac:dyDescent="0.25">
      <c r="A269" s="146" t="s">
        <v>1</v>
      </c>
      <c r="B269" t="s">
        <v>76</v>
      </c>
      <c r="C269" t="s">
        <v>100</v>
      </c>
      <c r="D269" t="s">
        <v>478</v>
      </c>
    </row>
    <row r="270" spans="1:4" x14ac:dyDescent="0.25">
      <c r="A270" s="146" t="s">
        <v>1</v>
      </c>
      <c r="B270" t="s">
        <v>76</v>
      </c>
      <c r="C270" t="s">
        <v>115</v>
      </c>
      <c r="D270" t="s">
        <v>478</v>
      </c>
    </row>
    <row r="271" spans="1:4" x14ac:dyDescent="0.25">
      <c r="A271" s="146" t="s">
        <v>1</v>
      </c>
      <c r="B271" t="s">
        <v>52</v>
      </c>
      <c r="C271" t="s">
        <v>49</v>
      </c>
      <c r="D271" t="s">
        <v>478</v>
      </c>
    </row>
    <row r="272" spans="1:4" x14ac:dyDescent="0.25">
      <c r="A272" s="146" t="s">
        <v>1</v>
      </c>
      <c r="B272" t="s">
        <v>52</v>
      </c>
      <c r="C272" t="s">
        <v>100</v>
      </c>
      <c r="D272" t="s">
        <v>478</v>
      </c>
    </row>
    <row r="273" spans="1:4" x14ac:dyDescent="0.25">
      <c r="A273" s="146" t="s">
        <v>1</v>
      </c>
      <c r="B273" t="s">
        <v>52</v>
      </c>
      <c r="C273" t="s">
        <v>115</v>
      </c>
      <c r="D273" t="s">
        <v>478</v>
      </c>
    </row>
    <row r="274" spans="1:4" x14ac:dyDescent="0.25">
      <c r="A274" s="146" t="s">
        <v>1</v>
      </c>
      <c r="B274" t="s">
        <v>76</v>
      </c>
      <c r="C274" t="s">
        <v>49</v>
      </c>
      <c r="D274" t="s">
        <v>510</v>
      </c>
    </row>
    <row r="275" spans="1:4" x14ac:dyDescent="0.25">
      <c r="A275" s="146" t="s">
        <v>1</v>
      </c>
      <c r="B275" t="s">
        <v>76</v>
      </c>
      <c r="C275" t="s">
        <v>100</v>
      </c>
      <c r="D275" t="s">
        <v>510</v>
      </c>
    </row>
    <row r="276" spans="1:4" x14ac:dyDescent="0.25">
      <c r="A276" s="146" t="s">
        <v>1</v>
      </c>
      <c r="B276" t="s">
        <v>76</v>
      </c>
      <c r="C276" t="s">
        <v>115</v>
      </c>
      <c r="D276" t="s">
        <v>510</v>
      </c>
    </row>
    <row r="277" spans="1:4" x14ac:dyDescent="0.25">
      <c r="A277" s="146" t="s">
        <v>1</v>
      </c>
      <c r="B277" t="s">
        <v>52</v>
      </c>
      <c r="C277" t="s">
        <v>49</v>
      </c>
      <c r="D277" t="s">
        <v>510</v>
      </c>
    </row>
    <row r="278" spans="1:4" x14ac:dyDescent="0.25">
      <c r="A278" s="146" t="s">
        <v>1</v>
      </c>
      <c r="B278" t="s">
        <v>52</v>
      </c>
      <c r="C278" t="s">
        <v>100</v>
      </c>
      <c r="D278" t="s">
        <v>510</v>
      </c>
    </row>
    <row r="279" spans="1:4" x14ac:dyDescent="0.25">
      <c r="A279" s="146" t="s">
        <v>1</v>
      </c>
      <c r="B279" t="s">
        <v>52</v>
      </c>
      <c r="C279" t="s">
        <v>115</v>
      </c>
      <c r="D279" t="s">
        <v>510</v>
      </c>
    </row>
    <row r="280" spans="1:4" x14ac:dyDescent="0.25">
      <c r="A280" s="146" t="s">
        <v>1</v>
      </c>
      <c r="B280" t="s">
        <v>76</v>
      </c>
      <c r="C280" t="s">
        <v>49</v>
      </c>
      <c r="D280" t="s">
        <v>422</v>
      </c>
    </row>
    <row r="281" spans="1:4" x14ac:dyDescent="0.25">
      <c r="A281" s="146" t="s">
        <v>1</v>
      </c>
      <c r="B281" t="s">
        <v>76</v>
      </c>
      <c r="C281" t="s">
        <v>100</v>
      </c>
      <c r="D281" t="s">
        <v>422</v>
      </c>
    </row>
    <row r="282" spans="1:4" x14ac:dyDescent="0.25">
      <c r="A282" s="146" t="s">
        <v>1</v>
      </c>
      <c r="B282" t="s">
        <v>76</v>
      </c>
      <c r="C282" t="s">
        <v>115</v>
      </c>
      <c r="D282" t="s">
        <v>422</v>
      </c>
    </row>
    <row r="283" spans="1:4" x14ac:dyDescent="0.25">
      <c r="A283" s="146" t="s">
        <v>1</v>
      </c>
      <c r="B283" t="s">
        <v>52</v>
      </c>
      <c r="C283" t="s">
        <v>49</v>
      </c>
      <c r="D283" t="s">
        <v>422</v>
      </c>
    </row>
    <row r="284" spans="1:4" x14ac:dyDescent="0.25">
      <c r="A284" s="146" t="s">
        <v>1</v>
      </c>
      <c r="B284" t="s">
        <v>52</v>
      </c>
      <c r="C284" t="s">
        <v>100</v>
      </c>
      <c r="D284" t="s">
        <v>422</v>
      </c>
    </row>
    <row r="285" spans="1:4" x14ac:dyDescent="0.25">
      <c r="A285" s="146" t="s">
        <v>1</v>
      </c>
      <c r="B285" t="s">
        <v>52</v>
      </c>
      <c r="C285" t="s">
        <v>115</v>
      </c>
      <c r="D285" t="s">
        <v>422</v>
      </c>
    </row>
    <row r="286" spans="1:4" x14ac:dyDescent="0.25">
      <c r="A286" s="146" t="s">
        <v>1</v>
      </c>
      <c r="B286" t="s">
        <v>76</v>
      </c>
      <c r="C286" t="s">
        <v>49</v>
      </c>
      <c r="D286" t="s">
        <v>78</v>
      </c>
    </row>
    <row r="287" spans="1:4" x14ac:dyDescent="0.25">
      <c r="A287" s="146" t="s">
        <v>1</v>
      </c>
      <c r="B287" t="s">
        <v>76</v>
      </c>
      <c r="C287" t="s">
        <v>100</v>
      </c>
      <c r="D287" t="s">
        <v>78</v>
      </c>
    </row>
    <row r="288" spans="1:4" x14ac:dyDescent="0.25">
      <c r="A288" s="146" t="s">
        <v>1</v>
      </c>
      <c r="B288" t="s">
        <v>76</v>
      </c>
      <c r="C288" t="s">
        <v>115</v>
      </c>
      <c r="D288" t="s">
        <v>78</v>
      </c>
    </row>
    <row r="289" spans="1:4" x14ac:dyDescent="0.25">
      <c r="A289" s="146" t="s">
        <v>1</v>
      </c>
      <c r="B289" t="s">
        <v>52</v>
      </c>
      <c r="C289" t="s">
        <v>49</v>
      </c>
      <c r="D289" t="s">
        <v>78</v>
      </c>
    </row>
    <row r="290" spans="1:4" x14ac:dyDescent="0.25">
      <c r="A290" s="146" t="s">
        <v>1</v>
      </c>
      <c r="B290" t="s">
        <v>52</v>
      </c>
      <c r="C290" t="s">
        <v>100</v>
      </c>
      <c r="D290" t="s">
        <v>78</v>
      </c>
    </row>
    <row r="291" spans="1:4" x14ac:dyDescent="0.25">
      <c r="A291" s="146" t="s">
        <v>1</v>
      </c>
      <c r="B291" t="s">
        <v>52</v>
      </c>
      <c r="C291" t="s">
        <v>115</v>
      </c>
      <c r="D291" t="s">
        <v>78</v>
      </c>
    </row>
    <row r="292" spans="1:4" x14ac:dyDescent="0.25">
      <c r="A292" s="146" t="s">
        <v>1</v>
      </c>
      <c r="B292" t="s">
        <v>76</v>
      </c>
      <c r="C292" t="s">
        <v>49</v>
      </c>
      <c r="D292" t="s">
        <v>476</v>
      </c>
    </row>
    <row r="293" spans="1:4" x14ac:dyDescent="0.25">
      <c r="A293" s="146" t="s">
        <v>1</v>
      </c>
      <c r="B293" t="s">
        <v>76</v>
      </c>
      <c r="C293" t="s">
        <v>100</v>
      </c>
      <c r="D293" t="s">
        <v>476</v>
      </c>
    </row>
    <row r="294" spans="1:4" x14ac:dyDescent="0.25">
      <c r="A294" s="146" t="s">
        <v>1</v>
      </c>
      <c r="B294" t="s">
        <v>76</v>
      </c>
      <c r="C294" t="s">
        <v>115</v>
      </c>
      <c r="D294" t="s">
        <v>476</v>
      </c>
    </row>
    <row r="295" spans="1:4" x14ac:dyDescent="0.25">
      <c r="A295" s="146" t="s">
        <v>1</v>
      </c>
      <c r="B295" t="s">
        <v>52</v>
      </c>
      <c r="C295" t="s">
        <v>49</v>
      </c>
      <c r="D295" t="s">
        <v>476</v>
      </c>
    </row>
    <row r="296" spans="1:4" x14ac:dyDescent="0.25">
      <c r="A296" s="146" t="s">
        <v>1</v>
      </c>
      <c r="B296" t="s">
        <v>52</v>
      </c>
      <c r="C296" t="s">
        <v>100</v>
      </c>
      <c r="D296" t="s">
        <v>476</v>
      </c>
    </row>
    <row r="297" spans="1:4" x14ac:dyDescent="0.25">
      <c r="A297" s="146" t="s">
        <v>1</v>
      </c>
      <c r="B297" t="s">
        <v>52</v>
      </c>
      <c r="C297" t="s">
        <v>115</v>
      </c>
      <c r="D297" t="s">
        <v>476</v>
      </c>
    </row>
    <row r="298" spans="1:4" x14ac:dyDescent="0.25">
      <c r="A298" s="146" t="s">
        <v>1</v>
      </c>
      <c r="B298" t="s">
        <v>76</v>
      </c>
      <c r="C298" t="s">
        <v>49</v>
      </c>
      <c r="D298" t="s">
        <v>420</v>
      </c>
    </row>
    <row r="299" spans="1:4" x14ac:dyDescent="0.25">
      <c r="A299" s="146" t="s">
        <v>1</v>
      </c>
      <c r="B299" t="s">
        <v>76</v>
      </c>
      <c r="C299" t="s">
        <v>100</v>
      </c>
      <c r="D299" t="s">
        <v>420</v>
      </c>
    </row>
    <row r="300" spans="1:4" x14ac:dyDescent="0.25">
      <c r="A300" s="146" t="s">
        <v>1</v>
      </c>
      <c r="B300" t="s">
        <v>76</v>
      </c>
      <c r="C300" t="s">
        <v>115</v>
      </c>
      <c r="D300" t="s">
        <v>420</v>
      </c>
    </row>
    <row r="301" spans="1:4" x14ac:dyDescent="0.25">
      <c r="A301" s="146" t="s">
        <v>1</v>
      </c>
      <c r="B301" t="s">
        <v>52</v>
      </c>
      <c r="C301" t="s">
        <v>49</v>
      </c>
      <c r="D301" t="s">
        <v>420</v>
      </c>
    </row>
    <row r="302" spans="1:4" x14ac:dyDescent="0.25">
      <c r="A302" s="146" t="s">
        <v>1</v>
      </c>
      <c r="B302" t="s">
        <v>52</v>
      </c>
      <c r="C302" t="s">
        <v>100</v>
      </c>
      <c r="D302" t="s">
        <v>420</v>
      </c>
    </row>
    <row r="303" spans="1:4" x14ac:dyDescent="0.25">
      <c r="A303" s="146" t="s">
        <v>1</v>
      </c>
      <c r="B303" t="s">
        <v>52</v>
      </c>
      <c r="C303" t="s">
        <v>115</v>
      </c>
      <c r="D303" t="s">
        <v>420</v>
      </c>
    </row>
    <row r="304" spans="1:4" x14ac:dyDescent="0.25">
      <c r="A304" s="146" t="s">
        <v>1</v>
      </c>
      <c r="B304" t="s">
        <v>76</v>
      </c>
      <c r="C304" t="s">
        <v>49</v>
      </c>
      <c r="D304" t="s">
        <v>529</v>
      </c>
    </row>
    <row r="305" spans="1:4" x14ac:dyDescent="0.25">
      <c r="A305" s="146" t="s">
        <v>1</v>
      </c>
      <c r="B305" t="s">
        <v>76</v>
      </c>
      <c r="C305" t="s">
        <v>100</v>
      </c>
      <c r="D305" t="s">
        <v>529</v>
      </c>
    </row>
    <row r="306" spans="1:4" x14ac:dyDescent="0.25">
      <c r="A306" s="146" t="s">
        <v>1</v>
      </c>
      <c r="B306" t="s">
        <v>76</v>
      </c>
      <c r="C306" t="s">
        <v>115</v>
      </c>
      <c r="D306" t="s">
        <v>529</v>
      </c>
    </row>
    <row r="307" spans="1:4" x14ac:dyDescent="0.25">
      <c r="A307" s="146" t="s">
        <v>1</v>
      </c>
      <c r="B307" t="s">
        <v>52</v>
      </c>
      <c r="C307" t="s">
        <v>49</v>
      </c>
      <c r="D307" t="s">
        <v>529</v>
      </c>
    </row>
    <row r="308" spans="1:4" x14ac:dyDescent="0.25">
      <c r="A308" s="146" t="s">
        <v>1</v>
      </c>
      <c r="B308" t="s">
        <v>52</v>
      </c>
      <c r="C308" t="s">
        <v>100</v>
      </c>
      <c r="D308" t="s">
        <v>529</v>
      </c>
    </row>
    <row r="309" spans="1:4" x14ac:dyDescent="0.25">
      <c r="A309" s="146" t="s">
        <v>1</v>
      </c>
      <c r="B309" t="s">
        <v>52</v>
      </c>
      <c r="C309" t="s">
        <v>115</v>
      </c>
      <c r="D309" t="s">
        <v>529</v>
      </c>
    </row>
    <row r="310" spans="1:4" x14ac:dyDescent="0.25">
      <c r="A310" s="146" t="s">
        <v>1</v>
      </c>
      <c r="B310" t="s">
        <v>55</v>
      </c>
      <c r="C310" t="s">
        <v>49</v>
      </c>
      <c r="D310" t="s">
        <v>503</v>
      </c>
    </row>
    <row r="311" spans="1:4" x14ac:dyDescent="0.25">
      <c r="A311" s="146" t="s">
        <v>1</v>
      </c>
      <c r="B311" t="s">
        <v>55</v>
      </c>
      <c r="C311" t="s">
        <v>100</v>
      </c>
      <c r="D311" t="s">
        <v>503</v>
      </c>
    </row>
    <row r="312" spans="1:4" x14ac:dyDescent="0.25">
      <c r="A312" s="146" t="s">
        <v>1</v>
      </c>
      <c r="B312" t="s">
        <v>55</v>
      </c>
      <c r="C312" t="s">
        <v>115</v>
      </c>
      <c r="D312" t="s">
        <v>503</v>
      </c>
    </row>
    <row r="313" spans="1:4" x14ac:dyDescent="0.25">
      <c r="A313" s="146" t="s">
        <v>1</v>
      </c>
      <c r="B313" t="s">
        <v>52</v>
      </c>
      <c r="C313" t="s">
        <v>49</v>
      </c>
      <c r="D313" t="s">
        <v>503</v>
      </c>
    </row>
    <row r="314" spans="1:4" x14ac:dyDescent="0.25">
      <c r="A314" s="146" t="s">
        <v>1</v>
      </c>
      <c r="B314" t="s">
        <v>52</v>
      </c>
      <c r="C314" t="s">
        <v>100</v>
      </c>
      <c r="D314" t="s">
        <v>503</v>
      </c>
    </row>
    <row r="315" spans="1:4" x14ac:dyDescent="0.25">
      <c r="A315" s="146" t="s">
        <v>1</v>
      </c>
      <c r="B315" t="s">
        <v>52</v>
      </c>
      <c r="C315" t="s">
        <v>115</v>
      </c>
      <c r="D315" t="s">
        <v>503</v>
      </c>
    </row>
    <row r="316" spans="1:4" x14ac:dyDescent="0.25">
      <c r="A316" s="146" t="s">
        <v>1</v>
      </c>
      <c r="B316" t="s">
        <v>55</v>
      </c>
      <c r="C316" t="s">
        <v>49</v>
      </c>
      <c r="D316" t="s">
        <v>407</v>
      </c>
    </row>
    <row r="317" spans="1:4" x14ac:dyDescent="0.25">
      <c r="A317" s="146" t="s">
        <v>1</v>
      </c>
      <c r="B317" t="s">
        <v>55</v>
      </c>
      <c r="C317" t="s">
        <v>100</v>
      </c>
      <c r="D317" t="s">
        <v>407</v>
      </c>
    </row>
    <row r="318" spans="1:4" x14ac:dyDescent="0.25">
      <c r="A318" s="146" t="s">
        <v>1</v>
      </c>
      <c r="B318" t="s">
        <v>55</v>
      </c>
      <c r="C318" t="s">
        <v>115</v>
      </c>
      <c r="D318" t="s">
        <v>407</v>
      </c>
    </row>
    <row r="319" spans="1:4" x14ac:dyDescent="0.25">
      <c r="A319" s="146" t="s">
        <v>1</v>
      </c>
      <c r="B319" t="s">
        <v>52</v>
      </c>
      <c r="C319" t="s">
        <v>49</v>
      </c>
      <c r="D319" t="s">
        <v>407</v>
      </c>
    </row>
    <row r="320" spans="1:4" x14ac:dyDescent="0.25">
      <c r="A320" s="146" t="s">
        <v>1</v>
      </c>
      <c r="B320" t="s">
        <v>52</v>
      </c>
      <c r="C320" t="s">
        <v>100</v>
      </c>
      <c r="D320" t="s">
        <v>407</v>
      </c>
    </row>
    <row r="321" spans="1:4" x14ac:dyDescent="0.25">
      <c r="A321" s="146" t="s">
        <v>1</v>
      </c>
      <c r="B321" t="s">
        <v>52</v>
      </c>
      <c r="C321" t="s">
        <v>115</v>
      </c>
      <c r="D321" t="s">
        <v>407</v>
      </c>
    </row>
    <row r="322" spans="1:4" x14ac:dyDescent="0.25">
      <c r="A322" s="146" t="s">
        <v>1</v>
      </c>
      <c r="B322" t="s">
        <v>55</v>
      </c>
      <c r="C322" t="s">
        <v>49</v>
      </c>
      <c r="D322" t="s">
        <v>408</v>
      </c>
    </row>
    <row r="323" spans="1:4" x14ac:dyDescent="0.25">
      <c r="A323" s="146" t="s">
        <v>1</v>
      </c>
      <c r="B323" t="s">
        <v>55</v>
      </c>
      <c r="C323" t="s">
        <v>100</v>
      </c>
      <c r="D323" t="s">
        <v>408</v>
      </c>
    </row>
    <row r="324" spans="1:4" x14ac:dyDescent="0.25">
      <c r="A324" s="146" t="s">
        <v>1</v>
      </c>
      <c r="B324" t="s">
        <v>55</v>
      </c>
      <c r="C324" t="s">
        <v>115</v>
      </c>
      <c r="D324" t="s">
        <v>408</v>
      </c>
    </row>
    <row r="325" spans="1:4" x14ac:dyDescent="0.25">
      <c r="A325" s="146" t="s">
        <v>1</v>
      </c>
      <c r="B325" t="s">
        <v>52</v>
      </c>
      <c r="C325" t="s">
        <v>49</v>
      </c>
      <c r="D325" t="s">
        <v>408</v>
      </c>
    </row>
    <row r="326" spans="1:4" x14ac:dyDescent="0.25">
      <c r="A326" s="146" t="s">
        <v>1</v>
      </c>
      <c r="B326" t="s">
        <v>52</v>
      </c>
      <c r="C326" t="s">
        <v>100</v>
      </c>
      <c r="D326" t="s">
        <v>408</v>
      </c>
    </row>
    <row r="327" spans="1:4" x14ac:dyDescent="0.25">
      <c r="A327" s="146" t="s">
        <v>1</v>
      </c>
      <c r="B327" t="s">
        <v>52</v>
      </c>
      <c r="C327" t="s">
        <v>115</v>
      </c>
      <c r="D327" t="s">
        <v>408</v>
      </c>
    </row>
    <row r="328" spans="1:4" x14ac:dyDescent="0.25">
      <c r="A328" s="146" t="s">
        <v>1</v>
      </c>
      <c r="B328" t="s">
        <v>55</v>
      </c>
      <c r="C328" t="s">
        <v>49</v>
      </c>
      <c r="D328" t="s">
        <v>475</v>
      </c>
    </row>
    <row r="329" spans="1:4" x14ac:dyDescent="0.25">
      <c r="A329" s="146" t="s">
        <v>1</v>
      </c>
      <c r="B329" t="s">
        <v>55</v>
      </c>
      <c r="C329" t="s">
        <v>100</v>
      </c>
      <c r="D329" t="s">
        <v>475</v>
      </c>
    </row>
    <row r="330" spans="1:4" x14ac:dyDescent="0.25">
      <c r="A330" s="146" t="s">
        <v>1</v>
      </c>
      <c r="B330" t="s">
        <v>55</v>
      </c>
      <c r="C330" t="s">
        <v>115</v>
      </c>
      <c r="D330" t="s">
        <v>475</v>
      </c>
    </row>
    <row r="331" spans="1:4" x14ac:dyDescent="0.25">
      <c r="A331" s="146" t="s">
        <v>1</v>
      </c>
      <c r="B331" t="s">
        <v>52</v>
      </c>
      <c r="C331" t="s">
        <v>49</v>
      </c>
      <c r="D331" t="s">
        <v>475</v>
      </c>
    </row>
    <row r="332" spans="1:4" x14ac:dyDescent="0.25">
      <c r="A332" s="146" t="s">
        <v>1</v>
      </c>
      <c r="B332" t="s">
        <v>52</v>
      </c>
      <c r="C332" t="s">
        <v>100</v>
      </c>
      <c r="D332" t="s">
        <v>475</v>
      </c>
    </row>
    <row r="333" spans="1:4" x14ac:dyDescent="0.25">
      <c r="A333" s="146" t="s">
        <v>1</v>
      </c>
      <c r="B333" t="s">
        <v>52</v>
      </c>
      <c r="C333" t="s">
        <v>115</v>
      </c>
      <c r="D333" t="s">
        <v>475</v>
      </c>
    </row>
    <row r="334" spans="1:4" x14ac:dyDescent="0.25">
      <c r="A334" s="146" t="s">
        <v>1</v>
      </c>
      <c r="B334" t="s">
        <v>55</v>
      </c>
      <c r="C334" t="s">
        <v>49</v>
      </c>
      <c r="D334" t="s">
        <v>405</v>
      </c>
    </row>
    <row r="335" spans="1:4" x14ac:dyDescent="0.25">
      <c r="A335" s="146" t="s">
        <v>1</v>
      </c>
      <c r="B335" t="s">
        <v>55</v>
      </c>
      <c r="C335" t="s">
        <v>100</v>
      </c>
      <c r="D335" t="s">
        <v>405</v>
      </c>
    </row>
    <row r="336" spans="1:4" x14ac:dyDescent="0.25">
      <c r="A336" s="146" t="s">
        <v>1</v>
      </c>
      <c r="B336" t="s">
        <v>55</v>
      </c>
      <c r="C336" t="s">
        <v>115</v>
      </c>
      <c r="D336" t="s">
        <v>405</v>
      </c>
    </row>
    <row r="337" spans="1:4" x14ac:dyDescent="0.25">
      <c r="A337" s="146" t="s">
        <v>1</v>
      </c>
      <c r="B337" t="s">
        <v>52</v>
      </c>
      <c r="C337" t="s">
        <v>49</v>
      </c>
      <c r="D337" t="s">
        <v>405</v>
      </c>
    </row>
    <row r="338" spans="1:4" x14ac:dyDescent="0.25">
      <c r="A338" s="146" t="s">
        <v>1</v>
      </c>
      <c r="B338" t="s">
        <v>52</v>
      </c>
      <c r="C338" t="s">
        <v>100</v>
      </c>
      <c r="D338" t="s">
        <v>405</v>
      </c>
    </row>
    <row r="339" spans="1:4" x14ac:dyDescent="0.25">
      <c r="A339" s="146" t="s">
        <v>1</v>
      </c>
      <c r="B339" t="s">
        <v>52</v>
      </c>
      <c r="C339" t="s">
        <v>115</v>
      </c>
      <c r="D339" t="s">
        <v>405</v>
      </c>
    </row>
    <row r="340" spans="1:4" x14ac:dyDescent="0.25">
      <c r="A340" s="146" t="s">
        <v>1</v>
      </c>
      <c r="B340" t="s">
        <v>55</v>
      </c>
      <c r="C340" t="s">
        <v>49</v>
      </c>
      <c r="D340" t="s">
        <v>494</v>
      </c>
    </row>
    <row r="341" spans="1:4" x14ac:dyDescent="0.25">
      <c r="A341" s="146" t="s">
        <v>1</v>
      </c>
      <c r="B341" t="s">
        <v>55</v>
      </c>
      <c r="C341" t="s">
        <v>100</v>
      </c>
      <c r="D341" t="s">
        <v>494</v>
      </c>
    </row>
    <row r="342" spans="1:4" x14ac:dyDescent="0.25">
      <c r="A342" s="146" t="s">
        <v>1</v>
      </c>
      <c r="B342" t="s">
        <v>55</v>
      </c>
      <c r="C342" t="s">
        <v>115</v>
      </c>
      <c r="D342" t="s">
        <v>494</v>
      </c>
    </row>
    <row r="343" spans="1:4" x14ac:dyDescent="0.25">
      <c r="A343" s="146" t="s">
        <v>1</v>
      </c>
      <c r="B343" t="s">
        <v>52</v>
      </c>
      <c r="C343" t="s">
        <v>49</v>
      </c>
      <c r="D343" t="s">
        <v>494</v>
      </c>
    </row>
    <row r="344" spans="1:4" x14ac:dyDescent="0.25">
      <c r="A344" s="146" t="s">
        <v>1</v>
      </c>
      <c r="B344" t="s">
        <v>52</v>
      </c>
      <c r="C344" t="s">
        <v>100</v>
      </c>
      <c r="D344" t="s">
        <v>494</v>
      </c>
    </row>
    <row r="345" spans="1:4" x14ac:dyDescent="0.25">
      <c r="A345" s="146" t="s">
        <v>1</v>
      </c>
      <c r="B345" t="s">
        <v>52</v>
      </c>
      <c r="C345" t="s">
        <v>115</v>
      </c>
      <c r="D345" t="s">
        <v>494</v>
      </c>
    </row>
    <row r="346" spans="1:4" x14ac:dyDescent="0.25">
      <c r="A346" s="146" t="s">
        <v>1</v>
      </c>
      <c r="B346" t="s">
        <v>55</v>
      </c>
      <c r="C346" t="s">
        <v>49</v>
      </c>
      <c r="D346" t="s">
        <v>54</v>
      </c>
    </row>
    <row r="347" spans="1:4" x14ac:dyDescent="0.25">
      <c r="A347" s="146" t="s">
        <v>1</v>
      </c>
      <c r="B347" t="s">
        <v>55</v>
      </c>
      <c r="C347" t="s">
        <v>100</v>
      </c>
      <c r="D347" t="s">
        <v>54</v>
      </c>
    </row>
    <row r="348" spans="1:4" x14ac:dyDescent="0.25">
      <c r="A348" s="146" t="s">
        <v>1</v>
      </c>
      <c r="B348" t="s">
        <v>55</v>
      </c>
      <c r="C348" t="s">
        <v>115</v>
      </c>
      <c r="D348" t="s">
        <v>54</v>
      </c>
    </row>
    <row r="349" spans="1:4" x14ac:dyDescent="0.25">
      <c r="A349" s="146" t="s">
        <v>1</v>
      </c>
      <c r="B349" t="s">
        <v>52</v>
      </c>
      <c r="C349" t="s">
        <v>49</v>
      </c>
      <c r="D349" t="s">
        <v>54</v>
      </c>
    </row>
    <row r="350" spans="1:4" x14ac:dyDescent="0.25">
      <c r="A350" s="146" t="s">
        <v>1</v>
      </c>
      <c r="B350" t="s">
        <v>52</v>
      </c>
      <c r="C350" t="s">
        <v>100</v>
      </c>
      <c r="D350" t="s">
        <v>54</v>
      </c>
    </row>
    <row r="351" spans="1:4" x14ac:dyDescent="0.25">
      <c r="A351" s="146" t="s">
        <v>1</v>
      </c>
      <c r="B351" t="s">
        <v>52</v>
      </c>
      <c r="C351" t="s">
        <v>115</v>
      </c>
      <c r="D351" t="s">
        <v>54</v>
      </c>
    </row>
    <row r="352" spans="1:4" x14ac:dyDescent="0.25">
      <c r="A352" s="146" t="s">
        <v>1</v>
      </c>
      <c r="B352" t="s">
        <v>55</v>
      </c>
      <c r="C352" t="s">
        <v>49</v>
      </c>
      <c r="D352" t="s">
        <v>474</v>
      </c>
    </row>
    <row r="353" spans="1:4" x14ac:dyDescent="0.25">
      <c r="A353" s="146" t="s">
        <v>1</v>
      </c>
      <c r="B353" t="s">
        <v>55</v>
      </c>
      <c r="C353" t="s">
        <v>100</v>
      </c>
      <c r="D353" t="s">
        <v>474</v>
      </c>
    </row>
    <row r="354" spans="1:4" x14ac:dyDescent="0.25">
      <c r="A354" s="146" t="s">
        <v>1</v>
      </c>
      <c r="B354" t="s">
        <v>55</v>
      </c>
      <c r="C354" t="s">
        <v>115</v>
      </c>
      <c r="D354" t="s">
        <v>474</v>
      </c>
    </row>
    <row r="355" spans="1:4" x14ac:dyDescent="0.25">
      <c r="A355" s="146" t="s">
        <v>1</v>
      </c>
      <c r="B355" t="s">
        <v>52</v>
      </c>
      <c r="C355" t="s">
        <v>49</v>
      </c>
      <c r="D355" t="s">
        <v>474</v>
      </c>
    </row>
    <row r="356" spans="1:4" x14ac:dyDescent="0.25">
      <c r="A356" s="146" t="s">
        <v>1</v>
      </c>
      <c r="B356" t="s">
        <v>52</v>
      </c>
      <c r="C356" t="s">
        <v>100</v>
      </c>
      <c r="D356" t="s">
        <v>474</v>
      </c>
    </row>
    <row r="357" spans="1:4" x14ac:dyDescent="0.25">
      <c r="A357" s="146" t="s">
        <v>1</v>
      </c>
      <c r="B357" t="s">
        <v>52</v>
      </c>
      <c r="C357" t="s">
        <v>115</v>
      </c>
      <c r="D357" t="s">
        <v>474</v>
      </c>
    </row>
    <row r="358" spans="1:4" x14ac:dyDescent="0.25">
      <c r="A358" s="146" t="s">
        <v>1</v>
      </c>
      <c r="B358" t="s">
        <v>55</v>
      </c>
      <c r="C358" t="s">
        <v>49</v>
      </c>
      <c r="D358" t="s">
        <v>491</v>
      </c>
    </row>
    <row r="359" spans="1:4" x14ac:dyDescent="0.25">
      <c r="A359" s="146" t="s">
        <v>1</v>
      </c>
      <c r="B359" t="s">
        <v>55</v>
      </c>
      <c r="C359" t="s">
        <v>100</v>
      </c>
      <c r="D359" t="s">
        <v>491</v>
      </c>
    </row>
    <row r="360" spans="1:4" x14ac:dyDescent="0.25">
      <c r="A360" s="146" t="s">
        <v>1</v>
      </c>
      <c r="B360" t="s">
        <v>55</v>
      </c>
      <c r="C360" t="s">
        <v>115</v>
      </c>
      <c r="D360" t="s">
        <v>491</v>
      </c>
    </row>
    <row r="361" spans="1:4" x14ac:dyDescent="0.25">
      <c r="A361" s="146" t="s">
        <v>1</v>
      </c>
      <c r="B361" t="s">
        <v>52</v>
      </c>
      <c r="C361" t="s">
        <v>49</v>
      </c>
      <c r="D361" t="s">
        <v>491</v>
      </c>
    </row>
    <row r="362" spans="1:4" x14ac:dyDescent="0.25">
      <c r="A362" s="146" t="s">
        <v>1</v>
      </c>
      <c r="B362" t="s">
        <v>52</v>
      </c>
      <c r="C362" t="s">
        <v>100</v>
      </c>
      <c r="D362" t="s">
        <v>491</v>
      </c>
    </row>
    <row r="363" spans="1:4" x14ac:dyDescent="0.25">
      <c r="A363" s="146" t="s">
        <v>1</v>
      </c>
      <c r="B363" t="s">
        <v>52</v>
      </c>
      <c r="C363" t="s">
        <v>115</v>
      </c>
      <c r="D363" t="s">
        <v>491</v>
      </c>
    </row>
    <row r="364" spans="1:4" x14ac:dyDescent="0.25">
      <c r="A364" s="146" t="s">
        <v>1</v>
      </c>
      <c r="B364" t="s">
        <v>55</v>
      </c>
      <c r="C364" t="s">
        <v>49</v>
      </c>
      <c r="D364" t="s">
        <v>482</v>
      </c>
    </row>
    <row r="365" spans="1:4" x14ac:dyDescent="0.25">
      <c r="A365" s="146" t="s">
        <v>1</v>
      </c>
      <c r="B365" t="s">
        <v>55</v>
      </c>
      <c r="C365" t="s">
        <v>100</v>
      </c>
      <c r="D365" t="s">
        <v>482</v>
      </c>
    </row>
    <row r="366" spans="1:4" x14ac:dyDescent="0.25">
      <c r="A366" s="146" t="s">
        <v>1</v>
      </c>
      <c r="B366" t="s">
        <v>55</v>
      </c>
      <c r="C366" t="s">
        <v>115</v>
      </c>
      <c r="D366" t="s">
        <v>482</v>
      </c>
    </row>
    <row r="367" spans="1:4" x14ac:dyDescent="0.25">
      <c r="A367" s="146" t="s">
        <v>1</v>
      </c>
      <c r="B367" t="s">
        <v>52</v>
      </c>
      <c r="C367" t="s">
        <v>49</v>
      </c>
      <c r="D367" t="s">
        <v>482</v>
      </c>
    </row>
    <row r="368" spans="1:4" x14ac:dyDescent="0.25">
      <c r="A368" s="146" t="s">
        <v>1</v>
      </c>
      <c r="B368" t="s">
        <v>52</v>
      </c>
      <c r="C368" t="s">
        <v>100</v>
      </c>
      <c r="D368" t="s">
        <v>482</v>
      </c>
    </row>
    <row r="369" spans="1:4" x14ac:dyDescent="0.25">
      <c r="A369" s="146" t="s">
        <v>1</v>
      </c>
      <c r="B369" t="s">
        <v>52</v>
      </c>
      <c r="C369" t="s">
        <v>115</v>
      </c>
      <c r="D369" t="s">
        <v>482</v>
      </c>
    </row>
    <row r="370" spans="1:4" x14ac:dyDescent="0.25">
      <c r="A370" s="146" t="s">
        <v>1</v>
      </c>
      <c r="B370" t="s">
        <v>55</v>
      </c>
      <c r="C370" t="s">
        <v>49</v>
      </c>
      <c r="D370" t="s">
        <v>471</v>
      </c>
    </row>
    <row r="371" spans="1:4" x14ac:dyDescent="0.25">
      <c r="A371" s="146" t="s">
        <v>1</v>
      </c>
      <c r="B371" t="s">
        <v>55</v>
      </c>
      <c r="C371" t="s">
        <v>100</v>
      </c>
      <c r="D371" t="s">
        <v>471</v>
      </c>
    </row>
    <row r="372" spans="1:4" x14ac:dyDescent="0.25">
      <c r="A372" s="146" t="s">
        <v>1</v>
      </c>
      <c r="B372" t="s">
        <v>55</v>
      </c>
      <c r="C372" t="s">
        <v>115</v>
      </c>
      <c r="D372" t="s">
        <v>471</v>
      </c>
    </row>
    <row r="373" spans="1:4" x14ac:dyDescent="0.25">
      <c r="A373" s="146" t="s">
        <v>1</v>
      </c>
      <c r="B373" t="s">
        <v>52</v>
      </c>
      <c r="C373" t="s">
        <v>49</v>
      </c>
      <c r="D373" t="s">
        <v>471</v>
      </c>
    </row>
    <row r="374" spans="1:4" x14ac:dyDescent="0.25">
      <c r="A374" s="146" t="s">
        <v>1</v>
      </c>
      <c r="B374" t="s">
        <v>52</v>
      </c>
      <c r="C374" t="s">
        <v>100</v>
      </c>
      <c r="D374" t="s">
        <v>471</v>
      </c>
    </row>
    <row r="375" spans="1:4" x14ac:dyDescent="0.25">
      <c r="A375" s="146" t="s">
        <v>1</v>
      </c>
      <c r="B375" t="s">
        <v>52</v>
      </c>
      <c r="C375" t="s">
        <v>115</v>
      </c>
      <c r="D375" t="s">
        <v>471</v>
      </c>
    </row>
    <row r="376" spans="1:4" x14ac:dyDescent="0.25">
      <c r="A376" s="146" t="s">
        <v>1</v>
      </c>
      <c r="B376" t="s">
        <v>55</v>
      </c>
      <c r="C376" t="s">
        <v>49</v>
      </c>
      <c r="D376" t="s">
        <v>400</v>
      </c>
    </row>
    <row r="377" spans="1:4" x14ac:dyDescent="0.25">
      <c r="A377" s="146" t="s">
        <v>1</v>
      </c>
      <c r="B377" t="s">
        <v>55</v>
      </c>
      <c r="C377" t="s">
        <v>100</v>
      </c>
      <c r="D377" t="s">
        <v>400</v>
      </c>
    </row>
    <row r="378" spans="1:4" x14ac:dyDescent="0.25">
      <c r="A378" s="146" t="s">
        <v>1</v>
      </c>
      <c r="B378" t="s">
        <v>55</v>
      </c>
      <c r="C378" t="s">
        <v>115</v>
      </c>
      <c r="D378" t="s">
        <v>400</v>
      </c>
    </row>
    <row r="379" spans="1:4" x14ac:dyDescent="0.25">
      <c r="A379" s="146" t="s">
        <v>1</v>
      </c>
      <c r="B379" t="s">
        <v>52</v>
      </c>
      <c r="C379" t="s">
        <v>49</v>
      </c>
      <c r="D379" t="s">
        <v>400</v>
      </c>
    </row>
    <row r="380" spans="1:4" x14ac:dyDescent="0.25">
      <c r="A380" s="146" t="s">
        <v>1</v>
      </c>
      <c r="B380" t="s">
        <v>52</v>
      </c>
      <c r="C380" t="s">
        <v>100</v>
      </c>
      <c r="D380" t="s">
        <v>400</v>
      </c>
    </row>
    <row r="381" spans="1:4" x14ac:dyDescent="0.25">
      <c r="A381" s="146" t="s">
        <v>1</v>
      </c>
      <c r="B381" t="s">
        <v>52</v>
      </c>
      <c r="C381" t="s">
        <v>115</v>
      </c>
      <c r="D381" t="s">
        <v>400</v>
      </c>
    </row>
    <row r="382" spans="1:4" x14ac:dyDescent="0.25">
      <c r="A382" s="146" t="s">
        <v>1</v>
      </c>
      <c r="B382" t="s">
        <v>55</v>
      </c>
      <c r="C382" t="s">
        <v>49</v>
      </c>
      <c r="D382" t="s">
        <v>399</v>
      </c>
    </row>
    <row r="383" spans="1:4" x14ac:dyDescent="0.25">
      <c r="A383" s="146" t="s">
        <v>1</v>
      </c>
      <c r="B383" t="s">
        <v>55</v>
      </c>
      <c r="C383" t="s">
        <v>100</v>
      </c>
      <c r="D383" t="s">
        <v>399</v>
      </c>
    </row>
    <row r="384" spans="1:4" x14ac:dyDescent="0.25">
      <c r="A384" s="146" t="s">
        <v>1</v>
      </c>
      <c r="B384" t="s">
        <v>55</v>
      </c>
      <c r="C384" t="s">
        <v>115</v>
      </c>
      <c r="D384" t="s">
        <v>399</v>
      </c>
    </row>
    <row r="385" spans="1:4" x14ac:dyDescent="0.25">
      <c r="A385" s="146" t="s">
        <v>1</v>
      </c>
      <c r="B385" t="s">
        <v>52</v>
      </c>
      <c r="C385" t="s">
        <v>49</v>
      </c>
      <c r="D385" t="s">
        <v>399</v>
      </c>
    </row>
    <row r="386" spans="1:4" x14ac:dyDescent="0.25">
      <c r="A386" s="146" t="s">
        <v>1</v>
      </c>
      <c r="B386" t="s">
        <v>52</v>
      </c>
      <c r="C386" t="s">
        <v>100</v>
      </c>
      <c r="D386" t="s">
        <v>399</v>
      </c>
    </row>
    <row r="387" spans="1:4" x14ac:dyDescent="0.25">
      <c r="A387" s="146" t="s">
        <v>1</v>
      </c>
      <c r="B387" t="s">
        <v>52</v>
      </c>
      <c r="C387" t="s">
        <v>115</v>
      </c>
      <c r="D387" t="s">
        <v>399</v>
      </c>
    </row>
    <row r="388" spans="1:4" x14ac:dyDescent="0.25">
      <c r="A388" s="146" t="s">
        <v>1</v>
      </c>
      <c r="B388" t="s">
        <v>55</v>
      </c>
      <c r="C388" t="s">
        <v>49</v>
      </c>
      <c r="D388" t="s">
        <v>40</v>
      </c>
    </row>
    <row r="389" spans="1:4" x14ac:dyDescent="0.25">
      <c r="A389" s="146" t="s">
        <v>1</v>
      </c>
      <c r="B389" t="s">
        <v>55</v>
      </c>
      <c r="C389" t="s">
        <v>100</v>
      </c>
      <c r="D389" t="s">
        <v>40</v>
      </c>
    </row>
    <row r="390" spans="1:4" x14ac:dyDescent="0.25">
      <c r="A390" s="146" t="s">
        <v>1</v>
      </c>
      <c r="B390" t="s">
        <v>55</v>
      </c>
      <c r="C390" t="s">
        <v>115</v>
      </c>
      <c r="D390" t="s">
        <v>40</v>
      </c>
    </row>
    <row r="391" spans="1:4" x14ac:dyDescent="0.25">
      <c r="A391" s="146" t="s">
        <v>1</v>
      </c>
      <c r="B391" t="s">
        <v>52</v>
      </c>
      <c r="C391" t="s">
        <v>49</v>
      </c>
      <c r="D391" t="s">
        <v>40</v>
      </c>
    </row>
    <row r="392" spans="1:4" x14ac:dyDescent="0.25">
      <c r="A392" s="146" t="s">
        <v>1</v>
      </c>
      <c r="B392" t="s">
        <v>52</v>
      </c>
      <c r="C392" t="s">
        <v>100</v>
      </c>
      <c r="D392" t="s">
        <v>40</v>
      </c>
    </row>
    <row r="393" spans="1:4" x14ac:dyDescent="0.25">
      <c r="A393" s="146" t="s">
        <v>1</v>
      </c>
      <c r="B393" t="s">
        <v>52</v>
      </c>
      <c r="C393" t="s">
        <v>115</v>
      </c>
      <c r="D393" t="s">
        <v>40</v>
      </c>
    </row>
    <row r="394" spans="1:4" x14ac:dyDescent="0.25">
      <c r="A394" s="146" t="s">
        <v>1</v>
      </c>
      <c r="B394" t="s">
        <v>55</v>
      </c>
      <c r="C394" t="s">
        <v>49</v>
      </c>
      <c r="D394" t="s">
        <v>397</v>
      </c>
    </row>
    <row r="395" spans="1:4" x14ac:dyDescent="0.25">
      <c r="A395" s="146" t="s">
        <v>1</v>
      </c>
      <c r="B395" t="s">
        <v>55</v>
      </c>
      <c r="C395" t="s">
        <v>100</v>
      </c>
      <c r="D395" t="s">
        <v>397</v>
      </c>
    </row>
    <row r="396" spans="1:4" x14ac:dyDescent="0.25">
      <c r="A396" s="146" t="s">
        <v>1</v>
      </c>
      <c r="B396" t="s">
        <v>55</v>
      </c>
      <c r="C396" t="s">
        <v>115</v>
      </c>
      <c r="D396" t="s">
        <v>397</v>
      </c>
    </row>
    <row r="397" spans="1:4" x14ac:dyDescent="0.25">
      <c r="A397" s="146" t="s">
        <v>1</v>
      </c>
      <c r="B397" t="s">
        <v>52</v>
      </c>
      <c r="C397" t="s">
        <v>49</v>
      </c>
      <c r="D397" t="s">
        <v>397</v>
      </c>
    </row>
    <row r="398" spans="1:4" x14ac:dyDescent="0.25">
      <c r="A398" s="146" t="s">
        <v>1</v>
      </c>
      <c r="B398" t="s">
        <v>52</v>
      </c>
      <c r="C398" t="s">
        <v>100</v>
      </c>
      <c r="D398" t="s">
        <v>397</v>
      </c>
    </row>
    <row r="399" spans="1:4" x14ac:dyDescent="0.25">
      <c r="A399" s="146" t="s">
        <v>1</v>
      </c>
      <c r="B399" t="s">
        <v>52</v>
      </c>
      <c r="C399" t="s">
        <v>115</v>
      </c>
      <c r="D399" t="s">
        <v>397</v>
      </c>
    </row>
    <row r="400" spans="1:4" x14ac:dyDescent="0.25">
      <c r="A400" s="146" t="s">
        <v>1</v>
      </c>
      <c r="B400" t="s">
        <v>55</v>
      </c>
      <c r="C400" t="s">
        <v>49</v>
      </c>
      <c r="D400" t="s">
        <v>469</v>
      </c>
    </row>
    <row r="401" spans="1:4" x14ac:dyDescent="0.25">
      <c r="A401" s="146" t="s">
        <v>1</v>
      </c>
      <c r="B401" t="s">
        <v>55</v>
      </c>
      <c r="C401" t="s">
        <v>100</v>
      </c>
      <c r="D401" t="s">
        <v>469</v>
      </c>
    </row>
    <row r="402" spans="1:4" x14ac:dyDescent="0.25">
      <c r="A402" s="146" t="s">
        <v>1</v>
      </c>
      <c r="B402" t="s">
        <v>55</v>
      </c>
      <c r="C402" t="s">
        <v>115</v>
      </c>
      <c r="D402" t="s">
        <v>469</v>
      </c>
    </row>
    <row r="403" spans="1:4" x14ac:dyDescent="0.25">
      <c r="A403" s="146" t="s">
        <v>1</v>
      </c>
      <c r="B403" t="s">
        <v>52</v>
      </c>
      <c r="C403" t="s">
        <v>49</v>
      </c>
      <c r="D403" t="s">
        <v>469</v>
      </c>
    </row>
    <row r="404" spans="1:4" x14ac:dyDescent="0.25">
      <c r="A404" s="146" t="s">
        <v>1</v>
      </c>
      <c r="B404" t="s">
        <v>52</v>
      </c>
      <c r="C404" t="s">
        <v>100</v>
      </c>
      <c r="D404" t="s">
        <v>469</v>
      </c>
    </row>
    <row r="405" spans="1:4" x14ac:dyDescent="0.25">
      <c r="A405" s="146" t="s">
        <v>1</v>
      </c>
      <c r="B405" t="s">
        <v>52</v>
      </c>
      <c r="C405" t="s">
        <v>115</v>
      </c>
      <c r="D405" t="s">
        <v>469</v>
      </c>
    </row>
    <row r="406" spans="1:4" x14ac:dyDescent="0.25">
      <c r="A406" s="146" t="s">
        <v>1</v>
      </c>
      <c r="B406" t="s">
        <v>55</v>
      </c>
      <c r="C406" t="s">
        <v>49</v>
      </c>
      <c r="D406" t="s">
        <v>389</v>
      </c>
    </row>
    <row r="407" spans="1:4" x14ac:dyDescent="0.25">
      <c r="A407" s="146" t="s">
        <v>1</v>
      </c>
      <c r="B407" t="s">
        <v>55</v>
      </c>
      <c r="C407" t="s">
        <v>100</v>
      </c>
      <c r="D407" t="s">
        <v>389</v>
      </c>
    </row>
    <row r="408" spans="1:4" x14ac:dyDescent="0.25">
      <c r="A408" s="146" t="s">
        <v>1</v>
      </c>
      <c r="B408" t="s">
        <v>55</v>
      </c>
      <c r="C408" t="s">
        <v>115</v>
      </c>
      <c r="D408" t="s">
        <v>389</v>
      </c>
    </row>
    <row r="409" spans="1:4" x14ac:dyDescent="0.25">
      <c r="A409" s="146" t="s">
        <v>1</v>
      </c>
      <c r="B409" t="s">
        <v>52</v>
      </c>
      <c r="C409" t="s">
        <v>49</v>
      </c>
      <c r="D409" t="s">
        <v>389</v>
      </c>
    </row>
    <row r="410" spans="1:4" x14ac:dyDescent="0.25">
      <c r="A410" s="146" t="s">
        <v>1</v>
      </c>
      <c r="B410" t="s">
        <v>52</v>
      </c>
      <c r="C410" t="s">
        <v>100</v>
      </c>
      <c r="D410" t="s">
        <v>389</v>
      </c>
    </row>
    <row r="411" spans="1:4" x14ac:dyDescent="0.25">
      <c r="A411" s="146" t="s">
        <v>1</v>
      </c>
      <c r="B411" t="s">
        <v>52</v>
      </c>
      <c r="C411" t="s">
        <v>115</v>
      </c>
      <c r="D411" t="s">
        <v>389</v>
      </c>
    </row>
    <row r="412" spans="1:4" x14ac:dyDescent="0.25">
      <c r="A412" s="146" t="s">
        <v>1</v>
      </c>
      <c r="B412" t="s">
        <v>55</v>
      </c>
      <c r="C412" t="s">
        <v>49</v>
      </c>
      <c r="D412" t="s">
        <v>65</v>
      </c>
    </row>
    <row r="413" spans="1:4" x14ac:dyDescent="0.25">
      <c r="A413" s="146" t="s">
        <v>1</v>
      </c>
      <c r="B413" t="s">
        <v>55</v>
      </c>
      <c r="C413" t="s">
        <v>100</v>
      </c>
      <c r="D413" t="s">
        <v>65</v>
      </c>
    </row>
    <row r="414" spans="1:4" x14ac:dyDescent="0.25">
      <c r="A414" s="146" t="s">
        <v>1</v>
      </c>
      <c r="B414" t="s">
        <v>55</v>
      </c>
      <c r="C414" t="s">
        <v>115</v>
      </c>
      <c r="D414" t="s">
        <v>65</v>
      </c>
    </row>
    <row r="415" spans="1:4" x14ac:dyDescent="0.25">
      <c r="A415" s="146" t="s">
        <v>1</v>
      </c>
      <c r="B415" t="s">
        <v>52</v>
      </c>
      <c r="C415" t="s">
        <v>49</v>
      </c>
      <c r="D415" t="s">
        <v>65</v>
      </c>
    </row>
    <row r="416" spans="1:4" x14ac:dyDescent="0.25">
      <c r="A416" s="146" t="s">
        <v>1</v>
      </c>
      <c r="B416" t="s">
        <v>52</v>
      </c>
      <c r="C416" t="s">
        <v>100</v>
      </c>
      <c r="D416" t="s">
        <v>65</v>
      </c>
    </row>
    <row r="417" spans="1:4" x14ac:dyDescent="0.25">
      <c r="A417" s="146" t="s">
        <v>1</v>
      </c>
      <c r="B417" t="s">
        <v>52</v>
      </c>
      <c r="C417" t="s">
        <v>115</v>
      </c>
      <c r="D417" t="s">
        <v>65</v>
      </c>
    </row>
    <row r="418" spans="1:4" x14ac:dyDescent="0.25">
      <c r="A418" s="146" t="s">
        <v>1</v>
      </c>
      <c r="B418" t="s">
        <v>55</v>
      </c>
      <c r="C418" t="s">
        <v>49</v>
      </c>
      <c r="D418" t="s">
        <v>480</v>
      </c>
    </row>
    <row r="419" spans="1:4" x14ac:dyDescent="0.25">
      <c r="A419" s="146" t="s">
        <v>1</v>
      </c>
      <c r="B419" t="s">
        <v>55</v>
      </c>
      <c r="C419" t="s">
        <v>100</v>
      </c>
      <c r="D419" t="s">
        <v>480</v>
      </c>
    </row>
    <row r="420" spans="1:4" x14ac:dyDescent="0.25">
      <c r="A420" s="146" t="s">
        <v>1</v>
      </c>
      <c r="B420" t="s">
        <v>55</v>
      </c>
      <c r="C420" t="s">
        <v>115</v>
      </c>
      <c r="D420" t="s">
        <v>480</v>
      </c>
    </row>
    <row r="421" spans="1:4" x14ac:dyDescent="0.25">
      <c r="A421" s="146" t="s">
        <v>1</v>
      </c>
      <c r="B421" t="s">
        <v>52</v>
      </c>
      <c r="C421" t="s">
        <v>49</v>
      </c>
      <c r="D421" t="s">
        <v>480</v>
      </c>
    </row>
    <row r="422" spans="1:4" x14ac:dyDescent="0.25">
      <c r="A422" s="146" t="s">
        <v>1</v>
      </c>
      <c r="B422" t="s">
        <v>52</v>
      </c>
      <c r="C422" t="s">
        <v>100</v>
      </c>
      <c r="D422" t="s">
        <v>480</v>
      </c>
    </row>
    <row r="423" spans="1:4" x14ac:dyDescent="0.25">
      <c r="A423" s="146" t="s">
        <v>1</v>
      </c>
      <c r="B423" t="s">
        <v>52</v>
      </c>
      <c r="C423" t="s">
        <v>115</v>
      </c>
      <c r="D423" t="s">
        <v>480</v>
      </c>
    </row>
    <row r="424" spans="1:4" x14ac:dyDescent="0.25">
      <c r="A424" s="146" t="s">
        <v>1</v>
      </c>
      <c r="B424" t="s">
        <v>55</v>
      </c>
      <c r="C424" t="s">
        <v>49</v>
      </c>
      <c r="D424" t="s">
        <v>468</v>
      </c>
    </row>
    <row r="425" spans="1:4" x14ac:dyDescent="0.25">
      <c r="A425" s="146" t="s">
        <v>1</v>
      </c>
      <c r="B425" t="s">
        <v>55</v>
      </c>
      <c r="C425" t="s">
        <v>100</v>
      </c>
      <c r="D425" t="s">
        <v>468</v>
      </c>
    </row>
    <row r="426" spans="1:4" x14ac:dyDescent="0.25">
      <c r="A426" s="146" t="s">
        <v>1</v>
      </c>
      <c r="B426" t="s">
        <v>55</v>
      </c>
      <c r="C426" t="s">
        <v>115</v>
      </c>
      <c r="D426" t="s">
        <v>468</v>
      </c>
    </row>
    <row r="427" spans="1:4" x14ac:dyDescent="0.25">
      <c r="A427" s="146" t="s">
        <v>1</v>
      </c>
      <c r="B427" t="s">
        <v>52</v>
      </c>
      <c r="C427" t="s">
        <v>49</v>
      </c>
      <c r="D427" t="s">
        <v>468</v>
      </c>
    </row>
    <row r="428" spans="1:4" x14ac:dyDescent="0.25">
      <c r="A428" s="146" t="s">
        <v>1</v>
      </c>
      <c r="B428" t="s">
        <v>52</v>
      </c>
      <c r="C428" t="s">
        <v>100</v>
      </c>
      <c r="D428" t="s">
        <v>468</v>
      </c>
    </row>
    <row r="429" spans="1:4" x14ac:dyDescent="0.25">
      <c r="A429" s="146" t="s">
        <v>1</v>
      </c>
      <c r="B429" t="s">
        <v>52</v>
      </c>
      <c r="C429" t="s">
        <v>115</v>
      </c>
      <c r="D429" t="s">
        <v>468</v>
      </c>
    </row>
    <row r="430" spans="1:4" x14ac:dyDescent="0.25">
      <c r="A430" s="146" t="s">
        <v>1</v>
      </c>
      <c r="B430" t="s">
        <v>55</v>
      </c>
      <c r="C430" t="s">
        <v>49</v>
      </c>
      <c r="D430" t="s">
        <v>63</v>
      </c>
    </row>
    <row r="431" spans="1:4" x14ac:dyDescent="0.25">
      <c r="A431" s="146" t="s">
        <v>1</v>
      </c>
      <c r="B431" t="s">
        <v>55</v>
      </c>
      <c r="C431" t="s">
        <v>100</v>
      </c>
      <c r="D431" t="s">
        <v>63</v>
      </c>
    </row>
    <row r="432" spans="1:4" x14ac:dyDescent="0.25">
      <c r="A432" s="146" t="s">
        <v>1</v>
      </c>
      <c r="B432" t="s">
        <v>55</v>
      </c>
      <c r="C432" t="s">
        <v>115</v>
      </c>
      <c r="D432" t="s">
        <v>63</v>
      </c>
    </row>
    <row r="433" spans="1:4" x14ac:dyDescent="0.25">
      <c r="A433" s="146" t="s">
        <v>1</v>
      </c>
      <c r="B433" t="s">
        <v>52</v>
      </c>
      <c r="C433" t="s">
        <v>49</v>
      </c>
      <c r="D433" t="s">
        <v>63</v>
      </c>
    </row>
    <row r="434" spans="1:4" x14ac:dyDescent="0.25">
      <c r="A434" s="146" t="s">
        <v>1</v>
      </c>
      <c r="B434" t="s">
        <v>52</v>
      </c>
      <c r="C434" t="s">
        <v>100</v>
      </c>
      <c r="D434" t="s">
        <v>63</v>
      </c>
    </row>
    <row r="435" spans="1:4" x14ac:dyDescent="0.25">
      <c r="A435" s="146" t="s">
        <v>1</v>
      </c>
      <c r="B435" t="s">
        <v>52</v>
      </c>
      <c r="C435" t="s">
        <v>115</v>
      </c>
      <c r="D435" t="s">
        <v>63</v>
      </c>
    </row>
    <row r="436" spans="1:4" x14ac:dyDescent="0.25">
      <c r="A436" s="146" t="s">
        <v>1</v>
      </c>
      <c r="B436" t="s">
        <v>55</v>
      </c>
      <c r="C436" t="s">
        <v>49</v>
      </c>
      <c r="D436" t="s">
        <v>383</v>
      </c>
    </row>
    <row r="437" spans="1:4" x14ac:dyDescent="0.25">
      <c r="A437" s="146" t="s">
        <v>1</v>
      </c>
      <c r="B437" t="s">
        <v>55</v>
      </c>
      <c r="C437" t="s">
        <v>100</v>
      </c>
      <c r="D437" t="s">
        <v>383</v>
      </c>
    </row>
    <row r="438" spans="1:4" x14ac:dyDescent="0.25">
      <c r="A438" s="146" t="s">
        <v>1</v>
      </c>
      <c r="B438" t="s">
        <v>55</v>
      </c>
      <c r="C438" t="s">
        <v>115</v>
      </c>
      <c r="D438" t="s">
        <v>383</v>
      </c>
    </row>
    <row r="439" spans="1:4" x14ac:dyDescent="0.25">
      <c r="A439" s="146" t="s">
        <v>1</v>
      </c>
      <c r="B439" t="s">
        <v>52</v>
      </c>
      <c r="C439" t="s">
        <v>49</v>
      </c>
      <c r="D439" t="s">
        <v>383</v>
      </c>
    </row>
    <row r="440" spans="1:4" x14ac:dyDescent="0.25">
      <c r="A440" s="146" t="s">
        <v>1</v>
      </c>
      <c r="B440" t="s">
        <v>52</v>
      </c>
      <c r="C440" t="s">
        <v>100</v>
      </c>
      <c r="D440" t="s">
        <v>383</v>
      </c>
    </row>
    <row r="441" spans="1:4" x14ac:dyDescent="0.25">
      <c r="A441" s="146" t="s">
        <v>1</v>
      </c>
      <c r="B441" t="s">
        <v>52</v>
      </c>
      <c r="C441" t="s">
        <v>115</v>
      </c>
      <c r="D441" t="s">
        <v>383</v>
      </c>
    </row>
    <row r="442" spans="1:4" x14ac:dyDescent="0.25">
      <c r="A442" s="146" t="s">
        <v>1</v>
      </c>
      <c r="B442" t="s">
        <v>55</v>
      </c>
      <c r="C442" t="s">
        <v>49</v>
      </c>
      <c r="D442" t="s">
        <v>381</v>
      </c>
    </row>
    <row r="443" spans="1:4" x14ac:dyDescent="0.25">
      <c r="A443" s="146" t="s">
        <v>1</v>
      </c>
      <c r="B443" t="s">
        <v>55</v>
      </c>
      <c r="C443" t="s">
        <v>100</v>
      </c>
      <c r="D443" t="s">
        <v>381</v>
      </c>
    </row>
    <row r="444" spans="1:4" x14ac:dyDescent="0.25">
      <c r="A444" s="146" t="s">
        <v>1</v>
      </c>
      <c r="B444" t="s">
        <v>55</v>
      </c>
      <c r="C444" t="s">
        <v>115</v>
      </c>
      <c r="D444" t="s">
        <v>381</v>
      </c>
    </row>
    <row r="445" spans="1:4" x14ac:dyDescent="0.25">
      <c r="A445" s="146" t="s">
        <v>1</v>
      </c>
      <c r="B445" t="s">
        <v>52</v>
      </c>
      <c r="C445" t="s">
        <v>49</v>
      </c>
      <c r="D445" t="s">
        <v>381</v>
      </c>
    </row>
    <row r="446" spans="1:4" x14ac:dyDescent="0.25">
      <c r="A446" s="146" t="s">
        <v>1</v>
      </c>
      <c r="B446" t="s">
        <v>52</v>
      </c>
      <c r="C446" t="s">
        <v>100</v>
      </c>
      <c r="D446" t="s">
        <v>381</v>
      </c>
    </row>
    <row r="447" spans="1:4" x14ac:dyDescent="0.25">
      <c r="A447" s="146" t="s">
        <v>1</v>
      </c>
      <c r="B447" t="s">
        <v>52</v>
      </c>
      <c r="C447" t="s">
        <v>115</v>
      </c>
      <c r="D447" t="s">
        <v>381</v>
      </c>
    </row>
    <row r="448" spans="1:4" x14ac:dyDescent="0.25">
      <c r="A448" s="146" t="s">
        <v>1</v>
      </c>
      <c r="B448" t="s">
        <v>55</v>
      </c>
      <c r="C448" t="s">
        <v>49</v>
      </c>
      <c r="D448" t="s">
        <v>466</v>
      </c>
    </row>
    <row r="449" spans="1:4" x14ac:dyDescent="0.25">
      <c r="A449" s="146" t="s">
        <v>1</v>
      </c>
      <c r="B449" t="s">
        <v>55</v>
      </c>
      <c r="C449" t="s">
        <v>100</v>
      </c>
      <c r="D449" t="s">
        <v>466</v>
      </c>
    </row>
    <row r="450" spans="1:4" x14ac:dyDescent="0.25">
      <c r="A450" s="146" t="s">
        <v>1</v>
      </c>
      <c r="B450" t="s">
        <v>55</v>
      </c>
      <c r="C450" t="s">
        <v>115</v>
      </c>
      <c r="D450" t="s">
        <v>466</v>
      </c>
    </row>
    <row r="451" spans="1:4" x14ac:dyDescent="0.25">
      <c r="A451" s="146" t="s">
        <v>1</v>
      </c>
      <c r="B451" t="s">
        <v>52</v>
      </c>
      <c r="C451" t="s">
        <v>49</v>
      </c>
      <c r="D451" t="s">
        <v>466</v>
      </c>
    </row>
    <row r="452" spans="1:4" x14ac:dyDescent="0.25">
      <c r="A452" s="146" t="s">
        <v>1</v>
      </c>
      <c r="B452" t="s">
        <v>52</v>
      </c>
      <c r="C452" t="s">
        <v>100</v>
      </c>
      <c r="D452" t="s">
        <v>466</v>
      </c>
    </row>
    <row r="453" spans="1:4" x14ac:dyDescent="0.25">
      <c r="A453" s="146" t="s">
        <v>1</v>
      </c>
      <c r="B453" t="s">
        <v>52</v>
      </c>
      <c r="C453" t="s">
        <v>115</v>
      </c>
      <c r="D453" t="s">
        <v>466</v>
      </c>
    </row>
    <row r="454" spans="1:4" x14ac:dyDescent="0.25">
      <c r="A454" s="146" t="s">
        <v>1</v>
      </c>
      <c r="B454" t="s">
        <v>55</v>
      </c>
      <c r="C454" t="s">
        <v>49</v>
      </c>
      <c r="D454" t="s">
        <v>465</v>
      </c>
    </row>
    <row r="455" spans="1:4" x14ac:dyDescent="0.25">
      <c r="A455" s="146" t="s">
        <v>1</v>
      </c>
      <c r="B455" t="s">
        <v>55</v>
      </c>
      <c r="C455" t="s">
        <v>100</v>
      </c>
      <c r="D455" t="s">
        <v>465</v>
      </c>
    </row>
    <row r="456" spans="1:4" x14ac:dyDescent="0.25">
      <c r="A456" s="146" t="s">
        <v>1</v>
      </c>
      <c r="B456" t="s">
        <v>55</v>
      </c>
      <c r="C456" t="s">
        <v>115</v>
      </c>
      <c r="D456" t="s">
        <v>465</v>
      </c>
    </row>
    <row r="457" spans="1:4" x14ac:dyDescent="0.25">
      <c r="A457" s="146" t="s">
        <v>1</v>
      </c>
      <c r="B457" t="s">
        <v>52</v>
      </c>
      <c r="C457" t="s">
        <v>49</v>
      </c>
      <c r="D457" t="s">
        <v>465</v>
      </c>
    </row>
    <row r="458" spans="1:4" x14ac:dyDescent="0.25">
      <c r="A458" s="146" t="s">
        <v>1</v>
      </c>
      <c r="B458" t="s">
        <v>52</v>
      </c>
      <c r="C458" t="s">
        <v>100</v>
      </c>
      <c r="D458" t="s">
        <v>465</v>
      </c>
    </row>
    <row r="459" spans="1:4" x14ac:dyDescent="0.25">
      <c r="A459" s="146" t="s">
        <v>1</v>
      </c>
      <c r="B459" t="s">
        <v>52</v>
      </c>
      <c r="C459" t="s">
        <v>115</v>
      </c>
      <c r="D459" t="s">
        <v>465</v>
      </c>
    </row>
    <row r="460" spans="1:4" x14ac:dyDescent="0.25">
      <c r="A460" s="146" t="s">
        <v>1</v>
      </c>
      <c r="B460" t="s">
        <v>55</v>
      </c>
      <c r="C460" t="s">
        <v>49</v>
      </c>
      <c r="D460" t="s">
        <v>464</v>
      </c>
    </row>
    <row r="461" spans="1:4" x14ac:dyDescent="0.25">
      <c r="A461" s="146" t="s">
        <v>1</v>
      </c>
      <c r="B461" t="s">
        <v>55</v>
      </c>
      <c r="C461" t="s">
        <v>100</v>
      </c>
      <c r="D461" t="s">
        <v>464</v>
      </c>
    </row>
    <row r="462" spans="1:4" x14ac:dyDescent="0.25">
      <c r="A462" s="146" t="s">
        <v>1</v>
      </c>
      <c r="B462" t="s">
        <v>55</v>
      </c>
      <c r="C462" t="s">
        <v>115</v>
      </c>
      <c r="D462" t="s">
        <v>464</v>
      </c>
    </row>
    <row r="463" spans="1:4" x14ac:dyDescent="0.25">
      <c r="A463" s="146" t="s">
        <v>1</v>
      </c>
      <c r="B463" t="s">
        <v>52</v>
      </c>
      <c r="C463" t="s">
        <v>49</v>
      </c>
      <c r="D463" t="s">
        <v>464</v>
      </c>
    </row>
    <row r="464" spans="1:4" x14ac:dyDescent="0.25">
      <c r="A464" s="146" t="s">
        <v>1</v>
      </c>
      <c r="B464" t="s">
        <v>52</v>
      </c>
      <c r="C464" t="s">
        <v>100</v>
      </c>
      <c r="D464" t="s">
        <v>464</v>
      </c>
    </row>
    <row r="465" spans="1:4" x14ac:dyDescent="0.25">
      <c r="A465" s="146" t="s">
        <v>1</v>
      </c>
      <c r="B465" t="s">
        <v>52</v>
      </c>
      <c r="C465" t="s">
        <v>115</v>
      </c>
      <c r="D465" t="s">
        <v>464</v>
      </c>
    </row>
    <row r="466" spans="1:4" x14ac:dyDescent="0.25">
      <c r="A466" s="146" t="s">
        <v>1</v>
      </c>
      <c r="B466" t="s">
        <v>55</v>
      </c>
      <c r="C466" t="s">
        <v>49</v>
      </c>
      <c r="D466" t="s">
        <v>60</v>
      </c>
    </row>
    <row r="467" spans="1:4" x14ac:dyDescent="0.25">
      <c r="A467" s="146" t="s">
        <v>1</v>
      </c>
      <c r="B467" t="s">
        <v>55</v>
      </c>
      <c r="C467" t="s">
        <v>100</v>
      </c>
      <c r="D467" t="s">
        <v>60</v>
      </c>
    </row>
    <row r="468" spans="1:4" x14ac:dyDescent="0.25">
      <c r="A468" s="146" t="s">
        <v>1</v>
      </c>
      <c r="B468" t="s">
        <v>55</v>
      </c>
      <c r="C468" t="s">
        <v>115</v>
      </c>
      <c r="D468" t="s">
        <v>60</v>
      </c>
    </row>
    <row r="469" spans="1:4" x14ac:dyDescent="0.25">
      <c r="A469" s="146" t="s">
        <v>1</v>
      </c>
      <c r="B469" t="s">
        <v>52</v>
      </c>
      <c r="C469" t="s">
        <v>49</v>
      </c>
      <c r="D469" t="s">
        <v>60</v>
      </c>
    </row>
    <row r="470" spans="1:4" x14ac:dyDescent="0.25">
      <c r="A470" s="146" t="s">
        <v>1</v>
      </c>
      <c r="B470" t="s">
        <v>52</v>
      </c>
      <c r="C470" t="s">
        <v>100</v>
      </c>
      <c r="D470" t="s">
        <v>60</v>
      </c>
    </row>
    <row r="471" spans="1:4" x14ac:dyDescent="0.25">
      <c r="A471" s="146" t="s">
        <v>1</v>
      </c>
      <c r="B471" t="s">
        <v>52</v>
      </c>
      <c r="C471" t="s">
        <v>115</v>
      </c>
      <c r="D471" t="s">
        <v>60</v>
      </c>
    </row>
    <row r="472" spans="1:4" x14ac:dyDescent="0.25">
      <c r="A472" s="146" t="s">
        <v>1</v>
      </c>
      <c r="B472" t="s">
        <v>55</v>
      </c>
      <c r="C472" t="s">
        <v>49</v>
      </c>
      <c r="D472" t="s">
        <v>463</v>
      </c>
    </row>
    <row r="473" spans="1:4" x14ac:dyDescent="0.25">
      <c r="A473" s="146" t="s">
        <v>1</v>
      </c>
      <c r="B473" t="s">
        <v>55</v>
      </c>
      <c r="C473" t="s">
        <v>100</v>
      </c>
      <c r="D473" t="s">
        <v>463</v>
      </c>
    </row>
    <row r="474" spans="1:4" x14ac:dyDescent="0.25">
      <c r="A474" s="146" t="s">
        <v>1</v>
      </c>
      <c r="B474" t="s">
        <v>55</v>
      </c>
      <c r="C474" t="s">
        <v>115</v>
      </c>
      <c r="D474" t="s">
        <v>463</v>
      </c>
    </row>
    <row r="475" spans="1:4" x14ac:dyDescent="0.25">
      <c r="A475" s="146" t="s">
        <v>1</v>
      </c>
      <c r="B475" t="s">
        <v>52</v>
      </c>
      <c r="C475" t="s">
        <v>49</v>
      </c>
      <c r="D475" t="s">
        <v>463</v>
      </c>
    </row>
    <row r="476" spans="1:4" x14ac:dyDescent="0.25">
      <c r="A476" s="146" t="s">
        <v>1</v>
      </c>
      <c r="B476" t="s">
        <v>52</v>
      </c>
      <c r="C476" t="s">
        <v>100</v>
      </c>
      <c r="D476" t="s">
        <v>463</v>
      </c>
    </row>
    <row r="477" spans="1:4" x14ac:dyDescent="0.25">
      <c r="A477" s="146" t="s">
        <v>1</v>
      </c>
      <c r="B477" t="s">
        <v>52</v>
      </c>
      <c r="C477" t="s">
        <v>115</v>
      </c>
      <c r="D477" t="s">
        <v>463</v>
      </c>
    </row>
    <row r="478" spans="1:4" x14ac:dyDescent="0.25">
      <c r="A478" s="146" t="s">
        <v>1</v>
      </c>
      <c r="B478" t="s">
        <v>55</v>
      </c>
      <c r="C478" t="s">
        <v>49</v>
      </c>
      <c r="D478" t="s">
        <v>462</v>
      </c>
    </row>
    <row r="479" spans="1:4" x14ac:dyDescent="0.25">
      <c r="A479" s="146" t="s">
        <v>1</v>
      </c>
      <c r="B479" t="s">
        <v>55</v>
      </c>
      <c r="C479" t="s">
        <v>100</v>
      </c>
      <c r="D479" t="s">
        <v>462</v>
      </c>
    </row>
    <row r="480" spans="1:4" x14ac:dyDescent="0.25">
      <c r="A480" s="146" t="s">
        <v>1</v>
      </c>
      <c r="B480" t="s">
        <v>55</v>
      </c>
      <c r="C480" t="s">
        <v>115</v>
      </c>
      <c r="D480" t="s">
        <v>462</v>
      </c>
    </row>
    <row r="481" spans="1:4" x14ac:dyDescent="0.25">
      <c r="A481" s="146" t="s">
        <v>1</v>
      </c>
      <c r="B481" t="s">
        <v>52</v>
      </c>
      <c r="C481" t="s">
        <v>49</v>
      </c>
      <c r="D481" t="s">
        <v>462</v>
      </c>
    </row>
    <row r="482" spans="1:4" x14ac:dyDescent="0.25">
      <c r="A482" s="146" t="s">
        <v>1</v>
      </c>
      <c r="B482" t="s">
        <v>52</v>
      </c>
      <c r="C482" t="s">
        <v>100</v>
      </c>
      <c r="D482" t="s">
        <v>462</v>
      </c>
    </row>
    <row r="483" spans="1:4" x14ac:dyDescent="0.25">
      <c r="A483" s="146" t="s">
        <v>1</v>
      </c>
      <c r="B483" t="s">
        <v>52</v>
      </c>
      <c r="C483" t="s">
        <v>115</v>
      </c>
      <c r="D483" t="s">
        <v>462</v>
      </c>
    </row>
    <row r="484" spans="1:4" x14ac:dyDescent="0.25">
      <c r="A484" s="146" t="s">
        <v>1</v>
      </c>
      <c r="B484" t="s">
        <v>55</v>
      </c>
      <c r="C484" t="s">
        <v>49</v>
      </c>
      <c r="D484" t="s">
        <v>371</v>
      </c>
    </row>
    <row r="485" spans="1:4" x14ac:dyDescent="0.25">
      <c r="A485" s="146" t="s">
        <v>1</v>
      </c>
      <c r="B485" t="s">
        <v>55</v>
      </c>
      <c r="C485" t="s">
        <v>100</v>
      </c>
      <c r="D485" t="s">
        <v>371</v>
      </c>
    </row>
    <row r="486" spans="1:4" x14ac:dyDescent="0.25">
      <c r="A486" s="146" t="s">
        <v>1</v>
      </c>
      <c r="B486" t="s">
        <v>55</v>
      </c>
      <c r="C486" t="s">
        <v>115</v>
      </c>
      <c r="D486" t="s">
        <v>371</v>
      </c>
    </row>
    <row r="487" spans="1:4" x14ac:dyDescent="0.25">
      <c r="A487" s="146" t="s">
        <v>1</v>
      </c>
      <c r="B487" t="s">
        <v>52</v>
      </c>
      <c r="C487" t="s">
        <v>49</v>
      </c>
      <c r="D487" t="s">
        <v>371</v>
      </c>
    </row>
    <row r="488" spans="1:4" x14ac:dyDescent="0.25">
      <c r="A488" s="146" t="s">
        <v>1</v>
      </c>
      <c r="B488" t="s">
        <v>52</v>
      </c>
      <c r="C488" t="s">
        <v>100</v>
      </c>
      <c r="D488" t="s">
        <v>371</v>
      </c>
    </row>
    <row r="489" spans="1:4" x14ac:dyDescent="0.25">
      <c r="A489" s="146" t="s">
        <v>1</v>
      </c>
      <c r="B489" t="s">
        <v>52</v>
      </c>
      <c r="C489" t="s">
        <v>115</v>
      </c>
      <c r="D489" t="s">
        <v>371</v>
      </c>
    </row>
    <row r="490" spans="1:4" x14ac:dyDescent="0.25">
      <c r="A490" s="146" t="s">
        <v>1</v>
      </c>
      <c r="B490" t="s">
        <v>55</v>
      </c>
      <c r="C490" t="s">
        <v>49</v>
      </c>
      <c r="D490" t="s">
        <v>461</v>
      </c>
    </row>
    <row r="491" spans="1:4" x14ac:dyDescent="0.25">
      <c r="A491" s="146" t="s">
        <v>1</v>
      </c>
      <c r="B491" t="s">
        <v>55</v>
      </c>
      <c r="C491" t="s">
        <v>100</v>
      </c>
      <c r="D491" t="s">
        <v>461</v>
      </c>
    </row>
    <row r="492" spans="1:4" x14ac:dyDescent="0.25">
      <c r="A492" s="146" t="s">
        <v>1</v>
      </c>
      <c r="B492" t="s">
        <v>55</v>
      </c>
      <c r="C492" t="s">
        <v>115</v>
      </c>
      <c r="D492" t="s">
        <v>461</v>
      </c>
    </row>
    <row r="493" spans="1:4" x14ac:dyDescent="0.25">
      <c r="A493" s="146" t="s">
        <v>1</v>
      </c>
      <c r="B493" t="s">
        <v>52</v>
      </c>
      <c r="C493" t="s">
        <v>49</v>
      </c>
      <c r="D493" t="s">
        <v>461</v>
      </c>
    </row>
    <row r="494" spans="1:4" x14ac:dyDescent="0.25">
      <c r="A494" s="146" t="s">
        <v>1</v>
      </c>
      <c r="B494" t="s">
        <v>52</v>
      </c>
      <c r="C494" t="s">
        <v>100</v>
      </c>
      <c r="D494" t="s">
        <v>461</v>
      </c>
    </row>
    <row r="495" spans="1:4" x14ac:dyDescent="0.25">
      <c r="A495" s="146" t="s">
        <v>1</v>
      </c>
      <c r="B495" t="s">
        <v>52</v>
      </c>
      <c r="C495" t="s">
        <v>115</v>
      </c>
      <c r="D495" t="s">
        <v>461</v>
      </c>
    </row>
    <row r="496" spans="1:4" x14ac:dyDescent="0.25">
      <c r="A496" s="146" t="s">
        <v>1</v>
      </c>
      <c r="B496" t="s">
        <v>55</v>
      </c>
      <c r="C496" t="s">
        <v>49</v>
      </c>
      <c r="D496" t="s">
        <v>459</v>
      </c>
    </row>
    <row r="497" spans="1:4" x14ac:dyDescent="0.25">
      <c r="A497" s="146" t="s">
        <v>1</v>
      </c>
      <c r="B497" t="s">
        <v>55</v>
      </c>
      <c r="C497" t="s">
        <v>100</v>
      </c>
      <c r="D497" t="s">
        <v>459</v>
      </c>
    </row>
    <row r="498" spans="1:4" x14ac:dyDescent="0.25">
      <c r="A498" s="146" t="s">
        <v>1</v>
      </c>
      <c r="B498" t="s">
        <v>55</v>
      </c>
      <c r="C498" t="s">
        <v>115</v>
      </c>
      <c r="D498" t="s">
        <v>459</v>
      </c>
    </row>
    <row r="499" spans="1:4" x14ac:dyDescent="0.25">
      <c r="A499" s="146" t="s">
        <v>1</v>
      </c>
      <c r="B499" t="s">
        <v>52</v>
      </c>
      <c r="C499" t="s">
        <v>49</v>
      </c>
      <c r="D499" t="s">
        <v>459</v>
      </c>
    </row>
    <row r="500" spans="1:4" x14ac:dyDescent="0.25">
      <c r="A500" s="146" t="s">
        <v>1</v>
      </c>
      <c r="B500" t="s">
        <v>52</v>
      </c>
      <c r="C500" t="s">
        <v>100</v>
      </c>
      <c r="D500" t="s">
        <v>459</v>
      </c>
    </row>
    <row r="501" spans="1:4" x14ac:dyDescent="0.25">
      <c r="A501" s="146" t="s">
        <v>1</v>
      </c>
      <c r="B501" t="s">
        <v>52</v>
      </c>
      <c r="C501" t="s">
        <v>115</v>
      </c>
      <c r="D501" t="s">
        <v>459</v>
      </c>
    </row>
    <row r="502" spans="1:4" x14ac:dyDescent="0.25">
      <c r="A502" s="146" t="s">
        <v>1</v>
      </c>
      <c r="B502" t="s">
        <v>55</v>
      </c>
      <c r="C502" t="s">
        <v>49</v>
      </c>
      <c r="D502" t="s">
        <v>458</v>
      </c>
    </row>
    <row r="503" spans="1:4" x14ac:dyDescent="0.25">
      <c r="A503" s="146" t="s">
        <v>1</v>
      </c>
      <c r="B503" t="s">
        <v>55</v>
      </c>
      <c r="C503" t="s">
        <v>100</v>
      </c>
      <c r="D503" t="s">
        <v>458</v>
      </c>
    </row>
    <row r="504" spans="1:4" x14ac:dyDescent="0.25">
      <c r="A504" s="146" t="s">
        <v>1</v>
      </c>
      <c r="B504" t="s">
        <v>55</v>
      </c>
      <c r="C504" t="s">
        <v>115</v>
      </c>
      <c r="D504" t="s">
        <v>458</v>
      </c>
    </row>
    <row r="505" spans="1:4" x14ac:dyDescent="0.25">
      <c r="A505" s="146" t="s">
        <v>1</v>
      </c>
      <c r="B505" t="s">
        <v>52</v>
      </c>
      <c r="C505" t="s">
        <v>49</v>
      </c>
      <c r="D505" t="s">
        <v>458</v>
      </c>
    </row>
    <row r="506" spans="1:4" x14ac:dyDescent="0.25">
      <c r="A506" s="146" t="s">
        <v>1</v>
      </c>
      <c r="B506" t="s">
        <v>52</v>
      </c>
      <c r="C506" t="s">
        <v>100</v>
      </c>
      <c r="D506" t="s">
        <v>458</v>
      </c>
    </row>
    <row r="507" spans="1:4" x14ac:dyDescent="0.25">
      <c r="A507" s="146" t="s">
        <v>1</v>
      </c>
      <c r="B507" t="s">
        <v>52</v>
      </c>
      <c r="C507" t="s">
        <v>115</v>
      </c>
      <c r="D507" t="s">
        <v>458</v>
      </c>
    </row>
    <row r="508" spans="1:4" x14ac:dyDescent="0.25">
      <c r="A508" s="146" t="s">
        <v>1</v>
      </c>
      <c r="B508" t="s">
        <v>55</v>
      </c>
      <c r="C508" t="s">
        <v>49</v>
      </c>
      <c r="D508" t="s">
        <v>457</v>
      </c>
    </row>
    <row r="509" spans="1:4" x14ac:dyDescent="0.25">
      <c r="A509" s="146" t="s">
        <v>1</v>
      </c>
      <c r="B509" t="s">
        <v>55</v>
      </c>
      <c r="C509" t="s">
        <v>100</v>
      </c>
      <c r="D509" t="s">
        <v>457</v>
      </c>
    </row>
    <row r="510" spans="1:4" x14ac:dyDescent="0.25">
      <c r="A510" s="146" t="s">
        <v>1</v>
      </c>
      <c r="B510" t="s">
        <v>55</v>
      </c>
      <c r="C510" t="s">
        <v>115</v>
      </c>
      <c r="D510" t="s">
        <v>457</v>
      </c>
    </row>
    <row r="511" spans="1:4" x14ac:dyDescent="0.25">
      <c r="A511" s="146" t="s">
        <v>1</v>
      </c>
      <c r="B511" t="s">
        <v>52</v>
      </c>
      <c r="C511" t="s">
        <v>49</v>
      </c>
      <c r="D511" t="s">
        <v>457</v>
      </c>
    </row>
    <row r="512" spans="1:4" x14ac:dyDescent="0.25">
      <c r="A512" s="146" t="s">
        <v>1</v>
      </c>
      <c r="B512" t="s">
        <v>52</v>
      </c>
      <c r="C512" t="s">
        <v>100</v>
      </c>
      <c r="D512" t="s">
        <v>457</v>
      </c>
    </row>
    <row r="513" spans="1:4" x14ac:dyDescent="0.25">
      <c r="A513" s="146" t="s">
        <v>1</v>
      </c>
      <c r="B513" t="s">
        <v>52</v>
      </c>
      <c r="C513" t="s">
        <v>115</v>
      </c>
      <c r="D513" t="s">
        <v>457</v>
      </c>
    </row>
    <row r="514" spans="1:4" x14ac:dyDescent="0.25">
      <c r="A514" s="146" t="s">
        <v>1</v>
      </c>
      <c r="B514" t="s">
        <v>55</v>
      </c>
      <c r="C514" t="s">
        <v>49</v>
      </c>
      <c r="D514" t="s">
        <v>456</v>
      </c>
    </row>
    <row r="515" spans="1:4" x14ac:dyDescent="0.25">
      <c r="A515" s="146" t="s">
        <v>1</v>
      </c>
      <c r="B515" t="s">
        <v>55</v>
      </c>
      <c r="C515" t="s">
        <v>100</v>
      </c>
      <c r="D515" t="s">
        <v>456</v>
      </c>
    </row>
    <row r="516" spans="1:4" x14ac:dyDescent="0.25">
      <c r="A516" s="146" t="s">
        <v>1</v>
      </c>
      <c r="B516" t="s">
        <v>55</v>
      </c>
      <c r="C516" t="s">
        <v>115</v>
      </c>
      <c r="D516" t="s">
        <v>456</v>
      </c>
    </row>
    <row r="517" spans="1:4" x14ac:dyDescent="0.25">
      <c r="A517" s="146" t="s">
        <v>1</v>
      </c>
      <c r="B517" t="s">
        <v>52</v>
      </c>
      <c r="C517" t="s">
        <v>49</v>
      </c>
      <c r="D517" t="s">
        <v>456</v>
      </c>
    </row>
    <row r="518" spans="1:4" x14ac:dyDescent="0.25">
      <c r="A518" s="146" t="s">
        <v>1</v>
      </c>
      <c r="B518" t="s">
        <v>52</v>
      </c>
      <c r="C518" t="s">
        <v>100</v>
      </c>
      <c r="D518" t="s">
        <v>456</v>
      </c>
    </row>
    <row r="519" spans="1:4" x14ac:dyDescent="0.25">
      <c r="A519" s="146" t="s">
        <v>1</v>
      </c>
      <c r="B519" t="s">
        <v>52</v>
      </c>
      <c r="C519" t="s">
        <v>115</v>
      </c>
      <c r="D519" t="s">
        <v>456</v>
      </c>
    </row>
    <row r="520" spans="1:4" x14ac:dyDescent="0.25">
      <c r="A520" s="146" t="s">
        <v>1</v>
      </c>
      <c r="B520" t="s">
        <v>55</v>
      </c>
      <c r="C520" t="s">
        <v>49</v>
      </c>
      <c r="D520" t="s">
        <v>365</v>
      </c>
    </row>
    <row r="521" spans="1:4" x14ac:dyDescent="0.25">
      <c r="A521" s="146" t="s">
        <v>1</v>
      </c>
      <c r="B521" t="s">
        <v>55</v>
      </c>
      <c r="C521" t="s">
        <v>100</v>
      </c>
      <c r="D521" t="s">
        <v>365</v>
      </c>
    </row>
    <row r="522" spans="1:4" x14ac:dyDescent="0.25">
      <c r="A522" s="146" t="s">
        <v>1</v>
      </c>
      <c r="B522" t="s">
        <v>55</v>
      </c>
      <c r="C522" t="s">
        <v>115</v>
      </c>
      <c r="D522" t="s">
        <v>365</v>
      </c>
    </row>
    <row r="523" spans="1:4" x14ac:dyDescent="0.25">
      <c r="A523" s="146" t="s">
        <v>1</v>
      </c>
      <c r="B523" t="s">
        <v>52</v>
      </c>
      <c r="C523" t="s">
        <v>49</v>
      </c>
      <c r="D523" t="s">
        <v>365</v>
      </c>
    </row>
    <row r="524" spans="1:4" x14ac:dyDescent="0.25">
      <c r="A524" s="146" t="s">
        <v>1</v>
      </c>
      <c r="B524" t="s">
        <v>52</v>
      </c>
      <c r="C524" t="s">
        <v>100</v>
      </c>
      <c r="D524" t="s">
        <v>365</v>
      </c>
    </row>
    <row r="525" spans="1:4" x14ac:dyDescent="0.25">
      <c r="A525" s="146" t="s">
        <v>1</v>
      </c>
      <c r="B525" t="s">
        <v>52</v>
      </c>
      <c r="C525" t="s">
        <v>115</v>
      </c>
      <c r="D525" t="s">
        <v>365</v>
      </c>
    </row>
    <row r="526" spans="1:4" x14ac:dyDescent="0.25">
      <c r="A526" s="146" t="s">
        <v>1</v>
      </c>
      <c r="B526" t="s">
        <v>55</v>
      </c>
      <c r="C526" t="s">
        <v>49</v>
      </c>
      <c r="D526" t="s">
        <v>352</v>
      </c>
    </row>
    <row r="527" spans="1:4" x14ac:dyDescent="0.25">
      <c r="A527" s="146" t="s">
        <v>1</v>
      </c>
      <c r="B527" t="s">
        <v>55</v>
      </c>
      <c r="C527" t="s">
        <v>100</v>
      </c>
      <c r="D527" t="s">
        <v>352</v>
      </c>
    </row>
    <row r="528" spans="1:4" x14ac:dyDescent="0.25">
      <c r="A528" s="146" t="s">
        <v>1</v>
      </c>
      <c r="B528" t="s">
        <v>55</v>
      </c>
      <c r="C528" t="s">
        <v>115</v>
      </c>
      <c r="D528" t="s">
        <v>352</v>
      </c>
    </row>
    <row r="529" spans="1:4" x14ac:dyDescent="0.25">
      <c r="A529" s="146" t="s">
        <v>1</v>
      </c>
      <c r="B529" t="s">
        <v>52</v>
      </c>
      <c r="C529" t="s">
        <v>49</v>
      </c>
      <c r="D529" t="s">
        <v>352</v>
      </c>
    </row>
    <row r="530" spans="1:4" x14ac:dyDescent="0.25">
      <c r="A530" s="146" t="s">
        <v>1</v>
      </c>
      <c r="B530" t="s">
        <v>52</v>
      </c>
      <c r="C530" t="s">
        <v>100</v>
      </c>
      <c r="D530" t="s">
        <v>352</v>
      </c>
    </row>
    <row r="531" spans="1:4" x14ac:dyDescent="0.25">
      <c r="A531" s="146" t="s">
        <v>1</v>
      </c>
      <c r="B531" t="s">
        <v>52</v>
      </c>
      <c r="C531" t="s">
        <v>115</v>
      </c>
      <c r="D531" t="s">
        <v>352</v>
      </c>
    </row>
    <row r="532" spans="1:4" x14ac:dyDescent="0.25">
      <c r="A532" s="146" t="s">
        <v>1</v>
      </c>
      <c r="B532" t="s">
        <v>55</v>
      </c>
      <c r="C532" t="s">
        <v>49</v>
      </c>
      <c r="D532" t="s">
        <v>455</v>
      </c>
    </row>
    <row r="533" spans="1:4" x14ac:dyDescent="0.25">
      <c r="A533" s="146" t="s">
        <v>1</v>
      </c>
      <c r="B533" t="s">
        <v>55</v>
      </c>
      <c r="C533" t="s">
        <v>100</v>
      </c>
      <c r="D533" t="s">
        <v>455</v>
      </c>
    </row>
    <row r="534" spans="1:4" x14ac:dyDescent="0.25">
      <c r="A534" s="146" t="s">
        <v>1</v>
      </c>
      <c r="B534" t="s">
        <v>55</v>
      </c>
      <c r="C534" t="s">
        <v>115</v>
      </c>
      <c r="D534" t="s">
        <v>455</v>
      </c>
    </row>
    <row r="535" spans="1:4" x14ac:dyDescent="0.25">
      <c r="A535" s="146" t="s">
        <v>1</v>
      </c>
      <c r="B535" t="s">
        <v>52</v>
      </c>
      <c r="C535" t="s">
        <v>49</v>
      </c>
      <c r="D535" t="s">
        <v>455</v>
      </c>
    </row>
    <row r="536" spans="1:4" x14ac:dyDescent="0.25">
      <c r="A536" s="146" t="s">
        <v>1</v>
      </c>
      <c r="B536" t="s">
        <v>52</v>
      </c>
      <c r="C536" t="s">
        <v>100</v>
      </c>
      <c r="D536" t="s">
        <v>455</v>
      </c>
    </row>
    <row r="537" spans="1:4" x14ac:dyDescent="0.25">
      <c r="A537" s="146" t="s">
        <v>1</v>
      </c>
      <c r="B537" t="s">
        <v>52</v>
      </c>
      <c r="C537" t="s">
        <v>115</v>
      </c>
      <c r="D537" t="s">
        <v>455</v>
      </c>
    </row>
    <row r="538" spans="1:4" x14ac:dyDescent="0.25">
      <c r="A538" s="146" t="s">
        <v>1</v>
      </c>
      <c r="B538" t="s">
        <v>55</v>
      </c>
      <c r="C538" t="s">
        <v>49</v>
      </c>
      <c r="D538" t="s">
        <v>344</v>
      </c>
    </row>
    <row r="539" spans="1:4" x14ac:dyDescent="0.25">
      <c r="A539" s="146" t="s">
        <v>1</v>
      </c>
      <c r="B539" t="s">
        <v>55</v>
      </c>
      <c r="C539" t="s">
        <v>100</v>
      </c>
      <c r="D539" t="s">
        <v>344</v>
      </c>
    </row>
    <row r="540" spans="1:4" x14ac:dyDescent="0.25">
      <c r="A540" s="146" t="s">
        <v>1</v>
      </c>
      <c r="B540" t="s">
        <v>55</v>
      </c>
      <c r="C540" t="s">
        <v>115</v>
      </c>
      <c r="D540" t="s">
        <v>344</v>
      </c>
    </row>
    <row r="541" spans="1:4" x14ac:dyDescent="0.25">
      <c r="A541" s="146" t="s">
        <v>1</v>
      </c>
      <c r="B541" t="s">
        <v>52</v>
      </c>
      <c r="C541" t="s">
        <v>49</v>
      </c>
      <c r="D541" t="s">
        <v>344</v>
      </c>
    </row>
    <row r="542" spans="1:4" x14ac:dyDescent="0.25">
      <c r="A542" s="146" t="s">
        <v>1</v>
      </c>
      <c r="B542" t="s">
        <v>52</v>
      </c>
      <c r="C542" t="s">
        <v>100</v>
      </c>
      <c r="D542" t="s">
        <v>344</v>
      </c>
    </row>
    <row r="543" spans="1:4" x14ac:dyDescent="0.25">
      <c r="A543" s="146" t="s">
        <v>1</v>
      </c>
      <c r="B543" t="s">
        <v>52</v>
      </c>
      <c r="C543" t="s">
        <v>115</v>
      </c>
      <c r="D543" t="s">
        <v>344</v>
      </c>
    </row>
    <row r="544" spans="1:4" x14ac:dyDescent="0.25">
      <c r="A544" s="146" t="s">
        <v>1</v>
      </c>
      <c r="B544" t="s">
        <v>55</v>
      </c>
      <c r="C544" t="s">
        <v>49</v>
      </c>
      <c r="D544" t="s">
        <v>453</v>
      </c>
    </row>
    <row r="545" spans="1:4" x14ac:dyDescent="0.25">
      <c r="A545" s="146" t="s">
        <v>1</v>
      </c>
      <c r="B545" t="s">
        <v>55</v>
      </c>
      <c r="C545" t="s">
        <v>100</v>
      </c>
      <c r="D545" t="s">
        <v>453</v>
      </c>
    </row>
    <row r="546" spans="1:4" x14ac:dyDescent="0.25">
      <c r="A546" s="146" t="s">
        <v>1</v>
      </c>
      <c r="B546" t="s">
        <v>55</v>
      </c>
      <c r="C546" t="s">
        <v>115</v>
      </c>
      <c r="D546" t="s">
        <v>453</v>
      </c>
    </row>
    <row r="547" spans="1:4" x14ac:dyDescent="0.25">
      <c r="A547" s="146" t="s">
        <v>1</v>
      </c>
      <c r="B547" t="s">
        <v>52</v>
      </c>
      <c r="C547" t="s">
        <v>49</v>
      </c>
      <c r="D547" t="s">
        <v>453</v>
      </c>
    </row>
    <row r="548" spans="1:4" x14ac:dyDescent="0.25">
      <c r="A548" s="146" t="s">
        <v>1</v>
      </c>
      <c r="B548" t="s">
        <v>52</v>
      </c>
      <c r="C548" t="s">
        <v>100</v>
      </c>
      <c r="D548" t="s">
        <v>453</v>
      </c>
    </row>
    <row r="549" spans="1:4" x14ac:dyDescent="0.25">
      <c r="A549" s="146" t="s">
        <v>1</v>
      </c>
      <c r="B549" t="s">
        <v>52</v>
      </c>
      <c r="C549" t="s">
        <v>115</v>
      </c>
      <c r="D549" t="s">
        <v>453</v>
      </c>
    </row>
    <row r="550" spans="1:4" x14ac:dyDescent="0.25">
      <c r="A550" s="146" t="s">
        <v>1</v>
      </c>
      <c r="B550" t="s">
        <v>52</v>
      </c>
      <c r="C550" t="s">
        <v>49</v>
      </c>
      <c r="D550" t="s">
        <v>328</v>
      </c>
    </row>
    <row r="551" spans="1:4" x14ac:dyDescent="0.25">
      <c r="A551" s="146" t="s">
        <v>1</v>
      </c>
      <c r="B551" t="s">
        <v>52</v>
      </c>
      <c r="C551" t="s">
        <v>100</v>
      </c>
      <c r="D551" t="s">
        <v>328</v>
      </c>
    </row>
    <row r="552" spans="1:4" x14ac:dyDescent="0.25">
      <c r="A552" s="146" t="s">
        <v>194</v>
      </c>
      <c r="B552" t="s">
        <v>76</v>
      </c>
      <c r="C552" t="s">
        <v>323</v>
      </c>
      <c r="D552" t="s">
        <v>559</v>
      </c>
    </row>
    <row r="553" spans="1:4" x14ac:dyDescent="0.25">
      <c r="A553" s="146" t="s">
        <v>194</v>
      </c>
      <c r="B553" t="s">
        <v>76</v>
      </c>
      <c r="C553" t="s">
        <v>322</v>
      </c>
      <c r="D553" t="s">
        <v>559</v>
      </c>
    </row>
    <row r="554" spans="1:4" x14ac:dyDescent="0.25">
      <c r="A554" s="146" t="s">
        <v>194</v>
      </c>
      <c r="B554" t="s">
        <v>76</v>
      </c>
      <c r="C554" t="s">
        <v>321</v>
      </c>
      <c r="D554" t="s">
        <v>559</v>
      </c>
    </row>
    <row r="555" spans="1:4" x14ac:dyDescent="0.25">
      <c r="A555" s="146" t="s">
        <v>194</v>
      </c>
      <c r="B555" t="s">
        <v>76</v>
      </c>
      <c r="C555" t="s">
        <v>320</v>
      </c>
      <c r="D555" t="s">
        <v>559</v>
      </c>
    </row>
    <row r="556" spans="1:4" x14ac:dyDescent="0.25">
      <c r="A556" s="146" t="s">
        <v>194</v>
      </c>
      <c r="B556" t="s">
        <v>76</v>
      </c>
      <c r="C556" t="s">
        <v>319</v>
      </c>
      <c r="D556" t="s">
        <v>559</v>
      </c>
    </row>
    <row r="557" spans="1:4" x14ac:dyDescent="0.25">
      <c r="A557" s="146" t="s">
        <v>194</v>
      </c>
      <c r="B557" t="s">
        <v>76</v>
      </c>
      <c r="C557" t="s">
        <v>318</v>
      </c>
      <c r="D557" t="s">
        <v>559</v>
      </c>
    </row>
    <row r="558" spans="1:4" x14ac:dyDescent="0.25">
      <c r="A558" s="146" t="s">
        <v>194</v>
      </c>
      <c r="B558" t="s">
        <v>76</v>
      </c>
      <c r="C558" t="s">
        <v>317</v>
      </c>
      <c r="D558" t="s">
        <v>559</v>
      </c>
    </row>
    <row r="559" spans="1:4" x14ac:dyDescent="0.25">
      <c r="A559" s="146" t="s">
        <v>194</v>
      </c>
      <c r="B559" t="s">
        <v>76</v>
      </c>
      <c r="C559" t="s">
        <v>74</v>
      </c>
      <c r="D559" t="s">
        <v>559</v>
      </c>
    </row>
    <row r="560" spans="1:4" x14ac:dyDescent="0.25">
      <c r="A560" s="146" t="s">
        <v>194</v>
      </c>
      <c r="B560" t="s">
        <v>76</v>
      </c>
      <c r="C560" t="s">
        <v>316</v>
      </c>
      <c r="D560" t="s">
        <v>559</v>
      </c>
    </row>
    <row r="561" spans="1:4" x14ac:dyDescent="0.25">
      <c r="A561" s="146" t="s">
        <v>194</v>
      </c>
      <c r="B561" t="s">
        <v>76</v>
      </c>
      <c r="C561" t="s">
        <v>315</v>
      </c>
      <c r="D561" t="s">
        <v>559</v>
      </c>
    </row>
    <row r="562" spans="1:4" x14ac:dyDescent="0.25">
      <c r="A562" s="146" t="s">
        <v>194</v>
      </c>
      <c r="B562" t="s">
        <v>76</v>
      </c>
      <c r="C562" t="s">
        <v>314</v>
      </c>
      <c r="D562" t="s">
        <v>559</v>
      </c>
    </row>
    <row r="563" spans="1:4" x14ac:dyDescent="0.25">
      <c r="A563" s="146" t="s">
        <v>194</v>
      </c>
      <c r="B563" t="s">
        <v>76</v>
      </c>
      <c r="C563" t="s">
        <v>313</v>
      </c>
      <c r="D563" t="s">
        <v>559</v>
      </c>
    </row>
    <row r="564" spans="1:4" x14ac:dyDescent="0.25">
      <c r="A564" s="146" t="s">
        <v>194</v>
      </c>
      <c r="B564" t="s">
        <v>76</v>
      </c>
      <c r="C564" t="s">
        <v>312</v>
      </c>
      <c r="D564" t="s">
        <v>559</v>
      </c>
    </row>
    <row r="565" spans="1:4" x14ac:dyDescent="0.25">
      <c r="A565" s="146" t="s">
        <v>194</v>
      </c>
      <c r="B565" t="s">
        <v>52</v>
      </c>
      <c r="C565" t="s">
        <v>323</v>
      </c>
      <c r="D565" t="s">
        <v>559</v>
      </c>
    </row>
    <row r="566" spans="1:4" x14ac:dyDescent="0.25">
      <c r="A566" s="146" t="s">
        <v>194</v>
      </c>
      <c r="B566" t="s">
        <v>52</v>
      </c>
      <c r="C566" t="s">
        <v>322</v>
      </c>
      <c r="D566" t="s">
        <v>559</v>
      </c>
    </row>
    <row r="567" spans="1:4" x14ac:dyDescent="0.25">
      <c r="A567" s="146" t="s">
        <v>194</v>
      </c>
      <c r="B567" t="s">
        <v>52</v>
      </c>
      <c r="C567" t="s">
        <v>321</v>
      </c>
      <c r="D567" t="s">
        <v>559</v>
      </c>
    </row>
    <row r="568" spans="1:4" x14ac:dyDescent="0.25">
      <c r="A568" s="146" t="s">
        <v>194</v>
      </c>
      <c r="B568" t="s">
        <v>52</v>
      </c>
      <c r="C568" t="s">
        <v>320</v>
      </c>
      <c r="D568" t="s">
        <v>559</v>
      </c>
    </row>
    <row r="569" spans="1:4" x14ac:dyDescent="0.25">
      <c r="A569" s="146" t="s">
        <v>194</v>
      </c>
      <c r="B569" t="s">
        <v>52</v>
      </c>
      <c r="C569" t="s">
        <v>319</v>
      </c>
      <c r="D569" t="s">
        <v>559</v>
      </c>
    </row>
    <row r="570" spans="1:4" x14ac:dyDescent="0.25">
      <c r="A570" s="146" t="s">
        <v>194</v>
      </c>
      <c r="B570" t="s">
        <v>52</v>
      </c>
      <c r="C570" t="s">
        <v>318</v>
      </c>
      <c r="D570" t="s">
        <v>559</v>
      </c>
    </row>
    <row r="571" spans="1:4" x14ac:dyDescent="0.25">
      <c r="A571" s="146" t="s">
        <v>194</v>
      </c>
      <c r="B571" t="s">
        <v>52</v>
      </c>
      <c r="C571" t="s">
        <v>317</v>
      </c>
      <c r="D571" t="s">
        <v>559</v>
      </c>
    </row>
    <row r="572" spans="1:4" x14ac:dyDescent="0.25">
      <c r="A572" s="146" t="s">
        <v>194</v>
      </c>
      <c r="B572" t="s">
        <v>52</v>
      </c>
      <c r="C572" t="s">
        <v>74</v>
      </c>
      <c r="D572" t="s">
        <v>559</v>
      </c>
    </row>
    <row r="573" spans="1:4" x14ac:dyDescent="0.25">
      <c r="A573" s="146" t="s">
        <v>194</v>
      </c>
      <c r="B573" t="s">
        <v>52</v>
      </c>
      <c r="C573" t="s">
        <v>316</v>
      </c>
      <c r="D573" t="s">
        <v>559</v>
      </c>
    </row>
    <row r="574" spans="1:4" x14ac:dyDescent="0.25">
      <c r="A574" s="146" t="s">
        <v>194</v>
      </c>
      <c r="B574" t="s">
        <v>52</v>
      </c>
      <c r="C574" t="s">
        <v>315</v>
      </c>
      <c r="D574" t="s">
        <v>559</v>
      </c>
    </row>
    <row r="575" spans="1:4" x14ac:dyDescent="0.25">
      <c r="A575" s="146" t="s">
        <v>194</v>
      </c>
      <c r="B575" t="s">
        <v>52</v>
      </c>
      <c r="C575" t="s">
        <v>314</v>
      </c>
      <c r="D575" t="s">
        <v>559</v>
      </c>
    </row>
    <row r="576" spans="1:4" x14ac:dyDescent="0.25">
      <c r="A576" s="146" t="s">
        <v>194</v>
      </c>
      <c r="B576" t="s">
        <v>52</v>
      </c>
      <c r="C576" t="s">
        <v>313</v>
      </c>
      <c r="D576" t="s">
        <v>559</v>
      </c>
    </row>
    <row r="577" spans="1:4" x14ac:dyDescent="0.25">
      <c r="A577" s="146" t="s">
        <v>194</v>
      </c>
      <c r="B577" t="s">
        <v>52</v>
      </c>
      <c r="C577" t="s">
        <v>312</v>
      </c>
      <c r="D577" t="s">
        <v>559</v>
      </c>
    </row>
    <row r="578" spans="1:4" x14ac:dyDescent="0.25">
      <c r="A578" s="146" t="s">
        <v>194</v>
      </c>
      <c r="B578" t="s">
        <v>76</v>
      </c>
      <c r="C578" t="s">
        <v>323</v>
      </c>
      <c r="D578" t="s">
        <v>477</v>
      </c>
    </row>
    <row r="579" spans="1:4" x14ac:dyDescent="0.25">
      <c r="A579" s="146" t="s">
        <v>194</v>
      </c>
      <c r="B579" t="s">
        <v>76</v>
      </c>
      <c r="C579" t="s">
        <v>322</v>
      </c>
      <c r="D579" t="s">
        <v>477</v>
      </c>
    </row>
    <row r="580" spans="1:4" x14ac:dyDescent="0.25">
      <c r="A580" s="146" t="s">
        <v>194</v>
      </c>
      <c r="B580" t="s">
        <v>76</v>
      </c>
      <c r="C580" t="s">
        <v>321</v>
      </c>
      <c r="D580" t="s">
        <v>477</v>
      </c>
    </row>
    <row r="581" spans="1:4" x14ac:dyDescent="0.25">
      <c r="A581" s="146" t="s">
        <v>194</v>
      </c>
      <c r="B581" t="s">
        <v>76</v>
      </c>
      <c r="C581" t="s">
        <v>320</v>
      </c>
      <c r="D581" t="s">
        <v>477</v>
      </c>
    </row>
    <row r="582" spans="1:4" x14ac:dyDescent="0.25">
      <c r="A582" s="146" t="s">
        <v>194</v>
      </c>
      <c r="B582" t="s">
        <v>76</v>
      </c>
      <c r="C582" t="s">
        <v>319</v>
      </c>
      <c r="D582" t="s">
        <v>477</v>
      </c>
    </row>
    <row r="583" spans="1:4" x14ac:dyDescent="0.25">
      <c r="A583" s="146" t="s">
        <v>194</v>
      </c>
      <c r="B583" t="s">
        <v>76</v>
      </c>
      <c r="C583" t="s">
        <v>318</v>
      </c>
      <c r="D583" t="s">
        <v>477</v>
      </c>
    </row>
    <row r="584" spans="1:4" x14ac:dyDescent="0.25">
      <c r="A584" s="146" t="s">
        <v>194</v>
      </c>
      <c r="B584" t="s">
        <v>76</v>
      </c>
      <c r="C584" t="s">
        <v>317</v>
      </c>
      <c r="D584" t="s">
        <v>477</v>
      </c>
    </row>
    <row r="585" spans="1:4" x14ac:dyDescent="0.25">
      <c r="A585" s="146" t="s">
        <v>194</v>
      </c>
      <c r="B585" t="s">
        <v>76</v>
      </c>
      <c r="C585" t="s">
        <v>74</v>
      </c>
      <c r="D585" t="s">
        <v>477</v>
      </c>
    </row>
    <row r="586" spans="1:4" x14ac:dyDescent="0.25">
      <c r="A586" s="146" t="s">
        <v>194</v>
      </c>
      <c r="B586" t="s">
        <v>76</v>
      </c>
      <c r="C586" t="s">
        <v>316</v>
      </c>
      <c r="D586" t="s">
        <v>477</v>
      </c>
    </row>
    <row r="587" spans="1:4" x14ac:dyDescent="0.25">
      <c r="A587" s="146" t="s">
        <v>194</v>
      </c>
      <c r="B587" t="s">
        <v>76</v>
      </c>
      <c r="C587" t="s">
        <v>315</v>
      </c>
      <c r="D587" t="s">
        <v>477</v>
      </c>
    </row>
    <row r="588" spans="1:4" x14ac:dyDescent="0.25">
      <c r="A588" s="146" t="s">
        <v>194</v>
      </c>
      <c r="B588" t="s">
        <v>76</v>
      </c>
      <c r="C588" t="s">
        <v>314</v>
      </c>
      <c r="D588" t="s">
        <v>477</v>
      </c>
    </row>
    <row r="589" spans="1:4" x14ac:dyDescent="0.25">
      <c r="A589" s="146" t="s">
        <v>194</v>
      </c>
      <c r="B589" t="s">
        <v>76</v>
      </c>
      <c r="C589" t="s">
        <v>313</v>
      </c>
      <c r="D589" t="s">
        <v>477</v>
      </c>
    </row>
    <row r="590" spans="1:4" x14ac:dyDescent="0.25">
      <c r="A590" s="146" t="s">
        <v>194</v>
      </c>
      <c r="B590" t="s">
        <v>76</v>
      </c>
      <c r="C590" t="s">
        <v>312</v>
      </c>
      <c r="D590" t="s">
        <v>477</v>
      </c>
    </row>
    <row r="591" spans="1:4" x14ac:dyDescent="0.25">
      <c r="A591" s="146" t="s">
        <v>194</v>
      </c>
      <c r="B591" t="s">
        <v>52</v>
      </c>
      <c r="C591" t="s">
        <v>323</v>
      </c>
      <c r="D591" t="s">
        <v>477</v>
      </c>
    </row>
    <row r="592" spans="1:4" x14ac:dyDescent="0.25">
      <c r="A592" s="146" t="s">
        <v>194</v>
      </c>
      <c r="B592" t="s">
        <v>52</v>
      </c>
      <c r="C592" t="s">
        <v>322</v>
      </c>
      <c r="D592" t="s">
        <v>477</v>
      </c>
    </row>
    <row r="593" spans="1:4" x14ac:dyDescent="0.25">
      <c r="A593" s="146" t="s">
        <v>194</v>
      </c>
      <c r="B593" t="s">
        <v>52</v>
      </c>
      <c r="C593" t="s">
        <v>321</v>
      </c>
      <c r="D593" t="s">
        <v>477</v>
      </c>
    </row>
    <row r="594" spans="1:4" x14ac:dyDescent="0.25">
      <c r="A594" s="146" t="s">
        <v>194</v>
      </c>
      <c r="B594" t="s">
        <v>52</v>
      </c>
      <c r="C594" t="s">
        <v>320</v>
      </c>
      <c r="D594" t="s">
        <v>477</v>
      </c>
    </row>
    <row r="595" spans="1:4" x14ac:dyDescent="0.25">
      <c r="A595" s="146" t="s">
        <v>194</v>
      </c>
      <c r="B595" t="s">
        <v>52</v>
      </c>
      <c r="C595" t="s">
        <v>319</v>
      </c>
      <c r="D595" t="s">
        <v>477</v>
      </c>
    </row>
    <row r="596" spans="1:4" x14ac:dyDescent="0.25">
      <c r="A596" s="146" t="s">
        <v>194</v>
      </c>
      <c r="B596" t="s">
        <v>52</v>
      </c>
      <c r="C596" t="s">
        <v>318</v>
      </c>
      <c r="D596" t="s">
        <v>477</v>
      </c>
    </row>
    <row r="597" spans="1:4" x14ac:dyDescent="0.25">
      <c r="A597" s="146" t="s">
        <v>194</v>
      </c>
      <c r="B597" t="s">
        <v>52</v>
      </c>
      <c r="C597" t="s">
        <v>317</v>
      </c>
      <c r="D597" t="s">
        <v>477</v>
      </c>
    </row>
    <row r="598" spans="1:4" x14ac:dyDescent="0.25">
      <c r="A598" s="146" t="s">
        <v>194</v>
      </c>
      <c r="B598" t="s">
        <v>52</v>
      </c>
      <c r="C598" t="s">
        <v>74</v>
      </c>
      <c r="D598" t="s">
        <v>477</v>
      </c>
    </row>
    <row r="599" spans="1:4" x14ac:dyDescent="0.25">
      <c r="A599" s="146" t="s">
        <v>194</v>
      </c>
      <c r="B599" t="s">
        <v>52</v>
      </c>
      <c r="C599" t="s">
        <v>316</v>
      </c>
      <c r="D599" t="s">
        <v>477</v>
      </c>
    </row>
    <row r="600" spans="1:4" x14ac:dyDescent="0.25">
      <c r="A600" s="146" t="s">
        <v>194</v>
      </c>
      <c r="B600" t="s">
        <v>52</v>
      </c>
      <c r="C600" t="s">
        <v>315</v>
      </c>
      <c r="D600" t="s">
        <v>477</v>
      </c>
    </row>
    <row r="601" spans="1:4" x14ac:dyDescent="0.25">
      <c r="A601" s="146" t="s">
        <v>194</v>
      </c>
      <c r="B601" t="s">
        <v>52</v>
      </c>
      <c r="C601" t="s">
        <v>314</v>
      </c>
      <c r="D601" t="s">
        <v>477</v>
      </c>
    </row>
    <row r="602" spans="1:4" x14ac:dyDescent="0.25">
      <c r="A602" s="146" t="s">
        <v>194</v>
      </c>
      <c r="B602" t="s">
        <v>52</v>
      </c>
      <c r="C602" t="s">
        <v>313</v>
      </c>
      <c r="D602" t="s">
        <v>477</v>
      </c>
    </row>
    <row r="603" spans="1:4" x14ac:dyDescent="0.25">
      <c r="A603" s="146" t="s">
        <v>194</v>
      </c>
      <c r="B603" t="s">
        <v>52</v>
      </c>
      <c r="C603" t="s">
        <v>312</v>
      </c>
      <c r="D603" t="s">
        <v>477</v>
      </c>
    </row>
    <row r="604" spans="1:4" x14ac:dyDescent="0.25">
      <c r="A604" s="146" t="s">
        <v>194</v>
      </c>
      <c r="B604" t="s">
        <v>76</v>
      </c>
      <c r="C604" t="s">
        <v>323</v>
      </c>
      <c r="D604" t="s">
        <v>450</v>
      </c>
    </row>
    <row r="605" spans="1:4" x14ac:dyDescent="0.25">
      <c r="A605" s="146" t="s">
        <v>194</v>
      </c>
      <c r="B605" t="s">
        <v>76</v>
      </c>
      <c r="C605" t="s">
        <v>322</v>
      </c>
      <c r="D605" t="s">
        <v>450</v>
      </c>
    </row>
    <row r="606" spans="1:4" x14ac:dyDescent="0.25">
      <c r="A606" s="146" t="s">
        <v>194</v>
      </c>
      <c r="B606" t="s">
        <v>76</v>
      </c>
      <c r="C606" t="s">
        <v>321</v>
      </c>
      <c r="D606" t="s">
        <v>450</v>
      </c>
    </row>
    <row r="607" spans="1:4" x14ac:dyDescent="0.25">
      <c r="A607" s="146" t="s">
        <v>194</v>
      </c>
      <c r="B607" t="s">
        <v>76</v>
      </c>
      <c r="C607" t="s">
        <v>320</v>
      </c>
      <c r="D607" t="s">
        <v>450</v>
      </c>
    </row>
    <row r="608" spans="1:4" x14ac:dyDescent="0.25">
      <c r="A608" s="146" t="s">
        <v>194</v>
      </c>
      <c r="B608" t="s">
        <v>76</v>
      </c>
      <c r="C608" t="s">
        <v>319</v>
      </c>
      <c r="D608" t="s">
        <v>450</v>
      </c>
    </row>
    <row r="609" spans="1:4" x14ac:dyDescent="0.25">
      <c r="A609" s="146" t="s">
        <v>194</v>
      </c>
      <c r="B609" t="s">
        <v>76</v>
      </c>
      <c r="C609" t="s">
        <v>318</v>
      </c>
      <c r="D609" t="s">
        <v>450</v>
      </c>
    </row>
    <row r="610" spans="1:4" x14ac:dyDescent="0.25">
      <c r="A610" s="146" t="s">
        <v>194</v>
      </c>
      <c r="B610" t="s">
        <v>76</v>
      </c>
      <c r="C610" t="s">
        <v>317</v>
      </c>
      <c r="D610" t="s">
        <v>450</v>
      </c>
    </row>
    <row r="611" spans="1:4" x14ac:dyDescent="0.25">
      <c r="A611" s="146" t="s">
        <v>194</v>
      </c>
      <c r="B611" t="s">
        <v>76</v>
      </c>
      <c r="C611" t="s">
        <v>74</v>
      </c>
      <c r="D611" t="s">
        <v>450</v>
      </c>
    </row>
    <row r="612" spans="1:4" x14ac:dyDescent="0.25">
      <c r="A612" s="146" t="s">
        <v>194</v>
      </c>
      <c r="B612" t="s">
        <v>76</v>
      </c>
      <c r="C612" t="s">
        <v>316</v>
      </c>
      <c r="D612" t="s">
        <v>450</v>
      </c>
    </row>
    <row r="613" spans="1:4" x14ac:dyDescent="0.25">
      <c r="A613" s="146" t="s">
        <v>194</v>
      </c>
      <c r="B613" t="s">
        <v>76</v>
      </c>
      <c r="C613" t="s">
        <v>315</v>
      </c>
      <c r="D613" t="s">
        <v>450</v>
      </c>
    </row>
    <row r="614" spans="1:4" x14ac:dyDescent="0.25">
      <c r="A614" s="146" t="s">
        <v>194</v>
      </c>
      <c r="B614" t="s">
        <v>76</v>
      </c>
      <c r="C614" t="s">
        <v>314</v>
      </c>
      <c r="D614" t="s">
        <v>450</v>
      </c>
    </row>
    <row r="615" spans="1:4" x14ac:dyDescent="0.25">
      <c r="A615" s="146" t="s">
        <v>194</v>
      </c>
      <c r="B615" t="s">
        <v>76</v>
      </c>
      <c r="C615" t="s">
        <v>313</v>
      </c>
      <c r="D615" t="s">
        <v>450</v>
      </c>
    </row>
    <row r="616" spans="1:4" x14ac:dyDescent="0.25">
      <c r="A616" s="146" t="s">
        <v>194</v>
      </c>
      <c r="B616" t="s">
        <v>76</v>
      </c>
      <c r="C616" t="s">
        <v>312</v>
      </c>
      <c r="D616" t="s">
        <v>450</v>
      </c>
    </row>
    <row r="617" spans="1:4" x14ac:dyDescent="0.25">
      <c r="A617" s="146" t="s">
        <v>194</v>
      </c>
      <c r="B617" t="s">
        <v>52</v>
      </c>
      <c r="C617" t="s">
        <v>323</v>
      </c>
      <c r="D617" t="s">
        <v>450</v>
      </c>
    </row>
    <row r="618" spans="1:4" x14ac:dyDescent="0.25">
      <c r="A618" s="146" t="s">
        <v>194</v>
      </c>
      <c r="B618" t="s">
        <v>52</v>
      </c>
      <c r="C618" t="s">
        <v>322</v>
      </c>
      <c r="D618" t="s">
        <v>450</v>
      </c>
    </row>
    <row r="619" spans="1:4" x14ac:dyDescent="0.25">
      <c r="A619" s="146" t="s">
        <v>194</v>
      </c>
      <c r="B619" t="s">
        <v>52</v>
      </c>
      <c r="C619" t="s">
        <v>321</v>
      </c>
      <c r="D619" t="s">
        <v>450</v>
      </c>
    </row>
    <row r="620" spans="1:4" x14ac:dyDescent="0.25">
      <c r="A620" s="146" t="s">
        <v>194</v>
      </c>
      <c r="B620" t="s">
        <v>52</v>
      </c>
      <c r="C620" t="s">
        <v>320</v>
      </c>
      <c r="D620" t="s">
        <v>450</v>
      </c>
    </row>
    <row r="621" spans="1:4" x14ac:dyDescent="0.25">
      <c r="A621" s="146" t="s">
        <v>194</v>
      </c>
      <c r="B621" t="s">
        <v>52</v>
      </c>
      <c r="C621" t="s">
        <v>319</v>
      </c>
      <c r="D621" t="s">
        <v>450</v>
      </c>
    </row>
    <row r="622" spans="1:4" x14ac:dyDescent="0.25">
      <c r="A622" s="146" t="s">
        <v>194</v>
      </c>
      <c r="B622" t="s">
        <v>52</v>
      </c>
      <c r="C622" t="s">
        <v>318</v>
      </c>
      <c r="D622" t="s">
        <v>450</v>
      </c>
    </row>
    <row r="623" spans="1:4" x14ac:dyDescent="0.25">
      <c r="A623" s="146" t="s">
        <v>194</v>
      </c>
      <c r="B623" t="s">
        <v>52</v>
      </c>
      <c r="C623" t="s">
        <v>317</v>
      </c>
      <c r="D623" t="s">
        <v>450</v>
      </c>
    </row>
    <row r="624" spans="1:4" x14ac:dyDescent="0.25">
      <c r="A624" s="146" t="s">
        <v>194</v>
      </c>
      <c r="B624" t="s">
        <v>52</v>
      </c>
      <c r="C624" t="s">
        <v>74</v>
      </c>
      <c r="D624" t="s">
        <v>450</v>
      </c>
    </row>
    <row r="625" spans="1:4" x14ac:dyDescent="0.25">
      <c r="A625" s="146" t="s">
        <v>194</v>
      </c>
      <c r="B625" t="s">
        <v>52</v>
      </c>
      <c r="C625" t="s">
        <v>316</v>
      </c>
      <c r="D625" t="s">
        <v>450</v>
      </c>
    </row>
    <row r="626" spans="1:4" x14ac:dyDescent="0.25">
      <c r="A626" s="146" t="s">
        <v>194</v>
      </c>
      <c r="B626" t="s">
        <v>52</v>
      </c>
      <c r="C626" t="s">
        <v>315</v>
      </c>
      <c r="D626" t="s">
        <v>450</v>
      </c>
    </row>
    <row r="627" spans="1:4" x14ac:dyDescent="0.25">
      <c r="A627" s="146" t="s">
        <v>194</v>
      </c>
      <c r="B627" t="s">
        <v>52</v>
      </c>
      <c r="C627" t="s">
        <v>314</v>
      </c>
      <c r="D627" t="s">
        <v>450</v>
      </c>
    </row>
    <row r="628" spans="1:4" x14ac:dyDescent="0.25">
      <c r="A628" s="146" t="s">
        <v>194</v>
      </c>
      <c r="B628" t="s">
        <v>52</v>
      </c>
      <c r="C628" t="s">
        <v>313</v>
      </c>
      <c r="D628" t="s">
        <v>450</v>
      </c>
    </row>
    <row r="629" spans="1:4" x14ac:dyDescent="0.25">
      <c r="A629" s="146" t="s">
        <v>194</v>
      </c>
      <c r="B629" t="s">
        <v>52</v>
      </c>
      <c r="C629" t="s">
        <v>312</v>
      </c>
      <c r="D629" t="s">
        <v>450</v>
      </c>
    </row>
    <row r="630" spans="1:4" x14ac:dyDescent="0.25">
      <c r="A630" s="146" t="s">
        <v>194</v>
      </c>
      <c r="B630" t="s">
        <v>76</v>
      </c>
      <c r="C630" t="s">
        <v>323</v>
      </c>
      <c r="D630" t="s">
        <v>472</v>
      </c>
    </row>
    <row r="631" spans="1:4" x14ac:dyDescent="0.25">
      <c r="A631" s="146" t="s">
        <v>194</v>
      </c>
      <c r="B631" t="s">
        <v>76</v>
      </c>
      <c r="C631" t="s">
        <v>322</v>
      </c>
      <c r="D631" t="s">
        <v>472</v>
      </c>
    </row>
    <row r="632" spans="1:4" x14ac:dyDescent="0.25">
      <c r="A632" s="146" t="s">
        <v>194</v>
      </c>
      <c r="B632" t="s">
        <v>76</v>
      </c>
      <c r="C632" t="s">
        <v>321</v>
      </c>
      <c r="D632" t="s">
        <v>472</v>
      </c>
    </row>
    <row r="633" spans="1:4" x14ac:dyDescent="0.25">
      <c r="A633" s="146" t="s">
        <v>194</v>
      </c>
      <c r="B633" t="s">
        <v>76</v>
      </c>
      <c r="C633" t="s">
        <v>320</v>
      </c>
      <c r="D633" t="s">
        <v>472</v>
      </c>
    </row>
    <row r="634" spans="1:4" x14ac:dyDescent="0.25">
      <c r="A634" s="146" t="s">
        <v>194</v>
      </c>
      <c r="B634" t="s">
        <v>76</v>
      </c>
      <c r="C634" t="s">
        <v>319</v>
      </c>
      <c r="D634" t="s">
        <v>472</v>
      </c>
    </row>
    <row r="635" spans="1:4" x14ac:dyDescent="0.25">
      <c r="A635" s="146" t="s">
        <v>194</v>
      </c>
      <c r="B635" t="s">
        <v>76</v>
      </c>
      <c r="C635" t="s">
        <v>318</v>
      </c>
      <c r="D635" t="s">
        <v>472</v>
      </c>
    </row>
    <row r="636" spans="1:4" x14ac:dyDescent="0.25">
      <c r="A636" s="146" t="s">
        <v>194</v>
      </c>
      <c r="B636" t="s">
        <v>76</v>
      </c>
      <c r="C636" t="s">
        <v>317</v>
      </c>
      <c r="D636" t="s">
        <v>472</v>
      </c>
    </row>
    <row r="637" spans="1:4" x14ac:dyDescent="0.25">
      <c r="A637" s="146" t="s">
        <v>194</v>
      </c>
      <c r="B637" t="s">
        <v>76</v>
      </c>
      <c r="C637" t="s">
        <v>74</v>
      </c>
      <c r="D637" t="s">
        <v>472</v>
      </c>
    </row>
    <row r="638" spans="1:4" x14ac:dyDescent="0.25">
      <c r="A638" s="146" t="s">
        <v>194</v>
      </c>
      <c r="B638" t="s">
        <v>76</v>
      </c>
      <c r="C638" t="s">
        <v>316</v>
      </c>
      <c r="D638" t="s">
        <v>472</v>
      </c>
    </row>
    <row r="639" spans="1:4" x14ac:dyDescent="0.25">
      <c r="A639" s="146" t="s">
        <v>194</v>
      </c>
      <c r="B639" t="s">
        <v>76</v>
      </c>
      <c r="C639" t="s">
        <v>315</v>
      </c>
      <c r="D639" t="s">
        <v>472</v>
      </c>
    </row>
    <row r="640" spans="1:4" x14ac:dyDescent="0.25">
      <c r="A640" s="146" t="s">
        <v>194</v>
      </c>
      <c r="B640" t="s">
        <v>76</v>
      </c>
      <c r="C640" t="s">
        <v>314</v>
      </c>
      <c r="D640" t="s">
        <v>472</v>
      </c>
    </row>
    <row r="641" spans="1:4" x14ac:dyDescent="0.25">
      <c r="A641" s="146" t="s">
        <v>194</v>
      </c>
      <c r="B641" t="s">
        <v>76</v>
      </c>
      <c r="C641" t="s">
        <v>313</v>
      </c>
      <c r="D641" t="s">
        <v>472</v>
      </c>
    </row>
    <row r="642" spans="1:4" x14ac:dyDescent="0.25">
      <c r="A642" s="146" t="s">
        <v>194</v>
      </c>
      <c r="B642" t="s">
        <v>76</v>
      </c>
      <c r="C642" t="s">
        <v>312</v>
      </c>
      <c r="D642" t="s">
        <v>472</v>
      </c>
    </row>
    <row r="643" spans="1:4" x14ac:dyDescent="0.25">
      <c r="A643" s="146" t="s">
        <v>194</v>
      </c>
      <c r="B643" t="s">
        <v>52</v>
      </c>
      <c r="C643" t="s">
        <v>323</v>
      </c>
      <c r="D643" t="s">
        <v>472</v>
      </c>
    </row>
    <row r="644" spans="1:4" x14ac:dyDescent="0.25">
      <c r="A644" s="146" t="s">
        <v>194</v>
      </c>
      <c r="B644" t="s">
        <v>52</v>
      </c>
      <c r="C644" t="s">
        <v>322</v>
      </c>
      <c r="D644" t="s">
        <v>472</v>
      </c>
    </row>
    <row r="645" spans="1:4" x14ac:dyDescent="0.25">
      <c r="A645" s="146" t="s">
        <v>194</v>
      </c>
      <c r="B645" t="s">
        <v>52</v>
      </c>
      <c r="C645" t="s">
        <v>321</v>
      </c>
      <c r="D645" t="s">
        <v>472</v>
      </c>
    </row>
    <row r="646" spans="1:4" x14ac:dyDescent="0.25">
      <c r="A646" s="146" t="s">
        <v>194</v>
      </c>
      <c r="B646" t="s">
        <v>52</v>
      </c>
      <c r="C646" t="s">
        <v>320</v>
      </c>
      <c r="D646" t="s">
        <v>472</v>
      </c>
    </row>
    <row r="647" spans="1:4" x14ac:dyDescent="0.25">
      <c r="A647" s="146" t="s">
        <v>194</v>
      </c>
      <c r="B647" t="s">
        <v>52</v>
      </c>
      <c r="C647" t="s">
        <v>319</v>
      </c>
      <c r="D647" t="s">
        <v>472</v>
      </c>
    </row>
    <row r="648" spans="1:4" x14ac:dyDescent="0.25">
      <c r="A648" s="146" t="s">
        <v>194</v>
      </c>
      <c r="B648" t="s">
        <v>52</v>
      </c>
      <c r="C648" t="s">
        <v>318</v>
      </c>
      <c r="D648" t="s">
        <v>472</v>
      </c>
    </row>
    <row r="649" spans="1:4" x14ac:dyDescent="0.25">
      <c r="A649" s="146" t="s">
        <v>194</v>
      </c>
      <c r="B649" t="s">
        <v>52</v>
      </c>
      <c r="C649" t="s">
        <v>317</v>
      </c>
      <c r="D649" t="s">
        <v>472</v>
      </c>
    </row>
    <row r="650" spans="1:4" x14ac:dyDescent="0.25">
      <c r="A650" s="146" t="s">
        <v>194</v>
      </c>
      <c r="B650" t="s">
        <v>52</v>
      </c>
      <c r="C650" t="s">
        <v>74</v>
      </c>
      <c r="D650" t="s">
        <v>472</v>
      </c>
    </row>
    <row r="651" spans="1:4" x14ac:dyDescent="0.25">
      <c r="A651" s="146" t="s">
        <v>194</v>
      </c>
      <c r="B651" t="s">
        <v>52</v>
      </c>
      <c r="C651" t="s">
        <v>316</v>
      </c>
      <c r="D651" t="s">
        <v>472</v>
      </c>
    </row>
    <row r="652" spans="1:4" x14ac:dyDescent="0.25">
      <c r="A652" s="146" t="s">
        <v>194</v>
      </c>
      <c r="B652" t="s">
        <v>52</v>
      </c>
      <c r="C652" t="s">
        <v>315</v>
      </c>
      <c r="D652" t="s">
        <v>472</v>
      </c>
    </row>
    <row r="653" spans="1:4" x14ac:dyDescent="0.25">
      <c r="A653" s="146" t="s">
        <v>194</v>
      </c>
      <c r="B653" t="s">
        <v>52</v>
      </c>
      <c r="C653" t="s">
        <v>314</v>
      </c>
      <c r="D653" t="s">
        <v>472</v>
      </c>
    </row>
    <row r="654" spans="1:4" x14ac:dyDescent="0.25">
      <c r="A654" s="146" t="s">
        <v>194</v>
      </c>
      <c r="B654" t="s">
        <v>52</v>
      </c>
      <c r="C654" t="s">
        <v>313</v>
      </c>
      <c r="D654" t="s">
        <v>472</v>
      </c>
    </row>
    <row r="655" spans="1:4" x14ac:dyDescent="0.25">
      <c r="A655" s="146" t="s">
        <v>194</v>
      </c>
      <c r="B655" t="s">
        <v>52</v>
      </c>
      <c r="C655" t="s">
        <v>312</v>
      </c>
      <c r="D655" t="s">
        <v>472</v>
      </c>
    </row>
    <row r="656" spans="1:4" x14ac:dyDescent="0.25">
      <c r="A656" s="146" t="s">
        <v>194</v>
      </c>
      <c r="B656" t="s">
        <v>76</v>
      </c>
      <c r="C656" t="s">
        <v>323</v>
      </c>
      <c r="D656" t="s">
        <v>558</v>
      </c>
    </row>
    <row r="657" spans="1:4" x14ac:dyDescent="0.25">
      <c r="A657" s="146" t="s">
        <v>194</v>
      </c>
      <c r="B657" t="s">
        <v>76</v>
      </c>
      <c r="C657" t="s">
        <v>322</v>
      </c>
      <c r="D657" t="s">
        <v>558</v>
      </c>
    </row>
    <row r="658" spans="1:4" x14ac:dyDescent="0.25">
      <c r="A658" s="146" t="s">
        <v>194</v>
      </c>
      <c r="B658" t="s">
        <v>76</v>
      </c>
      <c r="C658" t="s">
        <v>321</v>
      </c>
      <c r="D658" t="s">
        <v>558</v>
      </c>
    </row>
    <row r="659" spans="1:4" x14ac:dyDescent="0.25">
      <c r="A659" s="146" t="s">
        <v>194</v>
      </c>
      <c r="B659" t="s">
        <v>76</v>
      </c>
      <c r="C659" t="s">
        <v>320</v>
      </c>
      <c r="D659" t="s">
        <v>558</v>
      </c>
    </row>
    <row r="660" spans="1:4" x14ac:dyDescent="0.25">
      <c r="A660" s="146" t="s">
        <v>194</v>
      </c>
      <c r="B660" t="s">
        <v>76</v>
      </c>
      <c r="C660" t="s">
        <v>319</v>
      </c>
      <c r="D660" t="s">
        <v>558</v>
      </c>
    </row>
    <row r="661" spans="1:4" x14ac:dyDescent="0.25">
      <c r="A661" s="146" t="s">
        <v>194</v>
      </c>
      <c r="B661" t="s">
        <v>76</v>
      </c>
      <c r="C661" t="s">
        <v>318</v>
      </c>
      <c r="D661" t="s">
        <v>558</v>
      </c>
    </row>
    <row r="662" spans="1:4" x14ac:dyDescent="0.25">
      <c r="A662" s="146" t="s">
        <v>194</v>
      </c>
      <c r="B662" t="s">
        <v>76</v>
      </c>
      <c r="C662" t="s">
        <v>317</v>
      </c>
      <c r="D662" t="s">
        <v>558</v>
      </c>
    </row>
    <row r="663" spans="1:4" x14ac:dyDescent="0.25">
      <c r="A663" s="146" t="s">
        <v>194</v>
      </c>
      <c r="B663" t="s">
        <v>76</v>
      </c>
      <c r="C663" t="s">
        <v>74</v>
      </c>
      <c r="D663" t="s">
        <v>558</v>
      </c>
    </row>
    <row r="664" spans="1:4" x14ac:dyDescent="0.25">
      <c r="A664" s="146" t="s">
        <v>194</v>
      </c>
      <c r="B664" t="s">
        <v>76</v>
      </c>
      <c r="C664" t="s">
        <v>316</v>
      </c>
      <c r="D664" t="s">
        <v>558</v>
      </c>
    </row>
    <row r="665" spans="1:4" x14ac:dyDescent="0.25">
      <c r="A665" s="146" t="s">
        <v>194</v>
      </c>
      <c r="B665" t="s">
        <v>76</v>
      </c>
      <c r="C665" t="s">
        <v>315</v>
      </c>
      <c r="D665" t="s">
        <v>558</v>
      </c>
    </row>
    <row r="666" spans="1:4" x14ac:dyDescent="0.25">
      <c r="A666" s="146" t="s">
        <v>194</v>
      </c>
      <c r="B666" t="s">
        <v>76</v>
      </c>
      <c r="C666" t="s">
        <v>314</v>
      </c>
      <c r="D666" t="s">
        <v>558</v>
      </c>
    </row>
    <row r="667" spans="1:4" x14ac:dyDescent="0.25">
      <c r="A667" s="146" t="s">
        <v>194</v>
      </c>
      <c r="B667" t="s">
        <v>76</v>
      </c>
      <c r="C667" t="s">
        <v>313</v>
      </c>
      <c r="D667" t="s">
        <v>558</v>
      </c>
    </row>
    <row r="668" spans="1:4" x14ac:dyDescent="0.25">
      <c r="A668" s="146" t="s">
        <v>194</v>
      </c>
      <c r="B668" t="s">
        <v>76</v>
      </c>
      <c r="C668" t="s">
        <v>312</v>
      </c>
      <c r="D668" t="s">
        <v>558</v>
      </c>
    </row>
    <row r="669" spans="1:4" x14ac:dyDescent="0.25">
      <c r="A669" s="146" t="s">
        <v>194</v>
      </c>
      <c r="B669" t="s">
        <v>52</v>
      </c>
      <c r="C669" t="s">
        <v>323</v>
      </c>
      <c r="D669" t="s">
        <v>558</v>
      </c>
    </row>
    <row r="670" spans="1:4" x14ac:dyDescent="0.25">
      <c r="A670" s="146" t="s">
        <v>194</v>
      </c>
      <c r="B670" t="s">
        <v>52</v>
      </c>
      <c r="C670" t="s">
        <v>322</v>
      </c>
      <c r="D670" t="s">
        <v>558</v>
      </c>
    </row>
    <row r="671" spans="1:4" x14ac:dyDescent="0.25">
      <c r="A671" s="146" t="s">
        <v>194</v>
      </c>
      <c r="B671" t="s">
        <v>52</v>
      </c>
      <c r="C671" t="s">
        <v>321</v>
      </c>
      <c r="D671" t="s">
        <v>558</v>
      </c>
    </row>
    <row r="672" spans="1:4" x14ac:dyDescent="0.25">
      <c r="A672" s="146" t="s">
        <v>194</v>
      </c>
      <c r="B672" t="s">
        <v>52</v>
      </c>
      <c r="C672" t="s">
        <v>320</v>
      </c>
      <c r="D672" t="s">
        <v>558</v>
      </c>
    </row>
    <row r="673" spans="1:4" x14ac:dyDescent="0.25">
      <c r="A673" s="146" t="s">
        <v>194</v>
      </c>
      <c r="B673" t="s">
        <v>52</v>
      </c>
      <c r="C673" t="s">
        <v>319</v>
      </c>
      <c r="D673" t="s">
        <v>558</v>
      </c>
    </row>
    <row r="674" spans="1:4" x14ac:dyDescent="0.25">
      <c r="A674" s="146" t="s">
        <v>194</v>
      </c>
      <c r="B674" t="s">
        <v>52</v>
      </c>
      <c r="C674" t="s">
        <v>318</v>
      </c>
      <c r="D674" t="s">
        <v>558</v>
      </c>
    </row>
    <row r="675" spans="1:4" x14ac:dyDescent="0.25">
      <c r="A675" s="146" t="s">
        <v>194</v>
      </c>
      <c r="B675" t="s">
        <v>52</v>
      </c>
      <c r="C675" t="s">
        <v>317</v>
      </c>
      <c r="D675" t="s">
        <v>558</v>
      </c>
    </row>
    <row r="676" spans="1:4" x14ac:dyDescent="0.25">
      <c r="A676" s="146" t="s">
        <v>194</v>
      </c>
      <c r="B676" t="s">
        <v>52</v>
      </c>
      <c r="C676" t="s">
        <v>74</v>
      </c>
      <c r="D676" t="s">
        <v>558</v>
      </c>
    </row>
    <row r="677" spans="1:4" x14ac:dyDescent="0.25">
      <c r="A677" s="146" t="s">
        <v>194</v>
      </c>
      <c r="B677" t="s">
        <v>52</v>
      </c>
      <c r="C677" t="s">
        <v>316</v>
      </c>
      <c r="D677" t="s">
        <v>558</v>
      </c>
    </row>
    <row r="678" spans="1:4" x14ac:dyDescent="0.25">
      <c r="A678" s="146" t="s">
        <v>194</v>
      </c>
      <c r="B678" t="s">
        <v>52</v>
      </c>
      <c r="C678" t="s">
        <v>315</v>
      </c>
      <c r="D678" t="s">
        <v>558</v>
      </c>
    </row>
    <row r="679" spans="1:4" x14ac:dyDescent="0.25">
      <c r="A679" s="146" t="s">
        <v>194</v>
      </c>
      <c r="B679" t="s">
        <v>52</v>
      </c>
      <c r="C679" t="s">
        <v>314</v>
      </c>
      <c r="D679" t="s">
        <v>558</v>
      </c>
    </row>
    <row r="680" spans="1:4" x14ac:dyDescent="0.25">
      <c r="A680" s="146" t="s">
        <v>194</v>
      </c>
      <c r="B680" t="s">
        <v>52</v>
      </c>
      <c r="C680" t="s">
        <v>313</v>
      </c>
      <c r="D680" t="s">
        <v>558</v>
      </c>
    </row>
    <row r="681" spans="1:4" x14ac:dyDescent="0.25">
      <c r="A681" s="146" t="s">
        <v>194</v>
      </c>
      <c r="B681" t="s">
        <v>52</v>
      </c>
      <c r="C681" t="s">
        <v>312</v>
      </c>
      <c r="D681" t="s">
        <v>558</v>
      </c>
    </row>
    <row r="682" spans="1:4" x14ac:dyDescent="0.25">
      <c r="A682" s="146" t="s">
        <v>194</v>
      </c>
      <c r="B682" t="s">
        <v>76</v>
      </c>
      <c r="C682" t="s">
        <v>323</v>
      </c>
      <c r="D682" t="s">
        <v>470</v>
      </c>
    </row>
    <row r="683" spans="1:4" x14ac:dyDescent="0.25">
      <c r="A683" s="146" t="s">
        <v>194</v>
      </c>
      <c r="B683" t="s">
        <v>76</v>
      </c>
      <c r="C683" t="s">
        <v>322</v>
      </c>
      <c r="D683" t="s">
        <v>470</v>
      </c>
    </row>
    <row r="684" spans="1:4" x14ac:dyDescent="0.25">
      <c r="A684" s="146" t="s">
        <v>194</v>
      </c>
      <c r="B684" t="s">
        <v>76</v>
      </c>
      <c r="C684" t="s">
        <v>321</v>
      </c>
      <c r="D684" t="s">
        <v>470</v>
      </c>
    </row>
    <row r="685" spans="1:4" x14ac:dyDescent="0.25">
      <c r="A685" s="146" t="s">
        <v>194</v>
      </c>
      <c r="B685" t="s">
        <v>76</v>
      </c>
      <c r="C685" t="s">
        <v>320</v>
      </c>
      <c r="D685" t="s">
        <v>470</v>
      </c>
    </row>
    <row r="686" spans="1:4" x14ac:dyDescent="0.25">
      <c r="A686" s="146" t="s">
        <v>194</v>
      </c>
      <c r="B686" t="s">
        <v>76</v>
      </c>
      <c r="C686" t="s">
        <v>319</v>
      </c>
      <c r="D686" t="s">
        <v>470</v>
      </c>
    </row>
    <row r="687" spans="1:4" x14ac:dyDescent="0.25">
      <c r="A687" s="146" t="s">
        <v>194</v>
      </c>
      <c r="B687" t="s">
        <v>76</v>
      </c>
      <c r="C687" t="s">
        <v>318</v>
      </c>
      <c r="D687" t="s">
        <v>470</v>
      </c>
    </row>
    <row r="688" spans="1:4" x14ac:dyDescent="0.25">
      <c r="A688" s="146" t="s">
        <v>194</v>
      </c>
      <c r="B688" t="s">
        <v>76</v>
      </c>
      <c r="C688" t="s">
        <v>317</v>
      </c>
      <c r="D688" t="s">
        <v>470</v>
      </c>
    </row>
    <row r="689" spans="1:4" x14ac:dyDescent="0.25">
      <c r="A689" s="146" t="s">
        <v>194</v>
      </c>
      <c r="B689" t="s">
        <v>76</v>
      </c>
      <c r="C689" t="s">
        <v>74</v>
      </c>
      <c r="D689" t="s">
        <v>470</v>
      </c>
    </row>
    <row r="690" spans="1:4" x14ac:dyDescent="0.25">
      <c r="A690" s="146" t="s">
        <v>194</v>
      </c>
      <c r="B690" t="s">
        <v>76</v>
      </c>
      <c r="C690" t="s">
        <v>316</v>
      </c>
      <c r="D690" t="s">
        <v>470</v>
      </c>
    </row>
    <row r="691" spans="1:4" x14ac:dyDescent="0.25">
      <c r="A691" s="146" t="s">
        <v>194</v>
      </c>
      <c r="B691" t="s">
        <v>76</v>
      </c>
      <c r="C691" t="s">
        <v>315</v>
      </c>
      <c r="D691" t="s">
        <v>470</v>
      </c>
    </row>
    <row r="692" spans="1:4" x14ac:dyDescent="0.25">
      <c r="A692" s="146" t="s">
        <v>194</v>
      </c>
      <c r="B692" t="s">
        <v>76</v>
      </c>
      <c r="C692" t="s">
        <v>314</v>
      </c>
      <c r="D692" t="s">
        <v>470</v>
      </c>
    </row>
    <row r="693" spans="1:4" x14ac:dyDescent="0.25">
      <c r="A693" s="146" t="s">
        <v>194</v>
      </c>
      <c r="B693" t="s">
        <v>76</v>
      </c>
      <c r="C693" t="s">
        <v>313</v>
      </c>
      <c r="D693" t="s">
        <v>470</v>
      </c>
    </row>
    <row r="694" spans="1:4" x14ac:dyDescent="0.25">
      <c r="A694" s="146" t="s">
        <v>194</v>
      </c>
      <c r="B694" t="s">
        <v>76</v>
      </c>
      <c r="C694" t="s">
        <v>312</v>
      </c>
      <c r="D694" t="s">
        <v>470</v>
      </c>
    </row>
    <row r="695" spans="1:4" x14ac:dyDescent="0.25">
      <c r="A695" s="146" t="s">
        <v>194</v>
      </c>
      <c r="B695" t="s">
        <v>52</v>
      </c>
      <c r="C695" t="s">
        <v>323</v>
      </c>
      <c r="D695" t="s">
        <v>470</v>
      </c>
    </row>
    <row r="696" spans="1:4" x14ac:dyDescent="0.25">
      <c r="A696" s="146" t="s">
        <v>194</v>
      </c>
      <c r="B696" t="s">
        <v>52</v>
      </c>
      <c r="C696" t="s">
        <v>322</v>
      </c>
      <c r="D696" t="s">
        <v>470</v>
      </c>
    </row>
    <row r="697" spans="1:4" x14ac:dyDescent="0.25">
      <c r="A697" s="146" t="s">
        <v>194</v>
      </c>
      <c r="B697" t="s">
        <v>52</v>
      </c>
      <c r="C697" t="s">
        <v>321</v>
      </c>
      <c r="D697" t="s">
        <v>470</v>
      </c>
    </row>
    <row r="698" spans="1:4" x14ac:dyDescent="0.25">
      <c r="A698" s="146" t="s">
        <v>194</v>
      </c>
      <c r="B698" t="s">
        <v>52</v>
      </c>
      <c r="C698" t="s">
        <v>320</v>
      </c>
      <c r="D698" t="s">
        <v>470</v>
      </c>
    </row>
    <row r="699" spans="1:4" x14ac:dyDescent="0.25">
      <c r="A699" s="146" t="s">
        <v>194</v>
      </c>
      <c r="B699" t="s">
        <v>52</v>
      </c>
      <c r="C699" t="s">
        <v>319</v>
      </c>
      <c r="D699" t="s">
        <v>470</v>
      </c>
    </row>
    <row r="700" spans="1:4" x14ac:dyDescent="0.25">
      <c r="A700" s="146" t="s">
        <v>194</v>
      </c>
      <c r="B700" t="s">
        <v>52</v>
      </c>
      <c r="C700" t="s">
        <v>318</v>
      </c>
      <c r="D700" t="s">
        <v>470</v>
      </c>
    </row>
    <row r="701" spans="1:4" x14ac:dyDescent="0.25">
      <c r="A701" s="146" t="s">
        <v>194</v>
      </c>
      <c r="B701" t="s">
        <v>52</v>
      </c>
      <c r="C701" t="s">
        <v>317</v>
      </c>
      <c r="D701" t="s">
        <v>470</v>
      </c>
    </row>
    <row r="702" spans="1:4" x14ac:dyDescent="0.25">
      <c r="A702" s="146" t="s">
        <v>194</v>
      </c>
      <c r="B702" t="s">
        <v>52</v>
      </c>
      <c r="C702" t="s">
        <v>74</v>
      </c>
      <c r="D702" t="s">
        <v>470</v>
      </c>
    </row>
    <row r="703" spans="1:4" x14ac:dyDescent="0.25">
      <c r="A703" s="146" t="s">
        <v>194</v>
      </c>
      <c r="B703" t="s">
        <v>52</v>
      </c>
      <c r="C703" t="s">
        <v>316</v>
      </c>
      <c r="D703" t="s">
        <v>470</v>
      </c>
    </row>
    <row r="704" spans="1:4" x14ac:dyDescent="0.25">
      <c r="A704" s="146" t="s">
        <v>194</v>
      </c>
      <c r="B704" t="s">
        <v>52</v>
      </c>
      <c r="C704" t="s">
        <v>315</v>
      </c>
      <c r="D704" t="s">
        <v>470</v>
      </c>
    </row>
    <row r="705" spans="1:4" x14ac:dyDescent="0.25">
      <c r="A705" s="146" t="s">
        <v>194</v>
      </c>
      <c r="B705" t="s">
        <v>52</v>
      </c>
      <c r="C705" t="s">
        <v>314</v>
      </c>
      <c r="D705" t="s">
        <v>470</v>
      </c>
    </row>
    <row r="706" spans="1:4" x14ac:dyDescent="0.25">
      <c r="A706" s="146" t="s">
        <v>194</v>
      </c>
      <c r="B706" t="s">
        <v>52</v>
      </c>
      <c r="C706" t="s">
        <v>313</v>
      </c>
      <c r="D706" t="s">
        <v>470</v>
      </c>
    </row>
    <row r="707" spans="1:4" x14ac:dyDescent="0.25">
      <c r="A707" s="146" t="s">
        <v>194</v>
      </c>
      <c r="B707" t="s">
        <v>52</v>
      </c>
      <c r="C707" t="s">
        <v>312</v>
      </c>
      <c r="D707" t="s">
        <v>470</v>
      </c>
    </row>
    <row r="708" spans="1:4" x14ac:dyDescent="0.25">
      <c r="A708" s="146" t="s">
        <v>194</v>
      </c>
      <c r="B708" t="s">
        <v>76</v>
      </c>
      <c r="C708" t="s">
        <v>323</v>
      </c>
      <c r="D708" t="s">
        <v>448</v>
      </c>
    </row>
    <row r="709" spans="1:4" x14ac:dyDescent="0.25">
      <c r="A709" s="146" t="s">
        <v>194</v>
      </c>
      <c r="B709" t="s">
        <v>76</v>
      </c>
      <c r="C709" t="s">
        <v>322</v>
      </c>
      <c r="D709" t="s">
        <v>448</v>
      </c>
    </row>
    <row r="710" spans="1:4" x14ac:dyDescent="0.25">
      <c r="A710" s="146" t="s">
        <v>194</v>
      </c>
      <c r="B710" t="s">
        <v>76</v>
      </c>
      <c r="C710" t="s">
        <v>321</v>
      </c>
      <c r="D710" t="s">
        <v>448</v>
      </c>
    </row>
    <row r="711" spans="1:4" x14ac:dyDescent="0.25">
      <c r="A711" s="146" t="s">
        <v>194</v>
      </c>
      <c r="B711" t="s">
        <v>76</v>
      </c>
      <c r="C711" t="s">
        <v>320</v>
      </c>
      <c r="D711" t="s">
        <v>448</v>
      </c>
    </row>
    <row r="712" spans="1:4" x14ac:dyDescent="0.25">
      <c r="A712" s="146" t="s">
        <v>194</v>
      </c>
      <c r="B712" t="s">
        <v>76</v>
      </c>
      <c r="C712" t="s">
        <v>319</v>
      </c>
      <c r="D712" t="s">
        <v>448</v>
      </c>
    </row>
    <row r="713" spans="1:4" x14ac:dyDescent="0.25">
      <c r="A713" s="146" t="s">
        <v>194</v>
      </c>
      <c r="B713" t="s">
        <v>76</v>
      </c>
      <c r="C713" t="s">
        <v>318</v>
      </c>
      <c r="D713" t="s">
        <v>448</v>
      </c>
    </row>
    <row r="714" spans="1:4" x14ac:dyDescent="0.25">
      <c r="A714" s="146" t="s">
        <v>194</v>
      </c>
      <c r="B714" t="s">
        <v>76</v>
      </c>
      <c r="C714" t="s">
        <v>317</v>
      </c>
      <c r="D714" t="s">
        <v>448</v>
      </c>
    </row>
    <row r="715" spans="1:4" x14ac:dyDescent="0.25">
      <c r="A715" s="146" t="s">
        <v>194</v>
      </c>
      <c r="B715" t="s">
        <v>76</v>
      </c>
      <c r="C715" t="s">
        <v>74</v>
      </c>
      <c r="D715" t="s">
        <v>448</v>
      </c>
    </row>
    <row r="716" spans="1:4" x14ac:dyDescent="0.25">
      <c r="A716" s="146" t="s">
        <v>194</v>
      </c>
      <c r="B716" t="s">
        <v>76</v>
      </c>
      <c r="C716" t="s">
        <v>316</v>
      </c>
      <c r="D716" t="s">
        <v>448</v>
      </c>
    </row>
    <row r="717" spans="1:4" x14ac:dyDescent="0.25">
      <c r="A717" s="146" t="s">
        <v>194</v>
      </c>
      <c r="B717" t="s">
        <v>76</v>
      </c>
      <c r="C717" t="s">
        <v>315</v>
      </c>
      <c r="D717" t="s">
        <v>448</v>
      </c>
    </row>
    <row r="718" spans="1:4" x14ac:dyDescent="0.25">
      <c r="A718" s="146" t="s">
        <v>194</v>
      </c>
      <c r="B718" t="s">
        <v>76</v>
      </c>
      <c r="C718" t="s">
        <v>314</v>
      </c>
      <c r="D718" t="s">
        <v>448</v>
      </c>
    </row>
    <row r="719" spans="1:4" x14ac:dyDescent="0.25">
      <c r="A719" s="146" t="s">
        <v>194</v>
      </c>
      <c r="B719" t="s">
        <v>76</v>
      </c>
      <c r="C719" t="s">
        <v>313</v>
      </c>
      <c r="D719" t="s">
        <v>448</v>
      </c>
    </row>
    <row r="720" spans="1:4" x14ac:dyDescent="0.25">
      <c r="A720" s="146" t="s">
        <v>194</v>
      </c>
      <c r="B720" t="s">
        <v>76</v>
      </c>
      <c r="C720" t="s">
        <v>312</v>
      </c>
      <c r="D720" t="s">
        <v>448</v>
      </c>
    </row>
    <row r="721" spans="1:4" x14ac:dyDescent="0.25">
      <c r="A721" s="146" t="s">
        <v>194</v>
      </c>
      <c r="B721" t="s">
        <v>52</v>
      </c>
      <c r="C721" t="s">
        <v>323</v>
      </c>
      <c r="D721" t="s">
        <v>448</v>
      </c>
    </row>
    <row r="722" spans="1:4" x14ac:dyDescent="0.25">
      <c r="A722" s="146" t="s">
        <v>194</v>
      </c>
      <c r="B722" t="s">
        <v>52</v>
      </c>
      <c r="C722" t="s">
        <v>322</v>
      </c>
      <c r="D722" t="s">
        <v>448</v>
      </c>
    </row>
    <row r="723" spans="1:4" x14ac:dyDescent="0.25">
      <c r="A723" s="146" t="s">
        <v>194</v>
      </c>
      <c r="B723" t="s">
        <v>52</v>
      </c>
      <c r="C723" t="s">
        <v>321</v>
      </c>
      <c r="D723" t="s">
        <v>448</v>
      </c>
    </row>
    <row r="724" spans="1:4" x14ac:dyDescent="0.25">
      <c r="A724" s="146" t="s">
        <v>194</v>
      </c>
      <c r="B724" t="s">
        <v>52</v>
      </c>
      <c r="C724" t="s">
        <v>320</v>
      </c>
      <c r="D724" t="s">
        <v>448</v>
      </c>
    </row>
    <row r="725" spans="1:4" x14ac:dyDescent="0.25">
      <c r="A725" s="146" t="s">
        <v>194</v>
      </c>
      <c r="B725" t="s">
        <v>52</v>
      </c>
      <c r="C725" t="s">
        <v>319</v>
      </c>
      <c r="D725" t="s">
        <v>448</v>
      </c>
    </row>
    <row r="726" spans="1:4" x14ac:dyDescent="0.25">
      <c r="A726" s="146" t="s">
        <v>194</v>
      </c>
      <c r="B726" t="s">
        <v>52</v>
      </c>
      <c r="C726" t="s">
        <v>318</v>
      </c>
      <c r="D726" t="s">
        <v>448</v>
      </c>
    </row>
    <row r="727" spans="1:4" x14ac:dyDescent="0.25">
      <c r="A727" s="146" t="s">
        <v>194</v>
      </c>
      <c r="B727" t="s">
        <v>52</v>
      </c>
      <c r="C727" t="s">
        <v>317</v>
      </c>
      <c r="D727" t="s">
        <v>448</v>
      </c>
    </row>
    <row r="728" spans="1:4" x14ac:dyDescent="0.25">
      <c r="A728" s="146" t="s">
        <v>194</v>
      </c>
      <c r="B728" t="s">
        <v>52</v>
      </c>
      <c r="C728" t="s">
        <v>74</v>
      </c>
      <c r="D728" t="s">
        <v>448</v>
      </c>
    </row>
    <row r="729" spans="1:4" x14ac:dyDescent="0.25">
      <c r="A729" s="146" t="s">
        <v>194</v>
      </c>
      <c r="B729" t="s">
        <v>52</v>
      </c>
      <c r="C729" t="s">
        <v>316</v>
      </c>
      <c r="D729" t="s">
        <v>448</v>
      </c>
    </row>
    <row r="730" spans="1:4" x14ac:dyDescent="0.25">
      <c r="A730" s="146" t="s">
        <v>194</v>
      </c>
      <c r="B730" t="s">
        <v>52</v>
      </c>
      <c r="C730" t="s">
        <v>315</v>
      </c>
      <c r="D730" t="s">
        <v>448</v>
      </c>
    </row>
    <row r="731" spans="1:4" x14ac:dyDescent="0.25">
      <c r="A731" s="146" t="s">
        <v>194</v>
      </c>
      <c r="B731" t="s">
        <v>52</v>
      </c>
      <c r="C731" t="s">
        <v>314</v>
      </c>
      <c r="D731" t="s">
        <v>448</v>
      </c>
    </row>
    <row r="732" spans="1:4" x14ac:dyDescent="0.25">
      <c r="A732" s="146" t="s">
        <v>194</v>
      </c>
      <c r="B732" t="s">
        <v>52</v>
      </c>
      <c r="C732" t="s">
        <v>313</v>
      </c>
      <c r="D732" t="s">
        <v>448</v>
      </c>
    </row>
    <row r="733" spans="1:4" x14ac:dyDescent="0.25">
      <c r="A733" s="146" t="s">
        <v>194</v>
      </c>
      <c r="B733" t="s">
        <v>52</v>
      </c>
      <c r="C733" t="s">
        <v>312</v>
      </c>
      <c r="D733" t="s">
        <v>448</v>
      </c>
    </row>
    <row r="734" spans="1:4" x14ac:dyDescent="0.25">
      <c r="A734" s="146" t="s">
        <v>194</v>
      </c>
      <c r="B734" t="s">
        <v>76</v>
      </c>
      <c r="C734" t="s">
        <v>323</v>
      </c>
      <c r="D734" t="s">
        <v>467</v>
      </c>
    </row>
    <row r="735" spans="1:4" x14ac:dyDescent="0.25">
      <c r="A735" s="146" t="s">
        <v>194</v>
      </c>
      <c r="B735" t="s">
        <v>76</v>
      </c>
      <c r="C735" t="s">
        <v>322</v>
      </c>
      <c r="D735" t="s">
        <v>467</v>
      </c>
    </row>
    <row r="736" spans="1:4" x14ac:dyDescent="0.25">
      <c r="A736" s="146" t="s">
        <v>194</v>
      </c>
      <c r="B736" t="s">
        <v>76</v>
      </c>
      <c r="C736" t="s">
        <v>321</v>
      </c>
      <c r="D736" t="s">
        <v>467</v>
      </c>
    </row>
    <row r="737" spans="1:4" x14ac:dyDescent="0.25">
      <c r="A737" s="146" t="s">
        <v>194</v>
      </c>
      <c r="B737" t="s">
        <v>76</v>
      </c>
      <c r="C737" t="s">
        <v>320</v>
      </c>
      <c r="D737" t="s">
        <v>467</v>
      </c>
    </row>
    <row r="738" spans="1:4" x14ac:dyDescent="0.25">
      <c r="A738" s="146" t="s">
        <v>194</v>
      </c>
      <c r="B738" t="s">
        <v>76</v>
      </c>
      <c r="C738" t="s">
        <v>319</v>
      </c>
      <c r="D738" t="s">
        <v>467</v>
      </c>
    </row>
    <row r="739" spans="1:4" x14ac:dyDescent="0.25">
      <c r="A739" s="146" t="s">
        <v>194</v>
      </c>
      <c r="B739" t="s">
        <v>76</v>
      </c>
      <c r="C739" t="s">
        <v>318</v>
      </c>
      <c r="D739" t="s">
        <v>467</v>
      </c>
    </row>
    <row r="740" spans="1:4" x14ac:dyDescent="0.25">
      <c r="A740" s="146" t="s">
        <v>194</v>
      </c>
      <c r="B740" t="s">
        <v>76</v>
      </c>
      <c r="C740" t="s">
        <v>317</v>
      </c>
      <c r="D740" t="s">
        <v>467</v>
      </c>
    </row>
    <row r="741" spans="1:4" x14ac:dyDescent="0.25">
      <c r="A741" s="146" t="s">
        <v>194</v>
      </c>
      <c r="B741" t="s">
        <v>76</v>
      </c>
      <c r="C741" t="s">
        <v>74</v>
      </c>
      <c r="D741" t="s">
        <v>467</v>
      </c>
    </row>
    <row r="742" spans="1:4" x14ac:dyDescent="0.25">
      <c r="A742" s="146" t="s">
        <v>194</v>
      </c>
      <c r="B742" t="s">
        <v>76</v>
      </c>
      <c r="C742" t="s">
        <v>316</v>
      </c>
      <c r="D742" t="s">
        <v>467</v>
      </c>
    </row>
    <row r="743" spans="1:4" x14ac:dyDescent="0.25">
      <c r="A743" s="146" t="s">
        <v>194</v>
      </c>
      <c r="B743" t="s">
        <v>76</v>
      </c>
      <c r="C743" t="s">
        <v>315</v>
      </c>
      <c r="D743" t="s">
        <v>467</v>
      </c>
    </row>
    <row r="744" spans="1:4" x14ac:dyDescent="0.25">
      <c r="A744" s="146" t="s">
        <v>194</v>
      </c>
      <c r="B744" t="s">
        <v>76</v>
      </c>
      <c r="C744" t="s">
        <v>314</v>
      </c>
      <c r="D744" t="s">
        <v>467</v>
      </c>
    </row>
    <row r="745" spans="1:4" x14ac:dyDescent="0.25">
      <c r="A745" s="146" t="s">
        <v>194</v>
      </c>
      <c r="B745" t="s">
        <v>76</v>
      </c>
      <c r="C745" t="s">
        <v>313</v>
      </c>
      <c r="D745" t="s">
        <v>467</v>
      </c>
    </row>
    <row r="746" spans="1:4" x14ac:dyDescent="0.25">
      <c r="A746" s="146" t="s">
        <v>194</v>
      </c>
      <c r="B746" t="s">
        <v>76</v>
      </c>
      <c r="C746" t="s">
        <v>312</v>
      </c>
      <c r="D746" t="s">
        <v>467</v>
      </c>
    </row>
    <row r="747" spans="1:4" x14ac:dyDescent="0.25">
      <c r="A747" s="146" t="s">
        <v>194</v>
      </c>
      <c r="B747" t="s">
        <v>52</v>
      </c>
      <c r="C747" t="s">
        <v>323</v>
      </c>
      <c r="D747" t="s">
        <v>467</v>
      </c>
    </row>
    <row r="748" spans="1:4" x14ac:dyDescent="0.25">
      <c r="A748" s="146" t="s">
        <v>194</v>
      </c>
      <c r="B748" t="s">
        <v>52</v>
      </c>
      <c r="C748" t="s">
        <v>322</v>
      </c>
      <c r="D748" t="s">
        <v>467</v>
      </c>
    </row>
    <row r="749" spans="1:4" x14ac:dyDescent="0.25">
      <c r="A749" s="146" t="s">
        <v>194</v>
      </c>
      <c r="B749" t="s">
        <v>52</v>
      </c>
      <c r="C749" t="s">
        <v>321</v>
      </c>
      <c r="D749" t="s">
        <v>467</v>
      </c>
    </row>
    <row r="750" spans="1:4" x14ac:dyDescent="0.25">
      <c r="A750" s="146" t="s">
        <v>194</v>
      </c>
      <c r="B750" t="s">
        <v>52</v>
      </c>
      <c r="C750" t="s">
        <v>320</v>
      </c>
      <c r="D750" t="s">
        <v>467</v>
      </c>
    </row>
    <row r="751" spans="1:4" x14ac:dyDescent="0.25">
      <c r="A751" s="146" t="s">
        <v>194</v>
      </c>
      <c r="B751" t="s">
        <v>52</v>
      </c>
      <c r="C751" t="s">
        <v>319</v>
      </c>
      <c r="D751" t="s">
        <v>467</v>
      </c>
    </row>
    <row r="752" spans="1:4" x14ac:dyDescent="0.25">
      <c r="A752" s="146" t="s">
        <v>194</v>
      </c>
      <c r="B752" t="s">
        <v>52</v>
      </c>
      <c r="C752" t="s">
        <v>318</v>
      </c>
      <c r="D752" t="s">
        <v>467</v>
      </c>
    </row>
    <row r="753" spans="1:4" x14ac:dyDescent="0.25">
      <c r="A753" s="146" t="s">
        <v>194</v>
      </c>
      <c r="B753" t="s">
        <v>52</v>
      </c>
      <c r="C753" t="s">
        <v>317</v>
      </c>
      <c r="D753" t="s">
        <v>467</v>
      </c>
    </row>
    <row r="754" spans="1:4" x14ac:dyDescent="0.25">
      <c r="A754" s="146" t="s">
        <v>194</v>
      </c>
      <c r="B754" t="s">
        <v>52</v>
      </c>
      <c r="C754" t="s">
        <v>74</v>
      </c>
      <c r="D754" t="s">
        <v>467</v>
      </c>
    </row>
    <row r="755" spans="1:4" x14ac:dyDescent="0.25">
      <c r="A755" s="146" t="s">
        <v>194</v>
      </c>
      <c r="B755" t="s">
        <v>52</v>
      </c>
      <c r="C755" t="s">
        <v>316</v>
      </c>
      <c r="D755" t="s">
        <v>467</v>
      </c>
    </row>
    <row r="756" spans="1:4" x14ac:dyDescent="0.25">
      <c r="A756" s="146" t="s">
        <v>194</v>
      </c>
      <c r="B756" t="s">
        <v>52</v>
      </c>
      <c r="C756" t="s">
        <v>315</v>
      </c>
      <c r="D756" t="s">
        <v>467</v>
      </c>
    </row>
    <row r="757" spans="1:4" x14ac:dyDescent="0.25">
      <c r="A757" s="146" t="s">
        <v>194</v>
      </c>
      <c r="B757" t="s">
        <v>52</v>
      </c>
      <c r="C757" t="s">
        <v>314</v>
      </c>
      <c r="D757" t="s">
        <v>467</v>
      </c>
    </row>
    <row r="758" spans="1:4" x14ac:dyDescent="0.25">
      <c r="A758" s="146" t="s">
        <v>194</v>
      </c>
      <c r="B758" t="s">
        <v>52</v>
      </c>
      <c r="C758" t="s">
        <v>313</v>
      </c>
      <c r="D758" t="s">
        <v>467</v>
      </c>
    </row>
    <row r="759" spans="1:4" x14ac:dyDescent="0.25">
      <c r="A759" s="146" t="s">
        <v>194</v>
      </c>
      <c r="B759" t="s">
        <v>52</v>
      </c>
      <c r="C759" t="s">
        <v>312</v>
      </c>
      <c r="D759" t="s">
        <v>467</v>
      </c>
    </row>
    <row r="760" spans="1:4" x14ac:dyDescent="0.25">
      <c r="A760" s="146" t="s">
        <v>194</v>
      </c>
      <c r="B760" t="s">
        <v>76</v>
      </c>
      <c r="C760" t="s">
        <v>323</v>
      </c>
      <c r="D760" t="s">
        <v>447</v>
      </c>
    </row>
    <row r="761" spans="1:4" x14ac:dyDescent="0.25">
      <c r="A761" s="146" t="s">
        <v>194</v>
      </c>
      <c r="B761" t="s">
        <v>76</v>
      </c>
      <c r="C761" t="s">
        <v>322</v>
      </c>
      <c r="D761" t="s">
        <v>447</v>
      </c>
    </row>
    <row r="762" spans="1:4" x14ac:dyDescent="0.25">
      <c r="A762" s="146" t="s">
        <v>194</v>
      </c>
      <c r="B762" t="s">
        <v>76</v>
      </c>
      <c r="C762" t="s">
        <v>321</v>
      </c>
      <c r="D762" t="s">
        <v>447</v>
      </c>
    </row>
    <row r="763" spans="1:4" x14ac:dyDescent="0.25">
      <c r="A763" s="146" t="s">
        <v>194</v>
      </c>
      <c r="B763" t="s">
        <v>76</v>
      </c>
      <c r="C763" t="s">
        <v>320</v>
      </c>
      <c r="D763" t="s">
        <v>447</v>
      </c>
    </row>
    <row r="764" spans="1:4" x14ac:dyDescent="0.25">
      <c r="A764" s="146" t="s">
        <v>194</v>
      </c>
      <c r="B764" t="s">
        <v>76</v>
      </c>
      <c r="C764" t="s">
        <v>319</v>
      </c>
      <c r="D764" t="s">
        <v>447</v>
      </c>
    </row>
    <row r="765" spans="1:4" x14ac:dyDescent="0.25">
      <c r="A765" s="146" t="s">
        <v>194</v>
      </c>
      <c r="B765" t="s">
        <v>76</v>
      </c>
      <c r="C765" t="s">
        <v>318</v>
      </c>
      <c r="D765" t="s">
        <v>447</v>
      </c>
    </row>
    <row r="766" spans="1:4" x14ac:dyDescent="0.25">
      <c r="A766" s="146" t="s">
        <v>194</v>
      </c>
      <c r="B766" t="s">
        <v>76</v>
      </c>
      <c r="C766" t="s">
        <v>317</v>
      </c>
      <c r="D766" t="s">
        <v>447</v>
      </c>
    </row>
    <row r="767" spans="1:4" x14ac:dyDescent="0.25">
      <c r="A767" s="146" t="s">
        <v>194</v>
      </c>
      <c r="B767" t="s">
        <v>76</v>
      </c>
      <c r="C767" t="s">
        <v>74</v>
      </c>
      <c r="D767" t="s">
        <v>447</v>
      </c>
    </row>
    <row r="768" spans="1:4" x14ac:dyDescent="0.25">
      <c r="A768" s="146" t="s">
        <v>194</v>
      </c>
      <c r="B768" t="s">
        <v>76</v>
      </c>
      <c r="C768" t="s">
        <v>316</v>
      </c>
      <c r="D768" t="s">
        <v>447</v>
      </c>
    </row>
    <row r="769" spans="1:4" x14ac:dyDescent="0.25">
      <c r="A769" s="146" t="s">
        <v>194</v>
      </c>
      <c r="B769" t="s">
        <v>76</v>
      </c>
      <c r="C769" t="s">
        <v>315</v>
      </c>
      <c r="D769" t="s">
        <v>447</v>
      </c>
    </row>
    <row r="770" spans="1:4" x14ac:dyDescent="0.25">
      <c r="A770" s="146" t="s">
        <v>194</v>
      </c>
      <c r="B770" t="s">
        <v>76</v>
      </c>
      <c r="C770" t="s">
        <v>314</v>
      </c>
      <c r="D770" t="s">
        <v>447</v>
      </c>
    </row>
    <row r="771" spans="1:4" x14ac:dyDescent="0.25">
      <c r="A771" s="146" t="s">
        <v>194</v>
      </c>
      <c r="B771" t="s">
        <v>76</v>
      </c>
      <c r="C771" t="s">
        <v>313</v>
      </c>
      <c r="D771" t="s">
        <v>447</v>
      </c>
    </row>
    <row r="772" spans="1:4" x14ac:dyDescent="0.25">
      <c r="A772" s="146" t="s">
        <v>194</v>
      </c>
      <c r="B772" t="s">
        <v>76</v>
      </c>
      <c r="C772" t="s">
        <v>312</v>
      </c>
      <c r="D772" t="s">
        <v>447</v>
      </c>
    </row>
    <row r="773" spans="1:4" x14ac:dyDescent="0.25">
      <c r="A773" s="146" t="s">
        <v>194</v>
      </c>
      <c r="B773" t="s">
        <v>52</v>
      </c>
      <c r="C773" t="s">
        <v>323</v>
      </c>
      <c r="D773" t="s">
        <v>447</v>
      </c>
    </row>
    <row r="774" spans="1:4" x14ac:dyDescent="0.25">
      <c r="A774" s="146" t="s">
        <v>194</v>
      </c>
      <c r="B774" t="s">
        <v>52</v>
      </c>
      <c r="C774" t="s">
        <v>322</v>
      </c>
      <c r="D774" t="s">
        <v>447</v>
      </c>
    </row>
    <row r="775" spans="1:4" x14ac:dyDescent="0.25">
      <c r="A775" s="146" t="s">
        <v>194</v>
      </c>
      <c r="B775" t="s">
        <v>52</v>
      </c>
      <c r="C775" t="s">
        <v>321</v>
      </c>
      <c r="D775" t="s">
        <v>447</v>
      </c>
    </row>
    <row r="776" spans="1:4" x14ac:dyDescent="0.25">
      <c r="A776" s="146" t="s">
        <v>194</v>
      </c>
      <c r="B776" t="s">
        <v>52</v>
      </c>
      <c r="C776" t="s">
        <v>320</v>
      </c>
      <c r="D776" t="s">
        <v>447</v>
      </c>
    </row>
    <row r="777" spans="1:4" x14ac:dyDescent="0.25">
      <c r="A777" s="146" t="s">
        <v>194</v>
      </c>
      <c r="B777" t="s">
        <v>52</v>
      </c>
      <c r="C777" t="s">
        <v>319</v>
      </c>
      <c r="D777" t="s">
        <v>447</v>
      </c>
    </row>
    <row r="778" spans="1:4" x14ac:dyDescent="0.25">
      <c r="A778" s="146" t="s">
        <v>194</v>
      </c>
      <c r="B778" t="s">
        <v>52</v>
      </c>
      <c r="C778" t="s">
        <v>318</v>
      </c>
      <c r="D778" t="s">
        <v>447</v>
      </c>
    </row>
    <row r="779" spans="1:4" x14ac:dyDescent="0.25">
      <c r="A779" s="146" t="s">
        <v>194</v>
      </c>
      <c r="B779" t="s">
        <v>52</v>
      </c>
      <c r="C779" t="s">
        <v>317</v>
      </c>
      <c r="D779" t="s">
        <v>447</v>
      </c>
    </row>
    <row r="780" spans="1:4" x14ac:dyDescent="0.25">
      <c r="A780" s="146" t="s">
        <v>194</v>
      </c>
      <c r="B780" t="s">
        <v>52</v>
      </c>
      <c r="C780" t="s">
        <v>74</v>
      </c>
      <c r="D780" t="s">
        <v>447</v>
      </c>
    </row>
    <row r="781" spans="1:4" x14ac:dyDescent="0.25">
      <c r="A781" s="146" t="s">
        <v>194</v>
      </c>
      <c r="B781" t="s">
        <v>52</v>
      </c>
      <c r="C781" t="s">
        <v>316</v>
      </c>
      <c r="D781" t="s">
        <v>447</v>
      </c>
    </row>
    <row r="782" spans="1:4" x14ac:dyDescent="0.25">
      <c r="A782" s="146" t="s">
        <v>194</v>
      </c>
      <c r="B782" t="s">
        <v>52</v>
      </c>
      <c r="C782" t="s">
        <v>315</v>
      </c>
      <c r="D782" t="s">
        <v>447</v>
      </c>
    </row>
    <row r="783" spans="1:4" x14ac:dyDescent="0.25">
      <c r="A783" s="146" t="s">
        <v>194</v>
      </c>
      <c r="B783" t="s">
        <v>52</v>
      </c>
      <c r="C783" t="s">
        <v>314</v>
      </c>
      <c r="D783" t="s">
        <v>447</v>
      </c>
    </row>
    <row r="784" spans="1:4" x14ac:dyDescent="0.25">
      <c r="A784" s="146" t="s">
        <v>194</v>
      </c>
      <c r="B784" t="s">
        <v>52</v>
      </c>
      <c r="C784" t="s">
        <v>313</v>
      </c>
      <c r="D784" t="s">
        <v>447</v>
      </c>
    </row>
    <row r="785" spans="1:4" x14ac:dyDescent="0.25">
      <c r="A785" s="146" t="s">
        <v>194</v>
      </c>
      <c r="B785" t="s">
        <v>52</v>
      </c>
      <c r="C785" t="s">
        <v>312</v>
      </c>
      <c r="D785" t="s">
        <v>447</v>
      </c>
    </row>
    <row r="786" spans="1:4" x14ac:dyDescent="0.25">
      <c r="A786" s="146" t="s">
        <v>194</v>
      </c>
      <c r="B786" t="s">
        <v>76</v>
      </c>
      <c r="C786" t="s">
        <v>323</v>
      </c>
      <c r="D786" t="s">
        <v>445</v>
      </c>
    </row>
    <row r="787" spans="1:4" x14ac:dyDescent="0.25">
      <c r="A787" s="146" t="s">
        <v>194</v>
      </c>
      <c r="B787" t="s">
        <v>76</v>
      </c>
      <c r="C787" t="s">
        <v>322</v>
      </c>
      <c r="D787" t="s">
        <v>445</v>
      </c>
    </row>
    <row r="788" spans="1:4" x14ac:dyDescent="0.25">
      <c r="A788" s="146" t="s">
        <v>194</v>
      </c>
      <c r="B788" t="s">
        <v>76</v>
      </c>
      <c r="C788" t="s">
        <v>321</v>
      </c>
      <c r="D788" t="s">
        <v>445</v>
      </c>
    </row>
    <row r="789" spans="1:4" x14ac:dyDescent="0.25">
      <c r="A789" s="146" t="s">
        <v>194</v>
      </c>
      <c r="B789" t="s">
        <v>76</v>
      </c>
      <c r="C789" t="s">
        <v>320</v>
      </c>
      <c r="D789" t="s">
        <v>445</v>
      </c>
    </row>
    <row r="790" spans="1:4" x14ac:dyDescent="0.25">
      <c r="A790" s="146" t="s">
        <v>194</v>
      </c>
      <c r="B790" t="s">
        <v>76</v>
      </c>
      <c r="C790" t="s">
        <v>319</v>
      </c>
      <c r="D790" t="s">
        <v>445</v>
      </c>
    </row>
    <row r="791" spans="1:4" x14ac:dyDescent="0.25">
      <c r="A791" s="146" t="s">
        <v>194</v>
      </c>
      <c r="B791" t="s">
        <v>76</v>
      </c>
      <c r="C791" t="s">
        <v>318</v>
      </c>
      <c r="D791" t="s">
        <v>445</v>
      </c>
    </row>
    <row r="792" spans="1:4" x14ac:dyDescent="0.25">
      <c r="A792" s="146" t="s">
        <v>194</v>
      </c>
      <c r="B792" t="s">
        <v>76</v>
      </c>
      <c r="C792" t="s">
        <v>317</v>
      </c>
      <c r="D792" t="s">
        <v>445</v>
      </c>
    </row>
    <row r="793" spans="1:4" x14ac:dyDescent="0.25">
      <c r="A793" s="146" t="s">
        <v>194</v>
      </c>
      <c r="B793" t="s">
        <v>76</v>
      </c>
      <c r="C793" t="s">
        <v>74</v>
      </c>
      <c r="D793" t="s">
        <v>445</v>
      </c>
    </row>
    <row r="794" spans="1:4" x14ac:dyDescent="0.25">
      <c r="A794" s="146" t="s">
        <v>194</v>
      </c>
      <c r="B794" t="s">
        <v>76</v>
      </c>
      <c r="C794" t="s">
        <v>316</v>
      </c>
      <c r="D794" t="s">
        <v>445</v>
      </c>
    </row>
    <row r="795" spans="1:4" x14ac:dyDescent="0.25">
      <c r="A795" s="146" t="s">
        <v>194</v>
      </c>
      <c r="B795" t="s">
        <v>76</v>
      </c>
      <c r="C795" t="s">
        <v>315</v>
      </c>
      <c r="D795" t="s">
        <v>445</v>
      </c>
    </row>
    <row r="796" spans="1:4" x14ac:dyDescent="0.25">
      <c r="A796" s="146" t="s">
        <v>194</v>
      </c>
      <c r="B796" t="s">
        <v>76</v>
      </c>
      <c r="C796" t="s">
        <v>314</v>
      </c>
      <c r="D796" t="s">
        <v>445</v>
      </c>
    </row>
    <row r="797" spans="1:4" x14ac:dyDescent="0.25">
      <c r="A797" s="146" t="s">
        <v>194</v>
      </c>
      <c r="B797" t="s">
        <v>76</v>
      </c>
      <c r="C797" t="s">
        <v>313</v>
      </c>
      <c r="D797" t="s">
        <v>445</v>
      </c>
    </row>
    <row r="798" spans="1:4" x14ac:dyDescent="0.25">
      <c r="A798" s="146" t="s">
        <v>194</v>
      </c>
      <c r="B798" t="s">
        <v>76</v>
      </c>
      <c r="C798" t="s">
        <v>312</v>
      </c>
      <c r="D798" t="s">
        <v>445</v>
      </c>
    </row>
    <row r="799" spans="1:4" x14ac:dyDescent="0.25">
      <c r="A799" s="146" t="s">
        <v>194</v>
      </c>
      <c r="B799" t="s">
        <v>52</v>
      </c>
      <c r="C799" t="s">
        <v>323</v>
      </c>
      <c r="D799" t="s">
        <v>445</v>
      </c>
    </row>
    <row r="800" spans="1:4" x14ac:dyDescent="0.25">
      <c r="A800" s="146" t="s">
        <v>194</v>
      </c>
      <c r="B800" t="s">
        <v>52</v>
      </c>
      <c r="C800" t="s">
        <v>322</v>
      </c>
      <c r="D800" t="s">
        <v>445</v>
      </c>
    </row>
    <row r="801" spans="1:4" x14ac:dyDescent="0.25">
      <c r="A801" s="146" t="s">
        <v>194</v>
      </c>
      <c r="B801" t="s">
        <v>52</v>
      </c>
      <c r="C801" t="s">
        <v>321</v>
      </c>
      <c r="D801" t="s">
        <v>445</v>
      </c>
    </row>
    <row r="802" spans="1:4" x14ac:dyDescent="0.25">
      <c r="A802" s="146" t="s">
        <v>194</v>
      </c>
      <c r="B802" t="s">
        <v>52</v>
      </c>
      <c r="C802" t="s">
        <v>320</v>
      </c>
      <c r="D802" t="s">
        <v>445</v>
      </c>
    </row>
    <row r="803" spans="1:4" x14ac:dyDescent="0.25">
      <c r="A803" s="146" t="s">
        <v>194</v>
      </c>
      <c r="B803" t="s">
        <v>52</v>
      </c>
      <c r="C803" t="s">
        <v>319</v>
      </c>
      <c r="D803" t="s">
        <v>445</v>
      </c>
    </row>
    <row r="804" spans="1:4" x14ac:dyDescent="0.25">
      <c r="A804" s="146" t="s">
        <v>194</v>
      </c>
      <c r="B804" t="s">
        <v>52</v>
      </c>
      <c r="C804" t="s">
        <v>318</v>
      </c>
      <c r="D804" t="s">
        <v>445</v>
      </c>
    </row>
    <row r="805" spans="1:4" x14ac:dyDescent="0.25">
      <c r="A805" s="146" t="s">
        <v>194</v>
      </c>
      <c r="B805" t="s">
        <v>52</v>
      </c>
      <c r="C805" t="s">
        <v>317</v>
      </c>
      <c r="D805" t="s">
        <v>445</v>
      </c>
    </row>
    <row r="806" spans="1:4" x14ac:dyDescent="0.25">
      <c r="A806" s="146" t="s">
        <v>194</v>
      </c>
      <c r="B806" t="s">
        <v>52</v>
      </c>
      <c r="C806" t="s">
        <v>74</v>
      </c>
      <c r="D806" t="s">
        <v>445</v>
      </c>
    </row>
    <row r="807" spans="1:4" x14ac:dyDescent="0.25">
      <c r="A807" s="146" t="s">
        <v>194</v>
      </c>
      <c r="B807" t="s">
        <v>52</v>
      </c>
      <c r="C807" t="s">
        <v>316</v>
      </c>
      <c r="D807" t="s">
        <v>445</v>
      </c>
    </row>
    <row r="808" spans="1:4" x14ac:dyDescent="0.25">
      <c r="A808" s="146" t="s">
        <v>194</v>
      </c>
      <c r="B808" t="s">
        <v>52</v>
      </c>
      <c r="C808" t="s">
        <v>315</v>
      </c>
      <c r="D808" t="s">
        <v>445</v>
      </c>
    </row>
    <row r="809" spans="1:4" x14ac:dyDescent="0.25">
      <c r="A809" s="146" t="s">
        <v>194</v>
      </c>
      <c r="B809" t="s">
        <v>52</v>
      </c>
      <c r="C809" t="s">
        <v>314</v>
      </c>
      <c r="D809" t="s">
        <v>445</v>
      </c>
    </row>
    <row r="810" spans="1:4" x14ac:dyDescent="0.25">
      <c r="A810" s="146" t="s">
        <v>194</v>
      </c>
      <c r="B810" t="s">
        <v>52</v>
      </c>
      <c r="C810" t="s">
        <v>313</v>
      </c>
      <c r="D810" t="s">
        <v>445</v>
      </c>
    </row>
    <row r="811" spans="1:4" x14ac:dyDescent="0.25">
      <c r="A811" s="146" t="s">
        <v>194</v>
      </c>
      <c r="B811" t="s">
        <v>52</v>
      </c>
      <c r="C811" t="s">
        <v>312</v>
      </c>
      <c r="D811" t="s">
        <v>445</v>
      </c>
    </row>
    <row r="812" spans="1:4" x14ac:dyDescent="0.25">
      <c r="A812" s="146" t="s">
        <v>194</v>
      </c>
      <c r="B812" t="s">
        <v>76</v>
      </c>
      <c r="C812" t="s">
        <v>323</v>
      </c>
      <c r="D812" t="s">
        <v>444</v>
      </c>
    </row>
    <row r="813" spans="1:4" x14ac:dyDescent="0.25">
      <c r="A813" s="146" t="s">
        <v>194</v>
      </c>
      <c r="B813" t="s">
        <v>76</v>
      </c>
      <c r="C813" t="s">
        <v>322</v>
      </c>
      <c r="D813" t="s">
        <v>444</v>
      </c>
    </row>
    <row r="814" spans="1:4" x14ac:dyDescent="0.25">
      <c r="A814" s="146" t="s">
        <v>194</v>
      </c>
      <c r="B814" t="s">
        <v>76</v>
      </c>
      <c r="C814" t="s">
        <v>321</v>
      </c>
      <c r="D814" t="s">
        <v>444</v>
      </c>
    </row>
    <row r="815" spans="1:4" x14ac:dyDescent="0.25">
      <c r="A815" s="146" t="s">
        <v>194</v>
      </c>
      <c r="B815" t="s">
        <v>76</v>
      </c>
      <c r="C815" t="s">
        <v>320</v>
      </c>
      <c r="D815" t="s">
        <v>444</v>
      </c>
    </row>
    <row r="816" spans="1:4" x14ac:dyDescent="0.25">
      <c r="A816" s="146" t="s">
        <v>194</v>
      </c>
      <c r="B816" t="s">
        <v>76</v>
      </c>
      <c r="C816" t="s">
        <v>319</v>
      </c>
      <c r="D816" t="s">
        <v>444</v>
      </c>
    </row>
    <row r="817" spans="1:4" x14ac:dyDescent="0.25">
      <c r="A817" s="146" t="s">
        <v>194</v>
      </c>
      <c r="B817" t="s">
        <v>76</v>
      </c>
      <c r="C817" t="s">
        <v>318</v>
      </c>
      <c r="D817" t="s">
        <v>444</v>
      </c>
    </row>
    <row r="818" spans="1:4" x14ac:dyDescent="0.25">
      <c r="A818" s="146" t="s">
        <v>194</v>
      </c>
      <c r="B818" t="s">
        <v>76</v>
      </c>
      <c r="C818" t="s">
        <v>317</v>
      </c>
      <c r="D818" t="s">
        <v>444</v>
      </c>
    </row>
    <row r="819" spans="1:4" x14ac:dyDescent="0.25">
      <c r="A819" s="146" t="s">
        <v>194</v>
      </c>
      <c r="B819" t="s">
        <v>76</v>
      </c>
      <c r="C819" t="s">
        <v>74</v>
      </c>
      <c r="D819" t="s">
        <v>444</v>
      </c>
    </row>
    <row r="820" spans="1:4" x14ac:dyDescent="0.25">
      <c r="A820" s="146" t="s">
        <v>194</v>
      </c>
      <c r="B820" t="s">
        <v>76</v>
      </c>
      <c r="C820" t="s">
        <v>316</v>
      </c>
      <c r="D820" t="s">
        <v>444</v>
      </c>
    </row>
    <row r="821" spans="1:4" x14ac:dyDescent="0.25">
      <c r="A821" s="146" t="s">
        <v>194</v>
      </c>
      <c r="B821" t="s">
        <v>76</v>
      </c>
      <c r="C821" t="s">
        <v>315</v>
      </c>
      <c r="D821" t="s">
        <v>444</v>
      </c>
    </row>
    <row r="822" spans="1:4" x14ac:dyDescent="0.25">
      <c r="A822" s="146" t="s">
        <v>194</v>
      </c>
      <c r="B822" t="s">
        <v>76</v>
      </c>
      <c r="C822" t="s">
        <v>314</v>
      </c>
      <c r="D822" t="s">
        <v>444</v>
      </c>
    </row>
    <row r="823" spans="1:4" x14ac:dyDescent="0.25">
      <c r="A823" s="146" t="s">
        <v>194</v>
      </c>
      <c r="B823" t="s">
        <v>76</v>
      </c>
      <c r="C823" t="s">
        <v>313</v>
      </c>
      <c r="D823" t="s">
        <v>444</v>
      </c>
    </row>
    <row r="824" spans="1:4" x14ac:dyDescent="0.25">
      <c r="A824" s="146" t="s">
        <v>194</v>
      </c>
      <c r="B824" t="s">
        <v>76</v>
      </c>
      <c r="C824" t="s">
        <v>312</v>
      </c>
      <c r="D824" t="s">
        <v>444</v>
      </c>
    </row>
    <row r="825" spans="1:4" x14ac:dyDescent="0.25">
      <c r="A825" s="146" t="s">
        <v>194</v>
      </c>
      <c r="B825" t="s">
        <v>52</v>
      </c>
      <c r="C825" t="s">
        <v>323</v>
      </c>
      <c r="D825" t="s">
        <v>444</v>
      </c>
    </row>
    <row r="826" spans="1:4" x14ac:dyDescent="0.25">
      <c r="A826" s="146" t="s">
        <v>194</v>
      </c>
      <c r="B826" t="s">
        <v>52</v>
      </c>
      <c r="C826" t="s">
        <v>322</v>
      </c>
      <c r="D826" t="s">
        <v>444</v>
      </c>
    </row>
    <row r="827" spans="1:4" x14ac:dyDescent="0.25">
      <c r="A827" s="146" t="s">
        <v>194</v>
      </c>
      <c r="B827" t="s">
        <v>52</v>
      </c>
      <c r="C827" t="s">
        <v>321</v>
      </c>
      <c r="D827" t="s">
        <v>444</v>
      </c>
    </row>
    <row r="828" spans="1:4" x14ac:dyDescent="0.25">
      <c r="A828" s="146" t="s">
        <v>194</v>
      </c>
      <c r="B828" t="s">
        <v>52</v>
      </c>
      <c r="C828" t="s">
        <v>320</v>
      </c>
      <c r="D828" t="s">
        <v>444</v>
      </c>
    </row>
    <row r="829" spans="1:4" x14ac:dyDescent="0.25">
      <c r="A829" s="146" t="s">
        <v>194</v>
      </c>
      <c r="B829" t="s">
        <v>52</v>
      </c>
      <c r="C829" t="s">
        <v>319</v>
      </c>
      <c r="D829" t="s">
        <v>444</v>
      </c>
    </row>
    <row r="830" spans="1:4" x14ac:dyDescent="0.25">
      <c r="A830" s="146" t="s">
        <v>194</v>
      </c>
      <c r="B830" t="s">
        <v>52</v>
      </c>
      <c r="C830" t="s">
        <v>318</v>
      </c>
      <c r="D830" t="s">
        <v>444</v>
      </c>
    </row>
    <row r="831" spans="1:4" x14ac:dyDescent="0.25">
      <c r="A831" s="146" t="s">
        <v>194</v>
      </c>
      <c r="B831" t="s">
        <v>52</v>
      </c>
      <c r="C831" t="s">
        <v>317</v>
      </c>
      <c r="D831" t="s">
        <v>444</v>
      </c>
    </row>
    <row r="832" spans="1:4" x14ac:dyDescent="0.25">
      <c r="A832" s="146" t="s">
        <v>194</v>
      </c>
      <c r="B832" t="s">
        <v>52</v>
      </c>
      <c r="C832" t="s">
        <v>74</v>
      </c>
      <c r="D832" t="s">
        <v>444</v>
      </c>
    </row>
    <row r="833" spans="1:4" x14ac:dyDescent="0.25">
      <c r="A833" s="146" t="s">
        <v>194</v>
      </c>
      <c r="B833" t="s">
        <v>52</v>
      </c>
      <c r="C833" t="s">
        <v>316</v>
      </c>
      <c r="D833" t="s">
        <v>444</v>
      </c>
    </row>
    <row r="834" spans="1:4" x14ac:dyDescent="0.25">
      <c r="A834" s="146" t="s">
        <v>194</v>
      </c>
      <c r="B834" t="s">
        <v>52</v>
      </c>
      <c r="C834" t="s">
        <v>315</v>
      </c>
      <c r="D834" t="s">
        <v>444</v>
      </c>
    </row>
    <row r="835" spans="1:4" x14ac:dyDescent="0.25">
      <c r="A835" s="146" t="s">
        <v>194</v>
      </c>
      <c r="B835" t="s">
        <v>52</v>
      </c>
      <c r="C835" t="s">
        <v>314</v>
      </c>
      <c r="D835" t="s">
        <v>444</v>
      </c>
    </row>
    <row r="836" spans="1:4" x14ac:dyDescent="0.25">
      <c r="A836" s="146" t="s">
        <v>194</v>
      </c>
      <c r="B836" t="s">
        <v>52</v>
      </c>
      <c r="C836" t="s">
        <v>313</v>
      </c>
      <c r="D836" t="s">
        <v>444</v>
      </c>
    </row>
    <row r="837" spans="1:4" x14ac:dyDescent="0.25">
      <c r="A837" s="146" t="s">
        <v>194</v>
      </c>
      <c r="B837" t="s">
        <v>52</v>
      </c>
      <c r="C837" t="s">
        <v>312</v>
      </c>
      <c r="D837" t="s">
        <v>444</v>
      </c>
    </row>
    <row r="838" spans="1:4" x14ac:dyDescent="0.25">
      <c r="A838" s="146" t="s">
        <v>194</v>
      </c>
      <c r="B838" t="s">
        <v>76</v>
      </c>
      <c r="C838" t="s">
        <v>323</v>
      </c>
      <c r="D838" t="s">
        <v>460</v>
      </c>
    </row>
    <row r="839" spans="1:4" x14ac:dyDescent="0.25">
      <c r="A839" s="146" t="s">
        <v>194</v>
      </c>
      <c r="B839" t="s">
        <v>76</v>
      </c>
      <c r="C839" t="s">
        <v>322</v>
      </c>
      <c r="D839" t="s">
        <v>460</v>
      </c>
    </row>
    <row r="840" spans="1:4" x14ac:dyDescent="0.25">
      <c r="A840" s="146" t="s">
        <v>194</v>
      </c>
      <c r="B840" t="s">
        <v>76</v>
      </c>
      <c r="C840" t="s">
        <v>321</v>
      </c>
      <c r="D840" t="s">
        <v>460</v>
      </c>
    </row>
    <row r="841" spans="1:4" x14ac:dyDescent="0.25">
      <c r="A841" s="146" t="s">
        <v>194</v>
      </c>
      <c r="B841" t="s">
        <v>76</v>
      </c>
      <c r="C841" t="s">
        <v>320</v>
      </c>
      <c r="D841" t="s">
        <v>460</v>
      </c>
    </row>
    <row r="842" spans="1:4" x14ac:dyDescent="0.25">
      <c r="A842" s="146" t="s">
        <v>194</v>
      </c>
      <c r="B842" t="s">
        <v>76</v>
      </c>
      <c r="C842" t="s">
        <v>319</v>
      </c>
      <c r="D842" t="s">
        <v>460</v>
      </c>
    </row>
    <row r="843" spans="1:4" x14ac:dyDescent="0.25">
      <c r="A843" s="146" t="s">
        <v>194</v>
      </c>
      <c r="B843" t="s">
        <v>76</v>
      </c>
      <c r="C843" t="s">
        <v>318</v>
      </c>
      <c r="D843" t="s">
        <v>460</v>
      </c>
    </row>
    <row r="844" spans="1:4" x14ac:dyDescent="0.25">
      <c r="A844" s="146" t="s">
        <v>194</v>
      </c>
      <c r="B844" t="s">
        <v>76</v>
      </c>
      <c r="C844" t="s">
        <v>317</v>
      </c>
      <c r="D844" t="s">
        <v>460</v>
      </c>
    </row>
    <row r="845" spans="1:4" x14ac:dyDescent="0.25">
      <c r="A845" s="146" t="s">
        <v>194</v>
      </c>
      <c r="B845" t="s">
        <v>76</v>
      </c>
      <c r="C845" t="s">
        <v>74</v>
      </c>
      <c r="D845" t="s">
        <v>460</v>
      </c>
    </row>
    <row r="846" spans="1:4" x14ac:dyDescent="0.25">
      <c r="A846" s="146" t="s">
        <v>194</v>
      </c>
      <c r="B846" t="s">
        <v>76</v>
      </c>
      <c r="C846" t="s">
        <v>316</v>
      </c>
      <c r="D846" t="s">
        <v>460</v>
      </c>
    </row>
    <row r="847" spans="1:4" x14ac:dyDescent="0.25">
      <c r="A847" s="146" t="s">
        <v>194</v>
      </c>
      <c r="B847" t="s">
        <v>76</v>
      </c>
      <c r="C847" t="s">
        <v>315</v>
      </c>
      <c r="D847" t="s">
        <v>460</v>
      </c>
    </row>
    <row r="848" spans="1:4" x14ac:dyDescent="0.25">
      <c r="A848" s="146" t="s">
        <v>194</v>
      </c>
      <c r="B848" t="s">
        <v>76</v>
      </c>
      <c r="C848" t="s">
        <v>314</v>
      </c>
      <c r="D848" t="s">
        <v>460</v>
      </c>
    </row>
    <row r="849" spans="1:4" x14ac:dyDescent="0.25">
      <c r="A849" s="146" t="s">
        <v>194</v>
      </c>
      <c r="B849" t="s">
        <v>76</v>
      </c>
      <c r="C849" t="s">
        <v>313</v>
      </c>
      <c r="D849" t="s">
        <v>460</v>
      </c>
    </row>
    <row r="850" spans="1:4" x14ac:dyDescent="0.25">
      <c r="A850" s="146" t="s">
        <v>194</v>
      </c>
      <c r="B850" t="s">
        <v>76</v>
      </c>
      <c r="C850" t="s">
        <v>312</v>
      </c>
      <c r="D850" t="s">
        <v>460</v>
      </c>
    </row>
    <row r="851" spans="1:4" x14ac:dyDescent="0.25">
      <c r="A851" s="146" t="s">
        <v>194</v>
      </c>
      <c r="B851" t="s">
        <v>52</v>
      </c>
      <c r="C851" t="s">
        <v>323</v>
      </c>
      <c r="D851" t="s">
        <v>460</v>
      </c>
    </row>
    <row r="852" spans="1:4" x14ac:dyDescent="0.25">
      <c r="A852" s="146" t="s">
        <v>194</v>
      </c>
      <c r="B852" t="s">
        <v>52</v>
      </c>
      <c r="C852" t="s">
        <v>322</v>
      </c>
      <c r="D852" t="s">
        <v>460</v>
      </c>
    </row>
    <row r="853" spans="1:4" x14ac:dyDescent="0.25">
      <c r="A853" s="146" t="s">
        <v>194</v>
      </c>
      <c r="B853" t="s">
        <v>52</v>
      </c>
      <c r="C853" t="s">
        <v>321</v>
      </c>
      <c r="D853" t="s">
        <v>460</v>
      </c>
    </row>
    <row r="854" spans="1:4" x14ac:dyDescent="0.25">
      <c r="A854" s="146" t="s">
        <v>194</v>
      </c>
      <c r="B854" t="s">
        <v>52</v>
      </c>
      <c r="C854" t="s">
        <v>320</v>
      </c>
      <c r="D854" t="s">
        <v>460</v>
      </c>
    </row>
    <row r="855" spans="1:4" x14ac:dyDescent="0.25">
      <c r="A855" s="146" t="s">
        <v>194</v>
      </c>
      <c r="B855" t="s">
        <v>52</v>
      </c>
      <c r="C855" t="s">
        <v>319</v>
      </c>
      <c r="D855" t="s">
        <v>460</v>
      </c>
    </row>
    <row r="856" spans="1:4" x14ac:dyDescent="0.25">
      <c r="A856" s="146" t="s">
        <v>194</v>
      </c>
      <c r="B856" t="s">
        <v>52</v>
      </c>
      <c r="C856" t="s">
        <v>318</v>
      </c>
      <c r="D856" t="s">
        <v>460</v>
      </c>
    </row>
    <row r="857" spans="1:4" x14ac:dyDescent="0.25">
      <c r="A857" s="146" t="s">
        <v>194</v>
      </c>
      <c r="B857" t="s">
        <v>52</v>
      </c>
      <c r="C857" t="s">
        <v>317</v>
      </c>
      <c r="D857" t="s">
        <v>460</v>
      </c>
    </row>
    <row r="858" spans="1:4" x14ac:dyDescent="0.25">
      <c r="A858" s="146" t="s">
        <v>194</v>
      </c>
      <c r="B858" t="s">
        <v>52</v>
      </c>
      <c r="C858" t="s">
        <v>74</v>
      </c>
      <c r="D858" t="s">
        <v>460</v>
      </c>
    </row>
    <row r="859" spans="1:4" x14ac:dyDescent="0.25">
      <c r="A859" s="146" t="s">
        <v>194</v>
      </c>
      <c r="B859" t="s">
        <v>52</v>
      </c>
      <c r="C859" t="s">
        <v>316</v>
      </c>
      <c r="D859" t="s">
        <v>460</v>
      </c>
    </row>
    <row r="860" spans="1:4" x14ac:dyDescent="0.25">
      <c r="A860" s="146" t="s">
        <v>194</v>
      </c>
      <c r="B860" t="s">
        <v>52</v>
      </c>
      <c r="C860" t="s">
        <v>315</v>
      </c>
      <c r="D860" t="s">
        <v>460</v>
      </c>
    </row>
    <row r="861" spans="1:4" x14ac:dyDescent="0.25">
      <c r="A861" s="146" t="s">
        <v>194</v>
      </c>
      <c r="B861" t="s">
        <v>52</v>
      </c>
      <c r="C861" t="s">
        <v>314</v>
      </c>
      <c r="D861" t="s">
        <v>460</v>
      </c>
    </row>
    <row r="862" spans="1:4" x14ac:dyDescent="0.25">
      <c r="A862" s="146" t="s">
        <v>194</v>
      </c>
      <c r="B862" t="s">
        <v>52</v>
      </c>
      <c r="C862" t="s">
        <v>313</v>
      </c>
      <c r="D862" t="s">
        <v>460</v>
      </c>
    </row>
    <row r="863" spans="1:4" x14ac:dyDescent="0.25">
      <c r="A863" s="146" t="s">
        <v>194</v>
      </c>
      <c r="B863" t="s">
        <v>52</v>
      </c>
      <c r="C863" t="s">
        <v>312</v>
      </c>
      <c r="D863" t="s">
        <v>460</v>
      </c>
    </row>
    <row r="864" spans="1:4" x14ac:dyDescent="0.25">
      <c r="A864" s="146" t="s">
        <v>194</v>
      </c>
      <c r="B864" t="s">
        <v>76</v>
      </c>
      <c r="C864" t="s">
        <v>323</v>
      </c>
      <c r="D864" t="s">
        <v>557</v>
      </c>
    </row>
    <row r="865" spans="1:4" x14ac:dyDescent="0.25">
      <c r="A865" s="146" t="s">
        <v>194</v>
      </c>
      <c r="B865" t="s">
        <v>76</v>
      </c>
      <c r="C865" t="s">
        <v>322</v>
      </c>
      <c r="D865" t="s">
        <v>557</v>
      </c>
    </row>
    <row r="866" spans="1:4" x14ac:dyDescent="0.25">
      <c r="A866" s="146" t="s">
        <v>194</v>
      </c>
      <c r="B866" t="s">
        <v>76</v>
      </c>
      <c r="C866" t="s">
        <v>321</v>
      </c>
      <c r="D866" t="s">
        <v>557</v>
      </c>
    </row>
    <row r="867" spans="1:4" x14ac:dyDescent="0.25">
      <c r="A867" s="146" t="s">
        <v>194</v>
      </c>
      <c r="B867" t="s">
        <v>76</v>
      </c>
      <c r="C867" t="s">
        <v>320</v>
      </c>
      <c r="D867" t="s">
        <v>557</v>
      </c>
    </row>
    <row r="868" spans="1:4" x14ac:dyDescent="0.25">
      <c r="A868" s="146" t="s">
        <v>194</v>
      </c>
      <c r="B868" t="s">
        <v>76</v>
      </c>
      <c r="C868" t="s">
        <v>319</v>
      </c>
      <c r="D868" t="s">
        <v>557</v>
      </c>
    </row>
    <row r="869" spans="1:4" x14ac:dyDescent="0.25">
      <c r="A869" s="146" t="s">
        <v>194</v>
      </c>
      <c r="B869" t="s">
        <v>76</v>
      </c>
      <c r="C869" t="s">
        <v>318</v>
      </c>
      <c r="D869" t="s">
        <v>557</v>
      </c>
    </row>
    <row r="870" spans="1:4" x14ac:dyDescent="0.25">
      <c r="A870" s="146" t="s">
        <v>194</v>
      </c>
      <c r="B870" t="s">
        <v>76</v>
      </c>
      <c r="C870" t="s">
        <v>317</v>
      </c>
      <c r="D870" t="s">
        <v>557</v>
      </c>
    </row>
    <row r="871" spans="1:4" x14ac:dyDescent="0.25">
      <c r="A871" s="146" t="s">
        <v>194</v>
      </c>
      <c r="B871" t="s">
        <v>76</v>
      </c>
      <c r="C871" t="s">
        <v>74</v>
      </c>
      <c r="D871" t="s">
        <v>557</v>
      </c>
    </row>
    <row r="872" spans="1:4" x14ac:dyDescent="0.25">
      <c r="A872" s="146" t="s">
        <v>194</v>
      </c>
      <c r="B872" t="s">
        <v>76</v>
      </c>
      <c r="C872" t="s">
        <v>316</v>
      </c>
      <c r="D872" t="s">
        <v>557</v>
      </c>
    </row>
    <row r="873" spans="1:4" x14ac:dyDescent="0.25">
      <c r="A873" s="146" t="s">
        <v>194</v>
      </c>
      <c r="B873" t="s">
        <v>76</v>
      </c>
      <c r="C873" t="s">
        <v>315</v>
      </c>
      <c r="D873" t="s">
        <v>557</v>
      </c>
    </row>
    <row r="874" spans="1:4" x14ac:dyDescent="0.25">
      <c r="A874" s="146" t="s">
        <v>194</v>
      </c>
      <c r="B874" t="s">
        <v>76</v>
      </c>
      <c r="C874" t="s">
        <v>314</v>
      </c>
      <c r="D874" t="s">
        <v>557</v>
      </c>
    </row>
    <row r="875" spans="1:4" x14ac:dyDescent="0.25">
      <c r="A875" s="146" t="s">
        <v>194</v>
      </c>
      <c r="B875" t="s">
        <v>76</v>
      </c>
      <c r="C875" t="s">
        <v>313</v>
      </c>
      <c r="D875" t="s">
        <v>557</v>
      </c>
    </row>
    <row r="876" spans="1:4" x14ac:dyDescent="0.25">
      <c r="A876" s="146" t="s">
        <v>194</v>
      </c>
      <c r="B876" t="s">
        <v>76</v>
      </c>
      <c r="C876" t="s">
        <v>312</v>
      </c>
      <c r="D876" t="s">
        <v>557</v>
      </c>
    </row>
    <row r="877" spans="1:4" x14ac:dyDescent="0.25">
      <c r="A877" s="146" t="s">
        <v>194</v>
      </c>
      <c r="B877" t="s">
        <v>52</v>
      </c>
      <c r="C877" t="s">
        <v>323</v>
      </c>
      <c r="D877" t="s">
        <v>557</v>
      </c>
    </row>
    <row r="878" spans="1:4" x14ac:dyDescent="0.25">
      <c r="A878" s="146" t="s">
        <v>194</v>
      </c>
      <c r="B878" t="s">
        <v>52</v>
      </c>
      <c r="C878" t="s">
        <v>322</v>
      </c>
      <c r="D878" t="s">
        <v>557</v>
      </c>
    </row>
    <row r="879" spans="1:4" x14ac:dyDescent="0.25">
      <c r="A879" s="146" t="s">
        <v>194</v>
      </c>
      <c r="B879" t="s">
        <v>52</v>
      </c>
      <c r="C879" t="s">
        <v>321</v>
      </c>
      <c r="D879" t="s">
        <v>557</v>
      </c>
    </row>
    <row r="880" spans="1:4" x14ac:dyDescent="0.25">
      <c r="A880" s="146" t="s">
        <v>194</v>
      </c>
      <c r="B880" t="s">
        <v>52</v>
      </c>
      <c r="C880" t="s">
        <v>320</v>
      </c>
      <c r="D880" t="s">
        <v>557</v>
      </c>
    </row>
    <row r="881" spans="1:4" x14ac:dyDescent="0.25">
      <c r="A881" s="146" t="s">
        <v>194</v>
      </c>
      <c r="B881" t="s">
        <v>52</v>
      </c>
      <c r="C881" t="s">
        <v>319</v>
      </c>
      <c r="D881" t="s">
        <v>557</v>
      </c>
    </row>
    <row r="882" spans="1:4" x14ac:dyDescent="0.25">
      <c r="A882" s="146" t="s">
        <v>194</v>
      </c>
      <c r="B882" t="s">
        <v>52</v>
      </c>
      <c r="C882" t="s">
        <v>318</v>
      </c>
      <c r="D882" t="s">
        <v>557</v>
      </c>
    </row>
    <row r="883" spans="1:4" x14ac:dyDescent="0.25">
      <c r="A883" s="146" t="s">
        <v>194</v>
      </c>
      <c r="B883" t="s">
        <v>52</v>
      </c>
      <c r="C883" t="s">
        <v>317</v>
      </c>
      <c r="D883" t="s">
        <v>557</v>
      </c>
    </row>
    <row r="884" spans="1:4" x14ac:dyDescent="0.25">
      <c r="A884" s="146" t="s">
        <v>194</v>
      </c>
      <c r="B884" t="s">
        <v>52</v>
      </c>
      <c r="C884" t="s">
        <v>74</v>
      </c>
      <c r="D884" t="s">
        <v>557</v>
      </c>
    </row>
    <row r="885" spans="1:4" x14ac:dyDescent="0.25">
      <c r="A885" s="146" t="s">
        <v>194</v>
      </c>
      <c r="B885" t="s">
        <v>52</v>
      </c>
      <c r="C885" t="s">
        <v>316</v>
      </c>
      <c r="D885" t="s">
        <v>557</v>
      </c>
    </row>
    <row r="886" spans="1:4" x14ac:dyDescent="0.25">
      <c r="A886" s="146" t="s">
        <v>194</v>
      </c>
      <c r="B886" t="s">
        <v>52</v>
      </c>
      <c r="C886" t="s">
        <v>315</v>
      </c>
      <c r="D886" t="s">
        <v>557</v>
      </c>
    </row>
    <row r="887" spans="1:4" x14ac:dyDescent="0.25">
      <c r="A887" s="146" t="s">
        <v>194</v>
      </c>
      <c r="B887" t="s">
        <v>52</v>
      </c>
      <c r="C887" t="s">
        <v>314</v>
      </c>
      <c r="D887" t="s">
        <v>557</v>
      </c>
    </row>
    <row r="888" spans="1:4" x14ac:dyDescent="0.25">
      <c r="A888" s="146" t="s">
        <v>194</v>
      </c>
      <c r="B888" t="s">
        <v>52</v>
      </c>
      <c r="C888" t="s">
        <v>313</v>
      </c>
      <c r="D888" t="s">
        <v>557</v>
      </c>
    </row>
    <row r="889" spans="1:4" x14ac:dyDescent="0.25">
      <c r="A889" s="146" t="s">
        <v>194</v>
      </c>
      <c r="B889" t="s">
        <v>52</v>
      </c>
      <c r="C889" t="s">
        <v>312</v>
      </c>
      <c r="D889" t="s">
        <v>557</v>
      </c>
    </row>
    <row r="890" spans="1:4" x14ac:dyDescent="0.25">
      <c r="A890" s="146" t="s">
        <v>194</v>
      </c>
      <c r="B890" t="s">
        <v>76</v>
      </c>
      <c r="C890" t="s">
        <v>323</v>
      </c>
      <c r="D890" t="s">
        <v>88</v>
      </c>
    </row>
    <row r="891" spans="1:4" x14ac:dyDescent="0.25">
      <c r="A891" s="146" t="s">
        <v>194</v>
      </c>
      <c r="B891" t="s">
        <v>76</v>
      </c>
      <c r="C891" t="s">
        <v>322</v>
      </c>
      <c r="D891" t="s">
        <v>88</v>
      </c>
    </row>
    <row r="892" spans="1:4" x14ac:dyDescent="0.25">
      <c r="A892" s="146" t="s">
        <v>194</v>
      </c>
      <c r="B892" t="s">
        <v>76</v>
      </c>
      <c r="C892" t="s">
        <v>321</v>
      </c>
      <c r="D892" t="s">
        <v>88</v>
      </c>
    </row>
    <row r="893" spans="1:4" x14ac:dyDescent="0.25">
      <c r="A893" s="146" t="s">
        <v>194</v>
      </c>
      <c r="B893" t="s">
        <v>76</v>
      </c>
      <c r="C893" t="s">
        <v>320</v>
      </c>
      <c r="D893" t="s">
        <v>88</v>
      </c>
    </row>
    <row r="894" spans="1:4" x14ac:dyDescent="0.25">
      <c r="A894" s="146" t="s">
        <v>194</v>
      </c>
      <c r="B894" t="s">
        <v>76</v>
      </c>
      <c r="C894" t="s">
        <v>319</v>
      </c>
      <c r="D894" t="s">
        <v>88</v>
      </c>
    </row>
    <row r="895" spans="1:4" x14ac:dyDescent="0.25">
      <c r="A895" s="146" t="s">
        <v>194</v>
      </c>
      <c r="B895" t="s">
        <v>76</v>
      </c>
      <c r="C895" t="s">
        <v>318</v>
      </c>
      <c r="D895" t="s">
        <v>88</v>
      </c>
    </row>
    <row r="896" spans="1:4" x14ac:dyDescent="0.25">
      <c r="A896" s="146" t="s">
        <v>194</v>
      </c>
      <c r="B896" t="s">
        <v>76</v>
      </c>
      <c r="C896" t="s">
        <v>317</v>
      </c>
      <c r="D896" t="s">
        <v>88</v>
      </c>
    </row>
    <row r="897" spans="1:4" x14ac:dyDescent="0.25">
      <c r="A897" s="146" t="s">
        <v>194</v>
      </c>
      <c r="B897" t="s">
        <v>76</v>
      </c>
      <c r="C897" t="s">
        <v>74</v>
      </c>
      <c r="D897" t="s">
        <v>88</v>
      </c>
    </row>
    <row r="898" spans="1:4" x14ac:dyDescent="0.25">
      <c r="A898" s="146" t="s">
        <v>194</v>
      </c>
      <c r="B898" t="s">
        <v>76</v>
      </c>
      <c r="C898" t="s">
        <v>316</v>
      </c>
      <c r="D898" t="s">
        <v>88</v>
      </c>
    </row>
    <row r="899" spans="1:4" x14ac:dyDescent="0.25">
      <c r="A899" s="146" t="s">
        <v>194</v>
      </c>
      <c r="B899" t="s">
        <v>76</v>
      </c>
      <c r="C899" t="s">
        <v>315</v>
      </c>
      <c r="D899" t="s">
        <v>88</v>
      </c>
    </row>
    <row r="900" spans="1:4" x14ac:dyDescent="0.25">
      <c r="A900" s="146" t="s">
        <v>194</v>
      </c>
      <c r="B900" t="s">
        <v>76</v>
      </c>
      <c r="C900" t="s">
        <v>314</v>
      </c>
      <c r="D900" t="s">
        <v>88</v>
      </c>
    </row>
    <row r="901" spans="1:4" x14ac:dyDescent="0.25">
      <c r="A901" s="146" t="s">
        <v>194</v>
      </c>
      <c r="B901" t="s">
        <v>76</v>
      </c>
      <c r="C901" t="s">
        <v>313</v>
      </c>
      <c r="D901" t="s">
        <v>88</v>
      </c>
    </row>
    <row r="902" spans="1:4" x14ac:dyDescent="0.25">
      <c r="A902" s="146" t="s">
        <v>194</v>
      </c>
      <c r="B902" t="s">
        <v>76</v>
      </c>
      <c r="C902" t="s">
        <v>312</v>
      </c>
      <c r="D902" t="s">
        <v>88</v>
      </c>
    </row>
    <row r="903" spans="1:4" x14ac:dyDescent="0.25">
      <c r="A903" s="146" t="s">
        <v>194</v>
      </c>
      <c r="B903" t="s">
        <v>52</v>
      </c>
      <c r="C903" t="s">
        <v>323</v>
      </c>
      <c r="D903" t="s">
        <v>88</v>
      </c>
    </row>
    <row r="904" spans="1:4" x14ac:dyDescent="0.25">
      <c r="A904" s="146" t="s">
        <v>194</v>
      </c>
      <c r="B904" t="s">
        <v>52</v>
      </c>
      <c r="C904" t="s">
        <v>322</v>
      </c>
      <c r="D904" t="s">
        <v>88</v>
      </c>
    </row>
    <row r="905" spans="1:4" x14ac:dyDescent="0.25">
      <c r="A905" s="146" t="s">
        <v>194</v>
      </c>
      <c r="B905" t="s">
        <v>52</v>
      </c>
      <c r="C905" t="s">
        <v>321</v>
      </c>
      <c r="D905" t="s">
        <v>88</v>
      </c>
    </row>
    <row r="906" spans="1:4" x14ac:dyDescent="0.25">
      <c r="A906" s="146" t="s">
        <v>194</v>
      </c>
      <c r="B906" t="s">
        <v>52</v>
      </c>
      <c r="C906" t="s">
        <v>320</v>
      </c>
      <c r="D906" t="s">
        <v>88</v>
      </c>
    </row>
    <row r="907" spans="1:4" x14ac:dyDescent="0.25">
      <c r="A907" s="146" t="s">
        <v>194</v>
      </c>
      <c r="B907" t="s">
        <v>52</v>
      </c>
      <c r="C907" t="s">
        <v>319</v>
      </c>
      <c r="D907" t="s">
        <v>88</v>
      </c>
    </row>
    <row r="908" spans="1:4" x14ac:dyDescent="0.25">
      <c r="A908" s="146" t="s">
        <v>194</v>
      </c>
      <c r="B908" t="s">
        <v>52</v>
      </c>
      <c r="C908" t="s">
        <v>318</v>
      </c>
      <c r="D908" t="s">
        <v>88</v>
      </c>
    </row>
    <row r="909" spans="1:4" x14ac:dyDescent="0.25">
      <c r="A909" s="146" t="s">
        <v>194</v>
      </c>
      <c r="B909" t="s">
        <v>52</v>
      </c>
      <c r="C909" t="s">
        <v>317</v>
      </c>
      <c r="D909" t="s">
        <v>88</v>
      </c>
    </row>
    <row r="910" spans="1:4" x14ac:dyDescent="0.25">
      <c r="A910" s="146" t="s">
        <v>194</v>
      </c>
      <c r="B910" t="s">
        <v>52</v>
      </c>
      <c r="C910" t="s">
        <v>74</v>
      </c>
      <c r="D910" t="s">
        <v>88</v>
      </c>
    </row>
    <row r="911" spans="1:4" x14ac:dyDescent="0.25">
      <c r="A911" s="146" t="s">
        <v>194</v>
      </c>
      <c r="B911" t="s">
        <v>52</v>
      </c>
      <c r="C911" t="s">
        <v>316</v>
      </c>
      <c r="D911" t="s">
        <v>88</v>
      </c>
    </row>
    <row r="912" spans="1:4" x14ac:dyDescent="0.25">
      <c r="A912" s="146" t="s">
        <v>194</v>
      </c>
      <c r="B912" t="s">
        <v>52</v>
      </c>
      <c r="C912" t="s">
        <v>315</v>
      </c>
      <c r="D912" t="s">
        <v>88</v>
      </c>
    </row>
    <row r="913" spans="1:4" x14ac:dyDescent="0.25">
      <c r="A913" s="146" t="s">
        <v>194</v>
      </c>
      <c r="B913" t="s">
        <v>52</v>
      </c>
      <c r="C913" t="s">
        <v>314</v>
      </c>
      <c r="D913" t="s">
        <v>88</v>
      </c>
    </row>
    <row r="914" spans="1:4" x14ac:dyDescent="0.25">
      <c r="A914" s="146" t="s">
        <v>194</v>
      </c>
      <c r="B914" t="s">
        <v>52</v>
      </c>
      <c r="C914" t="s">
        <v>313</v>
      </c>
      <c r="D914" t="s">
        <v>88</v>
      </c>
    </row>
    <row r="915" spans="1:4" x14ac:dyDescent="0.25">
      <c r="A915" s="146" t="s">
        <v>194</v>
      </c>
      <c r="B915" t="s">
        <v>52</v>
      </c>
      <c r="C915" t="s">
        <v>312</v>
      </c>
      <c r="D915" t="s">
        <v>88</v>
      </c>
    </row>
    <row r="916" spans="1:4" x14ac:dyDescent="0.25">
      <c r="A916" s="146" t="s">
        <v>194</v>
      </c>
      <c r="B916" t="s">
        <v>76</v>
      </c>
      <c r="C916" t="s">
        <v>323</v>
      </c>
      <c r="D916" t="s">
        <v>454</v>
      </c>
    </row>
    <row r="917" spans="1:4" x14ac:dyDescent="0.25">
      <c r="A917" s="146" t="s">
        <v>194</v>
      </c>
      <c r="B917" t="s">
        <v>76</v>
      </c>
      <c r="C917" t="s">
        <v>322</v>
      </c>
      <c r="D917" t="s">
        <v>454</v>
      </c>
    </row>
    <row r="918" spans="1:4" x14ac:dyDescent="0.25">
      <c r="A918" s="146" t="s">
        <v>194</v>
      </c>
      <c r="B918" t="s">
        <v>76</v>
      </c>
      <c r="C918" t="s">
        <v>321</v>
      </c>
      <c r="D918" t="s">
        <v>454</v>
      </c>
    </row>
    <row r="919" spans="1:4" x14ac:dyDescent="0.25">
      <c r="A919" s="146" t="s">
        <v>194</v>
      </c>
      <c r="B919" t="s">
        <v>76</v>
      </c>
      <c r="C919" t="s">
        <v>320</v>
      </c>
      <c r="D919" t="s">
        <v>454</v>
      </c>
    </row>
    <row r="920" spans="1:4" x14ac:dyDescent="0.25">
      <c r="A920" s="146" t="s">
        <v>194</v>
      </c>
      <c r="B920" t="s">
        <v>76</v>
      </c>
      <c r="C920" t="s">
        <v>319</v>
      </c>
      <c r="D920" t="s">
        <v>454</v>
      </c>
    </row>
    <row r="921" spans="1:4" x14ac:dyDescent="0.25">
      <c r="A921" s="146" t="s">
        <v>194</v>
      </c>
      <c r="B921" t="s">
        <v>76</v>
      </c>
      <c r="C921" t="s">
        <v>318</v>
      </c>
      <c r="D921" t="s">
        <v>454</v>
      </c>
    </row>
    <row r="922" spans="1:4" x14ac:dyDescent="0.25">
      <c r="A922" s="146" t="s">
        <v>194</v>
      </c>
      <c r="B922" t="s">
        <v>76</v>
      </c>
      <c r="C922" t="s">
        <v>317</v>
      </c>
      <c r="D922" t="s">
        <v>454</v>
      </c>
    </row>
    <row r="923" spans="1:4" x14ac:dyDescent="0.25">
      <c r="A923" s="146" t="s">
        <v>194</v>
      </c>
      <c r="B923" t="s">
        <v>76</v>
      </c>
      <c r="C923" t="s">
        <v>74</v>
      </c>
      <c r="D923" t="s">
        <v>454</v>
      </c>
    </row>
    <row r="924" spans="1:4" x14ac:dyDescent="0.25">
      <c r="A924" s="146" t="s">
        <v>194</v>
      </c>
      <c r="B924" t="s">
        <v>76</v>
      </c>
      <c r="C924" t="s">
        <v>316</v>
      </c>
      <c r="D924" t="s">
        <v>454</v>
      </c>
    </row>
    <row r="925" spans="1:4" x14ac:dyDescent="0.25">
      <c r="A925" s="146" t="s">
        <v>194</v>
      </c>
      <c r="B925" t="s">
        <v>76</v>
      </c>
      <c r="C925" t="s">
        <v>315</v>
      </c>
      <c r="D925" t="s">
        <v>454</v>
      </c>
    </row>
    <row r="926" spans="1:4" x14ac:dyDescent="0.25">
      <c r="A926" s="146" t="s">
        <v>194</v>
      </c>
      <c r="B926" t="s">
        <v>76</v>
      </c>
      <c r="C926" t="s">
        <v>314</v>
      </c>
      <c r="D926" t="s">
        <v>454</v>
      </c>
    </row>
    <row r="927" spans="1:4" x14ac:dyDescent="0.25">
      <c r="A927" s="146" t="s">
        <v>194</v>
      </c>
      <c r="B927" t="s">
        <v>76</v>
      </c>
      <c r="C927" t="s">
        <v>313</v>
      </c>
      <c r="D927" t="s">
        <v>454</v>
      </c>
    </row>
    <row r="928" spans="1:4" x14ac:dyDescent="0.25">
      <c r="A928" s="146" t="s">
        <v>194</v>
      </c>
      <c r="B928" t="s">
        <v>76</v>
      </c>
      <c r="C928" t="s">
        <v>312</v>
      </c>
      <c r="D928" t="s">
        <v>454</v>
      </c>
    </row>
    <row r="929" spans="1:4" x14ac:dyDescent="0.25">
      <c r="A929" s="146" t="s">
        <v>194</v>
      </c>
      <c r="B929" t="s">
        <v>52</v>
      </c>
      <c r="C929" t="s">
        <v>323</v>
      </c>
      <c r="D929" t="s">
        <v>454</v>
      </c>
    </row>
    <row r="930" spans="1:4" x14ac:dyDescent="0.25">
      <c r="A930" s="146" t="s">
        <v>194</v>
      </c>
      <c r="B930" t="s">
        <v>52</v>
      </c>
      <c r="C930" t="s">
        <v>322</v>
      </c>
      <c r="D930" t="s">
        <v>454</v>
      </c>
    </row>
    <row r="931" spans="1:4" x14ac:dyDescent="0.25">
      <c r="A931" s="146" t="s">
        <v>194</v>
      </c>
      <c r="B931" t="s">
        <v>52</v>
      </c>
      <c r="C931" t="s">
        <v>321</v>
      </c>
      <c r="D931" t="s">
        <v>454</v>
      </c>
    </row>
    <row r="932" spans="1:4" x14ac:dyDescent="0.25">
      <c r="A932" s="146" t="s">
        <v>194</v>
      </c>
      <c r="B932" t="s">
        <v>52</v>
      </c>
      <c r="C932" t="s">
        <v>320</v>
      </c>
      <c r="D932" t="s">
        <v>454</v>
      </c>
    </row>
    <row r="933" spans="1:4" x14ac:dyDescent="0.25">
      <c r="A933" s="146" t="s">
        <v>194</v>
      </c>
      <c r="B933" t="s">
        <v>52</v>
      </c>
      <c r="C933" t="s">
        <v>319</v>
      </c>
      <c r="D933" t="s">
        <v>454</v>
      </c>
    </row>
    <row r="934" spans="1:4" x14ac:dyDescent="0.25">
      <c r="A934" s="146" t="s">
        <v>194</v>
      </c>
      <c r="B934" t="s">
        <v>52</v>
      </c>
      <c r="C934" t="s">
        <v>318</v>
      </c>
      <c r="D934" t="s">
        <v>454</v>
      </c>
    </row>
    <row r="935" spans="1:4" x14ac:dyDescent="0.25">
      <c r="A935" s="146" t="s">
        <v>194</v>
      </c>
      <c r="B935" t="s">
        <v>52</v>
      </c>
      <c r="C935" t="s">
        <v>317</v>
      </c>
      <c r="D935" t="s">
        <v>454</v>
      </c>
    </row>
    <row r="936" spans="1:4" x14ac:dyDescent="0.25">
      <c r="A936" s="146" t="s">
        <v>194</v>
      </c>
      <c r="B936" t="s">
        <v>52</v>
      </c>
      <c r="C936" t="s">
        <v>74</v>
      </c>
      <c r="D936" t="s">
        <v>454</v>
      </c>
    </row>
    <row r="937" spans="1:4" x14ac:dyDescent="0.25">
      <c r="A937" s="146" t="s">
        <v>194</v>
      </c>
      <c r="B937" t="s">
        <v>52</v>
      </c>
      <c r="C937" t="s">
        <v>316</v>
      </c>
      <c r="D937" t="s">
        <v>454</v>
      </c>
    </row>
    <row r="938" spans="1:4" x14ac:dyDescent="0.25">
      <c r="A938" s="146" t="s">
        <v>194</v>
      </c>
      <c r="B938" t="s">
        <v>52</v>
      </c>
      <c r="C938" t="s">
        <v>315</v>
      </c>
      <c r="D938" t="s">
        <v>454</v>
      </c>
    </row>
    <row r="939" spans="1:4" x14ac:dyDescent="0.25">
      <c r="A939" s="146" t="s">
        <v>194</v>
      </c>
      <c r="B939" t="s">
        <v>52</v>
      </c>
      <c r="C939" t="s">
        <v>314</v>
      </c>
      <c r="D939" t="s">
        <v>454</v>
      </c>
    </row>
    <row r="940" spans="1:4" x14ac:dyDescent="0.25">
      <c r="A940" s="146" t="s">
        <v>194</v>
      </c>
      <c r="B940" t="s">
        <v>52</v>
      </c>
      <c r="C940" t="s">
        <v>313</v>
      </c>
      <c r="D940" t="s">
        <v>454</v>
      </c>
    </row>
    <row r="941" spans="1:4" x14ac:dyDescent="0.25">
      <c r="A941" s="146" t="s">
        <v>194</v>
      </c>
      <c r="B941" t="s">
        <v>52</v>
      </c>
      <c r="C941" t="s">
        <v>312</v>
      </c>
      <c r="D941" t="s">
        <v>454</v>
      </c>
    </row>
    <row r="942" spans="1:4" x14ac:dyDescent="0.25">
      <c r="A942" s="146" t="s">
        <v>194</v>
      </c>
      <c r="B942" t="s">
        <v>76</v>
      </c>
      <c r="C942" t="s">
        <v>323</v>
      </c>
      <c r="D942" t="s">
        <v>556</v>
      </c>
    </row>
    <row r="943" spans="1:4" x14ac:dyDescent="0.25">
      <c r="A943" s="146" t="s">
        <v>194</v>
      </c>
      <c r="B943" t="s">
        <v>76</v>
      </c>
      <c r="C943" t="s">
        <v>322</v>
      </c>
      <c r="D943" t="s">
        <v>556</v>
      </c>
    </row>
    <row r="944" spans="1:4" x14ac:dyDescent="0.25">
      <c r="A944" s="146" t="s">
        <v>194</v>
      </c>
      <c r="B944" t="s">
        <v>76</v>
      </c>
      <c r="C944" t="s">
        <v>321</v>
      </c>
      <c r="D944" t="s">
        <v>556</v>
      </c>
    </row>
    <row r="945" spans="1:4" x14ac:dyDescent="0.25">
      <c r="A945" s="146" t="s">
        <v>194</v>
      </c>
      <c r="B945" t="s">
        <v>76</v>
      </c>
      <c r="C945" t="s">
        <v>320</v>
      </c>
      <c r="D945" t="s">
        <v>556</v>
      </c>
    </row>
    <row r="946" spans="1:4" x14ac:dyDescent="0.25">
      <c r="A946" s="146" t="s">
        <v>194</v>
      </c>
      <c r="B946" t="s">
        <v>76</v>
      </c>
      <c r="C946" t="s">
        <v>319</v>
      </c>
      <c r="D946" t="s">
        <v>556</v>
      </c>
    </row>
    <row r="947" spans="1:4" x14ac:dyDescent="0.25">
      <c r="A947" s="146" t="s">
        <v>194</v>
      </c>
      <c r="B947" t="s">
        <v>76</v>
      </c>
      <c r="C947" t="s">
        <v>318</v>
      </c>
      <c r="D947" t="s">
        <v>556</v>
      </c>
    </row>
    <row r="948" spans="1:4" x14ac:dyDescent="0.25">
      <c r="A948" s="146" t="s">
        <v>194</v>
      </c>
      <c r="B948" t="s">
        <v>76</v>
      </c>
      <c r="C948" t="s">
        <v>317</v>
      </c>
      <c r="D948" t="s">
        <v>556</v>
      </c>
    </row>
    <row r="949" spans="1:4" x14ac:dyDescent="0.25">
      <c r="A949" s="146" t="s">
        <v>194</v>
      </c>
      <c r="B949" t="s">
        <v>76</v>
      </c>
      <c r="C949" t="s">
        <v>74</v>
      </c>
      <c r="D949" t="s">
        <v>556</v>
      </c>
    </row>
    <row r="950" spans="1:4" x14ac:dyDescent="0.25">
      <c r="A950" s="146" t="s">
        <v>194</v>
      </c>
      <c r="B950" t="s">
        <v>76</v>
      </c>
      <c r="C950" t="s">
        <v>316</v>
      </c>
      <c r="D950" t="s">
        <v>556</v>
      </c>
    </row>
    <row r="951" spans="1:4" x14ac:dyDescent="0.25">
      <c r="A951" s="146" t="s">
        <v>194</v>
      </c>
      <c r="B951" t="s">
        <v>76</v>
      </c>
      <c r="C951" t="s">
        <v>315</v>
      </c>
      <c r="D951" t="s">
        <v>556</v>
      </c>
    </row>
    <row r="952" spans="1:4" x14ac:dyDescent="0.25">
      <c r="A952" s="146" t="s">
        <v>194</v>
      </c>
      <c r="B952" t="s">
        <v>76</v>
      </c>
      <c r="C952" t="s">
        <v>314</v>
      </c>
      <c r="D952" t="s">
        <v>556</v>
      </c>
    </row>
    <row r="953" spans="1:4" x14ac:dyDescent="0.25">
      <c r="A953" s="146" t="s">
        <v>194</v>
      </c>
      <c r="B953" t="s">
        <v>76</v>
      </c>
      <c r="C953" t="s">
        <v>313</v>
      </c>
      <c r="D953" t="s">
        <v>556</v>
      </c>
    </row>
    <row r="954" spans="1:4" x14ac:dyDescent="0.25">
      <c r="A954" s="146" t="s">
        <v>194</v>
      </c>
      <c r="B954" t="s">
        <v>76</v>
      </c>
      <c r="C954" t="s">
        <v>312</v>
      </c>
      <c r="D954" t="s">
        <v>556</v>
      </c>
    </row>
    <row r="955" spans="1:4" x14ac:dyDescent="0.25">
      <c r="A955" s="146" t="s">
        <v>194</v>
      </c>
      <c r="B955" t="s">
        <v>52</v>
      </c>
      <c r="C955" t="s">
        <v>323</v>
      </c>
      <c r="D955" t="s">
        <v>556</v>
      </c>
    </row>
    <row r="956" spans="1:4" x14ac:dyDescent="0.25">
      <c r="A956" s="146" t="s">
        <v>194</v>
      </c>
      <c r="B956" t="s">
        <v>52</v>
      </c>
      <c r="C956" t="s">
        <v>322</v>
      </c>
      <c r="D956" t="s">
        <v>556</v>
      </c>
    </row>
    <row r="957" spans="1:4" x14ac:dyDescent="0.25">
      <c r="A957" s="146" t="s">
        <v>194</v>
      </c>
      <c r="B957" t="s">
        <v>52</v>
      </c>
      <c r="C957" t="s">
        <v>321</v>
      </c>
      <c r="D957" t="s">
        <v>556</v>
      </c>
    </row>
    <row r="958" spans="1:4" x14ac:dyDescent="0.25">
      <c r="A958" s="146" t="s">
        <v>194</v>
      </c>
      <c r="B958" t="s">
        <v>52</v>
      </c>
      <c r="C958" t="s">
        <v>320</v>
      </c>
      <c r="D958" t="s">
        <v>556</v>
      </c>
    </row>
    <row r="959" spans="1:4" x14ac:dyDescent="0.25">
      <c r="A959" s="146" t="s">
        <v>194</v>
      </c>
      <c r="B959" t="s">
        <v>52</v>
      </c>
      <c r="C959" t="s">
        <v>319</v>
      </c>
      <c r="D959" t="s">
        <v>556</v>
      </c>
    </row>
    <row r="960" spans="1:4" x14ac:dyDescent="0.25">
      <c r="A960" s="146" t="s">
        <v>194</v>
      </c>
      <c r="B960" t="s">
        <v>52</v>
      </c>
      <c r="C960" t="s">
        <v>318</v>
      </c>
      <c r="D960" t="s">
        <v>556</v>
      </c>
    </row>
    <row r="961" spans="1:4" x14ac:dyDescent="0.25">
      <c r="A961" s="146" t="s">
        <v>194</v>
      </c>
      <c r="B961" t="s">
        <v>52</v>
      </c>
      <c r="C961" t="s">
        <v>317</v>
      </c>
      <c r="D961" t="s">
        <v>556</v>
      </c>
    </row>
    <row r="962" spans="1:4" x14ac:dyDescent="0.25">
      <c r="A962" s="146" t="s">
        <v>194</v>
      </c>
      <c r="B962" t="s">
        <v>52</v>
      </c>
      <c r="C962" t="s">
        <v>74</v>
      </c>
      <c r="D962" t="s">
        <v>556</v>
      </c>
    </row>
    <row r="963" spans="1:4" x14ac:dyDescent="0.25">
      <c r="A963" s="146" t="s">
        <v>194</v>
      </c>
      <c r="B963" t="s">
        <v>52</v>
      </c>
      <c r="C963" t="s">
        <v>316</v>
      </c>
      <c r="D963" t="s">
        <v>556</v>
      </c>
    </row>
    <row r="964" spans="1:4" x14ac:dyDescent="0.25">
      <c r="A964" s="146" t="s">
        <v>194</v>
      </c>
      <c r="B964" t="s">
        <v>52</v>
      </c>
      <c r="C964" t="s">
        <v>315</v>
      </c>
      <c r="D964" t="s">
        <v>556</v>
      </c>
    </row>
    <row r="965" spans="1:4" x14ac:dyDescent="0.25">
      <c r="A965" s="146" t="s">
        <v>194</v>
      </c>
      <c r="B965" t="s">
        <v>52</v>
      </c>
      <c r="C965" t="s">
        <v>314</v>
      </c>
      <c r="D965" t="s">
        <v>556</v>
      </c>
    </row>
    <row r="966" spans="1:4" x14ac:dyDescent="0.25">
      <c r="A966" s="146" t="s">
        <v>194</v>
      </c>
      <c r="B966" t="s">
        <v>52</v>
      </c>
      <c r="C966" t="s">
        <v>313</v>
      </c>
      <c r="D966" t="s">
        <v>556</v>
      </c>
    </row>
    <row r="967" spans="1:4" x14ac:dyDescent="0.25">
      <c r="A967" s="146" t="s">
        <v>194</v>
      </c>
      <c r="B967" t="s">
        <v>52</v>
      </c>
      <c r="C967" t="s">
        <v>312</v>
      </c>
      <c r="D967" t="s">
        <v>556</v>
      </c>
    </row>
    <row r="968" spans="1:4" x14ac:dyDescent="0.25">
      <c r="A968" s="146" t="s">
        <v>194</v>
      </c>
      <c r="B968" t="s">
        <v>76</v>
      </c>
      <c r="C968" t="s">
        <v>323</v>
      </c>
      <c r="D968" t="s">
        <v>451</v>
      </c>
    </row>
    <row r="969" spans="1:4" x14ac:dyDescent="0.25">
      <c r="A969" s="146" t="s">
        <v>194</v>
      </c>
      <c r="B969" t="s">
        <v>76</v>
      </c>
      <c r="C969" t="s">
        <v>322</v>
      </c>
      <c r="D969" t="s">
        <v>451</v>
      </c>
    </row>
    <row r="970" spans="1:4" x14ac:dyDescent="0.25">
      <c r="A970" s="146" t="s">
        <v>194</v>
      </c>
      <c r="B970" t="s">
        <v>76</v>
      </c>
      <c r="C970" t="s">
        <v>321</v>
      </c>
      <c r="D970" t="s">
        <v>451</v>
      </c>
    </row>
    <row r="971" spans="1:4" x14ac:dyDescent="0.25">
      <c r="A971" s="146" t="s">
        <v>194</v>
      </c>
      <c r="B971" t="s">
        <v>76</v>
      </c>
      <c r="C971" t="s">
        <v>320</v>
      </c>
      <c r="D971" t="s">
        <v>451</v>
      </c>
    </row>
    <row r="972" spans="1:4" x14ac:dyDescent="0.25">
      <c r="A972" s="146" t="s">
        <v>194</v>
      </c>
      <c r="B972" t="s">
        <v>76</v>
      </c>
      <c r="C972" t="s">
        <v>319</v>
      </c>
      <c r="D972" t="s">
        <v>451</v>
      </c>
    </row>
    <row r="973" spans="1:4" x14ac:dyDescent="0.25">
      <c r="A973" s="146" t="s">
        <v>194</v>
      </c>
      <c r="B973" t="s">
        <v>76</v>
      </c>
      <c r="C973" t="s">
        <v>318</v>
      </c>
      <c r="D973" t="s">
        <v>451</v>
      </c>
    </row>
    <row r="974" spans="1:4" x14ac:dyDescent="0.25">
      <c r="A974" s="146" t="s">
        <v>194</v>
      </c>
      <c r="B974" t="s">
        <v>76</v>
      </c>
      <c r="C974" t="s">
        <v>317</v>
      </c>
      <c r="D974" t="s">
        <v>451</v>
      </c>
    </row>
    <row r="975" spans="1:4" x14ac:dyDescent="0.25">
      <c r="A975" s="146" t="s">
        <v>194</v>
      </c>
      <c r="B975" t="s">
        <v>76</v>
      </c>
      <c r="C975" t="s">
        <v>74</v>
      </c>
      <c r="D975" t="s">
        <v>451</v>
      </c>
    </row>
    <row r="976" spans="1:4" x14ac:dyDescent="0.25">
      <c r="A976" s="146" t="s">
        <v>194</v>
      </c>
      <c r="B976" t="s">
        <v>76</v>
      </c>
      <c r="C976" t="s">
        <v>316</v>
      </c>
      <c r="D976" t="s">
        <v>451</v>
      </c>
    </row>
    <row r="977" spans="1:4" x14ac:dyDescent="0.25">
      <c r="A977" s="146" t="s">
        <v>194</v>
      </c>
      <c r="B977" t="s">
        <v>76</v>
      </c>
      <c r="C977" t="s">
        <v>315</v>
      </c>
      <c r="D977" t="s">
        <v>451</v>
      </c>
    </row>
    <row r="978" spans="1:4" x14ac:dyDescent="0.25">
      <c r="A978" s="146" t="s">
        <v>194</v>
      </c>
      <c r="B978" t="s">
        <v>76</v>
      </c>
      <c r="C978" t="s">
        <v>314</v>
      </c>
      <c r="D978" t="s">
        <v>451</v>
      </c>
    </row>
    <row r="979" spans="1:4" x14ac:dyDescent="0.25">
      <c r="A979" s="146" t="s">
        <v>194</v>
      </c>
      <c r="B979" t="s">
        <v>76</v>
      </c>
      <c r="C979" t="s">
        <v>313</v>
      </c>
      <c r="D979" t="s">
        <v>451</v>
      </c>
    </row>
    <row r="980" spans="1:4" x14ac:dyDescent="0.25">
      <c r="A980" s="146" t="s">
        <v>194</v>
      </c>
      <c r="B980" t="s">
        <v>76</v>
      </c>
      <c r="C980" t="s">
        <v>312</v>
      </c>
      <c r="D980" t="s">
        <v>451</v>
      </c>
    </row>
    <row r="981" spans="1:4" x14ac:dyDescent="0.25">
      <c r="A981" s="146" t="s">
        <v>194</v>
      </c>
      <c r="B981" t="s">
        <v>52</v>
      </c>
      <c r="C981" t="s">
        <v>323</v>
      </c>
      <c r="D981" t="s">
        <v>451</v>
      </c>
    </row>
    <row r="982" spans="1:4" x14ac:dyDescent="0.25">
      <c r="A982" s="146" t="s">
        <v>194</v>
      </c>
      <c r="B982" t="s">
        <v>52</v>
      </c>
      <c r="C982" t="s">
        <v>322</v>
      </c>
      <c r="D982" t="s">
        <v>451</v>
      </c>
    </row>
    <row r="983" spans="1:4" x14ac:dyDescent="0.25">
      <c r="A983" s="146" t="s">
        <v>194</v>
      </c>
      <c r="B983" t="s">
        <v>52</v>
      </c>
      <c r="C983" t="s">
        <v>321</v>
      </c>
      <c r="D983" t="s">
        <v>451</v>
      </c>
    </row>
    <row r="984" spans="1:4" x14ac:dyDescent="0.25">
      <c r="A984" s="146" t="s">
        <v>194</v>
      </c>
      <c r="B984" t="s">
        <v>52</v>
      </c>
      <c r="C984" t="s">
        <v>320</v>
      </c>
      <c r="D984" t="s">
        <v>451</v>
      </c>
    </row>
    <row r="985" spans="1:4" x14ac:dyDescent="0.25">
      <c r="A985" s="146" t="s">
        <v>194</v>
      </c>
      <c r="B985" t="s">
        <v>52</v>
      </c>
      <c r="C985" t="s">
        <v>319</v>
      </c>
      <c r="D985" t="s">
        <v>451</v>
      </c>
    </row>
    <row r="986" spans="1:4" x14ac:dyDescent="0.25">
      <c r="A986" s="146" t="s">
        <v>194</v>
      </c>
      <c r="B986" t="s">
        <v>52</v>
      </c>
      <c r="C986" t="s">
        <v>318</v>
      </c>
      <c r="D986" t="s">
        <v>451</v>
      </c>
    </row>
    <row r="987" spans="1:4" x14ac:dyDescent="0.25">
      <c r="A987" s="146" t="s">
        <v>194</v>
      </c>
      <c r="B987" t="s">
        <v>52</v>
      </c>
      <c r="C987" t="s">
        <v>317</v>
      </c>
      <c r="D987" t="s">
        <v>451</v>
      </c>
    </row>
    <row r="988" spans="1:4" x14ac:dyDescent="0.25">
      <c r="A988" s="146" t="s">
        <v>194</v>
      </c>
      <c r="B988" t="s">
        <v>52</v>
      </c>
      <c r="C988" t="s">
        <v>74</v>
      </c>
      <c r="D988" t="s">
        <v>451</v>
      </c>
    </row>
    <row r="989" spans="1:4" x14ac:dyDescent="0.25">
      <c r="A989" s="146" t="s">
        <v>194</v>
      </c>
      <c r="B989" t="s">
        <v>52</v>
      </c>
      <c r="C989" t="s">
        <v>316</v>
      </c>
      <c r="D989" t="s">
        <v>451</v>
      </c>
    </row>
    <row r="990" spans="1:4" x14ac:dyDescent="0.25">
      <c r="A990" s="146" t="s">
        <v>194</v>
      </c>
      <c r="B990" t="s">
        <v>52</v>
      </c>
      <c r="C990" t="s">
        <v>315</v>
      </c>
      <c r="D990" t="s">
        <v>451</v>
      </c>
    </row>
    <row r="991" spans="1:4" x14ac:dyDescent="0.25">
      <c r="A991" s="146" t="s">
        <v>194</v>
      </c>
      <c r="B991" t="s">
        <v>52</v>
      </c>
      <c r="C991" t="s">
        <v>314</v>
      </c>
      <c r="D991" t="s">
        <v>451</v>
      </c>
    </row>
    <row r="992" spans="1:4" x14ac:dyDescent="0.25">
      <c r="A992" s="146" t="s">
        <v>194</v>
      </c>
      <c r="B992" t="s">
        <v>52</v>
      </c>
      <c r="C992" t="s">
        <v>313</v>
      </c>
      <c r="D992" t="s">
        <v>451</v>
      </c>
    </row>
    <row r="993" spans="1:4" x14ac:dyDescent="0.25">
      <c r="A993" s="146" t="s">
        <v>194</v>
      </c>
      <c r="B993" t="s">
        <v>52</v>
      </c>
      <c r="C993" t="s">
        <v>312</v>
      </c>
      <c r="D993" t="s">
        <v>451</v>
      </c>
    </row>
    <row r="994" spans="1:4" x14ac:dyDescent="0.25">
      <c r="A994" s="146" t="s">
        <v>194</v>
      </c>
      <c r="B994" t="s">
        <v>76</v>
      </c>
      <c r="C994" t="s">
        <v>323</v>
      </c>
      <c r="D994" t="s">
        <v>449</v>
      </c>
    </row>
    <row r="995" spans="1:4" x14ac:dyDescent="0.25">
      <c r="A995" s="146" t="s">
        <v>194</v>
      </c>
      <c r="B995" t="s">
        <v>76</v>
      </c>
      <c r="C995" t="s">
        <v>322</v>
      </c>
      <c r="D995" t="s">
        <v>449</v>
      </c>
    </row>
    <row r="996" spans="1:4" x14ac:dyDescent="0.25">
      <c r="A996" s="146" t="s">
        <v>194</v>
      </c>
      <c r="B996" t="s">
        <v>76</v>
      </c>
      <c r="C996" t="s">
        <v>321</v>
      </c>
      <c r="D996" t="s">
        <v>449</v>
      </c>
    </row>
    <row r="997" spans="1:4" x14ac:dyDescent="0.25">
      <c r="A997" s="146" t="s">
        <v>194</v>
      </c>
      <c r="B997" t="s">
        <v>76</v>
      </c>
      <c r="C997" t="s">
        <v>320</v>
      </c>
      <c r="D997" t="s">
        <v>449</v>
      </c>
    </row>
    <row r="998" spans="1:4" x14ac:dyDescent="0.25">
      <c r="A998" s="146" t="s">
        <v>194</v>
      </c>
      <c r="B998" t="s">
        <v>76</v>
      </c>
      <c r="C998" t="s">
        <v>319</v>
      </c>
      <c r="D998" t="s">
        <v>449</v>
      </c>
    </row>
    <row r="999" spans="1:4" x14ac:dyDescent="0.25">
      <c r="A999" s="146" t="s">
        <v>194</v>
      </c>
      <c r="B999" t="s">
        <v>76</v>
      </c>
      <c r="C999" t="s">
        <v>318</v>
      </c>
      <c r="D999" t="s">
        <v>449</v>
      </c>
    </row>
    <row r="1000" spans="1:4" x14ac:dyDescent="0.25">
      <c r="A1000" s="146" t="s">
        <v>194</v>
      </c>
      <c r="B1000" t="s">
        <v>76</v>
      </c>
      <c r="C1000" t="s">
        <v>317</v>
      </c>
      <c r="D1000" t="s">
        <v>449</v>
      </c>
    </row>
    <row r="1001" spans="1:4" x14ac:dyDescent="0.25">
      <c r="A1001" s="146" t="s">
        <v>194</v>
      </c>
      <c r="B1001" t="s">
        <v>76</v>
      </c>
      <c r="C1001" t="s">
        <v>74</v>
      </c>
      <c r="D1001" t="s">
        <v>449</v>
      </c>
    </row>
    <row r="1002" spans="1:4" x14ac:dyDescent="0.25">
      <c r="A1002" s="146" t="s">
        <v>194</v>
      </c>
      <c r="B1002" t="s">
        <v>76</v>
      </c>
      <c r="C1002" t="s">
        <v>316</v>
      </c>
      <c r="D1002" t="s">
        <v>449</v>
      </c>
    </row>
    <row r="1003" spans="1:4" x14ac:dyDescent="0.25">
      <c r="A1003" s="146" t="s">
        <v>194</v>
      </c>
      <c r="B1003" t="s">
        <v>76</v>
      </c>
      <c r="C1003" t="s">
        <v>315</v>
      </c>
      <c r="D1003" t="s">
        <v>449</v>
      </c>
    </row>
    <row r="1004" spans="1:4" x14ac:dyDescent="0.25">
      <c r="A1004" s="146" t="s">
        <v>194</v>
      </c>
      <c r="B1004" t="s">
        <v>76</v>
      </c>
      <c r="C1004" t="s">
        <v>314</v>
      </c>
      <c r="D1004" t="s">
        <v>449</v>
      </c>
    </row>
    <row r="1005" spans="1:4" x14ac:dyDescent="0.25">
      <c r="A1005" s="146" t="s">
        <v>194</v>
      </c>
      <c r="B1005" t="s">
        <v>76</v>
      </c>
      <c r="C1005" t="s">
        <v>313</v>
      </c>
      <c r="D1005" t="s">
        <v>449</v>
      </c>
    </row>
    <row r="1006" spans="1:4" x14ac:dyDescent="0.25">
      <c r="A1006" s="146" t="s">
        <v>194</v>
      </c>
      <c r="B1006" t="s">
        <v>76</v>
      </c>
      <c r="C1006" t="s">
        <v>312</v>
      </c>
      <c r="D1006" t="s">
        <v>449</v>
      </c>
    </row>
    <row r="1007" spans="1:4" x14ac:dyDescent="0.25">
      <c r="A1007" s="146" t="s">
        <v>194</v>
      </c>
      <c r="B1007" t="s">
        <v>52</v>
      </c>
      <c r="C1007" t="s">
        <v>323</v>
      </c>
      <c r="D1007" t="s">
        <v>449</v>
      </c>
    </row>
    <row r="1008" spans="1:4" x14ac:dyDescent="0.25">
      <c r="A1008" s="146" t="s">
        <v>194</v>
      </c>
      <c r="B1008" t="s">
        <v>52</v>
      </c>
      <c r="C1008" t="s">
        <v>322</v>
      </c>
      <c r="D1008" t="s">
        <v>449</v>
      </c>
    </row>
    <row r="1009" spans="1:4" x14ac:dyDescent="0.25">
      <c r="A1009" s="146" t="s">
        <v>194</v>
      </c>
      <c r="B1009" t="s">
        <v>52</v>
      </c>
      <c r="C1009" t="s">
        <v>321</v>
      </c>
      <c r="D1009" t="s">
        <v>449</v>
      </c>
    </row>
    <row r="1010" spans="1:4" x14ac:dyDescent="0.25">
      <c r="A1010" s="146" t="s">
        <v>194</v>
      </c>
      <c r="B1010" t="s">
        <v>52</v>
      </c>
      <c r="C1010" t="s">
        <v>320</v>
      </c>
      <c r="D1010" t="s">
        <v>449</v>
      </c>
    </row>
    <row r="1011" spans="1:4" x14ac:dyDescent="0.25">
      <c r="A1011" s="146" t="s">
        <v>194</v>
      </c>
      <c r="B1011" t="s">
        <v>52</v>
      </c>
      <c r="C1011" t="s">
        <v>319</v>
      </c>
      <c r="D1011" t="s">
        <v>449</v>
      </c>
    </row>
    <row r="1012" spans="1:4" x14ac:dyDescent="0.25">
      <c r="A1012" s="146" t="s">
        <v>194</v>
      </c>
      <c r="B1012" t="s">
        <v>52</v>
      </c>
      <c r="C1012" t="s">
        <v>318</v>
      </c>
      <c r="D1012" t="s">
        <v>449</v>
      </c>
    </row>
    <row r="1013" spans="1:4" x14ac:dyDescent="0.25">
      <c r="A1013" s="146" t="s">
        <v>194</v>
      </c>
      <c r="B1013" t="s">
        <v>52</v>
      </c>
      <c r="C1013" t="s">
        <v>317</v>
      </c>
      <c r="D1013" t="s">
        <v>449</v>
      </c>
    </row>
    <row r="1014" spans="1:4" x14ac:dyDescent="0.25">
      <c r="A1014" s="146" t="s">
        <v>194</v>
      </c>
      <c r="B1014" t="s">
        <v>52</v>
      </c>
      <c r="C1014" t="s">
        <v>74</v>
      </c>
      <c r="D1014" t="s">
        <v>449</v>
      </c>
    </row>
    <row r="1015" spans="1:4" x14ac:dyDescent="0.25">
      <c r="A1015" s="146" t="s">
        <v>194</v>
      </c>
      <c r="B1015" t="s">
        <v>52</v>
      </c>
      <c r="C1015" t="s">
        <v>316</v>
      </c>
      <c r="D1015" t="s">
        <v>449</v>
      </c>
    </row>
    <row r="1016" spans="1:4" x14ac:dyDescent="0.25">
      <c r="A1016" s="146" t="s">
        <v>194</v>
      </c>
      <c r="B1016" t="s">
        <v>52</v>
      </c>
      <c r="C1016" t="s">
        <v>315</v>
      </c>
      <c r="D1016" t="s">
        <v>449</v>
      </c>
    </row>
    <row r="1017" spans="1:4" x14ac:dyDescent="0.25">
      <c r="A1017" s="146" t="s">
        <v>194</v>
      </c>
      <c r="B1017" t="s">
        <v>52</v>
      </c>
      <c r="C1017" t="s">
        <v>314</v>
      </c>
      <c r="D1017" t="s">
        <v>449</v>
      </c>
    </row>
    <row r="1018" spans="1:4" x14ac:dyDescent="0.25">
      <c r="A1018" s="146" t="s">
        <v>194</v>
      </c>
      <c r="B1018" t="s">
        <v>52</v>
      </c>
      <c r="C1018" t="s">
        <v>313</v>
      </c>
      <c r="D1018" t="s">
        <v>449</v>
      </c>
    </row>
    <row r="1019" spans="1:4" x14ac:dyDescent="0.25">
      <c r="A1019" s="146" t="s">
        <v>194</v>
      </c>
      <c r="B1019" t="s">
        <v>52</v>
      </c>
      <c r="C1019" t="s">
        <v>312</v>
      </c>
      <c r="D1019" t="s">
        <v>449</v>
      </c>
    </row>
    <row r="1020" spans="1:4" x14ac:dyDescent="0.25">
      <c r="A1020" s="146" t="s">
        <v>194</v>
      </c>
      <c r="B1020" t="s">
        <v>76</v>
      </c>
      <c r="C1020" t="s">
        <v>323</v>
      </c>
      <c r="D1020" t="s">
        <v>442</v>
      </c>
    </row>
    <row r="1021" spans="1:4" x14ac:dyDescent="0.25">
      <c r="A1021" s="146" t="s">
        <v>194</v>
      </c>
      <c r="B1021" t="s">
        <v>76</v>
      </c>
      <c r="C1021" t="s">
        <v>322</v>
      </c>
      <c r="D1021" t="s">
        <v>442</v>
      </c>
    </row>
    <row r="1022" spans="1:4" x14ac:dyDescent="0.25">
      <c r="A1022" s="146" t="s">
        <v>194</v>
      </c>
      <c r="B1022" t="s">
        <v>76</v>
      </c>
      <c r="C1022" t="s">
        <v>321</v>
      </c>
      <c r="D1022" t="s">
        <v>442</v>
      </c>
    </row>
    <row r="1023" spans="1:4" x14ac:dyDescent="0.25">
      <c r="A1023" s="146" t="s">
        <v>194</v>
      </c>
      <c r="B1023" t="s">
        <v>76</v>
      </c>
      <c r="C1023" t="s">
        <v>320</v>
      </c>
      <c r="D1023" t="s">
        <v>442</v>
      </c>
    </row>
    <row r="1024" spans="1:4" x14ac:dyDescent="0.25">
      <c r="A1024" s="146" t="s">
        <v>194</v>
      </c>
      <c r="B1024" t="s">
        <v>76</v>
      </c>
      <c r="C1024" t="s">
        <v>319</v>
      </c>
      <c r="D1024" t="s">
        <v>442</v>
      </c>
    </row>
    <row r="1025" spans="1:4" x14ac:dyDescent="0.25">
      <c r="A1025" s="146" t="s">
        <v>194</v>
      </c>
      <c r="B1025" t="s">
        <v>76</v>
      </c>
      <c r="C1025" t="s">
        <v>318</v>
      </c>
      <c r="D1025" t="s">
        <v>442</v>
      </c>
    </row>
    <row r="1026" spans="1:4" x14ac:dyDescent="0.25">
      <c r="A1026" s="146" t="s">
        <v>194</v>
      </c>
      <c r="B1026" t="s">
        <v>76</v>
      </c>
      <c r="C1026" t="s">
        <v>317</v>
      </c>
      <c r="D1026" t="s">
        <v>442</v>
      </c>
    </row>
    <row r="1027" spans="1:4" x14ac:dyDescent="0.25">
      <c r="A1027" s="146" t="s">
        <v>194</v>
      </c>
      <c r="B1027" t="s">
        <v>76</v>
      </c>
      <c r="C1027" t="s">
        <v>74</v>
      </c>
      <c r="D1027" t="s">
        <v>442</v>
      </c>
    </row>
    <row r="1028" spans="1:4" x14ac:dyDescent="0.25">
      <c r="A1028" s="146" t="s">
        <v>194</v>
      </c>
      <c r="B1028" t="s">
        <v>76</v>
      </c>
      <c r="C1028" t="s">
        <v>316</v>
      </c>
      <c r="D1028" t="s">
        <v>442</v>
      </c>
    </row>
    <row r="1029" spans="1:4" x14ac:dyDescent="0.25">
      <c r="A1029" s="146" t="s">
        <v>194</v>
      </c>
      <c r="B1029" t="s">
        <v>76</v>
      </c>
      <c r="C1029" t="s">
        <v>315</v>
      </c>
      <c r="D1029" t="s">
        <v>442</v>
      </c>
    </row>
    <row r="1030" spans="1:4" x14ac:dyDescent="0.25">
      <c r="A1030" s="146" t="s">
        <v>194</v>
      </c>
      <c r="B1030" t="s">
        <v>76</v>
      </c>
      <c r="C1030" t="s">
        <v>314</v>
      </c>
      <c r="D1030" t="s">
        <v>442</v>
      </c>
    </row>
    <row r="1031" spans="1:4" x14ac:dyDescent="0.25">
      <c r="A1031" s="146" t="s">
        <v>194</v>
      </c>
      <c r="B1031" t="s">
        <v>76</v>
      </c>
      <c r="C1031" t="s">
        <v>313</v>
      </c>
      <c r="D1031" t="s">
        <v>442</v>
      </c>
    </row>
    <row r="1032" spans="1:4" x14ac:dyDescent="0.25">
      <c r="A1032" s="146" t="s">
        <v>194</v>
      </c>
      <c r="B1032" t="s">
        <v>76</v>
      </c>
      <c r="C1032" t="s">
        <v>312</v>
      </c>
      <c r="D1032" t="s">
        <v>442</v>
      </c>
    </row>
    <row r="1033" spans="1:4" x14ac:dyDescent="0.25">
      <c r="A1033" s="146" t="s">
        <v>194</v>
      </c>
      <c r="B1033" t="s">
        <v>52</v>
      </c>
      <c r="C1033" t="s">
        <v>323</v>
      </c>
      <c r="D1033" t="s">
        <v>442</v>
      </c>
    </row>
    <row r="1034" spans="1:4" x14ac:dyDescent="0.25">
      <c r="A1034" s="146" t="s">
        <v>194</v>
      </c>
      <c r="B1034" t="s">
        <v>52</v>
      </c>
      <c r="C1034" t="s">
        <v>322</v>
      </c>
      <c r="D1034" t="s">
        <v>442</v>
      </c>
    </row>
    <row r="1035" spans="1:4" x14ac:dyDescent="0.25">
      <c r="A1035" s="146" t="s">
        <v>194</v>
      </c>
      <c r="B1035" t="s">
        <v>52</v>
      </c>
      <c r="C1035" t="s">
        <v>321</v>
      </c>
      <c r="D1035" t="s">
        <v>442</v>
      </c>
    </row>
    <row r="1036" spans="1:4" x14ac:dyDescent="0.25">
      <c r="A1036" s="146" t="s">
        <v>194</v>
      </c>
      <c r="B1036" t="s">
        <v>52</v>
      </c>
      <c r="C1036" t="s">
        <v>320</v>
      </c>
      <c r="D1036" t="s">
        <v>442</v>
      </c>
    </row>
    <row r="1037" spans="1:4" x14ac:dyDescent="0.25">
      <c r="A1037" s="146" t="s">
        <v>194</v>
      </c>
      <c r="B1037" t="s">
        <v>52</v>
      </c>
      <c r="C1037" t="s">
        <v>319</v>
      </c>
      <c r="D1037" t="s">
        <v>442</v>
      </c>
    </row>
    <row r="1038" spans="1:4" x14ac:dyDescent="0.25">
      <c r="A1038" s="146" t="s">
        <v>194</v>
      </c>
      <c r="B1038" t="s">
        <v>52</v>
      </c>
      <c r="C1038" t="s">
        <v>318</v>
      </c>
      <c r="D1038" t="s">
        <v>442</v>
      </c>
    </row>
    <row r="1039" spans="1:4" x14ac:dyDescent="0.25">
      <c r="A1039" s="146" t="s">
        <v>194</v>
      </c>
      <c r="B1039" t="s">
        <v>52</v>
      </c>
      <c r="C1039" t="s">
        <v>317</v>
      </c>
      <c r="D1039" t="s">
        <v>442</v>
      </c>
    </row>
    <row r="1040" spans="1:4" x14ac:dyDescent="0.25">
      <c r="A1040" s="146" t="s">
        <v>194</v>
      </c>
      <c r="B1040" t="s">
        <v>52</v>
      </c>
      <c r="C1040" t="s">
        <v>74</v>
      </c>
      <c r="D1040" t="s">
        <v>442</v>
      </c>
    </row>
    <row r="1041" spans="1:4" x14ac:dyDescent="0.25">
      <c r="A1041" s="146" t="s">
        <v>194</v>
      </c>
      <c r="B1041" t="s">
        <v>52</v>
      </c>
      <c r="C1041" t="s">
        <v>316</v>
      </c>
      <c r="D1041" t="s">
        <v>442</v>
      </c>
    </row>
    <row r="1042" spans="1:4" x14ac:dyDescent="0.25">
      <c r="A1042" s="146" t="s">
        <v>194</v>
      </c>
      <c r="B1042" t="s">
        <v>52</v>
      </c>
      <c r="C1042" t="s">
        <v>315</v>
      </c>
      <c r="D1042" t="s">
        <v>442</v>
      </c>
    </row>
    <row r="1043" spans="1:4" x14ac:dyDescent="0.25">
      <c r="A1043" s="146" t="s">
        <v>194</v>
      </c>
      <c r="B1043" t="s">
        <v>52</v>
      </c>
      <c r="C1043" t="s">
        <v>314</v>
      </c>
      <c r="D1043" t="s">
        <v>442</v>
      </c>
    </row>
    <row r="1044" spans="1:4" x14ac:dyDescent="0.25">
      <c r="A1044" s="146" t="s">
        <v>194</v>
      </c>
      <c r="B1044" t="s">
        <v>52</v>
      </c>
      <c r="C1044" t="s">
        <v>313</v>
      </c>
      <c r="D1044" t="s">
        <v>442</v>
      </c>
    </row>
    <row r="1045" spans="1:4" x14ac:dyDescent="0.25">
      <c r="A1045" s="146" t="s">
        <v>194</v>
      </c>
      <c r="B1045" t="s">
        <v>52</v>
      </c>
      <c r="C1045" t="s">
        <v>312</v>
      </c>
      <c r="D1045" t="s">
        <v>442</v>
      </c>
    </row>
    <row r="1046" spans="1:4" x14ac:dyDescent="0.25">
      <c r="A1046" s="146" t="s">
        <v>194</v>
      </c>
      <c r="B1046" t="s">
        <v>76</v>
      </c>
      <c r="C1046" t="s">
        <v>323</v>
      </c>
      <c r="D1046" t="s">
        <v>439</v>
      </c>
    </row>
    <row r="1047" spans="1:4" x14ac:dyDescent="0.25">
      <c r="A1047" s="146" t="s">
        <v>194</v>
      </c>
      <c r="B1047" t="s">
        <v>76</v>
      </c>
      <c r="C1047" t="s">
        <v>322</v>
      </c>
      <c r="D1047" t="s">
        <v>439</v>
      </c>
    </row>
    <row r="1048" spans="1:4" x14ac:dyDescent="0.25">
      <c r="A1048" s="146" t="s">
        <v>194</v>
      </c>
      <c r="B1048" t="s">
        <v>76</v>
      </c>
      <c r="C1048" t="s">
        <v>321</v>
      </c>
      <c r="D1048" t="s">
        <v>439</v>
      </c>
    </row>
    <row r="1049" spans="1:4" x14ac:dyDescent="0.25">
      <c r="A1049" s="146" t="s">
        <v>194</v>
      </c>
      <c r="B1049" t="s">
        <v>76</v>
      </c>
      <c r="C1049" t="s">
        <v>320</v>
      </c>
      <c r="D1049" t="s">
        <v>439</v>
      </c>
    </row>
    <row r="1050" spans="1:4" x14ac:dyDescent="0.25">
      <c r="A1050" s="146" t="s">
        <v>194</v>
      </c>
      <c r="B1050" t="s">
        <v>76</v>
      </c>
      <c r="C1050" t="s">
        <v>319</v>
      </c>
      <c r="D1050" t="s">
        <v>439</v>
      </c>
    </row>
    <row r="1051" spans="1:4" x14ac:dyDescent="0.25">
      <c r="A1051" s="146" t="s">
        <v>194</v>
      </c>
      <c r="B1051" t="s">
        <v>76</v>
      </c>
      <c r="C1051" t="s">
        <v>318</v>
      </c>
      <c r="D1051" t="s">
        <v>439</v>
      </c>
    </row>
    <row r="1052" spans="1:4" x14ac:dyDescent="0.25">
      <c r="A1052" s="146" t="s">
        <v>194</v>
      </c>
      <c r="B1052" t="s">
        <v>76</v>
      </c>
      <c r="C1052" t="s">
        <v>317</v>
      </c>
      <c r="D1052" t="s">
        <v>439</v>
      </c>
    </row>
    <row r="1053" spans="1:4" x14ac:dyDescent="0.25">
      <c r="A1053" s="146" t="s">
        <v>194</v>
      </c>
      <c r="B1053" t="s">
        <v>76</v>
      </c>
      <c r="C1053" t="s">
        <v>74</v>
      </c>
      <c r="D1053" t="s">
        <v>439</v>
      </c>
    </row>
    <row r="1054" spans="1:4" x14ac:dyDescent="0.25">
      <c r="A1054" s="146" t="s">
        <v>194</v>
      </c>
      <c r="B1054" t="s">
        <v>76</v>
      </c>
      <c r="C1054" t="s">
        <v>316</v>
      </c>
      <c r="D1054" t="s">
        <v>439</v>
      </c>
    </row>
    <row r="1055" spans="1:4" x14ac:dyDescent="0.25">
      <c r="A1055" s="146" t="s">
        <v>194</v>
      </c>
      <c r="B1055" t="s">
        <v>76</v>
      </c>
      <c r="C1055" t="s">
        <v>315</v>
      </c>
      <c r="D1055" t="s">
        <v>439</v>
      </c>
    </row>
    <row r="1056" spans="1:4" x14ac:dyDescent="0.25">
      <c r="A1056" s="146" t="s">
        <v>194</v>
      </c>
      <c r="B1056" t="s">
        <v>76</v>
      </c>
      <c r="C1056" t="s">
        <v>314</v>
      </c>
      <c r="D1056" t="s">
        <v>439</v>
      </c>
    </row>
    <row r="1057" spans="1:4" x14ac:dyDescent="0.25">
      <c r="A1057" s="146" t="s">
        <v>194</v>
      </c>
      <c r="B1057" t="s">
        <v>76</v>
      </c>
      <c r="C1057" t="s">
        <v>313</v>
      </c>
      <c r="D1057" t="s">
        <v>439</v>
      </c>
    </row>
    <row r="1058" spans="1:4" x14ac:dyDescent="0.25">
      <c r="A1058" s="146" t="s">
        <v>194</v>
      </c>
      <c r="B1058" t="s">
        <v>76</v>
      </c>
      <c r="C1058" t="s">
        <v>312</v>
      </c>
      <c r="D1058" t="s">
        <v>439</v>
      </c>
    </row>
    <row r="1059" spans="1:4" x14ac:dyDescent="0.25">
      <c r="A1059" s="146" t="s">
        <v>194</v>
      </c>
      <c r="B1059" t="s">
        <v>52</v>
      </c>
      <c r="C1059" t="s">
        <v>323</v>
      </c>
      <c r="D1059" t="s">
        <v>439</v>
      </c>
    </row>
    <row r="1060" spans="1:4" x14ac:dyDescent="0.25">
      <c r="A1060" s="146" t="s">
        <v>194</v>
      </c>
      <c r="B1060" t="s">
        <v>52</v>
      </c>
      <c r="C1060" t="s">
        <v>322</v>
      </c>
      <c r="D1060" t="s">
        <v>439</v>
      </c>
    </row>
    <row r="1061" spans="1:4" x14ac:dyDescent="0.25">
      <c r="A1061" s="146" t="s">
        <v>194</v>
      </c>
      <c r="B1061" t="s">
        <v>52</v>
      </c>
      <c r="C1061" t="s">
        <v>321</v>
      </c>
      <c r="D1061" t="s">
        <v>439</v>
      </c>
    </row>
    <row r="1062" spans="1:4" x14ac:dyDescent="0.25">
      <c r="A1062" s="146" t="s">
        <v>194</v>
      </c>
      <c r="B1062" t="s">
        <v>52</v>
      </c>
      <c r="C1062" t="s">
        <v>320</v>
      </c>
      <c r="D1062" t="s">
        <v>439</v>
      </c>
    </row>
    <row r="1063" spans="1:4" x14ac:dyDescent="0.25">
      <c r="A1063" s="146" t="s">
        <v>194</v>
      </c>
      <c r="B1063" t="s">
        <v>52</v>
      </c>
      <c r="C1063" t="s">
        <v>319</v>
      </c>
      <c r="D1063" t="s">
        <v>439</v>
      </c>
    </row>
    <row r="1064" spans="1:4" x14ac:dyDescent="0.25">
      <c r="A1064" s="146" t="s">
        <v>194</v>
      </c>
      <c r="B1064" t="s">
        <v>52</v>
      </c>
      <c r="C1064" t="s">
        <v>318</v>
      </c>
      <c r="D1064" t="s">
        <v>439</v>
      </c>
    </row>
    <row r="1065" spans="1:4" x14ac:dyDescent="0.25">
      <c r="A1065" s="146" t="s">
        <v>194</v>
      </c>
      <c r="B1065" t="s">
        <v>52</v>
      </c>
      <c r="C1065" t="s">
        <v>317</v>
      </c>
      <c r="D1065" t="s">
        <v>439</v>
      </c>
    </row>
    <row r="1066" spans="1:4" x14ac:dyDescent="0.25">
      <c r="A1066" s="146" t="s">
        <v>194</v>
      </c>
      <c r="B1066" t="s">
        <v>52</v>
      </c>
      <c r="C1066" t="s">
        <v>74</v>
      </c>
      <c r="D1066" t="s">
        <v>439</v>
      </c>
    </row>
    <row r="1067" spans="1:4" x14ac:dyDescent="0.25">
      <c r="A1067" s="146" t="s">
        <v>194</v>
      </c>
      <c r="B1067" t="s">
        <v>52</v>
      </c>
      <c r="C1067" t="s">
        <v>316</v>
      </c>
      <c r="D1067" t="s">
        <v>439</v>
      </c>
    </row>
    <row r="1068" spans="1:4" x14ac:dyDescent="0.25">
      <c r="A1068" s="146" t="s">
        <v>194</v>
      </c>
      <c r="B1068" t="s">
        <v>52</v>
      </c>
      <c r="C1068" t="s">
        <v>315</v>
      </c>
      <c r="D1068" t="s">
        <v>439</v>
      </c>
    </row>
    <row r="1069" spans="1:4" x14ac:dyDescent="0.25">
      <c r="A1069" s="146" t="s">
        <v>194</v>
      </c>
      <c r="B1069" t="s">
        <v>52</v>
      </c>
      <c r="C1069" t="s">
        <v>314</v>
      </c>
      <c r="D1069" t="s">
        <v>439</v>
      </c>
    </row>
    <row r="1070" spans="1:4" x14ac:dyDescent="0.25">
      <c r="A1070" s="146" t="s">
        <v>194</v>
      </c>
      <c r="B1070" t="s">
        <v>52</v>
      </c>
      <c r="C1070" t="s">
        <v>313</v>
      </c>
      <c r="D1070" t="s">
        <v>439</v>
      </c>
    </row>
    <row r="1071" spans="1:4" x14ac:dyDescent="0.25">
      <c r="A1071" s="146" t="s">
        <v>194</v>
      </c>
      <c r="B1071" t="s">
        <v>52</v>
      </c>
      <c r="C1071" t="s">
        <v>312</v>
      </c>
      <c r="D1071" t="s">
        <v>439</v>
      </c>
    </row>
    <row r="1072" spans="1:4" x14ac:dyDescent="0.25">
      <c r="A1072" s="146" t="s">
        <v>194</v>
      </c>
      <c r="B1072" t="s">
        <v>76</v>
      </c>
      <c r="C1072" t="s">
        <v>323</v>
      </c>
      <c r="D1072" t="s">
        <v>438</v>
      </c>
    </row>
    <row r="1073" spans="1:4" x14ac:dyDescent="0.25">
      <c r="A1073" s="146" t="s">
        <v>194</v>
      </c>
      <c r="B1073" t="s">
        <v>76</v>
      </c>
      <c r="C1073" t="s">
        <v>322</v>
      </c>
      <c r="D1073" t="s">
        <v>438</v>
      </c>
    </row>
    <row r="1074" spans="1:4" x14ac:dyDescent="0.25">
      <c r="A1074" s="146" t="s">
        <v>194</v>
      </c>
      <c r="B1074" t="s">
        <v>76</v>
      </c>
      <c r="C1074" t="s">
        <v>321</v>
      </c>
      <c r="D1074" t="s">
        <v>438</v>
      </c>
    </row>
    <row r="1075" spans="1:4" x14ac:dyDescent="0.25">
      <c r="A1075" s="146" t="s">
        <v>194</v>
      </c>
      <c r="B1075" t="s">
        <v>76</v>
      </c>
      <c r="C1075" t="s">
        <v>320</v>
      </c>
      <c r="D1075" t="s">
        <v>438</v>
      </c>
    </row>
    <row r="1076" spans="1:4" x14ac:dyDescent="0.25">
      <c r="A1076" s="146" t="s">
        <v>194</v>
      </c>
      <c r="B1076" t="s">
        <v>76</v>
      </c>
      <c r="C1076" t="s">
        <v>319</v>
      </c>
      <c r="D1076" t="s">
        <v>438</v>
      </c>
    </row>
    <row r="1077" spans="1:4" x14ac:dyDescent="0.25">
      <c r="A1077" s="146" t="s">
        <v>194</v>
      </c>
      <c r="B1077" t="s">
        <v>76</v>
      </c>
      <c r="C1077" t="s">
        <v>318</v>
      </c>
      <c r="D1077" t="s">
        <v>438</v>
      </c>
    </row>
    <row r="1078" spans="1:4" x14ac:dyDescent="0.25">
      <c r="A1078" s="146" t="s">
        <v>194</v>
      </c>
      <c r="B1078" t="s">
        <v>76</v>
      </c>
      <c r="C1078" t="s">
        <v>317</v>
      </c>
      <c r="D1078" t="s">
        <v>438</v>
      </c>
    </row>
    <row r="1079" spans="1:4" x14ac:dyDescent="0.25">
      <c r="A1079" s="146" t="s">
        <v>194</v>
      </c>
      <c r="B1079" t="s">
        <v>76</v>
      </c>
      <c r="C1079" t="s">
        <v>74</v>
      </c>
      <c r="D1079" t="s">
        <v>438</v>
      </c>
    </row>
    <row r="1080" spans="1:4" x14ac:dyDescent="0.25">
      <c r="A1080" s="146" t="s">
        <v>194</v>
      </c>
      <c r="B1080" t="s">
        <v>76</v>
      </c>
      <c r="C1080" t="s">
        <v>316</v>
      </c>
      <c r="D1080" t="s">
        <v>438</v>
      </c>
    </row>
    <row r="1081" spans="1:4" x14ac:dyDescent="0.25">
      <c r="A1081" s="146" t="s">
        <v>194</v>
      </c>
      <c r="B1081" t="s">
        <v>76</v>
      </c>
      <c r="C1081" t="s">
        <v>315</v>
      </c>
      <c r="D1081" t="s">
        <v>438</v>
      </c>
    </row>
    <row r="1082" spans="1:4" x14ac:dyDescent="0.25">
      <c r="A1082" s="146" t="s">
        <v>194</v>
      </c>
      <c r="B1082" t="s">
        <v>76</v>
      </c>
      <c r="C1082" t="s">
        <v>314</v>
      </c>
      <c r="D1082" t="s">
        <v>438</v>
      </c>
    </row>
    <row r="1083" spans="1:4" x14ac:dyDescent="0.25">
      <c r="A1083" s="146" t="s">
        <v>194</v>
      </c>
      <c r="B1083" t="s">
        <v>76</v>
      </c>
      <c r="C1083" t="s">
        <v>313</v>
      </c>
      <c r="D1083" t="s">
        <v>438</v>
      </c>
    </row>
    <row r="1084" spans="1:4" x14ac:dyDescent="0.25">
      <c r="A1084" s="146" t="s">
        <v>194</v>
      </c>
      <c r="B1084" t="s">
        <v>76</v>
      </c>
      <c r="C1084" t="s">
        <v>312</v>
      </c>
      <c r="D1084" t="s">
        <v>438</v>
      </c>
    </row>
    <row r="1085" spans="1:4" x14ac:dyDescent="0.25">
      <c r="A1085" s="146" t="s">
        <v>194</v>
      </c>
      <c r="B1085" t="s">
        <v>52</v>
      </c>
      <c r="C1085" t="s">
        <v>323</v>
      </c>
      <c r="D1085" t="s">
        <v>438</v>
      </c>
    </row>
    <row r="1086" spans="1:4" x14ac:dyDescent="0.25">
      <c r="A1086" s="146" t="s">
        <v>194</v>
      </c>
      <c r="B1086" t="s">
        <v>52</v>
      </c>
      <c r="C1086" t="s">
        <v>322</v>
      </c>
      <c r="D1086" t="s">
        <v>438</v>
      </c>
    </row>
    <row r="1087" spans="1:4" x14ac:dyDescent="0.25">
      <c r="A1087" s="146" t="s">
        <v>194</v>
      </c>
      <c r="B1087" t="s">
        <v>52</v>
      </c>
      <c r="C1087" t="s">
        <v>321</v>
      </c>
      <c r="D1087" t="s">
        <v>438</v>
      </c>
    </row>
    <row r="1088" spans="1:4" x14ac:dyDescent="0.25">
      <c r="A1088" s="146" t="s">
        <v>194</v>
      </c>
      <c r="B1088" t="s">
        <v>52</v>
      </c>
      <c r="C1088" t="s">
        <v>320</v>
      </c>
      <c r="D1088" t="s">
        <v>438</v>
      </c>
    </row>
    <row r="1089" spans="1:4" x14ac:dyDescent="0.25">
      <c r="A1089" s="146" t="s">
        <v>194</v>
      </c>
      <c r="B1089" t="s">
        <v>52</v>
      </c>
      <c r="C1089" t="s">
        <v>319</v>
      </c>
      <c r="D1089" t="s">
        <v>438</v>
      </c>
    </row>
    <row r="1090" spans="1:4" x14ac:dyDescent="0.25">
      <c r="A1090" s="146" t="s">
        <v>194</v>
      </c>
      <c r="B1090" t="s">
        <v>52</v>
      </c>
      <c r="C1090" t="s">
        <v>318</v>
      </c>
      <c r="D1090" t="s">
        <v>438</v>
      </c>
    </row>
    <row r="1091" spans="1:4" x14ac:dyDescent="0.25">
      <c r="A1091" s="146" t="s">
        <v>194</v>
      </c>
      <c r="B1091" t="s">
        <v>52</v>
      </c>
      <c r="C1091" t="s">
        <v>317</v>
      </c>
      <c r="D1091" t="s">
        <v>438</v>
      </c>
    </row>
    <row r="1092" spans="1:4" x14ac:dyDescent="0.25">
      <c r="A1092" s="146" t="s">
        <v>194</v>
      </c>
      <c r="B1092" t="s">
        <v>52</v>
      </c>
      <c r="C1092" t="s">
        <v>74</v>
      </c>
      <c r="D1092" t="s">
        <v>438</v>
      </c>
    </row>
    <row r="1093" spans="1:4" x14ac:dyDescent="0.25">
      <c r="A1093" s="146" t="s">
        <v>194</v>
      </c>
      <c r="B1093" t="s">
        <v>52</v>
      </c>
      <c r="C1093" t="s">
        <v>316</v>
      </c>
      <c r="D1093" t="s">
        <v>438</v>
      </c>
    </row>
    <row r="1094" spans="1:4" x14ac:dyDescent="0.25">
      <c r="A1094" s="146" t="s">
        <v>194</v>
      </c>
      <c r="B1094" t="s">
        <v>52</v>
      </c>
      <c r="C1094" t="s">
        <v>315</v>
      </c>
      <c r="D1094" t="s">
        <v>438</v>
      </c>
    </row>
    <row r="1095" spans="1:4" x14ac:dyDescent="0.25">
      <c r="A1095" s="146" t="s">
        <v>194</v>
      </c>
      <c r="B1095" t="s">
        <v>52</v>
      </c>
      <c r="C1095" t="s">
        <v>314</v>
      </c>
      <c r="D1095" t="s">
        <v>438</v>
      </c>
    </row>
    <row r="1096" spans="1:4" x14ac:dyDescent="0.25">
      <c r="A1096" s="146" t="s">
        <v>194</v>
      </c>
      <c r="B1096" t="s">
        <v>52</v>
      </c>
      <c r="C1096" t="s">
        <v>313</v>
      </c>
      <c r="D1096" t="s">
        <v>438</v>
      </c>
    </row>
    <row r="1097" spans="1:4" x14ac:dyDescent="0.25">
      <c r="A1097" s="146" t="s">
        <v>194</v>
      </c>
      <c r="B1097" t="s">
        <v>52</v>
      </c>
      <c r="C1097" t="s">
        <v>312</v>
      </c>
      <c r="D1097" t="s">
        <v>438</v>
      </c>
    </row>
    <row r="1098" spans="1:4" x14ac:dyDescent="0.25">
      <c r="A1098" s="146" t="s">
        <v>194</v>
      </c>
      <c r="B1098" t="s">
        <v>76</v>
      </c>
      <c r="C1098" t="s">
        <v>323</v>
      </c>
      <c r="D1098" t="s">
        <v>437</v>
      </c>
    </row>
    <row r="1099" spans="1:4" x14ac:dyDescent="0.25">
      <c r="A1099" s="146" t="s">
        <v>194</v>
      </c>
      <c r="B1099" t="s">
        <v>76</v>
      </c>
      <c r="C1099" t="s">
        <v>322</v>
      </c>
      <c r="D1099" t="s">
        <v>437</v>
      </c>
    </row>
    <row r="1100" spans="1:4" x14ac:dyDescent="0.25">
      <c r="A1100" s="146" t="s">
        <v>194</v>
      </c>
      <c r="B1100" t="s">
        <v>76</v>
      </c>
      <c r="C1100" t="s">
        <v>321</v>
      </c>
      <c r="D1100" t="s">
        <v>437</v>
      </c>
    </row>
    <row r="1101" spans="1:4" x14ac:dyDescent="0.25">
      <c r="A1101" s="146" t="s">
        <v>194</v>
      </c>
      <c r="B1101" t="s">
        <v>76</v>
      </c>
      <c r="C1101" t="s">
        <v>320</v>
      </c>
      <c r="D1101" t="s">
        <v>437</v>
      </c>
    </row>
    <row r="1102" spans="1:4" x14ac:dyDescent="0.25">
      <c r="A1102" s="146" t="s">
        <v>194</v>
      </c>
      <c r="B1102" t="s">
        <v>76</v>
      </c>
      <c r="C1102" t="s">
        <v>319</v>
      </c>
      <c r="D1102" t="s">
        <v>437</v>
      </c>
    </row>
    <row r="1103" spans="1:4" x14ac:dyDescent="0.25">
      <c r="A1103" s="146" t="s">
        <v>194</v>
      </c>
      <c r="B1103" t="s">
        <v>76</v>
      </c>
      <c r="C1103" t="s">
        <v>318</v>
      </c>
      <c r="D1103" t="s">
        <v>437</v>
      </c>
    </row>
    <row r="1104" spans="1:4" x14ac:dyDescent="0.25">
      <c r="A1104" s="146" t="s">
        <v>194</v>
      </c>
      <c r="B1104" t="s">
        <v>76</v>
      </c>
      <c r="C1104" t="s">
        <v>317</v>
      </c>
      <c r="D1104" t="s">
        <v>437</v>
      </c>
    </row>
    <row r="1105" spans="1:4" x14ac:dyDescent="0.25">
      <c r="A1105" s="146" t="s">
        <v>194</v>
      </c>
      <c r="B1105" t="s">
        <v>76</v>
      </c>
      <c r="C1105" t="s">
        <v>74</v>
      </c>
      <c r="D1105" t="s">
        <v>437</v>
      </c>
    </row>
    <row r="1106" spans="1:4" x14ac:dyDescent="0.25">
      <c r="A1106" s="146" t="s">
        <v>194</v>
      </c>
      <c r="B1106" t="s">
        <v>76</v>
      </c>
      <c r="C1106" t="s">
        <v>316</v>
      </c>
      <c r="D1106" t="s">
        <v>437</v>
      </c>
    </row>
    <row r="1107" spans="1:4" x14ac:dyDescent="0.25">
      <c r="A1107" s="146" t="s">
        <v>194</v>
      </c>
      <c r="B1107" t="s">
        <v>76</v>
      </c>
      <c r="C1107" t="s">
        <v>315</v>
      </c>
      <c r="D1107" t="s">
        <v>437</v>
      </c>
    </row>
    <row r="1108" spans="1:4" x14ac:dyDescent="0.25">
      <c r="A1108" s="146" t="s">
        <v>194</v>
      </c>
      <c r="B1108" t="s">
        <v>76</v>
      </c>
      <c r="C1108" t="s">
        <v>314</v>
      </c>
      <c r="D1108" t="s">
        <v>437</v>
      </c>
    </row>
    <row r="1109" spans="1:4" x14ac:dyDescent="0.25">
      <c r="A1109" s="146" t="s">
        <v>194</v>
      </c>
      <c r="B1109" t="s">
        <v>76</v>
      </c>
      <c r="C1109" t="s">
        <v>313</v>
      </c>
      <c r="D1109" t="s">
        <v>437</v>
      </c>
    </row>
    <row r="1110" spans="1:4" x14ac:dyDescent="0.25">
      <c r="A1110" s="146" t="s">
        <v>194</v>
      </c>
      <c r="B1110" t="s">
        <v>76</v>
      </c>
      <c r="C1110" t="s">
        <v>312</v>
      </c>
      <c r="D1110" t="s">
        <v>437</v>
      </c>
    </row>
    <row r="1111" spans="1:4" x14ac:dyDescent="0.25">
      <c r="A1111" s="146" t="s">
        <v>194</v>
      </c>
      <c r="B1111" t="s">
        <v>52</v>
      </c>
      <c r="C1111" t="s">
        <v>323</v>
      </c>
      <c r="D1111" t="s">
        <v>437</v>
      </c>
    </row>
    <row r="1112" spans="1:4" x14ac:dyDescent="0.25">
      <c r="A1112" s="146" t="s">
        <v>194</v>
      </c>
      <c r="B1112" t="s">
        <v>52</v>
      </c>
      <c r="C1112" t="s">
        <v>322</v>
      </c>
      <c r="D1112" t="s">
        <v>437</v>
      </c>
    </row>
    <row r="1113" spans="1:4" x14ac:dyDescent="0.25">
      <c r="A1113" s="146" t="s">
        <v>194</v>
      </c>
      <c r="B1113" t="s">
        <v>52</v>
      </c>
      <c r="C1113" t="s">
        <v>321</v>
      </c>
      <c r="D1113" t="s">
        <v>437</v>
      </c>
    </row>
    <row r="1114" spans="1:4" x14ac:dyDescent="0.25">
      <c r="A1114" s="146" t="s">
        <v>194</v>
      </c>
      <c r="B1114" t="s">
        <v>52</v>
      </c>
      <c r="C1114" t="s">
        <v>320</v>
      </c>
      <c r="D1114" t="s">
        <v>437</v>
      </c>
    </row>
    <row r="1115" spans="1:4" x14ac:dyDescent="0.25">
      <c r="A1115" s="146" t="s">
        <v>194</v>
      </c>
      <c r="B1115" t="s">
        <v>52</v>
      </c>
      <c r="C1115" t="s">
        <v>319</v>
      </c>
      <c r="D1115" t="s">
        <v>437</v>
      </c>
    </row>
    <row r="1116" spans="1:4" x14ac:dyDescent="0.25">
      <c r="A1116" s="146" t="s">
        <v>194</v>
      </c>
      <c r="B1116" t="s">
        <v>52</v>
      </c>
      <c r="C1116" t="s">
        <v>318</v>
      </c>
      <c r="D1116" t="s">
        <v>437</v>
      </c>
    </row>
    <row r="1117" spans="1:4" x14ac:dyDescent="0.25">
      <c r="A1117" s="146" t="s">
        <v>194</v>
      </c>
      <c r="B1117" t="s">
        <v>52</v>
      </c>
      <c r="C1117" t="s">
        <v>317</v>
      </c>
      <c r="D1117" t="s">
        <v>437</v>
      </c>
    </row>
    <row r="1118" spans="1:4" x14ac:dyDescent="0.25">
      <c r="A1118" s="146" t="s">
        <v>194</v>
      </c>
      <c r="B1118" t="s">
        <v>52</v>
      </c>
      <c r="C1118" t="s">
        <v>74</v>
      </c>
      <c r="D1118" t="s">
        <v>437</v>
      </c>
    </row>
    <row r="1119" spans="1:4" x14ac:dyDescent="0.25">
      <c r="A1119" s="146" t="s">
        <v>194</v>
      </c>
      <c r="B1119" t="s">
        <v>52</v>
      </c>
      <c r="C1119" t="s">
        <v>316</v>
      </c>
      <c r="D1119" t="s">
        <v>437</v>
      </c>
    </row>
    <row r="1120" spans="1:4" x14ac:dyDescent="0.25">
      <c r="A1120" s="146" t="s">
        <v>194</v>
      </c>
      <c r="B1120" t="s">
        <v>52</v>
      </c>
      <c r="C1120" t="s">
        <v>315</v>
      </c>
      <c r="D1120" t="s">
        <v>437</v>
      </c>
    </row>
    <row r="1121" spans="1:4" x14ac:dyDescent="0.25">
      <c r="A1121" s="146" t="s">
        <v>194</v>
      </c>
      <c r="B1121" t="s">
        <v>52</v>
      </c>
      <c r="C1121" t="s">
        <v>314</v>
      </c>
      <c r="D1121" t="s">
        <v>437</v>
      </c>
    </row>
    <row r="1122" spans="1:4" x14ac:dyDescent="0.25">
      <c r="A1122" s="146" t="s">
        <v>194</v>
      </c>
      <c r="B1122" t="s">
        <v>52</v>
      </c>
      <c r="C1122" t="s">
        <v>313</v>
      </c>
      <c r="D1122" t="s">
        <v>437</v>
      </c>
    </row>
    <row r="1123" spans="1:4" x14ac:dyDescent="0.25">
      <c r="A1123" s="146" t="s">
        <v>194</v>
      </c>
      <c r="B1123" t="s">
        <v>52</v>
      </c>
      <c r="C1123" t="s">
        <v>312</v>
      </c>
      <c r="D1123" t="s">
        <v>437</v>
      </c>
    </row>
    <row r="1124" spans="1:4" x14ac:dyDescent="0.25">
      <c r="A1124" s="146" t="s">
        <v>194</v>
      </c>
      <c r="B1124" t="s">
        <v>76</v>
      </c>
      <c r="C1124" t="s">
        <v>323</v>
      </c>
      <c r="D1124" t="s">
        <v>435</v>
      </c>
    </row>
    <row r="1125" spans="1:4" x14ac:dyDescent="0.25">
      <c r="A1125" s="146" t="s">
        <v>194</v>
      </c>
      <c r="B1125" t="s">
        <v>76</v>
      </c>
      <c r="C1125" t="s">
        <v>322</v>
      </c>
      <c r="D1125" t="s">
        <v>435</v>
      </c>
    </row>
    <row r="1126" spans="1:4" x14ac:dyDescent="0.25">
      <c r="A1126" s="146" t="s">
        <v>194</v>
      </c>
      <c r="B1126" t="s">
        <v>76</v>
      </c>
      <c r="C1126" t="s">
        <v>321</v>
      </c>
      <c r="D1126" t="s">
        <v>435</v>
      </c>
    </row>
    <row r="1127" spans="1:4" x14ac:dyDescent="0.25">
      <c r="A1127" s="146" t="s">
        <v>194</v>
      </c>
      <c r="B1127" t="s">
        <v>76</v>
      </c>
      <c r="C1127" t="s">
        <v>320</v>
      </c>
      <c r="D1127" t="s">
        <v>435</v>
      </c>
    </row>
    <row r="1128" spans="1:4" x14ac:dyDescent="0.25">
      <c r="A1128" s="146" t="s">
        <v>194</v>
      </c>
      <c r="B1128" t="s">
        <v>76</v>
      </c>
      <c r="C1128" t="s">
        <v>319</v>
      </c>
      <c r="D1128" t="s">
        <v>435</v>
      </c>
    </row>
    <row r="1129" spans="1:4" x14ac:dyDescent="0.25">
      <c r="A1129" s="146" t="s">
        <v>194</v>
      </c>
      <c r="B1129" t="s">
        <v>76</v>
      </c>
      <c r="C1129" t="s">
        <v>318</v>
      </c>
      <c r="D1129" t="s">
        <v>435</v>
      </c>
    </row>
    <row r="1130" spans="1:4" x14ac:dyDescent="0.25">
      <c r="A1130" s="146" t="s">
        <v>194</v>
      </c>
      <c r="B1130" t="s">
        <v>76</v>
      </c>
      <c r="C1130" t="s">
        <v>317</v>
      </c>
      <c r="D1130" t="s">
        <v>435</v>
      </c>
    </row>
    <row r="1131" spans="1:4" x14ac:dyDescent="0.25">
      <c r="A1131" s="146" t="s">
        <v>194</v>
      </c>
      <c r="B1131" t="s">
        <v>76</v>
      </c>
      <c r="C1131" t="s">
        <v>74</v>
      </c>
      <c r="D1131" t="s">
        <v>435</v>
      </c>
    </row>
    <row r="1132" spans="1:4" x14ac:dyDescent="0.25">
      <c r="A1132" s="146" t="s">
        <v>194</v>
      </c>
      <c r="B1132" t="s">
        <v>76</v>
      </c>
      <c r="C1132" t="s">
        <v>316</v>
      </c>
      <c r="D1132" t="s">
        <v>435</v>
      </c>
    </row>
    <row r="1133" spans="1:4" x14ac:dyDescent="0.25">
      <c r="A1133" s="146" t="s">
        <v>194</v>
      </c>
      <c r="B1133" t="s">
        <v>76</v>
      </c>
      <c r="C1133" t="s">
        <v>315</v>
      </c>
      <c r="D1133" t="s">
        <v>435</v>
      </c>
    </row>
    <row r="1134" spans="1:4" x14ac:dyDescent="0.25">
      <c r="A1134" s="146" t="s">
        <v>194</v>
      </c>
      <c r="B1134" t="s">
        <v>76</v>
      </c>
      <c r="C1134" t="s">
        <v>314</v>
      </c>
      <c r="D1134" t="s">
        <v>435</v>
      </c>
    </row>
    <row r="1135" spans="1:4" x14ac:dyDescent="0.25">
      <c r="A1135" s="146" t="s">
        <v>194</v>
      </c>
      <c r="B1135" t="s">
        <v>76</v>
      </c>
      <c r="C1135" t="s">
        <v>313</v>
      </c>
      <c r="D1135" t="s">
        <v>435</v>
      </c>
    </row>
    <row r="1136" spans="1:4" x14ac:dyDescent="0.25">
      <c r="A1136" s="146" t="s">
        <v>194</v>
      </c>
      <c r="B1136" t="s">
        <v>76</v>
      </c>
      <c r="C1136" t="s">
        <v>312</v>
      </c>
      <c r="D1136" t="s">
        <v>435</v>
      </c>
    </row>
    <row r="1137" spans="1:4" x14ac:dyDescent="0.25">
      <c r="A1137" s="146" t="s">
        <v>194</v>
      </c>
      <c r="B1137" t="s">
        <v>52</v>
      </c>
      <c r="C1137" t="s">
        <v>323</v>
      </c>
      <c r="D1137" t="s">
        <v>435</v>
      </c>
    </row>
    <row r="1138" spans="1:4" x14ac:dyDescent="0.25">
      <c r="A1138" s="146" t="s">
        <v>194</v>
      </c>
      <c r="B1138" t="s">
        <v>52</v>
      </c>
      <c r="C1138" t="s">
        <v>322</v>
      </c>
      <c r="D1138" t="s">
        <v>435</v>
      </c>
    </row>
    <row r="1139" spans="1:4" x14ac:dyDescent="0.25">
      <c r="A1139" s="146" t="s">
        <v>194</v>
      </c>
      <c r="B1139" t="s">
        <v>52</v>
      </c>
      <c r="C1139" t="s">
        <v>321</v>
      </c>
      <c r="D1139" t="s">
        <v>435</v>
      </c>
    </row>
    <row r="1140" spans="1:4" x14ac:dyDescent="0.25">
      <c r="A1140" s="146" t="s">
        <v>194</v>
      </c>
      <c r="B1140" t="s">
        <v>52</v>
      </c>
      <c r="C1140" t="s">
        <v>320</v>
      </c>
      <c r="D1140" t="s">
        <v>435</v>
      </c>
    </row>
    <row r="1141" spans="1:4" x14ac:dyDescent="0.25">
      <c r="A1141" s="146" t="s">
        <v>194</v>
      </c>
      <c r="B1141" t="s">
        <v>52</v>
      </c>
      <c r="C1141" t="s">
        <v>319</v>
      </c>
      <c r="D1141" t="s">
        <v>435</v>
      </c>
    </row>
    <row r="1142" spans="1:4" x14ac:dyDescent="0.25">
      <c r="A1142" s="146" t="s">
        <v>194</v>
      </c>
      <c r="B1142" t="s">
        <v>52</v>
      </c>
      <c r="C1142" t="s">
        <v>318</v>
      </c>
      <c r="D1142" t="s">
        <v>435</v>
      </c>
    </row>
    <row r="1143" spans="1:4" x14ac:dyDescent="0.25">
      <c r="A1143" s="146" t="s">
        <v>194</v>
      </c>
      <c r="B1143" t="s">
        <v>52</v>
      </c>
      <c r="C1143" t="s">
        <v>317</v>
      </c>
      <c r="D1143" t="s">
        <v>435</v>
      </c>
    </row>
    <row r="1144" spans="1:4" x14ac:dyDescent="0.25">
      <c r="A1144" s="146" t="s">
        <v>194</v>
      </c>
      <c r="B1144" t="s">
        <v>52</v>
      </c>
      <c r="C1144" t="s">
        <v>74</v>
      </c>
      <c r="D1144" t="s">
        <v>435</v>
      </c>
    </row>
    <row r="1145" spans="1:4" x14ac:dyDescent="0.25">
      <c r="A1145" s="146" t="s">
        <v>194</v>
      </c>
      <c r="B1145" t="s">
        <v>52</v>
      </c>
      <c r="C1145" t="s">
        <v>316</v>
      </c>
      <c r="D1145" t="s">
        <v>435</v>
      </c>
    </row>
    <row r="1146" spans="1:4" x14ac:dyDescent="0.25">
      <c r="A1146" s="146" t="s">
        <v>194</v>
      </c>
      <c r="B1146" t="s">
        <v>52</v>
      </c>
      <c r="C1146" t="s">
        <v>315</v>
      </c>
      <c r="D1146" t="s">
        <v>435</v>
      </c>
    </row>
    <row r="1147" spans="1:4" x14ac:dyDescent="0.25">
      <c r="A1147" s="146" t="s">
        <v>194</v>
      </c>
      <c r="B1147" t="s">
        <v>52</v>
      </c>
      <c r="C1147" t="s">
        <v>314</v>
      </c>
      <c r="D1147" t="s">
        <v>435</v>
      </c>
    </row>
    <row r="1148" spans="1:4" x14ac:dyDescent="0.25">
      <c r="A1148" s="146" t="s">
        <v>194</v>
      </c>
      <c r="B1148" t="s">
        <v>52</v>
      </c>
      <c r="C1148" t="s">
        <v>313</v>
      </c>
      <c r="D1148" t="s">
        <v>435</v>
      </c>
    </row>
    <row r="1149" spans="1:4" x14ac:dyDescent="0.25">
      <c r="A1149" s="146" t="s">
        <v>194</v>
      </c>
      <c r="B1149" t="s">
        <v>52</v>
      </c>
      <c r="C1149" t="s">
        <v>312</v>
      </c>
      <c r="D1149" t="s">
        <v>435</v>
      </c>
    </row>
    <row r="1150" spans="1:4" x14ac:dyDescent="0.25">
      <c r="A1150" s="146" t="s">
        <v>194</v>
      </c>
      <c r="B1150" t="s">
        <v>76</v>
      </c>
      <c r="C1150" t="s">
        <v>323</v>
      </c>
      <c r="D1150" t="s">
        <v>433</v>
      </c>
    </row>
    <row r="1151" spans="1:4" x14ac:dyDescent="0.25">
      <c r="A1151" s="146" t="s">
        <v>194</v>
      </c>
      <c r="B1151" t="s">
        <v>76</v>
      </c>
      <c r="C1151" t="s">
        <v>322</v>
      </c>
      <c r="D1151" t="s">
        <v>433</v>
      </c>
    </row>
    <row r="1152" spans="1:4" x14ac:dyDescent="0.25">
      <c r="A1152" s="146" t="s">
        <v>194</v>
      </c>
      <c r="B1152" t="s">
        <v>76</v>
      </c>
      <c r="C1152" t="s">
        <v>321</v>
      </c>
      <c r="D1152" t="s">
        <v>433</v>
      </c>
    </row>
    <row r="1153" spans="1:4" x14ac:dyDescent="0.25">
      <c r="A1153" s="146" t="s">
        <v>194</v>
      </c>
      <c r="B1153" t="s">
        <v>76</v>
      </c>
      <c r="C1153" t="s">
        <v>320</v>
      </c>
      <c r="D1153" t="s">
        <v>433</v>
      </c>
    </row>
    <row r="1154" spans="1:4" x14ac:dyDescent="0.25">
      <c r="A1154" s="146" t="s">
        <v>194</v>
      </c>
      <c r="B1154" t="s">
        <v>76</v>
      </c>
      <c r="C1154" t="s">
        <v>319</v>
      </c>
      <c r="D1154" t="s">
        <v>433</v>
      </c>
    </row>
    <row r="1155" spans="1:4" x14ac:dyDescent="0.25">
      <c r="A1155" s="146" t="s">
        <v>194</v>
      </c>
      <c r="B1155" t="s">
        <v>76</v>
      </c>
      <c r="C1155" t="s">
        <v>318</v>
      </c>
      <c r="D1155" t="s">
        <v>433</v>
      </c>
    </row>
    <row r="1156" spans="1:4" x14ac:dyDescent="0.25">
      <c r="A1156" s="146" t="s">
        <v>194</v>
      </c>
      <c r="B1156" t="s">
        <v>76</v>
      </c>
      <c r="C1156" t="s">
        <v>317</v>
      </c>
      <c r="D1156" t="s">
        <v>433</v>
      </c>
    </row>
    <row r="1157" spans="1:4" x14ac:dyDescent="0.25">
      <c r="A1157" s="146" t="s">
        <v>194</v>
      </c>
      <c r="B1157" t="s">
        <v>76</v>
      </c>
      <c r="C1157" t="s">
        <v>74</v>
      </c>
      <c r="D1157" t="s">
        <v>433</v>
      </c>
    </row>
    <row r="1158" spans="1:4" x14ac:dyDescent="0.25">
      <c r="A1158" s="146" t="s">
        <v>194</v>
      </c>
      <c r="B1158" t="s">
        <v>76</v>
      </c>
      <c r="C1158" t="s">
        <v>316</v>
      </c>
      <c r="D1158" t="s">
        <v>433</v>
      </c>
    </row>
    <row r="1159" spans="1:4" x14ac:dyDescent="0.25">
      <c r="A1159" s="146" t="s">
        <v>194</v>
      </c>
      <c r="B1159" t="s">
        <v>76</v>
      </c>
      <c r="C1159" t="s">
        <v>315</v>
      </c>
      <c r="D1159" t="s">
        <v>433</v>
      </c>
    </row>
    <row r="1160" spans="1:4" x14ac:dyDescent="0.25">
      <c r="A1160" s="146" t="s">
        <v>194</v>
      </c>
      <c r="B1160" t="s">
        <v>76</v>
      </c>
      <c r="C1160" t="s">
        <v>314</v>
      </c>
      <c r="D1160" t="s">
        <v>433</v>
      </c>
    </row>
    <row r="1161" spans="1:4" x14ac:dyDescent="0.25">
      <c r="A1161" s="146" t="s">
        <v>194</v>
      </c>
      <c r="B1161" t="s">
        <v>76</v>
      </c>
      <c r="C1161" t="s">
        <v>313</v>
      </c>
      <c r="D1161" t="s">
        <v>433</v>
      </c>
    </row>
    <row r="1162" spans="1:4" x14ac:dyDescent="0.25">
      <c r="A1162" s="146" t="s">
        <v>194</v>
      </c>
      <c r="B1162" t="s">
        <v>76</v>
      </c>
      <c r="C1162" t="s">
        <v>312</v>
      </c>
      <c r="D1162" t="s">
        <v>433</v>
      </c>
    </row>
    <row r="1163" spans="1:4" x14ac:dyDescent="0.25">
      <c r="A1163" s="146" t="s">
        <v>194</v>
      </c>
      <c r="B1163" t="s">
        <v>52</v>
      </c>
      <c r="C1163" t="s">
        <v>323</v>
      </c>
      <c r="D1163" t="s">
        <v>433</v>
      </c>
    </row>
    <row r="1164" spans="1:4" x14ac:dyDescent="0.25">
      <c r="A1164" s="146" t="s">
        <v>194</v>
      </c>
      <c r="B1164" t="s">
        <v>52</v>
      </c>
      <c r="C1164" t="s">
        <v>322</v>
      </c>
      <c r="D1164" t="s">
        <v>433</v>
      </c>
    </row>
    <row r="1165" spans="1:4" x14ac:dyDescent="0.25">
      <c r="A1165" s="146" t="s">
        <v>194</v>
      </c>
      <c r="B1165" t="s">
        <v>52</v>
      </c>
      <c r="C1165" t="s">
        <v>321</v>
      </c>
      <c r="D1165" t="s">
        <v>433</v>
      </c>
    </row>
    <row r="1166" spans="1:4" x14ac:dyDescent="0.25">
      <c r="A1166" s="146" t="s">
        <v>194</v>
      </c>
      <c r="B1166" t="s">
        <v>52</v>
      </c>
      <c r="C1166" t="s">
        <v>320</v>
      </c>
      <c r="D1166" t="s">
        <v>433</v>
      </c>
    </row>
    <row r="1167" spans="1:4" x14ac:dyDescent="0.25">
      <c r="A1167" s="146" t="s">
        <v>194</v>
      </c>
      <c r="B1167" t="s">
        <v>52</v>
      </c>
      <c r="C1167" t="s">
        <v>319</v>
      </c>
      <c r="D1167" t="s">
        <v>433</v>
      </c>
    </row>
    <row r="1168" spans="1:4" x14ac:dyDescent="0.25">
      <c r="A1168" s="146" t="s">
        <v>194</v>
      </c>
      <c r="B1168" t="s">
        <v>52</v>
      </c>
      <c r="C1168" t="s">
        <v>318</v>
      </c>
      <c r="D1168" t="s">
        <v>433</v>
      </c>
    </row>
    <row r="1169" spans="1:4" x14ac:dyDescent="0.25">
      <c r="A1169" s="146" t="s">
        <v>194</v>
      </c>
      <c r="B1169" t="s">
        <v>52</v>
      </c>
      <c r="C1169" t="s">
        <v>317</v>
      </c>
      <c r="D1169" t="s">
        <v>433</v>
      </c>
    </row>
    <row r="1170" spans="1:4" x14ac:dyDescent="0.25">
      <c r="A1170" s="146" t="s">
        <v>194</v>
      </c>
      <c r="B1170" t="s">
        <v>52</v>
      </c>
      <c r="C1170" t="s">
        <v>74</v>
      </c>
      <c r="D1170" t="s">
        <v>433</v>
      </c>
    </row>
    <row r="1171" spans="1:4" x14ac:dyDescent="0.25">
      <c r="A1171" s="146" t="s">
        <v>194</v>
      </c>
      <c r="B1171" t="s">
        <v>52</v>
      </c>
      <c r="C1171" t="s">
        <v>316</v>
      </c>
      <c r="D1171" t="s">
        <v>433</v>
      </c>
    </row>
    <row r="1172" spans="1:4" x14ac:dyDescent="0.25">
      <c r="A1172" s="146" t="s">
        <v>194</v>
      </c>
      <c r="B1172" t="s">
        <v>52</v>
      </c>
      <c r="C1172" t="s">
        <v>315</v>
      </c>
      <c r="D1172" t="s">
        <v>433</v>
      </c>
    </row>
    <row r="1173" spans="1:4" x14ac:dyDescent="0.25">
      <c r="A1173" s="146" t="s">
        <v>194</v>
      </c>
      <c r="B1173" t="s">
        <v>52</v>
      </c>
      <c r="C1173" t="s">
        <v>314</v>
      </c>
      <c r="D1173" t="s">
        <v>433</v>
      </c>
    </row>
    <row r="1174" spans="1:4" x14ac:dyDescent="0.25">
      <c r="A1174" s="146" t="s">
        <v>194</v>
      </c>
      <c r="B1174" t="s">
        <v>52</v>
      </c>
      <c r="C1174" t="s">
        <v>313</v>
      </c>
      <c r="D1174" t="s">
        <v>433</v>
      </c>
    </row>
    <row r="1175" spans="1:4" x14ac:dyDescent="0.25">
      <c r="A1175" s="146" t="s">
        <v>194</v>
      </c>
      <c r="B1175" t="s">
        <v>52</v>
      </c>
      <c r="C1175" t="s">
        <v>312</v>
      </c>
      <c r="D1175" t="s">
        <v>433</v>
      </c>
    </row>
    <row r="1176" spans="1:4" x14ac:dyDescent="0.25">
      <c r="A1176" s="146" t="s">
        <v>194</v>
      </c>
      <c r="B1176" t="s">
        <v>76</v>
      </c>
      <c r="C1176" t="s">
        <v>323</v>
      </c>
      <c r="D1176" t="s">
        <v>431</v>
      </c>
    </row>
    <row r="1177" spans="1:4" x14ac:dyDescent="0.25">
      <c r="A1177" s="146" t="s">
        <v>194</v>
      </c>
      <c r="B1177" t="s">
        <v>76</v>
      </c>
      <c r="C1177" t="s">
        <v>322</v>
      </c>
      <c r="D1177" t="s">
        <v>431</v>
      </c>
    </row>
    <row r="1178" spans="1:4" x14ac:dyDescent="0.25">
      <c r="A1178" s="146" t="s">
        <v>194</v>
      </c>
      <c r="B1178" t="s">
        <v>76</v>
      </c>
      <c r="C1178" t="s">
        <v>321</v>
      </c>
      <c r="D1178" t="s">
        <v>431</v>
      </c>
    </row>
    <row r="1179" spans="1:4" x14ac:dyDescent="0.25">
      <c r="A1179" s="146" t="s">
        <v>194</v>
      </c>
      <c r="B1179" t="s">
        <v>76</v>
      </c>
      <c r="C1179" t="s">
        <v>320</v>
      </c>
      <c r="D1179" t="s">
        <v>431</v>
      </c>
    </row>
    <row r="1180" spans="1:4" x14ac:dyDescent="0.25">
      <c r="A1180" s="146" t="s">
        <v>194</v>
      </c>
      <c r="B1180" t="s">
        <v>76</v>
      </c>
      <c r="C1180" t="s">
        <v>319</v>
      </c>
      <c r="D1180" t="s">
        <v>431</v>
      </c>
    </row>
    <row r="1181" spans="1:4" x14ac:dyDescent="0.25">
      <c r="A1181" s="146" t="s">
        <v>194</v>
      </c>
      <c r="B1181" t="s">
        <v>76</v>
      </c>
      <c r="C1181" t="s">
        <v>318</v>
      </c>
      <c r="D1181" t="s">
        <v>431</v>
      </c>
    </row>
    <row r="1182" spans="1:4" x14ac:dyDescent="0.25">
      <c r="A1182" s="146" t="s">
        <v>194</v>
      </c>
      <c r="B1182" t="s">
        <v>76</v>
      </c>
      <c r="C1182" t="s">
        <v>317</v>
      </c>
      <c r="D1182" t="s">
        <v>431</v>
      </c>
    </row>
    <row r="1183" spans="1:4" x14ac:dyDescent="0.25">
      <c r="A1183" s="146" t="s">
        <v>194</v>
      </c>
      <c r="B1183" t="s">
        <v>76</v>
      </c>
      <c r="C1183" t="s">
        <v>74</v>
      </c>
      <c r="D1183" t="s">
        <v>431</v>
      </c>
    </row>
    <row r="1184" spans="1:4" x14ac:dyDescent="0.25">
      <c r="A1184" s="146" t="s">
        <v>194</v>
      </c>
      <c r="B1184" t="s">
        <v>76</v>
      </c>
      <c r="C1184" t="s">
        <v>316</v>
      </c>
      <c r="D1184" t="s">
        <v>431</v>
      </c>
    </row>
    <row r="1185" spans="1:4" x14ac:dyDescent="0.25">
      <c r="A1185" s="146" t="s">
        <v>194</v>
      </c>
      <c r="B1185" t="s">
        <v>76</v>
      </c>
      <c r="C1185" t="s">
        <v>315</v>
      </c>
      <c r="D1185" t="s">
        <v>431</v>
      </c>
    </row>
    <row r="1186" spans="1:4" x14ac:dyDescent="0.25">
      <c r="A1186" s="146" t="s">
        <v>194</v>
      </c>
      <c r="B1186" t="s">
        <v>76</v>
      </c>
      <c r="C1186" t="s">
        <v>314</v>
      </c>
      <c r="D1186" t="s">
        <v>431</v>
      </c>
    </row>
    <row r="1187" spans="1:4" x14ac:dyDescent="0.25">
      <c r="A1187" s="146" t="s">
        <v>194</v>
      </c>
      <c r="B1187" t="s">
        <v>76</v>
      </c>
      <c r="C1187" t="s">
        <v>313</v>
      </c>
      <c r="D1187" t="s">
        <v>431</v>
      </c>
    </row>
    <row r="1188" spans="1:4" x14ac:dyDescent="0.25">
      <c r="A1188" s="146" t="s">
        <v>194</v>
      </c>
      <c r="B1188" t="s">
        <v>76</v>
      </c>
      <c r="C1188" t="s">
        <v>312</v>
      </c>
      <c r="D1188" t="s">
        <v>431</v>
      </c>
    </row>
    <row r="1189" spans="1:4" x14ac:dyDescent="0.25">
      <c r="A1189" s="146" t="s">
        <v>194</v>
      </c>
      <c r="B1189" t="s">
        <v>52</v>
      </c>
      <c r="C1189" t="s">
        <v>323</v>
      </c>
      <c r="D1189" t="s">
        <v>431</v>
      </c>
    </row>
    <row r="1190" spans="1:4" x14ac:dyDescent="0.25">
      <c r="A1190" s="146" t="s">
        <v>194</v>
      </c>
      <c r="B1190" t="s">
        <v>52</v>
      </c>
      <c r="C1190" t="s">
        <v>322</v>
      </c>
      <c r="D1190" t="s">
        <v>431</v>
      </c>
    </row>
    <row r="1191" spans="1:4" x14ac:dyDescent="0.25">
      <c r="A1191" s="146" t="s">
        <v>194</v>
      </c>
      <c r="B1191" t="s">
        <v>52</v>
      </c>
      <c r="C1191" t="s">
        <v>321</v>
      </c>
      <c r="D1191" t="s">
        <v>431</v>
      </c>
    </row>
    <row r="1192" spans="1:4" x14ac:dyDescent="0.25">
      <c r="A1192" s="146" t="s">
        <v>194</v>
      </c>
      <c r="B1192" t="s">
        <v>52</v>
      </c>
      <c r="C1192" t="s">
        <v>320</v>
      </c>
      <c r="D1192" t="s">
        <v>431</v>
      </c>
    </row>
    <row r="1193" spans="1:4" x14ac:dyDescent="0.25">
      <c r="A1193" s="146" t="s">
        <v>194</v>
      </c>
      <c r="B1193" t="s">
        <v>52</v>
      </c>
      <c r="C1193" t="s">
        <v>319</v>
      </c>
      <c r="D1193" t="s">
        <v>431</v>
      </c>
    </row>
    <row r="1194" spans="1:4" x14ac:dyDescent="0.25">
      <c r="A1194" s="146" t="s">
        <v>194</v>
      </c>
      <c r="B1194" t="s">
        <v>52</v>
      </c>
      <c r="C1194" t="s">
        <v>318</v>
      </c>
      <c r="D1194" t="s">
        <v>431</v>
      </c>
    </row>
    <row r="1195" spans="1:4" x14ac:dyDescent="0.25">
      <c r="A1195" s="146" t="s">
        <v>194</v>
      </c>
      <c r="B1195" t="s">
        <v>52</v>
      </c>
      <c r="C1195" t="s">
        <v>317</v>
      </c>
      <c r="D1195" t="s">
        <v>431</v>
      </c>
    </row>
    <row r="1196" spans="1:4" x14ac:dyDescent="0.25">
      <c r="A1196" s="146" t="s">
        <v>194</v>
      </c>
      <c r="B1196" t="s">
        <v>52</v>
      </c>
      <c r="C1196" t="s">
        <v>74</v>
      </c>
      <c r="D1196" t="s">
        <v>431</v>
      </c>
    </row>
    <row r="1197" spans="1:4" x14ac:dyDescent="0.25">
      <c r="A1197" s="146" t="s">
        <v>194</v>
      </c>
      <c r="B1197" t="s">
        <v>52</v>
      </c>
      <c r="C1197" t="s">
        <v>316</v>
      </c>
      <c r="D1197" t="s">
        <v>431</v>
      </c>
    </row>
    <row r="1198" spans="1:4" x14ac:dyDescent="0.25">
      <c r="A1198" s="146" t="s">
        <v>194</v>
      </c>
      <c r="B1198" t="s">
        <v>52</v>
      </c>
      <c r="C1198" t="s">
        <v>315</v>
      </c>
      <c r="D1198" t="s">
        <v>431</v>
      </c>
    </row>
    <row r="1199" spans="1:4" x14ac:dyDescent="0.25">
      <c r="A1199" s="146" t="s">
        <v>194</v>
      </c>
      <c r="B1199" t="s">
        <v>52</v>
      </c>
      <c r="C1199" t="s">
        <v>314</v>
      </c>
      <c r="D1199" t="s">
        <v>431</v>
      </c>
    </row>
    <row r="1200" spans="1:4" x14ac:dyDescent="0.25">
      <c r="A1200" s="146" t="s">
        <v>194</v>
      </c>
      <c r="B1200" t="s">
        <v>52</v>
      </c>
      <c r="C1200" t="s">
        <v>313</v>
      </c>
      <c r="D1200" t="s">
        <v>431</v>
      </c>
    </row>
    <row r="1201" spans="1:4" x14ac:dyDescent="0.25">
      <c r="A1201" s="146" t="s">
        <v>194</v>
      </c>
      <c r="B1201" t="s">
        <v>52</v>
      </c>
      <c r="C1201" t="s">
        <v>312</v>
      </c>
      <c r="D1201" t="s">
        <v>431</v>
      </c>
    </row>
    <row r="1202" spans="1:4" x14ac:dyDescent="0.25">
      <c r="A1202" s="146" t="s">
        <v>194</v>
      </c>
      <c r="B1202" t="s">
        <v>76</v>
      </c>
      <c r="C1202" t="s">
        <v>323</v>
      </c>
      <c r="D1202" t="s">
        <v>430</v>
      </c>
    </row>
    <row r="1203" spans="1:4" x14ac:dyDescent="0.25">
      <c r="A1203" s="146" t="s">
        <v>194</v>
      </c>
      <c r="B1203" t="s">
        <v>76</v>
      </c>
      <c r="C1203" t="s">
        <v>322</v>
      </c>
      <c r="D1203" t="s">
        <v>430</v>
      </c>
    </row>
    <row r="1204" spans="1:4" x14ac:dyDescent="0.25">
      <c r="A1204" s="146" t="s">
        <v>194</v>
      </c>
      <c r="B1204" t="s">
        <v>76</v>
      </c>
      <c r="C1204" t="s">
        <v>321</v>
      </c>
      <c r="D1204" t="s">
        <v>430</v>
      </c>
    </row>
    <row r="1205" spans="1:4" x14ac:dyDescent="0.25">
      <c r="A1205" s="146" t="s">
        <v>194</v>
      </c>
      <c r="B1205" t="s">
        <v>76</v>
      </c>
      <c r="C1205" t="s">
        <v>320</v>
      </c>
      <c r="D1205" t="s">
        <v>430</v>
      </c>
    </row>
    <row r="1206" spans="1:4" x14ac:dyDescent="0.25">
      <c r="A1206" s="146" t="s">
        <v>194</v>
      </c>
      <c r="B1206" t="s">
        <v>76</v>
      </c>
      <c r="C1206" t="s">
        <v>319</v>
      </c>
      <c r="D1206" t="s">
        <v>430</v>
      </c>
    </row>
    <row r="1207" spans="1:4" x14ac:dyDescent="0.25">
      <c r="A1207" s="146" t="s">
        <v>194</v>
      </c>
      <c r="B1207" t="s">
        <v>76</v>
      </c>
      <c r="C1207" t="s">
        <v>318</v>
      </c>
      <c r="D1207" t="s">
        <v>430</v>
      </c>
    </row>
    <row r="1208" spans="1:4" x14ac:dyDescent="0.25">
      <c r="A1208" s="146" t="s">
        <v>194</v>
      </c>
      <c r="B1208" t="s">
        <v>76</v>
      </c>
      <c r="C1208" t="s">
        <v>317</v>
      </c>
      <c r="D1208" t="s">
        <v>430</v>
      </c>
    </row>
    <row r="1209" spans="1:4" x14ac:dyDescent="0.25">
      <c r="A1209" s="146" t="s">
        <v>194</v>
      </c>
      <c r="B1209" t="s">
        <v>76</v>
      </c>
      <c r="C1209" t="s">
        <v>74</v>
      </c>
      <c r="D1209" t="s">
        <v>430</v>
      </c>
    </row>
    <row r="1210" spans="1:4" x14ac:dyDescent="0.25">
      <c r="A1210" s="146" t="s">
        <v>194</v>
      </c>
      <c r="B1210" t="s">
        <v>76</v>
      </c>
      <c r="C1210" t="s">
        <v>316</v>
      </c>
      <c r="D1210" t="s">
        <v>430</v>
      </c>
    </row>
    <row r="1211" spans="1:4" x14ac:dyDescent="0.25">
      <c r="A1211" s="146" t="s">
        <v>194</v>
      </c>
      <c r="B1211" t="s">
        <v>76</v>
      </c>
      <c r="C1211" t="s">
        <v>315</v>
      </c>
      <c r="D1211" t="s">
        <v>430</v>
      </c>
    </row>
    <row r="1212" spans="1:4" x14ac:dyDescent="0.25">
      <c r="A1212" s="146" t="s">
        <v>194</v>
      </c>
      <c r="B1212" t="s">
        <v>76</v>
      </c>
      <c r="C1212" t="s">
        <v>314</v>
      </c>
      <c r="D1212" t="s">
        <v>430</v>
      </c>
    </row>
    <row r="1213" spans="1:4" x14ac:dyDescent="0.25">
      <c r="A1213" s="146" t="s">
        <v>194</v>
      </c>
      <c r="B1213" t="s">
        <v>76</v>
      </c>
      <c r="C1213" t="s">
        <v>313</v>
      </c>
      <c r="D1213" t="s">
        <v>430</v>
      </c>
    </row>
    <row r="1214" spans="1:4" x14ac:dyDescent="0.25">
      <c r="A1214" s="146" t="s">
        <v>194</v>
      </c>
      <c r="B1214" t="s">
        <v>76</v>
      </c>
      <c r="C1214" t="s">
        <v>312</v>
      </c>
      <c r="D1214" t="s">
        <v>430</v>
      </c>
    </row>
    <row r="1215" spans="1:4" x14ac:dyDescent="0.25">
      <c r="A1215" s="146" t="s">
        <v>194</v>
      </c>
      <c r="B1215" t="s">
        <v>52</v>
      </c>
      <c r="C1215" t="s">
        <v>323</v>
      </c>
      <c r="D1215" t="s">
        <v>430</v>
      </c>
    </row>
    <row r="1216" spans="1:4" x14ac:dyDescent="0.25">
      <c r="A1216" s="146" t="s">
        <v>194</v>
      </c>
      <c r="B1216" t="s">
        <v>52</v>
      </c>
      <c r="C1216" t="s">
        <v>322</v>
      </c>
      <c r="D1216" t="s">
        <v>430</v>
      </c>
    </row>
    <row r="1217" spans="1:4" x14ac:dyDescent="0.25">
      <c r="A1217" s="146" t="s">
        <v>194</v>
      </c>
      <c r="B1217" t="s">
        <v>52</v>
      </c>
      <c r="C1217" t="s">
        <v>321</v>
      </c>
      <c r="D1217" t="s">
        <v>430</v>
      </c>
    </row>
    <row r="1218" spans="1:4" x14ac:dyDescent="0.25">
      <c r="A1218" s="146" t="s">
        <v>194</v>
      </c>
      <c r="B1218" t="s">
        <v>52</v>
      </c>
      <c r="C1218" t="s">
        <v>320</v>
      </c>
      <c r="D1218" t="s">
        <v>430</v>
      </c>
    </row>
    <row r="1219" spans="1:4" x14ac:dyDescent="0.25">
      <c r="A1219" s="146" t="s">
        <v>194</v>
      </c>
      <c r="B1219" t="s">
        <v>52</v>
      </c>
      <c r="C1219" t="s">
        <v>319</v>
      </c>
      <c r="D1219" t="s">
        <v>430</v>
      </c>
    </row>
    <row r="1220" spans="1:4" x14ac:dyDescent="0.25">
      <c r="A1220" s="146" t="s">
        <v>194</v>
      </c>
      <c r="B1220" t="s">
        <v>52</v>
      </c>
      <c r="C1220" t="s">
        <v>318</v>
      </c>
      <c r="D1220" t="s">
        <v>430</v>
      </c>
    </row>
    <row r="1221" spans="1:4" x14ac:dyDescent="0.25">
      <c r="A1221" s="146" t="s">
        <v>194</v>
      </c>
      <c r="B1221" t="s">
        <v>52</v>
      </c>
      <c r="C1221" t="s">
        <v>317</v>
      </c>
      <c r="D1221" t="s">
        <v>430</v>
      </c>
    </row>
    <row r="1222" spans="1:4" x14ac:dyDescent="0.25">
      <c r="A1222" s="146" t="s">
        <v>194</v>
      </c>
      <c r="B1222" t="s">
        <v>52</v>
      </c>
      <c r="C1222" t="s">
        <v>74</v>
      </c>
      <c r="D1222" t="s">
        <v>430</v>
      </c>
    </row>
    <row r="1223" spans="1:4" x14ac:dyDescent="0.25">
      <c r="A1223" s="146" t="s">
        <v>194</v>
      </c>
      <c r="B1223" t="s">
        <v>52</v>
      </c>
      <c r="C1223" t="s">
        <v>316</v>
      </c>
      <c r="D1223" t="s">
        <v>430</v>
      </c>
    </row>
    <row r="1224" spans="1:4" x14ac:dyDescent="0.25">
      <c r="A1224" s="146" t="s">
        <v>194</v>
      </c>
      <c r="B1224" t="s">
        <v>52</v>
      </c>
      <c r="C1224" t="s">
        <v>315</v>
      </c>
      <c r="D1224" t="s">
        <v>430</v>
      </c>
    </row>
    <row r="1225" spans="1:4" x14ac:dyDescent="0.25">
      <c r="A1225" s="146" t="s">
        <v>194</v>
      </c>
      <c r="B1225" t="s">
        <v>52</v>
      </c>
      <c r="C1225" t="s">
        <v>314</v>
      </c>
      <c r="D1225" t="s">
        <v>430</v>
      </c>
    </row>
    <row r="1226" spans="1:4" x14ac:dyDescent="0.25">
      <c r="A1226" s="146" t="s">
        <v>194</v>
      </c>
      <c r="B1226" t="s">
        <v>52</v>
      </c>
      <c r="C1226" t="s">
        <v>313</v>
      </c>
      <c r="D1226" t="s">
        <v>430</v>
      </c>
    </row>
    <row r="1227" spans="1:4" x14ac:dyDescent="0.25">
      <c r="A1227" s="146" t="s">
        <v>194</v>
      </c>
      <c r="B1227" t="s">
        <v>52</v>
      </c>
      <c r="C1227" t="s">
        <v>312</v>
      </c>
      <c r="D1227" t="s">
        <v>430</v>
      </c>
    </row>
    <row r="1228" spans="1:4" x14ac:dyDescent="0.25">
      <c r="A1228" s="146" t="s">
        <v>194</v>
      </c>
      <c r="B1228" t="s">
        <v>76</v>
      </c>
      <c r="C1228" t="s">
        <v>323</v>
      </c>
      <c r="D1228" t="s">
        <v>446</v>
      </c>
    </row>
    <row r="1229" spans="1:4" x14ac:dyDescent="0.25">
      <c r="A1229" s="146" t="s">
        <v>194</v>
      </c>
      <c r="B1229" t="s">
        <v>76</v>
      </c>
      <c r="C1229" t="s">
        <v>322</v>
      </c>
      <c r="D1229" t="s">
        <v>446</v>
      </c>
    </row>
    <row r="1230" spans="1:4" x14ac:dyDescent="0.25">
      <c r="A1230" s="146" t="s">
        <v>194</v>
      </c>
      <c r="B1230" t="s">
        <v>76</v>
      </c>
      <c r="C1230" t="s">
        <v>321</v>
      </c>
      <c r="D1230" t="s">
        <v>446</v>
      </c>
    </row>
    <row r="1231" spans="1:4" x14ac:dyDescent="0.25">
      <c r="A1231" s="146" t="s">
        <v>194</v>
      </c>
      <c r="B1231" t="s">
        <v>76</v>
      </c>
      <c r="C1231" t="s">
        <v>320</v>
      </c>
      <c r="D1231" t="s">
        <v>446</v>
      </c>
    </row>
    <row r="1232" spans="1:4" x14ac:dyDescent="0.25">
      <c r="A1232" s="146" t="s">
        <v>194</v>
      </c>
      <c r="B1232" t="s">
        <v>76</v>
      </c>
      <c r="C1232" t="s">
        <v>319</v>
      </c>
      <c r="D1232" t="s">
        <v>446</v>
      </c>
    </row>
    <row r="1233" spans="1:4" x14ac:dyDescent="0.25">
      <c r="A1233" s="146" t="s">
        <v>194</v>
      </c>
      <c r="B1233" t="s">
        <v>76</v>
      </c>
      <c r="C1233" t="s">
        <v>318</v>
      </c>
      <c r="D1233" t="s">
        <v>446</v>
      </c>
    </row>
    <row r="1234" spans="1:4" x14ac:dyDescent="0.25">
      <c r="A1234" s="146" t="s">
        <v>194</v>
      </c>
      <c r="B1234" t="s">
        <v>76</v>
      </c>
      <c r="C1234" t="s">
        <v>317</v>
      </c>
      <c r="D1234" t="s">
        <v>446</v>
      </c>
    </row>
    <row r="1235" spans="1:4" x14ac:dyDescent="0.25">
      <c r="A1235" s="146" t="s">
        <v>194</v>
      </c>
      <c r="B1235" t="s">
        <v>76</v>
      </c>
      <c r="C1235" t="s">
        <v>74</v>
      </c>
      <c r="D1235" t="s">
        <v>446</v>
      </c>
    </row>
    <row r="1236" spans="1:4" x14ac:dyDescent="0.25">
      <c r="A1236" s="146" t="s">
        <v>194</v>
      </c>
      <c r="B1236" t="s">
        <v>76</v>
      </c>
      <c r="C1236" t="s">
        <v>316</v>
      </c>
      <c r="D1236" t="s">
        <v>446</v>
      </c>
    </row>
    <row r="1237" spans="1:4" x14ac:dyDescent="0.25">
      <c r="A1237" s="146" t="s">
        <v>194</v>
      </c>
      <c r="B1237" t="s">
        <v>76</v>
      </c>
      <c r="C1237" t="s">
        <v>315</v>
      </c>
      <c r="D1237" t="s">
        <v>446</v>
      </c>
    </row>
    <row r="1238" spans="1:4" x14ac:dyDescent="0.25">
      <c r="A1238" s="146" t="s">
        <v>194</v>
      </c>
      <c r="B1238" t="s">
        <v>76</v>
      </c>
      <c r="C1238" t="s">
        <v>314</v>
      </c>
      <c r="D1238" t="s">
        <v>446</v>
      </c>
    </row>
    <row r="1239" spans="1:4" x14ac:dyDescent="0.25">
      <c r="A1239" s="146" t="s">
        <v>194</v>
      </c>
      <c r="B1239" t="s">
        <v>76</v>
      </c>
      <c r="C1239" t="s">
        <v>313</v>
      </c>
      <c r="D1239" t="s">
        <v>446</v>
      </c>
    </row>
    <row r="1240" spans="1:4" x14ac:dyDescent="0.25">
      <c r="A1240" s="146" t="s">
        <v>194</v>
      </c>
      <c r="B1240" t="s">
        <v>76</v>
      </c>
      <c r="C1240" t="s">
        <v>312</v>
      </c>
      <c r="D1240" t="s">
        <v>446</v>
      </c>
    </row>
    <row r="1241" spans="1:4" x14ac:dyDescent="0.25">
      <c r="A1241" s="146" t="s">
        <v>194</v>
      </c>
      <c r="B1241" t="s">
        <v>52</v>
      </c>
      <c r="C1241" t="s">
        <v>323</v>
      </c>
      <c r="D1241" t="s">
        <v>446</v>
      </c>
    </row>
    <row r="1242" spans="1:4" x14ac:dyDescent="0.25">
      <c r="A1242" s="146" t="s">
        <v>194</v>
      </c>
      <c r="B1242" t="s">
        <v>52</v>
      </c>
      <c r="C1242" t="s">
        <v>322</v>
      </c>
      <c r="D1242" t="s">
        <v>446</v>
      </c>
    </row>
    <row r="1243" spans="1:4" x14ac:dyDescent="0.25">
      <c r="A1243" s="146" t="s">
        <v>194</v>
      </c>
      <c r="B1243" t="s">
        <v>52</v>
      </c>
      <c r="C1243" t="s">
        <v>321</v>
      </c>
      <c r="D1243" t="s">
        <v>446</v>
      </c>
    </row>
    <row r="1244" spans="1:4" x14ac:dyDescent="0.25">
      <c r="A1244" s="146" t="s">
        <v>194</v>
      </c>
      <c r="B1244" t="s">
        <v>52</v>
      </c>
      <c r="C1244" t="s">
        <v>320</v>
      </c>
      <c r="D1244" t="s">
        <v>446</v>
      </c>
    </row>
    <row r="1245" spans="1:4" x14ac:dyDescent="0.25">
      <c r="A1245" s="146" t="s">
        <v>194</v>
      </c>
      <c r="B1245" t="s">
        <v>52</v>
      </c>
      <c r="C1245" t="s">
        <v>319</v>
      </c>
      <c r="D1245" t="s">
        <v>446</v>
      </c>
    </row>
    <row r="1246" spans="1:4" x14ac:dyDescent="0.25">
      <c r="A1246" s="146" t="s">
        <v>194</v>
      </c>
      <c r="B1246" t="s">
        <v>52</v>
      </c>
      <c r="C1246" t="s">
        <v>318</v>
      </c>
      <c r="D1246" t="s">
        <v>446</v>
      </c>
    </row>
    <row r="1247" spans="1:4" x14ac:dyDescent="0.25">
      <c r="A1247" s="146" t="s">
        <v>194</v>
      </c>
      <c r="B1247" t="s">
        <v>52</v>
      </c>
      <c r="C1247" t="s">
        <v>317</v>
      </c>
      <c r="D1247" t="s">
        <v>446</v>
      </c>
    </row>
    <row r="1248" spans="1:4" x14ac:dyDescent="0.25">
      <c r="A1248" s="146" t="s">
        <v>194</v>
      </c>
      <c r="B1248" t="s">
        <v>52</v>
      </c>
      <c r="C1248" t="s">
        <v>74</v>
      </c>
      <c r="D1248" t="s">
        <v>446</v>
      </c>
    </row>
    <row r="1249" spans="1:4" x14ac:dyDescent="0.25">
      <c r="A1249" s="146" t="s">
        <v>194</v>
      </c>
      <c r="B1249" t="s">
        <v>52</v>
      </c>
      <c r="C1249" t="s">
        <v>316</v>
      </c>
      <c r="D1249" t="s">
        <v>446</v>
      </c>
    </row>
    <row r="1250" spans="1:4" x14ac:dyDescent="0.25">
      <c r="A1250" s="146" t="s">
        <v>194</v>
      </c>
      <c r="B1250" t="s">
        <v>52</v>
      </c>
      <c r="C1250" t="s">
        <v>315</v>
      </c>
      <c r="D1250" t="s">
        <v>446</v>
      </c>
    </row>
    <row r="1251" spans="1:4" x14ac:dyDescent="0.25">
      <c r="A1251" s="146" t="s">
        <v>194</v>
      </c>
      <c r="B1251" t="s">
        <v>52</v>
      </c>
      <c r="C1251" t="s">
        <v>314</v>
      </c>
      <c r="D1251" t="s">
        <v>446</v>
      </c>
    </row>
    <row r="1252" spans="1:4" x14ac:dyDescent="0.25">
      <c r="A1252" s="146" t="s">
        <v>194</v>
      </c>
      <c r="B1252" t="s">
        <v>52</v>
      </c>
      <c r="C1252" t="s">
        <v>313</v>
      </c>
      <c r="D1252" t="s">
        <v>446</v>
      </c>
    </row>
    <row r="1253" spans="1:4" x14ac:dyDescent="0.25">
      <c r="A1253" s="146" t="s">
        <v>194</v>
      </c>
      <c r="B1253" t="s">
        <v>52</v>
      </c>
      <c r="C1253" t="s">
        <v>312</v>
      </c>
      <c r="D1253" t="s">
        <v>446</v>
      </c>
    </row>
    <row r="1254" spans="1:4" x14ac:dyDescent="0.25">
      <c r="A1254" s="146" t="s">
        <v>194</v>
      </c>
      <c r="B1254" t="s">
        <v>76</v>
      </c>
      <c r="C1254" t="s">
        <v>323</v>
      </c>
      <c r="D1254" t="s">
        <v>428</v>
      </c>
    </row>
    <row r="1255" spans="1:4" x14ac:dyDescent="0.25">
      <c r="A1255" s="146" t="s">
        <v>194</v>
      </c>
      <c r="B1255" t="s">
        <v>76</v>
      </c>
      <c r="C1255" t="s">
        <v>322</v>
      </c>
      <c r="D1255" t="s">
        <v>428</v>
      </c>
    </row>
    <row r="1256" spans="1:4" x14ac:dyDescent="0.25">
      <c r="A1256" s="146" t="s">
        <v>194</v>
      </c>
      <c r="B1256" t="s">
        <v>76</v>
      </c>
      <c r="C1256" t="s">
        <v>321</v>
      </c>
      <c r="D1256" t="s">
        <v>428</v>
      </c>
    </row>
    <row r="1257" spans="1:4" x14ac:dyDescent="0.25">
      <c r="A1257" s="146" t="s">
        <v>194</v>
      </c>
      <c r="B1257" t="s">
        <v>76</v>
      </c>
      <c r="C1257" t="s">
        <v>320</v>
      </c>
      <c r="D1257" t="s">
        <v>428</v>
      </c>
    </row>
    <row r="1258" spans="1:4" x14ac:dyDescent="0.25">
      <c r="A1258" s="146" t="s">
        <v>194</v>
      </c>
      <c r="B1258" t="s">
        <v>76</v>
      </c>
      <c r="C1258" t="s">
        <v>319</v>
      </c>
      <c r="D1258" t="s">
        <v>428</v>
      </c>
    </row>
    <row r="1259" spans="1:4" x14ac:dyDescent="0.25">
      <c r="A1259" s="146" t="s">
        <v>194</v>
      </c>
      <c r="B1259" t="s">
        <v>76</v>
      </c>
      <c r="C1259" t="s">
        <v>318</v>
      </c>
      <c r="D1259" t="s">
        <v>428</v>
      </c>
    </row>
    <row r="1260" spans="1:4" x14ac:dyDescent="0.25">
      <c r="A1260" s="146" t="s">
        <v>194</v>
      </c>
      <c r="B1260" t="s">
        <v>76</v>
      </c>
      <c r="C1260" t="s">
        <v>317</v>
      </c>
      <c r="D1260" t="s">
        <v>428</v>
      </c>
    </row>
    <row r="1261" spans="1:4" x14ac:dyDescent="0.25">
      <c r="A1261" s="146" t="s">
        <v>194</v>
      </c>
      <c r="B1261" t="s">
        <v>76</v>
      </c>
      <c r="C1261" t="s">
        <v>74</v>
      </c>
      <c r="D1261" t="s">
        <v>428</v>
      </c>
    </row>
    <row r="1262" spans="1:4" x14ac:dyDescent="0.25">
      <c r="A1262" s="146" t="s">
        <v>194</v>
      </c>
      <c r="B1262" t="s">
        <v>76</v>
      </c>
      <c r="C1262" t="s">
        <v>316</v>
      </c>
      <c r="D1262" t="s">
        <v>428</v>
      </c>
    </row>
    <row r="1263" spans="1:4" x14ac:dyDescent="0.25">
      <c r="A1263" s="146" t="s">
        <v>194</v>
      </c>
      <c r="B1263" t="s">
        <v>76</v>
      </c>
      <c r="C1263" t="s">
        <v>315</v>
      </c>
      <c r="D1263" t="s">
        <v>428</v>
      </c>
    </row>
    <row r="1264" spans="1:4" x14ac:dyDescent="0.25">
      <c r="A1264" s="146" t="s">
        <v>194</v>
      </c>
      <c r="B1264" t="s">
        <v>76</v>
      </c>
      <c r="C1264" t="s">
        <v>314</v>
      </c>
      <c r="D1264" t="s">
        <v>428</v>
      </c>
    </row>
    <row r="1265" spans="1:4" x14ac:dyDescent="0.25">
      <c r="A1265" s="146" t="s">
        <v>194</v>
      </c>
      <c r="B1265" t="s">
        <v>76</v>
      </c>
      <c r="C1265" t="s">
        <v>313</v>
      </c>
      <c r="D1265" t="s">
        <v>428</v>
      </c>
    </row>
    <row r="1266" spans="1:4" x14ac:dyDescent="0.25">
      <c r="A1266" s="146" t="s">
        <v>194</v>
      </c>
      <c r="B1266" t="s">
        <v>76</v>
      </c>
      <c r="C1266" t="s">
        <v>312</v>
      </c>
      <c r="D1266" t="s">
        <v>428</v>
      </c>
    </row>
    <row r="1267" spans="1:4" x14ac:dyDescent="0.25">
      <c r="A1267" s="146" t="s">
        <v>194</v>
      </c>
      <c r="B1267" t="s">
        <v>52</v>
      </c>
      <c r="C1267" t="s">
        <v>323</v>
      </c>
      <c r="D1267" t="s">
        <v>428</v>
      </c>
    </row>
    <row r="1268" spans="1:4" x14ac:dyDescent="0.25">
      <c r="A1268" s="146" t="s">
        <v>194</v>
      </c>
      <c r="B1268" t="s">
        <v>52</v>
      </c>
      <c r="C1268" t="s">
        <v>322</v>
      </c>
      <c r="D1268" t="s">
        <v>428</v>
      </c>
    </row>
    <row r="1269" spans="1:4" x14ac:dyDescent="0.25">
      <c r="A1269" s="146" t="s">
        <v>194</v>
      </c>
      <c r="B1269" t="s">
        <v>52</v>
      </c>
      <c r="C1269" t="s">
        <v>321</v>
      </c>
      <c r="D1269" t="s">
        <v>428</v>
      </c>
    </row>
    <row r="1270" spans="1:4" x14ac:dyDescent="0.25">
      <c r="A1270" s="146" t="s">
        <v>194</v>
      </c>
      <c r="B1270" t="s">
        <v>52</v>
      </c>
      <c r="C1270" t="s">
        <v>320</v>
      </c>
      <c r="D1270" t="s">
        <v>428</v>
      </c>
    </row>
    <row r="1271" spans="1:4" x14ac:dyDescent="0.25">
      <c r="A1271" s="146" t="s">
        <v>194</v>
      </c>
      <c r="B1271" t="s">
        <v>52</v>
      </c>
      <c r="C1271" t="s">
        <v>319</v>
      </c>
      <c r="D1271" t="s">
        <v>428</v>
      </c>
    </row>
    <row r="1272" spans="1:4" x14ac:dyDescent="0.25">
      <c r="A1272" s="146" t="s">
        <v>194</v>
      </c>
      <c r="B1272" t="s">
        <v>52</v>
      </c>
      <c r="C1272" t="s">
        <v>318</v>
      </c>
      <c r="D1272" t="s">
        <v>428</v>
      </c>
    </row>
    <row r="1273" spans="1:4" x14ac:dyDescent="0.25">
      <c r="A1273" s="146" t="s">
        <v>194</v>
      </c>
      <c r="B1273" t="s">
        <v>52</v>
      </c>
      <c r="C1273" t="s">
        <v>317</v>
      </c>
      <c r="D1273" t="s">
        <v>428</v>
      </c>
    </row>
    <row r="1274" spans="1:4" x14ac:dyDescent="0.25">
      <c r="A1274" s="146" t="s">
        <v>194</v>
      </c>
      <c r="B1274" t="s">
        <v>52</v>
      </c>
      <c r="C1274" t="s">
        <v>74</v>
      </c>
      <c r="D1274" t="s">
        <v>428</v>
      </c>
    </row>
    <row r="1275" spans="1:4" x14ac:dyDescent="0.25">
      <c r="A1275" s="146" t="s">
        <v>194</v>
      </c>
      <c r="B1275" t="s">
        <v>52</v>
      </c>
      <c r="C1275" t="s">
        <v>316</v>
      </c>
      <c r="D1275" t="s">
        <v>428</v>
      </c>
    </row>
    <row r="1276" spans="1:4" x14ac:dyDescent="0.25">
      <c r="A1276" s="146" t="s">
        <v>194</v>
      </c>
      <c r="B1276" t="s">
        <v>52</v>
      </c>
      <c r="C1276" t="s">
        <v>315</v>
      </c>
      <c r="D1276" t="s">
        <v>428</v>
      </c>
    </row>
    <row r="1277" spans="1:4" x14ac:dyDescent="0.25">
      <c r="A1277" s="146" t="s">
        <v>194</v>
      </c>
      <c r="B1277" t="s">
        <v>52</v>
      </c>
      <c r="C1277" t="s">
        <v>314</v>
      </c>
      <c r="D1277" t="s">
        <v>428</v>
      </c>
    </row>
    <row r="1278" spans="1:4" x14ac:dyDescent="0.25">
      <c r="A1278" s="146" t="s">
        <v>194</v>
      </c>
      <c r="B1278" t="s">
        <v>52</v>
      </c>
      <c r="C1278" t="s">
        <v>313</v>
      </c>
      <c r="D1278" t="s">
        <v>428</v>
      </c>
    </row>
    <row r="1279" spans="1:4" x14ac:dyDescent="0.25">
      <c r="A1279" s="146" t="s">
        <v>194</v>
      </c>
      <c r="B1279" t="s">
        <v>52</v>
      </c>
      <c r="C1279" t="s">
        <v>312</v>
      </c>
      <c r="D1279" t="s">
        <v>428</v>
      </c>
    </row>
    <row r="1280" spans="1:4" x14ac:dyDescent="0.25">
      <c r="A1280" s="146" t="s">
        <v>194</v>
      </c>
      <c r="B1280" t="s">
        <v>76</v>
      </c>
      <c r="C1280" t="s">
        <v>323</v>
      </c>
      <c r="D1280" t="s">
        <v>443</v>
      </c>
    </row>
    <row r="1281" spans="1:4" x14ac:dyDescent="0.25">
      <c r="A1281" s="146" t="s">
        <v>194</v>
      </c>
      <c r="B1281" t="s">
        <v>76</v>
      </c>
      <c r="C1281" t="s">
        <v>322</v>
      </c>
      <c r="D1281" t="s">
        <v>443</v>
      </c>
    </row>
    <row r="1282" spans="1:4" x14ac:dyDescent="0.25">
      <c r="A1282" s="146" t="s">
        <v>194</v>
      </c>
      <c r="B1282" t="s">
        <v>76</v>
      </c>
      <c r="C1282" t="s">
        <v>321</v>
      </c>
      <c r="D1282" t="s">
        <v>443</v>
      </c>
    </row>
    <row r="1283" spans="1:4" x14ac:dyDescent="0.25">
      <c r="A1283" s="146" t="s">
        <v>194</v>
      </c>
      <c r="B1283" t="s">
        <v>76</v>
      </c>
      <c r="C1283" t="s">
        <v>320</v>
      </c>
      <c r="D1283" t="s">
        <v>443</v>
      </c>
    </row>
    <row r="1284" spans="1:4" x14ac:dyDescent="0.25">
      <c r="A1284" s="146" t="s">
        <v>194</v>
      </c>
      <c r="B1284" t="s">
        <v>76</v>
      </c>
      <c r="C1284" t="s">
        <v>319</v>
      </c>
      <c r="D1284" t="s">
        <v>443</v>
      </c>
    </row>
    <row r="1285" spans="1:4" x14ac:dyDescent="0.25">
      <c r="A1285" s="146" t="s">
        <v>194</v>
      </c>
      <c r="B1285" t="s">
        <v>76</v>
      </c>
      <c r="C1285" t="s">
        <v>318</v>
      </c>
      <c r="D1285" t="s">
        <v>443</v>
      </c>
    </row>
    <row r="1286" spans="1:4" x14ac:dyDescent="0.25">
      <c r="A1286" s="146" t="s">
        <v>194</v>
      </c>
      <c r="B1286" t="s">
        <v>76</v>
      </c>
      <c r="C1286" t="s">
        <v>317</v>
      </c>
      <c r="D1286" t="s">
        <v>443</v>
      </c>
    </row>
    <row r="1287" spans="1:4" x14ac:dyDescent="0.25">
      <c r="A1287" s="146" t="s">
        <v>194</v>
      </c>
      <c r="B1287" t="s">
        <v>76</v>
      </c>
      <c r="C1287" t="s">
        <v>74</v>
      </c>
      <c r="D1287" t="s">
        <v>443</v>
      </c>
    </row>
    <row r="1288" spans="1:4" x14ac:dyDescent="0.25">
      <c r="A1288" s="146" t="s">
        <v>194</v>
      </c>
      <c r="B1288" t="s">
        <v>76</v>
      </c>
      <c r="C1288" t="s">
        <v>316</v>
      </c>
      <c r="D1288" t="s">
        <v>443</v>
      </c>
    </row>
    <row r="1289" spans="1:4" x14ac:dyDescent="0.25">
      <c r="A1289" s="146" t="s">
        <v>194</v>
      </c>
      <c r="B1289" t="s">
        <v>76</v>
      </c>
      <c r="C1289" t="s">
        <v>315</v>
      </c>
      <c r="D1289" t="s">
        <v>443</v>
      </c>
    </row>
    <row r="1290" spans="1:4" x14ac:dyDescent="0.25">
      <c r="A1290" s="146" t="s">
        <v>194</v>
      </c>
      <c r="B1290" t="s">
        <v>76</v>
      </c>
      <c r="C1290" t="s">
        <v>314</v>
      </c>
      <c r="D1290" t="s">
        <v>443</v>
      </c>
    </row>
    <row r="1291" spans="1:4" x14ac:dyDescent="0.25">
      <c r="A1291" s="146" t="s">
        <v>194</v>
      </c>
      <c r="B1291" t="s">
        <v>76</v>
      </c>
      <c r="C1291" t="s">
        <v>313</v>
      </c>
      <c r="D1291" t="s">
        <v>443</v>
      </c>
    </row>
    <row r="1292" spans="1:4" x14ac:dyDescent="0.25">
      <c r="A1292" s="146" t="s">
        <v>194</v>
      </c>
      <c r="B1292" t="s">
        <v>76</v>
      </c>
      <c r="C1292" t="s">
        <v>312</v>
      </c>
      <c r="D1292" t="s">
        <v>443</v>
      </c>
    </row>
    <row r="1293" spans="1:4" x14ac:dyDescent="0.25">
      <c r="A1293" s="146" t="s">
        <v>194</v>
      </c>
      <c r="B1293" t="s">
        <v>52</v>
      </c>
      <c r="C1293" t="s">
        <v>323</v>
      </c>
      <c r="D1293" t="s">
        <v>443</v>
      </c>
    </row>
    <row r="1294" spans="1:4" x14ac:dyDescent="0.25">
      <c r="A1294" s="146" t="s">
        <v>194</v>
      </c>
      <c r="B1294" t="s">
        <v>52</v>
      </c>
      <c r="C1294" t="s">
        <v>322</v>
      </c>
      <c r="D1294" t="s">
        <v>443</v>
      </c>
    </row>
    <row r="1295" spans="1:4" x14ac:dyDescent="0.25">
      <c r="A1295" s="146" t="s">
        <v>194</v>
      </c>
      <c r="B1295" t="s">
        <v>52</v>
      </c>
      <c r="C1295" t="s">
        <v>321</v>
      </c>
      <c r="D1295" t="s">
        <v>443</v>
      </c>
    </row>
    <row r="1296" spans="1:4" x14ac:dyDescent="0.25">
      <c r="A1296" s="146" t="s">
        <v>194</v>
      </c>
      <c r="B1296" t="s">
        <v>52</v>
      </c>
      <c r="C1296" t="s">
        <v>320</v>
      </c>
      <c r="D1296" t="s">
        <v>443</v>
      </c>
    </row>
    <row r="1297" spans="1:4" x14ac:dyDescent="0.25">
      <c r="A1297" s="146" t="s">
        <v>194</v>
      </c>
      <c r="B1297" t="s">
        <v>52</v>
      </c>
      <c r="C1297" t="s">
        <v>319</v>
      </c>
      <c r="D1297" t="s">
        <v>443</v>
      </c>
    </row>
    <row r="1298" spans="1:4" x14ac:dyDescent="0.25">
      <c r="A1298" s="146" t="s">
        <v>194</v>
      </c>
      <c r="B1298" t="s">
        <v>52</v>
      </c>
      <c r="C1298" t="s">
        <v>318</v>
      </c>
      <c r="D1298" t="s">
        <v>443</v>
      </c>
    </row>
    <row r="1299" spans="1:4" x14ac:dyDescent="0.25">
      <c r="A1299" s="146" t="s">
        <v>194</v>
      </c>
      <c r="B1299" t="s">
        <v>52</v>
      </c>
      <c r="C1299" t="s">
        <v>317</v>
      </c>
      <c r="D1299" t="s">
        <v>443</v>
      </c>
    </row>
    <row r="1300" spans="1:4" x14ac:dyDescent="0.25">
      <c r="A1300" s="146" t="s">
        <v>194</v>
      </c>
      <c r="B1300" t="s">
        <v>52</v>
      </c>
      <c r="C1300" t="s">
        <v>74</v>
      </c>
      <c r="D1300" t="s">
        <v>443</v>
      </c>
    </row>
    <row r="1301" spans="1:4" x14ac:dyDescent="0.25">
      <c r="A1301" s="146" t="s">
        <v>194</v>
      </c>
      <c r="B1301" t="s">
        <v>52</v>
      </c>
      <c r="C1301" t="s">
        <v>316</v>
      </c>
      <c r="D1301" t="s">
        <v>443</v>
      </c>
    </row>
    <row r="1302" spans="1:4" x14ac:dyDescent="0.25">
      <c r="A1302" s="146" t="s">
        <v>194</v>
      </c>
      <c r="B1302" t="s">
        <v>52</v>
      </c>
      <c r="C1302" t="s">
        <v>315</v>
      </c>
      <c r="D1302" t="s">
        <v>443</v>
      </c>
    </row>
    <row r="1303" spans="1:4" x14ac:dyDescent="0.25">
      <c r="A1303" s="146" t="s">
        <v>194</v>
      </c>
      <c r="B1303" t="s">
        <v>52</v>
      </c>
      <c r="C1303" t="s">
        <v>314</v>
      </c>
      <c r="D1303" t="s">
        <v>443</v>
      </c>
    </row>
    <row r="1304" spans="1:4" x14ac:dyDescent="0.25">
      <c r="A1304" s="146" t="s">
        <v>194</v>
      </c>
      <c r="B1304" t="s">
        <v>52</v>
      </c>
      <c r="C1304" t="s">
        <v>313</v>
      </c>
      <c r="D1304" t="s">
        <v>443</v>
      </c>
    </row>
    <row r="1305" spans="1:4" x14ac:dyDescent="0.25">
      <c r="A1305" s="146" t="s">
        <v>194</v>
      </c>
      <c r="B1305" t="s">
        <v>52</v>
      </c>
      <c r="C1305" t="s">
        <v>312</v>
      </c>
      <c r="D1305" t="s">
        <v>443</v>
      </c>
    </row>
    <row r="1306" spans="1:4" x14ac:dyDescent="0.25">
      <c r="A1306" s="146" t="s">
        <v>194</v>
      </c>
      <c r="B1306" t="s">
        <v>76</v>
      </c>
      <c r="C1306" t="s">
        <v>323</v>
      </c>
      <c r="D1306" t="s">
        <v>441</v>
      </c>
    </row>
    <row r="1307" spans="1:4" x14ac:dyDescent="0.25">
      <c r="A1307" s="146" t="s">
        <v>194</v>
      </c>
      <c r="B1307" t="s">
        <v>76</v>
      </c>
      <c r="C1307" t="s">
        <v>322</v>
      </c>
      <c r="D1307" t="s">
        <v>441</v>
      </c>
    </row>
    <row r="1308" spans="1:4" x14ac:dyDescent="0.25">
      <c r="A1308" s="146" t="s">
        <v>194</v>
      </c>
      <c r="B1308" t="s">
        <v>76</v>
      </c>
      <c r="C1308" t="s">
        <v>321</v>
      </c>
      <c r="D1308" t="s">
        <v>441</v>
      </c>
    </row>
    <row r="1309" spans="1:4" x14ac:dyDescent="0.25">
      <c r="A1309" s="146" t="s">
        <v>194</v>
      </c>
      <c r="B1309" t="s">
        <v>76</v>
      </c>
      <c r="C1309" t="s">
        <v>320</v>
      </c>
      <c r="D1309" t="s">
        <v>441</v>
      </c>
    </row>
    <row r="1310" spans="1:4" x14ac:dyDescent="0.25">
      <c r="A1310" s="146" t="s">
        <v>194</v>
      </c>
      <c r="B1310" t="s">
        <v>76</v>
      </c>
      <c r="C1310" t="s">
        <v>319</v>
      </c>
      <c r="D1310" t="s">
        <v>441</v>
      </c>
    </row>
    <row r="1311" spans="1:4" x14ac:dyDescent="0.25">
      <c r="A1311" s="146" t="s">
        <v>194</v>
      </c>
      <c r="B1311" t="s">
        <v>76</v>
      </c>
      <c r="C1311" t="s">
        <v>318</v>
      </c>
      <c r="D1311" t="s">
        <v>441</v>
      </c>
    </row>
    <row r="1312" spans="1:4" x14ac:dyDescent="0.25">
      <c r="A1312" s="146" t="s">
        <v>194</v>
      </c>
      <c r="B1312" t="s">
        <v>76</v>
      </c>
      <c r="C1312" t="s">
        <v>317</v>
      </c>
      <c r="D1312" t="s">
        <v>441</v>
      </c>
    </row>
    <row r="1313" spans="1:4" x14ac:dyDescent="0.25">
      <c r="A1313" s="146" t="s">
        <v>194</v>
      </c>
      <c r="B1313" t="s">
        <v>76</v>
      </c>
      <c r="C1313" t="s">
        <v>74</v>
      </c>
      <c r="D1313" t="s">
        <v>441</v>
      </c>
    </row>
    <row r="1314" spans="1:4" x14ac:dyDescent="0.25">
      <c r="A1314" s="146" t="s">
        <v>194</v>
      </c>
      <c r="B1314" t="s">
        <v>76</v>
      </c>
      <c r="C1314" t="s">
        <v>316</v>
      </c>
      <c r="D1314" t="s">
        <v>441</v>
      </c>
    </row>
    <row r="1315" spans="1:4" x14ac:dyDescent="0.25">
      <c r="A1315" s="146" t="s">
        <v>194</v>
      </c>
      <c r="B1315" t="s">
        <v>76</v>
      </c>
      <c r="C1315" t="s">
        <v>315</v>
      </c>
      <c r="D1315" t="s">
        <v>441</v>
      </c>
    </row>
    <row r="1316" spans="1:4" x14ac:dyDescent="0.25">
      <c r="A1316" s="146" t="s">
        <v>194</v>
      </c>
      <c r="B1316" t="s">
        <v>76</v>
      </c>
      <c r="C1316" t="s">
        <v>314</v>
      </c>
      <c r="D1316" t="s">
        <v>441</v>
      </c>
    </row>
    <row r="1317" spans="1:4" x14ac:dyDescent="0.25">
      <c r="A1317" s="146" t="s">
        <v>194</v>
      </c>
      <c r="B1317" t="s">
        <v>76</v>
      </c>
      <c r="C1317" t="s">
        <v>313</v>
      </c>
      <c r="D1317" t="s">
        <v>441</v>
      </c>
    </row>
    <row r="1318" spans="1:4" x14ac:dyDescent="0.25">
      <c r="A1318" s="146" t="s">
        <v>194</v>
      </c>
      <c r="B1318" t="s">
        <v>76</v>
      </c>
      <c r="C1318" t="s">
        <v>312</v>
      </c>
      <c r="D1318" t="s">
        <v>441</v>
      </c>
    </row>
    <row r="1319" spans="1:4" x14ac:dyDescent="0.25">
      <c r="A1319" s="146" t="s">
        <v>194</v>
      </c>
      <c r="B1319" t="s">
        <v>52</v>
      </c>
      <c r="C1319" t="s">
        <v>323</v>
      </c>
      <c r="D1319" t="s">
        <v>441</v>
      </c>
    </row>
    <row r="1320" spans="1:4" x14ac:dyDescent="0.25">
      <c r="A1320" s="146" t="s">
        <v>194</v>
      </c>
      <c r="B1320" t="s">
        <v>52</v>
      </c>
      <c r="C1320" t="s">
        <v>322</v>
      </c>
      <c r="D1320" t="s">
        <v>441</v>
      </c>
    </row>
    <row r="1321" spans="1:4" x14ac:dyDescent="0.25">
      <c r="A1321" s="146" t="s">
        <v>194</v>
      </c>
      <c r="B1321" t="s">
        <v>52</v>
      </c>
      <c r="C1321" t="s">
        <v>321</v>
      </c>
      <c r="D1321" t="s">
        <v>441</v>
      </c>
    </row>
    <row r="1322" spans="1:4" x14ac:dyDescent="0.25">
      <c r="A1322" s="146" t="s">
        <v>194</v>
      </c>
      <c r="B1322" t="s">
        <v>52</v>
      </c>
      <c r="C1322" t="s">
        <v>320</v>
      </c>
      <c r="D1322" t="s">
        <v>441</v>
      </c>
    </row>
    <row r="1323" spans="1:4" x14ac:dyDescent="0.25">
      <c r="A1323" s="146" t="s">
        <v>194</v>
      </c>
      <c r="B1323" t="s">
        <v>52</v>
      </c>
      <c r="C1323" t="s">
        <v>319</v>
      </c>
      <c r="D1323" t="s">
        <v>441</v>
      </c>
    </row>
    <row r="1324" spans="1:4" x14ac:dyDescent="0.25">
      <c r="A1324" s="146" t="s">
        <v>194</v>
      </c>
      <c r="B1324" t="s">
        <v>52</v>
      </c>
      <c r="C1324" t="s">
        <v>318</v>
      </c>
      <c r="D1324" t="s">
        <v>441</v>
      </c>
    </row>
    <row r="1325" spans="1:4" x14ac:dyDescent="0.25">
      <c r="A1325" s="146" t="s">
        <v>194</v>
      </c>
      <c r="B1325" t="s">
        <v>52</v>
      </c>
      <c r="C1325" t="s">
        <v>317</v>
      </c>
      <c r="D1325" t="s">
        <v>441</v>
      </c>
    </row>
    <row r="1326" spans="1:4" x14ac:dyDescent="0.25">
      <c r="A1326" s="146" t="s">
        <v>194</v>
      </c>
      <c r="B1326" t="s">
        <v>52</v>
      </c>
      <c r="C1326" t="s">
        <v>74</v>
      </c>
      <c r="D1326" t="s">
        <v>441</v>
      </c>
    </row>
    <row r="1327" spans="1:4" x14ac:dyDescent="0.25">
      <c r="A1327" s="146" t="s">
        <v>194</v>
      </c>
      <c r="B1327" t="s">
        <v>52</v>
      </c>
      <c r="C1327" t="s">
        <v>316</v>
      </c>
      <c r="D1327" t="s">
        <v>441</v>
      </c>
    </row>
    <row r="1328" spans="1:4" x14ac:dyDescent="0.25">
      <c r="A1328" s="146" t="s">
        <v>194</v>
      </c>
      <c r="B1328" t="s">
        <v>52</v>
      </c>
      <c r="C1328" t="s">
        <v>315</v>
      </c>
      <c r="D1328" t="s">
        <v>441</v>
      </c>
    </row>
    <row r="1329" spans="1:4" x14ac:dyDescent="0.25">
      <c r="A1329" s="146" t="s">
        <v>194</v>
      </c>
      <c r="B1329" t="s">
        <v>52</v>
      </c>
      <c r="C1329" t="s">
        <v>314</v>
      </c>
      <c r="D1329" t="s">
        <v>441</v>
      </c>
    </row>
    <row r="1330" spans="1:4" x14ac:dyDescent="0.25">
      <c r="A1330" s="146" t="s">
        <v>194</v>
      </c>
      <c r="B1330" t="s">
        <v>52</v>
      </c>
      <c r="C1330" t="s">
        <v>313</v>
      </c>
      <c r="D1330" t="s">
        <v>441</v>
      </c>
    </row>
    <row r="1331" spans="1:4" x14ac:dyDescent="0.25">
      <c r="A1331" s="146" t="s">
        <v>194</v>
      </c>
      <c r="B1331" t="s">
        <v>52</v>
      </c>
      <c r="C1331" t="s">
        <v>312</v>
      </c>
      <c r="D1331" t="s">
        <v>441</v>
      </c>
    </row>
    <row r="1332" spans="1:4" x14ac:dyDescent="0.25">
      <c r="A1332" s="146" t="s">
        <v>194</v>
      </c>
      <c r="B1332" t="s">
        <v>76</v>
      </c>
      <c r="C1332" t="s">
        <v>323</v>
      </c>
      <c r="D1332" t="s">
        <v>440</v>
      </c>
    </row>
    <row r="1333" spans="1:4" x14ac:dyDescent="0.25">
      <c r="A1333" s="146" t="s">
        <v>194</v>
      </c>
      <c r="B1333" t="s">
        <v>76</v>
      </c>
      <c r="C1333" t="s">
        <v>322</v>
      </c>
      <c r="D1333" t="s">
        <v>440</v>
      </c>
    </row>
    <row r="1334" spans="1:4" x14ac:dyDescent="0.25">
      <c r="A1334" s="146" t="s">
        <v>194</v>
      </c>
      <c r="B1334" t="s">
        <v>76</v>
      </c>
      <c r="C1334" t="s">
        <v>321</v>
      </c>
      <c r="D1334" t="s">
        <v>440</v>
      </c>
    </row>
    <row r="1335" spans="1:4" x14ac:dyDescent="0.25">
      <c r="A1335" s="146" t="s">
        <v>194</v>
      </c>
      <c r="B1335" t="s">
        <v>76</v>
      </c>
      <c r="C1335" t="s">
        <v>320</v>
      </c>
      <c r="D1335" t="s">
        <v>440</v>
      </c>
    </row>
    <row r="1336" spans="1:4" x14ac:dyDescent="0.25">
      <c r="A1336" s="146" t="s">
        <v>194</v>
      </c>
      <c r="B1336" t="s">
        <v>76</v>
      </c>
      <c r="C1336" t="s">
        <v>319</v>
      </c>
      <c r="D1336" t="s">
        <v>440</v>
      </c>
    </row>
    <row r="1337" spans="1:4" x14ac:dyDescent="0.25">
      <c r="A1337" s="146" t="s">
        <v>194</v>
      </c>
      <c r="B1337" t="s">
        <v>76</v>
      </c>
      <c r="C1337" t="s">
        <v>318</v>
      </c>
      <c r="D1337" t="s">
        <v>440</v>
      </c>
    </row>
    <row r="1338" spans="1:4" x14ac:dyDescent="0.25">
      <c r="A1338" s="146" t="s">
        <v>194</v>
      </c>
      <c r="B1338" t="s">
        <v>76</v>
      </c>
      <c r="C1338" t="s">
        <v>317</v>
      </c>
      <c r="D1338" t="s">
        <v>440</v>
      </c>
    </row>
    <row r="1339" spans="1:4" x14ac:dyDescent="0.25">
      <c r="A1339" s="146" t="s">
        <v>194</v>
      </c>
      <c r="B1339" t="s">
        <v>76</v>
      </c>
      <c r="C1339" t="s">
        <v>74</v>
      </c>
      <c r="D1339" t="s">
        <v>440</v>
      </c>
    </row>
    <row r="1340" spans="1:4" x14ac:dyDescent="0.25">
      <c r="A1340" s="146" t="s">
        <v>194</v>
      </c>
      <c r="B1340" t="s">
        <v>76</v>
      </c>
      <c r="C1340" t="s">
        <v>316</v>
      </c>
      <c r="D1340" t="s">
        <v>440</v>
      </c>
    </row>
    <row r="1341" spans="1:4" x14ac:dyDescent="0.25">
      <c r="A1341" s="146" t="s">
        <v>194</v>
      </c>
      <c r="B1341" t="s">
        <v>76</v>
      </c>
      <c r="C1341" t="s">
        <v>315</v>
      </c>
      <c r="D1341" t="s">
        <v>440</v>
      </c>
    </row>
    <row r="1342" spans="1:4" x14ac:dyDescent="0.25">
      <c r="A1342" s="146" t="s">
        <v>194</v>
      </c>
      <c r="B1342" t="s">
        <v>76</v>
      </c>
      <c r="C1342" t="s">
        <v>314</v>
      </c>
      <c r="D1342" t="s">
        <v>440</v>
      </c>
    </row>
    <row r="1343" spans="1:4" x14ac:dyDescent="0.25">
      <c r="A1343" s="146" t="s">
        <v>194</v>
      </c>
      <c r="B1343" t="s">
        <v>76</v>
      </c>
      <c r="C1343" t="s">
        <v>313</v>
      </c>
      <c r="D1343" t="s">
        <v>440</v>
      </c>
    </row>
    <row r="1344" spans="1:4" x14ac:dyDescent="0.25">
      <c r="A1344" s="146" t="s">
        <v>194</v>
      </c>
      <c r="B1344" t="s">
        <v>76</v>
      </c>
      <c r="C1344" t="s">
        <v>312</v>
      </c>
      <c r="D1344" t="s">
        <v>440</v>
      </c>
    </row>
    <row r="1345" spans="1:4" x14ac:dyDescent="0.25">
      <c r="A1345" s="146" t="s">
        <v>194</v>
      </c>
      <c r="B1345" t="s">
        <v>52</v>
      </c>
      <c r="C1345" t="s">
        <v>323</v>
      </c>
      <c r="D1345" t="s">
        <v>440</v>
      </c>
    </row>
    <row r="1346" spans="1:4" x14ac:dyDescent="0.25">
      <c r="A1346" s="146" t="s">
        <v>194</v>
      </c>
      <c r="B1346" t="s">
        <v>52</v>
      </c>
      <c r="C1346" t="s">
        <v>322</v>
      </c>
      <c r="D1346" t="s">
        <v>440</v>
      </c>
    </row>
    <row r="1347" spans="1:4" x14ac:dyDescent="0.25">
      <c r="A1347" s="146" t="s">
        <v>194</v>
      </c>
      <c r="B1347" t="s">
        <v>52</v>
      </c>
      <c r="C1347" t="s">
        <v>321</v>
      </c>
      <c r="D1347" t="s">
        <v>440</v>
      </c>
    </row>
    <row r="1348" spans="1:4" x14ac:dyDescent="0.25">
      <c r="A1348" s="146" t="s">
        <v>194</v>
      </c>
      <c r="B1348" t="s">
        <v>52</v>
      </c>
      <c r="C1348" t="s">
        <v>320</v>
      </c>
      <c r="D1348" t="s">
        <v>440</v>
      </c>
    </row>
    <row r="1349" spans="1:4" x14ac:dyDescent="0.25">
      <c r="A1349" s="146" t="s">
        <v>194</v>
      </c>
      <c r="B1349" t="s">
        <v>52</v>
      </c>
      <c r="C1349" t="s">
        <v>319</v>
      </c>
      <c r="D1349" t="s">
        <v>440</v>
      </c>
    </row>
    <row r="1350" spans="1:4" x14ac:dyDescent="0.25">
      <c r="A1350" s="146" t="s">
        <v>194</v>
      </c>
      <c r="B1350" t="s">
        <v>52</v>
      </c>
      <c r="C1350" t="s">
        <v>318</v>
      </c>
      <c r="D1350" t="s">
        <v>440</v>
      </c>
    </row>
    <row r="1351" spans="1:4" x14ac:dyDescent="0.25">
      <c r="A1351" s="146" t="s">
        <v>194</v>
      </c>
      <c r="B1351" t="s">
        <v>52</v>
      </c>
      <c r="C1351" t="s">
        <v>317</v>
      </c>
      <c r="D1351" t="s">
        <v>440</v>
      </c>
    </row>
    <row r="1352" spans="1:4" x14ac:dyDescent="0.25">
      <c r="A1352" s="146" t="s">
        <v>194</v>
      </c>
      <c r="B1352" t="s">
        <v>52</v>
      </c>
      <c r="C1352" t="s">
        <v>74</v>
      </c>
      <c r="D1352" t="s">
        <v>440</v>
      </c>
    </row>
    <row r="1353" spans="1:4" x14ac:dyDescent="0.25">
      <c r="A1353" s="146" t="s">
        <v>194</v>
      </c>
      <c r="B1353" t="s">
        <v>52</v>
      </c>
      <c r="C1353" t="s">
        <v>316</v>
      </c>
      <c r="D1353" t="s">
        <v>440</v>
      </c>
    </row>
    <row r="1354" spans="1:4" x14ac:dyDescent="0.25">
      <c r="A1354" s="146" t="s">
        <v>194</v>
      </c>
      <c r="B1354" t="s">
        <v>52</v>
      </c>
      <c r="C1354" t="s">
        <v>315</v>
      </c>
      <c r="D1354" t="s">
        <v>440</v>
      </c>
    </row>
    <row r="1355" spans="1:4" x14ac:dyDescent="0.25">
      <c r="A1355" s="146" t="s">
        <v>194</v>
      </c>
      <c r="B1355" t="s">
        <v>52</v>
      </c>
      <c r="C1355" t="s">
        <v>314</v>
      </c>
      <c r="D1355" t="s">
        <v>440</v>
      </c>
    </row>
    <row r="1356" spans="1:4" x14ac:dyDescent="0.25">
      <c r="A1356" s="146" t="s">
        <v>194</v>
      </c>
      <c r="B1356" t="s">
        <v>52</v>
      </c>
      <c r="C1356" t="s">
        <v>313</v>
      </c>
      <c r="D1356" t="s">
        <v>440</v>
      </c>
    </row>
    <row r="1357" spans="1:4" x14ac:dyDescent="0.25">
      <c r="A1357" s="146" t="s">
        <v>194</v>
      </c>
      <c r="B1357" t="s">
        <v>52</v>
      </c>
      <c r="C1357" t="s">
        <v>312</v>
      </c>
      <c r="D1357" t="s">
        <v>440</v>
      </c>
    </row>
    <row r="1358" spans="1:4" x14ac:dyDescent="0.25">
      <c r="A1358" s="146" t="s">
        <v>194</v>
      </c>
      <c r="B1358" t="s">
        <v>76</v>
      </c>
      <c r="C1358" t="s">
        <v>323</v>
      </c>
      <c r="D1358" t="s">
        <v>436</v>
      </c>
    </row>
    <row r="1359" spans="1:4" x14ac:dyDescent="0.25">
      <c r="A1359" s="146" t="s">
        <v>194</v>
      </c>
      <c r="B1359" t="s">
        <v>76</v>
      </c>
      <c r="C1359" t="s">
        <v>322</v>
      </c>
      <c r="D1359" t="s">
        <v>436</v>
      </c>
    </row>
    <row r="1360" spans="1:4" x14ac:dyDescent="0.25">
      <c r="A1360" s="146" t="s">
        <v>194</v>
      </c>
      <c r="B1360" t="s">
        <v>76</v>
      </c>
      <c r="C1360" t="s">
        <v>321</v>
      </c>
      <c r="D1360" t="s">
        <v>436</v>
      </c>
    </row>
    <row r="1361" spans="1:4" x14ac:dyDescent="0.25">
      <c r="A1361" s="146" t="s">
        <v>194</v>
      </c>
      <c r="B1361" t="s">
        <v>76</v>
      </c>
      <c r="C1361" t="s">
        <v>320</v>
      </c>
      <c r="D1361" t="s">
        <v>436</v>
      </c>
    </row>
    <row r="1362" spans="1:4" x14ac:dyDescent="0.25">
      <c r="A1362" s="146" t="s">
        <v>194</v>
      </c>
      <c r="B1362" t="s">
        <v>76</v>
      </c>
      <c r="C1362" t="s">
        <v>319</v>
      </c>
      <c r="D1362" t="s">
        <v>436</v>
      </c>
    </row>
    <row r="1363" spans="1:4" x14ac:dyDescent="0.25">
      <c r="A1363" s="146" t="s">
        <v>194</v>
      </c>
      <c r="B1363" t="s">
        <v>76</v>
      </c>
      <c r="C1363" t="s">
        <v>318</v>
      </c>
      <c r="D1363" t="s">
        <v>436</v>
      </c>
    </row>
    <row r="1364" spans="1:4" x14ac:dyDescent="0.25">
      <c r="A1364" s="146" t="s">
        <v>194</v>
      </c>
      <c r="B1364" t="s">
        <v>76</v>
      </c>
      <c r="C1364" t="s">
        <v>317</v>
      </c>
      <c r="D1364" t="s">
        <v>436</v>
      </c>
    </row>
    <row r="1365" spans="1:4" x14ac:dyDescent="0.25">
      <c r="A1365" s="146" t="s">
        <v>194</v>
      </c>
      <c r="B1365" t="s">
        <v>76</v>
      </c>
      <c r="C1365" t="s">
        <v>74</v>
      </c>
      <c r="D1365" t="s">
        <v>436</v>
      </c>
    </row>
    <row r="1366" spans="1:4" x14ac:dyDescent="0.25">
      <c r="A1366" s="146" t="s">
        <v>194</v>
      </c>
      <c r="B1366" t="s">
        <v>76</v>
      </c>
      <c r="C1366" t="s">
        <v>316</v>
      </c>
      <c r="D1366" t="s">
        <v>436</v>
      </c>
    </row>
    <row r="1367" spans="1:4" x14ac:dyDescent="0.25">
      <c r="A1367" s="146" t="s">
        <v>194</v>
      </c>
      <c r="B1367" t="s">
        <v>76</v>
      </c>
      <c r="C1367" t="s">
        <v>315</v>
      </c>
      <c r="D1367" t="s">
        <v>436</v>
      </c>
    </row>
    <row r="1368" spans="1:4" x14ac:dyDescent="0.25">
      <c r="A1368" s="146" t="s">
        <v>194</v>
      </c>
      <c r="B1368" t="s">
        <v>76</v>
      </c>
      <c r="C1368" t="s">
        <v>314</v>
      </c>
      <c r="D1368" t="s">
        <v>436</v>
      </c>
    </row>
    <row r="1369" spans="1:4" x14ac:dyDescent="0.25">
      <c r="A1369" s="146" t="s">
        <v>194</v>
      </c>
      <c r="B1369" t="s">
        <v>76</v>
      </c>
      <c r="C1369" t="s">
        <v>313</v>
      </c>
      <c r="D1369" t="s">
        <v>436</v>
      </c>
    </row>
    <row r="1370" spans="1:4" x14ac:dyDescent="0.25">
      <c r="A1370" s="146" t="s">
        <v>194</v>
      </c>
      <c r="B1370" t="s">
        <v>76</v>
      </c>
      <c r="C1370" t="s">
        <v>312</v>
      </c>
      <c r="D1370" t="s">
        <v>436</v>
      </c>
    </row>
    <row r="1371" spans="1:4" x14ac:dyDescent="0.25">
      <c r="A1371" s="146" t="s">
        <v>194</v>
      </c>
      <c r="B1371" t="s">
        <v>52</v>
      </c>
      <c r="C1371" t="s">
        <v>323</v>
      </c>
      <c r="D1371" t="s">
        <v>436</v>
      </c>
    </row>
    <row r="1372" spans="1:4" x14ac:dyDescent="0.25">
      <c r="A1372" s="146" t="s">
        <v>194</v>
      </c>
      <c r="B1372" t="s">
        <v>52</v>
      </c>
      <c r="C1372" t="s">
        <v>322</v>
      </c>
      <c r="D1372" t="s">
        <v>436</v>
      </c>
    </row>
    <row r="1373" spans="1:4" x14ac:dyDescent="0.25">
      <c r="A1373" s="146" t="s">
        <v>194</v>
      </c>
      <c r="B1373" t="s">
        <v>52</v>
      </c>
      <c r="C1373" t="s">
        <v>321</v>
      </c>
      <c r="D1373" t="s">
        <v>436</v>
      </c>
    </row>
    <row r="1374" spans="1:4" x14ac:dyDescent="0.25">
      <c r="A1374" s="146" t="s">
        <v>194</v>
      </c>
      <c r="B1374" t="s">
        <v>52</v>
      </c>
      <c r="C1374" t="s">
        <v>320</v>
      </c>
      <c r="D1374" t="s">
        <v>436</v>
      </c>
    </row>
    <row r="1375" spans="1:4" x14ac:dyDescent="0.25">
      <c r="A1375" s="146" t="s">
        <v>194</v>
      </c>
      <c r="B1375" t="s">
        <v>52</v>
      </c>
      <c r="C1375" t="s">
        <v>319</v>
      </c>
      <c r="D1375" t="s">
        <v>436</v>
      </c>
    </row>
    <row r="1376" spans="1:4" x14ac:dyDescent="0.25">
      <c r="A1376" s="146" t="s">
        <v>194</v>
      </c>
      <c r="B1376" t="s">
        <v>52</v>
      </c>
      <c r="C1376" t="s">
        <v>318</v>
      </c>
      <c r="D1376" t="s">
        <v>436</v>
      </c>
    </row>
    <row r="1377" spans="1:4" x14ac:dyDescent="0.25">
      <c r="A1377" s="146" t="s">
        <v>194</v>
      </c>
      <c r="B1377" t="s">
        <v>52</v>
      </c>
      <c r="C1377" t="s">
        <v>317</v>
      </c>
      <c r="D1377" t="s">
        <v>436</v>
      </c>
    </row>
    <row r="1378" spans="1:4" x14ac:dyDescent="0.25">
      <c r="A1378" s="146" t="s">
        <v>194</v>
      </c>
      <c r="B1378" t="s">
        <v>52</v>
      </c>
      <c r="C1378" t="s">
        <v>74</v>
      </c>
      <c r="D1378" t="s">
        <v>436</v>
      </c>
    </row>
    <row r="1379" spans="1:4" x14ac:dyDescent="0.25">
      <c r="A1379" s="146" t="s">
        <v>194</v>
      </c>
      <c r="B1379" t="s">
        <v>52</v>
      </c>
      <c r="C1379" t="s">
        <v>316</v>
      </c>
      <c r="D1379" t="s">
        <v>436</v>
      </c>
    </row>
    <row r="1380" spans="1:4" x14ac:dyDescent="0.25">
      <c r="A1380" s="146" t="s">
        <v>194</v>
      </c>
      <c r="B1380" t="s">
        <v>52</v>
      </c>
      <c r="C1380" t="s">
        <v>315</v>
      </c>
      <c r="D1380" t="s">
        <v>436</v>
      </c>
    </row>
    <row r="1381" spans="1:4" x14ac:dyDescent="0.25">
      <c r="A1381" s="146" t="s">
        <v>194</v>
      </c>
      <c r="B1381" t="s">
        <v>52</v>
      </c>
      <c r="C1381" t="s">
        <v>314</v>
      </c>
      <c r="D1381" t="s">
        <v>436</v>
      </c>
    </row>
    <row r="1382" spans="1:4" x14ac:dyDescent="0.25">
      <c r="A1382" s="146" t="s">
        <v>194</v>
      </c>
      <c r="B1382" t="s">
        <v>52</v>
      </c>
      <c r="C1382" t="s">
        <v>313</v>
      </c>
      <c r="D1382" t="s">
        <v>436</v>
      </c>
    </row>
    <row r="1383" spans="1:4" x14ac:dyDescent="0.25">
      <c r="A1383" s="146" t="s">
        <v>194</v>
      </c>
      <c r="B1383" t="s">
        <v>52</v>
      </c>
      <c r="C1383" t="s">
        <v>312</v>
      </c>
      <c r="D1383" t="s">
        <v>436</v>
      </c>
    </row>
    <row r="1384" spans="1:4" x14ac:dyDescent="0.25">
      <c r="A1384" s="146" t="s">
        <v>194</v>
      </c>
      <c r="B1384" t="s">
        <v>76</v>
      </c>
      <c r="C1384" t="s">
        <v>323</v>
      </c>
      <c r="D1384" t="s">
        <v>434</v>
      </c>
    </row>
    <row r="1385" spans="1:4" x14ac:dyDescent="0.25">
      <c r="A1385" s="146" t="s">
        <v>194</v>
      </c>
      <c r="B1385" t="s">
        <v>76</v>
      </c>
      <c r="C1385" t="s">
        <v>322</v>
      </c>
      <c r="D1385" t="s">
        <v>434</v>
      </c>
    </row>
    <row r="1386" spans="1:4" x14ac:dyDescent="0.25">
      <c r="A1386" s="146" t="s">
        <v>194</v>
      </c>
      <c r="B1386" t="s">
        <v>76</v>
      </c>
      <c r="C1386" t="s">
        <v>321</v>
      </c>
      <c r="D1386" t="s">
        <v>434</v>
      </c>
    </row>
    <row r="1387" spans="1:4" x14ac:dyDescent="0.25">
      <c r="A1387" s="146" t="s">
        <v>194</v>
      </c>
      <c r="B1387" t="s">
        <v>76</v>
      </c>
      <c r="C1387" t="s">
        <v>320</v>
      </c>
      <c r="D1387" t="s">
        <v>434</v>
      </c>
    </row>
    <row r="1388" spans="1:4" x14ac:dyDescent="0.25">
      <c r="A1388" s="146" t="s">
        <v>194</v>
      </c>
      <c r="B1388" t="s">
        <v>76</v>
      </c>
      <c r="C1388" t="s">
        <v>319</v>
      </c>
      <c r="D1388" t="s">
        <v>434</v>
      </c>
    </row>
    <row r="1389" spans="1:4" x14ac:dyDescent="0.25">
      <c r="A1389" s="146" t="s">
        <v>194</v>
      </c>
      <c r="B1389" t="s">
        <v>76</v>
      </c>
      <c r="C1389" t="s">
        <v>318</v>
      </c>
      <c r="D1389" t="s">
        <v>434</v>
      </c>
    </row>
    <row r="1390" spans="1:4" x14ac:dyDescent="0.25">
      <c r="A1390" s="146" t="s">
        <v>194</v>
      </c>
      <c r="B1390" t="s">
        <v>76</v>
      </c>
      <c r="C1390" t="s">
        <v>317</v>
      </c>
      <c r="D1390" t="s">
        <v>434</v>
      </c>
    </row>
    <row r="1391" spans="1:4" x14ac:dyDescent="0.25">
      <c r="A1391" s="146" t="s">
        <v>194</v>
      </c>
      <c r="B1391" t="s">
        <v>76</v>
      </c>
      <c r="C1391" t="s">
        <v>74</v>
      </c>
      <c r="D1391" t="s">
        <v>434</v>
      </c>
    </row>
    <row r="1392" spans="1:4" x14ac:dyDescent="0.25">
      <c r="A1392" s="146" t="s">
        <v>194</v>
      </c>
      <c r="B1392" t="s">
        <v>76</v>
      </c>
      <c r="C1392" t="s">
        <v>316</v>
      </c>
      <c r="D1392" t="s">
        <v>434</v>
      </c>
    </row>
    <row r="1393" spans="1:4" x14ac:dyDescent="0.25">
      <c r="A1393" s="146" t="s">
        <v>194</v>
      </c>
      <c r="B1393" t="s">
        <v>76</v>
      </c>
      <c r="C1393" t="s">
        <v>315</v>
      </c>
      <c r="D1393" t="s">
        <v>434</v>
      </c>
    </row>
    <row r="1394" spans="1:4" x14ac:dyDescent="0.25">
      <c r="A1394" s="146" t="s">
        <v>194</v>
      </c>
      <c r="B1394" t="s">
        <v>76</v>
      </c>
      <c r="C1394" t="s">
        <v>314</v>
      </c>
      <c r="D1394" t="s">
        <v>434</v>
      </c>
    </row>
    <row r="1395" spans="1:4" x14ac:dyDescent="0.25">
      <c r="A1395" s="146" t="s">
        <v>194</v>
      </c>
      <c r="B1395" t="s">
        <v>76</v>
      </c>
      <c r="C1395" t="s">
        <v>313</v>
      </c>
      <c r="D1395" t="s">
        <v>434</v>
      </c>
    </row>
    <row r="1396" spans="1:4" x14ac:dyDescent="0.25">
      <c r="A1396" s="146" t="s">
        <v>194</v>
      </c>
      <c r="B1396" t="s">
        <v>76</v>
      </c>
      <c r="C1396" t="s">
        <v>312</v>
      </c>
      <c r="D1396" t="s">
        <v>434</v>
      </c>
    </row>
    <row r="1397" spans="1:4" x14ac:dyDescent="0.25">
      <c r="A1397" s="146" t="s">
        <v>194</v>
      </c>
      <c r="B1397" t="s">
        <v>52</v>
      </c>
      <c r="C1397" t="s">
        <v>323</v>
      </c>
      <c r="D1397" t="s">
        <v>434</v>
      </c>
    </row>
    <row r="1398" spans="1:4" x14ac:dyDescent="0.25">
      <c r="A1398" s="146" t="s">
        <v>194</v>
      </c>
      <c r="B1398" t="s">
        <v>52</v>
      </c>
      <c r="C1398" t="s">
        <v>322</v>
      </c>
      <c r="D1398" t="s">
        <v>434</v>
      </c>
    </row>
    <row r="1399" spans="1:4" x14ac:dyDescent="0.25">
      <c r="A1399" s="146" t="s">
        <v>194</v>
      </c>
      <c r="B1399" t="s">
        <v>52</v>
      </c>
      <c r="C1399" t="s">
        <v>321</v>
      </c>
      <c r="D1399" t="s">
        <v>434</v>
      </c>
    </row>
    <row r="1400" spans="1:4" x14ac:dyDescent="0.25">
      <c r="A1400" s="146" t="s">
        <v>194</v>
      </c>
      <c r="B1400" t="s">
        <v>52</v>
      </c>
      <c r="C1400" t="s">
        <v>320</v>
      </c>
      <c r="D1400" t="s">
        <v>434</v>
      </c>
    </row>
    <row r="1401" spans="1:4" x14ac:dyDescent="0.25">
      <c r="A1401" s="146" t="s">
        <v>194</v>
      </c>
      <c r="B1401" t="s">
        <v>52</v>
      </c>
      <c r="C1401" t="s">
        <v>319</v>
      </c>
      <c r="D1401" t="s">
        <v>434</v>
      </c>
    </row>
    <row r="1402" spans="1:4" x14ac:dyDescent="0.25">
      <c r="A1402" s="146" t="s">
        <v>194</v>
      </c>
      <c r="B1402" t="s">
        <v>52</v>
      </c>
      <c r="C1402" t="s">
        <v>318</v>
      </c>
      <c r="D1402" t="s">
        <v>434</v>
      </c>
    </row>
    <row r="1403" spans="1:4" x14ac:dyDescent="0.25">
      <c r="A1403" s="146" t="s">
        <v>194</v>
      </c>
      <c r="B1403" t="s">
        <v>52</v>
      </c>
      <c r="C1403" t="s">
        <v>317</v>
      </c>
      <c r="D1403" t="s">
        <v>434</v>
      </c>
    </row>
    <row r="1404" spans="1:4" x14ac:dyDescent="0.25">
      <c r="A1404" s="146" t="s">
        <v>194</v>
      </c>
      <c r="B1404" t="s">
        <v>52</v>
      </c>
      <c r="C1404" t="s">
        <v>74</v>
      </c>
      <c r="D1404" t="s">
        <v>434</v>
      </c>
    </row>
    <row r="1405" spans="1:4" x14ac:dyDescent="0.25">
      <c r="A1405" s="146" t="s">
        <v>194</v>
      </c>
      <c r="B1405" t="s">
        <v>52</v>
      </c>
      <c r="C1405" t="s">
        <v>316</v>
      </c>
      <c r="D1405" t="s">
        <v>434</v>
      </c>
    </row>
    <row r="1406" spans="1:4" x14ac:dyDescent="0.25">
      <c r="A1406" s="146" t="s">
        <v>194</v>
      </c>
      <c r="B1406" t="s">
        <v>52</v>
      </c>
      <c r="C1406" t="s">
        <v>315</v>
      </c>
      <c r="D1406" t="s">
        <v>434</v>
      </c>
    </row>
    <row r="1407" spans="1:4" x14ac:dyDescent="0.25">
      <c r="A1407" s="146" t="s">
        <v>194</v>
      </c>
      <c r="B1407" t="s">
        <v>52</v>
      </c>
      <c r="C1407" t="s">
        <v>314</v>
      </c>
      <c r="D1407" t="s">
        <v>434</v>
      </c>
    </row>
    <row r="1408" spans="1:4" x14ac:dyDescent="0.25">
      <c r="A1408" s="146" t="s">
        <v>194</v>
      </c>
      <c r="B1408" t="s">
        <v>52</v>
      </c>
      <c r="C1408" t="s">
        <v>313</v>
      </c>
      <c r="D1408" t="s">
        <v>434</v>
      </c>
    </row>
    <row r="1409" spans="1:4" x14ac:dyDescent="0.25">
      <c r="A1409" s="146" t="s">
        <v>194</v>
      </c>
      <c r="B1409" t="s">
        <v>52</v>
      </c>
      <c r="C1409" t="s">
        <v>312</v>
      </c>
      <c r="D1409" t="s">
        <v>434</v>
      </c>
    </row>
    <row r="1410" spans="1:4" x14ac:dyDescent="0.25">
      <c r="A1410" s="146" t="s">
        <v>194</v>
      </c>
      <c r="B1410" t="s">
        <v>76</v>
      </c>
      <c r="C1410" t="s">
        <v>323</v>
      </c>
      <c r="D1410" t="s">
        <v>432</v>
      </c>
    </row>
    <row r="1411" spans="1:4" x14ac:dyDescent="0.25">
      <c r="A1411" s="146" t="s">
        <v>194</v>
      </c>
      <c r="B1411" t="s">
        <v>76</v>
      </c>
      <c r="C1411" t="s">
        <v>322</v>
      </c>
      <c r="D1411" t="s">
        <v>432</v>
      </c>
    </row>
    <row r="1412" spans="1:4" x14ac:dyDescent="0.25">
      <c r="A1412" s="146" t="s">
        <v>194</v>
      </c>
      <c r="B1412" t="s">
        <v>76</v>
      </c>
      <c r="C1412" t="s">
        <v>321</v>
      </c>
      <c r="D1412" t="s">
        <v>432</v>
      </c>
    </row>
    <row r="1413" spans="1:4" x14ac:dyDescent="0.25">
      <c r="A1413" s="146" t="s">
        <v>194</v>
      </c>
      <c r="B1413" t="s">
        <v>76</v>
      </c>
      <c r="C1413" t="s">
        <v>320</v>
      </c>
      <c r="D1413" t="s">
        <v>432</v>
      </c>
    </row>
    <row r="1414" spans="1:4" x14ac:dyDescent="0.25">
      <c r="A1414" s="146" t="s">
        <v>194</v>
      </c>
      <c r="B1414" t="s">
        <v>76</v>
      </c>
      <c r="C1414" t="s">
        <v>319</v>
      </c>
      <c r="D1414" t="s">
        <v>432</v>
      </c>
    </row>
    <row r="1415" spans="1:4" x14ac:dyDescent="0.25">
      <c r="A1415" s="146" t="s">
        <v>194</v>
      </c>
      <c r="B1415" t="s">
        <v>76</v>
      </c>
      <c r="C1415" t="s">
        <v>318</v>
      </c>
      <c r="D1415" t="s">
        <v>432</v>
      </c>
    </row>
    <row r="1416" spans="1:4" x14ac:dyDescent="0.25">
      <c r="A1416" s="146" t="s">
        <v>194</v>
      </c>
      <c r="B1416" t="s">
        <v>76</v>
      </c>
      <c r="C1416" t="s">
        <v>317</v>
      </c>
      <c r="D1416" t="s">
        <v>432</v>
      </c>
    </row>
    <row r="1417" spans="1:4" x14ac:dyDescent="0.25">
      <c r="A1417" s="146" t="s">
        <v>194</v>
      </c>
      <c r="B1417" t="s">
        <v>76</v>
      </c>
      <c r="C1417" t="s">
        <v>74</v>
      </c>
      <c r="D1417" t="s">
        <v>432</v>
      </c>
    </row>
    <row r="1418" spans="1:4" x14ac:dyDescent="0.25">
      <c r="A1418" s="146" t="s">
        <v>194</v>
      </c>
      <c r="B1418" t="s">
        <v>76</v>
      </c>
      <c r="C1418" t="s">
        <v>316</v>
      </c>
      <c r="D1418" t="s">
        <v>432</v>
      </c>
    </row>
    <row r="1419" spans="1:4" x14ac:dyDescent="0.25">
      <c r="A1419" s="146" t="s">
        <v>194</v>
      </c>
      <c r="B1419" t="s">
        <v>76</v>
      </c>
      <c r="C1419" t="s">
        <v>315</v>
      </c>
      <c r="D1419" t="s">
        <v>432</v>
      </c>
    </row>
    <row r="1420" spans="1:4" x14ac:dyDescent="0.25">
      <c r="A1420" s="146" t="s">
        <v>194</v>
      </c>
      <c r="B1420" t="s">
        <v>76</v>
      </c>
      <c r="C1420" t="s">
        <v>314</v>
      </c>
      <c r="D1420" t="s">
        <v>432</v>
      </c>
    </row>
    <row r="1421" spans="1:4" x14ac:dyDescent="0.25">
      <c r="A1421" s="146" t="s">
        <v>194</v>
      </c>
      <c r="B1421" t="s">
        <v>76</v>
      </c>
      <c r="C1421" t="s">
        <v>313</v>
      </c>
      <c r="D1421" t="s">
        <v>432</v>
      </c>
    </row>
    <row r="1422" spans="1:4" x14ac:dyDescent="0.25">
      <c r="A1422" s="146" t="s">
        <v>194</v>
      </c>
      <c r="B1422" t="s">
        <v>76</v>
      </c>
      <c r="C1422" t="s">
        <v>312</v>
      </c>
      <c r="D1422" t="s">
        <v>432</v>
      </c>
    </row>
    <row r="1423" spans="1:4" x14ac:dyDescent="0.25">
      <c r="A1423" s="146" t="s">
        <v>194</v>
      </c>
      <c r="B1423" t="s">
        <v>52</v>
      </c>
      <c r="C1423" t="s">
        <v>323</v>
      </c>
      <c r="D1423" t="s">
        <v>432</v>
      </c>
    </row>
    <row r="1424" spans="1:4" x14ac:dyDescent="0.25">
      <c r="A1424" s="146" t="s">
        <v>194</v>
      </c>
      <c r="B1424" t="s">
        <v>52</v>
      </c>
      <c r="C1424" t="s">
        <v>322</v>
      </c>
      <c r="D1424" t="s">
        <v>432</v>
      </c>
    </row>
    <row r="1425" spans="1:4" x14ac:dyDescent="0.25">
      <c r="A1425" s="146" t="s">
        <v>194</v>
      </c>
      <c r="B1425" t="s">
        <v>52</v>
      </c>
      <c r="C1425" t="s">
        <v>321</v>
      </c>
      <c r="D1425" t="s">
        <v>432</v>
      </c>
    </row>
    <row r="1426" spans="1:4" x14ac:dyDescent="0.25">
      <c r="A1426" s="146" t="s">
        <v>194</v>
      </c>
      <c r="B1426" t="s">
        <v>52</v>
      </c>
      <c r="C1426" t="s">
        <v>320</v>
      </c>
      <c r="D1426" t="s">
        <v>432</v>
      </c>
    </row>
    <row r="1427" spans="1:4" x14ac:dyDescent="0.25">
      <c r="A1427" s="146" t="s">
        <v>194</v>
      </c>
      <c r="B1427" t="s">
        <v>52</v>
      </c>
      <c r="C1427" t="s">
        <v>319</v>
      </c>
      <c r="D1427" t="s">
        <v>432</v>
      </c>
    </row>
    <row r="1428" spans="1:4" x14ac:dyDescent="0.25">
      <c r="A1428" s="146" t="s">
        <v>194</v>
      </c>
      <c r="B1428" t="s">
        <v>52</v>
      </c>
      <c r="C1428" t="s">
        <v>318</v>
      </c>
      <c r="D1428" t="s">
        <v>432</v>
      </c>
    </row>
    <row r="1429" spans="1:4" x14ac:dyDescent="0.25">
      <c r="A1429" s="146" t="s">
        <v>194</v>
      </c>
      <c r="B1429" t="s">
        <v>52</v>
      </c>
      <c r="C1429" t="s">
        <v>317</v>
      </c>
      <c r="D1429" t="s">
        <v>432</v>
      </c>
    </row>
    <row r="1430" spans="1:4" x14ac:dyDescent="0.25">
      <c r="A1430" s="146" t="s">
        <v>194</v>
      </c>
      <c r="B1430" t="s">
        <v>52</v>
      </c>
      <c r="C1430" t="s">
        <v>74</v>
      </c>
      <c r="D1430" t="s">
        <v>432</v>
      </c>
    </row>
    <row r="1431" spans="1:4" x14ac:dyDescent="0.25">
      <c r="A1431" s="146" t="s">
        <v>194</v>
      </c>
      <c r="B1431" t="s">
        <v>52</v>
      </c>
      <c r="C1431" t="s">
        <v>316</v>
      </c>
      <c r="D1431" t="s">
        <v>432</v>
      </c>
    </row>
    <row r="1432" spans="1:4" x14ac:dyDescent="0.25">
      <c r="A1432" s="146" t="s">
        <v>194</v>
      </c>
      <c r="B1432" t="s">
        <v>52</v>
      </c>
      <c r="C1432" t="s">
        <v>315</v>
      </c>
      <c r="D1432" t="s">
        <v>432</v>
      </c>
    </row>
    <row r="1433" spans="1:4" x14ac:dyDescent="0.25">
      <c r="A1433" s="146" t="s">
        <v>194</v>
      </c>
      <c r="B1433" t="s">
        <v>52</v>
      </c>
      <c r="C1433" t="s">
        <v>314</v>
      </c>
      <c r="D1433" t="s">
        <v>432</v>
      </c>
    </row>
    <row r="1434" spans="1:4" x14ac:dyDescent="0.25">
      <c r="A1434" s="146" t="s">
        <v>194</v>
      </c>
      <c r="B1434" t="s">
        <v>52</v>
      </c>
      <c r="C1434" t="s">
        <v>313</v>
      </c>
      <c r="D1434" t="s">
        <v>432</v>
      </c>
    </row>
    <row r="1435" spans="1:4" x14ac:dyDescent="0.25">
      <c r="A1435" s="146" t="s">
        <v>194</v>
      </c>
      <c r="B1435" t="s">
        <v>52</v>
      </c>
      <c r="C1435" t="s">
        <v>312</v>
      </c>
      <c r="D1435" t="s">
        <v>432</v>
      </c>
    </row>
    <row r="1436" spans="1:4" x14ac:dyDescent="0.25">
      <c r="A1436" s="146" t="s">
        <v>194</v>
      </c>
      <c r="B1436" t="s">
        <v>76</v>
      </c>
      <c r="C1436" t="s">
        <v>323</v>
      </c>
      <c r="D1436" t="s">
        <v>429</v>
      </c>
    </row>
    <row r="1437" spans="1:4" x14ac:dyDescent="0.25">
      <c r="A1437" s="146" t="s">
        <v>194</v>
      </c>
      <c r="B1437" t="s">
        <v>76</v>
      </c>
      <c r="C1437" t="s">
        <v>322</v>
      </c>
      <c r="D1437" t="s">
        <v>429</v>
      </c>
    </row>
    <row r="1438" spans="1:4" x14ac:dyDescent="0.25">
      <c r="A1438" s="146" t="s">
        <v>194</v>
      </c>
      <c r="B1438" t="s">
        <v>76</v>
      </c>
      <c r="C1438" t="s">
        <v>321</v>
      </c>
      <c r="D1438" t="s">
        <v>429</v>
      </c>
    </row>
    <row r="1439" spans="1:4" x14ac:dyDescent="0.25">
      <c r="A1439" s="146" t="s">
        <v>194</v>
      </c>
      <c r="B1439" t="s">
        <v>76</v>
      </c>
      <c r="C1439" t="s">
        <v>320</v>
      </c>
      <c r="D1439" t="s">
        <v>429</v>
      </c>
    </row>
    <row r="1440" spans="1:4" x14ac:dyDescent="0.25">
      <c r="A1440" s="146" t="s">
        <v>194</v>
      </c>
      <c r="B1440" t="s">
        <v>76</v>
      </c>
      <c r="C1440" t="s">
        <v>319</v>
      </c>
      <c r="D1440" t="s">
        <v>429</v>
      </c>
    </row>
    <row r="1441" spans="1:4" x14ac:dyDescent="0.25">
      <c r="A1441" s="146" t="s">
        <v>194</v>
      </c>
      <c r="B1441" t="s">
        <v>76</v>
      </c>
      <c r="C1441" t="s">
        <v>318</v>
      </c>
      <c r="D1441" t="s">
        <v>429</v>
      </c>
    </row>
    <row r="1442" spans="1:4" x14ac:dyDescent="0.25">
      <c r="A1442" s="146" t="s">
        <v>194</v>
      </c>
      <c r="B1442" t="s">
        <v>76</v>
      </c>
      <c r="C1442" t="s">
        <v>317</v>
      </c>
      <c r="D1442" t="s">
        <v>429</v>
      </c>
    </row>
    <row r="1443" spans="1:4" x14ac:dyDescent="0.25">
      <c r="A1443" s="146" t="s">
        <v>194</v>
      </c>
      <c r="B1443" t="s">
        <v>76</v>
      </c>
      <c r="C1443" t="s">
        <v>74</v>
      </c>
      <c r="D1443" t="s">
        <v>429</v>
      </c>
    </row>
    <row r="1444" spans="1:4" x14ac:dyDescent="0.25">
      <c r="A1444" s="146" t="s">
        <v>194</v>
      </c>
      <c r="B1444" t="s">
        <v>76</v>
      </c>
      <c r="C1444" t="s">
        <v>316</v>
      </c>
      <c r="D1444" t="s">
        <v>429</v>
      </c>
    </row>
    <row r="1445" spans="1:4" x14ac:dyDescent="0.25">
      <c r="A1445" s="146" t="s">
        <v>194</v>
      </c>
      <c r="B1445" t="s">
        <v>76</v>
      </c>
      <c r="C1445" t="s">
        <v>315</v>
      </c>
      <c r="D1445" t="s">
        <v>429</v>
      </c>
    </row>
    <row r="1446" spans="1:4" x14ac:dyDescent="0.25">
      <c r="A1446" s="146" t="s">
        <v>194</v>
      </c>
      <c r="B1446" t="s">
        <v>76</v>
      </c>
      <c r="C1446" t="s">
        <v>314</v>
      </c>
      <c r="D1446" t="s">
        <v>429</v>
      </c>
    </row>
    <row r="1447" spans="1:4" x14ac:dyDescent="0.25">
      <c r="A1447" s="146" t="s">
        <v>194</v>
      </c>
      <c r="B1447" t="s">
        <v>76</v>
      </c>
      <c r="C1447" t="s">
        <v>313</v>
      </c>
      <c r="D1447" t="s">
        <v>429</v>
      </c>
    </row>
    <row r="1448" spans="1:4" x14ac:dyDescent="0.25">
      <c r="A1448" s="146" t="s">
        <v>194</v>
      </c>
      <c r="B1448" t="s">
        <v>76</v>
      </c>
      <c r="C1448" t="s">
        <v>312</v>
      </c>
      <c r="D1448" t="s">
        <v>429</v>
      </c>
    </row>
    <row r="1449" spans="1:4" x14ac:dyDescent="0.25">
      <c r="A1449" s="146" t="s">
        <v>194</v>
      </c>
      <c r="B1449" t="s">
        <v>52</v>
      </c>
      <c r="C1449" t="s">
        <v>323</v>
      </c>
      <c r="D1449" t="s">
        <v>429</v>
      </c>
    </row>
    <row r="1450" spans="1:4" x14ac:dyDescent="0.25">
      <c r="A1450" s="146" t="s">
        <v>194</v>
      </c>
      <c r="B1450" t="s">
        <v>52</v>
      </c>
      <c r="C1450" t="s">
        <v>322</v>
      </c>
      <c r="D1450" t="s">
        <v>429</v>
      </c>
    </row>
    <row r="1451" spans="1:4" x14ac:dyDescent="0.25">
      <c r="A1451" s="146" t="s">
        <v>194</v>
      </c>
      <c r="B1451" t="s">
        <v>52</v>
      </c>
      <c r="C1451" t="s">
        <v>321</v>
      </c>
      <c r="D1451" t="s">
        <v>429</v>
      </c>
    </row>
    <row r="1452" spans="1:4" x14ac:dyDescent="0.25">
      <c r="A1452" s="146" t="s">
        <v>194</v>
      </c>
      <c r="B1452" t="s">
        <v>52</v>
      </c>
      <c r="C1452" t="s">
        <v>320</v>
      </c>
      <c r="D1452" t="s">
        <v>429</v>
      </c>
    </row>
    <row r="1453" spans="1:4" x14ac:dyDescent="0.25">
      <c r="A1453" s="146" t="s">
        <v>194</v>
      </c>
      <c r="B1453" t="s">
        <v>52</v>
      </c>
      <c r="C1453" t="s">
        <v>319</v>
      </c>
      <c r="D1453" t="s">
        <v>429</v>
      </c>
    </row>
    <row r="1454" spans="1:4" x14ac:dyDescent="0.25">
      <c r="A1454" s="146" t="s">
        <v>194</v>
      </c>
      <c r="B1454" t="s">
        <v>52</v>
      </c>
      <c r="C1454" t="s">
        <v>318</v>
      </c>
      <c r="D1454" t="s">
        <v>429</v>
      </c>
    </row>
    <row r="1455" spans="1:4" x14ac:dyDescent="0.25">
      <c r="A1455" s="146" t="s">
        <v>194</v>
      </c>
      <c r="B1455" t="s">
        <v>52</v>
      </c>
      <c r="C1455" t="s">
        <v>317</v>
      </c>
      <c r="D1455" t="s">
        <v>429</v>
      </c>
    </row>
    <row r="1456" spans="1:4" x14ac:dyDescent="0.25">
      <c r="A1456" s="146" t="s">
        <v>194</v>
      </c>
      <c r="B1456" t="s">
        <v>52</v>
      </c>
      <c r="C1456" t="s">
        <v>74</v>
      </c>
      <c r="D1456" t="s">
        <v>429</v>
      </c>
    </row>
    <row r="1457" spans="1:4" x14ac:dyDescent="0.25">
      <c r="A1457" s="146" t="s">
        <v>194</v>
      </c>
      <c r="B1457" t="s">
        <v>52</v>
      </c>
      <c r="C1457" t="s">
        <v>316</v>
      </c>
      <c r="D1457" t="s">
        <v>429</v>
      </c>
    </row>
    <row r="1458" spans="1:4" x14ac:dyDescent="0.25">
      <c r="A1458" s="146" t="s">
        <v>194</v>
      </c>
      <c r="B1458" t="s">
        <v>52</v>
      </c>
      <c r="C1458" t="s">
        <v>315</v>
      </c>
      <c r="D1458" t="s">
        <v>429</v>
      </c>
    </row>
    <row r="1459" spans="1:4" x14ac:dyDescent="0.25">
      <c r="A1459" s="146" t="s">
        <v>194</v>
      </c>
      <c r="B1459" t="s">
        <v>52</v>
      </c>
      <c r="C1459" t="s">
        <v>314</v>
      </c>
      <c r="D1459" t="s">
        <v>429</v>
      </c>
    </row>
    <row r="1460" spans="1:4" x14ac:dyDescent="0.25">
      <c r="A1460" s="146" t="s">
        <v>194</v>
      </c>
      <c r="B1460" t="s">
        <v>52</v>
      </c>
      <c r="C1460" t="s">
        <v>313</v>
      </c>
      <c r="D1460" t="s">
        <v>429</v>
      </c>
    </row>
    <row r="1461" spans="1:4" x14ac:dyDescent="0.25">
      <c r="A1461" s="146" t="s">
        <v>194</v>
      </c>
      <c r="B1461" t="s">
        <v>52</v>
      </c>
      <c r="C1461" t="s">
        <v>312</v>
      </c>
      <c r="D1461" t="s">
        <v>429</v>
      </c>
    </row>
    <row r="1462" spans="1:4" x14ac:dyDescent="0.25">
      <c r="A1462" s="146" t="s">
        <v>194</v>
      </c>
      <c r="B1462" t="s">
        <v>76</v>
      </c>
      <c r="C1462" t="s">
        <v>323</v>
      </c>
      <c r="D1462" t="s">
        <v>426</v>
      </c>
    </row>
    <row r="1463" spans="1:4" x14ac:dyDescent="0.25">
      <c r="A1463" s="146" t="s">
        <v>194</v>
      </c>
      <c r="B1463" t="s">
        <v>76</v>
      </c>
      <c r="C1463" t="s">
        <v>322</v>
      </c>
      <c r="D1463" t="s">
        <v>426</v>
      </c>
    </row>
    <row r="1464" spans="1:4" x14ac:dyDescent="0.25">
      <c r="A1464" s="146" t="s">
        <v>194</v>
      </c>
      <c r="B1464" t="s">
        <v>76</v>
      </c>
      <c r="C1464" t="s">
        <v>321</v>
      </c>
      <c r="D1464" t="s">
        <v>426</v>
      </c>
    </row>
    <row r="1465" spans="1:4" x14ac:dyDescent="0.25">
      <c r="A1465" s="146" t="s">
        <v>194</v>
      </c>
      <c r="B1465" t="s">
        <v>76</v>
      </c>
      <c r="C1465" t="s">
        <v>320</v>
      </c>
      <c r="D1465" t="s">
        <v>426</v>
      </c>
    </row>
    <row r="1466" spans="1:4" x14ac:dyDescent="0.25">
      <c r="A1466" s="146" t="s">
        <v>194</v>
      </c>
      <c r="B1466" t="s">
        <v>76</v>
      </c>
      <c r="C1466" t="s">
        <v>319</v>
      </c>
      <c r="D1466" t="s">
        <v>426</v>
      </c>
    </row>
    <row r="1467" spans="1:4" x14ac:dyDescent="0.25">
      <c r="A1467" s="146" t="s">
        <v>194</v>
      </c>
      <c r="B1467" t="s">
        <v>76</v>
      </c>
      <c r="C1467" t="s">
        <v>318</v>
      </c>
      <c r="D1467" t="s">
        <v>426</v>
      </c>
    </row>
    <row r="1468" spans="1:4" x14ac:dyDescent="0.25">
      <c r="A1468" s="146" t="s">
        <v>194</v>
      </c>
      <c r="B1468" t="s">
        <v>76</v>
      </c>
      <c r="C1468" t="s">
        <v>317</v>
      </c>
      <c r="D1468" t="s">
        <v>426</v>
      </c>
    </row>
    <row r="1469" spans="1:4" x14ac:dyDescent="0.25">
      <c r="A1469" s="146" t="s">
        <v>194</v>
      </c>
      <c r="B1469" t="s">
        <v>76</v>
      </c>
      <c r="C1469" t="s">
        <v>74</v>
      </c>
      <c r="D1469" t="s">
        <v>426</v>
      </c>
    </row>
    <row r="1470" spans="1:4" x14ac:dyDescent="0.25">
      <c r="A1470" s="146" t="s">
        <v>194</v>
      </c>
      <c r="B1470" t="s">
        <v>76</v>
      </c>
      <c r="C1470" t="s">
        <v>316</v>
      </c>
      <c r="D1470" t="s">
        <v>426</v>
      </c>
    </row>
    <row r="1471" spans="1:4" x14ac:dyDescent="0.25">
      <c r="A1471" s="146" t="s">
        <v>194</v>
      </c>
      <c r="B1471" t="s">
        <v>76</v>
      </c>
      <c r="C1471" t="s">
        <v>315</v>
      </c>
      <c r="D1471" t="s">
        <v>426</v>
      </c>
    </row>
    <row r="1472" spans="1:4" x14ac:dyDescent="0.25">
      <c r="A1472" s="146" t="s">
        <v>194</v>
      </c>
      <c r="B1472" t="s">
        <v>76</v>
      </c>
      <c r="C1472" t="s">
        <v>314</v>
      </c>
      <c r="D1472" t="s">
        <v>426</v>
      </c>
    </row>
    <row r="1473" spans="1:4" x14ac:dyDescent="0.25">
      <c r="A1473" s="146" t="s">
        <v>194</v>
      </c>
      <c r="B1473" t="s">
        <v>76</v>
      </c>
      <c r="C1473" t="s">
        <v>313</v>
      </c>
      <c r="D1473" t="s">
        <v>426</v>
      </c>
    </row>
    <row r="1474" spans="1:4" x14ac:dyDescent="0.25">
      <c r="A1474" s="146" t="s">
        <v>194</v>
      </c>
      <c r="B1474" t="s">
        <v>76</v>
      </c>
      <c r="C1474" t="s">
        <v>312</v>
      </c>
      <c r="D1474" t="s">
        <v>426</v>
      </c>
    </row>
    <row r="1475" spans="1:4" x14ac:dyDescent="0.25">
      <c r="A1475" s="146" t="s">
        <v>194</v>
      </c>
      <c r="B1475" t="s">
        <v>52</v>
      </c>
      <c r="C1475" t="s">
        <v>323</v>
      </c>
      <c r="D1475" t="s">
        <v>426</v>
      </c>
    </row>
    <row r="1476" spans="1:4" x14ac:dyDescent="0.25">
      <c r="A1476" s="146" t="s">
        <v>194</v>
      </c>
      <c r="B1476" t="s">
        <v>52</v>
      </c>
      <c r="C1476" t="s">
        <v>322</v>
      </c>
      <c r="D1476" t="s">
        <v>426</v>
      </c>
    </row>
    <row r="1477" spans="1:4" x14ac:dyDescent="0.25">
      <c r="A1477" s="146" t="s">
        <v>194</v>
      </c>
      <c r="B1477" t="s">
        <v>52</v>
      </c>
      <c r="C1477" t="s">
        <v>321</v>
      </c>
      <c r="D1477" t="s">
        <v>426</v>
      </c>
    </row>
    <row r="1478" spans="1:4" x14ac:dyDescent="0.25">
      <c r="A1478" s="146" t="s">
        <v>194</v>
      </c>
      <c r="B1478" t="s">
        <v>52</v>
      </c>
      <c r="C1478" t="s">
        <v>320</v>
      </c>
      <c r="D1478" t="s">
        <v>426</v>
      </c>
    </row>
    <row r="1479" spans="1:4" x14ac:dyDescent="0.25">
      <c r="A1479" s="146" t="s">
        <v>194</v>
      </c>
      <c r="B1479" t="s">
        <v>52</v>
      </c>
      <c r="C1479" t="s">
        <v>319</v>
      </c>
      <c r="D1479" t="s">
        <v>426</v>
      </c>
    </row>
    <row r="1480" spans="1:4" x14ac:dyDescent="0.25">
      <c r="A1480" s="146" t="s">
        <v>194</v>
      </c>
      <c r="B1480" t="s">
        <v>52</v>
      </c>
      <c r="C1480" t="s">
        <v>318</v>
      </c>
      <c r="D1480" t="s">
        <v>426</v>
      </c>
    </row>
    <row r="1481" spans="1:4" x14ac:dyDescent="0.25">
      <c r="A1481" s="146" t="s">
        <v>194</v>
      </c>
      <c r="B1481" t="s">
        <v>52</v>
      </c>
      <c r="C1481" t="s">
        <v>317</v>
      </c>
      <c r="D1481" t="s">
        <v>426</v>
      </c>
    </row>
    <row r="1482" spans="1:4" x14ac:dyDescent="0.25">
      <c r="A1482" s="146" t="s">
        <v>194</v>
      </c>
      <c r="B1482" t="s">
        <v>52</v>
      </c>
      <c r="C1482" t="s">
        <v>74</v>
      </c>
      <c r="D1482" t="s">
        <v>426</v>
      </c>
    </row>
    <row r="1483" spans="1:4" x14ac:dyDescent="0.25">
      <c r="A1483" s="146" t="s">
        <v>194</v>
      </c>
      <c r="B1483" t="s">
        <v>52</v>
      </c>
      <c r="C1483" t="s">
        <v>316</v>
      </c>
      <c r="D1483" t="s">
        <v>426</v>
      </c>
    </row>
    <row r="1484" spans="1:4" x14ac:dyDescent="0.25">
      <c r="A1484" s="146" t="s">
        <v>194</v>
      </c>
      <c r="B1484" t="s">
        <v>52</v>
      </c>
      <c r="C1484" t="s">
        <v>315</v>
      </c>
      <c r="D1484" t="s">
        <v>426</v>
      </c>
    </row>
    <row r="1485" spans="1:4" x14ac:dyDescent="0.25">
      <c r="A1485" s="146" t="s">
        <v>194</v>
      </c>
      <c r="B1485" t="s">
        <v>52</v>
      </c>
      <c r="C1485" t="s">
        <v>314</v>
      </c>
      <c r="D1485" t="s">
        <v>426</v>
      </c>
    </row>
    <row r="1486" spans="1:4" x14ac:dyDescent="0.25">
      <c r="A1486" s="146" t="s">
        <v>194</v>
      </c>
      <c r="B1486" t="s">
        <v>52</v>
      </c>
      <c r="C1486" t="s">
        <v>313</v>
      </c>
      <c r="D1486" t="s">
        <v>426</v>
      </c>
    </row>
    <row r="1487" spans="1:4" x14ac:dyDescent="0.25">
      <c r="A1487" s="146" t="s">
        <v>194</v>
      </c>
      <c r="B1487" t="s">
        <v>52</v>
      </c>
      <c r="C1487" t="s">
        <v>312</v>
      </c>
      <c r="D1487" t="s">
        <v>426</v>
      </c>
    </row>
    <row r="1488" spans="1:4" x14ac:dyDescent="0.25">
      <c r="A1488" s="146" t="s">
        <v>194</v>
      </c>
      <c r="B1488" t="s">
        <v>76</v>
      </c>
      <c r="C1488" t="s">
        <v>323</v>
      </c>
      <c r="D1488" t="s">
        <v>427</v>
      </c>
    </row>
    <row r="1489" spans="1:4" x14ac:dyDescent="0.25">
      <c r="A1489" s="146" t="s">
        <v>194</v>
      </c>
      <c r="B1489" t="s">
        <v>76</v>
      </c>
      <c r="C1489" t="s">
        <v>322</v>
      </c>
      <c r="D1489" t="s">
        <v>427</v>
      </c>
    </row>
    <row r="1490" spans="1:4" x14ac:dyDescent="0.25">
      <c r="A1490" s="146" t="s">
        <v>194</v>
      </c>
      <c r="B1490" t="s">
        <v>76</v>
      </c>
      <c r="C1490" t="s">
        <v>321</v>
      </c>
      <c r="D1490" t="s">
        <v>427</v>
      </c>
    </row>
    <row r="1491" spans="1:4" x14ac:dyDescent="0.25">
      <c r="A1491" s="146" t="s">
        <v>194</v>
      </c>
      <c r="B1491" t="s">
        <v>76</v>
      </c>
      <c r="C1491" t="s">
        <v>320</v>
      </c>
      <c r="D1491" t="s">
        <v>427</v>
      </c>
    </row>
    <row r="1492" spans="1:4" x14ac:dyDescent="0.25">
      <c r="A1492" s="146" t="s">
        <v>194</v>
      </c>
      <c r="B1492" t="s">
        <v>76</v>
      </c>
      <c r="C1492" t="s">
        <v>319</v>
      </c>
      <c r="D1492" t="s">
        <v>427</v>
      </c>
    </row>
    <row r="1493" spans="1:4" x14ac:dyDescent="0.25">
      <c r="A1493" s="146" t="s">
        <v>194</v>
      </c>
      <c r="B1493" t="s">
        <v>76</v>
      </c>
      <c r="C1493" t="s">
        <v>318</v>
      </c>
      <c r="D1493" t="s">
        <v>427</v>
      </c>
    </row>
    <row r="1494" spans="1:4" x14ac:dyDescent="0.25">
      <c r="A1494" s="146" t="s">
        <v>194</v>
      </c>
      <c r="B1494" t="s">
        <v>76</v>
      </c>
      <c r="C1494" t="s">
        <v>317</v>
      </c>
      <c r="D1494" t="s">
        <v>427</v>
      </c>
    </row>
    <row r="1495" spans="1:4" x14ac:dyDescent="0.25">
      <c r="A1495" s="146" t="s">
        <v>194</v>
      </c>
      <c r="B1495" t="s">
        <v>76</v>
      </c>
      <c r="C1495" t="s">
        <v>74</v>
      </c>
      <c r="D1495" t="s">
        <v>427</v>
      </c>
    </row>
    <row r="1496" spans="1:4" x14ac:dyDescent="0.25">
      <c r="A1496" s="146" t="s">
        <v>194</v>
      </c>
      <c r="B1496" t="s">
        <v>76</v>
      </c>
      <c r="C1496" t="s">
        <v>316</v>
      </c>
      <c r="D1496" t="s">
        <v>427</v>
      </c>
    </row>
    <row r="1497" spans="1:4" x14ac:dyDescent="0.25">
      <c r="A1497" s="146" t="s">
        <v>194</v>
      </c>
      <c r="B1497" t="s">
        <v>76</v>
      </c>
      <c r="C1497" t="s">
        <v>315</v>
      </c>
      <c r="D1497" t="s">
        <v>427</v>
      </c>
    </row>
    <row r="1498" spans="1:4" x14ac:dyDescent="0.25">
      <c r="A1498" s="146" t="s">
        <v>194</v>
      </c>
      <c r="B1498" t="s">
        <v>76</v>
      </c>
      <c r="C1498" t="s">
        <v>314</v>
      </c>
      <c r="D1498" t="s">
        <v>427</v>
      </c>
    </row>
    <row r="1499" spans="1:4" x14ac:dyDescent="0.25">
      <c r="A1499" s="146" t="s">
        <v>194</v>
      </c>
      <c r="B1499" t="s">
        <v>76</v>
      </c>
      <c r="C1499" t="s">
        <v>313</v>
      </c>
      <c r="D1499" t="s">
        <v>427</v>
      </c>
    </row>
    <row r="1500" spans="1:4" x14ac:dyDescent="0.25">
      <c r="A1500" s="146" t="s">
        <v>194</v>
      </c>
      <c r="B1500" t="s">
        <v>76</v>
      </c>
      <c r="C1500" t="s">
        <v>312</v>
      </c>
      <c r="D1500" t="s">
        <v>427</v>
      </c>
    </row>
    <row r="1501" spans="1:4" x14ac:dyDescent="0.25">
      <c r="A1501" s="146" t="s">
        <v>194</v>
      </c>
      <c r="B1501" t="s">
        <v>52</v>
      </c>
      <c r="C1501" t="s">
        <v>323</v>
      </c>
      <c r="D1501" t="s">
        <v>427</v>
      </c>
    </row>
    <row r="1502" spans="1:4" x14ac:dyDescent="0.25">
      <c r="A1502" s="146" t="s">
        <v>194</v>
      </c>
      <c r="B1502" t="s">
        <v>52</v>
      </c>
      <c r="C1502" t="s">
        <v>322</v>
      </c>
      <c r="D1502" t="s">
        <v>427</v>
      </c>
    </row>
    <row r="1503" spans="1:4" x14ac:dyDescent="0.25">
      <c r="A1503" s="146" t="s">
        <v>194</v>
      </c>
      <c r="B1503" t="s">
        <v>52</v>
      </c>
      <c r="C1503" t="s">
        <v>321</v>
      </c>
      <c r="D1503" t="s">
        <v>427</v>
      </c>
    </row>
    <row r="1504" spans="1:4" x14ac:dyDescent="0.25">
      <c r="A1504" s="146" t="s">
        <v>194</v>
      </c>
      <c r="B1504" t="s">
        <v>52</v>
      </c>
      <c r="C1504" t="s">
        <v>320</v>
      </c>
      <c r="D1504" t="s">
        <v>427</v>
      </c>
    </row>
    <row r="1505" spans="1:4" x14ac:dyDescent="0.25">
      <c r="A1505" s="146" t="s">
        <v>194</v>
      </c>
      <c r="B1505" t="s">
        <v>52</v>
      </c>
      <c r="C1505" t="s">
        <v>319</v>
      </c>
      <c r="D1505" t="s">
        <v>427</v>
      </c>
    </row>
    <row r="1506" spans="1:4" x14ac:dyDescent="0.25">
      <c r="A1506" s="146" t="s">
        <v>194</v>
      </c>
      <c r="B1506" t="s">
        <v>52</v>
      </c>
      <c r="C1506" t="s">
        <v>318</v>
      </c>
      <c r="D1506" t="s">
        <v>427</v>
      </c>
    </row>
    <row r="1507" spans="1:4" x14ac:dyDescent="0.25">
      <c r="A1507" s="146" t="s">
        <v>194</v>
      </c>
      <c r="B1507" t="s">
        <v>52</v>
      </c>
      <c r="C1507" t="s">
        <v>317</v>
      </c>
      <c r="D1507" t="s">
        <v>427</v>
      </c>
    </row>
    <row r="1508" spans="1:4" x14ac:dyDescent="0.25">
      <c r="A1508" s="146" t="s">
        <v>194</v>
      </c>
      <c r="B1508" t="s">
        <v>52</v>
      </c>
      <c r="C1508" t="s">
        <v>74</v>
      </c>
      <c r="D1508" t="s">
        <v>427</v>
      </c>
    </row>
    <row r="1509" spans="1:4" x14ac:dyDescent="0.25">
      <c r="A1509" s="146" t="s">
        <v>194</v>
      </c>
      <c r="B1509" t="s">
        <v>52</v>
      </c>
      <c r="C1509" t="s">
        <v>316</v>
      </c>
      <c r="D1509" t="s">
        <v>427</v>
      </c>
    </row>
    <row r="1510" spans="1:4" x14ac:dyDescent="0.25">
      <c r="A1510" s="146" t="s">
        <v>194</v>
      </c>
      <c r="B1510" t="s">
        <v>52</v>
      </c>
      <c r="C1510" t="s">
        <v>315</v>
      </c>
      <c r="D1510" t="s">
        <v>427</v>
      </c>
    </row>
    <row r="1511" spans="1:4" x14ac:dyDescent="0.25">
      <c r="A1511" s="146" t="s">
        <v>194</v>
      </c>
      <c r="B1511" t="s">
        <v>52</v>
      </c>
      <c r="C1511" t="s">
        <v>314</v>
      </c>
      <c r="D1511" t="s">
        <v>427</v>
      </c>
    </row>
    <row r="1512" spans="1:4" x14ac:dyDescent="0.25">
      <c r="A1512" s="146" t="s">
        <v>194</v>
      </c>
      <c r="B1512" t="s">
        <v>52</v>
      </c>
      <c r="C1512" t="s">
        <v>313</v>
      </c>
      <c r="D1512" t="s">
        <v>427</v>
      </c>
    </row>
    <row r="1513" spans="1:4" x14ac:dyDescent="0.25">
      <c r="A1513" s="146" t="s">
        <v>194</v>
      </c>
      <c r="B1513" t="s">
        <v>52</v>
      </c>
      <c r="C1513" t="s">
        <v>312</v>
      </c>
      <c r="D1513" t="s">
        <v>427</v>
      </c>
    </row>
    <row r="1514" spans="1:4" x14ac:dyDescent="0.25">
      <c r="A1514" s="146" t="s">
        <v>194</v>
      </c>
      <c r="B1514" t="s">
        <v>76</v>
      </c>
      <c r="C1514" t="s">
        <v>323</v>
      </c>
      <c r="D1514" t="s">
        <v>520</v>
      </c>
    </row>
    <row r="1515" spans="1:4" x14ac:dyDescent="0.25">
      <c r="A1515" s="146" t="s">
        <v>194</v>
      </c>
      <c r="B1515" t="s">
        <v>76</v>
      </c>
      <c r="C1515" t="s">
        <v>322</v>
      </c>
      <c r="D1515" t="s">
        <v>520</v>
      </c>
    </row>
    <row r="1516" spans="1:4" x14ac:dyDescent="0.25">
      <c r="A1516" s="146" t="s">
        <v>194</v>
      </c>
      <c r="B1516" t="s">
        <v>76</v>
      </c>
      <c r="C1516" t="s">
        <v>321</v>
      </c>
      <c r="D1516" t="s">
        <v>520</v>
      </c>
    </row>
    <row r="1517" spans="1:4" x14ac:dyDescent="0.25">
      <c r="A1517" s="146" t="s">
        <v>194</v>
      </c>
      <c r="B1517" t="s">
        <v>76</v>
      </c>
      <c r="C1517" t="s">
        <v>320</v>
      </c>
      <c r="D1517" t="s">
        <v>520</v>
      </c>
    </row>
    <row r="1518" spans="1:4" x14ac:dyDescent="0.25">
      <c r="A1518" s="146" t="s">
        <v>194</v>
      </c>
      <c r="B1518" t="s">
        <v>76</v>
      </c>
      <c r="C1518" t="s">
        <v>319</v>
      </c>
      <c r="D1518" t="s">
        <v>520</v>
      </c>
    </row>
    <row r="1519" spans="1:4" x14ac:dyDescent="0.25">
      <c r="A1519" s="146" t="s">
        <v>194</v>
      </c>
      <c r="B1519" t="s">
        <v>76</v>
      </c>
      <c r="C1519" t="s">
        <v>318</v>
      </c>
      <c r="D1519" t="s">
        <v>520</v>
      </c>
    </row>
    <row r="1520" spans="1:4" x14ac:dyDescent="0.25">
      <c r="A1520" s="146" t="s">
        <v>194</v>
      </c>
      <c r="B1520" t="s">
        <v>76</v>
      </c>
      <c r="C1520" t="s">
        <v>317</v>
      </c>
      <c r="D1520" t="s">
        <v>520</v>
      </c>
    </row>
    <row r="1521" spans="1:4" x14ac:dyDescent="0.25">
      <c r="A1521" s="146" t="s">
        <v>194</v>
      </c>
      <c r="B1521" t="s">
        <v>76</v>
      </c>
      <c r="C1521" t="s">
        <v>74</v>
      </c>
      <c r="D1521" t="s">
        <v>520</v>
      </c>
    </row>
    <row r="1522" spans="1:4" x14ac:dyDescent="0.25">
      <c r="A1522" s="146" t="s">
        <v>194</v>
      </c>
      <c r="B1522" t="s">
        <v>76</v>
      </c>
      <c r="C1522" t="s">
        <v>316</v>
      </c>
      <c r="D1522" t="s">
        <v>520</v>
      </c>
    </row>
    <row r="1523" spans="1:4" x14ac:dyDescent="0.25">
      <c r="A1523" s="146" t="s">
        <v>194</v>
      </c>
      <c r="B1523" t="s">
        <v>76</v>
      </c>
      <c r="C1523" t="s">
        <v>315</v>
      </c>
      <c r="D1523" t="s">
        <v>520</v>
      </c>
    </row>
    <row r="1524" spans="1:4" x14ac:dyDescent="0.25">
      <c r="A1524" s="146" t="s">
        <v>194</v>
      </c>
      <c r="B1524" t="s">
        <v>76</v>
      </c>
      <c r="C1524" t="s">
        <v>314</v>
      </c>
      <c r="D1524" t="s">
        <v>520</v>
      </c>
    </row>
    <row r="1525" spans="1:4" x14ac:dyDescent="0.25">
      <c r="A1525" s="146" t="s">
        <v>194</v>
      </c>
      <c r="B1525" t="s">
        <v>76</v>
      </c>
      <c r="C1525" t="s">
        <v>313</v>
      </c>
      <c r="D1525" t="s">
        <v>520</v>
      </c>
    </row>
    <row r="1526" spans="1:4" x14ac:dyDescent="0.25">
      <c r="A1526" s="146" t="s">
        <v>194</v>
      </c>
      <c r="B1526" t="s">
        <v>76</v>
      </c>
      <c r="C1526" t="s">
        <v>312</v>
      </c>
      <c r="D1526" t="s">
        <v>520</v>
      </c>
    </row>
    <row r="1527" spans="1:4" x14ac:dyDescent="0.25">
      <c r="A1527" s="146" t="s">
        <v>194</v>
      </c>
      <c r="B1527" t="s">
        <v>52</v>
      </c>
      <c r="C1527" t="s">
        <v>323</v>
      </c>
      <c r="D1527" t="s">
        <v>520</v>
      </c>
    </row>
    <row r="1528" spans="1:4" x14ac:dyDescent="0.25">
      <c r="A1528" s="146" t="s">
        <v>194</v>
      </c>
      <c r="B1528" t="s">
        <v>52</v>
      </c>
      <c r="C1528" t="s">
        <v>322</v>
      </c>
      <c r="D1528" t="s">
        <v>520</v>
      </c>
    </row>
    <row r="1529" spans="1:4" x14ac:dyDescent="0.25">
      <c r="A1529" s="146" t="s">
        <v>194</v>
      </c>
      <c r="B1529" t="s">
        <v>52</v>
      </c>
      <c r="C1529" t="s">
        <v>321</v>
      </c>
      <c r="D1529" t="s">
        <v>520</v>
      </c>
    </row>
    <row r="1530" spans="1:4" x14ac:dyDescent="0.25">
      <c r="A1530" s="146" t="s">
        <v>194</v>
      </c>
      <c r="B1530" t="s">
        <v>52</v>
      </c>
      <c r="C1530" t="s">
        <v>320</v>
      </c>
      <c r="D1530" t="s">
        <v>520</v>
      </c>
    </row>
    <row r="1531" spans="1:4" x14ac:dyDescent="0.25">
      <c r="A1531" s="146" t="s">
        <v>194</v>
      </c>
      <c r="B1531" t="s">
        <v>52</v>
      </c>
      <c r="C1531" t="s">
        <v>319</v>
      </c>
      <c r="D1531" t="s">
        <v>520</v>
      </c>
    </row>
    <row r="1532" spans="1:4" x14ac:dyDescent="0.25">
      <c r="A1532" s="146" t="s">
        <v>194</v>
      </c>
      <c r="B1532" t="s">
        <v>52</v>
      </c>
      <c r="C1532" t="s">
        <v>318</v>
      </c>
      <c r="D1532" t="s">
        <v>520</v>
      </c>
    </row>
    <row r="1533" spans="1:4" x14ac:dyDescent="0.25">
      <c r="A1533" s="146" t="s">
        <v>194</v>
      </c>
      <c r="B1533" t="s">
        <v>52</v>
      </c>
      <c r="C1533" t="s">
        <v>317</v>
      </c>
      <c r="D1533" t="s">
        <v>520</v>
      </c>
    </row>
    <row r="1534" spans="1:4" x14ac:dyDescent="0.25">
      <c r="A1534" s="146" t="s">
        <v>194</v>
      </c>
      <c r="B1534" t="s">
        <v>52</v>
      </c>
      <c r="C1534" t="s">
        <v>74</v>
      </c>
      <c r="D1534" t="s">
        <v>520</v>
      </c>
    </row>
    <row r="1535" spans="1:4" x14ac:dyDescent="0.25">
      <c r="A1535" s="146" t="s">
        <v>194</v>
      </c>
      <c r="B1535" t="s">
        <v>52</v>
      </c>
      <c r="C1535" t="s">
        <v>316</v>
      </c>
      <c r="D1535" t="s">
        <v>520</v>
      </c>
    </row>
    <row r="1536" spans="1:4" x14ac:dyDescent="0.25">
      <c r="A1536" s="146" t="s">
        <v>194</v>
      </c>
      <c r="B1536" t="s">
        <v>52</v>
      </c>
      <c r="C1536" t="s">
        <v>315</v>
      </c>
      <c r="D1536" t="s">
        <v>520</v>
      </c>
    </row>
    <row r="1537" spans="1:4" x14ac:dyDescent="0.25">
      <c r="A1537" s="146" t="s">
        <v>194</v>
      </c>
      <c r="B1537" t="s">
        <v>52</v>
      </c>
      <c r="C1537" t="s">
        <v>314</v>
      </c>
      <c r="D1537" t="s">
        <v>520</v>
      </c>
    </row>
    <row r="1538" spans="1:4" x14ac:dyDescent="0.25">
      <c r="A1538" s="146" t="s">
        <v>194</v>
      </c>
      <c r="B1538" t="s">
        <v>52</v>
      </c>
      <c r="C1538" t="s">
        <v>313</v>
      </c>
      <c r="D1538" t="s">
        <v>520</v>
      </c>
    </row>
    <row r="1539" spans="1:4" x14ac:dyDescent="0.25">
      <c r="A1539" s="146" t="s">
        <v>194</v>
      </c>
      <c r="B1539" t="s">
        <v>52</v>
      </c>
      <c r="C1539" t="s">
        <v>312</v>
      </c>
      <c r="D1539" t="s">
        <v>520</v>
      </c>
    </row>
    <row r="1540" spans="1:4" x14ac:dyDescent="0.25">
      <c r="A1540" s="146" t="s">
        <v>194</v>
      </c>
      <c r="B1540" t="s">
        <v>76</v>
      </c>
      <c r="C1540" t="s">
        <v>323</v>
      </c>
      <c r="D1540" t="s">
        <v>424</v>
      </c>
    </row>
    <row r="1541" spans="1:4" x14ac:dyDescent="0.25">
      <c r="A1541" s="146" t="s">
        <v>194</v>
      </c>
      <c r="B1541" t="s">
        <v>76</v>
      </c>
      <c r="C1541" t="s">
        <v>322</v>
      </c>
      <c r="D1541" t="s">
        <v>424</v>
      </c>
    </row>
    <row r="1542" spans="1:4" x14ac:dyDescent="0.25">
      <c r="A1542" s="146" t="s">
        <v>194</v>
      </c>
      <c r="B1542" t="s">
        <v>76</v>
      </c>
      <c r="C1542" t="s">
        <v>321</v>
      </c>
      <c r="D1542" t="s">
        <v>424</v>
      </c>
    </row>
    <row r="1543" spans="1:4" x14ac:dyDescent="0.25">
      <c r="A1543" s="146" t="s">
        <v>194</v>
      </c>
      <c r="B1543" t="s">
        <v>76</v>
      </c>
      <c r="C1543" t="s">
        <v>320</v>
      </c>
      <c r="D1543" t="s">
        <v>424</v>
      </c>
    </row>
    <row r="1544" spans="1:4" x14ac:dyDescent="0.25">
      <c r="A1544" s="146" t="s">
        <v>194</v>
      </c>
      <c r="B1544" t="s">
        <v>76</v>
      </c>
      <c r="C1544" t="s">
        <v>319</v>
      </c>
      <c r="D1544" t="s">
        <v>424</v>
      </c>
    </row>
    <row r="1545" spans="1:4" x14ac:dyDescent="0.25">
      <c r="A1545" s="146" t="s">
        <v>194</v>
      </c>
      <c r="B1545" t="s">
        <v>76</v>
      </c>
      <c r="C1545" t="s">
        <v>318</v>
      </c>
      <c r="D1545" t="s">
        <v>424</v>
      </c>
    </row>
    <row r="1546" spans="1:4" x14ac:dyDescent="0.25">
      <c r="A1546" s="146" t="s">
        <v>194</v>
      </c>
      <c r="B1546" t="s">
        <v>76</v>
      </c>
      <c r="C1546" t="s">
        <v>317</v>
      </c>
      <c r="D1546" t="s">
        <v>424</v>
      </c>
    </row>
    <row r="1547" spans="1:4" x14ac:dyDescent="0.25">
      <c r="A1547" s="146" t="s">
        <v>194</v>
      </c>
      <c r="B1547" t="s">
        <v>76</v>
      </c>
      <c r="C1547" t="s">
        <v>74</v>
      </c>
      <c r="D1547" t="s">
        <v>424</v>
      </c>
    </row>
    <row r="1548" spans="1:4" x14ac:dyDescent="0.25">
      <c r="A1548" s="146" t="s">
        <v>194</v>
      </c>
      <c r="B1548" t="s">
        <v>76</v>
      </c>
      <c r="C1548" t="s">
        <v>316</v>
      </c>
      <c r="D1548" t="s">
        <v>424</v>
      </c>
    </row>
    <row r="1549" spans="1:4" x14ac:dyDescent="0.25">
      <c r="A1549" s="146" t="s">
        <v>194</v>
      </c>
      <c r="B1549" t="s">
        <v>76</v>
      </c>
      <c r="C1549" t="s">
        <v>315</v>
      </c>
      <c r="D1549" t="s">
        <v>424</v>
      </c>
    </row>
    <row r="1550" spans="1:4" x14ac:dyDescent="0.25">
      <c r="A1550" s="146" t="s">
        <v>194</v>
      </c>
      <c r="B1550" t="s">
        <v>76</v>
      </c>
      <c r="C1550" t="s">
        <v>314</v>
      </c>
      <c r="D1550" t="s">
        <v>424</v>
      </c>
    </row>
    <row r="1551" spans="1:4" x14ac:dyDescent="0.25">
      <c r="A1551" s="146" t="s">
        <v>194</v>
      </c>
      <c r="B1551" t="s">
        <v>76</v>
      </c>
      <c r="C1551" t="s">
        <v>313</v>
      </c>
      <c r="D1551" t="s">
        <v>424</v>
      </c>
    </row>
    <row r="1552" spans="1:4" x14ac:dyDescent="0.25">
      <c r="A1552" s="146" t="s">
        <v>194</v>
      </c>
      <c r="B1552" t="s">
        <v>76</v>
      </c>
      <c r="C1552" t="s">
        <v>312</v>
      </c>
      <c r="D1552" t="s">
        <v>424</v>
      </c>
    </row>
    <row r="1553" spans="1:4" x14ac:dyDescent="0.25">
      <c r="A1553" s="146" t="s">
        <v>194</v>
      </c>
      <c r="B1553" t="s">
        <v>52</v>
      </c>
      <c r="C1553" t="s">
        <v>323</v>
      </c>
      <c r="D1553" t="s">
        <v>424</v>
      </c>
    </row>
    <row r="1554" spans="1:4" x14ac:dyDescent="0.25">
      <c r="A1554" s="146" t="s">
        <v>194</v>
      </c>
      <c r="B1554" t="s">
        <v>52</v>
      </c>
      <c r="C1554" t="s">
        <v>322</v>
      </c>
      <c r="D1554" t="s">
        <v>424</v>
      </c>
    </row>
    <row r="1555" spans="1:4" x14ac:dyDescent="0.25">
      <c r="A1555" s="146" t="s">
        <v>194</v>
      </c>
      <c r="B1555" t="s">
        <v>52</v>
      </c>
      <c r="C1555" t="s">
        <v>321</v>
      </c>
      <c r="D1555" t="s">
        <v>424</v>
      </c>
    </row>
    <row r="1556" spans="1:4" x14ac:dyDescent="0.25">
      <c r="A1556" s="146" t="s">
        <v>194</v>
      </c>
      <c r="B1556" t="s">
        <v>52</v>
      </c>
      <c r="C1556" t="s">
        <v>320</v>
      </c>
      <c r="D1556" t="s">
        <v>424</v>
      </c>
    </row>
    <row r="1557" spans="1:4" x14ac:dyDescent="0.25">
      <c r="A1557" s="146" t="s">
        <v>194</v>
      </c>
      <c r="B1557" t="s">
        <v>52</v>
      </c>
      <c r="C1557" t="s">
        <v>319</v>
      </c>
      <c r="D1557" t="s">
        <v>424</v>
      </c>
    </row>
    <row r="1558" spans="1:4" x14ac:dyDescent="0.25">
      <c r="A1558" s="146" t="s">
        <v>194</v>
      </c>
      <c r="B1558" t="s">
        <v>52</v>
      </c>
      <c r="C1558" t="s">
        <v>318</v>
      </c>
      <c r="D1558" t="s">
        <v>424</v>
      </c>
    </row>
    <row r="1559" spans="1:4" x14ac:dyDescent="0.25">
      <c r="A1559" s="146" t="s">
        <v>194</v>
      </c>
      <c r="B1559" t="s">
        <v>52</v>
      </c>
      <c r="C1559" t="s">
        <v>317</v>
      </c>
      <c r="D1559" t="s">
        <v>424</v>
      </c>
    </row>
    <row r="1560" spans="1:4" x14ac:dyDescent="0.25">
      <c r="A1560" s="146" t="s">
        <v>194</v>
      </c>
      <c r="B1560" t="s">
        <v>52</v>
      </c>
      <c r="C1560" t="s">
        <v>74</v>
      </c>
      <c r="D1560" t="s">
        <v>424</v>
      </c>
    </row>
    <row r="1561" spans="1:4" x14ac:dyDescent="0.25">
      <c r="A1561" s="146" t="s">
        <v>194</v>
      </c>
      <c r="B1561" t="s">
        <v>52</v>
      </c>
      <c r="C1561" t="s">
        <v>316</v>
      </c>
      <c r="D1561" t="s">
        <v>424</v>
      </c>
    </row>
    <row r="1562" spans="1:4" x14ac:dyDescent="0.25">
      <c r="A1562" s="146" t="s">
        <v>194</v>
      </c>
      <c r="B1562" t="s">
        <v>52</v>
      </c>
      <c r="C1562" t="s">
        <v>315</v>
      </c>
      <c r="D1562" t="s">
        <v>424</v>
      </c>
    </row>
    <row r="1563" spans="1:4" x14ac:dyDescent="0.25">
      <c r="A1563" s="146" t="s">
        <v>194</v>
      </c>
      <c r="B1563" t="s">
        <v>52</v>
      </c>
      <c r="C1563" t="s">
        <v>314</v>
      </c>
      <c r="D1563" t="s">
        <v>424</v>
      </c>
    </row>
    <row r="1564" spans="1:4" x14ac:dyDescent="0.25">
      <c r="A1564" s="146" t="s">
        <v>194</v>
      </c>
      <c r="B1564" t="s">
        <v>52</v>
      </c>
      <c r="C1564" t="s">
        <v>313</v>
      </c>
      <c r="D1564" t="s">
        <v>424</v>
      </c>
    </row>
    <row r="1565" spans="1:4" x14ac:dyDescent="0.25">
      <c r="A1565" s="146" t="s">
        <v>194</v>
      </c>
      <c r="B1565" t="s">
        <v>52</v>
      </c>
      <c r="C1565" t="s">
        <v>312</v>
      </c>
      <c r="D1565" t="s">
        <v>424</v>
      </c>
    </row>
    <row r="1566" spans="1:4" x14ac:dyDescent="0.25">
      <c r="A1566" s="146" t="s">
        <v>194</v>
      </c>
      <c r="B1566" t="s">
        <v>76</v>
      </c>
      <c r="C1566" t="s">
        <v>323</v>
      </c>
      <c r="D1566" t="s">
        <v>425</v>
      </c>
    </row>
    <row r="1567" spans="1:4" x14ac:dyDescent="0.25">
      <c r="A1567" s="146" t="s">
        <v>194</v>
      </c>
      <c r="B1567" t="s">
        <v>76</v>
      </c>
      <c r="C1567" t="s">
        <v>322</v>
      </c>
      <c r="D1567" t="s">
        <v>425</v>
      </c>
    </row>
    <row r="1568" spans="1:4" x14ac:dyDescent="0.25">
      <c r="A1568" s="146" t="s">
        <v>194</v>
      </c>
      <c r="B1568" t="s">
        <v>76</v>
      </c>
      <c r="C1568" t="s">
        <v>321</v>
      </c>
      <c r="D1568" t="s">
        <v>425</v>
      </c>
    </row>
    <row r="1569" spans="1:4" x14ac:dyDescent="0.25">
      <c r="A1569" s="146" t="s">
        <v>194</v>
      </c>
      <c r="B1569" t="s">
        <v>76</v>
      </c>
      <c r="C1569" t="s">
        <v>320</v>
      </c>
      <c r="D1569" t="s">
        <v>425</v>
      </c>
    </row>
    <row r="1570" spans="1:4" x14ac:dyDescent="0.25">
      <c r="A1570" s="146" t="s">
        <v>194</v>
      </c>
      <c r="B1570" t="s">
        <v>76</v>
      </c>
      <c r="C1570" t="s">
        <v>319</v>
      </c>
      <c r="D1570" t="s">
        <v>425</v>
      </c>
    </row>
    <row r="1571" spans="1:4" x14ac:dyDescent="0.25">
      <c r="A1571" s="146" t="s">
        <v>194</v>
      </c>
      <c r="B1571" t="s">
        <v>76</v>
      </c>
      <c r="C1571" t="s">
        <v>318</v>
      </c>
      <c r="D1571" t="s">
        <v>425</v>
      </c>
    </row>
    <row r="1572" spans="1:4" x14ac:dyDescent="0.25">
      <c r="A1572" s="146" t="s">
        <v>194</v>
      </c>
      <c r="B1572" t="s">
        <v>76</v>
      </c>
      <c r="C1572" t="s">
        <v>317</v>
      </c>
      <c r="D1572" t="s">
        <v>425</v>
      </c>
    </row>
    <row r="1573" spans="1:4" x14ac:dyDescent="0.25">
      <c r="A1573" s="146" t="s">
        <v>194</v>
      </c>
      <c r="B1573" t="s">
        <v>76</v>
      </c>
      <c r="C1573" t="s">
        <v>74</v>
      </c>
      <c r="D1573" t="s">
        <v>425</v>
      </c>
    </row>
    <row r="1574" spans="1:4" x14ac:dyDescent="0.25">
      <c r="A1574" s="146" t="s">
        <v>194</v>
      </c>
      <c r="B1574" t="s">
        <v>76</v>
      </c>
      <c r="C1574" t="s">
        <v>316</v>
      </c>
      <c r="D1574" t="s">
        <v>425</v>
      </c>
    </row>
    <row r="1575" spans="1:4" x14ac:dyDescent="0.25">
      <c r="A1575" s="146" t="s">
        <v>194</v>
      </c>
      <c r="B1575" t="s">
        <v>76</v>
      </c>
      <c r="C1575" t="s">
        <v>315</v>
      </c>
      <c r="D1575" t="s">
        <v>425</v>
      </c>
    </row>
    <row r="1576" spans="1:4" x14ac:dyDescent="0.25">
      <c r="A1576" s="146" t="s">
        <v>194</v>
      </c>
      <c r="B1576" t="s">
        <v>76</v>
      </c>
      <c r="C1576" t="s">
        <v>314</v>
      </c>
      <c r="D1576" t="s">
        <v>425</v>
      </c>
    </row>
    <row r="1577" spans="1:4" x14ac:dyDescent="0.25">
      <c r="A1577" s="146" t="s">
        <v>194</v>
      </c>
      <c r="B1577" t="s">
        <v>76</v>
      </c>
      <c r="C1577" t="s">
        <v>313</v>
      </c>
      <c r="D1577" t="s">
        <v>425</v>
      </c>
    </row>
    <row r="1578" spans="1:4" x14ac:dyDescent="0.25">
      <c r="A1578" s="146" t="s">
        <v>194</v>
      </c>
      <c r="B1578" t="s">
        <v>76</v>
      </c>
      <c r="C1578" t="s">
        <v>312</v>
      </c>
      <c r="D1578" t="s">
        <v>425</v>
      </c>
    </row>
    <row r="1579" spans="1:4" x14ac:dyDescent="0.25">
      <c r="A1579" s="146" t="s">
        <v>194</v>
      </c>
      <c r="B1579" t="s">
        <v>52</v>
      </c>
      <c r="C1579" t="s">
        <v>323</v>
      </c>
      <c r="D1579" t="s">
        <v>425</v>
      </c>
    </row>
    <row r="1580" spans="1:4" x14ac:dyDescent="0.25">
      <c r="A1580" s="146" t="s">
        <v>194</v>
      </c>
      <c r="B1580" t="s">
        <v>52</v>
      </c>
      <c r="C1580" t="s">
        <v>322</v>
      </c>
      <c r="D1580" t="s">
        <v>425</v>
      </c>
    </row>
    <row r="1581" spans="1:4" x14ac:dyDescent="0.25">
      <c r="A1581" s="146" t="s">
        <v>194</v>
      </c>
      <c r="B1581" t="s">
        <v>52</v>
      </c>
      <c r="C1581" t="s">
        <v>321</v>
      </c>
      <c r="D1581" t="s">
        <v>425</v>
      </c>
    </row>
    <row r="1582" spans="1:4" x14ac:dyDescent="0.25">
      <c r="A1582" s="146" t="s">
        <v>194</v>
      </c>
      <c r="B1582" t="s">
        <v>52</v>
      </c>
      <c r="C1582" t="s">
        <v>320</v>
      </c>
      <c r="D1582" t="s">
        <v>425</v>
      </c>
    </row>
    <row r="1583" spans="1:4" x14ac:dyDescent="0.25">
      <c r="A1583" s="146" t="s">
        <v>194</v>
      </c>
      <c r="B1583" t="s">
        <v>52</v>
      </c>
      <c r="C1583" t="s">
        <v>319</v>
      </c>
      <c r="D1583" t="s">
        <v>425</v>
      </c>
    </row>
    <row r="1584" spans="1:4" x14ac:dyDescent="0.25">
      <c r="A1584" s="146" t="s">
        <v>194</v>
      </c>
      <c r="B1584" t="s">
        <v>52</v>
      </c>
      <c r="C1584" t="s">
        <v>318</v>
      </c>
      <c r="D1584" t="s">
        <v>425</v>
      </c>
    </row>
    <row r="1585" spans="1:4" x14ac:dyDescent="0.25">
      <c r="A1585" s="146" t="s">
        <v>194</v>
      </c>
      <c r="B1585" t="s">
        <v>52</v>
      </c>
      <c r="C1585" t="s">
        <v>317</v>
      </c>
      <c r="D1585" t="s">
        <v>425</v>
      </c>
    </row>
    <row r="1586" spans="1:4" x14ac:dyDescent="0.25">
      <c r="A1586" s="146" t="s">
        <v>194</v>
      </c>
      <c r="B1586" t="s">
        <v>52</v>
      </c>
      <c r="C1586" t="s">
        <v>74</v>
      </c>
      <c r="D1586" t="s">
        <v>425</v>
      </c>
    </row>
    <row r="1587" spans="1:4" x14ac:dyDescent="0.25">
      <c r="A1587" s="146" t="s">
        <v>194</v>
      </c>
      <c r="B1587" t="s">
        <v>52</v>
      </c>
      <c r="C1587" t="s">
        <v>316</v>
      </c>
      <c r="D1587" t="s">
        <v>425</v>
      </c>
    </row>
    <row r="1588" spans="1:4" x14ac:dyDescent="0.25">
      <c r="A1588" s="146" t="s">
        <v>194</v>
      </c>
      <c r="B1588" t="s">
        <v>52</v>
      </c>
      <c r="C1588" t="s">
        <v>315</v>
      </c>
      <c r="D1588" t="s">
        <v>425</v>
      </c>
    </row>
    <row r="1589" spans="1:4" x14ac:dyDescent="0.25">
      <c r="A1589" s="146" t="s">
        <v>194</v>
      </c>
      <c r="B1589" t="s">
        <v>52</v>
      </c>
      <c r="C1589" t="s">
        <v>314</v>
      </c>
      <c r="D1589" t="s">
        <v>425</v>
      </c>
    </row>
    <row r="1590" spans="1:4" x14ac:dyDescent="0.25">
      <c r="A1590" s="146" t="s">
        <v>194</v>
      </c>
      <c r="B1590" t="s">
        <v>52</v>
      </c>
      <c r="C1590" t="s">
        <v>313</v>
      </c>
      <c r="D1590" t="s">
        <v>425</v>
      </c>
    </row>
    <row r="1591" spans="1:4" x14ac:dyDescent="0.25">
      <c r="A1591" s="146" t="s">
        <v>194</v>
      </c>
      <c r="B1591" t="s">
        <v>52</v>
      </c>
      <c r="C1591" t="s">
        <v>312</v>
      </c>
      <c r="D1591" t="s">
        <v>425</v>
      </c>
    </row>
    <row r="1592" spans="1:4" x14ac:dyDescent="0.25">
      <c r="A1592" s="146" t="s">
        <v>194</v>
      </c>
      <c r="B1592" t="s">
        <v>76</v>
      </c>
      <c r="C1592" t="s">
        <v>323</v>
      </c>
      <c r="D1592" t="s">
        <v>422</v>
      </c>
    </row>
    <row r="1593" spans="1:4" x14ac:dyDescent="0.25">
      <c r="A1593" s="146" t="s">
        <v>194</v>
      </c>
      <c r="B1593" t="s">
        <v>76</v>
      </c>
      <c r="C1593" t="s">
        <v>322</v>
      </c>
      <c r="D1593" t="s">
        <v>422</v>
      </c>
    </row>
    <row r="1594" spans="1:4" x14ac:dyDescent="0.25">
      <c r="A1594" s="146" t="s">
        <v>194</v>
      </c>
      <c r="B1594" t="s">
        <v>76</v>
      </c>
      <c r="C1594" t="s">
        <v>321</v>
      </c>
      <c r="D1594" t="s">
        <v>422</v>
      </c>
    </row>
    <row r="1595" spans="1:4" x14ac:dyDescent="0.25">
      <c r="A1595" s="146" t="s">
        <v>194</v>
      </c>
      <c r="B1595" t="s">
        <v>76</v>
      </c>
      <c r="C1595" t="s">
        <v>320</v>
      </c>
      <c r="D1595" t="s">
        <v>422</v>
      </c>
    </row>
    <row r="1596" spans="1:4" x14ac:dyDescent="0.25">
      <c r="A1596" s="146" t="s">
        <v>194</v>
      </c>
      <c r="B1596" t="s">
        <v>76</v>
      </c>
      <c r="C1596" t="s">
        <v>319</v>
      </c>
      <c r="D1596" t="s">
        <v>422</v>
      </c>
    </row>
    <row r="1597" spans="1:4" x14ac:dyDescent="0.25">
      <c r="A1597" s="146" t="s">
        <v>194</v>
      </c>
      <c r="B1597" t="s">
        <v>76</v>
      </c>
      <c r="C1597" t="s">
        <v>318</v>
      </c>
      <c r="D1597" t="s">
        <v>422</v>
      </c>
    </row>
    <row r="1598" spans="1:4" x14ac:dyDescent="0.25">
      <c r="A1598" s="146" t="s">
        <v>194</v>
      </c>
      <c r="B1598" t="s">
        <v>76</v>
      </c>
      <c r="C1598" t="s">
        <v>317</v>
      </c>
      <c r="D1598" t="s">
        <v>422</v>
      </c>
    </row>
    <row r="1599" spans="1:4" x14ac:dyDescent="0.25">
      <c r="A1599" s="146" t="s">
        <v>194</v>
      </c>
      <c r="B1599" t="s">
        <v>76</v>
      </c>
      <c r="C1599" t="s">
        <v>74</v>
      </c>
      <c r="D1599" t="s">
        <v>422</v>
      </c>
    </row>
    <row r="1600" spans="1:4" x14ac:dyDescent="0.25">
      <c r="A1600" s="146" t="s">
        <v>194</v>
      </c>
      <c r="B1600" t="s">
        <v>76</v>
      </c>
      <c r="C1600" t="s">
        <v>316</v>
      </c>
      <c r="D1600" t="s">
        <v>422</v>
      </c>
    </row>
    <row r="1601" spans="1:4" x14ac:dyDescent="0.25">
      <c r="A1601" s="146" t="s">
        <v>194</v>
      </c>
      <c r="B1601" t="s">
        <v>76</v>
      </c>
      <c r="C1601" t="s">
        <v>315</v>
      </c>
      <c r="D1601" t="s">
        <v>422</v>
      </c>
    </row>
    <row r="1602" spans="1:4" x14ac:dyDescent="0.25">
      <c r="A1602" s="146" t="s">
        <v>194</v>
      </c>
      <c r="B1602" t="s">
        <v>76</v>
      </c>
      <c r="C1602" t="s">
        <v>314</v>
      </c>
      <c r="D1602" t="s">
        <v>422</v>
      </c>
    </row>
    <row r="1603" spans="1:4" x14ac:dyDescent="0.25">
      <c r="A1603" s="146" t="s">
        <v>194</v>
      </c>
      <c r="B1603" t="s">
        <v>76</v>
      </c>
      <c r="C1603" t="s">
        <v>313</v>
      </c>
      <c r="D1603" t="s">
        <v>422</v>
      </c>
    </row>
    <row r="1604" spans="1:4" x14ac:dyDescent="0.25">
      <c r="A1604" s="146" t="s">
        <v>194</v>
      </c>
      <c r="B1604" t="s">
        <v>76</v>
      </c>
      <c r="C1604" t="s">
        <v>312</v>
      </c>
      <c r="D1604" t="s">
        <v>422</v>
      </c>
    </row>
    <row r="1605" spans="1:4" x14ac:dyDescent="0.25">
      <c r="A1605" s="146" t="s">
        <v>194</v>
      </c>
      <c r="B1605" t="s">
        <v>52</v>
      </c>
      <c r="C1605" t="s">
        <v>323</v>
      </c>
      <c r="D1605" t="s">
        <v>422</v>
      </c>
    </row>
    <row r="1606" spans="1:4" x14ac:dyDescent="0.25">
      <c r="A1606" s="146" t="s">
        <v>194</v>
      </c>
      <c r="B1606" t="s">
        <v>52</v>
      </c>
      <c r="C1606" t="s">
        <v>322</v>
      </c>
      <c r="D1606" t="s">
        <v>422</v>
      </c>
    </row>
    <row r="1607" spans="1:4" x14ac:dyDescent="0.25">
      <c r="A1607" s="146" t="s">
        <v>194</v>
      </c>
      <c r="B1607" t="s">
        <v>52</v>
      </c>
      <c r="C1607" t="s">
        <v>321</v>
      </c>
      <c r="D1607" t="s">
        <v>422</v>
      </c>
    </row>
    <row r="1608" spans="1:4" x14ac:dyDescent="0.25">
      <c r="A1608" s="146" t="s">
        <v>194</v>
      </c>
      <c r="B1608" t="s">
        <v>52</v>
      </c>
      <c r="C1608" t="s">
        <v>320</v>
      </c>
      <c r="D1608" t="s">
        <v>422</v>
      </c>
    </row>
    <row r="1609" spans="1:4" x14ac:dyDescent="0.25">
      <c r="A1609" s="146" t="s">
        <v>194</v>
      </c>
      <c r="B1609" t="s">
        <v>52</v>
      </c>
      <c r="C1609" t="s">
        <v>319</v>
      </c>
      <c r="D1609" t="s">
        <v>422</v>
      </c>
    </row>
    <row r="1610" spans="1:4" x14ac:dyDescent="0.25">
      <c r="A1610" s="146" t="s">
        <v>194</v>
      </c>
      <c r="B1610" t="s">
        <v>52</v>
      </c>
      <c r="C1610" t="s">
        <v>318</v>
      </c>
      <c r="D1610" t="s">
        <v>422</v>
      </c>
    </row>
    <row r="1611" spans="1:4" x14ac:dyDescent="0.25">
      <c r="A1611" s="146" t="s">
        <v>194</v>
      </c>
      <c r="B1611" t="s">
        <v>52</v>
      </c>
      <c r="C1611" t="s">
        <v>317</v>
      </c>
      <c r="D1611" t="s">
        <v>422</v>
      </c>
    </row>
    <row r="1612" spans="1:4" x14ac:dyDescent="0.25">
      <c r="A1612" s="146" t="s">
        <v>194</v>
      </c>
      <c r="B1612" t="s">
        <v>52</v>
      </c>
      <c r="C1612" t="s">
        <v>74</v>
      </c>
      <c r="D1612" t="s">
        <v>422</v>
      </c>
    </row>
    <row r="1613" spans="1:4" x14ac:dyDescent="0.25">
      <c r="A1613" s="146" t="s">
        <v>194</v>
      </c>
      <c r="B1613" t="s">
        <v>52</v>
      </c>
      <c r="C1613" t="s">
        <v>316</v>
      </c>
      <c r="D1613" t="s">
        <v>422</v>
      </c>
    </row>
    <row r="1614" spans="1:4" x14ac:dyDescent="0.25">
      <c r="A1614" s="146" t="s">
        <v>194</v>
      </c>
      <c r="B1614" t="s">
        <v>52</v>
      </c>
      <c r="C1614" t="s">
        <v>315</v>
      </c>
      <c r="D1614" t="s">
        <v>422</v>
      </c>
    </row>
    <row r="1615" spans="1:4" x14ac:dyDescent="0.25">
      <c r="A1615" s="146" t="s">
        <v>194</v>
      </c>
      <c r="B1615" t="s">
        <v>52</v>
      </c>
      <c r="C1615" t="s">
        <v>314</v>
      </c>
      <c r="D1615" t="s">
        <v>422</v>
      </c>
    </row>
    <row r="1616" spans="1:4" x14ac:dyDescent="0.25">
      <c r="A1616" s="146" t="s">
        <v>194</v>
      </c>
      <c r="B1616" t="s">
        <v>52</v>
      </c>
      <c r="C1616" t="s">
        <v>313</v>
      </c>
      <c r="D1616" t="s">
        <v>422</v>
      </c>
    </row>
    <row r="1617" spans="1:4" x14ac:dyDescent="0.25">
      <c r="A1617" s="146" t="s">
        <v>194</v>
      </c>
      <c r="B1617" t="s">
        <v>52</v>
      </c>
      <c r="C1617" t="s">
        <v>312</v>
      </c>
      <c r="D1617" t="s">
        <v>422</v>
      </c>
    </row>
    <row r="1618" spans="1:4" x14ac:dyDescent="0.25">
      <c r="A1618" s="146" t="s">
        <v>194</v>
      </c>
      <c r="B1618" t="s">
        <v>76</v>
      </c>
      <c r="C1618" t="s">
        <v>323</v>
      </c>
      <c r="D1618" t="s">
        <v>78</v>
      </c>
    </row>
    <row r="1619" spans="1:4" x14ac:dyDescent="0.25">
      <c r="A1619" s="146" t="s">
        <v>194</v>
      </c>
      <c r="B1619" t="s">
        <v>76</v>
      </c>
      <c r="C1619" t="s">
        <v>322</v>
      </c>
      <c r="D1619" t="s">
        <v>78</v>
      </c>
    </row>
    <row r="1620" spans="1:4" x14ac:dyDescent="0.25">
      <c r="A1620" s="146" t="s">
        <v>194</v>
      </c>
      <c r="B1620" t="s">
        <v>76</v>
      </c>
      <c r="C1620" t="s">
        <v>321</v>
      </c>
      <c r="D1620" t="s">
        <v>78</v>
      </c>
    </row>
    <row r="1621" spans="1:4" x14ac:dyDescent="0.25">
      <c r="A1621" s="146" t="s">
        <v>194</v>
      </c>
      <c r="B1621" t="s">
        <v>76</v>
      </c>
      <c r="C1621" t="s">
        <v>320</v>
      </c>
      <c r="D1621" t="s">
        <v>78</v>
      </c>
    </row>
    <row r="1622" spans="1:4" x14ac:dyDescent="0.25">
      <c r="A1622" s="146" t="s">
        <v>194</v>
      </c>
      <c r="B1622" t="s">
        <v>76</v>
      </c>
      <c r="C1622" t="s">
        <v>319</v>
      </c>
      <c r="D1622" t="s">
        <v>78</v>
      </c>
    </row>
    <row r="1623" spans="1:4" x14ac:dyDescent="0.25">
      <c r="A1623" s="146" t="s">
        <v>194</v>
      </c>
      <c r="B1623" t="s">
        <v>76</v>
      </c>
      <c r="C1623" t="s">
        <v>318</v>
      </c>
      <c r="D1623" t="s">
        <v>78</v>
      </c>
    </row>
    <row r="1624" spans="1:4" x14ac:dyDescent="0.25">
      <c r="A1624" s="146" t="s">
        <v>194</v>
      </c>
      <c r="B1624" t="s">
        <v>76</v>
      </c>
      <c r="C1624" t="s">
        <v>317</v>
      </c>
      <c r="D1624" t="s">
        <v>78</v>
      </c>
    </row>
    <row r="1625" spans="1:4" x14ac:dyDescent="0.25">
      <c r="A1625" s="146" t="s">
        <v>194</v>
      </c>
      <c r="B1625" t="s">
        <v>76</v>
      </c>
      <c r="C1625" t="s">
        <v>74</v>
      </c>
      <c r="D1625" t="s">
        <v>78</v>
      </c>
    </row>
    <row r="1626" spans="1:4" x14ac:dyDescent="0.25">
      <c r="A1626" s="146" t="s">
        <v>194</v>
      </c>
      <c r="B1626" t="s">
        <v>76</v>
      </c>
      <c r="C1626" t="s">
        <v>316</v>
      </c>
      <c r="D1626" t="s">
        <v>78</v>
      </c>
    </row>
    <row r="1627" spans="1:4" x14ac:dyDescent="0.25">
      <c r="A1627" s="146" t="s">
        <v>194</v>
      </c>
      <c r="B1627" t="s">
        <v>76</v>
      </c>
      <c r="C1627" t="s">
        <v>315</v>
      </c>
      <c r="D1627" t="s">
        <v>78</v>
      </c>
    </row>
    <row r="1628" spans="1:4" x14ac:dyDescent="0.25">
      <c r="A1628" s="146" t="s">
        <v>194</v>
      </c>
      <c r="B1628" t="s">
        <v>76</v>
      </c>
      <c r="C1628" t="s">
        <v>314</v>
      </c>
      <c r="D1628" t="s">
        <v>78</v>
      </c>
    </row>
    <row r="1629" spans="1:4" x14ac:dyDescent="0.25">
      <c r="A1629" s="146" t="s">
        <v>194</v>
      </c>
      <c r="B1629" t="s">
        <v>76</v>
      </c>
      <c r="C1629" t="s">
        <v>313</v>
      </c>
      <c r="D1629" t="s">
        <v>78</v>
      </c>
    </row>
    <row r="1630" spans="1:4" x14ac:dyDescent="0.25">
      <c r="A1630" s="146" t="s">
        <v>194</v>
      </c>
      <c r="B1630" t="s">
        <v>76</v>
      </c>
      <c r="C1630" t="s">
        <v>312</v>
      </c>
      <c r="D1630" t="s">
        <v>78</v>
      </c>
    </row>
    <row r="1631" spans="1:4" x14ac:dyDescent="0.25">
      <c r="A1631" s="146" t="s">
        <v>194</v>
      </c>
      <c r="B1631" t="s">
        <v>52</v>
      </c>
      <c r="C1631" t="s">
        <v>323</v>
      </c>
      <c r="D1631" t="s">
        <v>78</v>
      </c>
    </row>
    <row r="1632" spans="1:4" x14ac:dyDescent="0.25">
      <c r="A1632" s="146" t="s">
        <v>194</v>
      </c>
      <c r="B1632" t="s">
        <v>52</v>
      </c>
      <c r="C1632" t="s">
        <v>322</v>
      </c>
      <c r="D1632" t="s">
        <v>78</v>
      </c>
    </row>
    <row r="1633" spans="1:4" x14ac:dyDescent="0.25">
      <c r="A1633" s="146" t="s">
        <v>194</v>
      </c>
      <c r="B1633" t="s">
        <v>52</v>
      </c>
      <c r="C1633" t="s">
        <v>321</v>
      </c>
      <c r="D1633" t="s">
        <v>78</v>
      </c>
    </row>
    <row r="1634" spans="1:4" x14ac:dyDescent="0.25">
      <c r="A1634" s="146" t="s">
        <v>194</v>
      </c>
      <c r="B1634" t="s">
        <v>52</v>
      </c>
      <c r="C1634" t="s">
        <v>320</v>
      </c>
      <c r="D1634" t="s">
        <v>78</v>
      </c>
    </row>
    <row r="1635" spans="1:4" x14ac:dyDescent="0.25">
      <c r="A1635" s="146" t="s">
        <v>194</v>
      </c>
      <c r="B1635" t="s">
        <v>52</v>
      </c>
      <c r="C1635" t="s">
        <v>319</v>
      </c>
      <c r="D1635" t="s">
        <v>78</v>
      </c>
    </row>
    <row r="1636" spans="1:4" x14ac:dyDescent="0.25">
      <c r="A1636" s="146" t="s">
        <v>194</v>
      </c>
      <c r="B1636" t="s">
        <v>52</v>
      </c>
      <c r="C1636" t="s">
        <v>318</v>
      </c>
      <c r="D1636" t="s">
        <v>78</v>
      </c>
    </row>
    <row r="1637" spans="1:4" x14ac:dyDescent="0.25">
      <c r="A1637" s="146" t="s">
        <v>194</v>
      </c>
      <c r="B1637" t="s">
        <v>52</v>
      </c>
      <c r="C1637" t="s">
        <v>317</v>
      </c>
      <c r="D1637" t="s">
        <v>78</v>
      </c>
    </row>
    <row r="1638" spans="1:4" x14ac:dyDescent="0.25">
      <c r="A1638" s="146" t="s">
        <v>194</v>
      </c>
      <c r="B1638" t="s">
        <v>52</v>
      </c>
      <c r="C1638" t="s">
        <v>74</v>
      </c>
      <c r="D1638" t="s">
        <v>78</v>
      </c>
    </row>
    <row r="1639" spans="1:4" x14ac:dyDescent="0.25">
      <c r="A1639" s="146" t="s">
        <v>194</v>
      </c>
      <c r="B1639" t="s">
        <v>52</v>
      </c>
      <c r="C1639" t="s">
        <v>316</v>
      </c>
      <c r="D1639" t="s">
        <v>78</v>
      </c>
    </row>
    <row r="1640" spans="1:4" x14ac:dyDescent="0.25">
      <c r="A1640" s="146" t="s">
        <v>194</v>
      </c>
      <c r="B1640" t="s">
        <v>52</v>
      </c>
      <c r="C1640" t="s">
        <v>315</v>
      </c>
      <c r="D1640" t="s">
        <v>78</v>
      </c>
    </row>
    <row r="1641" spans="1:4" x14ac:dyDescent="0.25">
      <c r="A1641" s="146" t="s">
        <v>194</v>
      </c>
      <c r="B1641" t="s">
        <v>52</v>
      </c>
      <c r="C1641" t="s">
        <v>314</v>
      </c>
      <c r="D1641" t="s">
        <v>78</v>
      </c>
    </row>
    <row r="1642" spans="1:4" x14ac:dyDescent="0.25">
      <c r="A1642" s="146" t="s">
        <v>194</v>
      </c>
      <c r="B1642" t="s">
        <v>52</v>
      </c>
      <c r="C1642" t="s">
        <v>313</v>
      </c>
      <c r="D1642" t="s">
        <v>78</v>
      </c>
    </row>
    <row r="1643" spans="1:4" x14ac:dyDescent="0.25">
      <c r="A1643" s="146" t="s">
        <v>194</v>
      </c>
      <c r="B1643" t="s">
        <v>52</v>
      </c>
      <c r="C1643" t="s">
        <v>312</v>
      </c>
      <c r="D1643" t="s">
        <v>78</v>
      </c>
    </row>
    <row r="1644" spans="1:4" x14ac:dyDescent="0.25">
      <c r="A1644" s="146" t="s">
        <v>194</v>
      </c>
      <c r="B1644" t="s">
        <v>76</v>
      </c>
      <c r="C1644" t="s">
        <v>323</v>
      </c>
      <c r="D1644" t="s">
        <v>423</v>
      </c>
    </row>
    <row r="1645" spans="1:4" x14ac:dyDescent="0.25">
      <c r="A1645" s="146" t="s">
        <v>194</v>
      </c>
      <c r="B1645" t="s">
        <v>76</v>
      </c>
      <c r="C1645" t="s">
        <v>322</v>
      </c>
      <c r="D1645" t="s">
        <v>423</v>
      </c>
    </row>
    <row r="1646" spans="1:4" x14ac:dyDescent="0.25">
      <c r="A1646" s="146" t="s">
        <v>194</v>
      </c>
      <c r="B1646" t="s">
        <v>76</v>
      </c>
      <c r="C1646" t="s">
        <v>321</v>
      </c>
      <c r="D1646" t="s">
        <v>423</v>
      </c>
    </row>
    <row r="1647" spans="1:4" x14ac:dyDescent="0.25">
      <c r="A1647" s="146" t="s">
        <v>194</v>
      </c>
      <c r="B1647" t="s">
        <v>76</v>
      </c>
      <c r="C1647" t="s">
        <v>320</v>
      </c>
      <c r="D1647" t="s">
        <v>423</v>
      </c>
    </row>
    <row r="1648" spans="1:4" x14ac:dyDescent="0.25">
      <c r="A1648" s="146" t="s">
        <v>194</v>
      </c>
      <c r="B1648" t="s">
        <v>76</v>
      </c>
      <c r="C1648" t="s">
        <v>319</v>
      </c>
      <c r="D1648" t="s">
        <v>423</v>
      </c>
    </row>
    <row r="1649" spans="1:4" x14ac:dyDescent="0.25">
      <c r="A1649" s="146" t="s">
        <v>194</v>
      </c>
      <c r="B1649" t="s">
        <v>76</v>
      </c>
      <c r="C1649" t="s">
        <v>318</v>
      </c>
      <c r="D1649" t="s">
        <v>423</v>
      </c>
    </row>
    <row r="1650" spans="1:4" x14ac:dyDescent="0.25">
      <c r="A1650" s="146" t="s">
        <v>194</v>
      </c>
      <c r="B1650" t="s">
        <v>76</v>
      </c>
      <c r="C1650" t="s">
        <v>317</v>
      </c>
      <c r="D1650" t="s">
        <v>423</v>
      </c>
    </row>
    <row r="1651" spans="1:4" x14ac:dyDescent="0.25">
      <c r="A1651" s="146" t="s">
        <v>194</v>
      </c>
      <c r="B1651" t="s">
        <v>76</v>
      </c>
      <c r="C1651" t="s">
        <v>74</v>
      </c>
      <c r="D1651" t="s">
        <v>423</v>
      </c>
    </row>
    <row r="1652" spans="1:4" x14ac:dyDescent="0.25">
      <c r="A1652" s="146" t="s">
        <v>194</v>
      </c>
      <c r="B1652" t="s">
        <v>76</v>
      </c>
      <c r="C1652" t="s">
        <v>316</v>
      </c>
      <c r="D1652" t="s">
        <v>423</v>
      </c>
    </row>
    <row r="1653" spans="1:4" x14ac:dyDescent="0.25">
      <c r="A1653" s="146" t="s">
        <v>194</v>
      </c>
      <c r="B1653" t="s">
        <v>76</v>
      </c>
      <c r="C1653" t="s">
        <v>315</v>
      </c>
      <c r="D1653" t="s">
        <v>423</v>
      </c>
    </row>
    <row r="1654" spans="1:4" x14ac:dyDescent="0.25">
      <c r="A1654" s="146" t="s">
        <v>194</v>
      </c>
      <c r="B1654" t="s">
        <v>76</v>
      </c>
      <c r="C1654" t="s">
        <v>314</v>
      </c>
      <c r="D1654" t="s">
        <v>423</v>
      </c>
    </row>
    <row r="1655" spans="1:4" x14ac:dyDescent="0.25">
      <c r="A1655" s="146" t="s">
        <v>194</v>
      </c>
      <c r="B1655" t="s">
        <v>76</v>
      </c>
      <c r="C1655" t="s">
        <v>313</v>
      </c>
      <c r="D1655" t="s">
        <v>423</v>
      </c>
    </row>
    <row r="1656" spans="1:4" x14ac:dyDescent="0.25">
      <c r="A1656" s="146" t="s">
        <v>194</v>
      </c>
      <c r="B1656" t="s">
        <v>52</v>
      </c>
      <c r="C1656" t="s">
        <v>323</v>
      </c>
      <c r="D1656" t="s">
        <v>423</v>
      </c>
    </row>
    <row r="1657" spans="1:4" x14ac:dyDescent="0.25">
      <c r="A1657" s="146" t="s">
        <v>194</v>
      </c>
      <c r="B1657" t="s">
        <v>52</v>
      </c>
      <c r="C1657" t="s">
        <v>322</v>
      </c>
      <c r="D1657" t="s">
        <v>423</v>
      </c>
    </row>
    <row r="1658" spans="1:4" x14ac:dyDescent="0.25">
      <c r="A1658" s="146" t="s">
        <v>194</v>
      </c>
      <c r="B1658" t="s">
        <v>52</v>
      </c>
      <c r="C1658" t="s">
        <v>321</v>
      </c>
      <c r="D1658" t="s">
        <v>423</v>
      </c>
    </row>
    <row r="1659" spans="1:4" x14ac:dyDescent="0.25">
      <c r="A1659" s="146" t="s">
        <v>194</v>
      </c>
      <c r="B1659" t="s">
        <v>52</v>
      </c>
      <c r="C1659" t="s">
        <v>320</v>
      </c>
      <c r="D1659" t="s">
        <v>423</v>
      </c>
    </row>
    <row r="1660" spans="1:4" x14ac:dyDescent="0.25">
      <c r="A1660" s="146" t="s">
        <v>194</v>
      </c>
      <c r="B1660" t="s">
        <v>52</v>
      </c>
      <c r="C1660" t="s">
        <v>319</v>
      </c>
      <c r="D1660" t="s">
        <v>423</v>
      </c>
    </row>
    <row r="1661" spans="1:4" x14ac:dyDescent="0.25">
      <c r="A1661" s="146" t="s">
        <v>194</v>
      </c>
      <c r="B1661" t="s">
        <v>52</v>
      </c>
      <c r="C1661" t="s">
        <v>318</v>
      </c>
      <c r="D1661" t="s">
        <v>423</v>
      </c>
    </row>
    <row r="1662" spans="1:4" x14ac:dyDescent="0.25">
      <c r="A1662" s="146" t="s">
        <v>194</v>
      </c>
      <c r="B1662" t="s">
        <v>52</v>
      </c>
      <c r="C1662" t="s">
        <v>317</v>
      </c>
      <c r="D1662" t="s">
        <v>423</v>
      </c>
    </row>
    <row r="1663" spans="1:4" x14ac:dyDescent="0.25">
      <c r="A1663" s="146" t="s">
        <v>194</v>
      </c>
      <c r="B1663" t="s">
        <v>52</v>
      </c>
      <c r="C1663" t="s">
        <v>74</v>
      </c>
      <c r="D1663" t="s">
        <v>423</v>
      </c>
    </row>
    <row r="1664" spans="1:4" x14ac:dyDescent="0.25">
      <c r="A1664" s="146" t="s">
        <v>194</v>
      </c>
      <c r="B1664" t="s">
        <v>52</v>
      </c>
      <c r="C1664" t="s">
        <v>316</v>
      </c>
      <c r="D1664" t="s">
        <v>423</v>
      </c>
    </row>
    <row r="1665" spans="1:4" x14ac:dyDescent="0.25">
      <c r="A1665" s="146" t="s">
        <v>194</v>
      </c>
      <c r="B1665" t="s">
        <v>52</v>
      </c>
      <c r="C1665" t="s">
        <v>315</v>
      </c>
      <c r="D1665" t="s">
        <v>423</v>
      </c>
    </row>
    <row r="1666" spans="1:4" x14ac:dyDescent="0.25">
      <c r="A1666" s="146" t="s">
        <v>194</v>
      </c>
      <c r="B1666" t="s">
        <v>52</v>
      </c>
      <c r="C1666" t="s">
        <v>314</v>
      </c>
      <c r="D1666" t="s">
        <v>423</v>
      </c>
    </row>
    <row r="1667" spans="1:4" x14ac:dyDescent="0.25">
      <c r="A1667" s="146" t="s">
        <v>194</v>
      </c>
      <c r="B1667" t="s">
        <v>52</v>
      </c>
      <c r="C1667" t="s">
        <v>313</v>
      </c>
      <c r="D1667" t="s">
        <v>423</v>
      </c>
    </row>
    <row r="1668" spans="1:4" x14ac:dyDescent="0.25">
      <c r="A1668" s="146" t="s">
        <v>194</v>
      </c>
      <c r="B1668" t="s">
        <v>76</v>
      </c>
      <c r="C1668" t="s">
        <v>323</v>
      </c>
      <c r="D1668" t="s">
        <v>420</v>
      </c>
    </row>
    <row r="1669" spans="1:4" x14ac:dyDescent="0.25">
      <c r="A1669" s="146" t="s">
        <v>194</v>
      </c>
      <c r="B1669" t="s">
        <v>76</v>
      </c>
      <c r="C1669" t="s">
        <v>322</v>
      </c>
      <c r="D1669" t="s">
        <v>420</v>
      </c>
    </row>
    <row r="1670" spans="1:4" x14ac:dyDescent="0.25">
      <c r="A1670" s="146" t="s">
        <v>194</v>
      </c>
      <c r="B1670" t="s">
        <v>76</v>
      </c>
      <c r="C1670" t="s">
        <v>321</v>
      </c>
      <c r="D1670" t="s">
        <v>420</v>
      </c>
    </row>
    <row r="1671" spans="1:4" x14ac:dyDescent="0.25">
      <c r="A1671" s="146" t="s">
        <v>194</v>
      </c>
      <c r="B1671" t="s">
        <v>76</v>
      </c>
      <c r="C1671" t="s">
        <v>320</v>
      </c>
      <c r="D1671" t="s">
        <v>420</v>
      </c>
    </row>
    <row r="1672" spans="1:4" x14ac:dyDescent="0.25">
      <c r="A1672" s="146" t="s">
        <v>194</v>
      </c>
      <c r="B1672" t="s">
        <v>76</v>
      </c>
      <c r="C1672" t="s">
        <v>319</v>
      </c>
      <c r="D1672" t="s">
        <v>420</v>
      </c>
    </row>
    <row r="1673" spans="1:4" x14ac:dyDescent="0.25">
      <c r="A1673" s="146" t="s">
        <v>194</v>
      </c>
      <c r="B1673" t="s">
        <v>76</v>
      </c>
      <c r="C1673" t="s">
        <v>318</v>
      </c>
      <c r="D1673" t="s">
        <v>420</v>
      </c>
    </row>
    <row r="1674" spans="1:4" x14ac:dyDescent="0.25">
      <c r="A1674" s="146" t="s">
        <v>194</v>
      </c>
      <c r="B1674" t="s">
        <v>76</v>
      </c>
      <c r="C1674" t="s">
        <v>317</v>
      </c>
      <c r="D1674" t="s">
        <v>420</v>
      </c>
    </row>
    <row r="1675" spans="1:4" x14ac:dyDescent="0.25">
      <c r="A1675" s="146" t="s">
        <v>194</v>
      </c>
      <c r="B1675" t="s">
        <v>76</v>
      </c>
      <c r="C1675" t="s">
        <v>74</v>
      </c>
      <c r="D1675" t="s">
        <v>420</v>
      </c>
    </row>
    <row r="1676" spans="1:4" x14ac:dyDescent="0.25">
      <c r="A1676" s="146" t="s">
        <v>194</v>
      </c>
      <c r="B1676" t="s">
        <v>76</v>
      </c>
      <c r="C1676" t="s">
        <v>316</v>
      </c>
      <c r="D1676" t="s">
        <v>420</v>
      </c>
    </row>
    <row r="1677" spans="1:4" x14ac:dyDescent="0.25">
      <c r="A1677" s="146" t="s">
        <v>194</v>
      </c>
      <c r="B1677" t="s">
        <v>76</v>
      </c>
      <c r="C1677" t="s">
        <v>315</v>
      </c>
      <c r="D1677" t="s">
        <v>420</v>
      </c>
    </row>
    <row r="1678" spans="1:4" x14ac:dyDescent="0.25">
      <c r="A1678" s="146" t="s">
        <v>194</v>
      </c>
      <c r="B1678" t="s">
        <v>76</v>
      </c>
      <c r="C1678" t="s">
        <v>314</v>
      </c>
      <c r="D1678" t="s">
        <v>420</v>
      </c>
    </row>
    <row r="1679" spans="1:4" x14ac:dyDescent="0.25">
      <c r="A1679" s="146" t="s">
        <v>194</v>
      </c>
      <c r="B1679" t="s">
        <v>76</v>
      </c>
      <c r="C1679" t="s">
        <v>313</v>
      </c>
      <c r="D1679" t="s">
        <v>420</v>
      </c>
    </row>
    <row r="1680" spans="1:4" x14ac:dyDescent="0.25">
      <c r="A1680" s="146" t="s">
        <v>194</v>
      </c>
      <c r="B1680" t="s">
        <v>76</v>
      </c>
      <c r="C1680" t="s">
        <v>312</v>
      </c>
      <c r="D1680" t="s">
        <v>420</v>
      </c>
    </row>
    <row r="1681" spans="1:4" x14ac:dyDescent="0.25">
      <c r="A1681" s="146" t="s">
        <v>194</v>
      </c>
      <c r="B1681" t="s">
        <v>52</v>
      </c>
      <c r="C1681" t="s">
        <v>323</v>
      </c>
      <c r="D1681" t="s">
        <v>420</v>
      </c>
    </row>
    <row r="1682" spans="1:4" x14ac:dyDescent="0.25">
      <c r="A1682" s="146" t="s">
        <v>194</v>
      </c>
      <c r="B1682" t="s">
        <v>52</v>
      </c>
      <c r="C1682" t="s">
        <v>322</v>
      </c>
      <c r="D1682" t="s">
        <v>420</v>
      </c>
    </row>
    <row r="1683" spans="1:4" x14ac:dyDescent="0.25">
      <c r="A1683" s="146" t="s">
        <v>194</v>
      </c>
      <c r="B1683" t="s">
        <v>52</v>
      </c>
      <c r="C1683" t="s">
        <v>321</v>
      </c>
      <c r="D1683" t="s">
        <v>420</v>
      </c>
    </row>
    <row r="1684" spans="1:4" x14ac:dyDescent="0.25">
      <c r="A1684" s="146" t="s">
        <v>194</v>
      </c>
      <c r="B1684" t="s">
        <v>52</v>
      </c>
      <c r="C1684" t="s">
        <v>320</v>
      </c>
      <c r="D1684" t="s">
        <v>420</v>
      </c>
    </row>
    <row r="1685" spans="1:4" x14ac:dyDescent="0.25">
      <c r="A1685" s="146" t="s">
        <v>194</v>
      </c>
      <c r="B1685" t="s">
        <v>52</v>
      </c>
      <c r="C1685" t="s">
        <v>319</v>
      </c>
      <c r="D1685" t="s">
        <v>420</v>
      </c>
    </row>
    <row r="1686" spans="1:4" x14ac:dyDescent="0.25">
      <c r="A1686" s="146" t="s">
        <v>194</v>
      </c>
      <c r="B1686" t="s">
        <v>52</v>
      </c>
      <c r="C1686" t="s">
        <v>318</v>
      </c>
      <c r="D1686" t="s">
        <v>420</v>
      </c>
    </row>
    <row r="1687" spans="1:4" x14ac:dyDescent="0.25">
      <c r="A1687" s="146" t="s">
        <v>194</v>
      </c>
      <c r="B1687" t="s">
        <v>52</v>
      </c>
      <c r="C1687" t="s">
        <v>317</v>
      </c>
      <c r="D1687" t="s">
        <v>420</v>
      </c>
    </row>
    <row r="1688" spans="1:4" x14ac:dyDescent="0.25">
      <c r="A1688" s="146" t="s">
        <v>194</v>
      </c>
      <c r="B1688" t="s">
        <v>52</v>
      </c>
      <c r="C1688" t="s">
        <v>74</v>
      </c>
      <c r="D1688" t="s">
        <v>420</v>
      </c>
    </row>
    <row r="1689" spans="1:4" x14ac:dyDescent="0.25">
      <c r="A1689" s="146" t="s">
        <v>194</v>
      </c>
      <c r="B1689" t="s">
        <v>52</v>
      </c>
      <c r="C1689" t="s">
        <v>316</v>
      </c>
      <c r="D1689" t="s">
        <v>420</v>
      </c>
    </row>
    <row r="1690" spans="1:4" x14ac:dyDescent="0.25">
      <c r="A1690" s="146" t="s">
        <v>194</v>
      </c>
      <c r="B1690" t="s">
        <v>52</v>
      </c>
      <c r="C1690" t="s">
        <v>315</v>
      </c>
      <c r="D1690" t="s">
        <v>420</v>
      </c>
    </row>
    <row r="1691" spans="1:4" x14ac:dyDescent="0.25">
      <c r="A1691" s="146" t="s">
        <v>194</v>
      </c>
      <c r="B1691" t="s">
        <v>52</v>
      </c>
      <c r="C1691" t="s">
        <v>314</v>
      </c>
      <c r="D1691" t="s">
        <v>420</v>
      </c>
    </row>
    <row r="1692" spans="1:4" x14ac:dyDescent="0.25">
      <c r="A1692" s="146" t="s">
        <v>194</v>
      </c>
      <c r="B1692" t="s">
        <v>52</v>
      </c>
      <c r="C1692" t="s">
        <v>313</v>
      </c>
      <c r="D1692" t="s">
        <v>420</v>
      </c>
    </row>
    <row r="1693" spans="1:4" x14ac:dyDescent="0.25">
      <c r="A1693" s="146" t="s">
        <v>194</v>
      </c>
      <c r="B1693" t="s">
        <v>52</v>
      </c>
      <c r="C1693" t="s">
        <v>312</v>
      </c>
      <c r="D1693" t="s">
        <v>420</v>
      </c>
    </row>
    <row r="1694" spans="1:4" x14ac:dyDescent="0.25">
      <c r="A1694" s="146" t="s">
        <v>194</v>
      </c>
      <c r="B1694" t="s">
        <v>76</v>
      </c>
      <c r="C1694" t="s">
        <v>323</v>
      </c>
      <c r="D1694" t="s">
        <v>529</v>
      </c>
    </row>
    <row r="1695" spans="1:4" x14ac:dyDescent="0.25">
      <c r="A1695" s="146" t="s">
        <v>194</v>
      </c>
      <c r="B1695" t="s">
        <v>76</v>
      </c>
      <c r="C1695" t="s">
        <v>322</v>
      </c>
      <c r="D1695" t="s">
        <v>529</v>
      </c>
    </row>
    <row r="1696" spans="1:4" x14ac:dyDescent="0.25">
      <c r="A1696" s="146" t="s">
        <v>194</v>
      </c>
      <c r="B1696" t="s">
        <v>76</v>
      </c>
      <c r="C1696" t="s">
        <v>321</v>
      </c>
      <c r="D1696" t="s">
        <v>529</v>
      </c>
    </row>
    <row r="1697" spans="1:4" x14ac:dyDescent="0.25">
      <c r="A1697" s="146" t="s">
        <v>194</v>
      </c>
      <c r="B1697" t="s">
        <v>76</v>
      </c>
      <c r="C1697" t="s">
        <v>320</v>
      </c>
      <c r="D1697" t="s">
        <v>529</v>
      </c>
    </row>
    <row r="1698" spans="1:4" x14ac:dyDescent="0.25">
      <c r="A1698" s="146" t="s">
        <v>194</v>
      </c>
      <c r="B1698" t="s">
        <v>76</v>
      </c>
      <c r="C1698" t="s">
        <v>319</v>
      </c>
      <c r="D1698" t="s">
        <v>529</v>
      </c>
    </row>
    <row r="1699" spans="1:4" x14ac:dyDescent="0.25">
      <c r="A1699" s="146" t="s">
        <v>194</v>
      </c>
      <c r="B1699" t="s">
        <v>76</v>
      </c>
      <c r="C1699" t="s">
        <v>318</v>
      </c>
      <c r="D1699" t="s">
        <v>529</v>
      </c>
    </row>
    <row r="1700" spans="1:4" x14ac:dyDescent="0.25">
      <c r="A1700" s="146" t="s">
        <v>194</v>
      </c>
      <c r="B1700" t="s">
        <v>76</v>
      </c>
      <c r="C1700" t="s">
        <v>317</v>
      </c>
      <c r="D1700" t="s">
        <v>529</v>
      </c>
    </row>
    <row r="1701" spans="1:4" x14ac:dyDescent="0.25">
      <c r="A1701" s="146" t="s">
        <v>194</v>
      </c>
      <c r="B1701" t="s">
        <v>76</v>
      </c>
      <c r="C1701" t="s">
        <v>74</v>
      </c>
      <c r="D1701" t="s">
        <v>529</v>
      </c>
    </row>
    <row r="1702" spans="1:4" x14ac:dyDescent="0.25">
      <c r="A1702" s="146" t="s">
        <v>194</v>
      </c>
      <c r="B1702" t="s">
        <v>76</v>
      </c>
      <c r="C1702" t="s">
        <v>316</v>
      </c>
      <c r="D1702" t="s">
        <v>529</v>
      </c>
    </row>
    <row r="1703" spans="1:4" x14ac:dyDescent="0.25">
      <c r="A1703" s="146" t="s">
        <v>194</v>
      </c>
      <c r="B1703" t="s">
        <v>76</v>
      </c>
      <c r="C1703" t="s">
        <v>315</v>
      </c>
      <c r="D1703" t="s">
        <v>529</v>
      </c>
    </row>
    <row r="1704" spans="1:4" x14ac:dyDescent="0.25">
      <c r="A1704" s="146" t="s">
        <v>194</v>
      </c>
      <c r="B1704" t="s">
        <v>76</v>
      </c>
      <c r="C1704" t="s">
        <v>314</v>
      </c>
      <c r="D1704" t="s">
        <v>529</v>
      </c>
    </row>
    <row r="1705" spans="1:4" x14ac:dyDescent="0.25">
      <c r="A1705" s="146" t="s">
        <v>194</v>
      </c>
      <c r="B1705" t="s">
        <v>76</v>
      </c>
      <c r="C1705" t="s">
        <v>313</v>
      </c>
      <c r="D1705" t="s">
        <v>529</v>
      </c>
    </row>
    <row r="1706" spans="1:4" x14ac:dyDescent="0.25">
      <c r="A1706" s="146" t="s">
        <v>194</v>
      </c>
      <c r="B1706" t="s">
        <v>52</v>
      </c>
      <c r="C1706" t="s">
        <v>323</v>
      </c>
      <c r="D1706" t="s">
        <v>529</v>
      </c>
    </row>
    <row r="1707" spans="1:4" x14ac:dyDescent="0.25">
      <c r="A1707" s="146" t="s">
        <v>194</v>
      </c>
      <c r="B1707" t="s">
        <v>52</v>
      </c>
      <c r="C1707" t="s">
        <v>322</v>
      </c>
      <c r="D1707" t="s">
        <v>529</v>
      </c>
    </row>
    <row r="1708" spans="1:4" x14ac:dyDescent="0.25">
      <c r="A1708" s="146" t="s">
        <v>194</v>
      </c>
      <c r="B1708" t="s">
        <v>52</v>
      </c>
      <c r="C1708" t="s">
        <v>321</v>
      </c>
      <c r="D1708" t="s">
        <v>529</v>
      </c>
    </row>
    <row r="1709" spans="1:4" x14ac:dyDescent="0.25">
      <c r="A1709" s="146" t="s">
        <v>194</v>
      </c>
      <c r="B1709" t="s">
        <v>52</v>
      </c>
      <c r="C1709" t="s">
        <v>320</v>
      </c>
      <c r="D1709" t="s">
        <v>529</v>
      </c>
    </row>
    <row r="1710" spans="1:4" x14ac:dyDescent="0.25">
      <c r="A1710" s="146" t="s">
        <v>194</v>
      </c>
      <c r="B1710" t="s">
        <v>52</v>
      </c>
      <c r="C1710" t="s">
        <v>319</v>
      </c>
      <c r="D1710" t="s">
        <v>529</v>
      </c>
    </row>
    <row r="1711" spans="1:4" x14ac:dyDescent="0.25">
      <c r="A1711" s="146" t="s">
        <v>194</v>
      </c>
      <c r="B1711" t="s">
        <v>52</v>
      </c>
      <c r="C1711" t="s">
        <v>318</v>
      </c>
      <c r="D1711" t="s">
        <v>529</v>
      </c>
    </row>
    <row r="1712" spans="1:4" x14ac:dyDescent="0.25">
      <c r="A1712" s="146" t="s">
        <v>194</v>
      </c>
      <c r="B1712" t="s">
        <v>52</v>
      </c>
      <c r="C1712" t="s">
        <v>317</v>
      </c>
      <c r="D1712" t="s">
        <v>529</v>
      </c>
    </row>
    <row r="1713" spans="1:4" x14ac:dyDescent="0.25">
      <c r="A1713" s="146" t="s">
        <v>194</v>
      </c>
      <c r="B1713" t="s">
        <v>52</v>
      </c>
      <c r="C1713" t="s">
        <v>74</v>
      </c>
      <c r="D1713" t="s">
        <v>529</v>
      </c>
    </row>
    <row r="1714" spans="1:4" x14ac:dyDescent="0.25">
      <c r="A1714" s="146" t="s">
        <v>194</v>
      </c>
      <c r="B1714" t="s">
        <v>52</v>
      </c>
      <c r="C1714" t="s">
        <v>316</v>
      </c>
      <c r="D1714" t="s">
        <v>529</v>
      </c>
    </row>
    <row r="1715" spans="1:4" x14ac:dyDescent="0.25">
      <c r="A1715" s="146" t="s">
        <v>194</v>
      </c>
      <c r="B1715" t="s">
        <v>52</v>
      </c>
      <c r="C1715" t="s">
        <v>315</v>
      </c>
      <c r="D1715" t="s">
        <v>529</v>
      </c>
    </row>
    <row r="1716" spans="1:4" x14ac:dyDescent="0.25">
      <c r="A1716" s="146" t="s">
        <v>194</v>
      </c>
      <c r="B1716" t="s">
        <v>52</v>
      </c>
      <c r="C1716" t="s">
        <v>314</v>
      </c>
      <c r="D1716" t="s">
        <v>529</v>
      </c>
    </row>
    <row r="1717" spans="1:4" x14ac:dyDescent="0.25">
      <c r="A1717" s="146" t="s">
        <v>194</v>
      </c>
      <c r="B1717" t="s">
        <v>52</v>
      </c>
      <c r="C1717" t="s">
        <v>313</v>
      </c>
      <c r="D1717" t="s">
        <v>529</v>
      </c>
    </row>
    <row r="1718" spans="1:4" x14ac:dyDescent="0.25">
      <c r="A1718" s="146" t="s">
        <v>194</v>
      </c>
      <c r="B1718" t="s">
        <v>76</v>
      </c>
      <c r="C1718" t="s">
        <v>323</v>
      </c>
      <c r="D1718" t="s">
        <v>421</v>
      </c>
    </row>
    <row r="1719" spans="1:4" x14ac:dyDescent="0.25">
      <c r="A1719" s="146" t="s">
        <v>194</v>
      </c>
      <c r="B1719" t="s">
        <v>76</v>
      </c>
      <c r="C1719" t="s">
        <v>322</v>
      </c>
      <c r="D1719" t="s">
        <v>421</v>
      </c>
    </row>
    <row r="1720" spans="1:4" x14ac:dyDescent="0.25">
      <c r="A1720" s="146" t="s">
        <v>194</v>
      </c>
      <c r="B1720" t="s">
        <v>76</v>
      </c>
      <c r="C1720" t="s">
        <v>321</v>
      </c>
      <c r="D1720" t="s">
        <v>421</v>
      </c>
    </row>
    <row r="1721" spans="1:4" x14ac:dyDescent="0.25">
      <c r="A1721" s="146" t="s">
        <v>194</v>
      </c>
      <c r="B1721" t="s">
        <v>76</v>
      </c>
      <c r="C1721" t="s">
        <v>320</v>
      </c>
      <c r="D1721" t="s">
        <v>421</v>
      </c>
    </row>
    <row r="1722" spans="1:4" x14ac:dyDescent="0.25">
      <c r="A1722" s="146" t="s">
        <v>194</v>
      </c>
      <c r="B1722" t="s">
        <v>76</v>
      </c>
      <c r="C1722" t="s">
        <v>319</v>
      </c>
      <c r="D1722" t="s">
        <v>421</v>
      </c>
    </row>
    <row r="1723" spans="1:4" x14ac:dyDescent="0.25">
      <c r="A1723" s="146" t="s">
        <v>194</v>
      </c>
      <c r="B1723" t="s">
        <v>76</v>
      </c>
      <c r="C1723" t="s">
        <v>318</v>
      </c>
      <c r="D1723" t="s">
        <v>421</v>
      </c>
    </row>
    <row r="1724" spans="1:4" x14ac:dyDescent="0.25">
      <c r="A1724" s="146" t="s">
        <v>194</v>
      </c>
      <c r="B1724" t="s">
        <v>76</v>
      </c>
      <c r="C1724" t="s">
        <v>317</v>
      </c>
      <c r="D1724" t="s">
        <v>421</v>
      </c>
    </row>
    <row r="1725" spans="1:4" x14ac:dyDescent="0.25">
      <c r="A1725" s="146" t="s">
        <v>194</v>
      </c>
      <c r="B1725" t="s">
        <v>76</v>
      </c>
      <c r="C1725" t="s">
        <v>74</v>
      </c>
      <c r="D1725" t="s">
        <v>421</v>
      </c>
    </row>
    <row r="1726" spans="1:4" x14ac:dyDescent="0.25">
      <c r="A1726" s="146" t="s">
        <v>194</v>
      </c>
      <c r="B1726" t="s">
        <v>76</v>
      </c>
      <c r="C1726" t="s">
        <v>316</v>
      </c>
      <c r="D1726" t="s">
        <v>421</v>
      </c>
    </row>
    <row r="1727" spans="1:4" x14ac:dyDescent="0.25">
      <c r="A1727" s="146" t="s">
        <v>194</v>
      </c>
      <c r="B1727" t="s">
        <v>76</v>
      </c>
      <c r="C1727" t="s">
        <v>315</v>
      </c>
      <c r="D1727" t="s">
        <v>421</v>
      </c>
    </row>
    <row r="1728" spans="1:4" x14ac:dyDescent="0.25">
      <c r="A1728" s="146" t="s">
        <v>194</v>
      </c>
      <c r="B1728" t="s">
        <v>76</v>
      </c>
      <c r="C1728" t="s">
        <v>314</v>
      </c>
      <c r="D1728" t="s">
        <v>421</v>
      </c>
    </row>
    <row r="1729" spans="1:4" x14ac:dyDescent="0.25">
      <c r="A1729" s="146" t="s">
        <v>194</v>
      </c>
      <c r="B1729" t="s">
        <v>76</v>
      </c>
      <c r="C1729" t="s">
        <v>313</v>
      </c>
      <c r="D1729" t="s">
        <v>421</v>
      </c>
    </row>
    <row r="1730" spans="1:4" x14ac:dyDescent="0.25">
      <c r="A1730" s="146" t="s">
        <v>194</v>
      </c>
      <c r="B1730" t="s">
        <v>76</v>
      </c>
      <c r="C1730" t="s">
        <v>312</v>
      </c>
      <c r="D1730" t="s">
        <v>421</v>
      </c>
    </row>
    <row r="1731" spans="1:4" x14ac:dyDescent="0.25">
      <c r="A1731" s="146" t="s">
        <v>194</v>
      </c>
      <c r="B1731" t="s">
        <v>52</v>
      </c>
      <c r="C1731" t="s">
        <v>323</v>
      </c>
      <c r="D1731" t="s">
        <v>421</v>
      </c>
    </row>
    <row r="1732" spans="1:4" x14ac:dyDescent="0.25">
      <c r="A1732" s="146" t="s">
        <v>194</v>
      </c>
      <c r="B1732" t="s">
        <v>52</v>
      </c>
      <c r="C1732" t="s">
        <v>322</v>
      </c>
      <c r="D1732" t="s">
        <v>421</v>
      </c>
    </row>
    <row r="1733" spans="1:4" x14ac:dyDescent="0.25">
      <c r="A1733" s="146" t="s">
        <v>194</v>
      </c>
      <c r="B1733" t="s">
        <v>52</v>
      </c>
      <c r="C1733" t="s">
        <v>321</v>
      </c>
      <c r="D1733" t="s">
        <v>421</v>
      </c>
    </row>
    <row r="1734" spans="1:4" x14ac:dyDescent="0.25">
      <c r="A1734" s="146" t="s">
        <v>194</v>
      </c>
      <c r="B1734" t="s">
        <v>52</v>
      </c>
      <c r="C1734" t="s">
        <v>320</v>
      </c>
      <c r="D1734" t="s">
        <v>421</v>
      </c>
    </row>
    <row r="1735" spans="1:4" x14ac:dyDescent="0.25">
      <c r="A1735" s="146" t="s">
        <v>194</v>
      </c>
      <c r="B1735" t="s">
        <v>52</v>
      </c>
      <c r="C1735" t="s">
        <v>319</v>
      </c>
      <c r="D1735" t="s">
        <v>421</v>
      </c>
    </row>
    <row r="1736" spans="1:4" x14ac:dyDescent="0.25">
      <c r="A1736" s="146" t="s">
        <v>194</v>
      </c>
      <c r="B1736" t="s">
        <v>52</v>
      </c>
      <c r="C1736" t="s">
        <v>318</v>
      </c>
      <c r="D1736" t="s">
        <v>421</v>
      </c>
    </row>
    <row r="1737" spans="1:4" x14ac:dyDescent="0.25">
      <c r="A1737" s="146" t="s">
        <v>194</v>
      </c>
      <c r="B1737" t="s">
        <v>52</v>
      </c>
      <c r="C1737" t="s">
        <v>317</v>
      </c>
      <c r="D1737" t="s">
        <v>421</v>
      </c>
    </row>
    <row r="1738" spans="1:4" x14ac:dyDescent="0.25">
      <c r="A1738" s="146" t="s">
        <v>194</v>
      </c>
      <c r="B1738" t="s">
        <v>52</v>
      </c>
      <c r="C1738" t="s">
        <v>74</v>
      </c>
      <c r="D1738" t="s">
        <v>421</v>
      </c>
    </row>
    <row r="1739" spans="1:4" x14ac:dyDescent="0.25">
      <c r="A1739" s="146" t="s">
        <v>194</v>
      </c>
      <c r="B1739" t="s">
        <v>52</v>
      </c>
      <c r="C1739" t="s">
        <v>316</v>
      </c>
      <c r="D1739" t="s">
        <v>421</v>
      </c>
    </row>
    <row r="1740" spans="1:4" x14ac:dyDescent="0.25">
      <c r="A1740" s="146" t="s">
        <v>194</v>
      </c>
      <c r="B1740" t="s">
        <v>52</v>
      </c>
      <c r="C1740" t="s">
        <v>315</v>
      </c>
      <c r="D1740" t="s">
        <v>421</v>
      </c>
    </row>
    <row r="1741" spans="1:4" x14ac:dyDescent="0.25">
      <c r="A1741" s="146" t="s">
        <v>194</v>
      </c>
      <c r="B1741" t="s">
        <v>52</v>
      </c>
      <c r="C1741" t="s">
        <v>314</v>
      </c>
      <c r="D1741" t="s">
        <v>421</v>
      </c>
    </row>
    <row r="1742" spans="1:4" x14ac:dyDescent="0.25">
      <c r="A1742" s="146" t="s">
        <v>194</v>
      </c>
      <c r="B1742" t="s">
        <v>52</v>
      </c>
      <c r="C1742" t="s">
        <v>313</v>
      </c>
      <c r="D1742" t="s">
        <v>421</v>
      </c>
    </row>
    <row r="1743" spans="1:4" x14ac:dyDescent="0.25">
      <c r="A1743" s="146" t="s">
        <v>194</v>
      </c>
      <c r="B1743" t="s">
        <v>52</v>
      </c>
      <c r="C1743" t="s">
        <v>312</v>
      </c>
      <c r="D1743" t="s">
        <v>421</v>
      </c>
    </row>
    <row r="1744" spans="1:4" x14ac:dyDescent="0.25">
      <c r="A1744" s="146" t="s">
        <v>194</v>
      </c>
      <c r="B1744" t="s">
        <v>76</v>
      </c>
      <c r="C1744" t="s">
        <v>323</v>
      </c>
      <c r="D1744" t="s">
        <v>418</v>
      </c>
    </row>
    <row r="1745" spans="1:4" x14ac:dyDescent="0.25">
      <c r="A1745" s="146" t="s">
        <v>194</v>
      </c>
      <c r="B1745" t="s">
        <v>76</v>
      </c>
      <c r="C1745" t="s">
        <v>322</v>
      </c>
      <c r="D1745" t="s">
        <v>418</v>
      </c>
    </row>
    <row r="1746" spans="1:4" x14ac:dyDescent="0.25">
      <c r="A1746" s="146" t="s">
        <v>194</v>
      </c>
      <c r="B1746" t="s">
        <v>76</v>
      </c>
      <c r="C1746" t="s">
        <v>321</v>
      </c>
      <c r="D1746" t="s">
        <v>418</v>
      </c>
    </row>
    <row r="1747" spans="1:4" x14ac:dyDescent="0.25">
      <c r="A1747" s="146" t="s">
        <v>194</v>
      </c>
      <c r="B1747" t="s">
        <v>76</v>
      </c>
      <c r="C1747" t="s">
        <v>320</v>
      </c>
      <c r="D1747" t="s">
        <v>418</v>
      </c>
    </row>
    <row r="1748" spans="1:4" x14ac:dyDescent="0.25">
      <c r="A1748" s="146" t="s">
        <v>194</v>
      </c>
      <c r="B1748" t="s">
        <v>76</v>
      </c>
      <c r="C1748" t="s">
        <v>319</v>
      </c>
      <c r="D1748" t="s">
        <v>418</v>
      </c>
    </row>
    <row r="1749" spans="1:4" x14ac:dyDescent="0.25">
      <c r="A1749" s="146" t="s">
        <v>194</v>
      </c>
      <c r="B1749" t="s">
        <v>76</v>
      </c>
      <c r="C1749" t="s">
        <v>318</v>
      </c>
      <c r="D1749" t="s">
        <v>418</v>
      </c>
    </row>
    <row r="1750" spans="1:4" x14ac:dyDescent="0.25">
      <c r="A1750" s="146" t="s">
        <v>194</v>
      </c>
      <c r="B1750" t="s">
        <v>76</v>
      </c>
      <c r="C1750" t="s">
        <v>317</v>
      </c>
      <c r="D1750" t="s">
        <v>418</v>
      </c>
    </row>
    <row r="1751" spans="1:4" x14ac:dyDescent="0.25">
      <c r="A1751" s="146" t="s">
        <v>194</v>
      </c>
      <c r="B1751" t="s">
        <v>76</v>
      </c>
      <c r="C1751" t="s">
        <v>74</v>
      </c>
      <c r="D1751" t="s">
        <v>418</v>
      </c>
    </row>
    <row r="1752" spans="1:4" x14ac:dyDescent="0.25">
      <c r="A1752" s="146" t="s">
        <v>194</v>
      </c>
      <c r="B1752" t="s">
        <v>76</v>
      </c>
      <c r="C1752" t="s">
        <v>316</v>
      </c>
      <c r="D1752" t="s">
        <v>418</v>
      </c>
    </row>
    <row r="1753" spans="1:4" x14ac:dyDescent="0.25">
      <c r="A1753" s="146" t="s">
        <v>194</v>
      </c>
      <c r="B1753" t="s">
        <v>76</v>
      </c>
      <c r="C1753" t="s">
        <v>315</v>
      </c>
      <c r="D1753" t="s">
        <v>418</v>
      </c>
    </row>
    <row r="1754" spans="1:4" x14ac:dyDescent="0.25">
      <c r="A1754" s="146" t="s">
        <v>194</v>
      </c>
      <c r="B1754" t="s">
        <v>76</v>
      </c>
      <c r="C1754" t="s">
        <v>314</v>
      </c>
      <c r="D1754" t="s">
        <v>418</v>
      </c>
    </row>
    <row r="1755" spans="1:4" x14ac:dyDescent="0.25">
      <c r="A1755" s="146" t="s">
        <v>194</v>
      </c>
      <c r="B1755" t="s">
        <v>76</v>
      </c>
      <c r="C1755" t="s">
        <v>313</v>
      </c>
      <c r="D1755" t="s">
        <v>418</v>
      </c>
    </row>
    <row r="1756" spans="1:4" x14ac:dyDescent="0.25">
      <c r="A1756" s="146" t="s">
        <v>194</v>
      </c>
      <c r="B1756" t="s">
        <v>76</v>
      </c>
      <c r="C1756" t="s">
        <v>312</v>
      </c>
      <c r="D1756" t="s">
        <v>418</v>
      </c>
    </row>
    <row r="1757" spans="1:4" x14ac:dyDescent="0.25">
      <c r="A1757" s="146" t="s">
        <v>194</v>
      </c>
      <c r="B1757" t="s">
        <v>52</v>
      </c>
      <c r="C1757" t="s">
        <v>323</v>
      </c>
      <c r="D1757" t="s">
        <v>418</v>
      </c>
    </row>
    <row r="1758" spans="1:4" x14ac:dyDescent="0.25">
      <c r="A1758" s="146" t="s">
        <v>194</v>
      </c>
      <c r="B1758" t="s">
        <v>52</v>
      </c>
      <c r="C1758" t="s">
        <v>322</v>
      </c>
      <c r="D1758" t="s">
        <v>418</v>
      </c>
    </row>
    <row r="1759" spans="1:4" x14ac:dyDescent="0.25">
      <c r="A1759" s="146" t="s">
        <v>194</v>
      </c>
      <c r="B1759" t="s">
        <v>52</v>
      </c>
      <c r="C1759" t="s">
        <v>321</v>
      </c>
      <c r="D1759" t="s">
        <v>418</v>
      </c>
    </row>
    <row r="1760" spans="1:4" x14ac:dyDescent="0.25">
      <c r="A1760" s="146" t="s">
        <v>194</v>
      </c>
      <c r="B1760" t="s">
        <v>52</v>
      </c>
      <c r="C1760" t="s">
        <v>320</v>
      </c>
      <c r="D1760" t="s">
        <v>418</v>
      </c>
    </row>
    <row r="1761" spans="1:4" x14ac:dyDescent="0.25">
      <c r="A1761" s="146" t="s">
        <v>194</v>
      </c>
      <c r="B1761" t="s">
        <v>52</v>
      </c>
      <c r="C1761" t="s">
        <v>319</v>
      </c>
      <c r="D1761" t="s">
        <v>418</v>
      </c>
    </row>
    <row r="1762" spans="1:4" x14ac:dyDescent="0.25">
      <c r="A1762" s="146" t="s">
        <v>194</v>
      </c>
      <c r="B1762" t="s">
        <v>52</v>
      </c>
      <c r="C1762" t="s">
        <v>318</v>
      </c>
      <c r="D1762" t="s">
        <v>418</v>
      </c>
    </row>
    <row r="1763" spans="1:4" x14ac:dyDescent="0.25">
      <c r="A1763" s="146" t="s">
        <v>194</v>
      </c>
      <c r="B1763" t="s">
        <v>52</v>
      </c>
      <c r="C1763" t="s">
        <v>317</v>
      </c>
      <c r="D1763" t="s">
        <v>418</v>
      </c>
    </row>
    <row r="1764" spans="1:4" x14ac:dyDescent="0.25">
      <c r="A1764" s="146" t="s">
        <v>194</v>
      </c>
      <c r="B1764" t="s">
        <v>52</v>
      </c>
      <c r="C1764" t="s">
        <v>74</v>
      </c>
      <c r="D1764" t="s">
        <v>418</v>
      </c>
    </row>
    <row r="1765" spans="1:4" x14ac:dyDescent="0.25">
      <c r="A1765" s="146" t="s">
        <v>194</v>
      </c>
      <c r="B1765" t="s">
        <v>52</v>
      </c>
      <c r="C1765" t="s">
        <v>316</v>
      </c>
      <c r="D1765" t="s">
        <v>418</v>
      </c>
    </row>
    <row r="1766" spans="1:4" x14ac:dyDescent="0.25">
      <c r="A1766" s="146" t="s">
        <v>194</v>
      </c>
      <c r="B1766" t="s">
        <v>52</v>
      </c>
      <c r="C1766" t="s">
        <v>315</v>
      </c>
      <c r="D1766" t="s">
        <v>418</v>
      </c>
    </row>
    <row r="1767" spans="1:4" x14ac:dyDescent="0.25">
      <c r="A1767" s="146" t="s">
        <v>194</v>
      </c>
      <c r="B1767" t="s">
        <v>52</v>
      </c>
      <c r="C1767" t="s">
        <v>314</v>
      </c>
      <c r="D1767" t="s">
        <v>418</v>
      </c>
    </row>
    <row r="1768" spans="1:4" x14ac:dyDescent="0.25">
      <c r="A1768" s="146" t="s">
        <v>194</v>
      </c>
      <c r="B1768" t="s">
        <v>52</v>
      </c>
      <c r="C1768" t="s">
        <v>313</v>
      </c>
      <c r="D1768" t="s">
        <v>418</v>
      </c>
    </row>
    <row r="1769" spans="1:4" x14ac:dyDescent="0.25">
      <c r="A1769" s="146" t="s">
        <v>194</v>
      </c>
      <c r="B1769" t="s">
        <v>52</v>
      </c>
      <c r="C1769" t="s">
        <v>312</v>
      </c>
      <c r="D1769" t="s">
        <v>418</v>
      </c>
    </row>
    <row r="1770" spans="1:4" x14ac:dyDescent="0.25">
      <c r="A1770" s="146" t="s">
        <v>194</v>
      </c>
      <c r="B1770" t="s">
        <v>76</v>
      </c>
      <c r="C1770" t="s">
        <v>323</v>
      </c>
      <c r="D1770" t="s">
        <v>416</v>
      </c>
    </row>
    <row r="1771" spans="1:4" x14ac:dyDescent="0.25">
      <c r="A1771" s="146" t="s">
        <v>194</v>
      </c>
      <c r="B1771" t="s">
        <v>76</v>
      </c>
      <c r="C1771" t="s">
        <v>322</v>
      </c>
      <c r="D1771" t="s">
        <v>416</v>
      </c>
    </row>
    <row r="1772" spans="1:4" x14ac:dyDescent="0.25">
      <c r="A1772" s="146" t="s">
        <v>194</v>
      </c>
      <c r="B1772" t="s">
        <v>76</v>
      </c>
      <c r="C1772" t="s">
        <v>321</v>
      </c>
      <c r="D1772" t="s">
        <v>416</v>
      </c>
    </row>
    <row r="1773" spans="1:4" x14ac:dyDescent="0.25">
      <c r="A1773" s="146" t="s">
        <v>194</v>
      </c>
      <c r="B1773" t="s">
        <v>76</v>
      </c>
      <c r="C1773" t="s">
        <v>320</v>
      </c>
      <c r="D1773" t="s">
        <v>416</v>
      </c>
    </row>
    <row r="1774" spans="1:4" x14ac:dyDescent="0.25">
      <c r="A1774" s="146" t="s">
        <v>194</v>
      </c>
      <c r="B1774" t="s">
        <v>76</v>
      </c>
      <c r="C1774" t="s">
        <v>319</v>
      </c>
      <c r="D1774" t="s">
        <v>416</v>
      </c>
    </row>
    <row r="1775" spans="1:4" x14ac:dyDescent="0.25">
      <c r="A1775" s="146" t="s">
        <v>194</v>
      </c>
      <c r="B1775" t="s">
        <v>76</v>
      </c>
      <c r="C1775" t="s">
        <v>318</v>
      </c>
      <c r="D1775" t="s">
        <v>416</v>
      </c>
    </row>
    <row r="1776" spans="1:4" x14ac:dyDescent="0.25">
      <c r="A1776" s="146" t="s">
        <v>194</v>
      </c>
      <c r="B1776" t="s">
        <v>76</v>
      </c>
      <c r="C1776" t="s">
        <v>317</v>
      </c>
      <c r="D1776" t="s">
        <v>416</v>
      </c>
    </row>
    <row r="1777" spans="1:4" x14ac:dyDescent="0.25">
      <c r="A1777" s="146" t="s">
        <v>194</v>
      </c>
      <c r="B1777" t="s">
        <v>76</v>
      </c>
      <c r="C1777" t="s">
        <v>74</v>
      </c>
      <c r="D1777" t="s">
        <v>416</v>
      </c>
    </row>
    <row r="1778" spans="1:4" x14ac:dyDescent="0.25">
      <c r="A1778" s="146" t="s">
        <v>194</v>
      </c>
      <c r="B1778" t="s">
        <v>76</v>
      </c>
      <c r="C1778" t="s">
        <v>316</v>
      </c>
      <c r="D1778" t="s">
        <v>416</v>
      </c>
    </row>
    <row r="1779" spans="1:4" x14ac:dyDescent="0.25">
      <c r="A1779" s="146" t="s">
        <v>194</v>
      </c>
      <c r="B1779" t="s">
        <v>76</v>
      </c>
      <c r="C1779" t="s">
        <v>315</v>
      </c>
      <c r="D1779" t="s">
        <v>416</v>
      </c>
    </row>
    <row r="1780" spans="1:4" x14ac:dyDescent="0.25">
      <c r="A1780" s="146" t="s">
        <v>194</v>
      </c>
      <c r="B1780" t="s">
        <v>76</v>
      </c>
      <c r="C1780" t="s">
        <v>314</v>
      </c>
      <c r="D1780" t="s">
        <v>416</v>
      </c>
    </row>
    <row r="1781" spans="1:4" x14ac:dyDescent="0.25">
      <c r="A1781" s="146" t="s">
        <v>194</v>
      </c>
      <c r="B1781" t="s">
        <v>76</v>
      </c>
      <c r="C1781" t="s">
        <v>313</v>
      </c>
      <c r="D1781" t="s">
        <v>416</v>
      </c>
    </row>
    <row r="1782" spans="1:4" x14ac:dyDescent="0.25">
      <c r="A1782" s="146" t="s">
        <v>194</v>
      </c>
      <c r="B1782" t="s">
        <v>76</v>
      </c>
      <c r="C1782" t="s">
        <v>312</v>
      </c>
      <c r="D1782" t="s">
        <v>416</v>
      </c>
    </row>
    <row r="1783" spans="1:4" x14ac:dyDescent="0.25">
      <c r="A1783" s="146" t="s">
        <v>194</v>
      </c>
      <c r="B1783" t="s">
        <v>52</v>
      </c>
      <c r="C1783" t="s">
        <v>323</v>
      </c>
      <c r="D1783" t="s">
        <v>416</v>
      </c>
    </row>
    <row r="1784" spans="1:4" x14ac:dyDescent="0.25">
      <c r="A1784" s="146" t="s">
        <v>194</v>
      </c>
      <c r="B1784" t="s">
        <v>52</v>
      </c>
      <c r="C1784" t="s">
        <v>322</v>
      </c>
      <c r="D1784" t="s">
        <v>416</v>
      </c>
    </row>
    <row r="1785" spans="1:4" x14ac:dyDescent="0.25">
      <c r="A1785" s="146" t="s">
        <v>194</v>
      </c>
      <c r="B1785" t="s">
        <v>52</v>
      </c>
      <c r="C1785" t="s">
        <v>321</v>
      </c>
      <c r="D1785" t="s">
        <v>416</v>
      </c>
    </row>
    <row r="1786" spans="1:4" x14ac:dyDescent="0.25">
      <c r="A1786" s="146" t="s">
        <v>194</v>
      </c>
      <c r="B1786" t="s">
        <v>52</v>
      </c>
      <c r="C1786" t="s">
        <v>320</v>
      </c>
      <c r="D1786" t="s">
        <v>416</v>
      </c>
    </row>
    <row r="1787" spans="1:4" x14ac:dyDescent="0.25">
      <c r="A1787" s="146" t="s">
        <v>194</v>
      </c>
      <c r="B1787" t="s">
        <v>52</v>
      </c>
      <c r="C1787" t="s">
        <v>319</v>
      </c>
      <c r="D1787" t="s">
        <v>416</v>
      </c>
    </row>
    <row r="1788" spans="1:4" x14ac:dyDescent="0.25">
      <c r="A1788" s="146" t="s">
        <v>194</v>
      </c>
      <c r="B1788" t="s">
        <v>52</v>
      </c>
      <c r="C1788" t="s">
        <v>318</v>
      </c>
      <c r="D1788" t="s">
        <v>416</v>
      </c>
    </row>
    <row r="1789" spans="1:4" x14ac:dyDescent="0.25">
      <c r="A1789" s="146" t="s">
        <v>194</v>
      </c>
      <c r="B1789" t="s">
        <v>52</v>
      </c>
      <c r="C1789" t="s">
        <v>317</v>
      </c>
      <c r="D1789" t="s">
        <v>416</v>
      </c>
    </row>
    <row r="1790" spans="1:4" x14ac:dyDescent="0.25">
      <c r="A1790" s="146" t="s">
        <v>194</v>
      </c>
      <c r="B1790" t="s">
        <v>52</v>
      </c>
      <c r="C1790" t="s">
        <v>74</v>
      </c>
      <c r="D1790" t="s">
        <v>416</v>
      </c>
    </row>
    <row r="1791" spans="1:4" x14ac:dyDescent="0.25">
      <c r="A1791" s="146" t="s">
        <v>194</v>
      </c>
      <c r="B1791" t="s">
        <v>52</v>
      </c>
      <c r="C1791" t="s">
        <v>316</v>
      </c>
      <c r="D1791" t="s">
        <v>416</v>
      </c>
    </row>
    <row r="1792" spans="1:4" x14ac:dyDescent="0.25">
      <c r="A1792" s="146" t="s">
        <v>194</v>
      </c>
      <c r="B1792" t="s">
        <v>52</v>
      </c>
      <c r="C1792" t="s">
        <v>315</v>
      </c>
      <c r="D1792" t="s">
        <v>416</v>
      </c>
    </row>
    <row r="1793" spans="1:4" x14ac:dyDescent="0.25">
      <c r="A1793" s="146" t="s">
        <v>194</v>
      </c>
      <c r="B1793" t="s">
        <v>52</v>
      </c>
      <c r="C1793" t="s">
        <v>314</v>
      </c>
      <c r="D1793" t="s">
        <v>416</v>
      </c>
    </row>
    <row r="1794" spans="1:4" x14ac:dyDescent="0.25">
      <c r="A1794" s="146" t="s">
        <v>194</v>
      </c>
      <c r="B1794" t="s">
        <v>52</v>
      </c>
      <c r="C1794" t="s">
        <v>313</v>
      </c>
      <c r="D1794" t="s">
        <v>416</v>
      </c>
    </row>
    <row r="1795" spans="1:4" x14ac:dyDescent="0.25">
      <c r="A1795" s="146" t="s">
        <v>194</v>
      </c>
      <c r="B1795" t="s">
        <v>52</v>
      </c>
      <c r="C1795" t="s">
        <v>312</v>
      </c>
      <c r="D1795" t="s">
        <v>416</v>
      </c>
    </row>
    <row r="1796" spans="1:4" x14ac:dyDescent="0.25">
      <c r="A1796" s="146" t="s">
        <v>194</v>
      </c>
      <c r="B1796" t="s">
        <v>76</v>
      </c>
      <c r="C1796" t="s">
        <v>323</v>
      </c>
      <c r="D1796" t="s">
        <v>555</v>
      </c>
    </row>
    <row r="1797" spans="1:4" x14ac:dyDescent="0.25">
      <c r="A1797" s="146" t="s">
        <v>194</v>
      </c>
      <c r="B1797" t="s">
        <v>76</v>
      </c>
      <c r="C1797" t="s">
        <v>322</v>
      </c>
      <c r="D1797" t="s">
        <v>555</v>
      </c>
    </row>
    <row r="1798" spans="1:4" x14ac:dyDescent="0.25">
      <c r="A1798" s="146" t="s">
        <v>194</v>
      </c>
      <c r="B1798" t="s">
        <v>76</v>
      </c>
      <c r="C1798" t="s">
        <v>321</v>
      </c>
      <c r="D1798" t="s">
        <v>555</v>
      </c>
    </row>
    <row r="1799" spans="1:4" x14ac:dyDescent="0.25">
      <c r="A1799" s="146" t="s">
        <v>194</v>
      </c>
      <c r="B1799" t="s">
        <v>76</v>
      </c>
      <c r="C1799" t="s">
        <v>320</v>
      </c>
      <c r="D1799" t="s">
        <v>555</v>
      </c>
    </row>
    <row r="1800" spans="1:4" x14ac:dyDescent="0.25">
      <c r="A1800" s="146" t="s">
        <v>194</v>
      </c>
      <c r="B1800" t="s">
        <v>76</v>
      </c>
      <c r="C1800" t="s">
        <v>319</v>
      </c>
      <c r="D1800" t="s">
        <v>555</v>
      </c>
    </row>
    <row r="1801" spans="1:4" x14ac:dyDescent="0.25">
      <c r="A1801" s="146" t="s">
        <v>194</v>
      </c>
      <c r="B1801" t="s">
        <v>76</v>
      </c>
      <c r="C1801" t="s">
        <v>318</v>
      </c>
      <c r="D1801" t="s">
        <v>555</v>
      </c>
    </row>
    <row r="1802" spans="1:4" x14ac:dyDescent="0.25">
      <c r="A1802" s="146" t="s">
        <v>194</v>
      </c>
      <c r="B1802" t="s">
        <v>76</v>
      </c>
      <c r="C1802" t="s">
        <v>317</v>
      </c>
      <c r="D1802" t="s">
        <v>555</v>
      </c>
    </row>
    <row r="1803" spans="1:4" x14ac:dyDescent="0.25">
      <c r="A1803" s="146" t="s">
        <v>194</v>
      </c>
      <c r="B1803" t="s">
        <v>76</v>
      </c>
      <c r="C1803" t="s">
        <v>74</v>
      </c>
      <c r="D1803" t="s">
        <v>555</v>
      </c>
    </row>
    <row r="1804" spans="1:4" x14ac:dyDescent="0.25">
      <c r="A1804" s="146" t="s">
        <v>194</v>
      </c>
      <c r="B1804" t="s">
        <v>76</v>
      </c>
      <c r="C1804" t="s">
        <v>316</v>
      </c>
      <c r="D1804" t="s">
        <v>555</v>
      </c>
    </row>
    <row r="1805" spans="1:4" x14ac:dyDescent="0.25">
      <c r="A1805" s="146" t="s">
        <v>194</v>
      </c>
      <c r="B1805" t="s">
        <v>76</v>
      </c>
      <c r="C1805" t="s">
        <v>315</v>
      </c>
      <c r="D1805" t="s">
        <v>555</v>
      </c>
    </row>
    <row r="1806" spans="1:4" x14ac:dyDescent="0.25">
      <c r="A1806" s="146" t="s">
        <v>194</v>
      </c>
      <c r="B1806" t="s">
        <v>76</v>
      </c>
      <c r="C1806" t="s">
        <v>314</v>
      </c>
      <c r="D1806" t="s">
        <v>555</v>
      </c>
    </row>
    <row r="1807" spans="1:4" x14ac:dyDescent="0.25">
      <c r="A1807" s="146" t="s">
        <v>194</v>
      </c>
      <c r="B1807" t="s">
        <v>76</v>
      </c>
      <c r="C1807" t="s">
        <v>313</v>
      </c>
      <c r="D1807" t="s">
        <v>555</v>
      </c>
    </row>
    <row r="1808" spans="1:4" x14ac:dyDescent="0.25">
      <c r="A1808" s="146" t="s">
        <v>194</v>
      </c>
      <c r="B1808" t="s">
        <v>76</v>
      </c>
      <c r="C1808" t="s">
        <v>312</v>
      </c>
      <c r="D1808" t="s">
        <v>555</v>
      </c>
    </row>
    <row r="1809" spans="1:4" x14ac:dyDescent="0.25">
      <c r="A1809" s="146" t="s">
        <v>194</v>
      </c>
      <c r="B1809" t="s">
        <v>52</v>
      </c>
      <c r="C1809" t="s">
        <v>323</v>
      </c>
      <c r="D1809" t="s">
        <v>555</v>
      </c>
    </row>
    <row r="1810" spans="1:4" x14ac:dyDescent="0.25">
      <c r="A1810" s="146" t="s">
        <v>194</v>
      </c>
      <c r="B1810" t="s">
        <v>52</v>
      </c>
      <c r="C1810" t="s">
        <v>322</v>
      </c>
      <c r="D1810" t="s">
        <v>555</v>
      </c>
    </row>
    <row r="1811" spans="1:4" x14ac:dyDescent="0.25">
      <c r="A1811" s="146" t="s">
        <v>194</v>
      </c>
      <c r="B1811" t="s">
        <v>52</v>
      </c>
      <c r="C1811" t="s">
        <v>321</v>
      </c>
      <c r="D1811" t="s">
        <v>555</v>
      </c>
    </row>
    <row r="1812" spans="1:4" x14ac:dyDescent="0.25">
      <c r="A1812" s="146" t="s">
        <v>194</v>
      </c>
      <c r="B1812" t="s">
        <v>52</v>
      </c>
      <c r="C1812" t="s">
        <v>320</v>
      </c>
      <c r="D1812" t="s">
        <v>555</v>
      </c>
    </row>
    <row r="1813" spans="1:4" x14ac:dyDescent="0.25">
      <c r="A1813" s="146" t="s">
        <v>194</v>
      </c>
      <c r="B1813" t="s">
        <v>52</v>
      </c>
      <c r="C1813" t="s">
        <v>319</v>
      </c>
      <c r="D1813" t="s">
        <v>555</v>
      </c>
    </row>
    <row r="1814" spans="1:4" x14ac:dyDescent="0.25">
      <c r="A1814" s="146" t="s">
        <v>194</v>
      </c>
      <c r="B1814" t="s">
        <v>52</v>
      </c>
      <c r="C1814" t="s">
        <v>318</v>
      </c>
      <c r="D1814" t="s">
        <v>555</v>
      </c>
    </row>
    <row r="1815" spans="1:4" x14ac:dyDescent="0.25">
      <c r="A1815" s="146" t="s">
        <v>194</v>
      </c>
      <c r="B1815" t="s">
        <v>52</v>
      </c>
      <c r="C1815" t="s">
        <v>317</v>
      </c>
      <c r="D1815" t="s">
        <v>555</v>
      </c>
    </row>
    <row r="1816" spans="1:4" x14ac:dyDescent="0.25">
      <c r="A1816" s="146" t="s">
        <v>194</v>
      </c>
      <c r="B1816" t="s">
        <v>52</v>
      </c>
      <c r="C1816" t="s">
        <v>74</v>
      </c>
      <c r="D1816" t="s">
        <v>555</v>
      </c>
    </row>
    <row r="1817" spans="1:4" x14ac:dyDescent="0.25">
      <c r="A1817" s="146" t="s">
        <v>194</v>
      </c>
      <c r="B1817" t="s">
        <v>52</v>
      </c>
      <c r="C1817" t="s">
        <v>316</v>
      </c>
      <c r="D1817" t="s">
        <v>555</v>
      </c>
    </row>
    <row r="1818" spans="1:4" x14ac:dyDescent="0.25">
      <c r="A1818" s="146" t="s">
        <v>194</v>
      </c>
      <c r="B1818" t="s">
        <v>52</v>
      </c>
      <c r="C1818" t="s">
        <v>315</v>
      </c>
      <c r="D1818" t="s">
        <v>555</v>
      </c>
    </row>
    <row r="1819" spans="1:4" x14ac:dyDescent="0.25">
      <c r="A1819" s="146" t="s">
        <v>194</v>
      </c>
      <c r="B1819" t="s">
        <v>52</v>
      </c>
      <c r="C1819" t="s">
        <v>314</v>
      </c>
      <c r="D1819" t="s">
        <v>555</v>
      </c>
    </row>
    <row r="1820" spans="1:4" x14ac:dyDescent="0.25">
      <c r="A1820" s="146" t="s">
        <v>194</v>
      </c>
      <c r="B1820" t="s">
        <v>52</v>
      </c>
      <c r="C1820" t="s">
        <v>313</v>
      </c>
      <c r="D1820" t="s">
        <v>555</v>
      </c>
    </row>
    <row r="1821" spans="1:4" x14ac:dyDescent="0.25">
      <c r="A1821" s="146" t="s">
        <v>194</v>
      </c>
      <c r="B1821" t="s">
        <v>52</v>
      </c>
      <c r="C1821" t="s">
        <v>312</v>
      </c>
      <c r="D1821" t="s">
        <v>555</v>
      </c>
    </row>
    <row r="1822" spans="1:4" x14ac:dyDescent="0.25">
      <c r="A1822" s="146" t="s">
        <v>194</v>
      </c>
      <c r="B1822" t="s">
        <v>76</v>
      </c>
      <c r="C1822" t="s">
        <v>323</v>
      </c>
      <c r="D1822" t="s">
        <v>419</v>
      </c>
    </row>
    <row r="1823" spans="1:4" x14ac:dyDescent="0.25">
      <c r="A1823" s="146" t="s">
        <v>194</v>
      </c>
      <c r="B1823" t="s">
        <v>76</v>
      </c>
      <c r="C1823" t="s">
        <v>322</v>
      </c>
      <c r="D1823" t="s">
        <v>419</v>
      </c>
    </row>
    <row r="1824" spans="1:4" x14ac:dyDescent="0.25">
      <c r="A1824" s="146" t="s">
        <v>194</v>
      </c>
      <c r="B1824" t="s">
        <v>76</v>
      </c>
      <c r="C1824" t="s">
        <v>321</v>
      </c>
      <c r="D1824" t="s">
        <v>419</v>
      </c>
    </row>
    <row r="1825" spans="1:4" x14ac:dyDescent="0.25">
      <c r="A1825" s="146" t="s">
        <v>194</v>
      </c>
      <c r="B1825" t="s">
        <v>76</v>
      </c>
      <c r="C1825" t="s">
        <v>320</v>
      </c>
      <c r="D1825" t="s">
        <v>419</v>
      </c>
    </row>
    <row r="1826" spans="1:4" x14ac:dyDescent="0.25">
      <c r="A1826" s="146" t="s">
        <v>194</v>
      </c>
      <c r="B1826" t="s">
        <v>76</v>
      </c>
      <c r="C1826" t="s">
        <v>319</v>
      </c>
      <c r="D1826" t="s">
        <v>419</v>
      </c>
    </row>
    <row r="1827" spans="1:4" x14ac:dyDescent="0.25">
      <c r="A1827" s="146" t="s">
        <v>194</v>
      </c>
      <c r="B1827" t="s">
        <v>76</v>
      </c>
      <c r="C1827" t="s">
        <v>318</v>
      </c>
      <c r="D1827" t="s">
        <v>419</v>
      </c>
    </row>
    <row r="1828" spans="1:4" x14ac:dyDescent="0.25">
      <c r="A1828" s="146" t="s">
        <v>194</v>
      </c>
      <c r="B1828" t="s">
        <v>76</v>
      </c>
      <c r="C1828" t="s">
        <v>317</v>
      </c>
      <c r="D1828" t="s">
        <v>419</v>
      </c>
    </row>
    <row r="1829" spans="1:4" x14ac:dyDescent="0.25">
      <c r="A1829" s="146" t="s">
        <v>194</v>
      </c>
      <c r="B1829" t="s">
        <v>76</v>
      </c>
      <c r="C1829" t="s">
        <v>74</v>
      </c>
      <c r="D1829" t="s">
        <v>419</v>
      </c>
    </row>
    <row r="1830" spans="1:4" x14ac:dyDescent="0.25">
      <c r="A1830" s="146" t="s">
        <v>194</v>
      </c>
      <c r="B1830" t="s">
        <v>76</v>
      </c>
      <c r="C1830" t="s">
        <v>316</v>
      </c>
      <c r="D1830" t="s">
        <v>419</v>
      </c>
    </row>
    <row r="1831" spans="1:4" x14ac:dyDescent="0.25">
      <c r="A1831" s="146" t="s">
        <v>194</v>
      </c>
      <c r="B1831" t="s">
        <v>76</v>
      </c>
      <c r="C1831" t="s">
        <v>315</v>
      </c>
      <c r="D1831" t="s">
        <v>419</v>
      </c>
    </row>
    <row r="1832" spans="1:4" x14ac:dyDescent="0.25">
      <c r="A1832" s="146" t="s">
        <v>194</v>
      </c>
      <c r="B1832" t="s">
        <v>76</v>
      </c>
      <c r="C1832" t="s">
        <v>314</v>
      </c>
      <c r="D1832" t="s">
        <v>419</v>
      </c>
    </row>
    <row r="1833" spans="1:4" x14ac:dyDescent="0.25">
      <c r="A1833" s="146" t="s">
        <v>194</v>
      </c>
      <c r="B1833" t="s">
        <v>76</v>
      </c>
      <c r="C1833" t="s">
        <v>313</v>
      </c>
      <c r="D1833" t="s">
        <v>419</v>
      </c>
    </row>
    <row r="1834" spans="1:4" x14ac:dyDescent="0.25">
      <c r="A1834" s="146" t="s">
        <v>194</v>
      </c>
      <c r="B1834" t="s">
        <v>76</v>
      </c>
      <c r="C1834" t="s">
        <v>312</v>
      </c>
      <c r="D1834" t="s">
        <v>419</v>
      </c>
    </row>
    <row r="1835" spans="1:4" x14ac:dyDescent="0.25">
      <c r="A1835" s="146" t="s">
        <v>194</v>
      </c>
      <c r="B1835" t="s">
        <v>52</v>
      </c>
      <c r="C1835" t="s">
        <v>323</v>
      </c>
      <c r="D1835" t="s">
        <v>419</v>
      </c>
    </row>
    <row r="1836" spans="1:4" x14ac:dyDescent="0.25">
      <c r="A1836" s="146" t="s">
        <v>194</v>
      </c>
      <c r="B1836" t="s">
        <v>52</v>
      </c>
      <c r="C1836" t="s">
        <v>322</v>
      </c>
      <c r="D1836" t="s">
        <v>419</v>
      </c>
    </row>
    <row r="1837" spans="1:4" x14ac:dyDescent="0.25">
      <c r="A1837" s="146" t="s">
        <v>194</v>
      </c>
      <c r="B1837" t="s">
        <v>52</v>
      </c>
      <c r="C1837" t="s">
        <v>321</v>
      </c>
      <c r="D1837" t="s">
        <v>419</v>
      </c>
    </row>
    <row r="1838" spans="1:4" x14ac:dyDescent="0.25">
      <c r="A1838" s="146" t="s">
        <v>194</v>
      </c>
      <c r="B1838" t="s">
        <v>52</v>
      </c>
      <c r="C1838" t="s">
        <v>320</v>
      </c>
      <c r="D1838" t="s">
        <v>419</v>
      </c>
    </row>
    <row r="1839" spans="1:4" x14ac:dyDescent="0.25">
      <c r="A1839" s="146" t="s">
        <v>194</v>
      </c>
      <c r="B1839" t="s">
        <v>52</v>
      </c>
      <c r="C1839" t="s">
        <v>319</v>
      </c>
      <c r="D1839" t="s">
        <v>419</v>
      </c>
    </row>
    <row r="1840" spans="1:4" x14ac:dyDescent="0.25">
      <c r="A1840" s="146" t="s">
        <v>194</v>
      </c>
      <c r="B1840" t="s">
        <v>52</v>
      </c>
      <c r="C1840" t="s">
        <v>318</v>
      </c>
      <c r="D1840" t="s">
        <v>419</v>
      </c>
    </row>
    <row r="1841" spans="1:4" x14ac:dyDescent="0.25">
      <c r="A1841" s="146" t="s">
        <v>194</v>
      </c>
      <c r="B1841" t="s">
        <v>52</v>
      </c>
      <c r="C1841" t="s">
        <v>317</v>
      </c>
      <c r="D1841" t="s">
        <v>419</v>
      </c>
    </row>
    <row r="1842" spans="1:4" x14ac:dyDescent="0.25">
      <c r="A1842" s="146" t="s">
        <v>194</v>
      </c>
      <c r="B1842" t="s">
        <v>52</v>
      </c>
      <c r="C1842" t="s">
        <v>74</v>
      </c>
      <c r="D1842" t="s">
        <v>419</v>
      </c>
    </row>
    <row r="1843" spans="1:4" x14ac:dyDescent="0.25">
      <c r="A1843" s="146" t="s">
        <v>194</v>
      </c>
      <c r="B1843" t="s">
        <v>52</v>
      </c>
      <c r="C1843" t="s">
        <v>316</v>
      </c>
      <c r="D1843" t="s">
        <v>419</v>
      </c>
    </row>
    <row r="1844" spans="1:4" x14ac:dyDescent="0.25">
      <c r="A1844" s="146" t="s">
        <v>194</v>
      </c>
      <c r="B1844" t="s">
        <v>52</v>
      </c>
      <c r="C1844" t="s">
        <v>315</v>
      </c>
      <c r="D1844" t="s">
        <v>419</v>
      </c>
    </row>
    <row r="1845" spans="1:4" x14ac:dyDescent="0.25">
      <c r="A1845" s="146" t="s">
        <v>194</v>
      </c>
      <c r="B1845" t="s">
        <v>52</v>
      </c>
      <c r="C1845" t="s">
        <v>314</v>
      </c>
      <c r="D1845" t="s">
        <v>419</v>
      </c>
    </row>
    <row r="1846" spans="1:4" x14ac:dyDescent="0.25">
      <c r="A1846" s="146" t="s">
        <v>194</v>
      </c>
      <c r="B1846" t="s">
        <v>52</v>
      </c>
      <c r="C1846" t="s">
        <v>313</v>
      </c>
      <c r="D1846" t="s">
        <v>419</v>
      </c>
    </row>
    <row r="1847" spans="1:4" x14ac:dyDescent="0.25">
      <c r="A1847" s="146" t="s">
        <v>194</v>
      </c>
      <c r="B1847" t="s">
        <v>52</v>
      </c>
      <c r="C1847" t="s">
        <v>312</v>
      </c>
      <c r="D1847" t="s">
        <v>419</v>
      </c>
    </row>
    <row r="1848" spans="1:4" x14ac:dyDescent="0.25">
      <c r="A1848" s="146" t="s">
        <v>194</v>
      </c>
      <c r="B1848" t="s">
        <v>76</v>
      </c>
      <c r="C1848" t="s">
        <v>323</v>
      </c>
      <c r="D1848" t="s">
        <v>414</v>
      </c>
    </row>
    <row r="1849" spans="1:4" x14ac:dyDescent="0.25">
      <c r="A1849" s="146" t="s">
        <v>194</v>
      </c>
      <c r="B1849" t="s">
        <v>76</v>
      </c>
      <c r="C1849" t="s">
        <v>322</v>
      </c>
      <c r="D1849" t="s">
        <v>414</v>
      </c>
    </row>
    <row r="1850" spans="1:4" x14ac:dyDescent="0.25">
      <c r="A1850" s="146" t="s">
        <v>194</v>
      </c>
      <c r="B1850" t="s">
        <v>76</v>
      </c>
      <c r="C1850" t="s">
        <v>321</v>
      </c>
      <c r="D1850" t="s">
        <v>414</v>
      </c>
    </row>
    <row r="1851" spans="1:4" x14ac:dyDescent="0.25">
      <c r="A1851" s="146" t="s">
        <v>194</v>
      </c>
      <c r="B1851" t="s">
        <v>76</v>
      </c>
      <c r="C1851" t="s">
        <v>320</v>
      </c>
      <c r="D1851" t="s">
        <v>414</v>
      </c>
    </row>
    <row r="1852" spans="1:4" x14ac:dyDescent="0.25">
      <c r="A1852" s="146" t="s">
        <v>194</v>
      </c>
      <c r="B1852" t="s">
        <v>76</v>
      </c>
      <c r="C1852" t="s">
        <v>319</v>
      </c>
      <c r="D1852" t="s">
        <v>414</v>
      </c>
    </row>
    <row r="1853" spans="1:4" x14ac:dyDescent="0.25">
      <c r="A1853" s="146" t="s">
        <v>194</v>
      </c>
      <c r="B1853" t="s">
        <v>76</v>
      </c>
      <c r="C1853" t="s">
        <v>318</v>
      </c>
      <c r="D1853" t="s">
        <v>414</v>
      </c>
    </row>
    <row r="1854" spans="1:4" x14ac:dyDescent="0.25">
      <c r="A1854" s="146" t="s">
        <v>194</v>
      </c>
      <c r="B1854" t="s">
        <v>76</v>
      </c>
      <c r="C1854" t="s">
        <v>317</v>
      </c>
      <c r="D1854" t="s">
        <v>414</v>
      </c>
    </row>
    <row r="1855" spans="1:4" x14ac:dyDescent="0.25">
      <c r="A1855" s="146" t="s">
        <v>194</v>
      </c>
      <c r="B1855" t="s">
        <v>76</v>
      </c>
      <c r="C1855" t="s">
        <v>74</v>
      </c>
      <c r="D1855" t="s">
        <v>414</v>
      </c>
    </row>
    <row r="1856" spans="1:4" x14ac:dyDescent="0.25">
      <c r="A1856" s="146" t="s">
        <v>194</v>
      </c>
      <c r="B1856" t="s">
        <v>76</v>
      </c>
      <c r="C1856" t="s">
        <v>316</v>
      </c>
      <c r="D1856" t="s">
        <v>414</v>
      </c>
    </row>
    <row r="1857" spans="1:4" x14ac:dyDescent="0.25">
      <c r="A1857" s="146" t="s">
        <v>194</v>
      </c>
      <c r="B1857" t="s">
        <v>76</v>
      </c>
      <c r="C1857" t="s">
        <v>315</v>
      </c>
      <c r="D1857" t="s">
        <v>414</v>
      </c>
    </row>
    <row r="1858" spans="1:4" x14ac:dyDescent="0.25">
      <c r="A1858" s="146" t="s">
        <v>194</v>
      </c>
      <c r="B1858" t="s">
        <v>76</v>
      </c>
      <c r="C1858" t="s">
        <v>314</v>
      </c>
      <c r="D1858" t="s">
        <v>414</v>
      </c>
    </row>
    <row r="1859" spans="1:4" x14ac:dyDescent="0.25">
      <c r="A1859" s="146" t="s">
        <v>194</v>
      </c>
      <c r="B1859" t="s">
        <v>76</v>
      </c>
      <c r="C1859" t="s">
        <v>313</v>
      </c>
      <c r="D1859" t="s">
        <v>414</v>
      </c>
    </row>
    <row r="1860" spans="1:4" x14ac:dyDescent="0.25">
      <c r="A1860" s="146" t="s">
        <v>194</v>
      </c>
      <c r="B1860" t="s">
        <v>76</v>
      </c>
      <c r="C1860" t="s">
        <v>312</v>
      </c>
      <c r="D1860" t="s">
        <v>414</v>
      </c>
    </row>
    <row r="1861" spans="1:4" x14ac:dyDescent="0.25">
      <c r="A1861" s="146" t="s">
        <v>194</v>
      </c>
      <c r="B1861" t="s">
        <v>52</v>
      </c>
      <c r="C1861" t="s">
        <v>323</v>
      </c>
      <c r="D1861" t="s">
        <v>414</v>
      </c>
    </row>
    <row r="1862" spans="1:4" x14ac:dyDescent="0.25">
      <c r="A1862" s="146" t="s">
        <v>194</v>
      </c>
      <c r="B1862" t="s">
        <v>52</v>
      </c>
      <c r="C1862" t="s">
        <v>322</v>
      </c>
      <c r="D1862" t="s">
        <v>414</v>
      </c>
    </row>
    <row r="1863" spans="1:4" x14ac:dyDescent="0.25">
      <c r="A1863" s="146" t="s">
        <v>194</v>
      </c>
      <c r="B1863" t="s">
        <v>52</v>
      </c>
      <c r="C1863" t="s">
        <v>321</v>
      </c>
      <c r="D1863" t="s">
        <v>414</v>
      </c>
    </row>
    <row r="1864" spans="1:4" x14ac:dyDescent="0.25">
      <c r="A1864" s="146" t="s">
        <v>194</v>
      </c>
      <c r="B1864" t="s">
        <v>52</v>
      </c>
      <c r="C1864" t="s">
        <v>320</v>
      </c>
      <c r="D1864" t="s">
        <v>414</v>
      </c>
    </row>
    <row r="1865" spans="1:4" x14ac:dyDescent="0.25">
      <c r="A1865" s="146" t="s">
        <v>194</v>
      </c>
      <c r="B1865" t="s">
        <v>52</v>
      </c>
      <c r="C1865" t="s">
        <v>319</v>
      </c>
      <c r="D1865" t="s">
        <v>414</v>
      </c>
    </row>
    <row r="1866" spans="1:4" x14ac:dyDescent="0.25">
      <c r="A1866" s="146" t="s">
        <v>194</v>
      </c>
      <c r="B1866" t="s">
        <v>52</v>
      </c>
      <c r="C1866" t="s">
        <v>318</v>
      </c>
      <c r="D1866" t="s">
        <v>414</v>
      </c>
    </row>
    <row r="1867" spans="1:4" x14ac:dyDescent="0.25">
      <c r="A1867" s="146" t="s">
        <v>194</v>
      </c>
      <c r="B1867" t="s">
        <v>52</v>
      </c>
      <c r="C1867" t="s">
        <v>317</v>
      </c>
      <c r="D1867" t="s">
        <v>414</v>
      </c>
    </row>
    <row r="1868" spans="1:4" x14ac:dyDescent="0.25">
      <c r="A1868" s="146" t="s">
        <v>194</v>
      </c>
      <c r="B1868" t="s">
        <v>52</v>
      </c>
      <c r="C1868" t="s">
        <v>74</v>
      </c>
      <c r="D1868" t="s">
        <v>414</v>
      </c>
    </row>
    <row r="1869" spans="1:4" x14ac:dyDescent="0.25">
      <c r="A1869" s="146" t="s">
        <v>194</v>
      </c>
      <c r="B1869" t="s">
        <v>52</v>
      </c>
      <c r="C1869" t="s">
        <v>316</v>
      </c>
      <c r="D1869" t="s">
        <v>414</v>
      </c>
    </row>
    <row r="1870" spans="1:4" x14ac:dyDescent="0.25">
      <c r="A1870" s="146" t="s">
        <v>194</v>
      </c>
      <c r="B1870" t="s">
        <v>52</v>
      </c>
      <c r="C1870" t="s">
        <v>315</v>
      </c>
      <c r="D1870" t="s">
        <v>414</v>
      </c>
    </row>
    <row r="1871" spans="1:4" x14ac:dyDescent="0.25">
      <c r="A1871" s="146" t="s">
        <v>194</v>
      </c>
      <c r="B1871" t="s">
        <v>52</v>
      </c>
      <c r="C1871" t="s">
        <v>314</v>
      </c>
      <c r="D1871" t="s">
        <v>414</v>
      </c>
    </row>
    <row r="1872" spans="1:4" x14ac:dyDescent="0.25">
      <c r="A1872" s="146" t="s">
        <v>194</v>
      </c>
      <c r="B1872" t="s">
        <v>52</v>
      </c>
      <c r="C1872" t="s">
        <v>313</v>
      </c>
      <c r="D1872" t="s">
        <v>414</v>
      </c>
    </row>
    <row r="1873" spans="1:4" x14ac:dyDescent="0.25">
      <c r="A1873" s="146" t="s">
        <v>194</v>
      </c>
      <c r="B1873" t="s">
        <v>52</v>
      </c>
      <c r="C1873" t="s">
        <v>312</v>
      </c>
      <c r="D1873" t="s">
        <v>414</v>
      </c>
    </row>
    <row r="1874" spans="1:4" x14ac:dyDescent="0.25">
      <c r="A1874" s="146" t="s">
        <v>194</v>
      </c>
      <c r="B1874" t="s">
        <v>76</v>
      </c>
      <c r="C1874" t="s">
        <v>323</v>
      </c>
      <c r="D1874" t="s">
        <v>412</v>
      </c>
    </row>
    <row r="1875" spans="1:4" x14ac:dyDescent="0.25">
      <c r="A1875" s="146" t="s">
        <v>194</v>
      </c>
      <c r="B1875" t="s">
        <v>76</v>
      </c>
      <c r="C1875" t="s">
        <v>322</v>
      </c>
      <c r="D1875" t="s">
        <v>412</v>
      </c>
    </row>
    <row r="1876" spans="1:4" x14ac:dyDescent="0.25">
      <c r="A1876" s="146" t="s">
        <v>194</v>
      </c>
      <c r="B1876" t="s">
        <v>76</v>
      </c>
      <c r="C1876" t="s">
        <v>321</v>
      </c>
      <c r="D1876" t="s">
        <v>412</v>
      </c>
    </row>
    <row r="1877" spans="1:4" x14ac:dyDescent="0.25">
      <c r="A1877" s="146" t="s">
        <v>194</v>
      </c>
      <c r="B1877" t="s">
        <v>76</v>
      </c>
      <c r="C1877" t="s">
        <v>320</v>
      </c>
      <c r="D1877" t="s">
        <v>412</v>
      </c>
    </row>
    <row r="1878" spans="1:4" x14ac:dyDescent="0.25">
      <c r="A1878" s="146" t="s">
        <v>194</v>
      </c>
      <c r="B1878" t="s">
        <v>76</v>
      </c>
      <c r="C1878" t="s">
        <v>319</v>
      </c>
      <c r="D1878" t="s">
        <v>412</v>
      </c>
    </row>
    <row r="1879" spans="1:4" x14ac:dyDescent="0.25">
      <c r="A1879" s="146" t="s">
        <v>194</v>
      </c>
      <c r="B1879" t="s">
        <v>76</v>
      </c>
      <c r="C1879" t="s">
        <v>318</v>
      </c>
      <c r="D1879" t="s">
        <v>412</v>
      </c>
    </row>
    <row r="1880" spans="1:4" x14ac:dyDescent="0.25">
      <c r="A1880" s="146" t="s">
        <v>194</v>
      </c>
      <c r="B1880" t="s">
        <v>76</v>
      </c>
      <c r="C1880" t="s">
        <v>317</v>
      </c>
      <c r="D1880" t="s">
        <v>412</v>
      </c>
    </row>
    <row r="1881" spans="1:4" x14ac:dyDescent="0.25">
      <c r="A1881" s="146" t="s">
        <v>194</v>
      </c>
      <c r="B1881" t="s">
        <v>76</v>
      </c>
      <c r="C1881" t="s">
        <v>74</v>
      </c>
      <c r="D1881" t="s">
        <v>412</v>
      </c>
    </row>
    <row r="1882" spans="1:4" x14ac:dyDescent="0.25">
      <c r="A1882" s="146" t="s">
        <v>194</v>
      </c>
      <c r="B1882" t="s">
        <v>76</v>
      </c>
      <c r="C1882" t="s">
        <v>316</v>
      </c>
      <c r="D1882" t="s">
        <v>412</v>
      </c>
    </row>
    <row r="1883" spans="1:4" x14ac:dyDescent="0.25">
      <c r="A1883" s="146" t="s">
        <v>194</v>
      </c>
      <c r="B1883" t="s">
        <v>76</v>
      </c>
      <c r="C1883" t="s">
        <v>315</v>
      </c>
      <c r="D1883" t="s">
        <v>412</v>
      </c>
    </row>
    <row r="1884" spans="1:4" x14ac:dyDescent="0.25">
      <c r="A1884" s="146" t="s">
        <v>194</v>
      </c>
      <c r="B1884" t="s">
        <v>76</v>
      </c>
      <c r="C1884" t="s">
        <v>314</v>
      </c>
      <c r="D1884" t="s">
        <v>412</v>
      </c>
    </row>
    <row r="1885" spans="1:4" x14ac:dyDescent="0.25">
      <c r="A1885" s="146" t="s">
        <v>194</v>
      </c>
      <c r="B1885" t="s">
        <v>76</v>
      </c>
      <c r="C1885" t="s">
        <v>313</v>
      </c>
      <c r="D1885" t="s">
        <v>412</v>
      </c>
    </row>
    <row r="1886" spans="1:4" x14ac:dyDescent="0.25">
      <c r="A1886" s="146" t="s">
        <v>194</v>
      </c>
      <c r="B1886" t="s">
        <v>76</v>
      </c>
      <c r="C1886" t="s">
        <v>312</v>
      </c>
      <c r="D1886" t="s">
        <v>412</v>
      </c>
    </row>
    <row r="1887" spans="1:4" x14ac:dyDescent="0.25">
      <c r="A1887" s="146" t="s">
        <v>194</v>
      </c>
      <c r="B1887" t="s">
        <v>52</v>
      </c>
      <c r="C1887" t="s">
        <v>323</v>
      </c>
      <c r="D1887" t="s">
        <v>412</v>
      </c>
    </row>
    <row r="1888" spans="1:4" x14ac:dyDescent="0.25">
      <c r="A1888" s="146" t="s">
        <v>194</v>
      </c>
      <c r="B1888" t="s">
        <v>52</v>
      </c>
      <c r="C1888" t="s">
        <v>322</v>
      </c>
      <c r="D1888" t="s">
        <v>412</v>
      </c>
    </row>
    <row r="1889" spans="1:4" x14ac:dyDescent="0.25">
      <c r="A1889" s="146" t="s">
        <v>194</v>
      </c>
      <c r="B1889" t="s">
        <v>52</v>
      </c>
      <c r="C1889" t="s">
        <v>321</v>
      </c>
      <c r="D1889" t="s">
        <v>412</v>
      </c>
    </row>
    <row r="1890" spans="1:4" x14ac:dyDescent="0.25">
      <c r="A1890" s="146" t="s">
        <v>194</v>
      </c>
      <c r="B1890" t="s">
        <v>52</v>
      </c>
      <c r="C1890" t="s">
        <v>320</v>
      </c>
      <c r="D1890" t="s">
        <v>412</v>
      </c>
    </row>
    <row r="1891" spans="1:4" x14ac:dyDescent="0.25">
      <c r="A1891" s="146" t="s">
        <v>194</v>
      </c>
      <c r="B1891" t="s">
        <v>52</v>
      </c>
      <c r="C1891" t="s">
        <v>319</v>
      </c>
      <c r="D1891" t="s">
        <v>412</v>
      </c>
    </row>
    <row r="1892" spans="1:4" x14ac:dyDescent="0.25">
      <c r="A1892" s="146" t="s">
        <v>194</v>
      </c>
      <c r="B1892" t="s">
        <v>52</v>
      </c>
      <c r="C1892" t="s">
        <v>318</v>
      </c>
      <c r="D1892" t="s">
        <v>412</v>
      </c>
    </row>
    <row r="1893" spans="1:4" x14ac:dyDescent="0.25">
      <c r="A1893" s="146" t="s">
        <v>194</v>
      </c>
      <c r="B1893" t="s">
        <v>52</v>
      </c>
      <c r="C1893" t="s">
        <v>317</v>
      </c>
      <c r="D1893" t="s">
        <v>412</v>
      </c>
    </row>
    <row r="1894" spans="1:4" x14ac:dyDescent="0.25">
      <c r="A1894" s="146" t="s">
        <v>194</v>
      </c>
      <c r="B1894" t="s">
        <v>52</v>
      </c>
      <c r="C1894" t="s">
        <v>74</v>
      </c>
      <c r="D1894" t="s">
        <v>412</v>
      </c>
    </row>
    <row r="1895" spans="1:4" x14ac:dyDescent="0.25">
      <c r="A1895" s="146" t="s">
        <v>194</v>
      </c>
      <c r="B1895" t="s">
        <v>52</v>
      </c>
      <c r="C1895" t="s">
        <v>316</v>
      </c>
      <c r="D1895" t="s">
        <v>412</v>
      </c>
    </row>
    <row r="1896" spans="1:4" x14ac:dyDescent="0.25">
      <c r="A1896" s="146" t="s">
        <v>194</v>
      </c>
      <c r="B1896" t="s">
        <v>52</v>
      </c>
      <c r="C1896" t="s">
        <v>315</v>
      </c>
      <c r="D1896" t="s">
        <v>412</v>
      </c>
    </row>
    <row r="1897" spans="1:4" x14ac:dyDescent="0.25">
      <c r="A1897" s="146" t="s">
        <v>194</v>
      </c>
      <c r="B1897" t="s">
        <v>52</v>
      </c>
      <c r="C1897" t="s">
        <v>314</v>
      </c>
      <c r="D1897" t="s">
        <v>412</v>
      </c>
    </row>
    <row r="1898" spans="1:4" x14ac:dyDescent="0.25">
      <c r="A1898" s="146" t="s">
        <v>194</v>
      </c>
      <c r="B1898" t="s">
        <v>52</v>
      </c>
      <c r="C1898" t="s">
        <v>313</v>
      </c>
      <c r="D1898" t="s">
        <v>412</v>
      </c>
    </row>
    <row r="1899" spans="1:4" x14ac:dyDescent="0.25">
      <c r="A1899" s="146" t="s">
        <v>194</v>
      </c>
      <c r="B1899" t="s">
        <v>52</v>
      </c>
      <c r="C1899" t="s">
        <v>312</v>
      </c>
      <c r="D1899" t="s">
        <v>412</v>
      </c>
    </row>
    <row r="1900" spans="1:4" x14ac:dyDescent="0.25">
      <c r="A1900" s="146" t="s">
        <v>194</v>
      </c>
      <c r="B1900" t="s">
        <v>76</v>
      </c>
      <c r="C1900" t="s">
        <v>323</v>
      </c>
      <c r="D1900" t="s">
        <v>410</v>
      </c>
    </row>
    <row r="1901" spans="1:4" x14ac:dyDescent="0.25">
      <c r="A1901" s="146" t="s">
        <v>194</v>
      </c>
      <c r="B1901" t="s">
        <v>76</v>
      </c>
      <c r="C1901" t="s">
        <v>322</v>
      </c>
      <c r="D1901" t="s">
        <v>410</v>
      </c>
    </row>
    <row r="1902" spans="1:4" x14ac:dyDescent="0.25">
      <c r="A1902" s="146" t="s">
        <v>194</v>
      </c>
      <c r="B1902" t="s">
        <v>76</v>
      </c>
      <c r="C1902" t="s">
        <v>321</v>
      </c>
      <c r="D1902" t="s">
        <v>410</v>
      </c>
    </row>
    <row r="1903" spans="1:4" x14ac:dyDescent="0.25">
      <c r="A1903" s="146" t="s">
        <v>194</v>
      </c>
      <c r="B1903" t="s">
        <v>76</v>
      </c>
      <c r="C1903" t="s">
        <v>320</v>
      </c>
      <c r="D1903" t="s">
        <v>410</v>
      </c>
    </row>
    <row r="1904" spans="1:4" x14ac:dyDescent="0.25">
      <c r="A1904" s="146" t="s">
        <v>194</v>
      </c>
      <c r="B1904" t="s">
        <v>76</v>
      </c>
      <c r="C1904" t="s">
        <v>319</v>
      </c>
      <c r="D1904" t="s">
        <v>410</v>
      </c>
    </row>
    <row r="1905" spans="1:4" x14ac:dyDescent="0.25">
      <c r="A1905" s="146" t="s">
        <v>194</v>
      </c>
      <c r="B1905" t="s">
        <v>76</v>
      </c>
      <c r="C1905" t="s">
        <v>318</v>
      </c>
      <c r="D1905" t="s">
        <v>410</v>
      </c>
    </row>
    <row r="1906" spans="1:4" x14ac:dyDescent="0.25">
      <c r="A1906" s="146" t="s">
        <v>194</v>
      </c>
      <c r="B1906" t="s">
        <v>76</v>
      </c>
      <c r="C1906" t="s">
        <v>317</v>
      </c>
      <c r="D1906" t="s">
        <v>410</v>
      </c>
    </row>
    <row r="1907" spans="1:4" x14ac:dyDescent="0.25">
      <c r="A1907" s="146" t="s">
        <v>194</v>
      </c>
      <c r="B1907" t="s">
        <v>76</v>
      </c>
      <c r="C1907" t="s">
        <v>74</v>
      </c>
      <c r="D1907" t="s">
        <v>410</v>
      </c>
    </row>
    <row r="1908" spans="1:4" x14ac:dyDescent="0.25">
      <c r="A1908" s="146" t="s">
        <v>194</v>
      </c>
      <c r="B1908" t="s">
        <v>76</v>
      </c>
      <c r="C1908" t="s">
        <v>316</v>
      </c>
      <c r="D1908" t="s">
        <v>410</v>
      </c>
    </row>
    <row r="1909" spans="1:4" x14ac:dyDescent="0.25">
      <c r="A1909" s="146" t="s">
        <v>194</v>
      </c>
      <c r="B1909" t="s">
        <v>76</v>
      </c>
      <c r="C1909" t="s">
        <v>315</v>
      </c>
      <c r="D1909" t="s">
        <v>410</v>
      </c>
    </row>
    <row r="1910" spans="1:4" x14ac:dyDescent="0.25">
      <c r="A1910" s="146" t="s">
        <v>194</v>
      </c>
      <c r="B1910" t="s">
        <v>76</v>
      </c>
      <c r="C1910" t="s">
        <v>314</v>
      </c>
      <c r="D1910" t="s">
        <v>410</v>
      </c>
    </row>
    <row r="1911" spans="1:4" x14ac:dyDescent="0.25">
      <c r="A1911" s="146" t="s">
        <v>194</v>
      </c>
      <c r="B1911" t="s">
        <v>76</v>
      </c>
      <c r="C1911" t="s">
        <v>313</v>
      </c>
      <c r="D1911" t="s">
        <v>410</v>
      </c>
    </row>
    <row r="1912" spans="1:4" x14ac:dyDescent="0.25">
      <c r="A1912" s="146" t="s">
        <v>194</v>
      </c>
      <c r="B1912" t="s">
        <v>76</v>
      </c>
      <c r="C1912" t="s">
        <v>312</v>
      </c>
      <c r="D1912" t="s">
        <v>410</v>
      </c>
    </row>
    <row r="1913" spans="1:4" x14ac:dyDescent="0.25">
      <c r="A1913" s="146" t="s">
        <v>194</v>
      </c>
      <c r="B1913" t="s">
        <v>52</v>
      </c>
      <c r="C1913" t="s">
        <v>323</v>
      </c>
      <c r="D1913" t="s">
        <v>410</v>
      </c>
    </row>
    <row r="1914" spans="1:4" x14ac:dyDescent="0.25">
      <c r="A1914" s="146" t="s">
        <v>194</v>
      </c>
      <c r="B1914" t="s">
        <v>52</v>
      </c>
      <c r="C1914" t="s">
        <v>322</v>
      </c>
      <c r="D1914" t="s">
        <v>410</v>
      </c>
    </row>
    <row r="1915" spans="1:4" x14ac:dyDescent="0.25">
      <c r="A1915" s="146" t="s">
        <v>194</v>
      </c>
      <c r="B1915" t="s">
        <v>52</v>
      </c>
      <c r="C1915" t="s">
        <v>321</v>
      </c>
      <c r="D1915" t="s">
        <v>410</v>
      </c>
    </row>
    <row r="1916" spans="1:4" x14ac:dyDescent="0.25">
      <c r="A1916" s="146" t="s">
        <v>194</v>
      </c>
      <c r="B1916" t="s">
        <v>52</v>
      </c>
      <c r="C1916" t="s">
        <v>320</v>
      </c>
      <c r="D1916" t="s">
        <v>410</v>
      </c>
    </row>
    <row r="1917" spans="1:4" x14ac:dyDescent="0.25">
      <c r="A1917" s="146" t="s">
        <v>194</v>
      </c>
      <c r="B1917" t="s">
        <v>52</v>
      </c>
      <c r="C1917" t="s">
        <v>319</v>
      </c>
      <c r="D1917" t="s">
        <v>410</v>
      </c>
    </row>
    <row r="1918" spans="1:4" x14ac:dyDescent="0.25">
      <c r="A1918" s="146" t="s">
        <v>194</v>
      </c>
      <c r="B1918" t="s">
        <v>52</v>
      </c>
      <c r="C1918" t="s">
        <v>318</v>
      </c>
      <c r="D1918" t="s">
        <v>410</v>
      </c>
    </row>
    <row r="1919" spans="1:4" x14ac:dyDescent="0.25">
      <c r="A1919" s="146" t="s">
        <v>194</v>
      </c>
      <c r="B1919" t="s">
        <v>52</v>
      </c>
      <c r="C1919" t="s">
        <v>317</v>
      </c>
      <c r="D1919" t="s">
        <v>410</v>
      </c>
    </row>
    <row r="1920" spans="1:4" x14ac:dyDescent="0.25">
      <c r="A1920" s="146" t="s">
        <v>194</v>
      </c>
      <c r="B1920" t="s">
        <v>52</v>
      </c>
      <c r="C1920" t="s">
        <v>74</v>
      </c>
      <c r="D1920" t="s">
        <v>410</v>
      </c>
    </row>
    <row r="1921" spans="1:4" x14ac:dyDescent="0.25">
      <c r="A1921" s="146" t="s">
        <v>194</v>
      </c>
      <c r="B1921" t="s">
        <v>52</v>
      </c>
      <c r="C1921" t="s">
        <v>316</v>
      </c>
      <c r="D1921" t="s">
        <v>410</v>
      </c>
    </row>
    <row r="1922" spans="1:4" x14ac:dyDescent="0.25">
      <c r="A1922" s="146" t="s">
        <v>194</v>
      </c>
      <c r="B1922" t="s">
        <v>52</v>
      </c>
      <c r="C1922" t="s">
        <v>315</v>
      </c>
      <c r="D1922" t="s">
        <v>410</v>
      </c>
    </row>
    <row r="1923" spans="1:4" x14ac:dyDescent="0.25">
      <c r="A1923" s="146" t="s">
        <v>194</v>
      </c>
      <c r="B1923" t="s">
        <v>52</v>
      </c>
      <c r="C1923" t="s">
        <v>314</v>
      </c>
      <c r="D1923" t="s">
        <v>410</v>
      </c>
    </row>
    <row r="1924" spans="1:4" x14ac:dyDescent="0.25">
      <c r="A1924" s="146" t="s">
        <v>194</v>
      </c>
      <c r="B1924" t="s">
        <v>52</v>
      </c>
      <c r="C1924" t="s">
        <v>313</v>
      </c>
      <c r="D1924" t="s">
        <v>410</v>
      </c>
    </row>
    <row r="1925" spans="1:4" x14ac:dyDescent="0.25">
      <c r="A1925" s="146" t="s">
        <v>194</v>
      </c>
      <c r="B1925" t="s">
        <v>52</v>
      </c>
      <c r="C1925" t="s">
        <v>312</v>
      </c>
      <c r="D1925" t="s">
        <v>410</v>
      </c>
    </row>
    <row r="1926" spans="1:4" x14ac:dyDescent="0.25">
      <c r="A1926" s="146" t="s">
        <v>194</v>
      </c>
      <c r="B1926" t="s">
        <v>76</v>
      </c>
      <c r="C1926" t="s">
        <v>323</v>
      </c>
      <c r="D1926" t="s">
        <v>554</v>
      </c>
    </row>
    <row r="1927" spans="1:4" x14ac:dyDescent="0.25">
      <c r="A1927" s="146" t="s">
        <v>194</v>
      </c>
      <c r="B1927" t="s">
        <v>76</v>
      </c>
      <c r="C1927" t="s">
        <v>322</v>
      </c>
      <c r="D1927" t="s">
        <v>554</v>
      </c>
    </row>
    <row r="1928" spans="1:4" x14ac:dyDescent="0.25">
      <c r="A1928" s="146" t="s">
        <v>194</v>
      </c>
      <c r="B1928" t="s">
        <v>76</v>
      </c>
      <c r="C1928" t="s">
        <v>321</v>
      </c>
      <c r="D1928" t="s">
        <v>554</v>
      </c>
    </row>
    <row r="1929" spans="1:4" x14ac:dyDescent="0.25">
      <c r="A1929" s="146" t="s">
        <v>194</v>
      </c>
      <c r="B1929" t="s">
        <v>76</v>
      </c>
      <c r="C1929" t="s">
        <v>320</v>
      </c>
      <c r="D1929" t="s">
        <v>554</v>
      </c>
    </row>
    <row r="1930" spans="1:4" x14ac:dyDescent="0.25">
      <c r="A1930" s="146" t="s">
        <v>194</v>
      </c>
      <c r="B1930" t="s">
        <v>76</v>
      </c>
      <c r="C1930" t="s">
        <v>319</v>
      </c>
      <c r="D1930" t="s">
        <v>554</v>
      </c>
    </row>
    <row r="1931" spans="1:4" x14ac:dyDescent="0.25">
      <c r="A1931" s="146" t="s">
        <v>194</v>
      </c>
      <c r="B1931" t="s">
        <v>76</v>
      </c>
      <c r="C1931" t="s">
        <v>318</v>
      </c>
      <c r="D1931" t="s">
        <v>554</v>
      </c>
    </row>
    <row r="1932" spans="1:4" x14ac:dyDescent="0.25">
      <c r="A1932" s="146" t="s">
        <v>194</v>
      </c>
      <c r="B1932" t="s">
        <v>76</v>
      </c>
      <c r="C1932" t="s">
        <v>317</v>
      </c>
      <c r="D1932" t="s">
        <v>554</v>
      </c>
    </row>
    <row r="1933" spans="1:4" x14ac:dyDescent="0.25">
      <c r="A1933" s="146" t="s">
        <v>194</v>
      </c>
      <c r="B1933" t="s">
        <v>76</v>
      </c>
      <c r="C1933" t="s">
        <v>74</v>
      </c>
      <c r="D1933" t="s">
        <v>554</v>
      </c>
    </row>
    <row r="1934" spans="1:4" x14ac:dyDescent="0.25">
      <c r="A1934" s="146" t="s">
        <v>194</v>
      </c>
      <c r="B1934" t="s">
        <v>76</v>
      </c>
      <c r="C1934" t="s">
        <v>316</v>
      </c>
      <c r="D1934" t="s">
        <v>554</v>
      </c>
    </row>
    <row r="1935" spans="1:4" x14ac:dyDescent="0.25">
      <c r="A1935" s="146" t="s">
        <v>194</v>
      </c>
      <c r="B1935" t="s">
        <v>76</v>
      </c>
      <c r="C1935" t="s">
        <v>315</v>
      </c>
      <c r="D1935" t="s">
        <v>554</v>
      </c>
    </row>
    <row r="1936" spans="1:4" x14ac:dyDescent="0.25">
      <c r="A1936" s="146" t="s">
        <v>194</v>
      </c>
      <c r="B1936" t="s">
        <v>76</v>
      </c>
      <c r="C1936" t="s">
        <v>314</v>
      </c>
      <c r="D1936" t="s">
        <v>554</v>
      </c>
    </row>
    <row r="1937" spans="1:4" x14ac:dyDescent="0.25">
      <c r="A1937" s="146" t="s">
        <v>194</v>
      </c>
      <c r="B1937" t="s">
        <v>76</v>
      </c>
      <c r="C1937" t="s">
        <v>313</v>
      </c>
      <c r="D1937" t="s">
        <v>554</v>
      </c>
    </row>
    <row r="1938" spans="1:4" x14ac:dyDescent="0.25">
      <c r="A1938" s="146" t="s">
        <v>194</v>
      </c>
      <c r="B1938" t="s">
        <v>76</v>
      </c>
      <c r="C1938" t="s">
        <v>312</v>
      </c>
      <c r="D1938" t="s">
        <v>554</v>
      </c>
    </row>
    <row r="1939" spans="1:4" x14ac:dyDescent="0.25">
      <c r="A1939" s="146" t="s">
        <v>194</v>
      </c>
      <c r="B1939" t="s">
        <v>52</v>
      </c>
      <c r="C1939" t="s">
        <v>323</v>
      </c>
      <c r="D1939" t="s">
        <v>554</v>
      </c>
    </row>
    <row r="1940" spans="1:4" x14ac:dyDescent="0.25">
      <c r="A1940" s="146" t="s">
        <v>194</v>
      </c>
      <c r="B1940" t="s">
        <v>52</v>
      </c>
      <c r="C1940" t="s">
        <v>322</v>
      </c>
      <c r="D1940" t="s">
        <v>554</v>
      </c>
    </row>
    <row r="1941" spans="1:4" x14ac:dyDescent="0.25">
      <c r="A1941" s="146" t="s">
        <v>194</v>
      </c>
      <c r="B1941" t="s">
        <v>52</v>
      </c>
      <c r="C1941" t="s">
        <v>321</v>
      </c>
      <c r="D1941" t="s">
        <v>554</v>
      </c>
    </row>
    <row r="1942" spans="1:4" x14ac:dyDescent="0.25">
      <c r="A1942" s="146" t="s">
        <v>194</v>
      </c>
      <c r="B1942" t="s">
        <v>52</v>
      </c>
      <c r="C1942" t="s">
        <v>320</v>
      </c>
      <c r="D1942" t="s">
        <v>554</v>
      </c>
    </row>
    <row r="1943" spans="1:4" x14ac:dyDescent="0.25">
      <c r="A1943" s="146" t="s">
        <v>194</v>
      </c>
      <c r="B1943" t="s">
        <v>52</v>
      </c>
      <c r="C1943" t="s">
        <v>319</v>
      </c>
      <c r="D1943" t="s">
        <v>554</v>
      </c>
    </row>
    <row r="1944" spans="1:4" x14ac:dyDescent="0.25">
      <c r="A1944" s="146" t="s">
        <v>194</v>
      </c>
      <c r="B1944" t="s">
        <v>52</v>
      </c>
      <c r="C1944" t="s">
        <v>318</v>
      </c>
      <c r="D1944" t="s">
        <v>554</v>
      </c>
    </row>
    <row r="1945" spans="1:4" x14ac:dyDescent="0.25">
      <c r="A1945" s="146" t="s">
        <v>194</v>
      </c>
      <c r="B1945" t="s">
        <v>52</v>
      </c>
      <c r="C1945" t="s">
        <v>317</v>
      </c>
      <c r="D1945" t="s">
        <v>554</v>
      </c>
    </row>
    <row r="1946" spans="1:4" x14ac:dyDescent="0.25">
      <c r="A1946" s="146" t="s">
        <v>194</v>
      </c>
      <c r="B1946" t="s">
        <v>52</v>
      </c>
      <c r="C1946" t="s">
        <v>74</v>
      </c>
      <c r="D1946" t="s">
        <v>554</v>
      </c>
    </row>
    <row r="1947" spans="1:4" x14ac:dyDescent="0.25">
      <c r="A1947" s="146" t="s">
        <v>194</v>
      </c>
      <c r="B1947" t="s">
        <v>52</v>
      </c>
      <c r="C1947" t="s">
        <v>316</v>
      </c>
      <c r="D1947" t="s">
        <v>554</v>
      </c>
    </row>
    <row r="1948" spans="1:4" x14ac:dyDescent="0.25">
      <c r="A1948" s="146" t="s">
        <v>194</v>
      </c>
      <c r="B1948" t="s">
        <v>52</v>
      </c>
      <c r="C1948" t="s">
        <v>315</v>
      </c>
      <c r="D1948" t="s">
        <v>554</v>
      </c>
    </row>
    <row r="1949" spans="1:4" x14ac:dyDescent="0.25">
      <c r="A1949" s="146" t="s">
        <v>194</v>
      </c>
      <c r="B1949" t="s">
        <v>52</v>
      </c>
      <c r="C1949" t="s">
        <v>314</v>
      </c>
      <c r="D1949" t="s">
        <v>554</v>
      </c>
    </row>
    <row r="1950" spans="1:4" x14ac:dyDescent="0.25">
      <c r="A1950" s="146" t="s">
        <v>194</v>
      </c>
      <c r="B1950" t="s">
        <v>52</v>
      </c>
      <c r="C1950" t="s">
        <v>313</v>
      </c>
      <c r="D1950" t="s">
        <v>554</v>
      </c>
    </row>
    <row r="1951" spans="1:4" x14ac:dyDescent="0.25">
      <c r="A1951" s="146" t="s">
        <v>194</v>
      </c>
      <c r="B1951" t="s">
        <v>52</v>
      </c>
      <c r="C1951" t="s">
        <v>312</v>
      </c>
      <c r="D1951" t="s">
        <v>554</v>
      </c>
    </row>
    <row r="1952" spans="1:4" x14ac:dyDescent="0.25">
      <c r="A1952" s="146" t="s">
        <v>194</v>
      </c>
      <c r="B1952" t="s">
        <v>76</v>
      </c>
      <c r="C1952" t="s">
        <v>323</v>
      </c>
      <c r="D1952" t="s">
        <v>417</v>
      </c>
    </row>
    <row r="1953" spans="1:4" x14ac:dyDescent="0.25">
      <c r="A1953" s="146" t="s">
        <v>194</v>
      </c>
      <c r="B1953" t="s">
        <v>76</v>
      </c>
      <c r="C1953" t="s">
        <v>322</v>
      </c>
      <c r="D1953" t="s">
        <v>417</v>
      </c>
    </row>
    <row r="1954" spans="1:4" x14ac:dyDescent="0.25">
      <c r="A1954" s="146" t="s">
        <v>194</v>
      </c>
      <c r="B1954" t="s">
        <v>76</v>
      </c>
      <c r="C1954" t="s">
        <v>321</v>
      </c>
      <c r="D1954" t="s">
        <v>417</v>
      </c>
    </row>
    <row r="1955" spans="1:4" x14ac:dyDescent="0.25">
      <c r="A1955" s="146" t="s">
        <v>194</v>
      </c>
      <c r="B1955" t="s">
        <v>76</v>
      </c>
      <c r="C1955" t="s">
        <v>320</v>
      </c>
      <c r="D1955" t="s">
        <v>417</v>
      </c>
    </row>
    <row r="1956" spans="1:4" x14ac:dyDescent="0.25">
      <c r="A1956" s="146" t="s">
        <v>194</v>
      </c>
      <c r="B1956" t="s">
        <v>76</v>
      </c>
      <c r="C1956" t="s">
        <v>319</v>
      </c>
      <c r="D1956" t="s">
        <v>417</v>
      </c>
    </row>
    <row r="1957" spans="1:4" x14ac:dyDescent="0.25">
      <c r="A1957" s="146" t="s">
        <v>194</v>
      </c>
      <c r="B1957" t="s">
        <v>76</v>
      </c>
      <c r="C1957" t="s">
        <v>318</v>
      </c>
      <c r="D1957" t="s">
        <v>417</v>
      </c>
    </row>
    <row r="1958" spans="1:4" x14ac:dyDescent="0.25">
      <c r="A1958" s="146" t="s">
        <v>194</v>
      </c>
      <c r="B1958" t="s">
        <v>76</v>
      </c>
      <c r="C1958" t="s">
        <v>317</v>
      </c>
      <c r="D1958" t="s">
        <v>417</v>
      </c>
    </row>
    <row r="1959" spans="1:4" x14ac:dyDescent="0.25">
      <c r="A1959" s="146" t="s">
        <v>194</v>
      </c>
      <c r="B1959" t="s">
        <v>76</v>
      </c>
      <c r="C1959" t="s">
        <v>74</v>
      </c>
      <c r="D1959" t="s">
        <v>417</v>
      </c>
    </row>
    <row r="1960" spans="1:4" x14ac:dyDescent="0.25">
      <c r="A1960" s="146" t="s">
        <v>194</v>
      </c>
      <c r="B1960" t="s">
        <v>76</v>
      </c>
      <c r="C1960" t="s">
        <v>316</v>
      </c>
      <c r="D1960" t="s">
        <v>417</v>
      </c>
    </row>
    <row r="1961" spans="1:4" x14ac:dyDescent="0.25">
      <c r="A1961" s="146" t="s">
        <v>194</v>
      </c>
      <c r="B1961" t="s">
        <v>76</v>
      </c>
      <c r="C1961" t="s">
        <v>315</v>
      </c>
      <c r="D1961" t="s">
        <v>417</v>
      </c>
    </row>
    <row r="1962" spans="1:4" x14ac:dyDescent="0.25">
      <c r="A1962" s="146" t="s">
        <v>194</v>
      </c>
      <c r="B1962" t="s">
        <v>76</v>
      </c>
      <c r="C1962" t="s">
        <v>314</v>
      </c>
      <c r="D1962" t="s">
        <v>417</v>
      </c>
    </row>
    <row r="1963" spans="1:4" x14ac:dyDescent="0.25">
      <c r="A1963" s="146" t="s">
        <v>194</v>
      </c>
      <c r="B1963" t="s">
        <v>76</v>
      </c>
      <c r="C1963" t="s">
        <v>313</v>
      </c>
      <c r="D1963" t="s">
        <v>417</v>
      </c>
    </row>
    <row r="1964" spans="1:4" x14ac:dyDescent="0.25">
      <c r="A1964" s="146" t="s">
        <v>194</v>
      </c>
      <c r="B1964" t="s">
        <v>76</v>
      </c>
      <c r="C1964" t="s">
        <v>312</v>
      </c>
      <c r="D1964" t="s">
        <v>417</v>
      </c>
    </row>
    <row r="1965" spans="1:4" x14ac:dyDescent="0.25">
      <c r="A1965" s="146" t="s">
        <v>194</v>
      </c>
      <c r="B1965" t="s">
        <v>52</v>
      </c>
      <c r="C1965" t="s">
        <v>323</v>
      </c>
      <c r="D1965" t="s">
        <v>417</v>
      </c>
    </row>
    <row r="1966" spans="1:4" x14ac:dyDescent="0.25">
      <c r="A1966" s="146" t="s">
        <v>194</v>
      </c>
      <c r="B1966" t="s">
        <v>52</v>
      </c>
      <c r="C1966" t="s">
        <v>322</v>
      </c>
      <c r="D1966" t="s">
        <v>417</v>
      </c>
    </row>
    <row r="1967" spans="1:4" x14ac:dyDescent="0.25">
      <c r="A1967" s="146" t="s">
        <v>194</v>
      </c>
      <c r="B1967" t="s">
        <v>52</v>
      </c>
      <c r="C1967" t="s">
        <v>321</v>
      </c>
      <c r="D1967" t="s">
        <v>417</v>
      </c>
    </row>
    <row r="1968" spans="1:4" x14ac:dyDescent="0.25">
      <c r="A1968" s="146" t="s">
        <v>194</v>
      </c>
      <c r="B1968" t="s">
        <v>52</v>
      </c>
      <c r="C1968" t="s">
        <v>320</v>
      </c>
      <c r="D1968" t="s">
        <v>417</v>
      </c>
    </row>
    <row r="1969" spans="1:4" x14ac:dyDescent="0.25">
      <c r="A1969" s="146" t="s">
        <v>194</v>
      </c>
      <c r="B1969" t="s">
        <v>52</v>
      </c>
      <c r="C1969" t="s">
        <v>319</v>
      </c>
      <c r="D1969" t="s">
        <v>417</v>
      </c>
    </row>
    <row r="1970" spans="1:4" x14ac:dyDescent="0.25">
      <c r="A1970" s="146" t="s">
        <v>194</v>
      </c>
      <c r="B1970" t="s">
        <v>52</v>
      </c>
      <c r="C1970" t="s">
        <v>318</v>
      </c>
      <c r="D1970" t="s">
        <v>417</v>
      </c>
    </row>
    <row r="1971" spans="1:4" x14ac:dyDescent="0.25">
      <c r="A1971" s="146" t="s">
        <v>194</v>
      </c>
      <c r="B1971" t="s">
        <v>52</v>
      </c>
      <c r="C1971" t="s">
        <v>317</v>
      </c>
      <c r="D1971" t="s">
        <v>417</v>
      </c>
    </row>
    <row r="1972" spans="1:4" x14ac:dyDescent="0.25">
      <c r="A1972" s="146" t="s">
        <v>194</v>
      </c>
      <c r="B1972" t="s">
        <v>52</v>
      </c>
      <c r="C1972" t="s">
        <v>74</v>
      </c>
      <c r="D1972" t="s">
        <v>417</v>
      </c>
    </row>
    <row r="1973" spans="1:4" x14ac:dyDescent="0.25">
      <c r="A1973" s="146" t="s">
        <v>194</v>
      </c>
      <c r="B1973" t="s">
        <v>52</v>
      </c>
      <c r="C1973" t="s">
        <v>316</v>
      </c>
      <c r="D1973" t="s">
        <v>417</v>
      </c>
    </row>
    <row r="1974" spans="1:4" x14ac:dyDescent="0.25">
      <c r="A1974" s="146" t="s">
        <v>194</v>
      </c>
      <c r="B1974" t="s">
        <v>52</v>
      </c>
      <c r="C1974" t="s">
        <v>315</v>
      </c>
      <c r="D1974" t="s">
        <v>417</v>
      </c>
    </row>
    <row r="1975" spans="1:4" x14ac:dyDescent="0.25">
      <c r="A1975" s="146" t="s">
        <v>194</v>
      </c>
      <c r="B1975" t="s">
        <v>52</v>
      </c>
      <c r="C1975" t="s">
        <v>314</v>
      </c>
      <c r="D1975" t="s">
        <v>417</v>
      </c>
    </row>
    <row r="1976" spans="1:4" x14ac:dyDescent="0.25">
      <c r="A1976" s="146" t="s">
        <v>194</v>
      </c>
      <c r="B1976" t="s">
        <v>52</v>
      </c>
      <c r="C1976" t="s">
        <v>313</v>
      </c>
      <c r="D1976" t="s">
        <v>417</v>
      </c>
    </row>
    <row r="1977" spans="1:4" x14ac:dyDescent="0.25">
      <c r="A1977" s="146" t="s">
        <v>194</v>
      </c>
      <c r="B1977" t="s">
        <v>52</v>
      </c>
      <c r="C1977" t="s">
        <v>312</v>
      </c>
      <c r="D1977" t="s">
        <v>417</v>
      </c>
    </row>
    <row r="1978" spans="1:4" x14ac:dyDescent="0.25">
      <c r="A1978" s="146" t="s">
        <v>194</v>
      </c>
      <c r="B1978" t="s">
        <v>76</v>
      </c>
      <c r="C1978" t="s">
        <v>323</v>
      </c>
      <c r="D1978" t="s">
        <v>415</v>
      </c>
    </row>
    <row r="1979" spans="1:4" x14ac:dyDescent="0.25">
      <c r="A1979" s="146" t="s">
        <v>194</v>
      </c>
      <c r="B1979" t="s">
        <v>76</v>
      </c>
      <c r="C1979" t="s">
        <v>322</v>
      </c>
      <c r="D1979" t="s">
        <v>415</v>
      </c>
    </row>
    <row r="1980" spans="1:4" x14ac:dyDescent="0.25">
      <c r="A1980" s="146" t="s">
        <v>194</v>
      </c>
      <c r="B1980" t="s">
        <v>76</v>
      </c>
      <c r="C1980" t="s">
        <v>321</v>
      </c>
      <c r="D1980" t="s">
        <v>415</v>
      </c>
    </row>
    <row r="1981" spans="1:4" x14ac:dyDescent="0.25">
      <c r="A1981" s="146" t="s">
        <v>194</v>
      </c>
      <c r="B1981" t="s">
        <v>76</v>
      </c>
      <c r="C1981" t="s">
        <v>320</v>
      </c>
      <c r="D1981" t="s">
        <v>415</v>
      </c>
    </row>
    <row r="1982" spans="1:4" x14ac:dyDescent="0.25">
      <c r="A1982" s="146" t="s">
        <v>194</v>
      </c>
      <c r="B1982" t="s">
        <v>76</v>
      </c>
      <c r="C1982" t="s">
        <v>319</v>
      </c>
      <c r="D1982" t="s">
        <v>415</v>
      </c>
    </row>
    <row r="1983" spans="1:4" x14ac:dyDescent="0.25">
      <c r="A1983" s="146" t="s">
        <v>194</v>
      </c>
      <c r="B1983" t="s">
        <v>76</v>
      </c>
      <c r="C1983" t="s">
        <v>318</v>
      </c>
      <c r="D1983" t="s">
        <v>415</v>
      </c>
    </row>
    <row r="1984" spans="1:4" x14ac:dyDescent="0.25">
      <c r="A1984" s="146" t="s">
        <v>194</v>
      </c>
      <c r="B1984" t="s">
        <v>76</v>
      </c>
      <c r="C1984" t="s">
        <v>317</v>
      </c>
      <c r="D1984" t="s">
        <v>415</v>
      </c>
    </row>
    <row r="1985" spans="1:4" x14ac:dyDescent="0.25">
      <c r="A1985" s="146" t="s">
        <v>194</v>
      </c>
      <c r="B1985" t="s">
        <v>76</v>
      </c>
      <c r="C1985" t="s">
        <v>74</v>
      </c>
      <c r="D1985" t="s">
        <v>415</v>
      </c>
    </row>
    <row r="1986" spans="1:4" x14ac:dyDescent="0.25">
      <c r="A1986" s="146" t="s">
        <v>194</v>
      </c>
      <c r="B1986" t="s">
        <v>76</v>
      </c>
      <c r="C1986" t="s">
        <v>316</v>
      </c>
      <c r="D1986" t="s">
        <v>415</v>
      </c>
    </row>
    <row r="1987" spans="1:4" x14ac:dyDescent="0.25">
      <c r="A1987" s="146" t="s">
        <v>194</v>
      </c>
      <c r="B1987" t="s">
        <v>76</v>
      </c>
      <c r="C1987" t="s">
        <v>315</v>
      </c>
      <c r="D1987" t="s">
        <v>415</v>
      </c>
    </row>
    <row r="1988" spans="1:4" x14ac:dyDescent="0.25">
      <c r="A1988" s="146" t="s">
        <v>194</v>
      </c>
      <c r="B1988" t="s">
        <v>76</v>
      </c>
      <c r="C1988" t="s">
        <v>314</v>
      </c>
      <c r="D1988" t="s">
        <v>415</v>
      </c>
    </row>
    <row r="1989" spans="1:4" x14ac:dyDescent="0.25">
      <c r="A1989" s="146" t="s">
        <v>194</v>
      </c>
      <c r="B1989" t="s">
        <v>76</v>
      </c>
      <c r="C1989" t="s">
        <v>313</v>
      </c>
      <c r="D1989" t="s">
        <v>415</v>
      </c>
    </row>
    <row r="1990" spans="1:4" x14ac:dyDescent="0.25">
      <c r="A1990" s="146" t="s">
        <v>194</v>
      </c>
      <c r="B1990" t="s">
        <v>76</v>
      </c>
      <c r="C1990" t="s">
        <v>312</v>
      </c>
      <c r="D1990" t="s">
        <v>415</v>
      </c>
    </row>
    <row r="1991" spans="1:4" x14ac:dyDescent="0.25">
      <c r="A1991" s="146" t="s">
        <v>194</v>
      </c>
      <c r="B1991" t="s">
        <v>52</v>
      </c>
      <c r="C1991" t="s">
        <v>323</v>
      </c>
      <c r="D1991" t="s">
        <v>415</v>
      </c>
    </row>
    <row r="1992" spans="1:4" x14ac:dyDescent="0.25">
      <c r="A1992" s="146" t="s">
        <v>194</v>
      </c>
      <c r="B1992" t="s">
        <v>52</v>
      </c>
      <c r="C1992" t="s">
        <v>322</v>
      </c>
      <c r="D1992" t="s">
        <v>415</v>
      </c>
    </row>
    <row r="1993" spans="1:4" x14ac:dyDescent="0.25">
      <c r="A1993" s="146" t="s">
        <v>194</v>
      </c>
      <c r="B1993" t="s">
        <v>52</v>
      </c>
      <c r="C1993" t="s">
        <v>321</v>
      </c>
      <c r="D1993" t="s">
        <v>415</v>
      </c>
    </row>
    <row r="1994" spans="1:4" x14ac:dyDescent="0.25">
      <c r="A1994" s="146" t="s">
        <v>194</v>
      </c>
      <c r="B1994" t="s">
        <v>52</v>
      </c>
      <c r="C1994" t="s">
        <v>320</v>
      </c>
      <c r="D1994" t="s">
        <v>415</v>
      </c>
    </row>
    <row r="1995" spans="1:4" x14ac:dyDescent="0.25">
      <c r="A1995" s="146" t="s">
        <v>194</v>
      </c>
      <c r="B1995" t="s">
        <v>52</v>
      </c>
      <c r="C1995" t="s">
        <v>319</v>
      </c>
      <c r="D1995" t="s">
        <v>415</v>
      </c>
    </row>
    <row r="1996" spans="1:4" x14ac:dyDescent="0.25">
      <c r="A1996" s="146" t="s">
        <v>194</v>
      </c>
      <c r="B1996" t="s">
        <v>52</v>
      </c>
      <c r="C1996" t="s">
        <v>318</v>
      </c>
      <c r="D1996" t="s">
        <v>415</v>
      </c>
    </row>
    <row r="1997" spans="1:4" x14ac:dyDescent="0.25">
      <c r="A1997" s="146" t="s">
        <v>194</v>
      </c>
      <c r="B1997" t="s">
        <v>52</v>
      </c>
      <c r="C1997" t="s">
        <v>317</v>
      </c>
      <c r="D1997" t="s">
        <v>415</v>
      </c>
    </row>
    <row r="1998" spans="1:4" x14ac:dyDescent="0.25">
      <c r="A1998" s="146" t="s">
        <v>194</v>
      </c>
      <c r="B1998" t="s">
        <v>52</v>
      </c>
      <c r="C1998" t="s">
        <v>74</v>
      </c>
      <c r="D1998" t="s">
        <v>415</v>
      </c>
    </row>
    <row r="1999" spans="1:4" x14ac:dyDescent="0.25">
      <c r="A1999" s="146" t="s">
        <v>194</v>
      </c>
      <c r="B1999" t="s">
        <v>52</v>
      </c>
      <c r="C1999" t="s">
        <v>316</v>
      </c>
      <c r="D1999" t="s">
        <v>415</v>
      </c>
    </row>
    <row r="2000" spans="1:4" x14ac:dyDescent="0.25">
      <c r="A2000" s="146" t="s">
        <v>194</v>
      </c>
      <c r="B2000" t="s">
        <v>52</v>
      </c>
      <c r="C2000" t="s">
        <v>315</v>
      </c>
      <c r="D2000" t="s">
        <v>415</v>
      </c>
    </row>
    <row r="2001" spans="1:4" x14ac:dyDescent="0.25">
      <c r="A2001" s="146" t="s">
        <v>194</v>
      </c>
      <c r="B2001" t="s">
        <v>52</v>
      </c>
      <c r="C2001" t="s">
        <v>314</v>
      </c>
      <c r="D2001" t="s">
        <v>415</v>
      </c>
    </row>
    <row r="2002" spans="1:4" x14ac:dyDescent="0.25">
      <c r="A2002" s="146" t="s">
        <v>194</v>
      </c>
      <c r="B2002" t="s">
        <v>52</v>
      </c>
      <c r="C2002" t="s">
        <v>313</v>
      </c>
      <c r="D2002" t="s">
        <v>415</v>
      </c>
    </row>
    <row r="2003" spans="1:4" x14ac:dyDescent="0.25">
      <c r="A2003" s="146" t="s">
        <v>194</v>
      </c>
      <c r="B2003" t="s">
        <v>52</v>
      </c>
      <c r="C2003" t="s">
        <v>312</v>
      </c>
      <c r="D2003" t="s">
        <v>415</v>
      </c>
    </row>
    <row r="2004" spans="1:4" x14ac:dyDescent="0.25">
      <c r="A2004" s="146" t="s">
        <v>194</v>
      </c>
      <c r="B2004" t="s">
        <v>76</v>
      </c>
      <c r="C2004" t="s">
        <v>323</v>
      </c>
      <c r="D2004" t="s">
        <v>413</v>
      </c>
    </row>
    <row r="2005" spans="1:4" x14ac:dyDescent="0.25">
      <c r="A2005" s="146" t="s">
        <v>194</v>
      </c>
      <c r="B2005" t="s">
        <v>76</v>
      </c>
      <c r="C2005" t="s">
        <v>322</v>
      </c>
      <c r="D2005" t="s">
        <v>413</v>
      </c>
    </row>
    <row r="2006" spans="1:4" x14ac:dyDescent="0.25">
      <c r="A2006" s="146" t="s">
        <v>194</v>
      </c>
      <c r="B2006" t="s">
        <v>76</v>
      </c>
      <c r="C2006" t="s">
        <v>321</v>
      </c>
      <c r="D2006" t="s">
        <v>413</v>
      </c>
    </row>
    <row r="2007" spans="1:4" x14ac:dyDescent="0.25">
      <c r="A2007" s="146" t="s">
        <v>194</v>
      </c>
      <c r="B2007" t="s">
        <v>76</v>
      </c>
      <c r="C2007" t="s">
        <v>320</v>
      </c>
      <c r="D2007" t="s">
        <v>413</v>
      </c>
    </row>
    <row r="2008" spans="1:4" x14ac:dyDescent="0.25">
      <c r="A2008" s="146" t="s">
        <v>194</v>
      </c>
      <c r="B2008" t="s">
        <v>76</v>
      </c>
      <c r="C2008" t="s">
        <v>319</v>
      </c>
      <c r="D2008" t="s">
        <v>413</v>
      </c>
    </row>
    <row r="2009" spans="1:4" x14ac:dyDescent="0.25">
      <c r="A2009" s="146" t="s">
        <v>194</v>
      </c>
      <c r="B2009" t="s">
        <v>76</v>
      </c>
      <c r="C2009" t="s">
        <v>318</v>
      </c>
      <c r="D2009" t="s">
        <v>413</v>
      </c>
    </row>
    <row r="2010" spans="1:4" x14ac:dyDescent="0.25">
      <c r="A2010" s="146" t="s">
        <v>194</v>
      </c>
      <c r="B2010" t="s">
        <v>76</v>
      </c>
      <c r="C2010" t="s">
        <v>317</v>
      </c>
      <c r="D2010" t="s">
        <v>413</v>
      </c>
    </row>
    <row r="2011" spans="1:4" x14ac:dyDescent="0.25">
      <c r="A2011" s="146" t="s">
        <v>194</v>
      </c>
      <c r="B2011" t="s">
        <v>76</v>
      </c>
      <c r="C2011" t="s">
        <v>74</v>
      </c>
      <c r="D2011" t="s">
        <v>413</v>
      </c>
    </row>
    <row r="2012" spans="1:4" x14ac:dyDescent="0.25">
      <c r="A2012" s="146" t="s">
        <v>194</v>
      </c>
      <c r="B2012" t="s">
        <v>76</v>
      </c>
      <c r="C2012" t="s">
        <v>316</v>
      </c>
      <c r="D2012" t="s">
        <v>413</v>
      </c>
    </row>
    <row r="2013" spans="1:4" x14ac:dyDescent="0.25">
      <c r="A2013" s="146" t="s">
        <v>194</v>
      </c>
      <c r="B2013" t="s">
        <v>76</v>
      </c>
      <c r="C2013" t="s">
        <v>315</v>
      </c>
      <c r="D2013" t="s">
        <v>413</v>
      </c>
    </row>
    <row r="2014" spans="1:4" x14ac:dyDescent="0.25">
      <c r="A2014" s="146" t="s">
        <v>194</v>
      </c>
      <c r="B2014" t="s">
        <v>76</v>
      </c>
      <c r="C2014" t="s">
        <v>314</v>
      </c>
      <c r="D2014" t="s">
        <v>413</v>
      </c>
    </row>
    <row r="2015" spans="1:4" x14ac:dyDescent="0.25">
      <c r="A2015" s="146" t="s">
        <v>194</v>
      </c>
      <c r="B2015" t="s">
        <v>76</v>
      </c>
      <c r="C2015" t="s">
        <v>313</v>
      </c>
      <c r="D2015" t="s">
        <v>413</v>
      </c>
    </row>
    <row r="2016" spans="1:4" x14ac:dyDescent="0.25">
      <c r="A2016" s="146" t="s">
        <v>194</v>
      </c>
      <c r="B2016" t="s">
        <v>76</v>
      </c>
      <c r="C2016" t="s">
        <v>312</v>
      </c>
      <c r="D2016" t="s">
        <v>413</v>
      </c>
    </row>
    <row r="2017" spans="1:4" x14ac:dyDescent="0.25">
      <c r="A2017" s="146" t="s">
        <v>194</v>
      </c>
      <c r="B2017" t="s">
        <v>52</v>
      </c>
      <c r="C2017" t="s">
        <v>323</v>
      </c>
      <c r="D2017" t="s">
        <v>413</v>
      </c>
    </row>
    <row r="2018" spans="1:4" x14ac:dyDescent="0.25">
      <c r="A2018" s="146" t="s">
        <v>194</v>
      </c>
      <c r="B2018" t="s">
        <v>52</v>
      </c>
      <c r="C2018" t="s">
        <v>322</v>
      </c>
      <c r="D2018" t="s">
        <v>413</v>
      </c>
    </row>
    <row r="2019" spans="1:4" x14ac:dyDescent="0.25">
      <c r="A2019" s="146" t="s">
        <v>194</v>
      </c>
      <c r="B2019" t="s">
        <v>52</v>
      </c>
      <c r="C2019" t="s">
        <v>321</v>
      </c>
      <c r="D2019" t="s">
        <v>413</v>
      </c>
    </row>
    <row r="2020" spans="1:4" x14ac:dyDescent="0.25">
      <c r="A2020" s="146" t="s">
        <v>194</v>
      </c>
      <c r="B2020" t="s">
        <v>52</v>
      </c>
      <c r="C2020" t="s">
        <v>320</v>
      </c>
      <c r="D2020" t="s">
        <v>413</v>
      </c>
    </row>
    <row r="2021" spans="1:4" x14ac:dyDescent="0.25">
      <c r="A2021" s="146" t="s">
        <v>194</v>
      </c>
      <c r="B2021" t="s">
        <v>52</v>
      </c>
      <c r="C2021" t="s">
        <v>319</v>
      </c>
      <c r="D2021" t="s">
        <v>413</v>
      </c>
    </row>
    <row r="2022" spans="1:4" x14ac:dyDescent="0.25">
      <c r="A2022" s="146" t="s">
        <v>194</v>
      </c>
      <c r="B2022" t="s">
        <v>52</v>
      </c>
      <c r="C2022" t="s">
        <v>318</v>
      </c>
      <c r="D2022" t="s">
        <v>413</v>
      </c>
    </row>
    <row r="2023" spans="1:4" x14ac:dyDescent="0.25">
      <c r="A2023" s="146" t="s">
        <v>194</v>
      </c>
      <c r="B2023" t="s">
        <v>52</v>
      </c>
      <c r="C2023" t="s">
        <v>317</v>
      </c>
      <c r="D2023" t="s">
        <v>413</v>
      </c>
    </row>
    <row r="2024" spans="1:4" x14ac:dyDescent="0.25">
      <c r="A2024" s="146" t="s">
        <v>194</v>
      </c>
      <c r="B2024" t="s">
        <v>52</v>
      </c>
      <c r="C2024" t="s">
        <v>74</v>
      </c>
      <c r="D2024" t="s">
        <v>413</v>
      </c>
    </row>
    <row r="2025" spans="1:4" x14ac:dyDescent="0.25">
      <c r="A2025" s="146" t="s">
        <v>194</v>
      </c>
      <c r="B2025" t="s">
        <v>52</v>
      </c>
      <c r="C2025" t="s">
        <v>316</v>
      </c>
      <c r="D2025" t="s">
        <v>413</v>
      </c>
    </row>
    <row r="2026" spans="1:4" x14ac:dyDescent="0.25">
      <c r="A2026" s="146" t="s">
        <v>194</v>
      </c>
      <c r="B2026" t="s">
        <v>52</v>
      </c>
      <c r="C2026" t="s">
        <v>315</v>
      </c>
      <c r="D2026" t="s">
        <v>413</v>
      </c>
    </row>
    <row r="2027" spans="1:4" x14ac:dyDescent="0.25">
      <c r="A2027" s="146" t="s">
        <v>194</v>
      </c>
      <c r="B2027" t="s">
        <v>52</v>
      </c>
      <c r="C2027" t="s">
        <v>314</v>
      </c>
      <c r="D2027" t="s">
        <v>413</v>
      </c>
    </row>
    <row r="2028" spans="1:4" x14ac:dyDescent="0.25">
      <c r="A2028" s="146" t="s">
        <v>194</v>
      </c>
      <c r="B2028" t="s">
        <v>52</v>
      </c>
      <c r="C2028" t="s">
        <v>313</v>
      </c>
      <c r="D2028" t="s">
        <v>413</v>
      </c>
    </row>
    <row r="2029" spans="1:4" x14ac:dyDescent="0.25">
      <c r="A2029" s="146" t="s">
        <v>194</v>
      </c>
      <c r="B2029" t="s">
        <v>52</v>
      </c>
      <c r="C2029" t="s">
        <v>312</v>
      </c>
      <c r="D2029" t="s">
        <v>413</v>
      </c>
    </row>
    <row r="2030" spans="1:4" x14ac:dyDescent="0.25">
      <c r="A2030" s="146" t="s">
        <v>194</v>
      </c>
      <c r="B2030" t="s">
        <v>76</v>
      </c>
      <c r="C2030" t="s">
        <v>323</v>
      </c>
      <c r="D2030" t="s">
        <v>411</v>
      </c>
    </row>
    <row r="2031" spans="1:4" x14ac:dyDescent="0.25">
      <c r="A2031" s="146" t="s">
        <v>194</v>
      </c>
      <c r="B2031" t="s">
        <v>76</v>
      </c>
      <c r="C2031" t="s">
        <v>322</v>
      </c>
      <c r="D2031" t="s">
        <v>411</v>
      </c>
    </row>
    <row r="2032" spans="1:4" x14ac:dyDescent="0.25">
      <c r="A2032" s="146" t="s">
        <v>194</v>
      </c>
      <c r="B2032" t="s">
        <v>76</v>
      </c>
      <c r="C2032" t="s">
        <v>321</v>
      </c>
      <c r="D2032" t="s">
        <v>411</v>
      </c>
    </row>
    <row r="2033" spans="1:4" x14ac:dyDescent="0.25">
      <c r="A2033" s="146" t="s">
        <v>194</v>
      </c>
      <c r="B2033" t="s">
        <v>76</v>
      </c>
      <c r="C2033" t="s">
        <v>320</v>
      </c>
      <c r="D2033" t="s">
        <v>411</v>
      </c>
    </row>
    <row r="2034" spans="1:4" x14ac:dyDescent="0.25">
      <c r="A2034" s="146" t="s">
        <v>194</v>
      </c>
      <c r="B2034" t="s">
        <v>76</v>
      </c>
      <c r="C2034" t="s">
        <v>319</v>
      </c>
      <c r="D2034" t="s">
        <v>411</v>
      </c>
    </row>
    <row r="2035" spans="1:4" x14ac:dyDescent="0.25">
      <c r="A2035" s="146" t="s">
        <v>194</v>
      </c>
      <c r="B2035" t="s">
        <v>76</v>
      </c>
      <c r="C2035" t="s">
        <v>318</v>
      </c>
      <c r="D2035" t="s">
        <v>411</v>
      </c>
    </row>
    <row r="2036" spans="1:4" x14ac:dyDescent="0.25">
      <c r="A2036" s="146" t="s">
        <v>194</v>
      </c>
      <c r="B2036" t="s">
        <v>76</v>
      </c>
      <c r="C2036" t="s">
        <v>317</v>
      </c>
      <c r="D2036" t="s">
        <v>411</v>
      </c>
    </row>
    <row r="2037" spans="1:4" x14ac:dyDescent="0.25">
      <c r="A2037" s="146" t="s">
        <v>194</v>
      </c>
      <c r="B2037" t="s">
        <v>76</v>
      </c>
      <c r="C2037" t="s">
        <v>74</v>
      </c>
      <c r="D2037" t="s">
        <v>411</v>
      </c>
    </row>
    <row r="2038" spans="1:4" x14ac:dyDescent="0.25">
      <c r="A2038" s="146" t="s">
        <v>194</v>
      </c>
      <c r="B2038" t="s">
        <v>76</v>
      </c>
      <c r="C2038" t="s">
        <v>316</v>
      </c>
      <c r="D2038" t="s">
        <v>411</v>
      </c>
    </row>
    <row r="2039" spans="1:4" x14ac:dyDescent="0.25">
      <c r="A2039" s="146" t="s">
        <v>194</v>
      </c>
      <c r="B2039" t="s">
        <v>76</v>
      </c>
      <c r="C2039" t="s">
        <v>315</v>
      </c>
      <c r="D2039" t="s">
        <v>411</v>
      </c>
    </row>
    <row r="2040" spans="1:4" x14ac:dyDescent="0.25">
      <c r="A2040" s="146" t="s">
        <v>194</v>
      </c>
      <c r="B2040" t="s">
        <v>76</v>
      </c>
      <c r="C2040" t="s">
        <v>314</v>
      </c>
      <c r="D2040" t="s">
        <v>411</v>
      </c>
    </row>
    <row r="2041" spans="1:4" x14ac:dyDescent="0.25">
      <c r="A2041" s="146" t="s">
        <v>194</v>
      </c>
      <c r="B2041" t="s">
        <v>76</v>
      </c>
      <c r="C2041" t="s">
        <v>313</v>
      </c>
      <c r="D2041" t="s">
        <v>411</v>
      </c>
    </row>
    <row r="2042" spans="1:4" x14ac:dyDescent="0.25">
      <c r="A2042" s="146" t="s">
        <v>194</v>
      </c>
      <c r="B2042" t="s">
        <v>76</v>
      </c>
      <c r="C2042" t="s">
        <v>312</v>
      </c>
      <c r="D2042" t="s">
        <v>411</v>
      </c>
    </row>
    <row r="2043" spans="1:4" x14ac:dyDescent="0.25">
      <c r="A2043" s="146" t="s">
        <v>194</v>
      </c>
      <c r="B2043" t="s">
        <v>52</v>
      </c>
      <c r="C2043" t="s">
        <v>323</v>
      </c>
      <c r="D2043" t="s">
        <v>411</v>
      </c>
    </row>
    <row r="2044" spans="1:4" x14ac:dyDescent="0.25">
      <c r="A2044" s="146" t="s">
        <v>194</v>
      </c>
      <c r="B2044" t="s">
        <v>52</v>
      </c>
      <c r="C2044" t="s">
        <v>322</v>
      </c>
      <c r="D2044" t="s">
        <v>411</v>
      </c>
    </row>
    <row r="2045" spans="1:4" x14ac:dyDescent="0.25">
      <c r="A2045" s="146" t="s">
        <v>194</v>
      </c>
      <c r="B2045" t="s">
        <v>52</v>
      </c>
      <c r="C2045" t="s">
        <v>321</v>
      </c>
      <c r="D2045" t="s">
        <v>411</v>
      </c>
    </row>
    <row r="2046" spans="1:4" x14ac:dyDescent="0.25">
      <c r="A2046" s="146" t="s">
        <v>194</v>
      </c>
      <c r="B2046" t="s">
        <v>52</v>
      </c>
      <c r="C2046" t="s">
        <v>320</v>
      </c>
      <c r="D2046" t="s">
        <v>411</v>
      </c>
    </row>
    <row r="2047" spans="1:4" x14ac:dyDescent="0.25">
      <c r="A2047" s="146" t="s">
        <v>194</v>
      </c>
      <c r="B2047" t="s">
        <v>52</v>
      </c>
      <c r="C2047" t="s">
        <v>319</v>
      </c>
      <c r="D2047" t="s">
        <v>411</v>
      </c>
    </row>
    <row r="2048" spans="1:4" x14ac:dyDescent="0.25">
      <c r="A2048" s="146" t="s">
        <v>194</v>
      </c>
      <c r="B2048" t="s">
        <v>52</v>
      </c>
      <c r="C2048" t="s">
        <v>318</v>
      </c>
      <c r="D2048" t="s">
        <v>411</v>
      </c>
    </row>
    <row r="2049" spans="1:4" x14ac:dyDescent="0.25">
      <c r="A2049" s="146" t="s">
        <v>194</v>
      </c>
      <c r="B2049" t="s">
        <v>52</v>
      </c>
      <c r="C2049" t="s">
        <v>317</v>
      </c>
      <c r="D2049" t="s">
        <v>411</v>
      </c>
    </row>
    <row r="2050" spans="1:4" x14ac:dyDescent="0.25">
      <c r="A2050" s="146" t="s">
        <v>194</v>
      </c>
      <c r="B2050" t="s">
        <v>52</v>
      </c>
      <c r="C2050" t="s">
        <v>74</v>
      </c>
      <c r="D2050" t="s">
        <v>411</v>
      </c>
    </row>
    <row r="2051" spans="1:4" x14ac:dyDescent="0.25">
      <c r="A2051" s="146" t="s">
        <v>194</v>
      </c>
      <c r="B2051" t="s">
        <v>52</v>
      </c>
      <c r="C2051" t="s">
        <v>316</v>
      </c>
      <c r="D2051" t="s">
        <v>411</v>
      </c>
    </row>
    <row r="2052" spans="1:4" x14ac:dyDescent="0.25">
      <c r="A2052" s="146" t="s">
        <v>194</v>
      </c>
      <c r="B2052" t="s">
        <v>52</v>
      </c>
      <c r="C2052" t="s">
        <v>315</v>
      </c>
      <c r="D2052" t="s">
        <v>411</v>
      </c>
    </row>
    <row r="2053" spans="1:4" x14ac:dyDescent="0.25">
      <c r="A2053" s="146" t="s">
        <v>194</v>
      </c>
      <c r="B2053" t="s">
        <v>52</v>
      </c>
      <c r="C2053" t="s">
        <v>314</v>
      </c>
      <c r="D2053" t="s">
        <v>411</v>
      </c>
    </row>
    <row r="2054" spans="1:4" x14ac:dyDescent="0.25">
      <c r="A2054" s="146" t="s">
        <v>194</v>
      </c>
      <c r="B2054" t="s">
        <v>52</v>
      </c>
      <c r="C2054" t="s">
        <v>313</v>
      </c>
      <c r="D2054" t="s">
        <v>411</v>
      </c>
    </row>
    <row r="2055" spans="1:4" x14ac:dyDescent="0.25">
      <c r="A2055" s="146" t="s">
        <v>194</v>
      </c>
      <c r="B2055" t="s">
        <v>52</v>
      </c>
      <c r="C2055" t="s">
        <v>312</v>
      </c>
      <c r="D2055" t="s">
        <v>411</v>
      </c>
    </row>
    <row r="2056" spans="1:4" x14ac:dyDescent="0.25">
      <c r="A2056" s="146" t="s">
        <v>194</v>
      </c>
      <c r="B2056" t="s">
        <v>76</v>
      </c>
      <c r="C2056" t="s">
        <v>323</v>
      </c>
      <c r="D2056" t="s">
        <v>409</v>
      </c>
    </row>
    <row r="2057" spans="1:4" x14ac:dyDescent="0.25">
      <c r="A2057" s="146" t="s">
        <v>194</v>
      </c>
      <c r="B2057" t="s">
        <v>76</v>
      </c>
      <c r="C2057" t="s">
        <v>322</v>
      </c>
      <c r="D2057" t="s">
        <v>409</v>
      </c>
    </row>
    <row r="2058" spans="1:4" x14ac:dyDescent="0.25">
      <c r="A2058" s="146" t="s">
        <v>194</v>
      </c>
      <c r="B2058" t="s">
        <v>76</v>
      </c>
      <c r="C2058" t="s">
        <v>321</v>
      </c>
      <c r="D2058" t="s">
        <v>409</v>
      </c>
    </row>
    <row r="2059" spans="1:4" x14ac:dyDescent="0.25">
      <c r="A2059" s="146" t="s">
        <v>194</v>
      </c>
      <c r="B2059" t="s">
        <v>76</v>
      </c>
      <c r="C2059" t="s">
        <v>320</v>
      </c>
      <c r="D2059" t="s">
        <v>409</v>
      </c>
    </row>
    <row r="2060" spans="1:4" x14ac:dyDescent="0.25">
      <c r="A2060" s="146" t="s">
        <v>194</v>
      </c>
      <c r="B2060" t="s">
        <v>76</v>
      </c>
      <c r="C2060" t="s">
        <v>319</v>
      </c>
      <c r="D2060" t="s">
        <v>409</v>
      </c>
    </row>
    <row r="2061" spans="1:4" x14ac:dyDescent="0.25">
      <c r="A2061" s="146" t="s">
        <v>194</v>
      </c>
      <c r="B2061" t="s">
        <v>76</v>
      </c>
      <c r="C2061" t="s">
        <v>318</v>
      </c>
      <c r="D2061" t="s">
        <v>409</v>
      </c>
    </row>
    <row r="2062" spans="1:4" x14ac:dyDescent="0.25">
      <c r="A2062" s="146" t="s">
        <v>194</v>
      </c>
      <c r="B2062" t="s">
        <v>76</v>
      </c>
      <c r="C2062" t="s">
        <v>317</v>
      </c>
      <c r="D2062" t="s">
        <v>409</v>
      </c>
    </row>
    <row r="2063" spans="1:4" x14ac:dyDescent="0.25">
      <c r="A2063" s="146" t="s">
        <v>194</v>
      </c>
      <c r="B2063" t="s">
        <v>76</v>
      </c>
      <c r="C2063" t="s">
        <v>74</v>
      </c>
      <c r="D2063" t="s">
        <v>409</v>
      </c>
    </row>
    <row r="2064" spans="1:4" x14ac:dyDescent="0.25">
      <c r="A2064" s="146" t="s">
        <v>194</v>
      </c>
      <c r="B2064" t="s">
        <v>76</v>
      </c>
      <c r="C2064" t="s">
        <v>316</v>
      </c>
      <c r="D2064" t="s">
        <v>409</v>
      </c>
    </row>
    <row r="2065" spans="1:4" x14ac:dyDescent="0.25">
      <c r="A2065" s="146" t="s">
        <v>194</v>
      </c>
      <c r="B2065" t="s">
        <v>76</v>
      </c>
      <c r="C2065" t="s">
        <v>315</v>
      </c>
      <c r="D2065" t="s">
        <v>409</v>
      </c>
    </row>
    <row r="2066" spans="1:4" x14ac:dyDescent="0.25">
      <c r="A2066" s="146" t="s">
        <v>194</v>
      </c>
      <c r="B2066" t="s">
        <v>76</v>
      </c>
      <c r="C2066" t="s">
        <v>314</v>
      </c>
      <c r="D2066" t="s">
        <v>409</v>
      </c>
    </row>
    <row r="2067" spans="1:4" x14ac:dyDescent="0.25">
      <c r="A2067" s="146" t="s">
        <v>194</v>
      </c>
      <c r="B2067" t="s">
        <v>76</v>
      </c>
      <c r="C2067" t="s">
        <v>313</v>
      </c>
      <c r="D2067" t="s">
        <v>409</v>
      </c>
    </row>
    <row r="2068" spans="1:4" x14ac:dyDescent="0.25">
      <c r="A2068" s="146" t="s">
        <v>194</v>
      </c>
      <c r="B2068" t="s">
        <v>76</v>
      </c>
      <c r="C2068" t="s">
        <v>312</v>
      </c>
      <c r="D2068" t="s">
        <v>409</v>
      </c>
    </row>
    <row r="2069" spans="1:4" x14ac:dyDescent="0.25">
      <c r="A2069" s="146" t="s">
        <v>194</v>
      </c>
      <c r="B2069" t="s">
        <v>52</v>
      </c>
      <c r="C2069" t="s">
        <v>323</v>
      </c>
      <c r="D2069" t="s">
        <v>409</v>
      </c>
    </row>
    <row r="2070" spans="1:4" x14ac:dyDescent="0.25">
      <c r="A2070" s="146" t="s">
        <v>194</v>
      </c>
      <c r="B2070" t="s">
        <v>52</v>
      </c>
      <c r="C2070" t="s">
        <v>322</v>
      </c>
      <c r="D2070" t="s">
        <v>409</v>
      </c>
    </row>
    <row r="2071" spans="1:4" x14ac:dyDescent="0.25">
      <c r="A2071" s="146" t="s">
        <v>194</v>
      </c>
      <c r="B2071" t="s">
        <v>52</v>
      </c>
      <c r="C2071" t="s">
        <v>321</v>
      </c>
      <c r="D2071" t="s">
        <v>409</v>
      </c>
    </row>
    <row r="2072" spans="1:4" x14ac:dyDescent="0.25">
      <c r="A2072" s="146" t="s">
        <v>194</v>
      </c>
      <c r="B2072" t="s">
        <v>52</v>
      </c>
      <c r="C2072" t="s">
        <v>320</v>
      </c>
      <c r="D2072" t="s">
        <v>409</v>
      </c>
    </row>
    <row r="2073" spans="1:4" x14ac:dyDescent="0.25">
      <c r="A2073" s="146" t="s">
        <v>194</v>
      </c>
      <c r="B2073" t="s">
        <v>52</v>
      </c>
      <c r="C2073" t="s">
        <v>319</v>
      </c>
      <c r="D2073" t="s">
        <v>409</v>
      </c>
    </row>
    <row r="2074" spans="1:4" x14ac:dyDescent="0.25">
      <c r="A2074" s="146" t="s">
        <v>194</v>
      </c>
      <c r="B2074" t="s">
        <v>52</v>
      </c>
      <c r="C2074" t="s">
        <v>318</v>
      </c>
      <c r="D2074" t="s">
        <v>409</v>
      </c>
    </row>
    <row r="2075" spans="1:4" x14ac:dyDescent="0.25">
      <c r="A2075" s="146" t="s">
        <v>194</v>
      </c>
      <c r="B2075" t="s">
        <v>52</v>
      </c>
      <c r="C2075" t="s">
        <v>317</v>
      </c>
      <c r="D2075" t="s">
        <v>409</v>
      </c>
    </row>
    <row r="2076" spans="1:4" x14ac:dyDescent="0.25">
      <c r="A2076" s="146" t="s">
        <v>194</v>
      </c>
      <c r="B2076" t="s">
        <v>52</v>
      </c>
      <c r="C2076" t="s">
        <v>74</v>
      </c>
      <c r="D2076" t="s">
        <v>409</v>
      </c>
    </row>
    <row r="2077" spans="1:4" x14ac:dyDescent="0.25">
      <c r="A2077" s="146" t="s">
        <v>194</v>
      </c>
      <c r="B2077" t="s">
        <v>52</v>
      </c>
      <c r="C2077" t="s">
        <v>316</v>
      </c>
      <c r="D2077" t="s">
        <v>409</v>
      </c>
    </row>
    <row r="2078" spans="1:4" x14ac:dyDescent="0.25">
      <c r="A2078" s="146" t="s">
        <v>194</v>
      </c>
      <c r="B2078" t="s">
        <v>52</v>
      </c>
      <c r="C2078" t="s">
        <v>315</v>
      </c>
      <c r="D2078" t="s">
        <v>409</v>
      </c>
    </row>
    <row r="2079" spans="1:4" x14ac:dyDescent="0.25">
      <c r="A2079" s="146" t="s">
        <v>194</v>
      </c>
      <c r="B2079" t="s">
        <v>52</v>
      </c>
      <c r="C2079" t="s">
        <v>314</v>
      </c>
      <c r="D2079" t="s">
        <v>409</v>
      </c>
    </row>
    <row r="2080" spans="1:4" x14ac:dyDescent="0.25">
      <c r="A2080" s="146" t="s">
        <v>194</v>
      </c>
      <c r="B2080" t="s">
        <v>52</v>
      </c>
      <c r="C2080" t="s">
        <v>313</v>
      </c>
      <c r="D2080" t="s">
        <v>409</v>
      </c>
    </row>
    <row r="2081" spans="1:4" x14ac:dyDescent="0.25">
      <c r="A2081" s="146" t="s">
        <v>194</v>
      </c>
      <c r="B2081" t="s">
        <v>52</v>
      </c>
      <c r="C2081" t="s">
        <v>312</v>
      </c>
      <c r="D2081" t="s">
        <v>409</v>
      </c>
    </row>
    <row r="2082" spans="1:4" x14ac:dyDescent="0.25">
      <c r="A2082" s="146" t="s">
        <v>194</v>
      </c>
      <c r="B2082" t="s">
        <v>76</v>
      </c>
      <c r="C2082" t="s">
        <v>323</v>
      </c>
      <c r="D2082" t="s">
        <v>553</v>
      </c>
    </row>
    <row r="2083" spans="1:4" x14ac:dyDescent="0.25">
      <c r="A2083" s="146" t="s">
        <v>194</v>
      </c>
      <c r="B2083" t="s">
        <v>76</v>
      </c>
      <c r="C2083" t="s">
        <v>322</v>
      </c>
      <c r="D2083" t="s">
        <v>553</v>
      </c>
    </row>
    <row r="2084" spans="1:4" x14ac:dyDescent="0.25">
      <c r="A2084" s="146" t="s">
        <v>194</v>
      </c>
      <c r="B2084" t="s">
        <v>76</v>
      </c>
      <c r="C2084" t="s">
        <v>321</v>
      </c>
      <c r="D2084" t="s">
        <v>553</v>
      </c>
    </row>
    <row r="2085" spans="1:4" x14ac:dyDescent="0.25">
      <c r="A2085" s="146" t="s">
        <v>194</v>
      </c>
      <c r="B2085" t="s">
        <v>76</v>
      </c>
      <c r="C2085" t="s">
        <v>320</v>
      </c>
      <c r="D2085" t="s">
        <v>553</v>
      </c>
    </row>
    <row r="2086" spans="1:4" x14ac:dyDescent="0.25">
      <c r="A2086" s="146" t="s">
        <v>194</v>
      </c>
      <c r="B2086" t="s">
        <v>76</v>
      </c>
      <c r="C2086" t="s">
        <v>319</v>
      </c>
      <c r="D2086" t="s">
        <v>553</v>
      </c>
    </row>
    <row r="2087" spans="1:4" x14ac:dyDescent="0.25">
      <c r="A2087" s="146" t="s">
        <v>194</v>
      </c>
      <c r="B2087" t="s">
        <v>76</v>
      </c>
      <c r="C2087" t="s">
        <v>318</v>
      </c>
      <c r="D2087" t="s">
        <v>553</v>
      </c>
    </row>
    <row r="2088" spans="1:4" x14ac:dyDescent="0.25">
      <c r="A2088" s="146" t="s">
        <v>194</v>
      </c>
      <c r="B2088" t="s">
        <v>76</v>
      </c>
      <c r="C2088" t="s">
        <v>317</v>
      </c>
      <c r="D2088" t="s">
        <v>553</v>
      </c>
    </row>
    <row r="2089" spans="1:4" x14ac:dyDescent="0.25">
      <c r="A2089" s="146" t="s">
        <v>194</v>
      </c>
      <c r="B2089" t="s">
        <v>76</v>
      </c>
      <c r="C2089" t="s">
        <v>74</v>
      </c>
      <c r="D2089" t="s">
        <v>553</v>
      </c>
    </row>
    <row r="2090" spans="1:4" x14ac:dyDescent="0.25">
      <c r="A2090" s="146" t="s">
        <v>194</v>
      </c>
      <c r="B2090" t="s">
        <v>76</v>
      </c>
      <c r="C2090" t="s">
        <v>316</v>
      </c>
      <c r="D2090" t="s">
        <v>553</v>
      </c>
    </row>
    <row r="2091" spans="1:4" x14ac:dyDescent="0.25">
      <c r="A2091" s="146" t="s">
        <v>194</v>
      </c>
      <c r="B2091" t="s">
        <v>76</v>
      </c>
      <c r="C2091" t="s">
        <v>315</v>
      </c>
      <c r="D2091" t="s">
        <v>553</v>
      </c>
    </row>
    <row r="2092" spans="1:4" x14ac:dyDescent="0.25">
      <c r="A2092" s="146" t="s">
        <v>194</v>
      </c>
      <c r="B2092" t="s">
        <v>76</v>
      </c>
      <c r="C2092" t="s">
        <v>314</v>
      </c>
      <c r="D2092" t="s">
        <v>553</v>
      </c>
    </row>
    <row r="2093" spans="1:4" x14ac:dyDescent="0.25">
      <c r="A2093" s="146" t="s">
        <v>194</v>
      </c>
      <c r="B2093" t="s">
        <v>76</v>
      </c>
      <c r="C2093" t="s">
        <v>313</v>
      </c>
      <c r="D2093" t="s">
        <v>553</v>
      </c>
    </row>
    <row r="2094" spans="1:4" x14ac:dyDescent="0.25">
      <c r="A2094" s="146" t="s">
        <v>194</v>
      </c>
      <c r="B2094" t="s">
        <v>76</v>
      </c>
      <c r="C2094" t="s">
        <v>312</v>
      </c>
      <c r="D2094" t="s">
        <v>553</v>
      </c>
    </row>
    <row r="2095" spans="1:4" x14ac:dyDescent="0.25">
      <c r="A2095" s="146" t="s">
        <v>194</v>
      </c>
      <c r="B2095" t="s">
        <v>52</v>
      </c>
      <c r="C2095" t="s">
        <v>323</v>
      </c>
      <c r="D2095" t="s">
        <v>553</v>
      </c>
    </row>
    <row r="2096" spans="1:4" x14ac:dyDescent="0.25">
      <c r="A2096" s="146" t="s">
        <v>194</v>
      </c>
      <c r="B2096" t="s">
        <v>52</v>
      </c>
      <c r="C2096" t="s">
        <v>322</v>
      </c>
      <c r="D2096" t="s">
        <v>553</v>
      </c>
    </row>
    <row r="2097" spans="1:4" x14ac:dyDescent="0.25">
      <c r="A2097" s="146" t="s">
        <v>194</v>
      </c>
      <c r="B2097" t="s">
        <v>52</v>
      </c>
      <c r="C2097" t="s">
        <v>321</v>
      </c>
      <c r="D2097" t="s">
        <v>553</v>
      </c>
    </row>
    <row r="2098" spans="1:4" x14ac:dyDescent="0.25">
      <c r="A2098" s="146" t="s">
        <v>194</v>
      </c>
      <c r="B2098" t="s">
        <v>52</v>
      </c>
      <c r="C2098" t="s">
        <v>320</v>
      </c>
      <c r="D2098" t="s">
        <v>553</v>
      </c>
    </row>
    <row r="2099" spans="1:4" x14ac:dyDescent="0.25">
      <c r="A2099" s="146" t="s">
        <v>194</v>
      </c>
      <c r="B2099" t="s">
        <v>52</v>
      </c>
      <c r="C2099" t="s">
        <v>319</v>
      </c>
      <c r="D2099" t="s">
        <v>553</v>
      </c>
    </row>
    <row r="2100" spans="1:4" x14ac:dyDescent="0.25">
      <c r="A2100" s="146" t="s">
        <v>194</v>
      </c>
      <c r="B2100" t="s">
        <v>52</v>
      </c>
      <c r="C2100" t="s">
        <v>318</v>
      </c>
      <c r="D2100" t="s">
        <v>553</v>
      </c>
    </row>
    <row r="2101" spans="1:4" x14ac:dyDescent="0.25">
      <c r="A2101" s="146" t="s">
        <v>194</v>
      </c>
      <c r="B2101" t="s">
        <v>52</v>
      </c>
      <c r="C2101" t="s">
        <v>317</v>
      </c>
      <c r="D2101" t="s">
        <v>553</v>
      </c>
    </row>
    <row r="2102" spans="1:4" x14ac:dyDescent="0.25">
      <c r="A2102" s="146" t="s">
        <v>194</v>
      </c>
      <c r="B2102" t="s">
        <v>52</v>
      </c>
      <c r="C2102" t="s">
        <v>74</v>
      </c>
      <c r="D2102" t="s">
        <v>553</v>
      </c>
    </row>
    <row r="2103" spans="1:4" x14ac:dyDescent="0.25">
      <c r="A2103" s="146" t="s">
        <v>194</v>
      </c>
      <c r="B2103" t="s">
        <v>52</v>
      </c>
      <c r="C2103" t="s">
        <v>316</v>
      </c>
      <c r="D2103" t="s">
        <v>553</v>
      </c>
    </row>
    <row r="2104" spans="1:4" x14ac:dyDescent="0.25">
      <c r="A2104" s="146" t="s">
        <v>194</v>
      </c>
      <c r="B2104" t="s">
        <v>52</v>
      </c>
      <c r="C2104" t="s">
        <v>315</v>
      </c>
      <c r="D2104" t="s">
        <v>553</v>
      </c>
    </row>
    <row r="2105" spans="1:4" x14ac:dyDescent="0.25">
      <c r="A2105" s="146" t="s">
        <v>194</v>
      </c>
      <c r="B2105" t="s">
        <v>52</v>
      </c>
      <c r="C2105" t="s">
        <v>314</v>
      </c>
      <c r="D2105" t="s">
        <v>553</v>
      </c>
    </row>
    <row r="2106" spans="1:4" x14ac:dyDescent="0.25">
      <c r="A2106" s="146" t="s">
        <v>194</v>
      </c>
      <c r="B2106" t="s">
        <v>52</v>
      </c>
      <c r="C2106" t="s">
        <v>313</v>
      </c>
      <c r="D2106" t="s">
        <v>553</v>
      </c>
    </row>
    <row r="2107" spans="1:4" x14ac:dyDescent="0.25">
      <c r="A2107" s="146" t="s">
        <v>194</v>
      </c>
      <c r="B2107" t="s">
        <v>52</v>
      </c>
      <c r="C2107" t="s">
        <v>312</v>
      </c>
      <c r="D2107" t="s">
        <v>553</v>
      </c>
    </row>
    <row r="2108" spans="1:4" x14ac:dyDescent="0.25">
      <c r="A2108" s="146" t="s">
        <v>194</v>
      </c>
      <c r="B2108" t="s">
        <v>55</v>
      </c>
      <c r="C2108" t="s">
        <v>323</v>
      </c>
      <c r="D2108" t="s">
        <v>407</v>
      </c>
    </row>
    <row r="2109" spans="1:4" x14ac:dyDescent="0.25">
      <c r="A2109" s="146" t="s">
        <v>194</v>
      </c>
      <c r="B2109" t="s">
        <v>55</v>
      </c>
      <c r="C2109" t="s">
        <v>322</v>
      </c>
      <c r="D2109" t="s">
        <v>407</v>
      </c>
    </row>
    <row r="2110" spans="1:4" x14ac:dyDescent="0.25">
      <c r="A2110" s="146" t="s">
        <v>194</v>
      </c>
      <c r="B2110" t="s">
        <v>55</v>
      </c>
      <c r="C2110" t="s">
        <v>321</v>
      </c>
      <c r="D2110" t="s">
        <v>407</v>
      </c>
    </row>
    <row r="2111" spans="1:4" x14ac:dyDescent="0.25">
      <c r="A2111" s="146" t="s">
        <v>194</v>
      </c>
      <c r="B2111" t="s">
        <v>55</v>
      </c>
      <c r="C2111" t="s">
        <v>320</v>
      </c>
      <c r="D2111" t="s">
        <v>407</v>
      </c>
    </row>
    <row r="2112" spans="1:4" x14ac:dyDescent="0.25">
      <c r="A2112" s="146" t="s">
        <v>194</v>
      </c>
      <c r="B2112" t="s">
        <v>55</v>
      </c>
      <c r="C2112" t="s">
        <v>319</v>
      </c>
      <c r="D2112" t="s">
        <v>407</v>
      </c>
    </row>
    <row r="2113" spans="1:4" x14ac:dyDescent="0.25">
      <c r="A2113" s="146" t="s">
        <v>194</v>
      </c>
      <c r="B2113" t="s">
        <v>55</v>
      </c>
      <c r="C2113" t="s">
        <v>318</v>
      </c>
      <c r="D2113" t="s">
        <v>407</v>
      </c>
    </row>
    <row r="2114" spans="1:4" x14ac:dyDescent="0.25">
      <c r="A2114" s="146" t="s">
        <v>194</v>
      </c>
      <c r="B2114" t="s">
        <v>55</v>
      </c>
      <c r="C2114" t="s">
        <v>317</v>
      </c>
      <c r="D2114" t="s">
        <v>407</v>
      </c>
    </row>
    <row r="2115" spans="1:4" x14ac:dyDescent="0.25">
      <c r="A2115" s="146" t="s">
        <v>194</v>
      </c>
      <c r="B2115" t="s">
        <v>55</v>
      </c>
      <c r="C2115" t="s">
        <v>74</v>
      </c>
      <c r="D2115" t="s">
        <v>407</v>
      </c>
    </row>
    <row r="2116" spans="1:4" x14ac:dyDescent="0.25">
      <c r="A2116" s="146" t="s">
        <v>194</v>
      </c>
      <c r="B2116" t="s">
        <v>55</v>
      </c>
      <c r="C2116" t="s">
        <v>316</v>
      </c>
      <c r="D2116" t="s">
        <v>407</v>
      </c>
    </row>
    <row r="2117" spans="1:4" x14ac:dyDescent="0.25">
      <c r="A2117" s="146" t="s">
        <v>194</v>
      </c>
      <c r="B2117" t="s">
        <v>55</v>
      </c>
      <c r="C2117" t="s">
        <v>315</v>
      </c>
      <c r="D2117" t="s">
        <v>407</v>
      </c>
    </row>
    <row r="2118" spans="1:4" x14ac:dyDescent="0.25">
      <c r="A2118" s="146" t="s">
        <v>194</v>
      </c>
      <c r="B2118" t="s">
        <v>55</v>
      </c>
      <c r="C2118" t="s">
        <v>314</v>
      </c>
      <c r="D2118" t="s">
        <v>407</v>
      </c>
    </row>
    <row r="2119" spans="1:4" x14ac:dyDescent="0.25">
      <c r="A2119" s="146" t="s">
        <v>194</v>
      </c>
      <c r="B2119" t="s">
        <v>55</v>
      </c>
      <c r="C2119" t="s">
        <v>313</v>
      </c>
      <c r="D2119" t="s">
        <v>407</v>
      </c>
    </row>
    <row r="2120" spans="1:4" x14ac:dyDescent="0.25">
      <c r="A2120" s="146" t="s">
        <v>194</v>
      </c>
      <c r="B2120" t="s">
        <v>55</v>
      </c>
      <c r="C2120" t="s">
        <v>312</v>
      </c>
      <c r="D2120" t="s">
        <v>407</v>
      </c>
    </row>
    <row r="2121" spans="1:4" x14ac:dyDescent="0.25">
      <c r="A2121" s="146" t="s">
        <v>194</v>
      </c>
      <c r="B2121" t="s">
        <v>52</v>
      </c>
      <c r="C2121" t="s">
        <v>323</v>
      </c>
      <c r="D2121" t="s">
        <v>407</v>
      </c>
    </row>
    <row r="2122" spans="1:4" x14ac:dyDescent="0.25">
      <c r="A2122" s="146" t="s">
        <v>194</v>
      </c>
      <c r="B2122" t="s">
        <v>52</v>
      </c>
      <c r="C2122" t="s">
        <v>322</v>
      </c>
      <c r="D2122" t="s">
        <v>407</v>
      </c>
    </row>
    <row r="2123" spans="1:4" x14ac:dyDescent="0.25">
      <c r="A2123" s="146" t="s">
        <v>194</v>
      </c>
      <c r="B2123" t="s">
        <v>52</v>
      </c>
      <c r="C2123" t="s">
        <v>321</v>
      </c>
      <c r="D2123" t="s">
        <v>407</v>
      </c>
    </row>
    <row r="2124" spans="1:4" x14ac:dyDescent="0.25">
      <c r="A2124" s="146" t="s">
        <v>194</v>
      </c>
      <c r="B2124" t="s">
        <v>52</v>
      </c>
      <c r="C2124" t="s">
        <v>320</v>
      </c>
      <c r="D2124" t="s">
        <v>407</v>
      </c>
    </row>
    <row r="2125" spans="1:4" x14ac:dyDescent="0.25">
      <c r="A2125" s="146" t="s">
        <v>194</v>
      </c>
      <c r="B2125" t="s">
        <v>52</v>
      </c>
      <c r="C2125" t="s">
        <v>319</v>
      </c>
      <c r="D2125" t="s">
        <v>407</v>
      </c>
    </row>
    <row r="2126" spans="1:4" x14ac:dyDescent="0.25">
      <c r="A2126" s="146" t="s">
        <v>194</v>
      </c>
      <c r="B2126" t="s">
        <v>52</v>
      </c>
      <c r="C2126" t="s">
        <v>318</v>
      </c>
      <c r="D2126" t="s">
        <v>407</v>
      </c>
    </row>
    <row r="2127" spans="1:4" x14ac:dyDescent="0.25">
      <c r="A2127" s="146" t="s">
        <v>194</v>
      </c>
      <c r="B2127" t="s">
        <v>52</v>
      </c>
      <c r="C2127" t="s">
        <v>317</v>
      </c>
      <c r="D2127" t="s">
        <v>407</v>
      </c>
    </row>
    <row r="2128" spans="1:4" x14ac:dyDescent="0.25">
      <c r="A2128" s="146" t="s">
        <v>194</v>
      </c>
      <c r="B2128" t="s">
        <v>52</v>
      </c>
      <c r="C2128" t="s">
        <v>74</v>
      </c>
      <c r="D2128" t="s">
        <v>407</v>
      </c>
    </row>
    <row r="2129" spans="1:4" x14ac:dyDescent="0.25">
      <c r="A2129" s="146" t="s">
        <v>194</v>
      </c>
      <c r="B2129" t="s">
        <v>52</v>
      </c>
      <c r="C2129" t="s">
        <v>316</v>
      </c>
      <c r="D2129" t="s">
        <v>407</v>
      </c>
    </row>
    <row r="2130" spans="1:4" x14ac:dyDescent="0.25">
      <c r="A2130" s="146" t="s">
        <v>194</v>
      </c>
      <c r="B2130" t="s">
        <v>52</v>
      </c>
      <c r="C2130" t="s">
        <v>315</v>
      </c>
      <c r="D2130" t="s">
        <v>407</v>
      </c>
    </row>
    <row r="2131" spans="1:4" x14ac:dyDescent="0.25">
      <c r="A2131" s="146" t="s">
        <v>194</v>
      </c>
      <c r="B2131" t="s">
        <v>52</v>
      </c>
      <c r="C2131" t="s">
        <v>314</v>
      </c>
      <c r="D2131" t="s">
        <v>407</v>
      </c>
    </row>
    <row r="2132" spans="1:4" x14ac:dyDescent="0.25">
      <c r="A2132" s="146" t="s">
        <v>194</v>
      </c>
      <c r="B2132" t="s">
        <v>52</v>
      </c>
      <c r="C2132" t="s">
        <v>313</v>
      </c>
      <c r="D2132" t="s">
        <v>407</v>
      </c>
    </row>
    <row r="2133" spans="1:4" x14ac:dyDescent="0.25">
      <c r="A2133" s="146" t="s">
        <v>194</v>
      </c>
      <c r="B2133" t="s">
        <v>52</v>
      </c>
      <c r="C2133" t="s">
        <v>312</v>
      </c>
      <c r="D2133" t="s">
        <v>407</v>
      </c>
    </row>
    <row r="2134" spans="1:4" x14ac:dyDescent="0.25">
      <c r="A2134" s="146" t="s">
        <v>194</v>
      </c>
      <c r="B2134" t="s">
        <v>55</v>
      </c>
      <c r="C2134" t="s">
        <v>323</v>
      </c>
      <c r="D2134" t="s">
        <v>408</v>
      </c>
    </row>
    <row r="2135" spans="1:4" x14ac:dyDescent="0.25">
      <c r="A2135" s="146" t="s">
        <v>194</v>
      </c>
      <c r="B2135" t="s">
        <v>55</v>
      </c>
      <c r="C2135" t="s">
        <v>322</v>
      </c>
      <c r="D2135" t="s">
        <v>408</v>
      </c>
    </row>
    <row r="2136" spans="1:4" x14ac:dyDescent="0.25">
      <c r="A2136" s="146" t="s">
        <v>194</v>
      </c>
      <c r="B2136" t="s">
        <v>55</v>
      </c>
      <c r="C2136" t="s">
        <v>321</v>
      </c>
      <c r="D2136" t="s">
        <v>408</v>
      </c>
    </row>
    <row r="2137" spans="1:4" x14ac:dyDescent="0.25">
      <c r="A2137" s="146" t="s">
        <v>194</v>
      </c>
      <c r="B2137" t="s">
        <v>55</v>
      </c>
      <c r="C2137" t="s">
        <v>320</v>
      </c>
      <c r="D2137" t="s">
        <v>408</v>
      </c>
    </row>
    <row r="2138" spans="1:4" x14ac:dyDescent="0.25">
      <c r="A2138" s="146" t="s">
        <v>194</v>
      </c>
      <c r="B2138" t="s">
        <v>55</v>
      </c>
      <c r="C2138" t="s">
        <v>319</v>
      </c>
      <c r="D2138" t="s">
        <v>408</v>
      </c>
    </row>
    <row r="2139" spans="1:4" x14ac:dyDescent="0.25">
      <c r="A2139" s="146" t="s">
        <v>194</v>
      </c>
      <c r="B2139" t="s">
        <v>55</v>
      </c>
      <c r="C2139" t="s">
        <v>318</v>
      </c>
      <c r="D2139" t="s">
        <v>408</v>
      </c>
    </row>
    <row r="2140" spans="1:4" x14ac:dyDescent="0.25">
      <c r="A2140" s="146" t="s">
        <v>194</v>
      </c>
      <c r="B2140" t="s">
        <v>55</v>
      </c>
      <c r="C2140" t="s">
        <v>317</v>
      </c>
      <c r="D2140" t="s">
        <v>408</v>
      </c>
    </row>
    <row r="2141" spans="1:4" x14ac:dyDescent="0.25">
      <c r="A2141" s="146" t="s">
        <v>194</v>
      </c>
      <c r="B2141" t="s">
        <v>55</v>
      </c>
      <c r="C2141" t="s">
        <v>74</v>
      </c>
      <c r="D2141" t="s">
        <v>408</v>
      </c>
    </row>
    <row r="2142" spans="1:4" x14ac:dyDescent="0.25">
      <c r="A2142" s="146" t="s">
        <v>194</v>
      </c>
      <c r="B2142" t="s">
        <v>55</v>
      </c>
      <c r="C2142" t="s">
        <v>316</v>
      </c>
      <c r="D2142" t="s">
        <v>408</v>
      </c>
    </row>
    <row r="2143" spans="1:4" x14ac:dyDescent="0.25">
      <c r="A2143" s="146" t="s">
        <v>194</v>
      </c>
      <c r="B2143" t="s">
        <v>55</v>
      </c>
      <c r="C2143" t="s">
        <v>315</v>
      </c>
      <c r="D2143" t="s">
        <v>408</v>
      </c>
    </row>
    <row r="2144" spans="1:4" x14ac:dyDescent="0.25">
      <c r="A2144" s="146" t="s">
        <v>194</v>
      </c>
      <c r="B2144" t="s">
        <v>55</v>
      </c>
      <c r="C2144" t="s">
        <v>314</v>
      </c>
      <c r="D2144" t="s">
        <v>408</v>
      </c>
    </row>
    <row r="2145" spans="1:4" x14ac:dyDescent="0.25">
      <c r="A2145" s="146" t="s">
        <v>194</v>
      </c>
      <c r="B2145" t="s">
        <v>55</v>
      </c>
      <c r="C2145" t="s">
        <v>313</v>
      </c>
      <c r="D2145" t="s">
        <v>408</v>
      </c>
    </row>
    <row r="2146" spans="1:4" x14ac:dyDescent="0.25">
      <c r="A2146" s="146" t="s">
        <v>194</v>
      </c>
      <c r="B2146" t="s">
        <v>55</v>
      </c>
      <c r="C2146" t="s">
        <v>312</v>
      </c>
      <c r="D2146" t="s">
        <v>408</v>
      </c>
    </row>
    <row r="2147" spans="1:4" x14ac:dyDescent="0.25">
      <c r="A2147" s="146" t="s">
        <v>194</v>
      </c>
      <c r="B2147" t="s">
        <v>52</v>
      </c>
      <c r="C2147" t="s">
        <v>323</v>
      </c>
      <c r="D2147" t="s">
        <v>408</v>
      </c>
    </row>
    <row r="2148" spans="1:4" x14ac:dyDescent="0.25">
      <c r="A2148" s="146" t="s">
        <v>194</v>
      </c>
      <c r="B2148" t="s">
        <v>52</v>
      </c>
      <c r="C2148" t="s">
        <v>322</v>
      </c>
      <c r="D2148" t="s">
        <v>408</v>
      </c>
    </row>
    <row r="2149" spans="1:4" x14ac:dyDescent="0.25">
      <c r="A2149" s="146" t="s">
        <v>194</v>
      </c>
      <c r="B2149" t="s">
        <v>52</v>
      </c>
      <c r="C2149" t="s">
        <v>321</v>
      </c>
      <c r="D2149" t="s">
        <v>408</v>
      </c>
    </row>
    <row r="2150" spans="1:4" x14ac:dyDescent="0.25">
      <c r="A2150" s="146" t="s">
        <v>194</v>
      </c>
      <c r="B2150" t="s">
        <v>52</v>
      </c>
      <c r="C2150" t="s">
        <v>320</v>
      </c>
      <c r="D2150" t="s">
        <v>408</v>
      </c>
    </row>
    <row r="2151" spans="1:4" x14ac:dyDescent="0.25">
      <c r="A2151" s="146" t="s">
        <v>194</v>
      </c>
      <c r="B2151" t="s">
        <v>52</v>
      </c>
      <c r="C2151" t="s">
        <v>319</v>
      </c>
      <c r="D2151" t="s">
        <v>408</v>
      </c>
    </row>
    <row r="2152" spans="1:4" x14ac:dyDescent="0.25">
      <c r="A2152" s="146" t="s">
        <v>194</v>
      </c>
      <c r="B2152" t="s">
        <v>52</v>
      </c>
      <c r="C2152" t="s">
        <v>318</v>
      </c>
      <c r="D2152" t="s">
        <v>408</v>
      </c>
    </row>
    <row r="2153" spans="1:4" x14ac:dyDescent="0.25">
      <c r="A2153" s="146" t="s">
        <v>194</v>
      </c>
      <c r="B2153" t="s">
        <v>52</v>
      </c>
      <c r="C2153" t="s">
        <v>317</v>
      </c>
      <c r="D2153" t="s">
        <v>408</v>
      </c>
    </row>
    <row r="2154" spans="1:4" x14ac:dyDescent="0.25">
      <c r="A2154" s="146" t="s">
        <v>194</v>
      </c>
      <c r="B2154" t="s">
        <v>52</v>
      </c>
      <c r="C2154" t="s">
        <v>74</v>
      </c>
      <c r="D2154" t="s">
        <v>408</v>
      </c>
    </row>
    <row r="2155" spans="1:4" x14ac:dyDescent="0.25">
      <c r="A2155" s="146" t="s">
        <v>194</v>
      </c>
      <c r="B2155" t="s">
        <v>52</v>
      </c>
      <c r="C2155" t="s">
        <v>316</v>
      </c>
      <c r="D2155" t="s">
        <v>408</v>
      </c>
    </row>
    <row r="2156" spans="1:4" x14ac:dyDescent="0.25">
      <c r="A2156" s="146" t="s">
        <v>194</v>
      </c>
      <c r="B2156" t="s">
        <v>52</v>
      </c>
      <c r="C2156" t="s">
        <v>315</v>
      </c>
      <c r="D2156" t="s">
        <v>408</v>
      </c>
    </row>
    <row r="2157" spans="1:4" x14ac:dyDescent="0.25">
      <c r="A2157" s="146" t="s">
        <v>194</v>
      </c>
      <c r="B2157" t="s">
        <v>52</v>
      </c>
      <c r="C2157" t="s">
        <v>314</v>
      </c>
      <c r="D2157" t="s">
        <v>408</v>
      </c>
    </row>
    <row r="2158" spans="1:4" x14ac:dyDescent="0.25">
      <c r="A2158" s="146" t="s">
        <v>194</v>
      </c>
      <c r="B2158" t="s">
        <v>52</v>
      </c>
      <c r="C2158" t="s">
        <v>313</v>
      </c>
      <c r="D2158" t="s">
        <v>408</v>
      </c>
    </row>
    <row r="2159" spans="1:4" x14ac:dyDescent="0.25">
      <c r="A2159" s="146" t="s">
        <v>194</v>
      </c>
      <c r="B2159" t="s">
        <v>52</v>
      </c>
      <c r="C2159" t="s">
        <v>312</v>
      </c>
      <c r="D2159" t="s">
        <v>408</v>
      </c>
    </row>
    <row r="2160" spans="1:4" x14ac:dyDescent="0.25">
      <c r="A2160" s="146" t="s">
        <v>194</v>
      </c>
      <c r="B2160" t="s">
        <v>55</v>
      </c>
      <c r="C2160" t="s">
        <v>323</v>
      </c>
      <c r="D2160" t="s">
        <v>406</v>
      </c>
    </row>
    <row r="2161" spans="1:4" x14ac:dyDescent="0.25">
      <c r="A2161" s="146" t="s">
        <v>194</v>
      </c>
      <c r="B2161" t="s">
        <v>55</v>
      </c>
      <c r="C2161" t="s">
        <v>322</v>
      </c>
      <c r="D2161" t="s">
        <v>406</v>
      </c>
    </row>
    <row r="2162" spans="1:4" x14ac:dyDescent="0.25">
      <c r="A2162" s="146" t="s">
        <v>194</v>
      </c>
      <c r="B2162" t="s">
        <v>55</v>
      </c>
      <c r="C2162" t="s">
        <v>321</v>
      </c>
      <c r="D2162" t="s">
        <v>406</v>
      </c>
    </row>
    <row r="2163" spans="1:4" x14ac:dyDescent="0.25">
      <c r="A2163" s="146" t="s">
        <v>194</v>
      </c>
      <c r="B2163" t="s">
        <v>55</v>
      </c>
      <c r="C2163" t="s">
        <v>320</v>
      </c>
      <c r="D2163" t="s">
        <v>406</v>
      </c>
    </row>
    <row r="2164" spans="1:4" x14ac:dyDescent="0.25">
      <c r="A2164" s="146" t="s">
        <v>194</v>
      </c>
      <c r="B2164" t="s">
        <v>55</v>
      </c>
      <c r="C2164" t="s">
        <v>319</v>
      </c>
      <c r="D2164" t="s">
        <v>406</v>
      </c>
    </row>
    <row r="2165" spans="1:4" x14ac:dyDescent="0.25">
      <c r="A2165" s="146" t="s">
        <v>194</v>
      </c>
      <c r="B2165" t="s">
        <v>55</v>
      </c>
      <c r="C2165" t="s">
        <v>318</v>
      </c>
      <c r="D2165" t="s">
        <v>406</v>
      </c>
    </row>
    <row r="2166" spans="1:4" x14ac:dyDescent="0.25">
      <c r="A2166" s="146" t="s">
        <v>194</v>
      </c>
      <c r="B2166" t="s">
        <v>55</v>
      </c>
      <c r="C2166" t="s">
        <v>317</v>
      </c>
      <c r="D2166" t="s">
        <v>406</v>
      </c>
    </row>
    <row r="2167" spans="1:4" x14ac:dyDescent="0.25">
      <c r="A2167" s="146" t="s">
        <v>194</v>
      </c>
      <c r="B2167" t="s">
        <v>55</v>
      </c>
      <c r="C2167" t="s">
        <v>74</v>
      </c>
      <c r="D2167" t="s">
        <v>406</v>
      </c>
    </row>
    <row r="2168" spans="1:4" x14ac:dyDescent="0.25">
      <c r="A2168" s="146" t="s">
        <v>194</v>
      </c>
      <c r="B2168" t="s">
        <v>55</v>
      </c>
      <c r="C2168" t="s">
        <v>316</v>
      </c>
      <c r="D2168" t="s">
        <v>406</v>
      </c>
    </row>
    <row r="2169" spans="1:4" x14ac:dyDescent="0.25">
      <c r="A2169" s="146" t="s">
        <v>194</v>
      </c>
      <c r="B2169" t="s">
        <v>55</v>
      </c>
      <c r="C2169" t="s">
        <v>315</v>
      </c>
      <c r="D2169" t="s">
        <v>406</v>
      </c>
    </row>
    <row r="2170" spans="1:4" x14ac:dyDescent="0.25">
      <c r="A2170" s="146" t="s">
        <v>194</v>
      </c>
      <c r="B2170" t="s">
        <v>55</v>
      </c>
      <c r="C2170" t="s">
        <v>314</v>
      </c>
      <c r="D2170" t="s">
        <v>406</v>
      </c>
    </row>
    <row r="2171" spans="1:4" x14ac:dyDescent="0.25">
      <c r="A2171" s="146" t="s">
        <v>194</v>
      </c>
      <c r="B2171" t="s">
        <v>55</v>
      </c>
      <c r="C2171" t="s">
        <v>313</v>
      </c>
      <c r="D2171" t="s">
        <v>406</v>
      </c>
    </row>
    <row r="2172" spans="1:4" x14ac:dyDescent="0.25">
      <c r="A2172" s="146" t="s">
        <v>194</v>
      </c>
      <c r="B2172" t="s">
        <v>55</v>
      </c>
      <c r="C2172" t="s">
        <v>312</v>
      </c>
      <c r="D2172" t="s">
        <v>406</v>
      </c>
    </row>
    <row r="2173" spans="1:4" x14ac:dyDescent="0.25">
      <c r="A2173" s="146" t="s">
        <v>194</v>
      </c>
      <c r="B2173" t="s">
        <v>52</v>
      </c>
      <c r="C2173" t="s">
        <v>323</v>
      </c>
      <c r="D2173" t="s">
        <v>406</v>
      </c>
    </row>
    <row r="2174" spans="1:4" x14ac:dyDescent="0.25">
      <c r="A2174" s="146" t="s">
        <v>194</v>
      </c>
      <c r="B2174" t="s">
        <v>52</v>
      </c>
      <c r="C2174" t="s">
        <v>322</v>
      </c>
      <c r="D2174" t="s">
        <v>406</v>
      </c>
    </row>
    <row r="2175" spans="1:4" x14ac:dyDescent="0.25">
      <c r="A2175" s="146" t="s">
        <v>194</v>
      </c>
      <c r="B2175" t="s">
        <v>52</v>
      </c>
      <c r="C2175" t="s">
        <v>321</v>
      </c>
      <c r="D2175" t="s">
        <v>406</v>
      </c>
    </row>
    <row r="2176" spans="1:4" x14ac:dyDescent="0.25">
      <c r="A2176" s="146" t="s">
        <v>194</v>
      </c>
      <c r="B2176" t="s">
        <v>52</v>
      </c>
      <c r="C2176" t="s">
        <v>320</v>
      </c>
      <c r="D2176" t="s">
        <v>406</v>
      </c>
    </row>
    <row r="2177" spans="1:4" x14ac:dyDescent="0.25">
      <c r="A2177" s="146" t="s">
        <v>194</v>
      </c>
      <c r="B2177" t="s">
        <v>52</v>
      </c>
      <c r="C2177" t="s">
        <v>319</v>
      </c>
      <c r="D2177" t="s">
        <v>406</v>
      </c>
    </row>
    <row r="2178" spans="1:4" x14ac:dyDescent="0.25">
      <c r="A2178" s="146" t="s">
        <v>194</v>
      </c>
      <c r="B2178" t="s">
        <v>52</v>
      </c>
      <c r="C2178" t="s">
        <v>318</v>
      </c>
      <c r="D2178" t="s">
        <v>406</v>
      </c>
    </row>
    <row r="2179" spans="1:4" x14ac:dyDescent="0.25">
      <c r="A2179" s="146" t="s">
        <v>194</v>
      </c>
      <c r="B2179" t="s">
        <v>52</v>
      </c>
      <c r="C2179" t="s">
        <v>317</v>
      </c>
      <c r="D2179" t="s">
        <v>406</v>
      </c>
    </row>
    <row r="2180" spans="1:4" x14ac:dyDescent="0.25">
      <c r="A2180" s="146" t="s">
        <v>194</v>
      </c>
      <c r="B2180" t="s">
        <v>52</v>
      </c>
      <c r="C2180" t="s">
        <v>74</v>
      </c>
      <c r="D2180" t="s">
        <v>406</v>
      </c>
    </row>
    <row r="2181" spans="1:4" x14ac:dyDescent="0.25">
      <c r="A2181" s="146" t="s">
        <v>194</v>
      </c>
      <c r="B2181" t="s">
        <v>52</v>
      </c>
      <c r="C2181" t="s">
        <v>316</v>
      </c>
      <c r="D2181" t="s">
        <v>406</v>
      </c>
    </row>
    <row r="2182" spans="1:4" x14ac:dyDescent="0.25">
      <c r="A2182" s="146" t="s">
        <v>194</v>
      </c>
      <c r="B2182" t="s">
        <v>52</v>
      </c>
      <c r="C2182" t="s">
        <v>315</v>
      </c>
      <c r="D2182" t="s">
        <v>406</v>
      </c>
    </row>
    <row r="2183" spans="1:4" x14ac:dyDescent="0.25">
      <c r="A2183" s="146" t="s">
        <v>194</v>
      </c>
      <c r="B2183" t="s">
        <v>52</v>
      </c>
      <c r="C2183" t="s">
        <v>314</v>
      </c>
      <c r="D2183" t="s">
        <v>406</v>
      </c>
    </row>
    <row r="2184" spans="1:4" x14ac:dyDescent="0.25">
      <c r="A2184" s="146" t="s">
        <v>194</v>
      </c>
      <c r="B2184" t="s">
        <v>52</v>
      </c>
      <c r="C2184" t="s">
        <v>313</v>
      </c>
      <c r="D2184" t="s">
        <v>406</v>
      </c>
    </row>
    <row r="2185" spans="1:4" x14ac:dyDescent="0.25">
      <c r="A2185" s="146" t="s">
        <v>194</v>
      </c>
      <c r="B2185" t="s">
        <v>52</v>
      </c>
      <c r="C2185" t="s">
        <v>312</v>
      </c>
      <c r="D2185" t="s">
        <v>406</v>
      </c>
    </row>
    <row r="2186" spans="1:4" x14ac:dyDescent="0.25">
      <c r="A2186" s="146" t="s">
        <v>194</v>
      </c>
      <c r="B2186" t="s">
        <v>55</v>
      </c>
      <c r="C2186" t="s">
        <v>323</v>
      </c>
      <c r="D2186" t="s">
        <v>405</v>
      </c>
    </row>
    <row r="2187" spans="1:4" x14ac:dyDescent="0.25">
      <c r="A2187" s="146" t="s">
        <v>194</v>
      </c>
      <c r="B2187" t="s">
        <v>55</v>
      </c>
      <c r="C2187" t="s">
        <v>322</v>
      </c>
      <c r="D2187" t="s">
        <v>405</v>
      </c>
    </row>
    <row r="2188" spans="1:4" x14ac:dyDescent="0.25">
      <c r="A2188" s="146" t="s">
        <v>194</v>
      </c>
      <c r="B2188" t="s">
        <v>55</v>
      </c>
      <c r="C2188" t="s">
        <v>321</v>
      </c>
      <c r="D2188" t="s">
        <v>405</v>
      </c>
    </row>
    <row r="2189" spans="1:4" x14ac:dyDescent="0.25">
      <c r="A2189" s="146" t="s">
        <v>194</v>
      </c>
      <c r="B2189" t="s">
        <v>55</v>
      </c>
      <c r="C2189" t="s">
        <v>320</v>
      </c>
      <c r="D2189" t="s">
        <v>405</v>
      </c>
    </row>
    <row r="2190" spans="1:4" x14ac:dyDescent="0.25">
      <c r="A2190" s="146" t="s">
        <v>194</v>
      </c>
      <c r="B2190" t="s">
        <v>55</v>
      </c>
      <c r="C2190" t="s">
        <v>319</v>
      </c>
      <c r="D2190" t="s">
        <v>405</v>
      </c>
    </row>
    <row r="2191" spans="1:4" x14ac:dyDescent="0.25">
      <c r="A2191" s="146" t="s">
        <v>194</v>
      </c>
      <c r="B2191" t="s">
        <v>55</v>
      </c>
      <c r="C2191" t="s">
        <v>318</v>
      </c>
      <c r="D2191" t="s">
        <v>405</v>
      </c>
    </row>
    <row r="2192" spans="1:4" x14ac:dyDescent="0.25">
      <c r="A2192" s="146" t="s">
        <v>194</v>
      </c>
      <c r="B2192" t="s">
        <v>55</v>
      </c>
      <c r="C2192" t="s">
        <v>317</v>
      </c>
      <c r="D2192" t="s">
        <v>405</v>
      </c>
    </row>
    <row r="2193" spans="1:4" x14ac:dyDescent="0.25">
      <c r="A2193" s="146" t="s">
        <v>194</v>
      </c>
      <c r="B2193" t="s">
        <v>55</v>
      </c>
      <c r="C2193" t="s">
        <v>74</v>
      </c>
      <c r="D2193" t="s">
        <v>405</v>
      </c>
    </row>
    <row r="2194" spans="1:4" x14ac:dyDescent="0.25">
      <c r="A2194" s="146" t="s">
        <v>194</v>
      </c>
      <c r="B2194" t="s">
        <v>55</v>
      </c>
      <c r="C2194" t="s">
        <v>316</v>
      </c>
      <c r="D2194" t="s">
        <v>405</v>
      </c>
    </row>
    <row r="2195" spans="1:4" x14ac:dyDescent="0.25">
      <c r="A2195" s="146" t="s">
        <v>194</v>
      </c>
      <c r="B2195" t="s">
        <v>55</v>
      </c>
      <c r="C2195" t="s">
        <v>315</v>
      </c>
      <c r="D2195" t="s">
        <v>405</v>
      </c>
    </row>
    <row r="2196" spans="1:4" x14ac:dyDescent="0.25">
      <c r="A2196" s="146" t="s">
        <v>194</v>
      </c>
      <c r="B2196" t="s">
        <v>55</v>
      </c>
      <c r="C2196" t="s">
        <v>314</v>
      </c>
      <c r="D2196" t="s">
        <v>405</v>
      </c>
    </row>
    <row r="2197" spans="1:4" x14ac:dyDescent="0.25">
      <c r="A2197" s="146" t="s">
        <v>194</v>
      </c>
      <c r="B2197" t="s">
        <v>55</v>
      </c>
      <c r="C2197" t="s">
        <v>313</v>
      </c>
      <c r="D2197" t="s">
        <v>405</v>
      </c>
    </row>
    <row r="2198" spans="1:4" x14ac:dyDescent="0.25">
      <c r="A2198" s="146" t="s">
        <v>194</v>
      </c>
      <c r="B2198" t="s">
        <v>55</v>
      </c>
      <c r="C2198" t="s">
        <v>312</v>
      </c>
      <c r="D2198" t="s">
        <v>405</v>
      </c>
    </row>
    <row r="2199" spans="1:4" x14ac:dyDescent="0.25">
      <c r="A2199" s="146" t="s">
        <v>194</v>
      </c>
      <c r="B2199" t="s">
        <v>52</v>
      </c>
      <c r="C2199" t="s">
        <v>323</v>
      </c>
      <c r="D2199" t="s">
        <v>405</v>
      </c>
    </row>
    <row r="2200" spans="1:4" x14ac:dyDescent="0.25">
      <c r="A2200" s="146" t="s">
        <v>194</v>
      </c>
      <c r="B2200" t="s">
        <v>52</v>
      </c>
      <c r="C2200" t="s">
        <v>322</v>
      </c>
      <c r="D2200" t="s">
        <v>405</v>
      </c>
    </row>
    <row r="2201" spans="1:4" x14ac:dyDescent="0.25">
      <c r="A2201" s="146" t="s">
        <v>194</v>
      </c>
      <c r="B2201" t="s">
        <v>52</v>
      </c>
      <c r="C2201" t="s">
        <v>321</v>
      </c>
      <c r="D2201" t="s">
        <v>405</v>
      </c>
    </row>
    <row r="2202" spans="1:4" x14ac:dyDescent="0.25">
      <c r="A2202" s="146" t="s">
        <v>194</v>
      </c>
      <c r="B2202" t="s">
        <v>52</v>
      </c>
      <c r="C2202" t="s">
        <v>320</v>
      </c>
      <c r="D2202" t="s">
        <v>405</v>
      </c>
    </row>
    <row r="2203" spans="1:4" x14ac:dyDescent="0.25">
      <c r="A2203" s="146" t="s">
        <v>194</v>
      </c>
      <c r="B2203" t="s">
        <v>52</v>
      </c>
      <c r="C2203" t="s">
        <v>319</v>
      </c>
      <c r="D2203" t="s">
        <v>405</v>
      </c>
    </row>
    <row r="2204" spans="1:4" x14ac:dyDescent="0.25">
      <c r="A2204" s="146" t="s">
        <v>194</v>
      </c>
      <c r="B2204" t="s">
        <v>52</v>
      </c>
      <c r="C2204" t="s">
        <v>318</v>
      </c>
      <c r="D2204" t="s">
        <v>405</v>
      </c>
    </row>
    <row r="2205" spans="1:4" x14ac:dyDescent="0.25">
      <c r="A2205" s="146" t="s">
        <v>194</v>
      </c>
      <c r="B2205" t="s">
        <v>52</v>
      </c>
      <c r="C2205" t="s">
        <v>317</v>
      </c>
      <c r="D2205" t="s">
        <v>405</v>
      </c>
    </row>
    <row r="2206" spans="1:4" x14ac:dyDescent="0.25">
      <c r="A2206" s="146" t="s">
        <v>194</v>
      </c>
      <c r="B2206" t="s">
        <v>52</v>
      </c>
      <c r="C2206" t="s">
        <v>74</v>
      </c>
      <c r="D2206" t="s">
        <v>405</v>
      </c>
    </row>
    <row r="2207" spans="1:4" x14ac:dyDescent="0.25">
      <c r="A2207" s="146" t="s">
        <v>194</v>
      </c>
      <c r="B2207" t="s">
        <v>52</v>
      </c>
      <c r="C2207" t="s">
        <v>316</v>
      </c>
      <c r="D2207" t="s">
        <v>405</v>
      </c>
    </row>
    <row r="2208" spans="1:4" x14ac:dyDescent="0.25">
      <c r="A2208" s="146" t="s">
        <v>194</v>
      </c>
      <c r="B2208" t="s">
        <v>52</v>
      </c>
      <c r="C2208" t="s">
        <v>315</v>
      </c>
      <c r="D2208" t="s">
        <v>405</v>
      </c>
    </row>
    <row r="2209" spans="1:4" x14ac:dyDescent="0.25">
      <c r="A2209" s="146" t="s">
        <v>194</v>
      </c>
      <c r="B2209" t="s">
        <v>52</v>
      </c>
      <c r="C2209" t="s">
        <v>314</v>
      </c>
      <c r="D2209" t="s">
        <v>405</v>
      </c>
    </row>
    <row r="2210" spans="1:4" x14ac:dyDescent="0.25">
      <c r="A2210" s="146" t="s">
        <v>194</v>
      </c>
      <c r="B2210" t="s">
        <v>52</v>
      </c>
      <c r="C2210" t="s">
        <v>313</v>
      </c>
      <c r="D2210" t="s">
        <v>405</v>
      </c>
    </row>
    <row r="2211" spans="1:4" x14ac:dyDescent="0.25">
      <c r="A2211" s="146" t="s">
        <v>194</v>
      </c>
      <c r="B2211" t="s">
        <v>52</v>
      </c>
      <c r="C2211" t="s">
        <v>312</v>
      </c>
      <c r="D2211" t="s">
        <v>405</v>
      </c>
    </row>
    <row r="2212" spans="1:4" x14ac:dyDescent="0.25">
      <c r="A2212" s="146" t="s">
        <v>194</v>
      </c>
      <c r="B2212" t="s">
        <v>55</v>
      </c>
      <c r="C2212" t="s">
        <v>323</v>
      </c>
      <c r="D2212" t="s">
        <v>403</v>
      </c>
    </row>
    <row r="2213" spans="1:4" x14ac:dyDescent="0.25">
      <c r="A2213" s="146" t="s">
        <v>194</v>
      </c>
      <c r="B2213" t="s">
        <v>55</v>
      </c>
      <c r="C2213" t="s">
        <v>322</v>
      </c>
      <c r="D2213" t="s">
        <v>403</v>
      </c>
    </row>
    <row r="2214" spans="1:4" x14ac:dyDescent="0.25">
      <c r="A2214" s="146" t="s">
        <v>194</v>
      </c>
      <c r="B2214" t="s">
        <v>55</v>
      </c>
      <c r="C2214" t="s">
        <v>321</v>
      </c>
      <c r="D2214" t="s">
        <v>403</v>
      </c>
    </row>
    <row r="2215" spans="1:4" x14ac:dyDescent="0.25">
      <c r="A2215" s="146" t="s">
        <v>194</v>
      </c>
      <c r="B2215" t="s">
        <v>55</v>
      </c>
      <c r="C2215" t="s">
        <v>320</v>
      </c>
      <c r="D2215" t="s">
        <v>403</v>
      </c>
    </row>
    <row r="2216" spans="1:4" x14ac:dyDescent="0.25">
      <c r="A2216" s="146" t="s">
        <v>194</v>
      </c>
      <c r="B2216" t="s">
        <v>55</v>
      </c>
      <c r="C2216" t="s">
        <v>319</v>
      </c>
      <c r="D2216" t="s">
        <v>403</v>
      </c>
    </row>
    <row r="2217" spans="1:4" x14ac:dyDescent="0.25">
      <c r="A2217" s="146" t="s">
        <v>194</v>
      </c>
      <c r="B2217" t="s">
        <v>55</v>
      </c>
      <c r="C2217" t="s">
        <v>318</v>
      </c>
      <c r="D2217" t="s">
        <v>403</v>
      </c>
    </row>
    <row r="2218" spans="1:4" x14ac:dyDescent="0.25">
      <c r="A2218" s="146" t="s">
        <v>194</v>
      </c>
      <c r="B2218" t="s">
        <v>55</v>
      </c>
      <c r="C2218" t="s">
        <v>317</v>
      </c>
      <c r="D2218" t="s">
        <v>403</v>
      </c>
    </row>
    <row r="2219" spans="1:4" x14ac:dyDescent="0.25">
      <c r="A2219" s="146" t="s">
        <v>194</v>
      </c>
      <c r="B2219" t="s">
        <v>55</v>
      </c>
      <c r="C2219" t="s">
        <v>74</v>
      </c>
      <c r="D2219" t="s">
        <v>403</v>
      </c>
    </row>
    <row r="2220" spans="1:4" x14ac:dyDescent="0.25">
      <c r="A2220" s="146" t="s">
        <v>194</v>
      </c>
      <c r="B2220" t="s">
        <v>55</v>
      </c>
      <c r="C2220" t="s">
        <v>316</v>
      </c>
      <c r="D2220" t="s">
        <v>403</v>
      </c>
    </row>
    <row r="2221" spans="1:4" x14ac:dyDescent="0.25">
      <c r="A2221" s="146" t="s">
        <v>194</v>
      </c>
      <c r="B2221" t="s">
        <v>55</v>
      </c>
      <c r="C2221" t="s">
        <v>315</v>
      </c>
      <c r="D2221" t="s">
        <v>403</v>
      </c>
    </row>
    <row r="2222" spans="1:4" x14ac:dyDescent="0.25">
      <c r="A2222" s="146" t="s">
        <v>194</v>
      </c>
      <c r="B2222" t="s">
        <v>55</v>
      </c>
      <c r="C2222" t="s">
        <v>314</v>
      </c>
      <c r="D2222" t="s">
        <v>403</v>
      </c>
    </row>
    <row r="2223" spans="1:4" x14ac:dyDescent="0.25">
      <c r="A2223" s="146" t="s">
        <v>194</v>
      </c>
      <c r="B2223" t="s">
        <v>55</v>
      </c>
      <c r="C2223" t="s">
        <v>313</v>
      </c>
      <c r="D2223" t="s">
        <v>403</v>
      </c>
    </row>
    <row r="2224" spans="1:4" x14ac:dyDescent="0.25">
      <c r="A2224" s="146" t="s">
        <v>194</v>
      </c>
      <c r="B2224" t="s">
        <v>55</v>
      </c>
      <c r="C2224" t="s">
        <v>312</v>
      </c>
      <c r="D2224" t="s">
        <v>403</v>
      </c>
    </row>
    <row r="2225" spans="1:4" x14ac:dyDescent="0.25">
      <c r="A2225" s="146" t="s">
        <v>194</v>
      </c>
      <c r="B2225" t="s">
        <v>52</v>
      </c>
      <c r="C2225" t="s">
        <v>323</v>
      </c>
      <c r="D2225" t="s">
        <v>403</v>
      </c>
    </row>
    <row r="2226" spans="1:4" x14ac:dyDescent="0.25">
      <c r="A2226" s="146" t="s">
        <v>194</v>
      </c>
      <c r="B2226" t="s">
        <v>52</v>
      </c>
      <c r="C2226" t="s">
        <v>322</v>
      </c>
      <c r="D2226" t="s">
        <v>403</v>
      </c>
    </row>
    <row r="2227" spans="1:4" x14ac:dyDescent="0.25">
      <c r="A2227" s="146" t="s">
        <v>194</v>
      </c>
      <c r="B2227" t="s">
        <v>52</v>
      </c>
      <c r="C2227" t="s">
        <v>321</v>
      </c>
      <c r="D2227" t="s">
        <v>403</v>
      </c>
    </row>
    <row r="2228" spans="1:4" x14ac:dyDescent="0.25">
      <c r="A2228" s="146" t="s">
        <v>194</v>
      </c>
      <c r="B2228" t="s">
        <v>52</v>
      </c>
      <c r="C2228" t="s">
        <v>320</v>
      </c>
      <c r="D2228" t="s">
        <v>403</v>
      </c>
    </row>
    <row r="2229" spans="1:4" x14ac:dyDescent="0.25">
      <c r="A2229" s="146" t="s">
        <v>194</v>
      </c>
      <c r="B2229" t="s">
        <v>52</v>
      </c>
      <c r="C2229" t="s">
        <v>319</v>
      </c>
      <c r="D2229" t="s">
        <v>403</v>
      </c>
    </row>
    <row r="2230" spans="1:4" x14ac:dyDescent="0.25">
      <c r="A2230" s="146" t="s">
        <v>194</v>
      </c>
      <c r="B2230" t="s">
        <v>52</v>
      </c>
      <c r="C2230" t="s">
        <v>318</v>
      </c>
      <c r="D2230" t="s">
        <v>403</v>
      </c>
    </row>
    <row r="2231" spans="1:4" x14ac:dyDescent="0.25">
      <c r="A2231" s="146" t="s">
        <v>194</v>
      </c>
      <c r="B2231" t="s">
        <v>52</v>
      </c>
      <c r="C2231" t="s">
        <v>317</v>
      </c>
      <c r="D2231" t="s">
        <v>403</v>
      </c>
    </row>
    <row r="2232" spans="1:4" x14ac:dyDescent="0.25">
      <c r="A2232" s="146" t="s">
        <v>194</v>
      </c>
      <c r="B2232" t="s">
        <v>52</v>
      </c>
      <c r="C2232" t="s">
        <v>74</v>
      </c>
      <c r="D2232" t="s">
        <v>403</v>
      </c>
    </row>
    <row r="2233" spans="1:4" x14ac:dyDescent="0.25">
      <c r="A2233" s="146" t="s">
        <v>194</v>
      </c>
      <c r="B2233" t="s">
        <v>52</v>
      </c>
      <c r="C2233" t="s">
        <v>316</v>
      </c>
      <c r="D2233" t="s">
        <v>403</v>
      </c>
    </row>
    <row r="2234" spans="1:4" x14ac:dyDescent="0.25">
      <c r="A2234" s="146" t="s">
        <v>194</v>
      </c>
      <c r="B2234" t="s">
        <v>52</v>
      </c>
      <c r="C2234" t="s">
        <v>315</v>
      </c>
      <c r="D2234" t="s">
        <v>403</v>
      </c>
    </row>
    <row r="2235" spans="1:4" x14ac:dyDescent="0.25">
      <c r="A2235" s="146" t="s">
        <v>194</v>
      </c>
      <c r="B2235" t="s">
        <v>52</v>
      </c>
      <c r="C2235" t="s">
        <v>314</v>
      </c>
      <c r="D2235" t="s">
        <v>403</v>
      </c>
    </row>
    <row r="2236" spans="1:4" x14ac:dyDescent="0.25">
      <c r="A2236" s="146" t="s">
        <v>194</v>
      </c>
      <c r="B2236" t="s">
        <v>52</v>
      </c>
      <c r="C2236" t="s">
        <v>313</v>
      </c>
      <c r="D2236" t="s">
        <v>403</v>
      </c>
    </row>
    <row r="2237" spans="1:4" x14ac:dyDescent="0.25">
      <c r="A2237" s="146" t="s">
        <v>194</v>
      </c>
      <c r="B2237" t="s">
        <v>52</v>
      </c>
      <c r="C2237" t="s">
        <v>312</v>
      </c>
      <c r="D2237" t="s">
        <v>403</v>
      </c>
    </row>
    <row r="2238" spans="1:4" x14ac:dyDescent="0.25">
      <c r="A2238" s="146" t="s">
        <v>194</v>
      </c>
      <c r="B2238" t="s">
        <v>55</v>
      </c>
      <c r="C2238" t="s">
        <v>323</v>
      </c>
      <c r="D2238" t="s">
        <v>401</v>
      </c>
    </row>
    <row r="2239" spans="1:4" x14ac:dyDescent="0.25">
      <c r="A2239" s="146" t="s">
        <v>194</v>
      </c>
      <c r="B2239" t="s">
        <v>55</v>
      </c>
      <c r="C2239" t="s">
        <v>322</v>
      </c>
      <c r="D2239" t="s">
        <v>401</v>
      </c>
    </row>
    <row r="2240" spans="1:4" x14ac:dyDescent="0.25">
      <c r="A2240" s="146" t="s">
        <v>194</v>
      </c>
      <c r="B2240" t="s">
        <v>55</v>
      </c>
      <c r="C2240" t="s">
        <v>321</v>
      </c>
      <c r="D2240" t="s">
        <v>401</v>
      </c>
    </row>
    <row r="2241" spans="1:4" x14ac:dyDescent="0.25">
      <c r="A2241" s="146" t="s">
        <v>194</v>
      </c>
      <c r="B2241" t="s">
        <v>55</v>
      </c>
      <c r="C2241" t="s">
        <v>320</v>
      </c>
      <c r="D2241" t="s">
        <v>401</v>
      </c>
    </row>
    <row r="2242" spans="1:4" x14ac:dyDescent="0.25">
      <c r="A2242" s="146" t="s">
        <v>194</v>
      </c>
      <c r="B2242" t="s">
        <v>55</v>
      </c>
      <c r="C2242" t="s">
        <v>319</v>
      </c>
      <c r="D2242" t="s">
        <v>401</v>
      </c>
    </row>
    <row r="2243" spans="1:4" x14ac:dyDescent="0.25">
      <c r="A2243" s="146" t="s">
        <v>194</v>
      </c>
      <c r="B2243" t="s">
        <v>55</v>
      </c>
      <c r="C2243" t="s">
        <v>318</v>
      </c>
      <c r="D2243" t="s">
        <v>401</v>
      </c>
    </row>
    <row r="2244" spans="1:4" x14ac:dyDescent="0.25">
      <c r="A2244" s="146" t="s">
        <v>194</v>
      </c>
      <c r="B2244" t="s">
        <v>55</v>
      </c>
      <c r="C2244" t="s">
        <v>317</v>
      </c>
      <c r="D2244" t="s">
        <v>401</v>
      </c>
    </row>
    <row r="2245" spans="1:4" x14ac:dyDescent="0.25">
      <c r="A2245" s="146" t="s">
        <v>194</v>
      </c>
      <c r="B2245" t="s">
        <v>55</v>
      </c>
      <c r="C2245" t="s">
        <v>74</v>
      </c>
      <c r="D2245" t="s">
        <v>401</v>
      </c>
    </row>
    <row r="2246" spans="1:4" x14ac:dyDescent="0.25">
      <c r="A2246" s="146" t="s">
        <v>194</v>
      </c>
      <c r="B2246" t="s">
        <v>55</v>
      </c>
      <c r="C2246" t="s">
        <v>316</v>
      </c>
      <c r="D2246" t="s">
        <v>401</v>
      </c>
    </row>
    <row r="2247" spans="1:4" x14ac:dyDescent="0.25">
      <c r="A2247" s="146" t="s">
        <v>194</v>
      </c>
      <c r="B2247" t="s">
        <v>55</v>
      </c>
      <c r="C2247" t="s">
        <v>315</v>
      </c>
      <c r="D2247" t="s">
        <v>401</v>
      </c>
    </row>
    <row r="2248" spans="1:4" x14ac:dyDescent="0.25">
      <c r="A2248" s="146" t="s">
        <v>194</v>
      </c>
      <c r="B2248" t="s">
        <v>55</v>
      </c>
      <c r="C2248" t="s">
        <v>314</v>
      </c>
      <c r="D2248" t="s">
        <v>401</v>
      </c>
    </row>
    <row r="2249" spans="1:4" x14ac:dyDescent="0.25">
      <c r="A2249" s="146" t="s">
        <v>194</v>
      </c>
      <c r="B2249" t="s">
        <v>55</v>
      </c>
      <c r="C2249" t="s">
        <v>313</v>
      </c>
      <c r="D2249" t="s">
        <v>401</v>
      </c>
    </row>
    <row r="2250" spans="1:4" x14ac:dyDescent="0.25">
      <c r="A2250" s="146" t="s">
        <v>194</v>
      </c>
      <c r="B2250" t="s">
        <v>55</v>
      </c>
      <c r="C2250" t="s">
        <v>312</v>
      </c>
      <c r="D2250" t="s">
        <v>401</v>
      </c>
    </row>
    <row r="2251" spans="1:4" x14ac:dyDescent="0.25">
      <c r="A2251" s="146" t="s">
        <v>194</v>
      </c>
      <c r="B2251" t="s">
        <v>52</v>
      </c>
      <c r="C2251" t="s">
        <v>323</v>
      </c>
      <c r="D2251" t="s">
        <v>401</v>
      </c>
    </row>
    <row r="2252" spans="1:4" x14ac:dyDescent="0.25">
      <c r="A2252" s="146" t="s">
        <v>194</v>
      </c>
      <c r="B2252" t="s">
        <v>52</v>
      </c>
      <c r="C2252" t="s">
        <v>322</v>
      </c>
      <c r="D2252" t="s">
        <v>401</v>
      </c>
    </row>
    <row r="2253" spans="1:4" x14ac:dyDescent="0.25">
      <c r="A2253" s="146" t="s">
        <v>194</v>
      </c>
      <c r="B2253" t="s">
        <v>52</v>
      </c>
      <c r="C2253" t="s">
        <v>321</v>
      </c>
      <c r="D2253" t="s">
        <v>401</v>
      </c>
    </row>
    <row r="2254" spans="1:4" x14ac:dyDescent="0.25">
      <c r="A2254" s="146" t="s">
        <v>194</v>
      </c>
      <c r="B2254" t="s">
        <v>52</v>
      </c>
      <c r="C2254" t="s">
        <v>320</v>
      </c>
      <c r="D2254" t="s">
        <v>401</v>
      </c>
    </row>
    <row r="2255" spans="1:4" x14ac:dyDescent="0.25">
      <c r="A2255" s="146" t="s">
        <v>194</v>
      </c>
      <c r="B2255" t="s">
        <v>52</v>
      </c>
      <c r="C2255" t="s">
        <v>319</v>
      </c>
      <c r="D2255" t="s">
        <v>401</v>
      </c>
    </row>
    <row r="2256" spans="1:4" x14ac:dyDescent="0.25">
      <c r="A2256" s="146" t="s">
        <v>194</v>
      </c>
      <c r="B2256" t="s">
        <v>52</v>
      </c>
      <c r="C2256" t="s">
        <v>318</v>
      </c>
      <c r="D2256" t="s">
        <v>401</v>
      </c>
    </row>
    <row r="2257" spans="1:4" x14ac:dyDescent="0.25">
      <c r="A2257" s="146" t="s">
        <v>194</v>
      </c>
      <c r="B2257" t="s">
        <v>52</v>
      </c>
      <c r="C2257" t="s">
        <v>317</v>
      </c>
      <c r="D2257" t="s">
        <v>401</v>
      </c>
    </row>
    <row r="2258" spans="1:4" x14ac:dyDescent="0.25">
      <c r="A2258" s="146" t="s">
        <v>194</v>
      </c>
      <c r="B2258" t="s">
        <v>52</v>
      </c>
      <c r="C2258" t="s">
        <v>74</v>
      </c>
      <c r="D2258" t="s">
        <v>401</v>
      </c>
    </row>
    <row r="2259" spans="1:4" x14ac:dyDescent="0.25">
      <c r="A2259" s="146" t="s">
        <v>194</v>
      </c>
      <c r="B2259" t="s">
        <v>52</v>
      </c>
      <c r="C2259" t="s">
        <v>316</v>
      </c>
      <c r="D2259" t="s">
        <v>401</v>
      </c>
    </row>
    <row r="2260" spans="1:4" x14ac:dyDescent="0.25">
      <c r="A2260" s="146" t="s">
        <v>194</v>
      </c>
      <c r="B2260" t="s">
        <v>52</v>
      </c>
      <c r="C2260" t="s">
        <v>315</v>
      </c>
      <c r="D2260" t="s">
        <v>401</v>
      </c>
    </row>
    <row r="2261" spans="1:4" x14ac:dyDescent="0.25">
      <c r="A2261" s="146" t="s">
        <v>194</v>
      </c>
      <c r="B2261" t="s">
        <v>52</v>
      </c>
      <c r="C2261" t="s">
        <v>314</v>
      </c>
      <c r="D2261" t="s">
        <v>401</v>
      </c>
    </row>
    <row r="2262" spans="1:4" x14ac:dyDescent="0.25">
      <c r="A2262" s="146" t="s">
        <v>194</v>
      </c>
      <c r="B2262" t="s">
        <v>52</v>
      </c>
      <c r="C2262" t="s">
        <v>313</v>
      </c>
      <c r="D2262" t="s">
        <v>401</v>
      </c>
    </row>
    <row r="2263" spans="1:4" x14ac:dyDescent="0.25">
      <c r="A2263" s="146" t="s">
        <v>194</v>
      </c>
      <c r="B2263" t="s">
        <v>52</v>
      </c>
      <c r="C2263" t="s">
        <v>312</v>
      </c>
      <c r="D2263" t="s">
        <v>401</v>
      </c>
    </row>
    <row r="2264" spans="1:4" x14ac:dyDescent="0.25">
      <c r="A2264" s="146" t="s">
        <v>194</v>
      </c>
      <c r="B2264" t="s">
        <v>55</v>
      </c>
      <c r="C2264" t="s">
        <v>323</v>
      </c>
      <c r="D2264" t="s">
        <v>404</v>
      </c>
    </row>
    <row r="2265" spans="1:4" x14ac:dyDescent="0.25">
      <c r="A2265" s="146" t="s">
        <v>194</v>
      </c>
      <c r="B2265" t="s">
        <v>55</v>
      </c>
      <c r="C2265" t="s">
        <v>322</v>
      </c>
      <c r="D2265" t="s">
        <v>404</v>
      </c>
    </row>
    <row r="2266" spans="1:4" x14ac:dyDescent="0.25">
      <c r="A2266" s="146" t="s">
        <v>194</v>
      </c>
      <c r="B2266" t="s">
        <v>55</v>
      </c>
      <c r="C2266" t="s">
        <v>321</v>
      </c>
      <c r="D2266" t="s">
        <v>404</v>
      </c>
    </row>
    <row r="2267" spans="1:4" x14ac:dyDescent="0.25">
      <c r="A2267" s="146" t="s">
        <v>194</v>
      </c>
      <c r="B2267" t="s">
        <v>55</v>
      </c>
      <c r="C2267" t="s">
        <v>320</v>
      </c>
      <c r="D2267" t="s">
        <v>404</v>
      </c>
    </row>
    <row r="2268" spans="1:4" x14ac:dyDescent="0.25">
      <c r="A2268" s="146" t="s">
        <v>194</v>
      </c>
      <c r="B2268" t="s">
        <v>55</v>
      </c>
      <c r="C2268" t="s">
        <v>319</v>
      </c>
      <c r="D2268" t="s">
        <v>404</v>
      </c>
    </row>
    <row r="2269" spans="1:4" x14ac:dyDescent="0.25">
      <c r="A2269" s="146" t="s">
        <v>194</v>
      </c>
      <c r="B2269" t="s">
        <v>55</v>
      </c>
      <c r="C2269" t="s">
        <v>318</v>
      </c>
      <c r="D2269" t="s">
        <v>404</v>
      </c>
    </row>
    <row r="2270" spans="1:4" x14ac:dyDescent="0.25">
      <c r="A2270" s="146" t="s">
        <v>194</v>
      </c>
      <c r="B2270" t="s">
        <v>55</v>
      </c>
      <c r="C2270" t="s">
        <v>317</v>
      </c>
      <c r="D2270" t="s">
        <v>404</v>
      </c>
    </row>
    <row r="2271" spans="1:4" x14ac:dyDescent="0.25">
      <c r="A2271" s="146" t="s">
        <v>194</v>
      </c>
      <c r="B2271" t="s">
        <v>55</v>
      </c>
      <c r="C2271" t="s">
        <v>74</v>
      </c>
      <c r="D2271" t="s">
        <v>404</v>
      </c>
    </row>
    <row r="2272" spans="1:4" x14ac:dyDescent="0.25">
      <c r="A2272" s="146" t="s">
        <v>194</v>
      </c>
      <c r="B2272" t="s">
        <v>55</v>
      </c>
      <c r="C2272" t="s">
        <v>316</v>
      </c>
      <c r="D2272" t="s">
        <v>404</v>
      </c>
    </row>
    <row r="2273" spans="1:4" x14ac:dyDescent="0.25">
      <c r="A2273" s="146" t="s">
        <v>194</v>
      </c>
      <c r="B2273" t="s">
        <v>55</v>
      </c>
      <c r="C2273" t="s">
        <v>315</v>
      </c>
      <c r="D2273" t="s">
        <v>404</v>
      </c>
    </row>
    <row r="2274" spans="1:4" x14ac:dyDescent="0.25">
      <c r="A2274" s="146" t="s">
        <v>194</v>
      </c>
      <c r="B2274" t="s">
        <v>55</v>
      </c>
      <c r="C2274" t="s">
        <v>314</v>
      </c>
      <c r="D2274" t="s">
        <v>404</v>
      </c>
    </row>
    <row r="2275" spans="1:4" x14ac:dyDescent="0.25">
      <c r="A2275" s="146" t="s">
        <v>194</v>
      </c>
      <c r="B2275" t="s">
        <v>55</v>
      </c>
      <c r="C2275" t="s">
        <v>313</v>
      </c>
      <c r="D2275" t="s">
        <v>404</v>
      </c>
    </row>
    <row r="2276" spans="1:4" x14ac:dyDescent="0.25">
      <c r="A2276" s="146" t="s">
        <v>194</v>
      </c>
      <c r="B2276" t="s">
        <v>55</v>
      </c>
      <c r="C2276" t="s">
        <v>312</v>
      </c>
      <c r="D2276" t="s">
        <v>404</v>
      </c>
    </row>
    <row r="2277" spans="1:4" x14ac:dyDescent="0.25">
      <c r="A2277" s="146" t="s">
        <v>194</v>
      </c>
      <c r="B2277" t="s">
        <v>52</v>
      </c>
      <c r="C2277" t="s">
        <v>323</v>
      </c>
      <c r="D2277" t="s">
        <v>404</v>
      </c>
    </row>
    <row r="2278" spans="1:4" x14ac:dyDescent="0.25">
      <c r="A2278" s="146" t="s">
        <v>194</v>
      </c>
      <c r="B2278" t="s">
        <v>52</v>
      </c>
      <c r="C2278" t="s">
        <v>322</v>
      </c>
      <c r="D2278" t="s">
        <v>404</v>
      </c>
    </row>
    <row r="2279" spans="1:4" x14ac:dyDescent="0.25">
      <c r="A2279" s="146" t="s">
        <v>194</v>
      </c>
      <c r="B2279" t="s">
        <v>52</v>
      </c>
      <c r="C2279" t="s">
        <v>321</v>
      </c>
      <c r="D2279" t="s">
        <v>404</v>
      </c>
    </row>
    <row r="2280" spans="1:4" x14ac:dyDescent="0.25">
      <c r="A2280" s="146" t="s">
        <v>194</v>
      </c>
      <c r="B2280" t="s">
        <v>52</v>
      </c>
      <c r="C2280" t="s">
        <v>320</v>
      </c>
      <c r="D2280" t="s">
        <v>404</v>
      </c>
    </row>
    <row r="2281" spans="1:4" x14ac:dyDescent="0.25">
      <c r="A2281" s="146" t="s">
        <v>194</v>
      </c>
      <c r="B2281" t="s">
        <v>52</v>
      </c>
      <c r="C2281" t="s">
        <v>319</v>
      </c>
      <c r="D2281" t="s">
        <v>404</v>
      </c>
    </row>
    <row r="2282" spans="1:4" x14ac:dyDescent="0.25">
      <c r="A2282" s="146" t="s">
        <v>194</v>
      </c>
      <c r="B2282" t="s">
        <v>52</v>
      </c>
      <c r="C2282" t="s">
        <v>318</v>
      </c>
      <c r="D2282" t="s">
        <v>404</v>
      </c>
    </row>
    <row r="2283" spans="1:4" x14ac:dyDescent="0.25">
      <c r="A2283" s="146" t="s">
        <v>194</v>
      </c>
      <c r="B2283" t="s">
        <v>52</v>
      </c>
      <c r="C2283" t="s">
        <v>317</v>
      </c>
      <c r="D2283" t="s">
        <v>404</v>
      </c>
    </row>
    <row r="2284" spans="1:4" x14ac:dyDescent="0.25">
      <c r="A2284" s="146" t="s">
        <v>194</v>
      </c>
      <c r="B2284" t="s">
        <v>52</v>
      </c>
      <c r="C2284" t="s">
        <v>74</v>
      </c>
      <c r="D2284" t="s">
        <v>404</v>
      </c>
    </row>
    <row r="2285" spans="1:4" x14ac:dyDescent="0.25">
      <c r="A2285" s="146" t="s">
        <v>194</v>
      </c>
      <c r="B2285" t="s">
        <v>52</v>
      </c>
      <c r="C2285" t="s">
        <v>316</v>
      </c>
      <c r="D2285" t="s">
        <v>404</v>
      </c>
    </row>
    <row r="2286" spans="1:4" x14ac:dyDescent="0.25">
      <c r="A2286" s="146" t="s">
        <v>194</v>
      </c>
      <c r="B2286" t="s">
        <v>52</v>
      </c>
      <c r="C2286" t="s">
        <v>315</v>
      </c>
      <c r="D2286" t="s">
        <v>404</v>
      </c>
    </row>
    <row r="2287" spans="1:4" x14ac:dyDescent="0.25">
      <c r="A2287" s="146" t="s">
        <v>194</v>
      </c>
      <c r="B2287" t="s">
        <v>52</v>
      </c>
      <c r="C2287" t="s">
        <v>314</v>
      </c>
      <c r="D2287" t="s">
        <v>404</v>
      </c>
    </row>
    <row r="2288" spans="1:4" x14ac:dyDescent="0.25">
      <c r="A2288" s="146" t="s">
        <v>194</v>
      </c>
      <c r="B2288" t="s">
        <v>52</v>
      </c>
      <c r="C2288" t="s">
        <v>313</v>
      </c>
      <c r="D2288" t="s">
        <v>404</v>
      </c>
    </row>
    <row r="2289" spans="1:4" x14ac:dyDescent="0.25">
      <c r="A2289" s="146" t="s">
        <v>194</v>
      </c>
      <c r="B2289" t="s">
        <v>52</v>
      </c>
      <c r="C2289" t="s">
        <v>312</v>
      </c>
      <c r="D2289" t="s">
        <v>404</v>
      </c>
    </row>
    <row r="2290" spans="1:4" x14ac:dyDescent="0.25">
      <c r="A2290" s="146" t="s">
        <v>194</v>
      </c>
      <c r="B2290" t="s">
        <v>55</v>
      </c>
      <c r="C2290" t="s">
        <v>323</v>
      </c>
      <c r="D2290" t="s">
        <v>54</v>
      </c>
    </row>
    <row r="2291" spans="1:4" x14ac:dyDescent="0.25">
      <c r="A2291" s="146" t="s">
        <v>194</v>
      </c>
      <c r="B2291" t="s">
        <v>55</v>
      </c>
      <c r="C2291" t="s">
        <v>322</v>
      </c>
      <c r="D2291" t="s">
        <v>54</v>
      </c>
    </row>
    <row r="2292" spans="1:4" x14ac:dyDescent="0.25">
      <c r="A2292" s="146" t="s">
        <v>194</v>
      </c>
      <c r="B2292" t="s">
        <v>55</v>
      </c>
      <c r="C2292" t="s">
        <v>321</v>
      </c>
      <c r="D2292" t="s">
        <v>54</v>
      </c>
    </row>
    <row r="2293" spans="1:4" x14ac:dyDescent="0.25">
      <c r="A2293" s="146" t="s">
        <v>194</v>
      </c>
      <c r="B2293" t="s">
        <v>55</v>
      </c>
      <c r="C2293" t="s">
        <v>320</v>
      </c>
      <c r="D2293" t="s">
        <v>54</v>
      </c>
    </row>
    <row r="2294" spans="1:4" x14ac:dyDescent="0.25">
      <c r="A2294" s="146" t="s">
        <v>194</v>
      </c>
      <c r="B2294" t="s">
        <v>55</v>
      </c>
      <c r="C2294" t="s">
        <v>319</v>
      </c>
      <c r="D2294" t="s">
        <v>54</v>
      </c>
    </row>
    <row r="2295" spans="1:4" x14ac:dyDescent="0.25">
      <c r="A2295" s="146" t="s">
        <v>194</v>
      </c>
      <c r="B2295" t="s">
        <v>55</v>
      </c>
      <c r="C2295" t="s">
        <v>318</v>
      </c>
      <c r="D2295" t="s">
        <v>54</v>
      </c>
    </row>
    <row r="2296" spans="1:4" x14ac:dyDescent="0.25">
      <c r="A2296" s="146" t="s">
        <v>194</v>
      </c>
      <c r="B2296" t="s">
        <v>55</v>
      </c>
      <c r="C2296" t="s">
        <v>317</v>
      </c>
      <c r="D2296" t="s">
        <v>54</v>
      </c>
    </row>
    <row r="2297" spans="1:4" x14ac:dyDescent="0.25">
      <c r="A2297" s="146" t="s">
        <v>194</v>
      </c>
      <c r="B2297" t="s">
        <v>55</v>
      </c>
      <c r="C2297" t="s">
        <v>74</v>
      </c>
      <c r="D2297" t="s">
        <v>54</v>
      </c>
    </row>
    <row r="2298" spans="1:4" x14ac:dyDescent="0.25">
      <c r="A2298" s="146" t="s">
        <v>194</v>
      </c>
      <c r="B2298" t="s">
        <v>55</v>
      </c>
      <c r="C2298" t="s">
        <v>316</v>
      </c>
      <c r="D2298" t="s">
        <v>54</v>
      </c>
    </row>
    <row r="2299" spans="1:4" x14ac:dyDescent="0.25">
      <c r="A2299" s="146" t="s">
        <v>194</v>
      </c>
      <c r="B2299" t="s">
        <v>55</v>
      </c>
      <c r="C2299" t="s">
        <v>315</v>
      </c>
      <c r="D2299" t="s">
        <v>54</v>
      </c>
    </row>
    <row r="2300" spans="1:4" x14ac:dyDescent="0.25">
      <c r="A2300" s="146" t="s">
        <v>194</v>
      </c>
      <c r="B2300" t="s">
        <v>55</v>
      </c>
      <c r="C2300" t="s">
        <v>314</v>
      </c>
      <c r="D2300" t="s">
        <v>54</v>
      </c>
    </row>
    <row r="2301" spans="1:4" x14ac:dyDescent="0.25">
      <c r="A2301" s="146" t="s">
        <v>194</v>
      </c>
      <c r="B2301" t="s">
        <v>55</v>
      </c>
      <c r="C2301" t="s">
        <v>313</v>
      </c>
      <c r="D2301" t="s">
        <v>54</v>
      </c>
    </row>
    <row r="2302" spans="1:4" x14ac:dyDescent="0.25">
      <c r="A2302" s="146" t="s">
        <v>194</v>
      </c>
      <c r="B2302" t="s">
        <v>55</v>
      </c>
      <c r="C2302" t="s">
        <v>312</v>
      </c>
      <c r="D2302" t="s">
        <v>54</v>
      </c>
    </row>
    <row r="2303" spans="1:4" x14ac:dyDescent="0.25">
      <c r="A2303" s="146" t="s">
        <v>194</v>
      </c>
      <c r="B2303" t="s">
        <v>52</v>
      </c>
      <c r="C2303" t="s">
        <v>323</v>
      </c>
      <c r="D2303" t="s">
        <v>54</v>
      </c>
    </row>
    <row r="2304" spans="1:4" x14ac:dyDescent="0.25">
      <c r="A2304" s="146" t="s">
        <v>194</v>
      </c>
      <c r="B2304" t="s">
        <v>52</v>
      </c>
      <c r="C2304" t="s">
        <v>322</v>
      </c>
      <c r="D2304" t="s">
        <v>54</v>
      </c>
    </row>
    <row r="2305" spans="1:4" x14ac:dyDescent="0.25">
      <c r="A2305" s="146" t="s">
        <v>194</v>
      </c>
      <c r="B2305" t="s">
        <v>52</v>
      </c>
      <c r="C2305" t="s">
        <v>321</v>
      </c>
      <c r="D2305" t="s">
        <v>54</v>
      </c>
    </row>
    <row r="2306" spans="1:4" x14ac:dyDescent="0.25">
      <c r="A2306" s="146" t="s">
        <v>194</v>
      </c>
      <c r="B2306" t="s">
        <v>52</v>
      </c>
      <c r="C2306" t="s">
        <v>320</v>
      </c>
      <c r="D2306" t="s">
        <v>54</v>
      </c>
    </row>
    <row r="2307" spans="1:4" x14ac:dyDescent="0.25">
      <c r="A2307" s="146" t="s">
        <v>194</v>
      </c>
      <c r="B2307" t="s">
        <v>52</v>
      </c>
      <c r="C2307" t="s">
        <v>319</v>
      </c>
      <c r="D2307" t="s">
        <v>54</v>
      </c>
    </row>
    <row r="2308" spans="1:4" x14ac:dyDescent="0.25">
      <c r="A2308" s="146" t="s">
        <v>194</v>
      </c>
      <c r="B2308" t="s">
        <v>52</v>
      </c>
      <c r="C2308" t="s">
        <v>318</v>
      </c>
      <c r="D2308" t="s">
        <v>54</v>
      </c>
    </row>
    <row r="2309" spans="1:4" x14ac:dyDescent="0.25">
      <c r="A2309" s="146" t="s">
        <v>194</v>
      </c>
      <c r="B2309" t="s">
        <v>52</v>
      </c>
      <c r="C2309" t="s">
        <v>317</v>
      </c>
      <c r="D2309" t="s">
        <v>54</v>
      </c>
    </row>
    <row r="2310" spans="1:4" x14ac:dyDescent="0.25">
      <c r="A2310" s="146" t="s">
        <v>194</v>
      </c>
      <c r="B2310" t="s">
        <v>52</v>
      </c>
      <c r="C2310" t="s">
        <v>74</v>
      </c>
      <c r="D2310" t="s">
        <v>54</v>
      </c>
    </row>
    <row r="2311" spans="1:4" x14ac:dyDescent="0.25">
      <c r="A2311" s="146" t="s">
        <v>194</v>
      </c>
      <c r="B2311" t="s">
        <v>52</v>
      </c>
      <c r="C2311" t="s">
        <v>316</v>
      </c>
      <c r="D2311" t="s">
        <v>54</v>
      </c>
    </row>
    <row r="2312" spans="1:4" x14ac:dyDescent="0.25">
      <c r="A2312" s="146" t="s">
        <v>194</v>
      </c>
      <c r="B2312" t="s">
        <v>52</v>
      </c>
      <c r="C2312" t="s">
        <v>315</v>
      </c>
      <c r="D2312" t="s">
        <v>54</v>
      </c>
    </row>
    <row r="2313" spans="1:4" x14ac:dyDescent="0.25">
      <c r="A2313" s="146" t="s">
        <v>194</v>
      </c>
      <c r="B2313" t="s">
        <v>52</v>
      </c>
      <c r="C2313" t="s">
        <v>314</v>
      </c>
      <c r="D2313" t="s">
        <v>54</v>
      </c>
    </row>
    <row r="2314" spans="1:4" x14ac:dyDescent="0.25">
      <c r="A2314" s="146" t="s">
        <v>194</v>
      </c>
      <c r="B2314" t="s">
        <v>52</v>
      </c>
      <c r="C2314" t="s">
        <v>313</v>
      </c>
      <c r="D2314" t="s">
        <v>54</v>
      </c>
    </row>
    <row r="2315" spans="1:4" x14ac:dyDescent="0.25">
      <c r="A2315" s="146" t="s">
        <v>194</v>
      </c>
      <c r="B2315" t="s">
        <v>52</v>
      </c>
      <c r="C2315" t="s">
        <v>312</v>
      </c>
      <c r="D2315" t="s">
        <v>54</v>
      </c>
    </row>
    <row r="2316" spans="1:4" x14ac:dyDescent="0.25">
      <c r="A2316" s="146" t="s">
        <v>194</v>
      </c>
      <c r="B2316" t="s">
        <v>55</v>
      </c>
      <c r="C2316" t="s">
        <v>323</v>
      </c>
      <c r="D2316" t="s">
        <v>552</v>
      </c>
    </row>
    <row r="2317" spans="1:4" x14ac:dyDescent="0.25">
      <c r="A2317" s="146" t="s">
        <v>194</v>
      </c>
      <c r="B2317" t="s">
        <v>55</v>
      </c>
      <c r="C2317" t="s">
        <v>322</v>
      </c>
      <c r="D2317" t="s">
        <v>552</v>
      </c>
    </row>
    <row r="2318" spans="1:4" x14ac:dyDescent="0.25">
      <c r="A2318" s="146" t="s">
        <v>194</v>
      </c>
      <c r="B2318" t="s">
        <v>55</v>
      </c>
      <c r="C2318" t="s">
        <v>321</v>
      </c>
      <c r="D2318" t="s">
        <v>552</v>
      </c>
    </row>
    <row r="2319" spans="1:4" x14ac:dyDescent="0.25">
      <c r="A2319" s="146" t="s">
        <v>194</v>
      </c>
      <c r="B2319" t="s">
        <v>55</v>
      </c>
      <c r="C2319" t="s">
        <v>320</v>
      </c>
      <c r="D2319" t="s">
        <v>552</v>
      </c>
    </row>
    <row r="2320" spans="1:4" x14ac:dyDescent="0.25">
      <c r="A2320" s="146" t="s">
        <v>194</v>
      </c>
      <c r="B2320" t="s">
        <v>55</v>
      </c>
      <c r="C2320" t="s">
        <v>319</v>
      </c>
      <c r="D2320" t="s">
        <v>552</v>
      </c>
    </row>
    <row r="2321" spans="1:4" x14ac:dyDescent="0.25">
      <c r="A2321" s="146" t="s">
        <v>194</v>
      </c>
      <c r="B2321" t="s">
        <v>55</v>
      </c>
      <c r="C2321" t="s">
        <v>318</v>
      </c>
      <c r="D2321" t="s">
        <v>552</v>
      </c>
    </row>
    <row r="2322" spans="1:4" x14ac:dyDescent="0.25">
      <c r="A2322" s="146" t="s">
        <v>194</v>
      </c>
      <c r="B2322" t="s">
        <v>55</v>
      </c>
      <c r="C2322" t="s">
        <v>317</v>
      </c>
      <c r="D2322" t="s">
        <v>552</v>
      </c>
    </row>
    <row r="2323" spans="1:4" x14ac:dyDescent="0.25">
      <c r="A2323" s="146" t="s">
        <v>194</v>
      </c>
      <c r="B2323" t="s">
        <v>55</v>
      </c>
      <c r="C2323" t="s">
        <v>74</v>
      </c>
      <c r="D2323" t="s">
        <v>552</v>
      </c>
    </row>
    <row r="2324" spans="1:4" x14ac:dyDescent="0.25">
      <c r="A2324" s="146" t="s">
        <v>194</v>
      </c>
      <c r="B2324" t="s">
        <v>55</v>
      </c>
      <c r="C2324" t="s">
        <v>316</v>
      </c>
      <c r="D2324" t="s">
        <v>552</v>
      </c>
    </row>
    <row r="2325" spans="1:4" x14ac:dyDescent="0.25">
      <c r="A2325" s="146" t="s">
        <v>194</v>
      </c>
      <c r="B2325" t="s">
        <v>55</v>
      </c>
      <c r="C2325" t="s">
        <v>315</v>
      </c>
      <c r="D2325" t="s">
        <v>552</v>
      </c>
    </row>
    <row r="2326" spans="1:4" x14ac:dyDescent="0.25">
      <c r="A2326" s="146" t="s">
        <v>194</v>
      </c>
      <c r="B2326" t="s">
        <v>55</v>
      </c>
      <c r="C2326" t="s">
        <v>314</v>
      </c>
      <c r="D2326" t="s">
        <v>552</v>
      </c>
    </row>
    <row r="2327" spans="1:4" x14ac:dyDescent="0.25">
      <c r="A2327" s="146" t="s">
        <v>194</v>
      </c>
      <c r="B2327" t="s">
        <v>55</v>
      </c>
      <c r="C2327" t="s">
        <v>313</v>
      </c>
      <c r="D2327" t="s">
        <v>552</v>
      </c>
    </row>
    <row r="2328" spans="1:4" x14ac:dyDescent="0.25">
      <c r="A2328" s="146" t="s">
        <v>194</v>
      </c>
      <c r="B2328" t="s">
        <v>55</v>
      </c>
      <c r="C2328" t="s">
        <v>312</v>
      </c>
      <c r="D2328" t="s">
        <v>552</v>
      </c>
    </row>
    <row r="2329" spans="1:4" x14ac:dyDescent="0.25">
      <c r="A2329" s="146" t="s">
        <v>194</v>
      </c>
      <c r="B2329" t="s">
        <v>52</v>
      </c>
      <c r="C2329" t="s">
        <v>323</v>
      </c>
      <c r="D2329" t="s">
        <v>552</v>
      </c>
    </row>
    <row r="2330" spans="1:4" x14ac:dyDescent="0.25">
      <c r="A2330" s="146" t="s">
        <v>194</v>
      </c>
      <c r="B2330" t="s">
        <v>52</v>
      </c>
      <c r="C2330" t="s">
        <v>322</v>
      </c>
      <c r="D2330" t="s">
        <v>552</v>
      </c>
    </row>
    <row r="2331" spans="1:4" x14ac:dyDescent="0.25">
      <c r="A2331" s="146" t="s">
        <v>194</v>
      </c>
      <c r="B2331" t="s">
        <v>52</v>
      </c>
      <c r="C2331" t="s">
        <v>321</v>
      </c>
      <c r="D2331" t="s">
        <v>552</v>
      </c>
    </row>
    <row r="2332" spans="1:4" x14ac:dyDescent="0.25">
      <c r="A2332" s="146" t="s">
        <v>194</v>
      </c>
      <c r="B2332" t="s">
        <v>52</v>
      </c>
      <c r="C2332" t="s">
        <v>320</v>
      </c>
      <c r="D2332" t="s">
        <v>552</v>
      </c>
    </row>
    <row r="2333" spans="1:4" x14ac:dyDescent="0.25">
      <c r="A2333" s="146" t="s">
        <v>194</v>
      </c>
      <c r="B2333" t="s">
        <v>52</v>
      </c>
      <c r="C2333" t="s">
        <v>319</v>
      </c>
      <c r="D2333" t="s">
        <v>552</v>
      </c>
    </row>
    <row r="2334" spans="1:4" x14ac:dyDescent="0.25">
      <c r="A2334" s="146" t="s">
        <v>194</v>
      </c>
      <c r="B2334" t="s">
        <v>52</v>
      </c>
      <c r="C2334" t="s">
        <v>318</v>
      </c>
      <c r="D2334" t="s">
        <v>552</v>
      </c>
    </row>
    <row r="2335" spans="1:4" x14ac:dyDescent="0.25">
      <c r="A2335" s="146" t="s">
        <v>194</v>
      </c>
      <c r="B2335" t="s">
        <v>52</v>
      </c>
      <c r="C2335" t="s">
        <v>317</v>
      </c>
      <c r="D2335" t="s">
        <v>552</v>
      </c>
    </row>
    <row r="2336" spans="1:4" x14ac:dyDescent="0.25">
      <c r="A2336" s="146" t="s">
        <v>194</v>
      </c>
      <c r="B2336" t="s">
        <v>52</v>
      </c>
      <c r="C2336" t="s">
        <v>74</v>
      </c>
      <c r="D2336" t="s">
        <v>552</v>
      </c>
    </row>
    <row r="2337" spans="1:4" x14ac:dyDescent="0.25">
      <c r="A2337" s="146" t="s">
        <v>194</v>
      </c>
      <c r="B2337" t="s">
        <v>52</v>
      </c>
      <c r="C2337" t="s">
        <v>316</v>
      </c>
      <c r="D2337" t="s">
        <v>552</v>
      </c>
    </row>
    <row r="2338" spans="1:4" x14ac:dyDescent="0.25">
      <c r="A2338" s="146" t="s">
        <v>194</v>
      </c>
      <c r="B2338" t="s">
        <v>52</v>
      </c>
      <c r="C2338" t="s">
        <v>315</v>
      </c>
      <c r="D2338" t="s">
        <v>552</v>
      </c>
    </row>
    <row r="2339" spans="1:4" x14ac:dyDescent="0.25">
      <c r="A2339" s="146" t="s">
        <v>194</v>
      </c>
      <c r="B2339" t="s">
        <v>52</v>
      </c>
      <c r="C2339" t="s">
        <v>314</v>
      </c>
      <c r="D2339" t="s">
        <v>552</v>
      </c>
    </row>
    <row r="2340" spans="1:4" x14ac:dyDescent="0.25">
      <c r="A2340" s="146" t="s">
        <v>194</v>
      </c>
      <c r="B2340" t="s">
        <v>52</v>
      </c>
      <c r="C2340" t="s">
        <v>313</v>
      </c>
      <c r="D2340" t="s">
        <v>552</v>
      </c>
    </row>
    <row r="2341" spans="1:4" x14ac:dyDescent="0.25">
      <c r="A2341" s="146" t="s">
        <v>194</v>
      </c>
      <c r="B2341" t="s">
        <v>52</v>
      </c>
      <c r="C2341" t="s">
        <v>312</v>
      </c>
      <c r="D2341" t="s">
        <v>552</v>
      </c>
    </row>
    <row r="2342" spans="1:4" x14ac:dyDescent="0.25">
      <c r="A2342" s="146" t="s">
        <v>194</v>
      </c>
      <c r="B2342" t="s">
        <v>55</v>
      </c>
      <c r="C2342" t="s">
        <v>323</v>
      </c>
      <c r="D2342" t="s">
        <v>551</v>
      </c>
    </row>
    <row r="2343" spans="1:4" x14ac:dyDescent="0.25">
      <c r="A2343" s="146" t="s">
        <v>194</v>
      </c>
      <c r="B2343" t="s">
        <v>55</v>
      </c>
      <c r="C2343" t="s">
        <v>322</v>
      </c>
      <c r="D2343" t="s">
        <v>551</v>
      </c>
    </row>
    <row r="2344" spans="1:4" x14ac:dyDescent="0.25">
      <c r="A2344" s="146" t="s">
        <v>194</v>
      </c>
      <c r="B2344" t="s">
        <v>55</v>
      </c>
      <c r="C2344" t="s">
        <v>321</v>
      </c>
      <c r="D2344" t="s">
        <v>551</v>
      </c>
    </row>
    <row r="2345" spans="1:4" x14ac:dyDescent="0.25">
      <c r="A2345" s="146" t="s">
        <v>194</v>
      </c>
      <c r="B2345" t="s">
        <v>55</v>
      </c>
      <c r="C2345" t="s">
        <v>320</v>
      </c>
      <c r="D2345" t="s">
        <v>551</v>
      </c>
    </row>
    <row r="2346" spans="1:4" x14ac:dyDescent="0.25">
      <c r="A2346" s="146" t="s">
        <v>194</v>
      </c>
      <c r="B2346" t="s">
        <v>55</v>
      </c>
      <c r="C2346" t="s">
        <v>319</v>
      </c>
      <c r="D2346" t="s">
        <v>551</v>
      </c>
    </row>
    <row r="2347" spans="1:4" x14ac:dyDescent="0.25">
      <c r="A2347" s="146" t="s">
        <v>194</v>
      </c>
      <c r="B2347" t="s">
        <v>55</v>
      </c>
      <c r="C2347" t="s">
        <v>318</v>
      </c>
      <c r="D2347" t="s">
        <v>551</v>
      </c>
    </row>
    <row r="2348" spans="1:4" x14ac:dyDescent="0.25">
      <c r="A2348" s="146" t="s">
        <v>194</v>
      </c>
      <c r="B2348" t="s">
        <v>55</v>
      </c>
      <c r="C2348" t="s">
        <v>317</v>
      </c>
      <c r="D2348" t="s">
        <v>551</v>
      </c>
    </row>
    <row r="2349" spans="1:4" x14ac:dyDescent="0.25">
      <c r="A2349" s="146" t="s">
        <v>194</v>
      </c>
      <c r="B2349" t="s">
        <v>55</v>
      </c>
      <c r="C2349" t="s">
        <v>74</v>
      </c>
      <c r="D2349" t="s">
        <v>551</v>
      </c>
    </row>
    <row r="2350" spans="1:4" x14ac:dyDescent="0.25">
      <c r="A2350" s="146" t="s">
        <v>194</v>
      </c>
      <c r="B2350" t="s">
        <v>55</v>
      </c>
      <c r="C2350" t="s">
        <v>316</v>
      </c>
      <c r="D2350" t="s">
        <v>551</v>
      </c>
    </row>
    <row r="2351" spans="1:4" x14ac:dyDescent="0.25">
      <c r="A2351" s="146" t="s">
        <v>194</v>
      </c>
      <c r="B2351" t="s">
        <v>55</v>
      </c>
      <c r="C2351" t="s">
        <v>315</v>
      </c>
      <c r="D2351" t="s">
        <v>551</v>
      </c>
    </row>
    <row r="2352" spans="1:4" x14ac:dyDescent="0.25">
      <c r="A2352" s="146" t="s">
        <v>194</v>
      </c>
      <c r="B2352" t="s">
        <v>55</v>
      </c>
      <c r="C2352" t="s">
        <v>314</v>
      </c>
      <c r="D2352" t="s">
        <v>551</v>
      </c>
    </row>
    <row r="2353" spans="1:4" x14ac:dyDescent="0.25">
      <c r="A2353" s="146" t="s">
        <v>194</v>
      </c>
      <c r="B2353" t="s">
        <v>55</v>
      </c>
      <c r="C2353" t="s">
        <v>313</v>
      </c>
      <c r="D2353" t="s">
        <v>551</v>
      </c>
    </row>
    <row r="2354" spans="1:4" x14ac:dyDescent="0.25">
      <c r="A2354" s="146" t="s">
        <v>194</v>
      </c>
      <c r="B2354" t="s">
        <v>55</v>
      </c>
      <c r="C2354" t="s">
        <v>312</v>
      </c>
      <c r="D2354" t="s">
        <v>551</v>
      </c>
    </row>
    <row r="2355" spans="1:4" x14ac:dyDescent="0.25">
      <c r="A2355" s="146" t="s">
        <v>194</v>
      </c>
      <c r="B2355" t="s">
        <v>52</v>
      </c>
      <c r="C2355" t="s">
        <v>323</v>
      </c>
      <c r="D2355" t="s">
        <v>551</v>
      </c>
    </row>
    <row r="2356" spans="1:4" x14ac:dyDescent="0.25">
      <c r="A2356" s="146" t="s">
        <v>194</v>
      </c>
      <c r="B2356" t="s">
        <v>52</v>
      </c>
      <c r="C2356" t="s">
        <v>322</v>
      </c>
      <c r="D2356" t="s">
        <v>551</v>
      </c>
    </row>
    <row r="2357" spans="1:4" x14ac:dyDescent="0.25">
      <c r="A2357" s="146" t="s">
        <v>194</v>
      </c>
      <c r="B2357" t="s">
        <v>52</v>
      </c>
      <c r="C2357" t="s">
        <v>321</v>
      </c>
      <c r="D2357" t="s">
        <v>551</v>
      </c>
    </row>
    <row r="2358" spans="1:4" x14ac:dyDescent="0.25">
      <c r="A2358" s="146" t="s">
        <v>194</v>
      </c>
      <c r="B2358" t="s">
        <v>52</v>
      </c>
      <c r="C2358" t="s">
        <v>320</v>
      </c>
      <c r="D2358" t="s">
        <v>551</v>
      </c>
    </row>
    <row r="2359" spans="1:4" x14ac:dyDescent="0.25">
      <c r="A2359" s="146" t="s">
        <v>194</v>
      </c>
      <c r="B2359" t="s">
        <v>52</v>
      </c>
      <c r="C2359" t="s">
        <v>319</v>
      </c>
      <c r="D2359" t="s">
        <v>551</v>
      </c>
    </row>
    <row r="2360" spans="1:4" x14ac:dyDescent="0.25">
      <c r="A2360" s="146" t="s">
        <v>194</v>
      </c>
      <c r="B2360" t="s">
        <v>52</v>
      </c>
      <c r="C2360" t="s">
        <v>318</v>
      </c>
      <c r="D2360" t="s">
        <v>551</v>
      </c>
    </row>
    <row r="2361" spans="1:4" x14ac:dyDescent="0.25">
      <c r="A2361" s="146" t="s">
        <v>194</v>
      </c>
      <c r="B2361" t="s">
        <v>52</v>
      </c>
      <c r="C2361" t="s">
        <v>317</v>
      </c>
      <c r="D2361" t="s">
        <v>551</v>
      </c>
    </row>
    <row r="2362" spans="1:4" x14ac:dyDescent="0.25">
      <c r="A2362" s="146" t="s">
        <v>194</v>
      </c>
      <c r="B2362" t="s">
        <v>52</v>
      </c>
      <c r="C2362" t="s">
        <v>74</v>
      </c>
      <c r="D2362" t="s">
        <v>551</v>
      </c>
    </row>
    <row r="2363" spans="1:4" x14ac:dyDescent="0.25">
      <c r="A2363" s="146" t="s">
        <v>194</v>
      </c>
      <c r="B2363" t="s">
        <v>52</v>
      </c>
      <c r="C2363" t="s">
        <v>316</v>
      </c>
      <c r="D2363" t="s">
        <v>551</v>
      </c>
    </row>
    <row r="2364" spans="1:4" x14ac:dyDescent="0.25">
      <c r="A2364" s="146" t="s">
        <v>194</v>
      </c>
      <c r="B2364" t="s">
        <v>52</v>
      </c>
      <c r="C2364" t="s">
        <v>315</v>
      </c>
      <c r="D2364" t="s">
        <v>551</v>
      </c>
    </row>
    <row r="2365" spans="1:4" x14ac:dyDescent="0.25">
      <c r="A2365" s="146" t="s">
        <v>194</v>
      </c>
      <c r="B2365" t="s">
        <v>52</v>
      </c>
      <c r="C2365" t="s">
        <v>314</v>
      </c>
      <c r="D2365" t="s">
        <v>551</v>
      </c>
    </row>
    <row r="2366" spans="1:4" x14ac:dyDescent="0.25">
      <c r="A2366" s="146" t="s">
        <v>194</v>
      </c>
      <c r="B2366" t="s">
        <v>52</v>
      </c>
      <c r="C2366" t="s">
        <v>313</v>
      </c>
      <c r="D2366" t="s">
        <v>551</v>
      </c>
    </row>
    <row r="2367" spans="1:4" x14ac:dyDescent="0.25">
      <c r="A2367" s="146" t="s">
        <v>194</v>
      </c>
      <c r="B2367" t="s">
        <v>52</v>
      </c>
      <c r="C2367" t="s">
        <v>312</v>
      </c>
      <c r="D2367" t="s">
        <v>551</v>
      </c>
    </row>
    <row r="2368" spans="1:4" x14ac:dyDescent="0.25">
      <c r="A2368" s="146" t="s">
        <v>194</v>
      </c>
      <c r="B2368" t="s">
        <v>55</v>
      </c>
      <c r="C2368" t="s">
        <v>323</v>
      </c>
      <c r="D2368" t="s">
        <v>402</v>
      </c>
    </row>
    <row r="2369" spans="1:4" x14ac:dyDescent="0.25">
      <c r="A2369" s="146" t="s">
        <v>194</v>
      </c>
      <c r="B2369" t="s">
        <v>55</v>
      </c>
      <c r="C2369" t="s">
        <v>322</v>
      </c>
      <c r="D2369" t="s">
        <v>402</v>
      </c>
    </row>
    <row r="2370" spans="1:4" x14ac:dyDescent="0.25">
      <c r="A2370" s="146" t="s">
        <v>194</v>
      </c>
      <c r="B2370" t="s">
        <v>55</v>
      </c>
      <c r="C2370" t="s">
        <v>321</v>
      </c>
      <c r="D2370" t="s">
        <v>402</v>
      </c>
    </row>
    <row r="2371" spans="1:4" x14ac:dyDescent="0.25">
      <c r="A2371" s="146" t="s">
        <v>194</v>
      </c>
      <c r="B2371" t="s">
        <v>55</v>
      </c>
      <c r="C2371" t="s">
        <v>320</v>
      </c>
      <c r="D2371" t="s">
        <v>402</v>
      </c>
    </row>
    <row r="2372" spans="1:4" x14ac:dyDescent="0.25">
      <c r="A2372" s="146" t="s">
        <v>194</v>
      </c>
      <c r="B2372" t="s">
        <v>55</v>
      </c>
      <c r="C2372" t="s">
        <v>319</v>
      </c>
      <c r="D2372" t="s">
        <v>402</v>
      </c>
    </row>
    <row r="2373" spans="1:4" x14ac:dyDescent="0.25">
      <c r="A2373" s="146" t="s">
        <v>194</v>
      </c>
      <c r="B2373" t="s">
        <v>55</v>
      </c>
      <c r="C2373" t="s">
        <v>318</v>
      </c>
      <c r="D2373" t="s">
        <v>402</v>
      </c>
    </row>
    <row r="2374" spans="1:4" x14ac:dyDescent="0.25">
      <c r="A2374" s="146" t="s">
        <v>194</v>
      </c>
      <c r="B2374" t="s">
        <v>55</v>
      </c>
      <c r="C2374" t="s">
        <v>317</v>
      </c>
      <c r="D2374" t="s">
        <v>402</v>
      </c>
    </row>
    <row r="2375" spans="1:4" x14ac:dyDescent="0.25">
      <c r="A2375" s="146" t="s">
        <v>194</v>
      </c>
      <c r="B2375" t="s">
        <v>55</v>
      </c>
      <c r="C2375" t="s">
        <v>74</v>
      </c>
      <c r="D2375" t="s">
        <v>402</v>
      </c>
    </row>
    <row r="2376" spans="1:4" x14ac:dyDescent="0.25">
      <c r="A2376" s="146" t="s">
        <v>194</v>
      </c>
      <c r="B2376" t="s">
        <v>55</v>
      </c>
      <c r="C2376" t="s">
        <v>316</v>
      </c>
      <c r="D2376" t="s">
        <v>402</v>
      </c>
    </row>
    <row r="2377" spans="1:4" x14ac:dyDescent="0.25">
      <c r="A2377" s="146" t="s">
        <v>194</v>
      </c>
      <c r="B2377" t="s">
        <v>55</v>
      </c>
      <c r="C2377" t="s">
        <v>315</v>
      </c>
      <c r="D2377" t="s">
        <v>402</v>
      </c>
    </row>
    <row r="2378" spans="1:4" x14ac:dyDescent="0.25">
      <c r="A2378" s="146" t="s">
        <v>194</v>
      </c>
      <c r="B2378" t="s">
        <v>55</v>
      </c>
      <c r="C2378" t="s">
        <v>314</v>
      </c>
      <c r="D2378" t="s">
        <v>402</v>
      </c>
    </row>
    <row r="2379" spans="1:4" x14ac:dyDescent="0.25">
      <c r="A2379" s="146" t="s">
        <v>194</v>
      </c>
      <c r="B2379" t="s">
        <v>55</v>
      </c>
      <c r="C2379" t="s">
        <v>313</v>
      </c>
      <c r="D2379" t="s">
        <v>402</v>
      </c>
    </row>
    <row r="2380" spans="1:4" x14ac:dyDescent="0.25">
      <c r="A2380" s="146" t="s">
        <v>194</v>
      </c>
      <c r="B2380" t="s">
        <v>55</v>
      </c>
      <c r="C2380" t="s">
        <v>312</v>
      </c>
      <c r="D2380" t="s">
        <v>402</v>
      </c>
    </row>
    <row r="2381" spans="1:4" x14ac:dyDescent="0.25">
      <c r="A2381" s="146" t="s">
        <v>194</v>
      </c>
      <c r="B2381" t="s">
        <v>52</v>
      </c>
      <c r="C2381" t="s">
        <v>323</v>
      </c>
      <c r="D2381" t="s">
        <v>402</v>
      </c>
    </row>
    <row r="2382" spans="1:4" x14ac:dyDescent="0.25">
      <c r="A2382" s="146" t="s">
        <v>194</v>
      </c>
      <c r="B2382" t="s">
        <v>52</v>
      </c>
      <c r="C2382" t="s">
        <v>322</v>
      </c>
      <c r="D2382" t="s">
        <v>402</v>
      </c>
    </row>
    <row r="2383" spans="1:4" x14ac:dyDescent="0.25">
      <c r="A2383" s="146" t="s">
        <v>194</v>
      </c>
      <c r="B2383" t="s">
        <v>52</v>
      </c>
      <c r="C2383" t="s">
        <v>321</v>
      </c>
      <c r="D2383" t="s">
        <v>402</v>
      </c>
    </row>
    <row r="2384" spans="1:4" x14ac:dyDescent="0.25">
      <c r="A2384" s="146" t="s">
        <v>194</v>
      </c>
      <c r="B2384" t="s">
        <v>52</v>
      </c>
      <c r="C2384" t="s">
        <v>320</v>
      </c>
      <c r="D2384" t="s">
        <v>402</v>
      </c>
    </row>
    <row r="2385" spans="1:4" x14ac:dyDescent="0.25">
      <c r="A2385" s="146" t="s">
        <v>194</v>
      </c>
      <c r="B2385" t="s">
        <v>52</v>
      </c>
      <c r="C2385" t="s">
        <v>319</v>
      </c>
      <c r="D2385" t="s">
        <v>402</v>
      </c>
    </row>
    <row r="2386" spans="1:4" x14ac:dyDescent="0.25">
      <c r="A2386" s="146" t="s">
        <v>194</v>
      </c>
      <c r="B2386" t="s">
        <v>52</v>
      </c>
      <c r="C2386" t="s">
        <v>318</v>
      </c>
      <c r="D2386" t="s">
        <v>402</v>
      </c>
    </row>
    <row r="2387" spans="1:4" x14ac:dyDescent="0.25">
      <c r="A2387" s="146" t="s">
        <v>194</v>
      </c>
      <c r="B2387" t="s">
        <v>52</v>
      </c>
      <c r="C2387" t="s">
        <v>317</v>
      </c>
      <c r="D2387" t="s">
        <v>402</v>
      </c>
    </row>
    <row r="2388" spans="1:4" x14ac:dyDescent="0.25">
      <c r="A2388" s="146" t="s">
        <v>194</v>
      </c>
      <c r="B2388" t="s">
        <v>52</v>
      </c>
      <c r="C2388" t="s">
        <v>74</v>
      </c>
      <c r="D2388" t="s">
        <v>402</v>
      </c>
    </row>
    <row r="2389" spans="1:4" x14ac:dyDescent="0.25">
      <c r="A2389" s="146" t="s">
        <v>194</v>
      </c>
      <c r="B2389" t="s">
        <v>52</v>
      </c>
      <c r="C2389" t="s">
        <v>316</v>
      </c>
      <c r="D2389" t="s">
        <v>402</v>
      </c>
    </row>
    <row r="2390" spans="1:4" x14ac:dyDescent="0.25">
      <c r="A2390" s="146" t="s">
        <v>194</v>
      </c>
      <c r="B2390" t="s">
        <v>52</v>
      </c>
      <c r="C2390" t="s">
        <v>315</v>
      </c>
      <c r="D2390" t="s">
        <v>402</v>
      </c>
    </row>
    <row r="2391" spans="1:4" x14ac:dyDescent="0.25">
      <c r="A2391" s="146" t="s">
        <v>194</v>
      </c>
      <c r="B2391" t="s">
        <v>52</v>
      </c>
      <c r="C2391" t="s">
        <v>314</v>
      </c>
      <c r="D2391" t="s">
        <v>402</v>
      </c>
    </row>
    <row r="2392" spans="1:4" x14ac:dyDescent="0.25">
      <c r="A2392" s="146" t="s">
        <v>194</v>
      </c>
      <c r="B2392" t="s">
        <v>52</v>
      </c>
      <c r="C2392" t="s">
        <v>313</v>
      </c>
      <c r="D2392" t="s">
        <v>402</v>
      </c>
    </row>
    <row r="2393" spans="1:4" x14ac:dyDescent="0.25">
      <c r="A2393" s="146" t="s">
        <v>194</v>
      </c>
      <c r="B2393" t="s">
        <v>52</v>
      </c>
      <c r="C2393" t="s">
        <v>312</v>
      </c>
      <c r="D2393" t="s">
        <v>402</v>
      </c>
    </row>
    <row r="2394" spans="1:4" x14ac:dyDescent="0.25">
      <c r="A2394" s="146" t="s">
        <v>194</v>
      </c>
      <c r="B2394" t="s">
        <v>55</v>
      </c>
      <c r="C2394" t="s">
        <v>323</v>
      </c>
      <c r="D2394" t="s">
        <v>398</v>
      </c>
    </row>
    <row r="2395" spans="1:4" x14ac:dyDescent="0.25">
      <c r="A2395" s="146" t="s">
        <v>194</v>
      </c>
      <c r="B2395" t="s">
        <v>55</v>
      </c>
      <c r="C2395" t="s">
        <v>322</v>
      </c>
      <c r="D2395" t="s">
        <v>398</v>
      </c>
    </row>
    <row r="2396" spans="1:4" x14ac:dyDescent="0.25">
      <c r="A2396" s="146" t="s">
        <v>194</v>
      </c>
      <c r="B2396" t="s">
        <v>55</v>
      </c>
      <c r="C2396" t="s">
        <v>321</v>
      </c>
      <c r="D2396" t="s">
        <v>398</v>
      </c>
    </row>
    <row r="2397" spans="1:4" x14ac:dyDescent="0.25">
      <c r="A2397" s="146" t="s">
        <v>194</v>
      </c>
      <c r="B2397" t="s">
        <v>55</v>
      </c>
      <c r="C2397" t="s">
        <v>320</v>
      </c>
      <c r="D2397" t="s">
        <v>398</v>
      </c>
    </row>
    <row r="2398" spans="1:4" x14ac:dyDescent="0.25">
      <c r="A2398" s="146" t="s">
        <v>194</v>
      </c>
      <c r="B2398" t="s">
        <v>55</v>
      </c>
      <c r="C2398" t="s">
        <v>319</v>
      </c>
      <c r="D2398" t="s">
        <v>398</v>
      </c>
    </row>
    <row r="2399" spans="1:4" x14ac:dyDescent="0.25">
      <c r="A2399" s="146" t="s">
        <v>194</v>
      </c>
      <c r="B2399" t="s">
        <v>55</v>
      </c>
      <c r="C2399" t="s">
        <v>318</v>
      </c>
      <c r="D2399" t="s">
        <v>398</v>
      </c>
    </row>
    <row r="2400" spans="1:4" x14ac:dyDescent="0.25">
      <c r="A2400" s="146" t="s">
        <v>194</v>
      </c>
      <c r="B2400" t="s">
        <v>55</v>
      </c>
      <c r="C2400" t="s">
        <v>317</v>
      </c>
      <c r="D2400" t="s">
        <v>398</v>
      </c>
    </row>
    <row r="2401" spans="1:4" x14ac:dyDescent="0.25">
      <c r="A2401" s="146" t="s">
        <v>194</v>
      </c>
      <c r="B2401" t="s">
        <v>55</v>
      </c>
      <c r="C2401" t="s">
        <v>74</v>
      </c>
      <c r="D2401" t="s">
        <v>398</v>
      </c>
    </row>
    <row r="2402" spans="1:4" x14ac:dyDescent="0.25">
      <c r="A2402" s="146" t="s">
        <v>194</v>
      </c>
      <c r="B2402" t="s">
        <v>55</v>
      </c>
      <c r="C2402" t="s">
        <v>316</v>
      </c>
      <c r="D2402" t="s">
        <v>398</v>
      </c>
    </row>
    <row r="2403" spans="1:4" x14ac:dyDescent="0.25">
      <c r="A2403" s="146" t="s">
        <v>194</v>
      </c>
      <c r="B2403" t="s">
        <v>55</v>
      </c>
      <c r="C2403" t="s">
        <v>315</v>
      </c>
      <c r="D2403" t="s">
        <v>398</v>
      </c>
    </row>
    <row r="2404" spans="1:4" x14ac:dyDescent="0.25">
      <c r="A2404" s="146" t="s">
        <v>194</v>
      </c>
      <c r="B2404" t="s">
        <v>55</v>
      </c>
      <c r="C2404" t="s">
        <v>314</v>
      </c>
      <c r="D2404" t="s">
        <v>398</v>
      </c>
    </row>
    <row r="2405" spans="1:4" x14ac:dyDescent="0.25">
      <c r="A2405" s="146" t="s">
        <v>194</v>
      </c>
      <c r="B2405" t="s">
        <v>55</v>
      </c>
      <c r="C2405" t="s">
        <v>313</v>
      </c>
      <c r="D2405" t="s">
        <v>398</v>
      </c>
    </row>
    <row r="2406" spans="1:4" x14ac:dyDescent="0.25">
      <c r="A2406" s="146" t="s">
        <v>194</v>
      </c>
      <c r="B2406" t="s">
        <v>55</v>
      </c>
      <c r="C2406" t="s">
        <v>312</v>
      </c>
      <c r="D2406" t="s">
        <v>398</v>
      </c>
    </row>
    <row r="2407" spans="1:4" x14ac:dyDescent="0.25">
      <c r="A2407" s="146" t="s">
        <v>194</v>
      </c>
      <c r="B2407" t="s">
        <v>52</v>
      </c>
      <c r="C2407" t="s">
        <v>323</v>
      </c>
      <c r="D2407" t="s">
        <v>398</v>
      </c>
    </row>
    <row r="2408" spans="1:4" x14ac:dyDescent="0.25">
      <c r="A2408" s="146" t="s">
        <v>194</v>
      </c>
      <c r="B2408" t="s">
        <v>52</v>
      </c>
      <c r="C2408" t="s">
        <v>322</v>
      </c>
      <c r="D2408" t="s">
        <v>398</v>
      </c>
    </row>
    <row r="2409" spans="1:4" x14ac:dyDescent="0.25">
      <c r="A2409" s="146" t="s">
        <v>194</v>
      </c>
      <c r="B2409" t="s">
        <v>52</v>
      </c>
      <c r="C2409" t="s">
        <v>321</v>
      </c>
      <c r="D2409" t="s">
        <v>398</v>
      </c>
    </row>
    <row r="2410" spans="1:4" x14ac:dyDescent="0.25">
      <c r="A2410" s="146" t="s">
        <v>194</v>
      </c>
      <c r="B2410" t="s">
        <v>52</v>
      </c>
      <c r="C2410" t="s">
        <v>320</v>
      </c>
      <c r="D2410" t="s">
        <v>398</v>
      </c>
    </row>
    <row r="2411" spans="1:4" x14ac:dyDescent="0.25">
      <c r="A2411" s="146" t="s">
        <v>194</v>
      </c>
      <c r="B2411" t="s">
        <v>52</v>
      </c>
      <c r="C2411" t="s">
        <v>319</v>
      </c>
      <c r="D2411" t="s">
        <v>398</v>
      </c>
    </row>
    <row r="2412" spans="1:4" x14ac:dyDescent="0.25">
      <c r="A2412" s="146" t="s">
        <v>194</v>
      </c>
      <c r="B2412" t="s">
        <v>52</v>
      </c>
      <c r="C2412" t="s">
        <v>318</v>
      </c>
      <c r="D2412" t="s">
        <v>398</v>
      </c>
    </row>
    <row r="2413" spans="1:4" x14ac:dyDescent="0.25">
      <c r="A2413" s="146" t="s">
        <v>194</v>
      </c>
      <c r="B2413" t="s">
        <v>52</v>
      </c>
      <c r="C2413" t="s">
        <v>317</v>
      </c>
      <c r="D2413" t="s">
        <v>398</v>
      </c>
    </row>
    <row r="2414" spans="1:4" x14ac:dyDescent="0.25">
      <c r="A2414" s="146" t="s">
        <v>194</v>
      </c>
      <c r="B2414" t="s">
        <v>52</v>
      </c>
      <c r="C2414" t="s">
        <v>74</v>
      </c>
      <c r="D2414" t="s">
        <v>398</v>
      </c>
    </row>
    <row r="2415" spans="1:4" x14ac:dyDescent="0.25">
      <c r="A2415" s="146" t="s">
        <v>194</v>
      </c>
      <c r="B2415" t="s">
        <v>52</v>
      </c>
      <c r="C2415" t="s">
        <v>316</v>
      </c>
      <c r="D2415" t="s">
        <v>398</v>
      </c>
    </row>
    <row r="2416" spans="1:4" x14ac:dyDescent="0.25">
      <c r="A2416" s="146" t="s">
        <v>194</v>
      </c>
      <c r="B2416" t="s">
        <v>52</v>
      </c>
      <c r="C2416" t="s">
        <v>315</v>
      </c>
      <c r="D2416" t="s">
        <v>398</v>
      </c>
    </row>
    <row r="2417" spans="1:4" x14ac:dyDescent="0.25">
      <c r="A2417" s="146" t="s">
        <v>194</v>
      </c>
      <c r="B2417" t="s">
        <v>52</v>
      </c>
      <c r="C2417" t="s">
        <v>314</v>
      </c>
      <c r="D2417" t="s">
        <v>398</v>
      </c>
    </row>
    <row r="2418" spans="1:4" x14ac:dyDescent="0.25">
      <c r="A2418" s="146" t="s">
        <v>194</v>
      </c>
      <c r="B2418" t="s">
        <v>52</v>
      </c>
      <c r="C2418" t="s">
        <v>313</v>
      </c>
      <c r="D2418" t="s">
        <v>398</v>
      </c>
    </row>
    <row r="2419" spans="1:4" x14ac:dyDescent="0.25">
      <c r="A2419" s="146" t="s">
        <v>194</v>
      </c>
      <c r="B2419" t="s">
        <v>52</v>
      </c>
      <c r="C2419" t="s">
        <v>312</v>
      </c>
      <c r="D2419" t="s">
        <v>398</v>
      </c>
    </row>
    <row r="2420" spans="1:4" x14ac:dyDescent="0.25">
      <c r="A2420" s="146" t="s">
        <v>194</v>
      </c>
      <c r="B2420" t="s">
        <v>55</v>
      </c>
      <c r="C2420" t="s">
        <v>323</v>
      </c>
      <c r="D2420" t="s">
        <v>400</v>
      </c>
    </row>
    <row r="2421" spans="1:4" x14ac:dyDescent="0.25">
      <c r="A2421" s="146" t="s">
        <v>194</v>
      </c>
      <c r="B2421" t="s">
        <v>55</v>
      </c>
      <c r="C2421" t="s">
        <v>322</v>
      </c>
      <c r="D2421" t="s">
        <v>400</v>
      </c>
    </row>
    <row r="2422" spans="1:4" x14ac:dyDescent="0.25">
      <c r="A2422" s="146" t="s">
        <v>194</v>
      </c>
      <c r="B2422" t="s">
        <v>55</v>
      </c>
      <c r="C2422" t="s">
        <v>321</v>
      </c>
      <c r="D2422" t="s">
        <v>400</v>
      </c>
    </row>
    <row r="2423" spans="1:4" x14ac:dyDescent="0.25">
      <c r="A2423" s="146" t="s">
        <v>194</v>
      </c>
      <c r="B2423" t="s">
        <v>55</v>
      </c>
      <c r="C2423" t="s">
        <v>320</v>
      </c>
      <c r="D2423" t="s">
        <v>400</v>
      </c>
    </row>
    <row r="2424" spans="1:4" x14ac:dyDescent="0.25">
      <c r="A2424" s="146" t="s">
        <v>194</v>
      </c>
      <c r="B2424" t="s">
        <v>55</v>
      </c>
      <c r="C2424" t="s">
        <v>319</v>
      </c>
      <c r="D2424" t="s">
        <v>400</v>
      </c>
    </row>
    <row r="2425" spans="1:4" x14ac:dyDescent="0.25">
      <c r="A2425" s="146" t="s">
        <v>194</v>
      </c>
      <c r="B2425" t="s">
        <v>55</v>
      </c>
      <c r="C2425" t="s">
        <v>318</v>
      </c>
      <c r="D2425" t="s">
        <v>400</v>
      </c>
    </row>
    <row r="2426" spans="1:4" x14ac:dyDescent="0.25">
      <c r="A2426" s="146" t="s">
        <v>194</v>
      </c>
      <c r="B2426" t="s">
        <v>55</v>
      </c>
      <c r="C2426" t="s">
        <v>317</v>
      </c>
      <c r="D2426" t="s">
        <v>400</v>
      </c>
    </row>
    <row r="2427" spans="1:4" x14ac:dyDescent="0.25">
      <c r="A2427" s="146" t="s">
        <v>194</v>
      </c>
      <c r="B2427" t="s">
        <v>55</v>
      </c>
      <c r="C2427" t="s">
        <v>74</v>
      </c>
      <c r="D2427" t="s">
        <v>400</v>
      </c>
    </row>
    <row r="2428" spans="1:4" x14ac:dyDescent="0.25">
      <c r="A2428" s="146" t="s">
        <v>194</v>
      </c>
      <c r="B2428" t="s">
        <v>55</v>
      </c>
      <c r="C2428" t="s">
        <v>316</v>
      </c>
      <c r="D2428" t="s">
        <v>400</v>
      </c>
    </row>
    <row r="2429" spans="1:4" x14ac:dyDescent="0.25">
      <c r="A2429" s="146" t="s">
        <v>194</v>
      </c>
      <c r="B2429" t="s">
        <v>55</v>
      </c>
      <c r="C2429" t="s">
        <v>315</v>
      </c>
      <c r="D2429" t="s">
        <v>400</v>
      </c>
    </row>
    <row r="2430" spans="1:4" x14ac:dyDescent="0.25">
      <c r="A2430" s="146" t="s">
        <v>194</v>
      </c>
      <c r="B2430" t="s">
        <v>55</v>
      </c>
      <c r="C2430" t="s">
        <v>314</v>
      </c>
      <c r="D2430" t="s">
        <v>400</v>
      </c>
    </row>
    <row r="2431" spans="1:4" x14ac:dyDescent="0.25">
      <c r="A2431" s="146" t="s">
        <v>194</v>
      </c>
      <c r="B2431" t="s">
        <v>55</v>
      </c>
      <c r="C2431" t="s">
        <v>313</v>
      </c>
      <c r="D2431" t="s">
        <v>400</v>
      </c>
    </row>
    <row r="2432" spans="1:4" x14ac:dyDescent="0.25">
      <c r="A2432" s="146" t="s">
        <v>194</v>
      </c>
      <c r="B2432" t="s">
        <v>55</v>
      </c>
      <c r="C2432" t="s">
        <v>312</v>
      </c>
      <c r="D2432" t="s">
        <v>400</v>
      </c>
    </row>
    <row r="2433" spans="1:4" x14ac:dyDescent="0.25">
      <c r="A2433" s="146" t="s">
        <v>194</v>
      </c>
      <c r="B2433" t="s">
        <v>52</v>
      </c>
      <c r="C2433" t="s">
        <v>323</v>
      </c>
      <c r="D2433" t="s">
        <v>400</v>
      </c>
    </row>
    <row r="2434" spans="1:4" x14ac:dyDescent="0.25">
      <c r="A2434" s="146" t="s">
        <v>194</v>
      </c>
      <c r="B2434" t="s">
        <v>52</v>
      </c>
      <c r="C2434" t="s">
        <v>322</v>
      </c>
      <c r="D2434" t="s">
        <v>400</v>
      </c>
    </row>
    <row r="2435" spans="1:4" x14ac:dyDescent="0.25">
      <c r="A2435" s="146" t="s">
        <v>194</v>
      </c>
      <c r="B2435" t="s">
        <v>52</v>
      </c>
      <c r="C2435" t="s">
        <v>321</v>
      </c>
      <c r="D2435" t="s">
        <v>400</v>
      </c>
    </row>
    <row r="2436" spans="1:4" x14ac:dyDescent="0.25">
      <c r="A2436" s="146" t="s">
        <v>194</v>
      </c>
      <c r="B2436" t="s">
        <v>52</v>
      </c>
      <c r="C2436" t="s">
        <v>320</v>
      </c>
      <c r="D2436" t="s">
        <v>400</v>
      </c>
    </row>
    <row r="2437" spans="1:4" x14ac:dyDescent="0.25">
      <c r="A2437" s="146" t="s">
        <v>194</v>
      </c>
      <c r="B2437" t="s">
        <v>52</v>
      </c>
      <c r="C2437" t="s">
        <v>319</v>
      </c>
      <c r="D2437" t="s">
        <v>400</v>
      </c>
    </row>
    <row r="2438" spans="1:4" x14ac:dyDescent="0.25">
      <c r="A2438" s="146" t="s">
        <v>194</v>
      </c>
      <c r="B2438" t="s">
        <v>52</v>
      </c>
      <c r="C2438" t="s">
        <v>318</v>
      </c>
      <c r="D2438" t="s">
        <v>400</v>
      </c>
    </row>
    <row r="2439" spans="1:4" x14ac:dyDescent="0.25">
      <c r="A2439" s="146" t="s">
        <v>194</v>
      </c>
      <c r="B2439" t="s">
        <v>52</v>
      </c>
      <c r="C2439" t="s">
        <v>317</v>
      </c>
      <c r="D2439" t="s">
        <v>400</v>
      </c>
    </row>
    <row r="2440" spans="1:4" x14ac:dyDescent="0.25">
      <c r="A2440" s="146" t="s">
        <v>194</v>
      </c>
      <c r="B2440" t="s">
        <v>52</v>
      </c>
      <c r="C2440" t="s">
        <v>74</v>
      </c>
      <c r="D2440" t="s">
        <v>400</v>
      </c>
    </row>
    <row r="2441" spans="1:4" x14ac:dyDescent="0.25">
      <c r="A2441" s="146" t="s">
        <v>194</v>
      </c>
      <c r="B2441" t="s">
        <v>52</v>
      </c>
      <c r="C2441" t="s">
        <v>316</v>
      </c>
      <c r="D2441" t="s">
        <v>400</v>
      </c>
    </row>
    <row r="2442" spans="1:4" x14ac:dyDescent="0.25">
      <c r="A2442" s="146" t="s">
        <v>194</v>
      </c>
      <c r="B2442" t="s">
        <v>52</v>
      </c>
      <c r="C2442" t="s">
        <v>315</v>
      </c>
      <c r="D2442" t="s">
        <v>400</v>
      </c>
    </row>
    <row r="2443" spans="1:4" x14ac:dyDescent="0.25">
      <c r="A2443" s="146" t="s">
        <v>194</v>
      </c>
      <c r="B2443" t="s">
        <v>52</v>
      </c>
      <c r="C2443" t="s">
        <v>314</v>
      </c>
      <c r="D2443" t="s">
        <v>400</v>
      </c>
    </row>
    <row r="2444" spans="1:4" x14ac:dyDescent="0.25">
      <c r="A2444" s="146" t="s">
        <v>194</v>
      </c>
      <c r="B2444" t="s">
        <v>52</v>
      </c>
      <c r="C2444" t="s">
        <v>313</v>
      </c>
      <c r="D2444" t="s">
        <v>400</v>
      </c>
    </row>
    <row r="2445" spans="1:4" x14ac:dyDescent="0.25">
      <c r="A2445" s="146" t="s">
        <v>194</v>
      </c>
      <c r="B2445" t="s">
        <v>52</v>
      </c>
      <c r="C2445" t="s">
        <v>312</v>
      </c>
      <c r="D2445" t="s">
        <v>400</v>
      </c>
    </row>
    <row r="2446" spans="1:4" x14ac:dyDescent="0.25">
      <c r="A2446" s="146" t="s">
        <v>194</v>
      </c>
      <c r="B2446" t="s">
        <v>55</v>
      </c>
      <c r="C2446" t="s">
        <v>323</v>
      </c>
      <c r="D2446" t="s">
        <v>399</v>
      </c>
    </row>
    <row r="2447" spans="1:4" x14ac:dyDescent="0.25">
      <c r="A2447" s="146" t="s">
        <v>194</v>
      </c>
      <c r="B2447" t="s">
        <v>55</v>
      </c>
      <c r="C2447" t="s">
        <v>322</v>
      </c>
      <c r="D2447" t="s">
        <v>399</v>
      </c>
    </row>
    <row r="2448" spans="1:4" x14ac:dyDescent="0.25">
      <c r="A2448" s="146" t="s">
        <v>194</v>
      </c>
      <c r="B2448" t="s">
        <v>55</v>
      </c>
      <c r="C2448" t="s">
        <v>321</v>
      </c>
      <c r="D2448" t="s">
        <v>399</v>
      </c>
    </row>
    <row r="2449" spans="1:4" x14ac:dyDescent="0.25">
      <c r="A2449" s="146" t="s">
        <v>194</v>
      </c>
      <c r="B2449" t="s">
        <v>55</v>
      </c>
      <c r="C2449" t="s">
        <v>320</v>
      </c>
      <c r="D2449" t="s">
        <v>399</v>
      </c>
    </row>
    <row r="2450" spans="1:4" x14ac:dyDescent="0.25">
      <c r="A2450" s="146" t="s">
        <v>194</v>
      </c>
      <c r="B2450" t="s">
        <v>55</v>
      </c>
      <c r="C2450" t="s">
        <v>319</v>
      </c>
      <c r="D2450" t="s">
        <v>399</v>
      </c>
    </row>
    <row r="2451" spans="1:4" x14ac:dyDescent="0.25">
      <c r="A2451" s="146" t="s">
        <v>194</v>
      </c>
      <c r="B2451" t="s">
        <v>55</v>
      </c>
      <c r="C2451" t="s">
        <v>318</v>
      </c>
      <c r="D2451" t="s">
        <v>399</v>
      </c>
    </row>
    <row r="2452" spans="1:4" x14ac:dyDescent="0.25">
      <c r="A2452" s="146" t="s">
        <v>194</v>
      </c>
      <c r="B2452" t="s">
        <v>55</v>
      </c>
      <c r="C2452" t="s">
        <v>317</v>
      </c>
      <c r="D2452" t="s">
        <v>399</v>
      </c>
    </row>
    <row r="2453" spans="1:4" x14ac:dyDescent="0.25">
      <c r="A2453" s="146" t="s">
        <v>194</v>
      </c>
      <c r="B2453" t="s">
        <v>55</v>
      </c>
      <c r="C2453" t="s">
        <v>74</v>
      </c>
      <c r="D2453" t="s">
        <v>399</v>
      </c>
    </row>
    <row r="2454" spans="1:4" x14ac:dyDescent="0.25">
      <c r="A2454" s="146" t="s">
        <v>194</v>
      </c>
      <c r="B2454" t="s">
        <v>55</v>
      </c>
      <c r="C2454" t="s">
        <v>316</v>
      </c>
      <c r="D2454" t="s">
        <v>399</v>
      </c>
    </row>
    <row r="2455" spans="1:4" x14ac:dyDescent="0.25">
      <c r="A2455" s="146" t="s">
        <v>194</v>
      </c>
      <c r="B2455" t="s">
        <v>55</v>
      </c>
      <c r="C2455" t="s">
        <v>315</v>
      </c>
      <c r="D2455" t="s">
        <v>399</v>
      </c>
    </row>
    <row r="2456" spans="1:4" x14ac:dyDescent="0.25">
      <c r="A2456" s="146" t="s">
        <v>194</v>
      </c>
      <c r="B2456" t="s">
        <v>55</v>
      </c>
      <c r="C2456" t="s">
        <v>314</v>
      </c>
      <c r="D2456" t="s">
        <v>399</v>
      </c>
    </row>
    <row r="2457" spans="1:4" x14ac:dyDescent="0.25">
      <c r="A2457" s="146" t="s">
        <v>194</v>
      </c>
      <c r="B2457" t="s">
        <v>55</v>
      </c>
      <c r="C2457" t="s">
        <v>313</v>
      </c>
      <c r="D2457" t="s">
        <v>399</v>
      </c>
    </row>
    <row r="2458" spans="1:4" x14ac:dyDescent="0.25">
      <c r="A2458" s="146" t="s">
        <v>194</v>
      </c>
      <c r="B2458" t="s">
        <v>55</v>
      </c>
      <c r="C2458" t="s">
        <v>312</v>
      </c>
      <c r="D2458" t="s">
        <v>399</v>
      </c>
    </row>
    <row r="2459" spans="1:4" x14ac:dyDescent="0.25">
      <c r="A2459" s="146" t="s">
        <v>194</v>
      </c>
      <c r="B2459" t="s">
        <v>52</v>
      </c>
      <c r="C2459" t="s">
        <v>323</v>
      </c>
      <c r="D2459" t="s">
        <v>399</v>
      </c>
    </row>
    <row r="2460" spans="1:4" x14ac:dyDescent="0.25">
      <c r="A2460" s="146" t="s">
        <v>194</v>
      </c>
      <c r="B2460" t="s">
        <v>52</v>
      </c>
      <c r="C2460" t="s">
        <v>322</v>
      </c>
      <c r="D2460" t="s">
        <v>399</v>
      </c>
    </row>
    <row r="2461" spans="1:4" x14ac:dyDescent="0.25">
      <c r="A2461" s="146" t="s">
        <v>194</v>
      </c>
      <c r="B2461" t="s">
        <v>52</v>
      </c>
      <c r="C2461" t="s">
        <v>321</v>
      </c>
      <c r="D2461" t="s">
        <v>399</v>
      </c>
    </row>
    <row r="2462" spans="1:4" x14ac:dyDescent="0.25">
      <c r="A2462" s="146" t="s">
        <v>194</v>
      </c>
      <c r="B2462" t="s">
        <v>52</v>
      </c>
      <c r="C2462" t="s">
        <v>320</v>
      </c>
      <c r="D2462" t="s">
        <v>399</v>
      </c>
    </row>
    <row r="2463" spans="1:4" x14ac:dyDescent="0.25">
      <c r="A2463" s="146" t="s">
        <v>194</v>
      </c>
      <c r="B2463" t="s">
        <v>52</v>
      </c>
      <c r="C2463" t="s">
        <v>319</v>
      </c>
      <c r="D2463" t="s">
        <v>399</v>
      </c>
    </row>
    <row r="2464" spans="1:4" x14ac:dyDescent="0.25">
      <c r="A2464" s="146" t="s">
        <v>194</v>
      </c>
      <c r="B2464" t="s">
        <v>52</v>
      </c>
      <c r="C2464" t="s">
        <v>318</v>
      </c>
      <c r="D2464" t="s">
        <v>399</v>
      </c>
    </row>
    <row r="2465" spans="1:4" x14ac:dyDescent="0.25">
      <c r="A2465" s="146" t="s">
        <v>194</v>
      </c>
      <c r="B2465" t="s">
        <v>52</v>
      </c>
      <c r="C2465" t="s">
        <v>317</v>
      </c>
      <c r="D2465" t="s">
        <v>399</v>
      </c>
    </row>
    <row r="2466" spans="1:4" x14ac:dyDescent="0.25">
      <c r="A2466" s="146" t="s">
        <v>194</v>
      </c>
      <c r="B2466" t="s">
        <v>52</v>
      </c>
      <c r="C2466" t="s">
        <v>74</v>
      </c>
      <c r="D2466" t="s">
        <v>399</v>
      </c>
    </row>
    <row r="2467" spans="1:4" x14ac:dyDescent="0.25">
      <c r="A2467" s="146" t="s">
        <v>194</v>
      </c>
      <c r="B2467" t="s">
        <v>52</v>
      </c>
      <c r="C2467" t="s">
        <v>316</v>
      </c>
      <c r="D2467" t="s">
        <v>399</v>
      </c>
    </row>
    <row r="2468" spans="1:4" x14ac:dyDescent="0.25">
      <c r="A2468" s="146" t="s">
        <v>194</v>
      </c>
      <c r="B2468" t="s">
        <v>52</v>
      </c>
      <c r="C2468" t="s">
        <v>315</v>
      </c>
      <c r="D2468" t="s">
        <v>399</v>
      </c>
    </row>
    <row r="2469" spans="1:4" x14ac:dyDescent="0.25">
      <c r="A2469" s="146" t="s">
        <v>194</v>
      </c>
      <c r="B2469" t="s">
        <v>52</v>
      </c>
      <c r="C2469" t="s">
        <v>314</v>
      </c>
      <c r="D2469" t="s">
        <v>399</v>
      </c>
    </row>
    <row r="2470" spans="1:4" x14ac:dyDescent="0.25">
      <c r="A2470" s="146" t="s">
        <v>194</v>
      </c>
      <c r="B2470" t="s">
        <v>52</v>
      </c>
      <c r="C2470" t="s">
        <v>313</v>
      </c>
      <c r="D2470" t="s">
        <v>399</v>
      </c>
    </row>
    <row r="2471" spans="1:4" x14ac:dyDescent="0.25">
      <c r="A2471" s="146" t="s">
        <v>194</v>
      </c>
      <c r="B2471" t="s">
        <v>52</v>
      </c>
      <c r="C2471" t="s">
        <v>312</v>
      </c>
      <c r="D2471" t="s">
        <v>399</v>
      </c>
    </row>
    <row r="2472" spans="1:4" x14ac:dyDescent="0.25">
      <c r="A2472" s="146" t="s">
        <v>194</v>
      </c>
      <c r="B2472" t="s">
        <v>55</v>
      </c>
      <c r="C2472" t="s">
        <v>323</v>
      </c>
      <c r="D2472" t="s">
        <v>40</v>
      </c>
    </row>
    <row r="2473" spans="1:4" x14ac:dyDescent="0.25">
      <c r="A2473" s="146" t="s">
        <v>194</v>
      </c>
      <c r="B2473" t="s">
        <v>55</v>
      </c>
      <c r="C2473" t="s">
        <v>322</v>
      </c>
      <c r="D2473" t="s">
        <v>40</v>
      </c>
    </row>
    <row r="2474" spans="1:4" x14ac:dyDescent="0.25">
      <c r="A2474" s="146" t="s">
        <v>194</v>
      </c>
      <c r="B2474" t="s">
        <v>55</v>
      </c>
      <c r="C2474" t="s">
        <v>321</v>
      </c>
      <c r="D2474" t="s">
        <v>40</v>
      </c>
    </row>
    <row r="2475" spans="1:4" x14ac:dyDescent="0.25">
      <c r="A2475" s="146" t="s">
        <v>194</v>
      </c>
      <c r="B2475" t="s">
        <v>55</v>
      </c>
      <c r="C2475" t="s">
        <v>320</v>
      </c>
      <c r="D2475" t="s">
        <v>40</v>
      </c>
    </row>
    <row r="2476" spans="1:4" x14ac:dyDescent="0.25">
      <c r="A2476" s="146" t="s">
        <v>194</v>
      </c>
      <c r="B2476" t="s">
        <v>55</v>
      </c>
      <c r="C2476" t="s">
        <v>319</v>
      </c>
      <c r="D2476" t="s">
        <v>40</v>
      </c>
    </row>
    <row r="2477" spans="1:4" x14ac:dyDescent="0.25">
      <c r="A2477" s="146" t="s">
        <v>194</v>
      </c>
      <c r="B2477" t="s">
        <v>55</v>
      </c>
      <c r="C2477" t="s">
        <v>318</v>
      </c>
      <c r="D2477" t="s">
        <v>40</v>
      </c>
    </row>
    <row r="2478" spans="1:4" x14ac:dyDescent="0.25">
      <c r="A2478" s="146" t="s">
        <v>194</v>
      </c>
      <c r="B2478" t="s">
        <v>55</v>
      </c>
      <c r="C2478" t="s">
        <v>317</v>
      </c>
      <c r="D2478" t="s">
        <v>40</v>
      </c>
    </row>
    <row r="2479" spans="1:4" x14ac:dyDescent="0.25">
      <c r="A2479" s="146" t="s">
        <v>194</v>
      </c>
      <c r="B2479" t="s">
        <v>55</v>
      </c>
      <c r="C2479" t="s">
        <v>74</v>
      </c>
      <c r="D2479" t="s">
        <v>40</v>
      </c>
    </row>
    <row r="2480" spans="1:4" x14ac:dyDescent="0.25">
      <c r="A2480" s="146" t="s">
        <v>194</v>
      </c>
      <c r="B2480" t="s">
        <v>55</v>
      </c>
      <c r="C2480" t="s">
        <v>316</v>
      </c>
      <c r="D2480" t="s">
        <v>40</v>
      </c>
    </row>
    <row r="2481" spans="1:4" x14ac:dyDescent="0.25">
      <c r="A2481" s="146" t="s">
        <v>194</v>
      </c>
      <c r="B2481" t="s">
        <v>55</v>
      </c>
      <c r="C2481" t="s">
        <v>315</v>
      </c>
      <c r="D2481" t="s">
        <v>40</v>
      </c>
    </row>
    <row r="2482" spans="1:4" x14ac:dyDescent="0.25">
      <c r="A2482" s="146" t="s">
        <v>194</v>
      </c>
      <c r="B2482" t="s">
        <v>55</v>
      </c>
      <c r="C2482" t="s">
        <v>314</v>
      </c>
      <c r="D2482" t="s">
        <v>40</v>
      </c>
    </row>
    <row r="2483" spans="1:4" x14ac:dyDescent="0.25">
      <c r="A2483" s="146" t="s">
        <v>194</v>
      </c>
      <c r="B2483" t="s">
        <v>55</v>
      </c>
      <c r="C2483" t="s">
        <v>313</v>
      </c>
      <c r="D2483" t="s">
        <v>40</v>
      </c>
    </row>
    <row r="2484" spans="1:4" x14ac:dyDescent="0.25">
      <c r="A2484" s="146" t="s">
        <v>194</v>
      </c>
      <c r="B2484" t="s">
        <v>55</v>
      </c>
      <c r="C2484" t="s">
        <v>312</v>
      </c>
      <c r="D2484" t="s">
        <v>40</v>
      </c>
    </row>
    <row r="2485" spans="1:4" x14ac:dyDescent="0.25">
      <c r="A2485" s="146" t="s">
        <v>194</v>
      </c>
      <c r="B2485" t="s">
        <v>52</v>
      </c>
      <c r="C2485" t="s">
        <v>323</v>
      </c>
      <c r="D2485" t="s">
        <v>40</v>
      </c>
    </row>
    <row r="2486" spans="1:4" x14ac:dyDescent="0.25">
      <c r="A2486" s="146" t="s">
        <v>194</v>
      </c>
      <c r="B2486" t="s">
        <v>52</v>
      </c>
      <c r="C2486" t="s">
        <v>322</v>
      </c>
      <c r="D2486" t="s">
        <v>40</v>
      </c>
    </row>
    <row r="2487" spans="1:4" x14ac:dyDescent="0.25">
      <c r="A2487" s="146" t="s">
        <v>194</v>
      </c>
      <c r="B2487" t="s">
        <v>52</v>
      </c>
      <c r="C2487" t="s">
        <v>321</v>
      </c>
      <c r="D2487" t="s">
        <v>40</v>
      </c>
    </row>
    <row r="2488" spans="1:4" x14ac:dyDescent="0.25">
      <c r="A2488" s="146" t="s">
        <v>194</v>
      </c>
      <c r="B2488" t="s">
        <v>52</v>
      </c>
      <c r="C2488" t="s">
        <v>320</v>
      </c>
      <c r="D2488" t="s">
        <v>40</v>
      </c>
    </row>
    <row r="2489" spans="1:4" x14ac:dyDescent="0.25">
      <c r="A2489" s="146" t="s">
        <v>194</v>
      </c>
      <c r="B2489" t="s">
        <v>52</v>
      </c>
      <c r="C2489" t="s">
        <v>319</v>
      </c>
      <c r="D2489" t="s">
        <v>40</v>
      </c>
    </row>
    <row r="2490" spans="1:4" x14ac:dyDescent="0.25">
      <c r="A2490" s="146" t="s">
        <v>194</v>
      </c>
      <c r="B2490" t="s">
        <v>52</v>
      </c>
      <c r="C2490" t="s">
        <v>318</v>
      </c>
      <c r="D2490" t="s">
        <v>40</v>
      </c>
    </row>
    <row r="2491" spans="1:4" x14ac:dyDescent="0.25">
      <c r="A2491" s="146" t="s">
        <v>194</v>
      </c>
      <c r="B2491" t="s">
        <v>52</v>
      </c>
      <c r="C2491" t="s">
        <v>317</v>
      </c>
      <c r="D2491" t="s">
        <v>40</v>
      </c>
    </row>
    <row r="2492" spans="1:4" x14ac:dyDescent="0.25">
      <c r="A2492" s="146" t="s">
        <v>194</v>
      </c>
      <c r="B2492" t="s">
        <v>52</v>
      </c>
      <c r="C2492" t="s">
        <v>74</v>
      </c>
      <c r="D2492" t="s">
        <v>40</v>
      </c>
    </row>
    <row r="2493" spans="1:4" x14ac:dyDescent="0.25">
      <c r="A2493" s="146" t="s">
        <v>194</v>
      </c>
      <c r="B2493" t="s">
        <v>52</v>
      </c>
      <c r="C2493" t="s">
        <v>316</v>
      </c>
      <c r="D2493" t="s">
        <v>40</v>
      </c>
    </row>
    <row r="2494" spans="1:4" x14ac:dyDescent="0.25">
      <c r="A2494" s="146" t="s">
        <v>194</v>
      </c>
      <c r="B2494" t="s">
        <v>52</v>
      </c>
      <c r="C2494" t="s">
        <v>315</v>
      </c>
      <c r="D2494" t="s">
        <v>40</v>
      </c>
    </row>
    <row r="2495" spans="1:4" x14ac:dyDescent="0.25">
      <c r="A2495" s="146" t="s">
        <v>194</v>
      </c>
      <c r="B2495" t="s">
        <v>52</v>
      </c>
      <c r="C2495" t="s">
        <v>314</v>
      </c>
      <c r="D2495" t="s">
        <v>40</v>
      </c>
    </row>
    <row r="2496" spans="1:4" x14ac:dyDescent="0.25">
      <c r="A2496" s="146" t="s">
        <v>194</v>
      </c>
      <c r="B2496" t="s">
        <v>52</v>
      </c>
      <c r="C2496" t="s">
        <v>313</v>
      </c>
      <c r="D2496" t="s">
        <v>40</v>
      </c>
    </row>
    <row r="2497" spans="1:4" x14ac:dyDescent="0.25">
      <c r="A2497" s="146" t="s">
        <v>194</v>
      </c>
      <c r="B2497" t="s">
        <v>52</v>
      </c>
      <c r="C2497" t="s">
        <v>312</v>
      </c>
      <c r="D2497" t="s">
        <v>40</v>
      </c>
    </row>
    <row r="2498" spans="1:4" x14ac:dyDescent="0.25">
      <c r="A2498" s="146" t="s">
        <v>194</v>
      </c>
      <c r="B2498" t="s">
        <v>55</v>
      </c>
      <c r="C2498" t="s">
        <v>323</v>
      </c>
      <c r="D2498" t="s">
        <v>397</v>
      </c>
    </row>
    <row r="2499" spans="1:4" x14ac:dyDescent="0.25">
      <c r="A2499" s="146" t="s">
        <v>194</v>
      </c>
      <c r="B2499" t="s">
        <v>55</v>
      </c>
      <c r="C2499" t="s">
        <v>322</v>
      </c>
      <c r="D2499" t="s">
        <v>397</v>
      </c>
    </row>
    <row r="2500" spans="1:4" x14ac:dyDescent="0.25">
      <c r="A2500" s="146" t="s">
        <v>194</v>
      </c>
      <c r="B2500" t="s">
        <v>55</v>
      </c>
      <c r="C2500" t="s">
        <v>321</v>
      </c>
      <c r="D2500" t="s">
        <v>397</v>
      </c>
    </row>
    <row r="2501" spans="1:4" x14ac:dyDescent="0.25">
      <c r="A2501" s="146" t="s">
        <v>194</v>
      </c>
      <c r="B2501" t="s">
        <v>55</v>
      </c>
      <c r="C2501" t="s">
        <v>320</v>
      </c>
      <c r="D2501" t="s">
        <v>397</v>
      </c>
    </row>
    <row r="2502" spans="1:4" x14ac:dyDescent="0.25">
      <c r="A2502" s="146" t="s">
        <v>194</v>
      </c>
      <c r="B2502" t="s">
        <v>55</v>
      </c>
      <c r="C2502" t="s">
        <v>319</v>
      </c>
      <c r="D2502" t="s">
        <v>397</v>
      </c>
    </row>
    <row r="2503" spans="1:4" x14ac:dyDescent="0.25">
      <c r="A2503" s="146" t="s">
        <v>194</v>
      </c>
      <c r="B2503" t="s">
        <v>55</v>
      </c>
      <c r="C2503" t="s">
        <v>318</v>
      </c>
      <c r="D2503" t="s">
        <v>397</v>
      </c>
    </row>
    <row r="2504" spans="1:4" x14ac:dyDescent="0.25">
      <c r="A2504" s="146" t="s">
        <v>194</v>
      </c>
      <c r="B2504" t="s">
        <v>55</v>
      </c>
      <c r="C2504" t="s">
        <v>317</v>
      </c>
      <c r="D2504" t="s">
        <v>397</v>
      </c>
    </row>
    <row r="2505" spans="1:4" x14ac:dyDescent="0.25">
      <c r="A2505" s="146" t="s">
        <v>194</v>
      </c>
      <c r="B2505" t="s">
        <v>55</v>
      </c>
      <c r="C2505" t="s">
        <v>74</v>
      </c>
      <c r="D2505" t="s">
        <v>397</v>
      </c>
    </row>
    <row r="2506" spans="1:4" x14ac:dyDescent="0.25">
      <c r="A2506" s="146" t="s">
        <v>194</v>
      </c>
      <c r="B2506" t="s">
        <v>55</v>
      </c>
      <c r="C2506" t="s">
        <v>316</v>
      </c>
      <c r="D2506" t="s">
        <v>397</v>
      </c>
    </row>
    <row r="2507" spans="1:4" x14ac:dyDescent="0.25">
      <c r="A2507" s="146" t="s">
        <v>194</v>
      </c>
      <c r="B2507" t="s">
        <v>55</v>
      </c>
      <c r="C2507" t="s">
        <v>315</v>
      </c>
      <c r="D2507" t="s">
        <v>397</v>
      </c>
    </row>
    <row r="2508" spans="1:4" x14ac:dyDescent="0.25">
      <c r="A2508" s="146" t="s">
        <v>194</v>
      </c>
      <c r="B2508" t="s">
        <v>55</v>
      </c>
      <c r="C2508" t="s">
        <v>314</v>
      </c>
      <c r="D2508" t="s">
        <v>397</v>
      </c>
    </row>
    <row r="2509" spans="1:4" x14ac:dyDescent="0.25">
      <c r="A2509" s="146" t="s">
        <v>194</v>
      </c>
      <c r="B2509" t="s">
        <v>55</v>
      </c>
      <c r="C2509" t="s">
        <v>313</v>
      </c>
      <c r="D2509" t="s">
        <v>397</v>
      </c>
    </row>
    <row r="2510" spans="1:4" x14ac:dyDescent="0.25">
      <c r="A2510" s="146" t="s">
        <v>194</v>
      </c>
      <c r="B2510" t="s">
        <v>55</v>
      </c>
      <c r="C2510" t="s">
        <v>312</v>
      </c>
      <c r="D2510" t="s">
        <v>397</v>
      </c>
    </row>
    <row r="2511" spans="1:4" x14ac:dyDescent="0.25">
      <c r="A2511" s="146" t="s">
        <v>194</v>
      </c>
      <c r="B2511" t="s">
        <v>52</v>
      </c>
      <c r="C2511" t="s">
        <v>323</v>
      </c>
      <c r="D2511" t="s">
        <v>397</v>
      </c>
    </row>
    <row r="2512" spans="1:4" x14ac:dyDescent="0.25">
      <c r="A2512" s="146" t="s">
        <v>194</v>
      </c>
      <c r="B2512" t="s">
        <v>52</v>
      </c>
      <c r="C2512" t="s">
        <v>322</v>
      </c>
      <c r="D2512" t="s">
        <v>397</v>
      </c>
    </row>
    <row r="2513" spans="1:4" x14ac:dyDescent="0.25">
      <c r="A2513" s="146" t="s">
        <v>194</v>
      </c>
      <c r="B2513" t="s">
        <v>52</v>
      </c>
      <c r="C2513" t="s">
        <v>321</v>
      </c>
      <c r="D2513" t="s">
        <v>397</v>
      </c>
    </row>
    <row r="2514" spans="1:4" x14ac:dyDescent="0.25">
      <c r="A2514" s="146" t="s">
        <v>194</v>
      </c>
      <c r="B2514" t="s">
        <v>52</v>
      </c>
      <c r="C2514" t="s">
        <v>320</v>
      </c>
      <c r="D2514" t="s">
        <v>397</v>
      </c>
    </row>
    <row r="2515" spans="1:4" x14ac:dyDescent="0.25">
      <c r="A2515" s="146" t="s">
        <v>194</v>
      </c>
      <c r="B2515" t="s">
        <v>52</v>
      </c>
      <c r="C2515" t="s">
        <v>319</v>
      </c>
      <c r="D2515" t="s">
        <v>397</v>
      </c>
    </row>
    <row r="2516" spans="1:4" x14ac:dyDescent="0.25">
      <c r="A2516" s="146" t="s">
        <v>194</v>
      </c>
      <c r="B2516" t="s">
        <v>52</v>
      </c>
      <c r="C2516" t="s">
        <v>318</v>
      </c>
      <c r="D2516" t="s">
        <v>397</v>
      </c>
    </row>
    <row r="2517" spans="1:4" x14ac:dyDescent="0.25">
      <c r="A2517" s="146" t="s">
        <v>194</v>
      </c>
      <c r="B2517" t="s">
        <v>52</v>
      </c>
      <c r="C2517" t="s">
        <v>317</v>
      </c>
      <c r="D2517" t="s">
        <v>397</v>
      </c>
    </row>
    <row r="2518" spans="1:4" x14ac:dyDescent="0.25">
      <c r="A2518" s="146" t="s">
        <v>194</v>
      </c>
      <c r="B2518" t="s">
        <v>52</v>
      </c>
      <c r="C2518" t="s">
        <v>74</v>
      </c>
      <c r="D2518" t="s">
        <v>397</v>
      </c>
    </row>
    <row r="2519" spans="1:4" x14ac:dyDescent="0.25">
      <c r="A2519" s="146" t="s">
        <v>194</v>
      </c>
      <c r="B2519" t="s">
        <v>52</v>
      </c>
      <c r="C2519" t="s">
        <v>316</v>
      </c>
      <c r="D2519" t="s">
        <v>397</v>
      </c>
    </row>
    <row r="2520" spans="1:4" x14ac:dyDescent="0.25">
      <c r="A2520" s="146" t="s">
        <v>194</v>
      </c>
      <c r="B2520" t="s">
        <v>52</v>
      </c>
      <c r="C2520" t="s">
        <v>315</v>
      </c>
      <c r="D2520" t="s">
        <v>397</v>
      </c>
    </row>
    <row r="2521" spans="1:4" x14ac:dyDescent="0.25">
      <c r="A2521" s="146" t="s">
        <v>194</v>
      </c>
      <c r="B2521" t="s">
        <v>52</v>
      </c>
      <c r="C2521" t="s">
        <v>314</v>
      </c>
      <c r="D2521" t="s">
        <v>397</v>
      </c>
    </row>
    <row r="2522" spans="1:4" x14ac:dyDescent="0.25">
      <c r="A2522" s="146" t="s">
        <v>194</v>
      </c>
      <c r="B2522" t="s">
        <v>52</v>
      </c>
      <c r="C2522" t="s">
        <v>313</v>
      </c>
      <c r="D2522" t="s">
        <v>397</v>
      </c>
    </row>
    <row r="2523" spans="1:4" x14ac:dyDescent="0.25">
      <c r="A2523" s="146" t="s">
        <v>194</v>
      </c>
      <c r="B2523" t="s">
        <v>52</v>
      </c>
      <c r="C2523" t="s">
        <v>312</v>
      </c>
      <c r="D2523" t="s">
        <v>397</v>
      </c>
    </row>
    <row r="2524" spans="1:4" x14ac:dyDescent="0.25">
      <c r="A2524" s="146" t="s">
        <v>194</v>
      </c>
      <c r="B2524" t="s">
        <v>55</v>
      </c>
      <c r="C2524" t="s">
        <v>323</v>
      </c>
      <c r="D2524" t="s">
        <v>396</v>
      </c>
    </row>
    <row r="2525" spans="1:4" x14ac:dyDescent="0.25">
      <c r="A2525" s="146" t="s">
        <v>194</v>
      </c>
      <c r="B2525" t="s">
        <v>55</v>
      </c>
      <c r="C2525" t="s">
        <v>322</v>
      </c>
      <c r="D2525" t="s">
        <v>396</v>
      </c>
    </row>
    <row r="2526" spans="1:4" x14ac:dyDescent="0.25">
      <c r="A2526" s="146" t="s">
        <v>194</v>
      </c>
      <c r="B2526" t="s">
        <v>55</v>
      </c>
      <c r="C2526" t="s">
        <v>321</v>
      </c>
      <c r="D2526" t="s">
        <v>396</v>
      </c>
    </row>
    <row r="2527" spans="1:4" x14ac:dyDescent="0.25">
      <c r="A2527" s="146" t="s">
        <v>194</v>
      </c>
      <c r="B2527" t="s">
        <v>55</v>
      </c>
      <c r="C2527" t="s">
        <v>320</v>
      </c>
      <c r="D2527" t="s">
        <v>396</v>
      </c>
    </row>
    <row r="2528" spans="1:4" x14ac:dyDescent="0.25">
      <c r="A2528" s="146" t="s">
        <v>194</v>
      </c>
      <c r="B2528" t="s">
        <v>55</v>
      </c>
      <c r="C2528" t="s">
        <v>319</v>
      </c>
      <c r="D2528" t="s">
        <v>396</v>
      </c>
    </row>
    <row r="2529" spans="1:4" x14ac:dyDescent="0.25">
      <c r="A2529" s="146" t="s">
        <v>194</v>
      </c>
      <c r="B2529" t="s">
        <v>55</v>
      </c>
      <c r="C2529" t="s">
        <v>318</v>
      </c>
      <c r="D2529" t="s">
        <v>396</v>
      </c>
    </row>
    <row r="2530" spans="1:4" x14ac:dyDescent="0.25">
      <c r="A2530" s="146" t="s">
        <v>194</v>
      </c>
      <c r="B2530" t="s">
        <v>55</v>
      </c>
      <c r="C2530" t="s">
        <v>317</v>
      </c>
      <c r="D2530" t="s">
        <v>396</v>
      </c>
    </row>
    <row r="2531" spans="1:4" x14ac:dyDescent="0.25">
      <c r="A2531" s="146" t="s">
        <v>194</v>
      </c>
      <c r="B2531" t="s">
        <v>55</v>
      </c>
      <c r="C2531" t="s">
        <v>74</v>
      </c>
      <c r="D2531" t="s">
        <v>396</v>
      </c>
    </row>
    <row r="2532" spans="1:4" x14ac:dyDescent="0.25">
      <c r="A2532" s="146" t="s">
        <v>194</v>
      </c>
      <c r="B2532" t="s">
        <v>55</v>
      </c>
      <c r="C2532" t="s">
        <v>316</v>
      </c>
      <c r="D2532" t="s">
        <v>396</v>
      </c>
    </row>
    <row r="2533" spans="1:4" x14ac:dyDescent="0.25">
      <c r="A2533" s="146" t="s">
        <v>194</v>
      </c>
      <c r="B2533" t="s">
        <v>55</v>
      </c>
      <c r="C2533" t="s">
        <v>315</v>
      </c>
      <c r="D2533" t="s">
        <v>396</v>
      </c>
    </row>
    <row r="2534" spans="1:4" x14ac:dyDescent="0.25">
      <c r="A2534" s="146" t="s">
        <v>194</v>
      </c>
      <c r="B2534" t="s">
        <v>55</v>
      </c>
      <c r="C2534" t="s">
        <v>314</v>
      </c>
      <c r="D2534" t="s">
        <v>396</v>
      </c>
    </row>
    <row r="2535" spans="1:4" x14ac:dyDescent="0.25">
      <c r="A2535" s="146" t="s">
        <v>194</v>
      </c>
      <c r="B2535" t="s">
        <v>55</v>
      </c>
      <c r="C2535" t="s">
        <v>313</v>
      </c>
      <c r="D2535" t="s">
        <v>396</v>
      </c>
    </row>
    <row r="2536" spans="1:4" x14ac:dyDescent="0.25">
      <c r="A2536" s="146" t="s">
        <v>194</v>
      </c>
      <c r="B2536" t="s">
        <v>55</v>
      </c>
      <c r="C2536" t="s">
        <v>312</v>
      </c>
      <c r="D2536" t="s">
        <v>396</v>
      </c>
    </row>
    <row r="2537" spans="1:4" x14ac:dyDescent="0.25">
      <c r="A2537" s="146" t="s">
        <v>194</v>
      </c>
      <c r="B2537" t="s">
        <v>52</v>
      </c>
      <c r="C2537" t="s">
        <v>323</v>
      </c>
      <c r="D2537" t="s">
        <v>396</v>
      </c>
    </row>
    <row r="2538" spans="1:4" x14ac:dyDescent="0.25">
      <c r="A2538" s="146" t="s">
        <v>194</v>
      </c>
      <c r="B2538" t="s">
        <v>52</v>
      </c>
      <c r="C2538" t="s">
        <v>322</v>
      </c>
      <c r="D2538" t="s">
        <v>396</v>
      </c>
    </row>
    <row r="2539" spans="1:4" x14ac:dyDescent="0.25">
      <c r="A2539" s="146" t="s">
        <v>194</v>
      </c>
      <c r="B2539" t="s">
        <v>52</v>
      </c>
      <c r="C2539" t="s">
        <v>321</v>
      </c>
      <c r="D2539" t="s">
        <v>396</v>
      </c>
    </row>
    <row r="2540" spans="1:4" x14ac:dyDescent="0.25">
      <c r="A2540" s="146" t="s">
        <v>194</v>
      </c>
      <c r="B2540" t="s">
        <v>52</v>
      </c>
      <c r="C2540" t="s">
        <v>320</v>
      </c>
      <c r="D2540" t="s">
        <v>396</v>
      </c>
    </row>
    <row r="2541" spans="1:4" x14ac:dyDescent="0.25">
      <c r="A2541" s="146" t="s">
        <v>194</v>
      </c>
      <c r="B2541" t="s">
        <v>52</v>
      </c>
      <c r="C2541" t="s">
        <v>319</v>
      </c>
      <c r="D2541" t="s">
        <v>396</v>
      </c>
    </row>
    <row r="2542" spans="1:4" x14ac:dyDescent="0.25">
      <c r="A2542" s="146" t="s">
        <v>194</v>
      </c>
      <c r="B2542" t="s">
        <v>52</v>
      </c>
      <c r="C2542" t="s">
        <v>318</v>
      </c>
      <c r="D2542" t="s">
        <v>396</v>
      </c>
    </row>
    <row r="2543" spans="1:4" x14ac:dyDescent="0.25">
      <c r="A2543" s="146" t="s">
        <v>194</v>
      </c>
      <c r="B2543" t="s">
        <v>52</v>
      </c>
      <c r="C2543" t="s">
        <v>317</v>
      </c>
      <c r="D2543" t="s">
        <v>396</v>
      </c>
    </row>
    <row r="2544" spans="1:4" x14ac:dyDescent="0.25">
      <c r="A2544" s="146" t="s">
        <v>194</v>
      </c>
      <c r="B2544" t="s">
        <v>52</v>
      </c>
      <c r="C2544" t="s">
        <v>74</v>
      </c>
      <c r="D2544" t="s">
        <v>396</v>
      </c>
    </row>
    <row r="2545" spans="1:4" x14ac:dyDescent="0.25">
      <c r="A2545" s="146" t="s">
        <v>194</v>
      </c>
      <c r="B2545" t="s">
        <v>52</v>
      </c>
      <c r="C2545" t="s">
        <v>316</v>
      </c>
      <c r="D2545" t="s">
        <v>396</v>
      </c>
    </row>
    <row r="2546" spans="1:4" x14ac:dyDescent="0.25">
      <c r="A2546" s="146" t="s">
        <v>194</v>
      </c>
      <c r="B2546" t="s">
        <v>52</v>
      </c>
      <c r="C2546" t="s">
        <v>315</v>
      </c>
      <c r="D2546" t="s">
        <v>396</v>
      </c>
    </row>
    <row r="2547" spans="1:4" x14ac:dyDescent="0.25">
      <c r="A2547" s="146" t="s">
        <v>194</v>
      </c>
      <c r="B2547" t="s">
        <v>52</v>
      </c>
      <c r="C2547" t="s">
        <v>314</v>
      </c>
      <c r="D2547" t="s">
        <v>396</v>
      </c>
    </row>
    <row r="2548" spans="1:4" x14ac:dyDescent="0.25">
      <c r="A2548" s="146" t="s">
        <v>194</v>
      </c>
      <c r="B2548" t="s">
        <v>52</v>
      </c>
      <c r="C2548" t="s">
        <v>313</v>
      </c>
      <c r="D2548" t="s">
        <v>396</v>
      </c>
    </row>
    <row r="2549" spans="1:4" x14ac:dyDescent="0.25">
      <c r="A2549" s="146" t="s">
        <v>194</v>
      </c>
      <c r="B2549" t="s">
        <v>52</v>
      </c>
      <c r="C2549" t="s">
        <v>312</v>
      </c>
      <c r="D2549" t="s">
        <v>396</v>
      </c>
    </row>
    <row r="2550" spans="1:4" x14ac:dyDescent="0.25">
      <c r="A2550" s="146" t="s">
        <v>194</v>
      </c>
      <c r="B2550" t="s">
        <v>55</v>
      </c>
      <c r="C2550" t="s">
        <v>323</v>
      </c>
      <c r="D2550" t="s">
        <v>550</v>
      </c>
    </row>
    <row r="2551" spans="1:4" x14ac:dyDescent="0.25">
      <c r="A2551" s="146" t="s">
        <v>194</v>
      </c>
      <c r="B2551" t="s">
        <v>55</v>
      </c>
      <c r="C2551" t="s">
        <v>322</v>
      </c>
      <c r="D2551" t="s">
        <v>550</v>
      </c>
    </row>
    <row r="2552" spans="1:4" x14ac:dyDescent="0.25">
      <c r="A2552" s="146" t="s">
        <v>194</v>
      </c>
      <c r="B2552" t="s">
        <v>55</v>
      </c>
      <c r="C2552" t="s">
        <v>321</v>
      </c>
      <c r="D2552" t="s">
        <v>550</v>
      </c>
    </row>
    <row r="2553" spans="1:4" x14ac:dyDescent="0.25">
      <c r="A2553" s="146" t="s">
        <v>194</v>
      </c>
      <c r="B2553" t="s">
        <v>55</v>
      </c>
      <c r="C2553" t="s">
        <v>320</v>
      </c>
      <c r="D2553" t="s">
        <v>550</v>
      </c>
    </row>
    <row r="2554" spans="1:4" x14ac:dyDescent="0.25">
      <c r="A2554" s="146" t="s">
        <v>194</v>
      </c>
      <c r="B2554" t="s">
        <v>55</v>
      </c>
      <c r="C2554" t="s">
        <v>319</v>
      </c>
      <c r="D2554" t="s">
        <v>550</v>
      </c>
    </row>
    <row r="2555" spans="1:4" x14ac:dyDescent="0.25">
      <c r="A2555" s="146" t="s">
        <v>194</v>
      </c>
      <c r="B2555" t="s">
        <v>55</v>
      </c>
      <c r="C2555" t="s">
        <v>318</v>
      </c>
      <c r="D2555" t="s">
        <v>550</v>
      </c>
    </row>
    <row r="2556" spans="1:4" x14ac:dyDescent="0.25">
      <c r="A2556" s="146" t="s">
        <v>194</v>
      </c>
      <c r="B2556" t="s">
        <v>55</v>
      </c>
      <c r="C2556" t="s">
        <v>317</v>
      </c>
      <c r="D2556" t="s">
        <v>550</v>
      </c>
    </row>
    <row r="2557" spans="1:4" x14ac:dyDescent="0.25">
      <c r="A2557" s="146" t="s">
        <v>194</v>
      </c>
      <c r="B2557" t="s">
        <v>55</v>
      </c>
      <c r="C2557" t="s">
        <v>74</v>
      </c>
      <c r="D2557" t="s">
        <v>550</v>
      </c>
    </row>
    <row r="2558" spans="1:4" x14ac:dyDescent="0.25">
      <c r="A2558" s="146" t="s">
        <v>194</v>
      </c>
      <c r="B2558" t="s">
        <v>55</v>
      </c>
      <c r="C2558" t="s">
        <v>316</v>
      </c>
      <c r="D2558" t="s">
        <v>550</v>
      </c>
    </row>
    <row r="2559" spans="1:4" x14ac:dyDescent="0.25">
      <c r="A2559" s="146" t="s">
        <v>194</v>
      </c>
      <c r="B2559" t="s">
        <v>55</v>
      </c>
      <c r="C2559" t="s">
        <v>315</v>
      </c>
      <c r="D2559" t="s">
        <v>550</v>
      </c>
    </row>
    <row r="2560" spans="1:4" x14ac:dyDescent="0.25">
      <c r="A2560" s="146" t="s">
        <v>194</v>
      </c>
      <c r="B2560" t="s">
        <v>55</v>
      </c>
      <c r="C2560" t="s">
        <v>314</v>
      </c>
      <c r="D2560" t="s">
        <v>550</v>
      </c>
    </row>
    <row r="2561" spans="1:4" x14ac:dyDescent="0.25">
      <c r="A2561" s="146" t="s">
        <v>194</v>
      </c>
      <c r="B2561" t="s">
        <v>55</v>
      </c>
      <c r="C2561" t="s">
        <v>313</v>
      </c>
      <c r="D2561" t="s">
        <v>550</v>
      </c>
    </row>
    <row r="2562" spans="1:4" x14ac:dyDescent="0.25">
      <c r="A2562" s="146" t="s">
        <v>194</v>
      </c>
      <c r="B2562" t="s">
        <v>55</v>
      </c>
      <c r="C2562" t="s">
        <v>312</v>
      </c>
      <c r="D2562" t="s">
        <v>550</v>
      </c>
    </row>
    <row r="2563" spans="1:4" x14ac:dyDescent="0.25">
      <c r="A2563" s="146" t="s">
        <v>194</v>
      </c>
      <c r="B2563" t="s">
        <v>52</v>
      </c>
      <c r="C2563" t="s">
        <v>323</v>
      </c>
      <c r="D2563" t="s">
        <v>550</v>
      </c>
    </row>
    <row r="2564" spans="1:4" x14ac:dyDescent="0.25">
      <c r="A2564" s="146" t="s">
        <v>194</v>
      </c>
      <c r="B2564" t="s">
        <v>52</v>
      </c>
      <c r="C2564" t="s">
        <v>322</v>
      </c>
      <c r="D2564" t="s">
        <v>550</v>
      </c>
    </row>
    <row r="2565" spans="1:4" x14ac:dyDescent="0.25">
      <c r="A2565" s="146" t="s">
        <v>194</v>
      </c>
      <c r="B2565" t="s">
        <v>52</v>
      </c>
      <c r="C2565" t="s">
        <v>321</v>
      </c>
      <c r="D2565" t="s">
        <v>550</v>
      </c>
    </row>
    <row r="2566" spans="1:4" x14ac:dyDescent="0.25">
      <c r="A2566" s="146" t="s">
        <v>194</v>
      </c>
      <c r="B2566" t="s">
        <v>52</v>
      </c>
      <c r="C2566" t="s">
        <v>320</v>
      </c>
      <c r="D2566" t="s">
        <v>550</v>
      </c>
    </row>
    <row r="2567" spans="1:4" x14ac:dyDescent="0.25">
      <c r="A2567" s="146" t="s">
        <v>194</v>
      </c>
      <c r="B2567" t="s">
        <v>52</v>
      </c>
      <c r="C2567" t="s">
        <v>319</v>
      </c>
      <c r="D2567" t="s">
        <v>550</v>
      </c>
    </row>
    <row r="2568" spans="1:4" x14ac:dyDescent="0.25">
      <c r="A2568" s="146" t="s">
        <v>194</v>
      </c>
      <c r="B2568" t="s">
        <v>52</v>
      </c>
      <c r="C2568" t="s">
        <v>318</v>
      </c>
      <c r="D2568" t="s">
        <v>550</v>
      </c>
    </row>
    <row r="2569" spans="1:4" x14ac:dyDescent="0.25">
      <c r="A2569" s="146" t="s">
        <v>194</v>
      </c>
      <c r="B2569" t="s">
        <v>52</v>
      </c>
      <c r="C2569" t="s">
        <v>317</v>
      </c>
      <c r="D2569" t="s">
        <v>550</v>
      </c>
    </row>
    <row r="2570" spans="1:4" x14ac:dyDescent="0.25">
      <c r="A2570" s="146" t="s">
        <v>194</v>
      </c>
      <c r="B2570" t="s">
        <v>52</v>
      </c>
      <c r="C2570" t="s">
        <v>74</v>
      </c>
      <c r="D2570" t="s">
        <v>550</v>
      </c>
    </row>
    <row r="2571" spans="1:4" x14ac:dyDescent="0.25">
      <c r="A2571" s="146" t="s">
        <v>194</v>
      </c>
      <c r="B2571" t="s">
        <v>52</v>
      </c>
      <c r="C2571" t="s">
        <v>316</v>
      </c>
      <c r="D2571" t="s">
        <v>550</v>
      </c>
    </row>
    <row r="2572" spans="1:4" x14ac:dyDescent="0.25">
      <c r="A2572" s="146" t="s">
        <v>194</v>
      </c>
      <c r="B2572" t="s">
        <v>52</v>
      </c>
      <c r="C2572" t="s">
        <v>315</v>
      </c>
      <c r="D2572" t="s">
        <v>550</v>
      </c>
    </row>
    <row r="2573" spans="1:4" x14ac:dyDescent="0.25">
      <c r="A2573" s="146" t="s">
        <v>194</v>
      </c>
      <c r="B2573" t="s">
        <v>52</v>
      </c>
      <c r="C2573" t="s">
        <v>314</v>
      </c>
      <c r="D2573" t="s">
        <v>550</v>
      </c>
    </row>
    <row r="2574" spans="1:4" x14ac:dyDescent="0.25">
      <c r="A2574" s="146" t="s">
        <v>194</v>
      </c>
      <c r="B2574" t="s">
        <v>52</v>
      </c>
      <c r="C2574" t="s">
        <v>313</v>
      </c>
      <c r="D2574" t="s">
        <v>550</v>
      </c>
    </row>
    <row r="2575" spans="1:4" x14ac:dyDescent="0.25">
      <c r="A2575" s="146" t="s">
        <v>194</v>
      </c>
      <c r="B2575" t="s">
        <v>52</v>
      </c>
      <c r="C2575" t="s">
        <v>312</v>
      </c>
      <c r="D2575" t="s">
        <v>550</v>
      </c>
    </row>
    <row r="2576" spans="1:4" x14ac:dyDescent="0.25">
      <c r="A2576" s="146" t="s">
        <v>194</v>
      </c>
      <c r="B2576" t="s">
        <v>55</v>
      </c>
      <c r="C2576" t="s">
        <v>323</v>
      </c>
      <c r="D2576" t="s">
        <v>394</v>
      </c>
    </row>
    <row r="2577" spans="1:4" x14ac:dyDescent="0.25">
      <c r="A2577" s="146" t="s">
        <v>194</v>
      </c>
      <c r="B2577" t="s">
        <v>55</v>
      </c>
      <c r="C2577" t="s">
        <v>322</v>
      </c>
      <c r="D2577" t="s">
        <v>394</v>
      </c>
    </row>
    <row r="2578" spans="1:4" x14ac:dyDescent="0.25">
      <c r="A2578" s="146" t="s">
        <v>194</v>
      </c>
      <c r="B2578" t="s">
        <v>55</v>
      </c>
      <c r="C2578" t="s">
        <v>321</v>
      </c>
      <c r="D2578" t="s">
        <v>394</v>
      </c>
    </row>
    <row r="2579" spans="1:4" x14ac:dyDescent="0.25">
      <c r="A2579" s="146" t="s">
        <v>194</v>
      </c>
      <c r="B2579" t="s">
        <v>55</v>
      </c>
      <c r="C2579" t="s">
        <v>320</v>
      </c>
      <c r="D2579" t="s">
        <v>394</v>
      </c>
    </row>
    <row r="2580" spans="1:4" x14ac:dyDescent="0.25">
      <c r="A2580" s="146" t="s">
        <v>194</v>
      </c>
      <c r="B2580" t="s">
        <v>55</v>
      </c>
      <c r="C2580" t="s">
        <v>319</v>
      </c>
      <c r="D2580" t="s">
        <v>394</v>
      </c>
    </row>
    <row r="2581" spans="1:4" x14ac:dyDescent="0.25">
      <c r="A2581" s="146" t="s">
        <v>194</v>
      </c>
      <c r="B2581" t="s">
        <v>55</v>
      </c>
      <c r="C2581" t="s">
        <v>318</v>
      </c>
      <c r="D2581" t="s">
        <v>394</v>
      </c>
    </row>
    <row r="2582" spans="1:4" x14ac:dyDescent="0.25">
      <c r="A2582" s="146" t="s">
        <v>194</v>
      </c>
      <c r="B2582" t="s">
        <v>55</v>
      </c>
      <c r="C2582" t="s">
        <v>317</v>
      </c>
      <c r="D2582" t="s">
        <v>394</v>
      </c>
    </row>
    <row r="2583" spans="1:4" x14ac:dyDescent="0.25">
      <c r="A2583" s="146" t="s">
        <v>194</v>
      </c>
      <c r="B2583" t="s">
        <v>55</v>
      </c>
      <c r="C2583" t="s">
        <v>74</v>
      </c>
      <c r="D2583" t="s">
        <v>394</v>
      </c>
    </row>
    <row r="2584" spans="1:4" x14ac:dyDescent="0.25">
      <c r="A2584" s="146" t="s">
        <v>194</v>
      </c>
      <c r="B2584" t="s">
        <v>55</v>
      </c>
      <c r="C2584" t="s">
        <v>316</v>
      </c>
      <c r="D2584" t="s">
        <v>394</v>
      </c>
    </row>
    <row r="2585" spans="1:4" x14ac:dyDescent="0.25">
      <c r="A2585" s="146" t="s">
        <v>194</v>
      </c>
      <c r="B2585" t="s">
        <v>55</v>
      </c>
      <c r="C2585" t="s">
        <v>315</v>
      </c>
      <c r="D2585" t="s">
        <v>394</v>
      </c>
    </row>
    <row r="2586" spans="1:4" x14ac:dyDescent="0.25">
      <c r="A2586" s="146" t="s">
        <v>194</v>
      </c>
      <c r="B2586" t="s">
        <v>55</v>
      </c>
      <c r="C2586" t="s">
        <v>314</v>
      </c>
      <c r="D2586" t="s">
        <v>394</v>
      </c>
    </row>
    <row r="2587" spans="1:4" x14ac:dyDescent="0.25">
      <c r="A2587" s="146" t="s">
        <v>194</v>
      </c>
      <c r="B2587" t="s">
        <v>55</v>
      </c>
      <c r="C2587" t="s">
        <v>313</v>
      </c>
      <c r="D2587" t="s">
        <v>394</v>
      </c>
    </row>
    <row r="2588" spans="1:4" x14ac:dyDescent="0.25">
      <c r="A2588" s="146" t="s">
        <v>194</v>
      </c>
      <c r="B2588" t="s">
        <v>55</v>
      </c>
      <c r="C2588" t="s">
        <v>312</v>
      </c>
      <c r="D2588" t="s">
        <v>394</v>
      </c>
    </row>
    <row r="2589" spans="1:4" x14ac:dyDescent="0.25">
      <c r="A2589" s="146" t="s">
        <v>194</v>
      </c>
      <c r="B2589" t="s">
        <v>52</v>
      </c>
      <c r="C2589" t="s">
        <v>323</v>
      </c>
      <c r="D2589" t="s">
        <v>394</v>
      </c>
    </row>
    <row r="2590" spans="1:4" x14ac:dyDescent="0.25">
      <c r="A2590" s="146" t="s">
        <v>194</v>
      </c>
      <c r="B2590" t="s">
        <v>52</v>
      </c>
      <c r="C2590" t="s">
        <v>322</v>
      </c>
      <c r="D2590" t="s">
        <v>394</v>
      </c>
    </row>
    <row r="2591" spans="1:4" x14ac:dyDescent="0.25">
      <c r="A2591" s="146" t="s">
        <v>194</v>
      </c>
      <c r="B2591" t="s">
        <v>52</v>
      </c>
      <c r="C2591" t="s">
        <v>321</v>
      </c>
      <c r="D2591" t="s">
        <v>394</v>
      </c>
    </row>
    <row r="2592" spans="1:4" x14ac:dyDescent="0.25">
      <c r="A2592" s="146" t="s">
        <v>194</v>
      </c>
      <c r="B2592" t="s">
        <v>52</v>
      </c>
      <c r="C2592" t="s">
        <v>320</v>
      </c>
      <c r="D2592" t="s">
        <v>394</v>
      </c>
    </row>
    <row r="2593" spans="1:4" x14ac:dyDescent="0.25">
      <c r="A2593" s="146" t="s">
        <v>194</v>
      </c>
      <c r="B2593" t="s">
        <v>52</v>
      </c>
      <c r="C2593" t="s">
        <v>319</v>
      </c>
      <c r="D2593" t="s">
        <v>394</v>
      </c>
    </row>
    <row r="2594" spans="1:4" x14ac:dyDescent="0.25">
      <c r="A2594" s="146" t="s">
        <v>194</v>
      </c>
      <c r="B2594" t="s">
        <v>52</v>
      </c>
      <c r="C2594" t="s">
        <v>318</v>
      </c>
      <c r="D2594" t="s">
        <v>394</v>
      </c>
    </row>
    <row r="2595" spans="1:4" x14ac:dyDescent="0.25">
      <c r="A2595" s="146" t="s">
        <v>194</v>
      </c>
      <c r="B2595" t="s">
        <v>52</v>
      </c>
      <c r="C2595" t="s">
        <v>317</v>
      </c>
      <c r="D2595" t="s">
        <v>394</v>
      </c>
    </row>
    <row r="2596" spans="1:4" x14ac:dyDescent="0.25">
      <c r="A2596" s="146" t="s">
        <v>194</v>
      </c>
      <c r="B2596" t="s">
        <v>52</v>
      </c>
      <c r="C2596" t="s">
        <v>74</v>
      </c>
      <c r="D2596" t="s">
        <v>394</v>
      </c>
    </row>
    <row r="2597" spans="1:4" x14ac:dyDescent="0.25">
      <c r="A2597" s="146" t="s">
        <v>194</v>
      </c>
      <c r="B2597" t="s">
        <v>52</v>
      </c>
      <c r="C2597" t="s">
        <v>316</v>
      </c>
      <c r="D2597" t="s">
        <v>394</v>
      </c>
    </row>
    <row r="2598" spans="1:4" x14ac:dyDescent="0.25">
      <c r="A2598" s="146" t="s">
        <v>194</v>
      </c>
      <c r="B2598" t="s">
        <v>52</v>
      </c>
      <c r="C2598" t="s">
        <v>315</v>
      </c>
      <c r="D2598" t="s">
        <v>394</v>
      </c>
    </row>
    <row r="2599" spans="1:4" x14ac:dyDescent="0.25">
      <c r="A2599" s="146" t="s">
        <v>194</v>
      </c>
      <c r="B2599" t="s">
        <v>52</v>
      </c>
      <c r="C2599" t="s">
        <v>314</v>
      </c>
      <c r="D2599" t="s">
        <v>394</v>
      </c>
    </row>
    <row r="2600" spans="1:4" x14ac:dyDescent="0.25">
      <c r="A2600" s="146" t="s">
        <v>194</v>
      </c>
      <c r="B2600" t="s">
        <v>52</v>
      </c>
      <c r="C2600" t="s">
        <v>313</v>
      </c>
      <c r="D2600" t="s">
        <v>394</v>
      </c>
    </row>
    <row r="2601" spans="1:4" x14ac:dyDescent="0.25">
      <c r="A2601" s="146" t="s">
        <v>194</v>
      </c>
      <c r="B2601" t="s">
        <v>52</v>
      </c>
      <c r="C2601" t="s">
        <v>312</v>
      </c>
      <c r="D2601" t="s">
        <v>394</v>
      </c>
    </row>
    <row r="2602" spans="1:4" x14ac:dyDescent="0.25">
      <c r="A2602" s="146" t="s">
        <v>194</v>
      </c>
      <c r="B2602" t="s">
        <v>55</v>
      </c>
      <c r="C2602" t="s">
        <v>323</v>
      </c>
      <c r="D2602" t="s">
        <v>392</v>
      </c>
    </row>
    <row r="2603" spans="1:4" x14ac:dyDescent="0.25">
      <c r="A2603" s="146" t="s">
        <v>194</v>
      </c>
      <c r="B2603" t="s">
        <v>55</v>
      </c>
      <c r="C2603" t="s">
        <v>322</v>
      </c>
      <c r="D2603" t="s">
        <v>392</v>
      </c>
    </row>
    <row r="2604" spans="1:4" x14ac:dyDescent="0.25">
      <c r="A2604" s="146" t="s">
        <v>194</v>
      </c>
      <c r="B2604" t="s">
        <v>55</v>
      </c>
      <c r="C2604" t="s">
        <v>321</v>
      </c>
      <c r="D2604" t="s">
        <v>392</v>
      </c>
    </row>
    <row r="2605" spans="1:4" x14ac:dyDescent="0.25">
      <c r="A2605" s="146" t="s">
        <v>194</v>
      </c>
      <c r="B2605" t="s">
        <v>55</v>
      </c>
      <c r="C2605" t="s">
        <v>320</v>
      </c>
      <c r="D2605" t="s">
        <v>392</v>
      </c>
    </row>
    <row r="2606" spans="1:4" x14ac:dyDescent="0.25">
      <c r="A2606" s="146" t="s">
        <v>194</v>
      </c>
      <c r="B2606" t="s">
        <v>55</v>
      </c>
      <c r="C2606" t="s">
        <v>319</v>
      </c>
      <c r="D2606" t="s">
        <v>392</v>
      </c>
    </row>
    <row r="2607" spans="1:4" x14ac:dyDescent="0.25">
      <c r="A2607" s="146" t="s">
        <v>194</v>
      </c>
      <c r="B2607" t="s">
        <v>55</v>
      </c>
      <c r="C2607" t="s">
        <v>318</v>
      </c>
      <c r="D2607" t="s">
        <v>392</v>
      </c>
    </row>
    <row r="2608" spans="1:4" x14ac:dyDescent="0.25">
      <c r="A2608" s="146" t="s">
        <v>194</v>
      </c>
      <c r="B2608" t="s">
        <v>55</v>
      </c>
      <c r="C2608" t="s">
        <v>317</v>
      </c>
      <c r="D2608" t="s">
        <v>392</v>
      </c>
    </row>
    <row r="2609" spans="1:4" x14ac:dyDescent="0.25">
      <c r="A2609" s="146" t="s">
        <v>194</v>
      </c>
      <c r="B2609" t="s">
        <v>55</v>
      </c>
      <c r="C2609" t="s">
        <v>74</v>
      </c>
      <c r="D2609" t="s">
        <v>392</v>
      </c>
    </row>
    <row r="2610" spans="1:4" x14ac:dyDescent="0.25">
      <c r="A2610" s="146" t="s">
        <v>194</v>
      </c>
      <c r="B2610" t="s">
        <v>55</v>
      </c>
      <c r="C2610" t="s">
        <v>316</v>
      </c>
      <c r="D2610" t="s">
        <v>392</v>
      </c>
    </row>
    <row r="2611" spans="1:4" x14ac:dyDescent="0.25">
      <c r="A2611" s="146" t="s">
        <v>194</v>
      </c>
      <c r="B2611" t="s">
        <v>55</v>
      </c>
      <c r="C2611" t="s">
        <v>315</v>
      </c>
      <c r="D2611" t="s">
        <v>392</v>
      </c>
    </row>
    <row r="2612" spans="1:4" x14ac:dyDescent="0.25">
      <c r="A2612" s="146" t="s">
        <v>194</v>
      </c>
      <c r="B2612" t="s">
        <v>55</v>
      </c>
      <c r="C2612" t="s">
        <v>314</v>
      </c>
      <c r="D2612" t="s">
        <v>392</v>
      </c>
    </row>
    <row r="2613" spans="1:4" x14ac:dyDescent="0.25">
      <c r="A2613" s="146" t="s">
        <v>194</v>
      </c>
      <c r="B2613" t="s">
        <v>55</v>
      </c>
      <c r="C2613" t="s">
        <v>313</v>
      </c>
      <c r="D2613" t="s">
        <v>392</v>
      </c>
    </row>
    <row r="2614" spans="1:4" x14ac:dyDescent="0.25">
      <c r="A2614" s="146" t="s">
        <v>194</v>
      </c>
      <c r="B2614" t="s">
        <v>55</v>
      </c>
      <c r="C2614" t="s">
        <v>312</v>
      </c>
      <c r="D2614" t="s">
        <v>392</v>
      </c>
    </row>
    <row r="2615" spans="1:4" x14ac:dyDescent="0.25">
      <c r="A2615" s="146" t="s">
        <v>194</v>
      </c>
      <c r="B2615" t="s">
        <v>52</v>
      </c>
      <c r="C2615" t="s">
        <v>323</v>
      </c>
      <c r="D2615" t="s">
        <v>392</v>
      </c>
    </row>
    <row r="2616" spans="1:4" x14ac:dyDescent="0.25">
      <c r="A2616" s="146" t="s">
        <v>194</v>
      </c>
      <c r="B2616" t="s">
        <v>52</v>
      </c>
      <c r="C2616" t="s">
        <v>322</v>
      </c>
      <c r="D2616" t="s">
        <v>392</v>
      </c>
    </row>
    <row r="2617" spans="1:4" x14ac:dyDescent="0.25">
      <c r="A2617" s="146" t="s">
        <v>194</v>
      </c>
      <c r="B2617" t="s">
        <v>52</v>
      </c>
      <c r="C2617" t="s">
        <v>321</v>
      </c>
      <c r="D2617" t="s">
        <v>392</v>
      </c>
    </row>
    <row r="2618" spans="1:4" x14ac:dyDescent="0.25">
      <c r="A2618" s="146" t="s">
        <v>194</v>
      </c>
      <c r="B2618" t="s">
        <v>52</v>
      </c>
      <c r="C2618" t="s">
        <v>320</v>
      </c>
      <c r="D2618" t="s">
        <v>392</v>
      </c>
    </row>
    <row r="2619" spans="1:4" x14ac:dyDescent="0.25">
      <c r="A2619" s="146" t="s">
        <v>194</v>
      </c>
      <c r="B2619" t="s">
        <v>52</v>
      </c>
      <c r="C2619" t="s">
        <v>319</v>
      </c>
      <c r="D2619" t="s">
        <v>392</v>
      </c>
    </row>
    <row r="2620" spans="1:4" x14ac:dyDescent="0.25">
      <c r="A2620" s="146" t="s">
        <v>194</v>
      </c>
      <c r="B2620" t="s">
        <v>52</v>
      </c>
      <c r="C2620" t="s">
        <v>318</v>
      </c>
      <c r="D2620" t="s">
        <v>392</v>
      </c>
    </row>
    <row r="2621" spans="1:4" x14ac:dyDescent="0.25">
      <c r="A2621" s="146" t="s">
        <v>194</v>
      </c>
      <c r="B2621" t="s">
        <v>52</v>
      </c>
      <c r="C2621" t="s">
        <v>317</v>
      </c>
      <c r="D2621" t="s">
        <v>392</v>
      </c>
    </row>
    <row r="2622" spans="1:4" x14ac:dyDescent="0.25">
      <c r="A2622" s="146" t="s">
        <v>194</v>
      </c>
      <c r="B2622" t="s">
        <v>52</v>
      </c>
      <c r="C2622" t="s">
        <v>74</v>
      </c>
      <c r="D2622" t="s">
        <v>392</v>
      </c>
    </row>
    <row r="2623" spans="1:4" x14ac:dyDescent="0.25">
      <c r="A2623" s="146" t="s">
        <v>194</v>
      </c>
      <c r="B2623" t="s">
        <v>52</v>
      </c>
      <c r="C2623" t="s">
        <v>316</v>
      </c>
      <c r="D2623" t="s">
        <v>392</v>
      </c>
    </row>
    <row r="2624" spans="1:4" x14ac:dyDescent="0.25">
      <c r="A2624" s="146" t="s">
        <v>194</v>
      </c>
      <c r="B2624" t="s">
        <v>52</v>
      </c>
      <c r="C2624" t="s">
        <v>315</v>
      </c>
      <c r="D2624" t="s">
        <v>392</v>
      </c>
    </row>
    <row r="2625" spans="1:4" x14ac:dyDescent="0.25">
      <c r="A2625" s="146" t="s">
        <v>194</v>
      </c>
      <c r="B2625" t="s">
        <v>52</v>
      </c>
      <c r="C2625" t="s">
        <v>314</v>
      </c>
      <c r="D2625" t="s">
        <v>392</v>
      </c>
    </row>
    <row r="2626" spans="1:4" x14ac:dyDescent="0.25">
      <c r="A2626" s="146" t="s">
        <v>194</v>
      </c>
      <c r="B2626" t="s">
        <v>52</v>
      </c>
      <c r="C2626" t="s">
        <v>313</v>
      </c>
      <c r="D2626" t="s">
        <v>392</v>
      </c>
    </row>
    <row r="2627" spans="1:4" x14ac:dyDescent="0.25">
      <c r="A2627" s="146" t="s">
        <v>194</v>
      </c>
      <c r="B2627" t="s">
        <v>52</v>
      </c>
      <c r="C2627" t="s">
        <v>312</v>
      </c>
      <c r="D2627" t="s">
        <v>392</v>
      </c>
    </row>
    <row r="2628" spans="1:4" x14ac:dyDescent="0.25">
      <c r="A2628" s="146" t="s">
        <v>194</v>
      </c>
      <c r="B2628" t="s">
        <v>55</v>
      </c>
      <c r="C2628" t="s">
        <v>323</v>
      </c>
      <c r="D2628" t="s">
        <v>391</v>
      </c>
    </row>
    <row r="2629" spans="1:4" x14ac:dyDescent="0.25">
      <c r="A2629" s="146" t="s">
        <v>194</v>
      </c>
      <c r="B2629" t="s">
        <v>55</v>
      </c>
      <c r="C2629" t="s">
        <v>322</v>
      </c>
      <c r="D2629" t="s">
        <v>391</v>
      </c>
    </row>
    <row r="2630" spans="1:4" x14ac:dyDescent="0.25">
      <c r="A2630" s="146" t="s">
        <v>194</v>
      </c>
      <c r="B2630" t="s">
        <v>55</v>
      </c>
      <c r="C2630" t="s">
        <v>321</v>
      </c>
      <c r="D2630" t="s">
        <v>391</v>
      </c>
    </row>
    <row r="2631" spans="1:4" x14ac:dyDescent="0.25">
      <c r="A2631" s="146" t="s">
        <v>194</v>
      </c>
      <c r="B2631" t="s">
        <v>55</v>
      </c>
      <c r="C2631" t="s">
        <v>320</v>
      </c>
      <c r="D2631" t="s">
        <v>391</v>
      </c>
    </row>
    <row r="2632" spans="1:4" x14ac:dyDescent="0.25">
      <c r="A2632" s="146" t="s">
        <v>194</v>
      </c>
      <c r="B2632" t="s">
        <v>55</v>
      </c>
      <c r="C2632" t="s">
        <v>319</v>
      </c>
      <c r="D2632" t="s">
        <v>391</v>
      </c>
    </row>
    <row r="2633" spans="1:4" x14ac:dyDescent="0.25">
      <c r="A2633" s="146" t="s">
        <v>194</v>
      </c>
      <c r="B2633" t="s">
        <v>55</v>
      </c>
      <c r="C2633" t="s">
        <v>318</v>
      </c>
      <c r="D2633" t="s">
        <v>391</v>
      </c>
    </row>
    <row r="2634" spans="1:4" x14ac:dyDescent="0.25">
      <c r="A2634" s="146" t="s">
        <v>194</v>
      </c>
      <c r="B2634" t="s">
        <v>55</v>
      </c>
      <c r="C2634" t="s">
        <v>317</v>
      </c>
      <c r="D2634" t="s">
        <v>391</v>
      </c>
    </row>
    <row r="2635" spans="1:4" x14ac:dyDescent="0.25">
      <c r="A2635" s="146" t="s">
        <v>194</v>
      </c>
      <c r="B2635" t="s">
        <v>55</v>
      </c>
      <c r="C2635" t="s">
        <v>74</v>
      </c>
      <c r="D2635" t="s">
        <v>391</v>
      </c>
    </row>
    <row r="2636" spans="1:4" x14ac:dyDescent="0.25">
      <c r="A2636" s="146" t="s">
        <v>194</v>
      </c>
      <c r="B2636" t="s">
        <v>55</v>
      </c>
      <c r="C2636" t="s">
        <v>316</v>
      </c>
      <c r="D2636" t="s">
        <v>391</v>
      </c>
    </row>
    <row r="2637" spans="1:4" x14ac:dyDescent="0.25">
      <c r="A2637" s="146" t="s">
        <v>194</v>
      </c>
      <c r="B2637" t="s">
        <v>55</v>
      </c>
      <c r="C2637" t="s">
        <v>315</v>
      </c>
      <c r="D2637" t="s">
        <v>391</v>
      </c>
    </row>
    <row r="2638" spans="1:4" x14ac:dyDescent="0.25">
      <c r="A2638" s="146" t="s">
        <v>194</v>
      </c>
      <c r="B2638" t="s">
        <v>55</v>
      </c>
      <c r="C2638" t="s">
        <v>314</v>
      </c>
      <c r="D2638" t="s">
        <v>391</v>
      </c>
    </row>
    <row r="2639" spans="1:4" x14ac:dyDescent="0.25">
      <c r="A2639" s="146" t="s">
        <v>194</v>
      </c>
      <c r="B2639" t="s">
        <v>55</v>
      </c>
      <c r="C2639" t="s">
        <v>313</v>
      </c>
      <c r="D2639" t="s">
        <v>391</v>
      </c>
    </row>
    <row r="2640" spans="1:4" x14ac:dyDescent="0.25">
      <c r="A2640" s="146" t="s">
        <v>194</v>
      </c>
      <c r="B2640" t="s">
        <v>55</v>
      </c>
      <c r="C2640" t="s">
        <v>312</v>
      </c>
      <c r="D2640" t="s">
        <v>391</v>
      </c>
    </row>
    <row r="2641" spans="1:4" x14ac:dyDescent="0.25">
      <c r="A2641" s="146" t="s">
        <v>194</v>
      </c>
      <c r="B2641" t="s">
        <v>52</v>
      </c>
      <c r="C2641" t="s">
        <v>323</v>
      </c>
      <c r="D2641" t="s">
        <v>391</v>
      </c>
    </row>
    <row r="2642" spans="1:4" x14ac:dyDescent="0.25">
      <c r="A2642" s="146" t="s">
        <v>194</v>
      </c>
      <c r="B2642" t="s">
        <v>52</v>
      </c>
      <c r="C2642" t="s">
        <v>322</v>
      </c>
      <c r="D2642" t="s">
        <v>391</v>
      </c>
    </row>
    <row r="2643" spans="1:4" x14ac:dyDescent="0.25">
      <c r="A2643" s="146" t="s">
        <v>194</v>
      </c>
      <c r="B2643" t="s">
        <v>52</v>
      </c>
      <c r="C2643" t="s">
        <v>321</v>
      </c>
      <c r="D2643" t="s">
        <v>391</v>
      </c>
    </row>
    <row r="2644" spans="1:4" x14ac:dyDescent="0.25">
      <c r="A2644" s="146" t="s">
        <v>194</v>
      </c>
      <c r="B2644" t="s">
        <v>52</v>
      </c>
      <c r="C2644" t="s">
        <v>320</v>
      </c>
      <c r="D2644" t="s">
        <v>391</v>
      </c>
    </row>
    <row r="2645" spans="1:4" x14ac:dyDescent="0.25">
      <c r="A2645" s="146" t="s">
        <v>194</v>
      </c>
      <c r="B2645" t="s">
        <v>52</v>
      </c>
      <c r="C2645" t="s">
        <v>319</v>
      </c>
      <c r="D2645" t="s">
        <v>391</v>
      </c>
    </row>
    <row r="2646" spans="1:4" x14ac:dyDescent="0.25">
      <c r="A2646" s="146" t="s">
        <v>194</v>
      </c>
      <c r="B2646" t="s">
        <v>52</v>
      </c>
      <c r="C2646" t="s">
        <v>318</v>
      </c>
      <c r="D2646" t="s">
        <v>391</v>
      </c>
    </row>
    <row r="2647" spans="1:4" x14ac:dyDescent="0.25">
      <c r="A2647" s="146" t="s">
        <v>194</v>
      </c>
      <c r="B2647" t="s">
        <v>52</v>
      </c>
      <c r="C2647" t="s">
        <v>317</v>
      </c>
      <c r="D2647" t="s">
        <v>391</v>
      </c>
    </row>
    <row r="2648" spans="1:4" x14ac:dyDescent="0.25">
      <c r="A2648" s="146" t="s">
        <v>194</v>
      </c>
      <c r="B2648" t="s">
        <v>52</v>
      </c>
      <c r="C2648" t="s">
        <v>74</v>
      </c>
      <c r="D2648" t="s">
        <v>391</v>
      </c>
    </row>
    <row r="2649" spans="1:4" x14ac:dyDescent="0.25">
      <c r="A2649" s="146" t="s">
        <v>194</v>
      </c>
      <c r="B2649" t="s">
        <v>52</v>
      </c>
      <c r="C2649" t="s">
        <v>316</v>
      </c>
      <c r="D2649" t="s">
        <v>391</v>
      </c>
    </row>
    <row r="2650" spans="1:4" x14ac:dyDescent="0.25">
      <c r="A2650" s="146" t="s">
        <v>194</v>
      </c>
      <c r="B2650" t="s">
        <v>52</v>
      </c>
      <c r="C2650" t="s">
        <v>315</v>
      </c>
      <c r="D2650" t="s">
        <v>391</v>
      </c>
    </row>
    <row r="2651" spans="1:4" x14ac:dyDescent="0.25">
      <c r="A2651" s="146" t="s">
        <v>194</v>
      </c>
      <c r="B2651" t="s">
        <v>52</v>
      </c>
      <c r="C2651" t="s">
        <v>314</v>
      </c>
      <c r="D2651" t="s">
        <v>391</v>
      </c>
    </row>
    <row r="2652" spans="1:4" x14ac:dyDescent="0.25">
      <c r="A2652" s="146" t="s">
        <v>194</v>
      </c>
      <c r="B2652" t="s">
        <v>52</v>
      </c>
      <c r="C2652" t="s">
        <v>313</v>
      </c>
      <c r="D2652" t="s">
        <v>391</v>
      </c>
    </row>
    <row r="2653" spans="1:4" x14ac:dyDescent="0.25">
      <c r="A2653" s="146" t="s">
        <v>194</v>
      </c>
      <c r="B2653" t="s">
        <v>52</v>
      </c>
      <c r="C2653" t="s">
        <v>312</v>
      </c>
      <c r="D2653" t="s">
        <v>391</v>
      </c>
    </row>
    <row r="2654" spans="1:4" x14ac:dyDescent="0.25">
      <c r="A2654" s="146" t="s">
        <v>194</v>
      </c>
      <c r="B2654" t="s">
        <v>55</v>
      </c>
      <c r="C2654" t="s">
        <v>323</v>
      </c>
      <c r="D2654" t="s">
        <v>389</v>
      </c>
    </row>
    <row r="2655" spans="1:4" x14ac:dyDescent="0.25">
      <c r="A2655" s="146" t="s">
        <v>194</v>
      </c>
      <c r="B2655" t="s">
        <v>55</v>
      </c>
      <c r="C2655" t="s">
        <v>322</v>
      </c>
      <c r="D2655" t="s">
        <v>389</v>
      </c>
    </row>
    <row r="2656" spans="1:4" x14ac:dyDescent="0.25">
      <c r="A2656" s="146" t="s">
        <v>194</v>
      </c>
      <c r="B2656" t="s">
        <v>55</v>
      </c>
      <c r="C2656" t="s">
        <v>321</v>
      </c>
      <c r="D2656" t="s">
        <v>389</v>
      </c>
    </row>
    <row r="2657" spans="1:4" x14ac:dyDescent="0.25">
      <c r="A2657" s="146" t="s">
        <v>194</v>
      </c>
      <c r="B2657" t="s">
        <v>55</v>
      </c>
      <c r="C2657" t="s">
        <v>320</v>
      </c>
      <c r="D2657" t="s">
        <v>389</v>
      </c>
    </row>
    <row r="2658" spans="1:4" x14ac:dyDescent="0.25">
      <c r="A2658" s="146" t="s">
        <v>194</v>
      </c>
      <c r="B2658" t="s">
        <v>55</v>
      </c>
      <c r="C2658" t="s">
        <v>319</v>
      </c>
      <c r="D2658" t="s">
        <v>389</v>
      </c>
    </row>
    <row r="2659" spans="1:4" x14ac:dyDescent="0.25">
      <c r="A2659" s="146" t="s">
        <v>194</v>
      </c>
      <c r="B2659" t="s">
        <v>55</v>
      </c>
      <c r="C2659" t="s">
        <v>318</v>
      </c>
      <c r="D2659" t="s">
        <v>389</v>
      </c>
    </row>
    <row r="2660" spans="1:4" x14ac:dyDescent="0.25">
      <c r="A2660" s="146" t="s">
        <v>194</v>
      </c>
      <c r="B2660" t="s">
        <v>55</v>
      </c>
      <c r="C2660" t="s">
        <v>317</v>
      </c>
      <c r="D2660" t="s">
        <v>389</v>
      </c>
    </row>
    <row r="2661" spans="1:4" x14ac:dyDescent="0.25">
      <c r="A2661" s="146" t="s">
        <v>194</v>
      </c>
      <c r="B2661" t="s">
        <v>55</v>
      </c>
      <c r="C2661" t="s">
        <v>74</v>
      </c>
      <c r="D2661" t="s">
        <v>389</v>
      </c>
    </row>
    <row r="2662" spans="1:4" x14ac:dyDescent="0.25">
      <c r="A2662" s="146" t="s">
        <v>194</v>
      </c>
      <c r="B2662" t="s">
        <v>55</v>
      </c>
      <c r="C2662" t="s">
        <v>316</v>
      </c>
      <c r="D2662" t="s">
        <v>389</v>
      </c>
    </row>
    <row r="2663" spans="1:4" x14ac:dyDescent="0.25">
      <c r="A2663" s="146" t="s">
        <v>194</v>
      </c>
      <c r="B2663" t="s">
        <v>55</v>
      </c>
      <c r="C2663" t="s">
        <v>315</v>
      </c>
      <c r="D2663" t="s">
        <v>389</v>
      </c>
    </row>
    <row r="2664" spans="1:4" x14ac:dyDescent="0.25">
      <c r="A2664" s="146" t="s">
        <v>194</v>
      </c>
      <c r="B2664" t="s">
        <v>55</v>
      </c>
      <c r="C2664" t="s">
        <v>314</v>
      </c>
      <c r="D2664" t="s">
        <v>389</v>
      </c>
    </row>
    <row r="2665" spans="1:4" x14ac:dyDescent="0.25">
      <c r="A2665" s="146" t="s">
        <v>194</v>
      </c>
      <c r="B2665" t="s">
        <v>55</v>
      </c>
      <c r="C2665" t="s">
        <v>313</v>
      </c>
      <c r="D2665" t="s">
        <v>389</v>
      </c>
    </row>
    <row r="2666" spans="1:4" x14ac:dyDescent="0.25">
      <c r="A2666" s="146" t="s">
        <v>194</v>
      </c>
      <c r="B2666" t="s">
        <v>55</v>
      </c>
      <c r="C2666" t="s">
        <v>312</v>
      </c>
      <c r="D2666" t="s">
        <v>389</v>
      </c>
    </row>
    <row r="2667" spans="1:4" x14ac:dyDescent="0.25">
      <c r="A2667" s="146" t="s">
        <v>194</v>
      </c>
      <c r="B2667" t="s">
        <v>52</v>
      </c>
      <c r="C2667" t="s">
        <v>323</v>
      </c>
      <c r="D2667" t="s">
        <v>389</v>
      </c>
    </row>
    <row r="2668" spans="1:4" x14ac:dyDescent="0.25">
      <c r="A2668" s="146" t="s">
        <v>194</v>
      </c>
      <c r="B2668" t="s">
        <v>52</v>
      </c>
      <c r="C2668" t="s">
        <v>322</v>
      </c>
      <c r="D2668" t="s">
        <v>389</v>
      </c>
    </row>
    <row r="2669" spans="1:4" x14ac:dyDescent="0.25">
      <c r="A2669" s="146" t="s">
        <v>194</v>
      </c>
      <c r="B2669" t="s">
        <v>52</v>
      </c>
      <c r="C2669" t="s">
        <v>321</v>
      </c>
      <c r="D2669" t="s">
        <v>389</v>
      </c>
    </row>
    <row r="2670" spans="1:4" x14ac:dyDescent="0.25">
      <c r="A2670" s="146" t="s">
        <v>194</v>
      </c>
      <c r="B2670" t="s">
        <v>52</v>
      </c>
      <c r="C2670" t="s">
        <v>320</v>
      </c>
      <c r="D2670" t="s">
        <v>389</v>
      </c>
    </row>
    <row r="2671" spans="1:4" x14ac:dyDescent="0.25">
      <c r="A2671" s="146" t="s">
        <v>194</v>
      </c>
      <c r="B2671" t="s">
        <v>52</v>
      </c>
      <c r="C2671" t="s">
        <v>319</v>
      </c>
      <c r="D2671" t="s">
        <v>389</v>
      </c>
    </row>
    <row r="2672" spans="1:4" x14ac:dyDescent="0.25">
      <c r="A2672" s="146" t="s">
        <v>194</v>
      </c>
      <c r="B2672" t="s">
        <v>52</v>
      </c>
      <c r="C2672" t="s">
        <v>318</v>
      </c>
      <c r="D2672" t="s">
        <v>389</v>
      </c>
    </row>
    <row r="2673" spans="1:4" x14ac:dyDescent="0.25">
      <c r="A2673" s="146" t="s">
        <v>194</v>
      </c>
      <c r="B2673" t="s">
        <v>52</v>
      </c>
      <c r="C2673" t="s">
        <v>317</v>
      </c>
      <c r="D2673" t="s">
        <v>389</v>
      </c>
    </row>
    <row r="2674" spans="1:4" x14ac:dyDescent="0.25">
      <c r="A2674" s="146" t="s">
        <v>194</v>
      </c>
      <c r="B2674" t="s">
        <v>52</v>
      </c>
      <c r="C2674" t="s">
        <v>74</v>
      </c>
      <c r="D2674" t="s">
        <v>389</v>
      </c>
    </row>
    <row r="2675" spans="1:4" x14ac:dyDescent="0.25">
      <c r="A2675" s="146" t="s">
        <v>194</v>
      </c>
      <c r="B2675" t="s">
        <v>52</v>
      </c>
      <c r="C2675" t="s">
        <v>316</v>
      </c>
      <c r="D2675" t="s">
        <v>389</v>
      </c>
    </row>
    <row r="2676" spans="1:4" x14ac:dyDescent="0.25">
      <c r="A2676" s="146" t="s">
        <v>194</v>
      </c>
      <c r="B2676" t="s">
        <v>52</v>
      </c>
      <c r="C2676" t="s">
        <v>315</v>
      </c>
      <c r="D2676" t="s">
        <v>389</v>
      </c>
    </row>
    <row r="2677" spans="1:4" x14ac:dyDescent="0.25">
      <c r="A2677" s="146" t="s">
        <v>194</v>
      </c>
      <c r="B2677" t="s">
        <v>52</v>
      </c>
      <c r="C2677" t="s">
        <v>314</v>
      </c>
      <c r="D2677" t="s">
        <v>389</v>
      </c>
    </row>
    <row r="2678" spans="1:4" x14ac:dyDescent="0.25">
      <c r="A2678" s="146" t="s">
        <v>194</v>
      </c>
      <c r="B2678" t="s">
        <v>52</v>
      </c>
      <c r="C2678" t="s">
        <v>313</v>
      </c>
      <c r="D2678" t="s">
        <v>389</v>
      </c>
    </row>
    <row r="2679" spans="1:4" x14ac:dyDescent="0.25">
      <c r="A2679" s="146" t="s">
        <v>194</v>
      </c>
      <c r="B2679" t="s">
        <v>52</v>
      </c>
      <c r="C2679" t="s">
        <v>312</v>
      </c>
      <c r="D2679" t="s">
        <v>389</v>
      </c>
    </row>
    <row r="2680" spans="1:4" x14ac:dyDescent="0.25">
      <c r="A2680" s="146" t="s">
        <v>194</v>
      </c>
      <c r="B2680" t="s">
        <v>55</v>
      </c>
      <c r="C2680" t="s">
        <v>323</v>
      </c>
      <c r="D2680" t="s">
        <v>395</v>
      </c>
    </row>
    <row r="2681" spans="1:4" x14ac:dyDescent="0.25">
      <c r="A2681" s="146" t="s">
        <v>194</v>
      </c>
      <c r="B2681" t="s">
        <v>55</v>
      </c>
      <c r="C2681" t="s">
        <v>322</v>
      </c>
      <c r="D2681" t="s">
        <v>395</v>
      </c>
    </row>
    <row r="2682" spans="1:4" x14ac:dyDescent="0.25">
      <c r="A2682" s="146" t="s">
        <v>194</v>
      </c>
      <c r="B2682" t="s">
        <v>55</v>
      </c>
      <c r="C2682" t="s">
        <v>321</v>
      </c>
      <c r="D2682" t="s">
        <v>395</v>
      </c>
    </row>
    <row r="2683" spans="1:4" x14ac:dyDescent="0.25">
      <c r="A2683" s="146" t="s">
        <v>194</v>
      </c>
      <c r="B2683" t="s">
        <v>55</v>
      </c>
      <c r="C2683" t="s">
        <v>320</v>
      </c>
      <c r="D2683" t="s">
        <v>395</v>
      </c>
    </row>
    <row r="2684" spans="1:4" x14ac:dyDescent="0.25">
      <c r="A2684" s="146" t="s">
        <v>194</v>
      </c>
      <c r="B2684" t="s">
        <v>55</v>
      </c>
      <c r="C2684" t="s">
        <v>319</v>
      </c>
      <c r="D2684" t="s">
        <v>395</v>
      </c>
    </row>
    <row r="2685" spans="1:4" x14ac:dyDescent="0.25">
      <c r="A2685" s="146" t="s">
        <v>194</v>
      </c>
      <c r="B2685" t="s">
        <v>55</v>
      </c>
      <c r="C2685" t="s">
        <v>318</v>
      </c>
      <c r="D2685" t="s">
        <v>395</v>
      </c>
    </row>
    <row r="2686" spans="1:4" x14ac:dyDescent="0.25">
      <c r="A2686" s="146" t="s">
        <v>194</v>
      </c>
      <c r="B2686" t="s">
        <v>55</v>
      </c>
      <c r="C2686" t="s">
        <v>317</v>
      </c>
      <c r="D2686" t="s">
        <v>395</v>
      </c>
    </row>
    <row r="2687" spans="1:4" x14ac:dyDescent="0.25">
      <c r="A2687" s="146" t="s">
        <v>194</v>
      </c>
      <c r="B2687" t="s">
        <v>55</v>
      </c>
      <c r="C2687" t="s">
        <v>74</v>
      </c>
      <c r="D2687" t="s">
        <v>395</v>
      </c>
    </row>
    <row r="2688" spans="1:4" x14ac:dyDescent="0.25">
      <c r="A2688" s="146" t="s">
        <v>194</v>
      </c>
      <c r="B2688" t="s">
        <v>55</v>
      </c>
      <c r="C2688" t="s">
        <v>316</v>
      </c>
      <c r="D2688" t="s">
        <v>395</v>
      </c>
    </row>
    <row r="2689" spans="1:4" x14ac:dyDescent="0.25">
      <c r="A2689" s="146" t="s">
        <v>194</v>
      </c>
      <c r="B2689" t="s">
        <v>55</v>
      </c>
      <c r="C2689" t="s">
        <v>315</v>
      </c>
      <c r="D2689" t="s">
        <v>395</v>
      </c>
    </row>
    <row r="2690" spans="1:4" x14ac:dyDescent="0.25">
      <c r="A2690" s="146" t="s">
        <v>194</v>
      </c>
      <c r="B2690" t="s">
        <v>55</v>
      </c>
      <c r="C2690" t="s">
        <v>314</v>
      </c>
      <c r="D2690" t="s">
        <v>395</v>
      </c>
    </row>
    <row r="2691" spans="1:4" x14ac:dyDescent="0.25">
      <c r="A2691" s="146" t="s">
        <v>194</v>
      </c>
      <c r="B2691" t="s">
        <v>55</v>
      </c>
      <c r="C2691" t="s">
        <v>313</v>
      </c>
      <c r="D2691" t="s">
        <v>395</v>
      </c>
    </row>
    <row r="2692" spans="1:4" x14ac:dyDescent="0.25">
      <c r="A2692" s="146" t="s">
        <v>194</v>
      </c>
      <c r="B2692" t="s">
        <v>55</v>
      </c>
      <c r="C2692" t="s">
        <v>312</v>
      </c>
      <c r="D2692" t="s">
        <v>395</v>
      </c>
    </row>
    <row r="2693" spans="1:4" x14ac:dyDescent="0.25">
      <c r="A2693" s="146" t="s">
        <v>194</v>
      </c>
      <c r="B2693" t="s">
        <v>52</v>
      </c>
      <c r="C2693" t="s">
        <v>323</v>
      </c>
      <c r="D2693" t="s">
        <v>395</v>
      </c>
    </row>
    <row r="2694" spans="1:4" x14ac:dyDescent="0.25">
      <c r="A2694" s="146" t="s">
        <v>194</v>
      </c>
      <c r="B2694" t="s">
        <v>52</v>
      </c>
      <c r="C2694" t="s">
        <v>322</v>
      </c>
      <c r="D2694" t="s">
        <v>395</v>
      </c>
    </row>
    <row r="2695" spans="1:4" x14ac:dyDescent="0.25">
      <c r="A2695" s="146" t="s">
        <v>194</v>
      </c>
      <c r="B2695" t="s">
        <v>52</v>
      </c>
      <c r="C2695" t="s">
        <v>321</v>
      </c>
      <c r="D2695" t="s">
        <v>395</v>
      </c>
    </row>
    <row r="2696" spans="1:4" x14ac:dyDescent="0.25">
      <c r="A2696" s="146" t="s">
        <v>194</v>
      </c>
      <c r="B2696" t="s">
        <v>52</v>
      </c>
      <c r="C2696" t="s">
        <v>320</v>
      </c>
      <c r="D2696" t="s">
        <v>395</v>
      </c>
    </row>
    <row r="2697" spans="1:4" x14ac:dyDescent="0.25">
      <c r="A2697" s="146" t="s">
        <v>194</v>
      </c>
      <c r="B2697" t="s">
        <v>52</v>
      </c>
      <c r="C2697" t="s">
        <v>319</v>
      </c>
      <c r="D2697" t="s">
        <v>395</v>
      </c>
    </row>
    <row r="2698" spans="1:4" x14ac:dyDescent="0.25">
      <c r="A2698" s="146" t="s">
        <v>194</v>
      </c>
      <c r="B2698" t="s">
        <v>52</v>
      </c>
      <c r="C2698" t="s">
        <v>318</v>
      </c>
      <c r="D2698" t="s">
        <v>395</v>
      </c>
    </row>
    <row r="2699" spans="1:4" x14ac:dyDescent="0.25">
      <c r="A2699" s="146" t="s">
        <v>194</v>
      </c>
      <c r="B2699" t="s">
        <v>52</v>
      </c>
      <c r="C2699" t="s">
        <v>317</v>
      </c>
      <c r="D2699" t="s">
        <v>395</v>
      </c>
    </row>
    <row r="2700" spans="1:4" x14ac:dyDescent="0.25">
      <c r="A2700" s="146" t="s">
        <v>194</v>
      </c>
      <c r="B2700" t="s">
        <v>52</v>
      </c>
      <c r="C2700" t="s">
        <v>74</v>
      </c>
      <c r="D2700" t="s">
        <v>395</v>
      </c>
    </row>
    <row r="2701" spans="1:4" x14ac:dyDescent="0.25">
      <c r="A2701" s="146" t="s">
        <v>194</v>
      </c>
      <c r="B2701" t="s">
        <v>52</v>
      </c>
      <c r="C2701" t="s">
        <v>316</v>
      </c>
      <c r="D2701" t="s">
        <v>395</v>
      </c>
    </row>
    <row r="2702" spans="1:4" x14ac:dyDescent="0.25">
      <c r="A2702" s="146" t="s">
        <v>194</v>
      </c>
      <c r="B2702" t="s">
        <v>52</v>
      </c>
      <c r="C2702" t="s">
        <v>315</v>
      </c>
      <c r="D2702" t="s">
        <v>395</v>
      </c>
    </row>
    <row r="2703" spans="1:4" x14ac:dyDescent="0.25">
      <c r="A2703" s="146" t="s">
        <v>194</v>
      </c>
      <c r="B2703" t="s">
        <v>52</v>
      </c>
      <c r="C2703" t="s">
        <v>314</v>
      </c>
      <c r="D2703" t="s">
        <v>395</v>
      </c>
    </row>
    <row r="2704" spans="1:4" x14ac:dyDescent="0.25">
      <c r="A2704" s="146" t="s">
        <v>194</v>
      </c>
      <c r="B2704" t="s">
        <v>52</v>
      </c>
      <c r="C2704" t="s">
        <v>313</v>
      </c>
      <c r="D2704" t="s">
        <v>395</v>
      </c>
    </row>
    <row r="2705" spans="1:4" x14ac:dyDescent="0.25">
      <c r="A2705" s="146" t="s">
        <v>194</v>
      </c>
      <c r="B2705" t="s">
        <v>52</v>
      </c>
      <c r="C2705" t="s">
        <v>312</v>
      </c>
      <c r="D2705" t="s">
        <v>395</v>
      </c>
    </row>
    <row r="2706" spans="1:4" x14ac:dyDescent="0.25">
      <c r="A2706" s="146" t="s">
        <v>194</v>
      </c>
      <c r="B2706" t="s">
        <v>55</v>
      </c>
      <c r="C2706" t="s">
        <v>323</v>
      </c>
      <c r="D2706" t="s">
        <v>393</v>
      </c>
    </row>
    <row r="2707" spans="1:4" x14ac:dyDescent="0.25">
      <c r="A2707" s="146" t="s">
        <v>194</v>
      </c>
      <c r="B2707" t="s">
        <v>55</v>
      </c>
      <c r="C2707" t="s">
        <v>322</v>
      </c>
      <c r="D2707" t="s">
        <v>393</v>
      </c>
    </row>
    <row r="2708" spans="1:4" x14ac:dyDescent="0.25">
      <c r="A2708" s="146" t="s">
        <v>194</v>
      </c>
      <c r="B2708" t="s">
        <v>55</v>
      </c>
      <c r="C2708" t="s">
        <v>321</v>
      </c>
      <c r="D2708" t="s">
        <v>393</v>
      </c>
    </row>
    <row r="2709" spans="1:4" x14ac:dyDescent="0.25">
      <c r="A2709" s="146" t="s">
        <v>194</v>
      </c>
      <c r="B2709" t="s">
        <v>55</v>
      </c>
      <c r="C2709" t="s">
        <v>320</v>
      </c>
      <c r="D2709" t="s">
        <v>393</v>
      </c>
    </row>
    <row r="2710" spans="1:4" x14ac:dyDescent="0.25">
      <c r="A2710" s="146" t="s">
        <v>194</v>
      </c>
      <c r="B2710" t="s">
        <v>55</v>
      </c>
      <c r="C2710" t="s">
        <v>319</v>
      </c>
      <c r="D2710" t="s">
        <v>393</v>
      </c>
    </row>
    <row r="2711" spans="1:4" x14ac:dyDescent="0.25">
      <c r="A2711" s="146" t="s">
        <v>194</v>
      </c>
      <c r="B2711" t="s">
        <v>55</v>
      </c>
      <c r="C2711" t="s">
        <v>318</v>
      </c>
      <c r="D2711" t="s">
        <v>393</v>
      </c>
    </row>
    <row r="2712" spans="1:4" x14ac:dyDescent="0.25">
      <c r="A2712" s="146" t="s">
        <v>194</v>
      </c>
      <c r="B2712" t="s">
        <v>55</v>
      </c>
      <c r="C2712" t="s">
        <v>317</v>
      </c>
      <c r="D2712" t="s">
        <v>393</v>
      </c>
    </row>
    <row r="2713" spans="1:4" x14ac:dyDescent="0.25">
      <c r="A2713" s="146" t="s">
        <v>194</v>
      </c>
      <c r="B2713" t="s">
        <v>55</v>
      </c>
      <c r="C2713" t="s">
        <v>74</v>
      </c>
      <c r="D2713" t="s">
        <v>393</v>
      </c>
    </row>
    <row r="2714" spans="1:4" x14ac:dyDescent="0.25">
      <c r="A2714" s="146" t="s">
        <v>194</v>
      </c>
      <c r="B2714" t="s">
        <v>55</v>
      </c>
      <c r="C2714" t="s">
        <v>316</v>
      </c>
      <c r="D2714" t="s">
        <v>393</v>
      </c>
    </row>
    <row r="2715" spans="1:4" x14ac:dyDescent="0.25">
      <c r="A2715" s="146" t="s">
        <v>194</v>
      </c>
      <c r="B2715" t="s">
        <v>55</v>
      </c>
      <c r="C2715" t="s">
        <v>315</v>
      </c>
      <c r="D2715" t="s">
        <v>393</v>
      </c>
    </row>
    <row r="2716" spans="1:4" x14ac:dyDescent="0.25">
      <c r="A2716" s="146" t="s">
        <v>194</v>
      </c>
      <c r="B2716" t="s">
        <v>55</v>
      </c>
      <c r="C2716" t="s">
        <v>314</v>
      </c>
      <c r="D2716" t="s">
        <v>393</v>
      </c>
    </row>
    <row r="2717" spans="1:4" x14ac:dyDescent="0.25">
      <c r="A2717" s="146" t="s">
        <v>194</v>
      </c>
      <c r="B2717" t="s">
        <v>55</v>
      </c>
      <c r="C2717" t="s">
        <v>313</v>
      </c>
      <c r="D2717" t="s">
        <v>393</v>
      </c>
    </row>
    <row r="2718" spans="1:4" x14ac:dyDescent="0.25">
      <c r="A2718" s="146" t="s">
        <v>194</v>
      </c>
      <c r="B2718" t="s">
        <v>55</v>
      </c>
      <c r="C2718" t="s">
        <v>312</v>
      </c>
      <c r="D2718" t="s">
        <v>393</v>
      </c>
    </row>
    <row r="2719" spans="1:4" x14ac:dyDescent="0.25">
      <c r="A2719" s="146" t="s">
        <v>194</v>
      </c>
      <c r="B2719" t="s">
        <v>52</v>
      </c>
      <c r="C2719" t="s">
        <v>323</v>
      </c>
      <c r="D2719" t="s">
        <v>393</v>
      </c>
    </row>
    <row r="2720" spans="1:4" x14ac:dyDescent="0.25">
      <c r="A2720" s="146" t="s">
        <v>194</v>
      </c>
      <c r="B2720" t="s">
        <v>52</v>
      </c>
      <c r="C2720" t="s">
        <v>322</v>
      </c>
      <c r="D2720" t="s">
        <v>393</v>
      </c>
    </row>
    <row r="2721" spans="1:4" x14ac:dyDescent="0.25">
      <c r="A2721" s="146" t="s">
        <v>194</v>
      </c>
      <c r="B2721" t="s">
        <v>52</v>
      </c>
      <c r="C2721" t="s">
        <v>321</v>
      </c>
      <c r="D2721" t="s">
        <v>393</v>
      </c>
    </row>
    <row r="2722" spans="1:4" x14ac:dyDescent="0.25">
      <c r="A2722" s="146" t="s">
        <v>194</v>
      </c>
      <c r="B2722" t="s">
        <v>52</v>
      </c>
      <c r="C2722" t="s">
        <v>320</v>
      </c>
      <c r="D2722" t="s">
        <v>393</v>
      </c>
    </row>
    <row r="2723" spans="1:4" x14ac:dyDescent="0.25">
      <c r="A2723" s="146" t="s">
        <v>194</v>
      </c>
      <c r="B2723" t="s">
        <v>52</v>
      </c>
      <c r="C2723" t="s">
        <v>319</v>
      </c>
      <c r="D2723" t="s">
        <v>393</v>
      </c>
    </row>
    <row r="2724" spans="1:4" x14ac:dyDescent="0.25">
      <c r="A2724" s="146" t="s">
        <v>194</v>
      </c>
      <c r="B2724" t="s">
        <v>52</v>
      </c>
      <c r="C2724" t="s">
        <v>318</v>
      </c>
      <c r="D2724" t="s">
        <v>393</v>
      </c>
    </row>
    <row r="2725" spans="1:4" x14ac:dyDescent="0.25">
      <c r="A2725" s="146" t="s">
        <v>194</v>
      </c>
      <c r="B2725" t="s">
        <v>52</v>
      </c>
      <c r="C2725" t="s">
        <v>317</v>
      </c>
      <c r="D2725" t="s">
        <v>393</v>
      </c>
    </row>
    <row r="2726" spans="1:4" x14ac:dyDescent="0.25">
      <c r="A2726" s="146" t="s">
        <v>194</v>
      </c>
      <c r="B2726" t="s">
        <v>52</v>
      </c>
      <c r="C2726" t="s">
        <v>74</v>
      </c>
      <c r="D2726" t="s">
        <v>393</v>
      </c>
    </row>
    <row r="2727" spans="1:4" x14ac:dyDescent="0.25">
      <c r="A2727" s="146" t="s">
        <v>194</v>
      </c>
      <c r="B2727" t="s">
        <v>52</v>
      </c>
      <c r="C2727" t="s">
        <v>316</v>
      </c>
      <c r="D2727" t="s">
        <v>393</v>
      </c>
    </row>
    <row r="2728" spans="1:4" x14ac:dyDescent="0.25">
      <c r="A2728" s="146" t="s">
        <v>194</v>
      </c>
      <c r="B2728" t="s">
        <v>52</v>
      </c>
      <c r="C2728" t="s">
        <v>315</v>
      </c>
      <c r="D2728" t="s">
        <v>393</v>
      </c>
    </row>
    <row r="2729" spans="1:4" x14ac:dyDescent="0.25">
      <c r="A2729" s="146" t="s">
        <v>194</v>
      </c>
      <c r="B2729" t="s">
        <v>52</v>
      </c>
      <c r="C2729" t="s">
        <v>314</v>
      </c>
      <c r="D2729" t="s">
        <v>393</v>
      </c>
    </row>
    <row r="2730" spans="1:4" x14ac:dyDescent="0.25">
      <c r="A2730" s="146" t="s">
        <v>194</v>
      </c>
      <c r="B2730" t="s">
        <v>52</v>
      </c>
      <c r="C2730" t="s">
        <v>313</v>
      </c>
      <c r="D2730" t="s">
        <v>393</v>
      </c>
    </row>
    <row r="2731" spans="1:4" x14ac:dyDescent="0.25">
      <c r="A2731" s="146" t="s">
        <v>194</v>
      </c>
      <c r="B2731" t="s">
        <v>52</v>
      </c>
      <c r="C2731" t="s">
        <v>312</v>
      </c>
      <c r="D2731" t="s">
        <v>393</v>
      </c>
    </row>
    <row r="2732" spans="1:4" x14ac:dyDescent="0.25">
      <c r="A2732" s="146" t="s">
        <v>194</v>
      </c>
      <c r="B2732" t="s">
        <v>55</v>
      </c>
      <c r="C2732" t="s">
        <v>323</v>
      </c>
      <c r="D2732" t="s">
        <v>387</v>
      </c>
    </row>
    <row r="2733" spans="1:4" x14ac:dyDescent="0.25">
      <c r="A2733" s="146" t="s">
        <v>194</v>
      </c>
      <c r="B2733" t="s">
        <v>55</v>
      </c>
      <c r="C2733" t="s">
        <v>322</v>
      </c>
      <c r="D2733" t="s">
        <v>387</v>
      </c>
    </row>
    <row r="2734" spans="1:4" x14ac:dyDescent="0.25">
      <c r="A2734" s="146" t="s">
        <v>194</v>
      </c>
      <c r="B2734" t="s">
        <v>55</v>
      </c>
      <c r="C2734" t="s">
        <v>321</v>
      </c>
      <c r="D2734" t="s">
        <v>387</v>
      </c>
    </row>
    <row r="2735" spans="1:4" x14ac:dyDescent="0.25">
      <c r="A2735" s="146" t="s">
        <v>194</v>
      </c>
      <c r="B2735" t="s">
        <v>55</v>
      </c>
      <c r="C2735" t="s">
        <v>320</v>
      </c>
      <c r="D2735" t="s">
        <v>387</v>
      </c>
    </row>
    <row r="2736" spans="1:4" x14ac:dyDescent="0.25">
      <c r="A2736" s="146" t="s">
        <v>194</v>
      </c>
      <c r="B2736" t="s">
        <v>55</v>
      </c>
      <c r="C2736" t="s">
        <v>319</v>
      </c>
      <c r="D2736" t="s">
        <v>387</v>
      </c>
    </row>
    <row r="2737" spans="1:4" x14ac:dyDescent="0.25">
      <c r="A2737" s="146" t="s">
        <v>194</v>
      </c>
      <c r="B2737" t="s">
        <v>55</v>
      </c>
      <c r="C2737" t="s">
        <v>318</v>
      </c>
      <c r="D2737" t="s">
        <v>387</v>
      </c>
    </row>
    <row r="2738" spans="1:4" x14ac:dyDescent="0.25">
      <c r="A2738" s="146" t="s">
        <v>194</v>
      </c>
      <c r="B2738" t="s">
        <v>55</v>
      </c>
      <c r="C2738" t="s">
        <v>317</v>
      </c>
      <c r="D2738" t="s">
        <v>387</v>
      </c>
    </row>
    <row r="2739" spans="1:4" x14ac:dyDescent="0.25">
      <c r="A2739" s="146" t="s">
        <v>194</v>
      </c>
      <c r="B2739" t="s">
        <v>55</v>
      </c>
      <c r="C2739" t="s">
        <v>74</v>
      </c>
      <c r="D2739" t="s">
        <v>387</v>
      </c>
    </row>
    <row r="2740" spans="1:4" x14ac:dyDescent="0.25">
      <c r="A2740" s="146" t="s">
        <v>194</v>
      </c>
      <c r="B2740" t="s">
        <v>55</v>
      </c>
      <c r="C2740" t="s">
        <v>316</v>
      </c>
      <c r="D2740" t="s">
        <v>387</v>
      </c>
    </row>
    <row r="2741" spans="1:4" x14ac:dyDescent="0.25">
      <c r="A2741" s="146" t="s">
        <v>194</v>
      </c>
      <c r="B2741" t="s">
        <v>55</v>
      </c>
      <c r="C2741" t="s">
        <v>315</v>
      </c>
      <c r="D2741" t="s">
        <v>387</v>
      </c>
    </row>
    <row r="2742" spans="1:4" x14ac:dyDescent="0.25">
      <c r="A2742" s="146" t="s">
        <v>194</v>
      </c>
      <c r="B2742" t="s">
        <v>55</v>
      </c>
      <c r="C2742" t="s">
        <v>314</v>
      </c>
      <c r="D2742" t="s">
        <v>387</v>
      </c>
    </row>
    <row r="2743" spans="1:4" x14ac:dyDescent="0.25">
      <c r="A2743" s="146" t="s">
        <v>194</v>
      </c>
      <c r="B2743" t="s">
        <v>55</v>
      </c>
      <c r="C2743" t="s">
        <v>313</v>
      </c>
      <c r="D2743" t="s">
        <v>387</v>
      </c>
    </row>
    <row r="2744" spans="1:4" x14ac:dyDescent="0.25">
      <c r="A2744" s="146" t="s">
        <v>194</v>
      </c>
      <c r="B2744" t="s">
        <v>55</v>
      </c>
      <c r="C2744" t="s">
        <v>312</v>
      </c>
      <c r="D2744" t="s">
        <v>387</v>
      </c>
    </row>
    <row r="2745" spans="1:4" x14ac:dyDescent="0.25">
      <c r="A2745" s="146" t="s">
        <v>194</v>
      </c>
      <c r="B2745" t="s">
        <v>52</v>
      </c>
      <c r="C2745" t="s">
        <v>323</v>
      </c>
      <c r="D2745" t="s">
        <v>387</v>
      </c>
    </row>
    <row r="2746" spans="1:4" x14ac:dyDescent="0.25">
      <c r="A2746" s="146" t="s">
        <v>194</v>
      </c>
      <c r="B2746" t="s">
        <v>52</v>
      </c>
      <c r="C2746" t="s">
        <v>322</v>
      </c>
      <c r="D2746" t="s">
        <v>387</v>
      </c>
    </row>
    <row r="2747" spans="1:4" x14ac:dyDescent="0.25">
      <c r="A2747" s="146" t="s">
        <v>194</v>
      </c>
      <c r="B2747" t="s">
        <v>52</v>
      </c>
      <c r="C2747" t="s">
        <v>321</v>
      </c>
      <c r="D2747" t="s">
        <v>387</v>
      </c>
    </row>
    <row r="2748" spans="1:4" x14ac:dyDescent="0.25">
      <c r="A2748" s="146" t="s">
        <v>194</v>
      </c>
      <c r="B2748" t="s">
        <v>52</v>
      </c>
      <c r="C2748" t="s">
        <v>320</v>
      </c>
      <c r="D2748" t="s">
        <v>387</v>
      </c>
    </row>
    <row r="2749" spans="1:4" x14ac:dyDescent="0.25">
      <c r="A2749" s="146" t="s">
        <v>194</v>
      </c>
      <c r="B2749" t="s">
        <v>52</v>
      </c>
      <c r="C2749" t="s">
        <v>319</v>
      </c>
      <c r="D2749" t="s">
        <v>387</v>
      </c>
    </row>
    <row r="2750" spans="1:4" x14ac:dyDescent="0.25">
      <c r="A2750" s="146" t="s">
        <v>194</v>
      </c>
      <c r="B2750" t="s">
        <v>52</v>
      </c>
      <c r="C2750" t="s">
        <v>318</v>
      </c>
      <c r="D2750" t="s">
        <v>387</v>
      </c>
    </row>
    <row r="2751" spans="1:4" x14ac:dyDescent="0.25">
      <c r="A2751" s="146" t="s">
        <v>194</v>
      </c>
      <c r="B2751" t="s">
        <v>52</v>
      </c>
      <c r="C2751" t="s">
        <v>317</v>
      </c>
      <c r="D2751" t="s">
        <v>387</v>
      </c>
    </row>
    <row r="2752" spans="1:4" x14ac:dyDescent="0.25">
      <c r="A2752" s="146" t="s">
        <v>194</v>
      </c>
      <c r="B2752" t="s">
        <v>52</v>
      </c>
      <c r="C2752" t="s">
        <v>74</v>
      </c>
      <c r="D2752" t="s">
        <v>387</v>
      </c>
    </row>
    <row r="2753" spans="1:4" x14ac:dyDescent="0.25">
      <c r="A2753" s="146" t="s">
        <v>194</v>
      </c>
      <c r="B2753" t="s">
        <v>52</v>
      </c>
      <c r="C2753" t="s">
        <v>316</v>
      </c>
      <c r="D2753" t="s">
        <v>387</v>
      </c>
    </row>
    <row r="2754" spans="1:4" x14ac:dyDescent="0.25">
      <c r="A2754" s="146" t="s">
        <v>194</v>
      </c>
      <c r="B2754" t="s">
        <v>52</v>
      </c>
      <c r="C2754" t="s">
        <v>315</v>
      </c>
      <c r="D2754" t="s">
        <v>387</v>
      </c>
    </row>
    <row r="2755" spans="1:4" x14ac:dyDescent="0.25">
      <c r="A2755" s="146" t="s">
        <v>194</v>
      </c>
      <c r="B2755" t="s">
        <v>52</v>
      </c>
      <c r="C2755" t="s">
        <v>314</v>
      </c>
      <c r="D2755" t="s">
        <v>387</v>
      </c>
    </row>
    <row r="2756" spans="1:4" x14ac:dyDescent="0.25">
      <c r="A2756" s="146" t="s">
        <v>194</v>
      </c>
      <c r="B2756" t="s">
        <v>52</v>
      </c>
      <c r="C2756" t="s">
        <v>313</v>
      </c>
      <c r="D2756" t="s">
        <v>387</v>
      </c>
    </row>
    <row r="2757" spans="1:4" x14ac:dyDescent="0.25">
      <c r="A2757" s="146" t="s">
        <v>194</v>
      </c>
      <c r="B2757" t="s">
        <v>52</v>
      </c>
      <c r="C2757" t="s">
        <v>312</v>
      </c>
      <c r="D2757" t="s">
        <v>387</v>
      </c>
    </row>
    <row r="2758" spans="1:4" x14ac:dyDescent="0.25">
      <c r="A2758" s="146" t="s">
        <v>194</v>
      </c>
      <c r="B2758" t="s">
        <v>55</v>
      </c>
      <c r="C2758" t="s">
        <v>323</v>
      </c>
      <c r="D2758" t="s">
        <v>385</v>
      </c>
    </row>
    <row r="2759" spans="1:4" x14ac:dyDescent="0.25">
      <c r="A2759" s="146" t="s">
        <v>194</v>
      </c>
      <c r="B2759" t="s">
        <v>55</v>
      </c>
      <c r="C2759" t="s">
        <v>322</v>
      </c>
      <c r="D2759" t="s">
        <v>385</v>
      </c>
    </row>
    <row r="2760" spans="1:4" x14ac:dyDescent="0.25">
      <c r="A2760" s="146" t="s">
        <v>194</v>
      </c>
      <c r="B2760" t="s">
        <v>55</v>
      </c>
      <c r="C2760" t="s">
        <v>321</v>
      </c>
      <c r="D2760" t="s">
        <v>385</v>
      </c>
    </row>
    <row r="2761" spans="1:4" x14ac:dyDescent="0.25">
      <c r="A2761" s="146" t="s">
        <v>194</v>
      </c>
      <c r="B2761" t="s">
        <v>55</v>
      </c>
      <c r="C2761" t="s">
        <v>320</v>
      </c>
      <c r="D2761" t="s">
        <v>385</v>
      </c>
    </row>
    <row r="2762" spans="1:4" x14ac:dyDescent="0.25">
      <c r="A2762" s="146" t="s">
        <v>194</v>
      </c>
      <c r="B2762" t="s">
        <v>55</v>
      </c>
      <c r="C2762" t="s">
        <v>319</v>
      </c>
      <c r="D2762" t="s">
        <v>385</v>
      </c>
    </row>
    <row r="2763" spans="1:4" x14ac:dyDescent="0.25">
      <c r="A2763" s="146" t="s">
        <v>194</v>
      </c>
      <c r="B2763" t="s">
        <v>55</v>
      </c>
      <c r="C2763" t="s">
        <v>318</v>
      </c>
      <c r="D2763" t="s">
        <v>385</v>
      </c>
    </row>
    <row r="2764" spans="1:4" x14ac:dyDescent="0.25">
      <c r="A2764" s="146" t="s">
        <v>194</v>
      </c>
      <c r="B2764" t="s">
        <v>55</v>
      </c>
      <c r="C2764" t="s">
        <v>317</v>
      </c>
      <c r="D2764" t="s">
        <v>385</v>
      </c>
    </row>
    <row r="2765" spans="1:4" x14ac:dyDescent="0.25">
      <c r="A2765" s="146" t="s">
        <v>194</v>
      </c>
      <c r="B2765" t="s">
        <v>55</v>
      </c>
      <c r="C2765" t="s">
        <v>74</v>
      </c>
      <c r="D2765" t="s">
        <v>385</v>
      </c>
    </row>
    <row r="2766" spans="1:4" x14ac:dyDescent="0.25">
      <c r="A2766" s="146" t="s">
        <v>194</v>
      </c>
      <c r="B2766" t="s">
        <v>55</v>
      </c>
      <c r="C2766" t="s">
        <v>316</v>
      </c>
      <c r="D2766" t="s">
        <v>385</v>
      </c>
    </row>
    <row r="2767" spans="1:4" x14ac:dyDescent="0.25">
      <c r="A2767" s="146" t="s">
        <v>194</v>
      </c>
      <c r="B2767" t="s">
        <v>55</v>
      </c>
      <c r="C2767" t="s">
        <v>315</v>
      </c>
      <c r="D2767" t="s">
        <v>385</v>
      </c>
    </row>
    <row r="2768" spans="1:4" x14ac:dyDescent="0.25">
      <c r="A2768" s="146" t="s">
        <v>194</v>
      </c>
      <c r="B2768" t="s">
        <v>55</v>
      </c>
      <c r="C2768" t="s">
        <v>314</v>
      </c>
      <c r="D2768" t="s">
        <v>385</v>
      </c>
    </row>
    <row r="2769" spans="1:4" x14ac:dyDescent="0.25">
      <c r="A2769" s="146" t="s">
        <v>194</v>
      </c>
      <c r="B2769" t="s">
        <v>55</v>
      </c>
      <c r="C2769" t="s">
        <v>313</v>
      </c>
      <c r="D2769" t="s">
        <v>385</v>
      </c>
    </row>
    <row r="2770" spans="1:4" x14ac:dyDescent="0.25">
      <c r="A2770" s="146" t="s">
        <v>194</v>
      </c>
      <c r="B2770" t="s">
        <v>55</v>
      </c>
      <c r="C2770" t="s">
        <v>312</v>
      </c>
      <c r="D2770" t="s">
        <v>385</v>
      </c>
    </row>
    <row r="2771" spans="1:4" x14ac:dyDescent="0.25">
      <c r="A2771" s="146" t="s">
        <v>194</v>
      </c>
      <c r="B2771" t="s">
        <v>52</v>
      </c>
      <c r="C2771" t="s">
        <v>323</v>
      </c>
      <c r="D2771" t="s">
        <v>385</v>
      </c>
    </row>
    <row r="2772" spans="1:4" x14ac:dyDescent="0.25">
      <c r="A2772" s="146" t="s">
        <v>194</v>
      </c>
      <c r="B2772" t="s">
        <v>52</v>
      </c>
      <c r="C2772" t="s">
        <v>322</v>
      </c>
      <c r="D2772" t="s">
        <v>385</v>
      </c>
    </row>
    <row r="2773" spans="1:4" x14ac:dyDescent="0.25">
      <c r="A2773" s="146" t="s">
        <v>194</v>
      </c>
      <c r="B2773" t="s">
        <v>52</v>
      </c>
      <c r="C2773" t="s">
        <v>321</v>
      </c>
      <c r="D2773" t="s">
        <v>385</v>
      </c>
    </row>
    <row r="2774" spans="1:4" x14ac:dyDescent="0.25">
      <c r="A2774" s="146" t="s">
        <v>194</v>
      </c>
      <c r="B2774" t="s">
        <v>52</v>
      </c>
      <c r="C2774" t="s">
        <v>320</v>
      </c>
      <c r="D2774" t="s">
        <v>385</v>
      </c>
    </row>
    <row r="2775" spans="1:4" x14ac:dyDescent="0.25">
      <c r="A2775" s="146" t="s">
        <v>194</v>
      </c>
      <c r="B2775" t="s">
        <v>52</v>
      </c>
      <c r="C2775" t="s">
        <v>319</v>
      </c>
      <c r="D2775" t="s">
        <v>385</v>
      </c>
    </row>
    <row r="2776" spans="1:4" x14ac:dyDescent="0.25">
      <c r="A2776" s="146" t="s">
        <v>194</v>
      </c>
      <c r="B2776" t="s">
        <v>52</v>
      </c>
      <c r="C2776" t="s">
        <v>318</v>
      </c>
      <c r="D2776" t="s">
        <v>385</v>
      </c>
    </row>
    <row r="2777" spans="1:4" x14ac:dyDescent="0.25">
      <c r="A2777" s="146" t="s">
        <v>194</v>
      </c>
      <c r="B2777" t="s">
        <v>52</v>
      </c>
      <c r="C2777" t="s">
        <v>317</v>
      </c>
      <c r="D2777" t="s">
        <v>385</v>
      </c>
    </row>
    <row r="2778" spans="1:4" x14ac:dyDescent="0.25">
      <c r="A2778" s="146" t="s">
        <v>194</v>
      </c>
      <c r="B2778" t="s">
        <v>52</v>
      </c>
      <c r="C2778" t="s">
        <v>74</v>
      </c>
      <c r="D2778" t="s">
        <v>385</v>
      </c>
    </row>
    <row r="2779" spans="1:4" x14ac:dyDescent="0.25">
      <c r="A2779" s="146" t="s">
        <v>194</v>
      </c>
      <c r="B2779" t="s">
        <v>52</v>
      </c>
      <c r="C2779" t="s">
        <v>316</v>
      </c>
      <c r="D2779" t="s">
        <v>385</v>
      </c>
    </row>
    <row r="2780" spans="1:4" x14ac:dyDescent="0.25">
      <c r="A2780" s="146" t="s">
        <v>194</v>
      </c>
      <c r="B2780" t="s">
        <v>52</v>
      </c>
      <c r="C2780" t="s">
        <v>315</v>
      </c>
      <c r="D2780" t="s">
        <v>385</v>
      </c>
    </row>
    <row r="2781" spans="1:4" x14ac:dyDescent="0.25">
      <c r="A2781" s="146" t="s">
        <v>194</v>
      </c>
      <c r="B2781" t="s">
        <v>52</v>
      </c>
      <c r="C2781" t="s">
        <v>314</v>
      </c>
      <c r="D2781" t="s">
        <v>385</v>
      </c>
    </row>
    <row r="2782" spans="1:4" x14ac:dyDescent="0.25">
      <c r="A2782" s="146" t="s">
        <v>194</v>
      </c>
      <c r="B2782" t="s">
        <v>52</v>
      </c>
      <c r="C2782" t="s">
        <v>313</v>
      </c>
      <c r="D2782" t="s">
        <v>385</v>
      </c>
    </row>
    <row r="2783" spans="1:4" x14ac:dyDescent="0.25">
      <c r="A2783" s="146" t="s">
        <v>194</v>
      </c>
      <c r="B2783" t="s">
        <v>52</v>
      </c>
      <c r="C2783" t="s">
        <v>312</v>
      </c>
      <c r="D2783" t="s">
        <v>385</v>
      </c>
    </row>
    <row r="2784" spans="1:4" x14ac:dyDescent="0.25">
      <c r="A2784" s="146" t="s">
        <v>194</v>
      </c>
      <c r="B2784" t="s">
        <v>55</v>
      </c>
      <c r="C2784" t="s">
        <v>323</v>
      </c>
      <c r="D2784" t="s">
        <v>384</v>
      </c>
    </row>
    <row r="2785" spans="1:4" x14ac:dyDescent="0.25">
      <c r="A2785" s="146" t="s">
        <v>194</v>
      </c>
      <c r="B2785" t="s">
        <v>55</v>
      </c>
      <c r="C2785" t="s">
        <v>322</v>
      </c>
      <c r="D2785" t="s">
        <v>384</v>
      </c>
    </row>
    <row r="2786" spans="1:4" x14ac:dyDescent="0.25">
      <c r="A2786" s="146" t="s">
        <v>194</v>
      </c>
      <c r="B2786" t="s">
        <v>55</v>
      </c>
      <c r="C2786" t="s">
        <v>321</v>
      </c>
      <c r="D2786" t="s">
        <v>384</v>
      </c>
    </row>
    <row r="2787" spans="1:4" x14ac:dyDescent="0.25">
      <c r="A2787" s="146" t="s">
        <v>194</v>
      </c>
      <c r="B2787" t="s">
        <v>55</v>
      </c>
      <c r="C2787" t="s">
        <v>320</v>
      </c>
      <c r="D2787" t="s">
        <v>384</v>
      </c>
    </row>
    <row r="2788" spans="1:4" x14ac:dyDescent="0.25">
      <c r="A2788" s="146" t="s">
        <v>194</v>
      </c>
      <c r="B2788" t="s">
        <v>55</v>
      </c>
      <c r="C2788" t="s">
        <v>319</v>
      </c>
      <c r="D2788" t="s">
        <v>384</v>
      </c>
    </row>
    <row r="2789" spans="1:4" x14ac:dyDescent="0.25">
      <c r="A2789" s="146" t="s">
        <v>194</v>
      </c>
      <c r="B2789" t="s">
        <v>55</v>
      </c>
      <c r="C2789" t="s">
        <v>318</v>
      </c>
      <c r="D2789" t="s">
        <v>384</v>
      </c>
    </row>
    <row r="2790" spans="1:4" x14ac:dyDescent="0.25">
      <c r="A2790" s="146" t="s">
        <v>194</v>
      </c>
      <c r="B2790" t="s">
        <v>55</v>
      </c>
      <c r="C2790" t="s">
        <v>317</v>
      </c>
      <c r="D2790" t="s">
        <v>384</v>
      </c>
    </row>
    <row r="2791" spans="1:4" x14ac:dyDescent="0.25">
      <c r="A2791" s="146" t="s">
        <v>194</v>
      </c>
      <c r="B2791" t="s">
        <v>55</v>
      </c>
      <c r="C2791" t="s">
        <v>74</v>
      </c>
      <c r="D2791" t="s">
        <v>384</v>
      </c>
    </row>
    <row r="2792" spans="1:4" x14ac:dyDescent="0.25">
      <c r="A2792" s="146" t="s">
        <v>194</v>
      </c>
      <c r="B2792" t="s">
        <v>55</v>
      </c>
      <c r="C2792" t="s">
        <v>316</v>
      </c>
      <c r="D2792" t="s">
        <v>384</v>
      </c>
    </row>
    <row r="2793" spans="1:4" x14ac:dyDescent="0.25">
      <c r="A2793" s="146" t="s">
        <v>194</v>
      </c>
      <c r="B2793" t="s">
        <v>55</v>
      </c>
      <c r="C2793" t="s">
        <v>315</v>
      </c>
      <c r="D2793" t="s">
        <v>384</v>
      </c>
    </row>
    <row r="2794" spans="1:4" x14ac:dyDescent="0.25">
      <c r="A2794" s="146" t="s">
        <v>194</v>
      </c>
      <c r="B2794" t="s">
        <v>55</v>
      </c>
      <c r="C2794" t="s">
        <v>314</v>
      </c>
      <c r="D2794" t="s">
        <v>384</v>
      </c>
    </row>
    <row r="2795" spans="1:4" x14ac:dyDescent="0.25">
      <c r="A2795" s="146" t="s">
        <v>194</v>
      </c>
      <c r="B2795" t="s">
        <v>55</v>
      </c>
      <c r="C2795" t="s">
        <v>313</v>
      </c>
      <c r="D2795" t="s">
        <v>384</v>
      </c>
    </row>
    <row r="2796" spans="1:4" x14ac:dyDescent="0.25">
      <c r="A2796" s="146" t="s">
        <v>194</v>
      </c>
      <c r="B2796" t="s">
        <v>55</v>
      </c>
      <c r="C2796" t="s">
        <v>312</v>
      </c>
      <c r="D2796" t="s">
        <v>384</v>
      </c>
    </row>
    <row r="2797" spans="1:4" x14ac:dyDescent="0.25">
      <c r="A2797" s="146" t="s">
        <v>194</v>
      </c>
      <c r="B2797" t="s">
        <v>52</v>
      </c>
      <c r="C2797" t="s">
        <v>323</v>
      </c>
      <c r="D2797" t="s">
        <v>384</v>
      </c>
    </row>
    <row r="2798" spans="1:4" x14ac:dyDescent="0.25">
      <c r="A2798" s="146" t="s">
        <v>194</v>
      </c>
      <c r="B2798" t="s">
        <v>52</v>
      </c>
      <c r="C2798" t="s">
        <v>322</v>
      </c>
      <c r="D2798" t="s">
        <v>384</v>
      </c>
    </row>
    <row r="2799" spans="1:4" x14ac:dyDescent="0.25">
      <c r="A2799" s="146" t="s">
        <v>194</v>
      </c>
      <c r="B2799" t="s">
        <v>52</v>
      </c>
      <c r="C2799" t="s">
        <v>321</v>
      </c>
      <c r="D2799" t="s">
        <v>384</v>
      </c>
    </row>
    <row r="2800" spans="1:4" x14ac:dyDescent="0.25">
      <c r="A2800" s="146" t="s">
        <v>194</v>
      </c>
      <c r="B2800" t="s">
        <v>52</v>
      </c>
      <c r="C2800" t="s">
        <v>320</v>
      </c>
      <c r="D2800" t="s">
        <v>384</v>
      </c>
    </row>
    <row r="2801" spans="1:4" x14ac:dyDescent="0.25">
      <c r="A2801" s="146" t="s">
        <v>194</v>
      </c>
      <c r="B2801" t="s">
        <v>52</v>
      </c>
      <c r="C2801" t="s">
        <v>319</v>
      </c>
      <c r="D2801" t="s">
        <v>384</v>
      </c>
    </row>
    <row r="2802" spans="1:4" x14ac:dyDescent="0.25">
      <c r="A2802" s="146" t="s">
        <v>194</v>
      </c>
      <c r="B2802" t="s">
        <v>52</v>
      </c>
      <c r="C2802" t="s">
        <v>318</v>
      </c>
      <c r="D2802" t="s">
        <v>384</v>
      </c>
    </row>
    <row r="2803" spans="1:4" x14ac:dyDescent="0.25">
      <c r="A2803" s="146" t="s">
        <v>194</v>
      </c>
      <c r="B2803" t="s">
        <v>52</v>
      </c>
      <c r="C2803" t="s">
        <v>317</v>
      </c>
      <c r="D2803" t="s">
        <v>384</v>
      </c>
    </row>
    <row r="2804" spans="1:4" x14ac:dyDescent="0.25">
      <c r="A2804" s="146" t="s">
        <v>194</v>
      </c>
      <c r="B2804" t="s">
        <v>52</v>
      </c>
      <c r="C2804" t="s">
        <v>74</v>
      </c>
      <c r="D2804" t="s">
        <v>384</v>
      </c>
    </row>
    <row r="2805" spans="1:4" x14ac:dyDescent="0.25">
      <c r="A2805" s="146" t="s">
        <v>194</v>
      </c>
      <c r="B2805" t="s">
        <v>52</v>
      </c>
      <c r="C2805" t="s">
        <v>316</v>
      </c>
      <c r="D2805" t="s">
        <v>384</v>
      </c>
    </row>
    <row r="2806" spans="1:4" x14ac:dyDescent="0.25">
      <c r="A2806" s="146" t="s">
        <v>194</v>
      </c>
      <c r="B2806" t="s">
        <v>52</v>
      </c>
      <c r="C2806" t="s">
        <v>315</v>
      </c>
      <c r="D2806" t="s">
        <v>384</v>
      </c>
    </row>
    <row r="2807" spans="1:4" x14ac:dyDescent="0.25">
      <c r="A2807" s="146" t="s">
        <v>194</v>
      </c>
      <c r="B2807" t="s">
        <v>52</v>
      </c>
      <c r="C2807" t="s">
        <v>314</v>
      </c>
      <c r="D2807" t="s">
        <v>384</v>
      </c>
    </row>
    <row r="2808" spans="1:4" x14ac:dyDescent="0.25">
      <c r="A2808" s="146" t="s">
        <v>194</v>
      </c>
      <c r="B2808" t="s">
        <v>52</v>
      </c>
      <c r="C2808" t="s">
        <v>313</v>
      </c>
      <c r="D2808" t="s">
        <v>384</v>
      </c>
    </row>
    <row r="2809" spans="1:4" x14ac:dyDescent="0.25">
      <c r="A2809" s="146" t="s">
        <v>194</v>
      </c>
      <c r="B2809" t="s">
        <v>52</v>
      </c>
      <c r="C2809" t="s">
        <v>312</v>
      </c>
      <c r="D2809" t="s">
        <v>384</v>
      </c>
    </row>
    <row r="2810" spans="1:4" x14ac:dyDescent="0.25">
      <c r="A2810" s="146" t="s">
        <v>194</v>
      </c>
      <c r="B2810" t="s">
        <v>55</v>
      </c>
      <c r="C2810" t="s">
        <v>323</v>
      </c>
      <c r="D2810" t="s">
        <v>383</v>
      </c>
    </row>
    <row r="2811" spans="1:4" x14ac:dyDescent="0.25">
      <c r="A2811" s="146" t="s">
        <v>194</v>
      </c>
      <c r="B2811" t="s">
        <v>55</v>
      </c>
      <c r="C2811" t="s">
        <v>322</v>
      </c>
      <c r="D2811" t="s">
        <v>383</v>
      </c>
    </row>
    <row r="2812" spans="1:4" x14ac:dyDescent="0.25">
      <c r="A2812" s="146" t="s">
        <v>194</v>
      </c>
      <c r="B2812" t="s">
        <v>55</v>
      </c>
      <c r="C2812" t="s">
        <v>321</v>
      </c>
      <c r="D2812" t="s">
        <v>383</v>
      </c>
    </row>
    <row r="2813" spans="1:4" x14ac:dyDescent="0.25">
      <c r="A2813" s="146" t="s">
        <v>194</v>
      </c>
      <c r="B2813" t="s">
        <v>55</v>
      </c>
      <c r="C2813" t="s">
        <v>320</v>
      </c>
      <c r="D2813" t="s">
        <v>383</v>
      </c>
    </row>
    <row r="2814" spans="1:4" x14ac:dyDescent="0.25">
      <c r="A2814" s="146" t="s">
        <v>194</v>
      </c>
      <c r="B2814" t="s">
        <v>55</v>
      </c>
      <c r="C2814" t="s">
        <v>319</v>
      </c>
      <c r="D2814" t="s">
        <v>383</v>
      </c>
    </row>
    <row r="2815" spans="1:4" x14ac:dyDescent="0.25">
      <c r="A2815" s="146" t="s">
        <v>194</v>
      </c>
      <c r="B2815" t="s">
        <v>55</v>
      </c>
      <c r="C2815" t="s">
        <v>318</v>
      </c>
      <c r="D2815" t="s">
        <v>383</v>
      </c>
    </row>
    <row r="2816" spans="1:4" x14ac:dyDescent="0.25">
      <c r="A2816" s="146" t="s">
        <v>194</v>
      </c>
      <c r="B2816" t="s">
        <v>55</v>
      </c>
      <c r="C2816" t="s">
        <v>317</v>
      </c>
      <c r="D2816" t="s">
        <v>383</v>
      </c>
    </row>
    <row r="2817" spans="1:4" x14ac:dyDescent="0.25">
      <c r="A2817" s="146" t="s">
        <v>194</v>
      </c>
      <c r="B2817" t="s">
        <v>55</v>
      </c>
      <c r="C2817" t="s">
        <v>74</v>
      </c>
      <c r="D2817" t="s">
        <v>383</v>
      </c>
    </row>
    <row r="2818" spans="1:4" x14ac:dyDescent="0.25">
      <c r="A2818" s="146" t="s">
        <v>194</v>
      </c>
      <c r="B2818" t="s">
        <v>55</v>
      </c>
      <c r="C2818" t="s">
        <v>316</v>
      </c>
      <c r="D2818" t="s">
        <v>383</v>
      </c>
    </row>
    <row r="2819" spans="1:4" x14ac:dyDescent="0.25">
      <c r="A2819" s="146" t="s">
        <v>194</v>
      </c>
      <c r="B2819" t="s">
        <v>55</v>
      </c>
      <c r="C2819" t="s">
        <v>315</v>
      </c>
      <c r="D2819" t="s">
        <v>383</v>
      </c>
    </row>
    <row r="2820" spans="1:4" x14ac:dyDescent="0.25">
      <c r="A2820" s="146" t="s">
        <v>194</v>
      </c>
      <c r="B2820" t="s">
        <v>55</v>
      </c>
      <c r="C2820" t="s">
        <v>314</v>
      </c>
      <c r="D2820" t="s">
        <v>383</v>
      </c>
    </row>
    <row r="2821" spans="1:4" x14ac:dyDescent="0.25">
      <c r="A2821" s="146" t="s">
        <v>194</v>
      </c>
      <c r="B2821" t="s">
        <v>55</v>
      </c>
      <c r="C2821" t="s">
        <v>313</v>
      </c>
      <c r="D2821" t="s">
        <v>383</v>
      </c>
    </row>
    <row r="2822" spans="1:4" x14ac:dyDescent="0.25">
      <c r="A2822" s="146" t="s">
        <v>194</v>
      </c>
      <c r="B2822" t="s">
        <v>55</v>
      </c>
      <c r="C2822" t="s">
        <v>312</v>
      </c>
      <c r="D2822" t="s">
        <v>383</v>
      </c>
    </row>
    <row r="2823" spans="1:4" x14ac:dyDescent="0.25">
      <c r="A2823" s="146" t="s">
        <v>194</v>
      </c>
      <c r="B2823" t="s">
        <v>52</v>
      </c>
      <c r="C2823" t="s">
        <v>323</v>
      </c>
      <c r="D2823" t="s">
        <v>383</v>
      </c>
    </row>
    <row r="2824" spans="1:4" x14ac:dyDescent="0.25">
      <c r="A2824" s="146" t="s">
        <v>194</v>
      </c>
      <c r="B2824" t="s">
        <v>52</v>
      </c>
      <c r="C2824" t="s">
        <v>322</v>
      </c>
      <c r="D2824" t="s">
        <v>383</v>
      </c>
    </row>
    <row r="2825" spans="1:4" x14ac:dyDescent="0.25">
      <c r="A2825" s="146" t="s">
        <v>194</v>
      </c>
      <c r="B2825" t="s">
        <v>52</v>
      </c>
      <c r="C2825" t="s">
        <v>321</v>
      </c>
      <c r="D2825" t="s">
        <v>383</v>
      </c>
    </row>
    <row r="2826" spans="1:4" x14ac:dyDescent="0.25">
      <c r="A2826" s="146" t="s">
        <v>194</v>
      </c>
      <c r="B2826" t="s">
        <v>52</v>
      </c>
      <c r="C2826" t="s">
        <v>320</v>
      </c>
      <c r="D2826" t="s">
        <v>383</v>
      </c>
    </row>
    <row r="2827" spans="1:4" x14ac:dyDescent="0.25">
      <c r="A2827" s="146" t="s">
        <v>194</v>
      </c>
      <c r="B2827" t="s">
        <v>52</v>
      </c>
      <c r="C2827" t="s">
        <v>319</v>
      </c>
      <c r="D2827" t="s">
        <v>383</v>
      </c>
    </row>
    <row r="2828" spans="1:4" x14ac:dyDescent="0.25">
      <c r="A2828" s="146" t="s">
        <v>194</v>
      </c>
      <c r="B2828" t="s">
        <v>52</v>
      </c>
      <c r="C2828" t="s">
        <v>318</v>
      </c>
      <c r="D2828" t="s">
        <v>383</v>
      </c>
    </row>
    <row r="2829" spans="1:4" x14ac:dyDescent="0.25">
      <c r="A2829" s="146" t="s">
        <v>194</v>
      </c>
      <c r="B2829" t="s">
        <v>52</v>
      </c>
      <c r="C2829" t="s">
        <v>317</v>
      </c>
      <c r="D2829" t="s">
        <v>383</v>
      </c>
    </row>
    <row r="2830" spans="1:4" x14ac:dyDescent="0.25">
      <c r="A2830" s="146" t="s">
        <v>194</v>
      </c>
      <c r="B2830" t="s">
        <v>52</v>
      </c>
      <c r="C2830" t="s">
        <v>74</v>
      </c>
      <c r="D2830" t="s">
        <v>383</v>
      </c>
    </row>
    <row r="2831" spans="1:4" x14ac:dyDescent="0.25">
      <c r="A2831" s="146" t="s">
        <v>194</v>
      </c>
      <c r="B2831" t="s">
        <v>52</v>
      </c>
      <c r="C2831" t="s">
        <v>316</v>
      </c>
      <c r="D2831" t="s">
        <v>383</v>
      </c>
    </row>
    <row r="2832" spans="1:4" x14ac:dyDescent="0.25">
      <c r="A2832" s="146" t="s">
        <v>194</v>
      </c>
      <c r="B2832" t="s">
        <v>52</v>
      </c>
      <c r="C2832" t="s">
        <v>315</v>
      </c>
      <c r="D2832" t="s">
        <v>383</v>
      </c>
    </row>
    <row r="2833" spans="1:4" x14ac:dyDescent="0.25">
      <c r="A2833" s="146" t="s">
        <v>194</v>
      </c>
      <c r="B2833" t="s">
        <v>52</v>
      </c>
      <c r="C2833" t="s">
        <v>314</v>
      </c>
      <c r="D2833" t="s">
        <v>383</v>
      </c>
    </row>
    <row r="2834" spans="1:4" x14ac:dyDescent="0.25">
      <c r="A2834" s="146" t="s">
        <v>194</v>
      </c>
      <c r="B2834" t="s">
        <v>52</v>
      </c>
      <c r="C2834" t="s">
        <v>313</v>
      </c>
      <c r="D2834" t="s">
        <v>383</v>
      </c>
    </row>
    <row r="2835" spans="1:4" x14ac:dyDescent="0.25">
      <c r="A2835" s="146" t="s">
        <v>194</v>
      </c>
      <c r="B2835" t="s">
        <v>52</v>
      </c>
      <c r="C2835" t="s">
        <v>312</v>
      </c>
      <c r="D2835" t="s">
        <v>383</v>
      </c>
    </row>
    <row r="2836" spans="1:4" x14ac:dyDescent="0.25">
      <c r="A2836" s="146" t="s">
        <v>194</v>
      </c>
      <c r="B2836" t="s">
        <v>55</v>
      </c>
      <c r="C2836" t="s">
        <v>323</v>
      </c>
      <c r="D2836" t="s">
        <v>381</v>
      </c>
    </row>
    <row r="2837" spans="1:4" x14ac:dyDescent="0.25">
      <c r="A2837" s="146" t="s">
        <v>194</v>
      </c>
      <c r="B2837" t="s">
        <v>55</v>
      </c>
      <c r="C2837" t="s">
        <v>322</v>
      </c>
      <c r="D2837" t="s">
        <v>381</v>
      </c>
    </row>
    <row r="2838" spans="1:4" x14ac:dyDescent="0.25">
      <c r="A2838" s="146" t="s">
        <v>194</v>
      </c>
      <c r="B2838" t="s">
        <v>55</v>
      </c>
      <c r="C2838" t="s">
        <v>321</v>
      </c>
      <c r="D2838" t="s">
        <v>381</v>
      </c>
    </row>
    <row r="2839" spans="1:4" x14ac:dyDescent="0.25">
      <c r="A2839" s="146" t="s">
        <v>194</v>
      </c>
      <c r="B2839" t="s">
        <v>55</v>
      </c>
      <c r="C2839" t="s">
        <v>320</v>
      </c>
      <c r="D2839" t="s">
        <v>381</v>
      </c>
    </row>
    <row r="2840" spans="1:4" x14ac:dyDescent="0.25">
      <c r="A2840" s="146" t="s">
        <v>194</v>
      </c>
      <c r="B2840" t="s">
        <v>55</v>
      </c>
      <c r="C2840" t="s">
        <v>319</v>
      </c>
      <c r="D2840" t="s">
        <v>381</v>
      </c>
    </row>
    <row r="2841" spans="1:4" x14ac:dyDescent="0.25">
      <c r="A2841" s="146" t="s">
        <v>194</v>
      </c>
      <c r="B2841" t="s">
        <v>55</v>
      </c>
      <c r="C2841" t="s">
        <v>318</v>
      </c>
      <c r="D2841" t="s">
        <v>381</v>
      </c>
    </row>
    <row r="2842" spans="1:4" x14ac:dyDescent="0.25">
      <c r="A2842" s="146" t="s">
        <v>194</v>
      </c>
      <c r="B2842" t="s">
        <v>55</v>
      </c>
      <c r="C2842" t="s">
        <v>317</v>
      </c>
      <c r="D2842" t="s">
        <v>381</v>
      </c>
    </row>
    <row r="2843" spans="1:4" x14ac:dyDescent="0.25">
      <c r="A2843" s="146" t="s">
        <v>194</v>
      </c>
      <c r="B2843" t="s">
        <v>55</v>
      </c>
      <c r="C2843" t="s">
        <v>74</v>
      </c>
      <c r="D2843" t="s">
        <v>381</v>
      </c>
    </row>
    <row r="2844" spans="1:4" x14ac:dyDescent="0.25">
      <c r="A2844" s="146" t="s">
        <v>194</v>
      </c>
      <c r="B2844" t="s">
        <v>55</v>
      </c>
      <c r="C2844" t="s">
        <v>316</v>
      </c>
      <c r="D2844" t="s">
        <v>381</v>
      </c>
    </row>
    <row r="2845" spans="1:4" x14ac:dyDescent="0.25">
      <c r="A2845" s="146" t="s">
        <v>194</v>
      </c>
      <c r="B2845" t="s">
        <v>55</v>
      </c>
      <c r="C2845" t="s">
        <v>315</v>
      </c>
      <c r="D2845" t="s">
        <v>381</v>
      </c>
    </row>
    <row r="2846" spans="1:4" x14ac:dyDescent="0.25">
      <c r="A2846" s="146" t="s">
        <v>194</v>
      </c>
      <c r="B2846" t="s">
        <v>55</v>
      </c>
      <c r="C2846" t="s">
        <v>314</v>
      </c>
      <c r="D2846" t="s">
        <v>381</v>
      </c>
    </row>
    <row r="2847" spans="1:4" x14ac:dyDescent="0.25">
      <c r="A2847" s="146" t="s">
        <v>194</v>
      </c>
      <c r="B2847" t="s">
        <v>55</v>
      </c>
      <c r="C2847" t="s">
        <v>313</v>
      </c>
      <c r="D2847" t="s">
        <v>381</v>
      </c>
    </row>
    <row r="2848" spans="1:4" x14ac:dyDescent="0.25">
      <c r="A2848" s="146" t="s">
        <v>194</v>
      </c>
      <c r="B2848" t="s">
        <v>55</v>
      </c>
      <c r="C2848" t="s">
        <v>312</v>
      </c>
      <c r="D2848" t="s">
        <v>381</v>
      </c>
    </row>
    <row r="2849" spans="1:4" x14ac:dyDescent="0.25">
      <c r="A2849" s="146" t="s">
        <v>194</v>
      </c>
      <c r="B2849" t="s">
        <v>52</v>
      </c>
      <c r="C2849" t="s">
        <v>323</v>
      </c>
      <c r="D2849" t="s">
        <v>381</v>
      </c>
    </row>
    <row r="2850" spans="1:4" x14ac:dyDescent="0.25">
      <c r="A2850" s="146" t="s">
        <v>194</v>
      </c>
      <c r="B2850" t="s">
        <v>52</v>
      </c>
      <c r="C2850" t="s">
        <v>322</v>
      </c>
      <c r="D2850" t="s">
        <v>381</v>
      </c>
    </row>
    <row r="2851" spans="1:4" x14ac:dyDescent="0.25">
      <c r="A2851" s="146" t="s">
        <v>194</v>
      </c>
      <c r="B2851" t="s">
        <v>52</v>
      </c>
      <c r="C2851" t="s">
        <v>321</v>
      </c>
      <c r="D2851" t="s">
        <v>381</v>
      </c>
    </row>
    <row r="2852" spans="1:4" x14ac:dyDescent="0.25">
      <c r="A2852" s="146" t="s">
        <v>194</v>
      </c>
      <c r="B2852" t="s">
        <v>52</v>
      </c>
      <c r="C2852" t="s">
        <v>320</v>
      </c>
      <c r="D2852" t="s">
        <v>381</v>
      </c>
    </row>
    <row r="2853" spans="1:4" x14ac:dyDescent="0.25">
      <c r="A2853" s="146" t="s">
        <v>194</v>
      </c>
      <c r="B2853" t="s">
        <v>52</v>
      </c>
      <c r="C2853" t="s">
        <v>319</v>
      </c>
      <c r="D2853" t="s">
        <v>381</v>
      </c>
    </row>
    <row r="2854" spans="1:4" x14ac:dyDescent="0.25">
      <c r="A2854" s="146" t="s">
        <v>194</v>
      </c>
      <c r="B2854" t="s">
        <v>52</v>
      </c>
      <c r="C2854" t="s">
        <v>318</v>
      </c>
      <c r="D2854" t="s">
        <v>381</v>
      </c>
    </row>
    <row r="2855" spans="1:4" x14ac:dyDescent="0.25">
      <c r="A2855" s="146" t="s">
        <v>194</v>
      </c>
      <c r="B2855" t="s">
        <v>52</v>
      </c>
      <c r="C2855" t="s">
        <v>317</v>
      </c>
      <c r="D2855" t="s">
        <v>381</v>
      </c>
    </row>
    <row r="2856" spans="1:4" x14ac:dyDescent="0.25">
      <c r="A2856" s="146" t="s">
        <v>194</v>
      </c>
      <c r="B2856" t="s">
        <v>52</v>
      </c>
      <c r="C2856" t="s">
        <v>74</v>
      </c>
      <c r="D2856" t="s">
        <v>381</v>
      </c>
    </row>
    <row r="2857" spans="1:4" x14ac:dyDescent="0.25">
      <c r="A2857" s="146" t="s">
        <v>194</v>
      </c>
      <c r="B2857" t="s">
        <v>52</v>
      </c>
      <c r="C2857" t="s">
        <v>316</v>
      </c>
      <c r="D2857" t="s">
        <v>381</v>
      </c>
    </row>
    <row r="2858" spans="1:4" x14ac:dyDescent="0.25">
      <c r="A2858" s="146" t="s">
        <v>194</v>
      </c>
      <c r="B2858" t="s">
        <v>52</v>
      </c>
      <c r="C2858" t="s">
        <v>315</v>
      </c>
      <c r="D2858" t="s">
        <v>381</v>
      </c>
    </row>
    <row r="2859" spans="1:4" x14ac:dyDescent="0.25">
      <c r="A2859" s="146" t="s">
        <v>194</v>
      </c>
      <c r="B2859" t="s">
        <v>52</v>
      </c>
      <c r="C2859" t="s">
        <v>314</v>
      </c>
      <c r="D2859" t="s">
        <v>381</v>
      </c>
    </row>
    <row r="2860" spans="1:4" x14ac:dyDescent="0.25">
      <c r="A2860" s="146" t="s">
        <v>194</v>
      </c>
      <c r="B2860" t="s">
        <v>52</v>
      </c>
      <c r="C2860" t="s">
        <v>313</v>
      </c>
      <c r="D2860" t="s">
        <v>381</v>
      </c>
    </row>
    <row r="2861" spans="1:4" x14ac:dyDescent="0.25">
      <c r="A2861" s="146" t="s">
        <v>194</v>
      </c>
      <c r="B2861" t="s">
        <v>52</v>
      </c>
      <c r="C2861" t="s">
        <v>312</v>
      </c>
      <c r="D2861" t="s">
        <v>381</v>
      </c>
    </row>
    <row r="2862" spans="1:4" x14ac:dyDescent="0.25">
      <c r="A2862" s="146" t="s">
        <v>194</v>
      </c>
      <c r="B2862" t="s">
        <v>55</v>
      </c>
      <c r="C2862" t="s">
        <v>323</v>
      </c>
      <c r="D2862" t="s">
        <v>379</v>
      </c>
    </row>
    <row r="2863" spans="1:4" x14ac:dyDescent="0.25">
      <c r="A2863" s="146" t="s">
        <v>194</v>
      </c>
      <c r="B2863" t="s">
        <v>55</v>
      </c>
      <c r="C2863" t="s">
        <v>322</v>
      </c>
      <c r="D2863" t="s">
        <v>379</v>
      </c>
    </row>
    <row r="2864" spans="1:4" x14ac:dyDescent="0.25">
      <c r="A2864" s="146" t="s">
        <v>194</v>
      </c>
      <c r="B2864" t="s">
        <v>55</v>
      </c>
      <c r="C2864" t="s">
        <v>321</v>
      </c>
      <c r="D2864" t="s">
        <v>379</v>
      </c>
    </row>
    <row r="2865" spans="1:4" x14ac:dyDescent="0.25">
      <c r="A2865" s="146" t="s">
        <v>194</v>
      </c>
      <c r="B2865" t="s">
        <v>55</v>
      </c>
      <c r="C2865" t="s">
        <v>320</v>
      </c>
      <c r="D2865" t="s">
        <v>379</v>
      </c>
    </row>
    <row r="2866" spans="1:4" x14ac:dyDescent="0.25">
      <c r="A2866" s="146" t="s">
        <v>194</v>
      </c>
      <c r="B2866" t="s">
        <v>55</v>
      </c>
      <c r="C2866" t="s">
        <v>319</v>
      </c>
      <c r="D2866" t="s">
        <v>379</v>
      </c>
    </row>
    <row r="2867" spans="1:4" x14ac:dyDescent="0.25">
      <c r="A2867" s="146" t="s">
        <v>194</v>
      </c>
      <c r="B2867" t="s">
        <v>55</v>
      </c>
      <c r="C2867" t="s">
        <v>318</v>
      </c>
      <c r="D2867" t="s">
        <v>379</v>
      </c>
    </row>
    <row r="2868" spans="1:4" x14ac:dyDescent="0.25">
      <c r="A2868" s="146" t="s">
        <v>194</v>
      </c>
      <c r="B2868" t="s">
        <v>55</v>
      </c>
      <c r="C2868" t="s">
        <v>317</v>
      </c>
      <c r="D2868" t="s">
        <v>379</v>
      </c>
    </row>
    <row r="2869" spans="1:4" x14ac:dyDescent="0.25">
      <c r="A2869" s="146" t="s">
        <v>194</v>
      </c>
      <c r="B2869" t="s">
        <v>55</v>
      </c>
      <c r="C2869" t="s">
        <v>74</v>
      </c>
      <c r="D2869" t="s">
        <v>379</v>
      </c>
    </row>
    <row r="2870" spans="1:4" x14ac:dyDescent="0.25">
      <c r="A2870" s="146" t="s">
        <v>194</v>
      </c>
      <c r="B2870" t="s">
        <v>55</v>
      </c>
      <c r="C2870" t="s">
        <v>316</v>
      </c>
      <c r="D2870" t="s">
        <v>379</v>
      </c>
    </row>
    <row r="2871" spans="1:4" x14ac:dyDescent="0.25">
      <c r="A2871" s="146" t="s">
        <v>194</v>
      </c>
      <c r="B2871" t="s">
        <v>55</v>
      </c>
      <c r="C2871" t="s">
        <v>315</v>
      </c>
      <c r="D2871" t="s">
        <v>379</v>
      </c>
    </row>
    <row r="2872" spans="1:4" x14ac:dyDescent="0.25">
      <c r="A2872" s="146" t="s">
        <v>194</v>
      </c>
      <c r="B2872" t="s">
        <v>55</v>
      </c>
      <c r="C2872" t="s">
        <v>314</v>
      </c>
      <c r="D2872" t="s">
        <v>379</v>
      </c>
    </row>
    <row r="2873" spans="1:4" x14ac:dyDescent="0.25">
      <c r="A2873" s="146" t="s">
        <v>194</v>
      </c>
      <c r="B2873" t="s">
        <v>55</v>
      </c>
      <c r="C2873" t="s">
        <v>313</v>
      </c>
      <c r="D2873" t="s">
        <v>379</v>
      </c>
    </row>
    <row r="2874" spans="1:4" x14ac:dyDescent="0.25">
      <c r="A2874" s="146" t="s">
        <v>194</v>
      </c>
      <c r="B2874" t="s">
        <v>55</v>
      </c>
      <c r="C2874" t="s">
        <v>312</v>
      </c>
      <c r="D2874" t="s">
        <v>379</v>
      </c>
    </row>
    <row r="2875" spans="1:4" x14ac:dyDescent="0.25">
      <c r="A2875" s="146" t="s">
        <v>194</v>
      </c>
      <c r="B2875" t="s">
        <v>52</v>
      </c>
      <c r="C2875" t="s">
        <v>323</v>
      </c>
      <c r="D2875" t="s">
        <v>379</v>
      </c>
    </row>
    <row r="2876" spans="1:4" x14ac:dyDescent="0.25">
      <c r="A2876" s="146" t="s">
        <v>194</v>
      </c>
      <c r="B2876" t="s">
        <v>52</v>
      </c>
      <c r="C2876" t="s">
        <v>322</v>
      </c>
      <c r="D2876" t="s">
        <v>379</v>
      </c>
    </row>
    <row r="2877" spans="1:4" x14ac:dyDescent="0.25">
      <c r="A2877" s="146" t="s">
        <v>194</v>
      </c>
      <c r="B2877" t="s">
        <v>52</v>
      </c>
      <c r="C2877" t="s">
        <v>321</v>
      </c>
      <c r="D2877" t="s">
        <v>379</v>
      </c>
    </row>
    <row r="2878" spans="1:4" x14ac:dyDescent="0.25">
      <c r="A2878" s="146" t="s">
        <v>194</v>
      </c>
      <c r="B2878" t="s">
        <v>52</v>
      </c>
      <c r="C2878" t="s">
        <v>320</v>
      </c>
      <c r="D2878" t="s">
        <v>379</v>
      </c>
    </row>
    <row r="2879" spans="1:4" x14ac:dyDescent="0.25">
      <c r="A2879" s="146" t="s">
        <v>194</v>
      </c>
      <c r="B2879" t="s">
        <v>52</v>
      </c>
      <c r="C2879" t="s">
        <v>319</v>
      </c>
      <c r="D2879" t="s">
        <v>379</v>
      </c>
    </row>
    <row r="2880" spans="1:4" x14ac:dyDescent="0.25">
      <c r="A2880" s="146" t="s">
        <v>194</v>
      </c>
      <c r="B2880" t="s">
        <v>52</v>
      </c>
      <c r="C2880" t="s">
        <v>318</v>
      </c>
      <c r="D2880" t="s">
        <v>379</v>
      </c>
    </row>
    <row r="2881" spans="1:4" x14ac:dyDescent="0.25">
      <c r="A2881" s="146" t="s">
        <v>194</v>
      </c>
      <c r="B2881" t="s">
        <v>52</v>
      </c>
      <c r="C2881" t="s">
        <v>317</v>
      </c>
      <c r="D2881" t="s">
        <v>379</v>
      </c>
    </row>
    <row r="2882" spans="1:4" x14ac:dyDescent="0.25">
      <c r="A2882" s="146" t="s">
        <v>194</v>
      </c>
      <c r="B2882" t="s">
        <v>52</v>
      </c>
      <c r="C2882" t="s">
        <v>74</v>
      </c>
      <c r="D2882" t="s">
        <v>379</v>
      </c>
    </row>
    <row r="2883" spans="1:4" x14ac:dyDescent="0.25">
      <c r="A2883" s="146" t="s">
        <v>194</v>
      </c>
      <c r="B2883" t="s">
        <v>52</v>
      </c>
      <c r="C2883" t="s">
        <v>316</v>
      </c>
      <c r="D2883" t="s">
        <v>379</v>
      </c>
    </row>
    <row r="2884" spans="1:4" x14ac:dyDescent="0.25">
      <c r="A2884" s="146" t="s">
        <v>194</v>
      </c>
      <c r="B2884" t="s">
        <v>52</v>
      </c>
      <c r="C2884" t="s">
        <v>315</v>
      </c>
      <c r="D2884" t="s">
        <v>379</v>
      </c>
    </row>
    <row r="2885" spans="1:4" x14ac:dyDescent="0.25">
      <c r="A2885" s="146" t="s">
        <v>194</v>
      </c>
      <c r="B2885" t="s">
        <v>52</v>
      </c>
      <c r="C2885" t="s">
        <v>314</v>
      </c>
      <c r="D2885" t="s">
        <v>379</v>
      </c>
    </row>
    <row r="2886" spans="1:4" x14ac:dyDescent="0.25">
      <c r="A2886" s="146" t="s">
        <v>194</v>
      </c>
      <c r="B2886" t="s">
        <v>52</v>
      </c>
      <c r="C2886" t="s">
        <v>313</v>
      </c>
      <c r="D2886" t="s">
        <v>379</v>
      </c>
    </row>
    <row r="2887" spans="1:4" x14ac:dyDescent="0.25">
      <c r="A2887" s="146" t="s">
        <v>194</v>
      </c>
      <c r="B2887" t="s">
        <v>52</v>
      </c>
      <c r="C2887" t="s">
        <v>312</v>
      </c>
      <c r="D2887" t="s">
        <v>379</v>
      </c>
    </row>
    <row r="2888" spans="1:4" x14ac:dyDescent="0.25">
      <c r="A2888" s="146" t="s">
        <v>194</v>
      </c>
      <c r="B2888" t="s">
        <v>55</v>
      </c>
      <c r="C2888" t="s">
        <v>323</v>
      </c>
      <c r="D2888" t="s">
        <v>378</v>
      </c>
    </row>
    <row r="2889" spans="1:4" x14ac:dyDescent="0.25">
      <c r="A2889" s="146" t="s">
        <v>194</v>
      </c>
      <c r="B2889" t="s">
        <v>55</v>
      </c>
      <c r="C2889" t="s">
        <v>322</v>
      </c>
      <c r="D2889" t="s">
        <v>378</v>
      </c>
    </row>
    <row r="2890" spans="1:4" x14ac:dyDescent="0.25">
      <c r="A2890" s="146" t="s">
        <v>194</v>
      </c>
      <c r="B2890" t="s">
        <v>55</v>
      </c>
      <c r="C2890" t="s">
        <v>321</v>
      </c>
      <c r="D2890" t="s">
        <v>378</v>
      </c>
    </row>
    <row r="2891" spans="1:4" x14ac:dyDescent="0.25">
      <c r="A2891" s="146" t="s">
        <v>194</v>
      </c>
      <c r="B2891" t="s">
        <v>55</v>
      </c>
      <c r="C2891" t="s">
        <v>320</v>
      </c>
      <c r="D2891" t="s">
        <v>378</v>
      </c>
    </row>
    <row r="2892" spans="1:4" x14ac:dyDescent="0.25">
      <c r="A2892" s="146" t="s">
        <v>194</v>
      </c>
      <c r="B2892" t="s">
        <v>55</v>
      </c>
      <c r="C2892" t="s">
        <v>319</v>
      </c>
      <c r="D2892" t="s">
        <v>378</v>
      </c>
    </row>
    <row r="2893" spans="1:4" x14ac:dyDescent="0.25">
      <c r="A2893" s="146" t="s">
        <v>194</v>
      </c>
      <c r="B2893" t="s">
        <v>55</v>
      </c>
      <c r="C2893" t="s">
        <v>318</v>
      </c>
      <c r="D2893" t="s">
        <v>378</v>
      </c>
    </row>
    <row r="2894" spans="1:4" x14ac:dyDescent="0.25">
      <c r="A2894" s="146" t="s">
        <v>194</v>
      </c>
      <c r="B2894" t="s">
        <v>55</v>
      </c>
      <c r="C2894" t="s">
        <v>317</v>
      </c>
      <c r="D2894" t="s">
        <v>378</v>
      </c>
    </row>
    <row r="2895" spans="1:4" x14ac:dyDescent="0.25">
      <c r="A2895" s="146" t="s">
        <v>194</v>
      </c>
      <c r="B2895" t="s">
        <v>55</v>
      </c>
      <c r="C2895" t="s">
        <v>74</v>
      </c>
      <c r="D2895" t="s">
        <v>378</v>
      </c>
    </row>
    <row r="2896" spans="1:4" x14ac:dyDescent="0.25">
      <c r="A2896" s="146" t="s">
        <v>194</v>
      </c>
      <c r="B2896" t="s">
        <v>55</v>
      </c>
      <c r="C2896" t="s">
        <v>316</v>
      </c>
      <c r="D2896" t="s">
        <v>378</v>
      </c>
    </row>
    <row r="2897" spans="1:4" x14ac:dyDescent="0.25">
      <c r="A2897" s="146" t="s">
        <v>194</v>
      </c>
      <c r="B2897" t="s">
        <v>55</v>
      </c>
      <c r="C2897" t="s">
        <v>315</v>
      </c>
      <c r="D2897" t="s">
        <v>378</v>
      </c>
    </row>
    <row r="2898" spans="1:4" x14ac:dyDescent="0.25">
      <c r="A2898" s="146" t="s">
        <v>194</v>
      </c>
      <c r="B2898" t="s">
        <v>55</v>
      </c>
      <c r="C2898" t="s">
        <v>314</v>
      </c>
      <c r="D2898" t="s">
        <v>378</v>
      </c>
    </row>
    <row r="2899" spans="1:4" x14ac:dyDescent="0.25">
      <c r="A2899" s="146" t="s">
        <v>194</v>
      </c>
      <c r="B2899" t="s">
        <v>55</v>
      </c>
      <c r="C2899" t="s">
        <v>313</v>
      </c>
      <c r="D2899" t="s">
        <v>378</v>
      </c>
    </row>
    <row r="2900" spans="1:4" x14ac:dyDescent="0.25">
      <c r="A2900" s="146" t="s">
        <v>194</v>
      </c>
      <c r="B2900" t="s">
        <v>55</v>
      </c>
      <c r="C2900" t="s">
        <v>312</v>
      </c>
      <c r="D2900" t="s">
        <v>378</v>
      </c>
    </row>
    <row r="2901" spans="1:4" x14ac:dyDescent="0.25">
      <c r="A2901" s="146" t="s">
        <v>194</v>
      </c>
      <c r="B2901" t="s">
        <v>52</v>
      </c>
      <c r="C2901" t="s">
        <v>323</v>
      </c>
      <c r="D2901" t="s">
        <v>378</v>
      </c>
    </row>
    <row r="2902" spans="1:4" x14ac:dyDescent="0.25">
      <c r="A2902" s="146" t="s">
        <v>194</v>
      </c>
      <c r="B2902" t="s">
        <v>52</v>
      </c>
      <c r="C2902" t="s">
        <v>322</v>
      </c>
      <c r="D2902" t="s">
        <v>378</v>
      </c>
    </row>
    <row r="2903" spans="1:4" x14ac:dyDescent="0.25">
      <c r="A2903" s="146" t="s">
        <v>194</v>
      </c>
      <c r="B2903" t="s">
        <v>52</v>
      </c>
      <c r="C2903" t="s">
        <v>321</v>
      </c>
      <c r="D2903" t="s">
        <v>378</v>
      </c>
    </row>
    <row r="2904" spans="1:4" x14ac:dyDescent="0.25">
      <c r="A2904" s="146" t="s">
        <v>194</v>
      </c>
      <c r="B2904" t="s">
        <v>52</v>
      </c>
      <c r="C2904" t="s">
        <v>320</v>
      </c>
      <c r="D2904" t="s">
        <v>378</v>
      </c>
    </row>
    <row r="2905" spans="1:4" x14ac:dyDescent="0.25">
      <c r="A2905" s="146" t="s">
        <v>194</v>
      </c>
      <c r="B2905" t="s">
        <v>52</v>
      </c>
      <c r="C2905" t="s">
        <v>319</v>
      </c>
      <c r="D2905" t="s">
        <v>378</v>
      </c>
    </row>
    <row r="2906" spans="1:4" x14ac:dyDescent="0.25">
      <c r="A2906" s="146" t="s">
        <v>194</v>
      </c>
      <c r="B2906" t="s">
        <v>52</v>
      </c>
      <c r="C2906" t="s">
        <v>318</v>
      </c>
      <c r="D2906" t="s">
        <v>378</v>
      </c>
    </row>
    <row r="2907" spans="1:4" x14ac:dyDescent="0.25">
      <c r="A2907" s="146" t="s">
        <v>194</v>
      </c>
      <c r="B2907" t="s">
        <v>52</v>
      </c>
      <c r="C2907" t="s">
        <v>317</v>
      </c>
      <c r="D2907" t="s">
        <v>378</v>
      </c>
    </row>
    <row r="2908" spans="1:4" x14ac:dyDescent="0.25">
      <c r="A2908" s="146" t="s">
        <v>194</v>
      </c>
      <c r="B2908" t="s">
        <v>52</v>
      </c>
      <c r="C2908" t="s">
        <v>74</v>
      </c>
      <c r="D2908" t="s">
        <v>378</v>
      </c>
    </row>
    <row r="2909" spans="1:4" x14ac:dyDescent="0.25">
      <c r="A2909" s="146" t="s">
        <v>194</v>
      </c>
      <c r="B2909" t="s">
        <v>52</v>
      </c>
      <c r="C2909" t="s">
        <v>316</v>
      </c>
      <c r="D2909" t="s">
        <v>378</v>
      </c>
    </row>
    <row r="2910" spans="1:4" x14ac:dyDescent="0.25">
      <c r="A2910" s="146" t="s">
        <v>194</v>
      </c>
      <c r="B2910" t="s">
        <v>52</v>
      </c>
      <c r="C2910" t="s">
        <v>315</v>
      </c>
      <c r="D2910" t="s">
        <v>378</v>
      </c>
    </row>
    <row r="2911" spans="1:4" x14ac:dyDescent="0.25">
      <c r="A2911" s="146" t="s">
        <v>194</v>
      </c>
      <c r="B2911" t="s">
        <v>52</v>
      </c>
      <c r="C2911" t="s">
        <v>314</v>
      </c>
      <c r="D2911" t="s">
        <v>378</v>
      </c>
    </row>
    <row r="2912" spans="1:4" x14ac:dyDescent="0.25">
      <c r="A2912" s="146" t="s">
        <v>194</v>
      </c>
      <c r="B2912" t="s">
        <v>52</v>
      </c>
      <c r="C2912" t="s">
        <v>313</v>
      </c>
      <c r="D2912" t="s">
        <v>378</v>
      </c>
    </row>
    <row r="2913" spans="1:4" x14ac:dyDescent="0.25">
      <c r="A2913" s="146" t="s">
        <v>194</v>
      </c>
      <c r="B2913" t="s">
        <v>52</v>
      </c>
      <c r="C2913" t="s">
        <v>312</v>
      </c>
      <c r="D2913" t="s">
        <v>378</v>
      </c>
    </row>
    <row r="2914" spans="1:4" x14ac:dyDescent="0.25">
      <c r="A2914" s="146" t="s">
        <v>194</v>
      </c>
      <c r="B2914" t="s">
        <v>55</v>
      </c>
      <c r="C2914" t="s">
        <v>323</v>
      </c>
      <c r="D2914" t="s">
        <v>377</v>
      </c>
    </row>
    <row r="2915" spans="1:4" x14ac:dyDescent="0.25">
      <c r="A2915" s="146" t="s">
        <v>194</v>
      </c>
      <c r="B2915" t="s">
        <v>55</v>
      </c>
      <c r="C2915" t="s">
        <v>322</v>
      </c>
      <c r="D2915" t="s">
        <v>377</v>
      </c>
    </row>
    <row r="2916" spans="1:4" x14ac:dyDescent="0.25">
      <c r="A2916" s="146" t="s">
        <v>194</v>
      </c>
      <c r="B2916" t="s">
        <v>55</v>
      </c>
      <c r="C2916" t="s">
        <v>321</v>
      </c>
      <c r="D2916" t="s">
        <v>377</v>
      </c>
    </row>
    <row r="2917" spans="1:4" x14ac:dyDescent="0.25">
      <c r="A2917" s="146" t="s">
        <v>194</v>
      </c>
      <c r="B2917" t="s">
        <v>55</v>
      </c>
      <c r="C2917" t="s">
        <v>320</v>
      </c>
      <c r="D2917" t="s">
        <v>377</v>
      </c>
    </row>
    <row r="2918" spans="1:4" x14ac:dyDescent="0.25">
      <c r="A2918" s="146" t="s">
        <v>194</v>
      </c>
      <c r="B2918" t="s">
        <v>55</v>
      </c>
      <c r="C2918" t="s">
        <v>319</v>
      </c>
      <c r="D2918" t="s">
        <v>377</v>
      </c>
    </row>
    <row r="2919" spans="1:4" x14ac:dyDescent="0.25">
      <c r="A2919" s="146" t="s">
        <v>194</v>
      </c>
      <c r="B2919" t="s">
        <v>55</v>
      </c>
      <c r="C2919" t="s">
        <v>318</v>
      </c>
      <c r="D2919" t="s">
        <v>377</v>
      </c>
    </row>
    <row r="2920" spans="1:4" x14ac:dyDescent="0.25">
      <c r="A2920" s="146" t="s">
        <v>194</v>
      </c>
      <c r="B2920" t="s">
        <v>55</v>
      </c>
      <c r="C2920" t="s">
        <v>317</v>
      </c>
      <c r="D2920" t="s">
        <v>377</v>
      </c>
    </row>
    <row r="2921" spans="1:4" x14ac:dyDescent="0.25">
      <c r="A2921" s="146" t="s">
        <v>194</v>
      </c>
      <c r="B2921" t="s">
        <v>55</v>
      </c>
      <c r="C2921" t="s">
        <v>74</v>
      </c>
      <c r="D2921" t="s">
        <v>377</v>
      </c>
    </row>
    <row r="2922" spans="1:4" x14ac:dyDescent="0.25">
      <c r="A2922" s="146" t="s">
        <v>194</v>
      </c>
      <c r="B2922" t="s">
        <v>55</v>
      </c>
      <c r="C2922" t="s">
        <v>316</v>
      </c>
      <c r="D2922" t="s">
        <v>377</v>
      </c>
    </row>
    <row r="2923" spans="1:4" x14ac:dyDescent="0.25">
      <c r="A2923" s="146" t="s">
        <v>194</v>
      </c>
      <c r="B2923" t="s">
        <v>55</v>
      </c>
      <c r="C2923" t="s">
        <v>315</v>
      </c>
      <c r="D2923" t="s">
        <v>377</v>
      </c>
    </row>
    <row r="2924" spans="1:4" x14ac:dyDescent="0.25">
      <c r="A2924" s="146" t="s">
        <v>194</v>
      </c>
      <c r="B2924" t="s">
        <v>55</v>
      </c>
      <c r="C2924" t="s">
        <v>314</v>
      </c>
      <c r="D2924" t="s">
        <v>377</v>
      </c>
    </row>
    <row r="2925" spans="1:4" x14ac:dyDescent="0.25">
      <c r="A2925" s="146" t="s">
        <v>194</v>
      </c>
      <c r="B2925" t="s">
        <v>55</v>
      </c>
      <c r="C2925" t="s">
        <v>313</v>
      </c>
      <c r="D2925" t="s">
        <v>377</v>
      </c>
    </row>
    <row r="2926" spans="1:4" x14ac:dyDescent="0.25">
      <c r="A2926" s="146" t="s">
        <v>194</v>
      </c>
      <c r="B2926" t="s">
        <v>55</v>
      </c>
      <c r="C2926" t="s">
        <v>312</v>
      </c>
      <c r="D2926" t="s">
        <v>377</v>
      </c>
    </row>
    <row r="2927" spans="1:4" x14ac:dyDescent="0.25">
      <c r="A2927" s="146" t="s">
        <v>194</v>
      </c>
      <c r="B2927" t="s">
        <v>52</v>
      </c>
      <c r="C2927" t="s">
        <v>323</v>
      </c>
      <c r="D2927" t="s">
        <v>377</v>
      </c>
    </row>
    <row r="2928" spans="1:4" x14ac:dyDescent="0.25">
      <c r="A2928" s="146" t="s">
        <v>194</v>
      </c>
      <c r="B2928" t="s">
        <v>52</v>
      </c>
      <c r="C2928" t="s">
        <v>322</v>
      </c>
      <c r="D2928" t="s">
        <v>377</v>
      </c>
    </row>
    <row r="2929" spans="1:4" x14ac:dyDescent="0.25">
      <c r="A2929" s="146" t="s">
        <v>194</v>
      </c>
      <c r="B2929" t="s">
        <v>52</v>
      </c>
      <c r="C2929" t="s">
        <v>321</v>
      </c>
      <c r="D2929" t="s">
        <v>377</v>
      </c>
    </row>
    <row r="2930" spans="1:4" x14ac:dyDescent="0.25">
      <c r="A2930" s="146" t="s">
        <v>194</v>
      </c>
      <c r="B2930" t="s">
        <v>52</v>
      </c>
      <c r="C2930" t="s">
        <v>320</v>
      </c>
      <c r="D2930" t="s">
        <v>377</v>
      </c>
    </row>
    <row r="2931" spans="1:4" x14ac:dyDescent="0.25">
      <c r="A2931" s="146" t="s">
        <v>194</v>
      </c>
      <c r="B2931" t="s">
        <v>52</v>
      </c>
      <c r="C2931" t="s">
        <v>319</v>
      </c>
      <c r="D2931" t="s">
        <v>377</v>
      </c>
    </row>
    <row r="2932" spans="1:4" x14ac:dyDescent="0.25">
      <c r="A2932" s="146" t="s">
        <v>194</v>
      </c>
      <c r="B2932" t="s">
        <v>52</v>
      </c>
      <c r="C2932" t="s">
        <v>318</v>
      </c>
      <c r="D2932" t="s">
        <v>377</v>
      </c>
    </row>
    <row r="2933" spans="1:4" x14ac:dyDescent="0.25">
      <c r="A2933" s="146" t="s">
        <v>194</v>
      </c>
      <c r="B2933" t="s">
        <v>52</v>
      </c>
      <c r="C2933" t="s">
        <v>317</v>
      </c>
      <c r="D2933" t="s">
        <v>377</v>
      </c>
    </row>
    <row r="2934" spans="1:4" x14ac:dyDescent="0.25">
      <c r="A2934" s="146" t="s">
        <v>194</v>
      </c>
      <c r="B2934" t="s">
        <v>52</v>
      </c>
      <c r="C2934" t="s">
        <v>74</v>
      </c>
      <c r="D2934" t="s">
        <v>377</v>
      </c>
    </row>
    <row r="2935" spans="1:4" x14ac:dyDescent="0.25">
      <c r="A2935" s="146" t="s">
        <v>194</v>
      </c>
      <c r="B2935" t="s">
        <v>52</v>
      </c>
      <c r="C2935" t="s">
        <v>316</v>
      </c>
      <c r="D2935" t="s">
        <v>377</v>
      </c>
    </row>
    <row r="2936" spans="1:4" x14ac:dyDescent="0.25">
      <c r="A2936" s="146" t="s">
        <v>194</v>
      </c>
      <c r="B2936" t="s">
        <v>52</v>
      </c>
      <c r="C2936" t="s">
        <v>315</v>
      </c>
      <c r="D2936" t="s">
        <v>377</v>
      </c>
    </row>
    <row r="2937" spans="1:4" x14ac:dyDescent="0.25">
      <c r="A2937" s="146" t="s">
        <v>194</v>
      </c>
      <c r="B2937" t="s">
        <v>52</v>
      </c>
      <c r="C2937" t="s">
        <v>314</v>
      </c>
      <c r="D2937" t="s">
        <v>377</v>
      </c>
    </row>
    <row r="2938" spans="1:4" x14ac:dyDescent="0.25">
      <c r="A2938" s="146" t="s">
        <v>194</v>
      </c>
      <c r="B2938" t="s">
        <v>52</v>
      </c>
      <c r="C2938" t="s">
        <v>313</v>
      </c>
      <c r="D2938" t="s">
        <v>377</v>
      </c>
    </row>
    <row r="2939" spans="1:4" x14ac:dyDescent="0.25">
      <c r="A2939" s="146" t="s">
        <v>194</v>
      </c>
      <c r="B2939" t="s">
        <v>52</v>
      </c>
      <c r="C2939" t="s">
        <v>312</v>
      </c>
      <c r="D2939" t="s">
        <v>377</v>
      </c>
    </row>
    <row r="2940" spans="1:4" x14ac:dyDescent="0.25">
      <c r="A2940" s="146" t="s">
        <v>194</v>
      </c>
      <c r="B2940" t="s">
        <v>55</v>
      </c>
      <c r="C2940" t="s">
        <v>323</v>
      </c>
      <c r="D2940" t="s">
        <v>376</v>
      </c>
    </row>
    <row r="2941" spans="1:4" x14ac:dyDescent="0.25">
      <c r="A2941" s="146" t="s">
        <v>194</v>
      </c>
      <c r="B2941" t="s">
        <v>55</v>
      </c>
      <c r="C2941" t="s">
        <v>322</v>
      </c>
      <c r="D2941" t="s">
        <v>376</v>
      </c>
    </row>
    <row r="2942" spans="1:4" x14ac:dyDescent="0.25">
      <c r="A2942" s="146" t="s">
        <v>194</v>
      </c>
      <c r="B2942" t="s">
        <v>55</v>
      </c>
      <c r="C2942" t="s">
        <v>321</v>
      </c>
      <c r="D2942" t="s">
        <v>376</v>
      </c>
    </row>
    <row r="2943" spans="1:4" x14ac:dyDescent="0.25">
      <c r="A2943" s="146" t="s">
        <v>194</v>
      </c>
      <c r="B2943" t="s">
        <v>55</v>
      </c>
      <c r="C2943" t="s">
        <v>320</v>
      </c>
      <c r="D2943" t="s">
        <v>376</v>
      </c>
    </row>
    <row r="2944" spans="1:4" x14ac:dyDescent="0.25">
      <c r="A2944" s="146" t="s">
        <v>194</v>
      </c>
      <c r="B2944" t="s">
        <v>55</v>
      </c>
      <c r="C2944" t="s">
        <v>319</v>
      </c>
      <c r="D2944" t="s">
        <v>376</v>
      </c>
    </row>
    <row r="2945" spans="1:4" x14ac:dyDescent="0.25">
      <c r="A2945" s="146" t="s">
        <v>194</v>
      </c>
      <c r="B2945" t="s">
        <v>55</v>
      </c>
      <c r="C2945" t="s">
        <v>318</v>
      </c>
      <c r="D2945" t="s">
        <v>376</v>
      </c>
    </row>
    <row r="2946" spans="1:4" x14ac:dyDescent="0.25">
      <c r="A2946" s="146" t="s">
        <v>194</v>
      </c>
      <c r="B2946" t="s">
        <v>55</v>
      </c>
      <c r="C2946" t="s">
        <v>317</v>
      </c>
      <c r="D2946" t="s">
        <v>376</v>
      </c>
    </row>
    <row r="2947" spans="1:4" x14ac:dyDescent="0.25">
      <c r="A2947" s="146" t="s">
        <v>194</v>
      </c>
      <c r="B2947" t="s">
        <v>55</v>
      </c>
      <c r="C2947" t="s">
        <v>74</v>
      </c>
      <c r="D2947" t="s">
        <v>376</v>
      </c>
    </row>
    <row r="2948" spans="1:4" x14ac:dyDescent="0.25">
      <c r="A2948" s="146" t="s">
        <v>194</v>
      </c>
      <c r="B2948" t="s">
        <v>55</v>
      </c>
      <c r="C2948" t="s">
        <v>316</v>
      </c>
      <c r="D2948" t="s">
        <v>376</v>
      </c>
    </row>
    <row r="2949" spans="1:4" x14ac:dyDescent="0.25">
      <c r="A2949" s="146" t="s">
        <v>194</v>
      </c>
      <c r="B2949" t="s">
        <v>55</v>
      </c>
      <c r="C2949" t="s">
        <v>315</v>
      </c>
      <c r="D2949" t="s">
        <v>376</v>
      </c>
    </row>
    <row r="2950" spans="1:4" x14ac:dyDescent="0.25">
      <c r="A2950" s="146" t="s">
        <v>194</v>
      </c>
      <c r="B2950" t="s">
        <v>55</v>
      </c>
      <c r="C2950" t="s">
        <v>314</v>
      </c>
      <c r="D2950" t="s">
        <v>376</v>
      </c>
    </row>
    <row r="2951" spans="1:4" x14ac:dyDescent="0.25">
      <c r="A2951" s="146" t="s">
        <v>194</v>
      </c>
      <c r="B2951" t="s">
        <v>55</v>
      </c>
      <c r="C2951" t="s">
        <v>313</v>
      </c>
      <c r="D2951" t="s">
        <v>376</v>
      </c>
    </row>
    <row r="2952" spans="1:4" x14ac:dyDescent="0.25">
      <c r="A2952" s="146" t="s">
        <v>194</v>
      </c>
      <c r="B2952" t="s">
        <v>55</v>
      </c>
      <c r="C2952" t="s">
        <v>312</v>
      </c>
      <c r="D2952" t="s">
        <v>376</v>
      </c>
    </row>
    <row r="2953" spans="1:4" x14ac:dyDescent="0.25">
      <c r="A2953" s="146" t="s">
        <v>194</v>
      </c>
      <c r="B2953" t="s">
        <v>52</v>
      </c>
      <c r="C2953" t="s">
        <v>323</v>
      </c>
      <c r="D2953" t="s">
        <v>376</v>
      </c>
    </row>
    <row r="2954" spans="1:4" x14ac:dyDescent="0.25">
      <c r="A2954" s="146" t="s">
        <v>194</v>
      </c>
      <c r="B2954" t="s">
        <v>52</v>
      </c>
      <c r="C2954" t="s">
        <v>322</v>
      </c>
      <c r="D2954" t="s">
        <v>376</v>
      </c>
    </row>
    <row r="2955" spans="1:4" x14ac:dyDescent="0.25">
      <c r="A2955" s="146" t="s">
        <v>194</v>
      </c>
      <c r="B2955" t="s">
        <v>52</v>
      </c>
      <c r="C2955" t="s">
        <v>321</v>
      </c>
      <c r="D2955" t="s">
        <v>376</v>
      </c>
    </row>
    <row r="2956" spans="1:4" x14ac:dyDescent="0.25">
      <c r="A2956" s="146" t="s">
        <v>194</v>
      </c>
      <c r="B2956" t="s">
        <v>52</v>
      </c>
      <c r="C2956" t="s">
        <v>320</v>
      </c>
      <c r="D2956" t="s">
        <v>376</v>
      </c>
    </row>
    <row r="2957" spans="1:4" x14ac:dyDescent="0.25">
      <c r="A2957" s="146" t="s">
        <v>194</v>
      </c>
      <c r="B2957" t="s">
        <v>52</v>
      </c>
      <c r="C2957" t="s">
        <v>319</v>
      </c>
      <c r="D2957" t="s">
        <v>376</v>
      </c>
    </row>
    <row r="2958" spans="1:4" x14ac:dyDescent="0.25">
      <c r="A2958" s="146" t="s">
        <v>194</v>
      </c>
      <c r="B2958" t="s">
        <v>52</v>
      </c>
      <c r="C2958" t="s">
        <v>318</v>
      </c>
      <c r="D2958" t="s">
        <v>376</v>
      </c>
    </row>
    <row r="2959" spans="1:4" x14ac:dyDescent="0.25">
      <c r="A2959" s="146" t="s">
        <v>194</v>
      </c>
      <c r="B2959" t="s">
        <v>52</v>
      </c>
      <c r="C2959" t="s">
        <v>317</v>
      </c>
      <c r="D2959" t="s">
        <v>376</v>
      </c>
    </row>
    <row r="2960" spans="1:4" x14ac:dyDescent="0.25">
      <c r="A2960" s="146" t="s">
        <v>194</v>
      </c>
      <c r="B2960" t="s">
        <v>52</v>
      </c>
      <c r="C2960" t="s">
        <v>74</v>
      </c>
      <c r="D2960" t="s">
        <v>376</v>
      </c>
    </row>
    <row r="2961" spans="1:4" x14ac:dyDescent="0.25">
      <c r="A2961" s="146" t="s">
        <v>194</v>
      </c>
      <c r="B2961" t="s">
        <v>52</v>
      </c>
      <c r="C2961" t="s">
        <v>316</v>
      </c>
      <c r="D2961" t="s">
        <v>376</v>
      </c>
    </row>
    <row r="2962" spans="1:4" x14ac:dyDescent="0.25">
      <c r="A2962" s="146" t="s">
        <v>194</v>
      </c>
      <c r="B2962" t="s">
        <v>52</v>
      </c>
      <c r="C2962" t="s">
        <v>315</v>
      </c>
      <c r="D2962" t="s">
        <v>376</v>
      </c>
    </row>
    <row r="2963" spans="1:4" x14ac:dyDescent="0.25">
      <c r="A2963" s="146" t="s">
        <v>194</v>
      </c>
      <c r="B2963" t="s">
        <v>52</v>
      </c>
      <c r="C2963" t="s">
        <v>314</v>
      </c>
      <c r="D2963" t="s">
        <v>376</v>
      </c>
    </row>
    <row r="2964" spans="1:4" x14ac:dyDescent="0.25">
      <c r="A2964" s="146" t="s">
        <v>194</v>
      </c>
      <c r="B2964" t="s">
        <v>52</v>
      </c>
      <c r="C2964" t="s">
        <v>313</v>
      </c>
      <c r="D2964" t="s">
        <v>376</v>
      </c>
    </row>
    <row r="2965" spans="1:4" x14ac:dyDescent="0.25">
      <c r="A2965" s="146" t="s">
        <v>194</v>
      </c>
      <c r="B2965" t="s">
        <v>52</v>
      </c>
      <c r="C2965" t="s">
        <v>312</v>
      </c>
      <c r="D2965" t="s">
        <v>376</v>
      </c>
    </row>
    <row r="2966" spans="1:4" x14ac:dyDescent="0.25">
      <c r="A2966" s="146" t="s">
        <v>194</v>
      </c>
      <c r="B2966" t="s">
        <v>55</v>
      </c>
      <c r="C2966" t="s">
        <v>323</v>
      </c>
      <c r="D2966" t="s">
        <v>374</v>
      </c>
    </row>
    <row r="2967" spans="1:4" x14ac:dyDescent="0.25">
      <c r="A2967" s="146" t="s">
        <v>194</v>
      </c>
      <c r="B2967" t="s">
        <v>55</v>
      </c>
      <c r="C2967" t="s">
        <v>322</v>
      </c>
      <c r="D2967" t="s">
        <v>374</v>
      </c>
    </row>
    <row r="2968" spans="1:4" x14ac:dyDescent="0.25">
      <c r="A2968" s="146" t="s">
        <v>194</v>
      </c>
      <c r="B2968" t="s">
        <v>55</v>
      </c>
      <c r="C2968" t="s">
        <v>321</v>
      </c>
      <c r="D2968" t="s">
        <v>374</v>
      </c>
    </row>
    <row r="2969" spans="1:4" x14ac:dyDescent="0.25">
      <c r="A2969" s="146" t="s">
        <v>194</v>
      </c>
      <c r="B2969" t="s">
        <v>55</v>
      </c>
      <c r="C2969" t="s">
        <v>320</v>
      </c>
      <c r="D2969" t="s">
        <v>374</v>
      </c>
    </row>
    <row r="2970" spans="1:4" x14ac:dyDescent="0.25">
      <c r="A2970" s="146" t="s">
        <v>194</v>
      </c>
      <c r="B2970" t="s">
        <v>55</v>
      </c>
      <c r="C2970" t="s">
        <v>319</v>
      </c>
      <c r="D2970" t="s">
        <v>374</v>
      </c>
    </row>
    <row r="2971" spans="1:4" x14ac:dyDescent="0.25">
      <c r="A2971" s="146" t="s">
        <v>194</v>
      </c>
      <c r="B2971" t="s">
        <v>55</v>
      </c>
      <c r="C2971" t="s">
        <v>318</v>
      </c>
      <c r="D2971" t="s">
        <v>374</v>
      </c>
    </row>
    <row r="2972" spans="1:4" x14ac:dyDescent="0.25">
      <c r="A2972" s="146" t="s">
        <v>194</v>
      </c>
      <c r="B2972" t="s">
        <v>55</v>
      </c>
      <c r="C2972" t="s">
        <v>317</v>
      </c>
      <c r="D2972" t="s">
        <v>374</v>
      </c>
    </row>
    <row r="2973" spans="1:4" x14ac:dyDescent="0.25">
      <c r="A2973" s="146" t="s">
        <v>194</v>
      </c>
      <c r="B2973" t="s">
        <v>55</v>
      </c>
      <c r="C2973" t="s">
        <v>74</v>
      </c>
      <c r="D2973" t="s">
        <v>374</v>
      </c>
    </row>
    <row r="2974" spans="1:4" x14ac:dyDescent="0.25">
      <c r="A2974" s="146" t="s">
        <v>194</v>
      </c>
      <c r="B2974" t="s">
        <v>55</v>
      </c>
      <c r="C2974" t="s">
        <v>316</v>
      </c>
      <c r="D2974" t="s">
        <v>374</v>
      </c>
    </row>
    <row r="2975" spans="1:4" x14ac:dyDescent="0.25">
      <c r="A2975" s="146" t="s">
        <v>194</v>
      </c>
      <c r="B2975" t="s">
        <v>55</v>
      </c>
      <c r="C2975" t="s">
        <v>315</v>
      </c>
      <c r="D2975" t="s">
        <v>374</v>
      </c>
    </row>
    <row r="2976" spans="1:4" x14ac:dyDescent="0.25">
      <c r="A2976" s="146" t="s">
        <v>194</v>
      </c>
      <c r="B2976" t="s">
        <v>55</v>
      </c>
      <c r="C2976" t="s">
        <v>314</v>
      </c>
      <c r="D2976" t="s">
        <v>374</v>
      </c>
    </row>
    <row r="2977" spans="1:4" x14ac:dyDescent="0.25">
      <c r="A2977" s="146" t="s">
        <v>194</v>
      </c>
      <c r="B2977" t="s">
        <v>55</v>
      </c>
      <c r="C2977" t="s">
        <v>313</v>
      </c>
      <c r="D2977" t="s">
        <v>374</v>
      </c>
    </row>
    <row r="2978" spans="1:4" x14ac:dyDescent="0.25">
      <c r="A2978" s="146" t="s">
        <v>194</v>
      </c>
      <c r="B2978" t="s">
        <v>55</v>
      </c>
      <c r="C2978" t="s">
        <v>312</v>
      </c>
      <c r="D2978" t="s">
        <v>374</v>
      </c>
    </row>
    <row r="2979" spans="1:4" x14ac:dyDescent="0.25">
      <c r="A2979" s="146" t="s">
        <v>194</v>
      </c>
      <c r="B2979" t="s">
        <v>52</v>
      </c>
      <c r="C2979" t="s">
        <v>323</v>
      </c>
      <c r="D2979" t="s">
        <v>374</v>
      </c>
    </row>
    <row r="2980" spans="1:4" x14ac:dyDescent="0.25">
      <c r="A2980" s="146" t="s">
        <v>194</v>
      </c>
      <c r="B2980" t="s">
        <v>52</v>
      </c>
      <c r="C2980" t="s">
        <v>322</v>
      </c>
      <c r="D2980" t="s">
        <v>374</v>
      </c>
    </row>
    <row r="2981" spans="1:4" x14ac:dyDescent="0.25">
      <c r="A2981" s="146" t="s">
        <v>194</v>
      </c>
      <c r="B2981" t="s">
        <v>52</v>
      </c>
      <c r="C2981" t="s">
        <v>321</v>
      </c>
      <c r="D2981" t="s">
        <v>374</v>
      </c>
    </row>
    <row r="2982" spans="1:4" x14ac:dyDescent="0.25">
      <c r="A2982" s="146" t="s">
        <v>194</v>
      </c>
      <c r="B2982" t="s">
        <v>52</v>
      </c>
      <c r="C2982" t="s">
        <v>320</v>
      </c>
      <c r="D2982" t="s">
        <v>374</v>
      </c>
    </row>
    <row r="2983" spans="1:4" x14ac:dyDescent="0.25">
      <c r="A2983" s="146" t="s">
        <v>194</v>
      </c>
      <c r="B2983" t="s">
        <v>52</v>
      </c>
      <c r="C2983" t="s">
        <v>319</v>
      </c>
      <c r="D2983" t="s">
        <v>374</v>
      </c>
    </row>
    <row r="2984" spans="1:4" x14ac:dyDescent="0.25">
      <c r="A2984" s="146" t="s">
        <v>194</v>
      </c>
      <c r="B2984" t="s">
        <v>52</v>
      </c>
      <c r="C2984" t="s">
        <v>318</v>
      </c>
      <c r="D2984" t="s">
        <v>374</v>
      </c>
    </row>
    <row r="2985" spans="1:4" x14ac:dyDescent="0.25">
      <c r="A2985" s="146" t="s">
        <v>194</v>
      </c>
      <c r="B2985" t="s">
        <v>52</v>
      </c>
      <c r="C2985" t="s">
        <v>317</v>
      </c>
      <c r="D2985" t="s">
        <v>374</v>
      </c>
    </row>
    <row r="2986" spans="1:4" x14ac:dyDescent="0.25">
      <c r="A2986" s="146" t="s">
        <v>194</v>
      </c>
      <c r="B2986" t="s">
        <v>52</v>
      </c>
      <c r="C2986" t="s">
        <v>74</v>
      </c>
      <c r="D2986" t="s">
        <v>374</v>
      </c>
    </row>
    <row r="2987" spans="1:4" x14ac:dyDescent="0.25">
      <c r="A2987" s="146" t="s">
        <v>194</v>
      </c>
      <c r="B2987" t="s">
        <v>52</v>
      </c>
      <c r="C2987" t="s">
        <v>316</v>
      </c>
      <c r="D2987" t="s">
        <v>374</v>
      </c>
    </row>
    <row r="2988" spans="1:4" x14ac:dyDescent="0.25">
      <c r="A2988" s="146" t="s">
        <v>194</v>
      </c>
      <c r="B2988" t="s">
        <v>52</v>
      </c>
      <c r="C2988" t="s">
        <v>315</v>
      </c>
      <c r="D2988" t="s">
        <v>374</v>
      </c>
    </row>
    <row r="2989" spans="1:4" x14ac:dyDescent="0.25">
      <c r="A2989" s="146" t="s">
        <v>194</v>
      </c>
      <c r="B2989" t="s">
        <v>52</v>
      </c>
      <c r="C2989" t="s">
        <v>314</v>
      </c>
      <c r="D2989" t="s">
        <v>374</v>
      </c>
    </row>
    <row r="2990" spans="1:4" x14ac:dyDescent="0.25">
      <c r="A2990" s="146" t="s">
        <v>194</v>
      </c>
      <c r="B2990" t="s">
        <v>52</v>
      </c>
      <c r="C2990" t="s">
        <v>313</v>
      </c>
      <c r="D2990" t="s">
        <v>374</v>
      </c>
    </row>
    <row r="2991" spans="1:4" x14ac:dyDescent="0.25">
      <c r="A2991" s="146" t="s">
        <v>194</v>
      </c>
      <c r="B2991" t="s">
        <v>52</v>
      </c>
      <c r="C2991" t="s">
        <v>312</v>
      </c>
      <c r="D2991" t="s">
        <v>374</v>
      </c>
    </row>
    <row r="2992" spans="1:4" x14ac:dyDescent="0.25">
      <c r="A2992" s="146" t="s">
        <v>194</v>
      </c>
      <c r="B2992" t="s">
        <v>55</v>
      </c>
      <c r="C2992" t="s">
        <v>323</v>
      </c>
      <c r="D2992" t="s">
        <v>60</v>
      </c>
    </row>
    <row r="2993" spans="1:4" x14ac:dyDescent="0.25">
      <c r="A2993" s="146" t="s">
        <v>194</v>
      </c>
      <c r="B2993" t="s">
        <v>55</v>
      </c>
      <c r="C2993" t="s">
        <v>322</v>
      </c>
      <c r="D2993" t="s">
        <v>60</v>
      </c>
    </row>
    <row r="2994" spans="1:4" x14ac:dyDescent="0.25">
      <c r="A2994" s="146" t="s">
        <v>194</v>
      </c>
      <c r="B2994" t="s">
        <v>55</v>
      </c>
      <c r="C2994" t="s">
        <v>321</v>
      </c>
      <c r="D2994" t="s">
        <v>60</v>
      </c>
    </row>
    <row r="2995" spans="1:4" x14ac:dyDescent="0.25">
      <c r="A2995" s="146" t="s">
        <v>194</v>
      </c>
      <c r="B2995" t="s">
        <v>55</v>
      </c>
      <c r="C2995" t="s">
        <v>320</v>
      </c>
      <c r="D2995" t="s">
        <v>60</v>
      </c>
    </row>
    <row r="2996" spans="1:4" x14ac:dyDescent="0.25">
      <c r="A2996" s="146" t="s">
        <v>194</v>
      </c>
      <c r="B2996" t="s">
        <v>55</v>
      </c>
      <c r="C2996" t="s">
        <v>319</v>
      </c>
      <c r="D2996" t="s">
        <v>60</v>
      </c>
    </row>
    <row r="2997" spans="1:4" x14ac:dyDescent="0.25">
      <c r="A2997" s="146" t="s">
        <v>194</v>
      </c>
      <c r="B2997" t="s">
        <v>55</v>
      </c>
      <c r="C2997" t="s">
        <v>318</v>
      </c>
      <c r="D2997" t="s">
        <v>60</v>
      </c>
    </row>
    <row r="2998" spans="1:4" x14ac:dyDescent="0.25">
      <c r="A2998" s="146" t="s">
        <v>194</v>
      </c>
      <c r="B2998" t="s">
        <v>55</v>
      </c>
      <c r="C2998" t="s">
        <v>317</v>
      </c>
      <c r="D2998" t="s">
        <v>60</v>
      </c>
    </row>
    <row r="2999" spans="1:4" x14ac:dyDescent="0.25">
      <c r="A2999" s="146" t="s">
        <v>194</v>
      </c>
      <c r="B2999" t="s">
        <v>55</v>
      </c>
      <c r="C2999" t="s">
        <v>74</v>
      </c>
      <c r="D2999" t="s">
        <v>60</v>
      </c>
    </row>
    <row r="3000" spans="1:4" x14ac:dyDescent="0.25">
      <c r="A3000" s="146" t="s">
        <v>194</v>
      </c>
      <c r="B3000" t="s">
        <v>55</v>
      </c>
      <c r="C3000" t="s">
        <v>316</v>
      </c>
      <c r="D3000" t="s">
        <v>60</v>
      </c>
    </row>
    <row r="3001" spans="1:4" x14ac:dyDescent="0.25">
      <c r="A3001" s="146" t="s">
        <v>194</v>
      </c>
      <c r="B3001" t="s">
        <v>55</v>
      </c>
      <c r="C3001" t="s">
        <v>315</v>
      </c>
      <c r="D3001" t="s">
        <v>60</v>
      </c>
    </row>
    <row r="3002" spans="1:4" x14ac:dyDescent="0.25">
      <c r="A3002" s="146" t="s">
        <v>194</v>
      </c>
      <c r="B3002" t="s">
        <v>55</v>
      </c>
      <c r="C3002" t="s">
        <v>314</v>
      </c>
      <c r="D3002" t="s">
        <v>60</v>
      </c>
    </row>
    <row r="3003" spans="1:4" x14ac:dyDescent="0.25">
      <c r="A3003" s="146" t="s">
        <v>194</v>
      </c>
      <c r="B3003" t="s">
        <v>55</v>
      </c>
      <c r="C3003" t="s">
        <v>313</v>
      </c>
      <c r="D3003" t="s">
        <v>60</v>
      </c>
    </row>
    <row r="3004" spans="1:4" x14ac:dyDescent="0.25">
      <c r="A3004" s="146" t="s">
        <v>194</v>
      </c>
      <c r="B3004" t="s">
        <v>55</v>
      </c>
      <c r="C3004" t="s">
        <v>312</v>
      </c>
      <c r="D3004" t="s">
        <v>60</v>
      </c>
    </row>
    <row r="3005" spans="1:4" x14ac:dyDescent="0.25">
      <c r="A3005" s="146" t="s">
        <v>194</v>
      </c>
      <c r="B3005" t="s">
        <v>52</v>
      </c>
      <c r="C3005" t="s">
        <v>323</v>
      </c>
      <c r="D3005" t="s">
        <v>60</v>
      </c>
    </row>
    <row r="3006" spans="1:4" x14ac:dyDescent="0.25">
      <c r="A3006" s="146" t="s">
        <v>194</v>
      </c>
      <c r="B3006" t="s">
        <v>52</v>
      </c>
      <c r="C3006" t="s">
        <v>322</v>
      </c>
      <c r="D3006" t="s">
        <v>60</v>
      </c>
    </row>
    <row r="3007" spans="1:4" x14ac:dyDescent="0.25">
      <c r="A3007" s="146" t="s">
        <v>194</v>
      </c>
      <c r="B3007" t="s">
        <v>52</v>
      </c>
      <c r="C3007" t="s">
        <v>321</v>
      </c>
      <c r="D3007" t="s">
        <v>60</v>
      </c>
    </row>
    <row r="3008" spans="1:4" x14ac:dyDescent="0.25">
      <c r="A3008" s="146" t="s">
        <v>194</v>
      </c>
      <c r="B3008" t="s">
        <v>52</v>
      </c>
      <c r="C3008" t="s">
        <v>320</v>
      </c>
      <c r="D3008" t="s">
        <v>60</v>
      </c>
    </row>
    <row r="3009" spans="1:4" x14ac:dyDescent="0.25">
      <c r="A3009" s="146" t="s">
        <v>194</v>
      </c>
      <c r="B3009" t="s">
        <v>52</v>
      </c>
      <c r="C3009" t="s">
        <v>319</v>
      </c>
      <c r="D3009" t="s">
        <v>60</v>
      </c>
    </row>
    <row r="3010" spans="1:4" x14ac:dyDescent="0.25">
      <c r="A3010" s="146" t="s">
        <v>194</v>
      </c>
      <c r="B3010" t="s">
        <v>52</v>
      </c>
      <c r="C3010" t="s">
        <v>318</v>
      </c>
      <c r="D3010" t="s">
        <v>60</v>
      </c>
    </row>
    <row r="3011" spans="1:4" x14ac:dyDescent="0.25">
      <c r="A3011" s="146" t="s">
        <v>194</v>
      </c>
      <c r="B3011" t="s">
        <v>52</v>
      </c>
      <c r="C3011" t="s">
        <v>317</v>
      </c>
      <c r="D3011" t="s">
        <v>60</v>
      </c>
    </row>
    <row r="3012" spans="1:4" x14ac:dyDescent="0.25">
      <c r="A3012" s="146" t="s">
        <v>194</v>
      </c>
      <c r="B3012" t="s">
        <v>52</v>
      </c>
      <c r="C3012" t="s">
        <v>74</v>
      </c>
      <c r="D3012" t="s">
        <v>60</v>
      </c>
    </row>
    <row r="3013" spans="1:4" x14ac:dyDescent="0.25">
      <c r="A3013" s="146" t="s">
        <v>194</v>
      </c>
      <c r="B3013" t="s">
        <v>52</v>
      </c>
      <c r="C3013" t="s">
        <v>316</v>
      </c>
      <c r="D3013" t="s">
        <v>60</v>
      </c>
    </row>
    <row r="3014" spans="1:4" x14ac:dyDescent="0.25">
      <c r="A3014" s="146" t="s">
        <v>194</v>
      </c>
      <c r="B3014" t="s">
        <v>52</v>
      </c>
      <c r="C3014" t="s">
        <v>315</v>
      </c>
      <c r="D3014" t="s">
        <v>60</v>
      </c>
    </row>
    <row r="3015" spans="1:4" x14ac:dyDescent="0.25">
      <c r="A3015" s="146" t="s">
        <v>194</v>
      </c>
      <c r="B3015" t="s">
        <v>52</v>
      </c>
      <c r="C3015" t="s">
        <v>314</v>
      </c>
      <c r="D3015" t="s">
        <v>60</v>
      </c>
    </row>
    <row r="3016" spans="1:4" x14ac:dyDescent="0.25">
      <c r="A3016" s="146" t="s">
        <v>194</v>
      </c>
      <c r="B3016" t="s">
        <v>52</v>
      </c>
      <c r="C3016" t="s">
        <v>313</v>
      </c>
      <c r="D3016" t="s">
        <v>60</v>
      </c>
    </row>
    <row r="3017" spans="1:4" x14ac:dyDescent="0.25">
      <c r="A3017" s="146" t="s">
        <v>194</v>
      </c>
      <c r="B3017" t="s">
        <v>52</v>
      </c>
      <c r="C3017" t="s">
        <v>312</v>
      </c>
      <c r="D3017" t="s">
        <v>60</v>
      </c>
    </row>
    <row r="3018" spans="1:4" x14ac:dyDescent="0.25">
      <c r="A3018" s="146" t="s">
        <v>194</v>
      </c>
      <c r="B3018" t="s">
        <v>55</v>
      </c>
      <c r="C3018" t="s">
        <v>323</v>
      </c>
      <c r="D3018" t="s">
        <v>372</v>
      </c>
    </row>
    <row r="3019" spans="1:4" x14ac:dyDescent="0.25">
      <c r="A3019" s="146" t="s">
        <v>194</v>
      </c>
      <c r="B3019" t="s">
        <v>55</v>
      </c>
      <c r="C3019" t="s">
        <v>322</v>
      </c>
      <c r="D3019" t="s">
        <v>372</v>
      </c>
    </row>
    <row r="3020" spans="1:4" x14ac:dyDescent="0.25">
      <c r="A3020" s="146" t="s">
        <v>194</v>
      </c>
      <c r="B3020" t="s">
        <v>55</v>
      </c>
      <c r="C3020" t="s">
        <v>321</v>
      </c>
      <c r="D3020" t="s">
        <v>372</v>
      </c>
    </row>
    <row r="3021" spans="1:4" x14ac:dyDescent="0.25">
      <c r="A3021" s="146" t="s">
        <v>194</v>
      </c>
      <c r="B3021" t="s">
        <v>55</v>
      </c>
      <c r="C3021" t="s">
        <v>320</v>
      </c>
      <c r="D3021" t="s">
        <v>372</v>
      </c>
    </row>
    <row r="3022" spans="1:4" x14ac:dyDescent="0.25">
      <c r="A3022" s="146" t="s">
        <v>194</v>
      </c>
      <c r="B3022" t="s">
        <v>55</v>
      </c>
      <c r="C3022" t="s">
        <v>319</v>
      </c>
      <c r="D3022" t="s">
        <v>372</v>
      </c>
    </row>
    <row r="3023" spans="1:4" x14ac:dyDescent="0.25">
      <c r="A3023" s="146" t="s">
        <v>194</v>
      </c>
      <c r="B3023" t="s">
        <v>55</v>
      </c>
      <c r="C3023" t="s">
        <v>318</v>
      </c>
      <c r="D3023" t="s">
        <v>372</v>
      </c>
    </row>
    <row r="3024" spans="1:4" x14ac:dyDescent="0.25">
      <c r="A3024" s="146" t="s">
        <v>194</v>
      </c>
      <c r="B3024" t="s">
        <v>55</v>
      </c>
      <c r="C3024" t="s">
        <v>317</v>
      </c>
      <c r="D3024" t="s">
        <v>372</v>
      </c>
    </row>
    <row r="3025" spans="1:4" x14ac:dyDescent="0.25">
      <c r="A3025" s="146" t="s">
        <v>194</v>
      </c>
      <c r="B3025" t="s">
        <v>55</v>
      </c>
      <c r="C3025" t="s">
        <v>74</v>
      </c>
      <c r="D3025" t="s">
        <v>372</v>
      </c>
    </row>
    <row r="3026" spans="1:4" x14ac:dyDescent="0.25">
      <c r="A3026" s="146" t="s">
        <v>194</v>
      </c>
      <c r="B3026" t="s">
        <v>55</v>
      </c>
      <c r="C3026" t="s">
        <v>316</v>
      </c>
      <c r="D3026" t="s">
        <v>372</v>
      </c>
    </row>
    <row r="3027" spans="1:4" x14ac:dyDescent="0.25">
      <c r="A3027" s="146" t="s">
        <v>194</v>
      </c>
      <c r="B3027" t="s">
        <v>55</v>
      </c>
      <c r="C3027" t="s">
        <v>315</v>
      </c>
      <c r="D3027" t="s">
        <v>372</v>
      </c>
    </row>
    <row r="3028" spans="1:4" x14ac:dyDescent="0.25">
      <c r="A3028" s="146" t="s">
        <v>194</v>
      </c>
      <c r="B3028" t="s">
        <v>55</v>
      </c>
      <c r="C3028" t="s">
        <v>314</v>
      </c>
      <c r="D3028" t="s">
        <v>372</v>
      </c>
    </row>
    <row r="3029" spans="1:4" x14ac:dyDescent="0.25">
      <c r="A3029" s="146" t="s">
        <v>194</v>
      </c>
      <c r="B3029" t="s">
        <v>55</v>
      </c>
      <c r="C3029" t="s">
        <v>313</v>
      </c>
      <c r="D3029" t="s">
        <v>372</v>
      </c>
    </row>
    <row r="3030" spans="1:4" x14ac:dyDescent="0.25">
      <c r="A3030" s="146" t="s">
        <v>194</v>
      </c>
      <c r="B3030" t="s">
        <v>55</v>
      </c>
      <c r="C3030" t="s">
        <v>312</v>
      </c>
      <c r="D3030" t="s">
        <v>372</v>
      </c>
    </row>
    <row r="3031" spans="1:4" x14ac:dyDescent="0.25">
      <c r="A3031" s="146" t="s">
        <v>194</v>
      </c>
      <c r="B3031" t="s">
        <v>52</v>
      </c>
      <c r="C3031" t="s">
        <v>323</v>
      </c>
      <c r="D3031" t="s">
        <v>372</v>
      </c>
    </row>
    <row r="3032" spans="1:4" x14ac:dyDescent="0.25">
      <c r="A3032" s="146" t="s">
        <v>194</v>
      </c>
      <c r="B3032" t="s">
        <v>52</v>
      </c>
      <c r="C3032" t="s">
        <v>322</v>
      </c>
      <c r="D3032" t="s">
        <v>372</v>
      </c>
    </row>
    <row r="3033" spans="1:4" x14ac:dyDescent="0.25">
      <c r="A3033" s="146" t="s">
        <v>194</v>
      </c>
      <c r="B3033" t="s">
        <v>52</v>
      </c>
      <c r="C3033" t="s">
        <v>321</v>
      </c>
      <c r="D3033" t="s">
        <v>372</v>
      </c>
    </row>
    <row r="3034" spans="1:4" x14ac:dyDescent="0.25">
      <c r="A3034" s="146" t="s">
        <v>194</v>
      </c>
      <c r="B3034" t="s">
        <v>52</v>
      </c>
      <c r="C3034" t="s">
        <v>320</v>
      </c>
      <c r="D3034" t="s">
        <v>372</v>
      </c>
    </row>
    <row r="3035" spans="1:4" x14ac:dyDescent="0.25">
      <c r="A3035" s="146" t="s">
        <v>194</v>
      </c>
      <c r="B3035" t="s">
        <v>52</v>
      </c>
      <c r="C3035" t="s">
        <v>319</v>
      </c>
      <c r="D3035" t="s">
        <v>372</v>
      </c>
    </row>
    <row r="3036" spans="1:4" x14ac:dyDescent="0.25">
      <c r="A3036" s="146" t="s">
        <v>194</v>
      </c>
      <c r="B3036" t="s">
        <v>52</v>
      </c>
      <c r="C3036" t="s">
        <v>318</v>
      </c>
      <c r="D3036" t="s">
        <v>372</v>
      </c>
    </row>
    <row r="3037" spans="1:4" x14ac:dyDescent="0.25">
      <c r="A3037" s="146" t="s">
        <v>194</v>
      </c>
      <c r="B3037" t="s">
        <v>52</v>
      </c>
      <c r="C3037" t="s">
        <v>317</v>
      </c>
      <c r="D3037" t="s">
        <v>372</v>
      </c>
    </row>
    <row r="3038" spans="1:4" x14ac:dyDescent="0.25">
      <c r="A3038" s="146" t="s">
        <v>194</v>
      </c>
      <c r="B3038" t="s">
        <v>52</v>
      </c>
      <c r="C3038" t="s">
        <v>74</v>
      </c>
      <c r="D3038" t="s">
        <v>372</v>
      </c>
    </row>
    <row r="3039" spans="1:4" x14ac:dyDescent="0.25">
      <c r="A3039" s="146" t="s">
        <v>194</v>
      </c>
      <c r="B3039" t="s">
        <v>52</v>
      </c>
      <c r="C3039" t="s">
        <v>316</v>
      </c>
      <c r="D3039" t="s">
        <v>372</v>
      </c>
    </row>
    <row r="3040" spans="1:4" x14ac:dyDescent="0.25">
      <c r="A3040" s="146" t="s">
        <v>194</v>
      </c>
      <c r="B3040" t="s">
        <v>52</v>
      </c>
      <c r="C3040" t="s">
        <v>315</v>
      </c>
      <c r="D3040" t="s">
        <v>372</v>
      </c>
    </row>
    <row r="3041" spans="1:4" x14ac:dyDescent="0.25">
      <c r="A3041" s="146" t="s">
        <v>194</v>
      </c>
      <c r="B3041" t="s">
        <v>52</v>
      </c>
      <c r="C3041" t="s">
        <v>314</v>
      </c>
      <c r="D3041" t="s">
        <v>372</v>
      </c>
    </row>
    <row r="3042" spans="1:4" x14ac:dyDescent="0.25">
      <c r="A3042" s="146" t="s">
        <v>194</v>
      </c>
      <c r="B3042" t="s">
        <v>52</v>
      </c>
      <c r="C3042" t="s">
        <v>313</v>
      </c>
      <c r="D3042" t="s">
        <v>372</v>
      </c>
    </row>
    <row r="3043" spans="1:4" x14ac:dyDescent="0.25">
      <c r="A3043" s="146" t="s">
        <v>194</v>
      </c>
      <c r="B3043" t="s">
        <v>52</v>
      </c>
      <c r="C3043" t="s">
        <v>312</v>
      </c>
      <c r="D3043" t="s">
        <v>372</v>
      </c>
    </row>
    <row r="3044" spans="1:4" x14ac:dyDescent="0.25">
      <c r="A3044" s="146" t="s">
        <v>194</v>
      </c>
      <c r="B3044" t="s">
        <v>55</v>
      </c>
      <c r="C3044" t="s">
        <v>323</v>
      </c>
      <c r="D3044" t="s">
        <v>371</v>
      </c>
    </row>
    <row r="3045" spans="1:4" x14ac:dyDescent="0.25">
      <c r="A3045" s="146" t="s">
        <v>194</v>
      </c>
      <c r="B3045" t="s">
        <v>55</v>
      </c>
      <c r="C3045" t="s">
        <v>322</v>
      </c>
      <c r="D3045" t="s">
        <v>371</v>
      </c>
    </row>
    <row r="3046" spans="1:4" x14ac:dyDescent="0.25">
      <c r="A3046" s="146" t="s">
        <v>194</v>
      </c>
      <c r="B3046" t="s">
        <v>55</v>
      </c>
      <c r="C3046" t="s">
        <v>321</v>
      </c>
      <c r="D3046" t="s">
        <v>371</v>
      </c>
    </row>
    <row r="3047" spans="1:4" x14ac:dyDescent="0.25">
      <c r="A3047" s="146" t="s">
        <v>194</v>
      </c>
      <c r="B3047" t="s">
        <v>55</v>
      </c>
      <c r="C3047" t="s">
        <v>320</v>
      </c>
      <c r="D3047" t="s">
        <v>371</v>
      </c>
    </row>
    <row r="3048" spans="1:4" x14ac:dyDescent="0.25">
      <c r="A3048" s="146" t="s">
        <v>194</v>
      </c>
      <c r="B3048" t="s">
        <v>55</v>
      </c>
      <c r="C3048" t="s">
        <v>319</v>
      </c>
      <c r="D3048" t="s">
        <v>371</v>
      </c>
    </row>
    <row r="3049" spans="1:4" x14ac:dyDescent="0.25">
      <c r="A3049" s="146" t="s">
        <v>194</v>
      </c>
      <c r="B3049" t="s">
        <v>55</v>
      </c>
      <c r="C3049" t="s">
        <v>318</v>
      </c>
      <c r="D3049" t="s">
        <v>371</v>
      </c>
    </row>
    <row r="3050" spans="1:4" x14ac:dyDescent="0.25">
      <c r="A3050" s="146" t="s">
        <v>194</v>
      </c>
      <c r="B3050" t="s">
        <v>55</v>
      </c>
      <c r="C3050" t="s">
        <v>317</v>
      </c>
      <c r="D3050" t="s">
        <v>371</v>
      </c>
    </row>
    <row r="3051" spans="1:4" x14ac:dyDescent="0.25">
      <c r="A3051" s="146" t="s">
        <v>194</v>
      </c>
      <c r="B3051" t="s">
        <v>55</v>
      </c>
      <c r="C3051" t="s">
        <v>74</v>
      </c>
      <c r="D3051" t="s">
        <v>371</v>
      </c>
    </row>
    <row r="3052" spans="1:4" x14ac:dyDescent="0.25">
      <c r="A3052" s="146" t="s">
        <v>194</v>
      </c>
      <c r="B3052" t="s">
        <v>55</v>
      </c>
      <c r="C3052" t="s">
        <v>316</v>
      </c>
      <c r="D3052" t="s">
        <v>371</v>
      </c>
    </row>
    <row r="3053" spans="1:4" x14ac:dyDescent="0.25">
      <c r="A3053" s="146" t="s">
        <v>194</v>
      </c>
      <c r="B3053" t="s">
        <v>55</v>
      </c>
      <c r="C3053" t="s">
        <v>315</v>
      </c>
      <c r="D3053" t="s">
        <v>371</v>
      </c>
    </row>
    <row r="3054" spans="1:4" x14ac:dyDescent="0.25">
      <c r="A3054" s="146" t="s">
        <v>194</v>
      </c>
      <c r="B3054" t="s">
        <v>55</v>
      </c>
      <c r="C3054" t="s">
        <v>314</v>
      </c>
      <c r="D3054" t="s">
        <v>371</v>
      </c>
    </row>
    <row r="3055" spans="1:4" x14ac:dyDescent="0.25">
      <c r="A3055" s="146" t="s">
        <v>194</v>
      </c>
      <c r="B3055" t="s">
        <v>55</v>
      </c>
      <c r="C3055" t="s">
        <v>313</v>
      </c>
      <c r="D3055" t="s">
        <v>371</v>
      </c>
    </row>
    <row r="3056" spans="1:4" x14ac:dyDescent="0.25">
      <c r="A3056" s="146" t="s">
        <v>194</v>
      </c>
      <c r="B3056" t="s">
        <v>55</v>
      </c>
      <c r="C3056" t="s">
        <v>312</v>
      </c>
      <c r="D3056" t="s">
        <v>371</v>
      </c>
    </row>
    <row r="3057" spans="1:4" x14ac:dyDescent="0.25">
      <c r="A3057" s="146" t="s">
        <v>194</v>
      </c>
      <c r="B3057" t="s">
        <v>52</v>
      </c>
      <c r="C3057" t="s">
        <v>323</v>
      </c>
      <c r="D3057" t="s">
        <v>371</v>
      </c>
    </row>
    <row r="3058" spans="1:4" x14ac:dyDescent="0.25">
      <c r="A3058" s="146" t="s">
        <v>194</v>
      </c>
      <c r="B3058" t="s">
        <v>52</v>
      </c>
      <c r="C3058" t="s">
        <v>322</v>
      </c>
      <c r="D3058" t="s">
        <v>371</v>
      </c>
    </row>
    <row r="3059" spans="1:4" x14ac:dyDescent="0.25">
      <c r="A3059" s="146" t="s">
        <v>194</v>
      </c>
      <c r="B3059" t="s">
        <v>52</v>
      </c>
      <c r="C3059" t="s">
        <v>321</v>
      </c>
      <c r="D3059" t="s">
        <v>371</v>
      </c>
    </row>
    <row r="3060" spans="1:4" x14ac:dyDescent="0.25">
      <c r="A3060" s="146" t="s">
        <v>194</v>
      </c>
      <c r="B3060" t="s">
        <v>52</v>
      </c>
      <c r="C3060" t="s">
        <v>320</v>
      </c>
      <c r="D3060" t="s">
        <v>371</v>
      </c>
    </row>
    <row r="3061" spans="1:4" x14ac:dyDescent="0.25">
      <c r="A3061" s="146" t="s">
        <v>194</v>
      </c>
      <c r="B3061" t="s">
        <v>52</v>
      </c>
      <c r="C3061" t="s">
        <v>319</v>
      </c>
      <c r="D3061" t="s">
        <v>371</v>
      </c>
    </row>
    <row r="3062" spans="1:4" x14ac:dyDescent="0.25">
      <c r="A3062" s="146" t="s">
        <v>194</v>
      </c>
      <c r="B3062" t="s">
        <v>52</v>
      </c>
      <c r="C3062" t="s">
        <v>318</v>
      </c>
      <c r="D3062" t="s">
        <v>371</v>
      </c>
    </row>
    <row r="3063" spans="1:4" x14ac:dyDescent="0.25">
      <c r="A3063" s="146" t="s">
        <v>194</v>
      </c>
      <c r="B3063" t="s">
        <v>52</v>
      </c>
      <c r="C3063" t="s">
        <v>317</v>
      </c>
      <c r="D3063" t="s">
        <v>371</v>
      </c>
    </row>
    <row r="3064" spans="1:4" x14ac:dyDescent="0.25">
      <c r="A3064" s="146" t="s">
        <v>194</v>
      </c>
      <c r="B3064" t="s">
        <v>52</v>
      </c>
      <c r="C3064" t="s">
        <v>74</v>
      </c>
      <c r="D3064" t="s">
        <v>371</v>
      </c>
    </row>
    <row r="3065" spans="1:4" x14ac:dyDescent="0.25">
      <c r="A3065" s="146" t="s">
        <v>194</v>
      </c>
      <c r="B3065" t="s">
        <v>52</v>
      </c>
      <c r="C3065" t="s">
        <v>316</v>
      </c>
      <c r="D3065" t="s">
        <v>371</v>
      </c>
    </row>
    <row r="3066" spans="1:4" x14ac:dyDescent="0.25">
      <c r="A3066" s="146" t="s">
        <v>194</v>
      </c>
      <c r="B3066" t="s">
        <v>52</v>
      </c>
      <c r="C3066" t="s">
        <v>315</v>
      </c>
      <c r="D3066" t="s">
        <v>371</v>
      </c>
    </row>
    <row r="3067" spans="1:4" x14ac:dyDescent="0.25">
      <c r="A3067" s="146" t="s">
        <v>194</v>
      </c>
      <c r="B3067" t="s">
        <v>52</v>
      </c>
      <c r="C3067" t="s">
        <v>314</v>
      </c>
      <c r="D3067" t="s">
        <v>371</v>
      </c>
    </row>
    <row r="3068" spans="1:4" x14ac:dyDescent="0.25">
      <c r="A3068" s="146" t="s">
        <v>194</v>
      </c>
      <c r="B3068" t="s">
        <v>52</v>
      </c>
      <c r="C3068" t="s">
        <v>313</v>
      </c>
      <c r="D3068" t="s">
        <v>371</v>
      </c>
    </row>
    <row r="3069" spans="1:4" x14ac:dyDescent="0.25">
      <c r="A3069" s="146" t="s">
        <v>194</v>
      </c>
      <c r="B3069" t="s">
        <v>52</v>
      </c>
      <c r="C3069" t="s">
        <v>312</v>
      </c>
      <c r="D3069" t="s">
        <v>371</v>
      </c>
    </row>
    <row r="3070" spans="1:4" x14ac:dyDescent="0.25">
      <c r="A3070" s="146" t="s">
        <v>194</v>
      </c>
      <c r="B3070" t="s">
        <v>55</v>
      </c>
      <c r="C3070" t="s">
        <v>323</v>
      </c>
      <c r="D3070" t="s">
        <v>367</v>
      </c>
    </row>
    <row r="3071" spans="1:4" x14ac:dyDescent="0.25">
      <c r="A3071" s="146" t="s">
        <v>194</v>
      </c>
      <c r="B3071" t="s">
        <v>55</v>
      </c>
      <c r="C3071" t="s">
        <v>322</v>
      </c>
      <c r="D3071" t="s">
        <v>367</v>
      </c>
    </row>
    <row r="3072" spans="1:4" x14ac:dyDescent="0.25">
      <c r="A3072" s="146" t="s">
        <v>194</v>
      </c>
      <c r="B3072" t="s">
        <v>55</v>
      </c>
      <c r="C3072" t="s">
        <v>321</v>
      </c>
      <c r="D3072" t="s">
        <v>367</v>
      </c>
    </row>
    <row r="3073" spans="1:4" x14ac:dyDescent="0.25">
      <c r="A3073" s="146" t="s">
        <v>194</v>
      </c>
      <c r="B3073" t="s">
        <v>55</v>
      </c>
      <c r="C3073" t="s">
        <v>320</v>
      </c>
      <c r="D3073" t="s">
        <v>367</v>
      </c>
    </row>
    <row r="3074" spans="1:4" x14ac:dyDescent="0.25">
      <c r="A3074" s="146" t="s">
        <v>194</v>
      </c>
      <c r="B3074" t="s">
        <v>55</v>
      </c>
      <c r="C3074" t="s">
        <v>319</v>
      </c>
      <c r="D3074" t="s">
        <v>367</v>
      </c>
    </row>
    <row r="3075" spans="1:4" x14ac:dyDescent="0.25">
      <c r="A3075" s="146" t="s">
        <v>194</v>
      </c>
      <c r="B3075" t="s">
        <v>55</v>
      </c>
      <c r="C3075" t="s">
        <v>318</v>
      </c>
      <c r="D3075" t="s">
        <v>367</v>
      </c>
    </row>
    <row r="3076" spans="1:4" x14ac:dyDescent="0.25">
      <c r="A3076" s="146" t="s">
        <v>194</v>
      </c>
      <c r="B3076" t="s">
        <v>55</v>
      </c>
      <c r="C3076" t="s">
        <v>317</v>
      </c>
      <c r="D3076" t="s">
        <v>367</v>
      </c>
    </row>
    <row r="3077" spans="1:4" x14ac:dyDescent="0.25">
      <c r="A3077" s="146" t="s">
        <v>194</v>
      </c>
      <c r="B3077" t="s">
        <v>55</v>
      </c>
      <c r="C3077" t="s">
        <v>74</v>
      </c>
      <c r="D3077" t="s">
        <v>367</v>
      </c>
    </row>
    <row r="3078" spans="1:4" x14ac:dyDescent="0.25">
      <c r="A3078" s="146" t="s">
        <v>194</v>
      </c>
      <c r="B3078" t="s">
        <v>55</v>
      </c>
      <c r="C3078" t="s">
        <v>316</v>
      </c>
      <c r="D3078" t="s">
        <v>367</v>
      </c>
    </row>
    <row r="3079" spans="1:4" x14ac:dyDescent="0.25">
      <c r="A3079" s="146" t="s">
        <v>194</v>
      </c>
      <c r="B3079" t="s">
        <v>55</v>
      </c>
      <c r="C3079" t="s">
        <v>315</v>
      </c>
      <c r="D3079" t="s">
        <v>367</v>
      </c>
    </row>
    <row r="3080" spans="1:4" x14ac:dyDescent="0.25">
      <c r="A3080" s="146" t="s">
        <v>194</v>
      </c>
      <c r="B3080" t="s">
        <v>55</v>
      </c>
      <c r="C3080" t="s">
        <v>314</v>
      </c>
      <c r="D3080" t="s">
        <v>367</v>
      </c>
    </row>
    <row r="3081" spans="1:4" x14ac:dyDescent="0.25">
      <c r="A3081" s="146" t="s">
        <v>194</v>
      </c>
      <c r="B3081" t="s">
        <v>55</v>
      </c>
      <c r="C3081" t="s">
        <v>313</v>
      </c>
      <c r="D3081" t="s">
        <v>367</v>
      </c>
    </row>
    <row r="3082" spans="1:4" x14ac:dyDescent="0.25">
      <c r="A3082" s="146" t="s">
        <v>194</v>
      </c>
      <c r="B3082" t="s">
        <v>55</v>
      </c>
      <c r="C3082" t="s">
        <v>312</v>
      </c>
      <c r="D3082" t="s">
        <v>367</v>
      </c>
    </row>
    <row r="3083" spans="1:4" x14ac:dyDescent="0.25">
      <c r="A3083" s="146" t="s">
        <v>194</v>
      </c>
      <c r="B3083" t="s">
        <v>52</v>
      </c>
      <c r="C3083" t="s">
        <v>323</v>
      </c>
      <c r="D3083" t="s">
        <v>367</v>
      </c>
    </row>
    <row r="3084" spans="1:4" x14ac:dyDescent="0.25">
      <c r="A3084" s="146" t="s">
        <v>194</v>
      </c>
      <c r="B3084" t="s">
        <v>52</v>
      </c>
      <c r="C3084" t="s">
        <v>322</v>
      </c>
      <c r="D3084" t="s">
        <v>367</v>
      </c>
    </row>
    <row r="3085" spans="1:4" x14ac:dyDescent="0.25">
      <c r="A3085" s="146" t="s">
        <v>194</v>
      </c>
      <c r="B3085" t="s">
        <v>52</v>
      </c>
      <c r="C3085" t="s">
        <v>321</v>
      </c>
      <c r="D3085" t="s">
        <v>367</v>
      </c>
    </row>
    <row r="3086" spans="1:4" x14ac:dyDescent="0.25">
      <c r="A3086" s="146" t="s">
        <v>194</v>
      </c>
      <c r="B3086" t="s">
        <v>52</v>
      </c>
      <c r="C3086" t="s">
        <v>320</v>
      </c>
      <c r="D3086" t="s">
        <v>367</v>
      </c>
    </row>
    <row r="3087" spans="1:4" x14ac:dyDescent="0.25">
      <c r="A3087" s="146" t="s">
        <v>194</v>
      </c>
      <c r="B3087" t="s">
        <v>52</v>
      </c>
      <c r="C3087" t="s">
        <v>319</v>
      </c>
      <c r="D3087" t="s">
        <v>367</v>
      </c>
    </row>
    <row r="3088" spans="1:4" x14ac:dyDescent="0.25">
      <c r="A3088" s="146" t="s">
        <v>194</v>
      </c>
      <c r="B3088" t="s">
        <v>52</v>
      </c>
      <c r="C3088" t="s">
        <v>318</v>
      </c>
      <c r="D3088" t="s">
        <v>367</v>
      </c>
    </row>
    <row r="3089" spans="1:4" x14ac:dyDescent="0.25">
      <c r="A3089" s="146" t="s">
        <v>194</v>
      </c>
      <c r="B3089" t="s">
        <v>52</v>
      </c>
      <c r="C3089" t="s">
        <v>317</v>
      </c>
      <c r="D3089" t="s">
        <v>367</v>
      </c>
    </row>
    <row r="3090" spans="1:4" x14ac:dyDescent="0.25">
      <c r="A3090" s="146" t="s">
        <v>194</v>
      </c>
      <c r="B3090" t="s">
        <v>52</v>
      </c>
      <c r="C3090" t="s">
        <v>74</v>
      </c>
      <c r="D3090" t="s">
        <v>367</v>
      </c>
    </row>
    <row r="3091" spans="1:4" x14ac:dyDescent="0.25">
      <c r="A3091" s="146" t="s">
        <v>194</v>
      </c>
      <c r="B3091" t="s">
        <v>52</v>
      </c>
      <c r="C3091" t="s">
        <v>316</v>
      </c>
      <c r="D3091" t="s">
        <v>367</v>
      </c>
    </row>
    <row r="3092" spans="1:4" x14ac:dyDescent="0.25">
      <c r="A3092" s="146" t="s">
        <v>194</v>
      </c>
      <c r="B3092" t="s">
        <v>52</v>
      </c>
      <c r="C3092" t="s">
        <v>315</v>
      </c>
      <c r="D3092" t="s">
        <v>367</v>
      </c>
    </row>
    <row r="3093" spans="1:4" x14ac:dyDescent="0.25">
      <c r="A3093" s="146" t="s">
        <v>194</v>
      </c>
      <c r="B3093" t="s">
        <v>52</v>
      </c>
      <c r="C3093" t="s">
        <v>314</v>
      </c>
      <c r="D3093" t="s">
        <v>367</v>
      </c>
    </row>
    <row r="3094" spans="1:4" x14ac:dyDescent="0.25">
      <c r="A3094" s="146" t="s">
        <v>194</v>
      </c>
      <c r="B3094" t="s">
        <v>52</v>
      </c>
      <c r="C3094" t="s">
        <v>313</v>
      </c>
      <c r="D3094" t="s">
        <v>367</v>
      </c>
    </row>
    <row r="3095" spans="1:4" x14ac:dyDescent="0.25">
      <c r="A3095" s="146" t="s">
        <v>194</v>
      </c>
      <c r="B3095" t="s">
        <v>52</v>
      </c>
      <c r="C3095" t="s">
        <v>312</v>
      </c>
      <c r="D3095" t="s">
        <v>367</v>
      </c>
    </row>
    <row r="3096" spans="1:4" x14ac:dyDescent="0.25">
      <c r="A3096" s="146" t="s">
        <v>194</v>
      </c>
      <c r="B3096" t="s">
        <v>55</v>
      </c>
      <c r="C3096" t="s">
        <v>323</v>
      </c>
      <c r="D3096" t="s">
        <v>365</v>
      </c>
    </row>
    <row r="3097" spans="1:4" x14ac:dyDescent="0.25">
      <c r="A3097" s="146" t="s">
        <v>194</v>
      </c>
      <c r="B3097" t="s">
        <v>55</v>
      </c>
      <c r="C3097" t="s">
        <v>322</v>
      </c>
      <c r="D3097" t="s">
        <v>365</v>
      </c>
    </row>
    <row r="3098" spans="1:4" x14ac:dyDescent="0.25">
      <c r="A3098" s="146" t="s">
        <v>194</v>
      </c>
      <c r="B3098" t="s">
        <v>55</v>
      </c>
      <c r="C3098" t="s">
        <v>321</v>
      </c>
      <c r="D3098" t="s">
        <v>365</v>
      </c>
    </row>
    <row r="3099" spans="1:4" x14ac:dyDescent="0.25">
      <c r="A3099" s="146" t="s">
        <v>194</v>
      </c>
      <c r="B3099" t="s">
        <v>55</v>
      </c>
      <c r="C3099" t="s">
        <v>320</v>
      </c>
      <c r="D3099" t="s">
        <v>365</v>
      </c>
    </row>
    <row r="3100" spans="1:4" x14ac:dyDescent="0.25">
      <c r="A3100" s="146" t="s">
        <v>194</v>
      </c>
      <c r="B3100" t="s">
        <v>55</v>
      </c>
      <c r="C3100" t="s">
        <v>319</v>
      </c>
      <c r="D3100" t="s">
        <v>365</v>
      </c>
    </row>
    <row r="3101" spans="1:4" x14ac:dyDescent="0.25">
      <c r="A3101" s="146" t="s">
        <v>194</v>
      </c>
      <c r="B3101" t="s">
        <v>55</v>
      </c>
      <c r="C3101" t="s">
        <v>318</v>
      </c>
      <c r="D3101" t="s">
        <v>365</v>
      </c>
    </row>
    <row r="3102" spans="1:4" x14ac:dyDescent="0.25">
      <c r="A3102" s="146" t="s">
        <v>194</v>
      </c>
      <c r="B3102" t="s">
        <v>55</v>
      </c>
      <c r="C3102" t="s">
        <v>317</v>
      </c>
      <c r="D3102" t="s">
        <v>365</v>
      </c>
    </row>
    <row r="3103" spans="1:4" x14ac:dyDescent="0.25">
      <c r="A3103" s="146" t="s">
        <v>194</v>
      </c>
      <c r="B3103" t="s">
        <v>55</v>
      </c>
      <c r="C3103" t="s">
        <v>74</v>
      </c>
      <c r="D3103" t="s">
        <v>365</v>
      </c>
    </row>
    <row r="3104" spans="1:4" x14ac:dyDescent="0.25">
      <c r="A3104" s="146" t="s">
        <v>194</v>
      </c>
      <c r="B3104" t="s">
        <v>55</v>
      </c>
      <c r="C3104" t="s">
        <v>316</v>
      </c>
      <c r="D3104" t="s">
        <v>365</v>
      </c>
    </row>
    <row r="3105" spans="1:4" x14ac:dyDescent="0.25">
      <c r="A3105" s="146" t="s">
        <v>194</v>
      </c>
      <c r="B3105" t="s">
        <v>55</v>
      </c>
      <c r="C3105" t="s">
        <v>315</v>
      </c>
      <c r="D3105" t="s">
        <v>365</v>
      </c>
    </row>
    <row r="3106" spans="1:4" x14ac:dyDescent="0.25">
      <c r="A3106" s="146" t="s">
        <v>194</v>
      </c>
      <c r="B3106" t="s">
        <v>55</v>
      </c>
      <c r="C3106" t="s">
        <v>314</v>
      </c>
      <c r="D3106" t="s">
        <v>365</v>
      </c>
    </row>
    <row r="3107" spans="1:4" x14ac:dyDescent="0.25">
      <c r="A3107" s="146" t="s">
        <v>194</v>
      </c>
      <c r="B3107" t="s">
        <v>55</v>
      </c>
      <c r="C3107" t="s">
        <v>313</v>
      </c>
      <c r="D3107" t="s">
        <v>365</v>
      </c>
    </row>
    <row r="3108" spans="1:4" x14ac:dyDescent="0.25">
      <c r="A3108" s="146" t="s">
        <v>194</v>
      </c>
      <c r="B3108" t="s">
        <v>55</v>
      </c>
      <c r="C3108" t="s">
        <v>312</v>
      </c>
      <c r="D3108" t="s">
        <v>365</v>
      </c>
    </row>
    <row r="3109" spans="1:4" x14ac:dyDescent="0.25">
      <c r="A3109" s="146" t="s">
        <v>194</v>
      </c>
      <c r="B3109" t="s">
        <v>52</v>
      </c>
      <c r="C3109" t="s">
        <v>323</v>
      </c>
      <c r="D3109" t="s">
        <v>365</v>
      </c>
    </row>
    <row r="3110" spans="1:4" x14ac:dyDescent="0.25">
      <c r="A3110" s="146" t="s">
        <v>194</v>
      </c>
      <c r="B3110" t="s">
        <v>52</v>
      </c>
      <c r="C3110" t="s">
        <v>322</v>
      </c>
      <c r="D3110" t="s">
        <v>365</v>
      </c>
    </row>
    <row r="3111" spans="1:4" x14ac:dyDescent="0.25">
      <c r="A3111" s="146" t="s">
        <v>194</v>
      </c>
      <c r="B3111" t="s">
        <v>52</v>
      </c>
      <c r="C3111" t="s">
        <v>321</v>
      </c>
      <c r="D3111" t="s">
        <v>365</v>
      </c>
    </row>
    <row r="3112" spans="1:4" x14ac:dyDescent="0.25">
      <c r="A3112" s="146" t="s">
        <v>194</v>
      </c>
      <c r="B3112" t="s">
        <v>52</v>
      </c>
      <c r="C3112" t="s">
        <v>320</v>
      </c>
      <c r="D3112" t="s">
        <v>365</v>
      </c>
    </row>
    <row r="3113" spans="1:4" x14ac:dyDescent="0.25">
      <c r="A3113" s="146" t="s">
        <v>194</v>
      </c>
      <c r="B3113" t="s">
        <v>52</v>
      </c>
      <c r="C3113" t="s">
        <v>319</v>
      </c>
      <c r="D3113" t="s">
        <v>365</v>
      </c>
    </row>
    <row r="3114" spans="1:4" x14ac:dyDescent="0.25">
      <c r="A3114" s="146" t="s">
        <v>194</v>
      </c>
      <c r="B3114" t="s">
        <v>52</v>
      </c>
      <c r="C3114" t="s">
        <v>318</v>
      </c>
      <c r="D3114" t="s">
        <v>365</v>
      </c>
    </row>
    <row r="3115" spans="1:4" x14ac:dyDescent="0.25">
      <c r="A3115" s="146" t="s">
        <v>194</v>
      </c>
      <c r="B3115" t="s">
        <v>52</v>
      </c>
      <c r="C3115" t="s">
        <v>317</v>
      </c>
      <c r="D3115" t="s">
        <v>365</v>
      </c>
    </row>
    <row r="3116" spans="1:4" x14ac:dyDescent="0.25">
      <c r="A3116" s="146" t="s">
        <v>194</v>
      </c>
      <c r="B3116" t="s">
        <v>52</v>
      </c>
      <c r="C3116" t="s">
        <v>74</v>
      </c>
      <c r="D3116" t="s">
        <v>365</v>
      </c>
    </row>
    <row r="3117" spans="1:4" x14ac:dyDescent="0.25">
      <c r="A3117" s="146" t="s">
        <v>194</v>
      </c>
      <c r="B3117" t="s">
        <v>52</v>
      </c>
      <c r="C3117" t="s">
        <v>316</v>
      </c>
      <c r="D3117" t="s">
        <v>365</v>
      </c>
    </row>
    <row r="3118" spans="1:4" x14ac:dyDescent="0.25">
      <c r="A3118" s="146" t="s">
        <v>194</v>
      </c>
      <c r="B3118" t="s">
        <v>52</v>
      </c>
      <c r="C3118" t="s">
        <v>315</v>
      </c>
      <c r="D3118" t="s">
        <v>365</v>
      </c>
    </row>
    <row r="3119" spans="1:4" x14ac:dyDescent="0.25">
      <c r="A3119" s="146" t="s">
        <v>194</v>
      </c>
      <c r="B3119" t="s">
        <v>52</v>
      </c>
      <c r="C3119" t="s">
        <v>314</v>
      </c>
      <c r="D3119" t="s">
        <v>365</v>
      </c>
    </row>
    <row r="3120" spans="1:4" x14ac:dyDescent="0.25">
      <c r="A3120" s="146" t="s">
        <v>194</v>
      </c>
      <c r="B3120" t="s">
        <v>52</v>
      </c>
      <c r="C3120" t="s">
        <v>313</v>
      </c>
      <c r="D3120" t="s">
        <v>365</v>
      </c>
    </row>
    <row r="3121" spans="1:4" x14ac:dyDescent="0.25">
      <c r="A3121" s="146" t="s">
        <v>194</v>
      </c>
      <c r="B3121" t="s">
        <v>52</v>
      </c>
      <c r="C3121" t="s">
        <v>312</v>
      </c>
      <c r="D3121" t="s">
        <v>365</v>
      </c>
    </row>
    <row r="3122" spans="1:4" x14ac:dyDescent="0.25">
      <c r="A3122" s="146" t="s">
        <v>194</v>
      </c>
      <c r="B3122" t="s">
        <v>55</v>
      </c>
      <c r="C3122" t="s">
        <v>323</v>
      </c>
      <c r="D3122" t="s">
        <v>363</v>
      </c>
    </row>
    <row r="3123" spans="1:4" x14ac:dyDescent="0.25">
      <c r="A3123" s="146" t="s">
        <v>194</v>
      </c>
      <c r="B3123" t="s">
        <v>55</v>
      </c>
      <c r="C3123" t="s">
        <v>322</v>
      </c>
      <c r="D3123" t="s">
        <v>363</v>
      </c>
    </row>
    <row r="3124" spans="1:4" x14ac:dyDescent="0.25">
      <c r="A3124" s="146" t="s">
        <v>194</v>
      </c>
      <c r="B3124" t="s">
        <v>55</v>
      </c>
      <c r="C3124" t="s">
        <v>321</v>
      </c>
      <c r="D3124" t="s">
        <v>363</v>
      </c>
    </row>
    <row r="3125" spans="1:4" x14ac:dyDescent="0.25">
      <c r="A3125" s="146" t="s">
        <v>194</v>
      </c>
      <c r="B3125" t="s">
        <v>55</v>
      </c>
      <c r="C3125" t="s">
        <v>320</v>
      </c>
      <c r="D3125" t="s">
        <v>363</v>
      </c>
    </row>
    <row r="3126" spans="1:4" x14ac:dyDescent="0.25">
      <c r="A3126" s="146" t="s">
        <v>194</v>
      </c>
      <c r="B3126" t="s">
        <v>55</v>
      </c>
      <c r="C3126" t="s">
        <v>319</v>
      </c>
      <c r="D3126" t="s">
        <v>363</v>
      </c>
    </row>
    <row r="3127" spans="1:4" x14ac:dyDescent="0.25">
      <c r="A3127" s="146" t="s">
        <v>194</v>
      </c>
      <c r="B3127" t="s">
        <v>55</v>
      </c>
      <c r="C3127" t="s">
        <v>318</v>
      </c>
      <c r="D3127" t="s">
        <v>363</v>
      </c>
    </row>
    <row r="3128" spans="1:4" x14ac:dyDescent="0.25">
      <c r="A3128" s="146" t="s">
        <v>194</v>
      </c>
      <c r="B3128" t="s">
        <v>55</v>
      </c>
      <c r="C3128" t="s">
        <v>317</v>
      </c>
      <c r="D3128" t="s">
        <v>363</v>
      </c>
    </row>
    <row r="3129" spans="1:4" x14ac:dyDescent="0.25">
      <c r="A3129" s="146" t="s">
        <v>194</v>
      </c>
      <c r="B3129" t="s">
        <v>55</v>
      </c>
      <c r="C3129" t="s">
        <v>74</v>
      </c>
      <c r="D3129" t="s">
        <v>363</v>
      </c>
    </row>
    <row r="3130" spans="1:4" x14ac:dyDescent="0.25">
      <c r="A3130" s="146" t="s">
        <v>194</v>
      </c>
      <c r="B3130" t="s">
        <v>55</v>
      </c>
      <c r="C3130" t="s">
        <v>316</v>
      </c>
      <c r="D3130" t="s">
        <v>363</v>
      </c>
    </row>
    <row r="3131" spans="1:4" x14ac:dyDescent="0.25">
      <c r="A3131" s="146" t="s">
        <v>194</v>
      </c>
      <c r="B3131" t="s">
        <v>55</v>
      </c>
      <c r="C3131" t="s">
        <v>315</v>
      </c>
      <c r="D3131" t="s">
        <v>363</v>
      </c>
    </row>
    <row r="3132" spans="1:4" x14ac:dyDescent="0.25">
      <c r="A3132" s="146" t="s">
        <v>194</v>
      </c>
      <c r="B3132" t="s">
        <v>55</v>
      </c>
      <c r="C3132" t="s">
        <v>314</v>
      </c>
      <c r="D3132" t="s">
        <v>363</v>
      </c>
    </row>
    <row r="3133" spans="1:4" x14ac:dyDescent="0.25">
      <c r="A3133" s="146" t="s">
        <v>194</v>
      </c>
      <c r="B3133" t="s">
        <v>55</v>
      </c>
      <c r="C3133" t="s">
        <v>313</v>
      </c>
      <c r="D3133" t="s">
        <v>363</v>
      </c>
    </row>
    <row r="3134" spans="1:4" x14ac:dyDescent="0.25">
      <c r="A3134" s="146" t="s">
        <v>194</v>
      </c>
      <c r="B3134" t="s">
        <v>55</v>
      </c>
      <c r="C3134" t="s">
        <v>312</v>
      </c>
      <c r="D3134" t="s">
        <v>363</v>
      </c>
    </row>
    <row r="3135" spans="1:4" x14ac:dyDescent="0.25">
      <c r="A3135" s="146" t="s">
        <v>194</v>
      </c>
      <c r="B3135" t="s">
        <v>52</v>
      </c>
      <c r="C3135" t="s">
        <v>323</v>
      </c>
      <c r="D3135" t="s">
        <v>363</v>
      </c>
    </row>
    <row r="3136" spans="1:4" x14ac:dyDescent="0.25">
      <c r="A3136" s="146" t="s">
        <v>194</v>
      </c>
      <c r="B3136" t="s">
        <v>52</v>
      </c>
      <c r="C3136" t="s">
        <v>322</v>
      </c>
      <c r="D3136" t="s">
        <v>363</v>
      </c>
    </row>
    <row r="3137" spans="1:4" x14ac:dyDescent="0.25">
      <c r="A3137" s="146" t="s">
        <v>194</v>
      </c>
      <c r="B3137" t="s">
        <v>52</v>
      </c>
      <c r="C3137" t="s">
        <v>321</v>
      </c>
      <c r="D3137" t="s">
        <v>363</v>
      </c>
    </row>
    <row r="3138" spans="1:4" x14ac:dyDescent="0.25">
      <c r="A3138" s="146" t="s">
        <v>194</v>
      </c>
      <c r="B3138" t="s">
        <v>52</v>
      </c>
      <c r="C3138" t="s">
        <v>320</v>
      </c>
      <c r="D3138" t="s">
        <v>363</v>
      </c>
    </row>
    <row r="3139" spans="1:4" x14ac:dyDescent="0.25">
      <c r="A3139" s="146" t="s">
        <v>194</v>
      </c>
      <c r="B3139" t="s">
        <v>52</v>
      </c>
      <c r="C3139" t="s">
        <v>319</v>
      </c>
      <c r="D3139" t="s">
        <v>363</v>
      </c>
    </row>
    <row r="3140" spans="1:4" x14ac:dyDescent="0.25">
      <c r="A3140" s="146" t="s">
        <v>194</v>
      </c>
      <c r="B3140" t="s">
        <v>52</v>
      </c>
      <c r="C3140" t="s">
        <v>318</v>
      </c>
      <c r="D3140" t="s">
        <v>363</v>
      </c>
    </row>
    <row r="3141" spans="1:4" x14ac:dyDescent="0.25">
      <c r="A3141" s="146" t="s">
        <v>194</v>
      </c>
      <c r="B3141" t="s">
        <v>52</v>
      </c>
      <c r="C3141" t="s">
        <v>317</v>
      </c>
      <c r="D3141" t="s">
        <v>363</v>
      </c>
    </row>
    <row r="3142" spans="1:4" x14ac:dyDescent="0.25">
      <c r="A3142" s="146" t="s">
        <v>194</v>
      </c>
      <c r="B3142" t="s">
        <v>52</v>
      </c>
      <c r="C3142" t="s">
        <v>74</v>
      </c>
      <c r="D3142" t="s">
        <v>363</v>
      </c>
    </row>
    <row r="3143" spans="1:4" x14ac:dyDescent="0.25">
      <c r="A3143" s="146" t="s">
        <v>194</v>
      </c>
      <c r="B3143" t="s">
        <v>52</v>
      </c>
      <c r="C3143" t="s">
        <v>316</v>
      </c>
      <c r="D3143" t="s">
        <v>363</v>
      </c>
    </row>
    <row r="3144" spans="1:4" x14ac:dyDescent="0.25">
      <c r="A3144" s="146" t="s">
        <v>194</v>
      </c>
      <c r="B3144" t="s">
        <v>52</v>
      </c>
      <c r="C3144" t="s">
        <v>315</v>
      </c>
      <c r="D3144" t="s">
        <v>363</v>
      </c>
    </row>
    <row r="3145" spans="1:4" x14ac:dyDescent="0.25">
      <c r="A3145" s="146" t="s">
        <v>194</v>
      </c>
      <c r="B3145" t="s">
        <v>52</v>
      </c>
      <c r="C3145" t="s">
        <v>314</v>
      </c>
      <c r="D3145" t="s">
        <v>363</v>
      </c>
    </row>
    <row r="3146" spans="1:4" x14ac:dyDescent="0.25">
      <c r="A3146" s="146" t="s">
        <v>194</v>
      </c>
      <c r="B3146" t="s">
        <v>52</v>
      </c>
      <c r="C3146" t="s">
        <v>313</v>
      </c>
      <c r="D3146" t="s">
        <v>363</v>
      </c>
    </row>
    <row r="3147" spans="1:4" x14ac:dyDescent="0.25">
      <c r="A3147" s="146" t="s">
        <v>194</v>
      </c>
      <c r="B3147" t="s">
        <v>52</v>
      </c>
      <c r="C3147" t="s">
        <v>312</v>
      </c>
      <c r="D3147" t="s">
        <v>363</v>
      </c>
    </row>
    <row r="3148" spans="1:4" x14ac:dyDescent="0.25">
      <c r="A3148" s="146" t="s">
        <v>194</v>
      </c>
      <c r="B3148" t="s">
        <v>55</v>
      </c>
      <c r="C3148" t="s">
        <v>323</v>
      </c>
      <c r="D3148" t="s">
        <v>362</v>
      </c>
    </row>
    <row r="3149" spans="1:4" x14ac:dyDescent="0.25">
      <c r="A3149" s="146" t="s">
        <v>194</v>
      </c>
      <c r="B3149" t="s">
        <v>55</v>
      </c>
      <c r="C3149" t="s">
        <v>322</v>
      </c>
      <c r="D3149" t="s">
        <v>362</v>
      </c>
    </row>
    <row r="3150" spans="1:4" x14ac:dyDescent="0.25">
      <c r="A3150" s="146" t="s">
        <v>194</v>
      </c>
      <c r="B3150" t="s">
        <v>55</v>
      </c>
      <c r="C3150" t="s">
        <v>321</v>
      </c>
      <c r="D3150" t="s">
        <v>362</v>
      </c>
    </row>
    <row r="3151" spans="1:4" x14ac:dyDescent="0.25">
      <c r="A3151" s="146" t="s">
        <v>194</v>
      </c>
      <c r="B3151" t="s">
        <v>55</v>
      </c>
      <c r="C3151" t="s">
        <v>320</v>
      </c>
      <c r="D3151" t="s">
        <v>362</v>
      </c>
    </row>
    <row r="3152" spans="1:4" x14ac:dyDescent="0.25">
      <c r="A3152" s="146" t="s">
        <v>194</v>
      </c>
      <c r="B3152" t="s">
        <v>55</v>
      </c>
      <c r="C3152" t="s">
        <v>319</v>
      </c>
      <c r="D3152" t="s">
        <v>362</v>
      </c>
    </row>
    <row r="3153" spans="1:4" x14ac:dyDescent="0.25">
      <c r="A3153" s="146" t="s">
        <v>194</v>
      </c>
      <c r="B3153" t="s">
        <v>55</v>
      </c>
      <c r="C3153" t="s">
        <v>318</v>
      </c>
      <c r="D3153" t="s">
        <v>362</v>
      </c>
    </row>
    <row r="3154" spans="1:4" x14ac:dyDescent="0.25">
      <c r="A3154" s="146" t="s">
        <v>194</v>
      </c>
      <c r="B3154" t="s">
        <v>55</v>
      </c>
      <c r="C3154" t="s">
        <v>317</v>
      </c>
      <c r="D3154" t="s">
        <v>362</v>
      </c>
    </row>
    <row r="3155" spans="1:4" x14ac:dyDescent="0.25">
      <c r="A3155" s="146" t="s">
        <v>194</v>
      </c>
      <c r="B3155" t="s">
        <v>55</v>
      </c>
      <c r="C3155" t="s">
        <v>74</v>
      </c>
      <c r="D3155" t="s">
        <v>362</v>
      </c>
    </row>
    <row r="3156" spans="1:4" x14ac:dyDescent="0.25">
      <c r="A3156" s="146" t="s">
        <v>194</v>
      </c>
      <c r="B3156" t="s">
        <v>55</v>
      </c>
      <c r="C3156" t="s">
        <v>316</v>
      </c>
      <c r="D3156" t="s">
        <v>362</v>
      </c>
    </row>
    <row r="3157" spans="1:4" x14ac:dyDescent="0.25">
      <c r="A3157" s="146" t="s">
        <v>194</v>
      </c>
      <c r="B3157" t="s">
        <v>55</v>
      </c>
      <c r="C3157" t="s">
        <v>315</v>
      </c>
      <c r="D3157" t="s">
        <v>362</v>
      </c>
    </row>
    <row r="3158" spans="1:4" x14ac:dyDescent="0.25">
      <c r="A3158" s="146" t="s">
        <v>194</v>
      </c>
      <c r="B3158" t="s">
        <v>55</v>
      </c>
      <c r="C3158" t="s">
        <v>314</v>
      </c>
      <c r="D3158" t="s">
        <v>362</v>
      </c>
    </row>
    <row r="3159" spans="1:4" x14ac:dyDescent="0.25">
      <c r="A3159" s="146" t="s">
        <v>194</v>
      </c>
      <c r="B3159" t="s">
        <v>55</v>
      </c>
      <c r="C3159" t="s">
        <v>313</v>
      </c>
      <c r="D3159" t="s">
        <v>362</v>
      </c>
    </row>
    <row r="3160" spans="1:4" x14ac:dyDescent="0.25">
      <c r="A3160" s="146" t="s">
        <v>194</v>
      </c>
      <c r="B3160" t="s">
        <v>55</v>
      </c>
      <c r="C3160" t="s">
        <v>312</v>
      </c>
      <c r="D3160" t="s">
        <v>362</v>
      </c>
    </row>
    <row r="3161" spans="1:4" x14ac:dyDescent="0.25">
      <c r="A3161" s="146" t="s">
        <v>194</v>
      </c>
      <c r="B3161" t="s">
        <v>52</v>
      </c>
      <c r="C3161" t="s">
        <v>323</v>
      </c>
      <c r="D3161" t="s">
        <v>362</v>
      </c>
    </row>
    <row r="3162" spans="1:4" x14ac:dyDescent="0.25">
      <c r="A3162" s="146" t="s">
        <v>194</v>
      </c>
      <c r="B3162" t="s">
        <v>52</v>
      </c>
      <c r="C3162" t="s">
        <v>322</v>
      </c>
      <c r="D3162" t="s">
        <v>362</v>
      </c>
    </row>
    <row r="3163" spans="1:4" x14ac:dyDescent="0.25">
      <c r="A3163" s="146" t="s">
        <v>194</v>
      </c>
      <c r="B3163" t="s">
        <v>52</v>
      </c>
      <c r="C3163" t="s">
        <v>321</v>
      </c>
      <c r="D3163" t="s">
        <v>362</v>
      </c>
    </row>
    <row r="3164" spans="1:4" x14ac:dyDescent="0.25">
      <c r="A3164" s="146" t="s">
        <v>194</v>
      </c>
      <c r="B3164" t="s">
        <v>52</v>
      </c>
      <c r="C3164" t="s">
        <v>320</v>
      </c>
      <c r="D3164" t="s">
        <v>362</v>
      </c>
    </row>
    <row r="3165" spans="1:4" x14ac:dyDescent="0.25">
      <c r="A3165" s="146" t="s">
        <v>194</v>
      </c>
      <c r="B3165" t="s">
        <v>52</v>
      </c>
      <c r="C3165" t="s">
        <v>319</v>
      </c>
      <c r="D3165" t="s">
        <v>362</v>
      </c>
    </row>
    <row r="3166" spans="1:4" x14ac:dyDescent="0.25">
      <c r="A3166" s="146" t="s">
        <v>194</v>
      </c>
      <c r="B3166" t="s">
        <v>52</v>
      </c>
      <c r="C3166" t="s">
        <v>318</v>
      </c>
      <c r="D3166" t="s">
        <v>362</v>
      </c>
    </row>
    <row r="3167" spans="1:4" x14ac:dyDescent="0.25">
      <c r="A3167" s="146" t="s">
        <v>194</v>
      </c>
      <c r="B3167" t="s">
        <v>52</v>
      </c>
      <c r="C3167" t="s">
        <v>317</v>
      </c>
      <c r="D3167" t="s">
        <v>362</v>
      </c>
    </row>
    <row r="3168" spans="1:4" x14ac:dyDescent="0.25">
      <c r="A3168" s="146" t="s">
        <v>194</v>
      </c>
      <c r="B3168" t="s">
        <v>52</v>
      </c>
      <c r="C3168" t="s">
        <v>74</v>
      </c>
      <c r="D3168" t="s">
        <v>362</v>
      </c>
    </row>
    <row r="3169" spans="1:4" x14ac:dyDescent="0.25">
      <c r="A3169" s="146" t="s">
        <v>194</v>
      </c>
      <c r="B3169" t="s">
        <v>52</v>
      </c>
      <c r="C3169" t="s">
        <v>316</v>
      </c>
      <c r="D3169" t="s">
        <v>362</v>
      </c>
    </row>
    <row r="3170" spans="1:4" x14ac:dyDescent="0.25">
      <c r="A3170" s="146" t="s">
        <v>194</v>
      </c>
      <c r="B3170" t="s">
        <v>52</v>
      </c>
      <c r="C3170" t="s">
        <v>315</v>
      </c>
      <c r="D3170" t="s">
        <v>362</v>
      </c>
    </row>
    <row r="3171" spans="1:4" x14ac:dyDescent="0.25">
      <c r="A3171" s="146" t="s">
        <v>194</v>
      </c>
      <c r="B3171" t="s">
        <v>52</v>
      </c>
      <c r="C3171" t="s">
        <v>314</v>
      </c>
      <c r="D3171" t="s">
        <v>362</v>
      </c>
    </row>
    <row r="3172" spans="1:4" x14ac:dyDescent="0.25">
      <c r="A3172" s="146" t="s">
        <v>194</v>
      </c>
      <c r="B3172" t="s">
        <v>52</v>
      </c>
      <c r="C3172" t="s">
        <v>313</v>
      </c>
      <c r="D3172" t="s">
        <v>362</v>
      </c>
    </row>
    <row r="3173" spans="1:4" x14ac:dyDescent="0.25">
      <c r="A3173" s="146" t="s">
        <v>194</v>
      </c>
      <c r="B3173" t="s">
        <v>52</v>
      </c>
      <c r="C3173" t="s">
        <v>312</v>
      </c>
      <c r="D3173" t="s">
        <v>362</v>
      </c>
    </row>
    <row r="3174" spans="1:4" x14ac:dyDescent="0.25">
      <c r="A3174" s="146" t="s">
        <v>194</v>
      </c>
      <c r="B3174" t="s">
        <v>55</v>
      </c>
      <c r="C3174" t="s">
        <v>323</v>
      </c>
      <c r="D3174" t="s">
        <v>360</v>
      </c>
    </row>
    <row r="3175" spans="1:4" x14ac:dyDescent="0.25">
      <c r="A3175" s="146" t="s">
        <v>194</v>
      </c>
      <c r="B3175" t="s">
        <v>55</v>
      </c>
      <c r="C3175" t="s">
        <v>322</v>
      </c>
      <c r="D3175" t="s">
        <v>360</v>
      </c>
    </row>
    <row r="3176" spans="1:4" x14ac:dyDescent="0.25">
      <c r="A3176" s="146" t="s">
        <v>194</v>
      </c>
      <c r="B3176" t="s">
        <v>55</v>
      </c>
      <c r="C3176" t="s">
        <v>321</v>
      </c>
      <c r="D3176" t="s">
        <v>360</v>
      </c>
    </row>
    <row r="3177" spans="1:4" x14ac:dyDescent="0.25">
      <c r="A3177" s="146" t="s">
        <v>194</v>
      </c>
      <c r="B3177" t="s">
        <v>55</v>
      </c>
      <c r="C3177" t="s">
        <v>320</v>
      </c>
      <c r="D3177" t="s">
        <v>360</v>
      </c>
    </row>
    <row r="3178" spans="1:4" x14ac:dyDescent="0.25">
      <c r="A3178" s="146" t="s">
        <v>194</v>
      </c>
      <c r="B3178" t="s">
        <v>55</v>
      </c>
      <c r="C3178" t="s">
        <v>319</v>
      </c>
      <c r="D3178" t="s">
        <v>360</v>
      </c>
    </row>
    <row r="3179" spans="1:4" x14ac:dyDescent="0.25">
      <c r="A3179" s="146" t="s">
        <v>194</v>
      </c>
      <c r="B3179" t="s">
        <v>55</v>
      </c>
      <c r="C3179" t="s">
        <v>318</v>
      </c>
      <c r="D3179" t="s">
        <v>360</v>
      </c>
    </row>
    <row r="3180" spans="1:4" x14ac:dyDescent="0.25">
      <c r="A3180" s="146" t="s">
        <v>194</v>
      </c>
      <c r="B3180" t="s">
        <v>55</v>
      </c>
      <c r="C3180" t="s">
        <v>317</v>
      </c>
      <c r="D3180" t="s">
        <v>360</v>
      </c>
    </row>
    <row r="3181" spans="1:4" x14ac:dyDescent="0.25">
      <c r="A3181" s="146" t="s">
        <v>194</v>
      </c>
      <c r="B3181" t="s">
        <v>55</v>
      </c>
      <c r="C3181" t="s">
        <v>74</v>
      </c>
      <c r="D3181" t="s">
        <v>360</v>
      </c>
    </row>
    <row r="3182" spans="1:4" x14ac:dyDescent="0.25">
      <c r="A3182" s="146" t="s">
        <v>194</v>
      </c>
      <c r="B3182" t="s">
        <v>55</v>
      </c>
      <c r="C3182" t="s">
        <v>316</v>
      </c>
      <c r="D3182" t="s">
        <v>360</v>
      </c>
    </row>
    <row r="3183" spans="1:4" x14ac:dyDescent="0.25">
      <c r="A3183" s="146" t="s">
        <v>194</v>
      </c>
      <c r="B3183" t="s">
        <v>55</v>
      </c>
      <c r="C3183" t="s">
        <v>315</v>
      </c>
      <c r="D3183" t="s">
        <v>360</v>
      </c>
    </row>
    <row r="3184" spans="1:4" x14ac:dyDescent="0.25">
      <c r="A3184" s="146" t="s">
        <v>194</v>
      </c>
      <c r="B3184" t="s">
        <v>55</v>
      </c>
      <c r="C3184" t="s">
        <v>314</v>
      </c>
      <c r="D3184" t="s">
        <v>360</v>
      </c>
    </row>
    <row r="3185" spans="1:4" x14ac:dyDescent="0.25">
      <c r="A3185" s="146" t="s">
        <v>194</v>
      </c>
      <c r="B3185" t="s">
        <v>55</v>
      </c>
      <c r="C3185" t="s">
        <v>313</v>
      </c>
      <c r="D3185" t="s">
        <v>360</v>
      </c>
    </row>
    <row r="3186" spans="1:4" x14ac:dyDescent="0.25">
      <c r="A3186" s="146" t="s">
        <v>194</v>
      </c>
      <c r="B3186" t="s">
        <v>55</v>
      </c>
      <c r="C3186" t="s">
        <v>312</v>
      </c>
      <c r="D3186" t="s">
        <v>360</v>
      </c>
    </row>
    <row r="3187" spans="1:4" x14ac:dyDescent="0.25">
      <c r="A3187" s="146" t="s">
        <v>194</v>
      </c>
      <c r="B3187" t="s">
        <v>52</v>
      </c>
      <c r="C3187" t="s">
        <v>323</v>
      </c>
      <c r="D3187" t="s">
        <v>360</v>
      </c>
    </row>
    <row r="3188" spans="1:4" x14ac:dyDescent="0.25">
      <c r="A3188" s="146" t="s">
        <v>194</v>
      </c>
      <c r="B3188" t="s">
        <v>52</v>
      </c>
      <c r="C3188" t="s">
        <v>322</v>
      </c>
      <c r="D3188" t="s">
        <v>360</v>
      </c>
    </row>
    <row r="3189" spans="1:4" x14ac:dyDescent="0.25">
      <c r="A3189" s="146" t="s">
        <v>194</v>
      </c>
      <c r="B3189" t="s">
        <v>52</v>
      </c>
      <c r="C3189" t="s">
        <v>321</v>
      </c>
      <c r="D3189" t="s">
        <v>360</v>
      </c>
    </row>
    <row r="3190" spans="1:4" x14ac:dyDescent="0.25">
      <c r="A3190" s="146" t="s">
        <v>194</v>
      </c>
      <c r="B3190" t="s">
        <v>52</v>
      </c>
      <c r="C3190" t="s">
        <v>320</v>
      </c>
      <c r="D3190" t="s">
        <v>360</v>
      </c>
    </row>
    <row r="3191" spans="1:4" x14ac:dyDescent="0.25">
      <c r="A3191" s="146" t="s">
        <v>194</v>
      </c>
      <c r="B3191" t="s">
        <v>52</v>
      </c>
      <c r="C3191" t="s">
        <v>319</v>
      </c>
      <c r="D3191" t="s">
        <v>360</v>
      </c>
    </row>
    <row r="3192" spans="1:4" x14ac:dyDescent="0.25">
      <c r="A3192" s="146" t="s">
        <v>194</v>
      </c>
      <c r="B3192" t="s">
        <v>52</v>
      </c>
      <c r="C3192" t="s">
        <v>318</v>
      </c>
      <c r="D3192" t="s">
        <v>360</v>
      </c>
    </row>
    <row r="3193" spans="1:4" x14ac:dyDescent="0.25">
      <c r="A3193" s="146" t="s">
        <v>194</v>
      </c>
      <c r="B3193" t="s">
        <v>52</v>
      </c>
      <c r="C3193" t="s">
        <v>317</v>
      </c>
      <c r="D3193" t="s">
        <v>360</v>
      </c>
    </row>
    <row r="3194" spans="1:4" x14ac:dyDescent="0.25">
      <c r="A3194" s="146" t="s">
        <v>194</v>
      </c>
      <c r="B3194" t="s">
        <v>52</v>
      </c>
      <c r="C3194" t="s">
        <v>74</v>
      </c>
      <c r="D3194" t="s">
        <v>360</v>
      </c>
    </row>
    <row r="3195" spans="1:4" x14ac:dyDescent="0.25">
      <c r="A3195" s="146" t="s">
        <v>194</v>
      </c>
      <c r="B3195" t="s">
        <v>52</v>
      </c>
      <c r="C3195" t="s">
        <v>316</v>
      </c>
      <c r="D3195" t="s">
        <v>360</v>
      </c>
    </row>
    <row r="3196" spans="1:4" x14ac:dyDescent="0.25">
      <c r="A3196" s="146" t="s">
        <v>194</v>
      </c>
      <c r="B3196" t="s">
        <v>52</v>
      </c>
      <c r="C3196" t="s">
        <v>315</v>
      </c>
      <c r="D3196" t="s">
        <v>360</v>
      </c>
    </row>
    <row r="3197" spans="1:4" x14ac:dyDescent="0.25">
      <c r="A3197" s="146" t="s">
        <v>194</v>
      </c>
      <c r="B3197" t="s">
        <v>52</v>
      </c>
      <c r="C3197" t="s">
        <v>314</v>
      </c>
      <c r="D3197" t="s">
        <v>360</v>
      </c>
    </row>
    <row r="3198" spans="1:4" x14ac:dyDescent="0.25">
      <c r="A3198" s="146" t="s">
        <v>194</v>
      </c>
      <c r="B3198" t="s">
        <v>52</v>
      </c>
      <c r="C3198" t="s">
        <v>313</v>
      </c>
      <c r="D3198" t="s">
        <v>360</v>
      </c>
    </row>
    <row r="3199" spans="1:4" x14ac:dyDescent="0.25">
      <c r="A3199" s="146" t="s">
        <v>194</v>
      </c>
      <c r="B3199" t="s">
        <v>52</v>
      </c>
      <c r="C3199" t="s">
        <v>312</v>
      </c>
      <c r="D3199" t="s">
        <v>360</v>
      </c>
    </row>
    <row r="3200" spans="1:4" x14ac:dyDescent="0.25">
      <c r="A3200" s="146" t="s">
        <v>194</v>
      </c>
      <c r="B3200" t="s">
        <v>55</v>
      </c>
      <c r="C3200" t="s">
        <v>323</v>
      </c>
      <c r="D3200" t="s">
        <v>352</v>
      </c>
    </row>
    <row r="3201" spans="1:4" x14ac:dyDescent="0.25">
      <c r="A3201" s="146" t="s">
        <v>194</v>
      </c>
      <c r="B3201" t="s">
        <v>55</v>
      </c>
      <c r="C3201" t="s">
        <v>322</v>
      </c>
      <c r="D3201" t="s">
        <v>352</v>
      </c>
    </row>
    <row r="3202" spans="1:4" x14ac:dyDescent="0.25">
      <c r="A3202" s="146" t="s">
        <v>194</v>
      </c>
      <c r="B3202" t="s">
        <v>55</v>
      </c>
      <c r="C3202" t="s">
        <v>321</v>
      </c>
      <c r="D3202" t="s">
        <v>352</v>
      </c>
    </row>
    <row r="3203" spans="1:4" x14ac:dyDescent="0.25">
      <c r="A3203" s="146" t="s">
        <v>194</v>
      </c>
      <c r="B3203" t="s">
        <v>55</v>
      </c>
      <c r="C3203" t="s">
        <v>320</v>
      </c>
      <c r="D3203" t="s">
        <v>352</v>
      </c>
    </row>
    <row r="3204" spans="1:4" x14ac:dyDescent="0.25">
      <c r="A3204" s="146" t="s">
        <v>194</v>
      </c>
      <c r="B3204" t="s">
        <v>55</v>
      </c>
      <c r="C3204" t="s">
        <v>319</v>
      </c>
      <c r="D3204" t="s">
        <v>352</v>
      </c>
    </row>
    <row r="3205" spans="1:4" x14ac:dyDescent="0.25">
      <c r="A3205" s="146" t="s">
        <v>194</v>
      </c>
      <c r="B3205" t="s">
        <v>55</v>
      </c>
      <c r="C3205" t="s">
        <v>318</v>
      </c>
      <c r="D3205" t="s">
        <v>352</v>
      </c>
    </row>
    <row r="3206" spans="1:4" x14ac:dyDescent="0.25">
      <c r="A3206" s="146" t="s">
        <v>194</v>
      </c>
      <c r="B3206" t="s">
        <v>55</v>
      </c>
      <c r="C3206" t="s">
        <v>317</v>
      </c>
      <c r="D3206" t="s">
        <v>352</v>
      </c>
    </row>
    <row r="3207" spans="1:4" x14ac:dyDescent="0.25">
      <c r="A3207" s="146" t="s">
        <v>194</v>
      </c>
      <c r="B3207" t="s">
        <v>55</v>
      </c>
      <c r="C3207" t="s">
        <v>74</v>
      </c>
      <c r="D3207" t="s">
        <v>352</v>
      </c>
    </row>
    <row r="3208" spans="1:4" x14ac:dyDescent="0.25">
      <c r="A3208" s="146" t="s">
        <v>194</v>
      </c>
      <c r="B3208" t="s">
        <v>55</v>
      </c>
      <c r="C3208" t="s">
        <v>316</v>
      </c>
      <c r="D3208" t="s">
        <v>352</v>
      </c>
    </row>
    <row r="3209" spans="1:4" x14ac:dyDescent="0.25">
      <c r="A3209" s="146" t="s">
        <v>194</v>
      </c>
      <c r="B3209" t="s">
        <v>55</v>
      </c>
      <c r="C3209" t="s">
        <v>315</v>
      </c>
      <c r="D3209" t="s">
        <v>352</v>
      </c>
    </row>
    <row r="3210" spans="1:4" x14ac:dyDescent="0.25">
      <c r="A3210" s="146" t="s">
        <v>194</v>
      </c>
      <c r="B3210" t="s">
        <v>55</v>
      </c>
      <c r="C3210" t="s">
        <v>314</v>
      </c>
      <c r="D3210" t="s">
        <v>352</v>
      </c>
    </row>
    <row r="3211" spans="1:4" x14ac:dyDescent="0.25">
      <c r="A3211" s="146" t="s">
        <v>194</v>
      </c>
      <c r="B3211" t="s">
        <v>55</v>
      </c>
      <c r="C3211" t="s">
        <v>313</v>
      </c>
      <c r="D3211" t="s">
        <v>352</v>
      </c>
    </row>
    <row r="3212" spans="1:4" x14ac:dyDescent="0.25">
      <c r="A3212" s="146" t="s">
        <v>194</v>
      </c>
      <c r="B3212" t="s">
        <v>55</v>
      </c>
      <c r="C3212" t="s">
        <v>312</v>
      </c>
      <c r="D3212" t="s">
        <v>352</v>
      </c>
    </row>
    <row r="3213" spans="1:4" x14ac:dyDescent="0.25">
      <c r="A3213" s="146" t="s">
        <v>194</v>
      </c>
      <c r="B3213" t="s">
        <v>52</v>
      </c>
      <c r="C3213" t="s">
        <v>323</v>
      </c>
      <c r="D3213" t="s">
        <v>352</v>
      </c>
    </row>
    <row r="3214" spans="1:4" x14ac:dyDescent="0.25">
      <c r="A3214" s="146" t="s">
        <v>194</v>
      </c>
      <c r="B3214" t="s">
        <v>52</v>
      </c>
      <c r="C3214" t="s">
        <v>322</v>
      </c>
      <c r="D3214" t="s">
        <v>352</v>
      </c>
    </row>
    <row r="3215" spans="1:4" x14ac:dyDescent="0.25">
      <c r="A3215" s="146" t="s">
        <v>194</v>
      </c>
      <c r="B3215" t="s">
        <v>52</v>
      </c>
      <c r="C3215" t="s">
        <v>321</v>
      </c>
      <c r="D3215" t="s">
        <v>352</v>
      </c>
    </row>
    <row r="3216" spans="1:4" x14ac:dyDescent="0.25">
      <c r="A3216" s="146" t="s">
        <v>194</v>
      </c>
      <c r="B3216" t="s">
        <v>52</v>
      </c>
      <c r="C3216" t="s">
        <v>320</v>
      </c>
      <c r="D3216" t="s">
        <v>352</v>
      </c>
    </row>
    <row r="3217" spans="1:4" x14ac:dyDescent="0.25">
      <c r="A3217" s="146" t="s">
        <v>194</v>
      </c>
      <c r="B3217" t="s">
        <v>52</v>
      </c>
      <c r="C3217" t="s">
        <v>319</v>
      </c>
      <c r="D3217" t="s">
        <v>352</v>
      </c>
    </row>
    <row r="3218" spans="1:4" x14ac:dyDescent="0.25">
      <c r="A3218" s="146" t="s">
        <v>194</v>
      </c>
      <c r="B3218" t="s">
        <v>52</v>
      </c>
      <c r="C3218" t="s">
        <v>318</v>
      </c>
      <c r="D3218" t="s">
        <v>352</v>
      </c>
    </row>
    <row r="3219" spans="1:4" x14ac:dyDescent="0.25">
      <c r="A3219" s="146" t="s">
        <v>194</v>
      </c>
      <c r="B3219" t="s">
        <v>52</v>
      </c>
      <c r="C3219" t="s">
        <v>317</v>
      </c>
      <c r="D3219" t="s">
        <v>352</v>
      </c>
    </row>
    <row r="3220" spans="1:4" x14ac:dyDescent="0.25">
      <c r="A3220" s="146" t="s">
        <v>194</v>
      </c>
      <c r="B3220" t="s">
        <v>52</v>
      </c>
      <c r="C3220" t="s">
        <v>74</v>
      </c>
      <c r="D3220" t="s">
        <v>352</v>
      </c>
    </row>
    <row r="3221" spans="1:4" x14ac:dyDescent="0.25">
      <c r="A3221" s="146" t="s">
        <v>194</v>
      </c>
      <c r="B3221" t="s">
        <v>52</v>
      </c>
      <c r="C3221" t="s">
        <v>316</v>
      </c>
      <c r="D3221" t="s">
        <v>352</v>
      </c>
    </row>
    <row r="3222" spans="1:4" x14ac:dyDescent="0.25">
      <c r="A3222" s="146" t="s">
        <v>194</v>
      </c>
      <c r="B3222" t="s">
        <v>52</v>
      </c>
      <c r="C3222" t="s">
        <v>315</v>
      </c>
      <c r="D3222" t="s">
        <v>352</v>
      </c>
    </row>
    <row r="3223" spans="1:4" x14ac:dyDescent="0.25">
      <c r="A3223" s="146" t="s">
        <v>194</v>
      </c>
      <c r="B3223" t="s">
        <v>52</v>
      </c>
      <c r="C3223" t="s">
        <v>314</v>
      </c>
      <c r="D3223" t="s">
        <v>352</v>
      </c>
    </row>
    <row r="3224" spans="1:4" x14ac:dyDescent="0.25">
      <c r="A3224" s="146" t="s">
        <v>194</v>
      </c>
      <c r="B3224" t="s">
        <v>52</v>
      </c>
      <c r="C3224" t="s">
        <v>313</v>
      </c>
      <c r="D3224" t="s">
        <v>352</v>
      </c>
    </row>
    <row r="3225" spans="1:4" x14ac:dyDescent="0.25">
      <c r="A3225" s="146" t="s">
        <v>194</v>
      </c>
      <c r="B3225" t="s">
        <v>52</v>
      </c>
      <c r="C3225" t="s">
        <v>312</v>
      </c>
      <c r="D3225" t="s">
        <v>352</v>
      </c>
    </row>
    <row r="3226" spans="1:4" x14ac:dyDescent="0.25">
      <c r="A3226" s="146" t="s">
        <v>194</v>
      </c>
      <c r="B3226" t="s">
        <v>55</v>
      </c>
      <c r="C3226" t="s">
        <v>323</v>
      </c>
      <c r="D3226" t="s">
        <v>345</v>
      </c>
    </row>
    <row r="3227" spans="1:4" x14ac:dyDescent="0.25">
      <c r="A3227" s="146" t="s">
        <v>194</v>
      </c>
      <c r="B3227" t="s">
        <v>55</v>
      </c>
      <c r="C3227" t="s">
        <v>322</v>
      </c>
      <c r="D3227" t="s">
        <v>345</v>
      </c>
    </row>
    <row r="3228" spans="1:4" x14ac:dyDescent="0.25">
      <c r="A3228" s="146" t="s">
        <v>194</v>
      </c>
      <c r="B3228" t="s">
        <v>55</v>
      </c>
      <c r="C3228" t="s">
        <v>321</v>
      </c>
      <c r="D3228" t="s">
        <v>345</v>
      </c>
    </row>
    <row r="3229" spans="1:4" x14ac:dyDescent="0.25">
      <c r="A3229" s="146" t="s">
        <v>194</v>
      </c>
      <c r="B3229" t="s">
        <v>55</v>
      </c>
      <c r="C3229" t="s">
        <v>320</v>
      </c>
      <c r="D3229" t="s">
        <v>345</v>
      </c>
    </row>
    <row r="3230" spans="1:4" x14ac:dyDescent="0.25">
      <c r="A3230" s="146" t="s">
        <v>194</v>
      </c>
      <c r="B3230" t="s">
        <v>55</v>
      </c>
      <c r="C3230" t="s">
        <v>319</v>
      </c>
      <c r="D3230" t="s">
        <v>345</v>
      </c>
    </row>
    <row r="3231" spans="1:4" x14ac:dyDescent="0.25">
      <c r="A3231" s="146" t="s">
        <v>194</v>
      </c>
      <c r="B3231" t="s">
        <v>55</v>
      </c>
      <c r="C3231" t="s">
        <v>318</v>
      </c>
      <c r="D3231" t="s">
        <v>345</v>
      </c>
    </row>
    <row r="3232" spans="1:4" x14ac:dyDescent="0.25">
      <c r="A3232" s="146" t="s">
        <v>194</v>
      </c>
      <c r="B3232" t="s">
        <v>55</v>
      </c>
      <c r="C3232" t="s">
        <v>317</v>
      </c>
      <c r="D3232" t="s">
        <v>345</v>
      </c>
    </row>
    <row r="3233" spans="1:4" x14ac:dyDescent="0.25">
      <c r="A3233" s="146" t="s">
        <v>194</v>
      </c>
      <c r="B3233" t="s">
        <v>55</v>
      </c>
      <c r="C3233" t="s">
        <v>74</v>
      </c>
      <c r="D3233" t="s">
        <v>345</v>
      </c>
    </row>
    <row r="3234" spans="1:4" x14ac:dyDescent="0.25">
      <c r="A3234" s="146" t="s">
        <v>194</v>
      </c>
      <c r="B3234" t="s">
        <v>55</v>
      </c>
      <c r="C3234" t="s">
        <v>316</v>
      </c>
      <c r="D3234" t="s">
        <v>345</v>
      </c>
    </row>
    <row r="3235" spans="1:4" x14ac:dyDescent="0.25">
      <c r="A3235" s="146" t="s">
        <v>194</v>
      </c>
      <c r="B3235" t="s">
        <v>55</v>
      </c>
      <c r="C3235" t="s">
        <v>315</v>
      </c>
      <c r="D3235" t="s">
        <v>345</v>
      </c>
    </row>
    <row r="3236" spans="1:4" x14ac:dyDescent="0.25">
      <c r="A3236" s="146" t="s">
        <v>194</v>
      </c>
      <c r="B3236" t="s">
        <v>55</v>
      </c>
      <c r="C3236" t="s">
        <v>314</v>
      </c>
      <c r="D3236" t="s">
        <v>345</v>
      </c>
    </row>
    <row r="3237" spans="1:4" x14ac:dyDescent="0.25">
      <c r="A3237" s="146" t="s">
        <v>194</v>
      </c>
      <c r="B3237" t="s">
        <v>55</v>
      </c>
      <c r="C3237" t="s">
        <v>313</v>
      </c>
      <c r="D3237" t="s">
        <v>345</v>
      </c>
    </row>
    <row r="3238" spans="1:4" x14ac:dyDescent="0.25">
      <c r="A3238" s="146" t="s">
        <v>194</v>
      </c>
      <c r="B3238" t="s">
        <v>55</v>
      </c>
      <c r="C3238" t="s">
        <v>312</v>
      </c>
      <c r="D3238" t="s">
        <v>345</v>
      </c>
    </row>
    <row r="3239" spans="1:4" x14ac:dyDescent="0.25">
      <c r="A3239" s="146" t="s">
        <v>194</v>
      </c>
      <c r="B3239" t="s">
        <v>52</v>
      </c>
      <c r="C3239" t="s">
        <v>323</v>
      </c>
      <c r="D3239" t="s">
        <v>345</v>
      </c>
    </row>
    <row r="3240" spans="1:4" x14ac:dyDescent="0.25">
      <c r="A3240" s="146" t="s">
        <v>194</v>
      </c>
      <c r="B3240" t="s">
        <v>52</v>
      </c>
      <c r="C3240" t="s">
        <v>322</v>
      </c>
      <c r="D3240" t="s">
        <v>345</v>
      </c>
    </row>
    <row r="3241" spans="1:4" x14ac:dyDescent="0.25">
      <c r="A3241" s="146" t="s">
        <v>194</v>
      </c>
      <c r="B3241" t="s">
        <v>52</v>
      </c>
      <c r="C3241" t="s">
        <v>321</v>
      </c>
      <c r="D3241" t="s">
        <v>345</v>
      </c>
    </row>
    <row r="3242" spans="1:4" x14ac:dyDescent="0.25">
      <c r="A3242" s="146" t="s">
        <v>194</v>
      </c>
      <c r="B3242" t="s">
        <v>52</v>
      </c>
      <c r="C3242" t="s">
        <v>320</v>
      </c>
      <c r="D3242" t="s">
        <v>345</v>
      </c>
    </row>
    <row r="3243" spans="1:4" x14ac:dyDescent="0.25">
      <c r="A3243" s="146" t="s">
        <v>194</v>
      </c>
      <c r="B3243" t="s">
        <v>52</v>
      </c>
      <c r="C3243" t="s">
        <v>319</v>
      </c>
      <c r="D3243" t="s">
        <v>345</v>
      </c>
    </row>
    <row r="3244" spans="1:4" x14ac:dyDescent="0.25">
      <c r="A3244" s="146" t="s">
        <v>194</v>
      </c>
      <c r="B3244" t="s">
        <v>52</v>
      </c>
      <c r="C3244" t="s">
        <v>318</v>
      </c>
      <c r="D3244" t="s">
        <v>345</v>
      </c>
    </row>
    <row r="3245" spans="1:4" x14ac:dyDescent="0.25">
      <c r="A3245" s="146" t="s">
        <v>194</v>
      </c>
      <c r="B3245" t="s">
        <v>52</v>
      </c>
      <c r="C3245" t="s">
        <v>317</v>
      </c>
      <c r="D3245" t="s">
        <v>345</v>
      </c>
    </row>
    <row r="3246" spans="1:4" x14ac:dyDescent="0.25">
      <c r="A3246" s="146" t="s">
        <v>194</v>
      </c>
      <c r="B3246" t="s">
        <v>52</v>
      </c>
      <c r="C3246" t="s">
        <v>74</v>
      </c>
      <c r="D3246" t="s">
        <v>345</v>
      </c>
    </row>
    <row r="3247" spans="1:4" x14ac:dyDescent="0.25">
      <c r="A3247" s="146" t="s">
        <v>194</v>
      </c>
      <c r="B3247" t="s">
        <v>52</v>
      </c>
      <c r="C3247" t="s">
        <v>316</v>
      </c>
      <c r="D3247" t="s">
        <v>345</v>
      </c>
    </row>
    <row r="3248" spans="1:4" x14ac:dyDescent="0.25">
      <c r="A3248" s="146" t="s">
        <v>194</v>
      </c>
      <c r="B3248" t="s">
        <v>52</v>
      </c>
      <c r="C3248" t="s">
        <v>315</v>
      </c>
      <c r="D3248" t="s">
        <v>345</v>
      </c>
    </row>
    <row r="3249" spans="1:4" x14ac:dyDescent="0.25">
      <c r="A3249" s="146" t="s">
        <v>194</v>
      </c>
      <c r="B3249" t="s">
        <v>52</v>
      </c>
      <c r="C3249" t="s">
        <v>314</v>
      </c>
      <c r="D3249" t="s">
        <v>345</v>
      </c>
    </row>
    <row r="3250" spans="1:4" x14ac:dyDescent="0.25">
      <c r="A3250" s="146" t="s">
        <v>194</v>
      </c>
      <c r="B3250" t="s">
        <v>52</v>
      </c>
      <c r="C3250" t="s">
        <v>313</v>
      </c>
      <c r="D3250" t="s">
        <v>345</v>
      </c>
    </row>
    <row r="3251" spans="1:4" x14ac:dyDescent="0.25">
      <c r="A3251" s="146" t="s">
        <v>194</v>
      </c>
      <c r="B3251" t="s">
        <v>52</v>
      </c>
      <c r="C3251" t="s">
        <v>312</v>
      </c>
      <c r="D3251" t="s">
        <v>345</v>
      </c>
    </row>
    <row r="3252" spans="1:4" x14ac:dyDescent="0.25">
      <c r="A3252" s="146" t="s">
        <v>194</v>
      </c>
      <c r="B3252" t="s">
        <v>55</v>
      </c>
      <c r="C3252" t="s">
        <v>323</v>
      </c>
      <c r="D3252" t="s">
        <v>344</v>
      </c>
    </row>
    <row r="3253" spans="1:4" x14ac:dyDescent="0.25">
      <c r="A3253" s="146" t="s">
        <v>194</v>
      </c>
      <c r="B3253" t="s">
        <v>55</v>
      </c>
      <c r="C3253" t="s">
        <v>322</v>
      </c>
      <c r="D3253" t="s">
        <v>344</v>
      </c>
    </row>
    <row r="3254" spans="1:4" x14ac:dyDescent="0.25">
      <c r="A3254" s="146" t="s">
        <v>194</v>
      </c>
      <c r="B3254" t="s">
        <v>55</v>
      </c>
      <c r="C3254" t="s">
        <v>321</v>
      </c>
      <c r="D3254" t="s">
        <v>344</v>
      </c>
    </row>
    <row r="3255" spans="1:4" x14ac:dyDescent="0.25">
      <c r="A3255" s="146" t="s">
        <v>194</v>
      </c>
      <c r="B3255" t="s">
        <v>55</v>
      </c>
      <c r="C3255" t="s">
        <v>320</v>
      </c>
      <c r="D3255" t="s">
        <v>344</v>
      </c>
    </row>
    <row r="3256" spans="1:4" x14ac:dyDescent="0.25">
      <c r="A3256" s="146" t="s">
        <v>194</v>
      </c>
      <c r="B3256" t="s">
        <v>55</v>
      </c>
      <c r="C3256" t="s">
        <v>319</v>
      </c>
      <c r="D3256" t="s">
        <v>344</v>
      </c>
    </row>
    <row r="3257" spans="1:4" x14ac:dyDescent="0.25">
      <c r="A3257" s="146" t="s">
        <v>194</v>
      </c>
      <c r="B3257" t="s">
        <v>55</v>
      </c>
      <c r="C3257" t="s">
        <v>318</v>
      </c>
      <c r="D3257" t="s">
        <v>344</v>
      </c>
    </row>
    <row r="3258" spans="1:4" x14ac:dyDescent="0.25">
      <c r="A3258" s="146" t="s">
        <v>194</v>
      </c>
      <c r="B3258" t="s">
        <v>55</v>
      </c>
      <c r="C3258" t="s">
        <v>317</v>
      </c>
      <c r="D3258" t="s">
        <v>344</v>
      </c>
    </row>
    <row r="3259" spans="1:4" x14ac:dyDescent="0.25">
      <c r="A3259" s="146" t="s">
        <v>194</v>
      </c>
      <c r="B3259" t="s">
        <v>55</v>
      </c>
      <c r="C3259" t="s">
        <v>74</v>
      </c>
      <c r="D3259" t="s">
        <v>344</v>
      </c>
    </row>
    <row r="3260" spans="1:4" x14ac:dyDescent="0.25">
      <c r="A3260" s="146" t="s">
        <v>194</v>
      </c>
      <c r="B3260" t="s">
        <v>55</v>
      </c>
      <c r="C3260" t="s">
        <v>316</v>
      </c>
      <c r="D3260" t="s">
        <v>344</v>
      </c>
    </row>
    <row r="3261" spans="1:4" x14ac:dyDescent="0.25">
      <c r="A3261" s="146" t="s">
        <v>194</v>
      </c>
      <c r="B3261" t="s">
        <v>55</v>
      </c>
      <c r="C3261" t="s">
        <v>315</v>
      </c>
      <c r="D3261" t="s">
        <v>344</v>
      </c>
    </row>
    <row r="3262" spans="1:4" x14ac:dyDescent="0.25">
      <c r="A3262" s="146" t="s">
        <v>194</v>
      </c>
      <c r="B3262" t="s">
        <v>55</v>
      </c>
      <c r="C3262" t="s">
        <v>314</v>
      </c>
      <c r="D3262" t="s">
        <v>344</v>
      </c>
    </row>
    <row r="3263" spans="1:4" x14ac:dyDescent="0.25">
      <c r="A3263" s="146" t="s">
        <v>194</v>
      </c>
      <c r="B3263" t="s">
        <v>55</v>
      </c>
      <c r="C3263" t="s">
        <v>313</v>
      </c>
      <c r="D3263" t="s">
        <v>344</v>
      </c>
    </row>
    <row r="3264" spans="1:4" x14ac:dyDescent="0.25">
      <c r="A3264" s="146" t="s">
        <v>194</v>
      </c>
      <c r="B3264" t="s">
        <v>55</v>
      </c>
      <c r="C3264" t="s">
        <v>312</v>
      </c>
      <c r="D3264" t="s">
        <v>344</v>
      </c>
    </row>
    <row r="3265" spans="1:4" x14ac:dyDescent="0.25">
      <c r="A3265" s="146" t="s">
        <v>194</v>
      </c>
      <c r="B3265" t="s">
        <v>52</v>
      </c>
      <c r="C3265" t="s">
        <v>323</v>
      </c>
      <c r="D3265" t="s">
        <v>344</v>
      </c>
    </row>
    <row r="3266" spans="1:4" x14ac:dyDescent="0.25">
      <c r="A3266" s="146" t="s">
        <v>194</v>
      </c>
      <c r="B3266" t="s">
        <v>52</v>
      </c>
      <c r="C3266" t="s">
        <v>322</v>
      </c>
      <c r="D3266" t="s">
        <v>344</v>
      </c>
    </row>
    <row r="3267" spans="1:4" x14ac:dyDescent="0.25">
      <c r="A3267" s="146" t="s">
        <v>194</v>
      </c>
      <c r="B3267" t="s">
        <v>52</v>
      </c>
      <c r="C3267" t="s">
        <v>321</v>
      </c>
      <c r="D3267" t="s">
        <v>344</v>
      </c>
    </row>
    <row r="3268" spans="1:4" x14ac:dyDescent="0.25">
      <c r="A3268" s="146" t="s">
        <v>194</v>
      </c>
      <c r="B3268" t="s">
        <v>52</v>
      </c>
      <c r="C3268" t="s">
        <v>320</v>
      </c>
      <c r="D3268" t="s">
        <v>344</v>
      </c>
    </row>
    <row r="3269" spans="1:4" x14ac:dyDescent="0.25">
      <c r="A3269" s="146" t="s">
        <v>194</v>
      </c>
      <c r="B3269" t="s">
        <v>52</v>
      </c>
      <c r="C3269" t="s">
        <v>319</v>
      </c>
      <c r="D3269" t="s">
        <v>344</v>
      </c>
    </row>
    <row r="3270" spans="1:4" x14ac:dyDescent="0.25">
      <c r="A3270" s="146" t="s">
        <v>194</v>
      </c>
      <c r="B3270" t="s">
        <v>52</v>
      </c>
      <c r="C3270" t="s">
        <v>318</v>
      </c>
      <c r="D3270" t="s">
        <v>344</v>
      </c>
    </row>
    <row r="3271" spans="1:4" x14ac:dyDescent="0.25">
      <c r="A3271" s="146" t="s">
        <v>194</v>
      </c>
      <c r="B3271" t="s">
        <v>52</v>
      </c>
      <c r="C3271" t="s">
        <v>317</v>
      </c>
      <c r="D3271" t="s">
        <v>344</v>
      </c>
    </row>
    <row r="3272" spans="1:4" x14ac:dyDescent="0.25">
      <c r="A3272" s="146" t="s">
        <v>194</v>
      </c>
      <c r="B3272" t="s">
        <v>52</v>
      </c>
      <c r="C3272" t="s">
        <v>74</v>
      </c>
      <c r="D3272" t="s">
        <v>344</v>
      </c>
    </row>
    <row r="3273" spans="1:4" x14ac:dyDescent="0.25">
      <c r="A3273" s="146" t="s">
        <v>194</v>
      </c>
      <c r="B3273" t="s">
        <v>52</v>
      </c>
      <c r="C3273" t="s">
        <v>316</v>
      </c>
      <c r="D3273" t="s">
        <v>344</v>
      </c>
    </row>
    <row r="3274" spans="1:4" x14ac:dyDescent="0.25">
      <c r="A3274" s="146" t="s">
        <v>194</v>
      </c>
      <c r="B3274" t="s">
        <v>52</v>
      </c>
      <c r="C3274" t="s">
        <v>315</v>
      </c>
      <c r="D3274" t="s">
        <v>344</v>
      </c>
    </row>
    <row r="3275" spans="1:4" x14ac:dyDescent="0.25">
      <c r="A3275" s="146" t="s">
        <v>194</v>
      </c>
      <c r="B3275" t="s">
        <v>52</v>
      </c>
      <c r="C3275" t="s">
        <v>314</v>
      </c>
      <c r="D3275" t="s">
        <v>344</v>
      </c>
    </row>
    <row r="3276" spans="1:4" x14ac:dyDescent="0.25">
      <c r="A3276" s="146" t="s">
        <v>194</v>
      </c>
      <c r="B3276" t="s">
        <v>52</v>
      </c>
      <c r="C3276" t="s">
        <v>313</v>
      </c>
      <c r="D3276" t="s">
        <v>344</v>
      </c>
    </row>
    <row r="3277" spans="1:4" x14ac:dyDescent="0.25">
      <c r="A3277" s="146" t="s">
        <v>194</v>
      </c>
      <c r="B3277" t="s">
        <v>52</v>
      </c>
      <c r="C3277" t="s">
        <v>312</v>
      </c>
      <c r="D3277" t="s">
        <v>344</v>
      </c>
    </row>
    <row r="3278" spans="1:4" x14ac:dyDescent="0.25">
      <c r="A3278" s="146" t="s">
        <v>194</v>
      </c>
      <c r="B3278" t="s">
        <v>55</v>
      </c>
      <c r="C3278" t="s">
        <v>323</v>
      </c>
      <c r="D3278" t="s">
        <v>343</v>
      </c>
    </row>
    <row r="3279" spans="1:4" x14ac:dyDescent="0.25">
      <c r="A3279" s="146" t="s">
        <v>194</v>
      </c>
      <c r="B3279" t="s">
        <v>55</v>
      </c>
      <c r="C3279" t="s">
        <v>322</v>
      </c>
      <c r="D3279" t="s">
        <v>343</v>
      </c>
    </row>
    <row r="3280" spans="1:4" x14ac:dyDescent="0.25">
      <c r="A3280" s="146" t="s">
        <v>194</v>
      </c>
      <c r="B3280" t="s">
        <v>55</v>
      </c>
      <c r="C3280" t="s">
        <v>321</v>
      </c>
      <c r="D3280" t="s">
        <v>343</v>
      </c>
    </row>
    <row r="3281" spans="1:4" x14ac:dyDescent="0.25">
      <c r="A3281" s="146" t="s">
        <v>194</v>
      </c>
      <c r="B3281" t="s">
        <v>55</v>
      </c>
      <c r="C3281" t="s">
        <v>320</v>
      </c>
      <c r="D3281" t="s">
        <v>343</v>
      </c>
    </row>
    <row r="3282" spans="1:4" x14ac:dyDescent="0.25">
      <c r="A3282" s="146" t="s">
        <v>194</v>
      </c>
      <c r="B3282" t="s">
        <v>55</v>
      </c>
      <c r="C3282" t="s">
        <v>319</v>
      </c>
      <c r="D3282" t="s">
        <v>343</v>
      </c>
    </row>
    <row r="3283" spans="1:4" x14ac:dyDescent="0.25">
      <c r="A3283" s="146" t="s">
        <v>194</v>
      </c>
      <c r="B3283" t="s">
        <v>55</v>
      </c>
      <c r="C3283" t="s">
        <v>318</v>
      </c>
      <c r="D3283" t="s">
        <v>343</v>
      </c>
    </row>
    <row r="3284" spans="1:4" x14ac:dyDescent="0.25">
      <c r="A3284" s="146" t="s">
        <v>194</v>
      </c>
      <c r="B3284" t="s">
        <v>55</v>
      </c>
      <c r="C3284" t="s">
        <v>317</v>
      </c>
      <c r="D3284" t="s">
        <v>343</v>
      </c>
    </row>
    <row r="3285" spans="1:4" x14ac:dyDescent="0.25">
      <c r="A3285" s="146" t="s">
        <v>194</v>
      </c>
      <c r="B3285" t="s">
        <v>55</v>
      </c>
      <c r="C3285" t="s">
        <v>74</v>
      </c>
      <c r="D3285" t="s">
        <v>343</v>
      </c>
    </row>
    <row r="3286" spans="1:4" x14ac:dyDescent="0.25">
      <c r="A3286" s="146" t="s">
        <v>194</v>
      </c>
      <c r="B3286" t="s">
        <v>55</v>
      </c>
      <c r="C3286" t="s">
        <v>316</v>
      </c>
      <c r="D3286" t="s">
        <v>343</v>
      </c>
    </row>
    <row r="3287" spans="1:4" x14ac:dyDescent="0.25">
      <c r="A3287" s="146" t="s">
        <v>194</v>
      </c>
      <c r="B3287" t="s">
        <v>55</v>
      </c>
      <c r="C3287" t="s">
        <v>315</v>
      </c>
      <c r="D3287" t="s">
        <v>343</v>
      </c>
    </row>
    <row r="3288" spans="1:4" x14ac:dyDescent="0.25">
      <c r="A3288" s="146" t="s">
        <v>194</v>
      </c>
      <c r="B3288" t="s">
        <v>55</v>
      </c>
      <c r="C3288" t="s">
        <v>314</v>
      </c>
      <c r="D3288" t="s">
        <v>343</v>
      </c>
    </row>
    <row r="3289" spans="1:4" x14ac:dyDescent="0.25">
      <c r="A3289" s="146" t="s">
        <v>194</v>
      </c>
      <c r="B3289" t="s">
        <v>55</v>
      </c>
      <c r="C3289" t="s">
        <v>313</v>
      </c>
      <c r="D3289" t="s">
        <v>343</v>
      </c>
    </row>
    <row r="3290" spans="1:4" x14ac:dyDescent="0.25">
      <c r="A3290" s="146" t="s">
        <v>194</v>
      </c>
      <c r="B3290" t="s">
        <v>55</v>
      </c>
      <c r="C3290" t="s">
        <v>312</v>
      </c>
      <c r="D3290" t="s">
        <v>343</v>
      </c>
    </row>
    <row r="3291" spans="1:4" x14ac:dyDescent="0.25">
      <c r="A3291" s="146" t="s">
        <v>194</v>
      </c>
      <c r="B3291" t="s">
        <v>52</v>
      </c>
      <c r="C3291" t="s">
        <v>323</v>
      </c>
      <c r="D3291" t="s">
        <v>343</v>
      </c>
    </row>
    <row r="3292" spans="1:4" x14ac:dyDescent="0.25">
      <c r="A3292" s="146" t="s">
        <v>194</v>
      </c>
      <c r="B3292" t="s">
        <v>52</v>
      </c>
      <c r="C3292" t="s">
        <v>322</v>
      </c>
      <c r="D3292" t="s">
        <v>343</v>
      </c>
    </row>
    <row r="3293" spans="1:4" x14ac:dyDescent="0.25">
      <c r="A3293" s="146" t="s">
        <v>194</v>
      </c>
      <c r="B3293" t="s">
        <v>52</v>
      </c>
      <c r="C3293" t="s">
        <v>321</v>
      </c>
      <c r="D3293" t="s">
        <v>343</v>
      </c>
    </row>
    <row r="3294" spans="1:4" x14ac:dyDescent="0.25">
      <c r="A3294" s="146" t="s">
        <v>194</v>
      </c>
      <c r="B3294" t="s">
        <v>52</v>
      </c>
      <c r="C3294" t="s">
        <v>320</v>
      </c>
      <c r="D3294" t="s">
        <v>343</v>
      </c>
    </row>
    <row r="3295" spans="1:4" x14ac:dyDescent="0.25">
      <c r="A3295" s="146" t="s">
        <v>194</v>
      </c>
      <c r="B3295" t="s">
        <v>52</v>
      </c>
      <c r="C3295" t="s">
        <v>319</v>
      </c>
      <c r="D3295" t="s">
        <v>343</v>
      </c>
    </row>
    <row r="3296" spans="1:4" x14ac:dyDescent="0.25">
      <c r="A3296" s="146" t="s">
        <v>194</v>
      </c>
      <c r="B3296" t="s">
        <v>52</v>
      </c>
      <c r="C3296" t="s">
        <v>318</v>
      </c>
      <c r="D3296" t="s">
        <v>343</v>
      </c>
    </row>
    <row r="3297" spans="1:4" x14ac:dyDescent="0.25">
      <c r="A3297" s="146" t="s">
        <v>194</v>
      </c>
      <c r="B3297" t="s">
        <v>52</v>
      </c>
      <c r="C3297" t="s">
        <v>317</v>
      </c>
      <c r="D3297" t="s">
        <v>343</v>
      </c>
    </row>
    <row r="3298" spans="1:4" x14ac:dyDescent="0.25">
      <c r="A3298" s="146" t="s">
        <v>194</v>
      </c>
      <c r="B3298" t="s">
        <v>52</v>
      </c>
      <c r="C3298" t="s">
        <v>74</v>
      </c>
      <c r="D3298" t="s">
        <v>343</v>
      </c>
    </row>
    <row r="3299" spans="1:4" x14ac:dyDescent="0.25">
      <c r="A3299" s="146" t="s">
        <v>194</v>
      </c>
      <c r="B3299" t="s">
        <v>52</v>
      </c>
      <c r="C3299" t="s">
        <v>316</v>
      </c>
      <c r="D3299" t="s">
        <v>343</v>
      </c>
    </row>
    <row r="3300" spans="1:4" x14ac:dyDescent="0.25">
      <c r="A3300" s="146" t="s">
        <v>194</v>
      </c>
      <c r="B3300" t="s">
        <v>52</v>
      </c>
      <c r="C3300" t="s">
        <v>315</v>
      </c>
      <c r="D3300" t="s">
        <v>343</v>
      </c>
    </row>
    <row r="3301" spans="1:4" x14ac:dyDescent="0.25">
      <c r="A3301" s="146" t="s">
        <v>194</v>
      </c>
      <c r="B3301" t="s">
        <v>52</v>
      </c>
      <c r="C3301" t="s">
        <v>314</v>
      </c>
      <c r="D3301" t="s">
        <v>343</v>
      </c>
    </row>
    <row r="3302" spans="1:4" x14ac:dyDescent="0.25">
      <c r="A3302" s="146" t="s">
        <v>194</v>
      </c>
      <c r="B3302" t="s">
        <v>52</v>
      </c>
      <c r="C3302" t="s">
        <v>313</v>
      </c>
      <c r="D3302" t="s">
        <v>343</v>
      </c>
    </row>
    <row r="3303" spans="1:4" x14ac:dyDescent="0.25">
      <c r="A3303" s="146" t="s">
        <v>194</v>
      </c>
      <c r="B3303" t="s">
        <v>52</v>
      </c>
      <c r="C3303" t="s">
        <v>312</v>
      </c>
      <c r="D3303" t="s">
        <v>343</v>
      </c>
    </row>
    <row r="3304" spans="1:4" x14ac:dyDescent="0.25">
      <c r="A3304" s="146" t="s">
        <v>194</v>
      </c>
      <c r="B3304" t="s">
        <v>55</v>
      </c>
      <c r="C3304" t="s">
        <v>323</v>
      </c>
      <c r="D3304" t="s">
        <v>342</v>
      </c>
    </row>
    <row r="3305" spans="1:4" x14ac:dyDescent="0.25">
      <c r="A3305" s="146" t="s">
        <v>194</v>
      </c>
      <c r="B3305" t="s">
        <v>55</v>
      </c>
      <c r="C3305" t="s">
        <v>322</v>
      </c>
      <c r="D3305" t="s">
        <v>342</v>
      </c>
    </row>
    <row r="3306" spans="1:4" x14ac:dyDescent="0.25">
      <c r="A3306" s="146" t="s">
        <v>194</v>
      </c>
      <c r="B3306" t="s">
        <v>55</v>
      </c>
      <c r="C3306" t="s">
        <v>321</v>
      </c>
      <c r="D3306" t="s">
        <v>342</v>
      </c>
    </row>
    <row r="3307" spans="1:4" x14ac:dyDescent="0.25">
      <c r="A3307" s="146" t="s">
        <v>194</v>
      </c>
      <c r="B3307" t="s">
        <v>55</v>
      </c>
      <c r="C3307" t="s">
        <v>320</v>
      </c>
      <c r="D3307" t="s">
        <v>342</v>
      </c>
    </row>
    <row r="3308" spans="1:4" x14ac:dyDescent="0.25">
      <c r="A3308" s="146" t="s">
        <v>194</v>
      </c>
      <c r="B3308" t="s">
        <v>55</v>
      </c>
      <c r="C3308" t="s">
        <v>319</v>
      </c>
      <c r="D3308" t="s">
        <v>342</v>
      </c>
    </row>
    <row r="3309" spans="1:4" x14ac:dyDescent="0.25">
      <c r="A3309" s="146" t="s">
        <v>194</v>
      </c>
      <c r="B3309" t="s">
        <v>55</v>
      </c>
      <c r="C3309" t="s">
        <v>318</v>
      </c>
      <c r="D3309" t="s">
        <v>342</v>
      </c>
    </row>
    <row r="3310" spans="1:4" x14ac:dyDescent="0.25">
      <c r="A3310" s="146" t="s">
        <v>194</v>
      </c>
      <c r="B3310" t="s">
        <v>55</v>
      </c>
      <c r="C3310" t="s">
        <v>317</v>
      </c>
      <c r="D3310" t="s">
        <v>342</v>
      </c>
    </row>
    <row r="3311" spans="1:4" x14ac:dyDescent="0.25">
      <c r="A3311" s="146" t="s">
        <v>194</v>
      </c>
      <c r="B3311" t="s">
        <v>55</v>
      </c>
      <c r="C3311" t="s">
        <v>74</v>
      </c>
      <c r="D3311" t="s">
        <v>342</v>
      </c>
    </row>
    <row r="3312" spans="1:4" x14ac:dyDescent="0.25">
      <c r="A3312" s="146" t="s">
        <v>194</v>
      </c>
      <c r="B3312" t="s">
        <v>55</v>
      </c>
      <c r="C3312" t="s">
        <v>316</v>
      </c>
      <c r="D3312" t="s">
        <v>342</v>
      </c>
    </row>
    <row r="3313" spans="1:4" x14ac:dyDescent="0.25">
      <c r="A3313" s="146" t="s">
        <v>194</v>
      </c>
      <c r="B3313" t="s">
        <v>55</v>
      </c>
      <c r="C3313" t="s">
        <v>315</v>
      </c>
      <c r="D3313" t="s">
        <v>342</v>
      </c>
    </row>
    <row r="3314" spans="1:4" x14ac:dyDescent="0.25">
      <c r="A3314" s="146" t="s">
        <v>194</v>
      </c>
      <c r="B3314" t="s">
        <v>55</v>
      </c>
      <c r="C3314" t="s">
        <v>314</v>
      </c>
      <c r="D3314" t="s">
        <v>342</v>
      </c>
    </row>
    <row r="3315" spans="1:4" x14ac:dyDescent="0.25">
      <c r="A3315" s="146" t="s">
        <v>194</v>
      </c>
      <c r="B3315" t="s">
        <v>55</v>
      </c>
      <c r="C3315" t="s">
        <v>313</v>
      </c>
      <c r="D3315" t="s">
        <v>342</v>
      </c>
    </row>
    <row r="3316" spans="1:4" x14ac:dyDescent="0.25">
      <c r="A3316" s="146" t="s">
        <v>194</v>
      </c>
      <c r="B3316" t="s">
        <v>55</v>
      </c>
      <c r="C3316" t="s">
        <v>312</v>
      </c>
      <c r="D3316" t="s">
        <v>342</v>
      </c>
    </row>
    <row r="3317" spans="1:4" x14ac:dyDescent="0.25">
      <c r="A3317" s="146" t="s">
        <v>194</v>
      </c>
      <c r="B3317" t="s">
        <v>52</v>
      </c>
      <c r="C3317" t="s">
        <v>323</v>
      </c>
      <c r="D3317" t="s">
        <v>342</v>
      </c>
    </row>
    <row r="3318" spans="1:4" x14ac:dyDescent="0.25">
      <c r="A3318" s="146" t="s">
        <v>194</v>
      </c>
      <c r="B3318" t="s">
        <v>52</v>
      </c>
      <c r="C3318" t="s">
        <v>322</v>
      </c>
      <c r="D3318" t="s">
        <v>342</v>
      </c>
    </row>
    <row r="3319" spans="1:4" x14ac:dyDescent="0.25">
      <c r="A3319" s="146" t="s">
        <v>194</v>
      </c>
      <c r="B3319" t="s">
        <v>52</v>
      </c>
      <c r="C3319" t="s">
        <v>321</v>
      </c>
      <c r="D3319" t="s">
        <v>342</v>
      </c>
    </row>
    <row r="3320" spans="1:4" x14ac:dyDescent="0.25">
      <c r="A3320" s="146" t="s">
        <v>194</v>
      </c>
      <c r="B3320" t="s">
        <v>52</v>
      </c>
      <c r="C3320" t="s">
        <v>320</v>
      </c>
      <c r="D3320" t="s">
        <v>342</v>
      </c>
    </row>
    <row r="3321" spans="1:4" x14ac:dyDescent="0.25">
      <c r="A3321" s="146" t="s">
        <v>194</v>
      </c>
      <c r="B3321" t="s">
        <v>52</v>
      </c>
      <c r="C3321" t="s">
        <v>319</v>
      </c>
      <c r="D3321" t="s">
        <v>342</v>
      </c>
    </row>
    <row r="3322" spans="1:4" x14ac:dyDescent="0.25">
      <c r="A3322" s="146" t="s">
        <v>194</v>
      </c>
      <c r="B3322" t="s">
        <v>52</v>
      </c>
      <c r="C3322" t="s">
        <v>318</v>
      </c>
      <c r="D3322" t="s">
        <v>342</v>
      </c>
    </row>
    <row r="3323" spans="1:4" x14ac:dyDescent="0.25">
      <c r="A3323" s="146" t="s">
        <v>194</v>
      </c>
      <c r="B3323" t="s">
        <v>52</v>
      </c>
      <c r="C3323" t="s">
        <v>317</v>
      </c>
      <c r="D3323" t="s">
        <v>342</v>
      </c>
    </row>
    <row r="3324" spans="1:4" x14ac:dyDescent="0.25">
      <c r="A3324" s="146" t="s">
        <v>194</v>
      </c>
      <c r="B3324" t="s">
        <v>52</v>
      </c>
      <c r="C3324" t="s">
        <v>74</v>
      </c>
      <c r="D3324" t="s">
        <v>342</v>
      </c>
    </row>
    <row r="3325" spans="1:4" x14ac:dyDescent="0.25">
      <c r="A3325" s="146" t="s">
        <v>194</v>
      </c>
      <c r="B3325" t="s">
        <v>52</v>
      </c>
      <c r="C3325" t="s">
        <v>316</v>
      </c>
      <c r="D3325" t="s">
        <v>342</v>
      </c>
    </row>
    <row r="3326" spans="1:4" x14ac:dyDescent="0.25">
      <c r="A3326" s="146" t="s">
        <v>194</v>
      </c>
      <c r="B3326" t="s">
        <v>52</v>
      </c>
      <c r="C3326" t="s">
        <v>315</v>
      </c>
      <c r="D3326" t="s">
        <v>342</v>
      </c>
    </row>
    <row r="3327" spans="1:4" x14ac:dyDescent="0.25">
      <c r="A3327" s="146" t="s">
        <v>194</v>
      </c>
      <c r="B3327" t="s">
        <v>52</v>
      </c>
      <c r="C3327" t="s">
        <v>314</v>
      </c>
      <c r="D3327" t="s">
        <v>342</v>
      </c>
    </row>
    <row r="3328" spans="1:4" x14ac:dyDescent="0.25">
      <c r="A3328" s="146" t="s">
        <v>194</v>
      </c>
      <c r="B3328" t="s">
        <v>52</v>
      </c>
      <c r="C3328" t="s">
        <v>313</v>
      </c>
      <c r="D3328" t="s">
        <v>342</v>
      </c>
    </row>
    <row r="3329" spans="1:4" x14ac:dyDescent="0.25">
      <c r="A3329" s="146" t="s">
        <v>194</v>
      </c>
      <c r="B3329" t="s">
        <v>52</v>
      </c>
      <c r="C3329" t="s">
        <v>312</v>
      </c>
      <c r="D3329" t="s">
        <v>342</v>
      </c>
    </row>
    <row r="3330" spans="1:4" x14ac:dyDescent="0.25">
      <c r="A3330" s="146" t="s">
        <v>194</v>
      </c>
      <c r="B3330" t="s">
        <v>55</v>
      </c>
      <c r="C3330" t="s">
        <v>323</v>
      </c>
      <c r="D3330" t="s">
        <v>341</v>
      </c>
    </row>
    <row r="3331" spans="1:4" x14ac:dyDescent="0.25">
      <c r="A3331" s="146" t="s">
        <v>194</v>
      </c>
      <c r="B3331" t="s">
        <v>55</v>
      </c>
      <c r="C3331" t="s">
        <v>322</v>
      </c>
      <c r="D3331" t="s">
        <v>341</v>
      </c>
    </row>
    <row r="3332" spans="1:4" x14ac:dyDescent="0.25">
      <c r="A3332" s="146" t="s">
        <v>194</v>
      </c>
      <c r="B3332" t="s">
        <v>55</v>
      </c>
      <c r="C3332" t="s">
        <v>321</v>
      </c>
      <c r="D3332" t="s">
        <v>341</v>
      </c>
    </row>
    <row r="3333" spans="1:4" x14ac:dyDescent="0.25">
      <c r="A3333" s="146" t="s">
        <v>194</v>
      </c>
      <c r="B3333" t="s">
        <v>55</v>
      </c>
      <c r="C3333" t="s">
        <v>320</v>
      </c>
      <c r="D3333" t="s">
        <v>341</v>
      </c>
    </row>
    <row r="3334" spans="1:4" x14ac:dyDescent="0.25">
      <c r="A3334" s="146" t="s">
        <v>194</v>
      </c>
      <c r="B3334" t="s">
        <v>55</v>
      </c>
      <c r="C3334" t="s">
        <v>319</v>
      </c>
      <c r="D3334" t="s">
        <v>341</v>
      </c>
    </row>
    <row r="3335" spans="1:4" x14ac:dyDescent="0.25">
      <c r="A3335" s="146" t="s">
        <v>194</v>
      </c>
      <c r="B3335" t="s">
        <v>55</v>
      </c>
      <c r="C3335" t="s">
        <v>318</v>
      </c>
      <c r="D3335" t="s">
        <v>341</v>
      </c>
    </row>
    <row r="3336" spans="1:4" x14ac:dyDescent="0.25">
      <c r="A3336" s="146" t="s">
        <v>194</v>
      </c>
      <c r="B3336" t="s">
        <v>55</v>
      </c>
      <c r="C3336" t="s">
        <v>317</v>
      </c>
      <c r="D3336" t="s">
        <v>341</v>
      </c>
    </row>
    <row r="3337" spans="1:4" x14ac:dyDescent="0.25">
      <c r="A3337" s="146" t="s">
        <v>194</v>
      </c>
      <c r="B3337" t="s">
        <v>55</v>
      </c>
      <c r="C3337" t="s">
        <v>74</v>
      </c>
      <c r="D3337" t="s">
        <v>341</v>
      </c>
    </row>
    <row r="3338" spans="1:4" x14ac:dyDescent="0.25">
      <c r="A3338" s="146" t="s">
        <v>194</v>
      </c>
      <c r="B3338" t="s">
        <v>55</v>
      </c>
      <c r="C3338" t="s">
        <v>316</v>
      </c>
      <c r="D3338" t="s">
        <v>341</v>
      </c>
    </row>
    <row r="3339" spans="1:4" x14ac:dyDescent="0.25">
      <c r="A3339" s="146" t="s">
        <v>194</v>
      </c>
      <c r="B3339" t="s">
        <v>55</v>
      </c>
      <c r="C3339" t="s">
        <v>315</v>
      </c>
      <c r="D3339" t="s">
        <v>341</v>
      </c>
    </row>
    <row r="3340" spans="1:4" x14ac:dyDescent="0.25">
      <c r="A3340" s="146" t="s">
        <v>194</v>
      </c>
      <c r="B3340" t="s">
        <v>55</v>
      </c>
      <c r="C3340" t="s">
        <v>314</v>
      </c>
      <c r="D3340" t="s">
        <v>341</v>
      </c>
    </row>
    <row r="3341" spans="1:4" x14ac:dyDescent="0.25">
      <c r="A3341" s="146" t="s">
        <v>194</v>
      </c>
      <c r="B3341" t="s">
        <v>55</v>
      </c>
      <c r="C3341" t="s">
        <v>313</v>
      </c>
      <c r="D3341" t="s">
        <v>341</v>
      </c>
    </row>
    <row r="3342" spans="1:4" x14ac:dyDescent="0.25">
      <c r="A3342" s="146" t="s">
        <v>194</v>
      </c>
      <c r="B3342" t="s">
        <v>55</v>
      </c>
      <c r="C3342" t="s">
        <v>312</v>
      </c>
      <c r="D3342" t="s">
        <v>341</v>
      </c>
    </row>
    <row r="3343" spans="1:4" x14ac:dyDescent="0.25">
      <c r="A3343" s="146" t="s">
        <v>194</v>
      </c>
      <c r="B3343" t="s">
        <v>52</v>
      </c>
      <c r="C3343" t="s">
        <v>323</v>
      </c>
      <c r="D3343" t="s">
        <v>341</v>
      </c>
    </row>
    <row r="3344" spans="1:4" x14ac:dyDescent="0.25">
      <c r="A3344" s="146" t="s">
        <v>194</v>
      </c>
      <c r="B3344" t="s">
        <v>52</v>
      </c>
      <c r="C3344" t="s">
        <v>322</v>
      </c>
      <c r="D3344" t="s">
        <v>341</v>
      </c>
    </row>
    <row r="3345" spans="1:4" x14ac:dyDescent="0.25">
      <c r="A3345" s="146" t="s">
        <v>194</v>
      </c>
      <c r="B3345" t="s">
        <v>52</v>
      </c>
      <c r="C3345" t="s">
        <v>321</v>
      </c>
      <c r="D3345" t="s">
        <v>341</v>
      </c>
    </row>
    <row r="3346" spans="1:4" x14ac:dyDescent="0.25">
      <c r="A3346" s="146" t="s">
        <v>194</v>
      </c>
      <c r="B3346" t="s">
        <v>52</v>
      </c>
      <c r="C3346" t="s">
        <v>320</v>
      </c>
      <c r="D3346" t="s">
        <v>341</v>
      </c>
    </row>
    <row r="3347" spans="1:4" x14ac:dyDescent="0.25">
      <c r="A3347" s="146" t="s">
        <v>194</v>
      </c>
      <c r="B3347" t="s">
        <v>52</v>
      </c>
      <c r="C3347" t="s">
        <v>319</v>
      </c>
      <c r="D3347" t="s">
        <v>341</v>
      </c>
    </row>
    <row r="3348" spans="1:4" x14ac:dyDescent="0.25">
      <c r="A3348" s="146" t="s">
        <v>194</v>
      </c>
      <c r="B3348" t="s">
        <v>52</v>
      </c>
      <c r="C3348" t="s">
        <v>318</v>
      </c>
      <c r="D3348" t="s">
        <v>341</v>
      </c>
    </row>
    <row r="3349" spans="1:4" x14ac:dyDescent="0.25">
      <c r="A3349" s="146" t="s">
        <v>194</v>
      </c>
      <c r="B3349" t="s">
        <v>52</v>
      </c>
      <c r="C3349" t="s">
        <v>317</v>
      </c>
      <c r="D3349" t="s">
        <v>341</v>
      </c>
    </row>
    <row r="3350" spans="1:4" x14ac:dyDescent="0.25">
      <c r="A3350" s="146" t="s">
        <v>194</v>
      </c>
      <c r="B3350" t="s">
        <v>52</v>
      </c>
      <c r="C3350" t="s">
        <v>74</v>
      </c>
      <c r="D3350" t="s">
        <v>341</v>
      </c>
    </row>
    <row r="3351" spans="1:4" x14ac:dyDescent="0.25">
      <c r="A3351" s="146" t="s">
        <v>194</v>
      </c>
      <c r="B3351" t="s">
        <v>52</v>
      </c>
      <c r="C3351" t="s">
        <v>316</v>
      </c>
      <c r="D3351" t="s">
        <v>341</v>
      </c>
    </row>
    <row r="3352" spans="1:4" x14ac:dyDescent="0.25">
      <c r="A3352" s="146" t="s">
        <v>194</v>
      </c>
      <c r="B3352" t="s">
        <v>52</v>
      </c>
      <c r="C3352" t="s">
        <v>315</v>
      </c>
      <c r="D3352" t="s">
        <v>341</v>
      </c>
    </row>
    <row r="3353" spans="1:4" x14ac:dyDescent="0.25">
      <c r="A3353" s="146" t="s">
        <v>194</v>
      </c>
      <c r="B3353" t="s">
        <v>52</v>
      </c>
      <c r="C3353" t="s">
        <v>314</v>
      </c>
      <c r="D3353" t="s">
        <v>341</v>
      </c>
    </row>
    <row r="3354" spans="1:4" x14ac:dyDescent="0.25">
      <c r="A3354" s="146" t="s">
        <v>194</v>
      </c>
      <c r="B3354" t="s">
        <v>52</v>
      </c>
      <c r="C3354" t="s">
        <v>313</v>
      </c>
      <c r="D3354" t="s">
        <v>341</v>
      </c>
    </row>
    <row r="3355" spans="1:4" x14ac:dyDescent="0.25">
      <c r="A3355" s="146" t="s">
        <v>194</v>
      </c>
      <c r="B3355" t="s">
        <v>52</v>
      </c>
      <c r="C3355" t="s">
        <v>312</v>
      </c>
      <c r="D3355" t="s">
        <v>341</v>
      </c>
    </row>
    <row r="3356" spans="1:4" x14ac:dyDescent="0.25">
      <c r="A3356" s="146" t="s">
        <v>194</v>
      </c>
      <c r="B3356" t="s">
        <v>55</v>
      </c>
      <c r="C3356" t="s">
        <v>323</v>
      </c>
      <c r="D3356" t="s">
        <v>549</v>
      </c>
    </row>
    <row r="3357" spans="1:4" x14ac:dyDescent="0.25">
      <c r="A3357" s="146" t="s">
        <v>194</v>
      </c>
      <c r="B3357" t="s">
        <v>55</v>
      </c>
      <c r="C3357" t="s">
        <v>322</v>
      </c>
      <c r="D3357" t="s">
        <v>549</v>
      </c>
    </row>
    <row r="3358" spans="1:4" x14ac:dyDescent="0.25">
      <c r="A3358" s="146" t="s">
        <v>194</v>
      </c>
      <c r="B3358" t="s">
        <v>55</v>
      </c>
      <c r="C3358" t="s">
        <v>321</v>
      </c>
      <c r="D3358" t="s">
        <v>549</v>
      </c>
    </row>
    <row r="3359" spans="1:4" x14ac:dyDescent="0.25">
      <c r="A3359" s="146" t="s">
        <v>194</v>
      </c>
      <c r="B3359" t="s">
        <v>55</v>
      </c>
      <c r="C3359" t="s">
        <v>320</v>
      </c>
      <c r="D3359" t="s">
        <v>549</v>
      </c>
    </row>
    <row r="3360" spans="1:4" x14ac:dyDescent="0.25">
      <c r="A3360" s="146" t="s">
        <v>194</v>
      </c>
      <c r="B3360" t="s">
        <v>55</v>
      </c>
      <c r="C3360" t="s">
        <v>319</v>
      </c>
      <c r="D3360" t="s">
        <v>549</v>
      </c>
    </row>
    <row r="3361" spans="1:4" x14ac:dyDescent="0.25">
      <c r="A3361" s="146" t="s">
        <v>194</v>
      </c>
      <c r="B3361" t="s">
        <v>55</v>
      </c>
      <c r="C3361" t="s">
        <v>318</v>
      </c>
      <c r="D3361" t="s">
        <v>549</v>
      </c>
    </row>
    <row r="3362" spans="1:4" x14ac:dyDescent="0.25">
      <c r="A3362" s="146" t="s">
        <v>194</v>
      </c>
      <c r="B3362" t="s">
        <v>55</v>
      </c>
      <c r="C3362" t="s">
        <v>317</v>
      </c>
      <c r="D3362" t="s">
        <v>549</v>
      </c>
    </row>
    <row r="3363" spans="1:4" x14ac:dyDescent="0.25">
      <c r="A3363" s="146" t="s">
        <v>194</v>
      </c>
      <c r="B3363" t="s">
        <v>55</v>
      </c>
      <c r="C3363" t="s">
        <v>74</v>
      </c>
      <c r="D3363" t="s">
        <v>549</v>
      </c>
    </row>
    <row r="3364" spans="1:4" x14ac:dyDescent="0.25">
      <c r="A3364" s="146" t="s">
        <v>194</v>
      </c>
      <c r="B3364" t="s">
        <v>55</v>
      </c>
      <c r="C3364" t="s">
        <v>316</v>
      </c>
      <c r="D3364" t="s">
        <v>549</v>
      </c>
    </row>
    <row r="3365" spans="1:4" x14ac:dyDescent="0.25">
      <c r="A3365" s="146" t="s">
        <v>194</v>
      </c>
      <c r="B3365" t="s">
        <v>55</v>
      </c>
      <c r="C3365" t="s">
        <v>315</v>
      </c>
      <c r="D3365" t="s">
        <v>549</v>
      </c>
    </row>
    <row r="3366" spans="1:4" x14ac:dyDescent="0.25">
      <c r="A3366" s="146" t="s">
        <v>194</v>
      </c>
      <c r="B3366" t="s">
        <v>55</v>
      </c>
      <c r="C3366" t="s">
        <v>314</v>
      </c>
      <c r="D3366" t="s">
        <v>549</v>
      </c>
    </row>
    <row r="3367" spans="1:4" x14ac:dyDescent="0.25">
      <c r="A3367" s="146" t="s">
        <v>194</v>
      </c>
      <c r="B3367" t="s">
        <v>55</v>
      </c>
      <c r="C3367" t="s">
        <v>313</v>
      </c>
      <c r="D3367" t="s">
        <v>549</v>
      </c>
    </row>
    <row r="3368" spans="1:4" x14ac:dyDescent="0.25">
      <c r="A3368" s="146" t="s">
        <v>194</v>
      </c>
      <c r="B3368" t="s">
        <v>55</v>
      </c>
      <c r="C3368" t="s">
        <v>312</v>
      </c>
      <c r="D3368" t="s">
        <v>549</v>
      </c>
    </row>
    <row r="3369" spans="1:4" x14ac:dyDescent="0.25">
      <c r="A3369" s="146" t="s">
        <v>194</v>
      </c>
      <c r="B3369" t="s">
        <v>52</v>
      </c>
      <c r="C3369" t="s">
        <v>323</v>
      </c>
      <c r="D3369" t="s">
        <v>549</v>
      </c>
    </row>
    <row r="3370" spans="1:4" x14ac:dyDescent="0.25">
      <c r="A3370" s="146" t="s">
        <v>194</v>
      </c>
      <c r="B3370" t="s">
        <v>52</v>
      </c>
      <c r="C3370" t="s">
        <v>322</v>
      </c>
      <c r="D3370" t="s">
        <v>549</v>
      </c>
    </row>
    <row r="3371" spans="1:4" x14ac:dyDescent="0.25">
      <c r="A3371" s="146" t="s">
        <v>194</v>
      </c>
      <c r="B3371" t="s">
        <v>52</v>
      </c>
      <c r="C3371" t="s">
        <v>321</v>
      </c>
      <c r="D3371" t="s">
        <v>549</v>
      </c>
    </row>
    <row r="3372" spans="1:4" x14ac:dyDescent="0.25">
      <c r="A3372" s="146" t="s">
        <v>194</v>
      </c>
      <c r="B3372" t="s">
        <v>52</v>
      </c>
      <c r="C3372" t="s">
        <v>320</v>
      </c>
      <c r="D3372" t="s">
        <v>549</v>
      </c>
    </row>
    <row r="3373" spans="1:4" x14ac:dyDescent="0.25">
      <c r="A3373" s="146" t="s">
        <v>194</v>
      </c>
      <c r="B3373" t="s">
        <v>52</v>
      </c>
      <c r="C3373" t="s">
        <v>319</v>
      </c>
      <c r="D3373" t="s">
        <v>549</v>
      </c>
    </row>
    <row r="3374" spans="1:4" x14ac:dyDescent="0.25">
      <c r="A3374" s="146" t="s">
        <v>194</v>
      </c>
      <c r="B3374" t="s">
        <v>52</v>
      </c>
      <c r="C3374" t="s">
        <v>318</v>
      </c>
      <c r="D3374" t="s">
        <v>549</v>
      </c>
    </row>
    <row r="3375" spans="1:4" x14ac:dyDescent="0.25">
      <c r="A3375" s="146" t="s">
        <v>194</v>
      </c>
      <c r="B3375" t="s">
        <v>52</v>
      </c>
      <c r="C3375" t="s">
        <v>317</v>
      </c>
      <c r="D3375" t="s">
        <v>549</v>
      </c>
    </row>
    <row r="3376" spans="1:4" x14ac:dyDescent="0.25">
      <c r="A3376" s="146" t="s">
        <v>194</v>
      </c>
      <c r="B3376" t="s">
        <v>52</v>
      </c>
      <c r="C3376" t="s">
        <v>74</v>
      </c>
      <c r="D3376" t="s">
        <v>549</v>
      </c>
    </row>
    <row r="3377" spans="1:4" x14ac:dyDescent="0.25">
      <c r="A3377" s="146" t="s">
        <v>194</v>
      </c>
      <c r="B3377" t="s">
        <v>52</v>
      </c>
      <c r="C3377" t="s">
        <v>316</v>
      </c>
      <c r="D3377" t="s">
        <v>549</v>
      </c>
    </row>
    <row r="3378" spans="1:4" x14ac:dyDescent="0.25">
      <c r="A3378" s="146" t="s">
        <v>194</v>
      </c>
      <c r="B3378" t="s">
        <v>52</v>
      </c>
      <c r="C3378" t="s">
        <v>315</v>
      </c>
      <c r="D3378" t="s">
        <v>549</v>
      </c>
    </row>
    <row r="3379" spans="1:4" x14ac:dyDescent="0.25">
      <c r="A3379" s="146" t="s">
        <v>194</v>
      </c>
      <c r="B3379" t="s">
        <v>52</v>
      </c>
      <c r="C3379" t="s">
        <v>314</v>
      </c>
      <c r="D3379" t="s">
        <v>549</v>
      </c>
    </row>
    <row r="3380" spans="1:4" x14ac:dyDescent="0.25">
      <c r="A3380" s="146" t="s">
        <v>194</v>
      </c>
      <c r="B3380" t="s">
        <v>52</v>
      </c>
      <c r="C3380" t="s">
        <v>313</v>
      </c>
      <c r="D3380" t="s">
        <v>549</v>
      </c>
    </row>
    <row r="3381" spans="1:4" x14ac:dyDescent="0.25">
      <c r="A3381" s="146" t="s">
        <v>194</v>
      </c>
      <c r="B3381" t="s">
        <v>52</v>
      </c>
      <c r="C3381" t="s">
        <v>312</v>
      </c>
      <c r="D3381" t="s">
        <v>549</v>
      </c>
    </row>
    <row r="3382" spans="1:4" x14ac:dyDescent="0.25">
      <c r="A3382" s="146" t="s">
        <v>194</v>
      </c>
      <c r="B3382" t="s">
        <v>55</v>
      </c>
      <c r="C3382" t="s">
        <v>323</v>
      </c>
      <c r="D3382" t="s">
        <v>340</v>
      </c>
    </row>
    <row r="3383" spans="1:4" x14ac:dyDescent="0.25">
      <c r="A3383" s="146" t="s">
        <v>194</v>
      </c>
      <c r="B3383" t="s">
        <v>55</v>
      </c>
      <c r="C3383" t="s">
        <v>322</v>
      </c>
      <c r="D3383" t="s">
        <v>340</v>
      </c>
    </row>
    <row r="3384" spans="1:4" x14ac:dyDescent="0.25">
      <c r="A3384" s="146" t="s">
        <v>194</v>
      </c>
      <c r="B3384" t="s">
        <v>55</v>
      </c>
      <c r="C3384" t="s">
        <v>321</v>
      </c>
      <c r="D3384" t="s">
        <v>340</v>
      </c>
    </row>
    <row r="3385" spans="1:4" x14ac:dyDescent="0.25">
      <c r="A3385" s="146" t="s">
        <v>194</v>
      </c>
      <c r="B3385" t="s">
        <v>55</v>
      </c>
      <c r="C3385" t="s">
        <v>320</v>
      </c>
      <c r="D3385" t="s">
        <v>340</v>
      </c>
    </row>
    <row r="3386" spans="1:4" x14ac:dyDescent="0.25">
      <c r="A3386" s="146" t="s">
        <v>194</v>
      </c>
      <c r="B3386" t="s">
        <v>55</v>
      </c>
      <c r="C3386" t="s">
        <v>319</v>
      </c>
      <c r="D3386" t="s">
        <v>340</v>
      </c>
    </row>
    <row r="3387" spans="1:4" x14ac:dyDescent="0.25">
      <c r="A3387" s="146" t="s">
        <v>194</v>
      </c>
      <c r="B3387" t="s">
        <v>55</v>
      </c>
      <c r="C3387" t="s">
        <v>318</v>
      </c>
      <c r="D3387" t="s">
        <v>340</v>
      </c>
    </row>
    <row r="3388" spans="1:4" x14ac:dyDescent="0.25">
      <c r="A3388" s="146" t="s">
        <v>194</v>
      </c>
      <c r="B3388" t="s">
        <v>55</v>
      </c>
      <c r="C3388" t="s">
        <v>317</v>
      </c>
      <c r="D3388" t="s">
        <v>340</v>
      </c>
    </row>
    <row r="3389" spans="1:4" x14ac:dyDescent="0.25">
      <c r="A3389" s="146" t="s">
        <v>194</v>
      </c>
      <c r="B3389" t="s">
        <v>55</v>
      </c>
      <c r="C3389" t="s">
        <v>74</v>
      </c>
      <c r="D3389" t="s">
        <v>340</v>
      </c>
    </row>
    <row r="3390" spans="1:4" x14ac:dyDescent="0.25">
      <c r="A3390" s="146" t="s">
        <v>194</v>
      </c>
      <c r="B3390" t="s">
        <v>55</v>
      </c>
      <c r="C3390" t="s">
        <v>316</v>
      </c>
      <c r="D3390" t="s">
        <v>340</v>
      </c>
    </row>
    <row r="3391" spans="1:4" x14ac:dyDescent="0.25">
      <c r="A3391" s="146" t="s">
        <v>194</v>
      </c>
      <c r="B3391" t="s">
        <v>55</v>
      </c>
      <c r="C3391" t="s">
        <v>315</v>
      </c>
      <c r="D3391" t="s">
        <v>340</v>
      </c>
    </row>
    <row r="3392" spans="1:4" x14ac:dyDescent="0.25">
      <c r="A3392" s="146" t="s">
        <v>194</v>
      </c>
      <c r="B3392" t="s">
        <v>55</v>
      </c>
      <c r="C3392" t="s">
        <v>314</v>
      </c>
      <c r="D3392" t="s">
        <v>340</v>
      </c>
    </row>
    <row r="3393" spans="1:4" x14ac:dyDescent="0.25">
      <c r="A3393" s="146" t="s">
        <v>194</v>
      </c>
      <c r="B3393" t="s">
        <v>55</v>
      </c>
      <c r="C3393" t="s">
        <v>313</v>
      </c>
      <c r="D3393" t="s">
        <v>340</v>
      </c>
    </row>
    <row r="3394" spans="1:4" x14ac:dyDescent="0.25">
      <c r="A3394" s="146" t="s">
        <v>194</v>
      </c>
      <c r="B3394" t="s">
        <v>55</v>
      </c>
      <c r="C3394" t="s">
        <v>312</v>
      </c>
      <c r="D3394" t="s">
        <v>340</v>
      </c>
    </row>
    <row r="3395" spans="1:4" x14ac:dyDescent="0.25">
      <c r="A3395" s="146" t="s">
        <v>194</v>
      </c>
      <c r="B3395" t="s">
        <v>52</v>
      </c>
      <c r="C3395" t="s">
        <v>323</v>
      </c>
      <c r="D3395" t="s">
        <v>340</v>
      </c>
    </row>
    <row r="3396" spans="1:4" x14ac:dyDescent="0.25">
      <c r="A3396" s="146" t="s">
        <v>194</v>
      </c>
      <c r="B3396" t="s">
        <v>52</v>
      </c>
      <c r="C3396" t="s">
        <v>322</v>
      </c>
      <c r="D3396" t="s">
        <v>340</v>
      </c>
    </row>
    <row r="3397" spans="1:4" x14ac:dyDescent="0.25">
      <c r="A3397" s="146" t="s">
        <v>194</v>
      </c>
      <c r="B3397" t="s">
        <v>52</v>
      </c>
      <c r="C3397" t="s">
        <v>321</v>
      </c>
      <c r="D3397" t="s">
        <v>340</v>
      </c>
    </row>
    <row r="3398" spans="1:4" x14ac:dyDescent="0.25">
      <c r="A3398" s="146" t="s">
        <v>194</v>
      </c>
      <c r="B3398" t="s">
        <v>52</v>
      </c>
      <c r="C3398" t="s">
        <v>320</v>
      </c>
      <c r="D3398" t="s">
        <v>340</v>
      </c>
    </row>
    <row r="3399" spans="1:4" x14ac:dyDescent="0.25">
      <c r="A3399" s="146" t="s">
        <v>194</v>
      </c>
      <c r="B3399" t="s">
        <v>52</v>
      </c>
      <c r="C3399" t="s">
        <v>319</v>
      </c>
      <c r="D3399" t="s">
        <v>340</v>
      </c>
    </row>
    <row r="3400" spans="1:4" x14ac:dyDescent="0.25">
      <c r="A3400" s="146" t="s">
        <v>194</v>
      </c>
      <c r="B3400" t="s">
        <v>52</v>
      </c>
      <c r="C3400" t="s">
        <v>318</v>
      </c>
      <c r="D3400" t="s">
        <v>340</v>
      </c>
    </row>
    <row r="3401" spans="1:4" x14ac:dyDescent="0.25">
      <c r="A3401" s="146" t="s">
        <v>194</v>
      </c>
      <c r="B3401" t="s">
        <v>52</v>
      </c>
      <c r="C3401" t="s">
        <v>317</v>
      </c>
      <c r="D3401" t="s">
        <v>340</v>
      </c>
    </row>
    <row r="3402" spans="1:4" x14ac:dyDescent="0.25">
      <c r="A3402" s="146" t="s">
        <v>194</v>
      </c>
      <c r="B3402" t="s">
        <v>52</v>
      </c>
      <c r="C3402" t="s">
        <v>74</v>
      </c>
      <c r="D3402" t="s">
        <v>340</v>
      </c>
    </row>
    <row r="3403" spans="1:4" x14ac:dyDescent="0.25">
      <c r="A3403" s="146" t="s">
        <v>194</v>
      </c>
      <c r="B3403" t="s">
        <v>52</v>
      </c>
      <c r="C3403" t="s">
        <v>316</v>
      </c>
      <c r="D3403" t="s">
        <v>340</v>
      </c>
    </row>
    <row r="3404" spans="1:4" x14ac:dyDescent="0.25">
      <c r="A3404" s="146" t="s">
        <v>194</v>
      </c>
      <c r="B3404" t="s">
        <v>52</v>
      </c>
      <c r="C3404" t="s">
        <v>315</v>
      </c>
      <c r="D3404" t="s">
        <v>340</v>
      </c>
    </row>
    <row r="3405" spans="1:4" x14ac:dyDescent="0.25">
      <c r="A3405" s="146" t="s">
        <v>194</v>
      </c>
      <c r="B3405" t="s">
        <v>52</v>
      </c>
      <c r="C3405" t="s">
        <v>314</v>
      </c>
      <c r="D3405" t="s">
        <v>340</v>
      </c>
    </row>
    <row r="3406" spans="1:4" x14ac:dyDescent="0.25">
      <c r="A3406" s="146" t="s">
        <v>194</v>
      </c>
      <c r="B3406" t="s">
        <v>52</v>
      </c>
      <c r="C3406" t="s">
        <v>313</v>
      </c>
      <c r="D3406" t="s">
        <v>340</v>
      </c>
    </row>
    <row r="3407" spans="1:4" x14ac:dyDescent="0.25">
      <c r="A3407" s="146" t="s">
        <v>194</v>
      </c>
      <c r="B3407" t="s">
        <v>52</v>
      </c>
      <c r="C3407" t="s">
        <v>312</v>
      </c>
      <c r="D3407" t="s">
        <v>340</v>
      </c>
    </row>
    <row r="3408" spans="1:4" x14ac:dyDescent="0.25">
      <c r="A3408" s="146" t="s">
        <v>194</v>
      </c>
      <c r="B3408" t="s">
        <v>55</v>
      </c>
      <c r="C3408" t="s">
        <v>323</v>
      </c>
      <c r="D3408" t="s">
        <v>339</v>
      </c>
    </row>
    <row r="3409" spans="1:4" x14ac:dyDescent="0.25">
      <c r="A3409" s="146" t="s">
        <v>194</v>
      </c>
      <c r="B3409" t="s">
        <v>55</v>
      </c>
      <c r="C3409" t="s">
        <v>322</v>
      </c>
      <c r="D3409" t="s">
        <v>339</v>
      </c>
    </row>
    <row r="3410" spans="1:4" x14ac:dyDescent="0.25">
      <c r="A3410" s="146" t="s">
        <v>194</v>
      </c>
      <c r="B3410" t="s">
        <v>55</v>
      </c>
      <c r="C3410" t="s">
        <v>321</v>
      </c>
      <c r="D3410" t="s">
        <v>339</v>
      </c>
    </row>
    <row r="3411" spans="1:4" x14ac:dyDescent="0.25">
      <c r="A3411" s="146" t="s">
        <v>194</v>
      </c>
      <c r="B3411" t="s">
        <v>55</v>
      </c>
      <c r="C3411" t="s">
        <v>320</v>
      </c>
      <c r="D3411" t="s">
        <v>339</v>
      </c>
    </row>
    <row r="3412" spans="1:4" x14ac:dyDescent="0.25">
      <c r="A3412" s="146" t="s">
        <v>194</v>
      </c>
      <c r="B3412" t="s">
        <v>55</v>
      </c>
      <c r="C3412" t="s">
        <v>319</v>
      </c>
      <c r="D3412" t="s">
        <v>339</v>
      </c>
    </row>
    <row r="3413" spans="1:4" x14ac:dyDescent="0.25">
      <c r="A3413" s="146" t="s">
        <v>194</v>
      </c>
      <c r="B3413" t="s">
        <v>55</v>
      </c>
      <c r="C3413" t="s">
        <v>318</v>
      </c>
      <c r="D3413" t="s">
        <v>339</v>
      </c>
    </row>
    <row r="3414" spans="1:4" x14ac:dyDescent="0.25">
      <c r="A3414" s="146" t="s">
        <v>194</v>
      </c>
      <c r="B3414" t="s">
        <v>55</v>
      </c>
      <c r="C3414" t="s">
        <v>317</v>
      </c>
      <c r="D3414" t="s">
        <v>339</v>
      </c>
    </row>
    <row r="3415" spans="1:4" x14ac:dyDescent="0.25">
      <c r="A3415" s="146" t="s">
        <v>194</v>
      </c>
      <c r="B3415" t="s">
        <v>55</v>
      </c>
      <c r="C3415" t="s">
        <v>74</v>
      </c>
      <c r="D3415" t="s">
        <v>339</v>
      </c>
    </row>
    <row r="3416" spans="1:4" x14ac:dyDescent="0.25">
      <c r="A3416" s="146" t="s">
        <v>194</v>
      </c>
      <c r="B3416" t="s">
        <v>55</v>
      </c>
      <c r="C3416" t="s">
        <v>316</v>
      </c>
      <c r="D3416" t="s">
        <v>339</v>
      </c>
    </row>
    <row r="3417" spans="1:4" x14ac:dyDescent="0.25">
      <c r="A3417" s="146" t="s">
        <v>194</v>
      </c>
      <c r="B3417" t="s">
        <v>55</v>
      </c>
      <c r="C3417" t="s">
        <v>315</v>
      </c>
      <c r="D3417" t="s">
        <v>339</v>
      </c>
    </row>
    <row r="3418" spans="1:4" x14ac:dyDescent="0.25">
      <c r="A3418" s="146" t="s">
        <v>194</v>
      </c>
      <c r="B3418" t="s">
        <v>55</v>
      </c>
      <c r="C3418" t="s">
        <v>314</v>
      </c>
      <c r="D3418" t="s">
        <v>339</v>
      </c>
    </row>
    <row r="3419" spans="1:4" x14ac:dyDescent="0.25">
      <c r="A3419" s="146" t="s">
        <v>194</v>
      </c>
      <c r="B3419" t="s">
        <v>55</v>
      </c>
      <c r="C3419" t="s">
        <v>313</v>
      </c>
      <c r="D3419" t="s">
        <v>339</v>
      </c>
    </row>
    <row r="3420" spans="1:4" x14ac:dyDescent="0.25">
      <c r="A3420" s="146" t="s">
        <v>194</v>
      </c>
      <c r="B3420" t="s">
        <v>55</v>
      </c>
      <c r="C3420" t="s">
        <v>312</v>
      </c>
      <c r="D3420" t="s">
        <v>339</v>
      </c>
    </row>
    <row r="3421" spans="1:4" x14ac:dyDescent="0.25">
      <c r="A3421" s="146" t="s">
        <v>194</v>
      </c>
      <c r="B3421" t="s">
        <v>52</v>
      </c>
      <c r="C3421" t="s">
        <v>323</v>
      </c>
      <c r="D3421" t="s">
        <v>339</v>
      </c>
    </row>
    <row r="3422" spans="1:4" x14ac:dyDescent="0.25">
      <c r="A3422" s="146" t="s">
        <v>194</v>
      </c>
      <c r="B3422" t="s">
        <v>52</v>
      </c>
      <c r="C3422" t="s">
        <v>322</v>
      </c>
      <c r="D3422" t="s">
        <v>339</v>
      </c>
    </row>
    <row r="3423" spans="1:4" x14ac:dyDescent="0.25">
      <c r="A3423" s="146" t="s">
        <v>194</v>
      </c>
      <c r="B3423" t="s">
        <v>52</v>
      </c>
      <c r="C3423" t="s">
        <v>321</v>
      </c>
      <c r="D3423" t="s">
        <v>339</v>
      </c>
    </row>
    <row r="3424" spans="1:4" x14ac:dyDescent="0.25">
      <c r="A3424" s="146" t="s">
        <v>194</v>
      </c>
      <c r="B3424" t="s">
        <v>52</v>
      </c>
      <c r="C3424" t="s">
        <v>320</v>
      </c>
      <c r="D3424" t="s">
        <v>339</v>
      </c>
    </row>
    <row r="3425" spans="1:4" x14ac:dyDescent="0.25">
      <c r="A3425" s="146" t="s">
        <v>194</v>
      </c>
      <c r="B3425" t="s">
        <v>52</v>
      </c>
      <c r="C3425" t="s">
        <v>319</v>
      </c>
      <c r="D3425" t="s">
        <v>339</v>
      </c>
    </row>
    <row r="3426" spans="1:4" x14ac:dyDescent="0.25">
      <c r="A3426" s="146" t="s">
        <v>194</v>
      </c>
      <c r="B3426" t="s">
        <v>52</v>
      </c>
      <c r="C3426" t="s">
        <v>318</v>
      </c>
      <c r="D3426" t="s">
        <v>339</v>
      </c>
    </row>
    <row r="3427" spans="1:4" x14ac:dyDescent="0.25">
      <c r="A3427" s="146" t="s">
        <v>194</v>
      </c>
      <c r="B3427" t="s">
        <v>52</v>
      </c>
      <c r="C3427" t="s">
        <v>317</v>
      </c>
      <c r="D3427" t="s">
        <v>339</v>
      </c>
    </row>
    <row r="3428" spans="1:4" x14ac:dyDescent="0.25">
      <c r="A3428" s="146" t="s">
        <v>194</v>
      </c>
      <c r="B3428" t="s">
        <v>52</v>
      </c>
      <c r="C3428" t="s">
        <v>74</v>
      </c>
      <c r="D3428" t="s">
        <v>339</v>
      </c>
    </row>
    <row r="3429" spans="1:4" x14ac:dyDescent="0.25">
      <c r="A3429" s="146" t="s">
        <v>194</v>
      </c>
      <c r="B3429" t="s">
        <v>52</v>
      </c>
      <c r="C3429" t="s">
        <v>316</v>
      </c>
      <c r="D3429" t="s">
        <v>339</v>
      </c>
    </row>
    <row r="3430" spans="1:4" x14ac:dyDescent="0.25">
      <c r="A3430" s="146" t="s">
        <v>194</v>
      </c>
      <c r="B3430" t="s">
        <v>52</v>
      </c>
      <c r="C3430" t="s">
        <v>315</v>
      </c>
      <c r="D3430" t="s">
        <v>339</v>
      </c>
    </row>
    <row r="3431" spans="1:4" x14ac:dyDescent="0.25">
      <c r="A3431" s="146" t="s">
        <v>194</v>
      </c>
      <c r="B3431" t="s">
        <v>52</v>
      </c>
      <c r="C3431" t="s">
        <v>314</v>
      </c>
      <c r="D3431" t="s">
        <v>339</v>
      </c>
    </row>
    <row r="3432" spans="1:4" x14ac:dyDescent="0.25">
      <c r="A3432" s="146" t="s">
        <v>194</v>
      </c>
      <c r="B3432" t="s">
        <v>52</v>
      </c>
      <c r="C3432" t="s">
        <v>313</v>
      </c>
      <c r="D3432" t="s">
        <v>339</v>
      </c>
    </row>
    <row r="3433" spans="1:4" x14ac:dyDescent="0.25">
      <c r="A3433" s="146" t="s">
        <v>194</v>
      </c>
      <c r="B3433" t="s">
        <v>52</v>
      </c>
      <c r="C3433" t="s">
        <v>312</v>
      </c>
      <c r="D3433" t="s">
        <v>339</v>
      </c>
    </row>
    <row r="3434" spans="1:4" x14ac:dyDescent="0.25">
      <c r="A3434" s="146" t="s">
        <v>194</v>
      </c>
      <c r="B3434" t="s">
        <v>55</v>
      </c>
      <c r="C3434" t="s">
        <v>323</v>
      </c>
      <c r="D3434" t="s">
        <v>390</v>
      </c>
    </row>
    <row r="3435" spans="1:4" x14ac:dyDescent="0.25">
      <c r="A3435" s="146" t="s">
        <v>194</v>
      </c>
      <c r="B3435" t="s">
        <v>55</v>
      </c>
      <c r="C3435" t="s">
        <v>322</v>
      </c>
      <c r="D3435" t="s">
        <v>390</v>
      </c>
    </row>
    <row r="3436" spans="1:4" x14ac:dyDescent="0.25">
      <c r="A3436" s="146" t="s">
        <v>194</v>
      </c>
      <c r="B3436" t="s">
        <v>55</v>
      </c>
      <c r="C3436" t="s">
        <v>321</v>
      </c>
      <c r="D3436" t="s">
        <v>390</v>
      </c>
    </row>
    <row r="3437" spans="1:4" x14ac:dyDescent="0.25">
      <c r="A3437" s="146" t="s">
        <v>194</v>
      </c>
      <c r="B3437" t="s">
        <v>55</v>
      </c>
      <c r="C3437" t="s">
        <v>320</v>
      </c>
      <c r="D3437" t="s">
        <v>390</v>
      </c>
    </row>
    <row r="3438" spans="1:4" x14ac:dyDescent="0.25">
      <c r="A3438" s="146" t="s">
        <v>194</v>
      </c>
      <c r="B3438" t="s">
        <v>55</v>
      </c>
      <c r="C3438" t="s">
        <v>319</v>
      </c>
      <c r="D3438" t="s">
        <v>390</v>
      </c>
    </row>
    <row r="3439" spans="1:4" x14ac:dyDescent="0.25">
      <c r="A3439" s="146" t="s">
        <v>194</v>
      </c>
      <c r="B3439" t="s">
        <v>55</v>
      </c>
      <c r="C3439" t="s">
        <v>318</v>
      </c>
      <c r="D3439" t="s">
        <v>390</v>
      </c>
    </row>
    <row r="3440" spans="1:4" x14ac:dyDescent="0.25">
      <c r="A3440" s="146" t="s">
        <v>194</v>
      </c>
      <c r="B3440" t="s">
        <v>55</v>
      </c>
      <c r="C3440" t="s">
        <v>317</v>
      </c>
      <c r="D3440" t="s">
        <v>390</v>
      </c>
    </row>
    <row r="3441" spans="1:4" x14ac:dyDescent="0.25">
      <c r="A3441" s="146" t="s">
        <v>194</v>
      </c>
      <c r="B3441" t="s">
        <v>55</v>
      </c>
      <c r="C3441" t="s">
        <v>74</v>
      </c>
      <c r="D3441" t="s">
        <v>390</v>
      </c>
    </row>
    <row r="3442" spans="1:4" x14ac:dyDescent="0.25">
      <c r="A3442" s="146" t="s">
        <v>194</v>
      </c>
      <c r="B3442" t="s">
        <v>55</v>
      </c>
      <c r="C3442" t="s">
        <v>316</v>
      </c>
      <c r="D3442" t="s">
        <v>390</v>
      </c>
    </row>
    <row r="3443" spans="1:4" x14ac:dyDescent="0.25">
      <c r="A3443" s="146" t="s">
        <v>194</v>
      </c>
      <c r="B3443" t="s">
        <v>55</v>
      </c>
      <c r="C3443" t="s">
        <v>315</v>
      </c>
      <c r="D3443" t="s">
        <v>390</v>
      </c>
    </row>
    <row r="3444" spans="1:4" x14ac:dyDescent="0.25">
      <c r="A3444" s="146" t="s">
        <v>194</v>
      </c>
      <c r="B3444" t="s">
        <v>55</v>
      </c>
      <c r="C3444" t="s">
        <v>314</v>
      </c>
      <c r="D3444" t="s">
        <v>390</v>
      </c>
    </row>
    <row r="3445" spans="1:4" x14ac:dyDescent="0.25">
      <c r="A3445" s="146" t="s">
        <v>194</v>
      </c>
      <c r="B3445" t="s">
        <v>55</v>
      </c>
      <c r="C3445" t="s">
        <v>313</v>
      </c>
      <c r="D3445" t="s">
        <v>390</v>
      </c>
    </row>
    <row r="3446" spans="1:4" x14ac:dyDescent="0.25">
      <c r="A3446" s="146" t="s">
        <v>194</v>
      </c>
      <c r="B3446" t="s">
        <v>55</v>
      </c>
      <c r="C3446" t="s">
        <v>312</v>
      </c>
      <c r="D3446" t="s">
        <v>390</v>
      </c>
    </row>
    <row r="3447" spans="1:4" x14ac:dyDescent="0.25">
      <c r="A3447" s="146" t="s">
        <v>194</v>
      </c>
      <c r="B3447" t="s">
        <v>52</v>
      </c>
      <c r="C3447" t="s">
        <v>323</v>
      </c>
      <c r="D3447" t="s">
        <v>390</v>
      </c>
    </row>
    <row r="3448" spans="1:4" x14ac:dyDescent="0.25">
      <c r="A3448" s="146" t="s">
        <v>194</v>
      </c>
      <c r="B3448" t="s">
        <v>52</v>
      </c>
      <c r="C3448" t="s">
        <v>322</v>
      </c>
      <c r="D3448" t="s">
        <v>390</v>
      </c>
    </row>
    <row r="3449" spans="1:4" x14ac:dyDescent="0.25">
      <c r="A3449" s="146" t="s">
        <v>194</v>
      </c>
      <c r="B3449" t="s">
        <v>52</v>
      </c>
      <c r="C3449" t="s">
        <v>321</v>
      </c>
      <c r="D3449" t="s">
        <v>390</v>
      </c>
    </row>
    <row r="3450" spans="1:4" x14ac:dyDescent="0.25">
      <c r="A3450" s="146" t="s">
        <v>194</v>
      </c>
      <c r="B3450" t="s">
        <v>52</v>
      </c>
      <c r="C3450" t="s">
        <v>320</v>
      </c>
      <c r="D3450" t="s">
        <v>390</v>
      </c>
    </row>
    <row r="3451" spans="1:4" x14ac:dyDescent="0.25">
      <c r="A3451" s="146" t="s">
        <v>194</v>
      </c>
      <c r="B3451" t="s">
        <v>52</v>
      </c>
      <c r="C3451" t="s">
        <v>319</v>
      </c>
      <c r="D3451" t="s">
        <v>390</v>
      </c>
    </row>
    <row r="3452" spans="1:4" x14ac:dyDescent="0.25">
      <c r="A3452" s="146" t="s">
        <v>194</v>
      </c>
      <c r="B3452" t="s">
        <v>52</v>
      </c>
      <c r="C3452" t="s">
        <v>318</v>
      </c>
      <c r="D3452" t="s">
        <v>390</v>
      </c>
    </row>
    <row r="3453" spans="1:4" x14ac:dyDescent="0.25">
      <c r="A3453" s="146" t="s">
        <v>194</v>
      </c>
      <c r="B3453" t="s">
        <v>52</v>
      </c>
      <c r="C3453" t="s">
        <v>317</v>
      </c>
      <c r="D3453" t="s">
        <v>390</v>
      </c>
    </row>
    <row r="3454" spans="1:4" x14ac:dyDescent="0.25">
      <c r="A3454" s="146" t="s">
        <v>194</v>
      </c>
      <c r="B3454" t="s">
        <v>52</v>
      </c>
      <c r="C3454" t="s">
        <v>74</v>
      </c>
      <c r="D3454" t="s">
        <v>390</v>
      </c>
    </row>
    <row r="3455" spans="1:4" x14ac:dyDescent="0.25">
      <c r="A3455" s="146" t="s">
        <v>194</v>
      </c>
      <c r="B3455" t="s">
        <v>52</v>
      </c>
      <c r="C3455" t="s">
        <v>316</v>
      </c>
      <c r="D3455" t="s">
        <v>390</v>
      </c>
    </row>
    <row r="3456" spans="1:4" x14ac:dyDescent="0.25">
      <c r="A3456" s="146" t="s">
        <v>194</v>
      </c>
      <c r="B3456" t="s">
        <v>52</v>
      </c>
      <c r="C3456" t="s">
        <v>315</v>
      </c>
      <c r="D3456" t="s">
        <v>390</v>
      </c>
    </row>
    <row r="3457" spans="1:4" x14ac:dyDescent="0.25">
      <c r="A3457" s="146" t="s">
        <v>194</v>
      </c>
      <c r="B3457" t="s">
        <v>52</v>
      </c>
      <c r="C3457" t="s">
        <v>314</v>
      </c>
      <c r="D3457" t="s">
        <v>390</v>
      </c>
    </row>
    <row r="3458" spans="1:4" x14ac:dyDescent="0.25">
      <c r="A3458" s="146" t="s">
        <v>194</v>
      </c>
      <c r="B3458" t="s">
        <v>52</v>
      </c>
      <c r="C3458" t="s">
        <v>313</v>
      </c>
      <c r="D3458" t="s">
        <v>390</v>
      </c>
    </row>
    <row r="3459" spans="1:4" x14ac:dyDescent="0.25">
      <c r="A3459" s="146" t="s">
        <v>194</v>
      </c>
      <c r="B3459" t="s">
        <v>52</v>
      </c>
      <c r="C3459" t="s">
        <v>312</v>
      </c>
      <c r="D3459" t="s">
        <v>390</v>
      </c>
    </row>
    <row r="3460" spans="1:4" x14ac:dyDescent="0.25">
      <c r="A3460" s="146" t="s">
        <v>194</v>
      </c>
      <c r="B3460" t="s">
        <v>55</v>
      </c>
      <c r="C3460" t="s">
        <v>323</v>
      </c>
      <c r="D3460" t="s">
        <v>338</v>
      </c>
    </row>
    <row r="3461" spans="1:4" x14ac:dyDescent="0.25">
      <c r="A3461" s="146" t="s">
        <v>194</v>
      </c>
      <c r="B3461" t="s">
        <v>55</v>
      </c>
      <c r="C3461" t="s">
        <v>322</v>
      </c>
      <c r="D3461" t="s">
        <v>338</v>
      </c>
    </row>
    <row r="3462" spans="1:4" x14ac:dyDescent="0.25">
      <c r="A3462" s="146" t="s">
        <v>194</v>
      </c>
      <c r="B3462" t="s">
        <v>55</v>
      </c>
      <c r="C3462" t="s">
        <v>321</v>
      </c>
      <c r="D3462" t="s">
        <v>338</v>
      </c>
    </row>
    <row r="3463" spans="1:4" x14ac:dyDescent="0.25">
      <c r="A3463" s="146" t="s">
        <v>194</v>
      </c>
      <c r="B3463" t="s">
        <v>55</v>
      </c>
      <c r="C3463" t="s">
        <v>320</v>
      </c>
      <c r="D3463" t="s">
        <v>338</v>
      </c>
    </row>
    <row r="3464" spans="1:4" x14ac:dyDescent="0.25">
      <c r="A3464" s="146" t="s">
        <v>194</v>
      </c>
      <c r="B3464" t="s">
        <v>55</v>
      </c>
      <c r="C3464" t="s">
        <v>319</v>
      </c>
      <c r="D3464" t="s">
        <v>338</v>
      </c>
    </row>
    <row r="3465" spans="1:4" x14ac:dyDescent="0.25">
      <c r="A3465" s="146" t="s">
        <v>194</v>
      </c>
      <c r="B3465" t="s">
        <v>55</v>
      </c>
      <c r="C3465" t="s">
        <v>318</v>
      </c>
      <c r="D3465" t="s">
        <v>338</v>
      </c>
    </row>
    <row r="3466" spans="1:4" x14ac:dyDescent="0.25">
      <c r="A3466" s="146" t="s">
        <v>194</v>
      </c>
      <c r="B3466" t="s">
        <v>55</v>
      </c>
      <c r="C3466" t="s">
        <v>317</v>
      </c>
      <c r="D3466" t="s">
        <v>338</v>
      </c>
    </row>
    <row r="3467" spans="1:4" x14ac:dyDescent="0.25">
      <c r="A3467" s="146" t="s">
        <v>194</v>
      </c>
      <c r="B3467" t="s">
        <v>55</v>
      </c>
      <c r="C3467" t="s">
        <v>74</v>
      </c>
      <c r="D3467" t="s">
        <v>338</v>
      </c>
    </row>
    <row r="3468" spans="1:4" x14ac:dyDescent="0.25">
      <c r="A3468" s="146" t="s">
        <v>194</v>
      </c>
      <c r="B3468" t="s">
        <v>55</v>
      </c>
      <c r="C3468" t="s">
        <v>316</v>
      </c>
      <c r="D3468" t="s">
        <v>338</v>
      </c>
    </row>
    <row r="3469" spans="1:4" x14ac:dyDescent="0.25">
      <c r="A3469" s="146" t="s">
        <v>194</v>
      </c>
      <c r="B3469" t="s">
        <v>55</v>
      </c>
      <c r="C3469" t="s">
        <v>315</v>
      </c>
      <c r="D3469" t="s">
        <v>338</v>
      </c>
    </row>
    <row r="3470" spans="1:4" x14ac:dyDescent="0.25">
      <c r="A3470" s="146" t="s">
        <v>194</v>
      </c>
      <c r="B3470" t="s">
        <v>55</v>
      </c>
      <c r="C3470" t="s">
        <v>314</v>
      </c>
      <c r="D3470" t="s">
        <v>338</v>
      </c>
    </row>
    <row r="3471" spans="1:4" x14ac:dyDescent="0.25">
      <c r="A3471" s="146" t="s">
        <v>194</v>
      </c>
      <c r="B3471" t="s">
        <v>55</v>
      </c>
      <c r="C3471" t="s">
        <v>313</v>
      </c>
      <c r="D3471" t="s">
        <v>338</v>
      </c>
    </row>
    <row r="3472" spans="1:4" x14ac:dyDescent="0.25">
      <c r="A3472" s="146" t="s">
        <v>194</v>
      </c>
      <c r="B3472" t="s">
        <v>55</v>
      </c>
      <c r="C3472" t="s">
        <v>312</v>
      </c>
      <c r="D3472" t="s">
        <v>338</v>
      </c>
    </row>
    <row r="3473" spans="1:4" x14ac:dyDescent="0.25">
      <c r="A3473" s="146" t="s">
        <v>194</v>
      </c>
      <c r="B3473" t="s">
        <v>52</v>
      </c>
      <c r="C3473" t="s">
        <v>323</v>
      </c>
      <c r="D3473" t="s">
        <v>338</v>
      </c>
    </row>
    <row r="3474" spans="1:4" x14ac:dyDescent="0.25">
      <c r="A3474" s="146" t="s">
        <v>194</v>
      </c>
      <c r="B3474" t="s">
        <v>52</v>
      </c>
      <c r="C3474" t="s">
        <v>322</v>
      </c>
      <c r="D3474" t="s">
        <v>338</v>
      </c>
    </row>
    <row r="3475" spans="1:4" x14ac:dyDescent="0.25">
      <c r="A3475" s="146" t="s">
        <v>194</v>
      </c>
      <c r="B3475" t="s">
        <v>52</v>
      </c>
      <c r="C3475" t="s">
        <v>321</v>
      </c>
      <c r="D3475" t="s">
        <v>338</v>
      </c>
    </row>
    <row r="3476" spans="1:4" x14ac:dyDescent="0.25">
      <c r="A3476" s="146" t="s">
        <v>194</v>
      </c>
      <c r="B3476" t="s">
        <v>52</v>
      </c>
      <c r="C3476" t="s">
        <v>320</v>
      </c>
      <c r="D3476" t="s">
        <v>338</v>
      </c>
    </row>
    <row r="3477" spans="1:4" x14ac:dyDescent="0.25">
      <c r="A3477" s="146" t="s">
        <v>194</v>
      </c>
      <c r="B3477" t="s">
        <v>52</v>
      </c>
      <c r="C3477" t="s">
        <v>319</v>
      </c>
      <c r="D3477" t="s">
        <v>338</v>
      </c>
    </row>
    <row r="3478" spans="1:4" x14ac:dyDescent="0.25">
      <c r="A3478" s="146" t="s">
        <v>194</v>
      </c>
      <c r="B3478" t="s">
        <v>52</v>
      </c>
      <c r="C3478" t="s">
        <v>318</v>
      </c>
      <c r="D3478" t="s">
        <v>338</v>
      </c>
    </row>
    <row r="3479" spans="1:4" x14ac:dyDescent="0.25">
      <c r="A3479" s="146" t="s">
        <v>194</v>
      </c>
      <c r="B3479" t="s">
        <v>52</v>
      </c>
      <c r="C3479" t="s">
        <v>317</v>
      </c>
      <c r="D3479" t="s">
        <v>338</v>
      </c>
    </row>
    <row r="3480" spans="1:4" x14ac:dyDescent="0.25">
      <c r="A3480" s="146" t="s">
        <v>194</v>
      </c>
      <c r="B3480" t="s">
        <v>52</v>
      </c>
      <c r="C3480" t="s">
        <v>74</v>
      </c>
      <c r="D3480" t="s">
        <v>338</v>
      </c>
    </row>
    <row r="3481" spans="1:4" x14ac:dyDescent="0.25">
      <c r="A3481" s="146" t="s">
        <v>194</v>
      </c>
      <c r="B3481" t="s">
        <v>52</v>
      </c>
      <c r="C3481" t="s">
        <v>316</v>
      </c>
      <c r="D3481" t="s">
        <v>338</v>
      </c>
    </row>
    <row r="3482" spans="1:4" x14ac:dyDescent="0.25">
      <c r="A3482" s="146" t="s">
        <v>194</v>
      </c>
      <c r="B3482" t="s">
        <v>52</v>
      </c>
      <c r="C3482" t="s">
        <v>315</v>
      </c>
      <c r="D3482" t="s">
        <v>338</v>
      </c>
    </row>
    <row r="3483" spans="1:4" x14ac:dyDescent="0.25">
      <c r="A3483" s="146" t="s">
        <v>194</v>
      </c>
      <c r="B3483" t="s">
        <v>52</v>
      </c>
      <c r="C3483" t="s">
        <v>314</v>
      </c>
      <c r="D3483" t="s">
        <v>338</v>
      </c>
    </row>
    <row r="3484" spans="1:4" x14ac:dyDescent="0.25">
      <c r="A3484" s="146" t="s">
        <v>194</v>
      </c>
      <c r="B3484" t="s">
        <v>52</v>
      </c>
      <c r="C3484" t="s">
        <v>313</v>
      </c>
      <c r="D3484" t="s">
        <v>338</v>
      </c>
    </row>
    <row r="3485" spans="1:4" x14ac:dyDescent="0.25">
      <c r="A3485" s="146" t="s">
        <v>194</v>
      </c>
      <c r="B3485" t="s">
        <v>52</v>
      </c>
      <c r="C3485" t="s">
        <v>312</v>
      </c>
      <c r="D3485" t="s">
        <v>338</v>
      </c>
    </row>
    <row r="3486" spans="1:4" x14ac:dyDescent="0.25">
      <c r="A3486" s="146" t="s">
        <v>194</v>
      </c>
      <c r="B3486" t="s">
        <v>55</v>
      </c>
      <c r="C3486" t="s">
        <v>323</v>
      </c>
      <c r="D3486" t="s">
        <v>337</v>
      </c>
    </row>
    <row r="3487" spans="1:4" x14ac:dyDescent="0.25">
      <c r="A3487" s="146" t="s">
        <v>194</v>
      </c>
      <c r="B3487" t="s">
        <v>55</v>
      </c>
      <c r="C3487" t="s">
        <v>322</v>
      </c>
      <c r="D3487" t="s">
        <v>337</v>
      </c>
    </row>
    <row r="3488" spans="1:4" x14ac:dyDescent="0.25">
      <c r="A3488" s="146" t="s">
        <v>194</v>
      </c>
      <c r="B3488" t="s">
        <v>55</v>
      </c>
      <c r="C3488" t="s">
        <v>321</v>
      </c>
      <c r="D3488" t="s">
        <v>337</v>
      </c>
    </row>
    <row r="3489" spans="1:4" x14ac:dyDescent="0.25">
      <c r="A3489" s="146" t="s">
        <v>194</v>
      </c>
      <c r="B3489" t="s">
        <v>55</v>
      </c>
      <c r="C3489" t="s">
        <v>320</v>
      </c>
      <c r="D3489" t="s">
        <v>337</v>
      </c>
    </row>
    <row r="3490" spans="1:4" x14ac:dyDescent="0.25">
      <c r="A3490" s="146" t="s">
        <v>194</v>
      </c>
      <c r="B3490" t="s">
        <v>55</v>
      </c>
      <c r="C3490" t="s">
        <v>319</v>
      </c>
      <c r="D3490" t="s">
        <v>337</v>
      </c>
    </row>
    <row r="3491" spans="1:4" x14ac:dyDescent="0.25">
      <c r="A3491" s="146" t="s">
        <v>194</v>
      </c>
      <c r="B3491" t="s">
        <v>55</v>
      </c>
      <c r="C3491" t="s">
        <v>318</v>
      </c>
      <c r="D3491" t="s">
        <v>337</v>
      </c>
    </row>
    <row r="3492" spans="1:4" x14ac:dyDescent="0.25">
      <c r="A3492" s="146" t="s">
        <v>194</v>
      </c>
      <c r="B3492" t="s">
        <v>55</v>
      </c>
      <c r="C3492" t="s">
        <v>317</v>
      </c>
      <c r="D3492" t="s">
        <v>337</v>
      </c>
    </row>
    <row r="3493" spans="1:4" x14ac:dyDescent="0.25">
      <c r="A3493" s="146" t="s">
        <v>194</v>
      </c>
      <c r="B3493" t="s">
        <v>55</v>
      </c>
      <c r="C3493" t="s">
        <v>74</v>
      </c>
      <c r="D3493" t="s">
        <v>337</v>
      </c>
    </row>
    <row r="3494" spans="1:4" x14ac:dyDescent="0.25">
      <c r="A3494" s="146" t="s">
        <v>194</v>
      </c>
      <c r="B3494" t="s">
        <v>55</v>
      </c>
      <c r="C3494" t="s">
        <v>316</v>
      </c>
      <c r="D3494" t="s">
        <v>337</v>
      </c>
    </row>
    <row r="3495" spans="1:4" x14ac:dyDescent="0.25">
      <c r="A3495" s="146" t="s">
        <v>194</v>
      </c>
      <c r="B3495" t="s">
        <v>55</v>
      </c>
      <c r="C3495" t="s">
        <v>315</v>
      </c>
      <c r="D3495" t="s">
        <v>337</v>
      </c>
    </row>
    <row r="3496" spans="1:4" x14ac:dyDescent="0.25">
      <c r="A3496" s="146" t="s">
        <v>194</v>
      </c>
      <c r="B3496" t="s">
        <v>55</v>
      </c>
      <c r="C3496" t="s">
        <v>314</v>
      </c>
      <c r="D3496" t="s">
        <v>337</v>
      </c>
    </row>
    <row r="3497" spans="1:4" x14ac:dyDescent="0.25">
      <c r="A3497" s="146" t="s">
        <v>194</v>
      </c>
      <c r="B3497" t="s">
        <v>55</v>
      </c>
      <c r="C3497" t="s">
        <v>313</v>
      </c>
      <c r="D3497" t="s">
        <v>337</v>
      </c>
    </row>
    <row r="3498" spans="1:4" x14ac:dyDescent="0.25">
      <c r="A3498" s="146" t="s">
        <v>194</v>
      </c>
      <c r="B3498" t="s">
        <v>55</v>
      </c>
      <c r="C3498" t="s">
        <v>312</v>
      </c>
      <c r="D3498" t="s">
        <v>337</v>
      </c>
    </row>
    <row r="3499" spans="1:4" x14ac:dyDescent="0.25">
      <c r="A3499" s="146" t="s">
        <v>194</v>
      </c>
      <c r="B3499" t="s">
        <v>52</v>
      </c>
      <c r="C3499" t="s">
        <v>323</v>
      </c>
      <c r="D3499" t="s">
        <v>337</v>
      </c>
    </row>
    <row r="3500" spans="1:4" x14ac:dyDescent="0.25">
      <c r="A3500" s="146" t="s">
        <v>194</v>
      </c>
      <c r="B3500" t="s">
        <v>52</v>
      </c>
      <c r="C3500" t="s">
        <v>322</v>
      </c>
      <c r="D3500" t="s">
        <v>337</v>
      </c>
    </row>
    <row r="3501" spans="1:4" x14ac:dyDescent="0.25">
      <c r="A3501" s="146" t="s">
        <v>194</v>
      </c>
      <c r="B3501" t="s">
        <v>52</v>
      </c>
      <c r="C3501" t="s">
        <v>321</v>
      </c>
      <c r="D3501" t="s">
        <v>337</v>
      </c>
    </row>
    <row r="3502" spans="1:4" x14ac:dyDescent="0.25">
      <c r="A3502" s="146" t="s">
        <v>194</v>
      </c>
      <c r="B3502" t="s">
        <v>52</v>
      </c>
      <c r="C3502" t="s">
        <v>320</v>
      </c>
      <c r="D3502" t="s">
        <v>337</v>
      </c>
    </row>
    <row r="3503" spans="1:4" x14ac:dyDescent="0.25">
      <c r="A3503" s="146" t="s">
        <v>194</v>
      </c>
      <c r="B3503" t="s">
        <v>52</v>
      </c>
      <c r="C3503" t="s">
        <v>319</v>
      </c>
      <c r="D3503" t="s">
        <v>337</v>
      </c>
    </row>
    <row r="3504" spans="1:4" x14ac:dyDescent="0.25">
      <c r="A3504" s="146" t="s">
        <v>194</v>
      </c>
      <c r="B3504" t="s">
        <v>52</v>
      </c>
      <c r="C3504" t="s">
        <v>318</v>
      </c>
      <c r="D3504" t="s">
        <v>337</v>
      </c>
    </row>
    <row r="3505" spans="1:4" x14ac:dyDescent="0.25">
      <c r="A3505" s="146" t="s">
        <v>194</v>
      </c>
      <c r="B3505" t="s">
        <v>52</v>
      </c>
      <c r="C3505" t="s">
        <v>317</v>
      </c>
      <c r="D3505" t="s">
        <v>337</v>
      </c>
    </row>
    <row r="3506" spans="1:4" x14ac:dyDescent="0.25">
      <c r="A3506" s="146" t="s">
        <v>194</v>
      </c>
      <c r="B3506" t="s">
        <v>52</v>
      </c>
      <c r="C3506" t="s">
        <v>74</v>
      </c>
      <c r="D3506" t="s">
        <v>337</v>
      </c>
    </row>
    <row r="3507" spans="1:4" x14ac:dyDescent="0.25">
      <c r="A3507" s="146" t="s">
        <v>194</v>
      </c>
      <c r="B3507" t="s">
        <v>52</v>
      </c>
      <c r="C3507" t="s">
        <v>316</v>
      </c>
      <c r="D3507" t="s">
        <v>337</v>
      </c>
    </row>
    <row r="3508" spans="1:4" x14ac:dyDescent="0.25">
      <c r="A3508" s="146" t="s">
        <v>194</v>
      </c>
      <c r="B3508" t="s">
        <v>52</v>
      </c>
      <c r="C3508" t="s">
        <v>315</v>
      </c>
      <c r="D3508" t="s">
        <v>337</v>
      </c>
    </row>
    <row r="3509" spans="1:4" x14ac:dyDescent="0.25">
      <c r="A3509" s="146" t="s">
        <v>194</v>
      </c>
      <c r="B3509" t="s">
        <v>52</v>
      </c>
      <c r="C3509" t="s">
        <v>314</v>
      </c>
      <c r="D3509" t="s">
        <v>337</v>
      </c>
    </row>
    <row r="3510" spans="1:4" x14ac:dyDescent="0.25">
      <c r="A3510" s="146" t="s">
        <v>194</v>
      </c>
      <c r="B3510" t="s">
        <v>52</v>
      </c>
      <c r="C3510" t="s">
        <v>313</v>
      </c>
      <c r="D3510" t="s">
        <v>337</v>
      </c>
    </row>
    <row r="3511" spans="1:4" x14ac:dyDescent="0.25">
      <c r="A3511" s="146" t="s">
        <v>194</v>
      </c>
      <c r="B3511" t="s">
        <v>52</v>
      </c>
      <c r="C3511" t="s">
        <v>312</v>
      </c>
      <c r="D3511" t="s">
        <v>337</v>
      </c>
    </row>
    <row r="3512" spans="1:4" x14ac:dyDescent="0.25">
      <c r="A3512" s="146" t="s">
        <v>194</v>
      </c>
      <c r="B3512" t="s">
        <v>55</v>
      </c>
      <c r="C3512" t="s">
        <v>323</v>
      </c>
      <c r="D3512" t="s">
        <v>388</v>
      </c>
    </row>
    <row r="3513" spans="1:4" x14ac:dyDescent="0.25">
      <c r="A3513" s="146" t="s">
        <v>194</v>
      </c>
      <c r="B3513" t="s">
        <v>55</v>
      </c>
      <c r="C3513" t="s">
        <v>322</v>
      </c>
      <c r="D3513" t="s">
        <v>388</v>
      </c>
    </row>
    <row r="3514" spans="1:4" x14ac:dyDescent="0.25">
      <c r="A3514" s="146" t="s">
        <v>194</v>
      </c>
      <c r="B3514" t="s">
        <v>55</v>
      </c>
      <c r="C3514" t="s">
        <v>321</v>
      </c>
      <c r="D3514" t="s">
        <v>388</v>
      </c>
    </row>
    <row r="3515" spans="1:4" x14ac:dyDescent="0.25">
      <c r="A3515" s="146" t="s">
        <v>194</v>
      </c>
      <c r="B3515" t="s">
        <v>55</v>
      </c>
      <c r="C3515" t="s">
        <v>320</v>
      </c>
      <c r="D3515" t="s">
        <v>388</v>
      </c>
    </row>
    <row r="3516" spans="1:4" x14ac:dyDescent="0.25">
      <c r="A3516" s="146" t="s">
        <v>194</v>
      </c>
      <c r="B3516" t="s">
        <v>55</v>
      </c>
      <c r="C3516" t="s">
        <v>319</v>
      </c>
      <c r="D3516" t="s">
        <v>388</v>
      </c>
    </row>
    <row r="3517" spans="1:4" x14ac:dyDescent="0.25">
      <c r="A3517" s="146" t="s">
        <v>194</v>
      </c>
      <c r="B3517" t="s">
        <v>55</v>
      </c>
      <c r="C3517" t="s">
        <v>318</v>
      </c>
      <c r="D3517" t="s">
        <v>388</v>
      </c>
    </row>
    <row r="3518" spans="1:4" x14ac:dyDescent="0.25">
      <c r="A3518" s="146" t="s">
        <v>194</v>
      </c>
      <c r="B3518" t="s">
        <v>55</v>
      </c>
      <c r="C3518" t="s">
        <v>317</v>
      </c>
      <c r="D3518" t="s">
        <v>388</v>
      </c>
    </row>
    <row r="3519" spans="1:4" x14ac:dyDescent="0.25">
      <c r="A3519" s="146" t="s">
        <v>194</v>
      </c>
      <c r="B3519" t="s">
        <v>55</v>
      </c>
      <c r="C3519" t="s">
        <v>74</v>
      </c>
      <c r="D3519" t="s">
        <v>388</v>
      </c>
    </row>
    <row r="3520" spans="1:4" x14ac:dyDescent="0.25">
      <c r="A3520" s="146" t="s">
        <v>194</v>
      </c>
      <c r="B3520" t="s">
        <v>55</v>
      </c>
      <c r="C3520" t="s">
        <v>316</v>
      </c>
      <c r="D3520" t="s">
        <v>388</v>
      </c>
    </row>
    <row r="3521" spans="1:4" x14ac:dyDescent="0.25">
      <c r="A3521" s="146" t="s">
        <v>194</v>
      </c>
      <c r="B3521" t="s">
        <v>55</v>
      </c>
      <c r="C3521" t="s">
        <v>315</v>
      </c>
      <c r="D3521" t="s">
        <v>388</v>
      </c>
    </row>
    <row r="3522" spans="1:4" x14ac:dyDescent="0.25">
      <c r="A3522" s="146" t="s">
        <v>194</v>
      </c>
      <c r="B3522" t="s">
        <v>55</v>
      </c>
      <c r="C3522" t="s">
        <v>314</v>
      </c>
      <c r="D3522" t="s">
        <v>388</v>
      </c>
    </row>
    <row r="3523" spans="1:4" x14ac:dyDescent="0.25">
      <c r="A3523" s="146" t="s">
        <v>194</v>
      </c>
      <c r="B3523" t="s">
        <v>55</v>
      </c>
      <c r="C3523" t="s">
        <v>313</v>
      </c>
      <c r="D3523" t="s">
        <v>388</v>
      </c>
    </row>
    <row r="3524" spans="1:4" x14ac:dyDescent="0.25">
      <c r="A3524" s="146" t="s">
        <v>194</v>
      </c>
      <c r="B3524" t="s">
        <v>55</v>
      </c>
      <c r="C3524" t="s">
        <v>312</v>
      </c>
      <c r="D3524" t="s">
        <v>388</v>
      </c>
    </row>
    <row r="3525" spans="1:4" x14ac:dyDescent="0.25">
      <c r="A3525" s="146" t="s">
        <v>194</v>
      </c>
      <c r="B3525" t="s">
        <v>52</v>
      </c>
      <c r="C3525" t="s">
        <v>323</v>
      </c>
      <c r="D3525" t="s">
        <v>388</v>
      </c>
    </row>
    <row r="3526" spans="1:4" x14ac:dyDescent="0.25">
      <c r="A3526" s="146" t="s">
        <v>194</v>
      </c>
      <c r="B3526" t="s">
        <v>52</v>
      </c>
      <c r="C3526" t="s">
        <v>322</v>
      </c>
      <c r="D3526" t="s">
        <v>388</v>
      </c>
    </row>
    <row r="3527" spans="1:4" x14ac:dyDescent="0.25">
      <c r="A3527" s="146" t="s">
        <v>194</v>
      </c>
      <c r="B3527" t="s">
        <v>52</v>
      </c>
      <c r="C3527" t="s">
        <v>321</v>
      </c>
      <c r="D3527" t="s">
        <v>388</v>
      </c>
    </row>
    <row r="3528" spans="1:4" x14ac:dyDescent="0.25">
      <c r="A3528" s="146" t="s">
        <v>194</v>
      </c>
      <c r="B3528" t="s">
        <v>52</v>
      </c>
      <c r="C3528" t="s">
        <v>320</v>
      </c>
      <c r="D3528" t="s">
        <v>388</v>
      </c>
    </row>
    <row r="3529" spans="1:4" x14ac:dyDescent="0.25">
      <c r="A3529" s="146" t="s">
        <v>194</v>
      </c>
      <c r="B3529" t="s">
        <v>52</v>
      </c>
      <c r="C3529" t="s">
        <v>319</v>
      </c>
      <c r="D3529" t="s">
        <v>388</v>
      </c>
    </row>
    <row r="3530" spans="1:4" x14ac:dyDescent="0.25">
      <c r="A3530" s="146" t="s">
        <v>194</v>
      </c>
      <c r="B3530" t="s">
        <v>52</v>
      </c>
      <c r="C3530" t="s">
        <v>318</v>
      </c>
      <c r="D3530" t="s">
        <v>388</v>
      </c>
    </row>
    <row r="3531" spans="1:4" x14ac:dyDescent="0.25">
      <c r="A3531" s="146" t="s">
        <v>194</v>
      </c>
      <c r="B3531" t="s">
        <v>52</v>
      </c>
      <c r="C3531" t="s">
        <v>317</v>
      </c>
      <c r="D3531" t="s">
        <v>388</v>
      </c>
    </row>
    <row r="3532" spans="1:4" x14ac:dyDescent="0.25">
      <c r="A3532" s="146" t="s">
        <v>194</v>
      </c>
      <c r="B3532" t="s">
        <v>52</v>
      </c>
      <c r="C3532" t="s">
        <v>74</v>
      </c>
      <c r="D3532" t="s">
        <v>388</v>
      </c>
    </row>
    <row r="3533" spans="1:4" x14ac:dyDescent="0.25">
      <c r="A3533" s="146" t="s">
        <v>194</v>
      </c>
      <c r="B3533" t="s">
        <v>52</v>
      </c>
      <c r="C3533" t="s">
        <v>316</v>
      </c>
      <c r="D3533" t="s">
        <v>388</v>
      </c>
    </row>
    <row r="3534" spans="1:4" x14ac:dyDescent="0.25">
      <c r="A3534" s="146" t="s">
        <v>194</v>
      </c>
      <c r="B3534" t="s">
        <v>52</v>
      </c>
      <c r="C3534" t="s">
        <v>315</v>
      </c>
      <c r="D3534" t="s">
        <v>388</v>
      </c>
    </row>
    <row r="3535" spans="1:4" x14ac:dyDescent="0.25">
      <c r="A3535" s="146" t="s">
        <v>194</v>
      </c>
      <c r="B3535" t="s">
        <v>52</v>
      </c>
      <c r="C3535" t="s">
        <v>314</v>
      </c>
      <c r="D3535" t="s">
        <v>388</v>
      </c>
    </row>
    <row r="3536" spans="1:4" x14ac:dyDescent="0.25">
      <c r="A3536" s="146" t="s">
        <v>194</v>
      </c>
      <c r="B3536" t="s">
        <v>52</v>
      </c>
      <c r="C3536" t="s">
        <v>313</v>
      </c>
      <c r="D3536" t="s">
        <v>388</v>
      </c>
    </row>
    <row r="3537" spans="1:4" x14ac:dyDescent="0.25">
      <c r="A3537" s="146" t="s">
        <v>194</v>
      </c>
      <c r="B3537" t="s">
        <v>52</v>
      </c>
      <c r="C3537" t="s">
        <v>312</v>
      </c>
      <c r="D3537" t="s">
        <v>388</v>
      </c>
    </row>
    <row r="3538" spans="1:4" x14ac:dyDescent="0.25">
      <c r="A3538" s="146" t="s">
        <v>194</v>
      </c>
      <c r="B3538" t="s">
        <v>55</v>
      </c>
      <c r="C3538" t="s">
        <v>323</v>
      </c>
      <c r="D3538" t="s">
        <v>336</v>
      </c>
    </row>
    <row r="3539" spans="1:4" x14ac:dyDescent="0.25">
      <c r="A3539" s="146" t="s">
        <v>194</v>
      </c>
      <c r="B3539" t="s">
        <v>55</v>
      </c>
      <c r="C3539" t="s">
        <v>322</v>
      </c>
      <c r="D3539" t="s">
        <v>336</v>
      </c>
    </row>
    <row r="3540" spans="1:4" x14ac:dyDescent="0.25">
      <c r="A3540" s="146" t="s">
        <v>194</v>
      </c>
      <c r="B3540" t="s">
        <v>55</v>
      </c>
      <c r="C3540" t="s">
        <v>321</v>
      </c>
      <c r="D3540" t="s">
        <v>336</v>
      </c>
    </row>
    <row r="3541" spans="1:4" x14ac:dyDescent="0.25">
      <c r="A3541" s="146" t="s">
        <v>194</v>
      </c>
      <c r="B3541" t="s">
        <v>55</v>
      </c>
      <c r="C3541" t="s">
        <v>320</v>
      </c>
      <c r="D3541" t="s">
        <v>336</v>
      </c>
    </row>
    <row r="3542" spans="1:4" x14ac:dyDescent="0.25">
      <c r="A3542" s="146" t="s">
        <v>194</v>
      </c>
      <c r="B3542" t="s">
        <v>55</v>
      </c>
      <c r="C3542" t="s">
        <v>319</v>
      </c>
      <c r="D3542" t="s">
        <v>336</v>
      </c>
    </row>
    <row r="3543" spans="1:4" x14ac:dyDescent="0.25">
      <c r="A3543" s="146" t="s">
        <v>194</v>
      </c>
      <c r="B3543" t="s">
        <v>55</v>
      </c>
      <c r="C3543" t="s">
        <v>318</v>
      </c>
      <c r="D3543" t="s">
        <v>336</v>
      </c>
    </row>
    <row r="3544" spans="1:4" x14ac:dyDescent="0.25">
      <c r="A3544" s="146" t="s">
        <v>194</v>
      </c>
      <c r="B3544" t="s">
        <v>55</v>
      </c>
      <c r="C3544" t="s">
        <v>317</v>
      </c>
      <c r="D3544" t="s">
        <v>336</v>
      </c>
    </row>
    <row r="3545" spans="1:4" x14ac:dyDescent="0.25">
      <c r="A3545" s="146" t="s">
        <v>194</v>
      </c>
      <c r="B3545" t="s">
        <v>55</v>
      </c>
      <c r="C3545" t="s">
        <v>74</v>
      </c>
      <c r="D3545" t="s">
        <v>336</v>
      </c>
    </row>
    <row r="3546" spans="1:4" x14ac:dyDescent="0.25">
      <c r="A3546" s="146" t="s">
        <v>194</v>
      </c>
      <c r="B3546" t="s">
        <v>55</v>
      </c>
      <c r="C3546" t="s">
        <v>316</v>
      </c>
      <c r="D3546" t="s">
        <v>336</v>
      </c>
    </row>
    <row r="3547" spans="1:4" x14ac:dyDescent="0.25">
      <c r="A3547" s="146" t="s">
        <v>194</v>
      </c>
      <c r="B3547" t="s">
        <v>55</v>
      </c>
      <c r="C3547" t="s">
        <v>315</v>
      </c>
      <c r="D3547" t="s">
        <v>336</v>
      </c>
    </row>
    <row r="3548" spans="1:4" x14ac:dyDescent="0.25">
      <c r="A3548" s="146" t="s">
        <v>194</v>
      </c>
      <c r="B3548" t="s">
        <v>55</v>
      </c>
      <c r="C3548" t="s">
        <v>314</v>
      </c>
      <c r="D3548" t="s">
        <v>336</v>
      </c>
    </row>
    <row r="3549" spans="1:4" x14ac:dyDescent="0.25">
      <c r="A3549" s="146" t="s">
        <v>194</v>
      </c>
      <c r="B3549" t="s">
        <v>55</v>
      </c>
      <c r="C3549" t="s">
        <v>313</v>
      </c>
      <c r="D3549" t="s">
        <v>336</v>
      </c>
    </row>
    <row r="3550" spans="1:4" x14ac:dyDescent="0.25">
      <c r="A3550" s="146" t="s">
        <v>194</v>
      </c>
      <c r="B3550" t="s">
        <v>55</v>
      </c>
      <c r="C3550" t="s">
        <v>312</v>
      </c>
      <c r="D3550" t="s">
        <v>336</v>
      </c>
    </row>
    <row r="3551" spans="1:4" x14ac:dyDescent="0.25">
      <c r="A3551" s="146" t="s">
        <v>194</v>
      </c>
      <c r="B3551" t="s">
        <v>52</v>
      </c>
      <c r="C3551" t="s">
        <v>323</v>
      </c>
      <c r="D3551" t="s">
        <v>336</v>
      </c>
    </row>
    <row r="3552" spans="1:4" x14ac:dyDescent="0.25">
      <c r="A3552" s="146" t="s">
        <v>194</v>
      </c>
      <c r="B3552" t="s">
        <v>52</v>
      </c>
      <c r="C3552" t="s">
        <v>322</v>
      </c>
      <c r="D3552" t="s">
        <v>336</v>
      </c>
    </row>
    <row r="3553" spans="1:4" x14ac:dyDescent="0.25">
      <c r="A3553" s="146" t="s">
        <v>194</v>
      </c>
      <c r="B3553" t="s">
        <v>52</v>
      </c>
      <c r="C3553" t="s">
        <v>321</v>
      </c>
      <c r="D3553" t="s">
        <v>336</v>
      </c>
    </row>
    <row r="3554" spans="1:4" x14ac:dyDescent="0.25">
      <c r="A3554" s="146" t="s">
        <v>194</v>
      </c>
      <c r="B3554" t="s">
        <v>52</v>
      </c>
      <c r="C3554" t="s">
        <v>320</v>
      </c>
      <c r="D3554" t="s">
        <v>336</v>
      </c>
    </row>
    <row r="3555" spans="1:4" x14ac:dyDescent="0.25">
      <c r="A3555" s="146" t="s">
        <v>194</v>
      </c>
      <c r="B3555" t="s">
        <v>52</v>
      </c>
      <c r="C3555" t="s">
        <v>319</v>
      </c>
      <c r="D3555" t="s">
        <v>336</v>
      </c>
    </row>
    <row r="3556" spans="1:4" x14ac:dyDescent="0.25">
      <c r="A3556" s="146" t="s">
        <v>194</v>
      </c>
      <c r="B3556" t="s">
        <v>52</v>
      </c>
      <c r="C3556" t="s">
        <v>318</v>
      </c>
      <c r="D3556" t="s">
        <v>336</v>
      </c>
    </row>
    <row r="3557" spans="1:4" x14ac:dyDescent="0.25">
      <c r="A3557" s="146" t="s">
        <v>194</v>
      </c>
      <c r="B3557" t="s">
        <v>52</v>
      </c>
      <c r="C3557" t="s">
        <v>317</v>
      </c>
      <c r="D3557" t="s">
        <v>336</v>
      </c>
    </row>
    <row r="3558" spans="1:4" x14ac:dyDescent="0.25">
      <c r="A3558" s="146" t="s">
        <v>194</v>
      </c>
      <c r="B3558" t="s">
        <v>52</v>
      </c>
      <c r="C3558" t="s">
        <v>74</v>
      </c>
      <c r="D3558" t="s">
        <v>336</v>
      </c>
    </row>
    <row r="3559" spans="1:4" x14ac:dyDescent="0.25">
      <c r="A3559" s="146" t="s">
        <v>194</v>
      </c>
      <c r="B3559" t="s">
        <v>52</v>
      </c>
      <c r="C3559" t="s">
        <v>316</v>
      </c>
      <c r="D3559" t="s">
        <v>336</v>
      </c>
    </row>
    <row r="3560" spans="1:4" x14ac:dyDescent="0.25">
      <c r="A3560" s="146" t="s">
        <v>194</v>
      </c>
      <c r="B3560" t="s">
        <v>52</v>
      </c>
      <c r="C3560" t="s">
        <v>315</v>
      </c>
      <c r="D3560" t="s">
        <v>336</v>
      </c>
    </row>
    <row r="3561" spans="1:4" x14ac:dyDescent="0.25">
      <c r="A3561" s="146" t="s">
        <v>194</v>
      </c>
      <c r="B3561" t="s">
        <v>52</v>
      </c>
      <c r="C3561" t="s">
        <v>314</v>
      </c>
      <c r="D3561" t="s">
        <v>336</v>
      </c>
    </row>
    <row r="3562" spans="1:4" x14ac:dyDescent="0.25">
      <c r="A3562" s="146" t="s">
        <v>194</v>
      </c>
      <c r="B3562" t="s">
        <v>52</v>
      </c>
      <c r="C3562" t="s">
        <v>313</v>
      </c>
      <c r="D3562" t="s">
        <v>336</v>
      </c>
    </row>
    <row r="3563" spans="1:4" x14ac:dyDescent="0.25">
      <c r="A3563" s="146" t="s">
        <v>194</v>
      </c>
      <c r="B3563" t="s">
        <v>52</v>
      </c>
      <c r="C3563" t="s">
        <v>312</v>
      </c>
      <c r="D3563" t="s">
        <v>336</v>
      </c>
    </row>
    <row r="3564" spans="1:4" x14ac:dyDescent="0.25">
      <c r="A3564" s="146" t="s">
        <v>194</v>
      </c>
      <c r="B3564" t="s">
        <v>55</v>
      </c>
      <c r="C3564" t="s">
        <v>323</v>
      </c>
      <c r="D3564" t="s">
        <v>335</v>
      </c>
    </row>
    <row r="3565" spans="1:4" x14ac:dyDescent="0.25">
      <c r="A3565" s="146" t="s">
        <v>194</v>
      </c>
      <c r="B3565" t="s">
        <v>55</v>
      </c>
      <c r="C3565" t="s">
        <v>322</v>
      </c>
      <c r="D3565" t="s">
        <v>335</v>
      </c>
    </row>
    <row r="3566" spans="1:4" x14ac:dyDescent="0.25">
      <c r="A3566" s="146" t="s">
        <v>194</v>
      </c>
      <c r="B3566" t="s">
        <v>55</v>
      </c>
      <c r="C3566" t="s">
        <v>321</v>
      </c>
      <c r="D3566" t="s">
        <v>335</v>
      </c>
    </row>
    <row r="3567" spans="1:4" x14ac:dyDescent="0.25">
      <c r="A3567" s="146" t="s">
        <v>194</v>
      </c>
      <c r="B3567" t="s">
        <v>55</v>
      </c>
      <c r="C3567" t="s">
        <v>320</v>
      </c>
      <c r="D3567" t="s">
        <v>335</v>
      </c>
    </row>
    <row r="3568" spans="1:4" x14ac:dyDescent="0.25">
      <c r="A3568" s="146" t="s">
        <v>194</v>
      </c>
      <c r="B3568" t="s">
        <v>55</v>
      </c>
      <c r="C3568" t="s">
        <v>319</v>
      </c>
      <c r="D3568" t="s">
        <v>335</v>
      </c>
    </row>
    <row r="3569" spans="1:4" x14ac:dyDescent="0.25">
      <c r="A3569" s="146" t="s">
        <v>194</v>
      </c>
      <c r="B3569" t="s">
        <v>55</v>
      </c>
      <c r="C3569" t="s">
        <v>318</v>
      </c>
      <c r="D3569" t="s">
        <v>335</v>
      </c>
    </row>
    <row r="3570" spans="1:4" x14ac:dyDescent="0.25">
      <c r="A3570" s="146" t="s">
        <v>194</v>
      </c>
      <c r="B3570" t="s">
        <v>55</v>
      </c>
      <c r="C3570" t="s">
        <v>317</v>
      </c>
      <c r="D3570" t="s">
        <v>335</v>
      </c>
    </row>
    <row r="3571" spans="1:4" x14ac:dyDescent="0.25">
      <c r="A3571" s="146" t="s">
        <v>194</v>
      </c>
      <c r="B3571" t="s">
        <v>55</v>
      </c>
      <c r="C3571" t="s">
        <v>74</v>
      </c>
      <c r="D3571" t="s">
        <v>335</v>
      </c>
    </row>
    <row r="3572" spans="1:4" x14ac:dyDescent="0.25">
      <c r="A3572" s="146" t="s">
        <v>194</v>
      </c>
      <c r="B3572" t="s">
        <v>55</v>
      </c>
      <c r="C3572" t="s">
        <v>316</v>
      </c>
      <c r="D3572" t="s">
        <v>335</v>
      </c>
    </row>
    <row r="3573" spans="1:4" x14ac:dyDescent="0.25">
      <c r="A3573" s="146" t="s">
        <v>194</v>
      </c>
      <c r="B3573" t="s">
        <v>55</v>
      </c>
      <c r="C3573" t="s">
        <v>315</v>
      </c>
      <c r="D3573" t="s">
        <v>335</v>
      </c>
    </row>
    <row r="3574" spans="1:4" x14ac:dyDescent="0.25">
      <c r="A3574" s="146" t="s">
        <v>194</v>
      </c>
      <c r="B3574" t="s">
        <v>55</v>
      </c>
      <c r="C3574" t="s">
        <v>314</v>
      </c>
      <c r="D3574" t="s">
        <v>335</v>
      </c>
    </row>
    <row r="3575" spans="1:4" x14ac:dyDescent="0.25">
      <c r="A3575" s="146" t="s">
        <v>194</v>
      </c>
      <c r="B3575" t="s">
        <v>55</v>
      </c>
      <c r="C3575" t="s">
        <v>313</v>
      </c>
      <c r="D3575" t="s">
        <v>335</v>
      </c>
    </row>
    <row r="3576" spans="1:4" x14ac:dyDescent="0.25">
      <c r="A3576" s="146" t="s">
        <v>194</v>
      </c>
      <c r="B3576" t="s">
        <v>55</v>
      </c>
      <c r="C3576" t="s">
        <v>312</v>
      </c>
      <c r="D3576" t="s">
        <v>335</v>
      </c>
    </row>
    <row r="3577" spans="1:4" x14ac:dyDescent="0.25">
      <c r="A3577" s="146" t="s">
        <v>194</v>
      </c>
      <c r="B3577" t="s">
        <v>52</v>
      </c>
      <c r="C3577" t="s">
        <v>323</v>
      </c>
      <c r="D3577" t="s">
        <v>335</v>
      </c>
    </row>
    <row r="3578" spans="1:4" x14ac:dyDescent="0.25">
      <c r="A3578" s="146" t="s">
        <v>194</v>
      </c>
      <c r="B3578" t="s">
        <v>52</v>
      </c>
      <c r="C3578" t="s">
        <v>322</v>
      </c>
      <c r="D3578" t="s">
        <v>335</v>
      </c>
    </row>
    <row r="3579" spans="1:4" x14ac:dyDescent="0.25">
      <c r="A3579" s="146" t="s">
        <v>194</v>
      </c>
      <c r="B3579" t="s">
        <v>52</v>
      </c>
      <c r="C3579" t="s">
        <v>321</v>
      </c>
      <c r="D3579" t="s">
        <v>335</v>
      </c>
    </row>
    <row r="3580" spans="1:4" x14ac:dyDescent="0.25">
      <c r="A3580" s="146" t="s">
        <v>194</v>
      </c>
      <c r="B3580" t="s">
        <v>52</v>
      </c>
      <c r="C3580" t="s">
        <v>320</v>
      </c>
      <c r="D3580" t="s">
        <v>335</v>
      </c>
    </row>
    <row r="3581" spans="1:4" x14ac:dyDescent="0.25">
      <c r="A3581" s="146" t="s">
        <v>194</v>
      </c>
      <c r="B3581" t="s">
        <v>52</v>
      </c>
      <c r="C3581" t="s">
        <v>319</v>
      </c>
      <c r="D3581" t="s">
        <v>335</v>
      </c>
    </row>
    <row r="3582" spans="1:4" x14ac:dyDescent="0.25">
      <c r="A3582" s="146" t="s">
        <v>194</v>
      </c>
      <c r="B3582" t="s">
        <v>52</v>
      </c>
      <c r="C3582" t="s">
        <v>318</v>
      </c>
      <c r="D3582" t="s">
        <v>335</v>
      </c>
    </row>
    <row r="3583" spans="1:4" x14ac:dyDescent="0.25">
      <c r="A3583" s="146" t="s">
        <v>194</v>
      </c>
      <c r="B3583" t="s">
        <v>52</v>
      </c>
      <c r="C3583" t="s">
        <v>317</v>
      </c>
      <c r="D3583" t="s">
        <v>335</v>
      </c>
    </row>
    <row r="3584" spans="1:4" x14ac:dyDescent="0.25">
      <c r="A3584" s="146" t="s">
        <v>194</v>
      </c>
      <c r="B3584" t="s">
        <v>52</v>
      </c>
      <c r="C3584" t="s">
        <v>74</v>
      </c>
      <c r="D3584" t="s">
        <v>335</v>
      </c>
    </row>
    <row r="3585" spans="1:4" x14ac:dyDescent="0.25">
      <c r="A3585" s="146" t="s">
        <v>194</v>
      </c>
      <c r="B3585" t="s">
        <v>52</v>
      </c>
      <c r="C3585" t="s">
        <v>316</v>
      </c>
      <c r="D3585" t="s">
        <v>335</v>
      </c>
    </row>
    <row r="3586" spans="1:4" x14ac:dyDescent="0.25">
      <c r="A3586" s="146" t="s">
        <v>194</v>
      </c>
      <c r="B3586" t="s">
        <v>52</v>
      </c>
      <c r="C3586" t="s">
        <v>315</v>
      </c>
      <c r="D3586" t="s">
        <v>335</v>
      </c>
    </row>
    <row r="3587" spans="1:4" x14ac:dyDescent="0.25">
      <c r="A3587" s="146" t="s">
        <v>194</v>
      </c>
      <c r="B3587" t="s">
        <v>52</v>
      </c>
      <c r="C3587" t="s">
        <v>314</v>
      </c>
      <c r="D3587" t="s">
        <v>335</v>
      </c>
    </row>
    <row r="3588" spans="1:4" x14ac:dyDescent="0.25">
      <c r="A3588" s="146" t="s">
        <v>194</v>
      </c>
      <c r="B3588" t="s">
        <v>52</v>
      </c>
      <c r="C3588" t="s">
        <v>313</v>
      </c>
      <c r="D3588" t="s">
        <v>335</v>
      </c>
    </row>
    <row r="3589" spans="1:4" x14ac:dyDescent="0.25">
      <c r="A3589" s="146" t="s">
        <v>194</v>
      </c>
      <c r="B3589" t="s">
        <v>52</v>
      </c>
      <c r="C3589" t="s">
        <v>312</v>
      </c>
      <c r="D3589" t="s">
        <v>335</v>
      </c>
    </row>
    <row r="3590" spans="1:4" x14ac:dyDescent="0.25">
      <c r="A3590" s="146" t="s">
        <v>194</v>
      </c>
      <c r="B3590" t="s">
        <v>55</v>
      </c>
      <c r="C3590" t="s">
        <v>323</v>
      </c>
      <c r="D3590" t="s">
        <v>334</v>
      </c>
    </row>
    <row r="3591" spans="1:4" x14ac:dyDescent="0.25">
      <c r="A3591" s="146" t="s">
        <v>194</v>
      </c>
      <c r="B3591" t="s">
        <v>55</v>
      </c>
      <c r="C3591" t="s">
        <v>322</v>
      </c>
      <c r="D3591" t="s">
        <v>334</v>
      </c>
    </row>
    <row r="3592" spans="1:4" x14ac:dyDescent="0.25">
      <c r="A3592" s="146" t="s">
        <v>194</v>
      </c>
      <c r="B3592" t="s">
        <v>55</v>
      </c>
      <c r="C3592" t="s">
        <v>321</v>
      </c>
      <c r="D3592" t="s">
        <v>334</v>
      </c>
    </row>
    <row r="3593" spans="1:4" x14ac:dyDescent="0.25">
      <c r="A3593" s="146" t="s">
        <v>194</v>
      </c>
      <c r="B3593" t="s">
        <v>55</v>
      </c>
      <c r="C3593" t="s">
        <v>320</v>
      </c>
      <c r="D3593" t="s">
        <v>334</v>
      </c>
    </row>
    <row r="3594" spans="1:4" x14ac:dyDescent="0.25">
      <c r="A3594" s="146" t="s">
        <v>194</v>
      </c>
      <c r="B3594" t="s">
        <v>55</v>
      </c>
      <c r="C3594" t="s">
        <v>319</v>
      </c>
      <c r="D3594" t="s">
        <v>334</v>
      </c>
    </row>
    <row r="3595" spans="1:4" x14ac:dyDescent="0.25">
      <c r="A3595" s="146" t="s">
        <v>194</v>
      </c>
      <c r="B3595" t="s">
        <v>55</v>
      </c>
      <c r="C3595" t="s">
        <v>318</v>
      </c>
      <c r="D3595" t="s">
        <v>334</v>
      </c>
    </row>
    <row r="3596" spans="1:4" x14ac:dyDescent="0.25">
      <c r="A3596" s="146" t="s">
        <v>194</v>
      </c>
      <c r="B3596" t="s">
        <v>55</v>
      </c>
      <c r="C3596" t="s">
        <v>317</v>
      </c>
      <c r="D3596" t="s">
        <v>334</v>
      </c>
    </row>
    <row r="3597" spans="1:4" x14ac:dyDescent="0.25">
      <c r="A3597" s="146" t="s">
        <v>194</v>
      </c>
      <c r="B3597" t="s">
        <v>55</v>
      </c>
      <c r="C3597" t="s">
        <v>74</v>
      </c>
      <c r="D3597" t="s">
        <v>334</v>
      </c>
    </row>
    <row r="3598" spans="1:4" x14ac:dyDescent="0.25">
      <c r="A3598" s="146" t="s">
        <v>194</v>
      </c>
      <c r="B3598" t="s">
        <v>55</v>
      </c>
      <c r="C3598" t="s">
        <v>316</v>
      </c>
      <c r="D3598" t="s">
        <v>334</v>
      </c>
    </row>
    <row r="3599" spans="1:4" x14ac:dyDescent="0.25">
      <c r="A3599" s="146" t="s">
        <v>194</v>
      </c>
      <c r="B3599" t="s">
        <v>55</v>
      </c>
      <c r="C3599" t="s">
        <v>315</v>
      </c>
      <c r="D3599" t="s">
        <v>334</v>
      </c>
    </row>
    <row r="3600" spans="1:4" x14ac:dyDescent="0.25">
      <c r="A3600" s="146" t="s">
        <v>194</v>
      </c>
      <c r="B3600" t="s">
        <v>55</v>
      </c>
      <c r="C3600" t="s">
        <v>314</v>
      </c>
      <c r="D3600" t="s">
        <v>334</v>
      </c>
    </row>
    <row r="3601" spans="1:4" x14ac:dyDescent="0.25">
      <c r="A3601" s="146" t="s">
        <v>194</v>
      </c>
      <c r="B3601" t="s">
        <v>55</v>
      </c>
      <c r="C3601" t="s">
        <v>313</v>
      </c>
      <c r="D3601" t="s">
        <v>334</v>
      </c>
    </row>
    <row r="3602" spans="1:4" x14ac:dyDescent="0.25">
      <c r="A3602" s="146" t="s">
        <v>194</v>
      </c>
      <c r="B3602" t="s">
        <v>55</v>
      </c>
      <c r="C3602" t="s">
        <v>312</v>
      </c>
      <c r="D3602" t="s">
        <v>334</v>
      </c>
    </row>
    <row r="3603" spans="1:4" x14ac:dyDescent="0.25">
      <c r="A3603" s="146" t="s">
        <v>194</v>
      </c>
      <c r="B3603" t="s">
        <v>52</v>
      </c>
      <c r="C3603" t="s">
        <v>323</v>
      </c>
      <c r="D3603" t="s">
        <v>334</v>
      </c>
    </row>
    <row r="3604" spans="1:4" x14ac:dyDescent="0.25">
      <c r="A3604" s="146" t="s">
        <v>194</v>
      </c>
      <c r="B3604" t="s">
        <v>52</v>
      </c>
      <c r="C3604" t="s">
        <v>322</v>
      </c>
      <c r="D3604" t="s">
        <v>334</v>
      </c>
    </row>
    <row r="3605" spans="1:4" x14ac:dyDescent="0.25">
      <c r="A3605" s="146" t="s">
        <v>194</v>
      </c>
      <c r="B3605" t="s">
        <v>52</v>
      </c>
      <c r="C3605" t="s">
        <v>321</v>
      </c>
      <c r="D3605" t="s">
        <v>334</v>
      </c>
    </row>
    <row r="3606" spans="1:4" x14ac:dyDescent="0.25">
      <c r="A3606" s="146" t="s">
        <v>194</v>
      </c>
      <c r="B3606" t="s">
        <v>52</v>
      </c>
      <c r="C3606" t="s">
        <v>320</v>
      </c>
      <c r="D3606" t="s">
        <v>334</v>
      </c>
    </row>
    <row r="3607" spans="1:4" x14ac:dyDescent="0.25">
      <c r="A3607" s="146" t="s">
        <v>194</v>
      </c>
      <c r="B3607" t="s">
        <v>52</v>
      </c>
      <c r="C3607" t="s">
        <v>319</v>
      </c>
      <c r="D3607" t="s">
        <v>334</v>
      </c>
    </row>
    <row r="3608" spans="1:4" x14ac:dyDescent="0.25">
      <c r="A3608" s="146" t="s">
        <v>194</v>
      </c>
      <c r="B3608" t="s">
        <v>52</v>
      </c>
      <c r="C3608" t="s">
        <v>318</v>
      </c>
      <c r="D3608" t="s">
        <v>334</v>
      </c>
    </row>
    <row r="3609" spans="1:4" x14ac:dyDescent="0.25">
      <c r="A3609" s="146" t="s">
        <v>194</v>
      </c>
      <c r="B3609" t="s">
        <v>52</v>
      </c>
      <c r="C3609" t="s">
        <v>317</v>
      </c>
      <c r="D3609" t="s">
        <v>334</v>
      </c>
    </row>
    <row r="3610" spans="1:4" x14ac:dyDescent="0.25">
      <c r="A3610" s="146" t="s">
        <v>194</v>
      </c>
      <c r="B3610" t="s">
        <v>52</v>
      </c>
      <c r="C3610" t="s">
        <v>74</v>
      </c>
      <c r="D3610" t="s">
        <v>334</v>
      </c>
    </row>
    <row r="3611" spans="1:4" x14ac:dyDescent="0.25">
      <c r="A3611" s="146" t="s">
        <v>194</v>
      </c>
      <c r="B3611" t="s">
        <v>52</v>
      </c>
      <c r="C3611" t="s">
        <v>316</v>
      </c>
      <c r="D3611" t="s">
        <v>334</v>
      </c>
    </row>
    <row r="3612" spans="1:4" x14ac:dyDescent="0.25">
      <c r="A3612" s="146" t="s">
        <v>194</v>
      </c>
      <c r="B3612" t="s">
        <v>52</v>
      </c>
      <c r="C3612" t="s">
        <v>315</v>
      </c>
      <c r="D3612" t="s">
        <v>334</v>
      </c>
    </row>
    <row r="3613" spans="1:4" x14ac:dyDescent="0.25">
      <c r="A3613" s="146" t="s">
        <v>194</v>
      </c>
      <c r="B3613" t="s">
        <v>52</v>
      </c>
      <c r="C3613" t="s">
        <v>314</v>
      </c>
      <c r="D3613" t="s">
        <v>334</v>
      </c>
    </row>
    <row r="3614" spans="1:4" x14ac:dyDescent="0.25">
      <c r="A3614" s="146" t="s">
        <v>194</v>
      </c>
      <c r="B3614" t="s">
        <v>52</v>
      </c>
      <c r="C3614" t="s">
        <v>313</v>
      </c>
      <c r="D3614" t="s">
        <v>334</v>
      </c>
    </row>
    <row r="3615" spans="1:4" x14ac:dyDescent="0.25">
      <c r="A3615" s="146" t="s">
        <v>194</v>
      </c>
      <c r="B3615" t="s">
        <v>52</v>
      </c>
      <c r="C3615" t="s">
        <v>312</v>
      </c>
      <c r="D3615" t="s">
        <v>334</v>
      </c>
    </row>
    <row r="3616" spans="1:4" x14ac:dyDescent="0.25">
      <c r="A3616" s="146" t="s">
        <v>194</v>
      </c>
      <c r="B3616" t="s">
        <v>55</v>
      </c>
      <c r="C3616" t="s">
        <v>323</v>
      </c>
      <c r="D3616" t="s">
        <v>333</v>
      </c>
    </row>
    <row r="3617" spans="1:4" x14ac:dyDescent="0.25">
      <c r="A3617" s="146" t="s">
        <v>194</v>
      </c>
      <c r="B3617" t="s">
        <v>55</v>
      </c>
      <c r="C3617" t="s">
        <v>322</v>
      </c>
      <c r="D3617" t="s">
        <v>333</v>
      </c>
    </row>
    <row r="3618" spans="1:4" x14ac:dyDescent="0.25">
      <c r="A3618" s="146" t="s">
        <v>194</v>
      </c>
      <c r="B3618" t="s">
        <v>55</v>
      </c>
      <c r="C3618" t="s">
        <v>321</v>
      </c>
      <c r="D3618" t="s">
        <v>333</v>
      </c>
    </row>
    <row r="3619" spans="1:4" x14ac:dyDescent="0.25">
      <c r="A3619" s="146" t="s">
        <v>194</v>
      </c>
      <c r="B3619" t="s">
        <v>55</v>
      </c>
      <c r="C3619" t="s">
        <v>320</v>
      </c>
      <c r="D3619" t="s">
        <v>333</v>
      </c>
    </row>
    <row r="3620" spans="1:4" x14ac:dyDescent="0.25">
      <c r="A3620" s="146" t="s">
        <v>194</v>
      </c>
      <c r="B3620" t="s">
        <v>55</v>
      </c>
      <c r="C3620" t="s">
        <v>319</v>
      </c>
      <c r="D3620" t="s">
        <v>333</v>
      </c>
    </row>
    <row r="3621" spans="1:4" x14ac:dyDescent="0.25">
      <c r="A3621" s="146" t="s">
        <v>194</v>
      </c>
      <c r="B3621" t="s">
        <v>55</v>
      </c>
      <c r="C3621" t="s">
        <v>318</v>
      </c>
      <c r="D3621" t="s">
        <v>333</v>
      </c>
    </row>
    <row r="3622" spans="1:4" x14ac:dyDescent="0.25">
      <c r="A3622" s="146" t="s">
        <v>194</v>
      </c>
      <c r="B3622" t="s">
        <v>55</v>
      </c>
      <c r="C3622" t="s">
        <v>317</v>
      </c>
      <c r="D3622" t="s">
        <v>333</v>
      </c>
    </row>
    <row r="3623" spans="1:4" x14ac:dyDescent="0.25">
      <c r="A3623" s="146" t="s">
        <v>194</v>
      </c>
      <c r="B3623" t="s">
        <v>55</v>
      </c>
      <c r="C3623" t="s">
        <v>74</v>
      </c>
      <c r="D3623" t="s">
        <v>333</v>
      </c>
    </row>
    <row r="3624" spans="1:4" x14ac:dyDescent="0.25">
      <c r="A3624" s="146" t="s">
        <v>194</v>
      </c>
      <c r="B3624" t="s">
        <v>55</v>
      </c>
      <c r="C3624" t="s">
        <v>316</v>
      </c>
      <c r="D3624" t="s">
        <v>333</v>
      </c>
    </row>
    <row r="3625" spans="1:4" x14ac:dyDescent="0.25">
      <c r="A3625" s="146" t="s">
        <v>194</v>
      </c>
      <c r="B3625" t="s">
        <v>55</v>
      </c>
      <c r="C3625" t="s">
        <v>315</v>
      </c>
      <c r="D3625" t="s">
        <v>333</v>
      </c>
    </row>
    <row r="3626" spans="1:4" x14ac:dyDescent="0.25">
      <c r="A3626" s="146" t="s">
        <v>194</v>
      </c>
      <c r="B3626" t="s">
        <v>55</v>
      </c>
      <c r="C3626" t="s">
        <v>314</v>
      </c>
      <c r="D3626" t="s">
        <v>333</v>
      </c>
    </row>
    <row r="3627" spans="1:4" x14ac:dyDescent="0.25">
      <c r="A3627" s="146" t="s">
        <v>194</v>
      </c>
      <c r="B3627" t="s">
        <v>55</v>
      </c>
      <c r="C3627" t="s">
        <v>313</v>
      </c>
      <c r="D3627" t="s">
        <v>333</v>
      </c>
    </row>
    <row r="3628" spans="1:4" x14ac:dyDescent="0.25">
      <c r="A3628" s="146" t="s">
        <v>194</v>
      </c>
      <c r="B3628" t="s">
        <v>55</v>
      </c>
      <c r="C3628" t="s">
        <v>312</v>
      </c>
      <c r="D3628" t="s">
        <v>333</v>
      </c>
    </row>
    <row r="3629" spans="1:4" x14ac:dyDescent="0.25">
      <c r="A3629" s="146" t="s">
        <v>194</v>
      </c>
      <c r="B3629" t="s">
        <v>52</v>
      </c>
      <c r="C3629" t="s">
        <v>323</v>
      </c>
      <c r="D3629" t="s">
        <v>333</v>
      </c>
    </row>
    <row r="3630" spans="1:4" x14ac:dyDescent="0.25">
      <c r="A3630" s="146" t="s">
        <v>194</v>
      </c>
      <c r="B3630" t="s">
        <v>52</v>
      </c>
      <c r="C3630" t="s">
        <v>322</v>
      </c>
      <c r="D3630" t="s">
        <v>333</v>
      </c>
    </row>
    <row r="3631" spans="1:4" x14ac:dyDescent="0.25">
      <c r="A3631" s="146" t="s">
        <v>194</v>
      </c>
      <c r="B3631" t="s">
        <v>52</v>
      </c>
      <c r="C3631" t="s">
        <v>321</v>
      </c>
      <c r="D3631" t="s">
        <v>333</v>
      </c>
    </row>
    <row r="3632" spans="1:4" x14ac:dyDescent="0.25">
      <c r="A3632" s="146" t="s">
        <v>194</v>
      </c>
      <c r="B3632" t="s">
        <v>52</v>
      </c>
      <c r="C3632" t="s">
        <v>320</v>
      </c>
      <c r="D3632" t="s">
        <v>333</v>
      </c>
    </row>
    <row r="3633" spans="1:4" x14ac:dyDescent="0.25">
      <c r="A3633" s="146" t="s">
        <v>194</v>
      </c>
      <c r="B3633" t="s">
        <v>52</v>
      </c>
      <c r="C3633" t="s">
        <v>319</v>
      </c>
      <c r="D3633" t="s">
        <v>333</v>
      </c>
    </row>
    <row r="3634" spans="1:4" x14ac:dyDescent="0.25">
      <c r="A3634" s="146" t="s">
        <v>194</v>
      </c>
      <c r="B3634" t="s">
        <v>52</v>
      </c>
      <c r="C3634" t="s">
        <v>318</v>
      </c>
      <c r="D3634" t="s">
        <v>333</v>
      </c>
    </row>
    <row r="3635" spans="1:4" x14ac:dyDescent="0.25">
      <c r="A3635" s="146" t="s">
        <v>194</v>
      </c>
      <c r="B3635" t="s">
        <v>52</v>
      </c>
      <c r="C3635" t="s">
        <v>317</v>
      </c>
      <c r="D3635" t="s">
        <v>333</v>
      </c>
    </row>
    <row r="3636" spans="1:4" x14ac:dyDescent="0.25">
      <c r="A3636" s="146" t="s">
        <v>194</v>
      </c>
      <c r="B3636" t="s">
        <v>52</v>
      </c>
      <c r="C3636" t="s">
        <v>74</v>
      </c>
      <c r="D3636" t="s">
        <v>333</v>
      </c>
    </row>
    <row r="3637" spans="1:4" x14ac:dyDescent="0.25">
      <c r="A3637" s="146" t="s">
        <v>194</v>
      </c>
      <c r="B3637" t="s">
        <v>52</v>
      </c>
      <c r="C3637" t="s">
        <v>316</v>
      </c>
      <c r="D3637" t="s">
        <v>333</v>
      </c>
    </row>
    <row r="3638" spans="1:4" x14ac:dyDescent="0.25">
      <c r="A3638" s="146" t="s">
        <v>194</v>
      </c>
      <c r="B3638" t="s">
        <v>52</v>
      </c>
      <c r="C3638" t="s">
        <v>315</v>
      </c>
      <c r="D3638" t="s">
        <v>333</v>
      </c>
    </row>
    <row r="3639" spans="1:4" x14ac:dyDescent="0.25">
      <c r="A3639" s="146" t="s">
        <v>194</v>
      </c>
      <c r="B3639" t="s">
        <v>52</v>
      </c>
      <c r="C3639" t="s">
        <v>314</v>
      </c>
      <c r="D3639" t="s">
        <v>333</v>
      </c>
    </row>
    <row r="3640" spans="1:4" x14ac:dyDescent="0.25">
      <c r="A3640" s="146" t="s">
        <v>194</v>
      </c>
      <c r="B3640" t="s">
        <v>52</v>
      </c>
      <c r="C3640" t="s">
        <v>313</v>
      </c>
      <c r="D3640" t="s">
        <v>333</v>
      </c>
    </row>
    <row r="3641" spans="1:4" x14ac:dyDescent="0.25">
      <c r="A3641" s="146" t="s">
        <v>194</v>
      </c>
      <c r="B3641" t="s">
        <v>52</v>
      </c>
      <c r="C3641" t="s">
        <v>312</v>
      </c>
      <c r="D3641" t="s">
        <v>333</v>
      </c>
    </row>
    <row r="3642" spans="1:4" x14ac:dyDescent="0.25">
      <c r="A3642" s="146" t="s">
        <v>194</v>
      </c>
      <c r="B3642" t="s">
        <v>55</v>
      </c>
      <c r="C3642" t="s">
        <v>323</v>
      </c>
      <c r="D3642" t="s">
        <v>548</v>
      </c>
    </row>
    <row r="3643" spans="1:4" x14ac:dyDescent="0.25">
      <c r="A3643" s="146" t="s">
        <v>194</v>
      </c>
      <c r="B3643" t="s">
        <v>55</v>
      </c>
      <c r="C3643" t="s">
        <v>322</v>
      </c>
      <c r="D3643" t="s">
        <v>548</v>
      </c>
    </row>
    <row r="3644" spans="1:4" x14ac:dyDescent="0.25">
      <c r="A3644" s="146" t="s">
        <v>194</v>
      </c>
      <c r="B3644" t="s">
        <v>55</v>
      </c>
      <c r="C3644" t="s">
        <v>321</v>
      </c>
      <c r="D3644" t="s">
        <v>548</v>
      </c>
    </row>
    <row r="3645" spans="1:4" x14ac:dyDescent="0.25">
      <c r="A3645" s="146" t="s">
        <v>194</v>
      </c>
      <c r="B3645" t="s">
        <v>55</v>
      </c>
      <c r="C3645" t="s">
        <v>320</v>
      </c>
      <c r="D3645" t="s">
        <v>548</v>
      </c>
    </row>
    <row r="3646" spans="1:4" x14ac:dyDescent="0.25">
      <c r="A3646" s="146" t="s">
        <v>194</v>
      </c>
      <c r="B3646" t="s">
        <v>55</v>
      </c>
      <c r="C3646" t="s">
        <v>319</v>
      </c>
      <c r="D3646" t="s">
        <v>548</v>
      </c>
    </row>
    <row r="3647" spans="1:4" x14ac:dyDescent="0.25">
      <c r="A3647" s="146" t="s">
        <v>194</v>
      </c>
      <c r="B3647" t="s">
        <v>55</v>
      </c>
      <c r="C3647" t="s">
        <v>318</v>
      </c>
      <c r="D3647" t="s">
        <v>548</v>
      </c>
    </row>
    <row r="3648" spans="1:4" x14ac:dyDescent="0.25">
      <c r="A3648" s="146" t="s">
        <v>194</v>
      </c>
      <c r="B3648" t="s">
        <v>55</v>
      </c>
      <c r="C3648" t="s">
        <v>317</v>
      </c>
      <c r="D3648" t="s">
        <v>548</v>
      </c>
    </row>
    <row r="3649" spans="1:4" x14ac:dyDescent="0.25">
      <c r="A3649" s="146" t="s">
        <v>194</v>
      </c>
      <c r="B3649" t="s">
        <v>55</v>
      </c>
      <c r="C3649" t="s">
        <v>74</v>
      </c>
      <c r="D3649" t="s">
        <v>548</v>
      </c>
    </row>
    <row r="3650" spans="1:4" x14ac:dyDescent="0.25">
      <c r="A3650" s="146" t="s">
        <v>194</v>
      </c>
      <c r="B3650" t="s">
        <v>55</v>
      </c>
      <c r="C3650" t="s">
        <v>316</v>
      </c>
      <c r="D3650" t="s">
        <v>548</v>
      </c>
    </row>
    <row r="3651" spans="1:4" x14ac:dyDescent="0.25">
      <c r="A3651" s="146" t="s">
        <v>194</v>
      </c>
      <c r="B3651" t="s">
        <v>55</v>
      </c>
      <c r="C3651" t="s">
        <v>315</v>
      </c>
      <c r="D3651" t="s">
        <v>548</v>
      </c>
    </row>
    <row r="3652" spans="1:4" x14ac:dyDescent="0.25">
      <c r="A3652" s="146" t="s">
        <v>194</v>
      </c>
      <c r="B3652" t="s">
        <v>55</v>
      </c>
      <c r="C3652" t="s">
        <v>314</v>
      </c>
      <c r="D3652" t="s">
        <v>548</v>
      </c>
    </row>
    <row r="3653" spans="1:4" x14ac:dyDescent="0.25">
      <c r="A3653" s="146" t="s">
        <v>194</v>
      </c>
      <c r="B3653" t="s">
        <v>55</v>
      </c>
      <c r="C3653" t="s">
        <v>313</v>
      </c>
      <c r="D3653" t="s">
        <v>548</v>
      </c>
    </row>
    <row r="3654" spans="1:4" x14ac:dyDescent="0.25">
      <c r="A3654" s="146" t="s">
        <v>194</v>
      </c>
      <c r="B3654" t="s">
        <v>55</v>
      </c>
      <c r="C3654" t="s">
        <v>312</v>
      </c>
      <c r="D3654" t="s">
        <v>548</v>
      </c>
    </row>
    <row r="3655" spans="1:4" x14ac:dyDescent="0.25">
      <c r="A3655" s="146" t="s">
        <v>194</v>
      </c>
      <c r="B3655" t="s">
        <v>52</v>
      </c>
      <c r="C3655" t="s">
        <v>323</v>
      </c>
      <c r="D3655" t="s">
        <v>548</v>
      </c>
    </row>
    <row r="3656" spans="1:4" x14ac:dyDescent="0.25">
      <c r="A3656" s="146" t="s">
        <v>194</v>
      </c>
      <c r="B3656" t="s">
        <v>52</v>
      </c>
      <c r="C3656" t="s">
        <v>322</v>
      </c>
      <c r="D3656" t="s">
        <v>548</v>
      </c>
    </row>
    <row r="3657" spans="1:4" x14ac:dyDescent="0.25">
      <c r="A3657" s="146" t="s">
        <v>194</v>
      </c>
      <c r="B3657" t="s">
        <v>52</v>
      </c>
      <c r="C3657" t="s">
        <v>321</v>
      </c>
      <c r="D3657" t="s">
        <v>548</v>
      </c>
    </row>
    <row r="3658" spans="1:4" x14ac:dyDescent="0.25">
      <c r="A3658" s="146" t="s">
        <v>194</v>
      </c>
      <c r="B3658" t="s">
        <v>52</v>
      </c>
      <c r="C3658" t="s">
        <v>320</v>
      </c>
      <c r="D3658" t="s">
        <v>548</v>
      </c>
    </row>
    <row r="3659" spans="1:4" x14ac:dyDescent="0.25">
      <c r="A3659" s="146" t="s">
        <v>194</v>
      </c>
      <c r="B3659" t="s">
        <v>52</v>
      </c>
      <c r="C3659" t="s">
        <v>319</v>
      </c>
      <c r="D3659" t="s">
        <v>548</v>
      </c>
    </row>
    <row r="3660" spans="1:4" x14ac:dyDescent="0.25">
      <c r="A3660" s="146" t="s">
        <v>194</v>
      </c>
      <c r="B3660" t="s">
        <v>52</v>
      </c>
      <c r="C3660" t="s">
        <v>318</v>
      </c>
      <c r="D3660" t="s">
        <v>548</v>
      </c>
    </row>
    <row r="3661" spans="1:4" x14ac:dyDescent="0.25">
      <c r="A3661" s="146" t="s">
        <v>194</v>
      </c>
      <c r="B3661" t="s">
        <v>52</v>
      </c>
      <c r="C3661" t="s">
        <v>317</v>
      </c>
      <c r="D3661" t="s">
        <v>548</v>
      </c>
    </row>
    <row r="3662" spans="1:4" x14ac:dyDescent="0.25">
      <c r="A3662" s="146" t="s">
        <v>194</v>
      </c>
      <c r="B3662" t="s">
        <v>52</v>
      </c>
      <c r="C3662" t="s">
        <v>74</v>
      </c>
      <c r="D3662" t="s">
        <v>548</v>
      </c>
    </row>
    <row r="3663" spans="1:4" x14ac:dyDescent="0.25">
      <c r="A3663" s="146" t="s">
        <v>194</v>
      </c>
      <c r="B3663" t="s">
        <v>52</v>
      </c>
      <c r="C3663" t="s">
        <v>316</v>
      </c>
      <c r="D3663" t="s">
        <v>548</v>
      </c>
    </row>
    <row r="3664" spans="1:4" x14ac:dyDescent="0.25">
      <c r="A3664" s="146" t="s">
        <v>194</v>
      </c>
      <c r="B3664" t="s">
        <v>52</v>
      </c>
      <c r="C3664" t="s">
        <v>315</v>
      </c>
      <c r="D3664" t="s">
        <v>548</v>
      </c>
    </row>
    <row r="3665" spans="1:4" x14ac:dyDescent="0.25">
      <c r="A3665" s="146" t="s">
        <v>194</v>
      </c>
      <c r="B3665" t="s">
        <v>52</v>
      </c>
      <c r="C3665" t="s">
        <v>314</v>
      </c>
      <c r="D3665" t="s">
        <v>548</v>
      </c>
    </row>
    <row r="3666" spans="1:4" x14ac:dyDescent="0.25">
      <c r="A3666" s="146" t="s">
        <v>194</v>
      </c>
      <c r="B3666" t="s">
        <v>52</v>
      </c>
      <c r="C3666" t="s">
        <v>313</v>
      </c>
      <c r="D3666" t="s">
        <v>548</v>
      </c>
    </row>
    <row r="3667" spans="1:4" x14ac:dyDescent="0.25">
      <c r="A3667" s="146" t="s">
        <v>194</v>
      </c>
      <c r="B3667" t="s">
        <v>52</v>
      </c>
      <c r="C3667" t="s">
        <v>312</v>
      </c>
      <c r="D3667" t="s">
        <v>548</v>
      </c>
    </row>
    <row r="3668" spans="1:4" x14ac:dyDescent="0.25">
      <c r="A3668" s="146" t="s">
        <v>194</v>
      </c>
      <c r="B3668" t="s">
        <v>55</v>
      </c>
      <c r="C3668" t="s">
        <v>323</v>
      </c>
      <c r="D3668" t="s">
        <v>547</v>
      </c>
    </row>
    <row r="3669" spans="1:4" x14ac:dyDescent="0.25">
      <c r="A3669" s="146" t="s">
        <v>194</v>
      </c>
      <c r="B3669" t="s">
        <v>55</v>
      </c>
      <c r="C3669" t="s">
        <v>322</v>
      </c>
      <c r="D3669" t="s">
        <v>547</v>
      </c>
    </row>
    <row r="3670" spans="1:4" x14ac:dyDescent="0.25">
      <c r="A3670" s="146" t="s">
        <v>194</v>
      </c>
      <c r="B3670" t="s">
        <v>55</v>
      </c>
      <c r="C3670" t="s">
        <v>321</v>
      </c>
      <c r="D3670" t="s">
        <v>547</v>
      </c>
    </row>
    <row r="3671" spans="1:4" x14ac:dyDescent="0.25">
      <c r="A3671" s="146" t="s">
        <v>194</v>
      </c>
      <c r="B3671" t="s">
        <v>55</v>
      </c>
      <c r="C3671" t="s">
        <v>320</v>
      </c>
      <c r="D3671" t="s">
        <v>547</v>
      </c>
    </row>
    <row r="3672" spans="1:4" x14ac:dyDescent="0.25">
      <c r="A3672" s="146" t="s">
        <v>194</v>
      </c>
      <c r="B3672" t="s">
        <v>55</v>
      </c>
      <c r="C3672" t="s">
        <v>319</v>
      </c>
      <c r="D3672" t="s">
        <v>547</v>
      </c>
    </row>
    <row r="3673" spans="1:4" x14ac:dyDescent="0.25">
      <c r="A3673" s="146" t="s">
        <v>194</v>
      </c>
      <c r="B3673" t="s">
        <v>55</v>
      </c>
      <c r="C3673" t="s">
        <v>318</v>
      </c>
      <c r="D3673" t="s">
        <v>547</v>
      </c>
    </row>
    <row r="3674" spans="1:4" x14ac:dyDescent="0.25">
      <c r="A3674" s="146" t="s">
        <v>194</v>
      </c>
      <c r="B3674" t="s">
        <v>55</v>
      </c>
      <c r="C3674" t="s">
        <v>317</v>
      </c>
      <c r="D3674" t="s">
        <v>547</v>
      </c>
    </row>
    <row r="3675" spans="1:4" x14ac:dyDescent="0.25">
      <c r="A3675" s="146" t="s">
        <v>194</v>
      </c>
      <c r="B3675" t="s">
        <v>55</v>
      </c>
      <c r="C3675" t="s">
        <v>74</v>
      </c>
      <c r="D3675" t="s">
        <v>547</v>
      </c>
    </row>
    <row r="3676" spans="1:4" x14ac:dyDescent="0.25">
      <c r="A3676" s="146" t="s">
        <v>194</v>
      </c>
      <c r="B3676" t="s">
        <v>55</v>
      </c>
      <c r="C3676" t="s">
        <v>316</v>
      </c>
      <c r="D3676" t="s">
        <v>547</v>
      </c>
    </row>
    <row r="3677" spans="1:4" x14ac:dyDescent="0.25">
      <c r="A3677" s="146" t="s">
        <v>194</v>
      </c>
      <c r="B3677" t="s">
        <v>55</v>
      </c>
      <c r="C3677" t="s">
        <v>315</v>
      </c>
      <c r="D3677" t="s">
        <v>547</v>
      </c>
    </row>
    <row r="3678" spans="1:4" x14ac:dyDescent="0.25">
      <c r="A3678" s="146" t="s">
        <v>194</v>
      </c>
      <c r="B3678" t="s">
        <v>55</v>
      </c>
      <c r="C3678" t="s">
        <v>314</v>
      </c>
      <c r="D3678" t="s">
        <v>547</v>
      </c>
    </row>
    <row r="3679" spans="1:4" x14ac:dyDescent="0.25">
      <c r="A3679" s="146" t="s">
        <v>194</v>
      </c>
      <c r="B3679" t="s">
        <v>55</v>
      </c>
      <c r="C3679" t="s">
        <v>313</v>
      </c>
      <c r="D3679" t="s">
        <v>547</v>
      </c>
    </row>
    <row r="3680" spans="1:4" x14ac:dyDescent="0.25">
      <c r="A3680" s="146" t="s">
        <v>194</v>
      </c>
      <c r="B3680" t="s">
        <v>55</v>
      </c>
      <c r="C3680" t="s">
        <v>312</v>
      </c>
      <c r="D3680" t="s">
        <v>547</v>
      </c>
    </row>
    <row r="3681" spans="1:4" x14ac:dyDescent="0.25">
      <c r="A3681" s="146" t="s">
        <v>194</v>
      </c>
      <c r="B3681" t="s">
        <v>52</v>
      </c>
      <c r="C3681" t="s">
        <v>323</v>
      </c>
      <c r="D3681" t="s">
        <v>547</v>
      </c>
    </row>
    <row r="3682" spans="1:4" x14ac:dyDescent="0.25">
      <c r="A3682" s="146" t="s">
        <v>194</v>
      </c>
      <c r="B3682" t="s">
        <v>52</v>
      </c>
      <c r="C3682" t="s">
        <v>322</v>
      </c>
      <c r="D3682" t="s">
        <v>547</v>
      </c>
    </row>
    <row r="3683" spans="1:4" x14ac:dyDescent="0.25">
      <c r="A3683" s="146" t="s">
        <v>194</v>
      </c>
      <c r="B3683" t="s">
        <v>52</v>
      </c>
      <c r="C3683" t="s">
        <v>321</v>
      </c>
      <c r="D3683" t="s">
        <v>547</v>
      </c>
    </row>
    <row r="3684" spans="1:4" x14ac:dyDescent="0.25">
      <c r="A3684" s="146" t="s">
        <v>194</v>
      </c>
      <c r="B3684" t="s">
        <v>52</v>
      </c>
      <c r="C3684" t="s">
        <v>320</v>
      </c>
      <c r="D3684" t="s">
        <v>547</v>
      </c>
    </row>
    <row r="3685" spans="1:4" x14ac:dyDescent="0.25">
      <c r="A3685" s="146" t="s">
        <v>194</v>
      </c>
      <c r="B3685" t="s">
        <v>52</v>
      </c>
      <c r="C3685" t="s">
        <v>319</v>
      </c>
      <c r="D3685" t="s">
        <v>547</v>
      </c>
    </row>
    <row r="3686" spans="1:4" x14ac:dyDescent="0.25">
      <c r="A3686" s="146" t="s">
        <v>194</v>
      </c>
      <c r="B3686" t="s">
        <v>52</v>
      </c>
      <c r="C3686" t="s">
        <v>318</v>
      </c>
      <c r="D3686" t="s">
        <v>547</v>
      </c>
    </row>
    <row r="3687" spans="1:4" x14ac:dyDescent="0.25">
      <c r="A3687" s="146" t="s">
        <v>194</v>
      </c>
      <c r="B3687" t="s">
        <v>52</v>
      </c>
      <c r="C3687" t="s">
        <v>317</v>
      </c>
      <c r="D3687" t="s">
        <v>547</v>
      </c>
    </row>
    <row r="3688" spans="1:4" x14ac:dyDescent="0.25">
      <c r="A3688" s="146" t="s">
        <v>194</v>
      </c>
      <c r="B3688" t="s">
        <v>52</v>
      </c>
      <c r="C3688" t="s">
        <v>74</v>
      </c>
      <c r="D3688" t="s">
        <v>547</v>
      </c>
    </row>
    <row r="3689" spans="1:4" x14ac:dyDescent="0.25">
      <c r="A3689" s="146" t="s">
        <v>194</v>
      </c>
      <c r="B3689" t="s">
        <v>52</v>
      </c>
      <c r="C3689" t="s">
        <v>316</v>
      </c>
      <c r="D3689" t="s">
        <v>547</v>
      </c>
    </row>
    <row r="3690" spans="1:4" x14ac:dyDescent="0.25">
      <c r="A3690" s="146" t="s">
        <v>194</v>
      </c>
      <c r="B3690" t="s">
        <v>52</v>
      </c>
      <c r="C3690" t="s">
        <v>315</v>
      </c>
      <c r="D3690" t="s">
        <v>547</v>
      </c>
    </row>
    <row r="3691" spans="1:4" x14ac:dyDescent="0.25">
      <c r="A3691" s="146" t="s">
        <v>194</v>
      </c>
      <c r="B3691" t="s">
        <v>52</v>
      </c>
      <c r="C3691" t="s">
        <v>314</v>
      </c>
      <c r="D3691" t="s">
        <v>547</v>
      </c>
    </row>
    <row r="3692" spans="1:4" x14ac:dyDescent="0.25">
      <c r="A3692" s="146" t="s">
        <v>194</v>
      </c>
      <c r="B3692" t="s">
        <v>52</v>
      </c>
      <c r="C3692" t="s">
        <v>313</v>
      </c>
      <c r="D3692" t="s">
        <v>547</v>
      </c>
    </row>
    <row r="3693" spans="1:4" x14ac:dyDescent="0.25">
      <c r="A3693" s="146" t="s">
        <v>194</v>
      </c>
      <c r="B3693" t="s">
        <v>52</v>
      </c>
      <c r="C3693" t="s">
        <v>312</v>
      </c>
      <c r="D3693" t="s">
        <v>547</v>
      </c>
    </row>
    <row r="3694" spans="1:4" x14ac:dyDescent="0.25">
      <c r="A3694" s="146" t="s">
        <v>194</v>
      </c>
      <c r="B3694" t="s">
        <v>55</v>
      </c>
      <c r="C3694" t="s">
        <v>323</v>
      </c>
      <c r="D3694" t="s">
        <v>332</v>
      </c>
    </row>
    <row r="3695" spans="1:4" x14ac:dyDescent="0.25">
      <c r="A3695" s="146" t="s">
        <v>194</v>
      </c>
      <c r="B3695" t="s">
        <v>55</v>
      </c>
      <c r="C3695" t="s">
        <v>322</v>
      </c>
      <c r="D3695" t="s">
        <v>332</v>
      </c>
    </row>
    <row r="3696" spans="1:4" x14ac:dyDescent="0.25">
      <c r="A3696" s="146" t="s">
        <v>194</v>
      </c>
      <c r="B3696" t="s">
        <v>55</v>
      </c>
      <c r="C3696" t="s">
        <v>321</v>
      </c>
      <c r="D3696" t="s">
        <v>332</v>
      </c>
    </row>
    <row r="3697" spans="1:4" x14ac:dyDescent="0.25">
      <c r="A3697" s="146" t="s">
        <v>194</v>
      </c>
      <c r="B3697" t="s">
        <v>55</v>
      </c>
      <c r="C3697" t="s">
        <v>320</v>
      </c>
      <c r="D3697" t="s">
        <v>332</v>
      </c>
    </row>
    <row r="3698" spans="1:4" x14ac:dyDescent="0.25">
      <c r="A3698" s="146" t="s">
        <v>194</v>
      </c>
      <c r="B3698" t="s">
        <v>55</v>
      </c>
      <c r="C3698" t="s">
        <v>319</v>
      </c>
      <c r="D3698" t="s">
        <v>332</v>
      </c>
    </row>
    <row r="3699" spans="1:4" x14ac:dyDescent="0.25">
      <c r="A3699" s="146" t="s">
        <v>194</v>
      </c>
      <c r="B3699" t="s">
        <v>55</v>
      </c>
      <c r="C3699" t="s">
        <v>318</v>
      </c>
      <c r="D3699" t="s">
        <v>332</v>
      </c>
    </row>
    <row r="3700" spans="1:4" x14ac:dyDescent="0.25">
      <c r="A3700" s="146" t="s">
        <v>194</v>
      </c>
      <c r="B3700" t="s">
        <v>55</v>
      </c>
      <c r="C3700" t="s">
        <v>317</v>
      </c>
      <c r="D3700" t="s">
        <v>332</v>
      </c>
    </row>
    <row r="3701" spans="1:4" x14ac:dyDescent="0.25">
      <c r="A3701" s="146" t="s">
        <v>194</v>
      </c>
      <c r="B3701" t="s">
        <v>55</v>
      </c>
      <c r="C3701" t="s">
        <v>74</v>
      </c>
      <c r="D3701" t="s">
        <v>332</v>
      </c>
    </row>
    <row r="3702" spans="1:4" x14ac:dyDescent="0.25">
      <c r="A3702" s="146" t="s">
        <v>194</v>
      </c>
      <c r="B3702" t="s">
        <v>55</v>
      </c>
      <c r="C3702" t="s">
        <v>316</v>
      </c>
      <c r="D3702" t="s">
        <v>332</v>
      </c>
    </row>
    <row r="3703" spans="1:4" x14ac:dyDescent="0.25">
      <c r="A3703" s="146" t="s">
        <v>194</v>
      </c>
      <c r="B3703" t="s">
        <v>55</v>
      </c>
      <c r="C3703" t="s">
        <v>315</v>
      </c>
      <c r="D3703" t="s">
        <v>332</v>
      </c>
    </row>
    <row r="3704" spans="1:4" x14ac:dyDescent="0.25">
      <c r="A3704" s="146" t="s">
        <v>194</v>
      </c>
      <c r="B3704" t="s">
        <v>55</v>
      </c>
      <c r="C3704" t="s">
        <v>314</v>
      </c>
      <c r="D3704" t="s">
        <v>332</v>
      </c>
    </row>
    <row r="3705" spans="1:4" x14ac:dyDescent="0.25">
      <c r="A3705" s="146" t="s">
        <v>194</v>
      </c>
      <c r="B3705" t="s">
        <v>55</v>
      </c>
      <c r="C3705" t="s">
        <v>313</v>
      </c>
      <c r="D3705" t="s">
        <v>332</v>
      </c>
    </row>
    <row r="3706" spans="1:4" x14ac:dyDescent="0.25">
      <c r="A3706" s="146" t="s">
        <v>194</v>
      </c>
      <c r="B3706" t="s">
        <v>55</v>
      </c>
      <c r="C3706" t="s">
        <v>312</v>
      </c>
      <c r="D3706" t="s">
        <v>332</v>
      </c>
    </row>
    <row r="3707" spans="1:4" x14ac:dyDescent="0.25">
      <c r="A3707" s="146" t="s">
        <v>194</v>
      </c>
      <c r="B3707" t="s">
        <v>52</v>
      </c>
      <c r="C3707" t="s">
        <v>323</v>
      </c>
      <c r="D3707" t="s">
        <v>332</v>
      </c>
    </row>
    <row r="3708" spans="1:4" x14ac:dyDescent="0.25">
      <c r="A3708" s="146" t="s">
        <v>194</v>
      </c>
      <c r="B3708" t="s">
        <v>52</v>
      </c>
      <c r="C3708" t="s">
        <v>322</v>
      </c>
      <c r="D3708" t="s">
        <v>332</v>
      </c>
    </row>
    <row r="3709" spans="1:4" x14ac:dyDescent="0.25">
      <c r="A3709" s="146" t="s">
        <v>194</v>
      </c>
      <c r="B3709" t="s">
        <v>52</v>
      </c>
      <c r="C3709" t="s">
        <v>321</v>
      </c>
      <c r="D3709" t="s">
        <v>332</v>
      </c>
    </row>
    <row r="3710" spans="1:4" x14ac:dyDescent="0.25">
      <c r="A3710" s="146" t="s">
        <v>194</v>
      </c>
      <c r="B3710" t="s">
        <v>52</v>
      </c>
      <c r="C3710" t="s">
        <v>320</v>
      </c>
      <c r="D3710" t="s">
        <v>332</v>
      </c>
    </row>
    <row r="3711" spans="1:4" x14ac:dyDescent="0.25">
      <c r="A3711" s="146" t="s">
        <v>194</v>
      </c>
      <c r="B3711" t="s">
        <v>52</v>
      </c>
      <c r="C3711" t="s">
        <v>319</v>
      </c>
      <c r="D3711" t="s">
        <v>332</v>
      </c>
    </row>
    <row r="3712" spans="1:4" x14ac:dyDescent="0.25">
      <c r="A3712" s="146" t="s">
        <v>194</v>
      </c>
      <c r="B3712" t="s">
        <v>52</v>
      </c>
      <c r="C3712" t="s">
        <v>318</v>
      </c>
      <c r="D3712" t="s">
        <v>332</v>
      </c>
    </row>
    <row r="3713" spans="1:4" x14ac:dyDescent="0.25">
      <c r="A3713" s="146" t="s">
        <v>194</v>
      </c>
      <c r="B3713" t="s">
        <v>52</v>
      </c>
      <c r="C3713" t="s">
        <v>317</v>
      </c>
      <c r="D3713" t="s">
        <v>332</v>
      </c>
    </row>
    <row r="3714" spans="1:4" x14ac:dyDescent="0.25">
      <c r="A3714" s="146" t="s">
        <v>194</v>
      </c>
      <c r="B3714" t="s">
        <v>52</v>
      </c>
      <c r="C3714" t="s">
        <v>74</v>
      </c>
      <c r="D3714" t="s">
        <v>332</v>
      </c>
    </row>
    <row r="3715" spans="1:4" x14ac:dyDescent="0.25">
      <c r="A3715" s="146" t="s">
        <v>194</v>
      </c>
      <c r="B3715" t="s">
        <v>52</v>
      </c>
      <c r="C3715" t="s">
        <v>316</v>
      </c>
      <c r="D3715" t="s">
        <v>332</v>
      </c>
    </row>
    <row r="3716" spans="1:4" x14ac:dyDescent="0.25">
      <c r="A3716" s="146" t="s">
        <v>194</v>
      </c>
      <c r="B3716" t="s">
        <v>52</v>
      </c>
      <c r="C3716" t="s">
        <v>315</v>
      </c>
      <c r="D3716" t="s">
        <v>332</v>
      </c>
    </row>
    <row r="3717" spans="1:4" x14ac:dyDescent="0.25">
      <c r="A3717" s="146" t="s">
        <v>194</v>
      </c>
      <c r="B3717" t="s">
        <v>52</v>
      </c>
      <c r="C3717" t="s">
        <v>314</v>
      </c>
      <c r="D3717" t="s">
        <v>332</v>
      </c>
    </row>
    <row r="3718" spans="1:4" x14ac:dyDescent="0.25">
      <c r="A3718" s="146" t="s">
        <v>194</v>
      </c>
      <c r="B3718" t="s">
        <v>52</v>
      </c>
      <c r="C3718" t="s">
        <v>313</v>
      </c>
      <c r="D3718" t="s">
        <v>332</v>
      </c>
    </row>
    <row r="3719" spans="1:4" x14ac:dyDescent="0.25">
      <c r="A3719" s="146" t="s">
        <v>194</v>
      </c>
      <c r="B3719" t="s">
        <v>52</v>
      </c>
      <c r="C3719" t="s">
        <v>312</v>
      </c>
      <c r="D3719" t="s">
        <v>332</v>
      </c>
    </row>
    <row r="3720" spans="1:4" x14ac:dyDescent="0.25">
      <c r="A3720" s="146" t="s">
        <v>194</v>
      </c>
      <c r="B3720" t="s">
        <v>55</v>
      </c>
      <c r="C3720" t="s">
        <v>323</v>
      </c>
      <c r="D3720" t="s">
        <v>331</v>
      </c>
    </row>
    <row r="3721" spans="1:4" x14ac:dyDescent="0.25">
      <c r="A3721" s="146" t="s">
        <v>194</v>
      </c>
      <c r="B3721" t="s">
        <v>55</v>
      </c>
      <c r="C3721" t="s">
        <v>322</v>
      </c>
      <c r="D3721" t="s">
        <v>331</v>
      </c>
    </row>
    <row r="3722" spans="1:4" x14ac:dyDescent="0.25">
      <c r="A3722" s="146" t="s">
        <v>194</v>
      </c>
      <c r="B3722" t="s">
        <v>55</v>
      </c>
      <c r="C3722" t="s">
        <v>321</v>
      </c>
      <c r="D3722" t="s">
        <v>331</v>
      </c>
    </row>
    <row r="3723" spans="1:4" x14ac:dyDescent="0.25">
      <c r="A3723" s="146" t="s">
        <v>194</v>
      </c>
      <c r="B3723" t="s">
        <v>55</v>
      </c>
      <c r="C3723" t="s">
        <v>320</v>
      </c>
      <c r="D3723" t="s">
        <v>331</v>
      </c>
    </row>
    <row r="3724" spans="1:4" x14ac:dyDescent="0.25">
      <c r="A3724" s="146" t="s">
        <v>194</v>
      </c>
      <c r="B3724" t="s">
        <v>55</v>
      </c>
      <c r="C3724" t="s">
        <v>319</v>
      </c>
      <c r="D3724" t="s">
        <v>331</v>
      </c>
    </row>
    <row r="3725" spans="1:4" x14ac:dyDescent="0.25">
      <c r="A3725" s="146" t="s">
        <v>194</v>
      </c>
      <c r="B3725" t="s">
        <v>55</v>
      </c>
      <c r="C3725" t="s">
        <v>318</v>
      </c>
      <c r="D3725" t="s">
        <v>331</v>
      </c>
    </row>
    <row r="3726" spans="1:4" x14ac:dyDescent="0.25">
      <c r="A3726" s="146" t="s">
        <v>194</v>
      </c>
      <c r="B3726" t="s">
        <v>55</v>
      </c>
      <c r="C3726" t="s">
        <v>317</v>
      </c>
      <c r="D3726" t="s">
        <v>331</v>
      </c>
    </row>
    <row r="3727" spans="1:4" x14ac:dyDescent="0.25">
      <c r="A3727" s="146" t="s">
        <v>194</v>
      </c>
      <c r="B3727" t="s">
        <v>55</v>
      </c>
      <c r="C3727" t="s">
        <v>74</v>
      </c>
      <c r="D3727" t="s">
        <v>331</v>
      </c>
    </row>
    <row r="3728" spans="1:4" x14ac:dyDescent="0.25">
      <c r="A3728" s="146" t="s">
        <v>194</v>
      </c>
      <c r="B3728" t="s">
        <v>55</v>
      </c>
      <c r="C3728" t="s">
        <v>316</v>
      </c>
      <c r="D3728" t="s">
        <v>331</v>
      </c>
    </row>
    <row r="3729" spans="1:4" x14ac:dyDescent="0.25">
      <c r="A3729" s="146" t="s">
        <v>194</v>
      </c>
      <c r="B3729" t="s">
        <v>55</v>
      </c>
      <c r="C3729" t="s">
        <v>315</v>
      </c>
      <c r="D3729" t="s">
        <v>331</v>
      </c>
    </row>
    <row r="3730" spans="1:4" x14ac:dyDescent="0.25">
      <c r="A3730" s="146" t="s">
        <v>194</v>
      </c>
      <c r="B3730" t="s">
        <v>55</v>
      </c>
      <c r="C3730" t="s">
        <v>314</v>
      </c>
      <c r="D3730" t="s">
        <v>331</v>
      </c>
    </row>
    <row r="3731" spans="1:4" x14ac:dyDescent="0.25">
      <c r="A3731" s="146" t="s">
        <v>194</v>
      </c>
      <c r="B3731" t="s">
        <v>55</v>
      </c>
      <c r="C3731" t="s">
        <v>313</v>
      </c>
      <c r="D3731" t="s">
        <v>331</v>
      </c>
    </row>
    <row r="3732" spans="1:4" x14ac:dyDescent="0.25">
      <c r="A3732" s="146" t="s">
        <v>194</v>
      </c>
      <c r="B3732" t="s">
        <v>55</v>
      </c>
      <c r="C3732" t="s">
        <v>312</v>
      </c>
      <c r="D3732" t="s">
        <v>331</v>
      </c>
    </row>
    <row r="3733" spans="1:4" x14ac:dyDescent="0.25">
      <c r="A3733" s="146" t="s">
        <v>194</v>
      </c>
      <c r="B3733" t="s">
        <v>52</v>
      </c>
      <c r="C3733" t="s">
        <v>323</v>
      </c>
      <c r="D3733" t="s">
        <v>331</v>
      </c>
    </row>
    <row r="3734" spans="1:4" x14ac:dyDescent="0.25">
      <c r="A3734" s="146" t="s">
        <v>194</v>
      </c>
      <c r="B3734" t="s">
        <v>52</v>
      </c>
      <c r="C3734" t="s">
        <v>322</v>
      </c>
      <c r="D3734" t="s">
        <v>331</v>
      </c>
    </row>
    <row r="3735" spans="1:4" x14ac:dyDescent="0.25">
      <c r="A3735" s="146" t="s">
        <v>194</v>
      </c>
      <c r="B3735" t="s">
        <v>52</v>
      </c>
      <c r="C3735" t="s">
        <v>321</v>
      </c>
      <c r="D3735" t="s">
        <v>331</v>
      </c>
    </row>
    <row r="3736" spans="1:4" x14ac:dyDescent="0.25">
      <c r="A3736" s="146" t="s">
        <v>194</v>
      </c>
      <c r="B3736" t="s">
        <v>52</v>
      </c>
      <c r="C3736" t="s">
        <v>320</v>
      </c>
      <c r="D3736" t="s">
        <v>331</v>
      </c>
    </row>
    <row r="3737" spans="1:4" x14ac:dyDescent="0.25">
      <c r="A3737" s="146" t="s">
        <v>194</v>
      </c>
      <c r="B3737" t="s">
        <v>52</v>
      </c>
      <c r="C3737" t="s">
        <v>319</v>
      </c>
      <c r="D3737" t="s">
        <v>331</v>
      </c>
    </row>
    <row r="3738" spans="1:4" x14ac:dyDescent="0.25">
      <c r="A3738" s="146" t="s">
        <v>194</v>
      </c>
      <c r="B3738" t="s">
        <v>52</v>
      </c>
      <c r="C3738" t="s">
        <v>318</v>
      </c>
      <c r="D3738" t="s">
        <v>331</v>
      </c>
    </row>
    <row r="3739" spans="1:4" x14ac:dyDescent="0.25">
      <c r="A3739" s="146" t="s">
        <v>194</v>
      </c>
      <c r="B3739" t="s">
        <v>52</v>
      </c>
      <c r="C3739" t="s">
        <v>317</v>
      </c>
      <c r="D3739" t="s">
        <v>331</v>
      </c>
    </row>
    <row r="3740" spans="1:4" x14ac:dyDescent="0.25">
      <c r="A3740" s="146" t="s">
        <v>194</v>
      </c>
      <c r="B3740" t="s">
        <v>52</v>
      </c>
      <c r="C3740" t="s">
        <v>74</v>
      </c>
      <c r="D3740" t="s">
        <v>331</v>
      </c>
    </row>
    <row r="3741" spans="1:4" x14ac:dyDescent="0.25">
      <c r="A3741" s="146" t="s">
        <v>194</v>
      </c>
      <c r="B3741" t="s">
        <v>52</v>
      </c>
      <c r="C3741" t="s">
        <v>316</v>
      </c>
      <c r="D3741" t="s">
        <v>331</v>
      </c>
    </row>
    <row r="3742" spans="1:4" x14ac:dyDescent="0.25">
      <c r="A3742" s="146" t="s">
        <v>194</v>
      </c>
      <c r="B3742" t="s">
        <v>52</v>
      </c>
      <c r="C3742" t="s">
        <v>315</v>
      </c>
      <c r="D3742" t="s">
        <v>331</v>
      </c>
    </row>
    <row r="3743" spans="1:4" x14ac:dyDescent="0.25">
      <c r="A3743" s="146" t="s">
        <v>194</v>
      </c>
      <c r="B3743" t="s">
        <v>52</v>
      </c>
      <c r="C3743" t="s">
        <v>314</v>
      </c>
      <c r="D3743" t="s">
        <v>331</v>
      </c>
    </row>
    <row r="3744" spans="1:4" x14ac:dyDescent="0.25">
      <c r="A3744" s="146" t="s">
        <v>194</v>
      </c>
      <c r="B3744" t="s">
        <v>52</v>
      </c>
      <c r="C3744" t="s">
        <v>313</v>
      </c>
      <c r="D3744" t="s">
        <v>331</v>
      </c>
    </row>
    <row r="3745" spans="1:4" x14ac:dyDescent="0.25">
      <c r="A3745" s="146" t="s">
        <v>194</v>
      </c>
      <c r="B3745" t="s">
        <v>52</v>
      </c>
      <c r="C3745" t="s">
        <v>312</v>
      </c>
      <c r="D3745" t="s">
        <v>331</v>
      </c>
    </row>
    <row r="3746" spans="1:4" x14ac:dyDescent="0.25">
      <c r="A3746" s="146" t="s">
        <v>194</v>
      </c>
      <c r="B3746" t="s">
        <v>55</v>
      </c>
      <c r="C3746" t="s">
        <v>323</v>
      </c>
      <c r="D3746" t="s">
        <v>386</v>
      </c>
    </row>
    <row r="3747" spans="1:4" x14ac:dyDescent="0.25">
      <c r="A3747" s="146" t="s">
        <v>194</v>
      </c>
      <c r="B3747" t="s">
        <v>55</v>
      </c>
      <c r="C3747" t="s">
        <v>322</v>
      </c>
      <c r="D3747" t="s">
        <v>386</v>
      </c>
    </row>
    <row r="3748" spans="1:4" x14ac:dyDescent="0.25">
      <c r="A3748" s="146" t="s">
        <v>194</v>
      </c>
      <c r="B3748" t="s">
        <v>55</v>
      </c>
      <c r="C3748" t="s">
        <v>321</v>
      </c>
      <c r="D3748" t="s">
        <v>386</v>
      </c>
    </row>
    <row r="3749" spans="1:4" x14ac:dyDescent="0.25">
      <c r="A3749" s="146" t="s">
        <v>194</v>
      </c>
      <c r="B3749" t="s">
        <v>55</v>
      </c>
      <c r="C3749" t="s">
        <v>320</v>
      </c>
      <c r="D3749" t="s">
        <v>386</v>
      </c>
    </row>
    <row r="3750" spans="1:4" x14ac:dyDescent="0.25">
      <c r="A3750" s="146" t="s">
        <v>194</v>
      </c>
      <c r="B3750" t="s">
        <v>55</v>
      </c>
      <c r="C3750" t="s">
        <v>319</v>
      </c>
      <c r="D3750" t="s">
        <v>386</v>
      </c>
    </row>
    <row r="3751" spans="1:4" x14ac:dyDescent="0.25">
      <c r="A3751" s="146" t="s">
        <v>194</v>
      </c>
      <c r="B3751" t="s">
        <v>55</v>
      </c>
      <c r="C3751" t="s">
        <v>318</v>
      </c>
      <c r="D3751" t="s">
        <v>386</v>
      </c>
    </row>
    <row r="3752" spans="1:4" x14ac:dyDescent="0.25">
      <c r="A3752" s="146" t="s">
        <v>194</v>
      </c>
      <c r="B3752" t="s">
        <v>55</v>
      </c>
      <c r="C3752" t="s">
        <v>317</v>
      </c>
      <c r="D3752" t="s">
        <v>386</v>
      </c>
    </row>
    <row r="3753" spans="1:4" x14ac:dyDescent="0.25">
      <c r="A3753" s="146" t="s">
        <v>194</v>
      </c>
      <c r="B3753" t="s">
        <v>55</v>
      </c>
      <c r="C3753" t="s">
        <v>74</v>
      </c>
      <c r="D3753" t="s">
        <v>386</v>
      </c>
    </row>
    <row r="3754" spans="1:4" x14ac:dyDescent="0.25">
      <c r="A3754" s="146" t="s">
        <v>194</v>
      </c>
      <c r="B3754" t="s">
        <v>55</v>
      </c>
      <c r="C3754" t="s">
        <v>316</v>
      </c>
      <c r="D3754" t="s">
        <v>386</v>
      </c>
    </row>
    <row r="3755" spans="1:4" x14ac:dyDescent="0.25">
      <c r="A3755" s="146" t="s">
        <v>194</v>
      </c>
      <c r="B3755" t="s">
        <v>55</v>
      </c>
      <c r="C3755" t="s">
        <v>315</v>
      </c>
      <c r="D3755" t="s">
        <v>386</v>
      </c>
    </row>
    <row r="3756" spans="1:4" x14ac:dyDescent="0.25">
      <c r="A3756" s="146" t="s">
        <v>194</v>
      </c>
      <c r="B3756" t="s">
        <v>55</v>
      </c>
      <c r="C3756" t="s">
        <v>314</v>
      </c>
      <c r="D3756" t="s">
        <v>386</v>
      </c>
    </row>
    <row r="3757" spans="1:4" x14ac:dyDescent="0.25">
      <c r="A3757" s="146" t="s">
        <v>194</v>
      </c>
      <c r="B3757" t="s">
        <v>55</v>
      </c>
      <c r="C3757" t="s">
        <v>313</v>
      </c>
      <c r="D3757" t="s">
        <v>386</v>
      </c>
    </row>
    <row r="3758" spans="1:4" x14ac:dyDescent="0.25">
      <c r="A3758" s="146" t="s">
        <v>194</v>
      </c>
      <c r="B3758" t="s">
        <v>55</v>
      </c>
      <c r="C3758" t="s">
        <v>312</v>
      </c>
      <c r="D3758" t="s">
        <v>386</v>
      </c>
    </row>
    <row r="3759" spans="1:4" x14ac:dyDescent="0.25">
      <c r="A3759" s="146" t="s">
        <v>194</v>
      </c>
      <c r="B3759" t="s">
        <v>52</v>
      </c>
      <c r="C3759" t="s">
        <v>323</v>
      </c>
      <c r="D3759" t="s">
        <v>386</v>
      </c>
    </row>
    <row r="3760" spans="1:4" x14ac:dyDescent="0.25">
      <c r="A3760" s="146" t="s">
        <v>194</v>
      </c>
      <c r="B3760" t="s">
        <v>52</v>
      </c>
      <c r="C3760" t="s">
        <v>322</v>
      </c>
      <c r="D3760" t="s">
        <v>386</v>
      </c>
    </row>
    <row r="3761" spans="1:4" x14ac:dyDescent="0.25">
      <c r="A3761" s="146" t="s">
        <v>194</v>
      </c>
      <c r="B3761" t="s">
        <v>52</v>
      </c>
      <c r="C3761" t="s">
        <v>321</v>
      </c>
      <c r="D3761" t="s">
        <v>386</v>
      </c>
    </row>
    <row r="3762" spans="1:4" x14ac:dyDescent="0.25">
      <c r="A3762" s="146" t="s">
        <v>194</v>
      </c>
      <c r="B3762" t="s">
        <v>52</v>
      </c>
      <c r="C3762" t="s">
        <v>320</v>
      </c>
      <c r="D3762" t="s">
        <v>386</v>
      </c>
    </row>
    <row r="3763" spans="1:4" x14ac:dyDescent="0.25">
      <c r="A3763" s="146" t="s">
        <v>194</v>
      </c>
      <c r="B3763" t="s">
        <v>52</v>
      </c>
      <c r="C3763" t="s">
        <v>319</v>
      </c>
      <c r="D3763" t="s">
        <v>386</v>
      </c>
    </row>
    <row r="3764" spans="1:4" x14ac:dyDescent="0.25">
      <c r="A3764" s="146" t="s">
        <v>194</v>
      </c>
      <c r="B3764" t="s">
        <v>52</v>
      </c>
      <c r="C3764" t="s">
        <v>318</v>
      </c>
      <c r="D3764" t="s">
        <v>386</v>
      </c>
    </row>
    <row r="3765" spans="1:4" x14ac:dyDescent="0.25">
      <c r="A3765" s="146" t="s">
        <v>194</v>
      </c>
      <c r="B3765" t="s">
        <v>52</v>
      </c>
      <c r="C3765" t="s">
        <v>317</v>
      </c>
      <c r="D3765" t="s">
        <v>386</v>
      </c>
    </row>
    <row r="3766" spans="1:4" x14ac:dyDescent="0.25">
      <c r="A3766" s="146" t="s">
        <v>194</v>
      </c>
      <c r="B3766" t="s">
        <v>52</v>
      </c>
      <c r="C3766" t="s">
        <v>74</v>
      </c>
      <c r="D3766" t="s">
        <v>386</v>
      </c>
    </row>
    <row r="3767" spans="1:4" x14ac:dyDescent="0.25">
      <c r="A3767" s="146" t="s">
        <v>194</v>
      </c>
      <c r="B3767" t="s">
        <v>52</v>
      </c>
      <c r="C3767" t="s">
        <v>316</v>
      </c>
      <c r="D3767" t="s">
        <v>386</v>
      </c>
    </row>
    <row r="3768" spans="1:4" x14ac:dyDescent="0.25">
      <c r="A3768" s="146" t="s">
        <v>194</v>
      </c>
      <c r="B3768" t="s">
        <v>52</v>
      </c>
      <c r="C3768" t="s">
        <v>315</v>
      </c>
      <c r="D3768" t="s">
        <v>386</v>
      </c>
    </row>
    <row r="3769" spans="1:4" x14ac:dyDescent="0.25">
      <c r="A3769" s="146" t="s">
        <v>194</v>
      </c>
      <c r="B3769" t="s">
        <v>52</v>
      </c>
      <c r="C3769" t="s">
        <v>314</v>
      </c>
      <c r="D3769" t="s">
        <v>386</v>
      </c>
    </row>
    <row r="3770" spans="1:4" x14ac:dyDescent="0.25">
      <c r="A3770" s="146" t="s">
        <v>194</v>
      </c>
      <c r="B3770" t="s">
        <v>52</v>
      </c>
      <c r="C3770" t="s">
        <v>313</v>
      </c>
      <c r="D3770" t="s">
        <v>386</v>
      </c>
    </row>
    <row r="3771" spans="1:4" x14ac:dyDescent="0.25">
      <c r="A3771" s="146" t="s">
        <v>194</v>
      </c>
      <c r="B3771" t="s">
        <v>52</v>
      </c>
      <c r="C3771" t="s">
        <v>312</v>
      </c>
      <c r="D3771" t="s">
        <v>386</v>
      </c>
    </row>
    <row r="3772" spans="1:4" x14ac:dyDescent="0.25">
      <c r="A3772" s="146" t="s">
        <v>194</v>
      </c>
      <c r="B3772" t="s">
        <v>55</v>
      </c>
      <c r="C3772" t="s">
        <v>323</v>
      </c>
      <c r="D3772" t="s">
        <v>330</v>
      </c>
    </row>
    <row r="3773" spans="1:4" x14ac:dyDescent="0.25">
      <c r="A3773" s="146" t="s">
        <v>194</v>
      </c>
      <c r="B3773" t="s">
        <v>55</v>
      </c>
      <c r="C3773" t="s">
        <v>322</v>
      </c>
      <c r="D3773" t="s">
        <v>330</v>
      </c>
    </row>
    <row r="3774" spans="1:4" x14ac:dyDescent="0.25">
      <c r="A3774" s="146" t="s">
        <v>194</v>
      </c>
      <c r="B3774" t="s">
        <v>55</v>
      </c>
      <c r="C3774" t="s">
        <v>321</v>
      </c>
      <c r="D3774" t="s">
        <v>330</v>
      </c>
    </row>
    <row r="3775" spans="1:4" x14ac:dyDescent="0.25">
      <c r="A3775" s="146" t="s">
        <v>194</v>
      </c>
      <c r="B3775" t="s">
        <v>55</v>
      </c>
      <c r="C3775" t="s">
        <v>320</v>
      </c>
      <c r="D3775" t="s">
        <v>330</v>
      </c>
    </row>
    <row r="3776" spans="1:4" x14ac:dyDescent="0.25">
      <c r="A3776" s="146" t="s">
        <v>194</v>
      </c>
      <c r="B3776" t="s">
        <v>55</v>
      </c>
      <c r="C3776" t="s">
        <v>319</v>
      </c>
      <c r="D3776" t="s">
        <v>330</v>
      </c>
    </row>
    <row r="3777" spans="1:4" x14ac:dyDescent="0.25">
      <c r="A3777" s="146" t="s">
        <v>194</v>
      </c>
      <c r="B3777" t="s">
        <v>55</v>
      </c>
      <c r="C3777" t="s">
        <v>318</v>
      </c>
      <c r="D3777" t="s">
        <v>330</v>
      </c>
    </row>
    <row r="3778" spans="1:4" x14ac:dyDescent="0.25">
      <c r="A3778" s="146" t="s">
        <v>194</v>
      </c>
      <c r="B3778" t="s">
        <v>55</v>
      </c>
      <c r="C3778" t="s">
        <v>317</v>
      </c>
      <c r="D3778" t="s">
        <v>330</v>
      </c>
    </row>
    <row r="3779" spans="1:4" x14ac:dyDescent="0.25">
      <c r="A3779" s="146" t="s">
        <v>194</v>
      </c>
      <c r="B3779" t="s">
        <v>55</v>
      </c>
      <c r="C3779" t="s">
        <v>74</v>
      </c>
      <c r="D3779" t="s">
        <v>330</v>
      </c>
    </row>
    <row r="3780" spans="1:4" x14ac:dyDescent="0.25">
      <c r="A3780" s="146" t="s">
        <v>194</v>
      </c>
      <c r="B3780" t="s">
        <v>55</v>
      </c>
      <c r="C3780" t="s">
        <v>316</v>
      </c>
      <c r="D3780" t="s">
        <v>330</v>
      </c>
    </row>
    <row r="3781" spans="1:4" x14ac:dyDescent="0.25">
      <c r="A3781" s="146" t="s">
        <v>194</v>
      </c>
      <c r="B3781" t="s">
        <v>55</v>
      </c>
      <c r="C3781" t="s">
        <v>315</v>
      </c>
      <c r="D3781" t="s">
        <v>330</v>
      </c>
    </row>
    <row r="3782" spans="1:4" x14ac:dyDescent="0.25">
      <c r="A3782" s="146" t="s">
        <v>194</v>
      </c>
      <c r="B3782" t="s">
        <v>55</v>
      </c>
      <c r="C3782" t="s">
        <v>314</v>
      </c>
      <c r="D3782" t="s">
        <v>330</v>
      </c>
    </row>
    <row r="3783" spans="1:4" x14ac:dyDescent="0.25">
      <c r="A3783" s="146" t="s">
        <v>194</v>
      </c>
      <c r="B3783" t="s">
        <v>55</v>
      </c>
      <c r="C3783" t="s">
        <v>313</v>
      </c>
      <c r="D3783" t="s">
        <v>330</v>
      </c>
    </row>
    <row r="3784" spans="1:4" x14ac:dyDescent="0.25">
      <c r="A3784" s="146" t="s">
        <v>194</v>
      </c>
      <c r="B3784" t="s">
        <v>55</v>
      </c>
      <c r="C3784" t="s">
        <v>312</v>
      </c>
      <c r="D3784" t="s">
        <v>330</v>
      </c>
    </row>
    <row r="3785" spans="1:4" x14ac:dyDescent="0.25">
      <c r="A3785" s="146" t="s">
        <v>194</v>
      </c>
      <c r="B3785" t="s">
        <v>52</v>
      </c>
      <c r="C3785" t="s">
        <v>323</v>
      </c>
      <c r="D3785" t="s">
        <v>330</v>
      </c>
    </row>
    <row r="3786" spans="1:4" x14ac:dyDescent="0.25">
      <c r="A3786" s="146" t="s">
        <v>194</v>
      </c>
      <c r="B3786" t="s">
        <v>52</v>
      </c>
      <c r="C3786" t="s">
        <v>322</v>
      </c>
      <c r="D3786" t="s">
        <v>330</v>
      </c>
    </row>
    <row r="3787" spans="1:4" x14ac:dyDescent="0.25">
      <c r="A3787" s="146" t="s">
        <v>194</v>
      </c>
      <c r="B3787" t="s">
        <v>52</v>
      </c>
      <c r="C3787" t="s">
        <v>321</v>
      </c>
      <c r="D3787" t="s">
        <v>330</v>
      </c>
    </row>
    <row r="3788" spans="1:4" x14ac:dyDescent="0.25">
      <c r="A3788" s="146" t="s">
        <v>194</v>
      </c>
      <c r="B3788" t="s">
        <v>52</v>
      </c>
      <c r="C3788" t="s">
        <v>320</v>
      </c>
      <c r="D3788" t="s">
        <v>330</v>
      </c>
    </row>
    <row r="3789" spans="1:4" x14ac:dyDescent="0.25">
      <c r="A3789" s="146" t="s">
        <v>194</v>
      </c>
      <c r="B3789" t="s">
        <v>52</v>
      </c>
      <c r="C3789" t="s">
        <v>319</v>
      </c>
      <c r="D3789" t="s">
        <v>330</v>
      </c>
    </row>
    <row r="3790" spans="1:4" x14ac:dyDescent="0.25">
      <c r="A3790" s="146" t="s">
        <v>194</v>
      </c>
      <c r="B3790" t="s">
        <v>52</v>
      </c>
      <c r="C3790" t="s">
        <v>318</v>
      </c>
      <c r="D3790" t="s">
        <v>330</v>
      </c>
    </row>
    <row r="3791" spans="1:4" x14ac:dyDescent="0.25">
      <c r="A3791" s="146" t="s">
        <v>194</v>
      </c>
      <c r="B3791" t="s">
        <v>52</v>
      </c>
      <c r="C3791" t="s">
        <v>317</v>
      </c>
      <c r="D3791" t="s">
        <v>330</v>
      </c>
    </row>
    <row r="3792" spans="1:4" x14ac:dyDescent="0.25">
      <c r="A3792" s="146" t="s">
        <v>194</v>
      </c>
      <c r="B3792" t="s">
        <v>52</v>
      </c>
      <c r="C3792" t="s">
        <v>74</v>
      </c>
      <c r="D3792" t="s">
        <v>330</v>
      </c>
    </row>
    <row r="3793" spans="1:4" x14ac:dyDescent="0.25">
      <c r="A3793" s="146" t="s">
        <v>194</v>
      </c>
      <c r="B3793" t="s">
        <v>52</v>
      </c>
      <c r="C3793" t="s">
        <v>316</v>
      </c>
      <c r="D3793" t="s">
        <v>330</v>
      </c>
    </row>
    <row r="3794" spans="1:4" x14ac:dyDescent="0.25">
      <c r="A3794" s="146" t="s">
        <v>194</v>
      </c>
      <c r="B3794" t="s">
        <v>52</v>
      </c>
      <c r="C3794" t="s">
        <v>315</v>
      </c>
      <c r="D3794" t="s">
        <v>330</v>
      </c>
    </row>
    <row r="3795" spans="1:4" x14ac:dyDescent="0.25">
      <c r="A3795" s="146" t="s">
        <v>194</v>
      </c>
      <c r="B3795" t="s">
        <v>52</v>
      </c>
      <c r="C3795" t="s">
        <v>314</v>
      </c>
      <c r="D3795" t="s">
        <v>330</v>
      </c>
    </row>
    <row r="3796" spans="1:4" x14ac:dyDescent="0.25">
      <c r="A3796" s="146" t="s">
        <v>194</v>
      </c>
      <c r="B3796" t="s">
        <v>52</v>
      </c>
      <c r="C3796" t="s">
        <v>313</v>
      </c>
      <c r="D3796" t="s">
        <v>330</v>
      </c>
    </row>
    <row r="3797" spans="1:4" x14ac:dyDescent="0.25">
      <c r="A3797" s="146" t="s">
        <v>194</v>
      </c>
      <c r="B3797" t="s">
        <v>52</v>
      </c>
      <c r="C3797" t="s">
        <v>312</v>
      </c>
      <c r="D3797" t="s">
        <v>330</v>
      </c>
    </row>
    <row r="3798" spans="1:4" x14ac:dyDescent="0.25">
      <c r="A3798" s="146" t="s">
        <v>194</v>
      </c>
      <c r="B3798" t="s">
        <v>55</v>
      </c>
      <c r="C3798" t="s">
        <v>323</v>
      </c>
      <c r="D3798" t="s">
        <v>382</v>
      </c>
    </row>
    <row r="3799" spans="1:4" x14ac:dyDescent="0.25">
      <c r="A3799" s="146" t="s">
        <v>194</v>
      </c>
      <c r="B3799" t="s">
        <v>55</v>
      </c>
      <c r="C3799" t="s">
        <v>322</v>
      </c>
      <c r="D3799" t="s">
        <v>382</v>
      </c>
    </row>
    <row r="3800" spans="1:4" x14ac:dyDescent="0.25">
      <c r="A3800" s="146" t="s">
        <v>194</v>
      </c>
      <c r="B3800" t="s">
        <v>55</v>
      </c>
      <c r="C3800" t="s">
        <v>321</v>
      </c>
      <c r="D3800" t="s">
        <v>382</v>
      </c>
    </row>
    <row r="3801" spans="1:4" x14ac:dyDescent="0.25">
      <c r="A3801" s="146" t="s">
        <v>194</v>
      </c>
      <c r="B3801" t="s">
        <v>55</v>
      </c>
      <c r="C3801" t="s">
        <v>320</v>
      </c>
      <c r="D3801" t="s">
        <v>382</v>
      </c>
    </row>
    <row r="3802" spans="1:4" x14ac:dyDescent="0.25">
      <c r="A3802" s="146" t="s">
        <v>194</v>
      </c>
      <c r="B3802" t="s">
        <v>55</v>
      </c>
      <c r="C3802" t="s">
        <v>319</v>
      </c>
      <c r="D3802" t="s">
        <v>382</v>
      </c>
    </row>
    <row r="3803" spans="1:4" x14ac:dyDescent="0.25">
      <c r="A3803" s="146" t="s">
        <v>194</v>
      </c>
      <c r="B3803" t="s">
        <v>55</v>
      </c>
      <c r="C3803" t="s">
        <v>318</v>
      </c>
      <c r="D3803" t="s">
        <v>382</v>
      </c>
    </row>
    <row r="3804" spans="1:4" x14ac:dyDescent="0.25">
      <c r="A3804" s="146" t="s">
        <v>194</v>
      </c>
      <c r="B3804" t="s">
        <v>55</v>
      </c>
      <c r="C3804" t="s">
        <v>317</v>
      </c>
      <c r="D3804" t="s">
        <v>382</v>
      </c>
    </row>
    <row r="3805" spans="1:4" x14ac:dyDescent="0.25">
      <c r="A3805" s="146" t="s">
        <v>194</v>
      </c>
      <c r="B3805" t="s">
        <v>55</v>
      </c>
      <c r="C3805" t="s">
        <v>74</v>
      </c>
      <c r="D3805" t="s">
        <v>382</v>
      </c>
    </row>
    <row r="3806" spans="1:4" x14ac:dyDescent="0.25">
      <c r="A3806" s="146" t="s">
        <v>194</v>
      </c>
      <c r="B3806" t="s">
        <v>55</v>
      </c>
      <c r="C3806" t="s">
        <v>316</v>
      </c>
      <c r="D3806" t="s">
        <v>382</v>
      </c>
    </row>
    <row r="3807" spans="1:4" x14ac:dyDescent="0.25">
      <c r="A3807" s="146" t="s">
        <v>194</v>
      </c>
      <c r="B3807" t="s">
        <v>55</v>
      </c>
      <c r="C3807" t="s">
        <v>315</v>
      </c>
      <c r="D3807" t="s">
        <v>382</v>
      </c>
    </row>
    <row r="3808" spans="1:4" x14ac:dyDescent="0.25">
      <c r="A3808" s="146" t="s">
        <v>194</v>
      </c>
      <c r="B3808" t="s">
        <v>55</v>
      </c>
      <c r="C3808" t="s">
        <v>314</v>
      </c>
      <c r="D3808" t="s">
        <v>382</v>
      </c>
    </row>
    <row r="3809" spans="1:4" x14ac:dyDescent="0.25">
      <c r="A3809" s="146" t="s">
        <v>194</v>
      </c>
      <c r="B3809" t="s">
        <v>55</v>
      </c>
      <c r="C3809" t="s">
        <v>313</v>
      </c>
      <c r="D3809" t="s">
        <v>382</v>
      </c>
    </row>
    <row r="3810" spans="1:4" x14ac:dyDescent="0.25">
      <c r="A3810" s="146" t="s">
        <v>194</v>
      </c>
      <c r="B3810" t="s">
        <v>55</v>
      </c>
      <c r="C3810" t="s">
        <v>312</v>
      </c>
      <c r="D3810" t="s">
        <v>382</v>
      </c>
    </row>
    <row r="3811" spans="1:4" x14ac:dyDescent="0.25">
      <c r="A3811" s="146" t="s">
        <v>194</v>
      </c>
      <c r="B3811" t="s">
        <v>52</v>
      </c>
      <c r="C3811" t="s">
        <v>323</v>
      </c>
      <c r="D3811" t="s">
        <v>382</v>
      </c>
    </row>
    <row r="3812" spans="1:4" x14ac:dyDescent="0.25">
      <c r="A3812" s="146" t="s">
        <v>194</v>
      </c>
      <c r="B3812" t="s">
        <v>52</v>
      </c>
      <c r="C3812" t="s">
        <v>322</v>
      </c>
      <c r="D3812" t="s">
        <v>382</v>
      </c>
    </row>
    <row r="3813" spans="1:4" x14ac:dyDescent="0.25">
      <c r="A3813" s="146" t="s">
        <v>194</v>
      </c>
      <c r="B3813" t="s">
        <v>52</v>
      </c>
      <c r="C3813" t="s">
        <v>321</v>
      </c>
      <c r="D3813" t="s">
        <v>382</v>
      </c>
    </row>
    <row r="3814" spans="1:4" x14ac:dyDescent="0.25">
      <c r="A3814" s="146" t="s">
        <v>194</v>
      </c>
      <c r="B3814" t="s">
        <v>52</v>
      </c>
      <c r="C3814" t="s">
        <v>320</v>
      </c>
      <c r="D3814" t="s">
        <v>382</v>
      </c>
    </row>
    <row r="3815" spans="1:4" x14ac:dyDescent="0.25">
      <c r="A3815" s="146" t="s">
        <v>194</v>
      </c>
      <c r="B3815" t="s">
        <v>52</v>
      </c>
      <c r="C3815" t="s">
        <v>319</v>
      </c>
      <c r="D3815" t="s">
        <v>382</v>
      </c>
    </row>
    <row r="3816" spans="1:4" x14ac:dyDescent="0.25">
      <c r="A3816" s="146" t="s">
        <v>194</v>
      </c>
      <c r="B3816" t="s">
        <v>52</v>
      </c>
      <c r="C3816" t="s">
        <v>318</v>
      </c>
      <c r="D3816" t="s">
        <v>382</v>
      </c>
    </row>
    <row r="3817" spans="1:4" x14ac:dyDescent="0.25">
      <c r="A3817" s="146" t="s">
        <v>194</v>
      </c>
      <c r="B3817" t="s">
        <v>52</v>
      </c>
      <c r="C3817" t="s">
        <v>317</v>
      </c>
      <c r="D3817" t="s">
        <v>382</v>
      </c>
    </row>
    <row r="3818" spans="1:4" x14ac:dyDescent="0.25">
      <c r="A3818" s="146" t="s">
        <v>194</v>
      </c>
      <c r="B3818" t="s">
        <v>52</v>
      </c>
      <c r="C3818" t="s">
        <v>74</v>
      </c>
      <c r="D3818" t="s">
        <v>382</v>
      </c>
    </row>
    <row r="3819" spans="1:4" x14ac:dyDescent="0.25">
      <c r="A3819" s="146" t="s">
        <v>194</v>
      </c>
      <c r="B3819" t="s">
        <v>52</v>
      </c>
      <c r="C3819" t="s">
        <v>316</v>
      </c>
      <c r="D3819" t="s">
        <v>382</v>
      </c>
    </row>
    <row r="3820" spans="1:4" x14ac:dyDescent="0.25">
      <c r="A3820" s="146" t="s">
        <v>194</v>
      </c>
      <c r="B3820" t="s">
        <v>52</v>
      </c>
      <c r="C3820" t="s">
        <v>315</v>
      </c>
      <c r="D3820" t="s">
        <v>382</v>
      </c>
    </row>
    <row r="3821" spans="1:4" x14ac:dyDescent="0.25">
      <c r="A3821" s="146" t="s">
        <v>194</v>
      </c>
      <c r="B3821" t="s">
        <v>52</v>
      </c>
      <c r="C3821" t="s">
        <v>314</v>
      </c>
      <c r="D3821" t="s">
        <v>382</v>
      </c>
    </row>
    <row r="3822" spans="1:4" x14ac:dyDescent="0.25">
      <c r="A3822" s="146" t="s">
        <v>194</v>
      </c>
      <c r="B3822" t="s">
        <v>52</v>
      </c>
      <c r="C3822" t="s">
        <v>313</v>
      </c>
      <c r="D3822" t="s">
        <v>382</v>
      </c>
    </row>
    <row r="3823" spans="1:4" x14ac:dyDescent="0.25">
      <c r="A3823" s="146" t="s">
        <v>194</v>
      </c>
      <c r="B3823" t="s">
        <v>52</v>
      </c>
      <c r="C3823" t="s">
        <v>312</v>
      </c>
      <c r="D3823" t="s">
        <v>382</v>
      </c>
    </row>
    <row r="3824" spans="1:4" x14ac:dyDescent="0.25">
      <c r="A3824" s="146" t="s">
        <v>194</v>
      </c>
      <c r="B3824" t="s">
        <v>55</v>
      </c>
      <c r="C3824" t="s">
        <v>323</v>
      </c>
      <c r="D3824" t="s">
        <v>329</v>
      </c>
    </row>
    <row r="3825" spans="1:4" x14ac:dyDescent="0.25">
      <c r="A3825" s="146" t="s">
        <v>194</v>
      </c>
      <c r="B3825" t="s">
        <v>55</v>
      </c>
      <c r="C3825" t="s">
        <v>322</v>
      </c>
      <c r="D3825" t="s">
        <v>329</v>
      </c>
    </row>
    <row r="3826" spans="1:4" x14ac:dyDescent="0.25">
      <c r="A3826" s="146" t="s">
        <v>194</v>
      </c>
      <c r="B3826" t="s">
        <v>55</v>
      </c>
      <c r="C3826" t="s">
        <v>321</v>
      </c>
      <c r="D3826" t="s">
        <v>329</v>
      </c>
    </row>
    <row r="3827" spans="1:4" x14ac:dyDescent="0.25">
      <c r="A3827" s="146" t="s">
        <v>194</v>
      </c>
      <c r="B3827" t="s">
        <v>55</v>
      </c>
      <c r="C3827" t="s">
        <v>320</v>
      </c>
      <c r="D3827" t="s">
        <v>329</v>
      </c>
    </row>
    <row r="3828" spans="1:4" x14ac:dyDescent="0.25">
      <c r="A3828" s="146" t="s">
        <v>194</v>
      </c>
      <c r="B3828" t="s">
        <v>55</v>
      </c>
      <c r="C3828" t="s">
        <v>319</v>
      </c>
      <c r="D3828" t="s">
        <v>329</v>
      </c>
    </row>
    <row r="3829" spans="1:4" x14ac:dyDescent="0.25">
      <c r="A3829" s="146" t="s">
        <v>194</v>
      </c>
      <c r="B3829" t="s">
        <v>55</v>
      </c>
      <c r="C3829" t="s">
        <v>318</v>
      </c>
      <c r="D3829" t="s">
        <v>329</v>
      </c>
    </row>
    <row r="3830" spans="1:4" x14ac:dyDescent="0.25">
      <c r="A3830" s="146" t="s">
        <v>194</v>
      </c>
      <c r="B3830" t="s">
        <v>55</v>
      </c>
      <c r="C3830" t="s">
        <v>317</v>
      </c>
      <c r="D3830" t="s">
        <v>329</v>
      </c>
    </row>
    <row r="3831" spans="1:4" x14ac:dyDescent="0.25">
      <c r="A3831" s="146" t="s">
        <v>194</v>
      </c>
      <c r="B3831" t="s">
        <v>55</v>
      </c>
      <c r="C3831" t="s">
        <v>74</v>
      </c>
      <c r="D3831" t="s">
        <v>329</v>
      </c>
    </row>
    <row r="3832" spans="1:4" x14ac:dyDescent="0.25">
      <c r="A3832" s="146" t="s">
        <v>194</v>
      </c>
      <c r="B3832" t="s">
        <v>55</v>
      </c>
      <c r="C3832" t="s">
        <v>316</v>
      </c>
      <c r="D3832" t="s">
        <v>329</v>
      </c>
    </row>
    <row r="3833" spans="1:4" x14ac:dyDescent="0.25">
      <c r="A3833" s="146" t="s">
        <v>194</v>
      </c>
      <c r="B3833" t="s">
        <v>55</v>
      </c>
      <c r="C3833" t="s">
        <v>315</v>
      </c>
      <c r="D3833" t="s">
        <v>329</v>
      </c>
    </row>
    <row r="3834" spans="1:4" x14ac:dyDescent="0.25">
      <c r="A3834" s="146" t="s">
        <v>194</v>
      </c>
      <c r="B3834" t="s">
        <v>55</v>
      </c>
      <c r="C3834" t="s">
        <v>314</v>
      </c>
      <c r="D3834" t="s">
        <v>329</v>
      </c>
    </row>
    <row r="3835" spans="1:4" x14ac:dyDescent="0.25">
      <c r="A3835" s="146" t="s">
        <v>194</v>
      </c>
      <c r="B3835" t="s">
        <v>55</v>
      </c>
      <c r="C3835" t="s">
        <v>313</v>
      </c>
      <c r="D3835" t="s">
        <v>329</v>
      </c>
    </row>
    <row r="3836" spans="1:4" x14ac:dyDescent="0.25">
      <c r="A3836" s="146" t="s">
        <v>194</v>
      </c>
      <c r="B3836" t="s">
        <v>55</v>
      </c>
      <c r="C3836" t="s">
        <v>312</v>
      </c>
      <c r="D3836" t="s">
        <v>329</v>
      </c>
    </row>
    <row r="3837" spans="1:4" x14ac:dyDescent="0.25">
      <c r="A3837" s="146" t="s">
        <v>194</v>
      </c>
      <c r="B3837" t="s">
        <v>52</v>
      </c>
      <c r="C3837" t="s">
        <v>323</v>
      </c>
      <c r="D3837" t="s">
        <v>329</v>
      </c>
    </row>
    <row r="3838" spans="1:4" x14ac:dyDescent="0.25">
      <c r="A3838" s="146" t="s">
        <v>194</v>
      </c>
      <c r="B3838" t="s">
        <v>52</v>
      </c>
      <c r="C3838" t="s">
        <v>322</v>
      </c>
      <c r="D3838" t="s">
        <v>329</v>
      </c>
    </row>
    <row r="3839" spans="1:4" x14ac:dyDescent="0.25">
      <c r="A3839" s="146" t="s">
        <v>194</v>
      </c>
      <c r="B3839" t="s">
        <v>52</v>
      </c>
      <c r="C3839" t="s">
        <v>321</v>
      </c>
      <c r="D3839" t="s">
        <v>329</v>
      </c>
    </row>
    <row r="3840" spans="1:4" x14ac:dyDescent="0.25">
      <c r="A3840" s="146" t="s">
        <v>194</v>
      </c>
      <c r="B3840" t="s">
        <v>52</v>
      </c>
      <c r="C3840" t="s">
        <v>320</v>
      </c>
      <c r="D3840" t="s">
        <v>329</v>
      </c>
    </row>
    <row r="3841" spans="1:4" x14ac:dyDescent="0.25">
      <c r="A3841" s="146" t="s">
        <v>194</v>
      </c>
      <c r="B3841" t="s">
        <v>52</v>
      </c>
      <c r="C3841" t="s">
        <v>319</v>
      </c>
      <c r="D3841" t="s">
        <v>329</v>
      </c>
    </row>
    <row r="3842" spans="1:4" x14ac:dyDescent="0.25">
      <c r="A3842" s="146" t="s">
        <v>194</v>
      </c>
      <c r="B3842" t="s">
        <v>52</v>
      </c>
      <c r="C3842" t="s">
        <v>318</v>
      </c>
      <c r="D3842" t="s">
        <v>329</v>
      </c>
    </row>
    <row r="3843" spans="1:4" x14ac:dyDescent="0.25">
      <c r="A3843" s="146" t="s">
        <v>194</v>
      </c>
      <c r="B3843" t="s">
        <v>52</v>
      </c>
      <c r="C3843" t="s">
        <v>317</v>
      </c>
      <c r="D3843" t="s">
        <v>329</v>
      </c>
    </row>
    <row r="3844" spans="1:4" x14ac:dyDescent="0.25">
      <c r="A3844" s="146" t="s">
        <v>194</v>
      </c>
      <c r="B3844" t="s">
        <v>52</v>
      </c>
      <c r="C3844" t="s">
        <v>74</v>
      </c>
      <c r="D3844" t="s">
        <v>329</v>
      </c>
    </row>
    <row r="3845" spans="1:4" x14ac:dyDescent="0.25">
      <c r="A3845" s="146" t="s">
        <v>194</v>
      </c>
      <c r="B3845" t="s">
        <v>52</v>
      </c>
      <c r="C3845" t="s">
        <v>316</v>
      </c>
      <c r="D3845" t="s">
        <v>329</v>
      </c>
    </row>
    <row r="3846" spans="1:4" x14ac:dyDescent="0.25">
      <c r="A3846" s="146" t="s">
        <v>194</v>
      </c>
      <c r="B3846" t="s">
        <v>52</v>
      </c>
      <c r="C3846" t="s">
        <v>315</v>
      </c>
      <c r="D3846" t="s">
        <v>329</v>
      </c>
    </row>
    <row r="3847" spans="1:4" x14ac:dyDescent="0.25">
      <c r="A3847" s="146" t="s">
        <v>194</v>
      </c>
      <c r="B3847" t="s">
        <v>52</v>
      </c>
      <c r="C3847" t="s">
        <v>314</v>
      </c>
      <c r="D3847" t="s">
        <v>329</v>
      </c>
    </row>
    <row r="3848" spans="1:4" x14ac:dyDescent="0.25">
      <c r="A3848" s="146" t="s">
        <v>194</v>
      </c>
      <c r="B3848" t="s">
        <v>52</v>
      </c>
      <c r="C3848" t="s">
        <v>313</v>
      </c>
      <c r="D3848" t="s">
        <v>329</v>
      </c>
    </row>
    <row r="3849" spans="1:4" x14ac:dyDescent="0.25">
      <c r="A3849" s="146" t="s">
        <v>194</v>
      </c>
      <c r="B3849" t="s">
        <v>52</v>
      </c>
      <c r="C3849" t="s">
        <v>312</v>
      </c>
      <c r="D3849" t="s">
        <v>329</v>
      </c>
    </row>
    <row r="3850" spans="1:4" x14ac:dyDescent="0.25">
      <c r="A3850" s="146" t="s">
        <v>194</v>
      </c>
      <c r="B3850" t="s">
        <v>52</v>
      </c>
      <c r="C3850" t="s">
        <v>323</v>
      </c>
      <c r="D3850" t="s">
        <v>328</v>
      </c>
    </row>
    <row r="3851" spans="1:4" x14ac:dyDescent="0.25">
      <c r="A3851" s="146" t="s">
        <v>194</v>
      </c>
      <c r="B3851" t="s">
        <v>52</v>
      </c>
      <c r="C3851" t="s">
        <v>322</v>
      </c>
      <c r="D3851" t="s">
        <v>328</v>
      </c>
    </row>
    <row r="3852" spans="1:4" x14ac:dyDescent="0.25">
      <c r="A3852" s="146" t="s">
        <v>194</v>
      </c>
      <c r="B3852" t="s">
        <v>52</v>
      </c>
      <c r="C3852" t="s">
        <v>321</v>
      </c>
      <c r="D3852" t="s">
        <v>328</v>
      </c>
    </row>
    <row r="3853" spans="1:4" x14ac:dyDescent="0.25">
      <c r="A3853" s="146" t="s">
        <v>194</v>
      </c>
      <c r="B3853" t="s">
        <v>52</v>
      </c>
      <c r="C3853" t="s">
        <v>320</v>
      </c>
      <c r="D3853" t="s">
        <v>328</v>
      </c>
    </row>
    <row r="3854" spans="1:4" x14ac:dyDescent="0.25">
      <c r="A3854" s="146" t="s">
        <v>194</v>
      </c>
      <c r="B3854" t="s">
        <v>52</v>
      </c>
      <c r="C3854" t="s">
        <v>319</v>
      </c>
      <c r="D3854" t="s">
        <v>328</v>
      </c>
    </row>
    <row r="3855" spans="1:4" x14ac:dyDescent="0.25">
      <c r="A3855" s="146" t="s">
        <v>194</v>
      </c>
      <c r="B3855" t="s">
        <v>52</v>
      </c>
      <c r="C3855" t="s">
        <v>318</v>
      </c>
      <c r="D3855" t="s">
        <v>328</v>
      </c>
    </row>
    <row r="3856" spans="1:4" x14ac:dyDescent="0.25">
      <c r="A3856" s="146" t="s">
        <v>194</v>
      </c>
      <c r="B3856" t="s">
        <v>52</v>
      </c>
      <c r="C3856" t="s">
        <v>317</v>
      </c>
      <c r="D3856" t="s">
        <v>328</v>
      </c>
    </row>
    <row r="3857" spans="1:4" x14ac:dyDescent="0.25">
      <c r="A3857" s="146" t="s">
        <v>194</v>
      </c>
      <c r="B3857" t="s">
        <v>52</v>
      </c>
      <c r="C3857" t="s">
        <v>74</v>
      </c>
      <c r="D3857" t="s">
        <v>328</v>
      </c>
    </row>
    <row r="3858" spans="1:4" x14ac:dyDescent="0.25">
      <c r="A3858" s="146" t="s">
        <v>194</v>
      </c>
      <c r="B3858" t="s">
        <v>52</v>
      </c>
      <c r="C3858" t="s">
        <v>316</v>
      </c>
      <c r="D3858" t="s">
        <v>328</v>
      </c>
    </row>
    <row r="3859" spans="1:4" x14ac:dyDescent="0.25">
      <c r="A3859" s="146" t="s">
        <v>194</v>
      </c>
      <c r="B3859" t="s">
        <v>52</v>
      </c>
      <c r="C3859" t="s">
        <v>315</v>
      </c>
      <c r="D3859" t="s">
        <v>328</v>
      </c>
    </row>
    <row r="3860" spans="1:4" x14ac:dyDescent="0.25">
      <c r="A3860" s="146" t="s">
        <v>194</v>
      </c>
      <c r="B3860" t="s">
        <v>52</v>
      </c>
      <c r="C3860" t="s">
        <v>314</v>
      </c>
      <c r="D3860" t="s">
        <v>328</v>
      </c>
    </row>
    <row r="3861" spans="1:4" x14ac:dyDescent="0.25">
      <c r="A3861" s="146" t="s">
        <v>194</v>
      </c>
      <c r="B3861" t="s">
        <v>52</v>
      </c>
      <c r="C3861" t="s">
        <v>313</v>
      </c>
      <c r="D3861" t="s">
        <v>328</v>
      </c>
    </row>
    <row r="3862" spans="1:4" x14ac:dyDescent="0.25">
      <c r="A3862" s="146" t="s">
        <v>194</v>
      </c>
      <c r="B3862" t="s">
        <v>52</v>
      </c>
      <c r="C3862" t="s">
        <v>312</v>
      </c>
      <c r="D3862" t="s">
        <v>328</v>
      </c>
    </row>
    <row r="3863" spans="1:4" x14ac:dyDescent="0.25">
      <c r="A3863" s="146" t="s">
        <v>194</v>
      </c>
      <c r="B3863" t="s">
        <v>52</v>
      </c>
      <c r="C3863" t="s">
        <v>323</v>
      </c>
      <c r="D3863" t="s">
        <v>327</v>
      </c>
    </row>
    <row r="3864" spans="1:4" x14ac:dyDescent="0.25">
      <c r="A3864" s="146" t="s">
        <v>194</v>
      </c>
      <c r="B3864" t="s">
        <v>52</v>
      </c>
      <c r="C3864" t="s">
        <v>322</v>
      </c>
      <c r="D3864" t="s">
        <v>327</v>
      </c>
    </row>
    <row r="3865" spans="1:4" x14ac:dyDescent="0.25">
      <c r="A3865" s="146" t="s">
        <v>194</v>
      </c>
      <c r="B3865" t="s">
        <v>52</v>
      </c>
      <c r="C3865" t="s">
        <v>321</v>
      </c>
      <c r="D3865" t="s">
        <v>327</v>
      </c>
    </row>
    <row r="3866" spans="1:4" x14ac:dyDescent="0.25">
      <c r="A3866" s="146" t="s">
        <v>194</v>
      </c>
      <c r="B3866" t="s">
        <v>52</v>
      </c>
      <c r="C3866" t="s">
        <v>320</v>
      </c>
      <c r="D3866" t="s">
        <v>327</v>
      </c>
    </row>
    <row r="3867" spans="1:4" x14ac:dyDescent="0.25">
      <c r="A3867" s="146" t="s">
        <v>194</v>
      </c>
      <c r="B3867" t="s">
        <v>52</v>
      </c>
      <c r="C3867" t="s">
        <v>319</v>
      </c>
      <c r="D3867" t="s">
        <v>327</v>
      </c>
    </row>
    <row r="3868" spans="1:4" x14ac:dyDescent="0.25">
      <c r="A3868" s="146" t="s">
        <v>194</v>
      </c>
      <c r="B3868" t="s">
        <v>52</v>
      </c>
      <c r="C3868" t="s">
        <v>318</v>
      </c>
      <c r="D3868" t="s">
        <v>327</v>
      </c>
    </row>
    <row r="3869" spans="1:4" x14ac:dyDescent="0.25">
      <c r="A3869" s="146" t="s">
        <v>194</v>
      </c>
      <c r="B3869" t="s">
        <v>52</v>
      </c>
      <c r="C3869" t="s">
        <v>317</v>
      </c>
      <c r="D3869" t="s">
        <v>327</v>
      </c>
    </row>
    <row r="3870" spans="1:4" x14ac:dyDescent="0.25">
      <c r="A3870" s="146" t="s">
        <v>194</v>
      </c>
      <c r="B3870" t="s">
        <v>52</v>
      </c>
      <c r="C3870" t="s">
        <v>74</v>
      </c>
      <c r="D3870" t="s">
        <v>327</v>
      </c>
    </row>
    <row r="3871" spans="1:4" x14ac:dyDescent="0.25">
      <c r="A3871" s="146" t="s">
        <v>194</v>
      </c>
      <c r="B3871" t="s">
        <v>52</v>
      </c>
      <c r="C3871" t="s">
        <v>316</v>
      </c>
      <c r="D3871" t="s">
        <v>327</v>
      </c>
    </row>
    <row r="3872" spans="1:4" x14ac:dyDescent="0.25">
      <c r="A3872" s="146" t="s">
        <v>194</v>
      </c>
      <c r="B3872" t="s">
        <v>52</v>
      </c>
      <c r="C3872" t="s">
        <v>315</v>
      </c>
      <c r="D3872" t="s">
        <v>327</v>
      </c>
    </row>
    <row r="3873" spans="1:4" x14ac:dyDescent="0.25">
      <c r="A3873" s="146" t="s">
        <v>194</v>
      </c>
      <c r="B3873" t="s">
        <v>52</v>
      </c>
      <c r="C3873" t="s">
        <v>314</v>
      </c>
      <c r="D3873" t="s">
        <v>327</v>
      </c>
    </row>
    <row r="3874" spans="1:4" x14ac:dyDescent="0.25">
      <c r="A3874" s="146" t="s">
        <v>194</v>
      </c>
      <c r="B3874" t="s">
        <v>52</v>
      </c>
      <c r="C3874" t="s">
        <v>313</v>
      </c>
      <c r="D3874" t="s">
        <v>327</v>
      </c>
    </row>
    <row r="3875" spans="1:4" x14ac:dyDescent="0.25">
      <c r="A3875" s="146" t="s">
        <v>194</v>
      </c>
      <c r="B3875" t="s">
        <v>52</v>
      </c>
      <c r="C3875" t="s">
        <v>312</v>
      </c>
      <c r="D3875" t="s">
        <v>327</v>
      </c>
    </row>
    <row r="3876" spans="1:4" x14ac:dyDescent="0.25">
      <c r="A3876" s="146" t="s">
        <v>194</v>
      </c>
      <c r="B3876" t="s">
        <v>52</v>
      </c>
      <c r="C3876" t="s">
        <v>323</v>
      </c>
      <c r="D3876" t="s">
        <v>326</v>
      </c>
    </row>
    <row r="3877" spans="1:4" x14ac:dyDescent="0.25">
      <c r="A3877" s="146" t="s">
        <v>194</v>
      </c>
      <c r="B3877" t="s">
        <v>52</v>
      </c>
      <c r="C3877" t="s">
        <v>322</v>
      </c>
      <c r="D3877" t="s">
        <v>326</v>
      </c>
    </row>
    <row r="3878" spans="1:4" x14ac:dyDescent="0.25">
      <c r="A3878" s="146" t="s">
        <v>194</v>
      </c>
      <c r="B3878" t="s">
        <v>52</v>
      </c>
      <c r="C3878" t="s">
        <v>321</v>
      </c>
      <c r="D3878" t="s">
        <v>326</v>
      </c>
    </row>
    <row r="3879" spans="1:4" x14ac:dyDescent="0.25">
      <c r="A3879" s="146" t="s">
        <v>194</v>
      </c>
      <c r="B3879" t="s">
        <v>52</v>
      </c>
      <c r="C3879" t="s">
        <v>320</v>
      </c>
      <c r="D3879" t="s">
        <v>326</v>
      </c>
    </row>
    <row r="3880" spans="1:4" x14ac:dyDescent="0.25">
      <c r="A3880" s="146" t="s">
        <v>194</v>
      </c>
      <c r="B3880" t="s">
        <v>52</v>
      </c>
      <c r="C3880" t="s">
        <v>319</v>
      </c>
      <c r="D3880" t="s">
        <v>326</v>
      </c>
    </row>
    <row r="3881" spans="1:4" x14ac:dyDescent="0.25">
      <c r="A3881" s="146" t="s">
        <v>194</v>
      </c>
      <c r="B3881" t="s">
        <v>52</v>
      </c>
      <c r="C3881" t="s">
        <v>318</v>
      </c>
      <c r="D3881" t="s">
        <v>326</v>
      </c>
    </row>
    <row r="3882" spans="1:4" x14ac:dyDescent="0.25">
      <c r="A3882" s="146" t="s">
        <v>194</v>
      </c>
      <c r="B3882" t="s">
        <v>52</v>
      </c>
      <c r="C3882" t="s">
        <v>317</v>
      </c>
      <c r="D3882" t="s">
        <v>326</v>
      </c>
    </row>
    <row r="3883" spans="1:4" x14ac:dyDescent="0.25">
      <c r="A3883" s="146" t="s">
        <v>194</v>
      </c>
      <c r="B3883" t="s">
        <v>52</v>
      </c>
      <c r="C3883" t="s">
        <v>74</v>
      </c>
      <c r="D3883" t="s">
        <v>326</v>
      </c>
    </row>
    <row r="3884" spans="1:4" x14ac:dyDescent="0.25">
      <c r="A3884" s="146" t="s">
        <v>194</v>
      </c>
      <c r="B3884" t="s">
        <v>52</v>
      </c>
      <c r="C3884" t="s">
        <v>316</v>
      </c>
      <c r="D3884" t="s">
        <v>326</v>
      </c>
    </row>
    <row r="3885" spans="1:4" x14ac:dyDescent="0.25">
      <c r="A3885" s="146" t="s">
        <v>194</v>
      </c>
      <c r="B3885" t="s">
        <v>52</v>
      </c>
      <c r="C3885" t="s">
        <v>315</v>
      </c>
      <c r="D3885" t="s">
        <v>326</v>
      </c>
    </row>
    <row r="3886" spans="1:4" x14ac:dyDescent="0.25">
      <c r="A3886" s="146" t="s">
        <v>194</v>
      </c>
      <c r="B3886" t="s">
        <v>52</v>
      </c>
      <c r="C3886" t="s">
        <v>314</v>
      </c>
      <c r="D3886" t="s">
        <v>326</v>
      </c>
    </row>
    <row r="3887" spans="1:4" x14ac:dyDescent="0.25">
      <c r="A3887" s="146" t="s">
        <v>194</v>
      </c>
      <c r="B3887" t="s">
        <v>52</v>
      </c>
      <c r="C3887" t="s">
        <v>313</v>
      </c>
      <c r="D3887" t="s">
        <v>326</v>
      </c>
    </row>
    <row r="3888" spans="1:4" x14ac:dyDescent="0.25">
      <c r="A3888" s="146" t="s">
        <v>194</v>
      </c>
      <c r="B3888" t="s">
        <v>52</v>
      </c>
      <c r="C3888" t="s">
        <v>312</v>
      </c>
      <c r="D3888" t="s">
        <v>326</v>
      </c>
    </row>
    <row r="3889" spans="1:4" x14ac:dyDescent="0.25">
      <c r="A3889" s="146" t="s">
        <v>194</v>
      </c>
      <c r="B3889" t="s">
        <v>52</v>
      </c>
      <c r="C3889" t="s">
        <v>323</v>
      </c>
      <c r="D3889" t="s">
        <v>325</v>
      </c>
    </row>
    <row r="3890" spans="1:4" x14ac:dyDescent="0.25">
      <c r="A3890" s="146" t="s">
        <v>194</v>
      </c>
      <c r="B3890" t="s">
        <v>52</v>
      </c>
      <c r="C3890" t="s">
        <v>322</v>
      </c>
      <c r="D3890" t="s">
        <v>325</v>
      </c>
    </row>
    <row r="3891" spans="1:4" x14ac:dyDescent="0.25">
      <c r="A3891" s="146" t="s">
        <v>194</v>
      </c>
      <c r="B3891" t="s">
        <v>52</v>
      </c>
      <c r="C3891" t="s">
        <v>321</v>
      </c>
      <c r="D3891" t="s">
        <v>325</v>
      </c>
    </row>
    <row r="3892" spans="1:4" x14ac:dyDescent="0.25">
      <c r="A3892" s="146" t="s">
        <v>194</v>
      </c>
      <c r="B3892" t="s">
        <v>52</v>
      </c>
      <c r="C3892" t="s">
        <v>320</v>
      </c>
      <c r="D3892" t="s">
        <v>325</v>
      </c>
    </row>
    <row r="3893" spans="1:4" x14ac:dyDescent="0.25">
      <c r="A3893" s="146" t="s">
        <v>194</v>
      </c>
      <c r="B3893" t="s">
        <v>52</v>
      </c>
      <c r="C3893" t="s">
        <v>319</v>
      </c>
      <c r="D3893" t="s">
        <v>325</v>
      </c>
    </row>
    <row r="3894" spans="1:4" x14ac:dyDescent="0.25">
      <c r="A3894" s="146" t="s">
        <v>194</v>
      </c>
      <c r="B3894" t="s">
        <v>52</v>
      </c>
      <c r="C3894" t="s">
        <v>318</v>
      </c>
      <c r="D3894" t="s">
        <v>325</v>
      </c>
    </row>
    <row r="3895" spans="1:4" x14ac:dyDescent="0.25">
      <c r="A3895" s="146" t="s">
        <v>194</v>
      </c>
      <c r="B3895" t="s">
        <v>52</v>
      </c>
      <c r="C3895" t="s">
        <v>317</v>
      </c>
      <c r="D3895" t="s">
        <v>325</v>
      </c>
    </row>
    <row r="3896" spans="1:4" x14ac:dyDescent="0.25">
      <c r="A3896" s="146" t="s">
        <v>194</v>
      </c>
      <c r="B3896" t="s">
        <v>52</v>
      </c>
      <c r="C3896" t="s">
        <v>74</v>
      </c>
      <c r="D3896" t="s">
        <v>325</v>
      </c>
    </row>
    <row r="3897" spans="1:4" x14ac:dyDescent="0.25">
      <c r="A3897" s="146" t="s">
        <v>194</v>
      </c>
      <c r="B3897" t="s">
        <v>52</v>
      </c>
      <c r="C3897" t="s">
        <v>316</v>
      </c>
      <c r="D3897" t="s">
        <v>325</v>
      </c>
    </row>
    <row r="3898" spans="1:4" x14ac:dyDescent="0.25">
      <c r="A3898" s="146" t="s">
        <v>194</v>
      </c>
      <c r="B3898" t="s">
        <v>52</v>
      </c>
      <c r="C3898" t="s">
        <v>315</v>
      </c>
      <c r="D3898" t="s">
        <v>325</v>
      </c>
    </row>
    <row r="3899" spans="1:4" x14ac:dyDescent="0.25">
      <c r="A3899" s="146" t="s">
        <v>194</v>
      </c>
      <c r="B3899" t="s">
        <v>52</v>
      </c>
      <c r="C3899" t="s">
        <v>314</v>
      </c>
      <c r="D3899" t="s">
        <v>325</v>
      </c>
    </row>
    <row r="3900" spans="1:4" x14ac:dyDescent="0.25">
      <c r="A3900" s="146" t="s">
        <v>194</v>
      </c>
      <c r="B3900" t="s">
        <v>52</v>
      </c>
      <c r="C3900" t="s">
        <v>313</v>
      </c>
      <c r="D3900" t="s">
        <v>325</v>
      </c>
    </row>
    <row r="3901" spans="1:4" x14ac:dyDescent="0.25">
      <c r="A3901" s="146" t="s">
        <v>194</v>
      </c>
      <c r="B3901" t="s">
        <v>52</v>
      </c>
      <c r="C3901" t="s">
        <v>312</v>
      </c>
      <c r="D3901" t="s">
        <v>325</v>
      </c>
    </row>
    <row r="3902" spans="1:4" x14ac:dyDescent="0.25">
      <c r="A3902" s="146" t="s">
        <v>194</v>
      </c>
      <c r="B3902" t="s">
        <v>52</v>
      </c>
      <c r="C3902" t="s">
        <v>323</v>
      </c>
      <c r="D3902" t="s">
        <v>324</v>
      </c>
    </row>
    <row r="3903" spans="1:4" x14ac:dyDescent="0.25">
      <c r="A3903" s="146" t="s">
        <v>194</v>
      </c>
      <c r="B3903" t="s">
        <v>52</v>
      </c>
      <c r="C3903" t="s">
        <v>322</v>
      </c>
      <c r="D3903" t="s">
        <v>324</v>
      </c>
    </row>
    <row r="3904" spans="1:4" x14ac:dyDescent="0.25">
      <c r="A3904" s="146" t="s">
        <v>194</v>
      </c>
      <c r="B3904" t="s">
        <v>52</v>
      </c>
      <c r="C3904" t="s">
        <v>321</v>
      </c>
      <c r="D3904" t="s">
        <v>324</v>
      </c>
    </row>
    <row r="3905" spans="1:4" x14ac:dyDescent="0.25">
      <c r="A3905" s="146" t="s">
        <v>194</v>
      </c>
      <c r="B3905" t="s">
        <v>52</v>
      </c>
      <c r="C3905" t="s">
        <v>320</v>
      </c>
      <c r="D3905" t="s">
        <v>324</v>
      </c>
    </row>
    <row r="3906" spans="1:4" x14ac:dyDescent="0.25">
      <c r="A3906" s="146" t="s">
        <v>194</v>
      </c>
      <c r="B3906" t="s">
        <v>52</v>
      </c>
      <c r="C3906" t="s">
        <v>319</v>
      </c>
      <c r="D3906" t="s">
        <v>324</v>
      </c>
    </row>
    <row r="3907" spans="1:4" x14ac:dyDescent="0.25">
      <c r="A3907" s="146" t="s">
        <v>194</v>
      </c>
      <c r="B3907" t="s">
        <v>52</v>
      </c>
      <c r="C3907" t="s">
        <v>318</v>
      </c>
      <c r="D3907" t="s">
        <v>324</v>
      </c>
    </row>
    <row r="3908" spans="1:4" x14ac:dyDescent="0.25">
      <c r="A3908" s="146" t="s">
        <v>194</v>
      </c>
      <c r="B3908" t="s">
        <v>52</v>
      </c>
      <c r="C3908" t="s">
        <v>317</v>
      </c>
      <c r="D3908" t="s">
        <v>324</v>
      </c>
    </row>
    <row r="3909" spans="1:4" x14ac:dyDescent="0.25">
      <c r="A3909" s="146" t="s">
        <v>194</v>
      </c>
      <c r="B3909" t="s">
        <v>52</v>
      </c>
      <c r="C3909" t="s">
        <v>74</v>
      </c>
      <c r="D3909" t="s">
        <v>324</v>
      </c>
    </row>
    <row r="3910" spans="1:4" x14ac:dyDescent="0.25">
      <c r="A3910" s="146" t="s">
        <v>194</v>
      </c>
      <c r="B3910" t="s">
        <v>52</v>
      </c>
      <c r="C3910" t="s">
        <v>316</v>
      </c>
      <c r="D3910" t="s">
        <v>324</v>
      </c>
    </row>
    <row r="3911" spans="1:4" x14ac:dyDescent="0.25">
      <c r="A3911" s="146" t="s">
        <v>194</v>
      </c>
      <c r="B3911" t="s">
        <v>52</v>
      </c>
      <c r="C3911" t="s">
        <v>315</v>
      </c>
      <c r="D3911" t="s">
        <v>324</v>
      </c>
    </row>
    <row r="3912" spans="1:4" x14ac:dyDescent="0.25">
      <c r="A3912" s="146" t="s">
        <v>194</v>
      </c>
      <c r="B3912" t="s">
        <v>52</v>
      </c>
      <c r="C3912" t="s">
        <v>314</v>
      </c>
      <c r="D3912" t="s">
        <v>324</v>
      </c>
    </row>
    <row r="3913" spans="1:4" x14ac:dyDescent="0.25">
      <c r="A3913" s="146" t="s">
        <v>194</v>
      </c>
      <c r="B3913" t="s">
        <v>52</v>
      </c>
      <c r="C3913" t="s">
        <v>313</v>
      </c>
      <c r="D3913" t="s">
        <v>324</v>
      </c>
    </row>
    <row r="3914" spans="1:4" x14ac:dyDescent="0.25">
      <c r="A3914" s="146" t="s">
        <v>194</v>
      </c>
      <c r="B3914" t="s">
        <v>52</v>
      </c>
      <c r="C3914" t="s">
        <v>312</v>
      </c>
      <c r="D3914" t="s">
        <v>324</v>
      </c>
    </row>
    <row r="3915" spans="1:4" x14ac:dyDescent="0.25">
      <c r="A3915" s="146" t="s">
        <v>194</v>
      </c>
      <c r="B3915" t="s">
        <v>52</v>
      </c>
      <c r="C3915" t="s">
        <v>323</v>
      </c>
      <c r="D3915" t="s">
        <v>292</v>
      </c>
    </row>
    <row r="3916" spans="1:4" x14ac:dyDescent="0.25">
      <c r="A3916" s="146" t="s">
        <v>194</v>
      </c>
      <c r="B3916" t="s">
        <v>52</v>
      </c>
      <c r="C3916" t="s">
        <v>322</v>
      </c>
      <c r="D3916" t="s">
        <v>292</v>
      </c>
    </row>
    <row r="3917" spans="1:4" x14ac:dyDescent="0.25">
      <c r="A3917" s="146" t="s">
        <v>194</v>
      </c>
      <c r="B3917" t="s">
        <v>52</v>
      </c>
      <c r="C3917" t="s">
        <v>321</v>
      </c>
      <c r="D3917" t="s">
        <v>292</v>
      </c>
    </row>
    <row r="3918" spans="1:4" x14ac:dyDescent="0.25">
      <c r="A3918" s="146" t="s">
        <v>194</v>
      </c>
      <c r="B3918" t="s">
        <v>52</v>
      </c>
      <c r="C3918" t="s">
        <v>320</v>
      </c>
      <c r="D3918" t="s">
        <v>292</v>
      </c>
    </row>
    <row r="3919" spans="1:4" x14ac:dyDescent="0.25">
      <c r="A3919" s="146" t="s">
        <v>194</v>
      </c>
      <c r="B3919" t="s">
        <v>52</v>
      </c>
      <c r="C3919" t="s">
        <v>319</v>
      </c>
      <c r="D3919" t="s">
        <v>292</v>
      </c>
    </row>
    <row r="3920" spans="1:4" x14ac:dyDescent="0.25">
      <c r="A3920" s="146" t="s">
        <v>194</v>
      </c>
      <c r="B3920" t="s">
        <v>52</v>
      </c>
      <c r="C3920" t="s">
        <v>318</v>
      </c>
      <c r="D3920" t="s">
        <v>292</v>
      </c>
    </row>
    <row r="3921" spans="1:4" x14ac:dyDescent="0.25">
      <c r="A3921" s="146" t="s">
        <v>194</v>
      </c>
      <c r="B3921" t="s">
        <v>52</v>
      </c>
      <c r="C3921" t="s">
        <v>317</v>
      </c>
      <c r="D3921" t="s">
        <v>292</v>
      </c>
    </row>
    <row r="3922" spans="1:4" x14ac:dyDescent="0.25">
      <c r="A3922" s="146" t="s">
        <v>194</v>
      </c>
      <c r="B3922" t="s">
        <v>52</v>
      </c>
      <c r="C3922" t="s">
        <v>74</v>
      </c>
      <c r="D3922" t="s">
        <v>292</v>
      </c>
    </row>
    <row r="3923" spans="1:4" x14ac:dyDescent="0.25">
      <c r="A3923" s="146" t="s">
        <v>194</v>
      </c>
      <c r="B3923" t="s">
        <v>52</v>
      </c>
      <c r="C3923" t="s">
        <v>316</v>
      </c>
      <c r="D3923" t="s">
        <v>292</v>
      </c>
    </row>
    <row r="3924" spans="1:4" x14ac:dyDescent="0.25">
      <c r="A3924" s="146" t="s">
        <v>194</v>
      </c>
      <c r="B3924" t="s">
        <v>52</v>
      </c>
      <c r="C3924" t="s">
        <v>315</v>
      </c>
      <c r="D3924" t="s">
        <v>292</v>
      </c>
    </row>
    <row r="3925" spans="1:4" x14ac:dyDescent="0.25">
      <c r="A3925" s="146" t="s">
        <v>194</v>
      </c>
      <c r="B3925" t="s">
        <v>52</v>
      </c>
      <c r="C3925" t="s">
        <v>314</v>
      </c>
      <c r="D3925" t="s">
        <v>292</v>
      </c>
    </row>
    <row r="3926" spans="1:4" x14ac:dyDescent="0.25">
      <c r="A3926" s="146" t="s">
        <v>194</v>
      </c>
      <c r="B3926" t="s">
        <v>52</v>
      </c>
      <c r="C3926" t="s">
        <v>313</v>
      </c>
      <c r="D3926" t="s">
        <v>292</v>
      </c>
    </row>
    <row r="3927" spans="1:4" x14ac:dyDescent="0.25">
      <c r="A3927" s="146" t="s">
        <v>194</v>
      </c>
      <c r="B3927" t="s">
        <v>52</v>
      </c>
      <c r="C3927" t="s">
        <v>312</v>
      </c>
      <c r="D3927" t="s">
        <v>292</v>
      </c>
    </row>
    <row r="3928" spans="1:4" x14ac:dyDescent="0.25">
      <c r="A3928" s="146" t="s">
        <v>194</v>
      </c>
      <c r="B3928" t="s">
        <v>52</v>
      </c>
      <c r="C3928" t="s">
        <v>323</v>
      </c>
      <c r="D3928" t="s">
        <v>291</v>
      </c>
    </row>
    <row r="3929" spans="1:4" x14ac:dyDescent="0.25">
      <c r="A3929" s="146" t="s">
        <v>194</v>
      </c>
      <c r="B3929" t="s">
        <v>52</v>
      </c>
      <c r="C3929" t="s">
        <v>322</v>
      </c>
      <c r="D3929" t="s">
        <v>291</v>
      </c>
    </row>
    <row r="3930" spans="1:4" x14ac:dyDescent="0.25">
      <c r="A3930" s="146" t="s">
        <v>194</v>
      </c>
      <c r="B3930" t="s">
        <v>52</v>
      </c>
      <c r="C3930" t="s">
        <v>321</v>
      </c>
      <c r="D3930" t="s">
        <v>291</v>
      </c>
    </row>
    <row r="3931" spans="1:4" x14ac:dyDescent="0.25">
      <c r="A3931" s="146" t="s">
        <v>194</v>
      </c>
      <c r="B3931" t="s">
        <v>52</v>
      </c>
      <c r="C3931" t="s">
        <v>320</v>
      </c>
      <c r="D3931" t="s">
        <v>291</v>
      </c>
    </row>
    <row r="3932" spans="1:4" x14ac:dyDescent="0.25">
      <c r="A3932" s="146" t="s">
        <v>194</v>
      </c>
      <c r="B3932" t="s">
        <v>52</v>
      </c>
      <c r="C3932" t="s">
        <v>319</v>
      </c>
      <c r="D3932" t="s">
        <v>291</v>
      </c>
    </row>
    <row r="3933" spans="1:4" x14ac:dyDescent="0.25">
      <c r="A3933" s="146" t="s">
        <v>194</v>
      </c>
      <c r="B3933" t="s">
        <v>52</v>
      </c>
      <c r="C3933" t="s">
        <v>318</v>
      </c>
      <c r="D3933" t="s">
        <v>291</v>
      </c>
    </row>
    <row r="3934" spans="1:4" x14ac:dyDescent="0.25">
      <c r="A3934" s="146" t="s">
        <v>194</v>
      </c>
      <c r="B3934" t="s">
        <v>52</v>
      </c>
      <c r="C3934" t="s">
        <v>317</v>
      </c>
      <c r="D3934" t="s">
        <v>291</v>
      </c>
    </row>
    <row r="3935" spans="1:4" x14ac:dyDescent="0.25">
      <c r="A3935" s="146" t="s">
        <v>194</v>
      </c>
      <c r="B3935" t="s">
        <v>52</v>
      </c>
      <c r="C3935" t="s">
        <v>74</v>
      </c>
      <c r="D3935" t="s">
        <v>291</v>
      </c>
    </row>
    <row r="3936" spans="1:4" x14ac:dyDescent="0.25">
      <c r="A3936" s="146" t="s">
        <v>194</v>
      </c>
      <c r="B3936" t="s">
        <v>52</v>
      </c>
      <c r="C3936" t="s">
        <v>316</v>
      </c>
      <c r="D3936" t="s">
        <v>291</v>
      </c>
    </row>
    <row r="3937" spans="1:4" x14ac:dyDescent="0.25">
      <c r="A3937" s="146" t="s">
        <v>194</v>
      </c>
      <c r="B3937" t="s">
        <v>52</v>
      </c>
      <c r="C3937" t="s">
        <v>315</v>
      </c>
      <c r="D3937" t="s">
        <v>291</v>
      </c>
    </row>
    <row r="3938" spans="1:4" x14ac:dyDescent="0.25">
      <c r="A3938" s="146" t="s">
        <v>194</v>
      </c>
      <c r="B3938" t="s">
        <v>52</v>
      </c>
      <c r="C3938" t="s">
        <v>314</v>
      </c>
      <c r="D3938" t="s">
        <v>291</v>
      </c>
    </row>
    <row r="3939" spans="1:4" x14ac:dyDescent="0.25">
      <c r="A3939" s="146" t="s">
        <v>194</v>
      </c>
      <c r="B3939" t="s">
        <v>52</v>
      </c>
      <c r="C3939" t="s">
        <v>313</v>
      </c>
      <c r="D3939" t="s">
        <v>291</v>
      </c>
    </row>
    <row r="3940" spans="1:4" x14ac:dyDescent="0.25">
      <c r="A3940" s="146" t="s">
        <v>194</v>
      </c>
      <c r="B3940" t="s">
        <v>52</v>
      </c>
      <c r="C3940" t="s">
        <v>312</v>
      </c>
      <c r="D3940" t="s">
        <v>291</v>
      </c>
    </row>
    <row r="3941" spans="1:4" x14ac:dyDescent="0.25">
      <c r="A3941" s="146" t="s">
        <v>194</v>
      </c>
      <c r="B3941" t="s">
        <v>52</v>
      </c>
      <c r="C3941" t="s">
        <v>323</v>
      </c>
      <c r="D3941" t="s">
        <v>290</v>
      </c>
    </row>
    <row r="3942" spans="1:4" x14ac:dyDescent="0.25">
      <c r="A3942" s="146" t="s">
        <v>194</v>
      </c>
      <c r="B3942" t="s">
        <v>52</v>
      </c>
      <c r="C3942" t="s">
        <v>322</v>
      </c>
      <c r="D3942" t="s">
        <v>290</v>
      </c>
    </row>
    <row r="3943" spans="1:4" x14ac:dyDescent="0.25">
      <c r="A3943" s="146" t="s">
        <v>194</v>
      </c>
      <c r="B3943" t="s">
        <v>52</v>
      </c>
      <c r="C3943" t="s">
        <v>321</v>
      </c>
      <c r="D3943" t="s">
        <v>290</v>
      </c>
    </row>
    <row r="3944" spans="1:4" x14ac:dyDescent="0.25">
      <c r="A3944" s="146" t="s">
        <v>194</v>
      </c>
      <c r="B3944" t="s">
        <v>52</v>
      </c>
      <c r="C3944" t="s">
        <v>320</v>
      </c>
      <c r="D3944" t="s">
        <v>290</v>
      </c>
    </row>
    <row r="3945" spans="1:4" x14ac:dyDescent="0.25">
      <c r="A3945" s="146" t="s">
        <v>194</v>
      </c>
      <c r="B3945" t="s">
        <v>52</v>
      </c>
      <c r="C3945" t="s">
        <v>319</v>
      </c>
      <c r="D3945" t="s">
        <v>290</v>
      </c>
    </row>
    <row r="3946" spans="1:4" x14ac:dyDescent="0.25">
      <c r="A3946" s="146" t="s">
        <v>194</v>
      </c>
      <c r="B3946" t="s">
        <v>52</v>
      </c>
      <c r="C3946" t="s">
        <v>318</v>
      </c>
      <c r="D3946" t="s">
        <v>290</v>
      </c>
    </row>
    <row r="3947" spans="1:4" x14ac:dyDescent="0.25">
      <c r="A3947" s="146" t="s">
        <v>194</v>
      </c>
      <c r="B3947" t="s">
        <v>52</v>
      </c>
      <c r="C3947" t="s">
        <v>317</v>
      </c>
      <c r="D3947" t="s">
        <v>290</v>
      </c>
    </row>
    <row r="3948" spans="1:4" x14ac:dyDescent="0.25">
      <c r="A3948" s="146" t="s">
        <v>194</v>
      </c>
      <c r="B3948" t="s">
        <v>52</v>
      </c>
      <c r="C3948" t="s">
        <v>74</v>
      </c>
      <c r="D3948" t="s">
        <v>290</v>
      </c>
    </row>
    <row r="3949" spans="1:4" x14ac:dyDescent="0.25">
      <c r="A3949" s="146" t="s">
        <v>194</v>
      </c>
      <c r="B3949" t="s">
        <v>52</v>
      </c>
      <c r="C3949" t="s">
        <v>316</v>
      </c>
      <c r="D3949" t="s">
        <v>290</v>
      </c>
    </row>
    <row r="3950" spans="1:4" x14ac:dyDescent="0.25">
      <c r="A3950" s="146" t="s">
        <v>194</v>
      </c>
      <c r="B3950" t="s">
        <v>52</v>
      </c>
      <c r="C3950" t="s">
        <v>315</v>
      </c>
      <c r="D3950" t="s">
        <v>290</v>
      </c>
    </row>
    <row r="3951" spans="1:4" x14ac:dyDescent="0.25">
      <c r="A3951" s="146" t="s">
        <v>194</v>
      </c>
      <c r="B3951" t="s">
        <v>52</v>
      </c>
      <c r="C3951" t="s">
        <v>314</v>
      </c>
      <c r="D3951" t="s">
        <v>290</v>
      </c>
    </row>
    <row r="3952" spans="1:4" x14ac:dyDescent="0.25">
      <c r="A3952" s="146" t="s">
        <v>194</v>
      </c>
      <c r="B3952" t="s">
        <v>52</v>
      </c>
      <c r="C3952" t="s">
        <v>313</v>
      </c>
      <c r="D3952" t="s">
        <v>290</v>
      </c>
    </row>
    <row r="3953" spans="1:4" x14ac:dyDescent="0.25">
      <c r="A3953" s="146" t="s">
        <v>194</v>
      </c>
      <c r="B3953" t="s">
        <v>52</v>
      </c>
      <c r="C3953" t="s">
        <v>312</v>
      </c>
      <c r="D3953" t="s">
        <v>290</v>
      </c>
    </row>
    <row r="3954" spans="1:4" x14ac:dyDescent="0.25">
      <c r="A3954" s="146" t="s">
        <v>194</v>
      </c>
      <c r="B3954" t="s">
        <v>52</v>
      </c>
      <c r="C3954" t="s">
        <v>323</v>
      </c>
      <c r="D3954" t="s">
        <v>289</v>
      </c>
    </row>
    <row r="3955" spans="1:4" x14ac:dyDescent="0.25">
      <c r="A3955" s="146" t="s">
        <v>194</v>
      </c>
      <c r="B3955" t="s">
        <v>52</v>
      </c>
      <c r="C3955" t="s">
        <v>322</v>
      </c>
      <c r="D3955" t="s">
        <v>289</v>
      </c>
    </row>
    <row r="3956" spans="1:4" x14ac:dyDescent="0.25">
      <c r="A3956" s="146" t="s">
        <v>194</v>
      </c>
      <c r="B3956" t="s">
        <v>52</v>
      </c>
      <c r="C3956" t="s">
        <v>321</v>
      </c>
      <c r="D3956" t="s">
        <v>289</v>
      </c>
    </row>
    <row r="3957" spans="1:4" x14ac:dyDescent="0.25">
      <c r="A3957" s="146" t="s">
        <v>194</v>
      </c>
      <c r="B3957" t="s">
        <v>52</v>
      </c>
      <c r="C3957" t="s">
        <v>320</v>
      </c>
      <c r="D3957" t="s">
        <v>289</v>
      </c>
    </row>
    <row r="3958" spans="1:4" x14ac:dyDescent="0.25">
      <c r="A3958" s="146" t="s">
        <v>194</v>
      </c>
      <c r="B3958" t="s">
        <v>52</v>
      </c>
      <c r="C3958" t="s">
        <v>319</v>
      </c>
      <c r="D3958" t="s">
        <v>289</v>
      </c>
    </row>
    <row r="3959" spans="1:4" x14ac:dyDescent="0.25">
      <c r="A3959" s="146" t="s">
        <v>194</v>
      </c>
      <c r="B3959" t="s">
        <v>52</v>
      </c>
      <c r="C3959" t="s">
        <v>318</v>
      </c>
      <c r="D3959" t="s">
        <v>289</v>
      </c>
    </row>
    <row r="3960" spans="1:4" x14ac:dyDescent="0.25">
      <c r="A3960" s="146" t="s">
        <v>194</v>
      </c>
      <c r="B3960" t="s">
        <v>52</v>
      </c>
      <c r="C3960" t="s">
        <v>317</v>
      </c>
      <c r="D3960" t="s">
        <v>289</v>
      </c>
    </row>
    <row r="3961" spans="1:4" x14ac:dyDescent="0.25">
      <c r="A3961" s="146" t="s">
        <v>194</v>
      </c>
      <c r="B3961" t="s">
        <v>52</v>
      </c>
      <c r="C3961" t="s">
        <v>74</v>
      </c>
      <c r="D3961" t="s">
        <v>289</v>
      </c>
    </row>
    <row r="3962" spans="1:4" x14ac:dyDescent="0.25">
      <c r="A3962" s="146" t="s">
        <v>194</v>
      </c>
      <c r="B3962" t="s">
        <v>52</v>
      </c>
      <c r="C3962" t="s">
        <v>316</v>
      </c>
      <c r="D3962" t="s">
        <v>289</v>
      </c>
    </row>
    <row r="3963" spans="1:4" x14ac:dyDescent="0.25">
      <c r="A3963" s="146" t="s">
        <v>194</v>
      </c>
      <c r="B3963" t="s">
        <v>52</v>
      </c>
      <c r="C3963" t="s">
        <v>315</v>
      </c>
      <c r="D3963" t="s">
        <v>289</v>
      </c>
    </row>
    <row r="3964" spans="1:4" x14ac:dyDescent="0.25">
      <c r="A3964" s="146" t="s">
        <v>194</v>
      </c>
      <c r="B3964" t="s">
        <v>52</v>
      </c>
      <c r="C3964" t="s">
        <v>314</v>
      </c>
      <c r="D3964" t="s">
        <v>289</v>
      </c>
    </row>
    <row r="3965" spans="1:4" x14ac:dyDescent="0.25">
      <c r="A3965" s="146" t="s">
        <v>194</v>
      </c>
      <c r="B3965" t="s">
        <v>52</v>
      </c>
      <c r="C3965" t="s">
        <v>313</v>
      </c>
      <c r="D3965" t="s">
        <v>289</v>
      </c>
    </row>
    <row r="3966" spans="1:4" x14ac:dyDescent="0.25">
      <c r="A3966" s="146" t="s">
        <v>194</v>
      </c>
      <c r="B3966" t="s">
        <v>52</v>
      </c>
      <c r="C3966" t="s">
        <v>312</v>
      </c>
      <c r="D3966" t="s">
        <v>289</v>
      </c>
    </row>
    <row r="3967" spans="1:4" x14ac:dyDescent="0.25">
      <c r="A3967" s="146" t="s">
        <v>194</v>
      </c>
      <c r="B3967" t="s">
        <v>52</v>
      </c>
      <c r="C3967" t="s">
        <v>323</v>
      </c>
      <c r="D3967" t="s">
        <v>287</v>
      </c>
    </row>
    <row r="3968" spans="1:4" x14ac:dyDescent="0.25">
      <c r="A3968" s="146" t="s">
        <v>194</v>
      </c>
      <c r="B3968" t="s">
        <v>52</v>
      </c>
      <c r="C3968" t="s">
        <v>322</v>
      </c>
      <c r="D3968" t="s">
        <v>287</v>
      </c>
    </row>
    <row r="3969" spans="1:4" x14ac:dyDescent="0.25">
      <c r="A3969" s="146" t="s">
        <v>194</v>
      </c>
      <c r="B3969" t="s">
        <v>52</v>
      </c>
      <c r="C3969" t="s">
        <v>321</v>
      </c>
      <c r="D3969" t="s">
        <v>287</v>
      </c>
    </row>
    <row r="3970" spans="1:4" x14ac:dyDescent="0.25">
      <c r="A3970" s="146" t="s">
        <v>194</v>
      </c>
      <c r="B3970" t="s">
        <v>52</v>
      </c>
      <c r="C3970" t="s">
        <v>320</v>
      </c>
      <c r="D3970" t="s">
        <v>287</v>
      </c>
    </row>
    <row r="3971" spans="1:4" x14ac:dyDescent="0.25">
      <c r="A3971" s="146" t="s">
        <v>194</v>
      </c>
      <c r="B3971" t="s">
        <v>52</v>
      </c>
      <c r="C3971" t="s">
        <v>319</v>
      </c>
      <c r="D3971" t="s">
        <v>287</v>
      </c>
    </row>
    <row r="3972" spans="1:4" x14ac:dyDescent="0.25">
      <c r="A3972" s="146" t="s">
        <v>194</v>
      </c>
      <c r="B3972" t="s">
        <v>52</v>
      </c>
      <c r="C3972" t="s">
        <v>318</v>
      </c>
      <c r="D3972" t="s">
        <v>287</v>
      </c>
    </row>
    <row r="3973" spans="1:4" x14ac:dyDescent="0.25">
      <c r="A3973" s="146" t="s">
        <v>194</v>
      </c>
      <c r="B3973" t="s">
        <v>52</v>
      </c>
      <c r="C3973" t="s">
        <v>317</v>
      </c>
      <c r="D3973" t="s">
        <v>287</v>
      </c>
    </row>
    <row r="3974" spans="1:4" x14ac:dyDescent="0.25">
      <c r="A3974" s="146" t="s">
        <v>194</v>
      </c>
      <c r="B3974" t="s">
        <v>52</v>
      </c>
      <c r="C3974" t="s">
        <v>74</v>
      </c>
      <c r="D3974" t="s">
        <v>287</v>
      </c>
    </row>
    <row r="3975" spans="1:4" x14ac:dyDescent="0.25">
      <c r="A3975" s="146" t="s">
        <v>194</v>
      </c>
      <c r="B3975" t="s">
        <v>52</v>
      </c>
      <c r="C3975" t="s">
        <v>316</v>
      </c>
      <c r="D3975" t="s">
        <v>287</v>
      </c>
    </row>
    <row r="3976" spans="1:4" x14ac:dyDescent="0.25">
      <c r="A3976" s="146" t="s">
        <v>194</v>
      </c>
      <c r="B3976" t="s">
        <v>52</v>
      </c>
      <c r="C3976" t="s">
        <v>315</v>
      </c>
      <c r="D3976" t="s">
        <v>287</v>
      </c>
    </row>
    <row r="3977" spans="1:4" x14ac:dyDescent="0.25">
      <c r="A3977" s="146" t="s">
        <v>194</v>
      </c>
      <c r="B3977" t="s">
        <v>52</v>
      </c>
      <c r="C3977" t="s">
        <v>314</v>
      </c>
      <c r="D3977" t="s">
        <v>287</v>
      </c>
    </row>
    <row r="3978" spans="1:4" x14ac:dyDescent="0.25">
      <c r="A3978" s="146" t="s">
        <v>194</v>
      </c>
      <c r="B3978" t="s">
        <v>52</v>
      </c>
      <c r="C3978" t="s">
        <v>313</v>
      </c>
      <c r="D3978" t="s">
        <v>287</v>
      </c>
    </row>
    <row r="3979" spans="1:4" x14ac:dyDescent="0.25">
      <c r="A3979" s="146" t="s">
        <v>194</v>
      </c>
      <c r="B3979" t="s">
        <v>52</v>
      </c>
      <c r="C3979" t="s">
        <v>312</v>
      </c>
      <c r="D3979" t="s">
        <v>287</v>
      </c>
    </row>
    <row r="3980" spans="1:4" x14ac:dyDescent="0.25">
      <c r="A3980" s="146" t="s">
        <v>194</v>
      </c>
      <c r="B3980" t="s">
        <v>52</v>
      </c>
      <c r="C3980" t="s">
        <v>323</v>
      </c>
      <c r="D3980" t="s">
        <v>286</v>
      </c>
    </row>
    <row r="3981" spans="1:4" x14ac:dyDescent="0.25">
      <c r="A3981" s="146" t="s">
        <v>194</v>
      </c>
      <c r="B3981" t="s">
        <v>52</v>
      </c>
      <c r="C3981" t="s">
        <v>322</v>
      </c>
      <c r="D3981" t="s">
        <v>286</v>
      </c>
    </row>
    <row r="3982" spans="1:4" x14ac:dyDescent="0.25">
      <c r="A3982" s="146" t="s">
        <v>194</v>
      </c>
      <c r="B3982" t="s">
        <v>52</v>
      </c>
      <c r="C3982" t="s">
        <v>321</v>
      </c>
      <c r="D3982" t="s">
        <v>286</v>
      </c>
    </row>
    <row r="3983" spans="1:4" x14ac:dyDescent="0.25">
      <c r="A3983" s="146" t="s">
        <v>194</v>
      </c>
      <c r="B3983" t="s">
        <v>52</v>
      </c>
      <c r="C3983" t="s">
        <v>320</v>
      </c>
      <c r="D3983" t="s">
        <v>286</v>
      </c>
    </row>
    <row r="3984" spans="1:4" x14ac:dyDescent="0.25">
      <c r="A3984" s="146" t="s">
        <v>194</v>
      </c>
      <c r="B3984" t="s">
        <v>52</v>
      </c>
      <c r="C3984" t="s">
        <v>319</v>
      </c>
      <c r="D3984" t="s">
        <v>286</v>
      </c>
    </row>
    <row r="3985" spans="1:4" x14ac:dyDescent="0.25">
      <c r="A3985" s="146" t="s">
        <v>194</v>
      </c>
      <c r="B3985" t="s">
        <v>52</v>
      </c>
      <c r="C3985" t="s">
        <v>318</v>
      </c>
      <c r="D3985" t="s">
        <v>286</v>
      </c>
    </row>
    <row r="3986" spans="1:4" x14ac:dyDescent="0.25">
      <c r="A3986" s="146" t="s">
        <v>194</v>
      </c>
      <c r="B3986" t="s">
        <v>52</v>
      </c>
      <c r="C3986" t="s">
        <v>317</v>
      </c>
      <c r="D3986" t="s">
        <v>286</v>
      </c>
    </row>
    <row r="3987" spans="1:4" x14ac:dyDescent="0.25">
      <c r="A3987" s="146" t="s">
        <v>194</v>
      </c>
      <c r="B3987" t="s">
        <v>52</v>
      </c>
      <c r="C3987" t="s">
        <v>74</v>
      </c>
      <c r="D3987" t="s">
        <v>286</v>
      </c>
    </row>
    <row r="3988" spans="1:4" x14ac:dyDescent="0.25">
      <c r="A3988" s="146" t="s">
        <v>194</v>
      </c>
      <c r="B3988" t="s">
        <v>52</v>
      </c>
      <c r="C3988" t="s">
        <v>316</v>
      </c>
      <c r="D3988" t="s">
        <v>286</v>
      </c>
    </row>
    <row r="3989" spans="1:4" x14ac:dyDescent="0.25">
      <c r="A3989" s="146" t="s">
        <v>194</v>
      </c>
      <c r="B3989" t="s">
        <v>52</v>
      </c>
      <c r="C3989" t="s">
        <v>315</v>
      </c>
      <c r="D3989" t="s">
        <v>286</v>
      </c>
    </row>
    <row r="3990" spans="1:4" x14ac:dyDescent="0.25">
      <c r="A3990" s="146" t="s">
        <v>194</v>
      </c>
      <c r="B3990" t="s">
        <v>52</v>
      </c>
      <c r="C3990" t="s">
        <v>314</v>
      </c>
      <c r="D3990" t="s">
        <v>286</v>
      </c>
    </row>
    <row r="3991" spans="1:4" x14ac:dyDescent="0.25">
      <c r="A3991" s="146" t="s">
        <v>194</v>
      </c>
      <c r="B3991" t="s">
        <v>52</v>
      </c>
      <c r="C3991" t="s">
        <v>313</v>
      </c>
      <c r="D3991" t="s">
        <v>286</v>
      </c>
    </row>
    <row r="3992" spans="1:4" x14ac:dyDescent="0.25">
      <c r="A3992" s="146" t="s">
        <v>194</v>
      </c>
      <c r="B3992" t="s">
        <v>52</v>
      </c>
      <c r="C3992" t="s">
        <v>312</v>
      </c>
      <c r="D3992" t="s">
        <v>286</v>
      </c>
    </row>
    <row r="3993" spans="1:4" x14ac:dyDescent="0.25">
      <c r="A3993" s="146" t="s">
        <v>194</v>
      </c>
      <c r="B3993" t="s">
        <v>52</v>
      </c>
      <c r="C3993" t="s">
        <v>323</v>
      </c>
      <c r="D3993" t="s">
        <v>284</v>
      </c>
    </row>
    <row r="3994" spans="1:4" x14ac:dyDescent="0.25">
      <c r="A3994" s="146" t="s">
        <v>194</v>
      </c>
      <c r="B3994" t="s">
        <v>52</v>
      </c>
      <c r="C3994" t="s">
        <v>322</v>
      </c>
      <c r="D3994" t="s">
        <v>284</v>
      </c>
    </row>
    <row r="3995" spans="1:4" x14ac:dyDescent="0.25">
      <c r="A3995" s="146" t="s">
        <v>194</v>
      </c>
      <c r="B3995" t="s">
        <v>52</v>
      </c>
      <c r="C3995" t="s">
        <v>321</v>
      </c>
      <c r="D3995" t="s">
        <v>284</v>
      </c>
    </row>
    <row r="3996" spans="1:4" x14ac:dyDescent="0.25">
      <c r="A3996" s="146" t="s">
        <v>194</v>
      </c>
      <c r="B3996" t="s">
        <v>52</v>
      </c>
      <c r="C3996" t="s">
        <v>320</v>
      </c>
      <c r="D3996" t="s">
        <v>284</v>
      </c>
    </row>
    <row r="3997" spans="1:4" x14ac:dyDescent="0.25">
      <c r="A3997" s="146" t="s">
        <v>194</v>
      </c>
      <c r="B3997" t="s">
        <v>52</v>
      </c>
      <c r="C3997" t="s">
        <v>319</v>
      </c>
      <c r="D3997" t="s">
        <v>284</v>
      </c>
    </row>
    <row r="3998" spans="1:4" x14ac:dyDescent="0.25">
      <c r="A3998" s="146" t="s">
        <v>194</v>
      </c>
      <c r="B3998" t="s">
        <v>52</v>
      </c>
      <c r="C3998" t="s">
        <v>318</v>
      </c>
      <c r="D3998" t="s">
        <v>284</v>
      </c>
    </row>
    <row r="3999" spans="1:4" x14ac:dyDescent="0.25">
      <c r="A3999" s="146" t="s">
        <v>194</v>
      </c>
      <c r="B3999" t="s">
        <v>52</v>
      </c>
      <c r="C3999" t="s">
        <v>317</v>
      </c>
      <c r="D3999" t="s">
        <v>284</v>
      </c>
    </row>
    <row r="4000" spans="1:4" x14ac:dyDescent="0.25">
      <c r="A4000" s="146" t="s">
        <v>194</v>
      </c>
      <c r="B4000" t="s">
        <v>52</v>
      </c>
      <c r="C4000" t="s">
        <v>74</v>
      </c>
      <c r="D4000" t="s">
        <v>284</v>
      </c>
    </row>
    <row r="4001" spans="1:4" x14ac:dyDescent="0.25">
      <c r="A4001" s="146" t="s">
        <v>194</v>
      </c>
      <c r="B4001" t="s">
        <v>52</v>
      </c>
      <c r="C4001" t="s">
        <v>316</v>
      </c>
      <c r="D4001" t="s">
        <v>284</v>
      </c>
    </row>
    <row r="4002" spans="1:4" x14ac:dyDescent="0.25">
      <c r="A4002" s="146" t="s">
        <v>194</v>
      </c>
      <c r="B4002" t="s">
        <v>52</v>
      </c>
      <c r="C4002" t="s">
        <v>315</v>
      </c>
      <c r="D4002" t="s">
        <v>284</v>
      </c>
    </row>
    <row r="4003" spans="1:4" x14ac:dyDescent="0.25">
      <c r="A4003" s="146" t="s">
        <v>194</v>
      </c>
      <c r="B4003" t="s">
        <v>52</v>
      </c>
      <c r="C4003" t="s">
        <v>314</v>
      </c>
      <c r="D4003" t="s">
        <v>284</v>
      </c>
    </row>
    <row r="4004" spans="1:4" x14ac:dyDescent="0.25">
      <c r="A4004" s="146" t="s">
        <v>194</v>
      </c>
      <c r="B4004" t="s">
        <v>52</v>
      </c>
      <c r="C4004" t="s">
        <v>313</v>
      </c>
      <c r="D4004" t="s">
        <v>284</v>
      </c>
    </row>
    <row r="4005" spans="1:4" x14ac:dyDescent="0.25">
      <c r="A4005" s="146" t="s">
        <v>194</v>
      </c>
      <c r="B4005" t="s">
        <v>52</v>
      </c>
      <c r="C4005" t="s">
        <v>312</v>
      </c>
      <c r="D4005" t="s">
        <v>284</v>
      </c>
    </row>
    <row r="4006" spans="1:4" x14ac:dyDescent="0.25">
      <c r="A4006" s="146" t="s">
        <v>194</v>
      </c>
      <c r="B4006" t="s">
        <v>52</v>
      </c>
      <c r="C4006" t="s">
        <v>323</v>
      </c>
      <c r="D4006" t="s">
        <v>282</v>
      </c>
    </row>
    <row r="4007" spans="1:4" x14ac:dyDescent="0.25">
      <c r="A4007" s="146" t="s">
        <v>194</v>
      </c>
      <c r="B4007" t="s">
        <v>52</v>
      </c>
      <c r="C4007" t="s">
        <v>322</v>
      </c>
      <c r="D4007" t="s">
        <v>282</v>
      </c>
    </row>
    <row r="4008" spans="1:4" x14ac:dyDescent="0.25">
      <c r="A4008" s="146" t="s">
        <v>194</v>
      </c>
      <c r="B4008" t="s">
        <v>52</v>
      </c>
      <c r="C4008" t="s">
        <v>321</v>
      </c>
      <c r="D4008" t="s">
        <v>282</v>
      </c>
    </row>
    <row r="4009" spans="1:4" x14ac:dyDescent="0.25">
      <c r="A4009" s="146" t="s">
        <v>194</v>
      </c>
      <c r="B4009" t="s">
        <v>52</v>
      </c>
      <c r="C4009" t="s">
        <v>320</v>
      </c>
      <c r="D4009" t="s">
        <v>282</v>
      </c>
    </row>
    <row r="4010" spans="1:4" x14ac:dyDescent="0.25">
      <c r="A4010" s="146" t="s">
        <v>194</v>
      </c>
      <c r="B4010" t="s">
        <v>52</v>
      </c>
      <c r="C4010" t="s">
        <v>319</v>
      </c>
      <c r="D4010" t="s">
        <v>282</v>
      </c>
    </row>
    <row r="4011" spans="1:4" x14ac:dyDescent="0.25">
      <c r="A4011" s="146" t="s">
        <v>194</v>
      </c>
      <c r="B4011" t="s">
        <v>52</v>
      </c>
      <c r="C4011" t="s">
        <v>318</v>
      </c>
      <c r="D4011" t="s">
        <v>282</v>
      </c>
    </row>
    <row r="4012" spans="1:4" x14ac:dyDescent="0.25">
      <c r="A4012" s="146" t="s">
        <v>194</v>
      </c>
      <c r="B4012" t="s">
        <v>52</v>
      </c>
      <c r="C4012" t="s">
        <v>317</v>
      </c>
      <c r="D4012" t="s">
        <v>282</v>
      </c>
    </row>
    <row r="4013" spans="1:4" x14ac:dyDescent="0.25">
      <c r="A4013" s="146" t="s">
        <v>194</v>
      </c>
      <c r="B4013" t="s">
        <v>52</v>
      </c>
      <c r="C4013" t="s">
        <v>74</v>
      </c>
      <c r="D4013" t="s">
        <v>282</v>
      </c>
    </row>
    <row r="4014" spans="1:4" x14ac:dyDescent="0.25">
      <c r="A4014" s="146" t="s">
        <v>194</v>
      </c>
      <c r="B4014" t="s">
        <v>52</v>
      </c>
      <c r="C4014" t="s">
        <v>316</v>
      </c>
      <c r="D4014" t="s">
        <v>282</v>
      </c>
    </row>
    <row r="4015" spans="1:4" x14ac:dyDescent="0.25">
      <c r="A4015" s="146" t="s">
        <v>194</v>
      </c>
      <c r="B4015" t="s">
        <v>52</v>
      </c>
      <c r="C4015" t="s">
        <v>315</v>
      </c>
      <c r="D4015" t="s">
        <v>282</v>
      </c>
    </row>
    <row r="4016" spans="1:4" x14ac:dyDescent="0.25">
      <c r="A4016" s="146" t="s">
        <v>194</v>
      </c>
      <c r="B4016" t="s">
        <v>52</v>
      </c>
      <c r="C4016" t="s">
        <v>314</v>
      </c>
      <c r="D4016" t="s">
        <v>282</v>
      </c>
    </row>
    <row r="4017" spans="1:4" x14ac:dyDescent="0.25">
      <c r="A4017" s="146" t="s">
        <v>194</v>
      </c>
      <c r="B4017" t="s">
        <v>52</v>
      </c>
      <c r="C4017" t="s">
        <v>313</v>
      </c>
      <c r="D4017" t="s">
        <v>282</v>
      </c>
    </row>
    <row r="4018" spans="1:4" x14ac:dyDescent="0.25">
      <c r="A4018" s="146" t="s">
        <v>194</v>
      </c>
      <c r="B4018" t="s">
        <v>52</v>
      </c>
      <c r="C4018" t="s">
        <v>312</v>
      </c>
      <c r="D4018" t="s">
        <v>282</v>
      </c>
    </row>
    <row r="4019" spans="1:4" x14ac:dyDescent="0.25">
      <c r="A4019" s="146" t="s">
        <v>194</v>
      </c>
      <c r="B4019" t="s">
        <v>52</v>
      </c>
      <c r="C4019" t="s">
        <v>323</v>
      </c>
      <c r="D4019" t="s">
        <v>281</v>
      </c>
    </row>
    <row r="4020" spans="1:4" x14ac:dyDescent="0.25">
      <c r="A4020" s="146" t="s">
        <v>194</v>
      </c>
      <c r="B4020" t="s">
        <v>52</v>
      </c>
      <c r="C4020" t="s">
        <v>322</v>
      </c>
      <c r="D4020" t="s">
        <v>281</v>
      </c>
    </row>
    <row r="4021" spans="1:4" x14ac:dyDescent="0.25">
      <c r="A4021" s="146" t="s">
        <v>194</v>
      </c>
      <c r="B4021" t="s">
        <v>52</v>
      </c>
      <c r="C4021" t="s">
        <v>321</v>
      </c>
      <c r="D4021" t="s">
        <v>281</v>
      </c>
    </row>
    <row r="4022" spans="1:4" x14ac:dyDescent="0.25">
      <c r="A4022" s="146" t="s">
        <v>194</v>
      </c>
      <c r="B4022" t="s">
        <v>52</v>
      </c>
      <c r="C4022" t="s">
        <v>320</v>
      </c>
      <c r="D4022" t="s">
        <v>281</v>
      </c>
    </row>
    <row r="4023" spans="1:4" x14ac:dyDescent="0.25">
      <c r="A4023" s="146" t="s">
        <v>194</v>
      </c>
      <c r="B4023" t="s">
        <v>52</v>
      </c>
      <c r="C4023" t="s">
        <v>319</v>
      </c>
      <c r="D4023" t="s">
        <v>281</v>
      </c>
    </row>
    <row r="4024" spans="1:4" x14ac:dyDescent="0.25">
      <c r="A4024" s="146" t="s">
        <v>194</v>
      </c>
      <c r="B4024" t="s">
        <v>52</v>
      </c>
      <c r="C4024" t="s">
        <v>318</v>
      </c>
      <c r="D4024" t="s">
        <v>281</v>
      </c>
    </row>
    <row r="4025" spans="1:4" x14ac:dyDescent="0.25">
      <c r="A4025" s="146" t="s">
        <v>194</v>
      </c>
      <c r="B4025" t="s">
        <v>52</v>
      </c>
      <c r="C4025" t="s">
        <v>317</v>
      </c>
      <c r="D4025" t="s">
        <v>281</v>
      </c>
    </row>
    <row r="4026" spans="1:4" x14ac:dyDescent="0.25">
      <c r="A4026" s="146" t="s">
        <v>194</v>
      </c>
      <c r="B4026" t="s">
        <v>52</v>
      </c>
      <c r="C4026" t="s">
        <v>74</v>
      </c>
      <c r="D4026" t="s">
        <v>281</v>
      </c>
    </row>
    <row r="4027" spans="1:4" x14ac:dyDescent="0.25">
      <c r="A4027" s="146" t="s">
        <v>194</v>
      </c>
      <c r="B4027" t="s">
        <v>52</v>
      </c>
      <c r="C4027" t="s">
        <v>316</v>
      </c>
      <c r="D4027" t="s">
        <v>281</v>
      </c>
    </row>
    <row r="4028" spans="1:4" x14ac:dyDescent="0.25">
      <c r="A4028" s="146" t="s">
        <v>194</v>
      </c>
      <c r="B4028" t="s">
        <v>52</v>
      </c>
      <c r="C4028" t="s">
        <v>315</v>
      </c>
      <c r="D4028" t="s">
        <v>281</v>
      </c>
    </row>
    <row r="4029" spans="1:4" x14ac:dyDescent="0.25">
      <c r="A4029" s="146" t="s">
        <v>194</v>
      </c>
      <c r="B4029" t="s">
        <v>52</v>
      </c>
      <c r="C4029" t="s">
        <v>314</v>
      </c>
      <c r="D4029" t="s">
        <v>281</v>
      </c>
    </row>
    <row r="4030" spans="1:4" x14ac:dyDescent="0.25">
      <c r="A4030" s="146" t="s">
        <v>194</v>
      </c>
      <c r="B4030" t="s">
        <v>52</v>
      </c>
      <c r="C4030" t="s">
        <v>313</v>
      </c>
      <c r="D4030" t="s">
        <v>281</v>
      </c>
    </row>
    <row r="4031" spans="1:4" x14ac:dyDescent="0.25">
      <c r="A4031" s="146" t="s">
        <v>194</v>
      </c>
      <c r="B4031" t="s">
        <v>52</v>
      </c>
      <c r="C4031" t="s">
        <v>312</v>
      </c>
      <c r="D4031" t="s">
        <v>281</v>
      </c>
    </row>
    <row r="4032" spans="1:4" x14ac:dyDescent="0.25">
      <c r="A4032" s="146" t="s">
        <v>194</v>
      </c>
      <c r="B4032" t="s">
        <v>52</v>
      </c>
      <c r="C4032" t="s">
        <v>323</v>
      </c>
      <c r="D4032" t="s">
        <v>280</v>
      </c>
    </row>
    <row r="4033" spans="1:4" x14ac:dyDescent="0.25">
      <c r="A4033" s="146" t="s">
        <v>194</v>
      </c>
      <c r="B4033" t="s">
        <v>52</v>
      </c>
      <c r="C4033" t="s">
        <v>322</v>
      </c>
      <c r="D4033" t="s">
        <v>280</v>
      </c>
    </row>
    <row r="4034" spans="1:4" x14ac:dyDescent="0.25">
      <c r="A4034" s="146" t="s">
        <v>194</v>
      </c>
      <c r="B4034" t="s">
        <v>52</v>
      </c>
      <c r="C4034" t="s">
        <v>321</v>
      </c>
      <c r="D4034" t="s">
        <v>280</v>
      </c>
    </row>
    <row r="4035" spans="1:4" x14ac:dyDescent="0.25">
      <c r="A4035" s="146" t="s">
        <v>194</v>
      </c>
      <c r="B4035" t="s">
        <v>52</v>
      </c>
      <c r="C4035" t="s">
        <v>320</v>
      </c>
      <c r="D4035" t="s">
        <v>280</v>
      </c>
    </row>
    <row r="4036" spans="1:4" x14ac:dyDescent="0.25">
      <c r="A4036" s="146" t="s">
        <v>194</v>
      </c>
      <c r="B4036" t="s">
        <v>52</v>
      </c>
      <c r="C4036" t="s">
        <v>319</v>
      </c>
      <c r="D4036" t="s">
        <v>280</v>
      </c>
    </row>
    <row r="4037" spans="1:4" x14ac:dyDescent="0.25">
      <c r="A4037" s="146" t="s">
        <v>194</v>
      </c>
      <c r="B4037" t="s">
        <v>52</v>
      </c>
      <c r="C4037" t="s">
        <v>318</v>
      </c>
      <c r="D4037" t="s">
        <v>280</v>
      </c>
    </row>
    <row r="4038" spans="1:4" x14ac:dyDescent="0.25">
      <c r="A4038" s="146" t="s">
        <v>194</v>
      </c>
      <c r="B4038" t="s">
        <v>52</v>
      </c>
      <c r="C4038" t="s">
        <v>317</v>
      </c>
      <c r="D4038" t="s">
        <v>280</v>
      </c>
    </row>
    <row r="4039" spans="1:4" x14ac:dyDescent="0.25">
      <c r="A4039" s="146" t="s">
        <v>194</v>
      </c>
      <c r="B4039" t="s">
        <v>52</v>
      </c>
      <c r="C4039" t="s">
        <v>74</v>
      </c>
      <c r="D4039" t="s">
        <v>280</v>
      </c>
    </row>
    <row r="4040" spans="1:4" x14ac:dyDescent="0.25">
      <c r="A4040" s="146" t="s">
        <v>194</v>
      </c>
      <c r="B4040" t="s">
        <v>52</v>
      </c>
      <c r="C4040" t="s">
        <v>316</v>
      </c>
      <c r="D4040" t="s">
        <v>280</v>
      </c>
    </row>
    <row r="4041" spans="1:4" x14ac:dyDescent="0.25">
      <c r="A4041" s="146" t="s">
        <v>194</v>
      </c>
      <c r="B4041" t="s">
        <v>52</v>
      </c>
      <c r="C4041" t="s">
        <v>315</v>
      </c>
      <c r="D4041" t="s">
        <v>280</v>
      </c>
    </row>
    <row r="4042" spans="1:4" x14ac:dyDescent="0.25">
      <c r="A4042" s="146" t="s">
        <v>194</v>
      </c>
      <c r="B4042" t="s">
        <v>52</v>
      </c>
      <c r="C4042" t="s">
        <v>314</v>
      </c>
      <c r="D4042" t="s">
        <v>280</v>
      </c>
    </row>
    <row r="4043" spans="1:4" x14ac:dyDescent="0.25">
      <c r="A4043" s="146" t="s">
        <v>194</v>
      </c>
      <c r="B4043" t="s">
        <v>52</v>
      </c>
      <c r="C4043" t="s">
        <v>313</v>
      </c>
      <c r="D4043" t="s">
        <v>280</v>
      </c>
    </row>
    <row r="4044" spans="1:4" x14ac:dyDescent="0.25">
      <c r="A4044" s="146" t="s">
        <v>194</v>
      </c>
      <c r="B4044" t="s">
        <v>52</v>
      </c>
      <c r="C4044" t="s">
        <v>312</v>
      </c>
      <c r="D4044" t="s">
        <v>280</v>
      </c>
    </row>
    <row r="4045" spans="1:4" x14ac:dyDescent="0.25">
      <c r="A4045" s="146" t="s">
        <v>194</v>
      </c>
      <c r="B4045" t="s">
        <v>52</v>
      </c>
      <c r="C4045" t="s">
        <v>323</v>
      </c>
      <c r="D4045" t="s">
        <v>279</v>
      </c>
    </row>
    <row r="4046" spans="1:4" x14ac:dyDescent="0.25">
      <c r="A4046" s="146" t="s">
        <v>194</v>
      </c>
      <c r="B4046" t="s">
        <v>52</v>
      </c>
      <c r="C4046" t="s">
        <v>322</v>
      </c>
      <c r="D4046" t="s">
        <v>279</v>
      </c>
    </row>
    <row r="4047" spans="1:4" x14ac:dyDescent="0.25">
      <c r="A4047" s="146" t="s">
        <v>194</v>
      </c>
      <c r="B4047" t="s">
        <v>52</v>
      </c>
      <c r="C4047" t="s">
        <v>321</v>
      </c>
      <c r="D4047" t="s">
        <v>279</v>
      </c>
    </row>
    <row r="4048" spans="1:4" x14ac:dyDescent="0.25">
      <c r="A4048" s="146" t="s">
        <v>194</v>
      </c>
      <c r="B4048" t="s">
        <v>52</v>
      </c>
      <c r="C4048" t="s">
        <v>320</v>
      </c>
      <c r="D4048" t="s">
        <v>279</v>
      </c>
    </row>
    <row r="4049" spans="1:4" x14ac:dyDescent="0.25">
      <c r="A4049" s="146" t="s">
        <v>194</v>
      </c>
      <c r="B4049" t="s">
        <v>52</v>
      </c>
      <c r="C4049" t="s">
        <v>319</v>
      </c>
      <c r="D4049" t="s">
        <v>279</v>
      </c>
    </row>
    <row r="4050" spans="1:4" x14ac:dyDescent="0.25">
      <c r="A4050" s="146" t="s">
        <v>194</v>
      </c>
      <c r="B4050" t="s">
        <v>52</v>
      </c>
      <c r="C4050" t="s">
        <v>318</v>
      </c>
      <c r="D4050" t="s">
        <v>279</v>
      </c>
    </row>
    <row r="4051" spans="1:4" x14ac:dyDescent="0.25">
      <c r="A4051" s="146" t="s">
        <v>194</v>
      </c>
      <c r="B4051" t="s">
        <v>52</v>
      </c>
      <c r="C4051" t="s">
        <v>317</v>
      </c>
      <c r="D4051" t="s">
        <v>279</v>
      </c>
    </row>
    <row r="4052" spans="1:4" x14ac:dyDescent="0.25">
      <c r="A4052" s="146" t="s">
        <v>194</v>
      </c>
      <c r="B4052" t="s">
        <v>52</v>
      </c>
      <c r="C4052" t="s">
        <v>74</v>
      </c>
      <c r="D4052" t="s">
        <v>279</v>
      </c>
    </row>
    <row r="4053" spans="1:4" x14ac:dyDescent="0.25">
      <c r="A4053" s="146" t="s">
        <v>194</v>
      </c>
      <c r="B4053" t="s">
        <v>52</v>
      </c>
      <c r="C4053" t="s">
        <v>316</v>
      </c>
      <c r="D4053" t="s">
        <v>279</v>
      </c>
    </row>
    <row r="4054" spans="1:4" x14ac:dyDescent="0.25">
      <c r="A4054" s="146" t="s">
        <v>194</v>
      </c>
      <c r="B4054" t="s">
        <v>52</v>
      </c>
      <c r="C4054" t="s">
        <v>315</v>
      </c>
      <c r="D4054" t="s">
        <v>279</v>
      </c>
    </row>
    <row r="4055" spans="1:4" x14ac:dyDescent="0.25">
      <c r="A4055" s="146" t="s">
        <v>194</v>
      </c>
      <c r="B4055" t="s">
        <v>52</v>
      </c>
      <c r="C4055" t="s">
        <v>314</v>
      </c>
      <c r="D4055" t="s">
        <v>279</v>
      </c>
    </row>
    <row r="4056" spans="1:4" x14ac:dyDescent="0.25">
      <c r="A4056" s="146" t="s">
        <v>194</v>
      </c>
      <c r="B4056" t="s">
        <v>52</v>
      </c>
      <c r="C4056" t="s">
        <v>313</v>
      </c>
      <c r="D4056" t="s">
        <v>279</v>
      </c>
    </row>
    <row r="4057" spans="1:4" x14ac:dyDescent="0.25">
      <c r="A4057" s="146" t="s">
        <v>194</v>
      </c>
      <c r="B4057" t="s">
        <v>52</v>
      </c>
      <c r="C4057" t="s">
        <v>312</v>
      </c>
      <c r="D4057" t="s">
        <v>279</v>
      </c>
    </row>
    <row r="4058" spans="1:4" x14ac:dyDescent="0.25">
      <c r="A4058" s="146" t="s">
        <v>194</v>
      </c>
      <c r="B4058" t="s">
        <v>52</v>
      </c>
      <c r="C4058" t="s">
        <v>323</v>
      </c>
      <c r="D4058" t="s">
        <v>278</v>
      </c>
    </row>
    <row r="4059" spans="1:4" x14ac:dyDescent="0.25">
      <c r="A4059" s="146" t="s">
        <v>194</v>
      </c>
      <c r="B4059" t="s">
        <v>52</v>
      </c>
      <c r="C4059" t="s">
        <v>322</v>
      </c>
      <c r="D4059" t="s">
        <v>278</v>
      </c>
    </row>
    <row r="4060" spans="1:4" x14ac:dyDescent="0.25">
      <c r="A4060" s="146" t="s">
        <v>194</v>
      </c>
      <c r="B4060" t="s">
        <v>52</v>
      </c>
      <c r="C4060" t="s">
        <v>321</v>
      </c>
      <c r="D4060" t="s">
        <v>278</v>
      </c>
    </row>
    <row r="4061" spans="1:4" x14ac:dyDescent="0.25">
      <c r="A4061" s="146" t="s">
        <v>194</v>
      </c>
      <c r="B4061" t="s">
        <v>52</v>
      </c>
      <c r="C4061" t="s">
        <v>320</v>
      </c>
      <c r="D4061" t="s">
        <v>278</v>
      </c>
    </row>
    <row r="4062" spans="1:4" x14ac:dyDescent="0.25">
      <c r="A4062" s="146" t="s">
        <v>194</v>
      </c>
      <c r="B4062" t="s">
        <v>52</v>
      </c>
      <c r="C4062" t="s">
        <v>319</v>
      </c>
      <c r="D4062" t="s">
        <v>278</v>
      </c>
    </row>
    <row r="4063" spans="1:4" x14ac:dyDescent="0.25">
      <c r="A4063" s="146" t="s">
        <v>194</v>
      </c>
      <c r="B4063" t="s">
        <v>52</v>
      </c>
      <c r="C4063" t="s">
        <v>318</v>
      </c>
      <c r="D4063" t="s">
        <v>278</v>
      </c>
    </row>
    <row r="4064" spans="1:4" x14ac:dyDescent="0.25">
      <c r="A4064" s="146" t="s">
        <v>194</v>
      </c>
      <c r="B4064" t="s">
        <v>52</v>
      </c>
      <c r="C4064" t="s">
        <v>317</v>
      </c>
      <c r="D4064" t="s">
        <v>278</v>
      </c>
    </row>
    <row r="4065" spans="1:4" x14ac:dyDescent="0.25">
      <c r="A4065" s="146" t="s">
        <v>194</v>
      </c>
      <c r="B4065" t="s">
        <v>52</v>
      </c>
      <c r="C4065" t="s">
        <v>74</v>
      </c>
      <c r="D4065" t="s">
        <v>278</v>
      </c>
    </row>
    <row r="4066" spans="1:4" x14ac:dyDescent="0.25">
      <c r="A4066" s="146" t="s">
        <v>194</v>
      </c>
      <c r="B4066" t="s">
        <v>52</v>
      </c>
      <c r="C4066" t="s">
        <v>316</v>
      </c>
      <c r="D4066" t="s">
        <v>278</v>
      </c>
    </row>
    <row r="4067" spans="1:4" x14ac:dyDescent="0.25">
      <c r="A4067" s="146" t="s">
        <v>194</v>
      </c>
      <c r="B4067" t="s">
        <v>52</v>
      </c>
      <c r="C4067" t="s">
        <v>315</v>
      </c>
      <c r="D4067" t="s">
        <v>278</v>
      </c>
    </row>
    <row r="4068" spans="1:4" x14ac:dyDescent="0.25">
      <c r="A4068" s="146" t="s">
        <v>194</v>
      </c>
      <c r="B4068" t="s">
        <v>52</v>
      </c>
      <c r="C4068" t="s">
        <v>314</v>
      </c>
      <c r="D4068" t="s">
        <v>278</v>
      </c>
    </row>
    <row r="4069" spans="1:4" x14ac:dyDescent="0.25">
      <c r="A4069" s="146" t="s">
        <v>194</v>
      </c>
      <c r="B4069" t="s">
        <v>52</v>
      </c>
      <c r="C4069" t="s">
        <v>313</v>
      </c>
      <c r="D4069" t="s">
        <v>278</v>
      </c>
    </row>
    <row r="4070" spans="1:4" x14ac:dyDescent="0.25">
      <c r="A4070" s="146" t="s">
        <v>194</v>
      </c>
      <c r="B4070" t="s">
        <v>52</v>
      </c>
      <c r="C4070" t="s">
        <v>312</v>
      </c>
      <c r="D4070" t="s">
        <v>278</v>
      </c>
    </row>
    <row r="4071" spans="1:4" x14ac:dyDescent="0.25">
      <c r="A4071" s="146" t="s">
        <v>194</v>
      </c>
      <c r="B4071" t="s">
        <v>52</v>
      </c>
      <c r="C4071" t="s">
        <v>323</v>
      </c>
      <c r="D4071" t="s">
        <v>277</v>
      </c>
    </row>
    <row r="4072" spans="1:4" x14ac:dyDescent="0.25">
      <c r="A4072" s="146" t="s">
        <v>194</v>
      </c>
      <c r="B4072" t="s">
        <v>52</v>
      </c>
      <c r="C4072" t="s">
        <v>322</v>
      </c>
      <c r="D4072" t="s">
        <v>277</v>
      </c>
    </row>
    <row r="4073" spans="1:4" x14ac:dyDescent="0.25">
      <c r="A4073" s="146" t="s">
        <v>194</v>
      </c>
      <c r="B4073" t="s">
        <v>52</v>
      </c>
      <c r="C4073" t="s">
        <v>321</v>
      </c>
      <c r="D4073" t="s">
        <v>277</v>
      </c>
    </row>
    <row r="4074" spans="1:4" x14ac:dyDescent="0.25">
      <c r="A4074" s="146" t="s">
        <v>194</v>
      </c>
      <c r="B4074" t="s">
        <v>52</v>
      </c>
      <c r="C4074" t="s">
        <v>320</v>
      </c>
      <c r="D4074" t="s">
        <v>277</v>
      </c>
    </row>
    <row r="4075" spans="1:4" x14ac:dyDescent="0.25">
      <c r="A4075" s="146" t="s">
        <v>194</v>
      </c>
      <c r="B4075" t="s">
        <v>52</v>
      </c>
      <c r="C4075" t="s">
        <v>319</v>
      </c>
      <c r="D4075" t="s">
        <v>277</v>
      </c>
    </row>
    <row r="4076" spans="1:4" x14ac:dyDescent="0.25">
      <c r="A4076" s="146" t="s">
        <v>194</v>
      </c>
      <c r="B4076" t="s">
        <v>52</v>
      </c>
      <c r="C4076" t="s">
        <v>318</v>
      </c>
      <c r="D4076" t="s">
        <v>277</v>
      </c>
    </row>
    <row r="4077" spans="1:4" x14ac:dyDescent="0.25">
      <c r="A4077" s="146" t="s">
        <v>194</v>
      </c>
      <c r="B4077" t="s">
        <v>52</v>
      </c>
      <c r="C4077" t="s">
        <v>317</v>
      </c>
      <c r="D4077" t="s">
        <v>277</v>
      </c>
    </row>
    <row r="4078" spans="1:4" x14ac:dyDescent="0.25">
      <c r="A4078" s="146" t="s">
        <v>194</v>
      </c>
      <c r="B4078" t="s">
        <v>52</v>
      </c>
      <c r="C4078" t="s">
        <v>74</v>
      </c>
      <c r="D4078" t="s">
        <v>277</v>
      </c>
    </row>
    <row r="4079" spans="1:4" x14ac:dyDescent="0.25">
      <c r="A4079" s="146" t="s">
        <v>194</v>
      </c>
      <c r="B4079" t="s">
        <v>52</v>
      </c>
      <c r="C4079" t="s">
        <v>316</v>
      </c>
      <c r="D4079" t="s">
        <v>277</v>
      </c>
    </row>
    <row r="4080" spans="1:4" x14ac:dyDescent="0.25">
      <c r="A4080" s="146" t="s">
        <v>194</v>
      </c>
      <c r="B4080" t="s">
        <v>52</v>
      </c>
      <c r="C4080" t="s">
        <v>315</v>
      </c>
      <c r="D4080" t="s">
        <v>277</v>
      </c>
    </row>
    <row r="4081" spans="1:4" x14ac:dyDescent="0.25">
      <c r="A4081" s="146" t="s">
        <v>194</v>
      </c>
      <c r="B4081" t="s">
        <v>52</v>
      </c>
      <c r="C4081" t="s">
        <v>314</v>
      </c>
      <c r="D4081" t="s">
        <v>277</v>
      </c>
    </row>
    <row r="4082" spans="1:4" x14ac:dyDescent="0.25">
      <c r="A4082" s="146" t="s">
        <v>194</v>
      </c>
      <c r="B4082" t="s">
        <v>52</v>
      </c>
      <c r="C4082" t="s">
        <v>313</v>
      </c>
      <c r="D4082" t="s">
        <v>277</v>
      </c>
    </row>
    <row r="4083" spans="1:4" x14ac:dyDescent="0.25">
      <c r="A4083" s="146" t="s">
        <v>194</v>
      </c>
      <c r="B4083" t="s">
        <v>52</v>
      </c>
      <c r="C4083" t="s">
        <v>312</v>
      </c>
      <c r="D4083" t="s">
        <v>277</v>
      </c>
    </row>
    <row r="4084" spans="1:4" x14ac:dyDescent="0.25">
      <c r="A4084" s="146" t="s">
        <v>194</v>
      </c>
      <c r="B4084" t="s">
        <v>52</v>
      </c>
      <c r="C4084" t="s">
        <v>323</v>
      </c>
      <c r="D4084" t="s">
        <v>274</v>
      </c>
    </row>
    <row r="4085" spans="1:4" x14ac:dyDescent="0.25">
      <c r="A4085" s="146" t="s">
        <v>194</v>
      </c>
      <c r="B4085" t="s">
        <v>52</v>
      </c>
      <c r="C4085" t="s">
        <v>322</v>
      </c>
      <c r="D4085" t="s">
        <v>274</v>
      </c>
    </row>
    <row r="4086" spans="1:4" x14ac:dyDescent="0.25">
      <c r="A4086" s="146" t="s">
        <v>194</v>
      </c>
      <c r="B4086" t="s">
        <v>52</v>
      </c>
      <c r="C4086" t="s">
        <v>321</v>
      </c>
      <c r="D4086" t="s">
        <v>274</v>
      </c>
    </row>
    <row r="4087" spans="1:4" x14ac:dyDescent="0.25">
      <c r="A4087" s="146" t="s">
        <v>194</v>
      </c>
      <c r="B4087" t="s">
        <v>52</v>
      </c>
      <c r="C4087" t="s">
        <v>320</v>
      </c>
      <c r="D4087" t="s">
        <v>274</v>
      </c>
    </row>
    <row r="4088" spans="1:4" x14ac:dyDescent="0.25">
      <c r="A4088" s="146" t="s">
        <v>194</v>
      </c>
      <c r="B4088" t="s">
        <v>52</v>
      </c>
      <c r="C4088" t="s">
        <v>319</v>
      </c>
      <c r="D4088" t="s">
        <v>274</v>
      </c>
    </row>
    <row r="4089" spans="1:4" x14ac:dyDescent="0.25">
      <c r="A4089" s="146" t="s">
        <v>194</v>
      </c>
      <c r="B4089" t="s">
        <v>52</v>
      </c>
      <c r="C4089" t="s">
        <v>318</v>
      </c>
      <c r="D4089" t="s">
        <v>274</v>
      </c>
    </row>
    <row r="4090" spans="1:4" x14ac:dyDescent="0.25">
      <c r="A4090" s="146" t="s">
        <v>194</v>
      </c>
      <c r="B4090" t="s">
        <v>52</v>
      </c>
      <c r="C4090" t="s">
        <v>317</v>
      </c>
      <c r="D4090" t="s">
        <v>274</v>
      </c>
    </row>
    <row r="4091" spans="1:4" x14ac:dyDescent="0.25">
      <c r="A4091" s="146" t="s">
        <v>194</v>
      </c>
      <c r="B4091" t="s">
        <v>52</v>
      </c>
      <c r="C4091" t="s">
        <v>74</v>
      </c>
      <c r="D4091" t="s">
        <v>274</v>
      </c>
    </row>
    <row r="4092" spans="1:4" x14ac:dyDescent="0.25">
      <c r="A4092" s="146" t="s">
        <v>194</v>
      </c>
      <c r="B4092" t="s">
        <v>52</v>
      </c>
      <c r="C4092" t="s">
        <v>316</v>
      </c>
      <c r="D4092" t="s">
        <v>274</v>
      </c>
    </row>
    <row r="4093" spans="1:4" x14ac:dyDescent="0.25">
      <c r="A4093" s="146" t="s">
        <v>194</v>
      </c>
      <c r="B4093" t="s">
        <v>52</v>
      </c>
      <c r="C4093" t="s">
        <v>315</v>
      </c>
      <c r="D4093" t="s">
        <v>274</v>
      </c>
    </row>
    <row r="4094" spans="1:4" x14ac:dyDescent="0.25">
      <c r="A4094" s="146" t="s">
        <v>194</v>
      </c>
      <c r="B4094" t="s">
        <v>52</v>
      </c>
      <c r="C4094" t="s">
        <v>314</v>
      </c>
      <c r="D4094" t="s">
        <v>274</v>
      </c>
    </row>
    <row r="4095" spans="1:4" x14ac:dyDescent="0.25">
      <c r="A4095" s="146" t="s">
        <v>194</v>
      </c>
      <c r="B4095" t="s">
        <v>52</v>
      </c>
      <c r="C4095" t="s">
        <v>313</v>
      </c>
      <c r="D4095" t="s">
        <v>274</v>
      </c>
    </row>
    <row r="4096" spans="1:4" x14ac:dyDescent="0.25">
      <c r="A4096" s="146" t="s">
        <v>194</v>
      </c>
      <c r="B4096" t="s">
        <v>52</v>
      </c>
      <c r="C4096" t="s">
        <v>312</v>
      </c>
      <c r="D4096" t="s">
        <v>274</v>
      </c>
    </row>
    <row r="4097" spans="1:4" x14ac:dyDescent="0.25">
      <c r="A4097" s="146" t="s">
        <v>244</v>
      </c>
      <c r="B4097" t="s">
        <v>55</v>
      </c>
      <c r="C4097" t="s">
        <v>305</v>
      </c>
      <c r="D4097" t="s">
        <v>358</v>
      </c>
    </row>
    <row r="4098" spans="1:4" x14ac:dyDescent="0.25">
      <c r="A4098" s="146" t="s">
        <v>244</v>
      </c>
      <c r="B4098" t="s">
        <v>52</v>
      </c>
      <c r="C4098" t="s">
        <v>305</v>
      </c>
      <c r="D4098" t="s">
        <v>358</v>
      </c>
    </row>
    <row r="4099" spans="1:4" x14ac:dyDescent="0.25">
      <c r="A4099" s="146" t="s">
        <v>244</v>
      </c>
      <c r="B4099" t="s">
        <v>52</v>
      </c>
      <c r="C4099" t="s">
        <v>305</v>
      </c>
      <c r="D4099" t="s">
        <v>357</v>
      </c>
    </row>
    <row r="4100" spans="1:4" x14ac:dyDescent="0.25">
      <c r="A4100" s="146" t="s">
        <v>244</v>
      </c>
      <c r="B4100" t="s">
        <v>76</v>
      </c>
      <c r="C4100" t="s">
        <v>305</v>
      </c>
      <c r="D4100" t="s">
        <v>357</v>
      </c>
    </row>
    <row r="4101" spans="1:4" x14ac:dyDescent="0.25">
      <c r="A4101" s="146" t="s">
        <v>244</v>
      </c>
      <c r="B4101" t="s">
        <v>55</v>
      </c>
      <c r="C4101" t="s">
        <v>305</v>
      </c>
      <c r="D4101" t="s">
        <v>356</v>
      </c>
    </row>
    <row r="4102" spans="1:4" x14ac:dyDescent="0.25">
      <c r="A4102" s="146" t="s">
        <v>244</v>
      </c>
      <c r="B4102" t="s">
        <v>52</v>
      </c>
      <c r="C4102" t="s">
        <v>305</v>
      </c>
      <c r="D4102" t="s">
        <v>356</v>
      </c>
    </row>
    <row r="4103" spans="1:4" x14ac:dyDescent="0.25">
      <c r="A4103" s="146" t="s">
        <v>244</v>
      </c>
      <c r="B4103" t="s">
        <v>55</v>
      </c>
      <c r="C4103" t="s">
        <v>305</v>
      </c>
      <c r="D4103" t="s">
        <v>355</v>
      </c>
    </row>
    <row r="4104" spans="1:4" x14ac:dyDescent="0.25">
      <c r="A4104" s="146" t="s">
        <v>244</v>
      </c>
      <c r="B4104" t="s">
        <v>52</v>
      </c>
      <c r="C4104" t="s">
        <v>305</v>
      </c>
      <c r="D4104" t="s">
        <v>355</v>
      </c>
    </row>
    <row r="4105" spans="1:4" x14ac:dyDescent="0.25">
      <c r="A4105" s="146" t="s">
        <v>244</v>
      </c>
      <c r="B4105" t="s">
        <v>55</v>
      </c>
      <c r="C4105" t="s">
        <v>305</v>
      </c>
      <c r="D4105" t="s">
        <v>369</v>
      </c>
    </row>
    <row r="4106" spans="1:4" x14ac:dyDescent="0.25">
      <c r="A4106" s="146" t="s">
        <v>244</v>
      </c>
      <c r="B4106" t="s">
        <v>52</v>
      </c>
      <c r="C4106" t="s">
        <v>305</v>
      </c>
      <c r="D4106" t="s">
        <v>369</v>
      </c>
    </row>
    <row r="4107" spans="1:4" x14ac:dyDescent="0.25">
      <c r="A4107" s="146" t="s">
        <v>244</v>
      </c>
      <c r="B4107" t="s">
        <v>52</v>
      </c>
      <c r="C4107" t="s">
        <v>305</v>
      </c>
      <c r="D4107" t="s">
        <v>380</v>
      </c>
    </row>
    <row r="4108" spans="1:4" x14ac:dyDescent="0.25">
      <c r="A4108" s="146" t="s">
        <v>244</v>
      </c>
      <c r="B4108" t="s">
        <v>76</v>
      </c>
      <c r="C4108" t="s">
        <v>305</v>
      </c>
      <c r="D4108" t="s">
        <v>380</v>
      </c>
    </row>
    <row r="4109" spans="1:4" x14ac:dyDescent="0.25">
      <c r="A4109" s="146" t="s">
        <v>244</v>
      </c>
      <c r="B4109" t="s">
        <v>55</v>
      </c>
      <c r="C4109" t="s">
        <v>305</v>
      </c>
      <c r="D4109" t="s">
        <v>353</v>
      </c>
    </row>
    <row r="4110" spans="1:4" x14ac:dyDescent="0.25">
      <c r="A4110" s="146" t="s">
        <v>244</v>
      </c>
      <c r="B4110" t="s">
        <v>52</v>
      </c>
      <c r="C4110" t="s">
        <v>305</v>
      </c>
      <c r="D4110" t="s">
        <v>353</v>
      </c>
    </row>
    <row r="4111" spans="1:4" x14ac:dyDescent="0.25">
      <c r="A4111" s="146" t="s">
        <v>244</v>
      </c>
      <c r="B4111" t="s">
        <v>55</v>
      </c>
      <c r="C4111" t="s">
        <v>305</v>
      </c>
      <c r="D4111" t="s">
        <v>311</v>
      </c>
    </row>
    <row r="4112" spans="1:4" x14ac:dyDescent="0.25">
      <c r="A4112" s="146" t="s">
        <v>244</v>
      </c>
      <c r="B4112" t="s">
        <v>52</v>
      </c>
      <c r="C4112" t="s">
        <v>305</v>
      </c>
      <c r="D4112" t="s">
        <v>311</v>
      </c>
    </row>
    <row r="4113" spans="1:4" x14ac:dyDescent="0.25">
      <c r="A4113" s="146" t="s">
        <v>244</v>
      </c>
      <c r="B4113" t="s">
        <v>52</v>
      </c>
      <c r="C4113" t="s">
        <v>305</v>
      </c>
      <c r="D4113" t="s">
        <v>546</v>
      </c>
    </row>
    <row r="4114" spans="1:4" x14ac:dyDescent="0.25">
      <c r="A4114" s="146" t="s">
        <v>244</v>
      </c>
      <c r="B4114" t="s">
        <v>76</v>
      </c>
      <c r="C4114" t="s">
        <v>305</v>
      </c>
      <c r="D4114" t="s">
        <v>546</v>
      </c>
    </row>
    <row r="4115" spans="1:4" x14ac:dyDescent="0.25">
      <c r="A4115" s="146" t="s">
        <v>244</v>
      </c>
      <c r="B4115" t="s">
        <v>52</v>
      </c>
      <c r="C4115" t="s">
        <v>305</v>
      </c>
      <c r="D4115" t="s">
        <v>545</v>
      </c>
    </row>
    <row r="4116" spans="1:4" x14ac:dyDescent="0.25">
      <c r="A4116" s="146" t="s">
        <v>244</v>
      </c>
      <c r="B4116" t="s">
        <v>76</v>
      </c>
      <c r="C4116" t="s">
        <v>305</v>
      </c>
      <c r="D4116" t="s">
        <v>545</v>
      </c>
    </row>
    <row r="4117" spans="1:4" x14ac:dyDescent="0.25">
      <c r="A4117" s="146" t="s">
        <v>244</v>
      </c>
      <c r="B4117" t="s">
        <v>55</v>
      </c>
      <c r="C4117" t="s">
        <v>305</v>
      </c>
      <c r="D4117" t="s">
        <v>368</v>
      </c>
    </row>
    <row r="4118" spans="1:4" x14ac:dyDescent="0.25">
      <c r="A4118" s="146" t="s">
        <v>244</v>
      </c>
      <c r="B4118" t="s">
        <v>52</v>
      </c>
      <c r="C4118" t="s">
        <v>305</v>
      </c>
      <c r="D4118" t="s">
        <v>368</v>
      </c>
    </row>
    <row r="4119" spans="1:4" x14ac:dyDescent="0.25">
      <c r="A4119" s="146" t="s">
        <v>244</v>
      </c>
      <c r="B4119" t="s">
        <v>52</v>
      </c>
      <c r="C4119" t="s">
        <v>305</v>
      </c>
      <c r="D4119" t="s">
        <v>366</v>
      </c>
    </row>
    <row r="4120" spans="1:4" x14ac:dyDescent="0.25">
      <c r="A4120" s="146" t="s">
        <v>244</v>
      </c>
      <c r="B4120" t="s">
        <v>76</v>
      </c>
      <c r="C4120" t="s">
        <v>305</v>
      </c>
      <c r="D4120" t="s">
        <v>366</v>
      </c>
    </row>
    <row r="4121" spans="1:4" x14ac:dyDescent="0.25">
      <c r="A4121" s="146" t="s">
        <v>244</v>
      </c>
      <c r="B4121" t="s">
        <v>55</v>
      </c>
      <c r="C4121" t="s">
        <v>305</v>
      </c>
      <c r="D4121" t="s">
        <v>351</v>
      </c>
    </row>
    <row r="4122" spans="1:4" x14ac:dyDescent="0.25">
      <c r="A4122" s="146" t="s">
        <v>244</v>
      </c>
      <c r="B4122" t="s">
        <v>52</v>
      </c>
      <c r="C4122" t="s">
        <v>305</v>
      </c>
      <c r="D4122" t="s">
        <v>351</v>
      </c>
    </row>
    <row r="4123" spans="1:4" x14ac:dyDescent="0.25">
      <c r="A4123" s="146" t="s">
        <v>244</v>
      </c>
      <c r="B4123" t="s">
        <v>52</v>
      </c>
      <c r="C4123" t="s">
        <v>305</v>
      </c>
      <c r="D4123" t="s">
        <v>359</v>
      </c>
    </row>
    <row r="4124" spans="1:4" x14ac:dyDescent="0.25">
      <c r="A4124" s="146" t="s">
        <v>244</v>
      </c>
      <c r="B4124" t="s">
        <v>76</v>
      </c>
      <c r="C4124" t="s">
        <v>305</v>
      </c>
      <c r="D4124" t="s">
        <v>359</v>
      </c>
    </row>
    <row r="4125" spans="1:4" x14ac:dyDescent="0.25">
      <c r="A4125" s="146" t="s">
        <v>244</v>
      </c>
      <c r="B4125" t="s">
        <v>55</v>
      </c>
      <c r="C4125" t="s">
        <v>305</v>
      </c>
      <c r="D4125" t="s">
        <v>349</v>
      </c>
    </row>
    <row r="4126" spans="1:4" x14ac:dyDescent="0.25">
      <c r="A4126" s="146" t="s">
        <v>244</v>
      </c>
      <c r="B4126" t="s">
        <v>52</v>
      </c>
      <c r="C4126" t="s">
        <v>305</v>
      </c>
      <c r="D4126" t="s">
        <v>349</v>
      </c>
    </row>
    <row r="4127" spans="1:4" x14ac:dyDescent="0.25">
      <c r="A4127" s="146" t="s">
        <v>244</v>
      </c>
      <c r="B4127" t="s">
        <v>55</v>
      </c>
      <c r="C4127" t="s">
        <v>305</v>
      </c>
      <c r="D4127" t="s">
        <v>310</v>
      </c>
    </row>
    <row r="4128" spans="1:4" x14ac:dyDescent="0.25">
      <c r="A4128" s="146" t="s">
        <v>244</v>
      </c>
      <c r="B4128" t="s">
        <v>52</v>
      </c>
      <c r="C4128" t="s">
        <v>305</v>
      </c>
      <c r="D4128" t="s">
        <v>310</v>
      </c>
    </row>
    <row r="4129" spans="1:4" x14ac:dyDescent="0.25">
      <c r="A4129" s="146" t="s">
        <v>244</v>
      </c>
      <c r="B4129" t="s">
        <v>52</v>
      </c>
      <c r="C4129" t="s">
        <v>305</v>
      </c>
      <c r="D4129" t="s">
        <v>364</v>
      </c>
    </row>
    <row r="4130" spans="1:4" x14ac:dyDescent="0.25">
      <c r="A4130" s="146" t="s">
        <v>244</v>
      </c>
      <c r="B4130" t="s">
        <v>76</v>
      </c>
      <c r="C4130" t="s">
        <v>305</v>
      </c>
      <c r="D4130" t="s">
        <v>364</v>
      </c>
    </row>
    <row r="4131" spans="1:4" x14ac:dyDescent="0.25">
      <c r="A4131" s="146" t="s">
        <v>244</v>
      </c>
      <c r="B4131" t="s">
        <v>55</v>
      </c>
      <c r="C4131" t="s">
        <v>305</v>
      </c>
      <c r="D4131" t="s">
        <v>348</v>
      </c>
    </row>
    <row r="4132" spans="1:4" x14ac:dyDescent="0.25">
      <c r="A4132" s="146" t="s">
        <v>244</v>
      </c>
      <c r="B4132" t="s">
        <v>52</v>
      </c>
      <c r="C4132" t="s">
        <v>305</v>
      </c>
      <c r="D4132" t="s">
        <v>348</v>
      </c>
    </row>
    <row r="4133" spans="1:4" x14ac:dyDescent="0.25">
      <c r="A4133" s="146" t="s">
        <v>244</v>
      </c>
      <c r="B4133" t="s">
        <v>55</v>
      </c>
      <c r="C4133" t="s">
        <v>305</v>
      </c>
      <c r="D4133" t="s">
        <v>347</v>
      </c>
    </row>
    <row r="4134" spans="1:4" x14ac:dyDescent="0.25">
      <c r="A4134" s="146" t="s">
        <v>244</v>
      </c>
      <c r="B4134" t="s">
        <v>52</v>
      </c>
      <c r="C4134" t="s">
        <v>305</v>
      </c>
      <c r="D4134" t="s">
        <v>347</v>
      </c>
    </row>
    <row r="4135" spans="1:4" x14ac:dyDescent="0.25">
      <c r="A4135" s="146" t="s">
        <v>244</v>
      </c>
      <c r="B4135" t="s">
        <v>55</v>
      </c>
      <c r="C4135" t="s">
        <v>305</v>
      </c>
      <c r="D4135" t="s">
        <v>308</v>
      </c>
    </row>
    <row r="4136" spans="1:4" x14ac:dyDescent="0.25">
      <c r="A4136" s="146" t="s">
        <v>244</v>
      </c>
      <c r="B4136" t="s">
        <v>52</v>
      </c>
      <c r="C4136" t="s">
        <v>305</v>
      </c>
      <c r="D4136" t="s">
        <v>308</v>
      </c>
    </row>
    <row r="4137" spans="1:4" x14ac:dyDescent="0.25">
      <c r="A4137" s="146" t="s">
        <v>244</v>
      </c>
      <c r="B4137" t="s">
        <v>52</v>
      </c>
      <c r="C4137" t="s">
        <v>305</v>
      </c>
      <c r="D4137" t="s">
        <v>375</v>
      </c>
    </row>
    <row r="4138" spans="1:4" x14ac:dyDescent="0.25">
      <c r="A4138" s="146" t="s">
        <v>244</v>
      </c>
      <c r="B4138" t="s">
        <v>76</v>
      </c>
      <c r="C4138" t="s">
        <v>305</v>
      </c>
      <c r="D4138" t="s">
        <v>375</v>
      </c>
    </row>
    <row r="4139" spans="1:4" x14ac:dyDescent="0.25">
      <c r="A4139" s="146" t="s">
        <v>244</v>
      </c>
      <c r="B4139" t="s">
        <v>55</v>
      </c>
      <c r="C4139" t="s">
        <v>305</v>
      </c>
      <c r="D4139" t="s">
        <v>309</v>
      </c>
    </row>
    <row r="4140" spans="1:4" x14ac:dyDescent="0.25">
      <c r="A4140" s="146" t="s">
        <v>244</v>
      </c>
      <c r="B4140" t="s">
        <v>52</v>
      </c>
      <c r="C4140" t="s">
        <v>305</v>
      </c>
      <c r="D4140" t="s">
        <v>309</v>
      </c>
    </row>
    <row r="4141" spans="1:4" x14ac:dyDescent="0.25">
      <c r="A4141" s="146" t="s">
        <v>244</v>
      </c>
      <c r="B4141" t="s">
        <v>55</v>
      </c>
      <c r="C4141" t="s">
        <v>305</v>
      </c>
      <c r="D4141" t="s">
        <v>307</v>
      </c>
    </row>
    <row r="4142" spans="1:4" x14ac:dyDescent="0.25">
      <c r="A4142" s="146" t="s">
        <v>244</v>
      </c>
      <c r="B4142" t="s">
        <v>52</v>
      </c>
      <c r="C4142" t="s">
        <v>305</v>
      </c>
      <c r="D4142" t="s">
        <v>307</v>
      </c>
    </row>
    <row r="4143" spans="1:4" x14ac:dyDescent="0.25">
      <c r="A4143" s="146" t="s">
        <v>244</v>
      </c>
      <c r="B4143" t="s">
        <v>55</v>
      </c>
      <c r="C4143" t="s">
        <v>305</v>
      </c>
      <c r="D4143" t="s">
        <v>306</v>
      </c>
    </row>
    <row r="4144" spans="1:4" x14ac:dyDescent="0.25">
      <c r="A4144" s="146" t="s">
        <v>244</v>
      </c>
      <c r="B4144" t="s">
        <v>52</v>
      </c>
      <c r="C4144" t="s">
        <v>305</v>
      </c>
      <c r="D4144" t="s">
        <v>306</v>
      </c>
    </row>
    <row r="4145" spans="1:4" x14ac:dyDescent="0.25">
      <c r="A4145" s="146" t="s">
        <v>244</v>
      </c>
      <c r="B4145" t="s">
        <v>55</v>
      </c>
      <c r="C4145" t="s">
        <v>305</v>
      </c>
      <c r="D4145" t="s">
        <v>346</v>
      </c>
    </row>
    <row r="4146" spans="1:4" x14ac:dyDescent="0.25">
      <c r="A4146" s="146" t="s">
        <v>244</v>
      </c>
      <c r="B4146" t="s">
        <v>52</v>
      </c>
      <c r="C4146" t="s">
        <v>305</v>
      </c>
      <c r="D4146" t="s">
        <v>346</v>
      </c>
    </row>
    <row r="4147" spans="1:4" x14ac:dyDescent="0.25">
      <c r="A4147" s="146" t="s">
        <v>244</v>
      </c>
      <c r="B4147" t="s">
        <v>55</v>
      </c>
      <c r="C4147" t="s">
        <v>304</v>
      </c>
      <c r="D4147" t="s">
        <v>358</v>
      </c>
    </row>
    <row r="4148" spans="1:4" x14ac:dyDescent="0.25">
      <c r="A4148" s="146" t="s">
        <v>244</v>
      </c>
      <c r="B4148" t="s">
        <v>52</v>
      </c>
      <c r="C4148" t="s">
        <v>304</v>
      </c>
      <c r="D4148" t="s">
        <v>358</v>
      </c>
    </row>
    <row r="4149" spans="1:4" x14ac:dyDescent="0.25">
      <c r="A4149" s="146" t="s">
        <v>244</v>
      </c>
      <c r="B4149" t="s">
        <v>52</v>
      </c>
      <c r="C4149" t="s">
        <v>304</v>
      </c>
      <c r="D4149" t="s">
        <v>357</v>
      </c>
    </row>
    <row r="4150" spans="1:4" x14ac:dyDescent="0.25">
      <c r="A4150" s="146" t="s">
        <v>244</v>
      </c>
      <c r="B4150" t="s">
        <v>76</v>
      </c>
      <c r="C4150" t="s">
        <v>304</v>
      </c>
      <c r="D4150" t="s">
        <v>357</v>
      </c>
    </row>
    <row r="4151" spans="1:4" x14ac:dyDescent="0.25">
      <c r="A4151" s="146" t="s">
        <v>244</v>
      </c>
      <c r="B4151" t="s">
        <v>55</v>
      </c>
      <c r="C4151" t="s">
        <v>304</v>
      </c>
      <c r="D4151" t="s">
        <v>356</v>
      </c>
    </row>
    <row r="4152" spans="1:4" x14ac:dyDescent="0.25">
      <c r="A4152" s="146" t="s">
        <v>244</v>
      </c>
      <c r="B4152" t="s">
        <v>52</v>
      </c>
      <c r="C4152" t="s">
        <v>304</v>
      </c>
      <c r="D4152" t="s">
        <v>356</v>
      </c>
    </row>
    <row r="4153" spans="1:4" x14ac:dyDescent="0.25">
      <c r="A4153" s="146" t="s">
        <v>244</v>
      </c>
      <c r="B4153" t="s">
        <v>55</v>
      </c>
      <c r="C4153" t="s">
        <v>304</v>
      </c>
      <c r="D4153" t="s">
        <v>355</v>
      </c>
    </row>
    <row r="4154" spans="1:4" x14ac:dyDescent="0.25">
      <c r="A4154" s="146" t="s">
        <v>244</v>
      </c>
      <c r="B4154" t="s">
        <v>52</v>
      </c>
      <c r="C4154" t="s">
        <v>304</v>
      </c>
      <c r="D4154" t="s">
        <v>355</v>
      </c>
    </row>
    <row r="4155" spans="1:4" x14ac:dyDescent="0.25">
      <c r="A4155" s="146" t="s">
        <v>244</v>
      </c>
      <c r="B4155" t="s">
        <v>55</v>
      </c>
      <c r="C4155" t="s">
        <v>304</v>
      </c>
      <c r="D4155" t="s">
        <v>369</v>
      </c>
    </row>
    <row r="4156" spans="1:4" x14ac:dyDescent="0.25">
      <c r="A4156" s="146" t="s">
        <v>244</v>
      </c>
      <c r="B4156" t="s">
        <v>52</v>
      </c>
      <c r="C4156" t="s">
        <v>304</v>
      </c>
      <c r="D4156" t="s">
        <v>369</v>
      </c>
    </row>
    <row r="4157" spans="1:4" x14ac:dyDescent="0.25">
      <c r="A4157" s="146" t="s">
        <v>244</v>
      </c>
      <c r="B4157" t="s">
        <v>52</v>
      </c>
      <c r="C4157" t="s">
        <v>304</v>
      </c>
      <c r="D4157" t="s">
        <v>380</v>
      </c>
    </row>
    <row r="4158" spans="1:4" x14ac:dyDescent="0.25">
      <c r="A4158" s="146" t="s">
        <v>244</v>
      </c>
      <c r="B4158" t="s">
        <v>76</v>
      </c>
      <c r="C4158" t="s">
        <v>304</v>
      </c>
      <c r="D4158" t="s">
        <v>380</v>
      </c>
    </row>
    <row r="4159" spans="1:4" x14ac:dyDescent="0.25">
      <c r="A4159" s="146" t="s">
        <v>244</v>
      </c>
      <c r="B4159" t="s">
        <v>55</v>
      </c>
      <c r="C4159" t="s">
        <v>304</v>
      </c>
      <c r="D4159" t="s">
        <v>353</v>
      </c>
    </row>
    <row r="4160" spans="1:4" x14ac:dyDescent="0.25">
      <c r="A4160" s="146" t="s">
        <v>244</v>
      </c>
      <c r="B4160" t="s">
        <v>52</v>
      </c>
      <c r="C4160" t="s">
        <v>304</v>
      </c>
      <c r="D4160" t="s">
        <v>353</v>
      </c>
    </row>
    <row r="4161" spans="1:4" x14ac:dyDescent="0.25">
      <c r="A4161" s="146" t="s">
        <v>244</v>
      </c>
      <c r="B4161" t="s">
        <v>52</v>
      </c>
      <c r="C4161" t="s">
        <v>304</v>
      </c>
      <c r="D4161" t="s">
        <v>546</v>
      </c>
    </row>
    <row r="4162" spans="1:4" x14ac:dyDescent="0.25">
      <c r="A4162" s="146" t="s">
        <v>244</v>
      </c>
      <c r="B4162" t="s">
        <v>76</v>
      </c>
      <c r="C4162" t="s">
        <v>304</v>
      </c>
      <c r="D4162" t="s">
        <v>546</v>
      </c>
    </row>
    <row r="4163" spans="1:4" x14ac:dyDescent="0.25">
      <c r="A4163" s="146" t="s">
        <v>244</v>
      </c>
      <c r="B4163" t="s">
        <v>52</v>
      </c>
      <c r="C4163" t="s">
        <v>304</v>
      </c>
      <c r="D4163" t="s">
        <v>545</v>
      </c>
    </row>
    <row r="4164" spans="1:4" x14ac:dyDescent="0.25">
      <c r="A4164" s="146" t="s">
        <v>244</v>
      </c>
      <c r="B4164" t="s">
        <v>76</v>
      </c>
      <c r="C4164" t="s">
        <v>304</v>
      </c>
      <c r="D4164" t="s">
        <v>545</v>
      </c>
    </row>
    <row r="4165" spans="1:4" x14ac:dyDescent="0.25">
      <c r="A4165" s="146" t="s">
        <v>244</v>
      </c>
      <c r="B4165" t="s">
        <v>55</v>
      </c>
      <c r="C4165" t="s">
        <v>304</v>
      </c>
      <c r="D4165" t="s">
        <v>368</v>
      </c>
    </row>
    <row r="4166" spans="1:4" x14ac:dyDescent="0.25">
      <c r="A4166" s="146" t="s">
        <v>244</v>
      </c>
      <c r="B4166" t="s">
        <v>52</v>
      </c>
      <c r="C4166" t="s">
        <v>304</v>
      </c>
      <c r="D4166" t="s">
        <v>368</v>
      </c>
    </row>
    <row r="4167" spans="1:4" x14ac:dyDescent="0.25">
      <c r="A4167" s="146" t="s">
        <v>244</v>
      </c>
      <c r="B4167" t="s">
        <v>52</v>
      </c>
      <c r="C4167" t="s">
        <v>304</v>
      </c>
      <c r="D4167" t="s">
        <v>366</v>
      </c>
    </row>
    <row r="4168" spans="1:4" x14ac:dyDescent="0.25">
      <c r="A4168" s="146" t="s">
        <v>244</v>
      </c>
      <c r="B4168" t="s">
        <v>76</v>
      </c>
      <c r="C4168" t="s">
        <v>304</v>
      </c>
      <c r="D4168" t="s">
        <v>366</v>
      </c>
    </row>
    <row r="4169" spans="1:4" x14ac:dyDescent="0.25">
      <c r="A4169" s="146" t="s">
        <v>244</v>
      </c>
      <c r="B4169" t="s">
        <v>55</v>
      </c>
      <c r="C4169" t="s">
        <v>304</v>
      </c>
      <c r="D4169" t="s">
        <v>351</v>
      </c>
    </row>
    <row r="4170" spans="1:4" x14ac:dyDescent="0.25">
      <c r="A4170" s="146" t="s">
        <v>244</v>
      </c>
      <c r="B4170" t="s">
        <v>52</v>
      </c>
      <c r="C4170" t="s">
        <v>304</v>
      </c>
      <c r="D4170" t="s">
        <v>351</v>
      </c>
    </row>
    <row r="4171" spans="1:4" x14ac:dyDescent="0.25">
      <c r="A4171" s="146" t="s">
        <v>244</v>
      </c>
      <c r="B4171" t="s">
        <v>55</v>
      </c>
      <c r="C4171" t="s">
        <v>304</v>
      </c>
      <c r="D4171" t="s">
        <v>350</v>
      </c>
    </row>
    <row r="4172" spans="1:4" x14ac:dyDescent="0.25">
      <c r="A4172" s="146" t="s">
        <v>244</v>
      </c>
      <c r="B4172" t="s">
        <v>52</v>
      </c>
      <c r="C4172" t="s">
        <v>304</v>
      </c>
      <c r="D4172" t="s">
        <v>350</v>
      </c>
    </row>
    <row r="4173" spans="1:4" x14ac:dyDescent="0.25">
      <c r="A4173" s="146" t="s">
        <v>244</v>
      </c>
      <c r="B4173" t="s">
        <v>52</v>
      </c>
      <c r="C4173" t="s">
        <v>304</v>
      </c>
      <c r="D4173" t="s">
        <v>359</v>
      </c>
    </row>
    <row r="4174" spans="1:4" x14ac:dyDescent="0.25">
      <c r="A4174" s="146" t="s">
        <v>244</v>
      </c>
      <c r="B4174" t="s">
        <v>76</v>
      </c>
      <c r="C4174" t="s">
        <v>304</v>
      </c>
      <c r="D4174" t="s">
        <v>359</v>
      </c>
    </row>
    <row r="4175" spans="1:4" x14ac:dyDescent="0.25">
      <c r="A4175" s="146" t="s">
        <v>244</v>
      </c>
      <c r="B4175" t="s">
        <v>55</v>
      </c>
      <c r="C4175" t="s">
        <v>304</v>
      </c>
      <c r="D4175" t="s">
        <v>349</v>
      </c>
    </row>
    <row r="4176" spans="1:4" x14ac:dyDescent="0.25">
      <c r="A4176" s="146" t="s">
        <v>244</v>
      </c>
      <c r="B4176" t="s">
        <v>52</v>
      </c>
      <c r="C4176" t="s">
        <v>304</v>
      </c>
      <c r="D4176" t="s">
        <v>349</v>
      </c>
    </row>
    <row r="4177" spans="1:4" x14ac:dyDescent="0.25">
      <c r="A4177" s="146" t="s">
        <v>244</v>
      </c>
      <c r="B4177" t="s">
        <v>55</v>
      </c>
      <c r="C4177" t="s">
        <v>304</v>
      </c>
      <c r="D4177" t="s">
        <v>310</v>
      </c>
    </row>
    <row r="4178" spans="1:4" x14ac:dyDescent="0.25">
      <c r="A4178" s="146" t="s">
        <v>244</v>
      </c>
      <c r="B4178" t="s">
        <v>52</v>
      </c>
      <c r="C4178" t="s">
        <v>304</v>
      </c>
      <c r="D4178" t="s">
        <v>310</v>
      </c>
    </row>
    <row r="4179" spans="1:4" x14ac:dyDescent="0.25">
      <c r="A4179" s="146" t="s">
        <v>244</v>
      </c>
      <c r="B4179" t="s">
        <v>52</v>
      </c>
      <c r="C4179" t="s">
        <v>304</v>
      </c>
      <c r="D4179" t="s">
        <v>364</v>
      </c>
    </row>
    <row r="4180" spans="1:4" x14ac:dyDescent="0.25">
      <c r="A4180" s="146" t="s">
        <v>244</v>
      </c>
      <c r="B4180" t="s">
        <v>76</v>
      </c>
      <c r="C4180" t="s">
        <v>304</v>
      </c>
      <c r="D4180" t="s">
        <v>364</v>
      </c>
    </row>
    <row r="4181" spans="1:4" x14ac:dyDescent="0.25">
      <c r="A4181" s="146" t="s">
        <v>244</v>
      </c>
      <c r="B4181" t="s">
        <v>55</v>
      </c>
      <c r="C4181" t="s">
        <v>304</v>
      </c>
      <c r="D4181" t="s">
        <v>348</v>
      </c>
    </row>
    <row r="4182" spans="1:4" x14ac:dyDescent="0.25">
      <c r="A4182" s="146" t="s">
        <v>244</v>
      </c>
      <c r="B4182" t="s">
        <v>52</v>
      </c>
      <c r="C4182" t="s">
        <v>304</v>
      </c>
      <c r="D4182" t="s">
        <v>348</v>
      </c>
    </row>
    <row r="4183" spans="1:4" x14ac:dyDescent="0.25">
      <c r="A4183" s="146" t="s">
        <v>244</v>
      </c>
      <c r="B4183" t="s">
        <v>55</v>
      </c>
      <c r="C4183" t="s">
        <v>304</v>
      </c>
      <c r="D4183" t="s">
        <v>347</v>
      </c>
    </row>
    <row r="4184" spans="1:4" x14ac:dyDescent="0.25">
      <c r="A4184" s="146" t="s">
        <v>244</v>
      </c>
      <c r="B4184" t="s">
        <v>52</v>
      </c>
      <c r="C4184" t="s">
        <v>304</v>
      </c>
      <c r="D4184" t="s">
        <v>347</v>
      </c>
    </row>
    <row r="4185" spans="1:4" x14ac:dyDescent="0.25">
      <c r="A4185" s="146" t="s">
        <v>244</v>
      </c>
      <c r="B4185" t="s">
        <v>55</v>
      </c>
      <c r="C4185" t="s">
        <v>304</v>
      </c>
      <c r="D4185" t="s">
        <v>308</v>
      </c>
    </row>
    <row r="4186" spans="1:4" x14ac:dyDescent="0.25">
      <c r="A4186" s="146" t="s">
        <v>244</v>
      </c>
      <c r="B4186" t="s">
        <v>52</v>
      </c>
      <c r="C4186" t="s">
        <v>304</v>
      </c>
      <c r="D4186" t="s">
        <v>308</v>
      </c>
    </row>
    <row r="4187" spans="1:4" x14ac:dyDescent="0.25">
      <c r="A4187" s="146" t="s">
        <v>244</v>
      </c>
      <c r="B4187" t="s">
        <v>52</v>
      </c>
      <c r="C4187" t="s">
        <v>304</v>
      </c>
      <c r="D4187" t="s">
        <v>375</v>
      </c>
    </row>
    <row r="4188" spans="1:4" x14ac:dyDescent="0.25">
      <c r="A4188" s="146" t="s">
        <v>244</v>
      </c>
      <c r="B4188" t="s">
        <v>76</v>
      </c>
      <c r="C4188" t="s">
        <v>304</v>
      </c>
      <c r="D4188" t="s">
        <v>375</v>
      </c>
    </row>
    <row r="4189" spans="1:4" x14ac:dyDescent="0.25">
      <c r="A4189" s="146" t="s">
        <v>244</v>
      </c>
      <c r="B4189" t="s">
        <v>55</v>
      </c>
      <c r="C4189" t="s">
        <v>304</v>
      </c>
      <c r="D4189" t="s">
        <v>309</v>
      </c>
    </row>
    <row r="4190" spans="1:4" x14ac:dyDescent="0.25">
      <c r="A4190" s="146" t="s">
        <v>244</v>
      </c>
      <c r="B4190" t="s">
        <v>52</v>
      </c>
      <c r="C4190" t="s">
        <v>304</v>
      </c>
      <c r="D4190" t="s">
        <v>309</v>
      </c>
    </row>
    <row r="4191" spans="1:4" x14ac:dyDescent="0.25">
      <c r="A4191" s="146" t="s">
        <v>244</v>
      </c>
      <c r="B4191" t="s">
        <v>52</v>
      </c>
      <c r="C4191" t="s">
        <v>304</v>
      </c>
      <c r="D4191" t="s">
        <v>361</v>
      </c>
    </row>
    <row r="4192" spans="1:4" x14ac:dyDescent="0.25">
      <c r="A4192" s="146" t="s">
        <v>244</v>
      </c>
      <c r="B4192" t="s">
        <v>76</v>
      </c>
      <c r="C4192" t="s">
        <v>304</v>
      </c>
      <c r="D4192" t="s">
        <v>361</v>
      </c>
    </row>
    <row r="4193" spans="1:4" x14ac:dyDescent="0.25">
      <c r="A4193" s="146" t="s">
        <v>244</v>
      </c>
      <c r="B4193" t="s">
        <v>55</v>
      </c>
      <c r="C4193" t="s">
        <v>304</v>
      </c>
      <c r="D4193" t="s">
        <v>307</v>
      </c>
    </row>
    <row r="4194" spans="1:4" x14ac:dyDescent="0.25">
      <c r="A4194" s="146" t="s">
        <v>244</v>
      </c>
      <c r="B4194" t="s">
        <v>52</v>
      </c>
      <c r="C4194" t="s">
        <v>304</v>
      </c>
      <c r="D4194" t="s">
        <v>307</v>
      </c>
    </row>
    <row r="4195" spans="1:4" x14ac:dyDescent="0.25">
      <c r="A4195" s="146" t="s">
        <v>244</v>
      </c>
      <c r="B4195" t="s">
        <v>55</v>
      </c>
      <c r="C4195" t="s">
        <v>304</v>
      </c>
      <c r="D4195" t="s">
        <v>306</v>
      </c>
    </row>
    <row r="4196" spans="1:4" x14ac:dyDescent="0.25">
      <c r="A4196" s="146" t="s">
        <v>244</v>
      </c>
      <c r="B4196" t="s">
        <v>52</v>
      </c>
      <c r="C4196" t="s">
        <v>304</v>
      </c>
      <c r="D4196" t="s">
        <v>306</v>
      </c>
    </row>
    <row r="4197" spans="1:4" x14ac:dyDescent="0.25">
      <c r="A4197" s="146" t="s">
        <v>244</v>
      </c>
      <c r="B4197" t="s">
        <v>55</v>
      </c>
      <c r="C4197" t="s">
        <v>304</v>
      </c>
      <c r="D4197" t="s">
        <v>346</v>
      </c>
    </row>
    <row r="4198" spans="1:4" x14ac:dyDescent="0.25">
      <c r="A4198" s="146" t="s">
        <v>244</v>
      </c>
      <c r="B4198" t="s">
        <v>52</v>
      </c>
      <c r="C4198" t="s">
        <v>304</v>
      </c>
      <c r="D4198" t="s">
        <v>346</v>
      </c>
    </row>
    <row r="4199" spans="1:4" x14ac:dyDescent="0.25">
      <c r="A4199" s="146" t="s">
        <v>244</v>
      </c>
      <c r="B4199" t="s">
        <v>55</v>
      </c>
      <c r="C4199" t="s">
        <v>303</v>
      </c>
      <c r="D4199" t="s">
        <v>358</v>
      </c>
    </row>
    <row r="4200" spans="1:4" x14ac:dyDescent="0.25">
      <c r="A4200" s="146" t="s">
        <v>244</v>
      </c>
      <c r="B4200" t="s">
        <v>52</v>
      </c>
      <c r="C4200" t="s">
        <v>303</v>
      </c>
      <c r="D4200" t="s">
        <v>358</v>
      </c>
    </row>
    <row r="4201" spans="1:4" x14ac:dyDescent="0.25">
      <c r="A4201" s="146" t="s">
        <v>244</v>
      </c>
      <c r="B4201" t="s">
        <v>52</v>
      </c>
      <c r="C4201" t="s">
        <v>303</v>
      </c>
      <c r="D4201" t="s">
        <v>357</v>
      </c>
    </row>
    <row r="4202" spans="1:4" x14ac:dyDescent="0.25">
      <c r="A4202" s="146" t="s">
        <v>244</v>
      </c>
      <c r="B4202" t="s">
        <v>76</v>
      </c>
      <c r="C4202" t="s">
        <v>303</v>
      </c>
      <c r="D4202" t="s">
        <v>357</v>
      </c>
    </row>
    <row r="4203" spans="1:4" x14ac:dyDescent="0.25">
      <c r="A4203" s="146" t="s">
        <v>244</v>
      </c>
      <c r="B4203" t="s">
        <v>55</v>
      </c>
      <c r="C4203" t="s">
        <v>303</v>
      </c>
      <c r="D4203" t="s">
        <v>356</v>
      </c>
    </row>
    <row r="4204" spans="1:4" x14ac:dyDescent="0.25">
      <c r="A4204" s="146" t="s">
        <v>244</v>
      </c>
      <c r="B4204" t="s">
        <v>52</v>
      </c>
      <c r="C4204" t="s">
        <v>303</v>
      </c>
      <c r="D4204" t="s">
        <v>356</v>
      </c>
    </row>
    <row r="4205" spans="1:4" x14ac:dyDescent="0.25">
      <c r="A4205" s="146" t="s">
        <v>244</v>
      </c>
      <c r="B4205" t="s">
        <v>55</v>
      </c>
      <c r="C4205" t="s">
        <v>303</v>
      </c>
      <c r="D4205" t="s">
        <v>355</v>
      </c>
    </row>
    <row r="4206" spans="1:4" x14ac:dyDescent="0.25">
      <c r="A4206" s="146" t="s">
        <v>244</v>
      </c>
      <c r="B4206" t="s">
        <v>52</v>
      </c>
      <c r="C4206" t="s">
        <v>303</v>
      </c>
      <c r="D4206" t="s">
        <v>355</v>
      </c>
    </row>
    <row r="4207" spans="1:4" x14ac:dyDescent="0.25">
      <c r="A4207" s="146" t="s">
        <v>244</v>
      </c>
      <c r="B4207" t="s">
        <v>55</v>
      </c>
      <c r="C4207" t="s">
        <v>303</v>
      </c>
      <c r="D4207" t="s">
        <v>369</v>
      </c>
    </row>
    <row r="4208" spans="1:4" x14ac:dyDescent="0.25">
      <c r="A4208" s="146" t="s">
        <v>244</v>
      </c>
      <c r="B4208" t="s">
        <v>52</v>
      </c>
      <c r="C4208" t="s">
        <v>303</v>
      </c>
      <c r="D4208" t="s">
        <v>369</v>
      </c>
    </row>
    <row r="4209" spans="1:4" x14ac:dyDescent="0.25">
      <c r="A4209" s="146" t="s">
        <v>244</v>
      </c>
      <c r="B4209" t="s">
        <v>52</v>
      </c>
      <c r="C4209" t="s">
        <v>303</v>
      </c>
      <c r="D4209" t="s">
        <v>380</v>
      </c>
    </row>
    <row r="4210" spans="1:4" x14ac:dyDescent="0.25">
      <c r="A4210" s="146" t="s">
        <v>244</v>
      </c>
      <c r="B4210" t="s">
        <v>76</v>
      </c>
      <c r="C4210" t="s">
        <v>303</v>
      </c>
      <c r="D4210" t="s">
        <v>380</v>
      </c>
    </row>
    <row r="4211" spans="1:4" x14ac:dyDescent="0.25">
      <c r="A4211" s="146" t="s">
        <v>244</v>
      </c>
      <c r="B4211" t="s">
        <v>55</v>
      </c>
      <c r="C4211" t="s">
        <v>303</v>
      </c>
      <c r="D4211" t="s">
        <v>353</v>
      </c>
    </row>
    <row r="4212" spans="1:4" x14ac:dyDescent="0.25">
      <c r="A4212" s="146" t="s">
        <v>244</v>
      </c>
      <c r="B4212" t="s">
        <v>52</v>
      </c>
      <c r="C4212" t="s">
        <v>303</v>
      </c>
      <c r="D4212" t="s">
        <v>353</v>
      </c>
    </row>
    <row r="4213" spans="1:4" x14ac:dyDescent="0.25">
      <c r="A4213" s="146" t="s">
        <v>244</v>
      </c>
      <c r="B4213" t="s">
        <v>55</v>
      </c>
      <c r="C4213" t="s">
        <v>303</v>
      </c>
      <c r="D4213" t="s">
        <v>311</v>
      </c>
    </row>
    <row r="4214" spans="1:4" x14ac:dyDescent="0.25">
      <c r="A4214" s="146" t="s">
        <v>244</v>
      </c>
      <c r="B4214" t="s">
        <v>52</v>
      </c>
      <c r="C4214" t="s">
        <v>303</v>
      </c>
      <c r="D4214" t="s">
        <v>311</v>
      </c>
    </row>
    <row r="4215" spans="1:4" x14ac:dyDescent="0.25">
      <c r="A4215" s="146" t="s">
        <v>244</v>
      </c>
      <c r="B4215" t="s">
        <v>52</v>
      </c>
      <c r="C4215" t="s">
        <v>303</v>
      </c>
      <c r="D4215" t="s">
        <v>546</v>
      </c>
    </row>
    <row r="4216" spans="1:4" x14ac:dyDescent="0.25">
      <c r="A4216" s="146" t="s">
        <v>244</v>
      </c>
      <c r="B4216" t="s">
        <v>76</v>
      </c>
      <c r="C4216" t="s">
        <v>303</v>
      </c>
      <c r="D4216" t="s">
        <v>546</v>
      </c>
    </row>
    <row r="4217" spans="1:4" x14ac:dyDescent="0.25">
      <c r="A4217" s="146" t="s">
        <v>244</v>
      </c>
      <c r="B4217" t="s">
        <v>52</v>
      </c>
      <c r="C4217" t="s">
        <v>303</v>
      </c>
      <c r="D4217" t="s">
        <v>545</v>
      </c>
    </row>
    <row r="4218" spans="1:4" x14ac:dyDescent="0.25">
      <c r="A4218" s="146" t="s">
        <v>244</v>
      </c>
      <c r="B4218" t="s">
        <v>76</v>
      </c>
      <c r="C4218" t="s">
        <v>303</v>
      </c>
      <c r="D4218" t="s">
        <v>545</v>
      </c>
    </row>
    <row r="4219" spans="1:4" x14ac:dyDescent="0.25">
      <c r="A4219" s="146" t="s">
        <v>244</v>
      </c>
      <c r="B4219" t="s">
        <v>55</v>
      </c>
      <c r="C4219" t="s">
        <v>303</v>
      </c>
      <c r="D4219" t="s">
        <v>368</v>
      </c>
    </row>
    <row r="4220" spans="1:4" x14ac:dyDescent="0.25">
      <c r="A4220" s="146" t="s">
        <v>244</v>
      </c>
      <c r="B4220" t="s">
        <v>52</v>
      </c>
      <c r="C4220" t="s">
        <v>303</v>
      </c>
      <c r="D4220" t="s">
        <v>368</v>
      </c>
    </row>
    <row r="4221" spans="1:4" x14ac:dyDescent="0.25">
      <c r="A4221" s="146" t="s">
        <v>244</v>
      </c>
      <c r="B4221" t="s">
        <v>52</v>
      </c>
      <c r="C4221" t="s">
        <v>303</v>
      </c>
      <c r="D4221" t="s">
        <v>366</v>
      </c>
    </row>
    <row r="4222" spans="1:4" x14ac:dyDescent="0.25">
      <c r="A4222" s="146" t="s">
        <v>244</v>
      </c>
      <c r="B4222" t="s">
        <v>76</v>
      </c>
      <c r="C4222" t="s">
        <v>303</v>
      </c>
      <c r="D4222" t="s">
        <v>366</v>
      </c>
    </row>
    <row r="4223" spans="1:4" x14ac:dyDescent="0.25">
      <c r="A4223" s="146" t="s">
        <v>244</v>
      </c>
      <c r="B4223" t="s">
        <v>55</v>
      </c>
      <c r="C4223" t="s">
        <v>303</v>
      </c>
      <c r="D4223" t="s">
        <v>351</v>
      </c>
    </row>
    <row r="4224" spans="1:4" x14ac:dyDescent="0.25">
      <c r="A4224" s="146" t="s">
        <v>244</v>
      </c>
      <c r="B4224" t="s">
        <v>52</v>
      </c>
      <c r="C4224" t="s">
        <v>303</v>
      </c>
      <c r="D4224" t="s">
        <v>351</v>
      </c>
    </row>
    <row r="4225" spans="1:4" x14ac:dyDescent="0.25">
      <c r="A4225" s="146" t="s">
        <v>244</v>
      </c>
      <c r="B4225" t="s">
        <v>55</v>
      </c>
      <c r="C4225" t="s">
        <v>303</v>
      </c>
      <c r="D4225" t="s">
        <v>350</v>
      </c>
    </row>
    <row r="4226" spans="1:4" x14ac:dyDescent="0.25">
      <c r="A4226" s="146" t="s">
        <v>244</v>
      </c>
      <c r="B4226" t="s">
        <v>52</v>
      </c>
      <c r="C4226" t="s">
        <v>303</v>
      </c>
      <c r="D4226" t="s">
        <v>350</v>
      </c>
    </row>
    <row r="4227" spans="1:4" x14ac:dyDescent="0.25">
      <c r="A4227" s="146" t="s">
        <v>244</v>
      </c>
      <c r="B4227" t="s">
        <v>52</v>
      </c>
      <c r="C4227" t="s">
        <v>303</v>
      </c>
      <c r="D4227" t="s">
        <v>359</v>
      </c>
    </row>
    <row r="4228" spans="1:4" x14ac:dyDescent="0.25">
      <c r="A4228" s="146" t="s">
        <v>244</v>
      </c>
      <c r="B4228" t="s">
        <v>76</v>
      </c>
      <c r="C4228" t="s">
        <v>303</v>
      </c>
      <c r="D4228" t="s">
        <v>359</v>
      </c>
    </row>
    <row r="4229" spans="1:4" x14ac:dyDescent="0.25">
      <c r="A4229" s="146" t="s">
        <v>244</v>
      </c>
      <c r="B4229" t="s">
        <v>55</v>
      </c>
      <c r="C4229" t="s">
        <v>303</v>
      </c>
      <c r="D4229" t="s">
        <v>349</v>
      </c>
    </row>
    <row r="4230" spans="1:4" x14ac:dyDescent="0.25">
      <c r="A4230" s="146" t="s">
        <v>244</v>
      </c>
      <c r="B4230" t="s">
        <v>52</v>
      </c>
      <c r="C4230" t="s">
        <v>303</v>
      </c>
      <c r="D4230" t="s">
        <v>349</v>
      </c>
    </row>
    <row r="4231" spans="1:4" x14ac:dyDescent="0.25">
      <c r="A4231" s="146" t="s">
        <v>244</v>
      </c>
      <c r="B4231" t="s">
        <v>55</v>
      </c>
      <c r="C4231" t="s">
        <v>303</v>
      </c>
      <c r="D4231" t="s">
        <v>310</v>
      </c>
    </row>
    <row r="4232" spans="1:4" x14ac:dyDescent="0.25">
      <c r="A4232" s="146" t="s">
        <v>244</v>
      </c>
      <c r="B4232" t="s">
        <v>52</v>
      </c>
      <c r="C4232" t="s">
        <v>303</v>
      </c>
      <c r="D4232" t="s">
        <v>310</v>
      </c>
    </row>
    <row r="4233" spans="1:4" x14ac:dyDescent="0.25">
      <c r="A4233" s="146" t="s">
        <v>244</v>
      </c>
      <c r="B4233" t="s">
        <v>52</v>
      </c>
      <c r="C4233" t="s">
        <v>303</v>
      </c>
      <c r="D4233" t="s">
        <v>364</v>
      </c>
    </row>
    <row r="4234" spans="1:4" x14ac:dyDescent="0.25">
      <c r="A4234" s="146" t="s">
        <v>244</v>
      </c>
      <c r="B4234" t="s">
        <v>76</v>
      </c>
      <c r="C4234" t="s">
        <v>303</v>
      </c>
      <c r="D4234" t="s">
        <v>364</v>
      </c>
    </row>
    <row r="4235" spans="1:4" x14ac:dyDescent="0.25">
      <c r="A4235" s="146" t="s">
        <v>244</v>
      </c>
      <c r="B4235" t="s">
        <v>55</v>
      </c>
      <c r="C4235" t="s">
        <v>303</v>
      </c>
      <c r="D4235" t="s">
        <v>348</v>
      </c>
    </row>
    <row r="4236" spans="1:4" x14ac:dyDescent="0.25">
      <c r="A4236" s="146" t="s">
        <v>244</v>
      </c>
      <c r="B4236" t="s">
        <v>52</v>
      </c>
      <c r="C4236" t="s">
        <v>303</v>
      </c>
      <c r="D4236" t="s">
        <v>348</v>
      </c>
    </row>
    <row r="4237" spans="1:4" x14ac:dyDescent="0.25">
      <c r="A4237" s="146" t="s">
        <v>244</v>
      </c>
      <c r="B4237" t="s">
        <v>55</v>
      </c>
      <c r="C4237" t="s">
        <v>303</v>
      </c>
      <c r="D4237" t="s">
        <v>347</v>
      </c>
    </row>
    <row r="4238" spans="1:4" x14ac:dyDescent="0.25">
      <c r="A4238" s="146" t="s">
        <v>244</v>
      </c>
      <c r="B4238" t="s">
        <v>52</v>
      </c>
      <c r="C4238" t="s">
        <v>303</v>
      </c>
      <c r="D4238" t="s">
        <v>347</v>
      </c>
    </row>
    <row r="4239" spans="1:4" x14ac:dyDescent="0.25">
      <c r="A4239" s="146" t="s">
        <v>244</v>
      </c>
      <c r="B4239" t="s">
        <v>55</v>
      </c>
      <c r="C4239" t="s">
        <v>303</v>
      </c>
      <c r="D4239" t="s">
        <v>308</v>
      </c>
    </row>
    <row r="4240" spans="1:4" x14ac:dyDescent="0.25">
      <c r="A4240" s="146" t="s">
        <v>244</v>
      </c>
      <c r="B4240" t="s">
        <v>52</v>
      </c>
      <c r="C4240" t="s">
        <v>303</v>
      </c>
      <c r="D4240" t="s">
        <v>308</v>
      </c>
    </row>
    <row r="4241" spans="1:4" x14ac:dyDescent="0.25">
      <c r="A4241" s="146" t="s">
        <v>244</v>
      </c>
      <c r="B4241" t="s">
        <v>52</v>
      </c>
      <c r="C4241" t="s">
        <v>303</v>
      </c>
      <c r="D4241" t="s">
        <v>375</v>
      </c>
    </row>
    <row r="4242" spans="1:4" x14ac:dyDescent="0.25">
      <c r="A4242" s="146" t="s">
        <v>244</v>
      </c>
      <c r="B4242" t="s">
        <v>76</v>
      </c>
      <c r="C4242" t="s">
        <v>303</v>
      </c>
      <c r="D4242" t="s">
        <v>375</v>
      </c>
    </row>
    <row r="4243" spans="1:4" x14ac:dyDescent="0.25">
      <c r="A4243" s="146" t="s">
        <v>244</v>
      </c>
      <c r="B4243" t="s">
        <v>55</v>
      </c>
      <c r="C4243" t="s">
        <v>303</v>
      </c>
      <c r="D4243" t="s">
        <v>309</v>
      </c>
    </row>
    <row r="4244" spans="1:4" x14ac:dyDescent="0.25">
      <c r="A4244" s="146" t="s">
        <v>244</v>
      </c>
      <c r="B4244" t="s">
        <v>52</v>
      </c>
      <c r="C4244" t="s">
        <v>303</v>
      </c>
      <c r="D4244" t="s">
        <v>309</v>
      </c>
    </row>
    <row r="4245" spans="1:4" x14ac:dyDescent="0.25">
      <c r="A4245" s="146" t="s">
        <v>244</v>
      </c>
      <c r="B4245" t="s">
        <v>55</v>
      </c>
      <c r="C4245" t="s">
        <v>303</v>
      </c>
      <c r="D4245" t="s">
        <v>307</v>
      </c>
    </row>
    <row r="4246" spans="1:4" x14ac:dyDescent="0.25">
      <c r="A4246" s="146" t="s">
        <v>244</v>
      </c>
      <c r="B4246" t="s">
        <v>52</v>
      </c>
      <c r="C4246" t="s">
        <v>303</v>
      </c>
      <c r="D4246" t="s">
        <v>307</v>
      </c>
    </row>
    <row r="4247" spans="1:4" x14ac:dyDescent="0.25">
      <c r="A4247" s="146" t="s">
        <v>244</v>
      </c>
      <c r="B4247" t="s">
        <v>55</v>
      </c>
      <c r="C4247" t="s">
        <v>303</v>
      </c>
      <c r="D4247" t="s">
        <v>306</v>
      </c>
    </row>
    <row r="4248" spans="1:4" x14ac:dyDescent="0.25">
      <c r="A4248" s="146" t="s">
        <v>244</v>
      </c>
      <c r="B4248" t="s">
        <v>52</v>
      </c>
      <c r="C4248" t="s">
        <v>303</v>
      </c>
      <c r="D4248" t="s">
        <v>306</v>
      </c>
    </row>
    <row r="4249" spans="1:4" x14ac:dyDescent="0.25">
      <c r="A4249" s="146" t="s">
        <v>244</v>
      </c>
      <c r="B4249" t="s">
        <v>55</v>
      </c>
      <c r="C4249" t="s">
        <v>303</v>
      </c>
      <c r="D4249" t="s">
        <v>346</v>
      </c>
    </row>
    <row r="4250" spans="1:4" x14ac:dyDescent="0.25">
      <c r="A4250" s="146" t="s">
        <v>244</v>
      </c>
      <c r="B4250" t="s">
        <v>52</v>
      </c>
      <c r="C4250" t="s">
        <v>303</v>
      </c>
      <c r="D4250" t="s">
        <v>346</v>
      </c>
    </row>
    <row r="4251" spans="1:4" x14ac:dyDescent="0.25">
      <c r="A4251" s="146" t="s">
        <v>244</v>
      </c>
      <c r="B4251" t="s">
        <v>55</v>
      </c>
      <c r="C4251" t="s">
        <v>302</v>
      </c>
      <c r="D4251" t="s">
        <v>358</v>
      </c>
    </row>
    <row r="4252" spans="1:4" x14ac:dyDescent="0.25">
      <c r="A4252" s="146" t="s">
        <v>244</v>
      </c>
      <c r="B4252" t="s">
        <v>52</v>
      </c>
      <c r="C4252" t="s">
        <v>302</v>
      </c>
      <c r="D4252" t="s">
        <v>358</v>
      </c>
    </row>
    <row r="4253" spans="1:4" x14ac:dyDescent="0.25">
      <c r="A4253" s="146" t="s">
        <v>244</v>
      </c>
      <c r="B4253" t="s">
        <v>52</v>
      </c>
      <c r="C4253" t="s">
        <v>302</v>
      </c>
      <c r="D4253" t="s">
        <v>357</v>
      </c>
    </row>
    <row r="4254" spans="1:4" x14ac:dyDescent="0.25">
      <c r="A4254" s="146" t="s">
        <v>244</v>
      </c>
      <c r="B4254" t="s">
        <v>76</v>
      </c>
      <c r="C4254" t="s">
        <v>302</v>
      </c>
      <c r="D4254" t="s">
        <v>357</v>
      </c>
    </row>
    <row r="4255" spans="1:4" x14ac:dyDescent="0.25">
      <c r="A4255" s="146" t="s">
        <v>244</v>
      </c>
      <c r="B4255" t="s">
        <v>55</v>
      </c>
      <c r="C4255" t="s">
        <v>302</v>
      </c>
      <c r="D4255" t="s">
        <v>356</v>
      </c>
    </row>
    <row r="4256" spans="1:4" x14ac:dyDescent="0.25">
      <c r="A4256" s="146" t="s">
        <v>244</v>
      </c>
      <c r="B4256" t="s">
        <v>52</v>
      </c>
      <c r="C4256" t="s">
        <v>302</v>
      </c>
      <c r="D4256" t="s">
        <v>356</v>
      </c>
    </row>
    <row r="4257" spans="1:4" x14ac:dyDescent="0.25">
      <c r="A4257" s="146" t="s">
        <v>244</v>
      </c>
      <c r="B4257" t="s">
        <v>55</v>
      </c>
      <c r="C4257" t="s">
        <v>302</v>
      </c>
      <c r="D4257" t="s">
        <v>355</v>
      </c>
    </row>
    <row r="4258" spans="1:4" x14ac:dyDescent="0.25">
      <c r="A4258" s="146" t="s">
        <v>244</v>
      </c>
      <c r="B4258" t="s">
        <v>52</v>
      </c>
      <c r="C4258" t="s">
        <v>302</v>
      </c>
      <c r="D4258" t="s">
        <v>355</v>
      </c>
    </row>
    <row r="4259" spans="1:4" x14ac:dyDescent="0.25">
      <c r="A4259" s="146" t="s">
        <v>244</v>
      </c>
      <c r="B4259" t="s">
        <v>55</v>
      </c>
      <c r="C4259" t="s">
        <v>302</v>
      </c>
      <c r="D4259" t="s">
        <v>369</v>
      </c>
    </row>
    <row r="4260" spans="1:4" x14ac:dyDescent="0.25">
      <c r="A4260" s="146" t="s">
        <v>244</v>
      </c>
      <c r="B4260" t="s">
        <v>52</v>
      </c>
      <c r="C4260" t="s">
        <v>302</v>
      </c>
      <c r="D4260" t="s">
        <v>369</v>
      </c>
    </row>
    <row r="4261" spans="1:4" x14ac:dyDescent="0.25">
      <c r="A4261" s="146" t="s">
        <v>244</v>
      </c>
      <c r="B4261" t="s">
        <v>52</v>
      </c>
      <c r="C4261" t="s">
        <v>302</v>
      </c>
      <c r="D4261" t="s">
        <v>380</v>
      </c>
    </row>
    <row r="4262" spans="1:4" x14ac:dyDescent="0.25">
      <c r="A4262" s="146" t="s">
        <v>244</v>
      </c>
      <c r="B4262" t="s">
        <v>76</v>
      </c>
      <c r="C4262" t="s">
        <v>302</v>
      </c>
      <c r="D4262" t="s">
        <v>380</v>
      </c>
    </row>
    <row r="4263" spans="1:4" x14ac:dyDescent="0.25">
      <c r="A4263" s="146" t="s">
        <v>244</v>
      </c>
      <c r="B4263" t="s">
        <v>55</v>
      </c>
      <c r="C4263" t="s">
        <v>302</v>
      </c>
      <c r="D4263" t="s">
        <v>353</v>
      </c>
    </row>
    <row r="4264" spans="1:4" x14ac:dyDescent="0.25">
      <c r="A4264" s="146" t="s">
        <v>244</v>
      </c>
      <c r="B4264" t="s">
        <v>52</v>
      </c>
      <c r="C4264" t="s">
        <v>302</v>
      </c>
      <c r="D4264" t="s">
        <v>353</v>
      </c>
    </row>
    <row r="4265" spans="1:4" x14ac:dyDescent="0.25">
      <c r="A4265" s="146" t="s">
        <v>244</v>
      </c>
      <c r="B4265" t="s">
        <v>55</v>
      </c>
      <c r="C4265" t="s">
        <v>302</v>
      </c>
      <c r="D4265" t="s">
        <v>311</v>
      </c>
    </row>
    <row r="4266" spans="1:4" x14ac:dyDescent="0.25">
      <c r="A4266" s="146" t="s">
        <v>244</v>
      </c>
      <c r="B4266" t="s">
        <v>52</v>
      </c>
      <c r="C4266" t="s">
        <v>302</v>
      </c>
      <c r="D4266" t="s">
        <v>311</v>
      </c>
    </row>
    <row r="4267" spans="1:4" x14ac:dyDescent="0.25">
      <c r="A4267" s="146" t="s">
        <v>244</v>
      </c>
      <c r="B4267" t="s">
        <v>52</v>
      </c>
      <c r="C4267" t="s">
        <v>302</v>
      </c>
      <c r="D4267" t="s">
        <v>546</v>
      </c>
    </row>
    <row r="4268" spans="1:4" x14ac:dyDescent="0.25">
      <c r="A4268" s="146" t="s">
        <v>244</v>
      </c>
      <c r="B4268" t="s">
        <v>76</v>
      </c>
      <c r="C4268" t="s">
        <v>302</v>
      </c>
      <c r="D4268" t="s">
        <v>546</v>
      </c>
    </row>
    <row r="4269" spans="1:4" x14ac:dyDescent="0.25">
      <c r="A4269" s="146" t="s">
        <v>244</v>
      </c>
      <c r="B4269" t="s">
        <v>52</v>
      </c>
      <c r="C4269" t="s">
        <v>302</v>
      </c>
      <c r="D4269" t="s">
        <v>545</v>
      </c>
    </row>
    <row r="4270" spans="1:4" x14ac:dyDescent="0.25">
      <c r="A4270" s="146" t="s">
        <v>244</v>
      </c>
      <c r="B4270" t="s">
        <v>76</v>
      </c>
      <c r="C4270" t="s">
        <v>302</v>
      </c>
      <c r="D4270" t="s">
        <v>545</v>
      </c>
    </row>
    <row r="4271" spans="1:4" x14ac:dyDescent="0.25">
      <c r="A4271" s="146" t="s">
        <v>244</v>
      </c>
      <c r="B4271" t="s">
        <v>55</v>
      </c>
      <c r="C4271" t="s">
        <v>302</v>
      </c>
      <c r="D4271" t="s">
        <v>368</v>
      </c>
    </row>
    <row r="4272" spans="1:4" x14ac:dyDescent="0.25">
      <c r="A4272" s="146" t="s">
        <v>244</v>
      </c>
      <c r="B4272" t="s">
        <v>52</v>
      </c>
      <c r="C4272" t="s">
        <v>302</v>
      </c>
      <c r="D4272" t="s">
        <v>368</v>
      </c>
    </row>
    <row r="4273" spans="1:4" x14ac:dyDescent="0.25">
      <c r="A4273" s="146" t="s">
        <v>244</v>
      </c>
      <c r="B4273" t="s">
        <v>55</v>
      </c>
      <c r="C4273" t="s">
        <v>302</v>
      </c>
      <c r="D4273" t="s">
        <v>351</v>
      </c>
    </row>
    <row r="4274" spans="1:4" x14ac:dyDescent="0.25">
      <c r="A4274" s="146" t="s">
        <v>244</v>
      </c>
      <c r="B4274" t="s">
        <v>52</v>
      </c>
      <c r="C4274" t="s">
        <v>302</v>
      </c>
      <c r="D4274" t="s">
        <v>351</v>
      </c>
    </row>
    <row r="4275" spans="1:4" x14ac:dyDescent="0.25">
      <c r="A4275" s="146" t="s">
        <v>244</v>
      </c>
      <c r="B4275" t="s">
        <v>52</v>
      </c>
      <c r="C4275" t="s">
        <v>302</v>
      </c>
      <c r="D4275" t="s">
        <v>359</v>
      </c>
    </row>
    <row r="4276" spans="1:4" x14ac:dyDescent="0.25">
      <c r="A4276" s="146" t="s">
        <v>244</v>
      </c>
      <c r="B4276" t="s">
        <v>76</v>
      </c>
      <c r="C4276" t="s">
        <v>302</v>
      </c>
      <c r="D4276" t="s">
        <v>359</v>
      </c>
    </row>
    <row r="4277" spans="1:4" x14ac:dyDescent="0.25">
      <c r="A4277" s="146" t="s">
        <v>244</v>
      </c>
      <c r="B4277" t="s">
        <v>55</v>
      </c>
      <c r="C4277" t="s">
        <v>302</v>
      </c>
      <c r="D4277" t="s">
        <v>349</v>
      </c>
    </row>
    <row r="4278" spans="1:4" x14ac:dyDescent="0.25">
      <c r="A4278" s="146" t="s">
        <v>244</v>
      </c>
      <c r="B4278" t="s">
        <v>52</v>
      </c>
      <c r="C4278" t="s">
        <v>302</v>
      </c>
      <c r="D4278" t="s">
        <v>349</v>
      </c>
    </row>
    <row r="4279" spans="1:4" x14ac:dyDescent="0.25">
      <c r="A4279" s="146" t="s">
        <v>244</v>
      </c>
      <c r="B4279" t="s">
        <v>55</v>
      </c>
      <c r="C4279" t="s">
        <v>302</v>
      </c>
      <c r="D4279" t="s">
        <v>310</v>
      </c>
    </row>
    <row r="4280" spans="1:4" x14ac:dyDescent="0.25">
      <c r="A4280" s="146" t="s">
        <v>244</v>
      </c>
      <c r="B4280" t="s">
        <v>52</v>
      </c>
      <c r="C4280" t="s">
        <v>302</v>
      </c>
      <c r="D4280" t="s">
        <v>310</v>
      </c>
    </row>
    <row r="4281" spans="1:4" x14ac:dyDescent="0.25">
      <c r="A4281" s="146" t="s">
        <v>244</v>
      </c>
      <c r="B4281" t="s">
        <v>55</v>
      </c>
      <c r="C4281" t="s">
        <v>302</v>
      </c>
      <c r="D4281" t="s">
        <v>348</v>
      </c>
    </row>
    <row r="4282" spans="1:4" x14ac:dyDescent="0.25">
      <c r="A4282" s="146" t="s">
        <v>244</v>
      </c>
      <c r="B4282" t="s">
        <v>52</v>
      </c>
      <c r="C4282" t="s">
        <v>302</v>
      </c>
      <c r="D4282" t="s">
        <v>348</v>
      </c>
    </row>
    <row r="4283" spans="1:4" x14ac:dyDescent="0.25">
      <c r="A4283" s="146" t="s">
        <v>244</v>
      </c>
      <c r="B4283" t="s">
        <v>55</v>
      </c>
      <c r="C4283" t="s">
        <v>302</v>
      </c>
      <c r="D4283" t="s">
        <v>308</v>
      </c>
    </row>
    <row r="4284" spans="1:4" x14ac:dyDescent="0.25">
      <c r="A4284" s="146" t="s">
        <v>244</v>
      </c>
      <c r="B4284" t="s">
        <v>52</v>
      </c>
      <c r="C4284" t="s">
        <v>302</v>
      </c>
      <c r="D4284" t="s">
        <v>308</v>
      </c>
    </row>
    <row r="4285" spans="1:4" x14ac:dyDescent="0.25">
      <c r="A4285" s="146" t="s">
        <v>244</v>
      </c>
      <c r="B4285" t="s">
        <v>52</v>
      </c>
      <c r="C4285" t="s">
        <v>302</v>
      </c>
      <c r="D4285" t="s">
        <v>375</v>
      </c>
    </row>
    <row r="4286" spans="1:4" x14ac:dyDescent="0.25">
      <c r="A4286" s="146" t="s">
        <v>244</v>
      </c>
      <c r="B4286" t="s">
        <v>76</v>
      </c>
      <c r="C4286" t="s">
        <v>302</v>
      </c>
      <c r="D4286" t="s">
        <v>375</v>
      </c>
    </row>
    <row r="4287" spans="1:4" x14ac:dyDescent="0.25">
      <c r="A4287" s="146" t="s">
        <v>244</v>
      </c>
      <c r="B4287" t="s">
        <v>55</v>
      </c>
      <c r="C4287" t="s">
        <v>302</v>
      </c>
      <c r="D4287" t="s">
        <v>309</v>
      </c>
    </row>
    <row r="4288" spans="1:4" x14ac:dyDescent="0.25">
      <c r="A4288" s="146" t="s">
        <v>244</v>
      </c>
      <c r="B4288" t="s">
        <v>52</v>
      </c>
      <c r="C4288" t="s">
        <v>302</v>
      </c>
      <c r="D4288" t="s">
        <v>309</v>
      </c>
    </row>
    <row r="4289" spans="1:4" x14ac:dyDescent="0.25">
      <c r="A4289" s="146" t="s">
        <v>244</v>
      </c>
      <c r="B4289" t="s">
        <v>55</v>
      </c>
      <c r="C4289" t="s">
        <v>302</v>
      </c>
      <c r="D4289" t="s">
        <v>307</v>
      </c>
    </row>
    <row r="4290" spans="1:4" x14ac:dyDescent="0.25">
      <c r="A4290" s="146" t="s">
        <v>244</v>
      </c>
      <c r="B4290" t="s">
        <v>52</v>
      </c>
      <c r="C4290" t="s">
        <v>302</v>
      </c>
      <c r="D4290" t="s">
        <v>307</v>
      </c>
    </row>
    <row r="4291" spans="1:4" x14ac:dyDescent="0.25">
      <c r="A4291" s="146" t="s">
        <v>244</v>
      </c>
      <c r="B4291" t="s">
        <v>55</v>
      </c>
      <c r="C4291" t="s">
        <v>302</v>
      </c>
      <c r="D4291" t="s">
        <v>306</v>
      </c>
    </row>
    <row r="4292" spans="1:4" x14ac:dyDescent="0.25">
      <c r="A4292" s="146" t="s">
        <v>244</v>
      </c>
      <c r="B4292" t="s">
        <v>52</v>
      </c>
      <c r="C4292" t="s">
        <v>302</v>
      </c>
      <c r="D4292" t="s">
        <v>306</v>
      </c>
    </row>
    <row r="4293" spans="1:4" x14ac:dyDescent="0.25">
      <c r="A4293" s="146" t="s">
        <v>244</v>
      </c>
      <c r="B4293" t="s">
        <v>55</v>
      </c>
      <c r="C4293" t="s">
        <v>302</v>
      </c>
      <c r="D4293" t="s">
        <v>346</v>
      </c>
    </row>
    <row r="4294" spans="1:4" x14ac:dyDescent="0.25">
      <c r="A4294" s="146" t="s">
        <v>244</v>
      </c>
      <c r="B4294" t="s">
        <v>52</v>
      </c>
      <c r="C4294" t="s">
        <v>302</v>
      </c>
      <c r="D4294" t="s">
        <v>346</v>
      </c>
    </row>
    <row r="4295" spans="1:4" x14ac:dyDescent="0.25">
      <c r="A4295" s="146" t="s">
        <v>244</v>
      </c>
      <c r="B4295" t="s">
        <v>55</v>
      </c>
      <c r="C4295" t="s">
        <v>301</v>
      </c>
      <c r="D4295" t="s">
        <v>358</v>
      </c>
    </row>
    <row r="4296" spans="1:4" x14ac:dyDescent="0.25">
      <c r="A4296" s="146" t="s">
        <v>244</v>
      </c>
      <c r="B4296" t="s">
        <v>52</v>
      </c>
      <c r="C4296" t="s">
        <v>301</v>
      </c>
      <c r="D4296" t="s">
        <v>358</v>
      </c>
    </row>
    <row r="4297" spans="1:4" x14ac:dyDescent="0.25">
      <c r="A4297" s="146" t="s">
        <v>244</v>
      </c>
      <c r="B4297" t="s">
        <v>52</v>
      </c>
      <c r="C4297" t="s">
        <v>301</v>
      </c>
      <c r="D4297" t="s">
        <v>357</v>
      </c>
    </row>
    <row r="4298" spans="1:4" x14ac:dyDescent="0.25">
      <c r="A4298" s="146" t="s">
        <v>244</v>
      </c>
      <c r="B4298" t="s">
        <v>76</v>
      </c>
      <c r="C4298" t="s">
        <v>301</v>
      </c>
      <c r="D4298" t="s">
        <v>357</v>
      </c>
    </row>
    <row r="4299" spans="1:4" x14ac:dyDescent="0.25">
      <c r="A4299" s="146" t="s">
        <v>244</v>
      </c>
      <c r="B4299" t="s">
        <v>55</v>
      </c>
      <c r="C4299" t="s">
        <v>301</v>
      </c>
      <c r="D4299" t="s">
        <v>356</v>
      </c>
    </row>
    <row r="4300" spans="1:4" x14ac:dyDescent="0.25">
      <c r="A4300" s="146" t="s">
        <v>244</v>
      </c>
      <c r="B4300" t="s">
        <v>52</v>
      </c>
      <c r="C4300" t="s">
        <v>301</v>
      </c>
      <c r="D4300" t="s">
        <v>356</v>
      </c>
    </row>
    <row r="4301" spans="1:4" x14ac:dyDescent="0.25">
      <c r="A4301" s="146" t="s">
        <v>244</v>
      </c>
      <c r="B4301" t="s">
        <v>55</v>
      </c>
      <c r="C4301" t="s">
        <v>301</v>
      </c>
      <c r="D4301" t="s">
        <v>355</v>
      </c>
    </row>
    <row r="4302" spans="1:4" x14ac:dyDescent="0.25">
      <c r="A4302" s="146" t="s">
        <v>244</v>
      </c>
      <c r="B4302" t="s">
        <v>52</v>
      </c>
      <c r="C4302" t="s">
        <v>301</v>
      </c>
      <c r="D4302" t="s">
        <v>355</v>
      </c>
    </row>
    <row r="4303" spans="1:4" x14ac:dyDescent="0.25">
      <c r="A4303" s="146" t="s">
        <v>244</v>
      </c>
      <c r="B4303" t="s">
        <v>52</v>
      </c>
      <c r="C4303" t="s">
        <v>301</v>
      </c>
      <c r="D4303" t="s">
        <v>380</v>
      </c>
    </row>
    <row r="4304" spans="1:4" x14ac:dyDescent="0.25">
      <c r="A4304" s="146" t="s">
        <v>244</v>
      </c>
      <c r="B4304" t="s">
        <v>76</v>
      </c>
      <c r="C4304" t="s">
        <v>301</v>
      </c>
      <c r="D4304" t="s">
        <v>380</v>
      </c>
    </row>
    <row r="4305" spans="1:4" x14ac:dyDescent="0.25">
      <c r="A4305" s="146" t="s">
        <v>244</v>
      </c>
      <c r="B4305" t="s">
        <v>55</v>
      </c>
      <c r="C4305" t="s">
        <v>301</v>
      </c>
      <c r="D4305" t="s">
        <v>353</v>
      </c>
    </row>
    <row r="4306" spans="1:4" x14ac:dyDescent="0.25">
      <c r="A4306" s="146" t="s">
        <v>244</v>
      </c>
      <c r="B4306" t="s">
        <v>52</v>
      </c>
      <c r="C4306" t="s">
        <v>301</v>
      </c>
      <c r="D4306" t="s">
        <v>353</v>
      </c>
    </row>
    <row r="4307" spans="1:4" x14ac:dyDescent="0.25">
      <c r="A4307" s="146" t="s">
        <v>244</v>
      </c>
      <c r="B4307" t="s">
        <v>52</v>
      </c>
      <c r="C4307" t="s">
        <v>301</v>
      </c>
      <c r="D4307" t="s">
        <v>546</v>
      </c>
    </row>
    <row r="4308" spans="1:4" x14ac:dyDescent="0.25">
      <c r="A4308" s="146" t="s">
        <v>244</v>
      </c>
      <c r="B4308" t="s">
        <v>76</v>
      </c>
      <c r="C4308" t="s">
        <v>301</v>
      </c>
      <c r="D4308" t="s">
        <v>546</v>
      </c>
    </row>
    <row r="4309" spans="1:4" x14ac:dyDescent="0.25">
      <c r="A4309" s="146" t="s">
        <v>244</v>
      </c>
      <c r="B4309" t="s">
        <v>52</v>
      </c>
      <c r="C4309" t="s">
        <v>301</v>
      </c>
      <c r="D4309" t="s">
        <v>545</v>
      </c>
    </row>
    <row r="4310" spans="1:4" x14ac:dyDescent="0.25">
      <c r="A4310" s="146" t="s">
        <v>244</v>
      </c>
      <c r="B4310" t="s">
        <v>76</v>
      </c>
      <c r="C4310" t="s">
        <v>301</v>
      </c>
      <c r="D4310" t="s">
        <v>545</v>
      </c>
    </row>
    <row r="4311" spans="1:4" x14ac:dyDescent="0.25">
      <c r="A4311" s="146" t="s">
        <v>244</v>
      </c>
      <c r="B4311" t="s">
        <v>55</v>
      </c>
      <c r="C4311" t="s">
        <v>301</v>
      </c>
      <c r="D4311" t="s">
        <v>368</v>
      </c>
    </row>
    <row r="4312" spans="1:4" x14ac:dyDescent="0.25">
      <c r="A4312" s="146" t="s">
        <v>244</v>
      </c>
      <c r="B4312" t="s">
        <v>52</v>
      </c>
      <c r="C4312" t="s">
        <v>301</v>
      </c>
      <c r="D4312" t="s">
        <v>368</v>
      </c>
    </row>
    <row r="4313" spans="1:4" x14ac:dyDescent="0.25">
      <c r="A4313" s="146" t="s">
        <v>244</v>
      </c>
      <c r="B4313" t="s">
        <v>52</v>
      </c>
      <c r="C4313" t="s">
        <v>301</v>
      </c>
      <c r="D4313" t="s">
        <v>366</v>
      </c>
    </row>
    <row r="4314" spans="1:4" x14ac:dyDescent="0.25">
      <c r="A4314" s="146" t="s">
        <v>244</v>
      </c>
      <c r="B4314" t="s">
        <v>76</v>
      </c>
      <c r="C4314" t="s">
        <v>301</v>
      </c>
      <c r="D4314" t="s">
        <v>366</v>
      </c>
    </row>
    <row r="4315" spans="1:4" x14ac:dyDescent="0.25">
      <c r="A4315" s="146" t="s">
        <v>244</v>
      </c>
      <c r="B4315" t="s">
        <v>55</v>
      </c>
      <c r="C4315" t="s">
        <v>301</v>
      </c>
      <c r="D4315" t="s">
        <v>351</v>
      </c>
    </row>
    <row r="4316" spans="1:4" x14ac:dyDescent="0.25">
      <c r="A4316" s="146" t="s">
        <v>244</v>
      </c>
      <c r="B4316" t="s">
        <v>52</v>
      </c>
      <c r="C4316" t="s">
        <v>301</v>
      </c>
      <c r="D4316" t="s">
        <v>351</v>
      </c>
    </row>
    <row r="4317" spans="1:4" x14ac:dyDescent="0.25">
      <c r="A4317" s="146" t="s">
        <v>244</v>
      </c>
      <c r="B4317" t="s">
        <v>55</v>
      </c>
      <c r="C4317" t="s">
        <v>301</v>
      </c>
      <c r="D4317" t="s">
        <v>350</v>
      </c>
    </row>
    <row r="4318" spans="1:4" x14ac:dyDescent="0.25">
      <c r="A4318" s="146" t="s">
        <v>244</v>
      </c>
      <c r="B4318" t="s">
        <v>52</v>
      </c>
      <c r="C4318" t="s">
        <v>301</v>
      </c>
      <c r="D4318" t="s">
        <v>350</v>
      </c>
    </row>
    <row r="4319" spans="1:4" x14ac:dyDescent="0.25">
      <c r="A4319" s="146" t="s">
        <v>244</v>
      </c>
      <c r="B4319" t="s">
        <v>52</v>
      </c>
      <c r="C4319" t="s">
        <v>301</v>
      </c>
      <c r="D4319" t="s">
        <v>359</v>
      </c>
    </row>
    <row r="4320" spans="1:4" x14ac:dyDescent="0.25">
      <c r="A4320" s="146" t="s">
        <v>244</v>
      </c>
      <c r="B4320" t="s">
        <v>76</v>
      </c>
      <c r="C4320" t="s">
        <v>301</v>
      </c>
      <c r="D4320" t="s">
        <v>359</v>
      </c>
    </row>
    <row r="4321" spans="1:4" x14ac:dyDescent="0.25">
      <c r="A4321" s="146" t="s">
        <v>244</v>
      </c>
      <c r="B4321" t="s">
        <v>55</v>
      </c>
      <c r="C4321" t="s">
        <v>301</v>
      </c>
      <c r="D4321" t="s">
        <v>349</v>
      </c>
    </row>
    <row r="4322" spans="1:4" x14ac:dyDescent="0.25">
      <c r="A4322" s="146" t="s">
        <v>244</v>
      </c>
      <c r="B4322" t="s">
        <v>52</v>
      </c>
      <c r="C4322" t="s">
        <v>301</v>
      </c>
      <c r="D4322" t="s">
        <v>349</v>
      </c>
    </row>
    <row r="4323" spans="1:4" x14ac:dyDescent="0.25">
      <c r="A4323" s="146" t="s">
        <v>244</v>
      </c>
      <c r="B4323" t="s">
        <v>55</v>
      </c>
      <c r="C4323" t="s">
        <v>301</v>
      </c>
      <c r="D4323" t="s">
        <v>310</v>
      </c>
    </row>
    <row r="4324" spans="1:4" x14ac:dyDescent="0.25">
      <c r="A4324" s="146" t="s">
        <v>244</v>
      </c>
      <c r="B4324" t="s">
        <v>52</v>
      </c>
      <c r="C4324" t="s">
        <v>301</v>
      </c>
      <c r="D4324" t="s">
        <v>310</v>
      </c>
    </row>
    <row r="4325" spans="1:4" x14ac:dyDescent="0.25">
      <c r="A4325" s="146" t="s">
        <v>244</v>
      </c>
      <c r="B4325" t="s">
        <v>52</v>
      </c>
      <c r="C4325" t="s">
        <v>301</v>
      </c>
      <c r="D4325" t="s">
        <v>364</v>
      </c>
    </row>
    <row r="4326" spans="1:4" x14ac:dyDescent="0.25">
      <c r="A4326" s="146" t="s">
        <v>244</v>
      </c>
      <c r="B4326" t="s">
        <v>76</v>
      </c>
      <c r="C4326" t="s">
        <v>301</v>
      </c>
      <c r="D4326" t="s">
        <v>364</v>
      </c>
    </row>
    <row r="4327" spans="1:4" x14ac:dyDescent="0.25">
      <c r="A4327" s="146" t="s">
        <v>244</v>
      </c>
      <c r="B4327" t="s">
        <v>55</v>
      </c>
      <c r="C4327" t="s">
        <v>301</v>
      </c>
      <c r="D4327" t="s">
        <v>348</v>
      </c>
    </row>
    <row r="4328" spans="1:4" x14ac:dyDescent="0.25">
      <c r="A4328" s="146" t="s">
        <v>244</v>
      </c>
      <c r="B4328" t="s">
        <v>52</v>
      </c>
      <c r="C4328" t="s">
        <v>301</v>
      </c>
      <c r="D4328" t="s">
        <v>348</v>
      </c>
    </row>
    <row r="4329" spans="1:4" x14ac:dyDescent="0.25">
      <c r="A4329" s="146" t="s">
        <v>244</v>
      </c>
      <c r="B4329" t="s">
        <v>55</v>
      </c>
      <c r="C4329" t="s">
        <v>301</v>
      </c>
      <c r="D4329" t="s">
        <v>347</v>
      </c>
    </row>
    <row r="4330" spans="1:4" x14ac:dyDescent="0.25">
      <c r="A4330" s="146" t="s">
        <v>244</v>
      </c>
      <c r="B4330" t="s">
        <v>52</v>
      </c>
      <c r="C4330" t="s">
        <v>301</v>
      </c>
      <c r="D4330" t="s">
        <v>347</v>
      </c>
    </row>
    <row r="4331" spans="1:4" x14ac:dyDescent="0.25">
      <c r="A4331" s="146" t="s">
        <v>244</v>
      </c>
      <c r="B4331" t="s">
        <v>55</v>
      </c>
      <c r="C4331" t="s">
        <v>301</v>
      </c>
      <c r="D4331" t="s">
        <v>308</v>
      </c>
    </row>
    <row r="4332" spans="1:4" x14ac:dyDescent="0.25">
      <c r="A4332" s="146" t="s">
        <v>244</v>
      </c>
      <c r="B4332" t="s">
        <v>52</v>
      </c>
      <c r="C4332" t="s">
        <v>301</v>
      </c>
      <c r="D4332" t="s">
        <v>308</v>
      </c>
    </row>
    <row r="4333" spans="1:4" x14ac:dyDescent="0.25">
      <c r="A4333" s="146" t="s">
        <v>244</v>
      </c>
      <c r="B4333" t="s">
        <v>52</v>
      </c>
      <c r="C4333" t="s">
        <v>301</v>
      </c>
      <c r="D4333" t="s">
        <v>375</v>
      </c>
    </row>
    <row r="4334" spans="1:4" x14ac:dyDescent="0.25">
      <c r="A4334" s="146" t="s">
        <v>244</v>
      </c>
      <c r="B4334" t="s">
        <v>76</v>
      </c>
      <c r="C4334" t="s">
        <v>301</v>
      </c>
      <c r="D4334" t="s">
        <v>375</v>
      </c>
    </row>
    <row r="4335" spans="1:4" x14ac:dyDescent="0.25">
      <c r="A4335" s="146" t="s">
        <v>244</v>
      </c>
      <c r="B4335" t="s">
        <v>55</v>
      </c>
      <c r="C4335" t="s">
        <v>301</v>
      </c>
      <c r="D4335" t="s">
        <v>307</v>
      </c>
    </row>
    <row r="4336" spans="1:4" x14ac:dyDescent="0.25">
      <c r="A4336" s="146" t="s">
        <v>244</v>
      </c>
      <c r="B4336" t="s">
        <v>52</v>
      </c>
      <c r="C4336" t="s">
        <v>301</v>
      </c>
      <c r="D4336" t="s">
        <v>307</v>
      </c>
    </row>
    <row r="4337" spans="1:4" x14ac:dyDescent="0.25">
      <c r="A4337" s="146" t="s">
        <v>244</v>
      </c>
      <c r="B4337" t="s">
        <v>55</v>
      </c>
      <c r="C4337" t="s">
        <v>301</v>
      </c>
      <c r="D4337" t="s">
        <v>306</v>
      </c>
    </row>
    <row r="4338" spans="1:4" x14ac:dyDescent="0.25">
      <c r="A4338" s="146" t="s">
        <v>244</v>
      </c>
      <c r="B4338" t="s">
        <v>52</v>
      </c>
      <c r="C4338" t="s">
        <v>301</v>
      </c>
      <c r="D4338" t="s">
        <v>306</v>
      </c>
    </row>
    <row r="4339" spans="1:4" x14ac:dyDescent="0.25">
      <c r="A4339" s="146" t="s">
        <v>244</v>
      </c>
      <c r="B4339" t="s">
        <v>52</v>
      </c>
      <c r="C4339" t="s">
        <v>301</v>
      </c>
      <c r="D4339" t="s">
        <v>373</v>
      </c>
    </row>
    <row r="4340" spans="1:4" x14ac:dyDescent="0.25">
      <c r="A4340" s="146" t="s">
        <v>244</v>
      </c>
      <c r="B4340" t="s">
        <v>76</v>
      </c>
      <c r="C4340" t="s">
        <v>301</v>
      </c>
      <c r="D4340" t="s">
        <v>373</v>
      </c>
    </row>
    <row r="4341" spans="1:4" x14ac:dyDescent="0.25">
      <c r="A4341" s="146" t="s">
        <v>244</v>
      </c>
      <c r="B4341" t="s">
        <v>55</v>
      </c>
      <c r="C4341" t="s">
        <v>301</v>
      </c>
      <c r="D4341" t="s">
        <v>346</v>
      </c>
    </row>
    <row r="4342" spans="1:4" x14ac:dyDescent="0.25">
      <c r="A4342" s="146" t="s">
        <v>244</v>
      </c>
      <c r="B4342" t="s">
        <v>52</v>
      </c>
      <c r="C4342" t="s">
        <v>301</v>
      </c>
      <c r="D4342" t="s">
        <v>346</v>
      </c>
    </row>
    <row r="4343" spans="1:4" x14ac:dyDescent="0.25">
      <c r="A4343" s="146" t="s">
        <v>244</v>
      </c>
      <c r="B4343" t="s">
        <v>55</v>
      </c>
      <c r="C4343" t="s">
        <v>300</v>
      </c>
      <c r="D4343" t="s">
        <v>358</v>
      </c>
    </row>
    <row r="4344" spans="1:4" x14ac:dyDescent="0.25">
      <c r="A4344" s="146" t="s">
        <v>244</v>
      </c>
      <c r="B4344" t="s">
        <v>52</v>
      </c>
      <c r="C4344" t="s">
        <v>300</v>
      </c>
      <c r="D4344" t="s">
        <v>358</v>
      </c>
    </row>
    <row r="4345" spans="1:4" x14ac:dyDescent="0.25">
      <c r="A4345" s="146" t="s">
        <v>244</v>
      </c>
      <c r="B4345" t="s">
        <v>52</v>
      </c>
      <c r="C4345" t="s">
        <v>300</v>
      </c>
      <c r="D4345" t="s">
        <v>357</v>
      </c>
    </row>
    <row r="4346" spans="1:4" x14ac:dyDescent="0.25">
      <c r="A4346" s="146" t="s">
        <v>244</v>
      </c>
      <c r="B4346" t="s">
        <v>76</v>
      </c>
      <c r="C4346" t="s">
        <v>300</v>
      </c>
      <c r="D4346" t="s">
        <v>357</v>
      </c>
    </row>
    <row r="4347" spans="1:4" x14ac:dyDescent="0.25">
      <c r="A4347" s="146" t="s">
        <v>244</v>
      </c>
      <c r="B4347" t="s">
        <v>55</v>
      </c>
      <c r="C4347" t="s">
        <v>300</v>
      </c>
      <c r="D4347" t="s">
        <v>356</v>
      </c>
    </row>
    <row r="4348" spans="1:4" x14ac:dyDescent="0.25">
      <c r="A4348" s="146" t="s">
        <v>244</v>
      </c>
      <c r="B4348" t="s">
        <v>52</v>
      </c>
      <c r="C4348" t="s">
        <v>300</v>
      </c>
      <c r="D4348" t="s">
        <v>356</v>
      </c>
    </row>
    <row r="4349" spans="1:4" x14ac:dyDescent="0.25">
      <c r="A4349" s="146" t="s">
        <v>244</v>
      </c>
      <c r="B4349" t="s">
        <v>55</v>
      </c>
      <c r="C4349" t="s">
        <v>300</v>
      </c>
      <c r="D4349" t="s">
        <v>355</v>
      </c>
    </row>
    <row r="4350" spans="1:4" x14ac:dyDescent="0.25">
      <c r="A4350" s="146" t="s">
        <v>244</v>
      </c>
      <c r="B4350" t="s">
        <v>52</v>
      </c>
      <c r="C4350" t="s">
        <v>300</v>
      </c>
      <c r="D4350" t="s">
        <v>355</v>
      </c>
    </row>
    <row r="4351" spans="1:4" x14ac:dyDescent="0.25">
      <c r="A4351" s="146" t="s">
        <v>244</v>
      </c>
      <c r="B4351" t="s">
        <v>55</v>
      </c>
      <c r="C4351" t="s">
        <v>300</v>
      </c>
      <c r="D4351" t="s">
        <v>369</v>
      </c>
    </row>
    <row r="4352" spans="1:4" x14ac:dyDescent="0.25">
      <c r="A4352" s="146" t="s">
        <v>244</v>
      </c>
      <c r="B4352" t="s">
        <v>52</v>
      </c>
      <c r="C4352" t="s">
        <v>300</v>
      </c>
      <c r="D4352" t="s">
        <v>369</v>
      </c>
    </row>
    <row r="4353" spans="1:4" x14ac:dyDescent="0.25">
      <c r="A4353" s="146" t="s">
        <v>244</v>
      </c>
      <c r="B4353" t="s">
        <v>52</v>
      </c>
      <c r="C4353" t="s">
        <v>300</v>
      </c>
      <c r="D4353" t="s">
        <v>380</v>
      </c>
    </row>
    <row r="4354" spans="1:4" x14ac:dyDescent="0.25">
      <c r="A4354" s="146" t="s">
        <v>244</v>
      </c>
      <c r="B4354" t="s">
        <v>76</v>
      </c>
      <c r="C4354" t="s">
        <v>300</v>
      </c>
      <c r="D4354" t="s">
        <v>380</v>
      </c>
    </row>
    <row r="4355" spans="1:4" x14ac:dyDescent="0.25">
      <c r="A4355" s="146" t="s">
        <v>244</v>
      </c>
      <c r="B4355" t="s">
        <v>55</v>
      </c>
      <c r="C4355" t="s">
        <v>300</v>
      </c>
      <c r="D4355" t="s">
        <v>353</v>
      </c>
    </row>
    <row r="4356" spans="1:4" x14ac:dyDescent="0.25">
      <c r="A4356" s="146" t="s">
        <v>244</v>
      </c>
      <c r="B4356" t="s">
        <v>52</v>
      </c>
      <c r="C4356" t="s">
        <v>300</v>
      </c>
      <c r="D4356" t="s">
        <v>353</v>
      </c>
    </row>
    <row r="4357" spans="1:4" x14ac:dyDescent="0.25">
      <c r="A4357" s="146" t="s">
        <v>244</v>
      </c>
      <c r="B4357" t="s">
        <v>55</v>
      </c>
      <c r="C4357" t="s">
        <v>300</v>
      </c>
      <c r="D4357" t="s">
        <v>311</v>
      </c>
    </row>
    <row r="4358" spans="1:4" x14ac:dyDescent="0.25">
      <c r="A4358" s="146" t="s">
        <v>244</v>
      </c>
      <c r="B4358" t="s">
        <v>52</v>
      </c>
      <c r="C4358" t="s">
        <v>300</v>
      </c>
      <c r="D4358" t="s">
        <v>311</v>
      </c>
    </row>
    <row r="4359" spans="1:4" x14ac:dyDescent="0.25">
      <c r="A4359" s="146" t="s">
        <v>244</v>
      </c>
      <c r="B4359" t="s">
        <v>52</v>
      </c>
      <c r="C4359" t="s">
        <v>300</v>
      </c>
      <c r="D4359" t="s">
        <v>546</v>
      </c>
    </row>
    <row r="4360" spans="1:4" x14ac:dyDescent="0.25">
      <c r="A4360" s="146" t="s">
        <v>244</v>
      </c>
      <c r="B4360" t="s">
        <v>76</v>
      </c>
      <c r="C4360" t="s">
        <v>300</v>
      </c>
      <c r="D4360" t="s">
        <v>546</v>
      </c>
    </row>
    <row r="4361" spans="1:4" x14ac:dyDescent="0.25">
      <c r="A4361" s="146" t="s">
        <v>244</v>
      </c>
      <c r="B4361" t="s">
        <v>52</v>
      </c>
      <c r="C4361" t="s">
        <v>300</v>
      </c>
      <c r="D4361" t="s">
        <v>545</v>
      </c>
    </row>
    <row r="4362" spans="1:4" x14ac:dyDescent="0.25">
      <c r="A4362" s="146" t="s">
        <v>244</v>
      </c>
      <c r="B4362" t="s">
        <v>76</v>
      </c>
      <c r="C4362" t="s">
        <v>300</v>
      </c>
      <c r="D4362" t="s">
        <v>545</v>
      </c>
    </row>
    <row r="4363" spans="1:4" x14ac:dyDescent="0.25">
      <c r="A4363" s="146" t="s">
        <v>244</v>
      </c>
      <c r="B4363" t="s">
        <v>55</v>
      </c>
      <c r="C4363" t="s">
        <v>300</v>
      </c>
      <c r="D4363" t="s">
        <v>368</v>
      </c>
    </row>
    <row r="4364" spans="1:4" x14ac:dyDescent="0.25">
      <c r="A4364" s="146" t="s">
        <v>244</v>
      </c>
      <c r="B4364" t="s">
        <v>52</v>
      </c>
      <c r="C4364" t="s">
        <v>300</v>
      </c>
      <c r="D4364" t="s">
        <v>368</v>
      </c>
    </row>
    <row r="4365" spans="1:4" x14ac:dyDescent="0.25">
      <c r="A4365" s="146" t="s">
        <v>244</v>
      </c>
      <c r="B4365" t="s">
        <v>52</v>
      </c>
      <c r="C4365" t="s">
        <v>300</v>
      </c>
      <c r="D4365" t="s">
        <v>366</v>
      </c>
    </row>
    <row r="4366" spans="1:4" x14ac:dyDescent="0.25">
      <c r="A4366" s="146" t="s">
        <v>244</v>
      </c>
      <c r="B4366" t="s">
        <v>76</v>
      </c>
      <c r="C4366" t="s">
        <v>300</v>
      </c>
      <c r="D4366" t="s">
        <v>366</v>
      </c>
    </row>
    <row r="4367" spans="1:4" x14ac:dyDescent="0.25">
      <c r="A4367" s="146" t="s">
        <v>244</v>
      </c>
      <c r="B4367" t="s">
        <v>55</v>
      </c>
      <c r="C4367" t="s">
        <v>300</v>
      </c>
      <c r="D4367" t="s">
        <v>351</v>
      </c>
    </row>
    <row r="4368" spans="1:4" x14ac:dyDescent="0.25">
      <c r="A4368" s="146" t="s">
        <v>244</v>
      </c>
      <c r="B4368" t="s">
        <v>52</v>
      </c>
      <c r="C4368" t="s">
        <v>300</v>
      </c>
      <c r="D4368" t="s">
        <v>351</v>
      </c>
    </row>
    <row r="4369" spans="1:4" x14ac:dyDescent="0.25">
      <c r="A4369" s="146" t="s">
        <v>244</v>
      </c>
      <c r="B4369" t="s">
        <v>55</v>
      </c>
      <c r="C4369" t="s">
        <v>300</v>
      </c>
      <c r="D4369" t="s">
        <v>350</v>
      </c>
    </row>
    <row r="4370" spans="1:4" x14ac:dyDescent="0.25">
      <c r="A4370" s="146" t="s">
        <v>244</v>
      </c>
      <c r="B4370" t="s">
        <v>52</v>
      </c>
      <c r="C4370" t="s">
        <v>300</v>
      </c>
      <c r="D4370" t="s">
        <v>350</v>
      </c>
    </row>
    <row r="4371" spans="1:4" x14ac:dyDescent="0.25">
      <c r="A4371" s="146" t="s">
        <v>244</v>
      </c>
      <c r="B4371" t="s">
        <v>52</v>
      </c>
      <c r="C4371" t="s">
        <v>300</v>
      </c>
      <c r="D4371" t="s">
        <v>359</v>
      </c>
    </row>
    <row r="4372" spans="1:4" x14ac:dyDescent="0.25">
      <c r="A4372" s="146" t="s">
        <v>244</v>
      </c>
      <c r="B4372" t="s">
        <v>76</v>
      </c>
      <c r="C4372" t="s">
        <v>300</v>
      </c>
      <c r="D4372" t="s">
        <v>359</v>
      </c>
    </row>
    <row r="4373" spans="1:4" x14ac:dyDescent="0.25">
      <c r="A4373" s="146" t="s">
        <v>244</v>
      </c>
      <c r="B4373" t="s">
        <v>55</v>
      </c>
      <c r="C4373" t="s">
        <v>300</v>
      </c>
      <c r="D4373" t="s">
        <v>349</v>
      </c>
    </row>
    <row r="4374" spans="1:4" x14ac:dyDescent="0.25">
      <c r="A4374" s="146" t="s">
        <v>244</v>
      </c>
      <c r="B4374" t="s">
        <v>52</v>
      </c>
      <c r="C4374" t="s">
        <v>300</v>
      </c>
      <c r="D4374" t="s">
        <v>349</v>
      </c>
    </row>
    <row r="4375" spans="1:4" x14ac:dyDescent="0.25">
      <c r="A4375" s="146" t="s">
        <v>244</v>
      </c>
      <c r="B4375" t="s">
        <v>55</v>
      </c>
      <c r="C4375" t="s">
        <v>300</v>
      </c>
      <c r="D4375" t="s">
        <v>310</v>
      </c>
    </row>
    <row r="4376" spans="1:4" x14ac:dyDescent="0.25">
      <c r="A4376" s="146" t="s">
        <v>244</v>
      </c>
      <c r="B4376" t="s">
        <v>52</v>
      </c>
      <c r="C4376" t="s">
        <v>300</v>
      </c>
      <c r="D4376" t="s">
        <v>310</v>
      </c>
    </row>
    <row r="4377" spans="1:4" x14ac:dyDescent="0.25">
      <c r="A4377" s="146" t="s">
        <v>244</v>
      </c>
      <c r="B4377" t="s">
        <v>52</v>
      </c>
      <c r="C4377" t="s">
        <v>300</v>
      </c>
      <c r="D4377" t="s">
        <v>364</v>
      </c>
    </row>
    <row r="4378" spans="1:4" x14ac:dyDescent="0.25">
      <c r="A4378" s="146" t="s">
        <v>244</v>
      </c>
      <c r="B4378" t="s">
        <v>76</v>
      </c>
      <c r="C4378" t="s">
        <v>300</v>
      </c>
      <c r="D4378" t="s">
        <v>364</v>
      </c>
    </row>
    <row r="4379" spans="1:4" x14ac:dyDescent="0.25">
      <c r="A4379" s="146" t="s">
        <v>244</v>
      </c>
      <c r="B4379" t="s">
        <v>55</v>
      </c>
      <c r="C4379" t="s">
        <v>300</v>
      </c>
      <c r="D4379" t="s">
        <v>348</v>
      </c>
    </row>
    <row r="4380" spans="1:4" x14ac:dyDescent="0.25">
      <c r="A4380" s="146" t="s">
        <v>244</v>
      </c>
      <c r="B4380" t="s">
        <v>52</v>
      </c>
      <c r="C4380" t="s">
        <v>300</v>
      </c>
      <c r="D4380" t="s">
        <v>348</v>
      </c>
    </row>
    <row r="4381" spans="1:4" x14ac:dyDescent="0.25">
      <c r="A4381" s="146" t="s">
        <v>244</v>
      </c>
      <c r="B4381" t="s">
        <v>55</v>
      </c>
      <c r="C4381" t="s">
        <v>300</v>
      </c>
      <c r="D4381" t="s">
        <v>347</v>
      </c>
    </row>
    <row r="4382" spans="1:4" x14ac:dyDescent="0.25">
      <c r="A4382" s="146" t="s">
        <v>244</v>
      </c>
      <c r="B4382" t="s">
        <v>52</v>
      </c>
      <c r="C4382" t="s">
        <v>300</v>
      </c>
      <c r="D4382" t="s">
        <v>347</v>
      </c>
    </row>
    <row r="4383" spans="1:4" x14ac:dyDescent="0.25">
      <c r="A4383" s="146" t="s">
        <v>244</v>
      </c>
      <c r="B4383" t="s">
        <v>55</v>
      </c>
      <c r="C4383" t="s">
        <v>300</v>
      </c>
      <c r="D4383" t="s">
        <v>308</v>
      </c>
    </row>
    <row r="4384" spans="1:4" x14ac:dyDescent="0.25">
      <c r="A4384" s="146" t="s">
        <v>244</v>
      </c>
      <c r="B4384" t="s">
        <v>52</v>
      </c>
      <c r="C4384" t="s">
        <v>300</v>
      </c>
      <c r="D4384" t="s">
        <v>308</v>
      </c>
    </row>
    <row r="4385" spans="1:4" x14ac:dyDescent="0.25">
      <c r="A4385" s="146" t="s">
        <v>244</v>
      </c>
      <c r="B4385" t="s">
        <v>52</v>
      </c>
      <c r="C4385" t="s">
        <v>300</v>
      </c>
      <c r="D4385" t="s">
        <v>375</v>
      </c>
    </row>
    <row r="4386" spans="1:4" x14ac:dyDescent="0.25">
      <c r="A4386" s="146" t="s">
        <v>244</v>
      </c>
      <c r="B4386" t="s">
        <v>76</v>
      </c>
      <c r="C4386" t="s">
        <v>300</v>
      </c>
      <c r="D4386" t="s">
        <v>375</v>
      </c>
    </row>
    <row r="4387" spans="1:4" x14ac:dyDescent="0.25">
      <c r="A4387" s="146" t="s">
        <v>244</v>
      </c>
      <c r="B4387" t="s">
        <v>55</v>
      </c>
      <c r="C4387" t="s">
        <v>300</v>
      </c>
      <c r="D4387" t="s">
        <v>309</v>
      </c>
    </row>
    <row r="4388" spans="1:4" x14ac:dyDescent="0.25">
      <c r="A4388" s="146" t="s">
        <v>244</v>
      </c>
      <c r="B4388" t="s">
        <v>52</v>
      </c>
      <c r="C4388" t="s">
        <v>300</v>
      </c>
      <c r="D4388" t="s">
        <v>309</v>
      </c>
    </row>
    <row r="4389" spans="1:4" x14ac:dyDescent="0.25">
      <c r="A4389" s="146" t="s">
        <v>244</v>
      </c>
      <c r="B4389" t="s">
        <v>52</v>
      </c>
      <c r="C4389" t="s">
        <v>300</v>
      </c>
      <c r="D4389" t="s">
        <v>361</v>
      </c>
    </row>
    <row r="4390" spans="1:4" x14ac:dyDescent="0.25">
      <c r="A4390" s="146" t="s">
        <v>244</v>
      </c>
      <c r="B4390" t="s">
        <v>76</v>
      </c>
      <c r="C4390" t="s">
        <v>300</v>
      </c>
      <c r="D4390" t="s">
        <v>361</v>
      </c>
    </row>
    <row r="4391" spans="1:4" x14ac:dyDescent="0.25">
      <c r="A4391" s="146" t="s">
        <v>244</v>
      </c>
      <c r="B4391" t="s">
        <v>55</v>
      </c>
      <c r="C4391" t="s">
        <v>300</v>
      </c>
      <c r="D4391" t="s">
        <v>307</v>
      </c>
    </row>
    <row r="4392" spans="1:4" x14ac:dyDescent="0.25">
      <c r="A4392" s="146" t="s">
        <v>244</v>
      </c>
      <c r="B4392" t="s">
        <v>52</v>
      </c>
      <c r="C4392" t="s">
        <v>300</v>
      </c>
      <c r="D4392" t="s">
        <v>307</v>
      </c>
    </row>
    <row r="4393" spans="1:4" x14ac:dyDescent="0.25">
      <c r="A4393" s="146" t="s">
        <v>244</v>
      </c>
      <c r="B4393" t="s">
        <v>55</v>
      </c>
      <c r="C4393" t="s">
        <v>300</v>
      </c>
      <c r="D4393" t="s">
        <v>306</v>
      </c>
    </row>
    <row r="4394" spans="1:4" x14ac:dyDescent="0.25">
      <c r="A4394" s="146" t="s">
        <v>244</v>
      </c>
      <c r="B4394" t="s">
        <v>52</v>
      </c>
      <c r="C4394" t="s">
        <v>300</v>
      </c>
      <c r="D4394" t="s">
        <v>306</v>
      </c>
    </row>
    <row r="4395" spans="1:4" x14ac:dyDescent="0.25">
      <c r="A4395" s="146" t="s">
        <v>244</v>
      </c>
      <c r="B4395" t="s">
        <v>55</v>
      </c>
      <c r="C4395" t="s">
        <v>300</v>
      </c>
      <c r="D4395" t="s">
        <v>346</v>
      </c>
    </row>
    <row r="4396" spans="1:4" x14ac:dyDescent="0.25">
      <c r="A4396" s="146" t="s">
        <v>244</v>
      </c>
      <c r="B4396" t="s">
        <v>52</v>
      </c>
      <c r="C4396" t="s">
        <v>300</v>
      </c>
      <c r="D4396" t="s">
        <v>346</v>
      </c>
    </row>
    <row r="4397" spans="1:4" x14ac:dyDescent="0.25">
      <c r="A4397" s="146" t="s">
        <v>244</v>
      </c>
      <c r="B4397" t="s">
        <v>55</v>
      </c>
      <c r="C4397" t="s">
        <v>299</v>
      </c>
      <c r="D4397" t="s">
        <v>358</v>
      </c>
    </row>
    <row r="4398" spans="1:4" x14ac:dyDescent="0.25">
      <c r="A4398" s="146" t="s">
        <v>244</v>
      </c>
      <c r="B4398" t="s">
        <v>52</v>
      </c>
      <c r="C4398" t="s">
        <v>299</v>
      </c>
      <c r="D4398" t="s">
        <v>358</v>
      </c>
    </row>
    <row r="4399" spans="1:4" x14ac:dyDescent="0.25">
      <c r="A4399" s="146" t="s">
        <v>244</v>
      </c>
      <c r="B4399" t="s">
        <v>52</v>
      </c>
      <c r="C4399" t="s">
        <v>299</v>
      </c>
      <c r="D4399" t="s">
        <v>357</v>
      </c>
    </row>
    <row r="4400" spans="1:4" x14ac:dyDescent="0.25">
      <c r="A4400" s="146" t="s">
        <v>244</v>
      </c>
      <c r="B4400" t="s">
        <v>76</v>
      </c>
      <c r="C4400" t="s">
        <v>299</v>
      </c>
      <c r="D4400" t="s">
        <v>357</v>
      </c>
    </row>
    <row r="4401" spans="1:4" x14ac:dyDescent="0.25">
      <c r="A4401" s="146" t="s">
        <v>244</v>
      </c>
      <c r="B4401" t="s">
        <v>55</v>
      </c>
      <c r="C4401" t="s">
        <v>299</v>
      </c>
      <c r="D4401" t="s">
        <v>356</v>
      </c>
    </row>
    <row r="4402" spans="1:4" x14ac:dyDescent="0.25">
      <c r="A4402" s="146" t="s">
        <v>244</v>
      </c>
      <c r="B4402" t="s">
        <v>52</v>
      </c>
      <c r="C4402" t="s">
        <v>299</v>
      </c>
      <c r="D4402" t="s">
        <v>356</v>
      </c>
    </row>
    <row r="4403" spans="1:4" x14ac:dyDescent="0.25">
      <c r="A4403" s="146" t="s">
        <v>244</v>
      </c>
      <c r="B4403" t="s">
        <v>55</v>
      </c>
      <c r="C4403" t="s">
        <v>299</v>
      </c>
      <c r="D4403" t="s">
        <v>355</v>
      </c>
    </row>
    <row r="4404" spans="1:4" x14ac:dyDescent="0.25">
      <c r="A4404" s="146" t="s">
        <v>244</v>
      </c>
      <c r="B4404" t="s">
        <v>52</v>
      </c>
      <c r="C4404" t="s">
        <v>299</v>
      </c>
      <c r="D4404" t="s">
        <v>355</v>
      </c>
    </row>
    <row r="4405" spans="1:4" x14ac:dyDescent="0.25">
      <c r="A4405" s="146" t="s">
        <v>244</v>
      </c>
      <c r="B4405" t="s">
        <v>55</v>
      </c>
      <c r="C4405" t="s">
        <v>299</v>
      </c>
      <c r="D4405" t="s">
        <v>369</v>
      </c>
    </row>
    <row r="4406" spans="1:4" x14ac:dyDescent="0.25">
      <c r="A4406" s="146" t="s">
        <v>244</v>
      </c>
      <c r="B4406" t="s">
        <v>52</v>
      </c>
      <c r="C4406" t="s">
        <v>299</v>
      </c>
      <c r="D4406" t="s">
        <v>369</v>
      </c>
    </row>
    <row r="4407" spans="1:4" x14ac:dyDescent="0.25">
      <c r="A4407" s="146" t="s">
        <v>244</v>
      </c>
      <c r="B4407" t="s">
        <v>52</v>
      </c>
      <c r="C4407" t="s">
        <v>299</v>
      </c>
      <c r="D4407" t="s">
        <v>380</v>
      </c>
    </row>
    <row r="4408" spans="1:4" x14ac:dyDescent="0.25">
      <c r="A4408" s="146" t="s">
        <v>244</v>
      </c>
      <c r="B4408" t="s">
        <v>76</v>
      </c>
      <c r="C4408" t="s">
        <v>299</v>
      </c>
      <c r="D4408" t="s">
        <v>380</v>
      </c>
    </row>
    <row r="4409" spans="1:4" x14ac:dyDescent="0.25">
      <c r="A4409" s="146" t="s">
        <v>244</v>
      </c>
      <c r="B4409" t="s">
        <v>55</v>
      </c>
      <c r="C4409" t="s">
        <v>299</v>
      </c>
      <c r="D4409" t="s">
        <v>353</v>
      </c>
    </row>
    <row r="4410" spans="1:4" x14ac:dyDescent="0.25">
      <c r="A4410" s="146" t="s">
        <v>244</v>
      </c>
      <c r="B4410" t="s">
        <v>52</v>
      </c>
      <c r="C4410" t="s">
        <v>299</v>
      </c>
      <c r="D4410" t="s">
        <v>353</v>
      </c>
    </row>
    <row r="4411" spans="1:4" x14ac:dyDescent="0.25">
      <c r="A4411" s="146" t="s">
        <v>244</v>
      </c>
      <c r="B4411" t="s">
        <v>52</v>
      </c>
      <c r="C4411" t="s">
        <v>299</v>
      </c>
      <c r="D4411" t="s">
        <v>546</v>
      </c>
    </row>
    <row r="4412" spans="1:4" x14ac:dyDescent="0.25">
      <c r="A4412" s="146" t="s">
        <v>244</v>
      </c>
      <c r="B4412" t="s">
        <v>76</v>
      </c>
      <c r="C4412" t="s">
        <v>299</v>
      </c>
      <c r="D4412" t="s">
        <v>546</v>
      </c>
    </row>
    <row r="4413" spans="1:4" x14ac:dyDescent="0.25">
      <c r="A4413" s="146" t="s">
        <v>244</v>
      </c>
      <c r="B4413" t="s">
        <v>52</v>
      </c>
      <c r="C4413" t="s">
        <v>299</v>
      </c>
      <c r="D4413" t="s">
        <v>545</v>
      </c>
    </row>
    <row r="4414" spans="1:4" x14ac:dyDescent="0.25">
      <c r="A4414" s="146" t="s">
        <v>244</v>
      </c>
      <c r="B4414" t="s">
        <v>76</v>
      </c>
      <c r="C4414" t="s">
        <v>299</v>
      </c>
      <c r="D4414" t="s">
        <v>545</v>
      </c>
    </row>
    <row r="4415" spans="1:4" x14ac:dyDescent="0.25">
      <c r="A4415" s="146" t="s">
        <v>244</v>
      </c>
      <c r="B4415" t="s">
        <v>55</v>
      </c>
      <c r="C4415" t="s">
        <v>299</v>
      </c>
      <c r="D4415" t="s">
        <v>368</v>
      </c>
    </row>
    <row r="4416" spans="1:4" x14ac:dyDescent="0.25">
      <c r="A4416" s="146" t="s">
        <v>244</v>
      </c>
      <c r="B4416" t="s">
        <v>52</v>
      </c>
      <c r="C4416" t="s">
        <v>299</v>
      </c>
      <c r="D4416" t="s">
        <v>368</v>
      </c>
    </row>
    <row r="4417" spans="1:4" x14ac:dyDescent="0.25">
      <c r="A4417" s="146" t="s">
        <v>244</v>
      </c>
      <c r="B4417" t="s">
        <v>52</v>
      </c>
      <c r="C4417" t="s">
        <v>299</v>
      </c>
      <c r="D4417" t="s">
        <v>366</v>
      </c>
    </row>
    <row r="4418" spans="1:4" x14ac:dyDescent="0.25">
      <c r="A4418" s="146" t="s">
        <v>244</v>
      </c>
      <c r="B4418" t="s">
        <v>76</v>
      </c>
      <c r="C4418" t="s">
        <v>299</v>
      </c>
      <c r="D4418" t="s">
        <v>366</v>
      </c>
    </row>
    <row r="4419" spans="1:4" x14ac:dyDescent="0.25">
      <c r="A4419" s="146" t="s">
        <v>244</v>
      </c>
      <c r="B4419" t="s">
        <v>55</v>
      </c>
      <c r="C4419" t="s">
        <v>299</v>
      </c>
      <c r="D4419" t="s">
        <v>351</v>
      </c>
    </row>
    <row r="4420" spans="1:4" x14ac:dyDescent="0.25">
      <c r="A4420" s="146" t="s">
        <v>244</v>
      </c>
      <c r="B4420" t="s">
        <v>52</v>
      </c>
      <c r="C4420" t="s">
        <v>299</v>
      </c>
      <c r="D4420" t="s">
        <v>351</v>
      </c>
    </row>
    <row r="4421" spans="1:4" x14ac:dyDescent="0.25">
      <c r="A4421" s="146" t="s">
        <v>244</v>
      </c>
      <c r="B4421" t="s">
        <v>52</v>
      </c>
      <c r="C4421" t="s">
        <v>299</v>
      </c>
      <c r="D4421" t="s">
        <v>359</v>
      </c>
    </row>
    <row r="4422" spans="1:4" x14ac:dyDescent="0.25">
      <c r="A4422" s="146" t="s">
        <v>244</v>
      </c>
      <c r="B4422" t="s">
        <v>76</v>
      </c>
      <c r="C4422" t="s">
        <v>299</v>
      </c>
      <c r="D4422" t="s">
        <v>359</v>
      </c>
    </row>
    <row r="4423" spans="1:4" x14ac:dyDescent="0.25">
      <c r="A4423" s="146" t="s">
        <v>244</v>
      </c>
      <c r="B4423" t="s">
        <v>55</v>
      </c>
      <c r="C4423" t="s">
        <v>299</v>
      </c>
      <c r="D4423" t="s">
        <v>349</v>
      </c>
    </row>
    <row r="4424" spans="1:4" x14ac:dyDescent="0.25">
      <c r="A4424" s="146" t="s">
        <v>244</v>
      </c>
      <c r="B4424" t="s">
        <v>52</v>
      </c>
      <c r="C4424" t="s">
        <v>299</v>
      </c>
      <c r="D4424" t="s">
        <v>349</v>
      </c>
    </row>
    <row r="4425" spans="1:4" x14ac:dyDescent="0.25">
      <c r="A4425" s="146" t="s">
        <v>244</v>
      </c>
      <c r="B4425" t="s">
        <v>55</v>
      </c>
      <c r="C4425" t="s">
        <v>299</v>
      </c>
      <c r="D4425" t="s">
        <v>310</v>
      </c>
    </row>
    <row r="4426" spans="1:4" x14ac:dyDescent="0.25">
      <c r="A4426" s="146" t="s">
        <v>244</v>
      </c>
      <c r="B4426" t="s">
        <v>52</v>
      </c>
      <c r="C4426" t="s">
        <v>299</v>
      </c>
      <c r="D4426" t="s">
        <v>310</v>
      </c>
    </row>
    <row r="4427" spans="1:4" x14ac:dyDescent="0.25">
      <c r="A4427" s="146" t="s">
        <v>244</v>
      </c>
      <c r="B4427" t="s">
        <v>52</v>
      </c>
      <c r="C4427" t="s">
        <v>299</v>
      </c>
      <c r="D4427" t="s">
        <v>364</v>
      </c>
    </row>
    <row r="4428" spans="1:4" x14ac:dyDescent="0.25">
      <c r="A4428" s="146" t="s">
        <v>244</v>
      </c>
      <c r="B4428" t="s">
        <v>76</v>
      </c>
      <c r="C4428" t="s">
        <v>299</v>
      </c>
      <c r="D4428" t="s">
        <v>364</v>
      </c>
    </row>
    <row r="4429" spans="1:4" x14ac:dyDescent="0.25">
      <c r="A4429" s="146" t="s">
        <v>244</v>
      </c>
      <c r="B4429" t="s">
        <v>55</v>
      </c>
      <c r="C4429" t="s">
        <v>299</v>
      </c>
      <c r="D4429" t="s">
        <v>348</v>
      </c>
    </row>
    <row r="4430" spans="1:4" x14ac:dyDescent="0.25">
      <c r="A4430" s="146" t="s">
        <v>244</v>
      </c>
      <c r="B4430" t="s">
        <v>52</v>
      </c>
      <c r="C4430" t="s">
        <v>299</v>
      </c>
      <c r="D4430" t="s">
        <v>348</v>
      </c>
    </row>
    <row r="4431" spans="1:4" x14ac:dyDescent="0.25">
      <c r="A4431" s="146" t="s">
        <v>244</v>
      </c>
      <c r="B4431" t="s">
        <v>55</v>
      </c>
      <c r="C4431" t="s">
        <v>299</v>
      </c>
      <c r="D4431" t="s">
        <v>347</v>
      </c>
    </row>
    <row r="4432" spans="1:4" x14ac:dyDescent="0.25">
      <c r="A4432" s="146" t="s">
        <v>244</v>
      </c>
      <c r="B4432" t="s">
        <v>52</v>
      </c>
      <c r="C4432" t="s">
        <v>299</v>
      </c>
      <c r="D4432" t="s">
        <v>347</v>
      </c>
    </row>
    <row r="4433" spans="1:4" x14ac:dyDescent="0.25">
      <c r="A4433" s="146" t="s">
        <v>244</v>
      </c>
      <c r="B4433" t="s">
        <v>55</v>
      </c>
      <c r="C4433" t="s">
        <v>299</v>
      </c>
      <c r="D4433" t="s">
        <v>308</v>
      </c>
    </row>
    <row r="4434" spans="1:4" x14ac:dyDescent="0.25">
      <c r="A4434" s="146" t="s">
        <v>244</v>
      </c>
      <c r="B4434" t="s">
        <v>52</v>
      </c>
      <c r="C4434" t="s">
        <v>299</v>
      </c>
      <c r="D4434" t="s">
        <v>308</v>
      </c>
    </row>
    <row r="4435" spans="1:4" x14ac:dyDescent="0.25">
      <c r="A4435" s="146" t="s">
        <v>244</v>
      </c>
      <c r="B4435" t="s">
        <v>52</v>
      </c>
      <c r="C4435" t="s">
        <v>299</v>
      </c>
      <c r="D4435" t="s">
        <v>375</v>
      </c>
    </row>
    <row r="4436" spans="1:4" x14ac:dyDescent="0.25">
      <c r="A4436" s="146" t="s">
        <v>244</v>
      </c>
      <c r="B4436" t="s">
        <v>76</v>
      </c>
      <c r="C4436" t="s">
        <v>299</v>
      </c>
      <c r="D4436" t="s">
        <v>375</v>
      </c>
    </row>
    <row r="4437" spans="1:4" x14ac:dyDescent="0.25">
      <c r="A4437" s="146" t="s">
        <v>244</v>
      </c>
      <c r="B4437" t="s">
        <v>55</v>
      </c>
      <c r="C4437" t="s">
        <v>299</v>
      </c>
      <c r="D4437" t="s">
        <v>309</v>
      </c>
    </row>
    <row r="4438" spans="1:4" x14ac:dyDescent="0.25">
      <c r="A4438" s="146" t="s">
        <v>244</v>
      </c>
      <c r="B4438" t="s">
        <v>52</v>
      </c>
      <c r="C4438" t="s">
        <v>299</v>
      </c>
      <c r="D4438" t="s">
        <v>309</v>
      </c>
    </row>
    <row r="4439" spans="1:4" x14ac:dyDescent="0.25">
      <c r="A4439" s="146" t="s">
        <v>244</v>
      </c>
      <c r="B4439" t="s">
        <v>55</v>
      </c>
      <c r="C4439" t="s">
        <v>299</v>
      </c>
      <c r="D4439" t="s">
        <v>307</v>
      </c>
    </row>
    <row r="4440" spans="1:4" x14ac:dyDescent="0.25">
      <c r="A4440" s="146" t="s">
        <v>244</v>
      </c>
      <c r="B4440" t="s">
        <v>52</v>
      </c>
      <c r="C4440" t="s">
        <v>299</v>
      </c>
      <c r="D4440" t="s">
        <v>307</v>
      </c>
    </row>
    <row r="4441" spans="1:4" x14ac:dyDescent="0.25">
      <c r="A4441" s="146" t="s">
        <v>244</v>
      </c>
      <c r="B4441" t="s">
        <v>55</v>
      </c>
      <c r="C4441" t="s">
        <v>299</v>
      </c>
      <c r="D4441" t="s">
        <v>306</v>
      </c>
    </row>
    <row r="4442" spans="1:4" x14ac:dyDescent="0.25">
      <c r="A4442" s="146" t="s">
        <v>244</v>
      </c>
      <c r="B4442" t="s">
        <v>52</v>
      </c>
      <c r="C4442" t="s">
        <v>299</v>
      </c>
      <c r="D4442" t="s">
        <v>306</v>
      </c>
    </row>
    <row r="4443" spans="1:4" x14ac:dyDescent="0.25">
      <c r="A4443" s="146" t="s">
        <v>244</v>
      </c>
      <c r="B4443" t="s">
        <v>55</v>
      </c>
      <c r="C4443" t="s">
        <v>299</v>
      </c>
      <c r="D4443" t="s">
        <v>346</v>
      </c>
    </row>
    <row r="4444" spans="1:4" x14ac:dyDescent="0.25">
      <c r="A4444" s="146" t="s">
        <v>244</v>
      </c>
      <c r="B4444" t="s">
        <v>52</v>
      </c>
      <c r="C4444" t="s">
        <v>299</v>
      </c>
      <c r="D4444" t="s">
        <v>346</v>
      </c>
    </row>
    <row r="4445" spans="1:4" x14ac:dyDescent="0.25">
      <c r="A4445" s="146" t="s">
        <v>244</v>
      </c>
      <c r="B4445" t="s">
        <v>55</v>
      </c>
      <c r="C4445" t="s">
        <v>298</v>
      </c>
      <c r="D4445" t="s">
        <v>358</v>
      </c>
    </row>
    <row r="4446" spans="1:4" x14ac:dyDescent="0.25">
      <c r="A4446" s="146" t="s">
        <v>244</v>
      </c>
      <c r="B4446" t="s">
        <v>52</v>
      </c>
      <c r="C4446" t="s">
        <v>298</v>
      </c>
      <c r="D4446" t="s">
        <v>358</v>
      </c>
    </row>
    <row r="4447" spans="1:4" x14ac:dyDescent="0.25">
      <c r="A4447" s="146" t="s">
        <v>244</v>
      </c>
      <c r="B4447" t="s">
        <v>52</v>
      </c>
      <c r="C4447" t="s">
        <v>298</v>
      </c>
      <c r="D4447" t="s">
        <v>357</v>
      </c>
    </row>
    <row r="4448" spans="1:4" x14ac:dyDescent="0.25">
      <c r="A4448" s="146" t="s">
        <v>244</v>
      </c>
      <c r="B4448" t="s">
        <v>76</v>
      </c>
      <c r="C4448" t="s">
        <v>298</v>
      </c>
      <c r="D4448" t="s">
        <v>357</v>
      </c>
    </row>
    <row r="4449" spans="1:4" x14ac:dyDescent="0.25">
      <c r="A4449" s="146" t="s">
        <v>244</v>
      </c>
      <c r="B4449" t="s">
        <v>55</v>
      </c>
      <c r="C4449" t="s">
        <v>298</v>
      </c>
      <c r="D4449" t="s">
        <v>356</v>
      </c>
    </row>
    <row r="4450" spans="1:4" x14ac:dyDescent="0.25">
      <c r="A4450" s="146" t="s">
        <v>244</v>
      </c>
      <c r="B4450" t="s">
        <v>52</v>
      </c>
      <c r="C4450" t="s">
        <v>298</v>
      </c>
      <c r="D4450" t="s">
        <v>356</v>
      </c>
    </row>
    <row r="4451" spans="1:4" x14ac:dyDescent="0.25">
      <c r="A4451" s="146" t="s">
        <v>244</v>
      </c>
      <c r="B4451" t="s">
        <v>55</v>
      </c>
      <c r="C4451" t="s">
        <v>298</v>
      </c>
      <c r="D4451" t="s">
        <v>355</v>
      </c>
    </row>
    <row r="4452" spans="1:4" x14ac:dyDescent="0.25">
      <c r="A4452" s="146" t="s">
        <v>244</v>
      </c>
      <c r="B4452" t="s">
        <v>52</v>
      </c>
      <c r="C4452" t="s">
        <v>298</v>
      </c>
      <c r="D4452" t="s">
        <v>355</v>
      </c>
    </row>
    <row r="4453" spans="1:4" x14ac:dyDescent="0.25">
      <c r="A4453" s="146" t="s">
        <v>244</v>
      </c>
      <c r="B4453" t="s">
        <v>55</v>
      </c>
      <c r="C4453" t="s">
        <v>298</v>
      </c>
      <c r="D4453" t="s">
        <v>369</v>
      </c>
    </row>
    <row r="4454" spans="1:4" x14ac:dyDescent="0.25">
      <c r="A4454" s="146" t="s">
        <v>244</v>
      </c>
      <c r="B4454" t="s">
        <v>52</v>
      </c>
      <c r="C4454" t="s">
        <v>298</v>
      </c>
      <c r="D4454" t="s">
        <v>369</v>
      </c>
    </row>
    <row r="4455" spans="1:4" x14ac:dyDescent="0.25">
      <c r="A4455" s="146" t="s">
        <v>244</v>
      </c>
      <c r="B4455" t="s">
        <v>52</v>
      </c>
      <c r="C4455" t="s">
        <v>298</v>
      </c>
      <c r="D4455" t="s">
        <v>380</v>
      </c>
    </row>
    <row r="4456" spans="1:4" x14ac:dyDescent="0.25">
      <c r="A4456" s="146" t="s">
        <v>244</v>
      </c>
      <c r="B4456" t="s">
        <v>76</v>
      </c>
      <c r="C4456" t="s">
        <v>298</v>
      </c>
      <c r="D4456" t="s">
        <v>380</v>
      </c>
    </row>
    <row r="4457" spans="1:4" x14ac:dyDescent="0.25">
      <c r="A4457" s="146" t="s">
        <v>244</v>
      </c>
      <c r="B4457" t="s">
        <v>55</v>
      </c>
      <c r="C4457" t="s">
        <v>298</v>
      </c>
      <c r="D4457" t="s">
        <v>353</v>
      </c>
    </row>
    <row r="4458" spans="1:4" x14ac:dyDescent="0.25">
      <c r="A4458" s="146" t="s">
        <v>244</v>
      </c>
      <c r="B4458" t="s">
        <v>52</v>
      </c>
      <c r="C4458" t="s">
        <v>298</v>
      </c>
      <c r="D4458" t="s">
        <v>353</v>
      </c>
    </row>
    <row r="4459" spans="1:4" x14ac:dyDescent="0.25">
      <c r="A4459" s="146" t="s">
        <v>244</v>
      </c>
      <c r="B4459" t="s">
        <v>52</v>
      </c>
      <c r="C4459" t="s">
        <v>298</v>
      </c>
      <c r="D4459" t="s">
        <v>546</v>
      </c>
    </row>
    <row r="4460" spans="1:4" x14ac:dyDescent="0.25">
      <c r="A4460" s="146" t="s">
        <v>244</v>
      </c>
      <c r="B4460" t="s">
        <v>76</v>
      </c>
      <c r="C4460" t="s">
        <v>298</v>
      </c>
      <c r="D4460" t="s">
        <v>546</v>
      </c>
    </row>
    <row r="4461" spans="1:4" x14ac:dyDescent="0.25">
      <c r="A4461" s="146" t="s">
        <v>244</v>
      </c>
      <c r="B4461" t="s">
        <v>52</v>
      </c>
      <c r="C4461" t="s">
        <v>298</v>
      </c>
      <c r="D4461" t="s">
        <v>545</v>
      </c>
    </row>
    <row r="4462" spans="1:4" x14ac:dyDescent="0.25">
      <c r="A4462" s="146" t="s">
        <v>244</v>
      </c>
      <c r="B4462" t="s">
        <v>76</v>
      </c>
      <c r="C4462" t="s">
        <v>298</v>
      </c>
      <c r="D4462" t="s">
        <v>545</v>
      </c>
    </row>
    <row r="4463" spans="1:4" x14ac:dyDescent="0.25">
      <c r="A4463" s="146" t="s">
        <v>244</v>
      </c>
      <c r="B4463" t="s">
        <v>55</v>
      </c>
      <c r="C4463" t="s">
        <v>298</v>
      </c>
      <c r="D4463" t="s">
        <v>368</v>
      </c>
    </row>
    <row r="4464" spans="1:4" x14ac:dyDescent="0.25">
      <c r="A4464" s="146" t="s">
        <v>244</v>
      </c>
      <c r="B4464" t="s">
        <v>52</v>
      </c>
      <c r="C4464" t="s">
        <v>298</v>
      </c>
      <c r="D4464" t="s">
        <v>368</v>
      </c>
    </row>
    <row r="4465" spans="1:4" x14ac:dyDescent="0.25">
      <c r="A4465" s="146" t="s">
        <v>244</v>
      </c>
      <c r="B4465" t="s">
        <v>52</v>
      </c>
      <c r="C4465" t="s">
        <v>298</v>
      </c>
      <c r="D4465" t="s">
        <v>366</v>
      </c>
    </row>
    <row r="4466" spans="1:4" x14ac:dyDescent="0.25">
      <c r="A4466" s="146" t="s">
        <v>244</v>
      </c>
      <c r="B4466" t="s">
        <v>76</v>
      </c>
      <c r="C4466" t="s">
        <v>298</v>
      </c>
      <c r="D4466" t="s">
        <v>366</v>
      </c>
    </row>
    <row r="4467" spans="1:4" x14ac:dyDescent="0.25">
      <c r="A4467" s="146" t="s">
        <v>244</v>
      </c>
      <c r="B4467" t="s">
        <v>55</v>
      </c>
      <c r="C4467" t="s">
        <v>298</v>
      </c>
      <c r="D4467" t="s">
        <v>351</v>
      </c>
    </row>
    <row r="4468" spans="1:4" x14ac:dyDescent="0.25">
      <c r="A4468" s="146" t="s">
        <v>244</v>
      </c>
      <c r="B4468" t="s">
        <v>52</v>
      </c>
      <c r="C4468" t="s">
        <v>298</v>
      </c>
      <c r="D4468" t="s">
        <v>351</v>
      </c>
    </row>
    <row r="4469" spans="1:4" x14ac:dyDescent="0.25">
      <c r="A4469" s="146" t="s">
        <v>244</v>
      </c>
      <c r="B4469" t="s">
        <v>55</v>
      </c>
      <c r="C4469" t="s">
        <v>298</v>
      </c>
      <c r="D4469" t="s">
        <v>350</v>
      </c>
    </row>
    <row r="4470" spans="1:4" x14ac:dyDescent="0.25">
      <c r="A4470" s="146" t="s">
        <v>244</v>
      </c>
      <c r="B4470" t="s">
        <v>52</v>
      </c>
      <c r="C4470" t="s">
        <v>298</v>
      </c>
      <c r="D4470" t="s">
        <v>350</v>
      </c>
    </row>
    <row r="4471" spans="1:4" x14ac:dyDescent="0.25">
      <c r="A4471" s="146" t="s">
        <v>244</v>
      </c>
      <c r="B4471" t="s">
        <v>52</v>
      </c>
      <c r="C4471" t="s">
        <v>298</v>
      </c>
      <c r="D4471" t="s">
        <v>359</v>
      </c>
    </row>
    <row r="4472" spans="1:4" x14ac:dyDescent="0.25">
      <c r="A4472" s="146" t="s">
        <v>244</v>
      </c>
      <c r="B4472" t="s">
        <v>76</v>
      </c>
      <c r="C4472" t="s">
        <v>298</v>
      </c>
      <c r="D4472" t="s">
        <v>359</v>
      </c>
    </row>
    <row r="4473" spans="1:4" x14ac:dyDescent="0.25">
      <c r="A4473" s="146" t="s">
        <v>244</v>
      </c>
      <c r="B4473" t="s">
        <v>55</v>
      </c>
      <c r="C4473" t="s">
        <v>298</v>
      </c>
      <c r="D4473" t="s">
        <v>349</v>
      </c>
    </row>
    <row r="4474" spans="1:4" x14ac:dyDescent="0.25">
      <c r="A4474" s="146" t="s">
        <v>244</v>
      </c>
      <c r="B4474" t="s">
        <v>52</v>
      </c>
      <c r="C4474" t="s">
        <v>298</v>
      </c>
      <c r="D4474" t="s">
        <v>349</v>
      </c>
    </row>
    <row r="4475" spans="1:4" x14ac:dyDescent="0.25">
      <c r="A4475" s="146" t="s">
        <v>244</v>
      </c>
      <c r="B4475" t="s">
        <v>55</v>
      </c>
      <c r="C4475" t="s">
        <v>298</v>
      </c>
      <c r="D4475" t="s">
        <v>310</v>
      </c>
    </row>
    <row r="4476" spans="1:4" x14ac:dyDescent="0.25">
      <c r="A4476" s="146" t="s">
        <v>244</v>
      </c>
      <c r="B4476" t="s">
        <v>52</v>
      </c>
      <c r="C4476" t="s">
        <v>298</v>
      </c>
      <c r="D4476" t="s">
        <v>310</v>
      </c>
    </row>
    <row r="4477" spans="1:4" x14ac:dyDescent="0.25">
      <c r="A4477" s="146" t="s">
        <v>244</v>
      </c>
      <c r="B4477" t="s">
        <v>52</v>
      </c>
      <c r="C4477" t="s">
        <v>298</v>
      </c>
      <c r="D4477" t="s">
        <v>364</v>
      </c>
    </row>
    <row r="4478" spans="1:4" x14ac:dyDescent="0.25">
      <c r="A4478" s="146" t="s">
        <v>244</v>
      </c>
      <c r="B4478" t="s">
        <v>76</v>
      </c>
      <c r="C4478" t="s">
        <v>298</v>
      </c>
      <c r="D4478" t="s">
        <v>364</v>
      </c>
    </row>
    <row r="4479" spans="1:4" x14ac:dyDescent="0.25">
      <c r="A4479" s="146" t="s">
        <v>244</v>
      </c>
      <c r="B4479" t="s">
        <v>55</v>
      </c>
      <c r="C4479" t="s">
        <v>298</v>
      </c>
      <c r="D4479" t="s">
        <v>348</v>
      </c>
    </row>
    <row r="4480" spans="1:4" x14ac:dyDescent="0.25">
      <c r="A4480" s="146" t="s">
        <v>244</v>
      </c>
      <c r="B4480" t="s">
        <v>52</v>
      </c>
      <c r="C4480" t="s">
        <v>298</v>
      </c>
      <c r="D4480" t="s">
        <v>348</v>
      </c>
    </row>
    <row r="4481" spans="1:4" x14ac:dyDescent="0.25">
      <c r="A4481" s="146" t="s">
        <v>244</v>
      </c>
      <c r="B4481" t="s">
        <v>55</v>
      </c>
      <c r="C4481" t="s">
        <v>298</v>
      </c>
      <c r="D4481" t="s">
        <v>347</v>
      </c>
    </row>
    <row r="4482" spans="1:4" x14ac:dyDescent="0.25">
      <c r="A4482" s="146" t="s">
        <v>244</v>
      </c>
      <c r="B4482" t="s">
        <v>52</v>
      </c>
      <c r="C4482" t="s">
        <v>298</v>
      </c>
      <c r="D4482" t="s">
        <v>347</v>
      </c>
    </row>
    <row r="4483" spans="1:4" x14ac:dyDescent="0.25">
      <c r="A4483" s="146" t="s">
        <v>244</v>
      </c>
      <c r="B4483" t="s">
        <v>55</v>
      </c>
      <c r="C4483" t="s">
        <v>298</v>
      </c>
      <c r="D4483" t="s">
        <v>308</v>
      </c>
    </row>
    <row r="4484" spans="1:4" x14ac:dyDescent="0.25">
      <c r="A4484" s="146" t="s">
        <v>244</v>
      </c>
      <c r="B4484" t="s">
        <v>52</v>
      </c>
      <c r="C4484" t="s">
        <v>298</v>
      </c>
      <c r="D4484" t="s">
        <v>308</v>
      </c>
    </row>
    <row r="4485" spans="1:4" x14ac:dyDescent="0.25">
      <c r="A4485" s="146" t="s">
        <v>244</v>
      </c>
      <c r="B4485" t="s">
        <v>52</v>
      </c>
      <c r="C4485" t="s">
        <v>298</v>
      </c>
      <c r="D4485" t="s">
        <v>375</v>
      </c>
    </row>
    <row r="4486" spans="1:4" x14ac:dyDescent="0.25">
      <c r="A4486" s="146" t="s">
        <v>244</v>
      </c>
      <c r="B4486" t="s">
        <v>76</v>
      </c>
      <c r="C4486" t="s">
        <v>298</v>
      </c>
      <c r="D4486" t="s">
        <v>375</v>
      </c>
    </row>
    <row r="4487" spans="1:4" x14ac:dyDescent="0.25">
      <c r="A4487" s="146" t="s">
        <v>244</v>
      </c>
      <c r="B4487" t="s">
        <v>55</v>
      </c>
      <c r="C4487" t="s">
        <v>298</v>
      </c>
      <c r="D4487" t="s">
        <v>309</v>
      </c>
    </row>
    <row r="4488" spans="1:4" x14ac:dyDescent="0.25">
      <c r="A4488" s="146" t="s">
        <v>244</v>
      </c>
      <c r="B4488" t="s">
        <v>52</v>
      </c>
      <c r="C4488" t="s">
        <v>298</v>
      </c>
      <c r="D4488" t="s">
        <v>309</v>
      </c>
    </row>
    <row r="4489" spans="1:4" x14ac:dyDescent="0.25">
      <c r="A4489" s="146" t="s">
        <v>244</v>
      </c>
      <c r="B4489" t="s">
        <v>55</v>
      </c>
      <c r="C4489" t="s">
        <v>298</v>
      </c>
      <c r="D4489" t="s">
        <v>307</v>
      </c>
    </row>
    <row r="4490" spans="1:4" x14ac:dyDescent="0.25">
      <c r="A4490" s="146" t="s">
        <v>244</v>
      </c>
      <c r="B4490" t="s">
        <v>52</v>
      </c>
      <c r="C4490" t="s">
        <v>298</v>
      </c>
      <c r="D4490" t="s">
        <v>307</v>
      </c>
    </row>
    <row r="4491" spans="1:4" x14ac:dyDescent="0.25">
      <c r="A4491" s="146" t="s">
        <v>244</v>
      </c>
      <c r="B4491" t="s">
        <v>55</v>
      </c>
      <c r="C4491" t="s">
        <v>298</v>
      </c>
      <c r="D4491" t="s">
        <v>306</v>
      </c>
    </row>
    <row r="4492" spans="1:4" x14ac:dyDescent="0.25">
      <c r="A4492" s="146" t="s">
        <v>244</v>
      </c>
      <c r="B4492" t="s">
        <v>52</v>
      </c>
      <c r="C4492" t="s">
        <v>298</v>
      </c>
      <c r="D4492" t="s">
        <v>306</v>
      </c>
    </row>
    <row r="4493" spans="1:4" x14ac:dyDescent="0.25">
      <c r="A4493" s="146" t="s">
        <v>244</v>
      </c>
      <c r="B4493" t="s">
        <v>55</v>
      </c>
      <c r="C4493" t="s">
        <v>298</v>
      </c>
      <c r="D4493" t="s">
        <v>346</v>
      </c>
    </row>
    <row r="4494" spans="1:4" x14ac:dyDescent="0.25">
      <c r="A4494" s="146" t="s">
        <v>244</v>
      </c>
      <c r="B4494" t="s">
        <v>52</v>
      </c>
      <c r="C4494" t="s">
        <v>298</v>
      </c>
      <c r="D4494" t="s">
        <v>346</v>
      </c>
    </row>
    <row r="4495" spans="1:4" x14ac:dyDescent="0.25">
      <c r="A4495" s="146" t="s">
        <v>244</v>
      </c>
      <c r="B4495" t="s">
        <v>55</v>
      </c>
      <c r="C4495" t="s">
        <v>297</v>
      </c>
      <c r="D4495" t="s">
        <v>358</v>
      </c>
    </row>
    <row r="4496" spans="1:4" x14ac:dyDescent="0.25">
      <c r="A4496" s="146" t="s">
        <v>244</v>
      </c>
      <c r="B4496" t="s">
        <v>52</v>
      </c>
      <c r="C4496" t="s">
        <v>297</v>
      </c>
      <c r="D4496" t="s">
        <v>358</v>
      </c>
    </row>
    <row r="4497" spans="1:4" x14ac:dyDescent="0.25">
      <c r="A4497" s="146" t="s">
        <v>244</v>
      </c>
      <c r="B4497" t="s">
        <v>52</v>
      </c>
      <c r="C4497" t="s">
        <v>297</v>
      </c>
      <c r="D4497" t="s">
        <v>357</v>
      </c>
    </row>
    <row r="4498" spans="1:4" x14ac:dyDescent="0.25">
      <c r="A4498" s="146" t="s">
        <v>244</v>
      </c>
      <c r="B4498" t="s">
        <v>76</v>
      </c>
      <c r="C4498" t="s">
        <v>297</v>
      </c>
      <c r="D4498" t="s">
        <v>357</v>
      </c>
    </row>
    <row r="4499" spans="1:4" x14ac:dyDescent="0.25">
      <c r="A4499" s="146" t="s">
        <v>244</v>
      </c>
      <c r="B4499" t="s">
        <v>55</v>
      </c>
      <c r="C4499" t="s">
        <v>297</v>
      </c>
      <c r="D4499" t="s">
        <v>356</v>
      </c>
    </row>
    <row r="4500" spans="1:4" x14ac:dyDescent="0.25">
      <c r="A4500" s="146" t="s">
        <v>244</v>
      </c>
      <c r="B4500" t="s">
        <v>52</v>
      </c>
      <c r="C4500" t="s">
        <v>297</v>
      </c>
      <c r="D4500" t="s">
        <v>356</v>
      </c>
    </row>
    <row r="4501" spans="1:4" x14ac:dyDescent="0.25">
      <c r="A4501" s="146" t="s">
        <v>244</v>
      </c>
      <c r="B4501" t="s">
        <v>55</v>
      </c>
      <c r="C4501" t="s">
        <v>297</v>
      </c>
      <c r="D4501" t="s">
        <v>355</v>
      </c>
    </row>
    <row r="4502" spans="1:4" x14ac:dyDescent="0.25">
      <c r="A4502" s="146" t="s">
        <v>244</v>
      </c>
      <c r="B4502" t="s">
        <v>52</v>
      </c>
      <c r="C4502" t="s">
        <v>297</v>
      </c>
      <c r="D4502" t="s">
        <v>355</v>
      </c>
    </row>
    <row r="4503" spans="1:4" x14ac:dyDescent="0.25">
      <c r="A4503" s="146" t="s">
        <v>244</v>
      </c>
      <c r="B4503" t="s">
        <v>55</v>
      </c>
      <c r="C4503" t="s">
        <v>297</v>
      </c>
      <c r="D4503" t="s">
        <v>369</v>
      </c>
    </row>
    <row r="4504" spans="1:4" x14ac:dyDescent="0.25">
      <c r="A4504" s="146" t="s">
        <v>244</v>
      </c>
      <c r="B4504" t="s">
        <v>52</v>
      </c>
      <c r="C4504" t="s">
        <v>297</v>
      </c>
      <c r="D4504" t="s">
        <v>369</v>
      </c>
    </row>
    <row r="4505" spans="1:4" x14ac:dyDescent="0.25">
      <c r="A4505" s="146" t="s">
        <v>244</v>
      </c>
      <c r="B4505" t="s">
        <v>52</v>
      </c>
      <c r="C4505" t="s">
        <v>297</v>
      </c>
      <c r="D4505" t="s">
        <v>380</v>
      </c>
    </row>
    <row r="4506" spans="1:4" x14ac:dyDescent="0.25">
      <c r="A4506" s="146" t="s">
        <v>244</v>
      </c>
      <c r="B4506" t="s">
        <v>76</v>
      </c>
      <c r="C4506" t="s">
        <v>297</v>
      </c>
      <c r="D4506" t="s">
        <v>380</v>
      </c>
    </row>
    <row r="4507" spans="1:4" x14ac:dyDescent="0.25">
      <c r="A4507" s="146" t="s">
        <v>244</v>
      </c>
      <c r="B4507" t="s">
        <v>55</v>
      </c>
      <c r="C4507" t="s">
        <v>297</v>
      </c>
      <c r="D4507" t="s">
        <v>353</v>
      </c>
    </row>
    <row r="4508" spans="1:4" x14ac:dyDescent="0.25">
      <c r="A4508" s="146" t="s">
        <v>244</v>
      </c>
      <c r="B4508" t="s">
        <v>52</v>
      </c>
      <c r="C4508" t="s">
        <v>297</v>
      </c>
      <c r="D4508" t="s">
        <v>353</v>
      </c>
    </row>
    <row r="4509" spans="1:4" x14ac:dyDescent="0.25">
      <c r="A4509" s="146" t="s">
        <v>244</v>
      </c>
      <c r="B4509" t="s">
        <v>52</v>
      </c>
      <c r="C4509" t="s">
        <v>297</v>
      </c>
      <c r="D4509" t="s">
        <v>546</v>
      </c>
    </row>
    <row r="4510" spans="1:4" x14ac:dyDescent="0.25">
      <c r="A4510" s="146" t="s">
        <v>244</v>
      </c>
      <c r="B4510" t="s">
        <v>76</v>
      </c>
      <c r="C4510" t="s">
        <v>297</v>
      </c>
      <c r="D4510" t="s">
        <v>546</v>
      </c>
    </row>
    <row r="4511" spans="1:4" x14ac:dyDescent="0.25">
      <c r="A4511" s="146" t="s">
        <v>244</v>
      </c>
      <c r="B4511" t="s">
        <v>52</v>
      </c>
      <c r="C4511" t="s">
        <v>297</v>
      </c>
      <c r="D4511" t="s">
        <v>545</v>
      </c>
    </row>
    <row r="4512" spans="1:4" x14ac:dyDescent="0.25">
      <c r="A4512" s="146" t="s">
        <v>244</v>
      </c>
      <c r="B4512" t="s">
        <v>76</v>
      </c>
      <c r="C4512" t="s">
        <v>297</v>
      </c>
      <c r="D4512" t="s">
        <v>545</v>
      </c>
    </row>
    <row r="4513" spans="1:4" x14ac:dyDescent="0.25">
      <c r="A4513" s="146" t="s">
        <v>244</v>
      </c>
      <c r="B4513" t="s">
        <v>55</v>
      </c>
      <c r="C4513" t="s">
        <v>297</v>
      </c>
      <c r="D4513" t="s">
        <v>368</v>
      </c>
    </row>
    <row r="4514" spans="1:4" x14ac:dyDescent="0.25">
      <c r="A4514" s="146" t="s">
        <v>244</v>
      </c>
      <c r="B4514" t="s">
        <v>52</v>
      </c>
      <c r="C4514" t="s">
        <v>297</v>
      </c>
      <c r="D4514" t="s">
        <v>368</v>
      </c>
    </row>
    <row r="4515" spans="1:4" x14ac:dyDescent="0.25">
      <c r="A4515" s="146" t="s">
        <v>244</v>
      </c>
      <c r="B4515" t="s">
        <v>52</v>
      </c>
      <c r="C4515" t="s">
        <v>297</v>
      </c>
      <c r="D4515" t="s">
        <v>366</v>
      </c>
    </row>
    <row r="4516" spans="1:4" x14ac:dyDescent="0.25">
      <c r="A4516" s="146" t="s">
        <v>244</v>
      </c>
      <c r="B4516" t="s">
        <v>76</v>
      </c>
      <c r="C4516" t="s">
        <v>297</v>
      </c>
      <c r="D4516" t="s">
        <v>366</v>
      </c>
    </row>
    <row r="4517" spans="1:4" x14ac:dyDescent="0.25">
      <c r="A4517" s="146" t="s">
        <v>244</v>
      </c>
      <c r="B4517" t="s">
        <v>55</v>
      </c>
      <c r="C4517" t="s">
        <v>297</v>
      </c>
      <c r="D4517" t="s">
        <v>351</v>
      </c>
    </row>
    <row r="4518" spans="1:4" x14ac:dyDescent="0.25">
      <c r="A4518" s="146" t="s">
        <v>244</v>
      </c>
      <c r="B4518" t="s">
        <v>52</v>
      </c>
      <c r="C4518" t="s">
        <v>297</v>
      </c>
      <c r="D4518" t="s">
        <v>351</v>
      </c>
    </row>
    <row r="4519" spans="1:4" x14ac:dyDescent="0.25">
      <c r="A4519" s="146" t="s">
        <v>244</v>
      </c>
      <c r="B4519" t="s">
        <v>52</v>
      </c>
      <c r="C4519" t="s">
        <v>297</v>
      </c>
      <c r="D4519" t="s">
        <v>359</v>
      </c>
    </row>
    <row r="4520" spans="1:4" x14ac:dyDescent="0.25">
      <c r="A4520" s="146" t="s">
        <v>244</v>
      </c>
      <c r="B4520" t="s">
        <v>76</v>
      </c>
      <c r="C4520" t="s">
        <v>297</v>
      </c>
      <c r="D4520" t="s">
        <v>359</v>
      </c>
    </row>
    <row r="4521" spans="1:4" x14ac:dyDescent="0.25">
      <c r="A4521" s="146" t="s">
        <v>244</v>
      </c>
      <c r="B4521" t="s">
        <v>55</v>
      </c>
      <c r="C4521" t="s">
        <v>297</v>
      </c>
      <c r="D4521" t="s">
        <v>349</v>
      </c>
    </row>
    <row r="4522" spans="1:4" x14ac:dyDescent="0.25">
      <c r="A4522" s="146" t="s">
        <v>244</v>
      </c>
      <c r="B4522" t="s">
        <v>52</v>
      </c>
      <c r="C4522" t="s">
        <v>297</v>
      </c>
      <c r="D4522" t="s">
        <v>349</v>
      </c>
    </row>
    <row r="4523" spans="1:4" x14ac:dyDescent="0.25">
      <c r="A4523" s="146" t="s">
        <v>244</v>
      </c>
      <c r="B4523" t="s">
        <v>55</v>
      </c>
      <c r="C4523" t="s">
        <v>297</v>
      </c>
      <c r="D4523" t="s">
        <v>310</v>
      </c>
    </row>
    <row r="4524" spans="1:4" x14ac:dyDescent="0.25">
      <c r="A4524" s="146" t="s">
        <v>244</v>
      </c>
      <c r="B4524" t="s">
        <v>52</v>
      </c>
      <c r="C4524" t="s">
        <v>297</v>
      </c>
      <c r="D4524" t="s">
        <v>310</v>
      </c>
    </row>
    <row r="4525" spans="1:4" x14ac:dyDescent="0.25">
      <c r="A4525" s="146" t="s">
        <v>244</v>
      </c>
      <c r="B4525" t="s">
        <v>52</v>
      </c>
      <c r="C4525" t="s">
        <v>297</v>
      </c>
      <c r="D4525" t="s">
        <v>364</v>
      </c>
    </row>
    <row r="4526" spans="1:4" x14ac:dyDescent="0.25">
      <c r="A4526" s="146" t="s">
        <v>244</v>
      </c>
      <c r="B4526" t="s">
        <v>76</v>
      </c>
      <c r="C4526" t="s">
        <v>297</v>
      </c>
      <c r="D4526" t="s">
        <v>364</v>
      </c>
    </row>
    <row r="4527" spans="1:4" x14ac:dyDescent="0.25">
      <c r="A4527" s="146" t="s">
        <v>244</v>
      </c>
      <c r="B4527" t="s">
        <v>55</v>
      </c>
      <c r="C4527" t="s">
        <v>297</v>
      </c>
      <c r="D4527" t="s">
        <v>348</v>
      </c>
    </row>
    <row r="4528" spans="1:4" x14ac:dyDescent="0.25">
      <c r="A4528" s="146" t="s">
        <v>244</v>
      </c>
      <c r="B4528" t="s">
        <v>52</v>
      </c>
      <c r="C4528" t="s">
        <v>297</v>
      </c>
      <c r="D4528" t="s">
        <v>348</v>
      </c>
    </row>
    <row r="4529" spans="1:4" x14ac:dyDescent="0.25">
      <c r="A4529" s="146" t="s">
        <v>244</v>
      </c>
      <c r="B4529" t="s">
        <v>55</v>
      </c>
      <c r="C4529" t="s">
        <v>297</v>
      </c>
      <c r="D4529" t="s">
        <v>347</v>
      </c>
    </row>
    <row r="4530" spans="1:4" x14ac:dyDescent="0.25">
      <c r="A4530" s="146" t="s">
        <v>244</v>
      </c>
      <c r="B4530" t="s">
        <v>52</v>
      </c>
      <c r="C4530" t="s">
        <v>297</v>
      </c>
      <c r="D4530" t="s">
        <v>347</v>
      </c>
    </row>
    <row r="4531" spans="1:4" x14ac:dyDescent="0.25">
      <c r="A4531" s="146" t="s">
        <v>244</v>
      </c>
      <c r="B4531" t="s">
        <v>55</v>
      </c>
      <c r="C4531" t="s">
        <v>297</v>
      </c>
      <c r="D4531" t="s">
        <v>308</v>
      </c>
    </row>
    <row r="4532" spans="1:4" x14ac:dyDescent="0.25">
      <c r="A4532" s="146" t="s">
        <v>244</v>
      </c>
      <c r="B4532" t="s">
        <v>52</v>
      </c>
      <c r="C4532" t="s">
        <v>297</v>
      </c>
      <c r="D4532" t="s">
        <v>308</v>
      </c>
    </row>
    <row r="4533" spans="1:4" x14ac:dyDescent="0.25">
      <c r="A4533" s="146" t="s">
        <v>244</v>
      </c>
      <c r="B4533" t="s">
        <v>52</v>
      </c>
      <c r="C4533" t="s">
        <v>297</v>
      </c>
      <c r="D4533" t="s">
        <v>375</v>
      </c>
    </row>
    <row r="4534" spans="1:4" x14ac:dyDescent="0.25">
      <c r="A4534" s="146" t="s">
        <v>244</v>
      </c>
      <c r="B4534" t="s">
        <v>76</v>
      </c>
      <c r="C4534" t="s">
        <v>297</v>
      </c>
      <c r="D4534" t="s">
        <v>375</v>
      </c>
    </row>
    <row r="4535" spans="1:4" x14ac:dyDescent="0.25">
      <c r="A4535" s="146" t="s">
        <v>244</v>
      </c>
      <c r="B4535" t="s">
        <v>52</v>
      </c>
      <c r="C4535" t="s">
        <v>297</v>
      </c>
      <c r="D4535" t="s">
        <v>361</v>
      </c>
    </row>
    <row r="4536" spans="1:4" x14ac:dyDescent="0.25">
      <c r="A4536" s="146" t="s">
        <v>244</v>
      </c>
      <c r="B4536" t="s">
        <v>76</v>
      </c>
      <c r="C4536" t="s">
        <v>297</v>
      </c>
      <c r="D4536" t="s">
        <v>361</v>
      </c>
    </row>
    <row r="4537" spans="1:4" x14ac:dyDescent="0.25">
      <c r="A4537" s="146" t="s">
        <v>244</v>
      </c>
      <c r="B4537" t="s">
        <v>55</v>
      </c>
      <c r="C4537" t="s">
        <v>297</v>
      </c>
      <c r="D4537" t="s">
        <v>307</v>
      </c>
    </row>
    <row r="4538" spans="1:4" x14ac:dyDescent="0.25">
      <c r="A4538" s="146" t="s">
        <v>244</v>
      </c>
      <c r="B4538" t="s">
        <v>52</v>
      </c>
      <c r="C4538" t="s">
        <v>297</v>
      </c>
      <c r="D4538" t="s">
        <v>307</v>
      </c>
    </row>
    <row r="4539" spans="1:4" x14ac:dyDescent="0.25">
      <c r="A4539" s="146" t="s">
        <v>244</v>
      </c>
      <c r="B4539" t="s">
        <v>55</v>
      </c>
      <c r="C4539" t="s">
        <v>297</v>
      </c>
      <c r="D4539" t="s">
        <v>306</v>
      </c>
    </row>
    <row r="4540" spans="1:4" x14ac:dyDescent="0.25">
      <c r="A4540" s="146" t="s">
        <v>244</v>
      </c>
      <c r="B4540" t="s">
        <v>52</v>
      </c>
      <c r="C4540" t="s">
        <v>297</v>
      </c>
      <c r="D4540" t="s">
        <v>306</v>
      </c>
    </row>
    <row r="4541" spans="1:4" x14ac:dyDescent="0.25">
      <c r="A4541" s="146" t="s">
        <v>244</v>
      </c>
      <c r="B4541" t="s">
        <v>55</v>
      </c>
      <c r="C4541" t="s">
        <v>297</v>
      </c>
      <c r="D4541" t="s">
        <v>346</v>
      </c>
    </row>
    <row r="4542" spans="1:4" x14ac:dyDescent="0.25">
      <c r="A4542" s="146" t="s">
        <v>244</v>
      </c>
      <c r="B4542" t="s">
        <v>52</v>
      </c>
      <c r="C4542" t="s">
        <v>297</v>
      </c>
      <c r="D4542" t="s">
        <v>346</v>
      </c>
    </row>
    <row r="4543" spans="1:4" x14ac:dyDescent="0.25">
      <c r="A4543" s="146" t="s">
        <v>244</v>
      </c>
      <c r="B4543" t="s">
        <v>55</v>
      </c>
      <c r="C4543" t="s">
        <v>296</v>
      </c>
      <c r="D4543" t="s">
        <v>358</v>
      </c>
    </row>
    <row r="4544" spans="1:4" x14ac:dyDescent="0.25">
      <c r="A4544" s="146" t="s">
        <v>244</v>
      </c>
      <c r="B4544" t="s">
        <v>52</v>
      </c>
      <c r="C4544" t="s">
        <v>296</v>
      </c>
      <c r="D4544" t="s">
        <v>358</v>
      </c>
    </row>
    <row r="4545" spans="1:4" x14ac:dyDescent="0.25">
      <c r="A4545" s="146" t="s">
        <v>244</v>
      </c>
      <c r="B4545" t="s">
        <v>52</v>
      </c>
      <c r="C4545" t="s">
        <v>296</v>
      </c>
      <c r="D4545" t="s">
        <v>357</v>
      </c>
    </row>
    <row r="4546" spans="1:4" x14ac:dyDescent="0.25">
      <c r="A4546" s="146" t="s">
        <v>244</v>
      </c>
      <c r="B4546" t="s">
        <v>76</v>
      </c>
      <c r="C4546" t="s">
        <v>296</v>
      </c>
      <c r="D4546" t="s">
        <v>357</v>
      </c>
    </row>
    <row r="4547" spans="1:4" x14ac:dyDescent="0.25">
      <c r="A4547" s="146" t="s">
        <v>244</v>
      </c>
      <c r="B4547" t="s">
        <v>55</v>
      </c>
      <c r="C4547" t="s">
        <v>296</v>
      </c>
      <c r="D4547" t="s">
        <v>356</v>
      </c>
    </row>
    <row r="4548" spans="1:4" x14ac:dyDescent="0.25">
      <c r="A4548" s="146" t="s">
        <v>244</v>
      </c>
      <c r="B4548" t="s">
        <v>52</v>
      </c>
      <c r="C4548" t="s">
        <v>296</v>
      </c>
      <c r="D4548" t="s">
        <v>356</v>
      </c>
    </row>
    <row r="4549" spans="1:4" x14ac:dyDescent="0.25">
      <c r="A4549" s="146" t="s">
        <v>244</v>
      </c>
      <c r="B4549" t="s">
        <v>55</v>
      </c>
      <c r="C4549" t="s">
        <v>296</v>
      </c>
      <c r="D4549" t="s">
        <v>369</v>
      </c>
    </row>
    <row r="4550" spans="1:4" x14ac:dyDescent="0.25">
      <c r="A4550" s="146" t="s">
        <v>244</v>
      </c>
      <c r="B4550" t="s">
        <v>52</v>
      </c>
      <c r="C4550" t="s">
        <v>296</v>
      </c>
      <c r="D4550" t="s">
        <v>369</v>
      </c>
    </row>
    <row r="4551" spans="1:4" x14ac:dyDescent="0.25">
      <c r="A4551" s="146" t="s">
        <v>244</v>
      </c>
      <c r="B4551" t="s">
        <v>52</v>
      </c>
      <c r="C4551" t="s">
        <v>296</v>
      </c>
      <c r="D4551" t="s">
        <v>380</v>
      </c>
    </row>
    <row r="4552" spans="1:4" x14ac:dyDescent="0.25">
      <c r="A4552" s="146" t="s">
        <v>244</v>
      </c>
      <c r="B4552" t="s">
        <v>76</v>
      </c>
      <c r="C4552" t="s">
        <v>296</v>
      </c>
      <c r="D4552" t="s">
        <v>380</v>
      </c>
    </row>
    <row r="4553" spans="1:4" x14ac:dyDescent="0.25">
      <c r="A4553" s="146" t="s">
        <v>244</v>
      </c>
      <c r="B4553" t="s">
        <v>55</v>
      </c>
      <c r="C4553" t="s">
        <v>296</v>
      </c>
      <c r="D4553" t="s">
        <v>353</v>
      </c>
    </row>
    <row r="4554" spans="1:4" x14ac:dyDescent="0.25">
      <c r="A4554" s="146" t="s">
        <v>244</v>
      </c>
      <c r="B4554" t="s">
        <v>52</v>
      </c>
      <c r="C4554" t="s">
        <v>296</v>
      </c>
      <c r="D4554" t="s">
        <v>353</v>
      </c>
    </row>
    <row r="4555" spans="1:4" x14ac:dyDescent="0.25">
      <c r="A4555" s="146" t="s">
        <v>244</v>
      </c>
      <c r="B4555" t="s">
        <v>55</v>
      </c>
      <c r="C4555" t="s">
        <v>296</v>
      </c>
      <c r="D4555" t="s">
        <v>311</v>
      </c>
    </row>
    <row r="4556" spans="1:4" x14ac:dyDescent="0.25">
      <c r="A4556" s="146" t="s">
        <v>244</v>
      </c>
      <c r="B4556" t="s">
        <v>52</v>
      </c>
      <c r="C4556" t="s">
        <v>296</v>
      </c>
      <c r="D4556" t="s">
        <v>311</v>
      </c>
    </row>
    <row r="4557" spans="1:4" x14ac:dyDescent="0.25">
      <c r="A4557" s="146" t="s">
        <v>244</v>
      </c>
      <c r="B4557" t="s">
        <v>52</v>
      </c>
      <c r="C4557" t="s">
        <v>296</v>
      </c>
      <c r="D4557" t="s">
        <v>546</v>
      </c>
    </row>
    <row r="4558" spans="1:4" x14ac:dyDescent="0.25">
      <c r="A4558" s="146" t="s">
        <v>244</v>
      </c>
      <c r="B4558" t="s">
        <v>76</v>
      </c>
      <c r="C4558" t="s">
        <v>296</v>
      </c>
      <c r="D4558" t="s">
        <v>546</v>
      </c>
    </row>
    <row r="4559" spans="1:4" x14ac:dyDescent="0.25">
      <c r="A4559" s="146" t="s">
        <v>244</v>
      </c>
      <c r="B4559" t="s">
        <v>52</v>
      </c>
      <c r="C4559" t="s">
        <v>296</v>
      </c>
      <c r="D4559" t="s">
        <v>545</v>
      </c>
    </row>
    <row r="4560" spans="1:4" x14ac:dyDescent="0.25">
      <c r="A4560" s="146" t="s">
        <v>244</v>
      </c>
      <c r="B4560" t="s">
        <v>76</v>
      </c>
      <c r="C4560" t="s">
        <v>296</v>
      </c>
      <c r="D4560" t="s">
        <v>545</v>
      </c>
    </row>
    <row r="4561" spans="1:4" x14ac:dyDescent="0.25">
      <c r="A4561" s="146" t="s">
        <v>244</v>
      </c>
      <c r="B4561" t="s">
        <v>55</v>
      </c>
      <c r="C4561" t="s">
        <v>296</v>
      </c>
      <c r="D4561" t="s">
        <v>368</v>
      </c>
    </row>
    <row r="4562" spans="1:4" x14ac:dyDescent="0.25">
      <c r="A4562" s="146" t="s">
        <v>244</v>
      </c>
      <c r="B4562" t="s">
        <v>52</v>
      </c>
      <c r="C4562" t="s">
        <v>296</v>
      </c>
      <c r="D4562" t="s">
        <v>368</v>
      </c>
    </row>
    <row r="4563" spans="1:4" x14ac:dyDescent="0.25">
      <c r="A4563" s="146" t="s">
        <v>244</v>
      </c>
      <c r="B4563" t="s">
        <v>52</v>
      </c>
      <c r="C4563" t="s">
        <v>296</v>
      </c>
      <c r="D4563" t="s">
        <v>366</v>
      </c>
    </row>
    <row r="4564" spans="1:4" x14ac:dyDescent="0.25">
      <c r="A4564" s="146" t="s">
        <v>244</v>
      </c>
      <c r="B4564" t="s">
        <v>76</v>
      </c>
      <c r="C4564" t="s">
        <v>296</v>
      </c>
      <c r="D4564" t="s">
        <v>366</v>
      </c>
    </row>
    <row r="4565" spans="1:4" x14ac:dyDescent="0.25">
      <c r="A4565" s="146" t="s">
        <v>244</v>
      </c>
      <c r="B4565" t="s">
        <v>55</v>
      </c>
      <c r="C4565" t="s">
        <v>296</v>
      </c>
      <c r="D4565" t="s">
        <v>351</v>
      </c>
    </row>
    <row r="4566" spans="1:4" x14ac:dyDescent="0.25">
      <c r="A4566" s="146" t="s">
        <v>244</v>
      </c>
      <c r="B4566" t="s">
        <v>52</v>
      </c>
      <c r="C4566" t="s">
        <v>296</v>
      </c>
      <c r="D4566" t="s">
        <v>351</v>
      </c>
    </row>
    <row r="4567" spans="1:4" x14ac:dyDescent="0.25">
      <c r="A4567" s="146" t="s">
        <v>244</v>
      </c>
      <c r="B4567" t="s">
        <v>52</v>
      </c>
      <c r="C4567" t="s">
        <v>296</v>
      </c>
      <c r="D4567" t="s">
        <v>359</v>
      </c>
    </row>
    <row r="4568" spans="1:4" x14ac:dyDescent="0.25">
      <c r="A4568" s="146" t="s">
        <v>244</v>
      </c>
      <c r="B4568" t="s">
        <v>76</v>
      </c>
      <c r="C4568" t="s">
        <v>296</v>
      </c>
      <c r="D4568" t="s">
        <v>359</v>
      </c>
    </row>
    <row r="4569" spans="1:4" x14ac:dyDescent="0.25">
      <c r="A4569" s="146" t="s">
        <v>244</v>
      </c>
      <c r="B4569" t="s">
        <v>55</v>
      </c>
      <c r="C4569" t="s">
        <v>296</v>
      </c>
      <c r="D4569" t="s">
        <v>349</v>
      </c>
    </row>
    <row r="4570" spans="1:4" x14ac:dyDescent="0.25">
      <c r="A4570" s="146" t="s">
        <v>244</v>
      </c>
      <c r="B4570" t="s">
        <v>52</v>
      </c>
      <c r="C4570" t="s">
        <v>296</v>
      </c>
      <c r="D4570" t="s">
        <v>349</v>
      </c>
    </row>
    <row r="4571" spans="1:4" x14ac:dyDescent="0.25">
      <c r="A4571" s="146" t="s">
        <v>244</v>
      </c>
      <c r="B4571" t="s">
        <v>55</v>
      </c>
      <c r="C4571" t="s">
        <v>296</v>
      </c>
      <c r="D4571" t="s">
        <v>310</v>
      </c>
    </row>
    <row r="4572" spans="1:4" x14ac:dyDescent="0.25">
      <c r="A4572" s="146" t="s">
        <v>244</v>
      </c>
      <c r="B4572" t="s">
        <v>52</v>
      </c>
      <c r="C4572" t="s">
        <v>296</v>
      </c>
      <c r="D4572" t="s">
        <v>310</v>
      </c>
    </row>
    <row r="4573" spans="1:4" x14ac:dyDescent="0.25">
      <c r="A4573" s="146" t="s">
        <v>244</v>
      </c>
      <c r="B4573" t="s">
        <v>52</v>
      </c>
      <c r="C4573" t="s">
        <v>296</v>
      </c>
      <c r="D4573" t="s">
        <v>364</v>
      </c>
    </row>
    <row r="4574" spans="1:4" x14ac:dyDescent="0.25">
      <c r="A4574" s="146" t="s">
        <v>244</v>
      </c>
      <c r="B4574" t="s">
        <v>76</v>
      </c>
      <c r="C4574" t="s">
        <v>296</v>
      </c>
      <c r="D4574" t="s">
        <v>364</v>
      </c>
    </row>
    <row r="4575" spans="1:4" x14ac:dyDescent="0.25">
      <c r="A4575" s="146" t="s">
        <v>244</v>
      </c>
      <c r="B4575" t="s">
        <v>55</v>
      </c>
      <c r="C4575" t="s">
        <v>296</v>
      </c>
      <c r="D4575" t="s">
        <v>348</v>
      </c>
    </row>
    <row r="4576" spans="1:4" x14ac:dyDescent="0.25">
      <c r="A4576" s="146" t="s">
        <v>244</v>
      </c>
      <c r="B4576" t="s">
        <v>52</v>
      </c>
      <c r="C4576" t="s">
        <v>296</v>
      </c>
      <c r="D4576" t="s">
        <v>348</v>
      </c>
    </row>
    <row r="4577" spans="1:4" x14ac:dyDescent="0.25">
      <c r="A4577" s="146" t="s">
        <v>244</v>
      </c>
      <c r="B4577" t="s">
        <v>55</v>
      </c>
      <c r="C4577" t="s">
        <v>296</v>
      </c>
      <c r="D4577" t="s">
        <v>308</v>
      </c>
    </row>
    <row r="4578" spans="1:4" x14ac:dyDescent="0.25">
      <c r="A4578" s="146" t="s">
        <v>244</v>
      </c>
      <c r="B4578" t="s">
        <v>52</v>
      </c>
      <c r="C4578" t="s">
        <v>296</v>
      </c>
      <c r="D4578" t="s">
        <v>308</v>
      </c>
    </row>
    <row r="4579" spans="1:4" x14ac:dyDescent="0.25">
      <c r="A4579" s="146" t="s">
        <v>244</v>
      </c>
      <c r="B4579" t="s">
        <v>52</v>
      </c>
      <c r="C4579" t="s">
        <v>296</v>
      </c>
      <c r="D4579" t="s">
        <v>375</v>
      </c>
    </row>
    <row r="4580" spans="1:4" x14ac:dyDescent="0.25">
      <c r="A4580" s="146" t="s">
        <v>244</v>
      </c>
      <c r="B4580" t="s">
        <v>76</v>
      </c>
      <c r="C4580" t="s">
        <v>296</v>
      </c>
      <c r="D4580" t="s">
        <v>375</v>
      </c>
    </row>
    <row r="4581" spans="1:4" x14ac:dyDescent="0.25">
      <c r="A4581" s="146" t="s">
        <v>244</v>
      </c>
      <c r="B4581" t="s">
        <v>52</v>
      </c>
      <c r="C4581" t="s">
        <v>296</v>
      </c>
      <c r="D4581" t="s">
        <v>361</v>
      </c>
    </row>
    <row r="4582" spans="1:4" x14ac:dyDescent="0.25">
      <c r="A4582" s="146" t="s">
        <v>244</v>
      </c>
      <c r="B4582" t="s">
        <v>76</v>
      </c>
      <c r="C4582" t="s">
        <v>296</v>
      </c>
      <c r="D4582" t="s">
        <v>361</v>
      </c>
    </row>
    <row r="4583" spans="1:4" x14ac:dyDescent="0.25">
      <c r="A4583" s="146" t="s">
        <v>244</v>
      </c>
      <c r="B4583" t="s">
        <v>55</v>
      </c>
      <c r="C4583" t="s">
        <v>296</v>
      </c>
      <c r="D4583" t="s">
        <v>306</v>
      </c>
    </row>
    <row r="4584" spans="1:4" x14ac:dyDescent="0.25">
      <c r="A4584" s="146" t="s">
        <v>244</v>
      </c>
      <c r="B4584" t="s">
        <v>52</v>
      </c>
      <c r="C4584" t="s">
        <v>296</v>
      </c>
      <c r="D4584" t="s">
        <v>306</v>
      </c>
    </row>
    <row r="4585" spans="1:4" x14ac:dyDescent="0.25">
      <c r="A4585" s="146" t="s">
        <v>244</v>
      </c>
      <c r="B4585" t="s">
        <v>55</v>
      </c>
      <c r="C4585" t="s">
        <v>296</v>
      </c>
      <c r="D4585" t="s">
        <v>346</v>
      </c>
    </row>
    <row r="4586" spans="1:4" x14ac:dyDescent="0.25">
      <c r="A4586" s="146" t="s">
        <v>244</v>
      </c>
      <c r="B4586" t="s">
        <v>52</v>
      </c>
      <c r="C4586" t="s">
        <v>296</v>
      </c>
      <c r="D4586" t="s">
        <v>346</v>
      </c>
    </row>
    <row r="4587" spans="1:4" x14ac:dyDescent="0.25">
      <c r="A4587" s="146" t="s">
        <v>244</v>
      </c>
      <c r="B4587" t="s">
        <v>55</v>
      </c>
      <c r="C4587" t="s">
        <v>295</v>
      </c>
      <c r="D4587" t="s">
        <v>358</v>
      </c>
    </row>
    <row r="4588" spans="1:4" x14ac:dyDescent="0.25">
      <c r="A4588" s="146" t="s">
        <v>244</v>
      </c>
      <c r="B4588" t="s">
        <v>52</v>
      </c>
      <c r="C4588" t="s">
        <v>295</v>
      </c>
      <c r="D4588" t="s">
        <v>358</v>
      </c>
    </row>
    <row r="4589" spans="1:4" x14ac:dyDescent="0.25">
      <c r="A4589" s="146" t="s">
        <v>244</v>
      </c>
      <c r="B4589" t="s">
        <v>52</v>
      </c>
      <c r="C4589" t="s">
        <v>295</v>
      </c>
      <c r="D4589" t="s">
        <v>357</v>
      </c>
    </row>
    <row r="4590" spans="1:4" x14ac:dyDescent="0.25">
      <c r="A4590" s="146" t="s">
        <v>244</v>
      </c>
      <c r="B4590" t="s">
        <v>76</v>
      </c>
      <c r="C4590" t="s">
        <v>295</v>
      </c>
      <c r="D4590" t="s">
        <v>357</v>
      </c>
    </row>
    <row r="4591" spans="1:4" x14ac:dyDescent="0.25">
      <c r="A4591" s="146" t="s">
        <v>244</v>
      </c>
      <c r="B4591" t="s">
        <v>55</v>
      </c>
      <c r="C4591" t="s">
        <v>295</v>
      </c>
      <c r="D4591" t="s">
        <v>356</v>
      </c>
    </row>
    <row r="4592" spans="1:4" x14ac:dyDescent="0.25">
      <c r="A4592" s="146" t="s">
        <v>244</v>
      </c>
      <c r="B4592" t="s">
        <v>52</v>
      </c>
      <c r="C4592" t="s">
        <v>295</v>
      </c>
      <c r="D4592" t="s">
        <v>356</v>
      </c>
    </row>
    <row r="4593" spans="1:4" x14ac:dyDescent="0.25">
      <c r="A4593" s="146" t="s">
        <v>244</v>
      </c>
      <c r="B4593" t="s">
        <v>55</v>
      </c>
      <c r="C4593" t="s">
        <v>295</v>
      </c>
      <c r="D4593" t="s">
        <v>355</v>
      </c>
    </row>
    <row r="4594" spans="1:4" x14ac:dyDescent="0.25">
      <c r="A4594" s="146" t="s">
        <v>244</v>
      </c>
      <c r="B4594" t="s">
        <v>52</v>
      </c>
      <c r="C4594" t="s">
        <v>295</v>
      </c>
      <c r="D4594" t="s">
        <v>355</v>
      </c>
    </row>
    <row r="4595" spans="1:4" x14ac:dyDescent="0.25">
      <c r="A4595" s="146" t="s">
        <v>244</v>
      </c>
      <c r="B4595" t="s">
        <v>55</v>
      </c>
      <c r="C4595" t="s">
        <v>295</v>
      </c>
      <c r="D4595" t="s">
        <v>369</v>
      </c>
    </row>
    <row r="4596" spans="1:4" x14ac:dyDescent="0.25">
      <c r="A4596" s="146" t="s">
        <v>244</v>
      </c>
      <c r="B4596" t="s">
        <v>52</v>
      </c>
      <c r="C4596" t="s">
        <v>295</v>
      </c>
      <c r="D4596" t="s">
        <v>369</v>
      </c>
    </row>
    <row r="4597" spans="1:4" x14ac:dyDescent="0.25">
      <c r="A4597" s="146" t="s">
        <v>244</v>
      </c>
      <c r="B4597" t="s">
        <v>52</v>
      </c>
      <c r="C4597" t="s">
        <v>295</v>
      </c>
      <c r="D4597" t="s">
        <v>380</v>
      </c>
    </row>
    <row r="4598" spans="1:4" x14ac:dyDescent="0.25">
      <c r="A4598" s="146" t="s">
        <v>244</v>
      </c>
      <c r="B4598" t="s">
        <v>76</v>
      </c>
      <c r="C4598" t="s">
        <v>295</v>
      </c>
      <c r="D4598" t="s">
        <v>380</v>
      </c>
    </row>
    <row r="4599" spans="1:4" x14ac:dyDescent="0.25">
      <c r="A4599" s="146" t="s">
        <v>244</v>
      </c>
      <c r="B4599" t="s">
        <v>55</v>
      </c>
      <c r="C4599" t="s">
        <v>295</v>
      </c>
      <c r="D4599" t="s">
        <v>353</v>
      </c>
    </row>
    <row r="4600" spans="1:4" x14ac:dyDescent="0.25">
      <c r="A4600" s="146" t="s">
        <v>244</v>
      </c>
      <c r="B4600" t="s">
        <v>52</v>
      </c>
      <c r="C4600" t="s">
        <v>295</v>
      </c>
      <c r="D4600" t="s">
        <v>353</v>
      </c>
    </row>
    <row r="4601" spans="1:4" x14ac:dyDescent="0.25">
      <c r="A4601" s="146" t="s">
        <v>244</v>
      </c>
      <c r="B4601" t="s">
        <v>55</v>
      </c>
      <c r="C4601" t="s">
        <v>295</v>
      </c>
      <c r="D4601" t="s">
        <v>311</v>
      </c>
    </row>
    <row r="4602" spans="1:4" x14ac:dyDescent="0.25">
      <c r="A4602" s="146" t="s">
        <v>244</v>
      </c>
      <c r="B4602" t="s">
        <v>52</v>
      </c>
      <c r="C4602" t="s">
        <v>295</v>
      </c>
      <c r="D4602" t="s">
        <v>311</v>
      </c>
    </row>
    <row r="4603" spans="1:4" x14ac:dyDescent="0.25">
      <c r="A4603" s="146" t="s">
        <v>244</v>
      </c>
      <c r="B4603" t="s">
        <v>52</v>
      </c>
      <c r="C4603" t="s">
        <v>295</v>
      </c>
      <c r="D4603" t="s">
        <v>546</v>
      </c>
    </row>
    <row r="4604" spans="1:4" x14ac:dyDescent="0.25">
      <c r="A4604" s="146" t="s">
        <v>244</v>
      </c>
      <c r="B4604" t="s">
        <v>76</v>
      </c>
      <c r="C4604" t="s">
        <v>295</v>
      </c>
      <c r="D4604" t="s">
        <v>546</v>
      </c>
    </row>
    <row r="4605" spans="1:4" x14ac:dyDescent="0.25">
      <c r="A4605" s="146" t="s">
        <v>244</v>
      </c>
      <c r="B4605" t="s">
        <v>52</v>
      </c>
      <c r="C4605" t="s">
        <v>295</v>
      </c>
      <c r="D4605" t="s">
        <v>545</v>
      </c>
    </row>
    <row r="4606" spans="1:4" x14ac:dyDescent="0.25">
      <c r="A4606" s="146" t="s">
        <v>244</v>
      </c>
      <c r="B4606" t="s">
        <v>76</v>
      </c>
      <c r="C4606" t="s">
        <v>295</v>
      </c>
      <c r="D4606" t="s">
        <v>545</v>
      </c>
    </row>
    <row r="4607" spans="1:4" x14ac:dyDescent="0.25">
      <c r="A4607" s="146" t="s">
        <v>244</v>
      </c>
      <c r="B4607" t="s">
        <v>55</v>
      </c>
      <c r="C4607" t="s">
        <v>295</v>
      </c>
      <c r="D4607" t="s">
        <v>368</v>
      </c>
    </row>
    <row r="4608" spans="1:4" x14ac:dyDescent="0.25">
      <c r="A4608" s="146" t="s">
        <v>244</v>
      </c>
      <c r="B4608" t="s">
        <v>52</v>
      </c>
      <c r="C4608" t="s">
        <v>295</v>
      </c>
      <c r="D4608" t="s">
        <v>368</v>
      </c>
    </row>
    <row r="4609" spans="1:4" x14ac:dyDescent="0.25">
      <c r="A4609" s="146" t="s">
        <v>244</v>
      </c>
      <c r="B4609" t="s">
        <v>52</v>
      </c>
      <c r="C4609" t="s">
        <v>295</v>
      </c>
      <c r="D4609" t="s">
        <v>366</v>
      </c>
    </row>
    <row r="4610" spans="1:4" x14ac:dyDescent="0.25">
      <c r="A4610" s="146" t="s">
        <v>244</v>
      </c>
      <c r="B4610" t="s">
        <v>76</v>
      </c>
      <c r="C4610" t="s">
        <v>295</v>
      </c>
      <c r="D4610" t="s">
        <v>366</v>
      </c>
    </row>
    <row r="4611" spans="1:4" x14ac:dyDescent="0.25">
      <c r="A4611" s="146" t="s">
        <v>244</v>
      </c>
      <c r="B4611" t="s">
        <v>55</v>
      </c>
      <c r="C4611" t="s">
        <v>295</v>
      </c>
      <c r="D4611" t="s">
        <v>351</v>
      </c>
    </row>
    <row r="4612" spans="1:4" x14ac:dyDescent="0.25">
      <c r="A4612" s="146" t="s">
        <v>244</v>
      </c>
      <c r="B4612" t="s">
        <v>52</v>
      </c>
      <c r="C4612" t="s">
        <v>295</v>
      </c>
      <c r="D4612" t="s">
        <v>351</v>
      </c>
    </row>
    <row r="4613" spans="1:4" x14ac:dyDescent="0.25">
      <c r="A4613" s="146" t="s">
        <v>244</v>
      </c>
      <c r="B4613" t="s">
        <v>55</v>
      </c>
      <c r="C4613" t="s">
        <v>295</v>
      </c>
      <c r="D4613" t="s">
        <v>350</v>
      </c>
    </row>
    <row r="4614" spans="1:4" x14ac:dyDescent="0.25">
      <c r="A4614" s="146" t="s">
        <v>244</v>
      </c>
      <c r="B4614" t="s">
        <v>52</v>
      </c>
      <c r="C4614" t="s">
        <v>295</v>
      </c>
      <c r="D4614" t="s">
        <v>350</v>
      </c>
    </row>
    <row r="4615" spans="1:4" x14ac:dyDescent="0.25">
      <c r="A4615" s="146" t="s">
        <v>244</v>
      </c>
      <c r="B4615" t="s">
        <v>52</v>
      </c>
      <c r="C4615" t="s">
        <v>295</v>
      </c>
      <c r="D4615" t="s">
        <v>359</v>
      </c>
    </row>
    <row r="4616" spans="1:4" x14ac:dyDescent="0.25">
      <c r="A4616" s="146" t="s">
        <v>244</v>
      </c>
      <c r="B4616" t="s">
        <v>76</v>
      </c>
      <c r="C4616" t="s">
        <v>295</v>
      </c>
      <c r="D4616" t="s">
        <v>359</v>
      </c>
    </row>
    <row r="4617" spans="1:4" x14ac:dyDescent="0.25">
      <c r="A4617" s="146" t="s">
        <v>244</v>
      </c>
      <c r="B4617" t="s">
        <v>55</v>
      </c>
      <c r="C4617" t="s">
        <v>295</v>
      </c>
      <c r="D4617" t="s">
        <v>349</v>
      </c>
    </row>
    <row r="4618" spans="1:4" x14ac:dyDescent="0.25">
      <c r="A4618" s="146" t="s">
        <v>244</v>
      </c>
      <c r="B4618" t="s">
        <v>52</v>
      </c>
      <c r="C4618" t="s">
        <v>295</v>
      </c>
      <c r="D4618" t="s">
        <v>349</v>
      </c>
    </row>
    <row r="4619" spans="1:4" x14ac:dyDescent="0.25">
      <c r="A4619" s="146" t="s">
        <v>244</v>
      </c>
      <c r="B4619" t="s">
        <v>55</v>
      </c>
      <c r="C4619" t="s">
        <v>295</v>
      </c>
      <c r="D4619" t="s">
        <v>310</v>
      </c>
    </row>
    <row r="4620" spans="1:4" x14ac:dyDescent="0.25">
      <c r="A4620" s="146" t="s">
        <v>244</v>
      </c>
      <c r="B4620" t="s">
        <v>52</v>
      </c>
      <c r="C4620" t="s">
        <v>295</v>
      </c>
      <c r="D4620" t="s">
        <v>310</v>
      </c>
    </row>
    <row r="4621" spans="1:4" x14ac:dyDescent="0.25">
      <c r="A4621" s="146" t="s">
        <v>244</v>
      </c>
      <c r="B4621" t="s">
        <v>52</v>
      </c>
      <c r="C4621" t="s">
        <v>295</v>
      </c>
      <c r="D4621" t="s">
        <v>364</v>
      </c>
    </row>
    <row r="4622" spans="1:4" x14ac:dyDescent="0.25">
      <c r="A4622" s="146" t="s">
        <v>244</v>
      </c>
      <c r="B4622" t="s">
        <v>76</v>
      </c>
      <c r="C4622" t="s">
        <v>295</v>
      </c>
      <c r="D4622" t="s">
        <v>364</v>
      </c>
    </row>
    <row r="4623" spans="1:4" x14ac:dyDescent="0.25">
      <c r="A4623" s="146" t="s">
        <v>244</v>
      </c>
      <c r="B4623" t="s">
        <v>55</v>
      </c>
      <c r="C4623" t="s">
        <v>295</v>
      </c>
      <c r="D4623" t="s">
        <v>348</v>
      </c>
    </row>
    <row r="4624" spans="1:4" x14ac:dyDescent="0.25">
      <c r="A4624" s="146" t="s">
        <v>244</v>
      </c>
      <c r="B4624" t="s">
        <v>52</v>
      </c>
      <c r="C4624" t="s">
        <v>295</v>
      </c>
      <c r="D4624" t="s">
        <v>348</v>
      </c>
    </row>
    <row r="4625" spans="1:4" x14ac:dyDescent="0.25">
      <c r="A4625" s="146" t="s">
        <v>244</v>
      </c>
      <c r="B4625" t="s">
        <v>55</v>
      </c>
      <c r="C4625" t="s">
        <v>295</v>
      </c>
      <c r="D4625" t="s">
        <v>347</v>
      </c>
    </row>
    <row r="4626" spans="1:4" x14ac:dyDescent="0.25">
      <c r="A4626" s="146" t="s">
        <v>244</v>
      </c>
      <c r="B4626" t="s">
        <v>52</v>
      </c>
      <c r="C4626" t="s">
        <v>295</v>
      </c>
      <c r="D4626" t="s">
        <v>347</v>
      </c>
    </row>
    <row r="4627" spans="1:4" x14ac:dyDescent="0.25">
      <c r="A4627" s="146" t="s">
        <v>244</v>
      </c>
      <c r="B4627" t="s">
        <v>55</v>
      </c>
      <c r="C4627" t="s">
        <v>295</v>
      </c>
      <c r="D4627" t="s">
        <v>308</v>
      </c>
    </row>
    <row r="4628" spans="1:4" x14ac:dyDescent="0.25">
      <c r="A4628" s="146" t="s">
        <v>244</v>
      </c>
      <c r="B4628" t="s">
        <v>52</v>
      </c>
      <c r="C4628" t="s">
        <v>295</v>
      </c>
      <c r="D4628" t="s">
        <v>308</v>
      </c>
    </row>
    <row r="4629" spans="1:4" x14ac:dyDescent="0.25">
      <c r="A4629" s="146" t="s">
        <v>244</v>
      </c>
      <c r="B4629" t="s">
        <v>52</v>
      </c>
      <c r="C4629" t="s">
        <v>295</v>
      </c>
      <c r="D4629" t="s">
        <v>375</v>
      </c>
    </row>
    <row r="4630" spans="1:4" x14ac:dyDescent="0.25">
      <c r="A4630" s="146" t="s">
        <v>244</v>
      </c>
      <c r="B4630" t="s">
        <v>76</v>
      </c>
      <c r="C4630" t="s">
        <v>295</v>
      </c>
      <c r="D4630" t="s">
        <v>375</v>
      </c>
    </row>
    <row r="4631" spans="1:4" x14ac:dyDescent="0.25">
      <c r="A4631" s="146" t="s">
        <v>244</v>
      </c>
      <c r="B4631" t="s">
        <v>55</v>
      </c>
      <c r="C4631" t="s">
        <v>295</v>
      </c>
      <c r="D4631" t="s">
        <v>307</v>
      </c>
    </row>
    <row r="4632" spans="1:4" x14ac:dyDescent="0.25">
      <c r="A4632" s="146" t="s">
        <v>244</v>
      </c>
      <c r="B4632" t="s">
        <v>52</v>
      </c>
      <c r="C4632" t="s">
        <v>295</v>
      </c>
      <c r="D4632" t="s">
        <v>307</v>
      </c>
    </row>
    <row r="4633" spans="1:4" x14ac:dyDescent="0.25">
      <c r="A4633" s="146" t="s">
        <v>244</v>
      </c>
      <c r="B4633" t="s">
        <v>55</v>
      </c>
      <c r="C4633" t="s">
        <v>295</v>
      </c>
      <c r="D4633" t="s">
        <v>306</v>
      </c>
    </row>
    <row r="4634" spans="1:4" x14ac:dyDescent="0.25">
      <c r="A4634" s="146" t="s">
        <v>244</v>
      </c>
      <c r="B4634" t="s">
        <v>52</v>
      </c>
      <c r="C4634" t="s">
        <v>295</v>
      </c>
      <c r="D4634" t="s">
        <v>306</v>
      </c>
    </row>
    <row r="4635" spans="1:4" x14ac:dyDescent="0.25">
      <c r="A4635" s="146" t="s">
        <v>244</v>
      </c>
      <c r="B4635" t="s">
        <v>55</v>
      </c>
      <c r="C4635" t="s">
        <v>295</v>
      </c>
      <c r="D4635" t="s">
        <v>346</v>
      </c>
    </row>
    <row r="4636" spans="1:4" x14ac:dyDescent="0.25">
      <c r="A4636" s="146" t="s">
        <v>244</v>
      </c>
      <c r="B4636" t="s">
        <v>52</v>
      </c>
      <c r="C4636" t="s">
        <v>295</v>
      </c>
      <c r="D4636" t="s">
        <v>346</v>
      </c>
    </row>
    <row r="4637" spans="1:4" x14ac:dyDescent="0.25">
      <c r="A4637" s="146" t="s">
        <v>244</v>
      </c>
      <c r="B4637" t="s">
        <v>55</v>
      </c>
      <c r="C4637" t="s">
        <v>275</v>
      </c>
      <c r="D4637" t="s">
        <v>358</v>
      </c>
    </row>
    <row r="4638" spans="1:4" x14ac:dyDescent="0.25">
      <c r="A4638" s="146" t="s">
        <v>244</v>
      </c>
      <c r="B4638" t="s">
        <v>52</v>
      </c>
      <c r="C4638" t="s">
        <v>275</v>
      </c>
      <c r="D4638" t="s">
        <v>358</v>
      </c>
    </row>
    <row r="4639" spans="1:4" x14ac:dyDescent="0.25">
      <c r="A4639" s="146" t="s">
        <v>244</v>
      </c>
      <c r="B4639" t="s">
        <v>52</v>
      </c>
      <c r="C4639" t="s">
        <v>275</v>
      </c>
      <c r="D4639" t="s">
        <v>357</v>
      </c>
    </row>
    <row r="4640" spans="1:4" x14ac:dyDescent="0.25">
      <c r="A4640" s="146" t="s">
        <v>244</v>
      </c>
      <c r="B4640" t="s">
        <v>76</v>
      </c>
      <c r="C4640" t="s">
        <v>275</v>
      </c>
      <c r="D4640" t="s">
        <v>357</v>
      </c>
    </row>
    <row r="4641" spans="1:4" x14ac:dyDescent="0.25">
      <c r="A4641" s="146" t="s">
        <v>244</v>
      </c>
      <c r="B4641" t="s">
        <v>55</v>
      </c>
      <c r="C4641" t="s">
        <v>275</v>
      </c>
      <c r="D4641" t="s">
        <v>356</v>
      </c>
    </row>
    <row r="4642" spans="1:4" x14ac:dyDescent="0.25">
      <c r="A4642" s="146" t="s">
        <v>244</v>
      </c>
      <c r="B4642" t="s">
        <v>52</v>
      </c>
      <c r="C4642" t="s">
        <v>275</v>
      </c>
      <c r="D4642" t="s">
        <v>356</v>
      </c>
    </row>
    <row r="4643" spans="1:4" x14ac:dyDescent="0.25">
      <c r="A4643" s="146" t="s">
        <v>244</v>
      </c>
      <c r="B4643" t="s">
        <v>55</v>
      </c>
      <c r="C4643" t="s">
        <v>275</v>
      </c>
      <c r="D4643" t="s">
        <v>355</v>
      </c>
    </row>
    <row r="4644" spans="1:4" x14ac:dyDescent="0.25">
      <c r="A4644" s="146" t="s">
        <v>244</v>
      </c>
      <c r="B4644" t="s">
        <v>52</v>
      </c>
      <c r="C4644" t="s">
        <v>275</v>
      </c>
      <c r="D4644" t="s">
        <v>355</v>
      </c>
    </row>
    <row r="4645" spans="1:4" x14ac:dyDescent="0.25">
      <c r="A4645" s="146" t="s">
        <v>244</v>
      </c>
      <c r="B4645" t="s">
        <v>55</v>
      </c>
      <c r="C4645" t="s">
        <v>275</v>
      </c>
      <c r="D4645" t="s">
        <v>369</v>
      </c>
    </row>
    <row r="4646" spans="1:4" x14ac:dyDescent="0.25">
      <c r="A4646" s="146" t="s">
        <v>244</v>
      </c>
      <c r="B4646" t="s">
        <v>52</v>
      </c>
      <c r="C4646" t="s">
        <v>275</v>
      </c>
      <c r="D4646" t="s">
        <v>369</v>
      </c>
    </row>
    <row r="4647" spans="1:4" x14ac:dyDescent="0.25">
      <c r="A4647" s="146" t="s">
        <v>244</v>
      </c>
      <c r="B4647" t="s">
        <v>52</v>
      </c>
      <c r="C4647" t="s">
        <v>275</v>
      </c>
      <c r="D4647" t="s">
        <v>380</v>
      </c>
    </row>
    <row r="4648" spans="1:4" x14ac:dyDescent="0.25">
      <c r="A4648" s="146" t="s">
        <v>244</v>
      </c>
      <c r="B4648" t="s">
        <v>76</v>
      </c>
      <c r="C4648" t="s">
        <v>275</v>
      </c>
      <c r="D4648" t="s">
        <v>380</v>
      </c>
    </row>
    <row r="4649" spans="1:4" x14ac:dyDescent="0.25">
      <c r="A4649" s="146" t="s">
        <v>244</v>
      </c>
      <c r="B4649" t="s">
        <v>55</v>
      </c>
      <c r="C4649" t="s">
        <v>275</v>
      </c>
      <c r="D4649" t="s">
        <v>353</v>
      </c>
    </row>
    <row r="4650" spans="1:4" x14ac:dyDescent="0.25">
      <c r="A4650" s="146" t="s">
        <v>244</v>
      </c>
      <c r="B4650" t="s">
        <v>52</v>
      </c>
      <c r="C4650" t="s">
        <v>275</v>
      </c>
      <c r="D4650" t="s">
        <v>353</v>
      </c>
    </row>
    <row r="4651" spans="1:4" x14ac:dyDescent="0.25">
      <c r="A4651" s="146" t="s">
        <v>244</v>
      </c>
      <c r="B4651" t="s">
        <v>55</v>
      </c>
      <c r="C4651" t="s">
        <v>275</v>
      </c>
      <c r="D4651" t="s">
        <v>311</v>
      </c>
    </row>
    <row r="4652" spans="1:4" x14ac:dyDescent="0.25">
      <c r="A4652" s="146" t="s">
        <v>244</v>
      </c>
      <c r="B4652" t="s">
        <v>52</v>
      </c>
      <c r="C4652" t="s">
        <v>275</v>
      </c>
      <c r="D4652" t="s">
        <v>311</v>
      </c>
    </row>
    <row r="4653" spans="1:4" x14ac:dyDescent="0.25">
      <c r="A4653" s="146" t="s">
        <v>244</v>
      </c>
      <c r="B4653" t="s">
        <v>52</v>
      </c>
      <c r="C4653" t="s">
        <v>275</v>
      </c>
      <c r="D4653" t="s">
        <v>546</v>
      </c>
    </row>
    <row r="4654" spans="1:4" x14ac:dyDescent="0.25">
      <c r="A4654" s="146" t="s">
        <v>244</v>
      </c>
      <c r="B4654" t="s">
        <v>76</v>
      </c>
      <c r="C4654" t="s">
        <v>275</v>
      </c>
      <c r="D4654" t="s">
        <v>546</v>
      </c>
    </row>
    <row r="4655" spans="1:4" x14ac:dyDescent="0.25">
      <c r="A4655" s="146" t="s">
        <v>244</v>
      </c>
      <c r="B4655" t="s">
        <v>52</v>
      </c>
      <c r="C4655" t="s">
        <v>275</v>
      </c>
      <c r="D4655" t="s">
        <v>545</v>
      </c>
    </row>
    <row r="4656" spans="1:4" x14ac:dyDescent="0.25">
      <c r="A4656" s="146" t="s">
        <v>244</v>
      </c>
      <c r="B4656" t="s">
        <v>76</v>
      </c>
      <c r="C4656" t="s">
        <v>275</v>
      </c>
      <c r="D4656" t="s">
        <v>545</v>
      </c>
    </row>
    <row r="4657" spans="1:4" x14ac:dyDescent="0.25">
      <c r="A4657" s="146" t="s">
        <v>244</v>
      </c>
      <c r="B4657" t="s">
        <v>55</v>
      </c>
      <c r="C4657" t="s">
        <v>275</v>
      </c>
      <c r="D4657" t="s">
        <v>368</v>
      </c>
    </row>
    <row r="4658" spans="1:4" x14ac:dyDescent="0.25">
      <c r="A4658" s="146" t="s">
        <v>244</v>
      </c>
      <c r="B4658" t="s">
        <v>52</v>
      </c>
      <c r="C4658" t="s">
        <v>275</v>
      </c>
      <c r="D4658" t="s">
        <v>368</v>
      </c>
    </row>
    <row r="4659" spans="1:4" x14ac:dyDescent="0.25">
      <c r="A4659" s="146" t="s">
        <v>244</v>
      </c>
      <c r="B4659" t="s">
        <v>52</v>
      </c>
      <c r="C4659" t="s">
        <v>275</v>
      </c>
      <c r="D4659" t="s">
        <v>366</v>
      </c>
    </row>
    <row r="4660" spans="1:4" x14ac:dyDescent="0.25">
      <c r="A4660" s="146" t="s">
        <v>244</v>
      </c>
      <c r="B4660" t="s">
        <v>76</v>
      </c>
      <c r="C4660" t="s">
        <v>275</v>
      </c>
      <c r="D4660" t="s">
        <v>366</v>
      </c>
    </row>
    <row r="4661" spans="1:4" x14ac:dyDescent="0.25">
      <c r="A4661" s="146" t="s">
        <v>244</v>
      </c>
      <c r="B4661" t="s">
        <v>55</v>
      </c>
      <c r="C4661" t="s">
        <v>275</v>
      </c>
      <c r="D4661" t="s">
        <v>351</v>
      </c>
    </row>
    <row r="4662" spans="1:4" x14ac:dyDescent="0.25">
      <c r="A4662" s="146" t="s">
        <v>244</v>
      </c>
      <c r="B4662" t="s">
        <v>52</v>
      </c>
      <c r="C4662" t="s">
        <v>275</v>
      </c>
      <c r="D4662" t="s">
        <v>351</v>
      </c>
    </row>
    <row r="4663" spans="1:4" x14ac:dyDescent="0.25">
      <c r="A4663" s="146" t="s">
        <v>244</v>
      </c>
      <c r="B4663" t="s">
        <v>55</v>
      </c>
      <c r="C4663" t="s">
        <v>275</v>
      </c>
      <c r="D4663" t="s">
        <v>350</v>
      </c>
    </row>
    <row r="4664" spans="1:4" x14ac:dyDescent="0.25">
      <c r="A4664" s="146" t="s">
        <v>244</v>
      </c>
      <c r="B4664" t="s">
        <v>52</v>
      </c>
      <c r="C4664" t="s">
        <v>275</v>
      </c>
      <c r="D4664" t="s">
        <v>350</v>
      </c>
    </row>
    <row r="4665" spans="1:4" x14ac:dyDescent="0.25">
      <c r="A4665" s="146" t="s">
        <v>244</v>
      </c>
      <c r="B4665" t="s">
        <v>52</v>
      </c>
      <c r="C4665" t="s">
        <v>275</v>
      </c>
      <c r="D4665" t="s">
        <v>359</v>
      </c>
    </row>
    <row r="4666" spans="1:4" x14ac:dyDescent="0.25">
      <c r="A4666" s="146" t="s">
        <v>244</v>
      </c>
      <c r="B4666" t="s">
        <v>76</v>
      </c>
      <c r="C4666" t="s">
        <v>275</v>
      </c>
      <c r="D4666" t="s">
        <v>359</v>
      </c>
    </row>
    <row r="4667" spans="1:4" x14ac:dyDescent="0.25">
      <c r="A4667" s="146" t="s">
        <v>244</v>
      </c>
      <c r="B4667" t="s">
        <v>55</v>
      </c>
      <c r="C4667" t="s">
        <v>275</v>
      </c>
      <c r="D4667" t="s">
        <v>349</v>
      </c>
    </row>
    <row r="4668" spans="1:4" x14ac:dyDescent="0.25">
      <c r="A4668" s="146" t="s">
        <v>244</v>
      </c>
      <c r="B4668" t="s">
        <v>52</v>
      </c>
      <c r="C4668" t="s">
        <v>275</v>
      </c>
      <c r="D4668" t="s">
        <v>349</v>
      </c>
    </row>
    <row r="4669" spans="1:4" x14ac:dyDescent="0.25">
      <c r="A4669" s="146" t="s">
        <v>244</v>
      </c>
      <c r="B4669" t="s">
        <v>55</v>
      </c>
      <c r="C4669" t="s">
        <v>275</v>
      </c>
      <c r="D4669" t="s">
        <v>310</v>
      </c>
    </row>
    <row r="4670" spans="1:4" x14ac:dyDescent="0.25">
      <c r="A4670" s="146" t="s">
        <v>244</v>
      </c>
      <c r="B4670" t="s">
        <v>52</v>
      </c>
      <c r="C4670" t="s">
        <v>275</v>
      </c>
      <c r="D4670" t="s">
        <v>310</v>
      </c>
    </row>
    <row r="4671" spans="1:4" x14ac:dyDescent="0.25">
      <c r="A4671" s="146" t="s">
        <v>244</v>
      </c>
      <c r="B4671" t="s">
        <v>52</v>
      </c>
      <c r="C4671" t="s">
        <v>275</v>
      </c>
      <c r="D4671" t="s">
        <v>364</v>
      </c>
    </row>
    <row r="4672" spans="1:4" x14ac:dyDescent="0.25">
      <c r="A4672" s="146" t="s">
        <v>244</v>
      </c>
      <c r="B4672" t="s">
        <v>76</v>
      </c>
      <c r="C4672" t="s">
        <v>275</v>
      </c>
      <c r="D4672" t="s">
        <v>364</v>
      </c>
    </row>
    <row r="4673" spans="1:4" x14ac:dyDescent="0.25">
      <c r="A4673" s="146" t="s">
        <v>244</v>
      </c>
      <c r="B4673" t="s">
        <v>55</v>
      </c>
      <c r="C4673" t="s">
        <v>275</v>
      </c>
      <c r="D4673" t="s">
        <v>348</v>
      </c>
    </row>
    <row r="4674" spans="1:4" x14ac:dyDescent="0.25">
      <c r="A4674" s="146" t="s">
        <v>244</v>
      </c>
      <c r="B4674" t="s">
        <v>52</v>
      </c>
      <c r="C4674" t="s">
        <v>275</v>
      </c>
      <c r="D4674" t="s">
        <v>348</v>
      </c>
    </row>
    <row r="4675" spans="1:4" x14ac:dyDescent="0.25">
      <c r="A4675" s="146" t="s">
        <v>244</v>
      </c>
      <c r="B4675" t="s">
        <v>55</v>
      </c>
      <c r="C4675" t="s">
        <v>275</v>
      </c>
      <c r="D4675" t="s">
        <v>347</v>
      </c>
    </row>
    <row r="4676" spans="1:4" x14ac:dyDescent="0.25">
      <c r="A4676" s="146" t="s">
        <v>244</v>
      </c>
      <c r="B4676" t="s">
        <v>52</v>
      </c>
      <c r="C4676" t="s">
        <v>275</v>
      </c>
      <c r="D4676" t="s">
        <v>347</v>
      </c>
    </row>
    <row r="4677" spans="1:4" x14ac:dyDescent="0.25">
      <c r="A4677" s="146" t="s">
        <v>244</v>
      </c>
      <c r="B4677" t="s">
        <v>55</v>
      </c>
      <c r="C4677" t="s">
        <v>275</v>
      </c>
      <c r="D4677" t="s">
        <v>308</v>
      </c>
    </row>
    <row r="4678" spans="1:4" x14ac:dyDescent="0.25">
      <c r="A4678" s="146" t="s">
        <v>244</v>
      </c>
      <c r="B4678" t="s">
        <v>52</v>
      </c>
      <c r="C4678" t="s">
        <v>275</v>
      </c>
      <c r="D4678" t="s">
        <v>308</v>
      </c>
    </row>
    <row r="4679" spans="1:4" x14ac:dyDescent="0.25">
      <c r="A4679" s="146" t="s">
        <v>244</v>
      </c>
      <c r="B4679" t="s">
        <v>52</v>
      </c>
      <c r="C4679" t="s">
        <v>275</v>
      </c>
      <c r="D4679" t="s">
        <v>375</v>
      </c>
    </row>
    <row r="4680" spans="1:4" x14ac:dyDescent="0.25">
      <c r="A4680" s="146" t="s">
        <v>244</v>
      </c>
      <c r="B4680" t="s">
        <v>76</v>
      </c>
      <c r="C4680" t="s">
        <v>275</v>
      </c>
      <c r="D4680" t="s">
        <v>375</v>
      </c>
    </row>
    <row r="4681" spans="1:4" x14ac:dyDescent="0.25">
      <c r="A4681" s="146" t="s">
        <v>244</v>
      </c>
      <c r="B4681" t="s">
        <v>55</v>
      </c>
      <c r="C4681" t="s">
        <v>275</v>
      </c>
      <c r="D4681" t="s">
        <v>309</v>
      </c>
    </row>
    <row r="4682" spans="1:4" x14ac:dyDescent="0.25">
      <c r="A4682" s="146" t="s">
        <v>244</v>
      </c>
      <c r="B4682" t="s">
        <v>52</v>
      </c>
      <c r="C4682" t="s">
        <v>275</v>
      </c>
      <c r="D4682" t="s">
        <v>309</v>
      </c>
    </row>
    <row r="4683" spans="1:4" x14ac:dyDescent="0.25">
      <c r="A4683" s="146" t="s">
        <v>244</v>
      </c>
      <c r="B4683" t="s">
        <v>55</v>
      </c>
      <c r="C4683" t="s">
        <v>275</v>
      </c>
      <c r="D4683" t="s">
        <v>307</v>
      </c>
    </row>
    <row r="4684" spans="1:4" x14ac:dyDescent="0.25">
      <c r="A4684" s="146" t="s">
        <v>244</v>
      </c>
      <c r="B4684" t="s">
        <v>52</v>
      </c>
      <c r="C4684" t="s">
        <v>275</v>
      </c>
      <c r="D4684" t="s">
        <v>307</v>
      </c>
    </row>
    <row r="4685" spans="1:4" x14ac:dyDescent="0.25">
      <c r="A4685" s="146" t="s">
        <v>244</v>
      </c>
      <c r="B4685" t="s">
        <v>55</v>
      </c>
      <c r="C4685" t="s">
        <v>275</v>
      </c>
      <c r="D4685" t="s">
        <v>306</v>
      </c>
    </row>
    <row r="4686" spans="1:4" x14ac:dyDescent="0.25">
      <c r="A4686" s="146" t="s">
        <v>244</v>
      </c>
      <c r="B4686" t="s">
        <v>52</v>
      </c>
      <c r="C4686" t="s">
        <v>275</v>
      </c>
      <c r="D4686" t="s">
        <v>306</v>
      </c>
    </row>
    <row r="4687" spans="1:4" x14ac:dyDescent="0.25">
      <c r="A4687" s="146" t="s">
        <v>244</v>
      </c>
      <c r="B4687" t="s">
        <v>55</v>
      </c>
      <c r="C4687" t="s">
        <v>275</v>
      </c>
      <c r="D4687" t="s">
        <v>346</v>
      </c>
    </row>
    <row r="4688" spans="1:4" x14ac:dyDescent="0.25">
      <c r="A4688" s="146" t="s">
        <v>244</v>
      </c>
      <c r="B4688" t="s">
        <v>52</v>
      </c>
      <c r="C4688" t="s">
        <v>275</v>
      </c>
      <c r="D4688" t="s">
        <v>346</v>
      </c>
    </row>
    <row r="4689" spans="1:6" x14ac:dyDescent="0.25">
      <c r="A4689" s="145" t="s">
        <v>244</v>
      </c>
      <c r="B4689" s="144" t="s">
        <v>52</v>
      </c>
      <c r="C4689" s="144" t="s">
        <v>305</v>
      </c>
      <c r="D4689" s="144" t="s">
        <v>294</v>
      </c>
      <c r="F4689" s="144"/>
    </row>
    <row r="4690" spans="1:6" x14ac:dyDescent="0.25">
      <c r="A4690" s="145" t="s">
        <v>244</v>
      </c>
      <c r="B4690" s="144" t="s">
        <v>52</v>
      </c>
      <c r="C4690" s="144" t="s">
        <v>305</v>
      </c>
      <c r="D4690" s="144" t="s">
        <v>293</v>
      </c>
      <c r="F4690" s="144"/>
    </row>
    <row r="4691" spans="1:6" x14ac:dyDescent="0.25">
      <c r="A4691" s="145" t="s">
        <v>244</v>
      </c>
      <c r="B4691" s="144" t="s">
        <v>52</v>
      </c>
      <c r="C4691" s="144" t="s">
        <v>305</v>
      </c>
      <c r="D4691" s="144" t="s">
        <v>292</v>
      </c>
      <c r="F4691" s="144"/>
    </row>
    <row r="4692" spans="1:6" x14ac:dyDescent="0.25">
      <c r="A4692" s="145" t="s">
        <v>244</v>
      </c>
      <c r="B4692" s="144" t="s">
        <v>52</v>
      </c>
      <c r="C4692" s="144" t="s">
        <v>305</v>
      </c>
      <c r="D4692" s="144" t="s">
        <v>291</v>
      </c>
      <c r="F4692" s="144"/>
    </row>
    <row r="4693" spans="1:6" x14ac:dyDescent="0.25">
      <c r="A4693" s="145" t="s">
        <v>244</v>
      </c>
      <c r="B4693" s="144" t="s">
        <v>52</v>
      </c>
      <c r="C4693" s="144" t="s">
        <v>305</v>
      </c>
      <c r="D4693" s="144" t="s">
        <v>290</v>
      </c>
      <c r="F4693" s="144"/>
    </row>
    <row r="4694" spans="1:6" x14ac:dyDescent="0.25">
      <c r="A4694" s="145" t="s">
        <v>244</v>
      </c>
      <c r="B4694" s="144" t="s">
        <v>52</v>
      </c>
      <c r="C4694" s="144" t="s">
        <v>305</v>
      </c>
      <c r="D4694" s="144" t="s">
        <v>289</v>
      </c>
      <c r="F4694" s="144"/>
    </row>
    <row r="4695" spans="1:6" x14ac:dyDescent="0.25">
      <c r="A4695" s="145" t="s">
        <v>244</v>
      </c>
      <c r="B4695" s="144" t="s">
        <v>52</v>
      </c>
      <c r="C4695" s="144" t="s">
        <v>305</v>
      </c>
      <c r="D4695" s="144" t="s">
        <v>288</v>
      </c>
      <c r="F4695" s="144"/>
    </row>
    <row r="4696" spans="1:6" x14ac:dyDescent="0.25">
      <c r="A4696" s="145" t="s">
        <v>244</v>
      </c>
      <c r="B4696" s="144" t="s">
        <v>52</v>
      </c>
      <c r="C4696" s="144" t="s">
        <v>305</v>
      </c>
      <c r="D4696" s="144" t="s">
        <v>287</v>
      </c>
      <c r="F4696" s="144"/>
    </row>
    <row r="4697" spans="1:6" x14ac:dyDescent="0.25">
      <c r="A4697" s="145" t="s">
        <v>244</v>
      </c>
      <c r="B4697" s="144" t="s">
        <v>52</v>
      </c>
      <c r="C4697" s="144" t="s">
        <v>305</v>
      </c>
      <c r="D4697" s="144" t="s">
        <v>286</v>
      </c>
      <c r="F4697" s="144"/>
    </row>
    <row r="4698" spans="1:6" x14ac:dyDescent="0.25">
      <c r="A4698" s="145" t="s">
        <v>244</v>
      </c>
      <c r="B4698" s="144" t="s">
        <v>52</v>
      </c>
      <c r="C4698" s="144" t="s">
        <v>305</v>
      </c>
      <c r="D4698" s="144" t="s">
        <v>285</v>
      </c>
      <c r="F4698" s="144"/>
    </row>
    <row r="4699" spans="1:6" x14ac:dyDescent="0.25">
      <c r="A4699" s="145" t="s">
        <v>244</v>
      </c>
      <c r="B4699" s="144" t="s">
        <v>52</v>
      </c>
      <c r="C4699" s="144" t="s">
        <v>305</v>
      </c>
      <c r="D4699" s="144" t="s">
        <v>284</v>
      </c>
      <c r="F4699" s="144"/>
    </row>
    <row r="4700" spans="1:6" x14ac:dyDescent="0.25">
      <c r="A4700" s="145" t="s">
        <v>244</v>
      </c>
      <c r="B4700" s="144" t="s">
        <v>52</v>
      </c>
      <c r="C4700" s="144" t="s">
        <v>305</v>
      </c>
      <c r="D4700" s="144" t="s">
        <v>283</v>
      </c>
      <c r="F4700" s="144"/>
    </row>
    <row r="4701" spans="1:6" x14ac:dyDescent="0.25">
      <c r="A4701" s="145" t="s">
        <v>244</v>
      </c>
      <c r="B4701" s="144" t="s">
        <v>52</v>
      </c>
      <c r="C4701" s="144" t="s">
        <v>305</v>
      </c>
      <c r="D4701" s="144" t="s">
        <v>282</v>
      </c>
      <c r="F4701" s="144"/>
    </row>
    <row r="4702" spans="1:6" x14ac:dyDescent="0.25">
      <c r="A4702" s="145" t="s">
        <v>244</v>
      </c>
      <c r="B4702" s="144" t="s">
        <v>52</v>
      </c>
      <c r="C4702" s="144" t="s">
        <v>305</v>
      </c>
      <c r="D4702" s="144" t="s">
        <v>281</v>
      </c>
      <c r="F4702" s="144"/>
    </row>
    <row r="4703" spans="1:6" x14ac:dyDescent="0.25">
      <c r="A4703" s="145" t="s">
        <v>244</v>
      </c>
      <c r="B4703" s="144" t="s">
        <v>52</v>
      </c>
      <c r="C4703" s="144" t="s">
        <v>305</v>
      </c>
      <c r="D4703" s="144" t="s">
        <v>280</v>
      </c>
      <c r="F4703" s="144"/>
    </row>
    <row r="4704" spans="1:6" x14ac:dyDescent="0.25">
      <c r="A4704" s="145" t="s">
        <v>244</v>
      </c>
      <c r="B4704" s="144" t="s">
        <v>52</v>
      </c>
      <c r="C4704" s="144" t="s">
        <v>305</v>
      </c>
      <c r="D4704" s="144" t="s">
        <v>279</v>
      </c>
      <c r="F4704" s="144"/>
    </row>
    <row r="4705" spans="1:6" x14ac:dyDescent="0.25">
      <c r="A4705" s="145" t="s">
        <v>244</v>
      </c>
      <c r="B4705" s="144" t="s">
        <v>52</v>
      </c>
      <c r="C4705" s="144" t="s">
        <v>305</v>
      </c>
      <c r="D4705" s="144" t="s">
        <v>278</v>
      </c>
      <c r="F4705" s="144"/>
    </row>
    <row r="4706" spans="1:6" x14ac:dyDescent="0.25">
      <c r="A4706" s="145" t="s">
        <v>244</v>
      </c>
      <c r="B4706" s="144" t="s">
        <v>52</v>
      </c>
      <c r="C4706" s="144" t="s">
        <v>305</v>
      </c>
      <c r="D4706" s="144" t="s">
        <v>277</v>
      </c>
      <c r="F4706" s="144"/>
    </row>
    <row r="4707" spans="1:6" x14ac:dyDescent="0.25">
      <c r="A4707" s="145" t="s">
        <v>244</v>
      </c>
      <c r="B4707" s="144" t="s">
        <v>52</v>
      </c>
      <c r="C4707" s="144" t="s">
        <v>305</v>
      </c>
      <c r="D4707" s="144" t="s">
        <v>276</v>
      </c>
      <c r="F4707" s="144"/>
    </row>
    <row r="4708" spans="1:6" x14ac:dyDescent="0.25">
      <c r="A4708" s="145" t="s">
        <v>244</v>
      </c>
      <c r="B4708" s="144" t="s">
        <v>52</v>
      </c>
      <c r="C4708" s="144" t="s">
        <v>305</v>
      </c>
      <c r="D4708" s="144" t="s">
        <v>274</v>
      </c>
      <c r="F4708" s="144"/>
    </row>
    <row r="4709" spans="1:6" x14ac:dyDescent="0.25">
      <c r="A4709" s="145" t="s">
        <v>244</v>
      </c>
      <c r="B4709" s="144" t="s">
        <v>52</v>
      </c>
      <c r="C4709" s="144" t="s">
        <v>304</v>
      </c>
      <c r="D4709" s="144" t="s">
        <v>294</v>
      </c>
    </row>
    <row r="4710" spans="1:6" x14ac:dyDescent="0.25">
      <c r="A4710" s="145" t="s">
        <v>244</v>
      </c>
      <c r="B4710" s="144" t="s">
        <v>52</v>
      </c>
      <c r="C4710" s="144" t="s">
        <v>304</v>
      </c>
      <c r="D4710" s="144" t="s">
        <v>293</v>
      </c>
    </row>
    <row r="4711" spans="1:6" x14ac:dyDescent="0.25">
      <c r="A4711" s="145" t="s">
        <v>244</v>
      </c>
      <c r="B4711" s="144" t="s">
        <v>52</v>
      </c>
      <c r="C4711" s="144" t="s">
        <v>304</v>
      </c>
      <c r="D4711" s="144" t="s">
        <v>292</v>
      </c>
    </row>
    <row r="4712" spans="1:6" x14ac:dyDescent="0.25">
      <c r="A4712" s="145" t="s">
        <v>244</v>
      </c>
      <c r="B4712" s="144" t="s">
        <v>52</v>
      </c>
      <c r="C4712" s="144" t="s">
        <v>304</v>
      </c>
      <c r="D4712" s="144" t="s">
        <v>291</v>
      </c>
    </row>
    <row r="4713" spans="1:6" x14ac:dyDescent="0.25">
      <c r="A4713" s="145" t="s">
        <v>244</v>
      </c>
      <c r="B4713" s="144" t="s">
        <v>52</v>
      </c>
      <c r="C4713" s="144" t="s">
        <v>304</v>
      </c>
      <c r="D4713" s="144" t="s">
        <v>290</v>
      </c>
    </row>
    <row r="4714" spans="1:6" x14ac:dyDescent="0.25">
      <c r="A4714" s="145" t="s">
        <v>244</v>
      </c>
      <c r="B4714" s="144" t="s">
        <v>52</v>
      </c>
      <c r="C4714" s="144" t="s">
        <v>304</v>
      </c>
      <c r="D4714" s="144" t="s">
        <v>289</v>
      </c>
    </row>
    <row r="4715" spans="1:6" x14ac:dyDescent="0.25">
      <c r="A4715" s="145" t="s">
        <v>244</v>
      </c>
      <c r="B4715" s="144" t="s">
        <v>52</v>
      </c>
      <c r="C4715" s="144" t="s">
        <v>304</v>
      </c>
      <c r="D4715" s="144" t="s">
        <v>288</v>
      </c>
    </row>
    <row r="4716" spans="1:6" x14ac:dyDescent="0.25">
      <c r="A4716" s="145" t="s">
        <v>244</v>
      </c>
      <c r="B4716" s="144" t="s">
        <v>52</v>
      </c>
      <c r="C4716" s="144" t="s">
        <v>304</v>
      </c>
      <c r="D4716" s="144" t="s">
        <v>287</v>
      </c>
    </row>
    <row r="4717" spans="1:6" x14ac:dyDescent="0.25">
      <c r="A4717" s="145" t="s">
        <v>244</v>
      </c>
      <c r="B4717" s="144" t="s">
        <v>52</v>
      </c>
      <c r="C4717" s="144" t="s">
        <v>304</v>
      </c>
      <c r="D4717" s="144" t="s">
        <v>286</v>
      </c>
    </row>
    <row r="4718" spans="1:6" x14ac:dyDescent="0.25">
      <c r="A4718" s="145" t="s">
        <v>244</v>
      </c>
      <c r="B4718" s="144" t="s">
        <v>52</v>
      </c>
      <c r="C4718" s="144" t="s">
        <v>304</v>
      </c>
      <c r="D4718" s="144" t="s">
        <v>285</v>
      </c>
    </row>
    <row r="4719" spans="1:6" x14ac:dyDescent="0.25">
      <c r="A4719" s="145" t="s">
        <v>244</v>
      </c>
      <c r="B4719" s="144" t="s">
        <v>52</v>
      </c>
      <c r="C4719" s="144" t="s">
        <v>304</v>
      </c>
      <c r="D4719" s="144" t="s">
        <v>284</v>
      </c>
    </row>
    <row r="4720" spans="1:6" x14ac:dyDescent="0.25">
      <c r="A4720" s="145" t="s">
        <v>244</v>
      </c>
      <c r="B4720" s="144" t="s">
        <v>52</v>
      </c>
      <c r="C4720" s="144" t="s">
        <v>304</v>
      </c>
      <c r="D4720" s="144" t="s">
        <v>283</v>
      </c>
    </row>
    <row r="4721" spans="1:4" x14ac:dyDescent="0.25">
      <c r="A4721" s="145" t="s">
        <v>244</v>
      </c>
      <c r="B4721" s="144" t="s">
        <v>52</v>
      </c>
      <c r="C4721" s="144" t="s">
        <v>304</v>
      </c>
      <c r="D4721" s="144" t="s">
        <v>282</v>
      </c>
    </row>
    <row r="4722" spans="1:4" x14ac:dyDescent="0.25">
      <c r="A4722" s="145" t="s">
        <v>244</v>
      </c>
      <c r="B4722" s="144" t="s">
        <v>52</v>
      </c>
      <c r="C4722" s="144" t="s">
        <v>304</v>
      </c>
      <c r="D4722" s="144" t="s">
        <v>281</v>
      </c>
    </row>
    <row r="4723" spans="1:4" x14ac:dyDescent="0.25">
      <c r="A4723" s="145" t="s">
        <v>244</v>
      </c>
      <c r="B4723" s="144" t="s">
        <v>52</v>
      </c>
      <c r="C4723" s="144" t="s">
        <v>304</v>
      </c>
      <c r="D4723" s="144" t="s">
        <v>280</v>
      </c>
    </row>
    <row r="4724" spans="1:4" x14ac:dyDescent="0.25">
      <c r="A4724" s="145" t="s">
        <v>244</v>
      </c>
      <c r="B4724" s="144" t="s">
        <v>52</v>
      </c>
      <c r="C4724" s="144" t="s">
        <v>304</v>
      </c>
      <c r="D4724" s="144" t="s">
        <v>279</v>
      </c>
    </row>
    <row r="4725" spans="1:4" x14ac:dyDescent="0.25">
      <c r="A4725" s="145" t="s">
        <v>244</v>
      </c>
      <c r="B4725" s="144" t="s">
        <v>52</v>
      </c>
      <c r="C4725" s="144" t="s">
        <v>304</v>
      </c>
      <c r="D4725" s="144" t="s">
        <v>278</v>
      </c>
    </row>
    <row r="4726" spans="1:4" x14ac:dyDescent="0.25">
      <c r="A4726" s="145" t="s">
        <v>244</v>
      </c>
      <c r="B4726" s="144" t="s">
        <v>52</v>
      </c>
      <c r="C4726" s="144" t="s">
        <v>304</v>
      </c>
      <c r="D4726" s="144" t="s">
        <v>277</v>
      </c>
    </row>
    <row r="4727" spans="1:4" x14ac:dyDescent="0.25">
      <c r="A4727" s="145" t="s">
        <v>244</v>
      </c>
      <c r="B4727" s="144" t="s">
        <v>52</v>
      </c>
      <c r="C4727" s="144" t="s">
        <v>304</v>
      </c>
      <c r="D4727" s="144" t="s">
        <v>276</v>
      </c>
    </row>
    <row r="4728" spans="1:4" x14ac:dyDescent="0.25">
      <c r="A4728" s="145" t="s">
        <v>244</v>
      </c>
      <c r="B4728" s="144" t="s">
        <v>52</v>
      </c>
      <c r="C4728" s="144" t="s">
        <v>304</v>
      </c>
      <c r="D4728" s="144" t="s">
        <v>274</v>
      </c>
    </row>
    <row r="4729" spans="1:4" x14ac:dyDescent="0.25">
      <c r="A4729" s="145" t="s">
        <v>244</v>
      </c>
      <c r="B4729" s="144" t="s">
        <v>52</v>
      </c>
      <c r="C4729" s="144" t="s">
        <v>303</v>
      </c>
      <c r="D4729" s="144" t="s">
        <v>294</v>
      </c>
    </row>
    <row r="4730" spans="1:4" x14ac:dyDescent="0.25">
      <c r="A4730" s="145" t="s">
        <v>244</v>
      </c>
      <c r="B4730" s="144" t="s">
        <v>52</v>
      </c>
      <c r="C4730" s="144" t="s">
        <v>303</v>
      </c>
      <c r="D4730" s="144" t="s">
        <v>293</v>
      </c>
    </row>
    <row r="4731" spans="1:4" x14ac:dyDescent="0.25">
      <c r="A4731" s="145" t="s">
        <v>244</v>
      </c>
      <c r="B4731" s="144" t="s">
        <v>52</v>
      </c>
      <c r="C4731" s="144" t="s">
        <v>303</v>
      </c>
      <c r="D4731" s="144" t="s">
        <v>292</v>
      </c>
    </row>
    <row r="4732" spans="1:4" x14ac:dyDescent="0.25">
      <c r="A4732" s="145" t="s">
        <v>244</v>
      </c>
      <c r="B4732" s="144" t="s">
        <v>52</v>
      </c>
      <c r="C4732" s="144" t="s">
        <v>303</v>
      </c>
      <c r="D4732" s="144" t="s">
        <v>291</v>
      </c>
    </row>
    <row r="4733" spans="1:4" x14ac:dyDescent="0.25">
      <c r="A4733" s="145" t="s">
        <v>244</v>
      </c>
      <c r="B4733" s="144" t="s">
        <v>52</v>
      </c>
      <c r="C4733" s="144" t="s">
        <v>303</v>
      </c>
      <c r="D4733" s="144" t="s">
        <v>290</v>
      </c>
    </row>
    <row r="4734" spans="1:4" x14ac:dyDescent="0.25">
      <c r="A4734" s="145" t="s">
        <v>244</v>
      </c>
      <c r="B4734" s="144" t="s">
        <v>52</v>
      </c>
      <c r="C4734" s="144" t="s">
        <v>303</v>
      </c>
      <c r="D4734" s="144" t="s">
        <v>289</v>
      </c>
    </row>
    <row r="4735" spans="1:4" x14ac:dyDescent="0.25">
      <c r="A4735" s="145" t="s">
        <v>244</v>
      </c>
      <c r="B4735" s="144" t="s">
        <v>52</v>
      </c>
      <c r="C4735" s="144" t="s">
        <v>303</v>
      </c>
      <c r="D4735" s="144" t="s">
        <v>288</v>
      </c>
    </row>
    <row r="4736" spans="1:4" x14ac:dyDescent="0.25">
      <c r="A4736" s="145" t="s">
        <v>244</v>
      </c>
      <c r="B4736" s="144" t="s">
        <v>52</v>
      </c>
      <c r="C4736" s="144" t="s">
        <v>303</v>
      </c>
      <c r="D4736" s="144" t="s">
        <v>287</v>
      </c>
    </row>
    <row r="4737" spans="1:4" x14ac:dyDescent="0.25">
      <c r="A4737" s="145" t="s">
        <v>244</v>
      </c>
      <c r="B4737" s="144" t="s">
        <v>52</v>
      </c>
      <c r="C4737" s="144" t="s">
        <v>303</v>
      </c>
      <c r="D4737" s="144" t="s">
        <v>286</v>
      </c>
    </row>
    <row r="4738" spans="1:4" x14ac:dyDescent="0.25">
      <c r="A4738" s="145" t="s">
        <v>244</v>
      </c>
      <c r="B4738" s="144" t="s">
        <v>52</v>
      </c>
      <c r="C4738" s="144" t="s">
        <v>303</v>
      </c>
      <c r="D4738" s="144" t="s">
        <v>285</v>
      </c>
    </row>
    <row r="4739" spans="1:4" x14ac:dyDescent="0.25">
      <c r="A4739" s="145" t="s">
        <v>244</v>
      </c>
      <c r="B4739" s="144" t="s">
        <v>52</v>
      </c>
      <c r="C4739" s="144" t="s">
        <v>303</v>
      </c>
      <c r="D4739" s="144" t="s">
        <v>284</v>
      </c>
    </row>
    <row r="4740" spans="1:4" x14ac:dyDescent="0.25">
      <c r="A4740" s="145" t="s">
        <v>244</v>
      </c>
      <c r="B4740" s="144" t="s">
        <v>52</v>
      </c>
      <c r="C4740" s="144" t="s">
        <v>303</v>
      </c>
      <c r="D4740" s="144" t="s">
        <v>283</v>
      </c>
    </row>
    <row r="4741" spans="1:4" x14ac:dyDescent="0.25">
      <c r="A4741" s="145" t="s">
        <v>244</v>
      </c>
      <c r="B4741" s="144" t="s">
        <v>52</v>
      </c>
      <c r="C4741" s="144" t="s">
        <v>303</v>
      </c>
      <c r="D4741" s="144" t="s">
        <v>282</v>
      </c>
    </row>
    <row r="4742" spans="1:4" x14ac:dyDescent="0.25">
      <c r="A4742" s="145" t="s">
        <v>244</v>
      </c>
      <c r="B4742" s="144" t="s">
        <v>52</v>
      </c>
      <c r="C4742" s="144" t="s">
        <v>303</v>
      </c>
      <c r="D4742" s="144" t="s">
        <v>281</v>
      </c>
    </row>
    <row r="4743" spans="1:4" x14ac:dyDescent="0.25">
      <c r="A4743" s="145" t="s">
        <v>244</v>
      </c>
      <c r="B4743" s="144" t="s">
        <v>52</v>
      </c>
      <c r="C4743" s="144" t="s">
        <v>303</v>
      </c>
      <c r="D4743" s="144" t="s">
        <v>280</v>
      </c>
    </row>
    <row r="4744" spans="1:4" x14ac:dyDescent="0.25">
      <c r="A4744" s="145" t="s">
        <v>244</v>
      </c>
      <c r="B4744" s="144" t="s">
        <v>52</v>
      </c>
      <c r="C4744" s="144" t="s">
        <v>303</v>
      </c>
      <c r="D4744" s="144" t="s">
        <v>279</v>
      </c>
    </row>
    <row r="4745" spans="1:4" x14ac:dyDescent="0.25">
      <c r="A4745" s="145" t="s">
        <v>244</v>
      </c>
      <c r="B4745" s="144" t="s">
        <v>52</v>
      </c>
      <c r="C4745" s="144" t="s">
        <v>303</v>
      </c>
      <c r="D4745" s="144" t="s">
        <v>278</v>
      </c>
    </row>
    <row r="4746" spans="1:4" x14ac:dyDescent="0.25">
      <c r="A4746" s="145" t="s">
        <v>244</v>
      </c>
      <c r="B4746" s="144" t="s">
        <v>52</v>
      </c>
      <c r="C4746" s="144" t="s">
        <v>303</v>
      </c>
      <c r="D4746" s="144" t="s">
        <v>277</v>
      </c>
    </row>
    <row r="4747" spans="1:4" x14ac:dyDescent="0.25">
      <c r="A4747" s="145" t="s">
        <v>244</v>
      </c>
      <c r="B4747" s="144" t="s">
        <v>52</v>
      </c>
      <c r="C4747" s="144" t="s">
        <v>303</v>
      </c>
      <c r="D4747" s="144" t="s">
        <v>276</v>
      </c>
    </row>
    <row r="4748" spans="1:4" x14ac:dyDescent="0.25">
      <c r="A4748" s="145" t="s">
        <v>244</v>
      </c>
      <c r="B4748" s="144" t="s">
        <v>52</v>
      </c>
      <c r="C4748" s="144" t="s">
        <v>303</v>
      </c>
      <c r="D4748" s="144" t="s">
        <v>274</v>
      </c>
    </row>
    <row r="4749" spans="1:4" x14ac:dyDescent="0.25">
      <c r="A4749" s="145" t="s">
        <v>244</v>
      </c>
      <c r="B4749" s="144" t="s">
        <v>52</v>
      </c>
      <c r="C4749" s="144" t="s">
        <v>302</v>
      </c>
      <c r="D4749" s="144" t="s">
        <v>294</v>
      </c>
    </row>
    <row r="4750" spans="1:4" x14ac:dyDescent="0.25">
      <c r="A4750" s="145" t="s">
        <v>244</v>
      </c>
      <c r="B4750" s="144" t="s">
        <v>52</v>
      </c>
      <c r="C4750" s="144" t="s">
        <v>302</v>
      </c>
      <c r="D4750" s="144" t="s">
        <v>293</v>
      </c>
    </row>
    <row r="4751" spans="1:4" x14ac:dyDescent="0.25">
      <c r="A4751" s="145" t="s">
        <v>244</v>
      </c>
      <c r="B4751" s="144" t="s">
        <v>52</v>
      </c>
      <c r="C4751" s="144" t="s">
        <v>302</v>
      </c>
      <c r="D4751" s="144" t="s">
        <v>292</v>
      </c>
    </row>
    <row r="4752" spans="1:4" x14ac:dyDescent="0.25">
      <c r="A4752" s="145" t="s">
        <v>244</v>
      </c>
      <c r="B4752" s="144" t="s">
        <v>52</v>
      </c>
      <c r="C4752" s="144" t="s">
        <v>302</v>
      </c>
      <c r="D4752" s="144" t="s">
        <v>291</v>
      </c>
    </row>
    <row r="4753" spans="1:4" x14ac:dyDescent="0.25">
      <c r="A4753" s="145" t="s">
        <v>244</v>
      </c>
      <c r="B4753" s="144" t="s">
        <v>52</v>
      </c>
      <c r="C4753" s="144" t="s">
        <v>302</v>
      </c>
      <c r="D4753" s="144" t="s">
        <v>290</v>
      </c>
    </row>
    <row r="4754" spans="1:4" x14ac:dyDescent="0.25">
      <c r="A4754" s="145" t="s">
        <v>244</v>
      </c>
      <c r="B4754" s="144" t="s">
        <v>52</v>
      </c>
      <c r="C4754" s="144" t="s">
        <v>302</v>
      </c>
      <c r="D4754" s="144" t="s">
        <v>289</v>
      </c>
    </row>
    <row r="4755" spans="1:4" x14ac:dyDescent="0.25">
      <c r="A4755" s="145" t="s">
        <v>244</v>
      </c>
      <c r="B4755" s="144" t="s">
        <v>52</v>
      </c>
      <c r="C4755" s="144" t="s">
        <v>302</v>
      </c>
      <c r="D4755" s="144" t="s">
        <v>288</v>
      </c>
    </row>
    <row r="4756" spans="1:4" x14ac:dyDescent="0.25">
      <c r="A4756" s="145" t="s">
        <v>244</v>
      </c>
      <c r="B4756" s="144" t="s">
        <v>52</v>
      </c>
      <c r="C4756" s="144" t="s">
        <v>302</v>
      </c>
      <c r="D4756" s="144" t="s">
        <v>287</v>
      </c>
    </row>
    <row r="4757" spans="1:4" x14ac:dyDescent="0.25">
      <c r="A4757" s="145" t="s">
        <v>244</v>
      </c>
      <c r="B4757" s="144" t="s">
        <v>52</v>
      </c>
      <c r="C4757" s="144" t="s">
        <v>302</v>
      </c>
      <c r="D4757" s="144" t="s">
        <v>286</v>
      </c>
    </row>
    <row r="4758" spans="1:4" x14ac:dyDescent="0.25">
      <c r="A4758" s="145" t="s">
        <v>244</v>
      </c>
      <c r="B4758" s="144" t="s">
        <v>52</v>
      </c>
      <c r="C4758" s="144" t="s">
        <v>302</v>
      </c>
      <c r="D4758" s="144" t="s">
        <v>285</v>
      </c>
    </row>
    <row r="4759" spans="1:4" x14ac:dyDescent="0.25">
      <c r="A4759" s="145" t="s">
        <v>244</v>
      </c>
      <c r="B4759" s="144" t="s">
        <v>52</v>
      </c>
      <c r="C4759" s="144" t="s">
        <v>302</v>
      </c>
      <c r="D4759" s="144" t="s">
        <v>284</v>
      </c>
    </row>
    <row r="4760" spans="1:4" x14ac:dyDescent="0.25">
      <c r="A4760" s="145" t="s">
        <v>244</v>
      </c>
      <c r="B4760" s="144" t="s">
        <v>52</v>
      </c>
      <c r="C4760" s="144" t="s">
        <v>302</v>
      </c>
      <c r="D4760" s="144" t="s">
        <v>283</v>
      </c>
    </row>
    <row r="4761" spans="1:4" x14ac:dyDescent="0.25">
      <c r="A4761" s="145" t="s">
        <v>244</v>
      </c>
      <c r="B4761" s="144" t="s">
        <v>52</v>
      </c>
      <c r="C4761" s="144" t="s">
        <v>302</v>
      </c>
      <c r="D4761" s="144" t="s">
        <v>282</v>
      </c>
    </row>
    <row r="4762" spans="1:4" x14ac:dyDescent="0.25">
      <c r="A4762" s="145" t="s">
        <v>244</v>
      </c>
      <c r="B4762" s="144" t="s">
        <v>52</v>
      </c>
      <c r="C4762" s="144" t="s">
        <v>302</v>
      </c>
      <c r="D4762" s="144" t="s">
        <v>281</v>
      </c>
    </row>
    <row r="4763" spans="1:4" x14ac:dyDescent="0.25">
      <c r="A4763" s="145" t="s">
        <v>244</v>
      </c>
      <c r="B4763" s="144" t="s">
        <v>52</v>
      </c>
      <c r="C4763" s="144" t="s">
        <v>302</v>
      </c>
      <c r="D4763" s="144" t="s">
        <v>280</v>
      </c>
    </row>
    <row r="4764" spans="1:4" x14ac:dyDescent="0.25">
      <c r="A4764" s="145" t="s">
        <v>244</v>
      </c>
      <c r="B4764" s="144" t="s">
        <v>52</v>
      </c>
      <c r="C4764" s="144" t="s">
        <v>302</v>
      </c>
      <c r="D4764" s="144" t="s">
        <v>279</v>
      </c>
    </row>
    <row r="4765" spans="1:4" x14ac:dyDescent="0.25">
      <c r="A4765" s="145" t="s">
        <v>244</v>
      </c>
      <c r="B4765" s="144" t="s">
        <v>52</v>
      </c>
      <c r="C4765" s="144" t="s">
        <v>302</v>
      </c>
      <c r="D4765" s="144" t="s">
        <v>278</v>
      </c>
    </row>
    <row r="4766" spans="1:4" x14ac:dyDescent="0.25">
      <c r="A4766" s="145" t="s">
        <v>244</v>
      </c>
      <c r="B4766" s="144" t="s">
        <v>52</v>
      </c>
      <c r="C4766" s="144" t="s">
        <v>302</v>
      </c>
      <c r="D4766" s="144" t="s">
        <v>277</v>
      </c>
    </row>
    <row r="4767" spans="1:4" x14ac:dyDescent="0.25">
      <c r="A4767" s="145" t="s">
        <v>244</v>
      </c>
      <c r="B4767" s="144" t="s">
        <v>52</v>
      </c>
      <c r="C4767" s="144" t="s">
        <v>302</v>
      </c>
      <c r="D4767" s="144" t="s">
        <v>276</v>
      </c>
    </row>
    <row r="4768" spans="1:4" x14ac:dyDescent="0.25">
      <c r="A4768" s="145" t="s">
        <v>244</v>
      </c>
      <c r="B4768" s="144" t="s">
        <v>52</v>
      </c>
      <c r="C4768" s="144" t="s">
        <v>302</v>
      </c>
      <c r="D4768" s="144" t="s">
        <v>274</v>
      </c>
    </row>
    <row r="4769" spans="1:4" x14ac:dyDescent="0.25">
      <c r="A4769" s="145" t="s">
        <v>244</v>
      </c>
      <c r="B4769" s="144" t="s">
        <v>52</v>
      </c>
      <c r="C4769" s="144" t="s">
        <v>301</v>
      </c>
      <c r="D4769" s="144" t="s">
        <v>294</v>
      </c>
    </row>
    <row r="4770" spans="1:4" x14ac:dyDescent="0.25">
      <c r="A4770" s="145" t="s">
        <v>244</v>
      </c>
      <c r="B4770" s="144" t="s">
        <v>52</v>
      </c>
      <c r="C4770" s="144" t="s">
        <v>301</v>
      </c>
      <c r="D4770" s="144" t="s">
        <v>293</v>
      </c>
    </row>
    <row r="4771" spans="1:4" x14ac:dyDescent="0.25">
      <c r="A4771" s="145" t="s">
        <v>244</v>
      </c>
      <c r="B4771" s="144" t="s">
        <v>52</v>
      </c>
      <c r="C4771" s="144" t="s">
        <v>301</v>
      </c>
      <c r="D4771" s="144" t="s">
        <v>292</v>
      </c>
    </row>
    <row r="4772" spans="1:4" x14ac:dyDescent="0.25">
      <c r="A4772" s="145" t="s">
        <v>244</v>
      </c>
      <c r="B4772" s="144" t="s">
        <v>52</v>
      </c>
      <c r="C4772" s="144" t="s">
        <v>301</v>
      </c>
      <c r="D4772" s="144" t="s">
        <v>291</v>
      </c>
    </row>
    <row r="4773" spans="1:4" x14ac:dyDescent="0.25">
      <c r="A4773" s="145" t="s">
        <v>244</v>
      </c>
      <c r="B4773" s="144" t="s">
        <v>52</v>
      </c>
      <c r="C4773" s="144" t="s">
        <v>301</v>
      </c>
      <c r="D4773" s="144" t="s">
        <v>290</v>
      </c>
    </row>
    <row r="4774" spans="1:4" x14ac:dyDescent="0.25">
      <c r="A4774" s="145" t="s">
        <v>244</v>
      </c>
      <c r="B4774" s="144" t="s">
        <v>52</v>
      </c>
      <c r="C4774" s="144" t="s">
        <v>301</v>
      </c>
      <c r="D4774" s="144" t="s">
        <v>289</v>
      </c>
    </row>
    <row r="4775" spans="1:4" x14ac:dyDescent="0.25">
      <c r="A4775" s="145" t="s">
        <v>244</v>
      </c>
      <c r="B4775" s="144" t="s">
        <v>52</v>
      </c>
      <c r="C4775" s="144" t="s">
        <v>301</v>
      </c>
      <c r="D4775" s="144" t="s">
        <v>288</v>
      </c>
    </row>
    <row r="4776" spans="1:4" x14ac:dyDescent="0.25">
      <c r="A4776" s="145" t="s">
        <v>244</v>
      </c>
      <c r="B4776" s="144" t="s">
        <v>52</v>
      </c>
      <c r="C4776" s="144" t="s">
        <v>301</v>
      </c>
      <c r="D4776" s="144" t="s">
        <v>287</v>
      </c>
    </row>
    <row r="4777" spans="1:4" x14ac:dyDescent="0.25">
      <c r="A4777" s="145" t="s">
        <v>244</v>
      </c>
      <c r="B4777" s="144" t="s">
        <v>52</v>
      </c>
      <c r="C4777" s="144" t="s">
        <v>301</v>
      </c>
      <c r="D4777" s="144" t="s">
        <v>286</v>
      </c>
    </row>
    <row r="4778" spans="1:4" x14ac:dyDescent="0.25">
      <c r="A4778" s="145" t="s">
        <v>244</v>
      </c>
      <c r="B4778" s="144" t="s">
        <v>52</v>
      </c>
      <c r="C4778" s="144" t="s">
        <v>301</v>
      </c>
      <c r="D4778" s="144" t="s">
        <v>285</v>
      </c>
    </row>
    <row r="4779" spans="1:4" x14ac:dyDescent="0.25">
      <c r="A4779" s="145" t="s">
        <v>244</v>
      </c>
      <c r="B4779" s="144" t="s">
        <v>52</v>
      </c>
      <c r="C4779" s="144" t="s">
        <v>301</v>
      </c>
      <c r="D4779" s="144" t="s">
        <v>284</v>
      </c>
    </row>
    <row r="4780" spans="1:4" x14ac:dyDescent="0.25">
      <c r="A4780" s="145" t="s">
        <v>244</v>
      </c>
      <c r="B4780" s="144" t="s">
        <v>52</v>
      </c>
      <c r="C4780" s="144" t="s">
        <v>301</v>
      </c>
      <c r="D4780" s="144" t="s">
        <v>283</v>
      </c>
    </row>
    <row r="4781" spans="1:4" x14ac:dyDescent="0.25">
      <c r="A4781" s="145" t="s">
        <v>244</v>
      </c>
      <c r="B4781" s="144" t="s">
        <v>52</v>
      </c>
      <c r="C4781" s="144" t="s">
        <v>301</v>
      </c>
      <c r="D4781" s="144" t="s">
        <v>282</v>
      </c>
    </row>
    <row r="4782" spans="1:4" x14ac:dyDescent="0.25">
      <c r="A4782" s="145" t="s">
        <v>244</v>
      </c>
      <c r="B4782" s="144" t="s">
        <v>52</v>
      </c>
      <c r="C4782" s="144" t="s">
        <v>301</v>
      </c>
      <c r="D4782" s="144" t="s">
        <v>281</v>
      </c>
    </row>
    <row r="4783" spans="1:4" x14ac:dyDescent="0.25">
      <c r="A4783" s="145" t="s">
        <v>244</v>
      </c>
      <c r="B4783" s="144" t="s">
        <v>52</v>
      </c>
      <c r="C4783" s="144" t="s">
        <v>301</v>
      </c>
      <c r="D4783" s="144" t="s">
        <v>280</v>
      </c>
    </row>
    <row r="4784" spans="1:4" x14ac:dyDescent="0.25">
      <c r="A4784" s="145" t="s">
        <v>244</v>
      </c>
      <c r="B4784" s="144" t="s">
        <v>52</v>
      </c>
      <c r="C4784" s="144" t="s">
        <v>301</v>
      </c>
      <c r="D4784" s="144" t="s">
        <v>279</v>
      </c>
    </row>
    <row r="4785" spans="1:4" x14ac:dyDescent="0.25">
      <c r="A4785" s="145" t="s">
        <v>244</v>
      </c>
      <c r="B4785" s="144" t="s">
        <v>52</v>
      </c>
      <c r="C4785" s="144" t="s">
        <v>301</v>
      </c>
      <c r="D4785" s="144" t="s">
        <v>278</v>
      </c>
    </row>
    <row r="4786" spans="1:4" x14ac:dyDescent="0.25">
      <c r="A4786" s="145" t="s">
        <v>244</v>
      </c>
      <c r="B4786" s="144" t="s">
        <v>52</v>
      </c>
      <c r="C4786" s="144" t="s">
        <v>301</v>
      </c>
      <c r="D4786" s="144" t="s">
        <v>277</v>
      </c>
    </row>
    <row r="4787" spans="1:4" x14ac:dyDescent="0.25">
      <c r="A4787" s="145" t="s">
        <v>244</v>
      </c>
      <c r="B4787" s="144" t="s">
        <v>52</v>
      </c>
      <c r="C4787" s="144" t="s">
        <v>301</v>
      </c>
      <c r="D4787" s="144" t="s">
        <v>276</v>
      </c>
    </row>
    <row r="4788" spans="1:4" x14ac:dyDescent="0.25">
      <c r="A4788" s="145" t="s">
        <v>244</v>
      </c>
      <c r="B4788" s="144" t="s">
        <v>52</v>
      </c>
      <c r="C4788" s="144" t="s">
        <v>301</v>
      </c>
      <c r="D4788" s="144" t="s">
        <v>274</v>
      </c>
    </row>
    <row r="4789" spans="1:4" x14ac:dyDescent="0.25">
      <c r="A4789" s="145" t="s">
        <v>244</v>
      </c>
      <c r="B4789" s="144" t="s">
        <v>52</v>
      </c>
      <c r="C4789" s="144" t="s">
        <v>300</v>
      </c>
      <c r="D4789" s="144" t="s">
        <v>294</v>
      </c>
    </row>
    <row r="4790" spans="1:4" x14ac:dyDescent="0.25">
      <c r="A4790" s="145" t="s">
        <v>244</v>
      </c>
      <c r="B4790" s="144" t="s">
        <v>52</v>
      </c>
      <c r="C4790" s="144" t="s">
        <v>300</v>
      </c>
      <c r="D4790" s="144" t="s">
        <v>293</v>
      </c>
    </row>
    <row r="4791" spans="1:4" x14ac:dyDescent="0.25">
      <c r="A4791" s="145" t="s">
        <v>244</v>
      </c>
      <c r="B4791" s="144" t="s">
        <v>52</v>
      </c>
      <c r="C4791" s="144" t="s">
        <v>300</v>
      </c>
      <c r="D4791" s="144" t="s">
        <v>292</v>
      </c>
    </row>
    <row r="4792" spans="1:4" x14ac:dyDescent="0.25">
      <c r="A4792" s="145" t="s">
        <v>244</v>
      </c>
      <c r="B4792" s="144" t="s">
        <v>52</v>
      </c>
      <c r="C4792" s="144" t="s">
        <v>300</v>
      </c>
      <c r="D4792" s="144" t="s">
        <v>291</v>
      </c>
    </row>
    <row r="4793" spans="1:4" x14ac:dyDescent="0.25">
      <c r="A4793" s="145" t="s">
        <v>244</v>
      </c>
      <c r="B4793" s="144" t="s">
        <v>52</v>
      </c>
      <c r="C4793" s="144" t="s">
        <v>300</v>
      </c>
      <c r="D4793" s="144" t="s">
        <v>290</v>
      </c>
    </row>
    <row r="4794" spans="1:4" x14ac:dyDescent="0.25">
      <c r="A4794" s="145" t="s">
        <v>244</v>
      </c>
      <c r="B4794" s="144" t="s">
        <v>52</v>
      </c>
      <c r="C4794" s="144" t="s">
        <v>300</v>
      </c>
      <c r="D4794" s="144" t="s">
        <v>289</v>
      </c>
    </row>
    <row r="4795" spans="1:4" x14ac:dyDescent="0.25">
      <c r="A4795" s="145" t="s">
        <v>244</v>
      </c>
      <c r="B4795" s="144" t="s">
        <v>52</v>
      </c>
      <c r="C4795" s="144" t="s">
        <v>300</v>
      </c>
      <c r="D4795" s="144" t="s">
        <v>288</v>
      </c>
    </row>
    <row r="4796" spans="1:4" x14ac:dyDescent="0.25">
      <c r="A4796" s="145" t="s">
        <v>244</v>
      </c>
      <c r="B4796" s="144" t="s">
        <v>52</v>
      </c>
      <c r="C4796" s="144" t="s">
        <v>300</v>
      </c>
      <c r="D4796" s="144" t="s">
        <v>287</v>
      </c>
    </row>
    <row r="4797" spans="1:4" x14ac:dyDescent="0.25">
      <c r="A4797" s="145" t="s">
        <v>244</v>
      </c>
      <c r="B4797" s="144" t="s">
        <v>52</v>
      </c>
      <c r="C4797" s="144" t="s">
        <v>300</v>
      </c>
      <c r="D4797" s="144" t="s">
        <v>286</v>
      </c>
    </row>
    <row r="4798" spans="1:4" x14ac:dyDescent="0.25">
      <c r="A4798" s="145" t="s">
        <v>244</v>
      </c>
      <c r="B4798" s="144" t="s">
        <v>52</v>
      </c>
      <c r="C4798" s="144" t="s">
        <v>300</v>
      </c>
      <c r="D4798" s="144" t="s">
        <v>285</v>
      </c>
    </row>
    <row r="4799" spans="1:4" x14ac:dyDescent="0.25">
      <c r="A4799" s="145" t="s">
        <v>244</v>
      </c>
      <c r="B4799" s="144" t="s">
        <v>52</v>
      </c>
      <c r="C4799" s="144" t="s">
        <v>300</v>
      </c>
      <c r="D4799" s="144" t="s">
        <v>284</v>
      </c>
    </row>
    <row r="4800" spans="1:4" x14ac:dyDescent="0.25">
      <c r="A4800" s="145" t="s">
        <v>244</v>
      </c>
      <c r="B4800" s="144" t="s">
        <v>52</v>
      </c>
      <c r="C4800" s="144" t="s">
        <v>300</v>
      </c>
      <c r="D4800" s="144" t="s">
        <v>283</v>
      </c>
    </row>
    <row r="4801" spans="1:4" x14ac:dyDescent="0.25">
      <c r="A4801" s="145" t="s">
        <v>244</v>
      </c>
      <c r="B4801" s="144" t="s">
        <v>52</v>
      </c>
      <c r="C4801" s="144" t="s">
        <v>300</v>
      </c>
      <c r="D4801" s="144" t="s">
        <v>282</v>
      </c>
    </row>
    <row r="4802" spans="1:4" x14ac:dyDescent="0.25">
      <c r="A4802" s="145" t="s">
        <v>244</v>
      </c>
      <c r="B4802" s="144" t="s">
        <v>52</v>
      </c>
      <c r="C4802" s="144" t="s">
        <v>300</v>
      </c>
      <c r="D4802" s="144" t="s">
        <v>281</v>
      </c>
    </row>
    <row r="4803" spans="1:4" x14ac:dyDescent="0.25">
      <c r="A4803" s="145" t="s">
        <v>244</v>
      </c>
      <c r="B4803" s="144" t="s">
        <v>52</v>
      </c>
      <c r="C4803" s="144" t="s">
        <v>300</v>
      </c>
      <c r="D4803" s="144" t="s">
        <v>280</v>
      </c>
    </row>
    <row r="4804" spans="1:4" x14ac:dyDescent="0.25">
      <c r="A4804" s="145" t="s">
        <v>244</v>
      </c>
      <c r="B4804" s="144" t="s">
        <v>52</v>
      </c>
      <c r="C4804" s="144" t="s">
        <v>300</v>
      </c>
      <c r="D4804" s="144" t="s">
        <v>279</v>
      </c>
    </row>
    <row r="4805" spans="1:4" x14ac:dyDescent="0.25">
      <c r="A4805" s="145" t="s">
        <v>244</v>
      </c>
      <c r="B4805" s="144" t="s">
        <v>52</v>
      </c>
      <c r="C4805" s="144" t="s">
        <v>300</v>
      </c>
      <c r="D4805" s="144" t="s">
        <v>278</v>
      </c>
    </row>
    <row r="4806" spans="1:4" x14ac:dyDescent="0.25">
      <c r="A4806" s="145" t="s">
        <v>244</v>
      </c>
      <c r="B4806" s="144" t="s">
        <v>52</v>
      </c>
      <c r="C4806" s="144" t="s">
        <v>300</v>
      </c>
      <c r="D4806" s="144" t="s">
        <v>277</v>
      </c>
    </row>
    <row r="4807" spans="1:4" x14ac:dyDescent="0.25">
      <c r="A4807" s="145" t="s">
        <v>244</v>
      </c>
      <c r="B4807" s="144" t="s">
        <v>52</v>
      </c>
      <c r="C4807" s="144" t="s">
        <v>300</v>
      </c>
      <c r="D4807" s="144" t="s">
        <v>276</v>
      </c>
    </row>
    <row r="4808" spans="1:4" x14ac:dyDescent="0.25">
      <c r="A4808" s="145" t="s">
        <v>244</v>
      </c>
      <c r="B4808" s="144" t="s">
        <v>52</v>
      </c>
      <c r="C4808" s="144" t="s">
        <v>300</v>
      </c>
      <c r="D4808" s="144" t="s">
        <v>274</v>
      </c>
    </row>
    <row r="4809" spans="1:4" x14ac:dyDescent="0.25">
      <c r="A4809" s="145" t="s">
        <v>244</v>
      </c>
      <c r="B4809" s="144" t="s">
        <v>52</v>
      </c>
      <c r="C4809" s="144" t="s">
        <v>299</v>
      </c>
      <c r="D4809" s="144" t="s">
        <v>294</v>
      </c>
    </row>
    <row r="4810" spans="1:4" x14ac:dyDescent="0.25">
      <c r="A4810" s="145" t="s">
        <v>244</v>
      </c>
      <c r="B4810" s="144" t="s">
        <v>52</v>
      </c>
      <c r="C4810" s="144" t="s">
        <v>299</v>
      </c>
      <c r="D4810" s="144" t="s">
        <v>293</v>
      </c>
    </row>
    <row r="4811" spans="1:4" x14ac:dyDescent="0.25">
      <c r="A4811" s="145" t="s">
        <v>244</v>
      </c>
      <c r="B4811" s="144" t="s">
        <v>52</v>
      </c>
      <c r="C4811" s="144" t="s">
        <v>299</v>
      </c>
      <c r="D4811" s="144" t="s">
        <v>292</v>
      </c>
    </row>
    <row r="4812" spans="1:4" x14ac:dyDescent="0.25">
      <c r="A4812" s="145" t="s">
        <v>244</v>
      </c>
      <c r="B4812" s="144" t="s">
        <v>52</v>
      </c>
      <c r="C4812" s="144" t="s">
        <v>299</v>
      </c>
      <c r="D4812" s="144" t="s">
        <v>291</v>
      </c>
    </row>
    <row r="4813" spans="1:4" x14ac:dyDescent="0.25">
      <c r="A4813" s="145" t="s">
        <v>244</v>
      </c>
      <c r="B4813" s="144" t="s">
        <v>52</v>
      </c>
      <c r="C4813" s="144" t="s">
        <v>299</v>
      </c>
      <c r="D4813" s="144" t="s">
        <v>290</v>
      </c>
    </row>
    <row r="4814" spans="1:4" x14ac:dyDescent="0.25">
      <c r="A4814" s="145" t="s">
        <v>244</v>
      </c>
      <c r="B4814" s="144" t="s">
        <v>52</v>
      </c>
      <c r="C4814" s="144" t="s">
        <v>299</v>
      </c>
      <c r="D4814" s="144" t="s">
        <v>289</v>
      </c>
    </row>
    <row r="4815" spans="1:4" x14ac:dyDescent="0.25">
      <c r="A4815" s="145" t="s">
        <v>244</v>
      </c>
      <c r="B4815" s="144" t="s">
        <v>52</v>
      </c>
      <c r="C4815" s="144" t="s">
        <v>299</v>
      </c>
      <c r="D4815" s="144" t="s">
        <v>288</v>
      </c>
    </row>
    <row r="4816" spans="1:4" x14ac:dyDescent="0.25">
      <c r="A4816" s="145" t="s">
        <v>244</v>
      </c>
      <c r="B4816" s="144" t="s">
        <v>52</v>
      </c>
      <c r="C4816" s="144" t="s">
        <v>299</v>
      </c>
      <c r="D4816" s="144" t="s">
        <v>287</v>
      </c>
    </row>
    <row r="4817" spans="1:4" x14ac:dyDescent="0.25">
      <c r="A4817" s="145" t="s">
        <v>244</v>
      </c>
      <c r="B4817" s="144" t="s">
        <v>52</v>
      </c>
      <c r="C4817" s="144" t="s">
        <v>299</v>
      </c>
      <c r="D4817" s="144" t="s">
        <v>286</v>
      </c>
    </row>
    <row r="4818" spans="1:4" x14ac:dyDescent="0.25">
      <c r="A4818" s="145" t="s">
        <v>244</v>
      </c>
      <c r="B4818" s="144" t="s">
        <v>52</v>
      </c>
      <c r="C4818" s="144" t="s">
        <v>299</v>
      </c>
      <c r="D4818" s="144" t="s">
        <v>285</v>
      </c>
    </row>
    <row r="4819" spans="1:4" x14ac:dyDescent="0.25">
      <c r="A4819" s="145" t="s">
        <v>244</v>
      </c>
      <c r="B4819" s="144" t="s">
        <v>52</v>
      </c>
      <c r="C4819" s="144" t="s">
        <v>299</v>
      </c>
      <c r="D4819" s="144" t="s">
        <v>284</v>
      </c>
    </row>
    <row r="4820" spans="1:4" x14ac:dyDescent="0.25">
      <c r="A4820" s="145" t="s">
        <v>244</v>
      </c>
      <c r="B4820" s="144" t="s">
        <v>52</v>
      </c>
      <c r="C4820" s="144" t="s">
        <v>299</v>
      </c>
      <c r="D4820" s="144" t="s">
        <v>283</v>
      </c>
    </row>
    <row r="4821" spans="1:4" x14ac:dyDescent="0.25">
      <c r="A4821" s="145" t="s">
        <v>244</v>
      </c>
      <c r="B4821" s="144" t="s">
        <v>52</v>
      </c>
      <c r="C4821" s="144" t="s">
        <v>299</v>
      </c>
      <c r="D4821" s="144" t="s">
        <v>282</v>
      </c>
    </row>
    <row r="4822" spans="1:4" x14ac:dyDescent="0.25">
      <c r="A4822" s="145" t="s">
        <v>244</v>
      </c>
      <c r="B4822" s="144" t="s">
        <v>52</v>
      </c>
      <c r="C4822" s="144" t="s">
        <v>299</v>
      </c>
      <c r="D4822" s="144" t="s">
        <v>281</v>
      </c>
    </row>
    <row r="4823" spans="1:4" x14ac:dyDescent="0.25">
      <c r="A4823" s="145" t="s">
        <v>244</v>
      </c>
      <c r="B4823" s="144" t="s">
        <v>52</v>
      </c>
      <c r="C4823" s="144" t="s">
        <v>299</v>
      </c>
      <c r="D4823" s="144" t="s">
        <v>280</v>
      </c>
    </row>
    <row r="4824" spans="1:4" x14ac:dyDescent="0.25">
      <c r="A4824" s="145" t="s">
        <v>244</v>
      </c>
      <c r="B4824" s="144" t="s">
        <v>52</v>
      </c>
      <c r="C4824" s="144" t="s">
        <v>299</v>
      </c>
      <c r="D4824" s="144" t="s">
        <v>279</v>
      </c>
    </row>
    <row r="4825" spans="1:4" x14ac:dyDescent="0.25">
      <c r="A4825" s="145" t="s">
        <v>244</v>
      </c>
      <c r="B4825" s="144" t="s">
        <v>52</v>
      </c>
      <c r="C4825" s="144" t="s">
        <v>299</v>
      </c>
      <c r="D4825" s="144" t="s">
        <v>278</v>
      </c>
    </row>
    <row r="4826" spans="1:4" x14ac:dyDescent="0.25">
      <c r="A4826" s="145" t="s">
        <v>244</v>
      </c>
      <c r="B4826" s="144" t="s">
        <v>52</v>
      </c>
      <c r="C4826" s="144" t="s">
        <v>299</v>
      </c>
      <c r="D4826" s="144" t="s">
        <v>277</v>
      </c>
    </row>
    <row r="4827" spans="1:4" x14ac:dyDescent="0.25">
      <c r="A4827" s="145" t="s">
        <v>244</v>
      </c>
      <c r="B4827" s="144" t="s">
        <v>52</v>
      </c>
      <c r="C4827" s="144" t="s">
        <v>299</v>
      </c>
      <c r="D4827" s="144" t="s">
        <v>276</v>
      </c>
    </row>
    <row r="4828" spans="1:4" x14ac:dyDescent="0.25">
      <c r="A4828" s="145" t="s">
        <v>244</v>
      </c>
      <c r="B4828" s="144" t="s">
        <v>52</v>
      </c>
      <c r="C4828" s="144" t="s">
        <v>299</v>
      </c>
      <c r="D4828" s="144" t="s">
        <v>274</v>
      </c>
    </row>
    <row r="4829" spans="1:4" x14ac:dyDescent="0.25">
      <c r="A4829" s="145" t="s">
        <v>244</v>
      </c>
      <c r="B4829" s="144" t="s">
        <v>52</v>
      </c>
      <c r="C4829" s="144" t="s">
        <v>298</v>
      </c>
      <c r="D4829" s="144" t="s">
        <v>294</v>
      </c>
    </row>
    <row r="4830" spans="1:4" x14ac:dyDescent="0.25">
      <c r="A4830" s="145" t="s">
        <v>244</v>
      </c>
      <c r="B4830" s="144" t="s">
        <v>52</v>
      </c>
      <c r="C4830" s="144" t="s">
        <v>298</v>
      </c>
      <c r="D4830" s="144" t="s">
        <v>293</v>
      </c>
    </row>
    <row r="4831" spans="1:4" x14ac:dyDescent="0.25">
      <c r="A4831" s="145" t="s">
        <v>244</v>
      </c>
      <c r="B4831" s="144" t="s">
        <v>52</v>
      </c>
      <c r="C4831" s="144" t="s">
        <v>298</v>
      </c>
      <c r="D4831" s="144" t="s">
        <v>292</v>
      </c>
    </row>
    <row r="4832" spans="1:4" x14ac:dyDescent="0.25">
      <c r="A4832" s="145" t="s">
        <v>244</v>
      </c>
      <c r="B4832" s="144" t="s">
        <v>52</v>
      </c>
      <c r="C4832" s="144" t="s">
        <v>298</v>
      </c>
      <c r="D4832" s="144" t="s">
        <v>291</v>
      </c>
    </row>
    <row r="4833" spans="1:4" x14ac:dyDescent="0.25">
      <c r="A4833" s="145" t="s">
        <v>244</v>
      </c>
      <c r="B4833" s="144" t="s">
        <v>52</v>
      </c>
      <c r="C4833" s="144" t="s">
        <v>298</v>
      </c>
      <c r="D4833" s="144" t="s">
        <v>290</v>
      </c>
    </row>
    <row r="4834" spans="1:4" x14ac:dyDescent="0.25">
      <c r="A4834" s="145" t="s">
        <v>244</v>
      </c>
      <c r="B4834" s="144" t="s">
        <v>52</v>
      </c>
      <c r="C4834" s="144" t="s">
        <v>298</v>
      </c>
      <c r="D4834" s="144" t="s">
        <v>289</v>
      </c>
    </row>
    <row r="4835" spans="1:4" x14ac:dyDescent="0.25">
      <c r="A4835" s="145" t="s">
        <v>244</v>
      </c>
      <c r="B4835" s="144" t="s">
        <v>52</v>
      </c>
      <c r="C4835" s="144" t="s">
        <v>298</v>
      </c>
      <c r="D4835" s="144" t="s">
        <v>288</v>
      </c>
    </row>
    <row r="4836" spans="1:4" x14ac:dyDescent="0.25">
      <c r="A4836" s="145" t="s">
        <v>244</v>
      </c>
      <c r="B4836" s="144" t="s">
        <v>52</v>
      </c>
      <c r="C4836" s="144" t="s">
        <v>298</v>
      </c>
      <c r="D4836" s="144" t="s">
        <v>287</v>
      </c>
    </row>
    <row r="4837" spans="1:4" x14ac:dyDescent="0.25">
      <c r="A4837" s="145" t="s">
        <v>244</v>
      </c>
      <c r="B4837" s="144" t="s">
        <v>52</v>
      </c>
      <c r="C4837" s="144" t="s">
        <v>298</v>
      </c>
      <c r="D4837" s="144" t="s">
        <v>286</v>
      </c>
    </row>
    <row r="4838" spans="1:4" x14ac:dyDescent="0.25">
      <c r="A4838" s="145" t="s">
        <v>244</v>
      </c>
      <c r="B4838" s="144" t="s">
        <v>52</v>
      </c>
      <c r="C4838" s="144" t="s">
        <v>298</v>
      </c>
      <c r="D4838" s="144" t="s">
        <v>285</v>
      </c>
    </row>
    <row r="4839" spans="1:4" x14ac:dyDescent="0.25">
      <c r="A4839" s="145" t="s">
        <v>244</v>
      </c>
      <c r="B4839" s="144" t="s">
        <v>52</v>
      </c>
      <c r="C4839" s="144" t="s">
        <v>298</v>
      </c>
      <c r="D4839" s="144" t="s">
        <v>284</v>
      </c>
    </row>
    <row r="4840" spans="1:4" x14ac:dyDescent="0.25">
      <c r="A4840" s="145" t="s">
        <v>244</v>
      </c>
      <c r="B4840" s="144" t="s">
        <v>52</v>
      </c>
      <c r="C4840" s="144" t="s">
        <v>298</v>
      </c>
      <c r="D4840" s="144" t="s">
        <v>283</v>
      </c>
    </row>
    <row r="4841" spans="1:4" x14ac:dyDescent="0.25">
      <c r="A4841" s="145" t="s">
        <v>244</v>
      </c>
      <c r="B4841" s="144" t="s">
        <v>52</v>
      </c>
      <c r="C4841" s="144" t="s">
        <v>298</v>
      </c>
      <c r="D4841" s="144" t="s">
        <v>282</v>
      </c>
    </row>
    <row r="4842" spans="1:4" x14ac:dyDescent="0.25">
      <c r="A4842" s="145" t="s">
        <v>244</v>
      </c>
      <c r="B4842" s="144" t="s">
        <v>52</v>
      </c>
      <c r="C4842" s="144" t="s">
        <v>298</v>
      </c>
      <c r="D4842" s="144" t="s">
        <v>281</v>
      </c>
    </row>
    <row r="4843" spans="1:4" x14ac:dyDescent="0.25">
      <c r="A4843" s="145" t="s">
        <v>244</v>
      </c>
      <c r="B4843" s="144" t="s">
        <v>52</v>
      </c>
      <c r="C4843" s="144" t="s">
        <v>298</v>
      </c>
      <c r="D4843" s="144" t="s">
        <v>280</v>
      </c>
    </row>
    <row r="4844" spans="1:4" x14ac:dyDescent="0.25">
      <c r="A4844" s="145" t="s">
        <v>244</v>
      </c>
      <c r="B4844" s="144" t="s">
        <v>52</v>
      </c>
      <c r="C4844" s="144" t="s">
        <v>298</v>
      </c>
      <c r="D4844" s="144" t="s">
        <v>279</v>
      </c>
    </row>
    <row r="4845" spans="1:4" x14ac:dyDescent="0.25">
      <c r="A4845" s="145" t="s">
        <v>244</v>
      </c>
      <c r="B4845" s="144" t="s">
        <v>52</v>
      </c>
      <c r="C4845" s="144" t="s">
        <v>298</v>
      </c>
      <c r="D4845" s="144" t="s">
        <v>278</v>
      </c>
    </row>
    <row r="4846" spans="1:4" x14ac:dyDescent="0.25">
      <c r="A4846" s="145" t="s">
        <v>244</v>
      </c>
      <c r="B4846" s="144" t="s">
        <v>52</v>
      </c>
      <c r="C4846" s="144" t="s">
        <v>298</v>
      </c>
      <c r="D4846" s="144" t="s">
        <v>277</v>
      </c>
    </row>
    <row r="4847" spans="1:4" x14ac:dyDescent="0.25">
      <c r="A4847" s="145" t="s">
        <v>244</v>
      </c>
      <c r="B4847" s="144" t="s">
        <v>52</v>
      </c>
      <c r="C4847" s="144" t="s">
        <v>298</v>
      </c>
      <c r="D4847" s="144" t="s">
        <v>276</v>
      </c>
    </row>
    <row r="4848" spans="1:4" x14ac:dyDescent="0.25">
      <c r="A4848" s="145" t="s">
        <v>244</v>
      </c>
      <c r="B4848" s="144" t="s">
        <v>52</v>
      </c>
      <c r="C4848" s="144" t="s">
        <v>298</v>
      </c>
      <c r="D4848" s="144" t="s">
        <v>274</v>
      </c>
    </row>
    <row r="4849" spans="1:4" x14ac:dyDescent="0.25">
      <c r="A4849" s="145" t="s">
        <v>244</v>
      </c>
      <c r="B4849" s="144" t="s">
        <v>52</v>
      </c>
      <c r="C4849" s="144" t="s">
        <v>297</v>
      </c>
      <c r="D4849" s="144" t="s">
        <v>294</v>
      </c>
    </row>
    <row r="4850" spans="1:4" x14ac:dyDescent="0.25">
      <c r="A4850" s="145" t="s">
        <v>244</v>
      </c>
      <c r="B4850" s="144" t="s">
        <v>52</v>
      </c>
      <c r="C4850" s="144" t="s">
        <v>297</v>
      </c>
      <c r="D4850" s="144" t="s">
        <v>293</v>
      </c>
    </row>
    <row r="4851" spans="1:4" x14ac:dyDescent="0.25">
      <c r="A4851" s="145" t="s">
        <v>244</v>
      </c>
      <c r="B4851" s="144" t="s">
        <v>52</v>
      </c>
      <c r="C4851" s="144" t="s">
        <v>297</v>
      </c>
      <c r="D4851" s="144" t="s">
        <v>292</v>
      </c>
    </row>
    <row r="4852" spans="1:4" x14ac:dyDescent="0.25">
      <c r="A4852" s="145" t="s">
        <v>244</v>
      </c>
      <c r="B4852" s="144" t="s">
        <v>52</v>
      </c>
      <c r="C4852" s="144" t="s">
        <v>297</v>
      </c>
      <c r="D4852" s="144" t="s">
        <v>291</v>
      </c>
    </row>
    <row r="4853" spans="1:4" x14ac:dyDescent="0.25">
      <c r="A4853" s="145" t="s">
        <v>244</v>
      </c>
      <c r="B4853" s="144" t="s">
        <v>52</v>
      </c>
      <c r="C4853" s="144" t="s">
        <v>297</v>
      </c>
      <c r="D4853" s="144" t="s">
        <v>290</v>
      </c>
    </row>
    <row r="4854" spans="1:4" x14ac:dyDescent="0.25">
      <c r="A4854" s="145" t="s">
        <v>244</v>
      </c>
      <c r="B4854" s="144" t="s">
        <v>52</v>
      </c>
      <c r="C4854" s="144" t="s">
        <v>297</v>
      </c>
      <c r="D4854" s="144" t="s">
        <v>289</v>
      </c>
    </row>
    <row r="4855" spans="1:4" x14ac:dyDescent="0.25">
      <c r="A4855" s="145" t="s">
        <v>244</v>
      </c>
      <c r="B4855" s="144" t="s">
        <v>52</v>
      </c>
      <c r="C4855" s="144" t="s">
        <v>297</v>
      </c>
      <c r="D4855" s="144" t="s">
        <v>288</v>
      </c>
    </row>
    <row r="4856" spans="1:4" x14ac:dyDescent="0.25">
      <c r="A4856" s="145" t="s">
        <v>244</v>
      </c>
      <c r="B4856" s="144" t="s">
        <v>52</v>
      </c>
      <c r="C4856" s="144" t="s">
        <v>297</v>
      </c>
      <c r="D4856" s="144" t="s">
        <v>287</v>
      </c>
    </row>
    <row r="4857" spans="1:4" x14ac:dyDescent="0.25">
      <c r="A4857" s="145" t="s">
        <v>244</v>
      </c>
      <c r="B4857" s="144" t="s">
        <v>52</v>
      </c>
      <c r="C4857" s="144" t="s">
        <v>297</v>
      </c>
      <c r="D4857" s="144" t="s">
        <v>286</v>
      </c>
    </row>
    <row r="4858" spans="1:4" x14ac:dyDescent="0.25">
      <c r="A4858" s="145" t="s">
        <v>244</v>
      </c>
      <c r="B4858" s="144" t="s">
        <v>52</v>
      </c>
      <c r="C4858" s="144" t="s">
        <v>297</v>
      </c>
      <c r="D4858" s="144" t="s">
        <v>285</v>
      </c>
    </row>
    <row r="4859" spans="1:4" x14ac:dyDescent="0.25">
      <c r="A4859" s="145" t="s">
        <v>244</v>
      </c>
      <c r="B4859" s="144" t="s">
        <v>52</v>
      </c>
      <c r="C4859" s="144" t="s">
        <v>297</v>
      </c>
      <c r="D4859" s="144" t="s">
        <v>284</v>
      </c>
    </row>
    <row r="4860" spans="1:4" x14ac:dyDescent="0.25">
      <c r="A4860" s="145" t="s">
        <v>244</v>
      </c>
      <c r="B4860" s="144" t="s">
        <v>52</v>
      </c>
      <c r="C4860" s="144" t="s">
        <v>297</v>
      </c>
      <c r="D4860" s="144" t="s">
        <v>283</v>
      </c>
    </row>
    <row r="4861" spans="1:4" x14ac:dyDescent="0.25">
      <c r="A4861" s="145" t="s">
        <v>244</v>
      </c>
      <c r="B4861" s="144" t="s">
        <v>52</v>
      </c>
      <c r="C4861" s="144" t="s">
        <v>297</v>
      </c>
      <c r="D4861" s="144" t="s">
        <v>282</v>
      </c>
    </row>
    <row r="4862" spans="1:4" x14ac:dyDescent="0.25">
      <c r="A4862" s="145" t="s">
        <v>244</v>
      </c>
      <c r="B4862" s="144" t="s">
        <v>52</v>
      </c>
      <c r="C4862" s="144" t="s">
        <v>297</v>
      </c>
      <c r="D4862" s="144" t="s">
        <v>281</v>
      </c>
    </row>
    <row r="4863" spans="1:4" x14ac:dyDescent="0.25">
      <c r="A4863" s="145" t="s">
        <v>244</v>
      </c>
      <c r="B4863" s="144" t="s">
        <v>52</v>
      </c>
      <c r="C4863" s="144" t="s">
        <v>297</v>
      </c>
      <c r="D4863" s="144" t="s">
        <v>280</v>
      </c>
    </row>
    <row r="4864" spans="1:4" x14ac:dyDescent="0.25">
      <c r="A4864" s="145" t="s">
        <v>244</v>
      </c>
      <c r="B4864" s="144" t="s">
        <v>52</v>
      </c>
      <c r="C4864" s="144" t="s">
        <v>297</v>
      </c>
      <c r="D4864" s="144" t="s">
        <v>279</v>
      </c>
    </row>
    <row r="4865" spans="1:4" x14ac:dyDescent="0.25">
      <c r="A4865" s="145" t="s">
        <v>244</v>
      </c>
      <c r="B4865" s="144" t="s">
        <v>52</v>
      </c>
      <c r="C4865" s="144" t="s">
        <v>297</v>
      </c>
      <c r="D4865" s="144" t="s">
        <v>278</v>
      </c>
    </row>
    <row r="4866" spans="1:4" x14ac:dyDescent="0.25">
      <c r="A4866" s="145" t="s">
        <v>244</v>
      </c>
      <c r="B4866" s="144" t="s">
        <v>52</v>
      </c>
      <c r="C4866" s="144" t="s">
        <v>297</v>
      </c>
      <c r="D4866" s="144" t="s">
        <v>277</v>
      </c>
    </row>
    <row r="4867" spans="1:4" x14ac:dyDescent="0.25">
      <c r="A4867" s="145" t="s">
        <v>244</v>
      </c>
      <c r="B4867" s="144" t="s">
        <v>52</v>
      </c>
      <c r="C4867" s="144" t="s">
        <v>297</v>
      </c>
      <c r="D4867" s="144" t="s">
        <v>276</v>
      </c>
    </row>
    <row r="4868" spans="1:4" x14ac:dyDescent="0.25">
      <c r="A4868" s="145" t="s">
        <v>244</v>
      </c>
      <c r="B4868" s="144" t="s">
        <v>52</v>
      </c>
      <c r="C4868" s="144" t="s">
        <v>297</v>
      </c>
      <c r="D4868" s="144" t="s">
        <v>274</v>
      </c>
    </row>
    <row r="4869" spans="1:4" x14ac:dyDescent="0.25">
      <c r="A4869" s="145" t="s">
        <v>244</v>
      </c>
      <c r="B4869" s="144" t="s">
        <v>52</v>
      </c>
      <c r="C4869" s="144" t="s">
        <v>296</v>
      </c>
      <c r="D4869" s="144" t="s">
        <v>294</v>
      </c>
    </row>
    <row r="4870" spans="1:4" x14ac:dyDescent="0.25">
      <c r="A4870" s="145" t="s">
        <v>244</v>
      </c>
      <c r="B4870" s="144" t="s">
        <v>52</v>
      </c>
      <c r="C4870" s="144" t="s">
        <v>296</v>
      </c>
      <c r="D4870" s="144" t="s">
        <v>293</v>
      </c>
    </row>
    <row r="4871" spans="1:4" x14ac:dyDescent="0.25">
      <c r="A4871" s="145" t="s">
        <v>244</v>
      </c>
      <c r="B4871" s="144" t="s">
        <v>52</v>
      </c>
      <c r="C4871" s="144" t="s">
        <v>296</v>
      </c>
      <c r="D4871" s="144" t="s">
        <v>292</v>
      </c>
    </row>
    <row r="4872" spans="1:4" x14ac:dyDescent="0.25">
      <c r="A4872" s="145" t="s">
        <v>244</v>
      </c>
      <c r="B4872" s="144" t="s">
        <v>52</v>
      </c>
      <c r="C4872" s="144" t="s">
        <v>296</v>
      </c>
      <c r="D4872" s="144" t="s">
        <v>291</v>
      </c>
    </row>
    <row r="4873" spans="1:4" x14ac:dyDescent="0.25">
      <c r="A4873" s="145" t="s">
        <v>244</v>
      </c>
      <c r="B4873" s="144" t="s">
        <v>52</v>
      </c>
      <c r="C4873" s="144" t="s">
        <v>296</v>
      </c>
      <c r="D4873" s="144" t="s">
        <v>290</v>
      </c>
    </row>
    <row r="4874" spans="1:4" x14ac:dyDescent="0.25">
      <c r="A4874" s="145" t="s">
        <v>244</v>
      </c>
      <c r="B4874" s="144" t="s">
        <v>52</v>
      </c>
      <c r="C4874" s="144" t="s">
        <v>296</v>
      </c>
      <c r="D4874" s="144" t="s">
        <v>289</v>
      </c>
    </row>
    <row r="4875" spans="1:4" x14ac:dyDescent="0.25">
      <c r="A4875" s="145" t="s">
        <v>244</v>
      </c>
      <c r="B4875" s="144" t="s">
        <v>52</v>
      </c>
      <c r="C4875" s="144" t="s">
        <v>296</v>
      </c>
      <c r="D4875" s="144" t="s">
        <v>288</v>
      </c>
    </row>
    <row r="4876" spans="1:4" x14ac:dyDescent="0.25">
      <c r="A4876" s="145" t="s">
        <v>244</v>
      </c>
      <c r="B4876" s="144" t="s">
        <v>52</v>
      </c>
      <c r="C4876" s="144" t="s">
        <v>296</v>
      </c>
      <c r="D4876" s="144" t="s">
        <v>287</v>
      </c>
    </row>
    <row r="4877" spans="1:4" x14ac:dyDescent="0.25">
      <c r="A4877" s="145" t="s">
        <v>244</v>
      </c>
      <c r="B4877" s="144" t="s">
        <v>52</v>
      </c>
      <c r="C4877" s="144" t="s">
        <v>296</v>
      </c>
      <c r="D4877" s="144" t="s">
        <v>286</v>
      </c>
    </row>
    <row r="4878" spans="1:4" x14ac:dyDescent="0.25">
      <c r="A4878" s="145" t="s">
        <v>244</v>
      </c>
      <c r="B4878" s="144" t="s">
        <v>52</v>
      </c>
      <c r="C4878" s="144" t="s">
        <v>296</v>
      </c>
      <c r="D4878" s="144" t="s">
        <v>285</v>
      </c>
    </row>
    <row r="4879" spans="1:4" x14ac:dyDescent="0.25">
      <c r="A4879" s="145" t="s">
        <v>244</v>
      </c>
      <c r="B4879" s="144" t="s">
        <v>52</v>
      </c>
      <c r="C4879" s="144" t="s">
        <v>296</v>
      </c>
      <c r="D4879" s="144" t="s">
        <v>284</v>
      </c>
    </row>
    <row r="4880" spans="1:4" x14ac:dyDescent="0.25">
      <c r="A4880" s="145" t="s">
        <v>244</v>
      </c>
      <c r="B4880" s="144" t="s">
        <v>52</v>
      </c>
      <c r="C4880" s="144" t="s">
        <v>296</v>
      </c>
      <c r="D4880" s="144" t="s">
        <v>283</v>
      </c>
    </row>
    <row r="4881" spans="1:4" x14ac:dyDescent="0.25">
      <c r="A4881" s="145" t="s">
        <v>244</v>
      </c>
      <c r="B4881" s="144" t="s">
        <v>52</v>
      </c>
      <c r="C4881" s="144" t="s">
        <v>296</v>
      </c>
      <c r="D4881" s="144" t="s">
        <v>282</v>
      </c>
    </row>
    <row r="4882" spans="1:4" x14ac:dyDescent="0.25">
      <c r="A4882" s="145" t="s">
        <v>244</v>
      </c>
      <c r="B4882" s="144" t="s">
        <v>52</v>
      </c>
      <c r="C4882" s="144" t="s">
        <v>296</v>
      </c>
      <c r="D4882" s="144" t="s">
        <v>281</v>
      </c>
    </row>
    <row r="4883" spans="1:4" x14ac:dyDescent="0.25">
      <c r="A4883" s="145" t="s">
        <v>244</v>
      </c>
      <c r="B4883" s="144" t="s">
        <v>52</v>
      </c>
      <c r="C4883" s="144" t="s">
        <v>296</v>
      </c>
      <c r="D4883" s="144" t="s">
        <v>280</v>
      </c>
    </row>
    <row r="4884" spans="1:4" x14ac:dyDescent="0.25">
      <c r="A4884" s="145" t="s">
        <v>244</v>
      </c>
      <c r="B4884" s="144" t="s">
        <v>52</v>
      </c>
      <c r="C4884" s="144" t="s">
        <v>296</v>
      </c>
      <c r="D4884" s="144" t="s">
        <v>279</v>
      </c>
    </row>
    <row r="4885" spans="1:4" x14ac:dyDescent="0.25">
      <c r="A4885" s="145" t="s">
        <v>244</v>
      </c>
      <c r="B4885" s="144" t="s">
        <v>52</v>
      </c>
      <c r="C4885" s="144" t="s">
        <v>296</v>
      </c>
      <c r="D4885" s="144" t="s">
        <v>278</v>
      </c>
    </row>
    <row r="4886" spans="1:4" x14ac:dyDescent="0.25">
      <c r="A4886" s="145" t="s">
        <v>244</v>
      </c>
      <c r="B4886" s="144" t="s">
        <v>52</v>
      </c>
      <c r="C4886" s="144" t="s">
        <v>296</v>
      </c>
      <c r="D4886" s="144" t="s">
        <v>277</v>
      </c>
    </row>
    <row r="4887" spans="1:4" x14ac:dyDescent="0.25">
      <c r="A4887" s="145" t="s">
        <v>244</v>
      </c>
      <c r="B4887" s="144" t="s">
        <v>52</v>
      </c>
      <c r="C4887" s="144" t="s">
        <v>296</v>
      </c>
      <c r="D4887" s="144" t="s">
        <v>276</v>
      </c>
    </row>
    <row r="4888" spans="1:4" x14ac:dyDescent="0.25">
      <c r="A4888" s="145" t="s">
        <v>244</v>
      </c>
      <c r="B4888" s="144" t="s">
        <v>52</v>
      </c>
      <c r="C4888" s="144" t="s">
        <v>296</v>
      </c>
      <c r="D4888" s="144" t="s">
        <v>274</v>
      </c>
    </row>
    <row r="4889" spans="1:4" x14ac:dyDescent="0.25">
      <c r="A4889" s="145" t="s">
        <v>244</v>
      </c>
      <c r="B4889" s="144" t="s">
        <v>52</v>
      </c>
      <c r="C4889" s="144" t="s">
        <v>295</v>
      </c>
      <c r="D4889" s="144" t="s">
        <v>294</v>
      </c>
    </row>
    <row r="4890" spans="1:4" x14ac:dyDescent="0.25">
      <c r="A4890" s="145" t="s">
        <v>244</v>
      </c>
      <c r="B4890" s="144" t="s">
        <v>52</v>
      </c>
      <c r="C4890" s="144" t="s">
        <v>295</v>
      </c>
      <c r="D4890" s="144" t="s">
        <v>293</v>
      </c>
    </row>
    <row r="4891" spans="1:4" x14ac:dyDescent="0.25">
      <c r="A4891" s="145" t="s">
        <v>244</v>
      </c>
      <c r="B4891" s="144" t="s">
        <v>52</v>
      </c>
      <c r="C4891" s="144" t="s">
        <v>295</v>
      </c>
      <c r="D4891" s="144" t="s">
        <v>292</v>
      </c>
    </row>
    <row r="4892" spans="1:4" x14ac:dyDescent="0.25">
      <c r="A4892" s="145" t="s">
        <v>244</v>
      </c>
      <c r="B4892" s="144" t="s">
        <v>52</v>
      </c>
      <c r="C4892" s="144" t="s">
        <v>295</v>
      </c>
      <c r="D4892" s="144" t="s">
        <v>291</v>
      </c>
    </row>
    <row r="4893" spans="1:4" x14ac:dyDescent="0.25">
      <c r="A4893" s="145" t="s">
        <v>244</v>
      </c>
      <c r="B4893" s="144" t="s">
        <v>52</v>
      </c>
      <c r="C4893" s="144" t="s">
        <v>295</v>
      </c>
      <c r="D4893" s="144" t="s">
        <v>290</v>
      </c>
    </row>
    <row r="4894" spans="1:4" x14ac:dyDescent="0.25">
      <c r="A4894" s="145" t="s">
        <v>244</v>
      </c>
      <c r="B4894" s="144" t="s">
        <v>52</v>
      </c>
      <c r="C4894" s="144" t="s">
        <v>295</v>
      </c>
      <c r="D4894" s="144" t="s">
        <v>289</v>
      </c>
    </row>
    <row r="4895" spans="1:4" x14ac:dyDescent="0.25">
      <c r="A4895" s="145" t="s">
        <v>244</v>
      </c>
      <c r="B4895" s="144" t="s">
        <v>52</v>
      </c>
      <c r="C4895" s="144" t="s">
        <v>295</v>
      </c>
      <c r="D4895" s="144" t="s">
        <v>288</v>
      </c>
    </row>
    <row r="4896" spans="1:4" x14ac:dyDescent="0.25">
      <c r="A4896" s="145" t="s">
        <v>244</v>
      </c>
      <c r="B4896" s="144" t="s">
        <v>52</v>
      </c>
      <c r="C4896" s="144" t="s">
        <v>295</v>
      </c>
      <c r="D4896" s="144" t="s">
        <v>287</v>
      </c>
    </row>
    <row r="4897" spans="1:4" x14ac:dyDescent="0.25">
      <c r="A4897" s="145" t="s">
        <v>244</v>
      </c>
      <c r="B4897" s="144" t="s">
        <v>52</v>
      </c>
      <c r="C4897" s="144" t="s">
        <v>295</v>
      </c>
      <c r="D4897" s="144" t="s">
        <v>286</v>
      </c>
    </row>
    <row r="4898" spans="1:4" x14ac:dyDescent="0.25">
      <c r="A4898" s="145" t="s">
        <v>244</v>
      </c>
      <c r="B4898" s="144" t="s">
        <v>52</v>
      </c>
      <c r="C4898" s="144" t="s">
        <v>295</v>
      </c>
      <c r="D4898" s="144" t="s">
        <v>285</v>
      </c>
    </row>
    <row r="4899" spans="1:4" x14ac:dyDescent="0.25">
      <c r="A4899" s="145" t="s">
        <v>244</v>
      </c>
      <c r="B4899" s="144" t="s">
        <v>52</v>
      </c>
      <c r="C4899" s="144" t="s">
        <v>295</v>
      </c>
      <c r="D4899" s="144" t="s">
        <v>284</v>
      </c>
    </row>
    <row r="4900" spans="1:4" x14ac:dyDescent="0.25">
      <c r="A4900" s="145" t="s">
        <v>244</v>
      </c>
      <c r="B4900" s="144" t="s">
        <v>52</v>
      </c>
      <c r="C4900" s="144" t="s">
        <v>295</v>
      </c>
      <c r="D4900" s="144" t="s">
        <v>283</v>
      </c>
    </row>
    <row r="4901" spans="1:4" x14ac:dyDescent="0.25">
      <c r="A4901" s="145" t="s">
        <v>244</v>
      </c>
      <c r="B4901" s="144" t="s">
        <v>52</v>
      </c>
      <c r="C4901" s="144" t="s">
        <v>295</v>
      </c>
      <c r="D4901" s="144" t="s">
        <v>282</v>
      </c>
    </row>
    <row r="4902" spans="1:4" x14ac:dyDescent="0.25">
      <c r="A4902" s="145" t="s">
        <v>244</v>
      </c>
      <c r="B4902" s="144" t="s">
        <v>52</v>
      </c>
      <c r="C4902" s="144" t="s">
        <v>295</v>
      </c>
      <c r="D4902" s="144" t="s">
        <v>281</v>
      </c>
    </row>
    <row r="4903" spans="1:4" x14ac:dyDescent="0.25">
      <c r="A4903" s="145" t="s">
        <v>244</v>
      </c>
      <c r="B4903" s="144" t="s">
        <v>52</v>
      </c>
      <c r="C4903" s="144" t="s">
        <v>295</v>
      </c>
      <c r="D4903" s="144" t="s">
        <v>280</v>
      </c>
    </row>
    <row r="4904" spans="1:4" x14ac:dyDescent="0.25">
      <c r="A4904" s="145" t="s">
        <v>244</v>
      </c>
      <c r="B4904" s="144" t="s">
        <v>52</v>
      </c>
      <c r="C4904" s="144" t="s">
        <v>295</v>
      </c>
      <c r="D4904" s="144" t="s">
        <v>279</v>
      </c>
    </row>
    <row r="4905" spans="1:4" x14ac:dyDescent="0.25">
      <c r="A4905" s="145" t="s">
        <v>244</v>
      </c>
      <c r="B4905" s="144" t="s">
        <v>52</v>
      </c>
      <c r="C4905" s="144" t="s">
        <v>295</v>
      </c>
      <c r="D4905" s="144" t="s">
        <v>278</v>
      </c>
    </row>
    <row r="4906" spans="1:4" x14ac:dyDescent="0.25">
      <c r="A4906" s="145" t="s">
        <v>244</v>
      </c>
      <c r="B4906" s="144" t="s">
        <v>52</v>
      </c>
      <c r="C4906" s="144" t="s">
        <v>295</v>
      </c>
      <c r="D4906" s="144" t="s">
        <v>277</v>
      </c>
    </row>
    <row r="4907" spans="1:4" x14ac:dyDescent="0.25">
      <c r="A4907" s="145" t="s">
        <v>244</v>
      </c>
      <c r="B4907" s="144" t="s">
        <v>52</v>
      </c>
      <c r="C4907" s="144" t="s">
        <v>295</v>
      </c>
      <c r="D4907" s="144" t="s">
        <v>276</v>
      </c>
    </row>
    <row r="4908" spans="1:4" x14ac:dyDescent="0.25">
      <c r="A4908" s="145" t="s">
        <v>244</v>
      </c>
      <c r="B4908" s="144" t="s">
        <v>52</v>
      </c>
      <c r="C4908" s="144" t="s">
        <v>295</v>
      </c>
      <c r="D4908" s="144" t="s">
        <v>274</v>
      </c>
    </row>
    <row r="4909" spans="1:4" x14ac:dyDescent="0.25">
      <c r="A4909" s="145" t="s">
        <v>244</v>
      </c>
      <c r="B4909" s="144" t="s">
        <v>52</v>
      </c>
      <c r="C4909" s="144" t="s">
        <v>275</v>
      </c>
      <c r="D4909" s="144" t="s">
        <v>294</v>
      </c>
    </row>
    <row r="4910" spans="1:4" x14ac:dyDescent="0.25">
      <c r="A4910" s="145" t="s">
        <v>244</v>
      </c>
      <c r="B4910" s="144" t="s">
        <v>52</v>
      </c>
      <c r="C4910" s="144" t="s">
        <v>275</v>
      </c>
      <c r="D4910" s="144" t="s">
        <v>293</v>
      </c>
    </row>
    <row r="4911" spans="1:4" x14ac:dyDescent="0.25">
      <c r="A4911" s="145" t="s">
        <v>244</v>
      </c>
      <c r="B4911" s="144" t="s">
        <v>52</v>
      </c>
      <c r="C4911" s="144" t="s">
        <v>275</v>
      </c>
      <c r="D4911" s="144" t="s">
        <v>292</v>
      </c>
    </row>
    <row r="4912" spans="1:4" x14ac:dyDescent="0.25">
      <c r="A4912" s="145" t="s">
        <v>244</v>
      </c>
      <c r="B4912" s="144" t="s">
        <v>52</v>
      </c>
      <c r="C4912" s="144" t="s">
        <v>275</v>
      </c>
      <c r="D4912" s="144" t="s">
        <v>291</v>
      </c>
    </row>
    <row r="4913" spans="1:4" x14ac:dyDescent="0.25">
      <c r="A4913" s="145" t="s">
        <v>244</v>
      </c>
      <c r="B4913" s="144" t="s">
        <v>52</v>
      </c>
      <c r="C4913" s="144" t="s">
        <v>275</v>
      </c>
      <c r="D4913" s="144" t="s">
        <v>290</v>
      </c>
    </row>
    <row r="4914" spans="1:4" x14ac:dyDescent="0.25">
      <c r="A4914" s="145" t="s">
        <v>244</v>
      </c>
      <c r="B4914" s="144" t="s">
        <v>52</v>
      </c>
      <c r="C4914" s="144" t="s">
        <v>275</v>
      </c>
      <c r="D4914" s="144" t="s">
        <v>289</v>
      </c>
    </row>
    <row r="4915" spans="1:4" x14ac:dyDescent="0.25">
      <c r="A4915" s="145" t="s">
        <v>244</v>
      </c>
      <c r="B4915" s="144" t="s">
        <v>52</v>
      </c>
      <c r="C4915" s="144" t="s">
        <v>275</v>
      </c>
      <c r="D4915" s="144" t="s">
        <v>288</v>
      </c>
    </row>
    <row r="4916" spans="1:4" x14ac:dyDescent="0.25">
      <c r="A4916" s="145" t="s">
        <v>244</v>
      </c>
      <c r="B4916" s="144" t="s">
        <v>52</v>
      </c>
      <c r="C4916" s="144" t="s">
        <v>275</v>
      </c>
      <c r="D4916" s="144" t="s">
        <v>287</v>
      </c>
    </row>
    <row r="4917" spans="1:4" x14ac:dyDescent="0.25">
      <c r="A4917" s="145" t="s">
        <v>244</v>
      </c>
      <c r="B4917" s="144" t="s">
        <v>52</v>
      </c>
      <c r="C4917" s="144" t="s">
        <v>275</v>
      </c>
      <c r="D4917" s="144" t="s">
        <v>286</v>
      </c>
    </row>
    <row r="4918" spans="1:4" x14ac:dyDescent="0.25">
      <c r="A4918" s="145" t="s">
        <v>244</v>
      </c>
      <c r="B4918" s="144" t="s">
        <v>52</v>
      </c>
      <c r="C4918" s="144" t="s">
        <v>275</v>
      </c>
      <c r="D4918" s="144" t="s">
        <v>285</v>
      </c>
    </row>
    <row r="4919" spans="1:4" x14ac:dyDescent="0.25">
      <c r="A4919" s="145" t="s">
        <v>244</v>
      </c>
      <c r="B4919" s="144" t="s">
        <v>52</v>
      </c>
      <c r="C4919" s="144" t="s">
        <v>275</v>
      </c>
      <c r="D4919" s="144" t="s">
        <v>284</v>
      </c>
    </row>
    <row r="4920" spans="1:4" x14ac:dyDescent="0.25">
      <c r="A4920" s="145" t="s">
        <v>244</v>
      </c>
      <c r="B4920" s="144" t="s">
        <v>52</v>
      </c>
      <c r="C4920" s="144" t="s">
        <v>275</v>
      </c>
      <c r="D4920" s="144" t="s">
        <v>283</v>
      </c>
    </row>
    <row r="4921" spans="1:4" x14ac:dyDescent="0.25">
      <c r="A4921" s="145" t="s">
        <v>244</v>
      </c>
      <c r="B4921" s="144" t="s">
        <v>52</v>
      </c>
      <c r="C4921" s="144" t="s">
        <v>275</v>
      </c>
      <c r="D4921" s="144" t="s">
        <v>282</v>
      </c>
    </row>
    <row r="4922" spans="1:4" x14ac:dyDescent="0.25">
      <c r="A4922" s="145" t="s">
        <v>244</v>
      </c>
      <c r="B4922" s="144" t="s">
        <v>52</v>
      </c>
      <c r="C4922" s="144" t="s">
        <v>275</v>
      </c>
      <c r="D4922" s="144" t="s">
        <v>281</v>
      </c>
    </row>
    <row r="4923" spans="1:4" x14ac:dyDescent="0.25">
      <c r="A4923" s="145" t="s">
        <v>244</v>
      </c>
      <c r="B4923" s="144" t="s">
        <v>52</v>
      </c>
      <c r="C4923" s="144" t="s">
        <v>275</v>
      </c>
      <c r="D4923" s="144" t="s">
        <v>280</v>
      </c>
    </row>
    <row r="4924" spans="1:4" x14ac:dyDescent="0.25">
      <c r="A4924" s="145" t="s">
        <v>244</v>
      </c>
      <c r="B4924" s="144" t="s">
        <v>52</v>
      </c>
      <c r="C4924" s="144" t="s">
        <v>275</v>
      </c>
      <c r="D4924" s="144" t="s">
        <v>279</v>
      </c>
    </row>
    <row r="4925" spans="1:4" x14ac:dyDescent="0.25">
      <c r="A4925" s="145" t="s">
        <v>244</v>
      </c>
      <c r="B4925" s="144" t="s">
        <v>52</v>
      </c>
      <c r="C4925" s="144" t="s">
        <v>275</v>
      </c>
      <c r="D4925" s="144" t="s">
        <v>278</v>
      </c>
    </row>
    <row r="4926" spans="1:4" x14ac:dyDescent="0.25">
      <c r="A4926" s="145" t="s">
        <v>244</v>
      </c>
      <c r="B4926" s="144" t="s">
        <v>52</v>
      </c>
      <c r="C4926" s="144" t="s">
        <v>275</v>
      </c>
      <c r="D4926" s="144" t="s">
        <v>277</v>
      </c>
    </row>
    <row r="4927" spans="1:4" x14ac:dyDescent="0.25">
      <c r="A4927" s="145" t="s">
        <v>244</v>
      </c>
      <c r="B4927" s="144" t="s">
        <v>52</v>
      </c>
      <c r="C4927" s="144" t="s">
        <v>275</v>
      </c>
      <c r="D4927" s="144" t="s">
        <v>276</v>
      </c>
    </row>
    <row r="4928" spans="1:4" x14ac:dyDescent="0.25">
      <c r="A4928" s="145" t="s">
        <v>244</v>
      </c>
      <c r="B4928" s="144" t="s">
        <v>52</v>
      </c>
      <c r="C4928" s="144" t="s">
        <v>275</v>
      </c>
      <c r="D4928" s="144" t="s">
        <v>274</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A4B6-4C80-4762-8C49-BE5E55E3DE9F}">
  <dimension ref="A1:AC2370"/>
  <sheetViews>
    <sheetView workbookViewId="0">
      <selection activeCell="D17" sqref="D17"/>
    </sheetView>
  </sheetViews>
  <sheetFormatPr defaultRowHeight="15" x14ac:dyDescent="0.25"/>
  <cols>
    <col min="1" max="1" width="12.140625" customWidth="1"/>
    <col min="2" max="2" width="10.85546875" customWidth="1"/>
    <col min="3" max="3" width="21.140625" customWidth="1"/>
    <col min="4" max="4" width="29" customWidth="1"/>
    <col min="6" max="6" width="12" customWidth="1"/>
    <col min="7" max="7" width="10" customWidth="1"/>
    <col min="8" max="8" width="20.140625" customWidth="1"/>
    <col min="9" max="9" width="24" customWidth="1"/>
    <col min="11" max="12" width="11.7109375" customWidth="1"/>
    <col min="13" max="13" width="27.5703125" customWidth="1"/>
    <col min="14" max="14" width="33.7109375" customWidth="1"/>
    <col min="16" max="16" width="14.85546875" customWidth="1"/>
    <col min="17" max="17" width="10.5703125" customWidth="1"/>
    <col min="18" max="18" width="20.85546875" customWidth="1"/>
    <col min="19" max="19" width="29.28515625" customWidth="1"/>
  </cols>
  <sheetData>
    <row r="1" spans="1:29" ht="15.75" x14ac:dyDescent="0.25">
      <c r="A1" s="143"/>
    </row>
    <row r="2" spans="1:29" ht="15.75" x14ac:dyDescent="0.25">
      <c r="A2" s="143"/>
    </row>
    <row r="3" spans="1:29" ht="15.75" x14ac:dyDescent="0.25">
      <c r="A3" s="143"/>
    </row>
    <row r="5" spans="1:29" x14ac:dyDescent="0.25">
      <c r="A5" s="147" t="s">
        <v>544</v>
      </c>
    </row>
    <row r="7" spans="1:29" x14ac:dyDescent="0.25">
      <c r="A7" s="147" t="s">
        <v>543</v>
      </c>
      <c r="F7" s="147" t="s">
        <v>542</v>
      </c>
      <c r="K7" s="147" t="s">
        <v>541</v>
      </c>
      <c r="P7" s="147" t="s">
        <v>540</v>
      </c>
      <c r="U7" s="147" t="s">
        <v>539</v>
      </c>
      <c r="Z7" s="147" t="s">
        <v>538</v>
      </c>
    </row>
    <row r="8" spans="1:29" x14ac:dyDescent="0.25">
      <c r="A8" s="148" t="s">
        <v>537</v>
      </c>
      <c r="F8" s="148" t="s">
        <v>537</v>
      </c>
      <c r="K8" s="148" t="s">
        <v>537</v>
      </c>
      <c r="P8" s="148" t="s">
        <v>537</v>
      </c>
      <c r="U8" s="148" t="s">
        <v>537</v>
      </c>
      <c r="Z8" s="148" t="s">
        <v>537</v>
      </c>
    </row>
    <row r="9" spans="1:29" x14ac:dyDescent="0.25">
      <c r="A9" s="147" t="s">
        <v>536</v>
      </c>
      <c r="B9" s="147" t="s">
        <v>46</v>
      </c>
      <c r="C9" s="147" t="s">
        <v>42</v>
      </c>
      <c r="D9" s="147" t="s">
        <v>39</v>
      </c>
      <c r="F9" s="147" t="s">
        <v>536</v>
      </c>
      <c r="G9" s="147" t="s">
        <v>46</v>
      </c>
      <c r="H9" s="147" t="s">
        <v>42</v>
      </c>
      <c r="I9" s="147" t="s">
        <v>39</v>
      </c>
      <c r="K9" s="147" t="s">
        <v>536</v>
      </c>
      <c r="L9" s="147" t="s">
        <v>46</v>
      </c>
      <c r="M9" s="147" t="s">
        <v>42</v>
      </c>
      <c r="N9" s="147" t="s">
        <v>39</v>
      </c>
      <c r="P9" s="147" t="s">
        <v>536</v>
      </c>
      <c r="Q9" s="147" t="s">
        <v>46</v>
      </c>
      <c r="R9" s="147" t="s">
        <v>42</v>
      </c>
      <c r="S9" s="147" t="s">
        <v>39</v>
      </c>
      <c r="U9" s="147" t="s">
        <v>536</v>
      </c>
      <c r="V9" s="147" t="s">
        <v>46</v>
      </c>
      <c r="W9" s="147" t="s">
        <v>42</v>
      </c>
      <c r="X9" s="147" t="s">
        <v>39</v>
      </c>
      <c r="Z9" s="147" t="s">
        <v>536</v>
      </c>
      <c r="AA9" s="147" t="s">
        <v>46</v>
      </c>
      <c r="AB9" s="147" t="s">
        <v>42</v>
      </c>
      <c r="AC9" s="147" t="s">
        <v>39</v>
      </c>
    </row>
    <row r="10" spans="1:29" x14ac:dyDescent="0.25">
      <c r="A10" s="146" t="s">
        <v>1</v>
      </c>
      <c r="B10" t="s">
        <v>76</v>
      </c>
      <c r="C10" t="s">
        <v>49</v>
      </c>
      <c r="D10" t="s">
        <v>534</v>
      </c>
      <c r="F10" t="s">
        <v>535</v>
      </c>
      <c r="K10" t="s">
        <v>1</v>
      </c>
      <c r="L10" t="s">
        <v>76</v>
      </c>
      <c r="M10" t="s">
        <v>49</v>
      </c>
      <c r="N10" t="s">
        <v>533</v>
      </c>
      <c r="P10" t="s">
        <v>1</v>
      </c>
      <c r="Q10" t="s">
        <v>76</v>
      </c>
      <c r="R10" t="s">
        <v>49</v>
      </c>
      <c r="S10" t="s">
        <v>532</v>
      </c>
      <c r="U10" t="s">
        <v>535</v>
      </c>
      <c r="Z10" t="s">
        <v>535</v>
      </c>
    </row>
    <row r="11" spans="1:29" x14ac:dyDescent="0.25">
      <c r="A11" s="146" t="s">
        <v>1</v>
      </c>
      <c r="B11" t="s">
        <v>76</v>
      </c>
      <c r="C11" t="s">
        <v>100</v>
      </c>
      <c r="D11" t="s">
        <v>534</v>
      </c>
      <c r="K11" t="s">
        <v>1</v>
      </c>
      <c r="L11" t="s">
        <v>76</v>
      </c>
      <c r="M11" t="s">
        <v>100</v>
      </c>
      <c r="N11" t="s">
        <v>533</v>
      </c>
      <c r="P11" t="s">
        <v>1</v>
      </c>
      <c r="Q11" t="s">
        <v>76</v>
      </c>
      <c r="R11" t="s">
        <v>100</v>
      </c>
      <c r="S11" t="s">
        <v>532</v>
      </c>
    </row>
    <row r="12" spans="1:29" x14ac:dyDescent="0.25">
      <c r="A12" s="146" t="s">
        <v>1</v>
      </c>
      <c r="B12" t="s">
        <v>76</v>
      </c>
      <c r="C12" t="s">
        <v>115</v>
      </c>
      <c r="D12" t="s">
        <v>534</v>
      </c>
      <c r="K12" t="s">
        <v>1</v>
      </c>
      <c r="L12" t="s">
        <v>76</v>
      </c>
      <c r="M12" t="s">
        <v>115</v>
      </c>
      <c r="N12" t="s">
        <v>533</v>
      </c>
      <c r="P12" t="s">
        <v>1</v>
      </c>
      <c r="Q12" t="s">
        <v>76</v>
      </c>
      <c r="R12" t="s">
        <v>115</v>
      </c>
      <c r="S12" t="s">
        <v>532</v>
      </c>
    </row>
    <row r="13" spans="1:29" x14ac:dyDescent="0.25">
      <c r="A13" s="146" t="s">
        <v>1</v>
      </c>
      <c r="B13" t="s">
        <v>52</v>
      </c>
      <c r="C13" t="s">
        <v>49</v>
      </c>
      <c r="D13" t="s">
        <v>534</v>
      </c>
      <c r="K13" t="s">
        <v>1</v>
      </c>
      <c r="L13" t="s">
        <v>52</v>
      </c>
      <c r="M13" t="s">
        <v>49</v>
      </c>
      <c r="N13" t="s">
        <v>533</v>
      </c>
      <c r="P13" t="s">
        <v>1</v>
      </c>
      <c r="Q13" t="s">
        <v>52</v>
      </c>
      <c r="R13" t="s">
        <v>49</v>
      </c>
      <c r="S13" t="s">
        <v>532</v>
      </c>
    </row>
    <row r="14" spans="1:29" x14ac:dyDescent="0.25">
      <c r="A14" s="146" t="s">
        <v>1</v>
      </c>
      <c r="B14" t="s">
        <v>52</v>
      </c>
      <c r="C14" t="s">
        <v>100</v>
      </c>
      <c r="D14" t="s">
        <v>534</v>
      </c>
      <c r="K14" t="s">
        <v>1</v>
      </c>
      <c r="L14" t="s">
        <v>52</v>
      </c>
      <c r="M14" t="s">
        <v>100</v>
      </c>
      <c r="N14" t="s">
        <v>533</v>
      </c>
      <c r="P14" t="s">
        <v>1</v>
      </c>
      <c r="Q14" t="s">
        <v>52</v>
      </c>
      <c r="R14" t="s">
        <v>100</v>
      </c>
      <c r="S14" t="s">
        <v>532</v>
      </c>
    </row>
    <row r="15" spans="1:29" x14ac:dyDescent="0.25">
      <c r="A15" s="146" t="s">
        <v>1</v>
      </c>
      <c r="B15" t="s">
        <v>52</v>
      </c>
      <c r="C15" t="s">
        <v>115</v>
      </c>
      <c r="D15" t="s">
        <v>534</v>
      </c>
      <c r="K15" t="s">
        <v>1</v>
      </c>
      <c r="L15" t="s">
        <v>52</v>
      </c>
      <c r="M15" t="s">
        <v>115</v>
      </c>
      <c r="N15" t="s">
        <v>533</v>
      </c>
      <c r="P15" t="s">
        <v>1</v>
      </c>
      <c r="Q15" t="s">
        <v>52</v>
      </c>
      <c r="R15" t="s">
        <v>115</v>
      </c>
      <c r="S15" t="s">
        <v>532</v>
      </c>
    </row>
    <row r="16" spans="1:29" x14ac:dyDescent="0.25">
      <c r="A16" s="146" t="s">
        <v>1</v>
      </c>
      <c r="B16" t="s">
        <v>76</v>
      </c>
      <c r="C16" t="s">
        <v>49</v>
      </c>
      <c r="D16" t="s">
        <v>531</v>
      </c>
      <c r="K16" t="s">
        <v>1</v>
      </c>
      <c r="L16" t="s">
        <v>76</v>
      </c>
      <c r="M16" t="s">
        <v>49</v>
      </c>
      <c r="N16" t="s">
        <v>530</v>
      </c>
      <c r="P16" t="s">
        <v>1</v>
      </c>
      <c r="Q16" t="s">
        <v>76</v>
      </c>
      <c r="R16" t="s">
        <v>49</v>
      </c>
      <c r="S16" t="s">
        <v>493</v>
      </c>
    </row>
    <row r="17" spans="1:19" x14ac:dyDescent="0.25">
      <c r="A17" s="146" t="s">
        <v>1</v>
      </c>
      <c r="B17" t="s">
        <v>76</v>
      </c>
      <c r="C17" t="s">
        <v>100</v>
      </c>
      <c r="D17" t="s">
        <v>531</v>
      </c>
      <c r="K17" t="s">
        <v>1</v>
      </c>
      <c r="L17" t="s">
        <v>76</v>
      </c>
      <c r="M17" t="s">
        <v>100</v>
      </c>
      <c r="N17" t="s">
        <v>530</v>
      </c>
      <c r="P17" t="s">
        <v>1</v>
      </c>
      <c r="Q17" t="s">
        <v>76</v>
      </c>
      <c r="R17" t="s">
        <v>115</v>
      </c>
      <c r="S17" t="s">
        <v>493</v>
      </c>
    </row>
    <row r="18" spans="1:19" x14ac:dyDescent="0.25">
      <c r="A18" s="146" t="s">
        <v>1</v>
      </c>
      <c r="B18" t="s">
        <v>76</v>
      </c>
      <c r="C18" t="s">
        <v>115</v>
      </c>
      <c r="D18" t="s">
        <v>531</v>
      </c>
      <c r="K18" t="s">
        <v>1</v>
      </c>
      <c r="L18" t="s">
        <v>76</v>
      </c>
      <c r="M18" t="s">
        <v>115</v>
      </c>
      <c r="N18" t="s">
        <v>530</v>
      </c>
      <c r="P18" t="s">
        <v>1</v>
      </c>
      <c r="Q18" t="s">
        <v>52</v>
      </c>
      <c r="R18" t="s">
        <v>49</v>
      </c>
      <c r="S18" t="s">
        <v>493</v>
      </c>
    </row>
    <row r="19" spans="1:19" x14ac:dyDescent="0.25">
      <c r="A19" s="146" t="s">
        <v>1</v>
      </c>
      <c r="B19" t="s">
        <v>52</v>
      </c>
      <c r="C19" t="s">
        <v>49</v>
      </c>
      <c r="D19" t="s">
        <v>531</v>
      </c>
      <c r="K19" t="s">
        <v>1</v>
      </c>
      <c r="L19" t="s">
        <v>52</v>
      </c>
      <c r="M19" t="s">
        <v>49</v>
      </c>
      <c r="N19" t="s">
        <v>530</v>
      </c>
      <c r="P19" t="s">
        <v>1</v>
      </c>
      <c r="Q19" t="s">
        <v>76</v>
      </c>
      <c r="R19" t="s">
        <v>49</v>
      </c>
      <c r="S19" t="s">
        <v>529</v>
      </c>
    </row>
    <row r="20" spans="1:19" x14ac:dyDescent="0.25">
      <c r="A20" s="146" t="s">
        <v>1</v>
      </c>
      <c r="B20" t="s">
        <v>52</v>
      </c>
      <c r="C20" t="s">
        <v>100</v>
      </c>
      <c r="D20" t="s">
        <v>531</v>
      </c>
      <c r="K20" t="s">
        <v>1</v>
      </c>
      <c r="L20" t="s">
        <v>52</v>
      </c>
      <c r="M20" t="s">
        <v>100</v>
      </c>
      <c r="N20" t="s">
        <v>530</v>
      </c>
      <c r="P20" t="s">
        <v>1</v>
      </c>
      <c r="Q20" t="s">
        <v>76</v>
      </c>
      <c r="R20" t="s">
        <v>100</v>
      </c>
      <c r="S20" t="s">
        <v>529</v>
      </c>
    </row>
    <row r="21" spans="1:19" x14ac:dyDescent="0.25">
      <c r="A21" s="146" t="s">
        <v>1</v>
      </c>
      <c r="B21" t="s">
        <v>52</v>
      </c>
      <c r="C21" t="s">
        <v>115</v>
      </c>
      <c r="D21" t="s">
        <v>531</v>
      </c>
      <c r="K21" t="s">
        <v>1</v>
      </c>
      <c r="L21" t="s">
        <v>52</v>
      </c>
      <c r="M21" t="s">
        <v>115</v>
      </c>
      <c r="N21" t="s">
        <v>530</v>
      </c>
      <c r="P21" t="s">
        <v>1</v>
      </c>
      <c r="Q21" t="s">
        <v>76</v>
      </c>
      <c r="R21" t="s">
        <v>115</v>
      </c>
      <c r="S21" t="s">
        <v>529</v>
      </c>
    </row>
    <row r="22" spans="1:19" x14ac:dyDescent="0.25">
      <c r="A22" s="146" t="s">
        <v>1</v>
      </c>
      <c r="B22" t="s">
        <v>76</v>
      </c>
      <c r="C22" t="s">
        <v>49</v>
      </c>
      <c r="D22" t="s">
        <v>415</v>
      </c>
      <c r="K22" t="s">
        <v>1</v>
      </c>
      <c r="L22" t="s">
        <v>76</v>
      </c>
      <c r="M22" t="s">
        <v>49</v>
      </c>
      <c r="N22" t="s">
        <v>528</v>
      </c>
      <c r="P22" t="s">
        <v>1</v>
      </c>
      <c r="Q22" t="s">
        <v>52</v>
      </c>
      <c r="R22" t="s">
        <v>49</v>
      </c>
      <c r="S22" t="s">
        <v>529</v>
      </c>
    </row>
    <row r="23" spans="1:19" x14ac:dyDescent="0.25">
      <c r="A23" s="146" t="s">
        <v>1</v>
      </c>
      <c r="B23" t="s">
        <v>76</v>
      </c>
      <c r="C23" t="s">
        <v>100</v>
      </c>
      <c r="D23" t="s">
        <v>415</v>
      </c>
      <c r="K23" t="s">
        <v>1</v>
      </c>
      <c r="L23" t="s">
        <v>76</v>
      </c>
      <c r="M23" t="s">
        <v>100</v>
      </c>
      <c r="N23" t="s">
        <v>528</v>
      </c>
      <c r="P23" t="s">
        <v>1</v>
      </c>
      <c r="Q23" t="s">
        <v>52</v>
      </c>
      <c r="R23" t="s">
        <v>100</v>
      </c>
      <c r="S23" t="s">
        <v>529</v>
      </c>
    </row>
    <row r="24" spans="1:19" x14ac:dyDescent="0.25">
      <c r="A24" s="146" t="s">
        <v>1</v>
      </c>
      <c r="B24" t="s">
        <v>76</v>
      </c>
      <c r="C24" t="s">
        <v>115</v>
      </c>
      <c r="D24" t="s">
        <v>415</v>
      </c>
      <c r="K24" t="s">
        <v>1</v>
      </c>
      <c r="L24" t="s">
        <v>76</v>
      </c>
      <c r="M24" t="s">
        <v>115</v>
      </c>
      <c r="N24" t="s">
        <v>528</v>
      </c>
      <c r="P24" t="s">
        <v>1</v>
      </c>
      <c r="Q24" t="s">
        <v>52</v>
      </c>
      <c r="R24" t="s">
        <v>115</v>
      </c>
      <c r="S24" t="s">
        <v>529</v>
      </c>
    </row>
    <row r="25" spans="1:19" x14ac:dyDescent="0.25">
      <c r="A25" s="146" t="s">
        <v>1</v>
      </c>
      <c r="B25" t="s">
        <v>52</v>
      </c>
      <c r="C25" t="s">
        <v>49</v>
      </c>
      <c r="D25" t="s">
        <v>415</v>
      </c>
      <c r="K25" t="s">
        <v>1</v>
      </c>
      <c r="L25" t="s">
        <v>52</v>
      </c>
      <c r="M25" t="s">
        <v>49</v>
      </c>
      <c r="N25" t="s">
        <v>528</v>
      </c>
      <c r="P25" t="s">
        <v>1</v>
      </c>
      <c r="Q25" t="s">
        <v>55</v>
      </c>
      <c r="R25" t="s">
        <v>100</v>
      </c>
      <c r="S25" t="s">
        <v>54</v>
      </c>
    </row>
    <row r="26" spans="1:19" x14ac:dyDescent="0.25">
      <c r="A26" s="146" t="s">
        <v>1</v>
      </c>
      <c r="B26" t="s">
        <v>52</v>
      </c>
      <c r="C26" t="s">
        <v>100</v>
      </c>
      <c r="D26" t="s">
        <v>415</v>
      </c>
      <c r="K26" t="s">
        <v>1</v>
      </c>
      <c r="L26" t="s">
        <v>52</v>
      </c>
      <c r="M26" t="s">
        <v>100</v>
      </c>
      <c r="N26" t="s">
        <v>528</v>
      </c>
      <c r="P26" t="s">
        <v>1</v>
      </c>
      <c r="Q26" t="s">
        <v>55</v>
      </c>
      <c r="R26" t="s">
        <v>115</v>
      </c>
      <c r="S26" t="s">
        <v>54</v>
      </c>
    </row>
    <row r="27" spans="1:19" x14ac:dyDescent="0.25">
      <c r="A27" s="146" t="s">
        <v>1</v>
      </c>
      <c r="B27" t="s">
        <v>52</v>
      </c>
      <c r="C27" t="s">
        <v>115</v>
      </c>
      <c r="D27" t="s">
        <v>415</v>
      </c>
      <c r="K27" t="s">
        <v>1</v>
      </c>
      <c r="L27" t="s">
        <v>52</v>
      </c>
      <c r="M27" t="s">
        <v>115</v>
      </c>
      <c r="N27" t="s">
        <v>528</v>
      </c>
      <c r="P27" t="s">
        <v>1</v>
      </c>
      <c r="Q27" t="s">
        <v>52</v>
      </c>
      <c r="R27" t="s">
        <v>100</v>
      </c>
      <c r="S27" t="s">
        <v>54</v>
      </c>
    </row>
    <row r="28" spans="1:19" x14ac:dyDescent="0.25">
      <c r="A28" s="146" t="s">
        <v>1</v>
      </c>
      <c r="B28" t="s">
        <v>76</v>
      </c>
      <c r="C28" t="s">
        <v>49</v>
      </c>
      <c r="D28" t="s">
        <v>527</v>
      </c>
      <c r="K28" t="s">
        <v>1</v>
      </c>
      <c r="L28" t="s">
        <v>76</v>
      </c>
      <c r="M28" t="s">
        <v>49</v>
      </c>
      <c r="N28" t="s">
        <v>526</v>
      </c>
      <c r="P28" t="s">
        <v>1</v>
      </c>
      <c r="Q28" t="s">
        <v>52</v>
      </c>
      <c r="R28" t="s">
        <v>115</v>
      </c>
      <c r="S28" t="s">
        <v>54</v>
      </c>
    </row>
    <row r="29" spans="1:19" x14ac:dyDescent="0.25">
      <c r="A29" s="146" t="s">
        <v>1</v>
      </c>
      <c r="B29" t="s">
        <v>76</v>
      </c>
      <c r="C29" t="s">
        <v>100</v>
      </c>
      <c r="D29" t="s">
        <v>527</v>
      </c>
      <c r="K29" t="s">
        <v>1</v>
      </c>
      <c r="L29" t="s">
        <v>76</v>
      </c>
      <c r="M29" t="s">
        <v>100</v>
      </c>
      <c r="N29" t="s">
        <v>526</v>
      </c>
      <c r="P29" t="s">
        <v>1</v>
      </c>
      <c r="Q29" t="s">
        <v>55</v>
      </c>
      <c r="R29" t="s">
        <v>49</v>
      </c>
      <c r="S29" t="s">
        <v>400</v>
      </c>
    </row>
    <row r="30" spans="1:19" x14ac:dyDescent="0.25">
      <c r="A30" s="146" t="s">
        <v>1</v>
      </c>
      <c r="B30" t="s">
        <v>76</v>
      </c>
      <c r="C30" t="s">
        <v>115</v>
      </c>
      <c r="D30" t="s">
        <v>527</v>
      </c>
      <c r="K30" t="s">
        <v>1</v>
      </c>
      <c r="L30" t="s">
        <v>76</v>
      </c>
      <c r="M30" t="s">
        <v>115</v>
      </c>
      <c r="N30" t="s">
        <v>526</v>
      </c>
      <c r="P30" t="s">
        <v>1</v>
      </c>
      <c r="Q30" t="s">
        <v>52</v>
      </c>
      <c r="R30" t="s">
        <v>49</v>
      </c>
      <c r="S30" t="s">
        <v>400</v>
      </c>
    </row>
    <row r="31" spans="1:19" x14ac:dyDescent="0.25">
      <c r="A31" s="146" t="s">
        <v>1</v>
      </c>
      <c r="B31" t="s">
        <v>52</v>
      </c>
      <c r="C31" t="s">
        <v>49</v>
      </c>
      <c r="D31" t="s">
        <v>527</v>
      </c>
      <c r="K31" t="s">
        <v>1</v>
      </c>
      <c r="L31" t="s">
        <v>52</v>
      </c>
      <c r="M31" t="s">
        <v>49</v>
      </c>
      <c r="N31" t="s">
        <v>526</v>
      </c>
      <c r="P31" t="s">
        <v>1</v>
      </c>
      <c r="Q31" t="s">
        <v>55</v>
      </c>
      <c r="R31" t="s">
        <v>100</v>
      </c>
      <c r="S31" t="s">
        <v>65</v>
      </c>
    </row>
    <row r="32" spans="1:19" x14ac:dyDescent="0.25">
      <c r="A32" s="146" t="s">
        <v>1</v>
      </c>
      <c r="B32" t="s">
        <v>52</v>
      </c>
      <c r="C32" t="s">
        <v>100</v>
      </c>
      <c r="D32" t="s">
        <v>527</v>
      </c>
      <c r="K32" t="s">
        <v>1</v>
      </c>
      <c r="L32" t="s">
        <v>52</v>
      </c>
      <c r="M32" t="s">
        <v>100</v>
      </c>
      <c r="N32" t="s">
        <v>526</v>
      </c>
      <c r="P32" t="s">
        <v>1</v>
      </c>
      <c r="Q32" t="s">
        <v>52</v>
      </c>
      <c r="R32" t="s">
        <v>100</v>
      </c>
      <c r="S32" t="s">
        <v>60</v>
      </c>
    </row>
    <row r="33" spans="1:19" x14ac:dyDescent="0.25">
      <c r="A33" s="146" t="s">
        <v>1</v>
      </c>
      <c r="B33" t="s">
        <v>52</v>
      </c>
      <c r="C33" t="s">
        <v>115</v>
      </c>
      <c r="D33" t="s">
        <v>527</v>
      </c>
      <c r="K33" t="s">
        <v>1</v>
      </c>
      <c r="L33" t="s">
        <v>52</v>
      </c>
      <c r="M33" t="s">
        <v>115</v>
      </c>
      <c r="N33" t="s">
        <v>526</v>
      </c>
      <c r="P33" t="s">
        <v>1</v>
      </c>
      <c r="Q33" t="s">
        <v>52</v>
      </c>
      <c r="R33" t="s">
        <v>49</v>
      </c>
      <c r="S33" t="s">
        <v>371</v>
      </c>
    </row>
    <row r="34" spans="1:19" x14ac:dyDescent="0.25">
      <c r="A34" s="146" t="s">
        <v>1</v>
      </c>
      <c r="B34" t="s">
        <v>76</v>
      </c>
      <c r="C34" t="s">
        <v>49</v>
      </c>
      <c r="D34" t="s">
        <v>525</v>
      </c>
      <c r="K34" t="s">
        <v>1</v>
      </c>
      <c r="L34" t="s">
        <v>76</v>
      </c>
      <c r="M34" t="s">
        <v>49</v>
      </c>
      <c r="N34" t="s">
        <v>524</v>
      </c>
      <c r="P34" t="s">
        <v>1</v>
      </c>
      <c r="Q34" t="s">
        <v>52</v>
      </c>
      <c r="R34" t="s">
        <v>115</v>
      </c>
      <c r="S34" t="s">
        <v>371</v>
      </c>
    </row>
    <row r="35" spans="1:19" x14ac:dyDescent="0.25">
      <c r="A35" s="146" t="s">
        <v>1</v>
      </c>
      <c r="B35" t="s">
        <v>76</v>
      </c>
      <c r="C35" t="s">
        <v>100</v>
      </c>
      <c r="D35" t="s">
        <v>525</v>
      </c>
      <c r="K35" t="s">
        <v>1</v>
      </c>
      <c r="L35" t="s">
        <v>76</v>
      </c>
      <c r="M35" t="s">
        <v>100</v>
      </c>
      <c r="N35" t="s">
        <v>524</v>
      </c>
      <c r="P35" t="s">
        <v>194</v>
      </c>
      <c r="Q35" t="s">
        <v>76</v>
      </c>
      <c r="R35" t="s">
        <v>312</v>
      </c>
      <c r="S35" t="s">
        <v>446</v>
      </c>
    </row>
    <row r="36" spans="1:19" x14ac:dyDescent="0.25">
      <c r="A36" s="146" t="s">
        <v>1</v>
      </c>
      <c r="B36" t="s">
        <v>76</v>
      </c>
      <c r="C36" t="s">
        <v>115</v>
      </c>
      <c r="D36" t="s">
        <v>525</v>
      </c>
      <c r="K36" t="s">
        <v>1</v>
      </c>
      <c r="L36" t="s">
        <v>76</v>
      </c>
      <c r="M36" t="s">
        <v>115</v>
      </c>
      <c r="N36" t="s">
        <v>524</v>
      </c>
      <c r="P36" t="s">
        <v>194</v>
      </c>
      <c r="Q36" t="s">
        <v>52</v>
      </c>
      <c r="R36" t="s">
        <v>312</v>
      </c>
      <c r="S36" t="s">
        <v>446</v>
      </c>
    </row>
    <row r="37" spans="1:19" x14ac:dyDescent="0.25">
      <c r="A37" s="146" t="s">
        <v>1</v>
      </c>
      <c r="B37" t="s">
        <v>52</v>
      </c>
      <c r="C37" t="s">
        <v>49</v>
      </c>
      <c r="D37" t="s">
        <v>525</v>
      </c>
      <c r="K37" t="s">
        <v>1</v>
      </c>
      <c r="L37" t="s">
        <v>52</v>
      </c>
      <c r="M37" t="s">
        <v>49</v>
      </c>
      <c r="N37" t="s">
        <v>524</v>
      </c>
      <c r="P37" t="s">
        <v>194</v>
      </c>
      <c r="Q37" t="s">
        <v>76</v>
      </c>
      <c r="R37" t="s">
        <v>315</v>
      </c>
      <c r="S37" t="s">
        <v>428</v>
      </c>
    </row>
    <row r="38" spans="1:19" x14ac:dyDescent="0.25">
      <c r="A38" s="146" t="s">
        <v>1</v>
      </c>
      <c r="B38" t="s">
        <v>52</v>
      </c>
      <c r="C38" t="s">
        <v>100</v>
      </c>
      <c r="D38" t="s">
        <v>525</v>
      </c>
      <c r="K38" t="s">
        <v>1</v>
      </c>
      <c r="L38" t="s">
        <v>52</v>
      </c>
      <c r="M38" t="s">
        <v>100</v>
      </c>
      <c r="N38" t="s">
        <v>524</v>
      </c>
      <c r="P38" t="s">
        <v>194</v>
      </c>
      <c r="Q38" t="s">
        <v>52</v>
      </c>
      <c r="R38" t="s">
        <v>315</v>
      </c>
      <c r="S38" t="s">
        <v>428</v>
      </c>
    </row>
    <row r="39" spans="1:19" x14ac:dyDescent="0.25">
      <c r="A39" s="146" t="s">
        <v>1</v>
      </c>
      <c r="B39" t="s">
        <v>52</v>
      </c>
      <c r="C39" t="s">
        <v>115</v>
      </c>
      <c r="D39" t="s">
        <v>525</v>
      </c>
      <c r="K39" t="s">
        <v>1</v>
      </c>
      <c r="L39" t="s">
        <v>52</v>
      </c>
      <c r="M39" t="s">
        <v>115</v>
      </c>
      <c r="N39" t="s">
        <v>524</v>
      </c>
      <c r="P39" t="s">
        <v>194</v>
      </c>
      <c r="Q39" t="s">
        <v>76</v>
      </c>
      <c r="R39" t="s">
        <v>323</v>
      </c>
      <c r="S39" t="s">
        <v>520</v>
      </c>
    </row>
    <row r="40" spans="1:19" x14ac:dyDescent="0.25">
      <c r="A40" s="146" t="s">
        <v>1</v>
      </c>
      <c r="B40" t="s">
        <v>76</v>
      </c>
      <c r="C40" t="s">
        <v>49</v>
      </c>
      <c r="D40" t="s">
        <v>447</v>
      </c>
      <c r="K40" t="s">
        <v>1</v>
      </c>
      <c r="L40" t="s">
        <v>76</v>
      </c>
      <c r="M40" t="s">
        <v>49</v>
      </c>
      <c r="N40" t="s">
        <v>523</v>
      </c>
      <c r="P40" t="s">
        <v>194</v>
      </c>
      <c r="Q40" t="s">
        <v>76</v>
      </c>
      <c r="R40" t="s">
        <v>322</v>
      </c>
      <c r="S40" t="s">
        <v>520</v>
      </c>
    </row>
    <row r="41" spans="1:19" x14ac:dyDescent="0.25">
      <c r="A41" s="146" t="s">
        <v>1</v>
      </c>
      <c r="B41" t="s">
        <v>76</v>
      </c>
      <c r="C41" t="s">
        <v>100</v>
      </c>
      <c r="D41" t="s">
        <v>447</v>
      </c>
      <c r="K41" t="s">
        <v>1</v>
      </c>
      <c r="L41" t="s">
        <v>76</v>
      </c>
      <c r="M41" t="s">
        <v>100</v>
      </c>
      <c r="N41" t="s">
        <v>523</v>
      </c>
      <c r="P41" t="s">
        <v>194</v>
      </c>
      <c r="Q41" t="s">
        <v>76</v>
      </c>
      <c r="R41" t="s">
        <v>321</v>
      </c>
      <c r="S41" t="s">
        <v>520</v>
      </c>
    </row>
    <row r="42" spans="1:19" x14ac:dyDescent="0.25">
      <c r="A42" s="146" t="s">
        <v>1</v>
      </c>
      <c r="B42" t="s">
        <v>76</v>
      </c>
      <c r="C42" t="s">
        <v>115</v>
      </c>
      <c r="D42" t="s">
        <v>447</v>
      </c>
      <c r="K42" t="s">
        <v>1</v>
      </c>
      <c r="L42" t="s">
        <v>76</v>
      </c>
      <c r="M42" t="s">
        <v>115</v>
      </c>
      <c r="N42" t="s">
        <v>523</v>
      </c>
      <c r="P42" t="s">
        <v>194</v>
      </c>
      <c r="Q42" t="s">
        <v>76</v>
      </c>
      <c r="R42" t="s">
        <v>320</v>
      </c>
      <c r="S42" t="s">
        <v>520</v>
      </c>
    </row>
    <row r="43" spans="1:19" x14ac:dyDescent="0.25">
      <c r="A43" s="146" t="s">
        <v>1</v>
      </c>
      <c r="B43" t="s">
        <v>52</v>
      </c>
      <c r="C43" t="s">
        <v>49</v>
      </c>
      <c r="D43" t="s">
        <v>447</v>
      </c>
      <c r="K43" t="s">
        <v>1</v>
      </c>
      <c r="L43" t="s">
        <v>52</v>
      </c>
      <c r="M43" t="s">
        <v>49</v>
      </c>
      <c r="N43" t="s">
        <v>523</v>
      </c>
      <c r="P43" t="s">
        <v>194</v>
      </c>
      <c r="Q43" t="s">
        <v>76</v>
      </c>
      <c r="R43" t="s">
        <v>319</v>
      </c>
      <c r="S43" t="s">
        <v>520</v>
      </c>
    </row>
    <row r="44" spans="1:19" x14ac:dyDescent="0.25">
      <c r="A44" s="146" t="s">
        <v>1</v>
      </c>
      <c r="B44" t="s">
        <v>52</v>
      </c>
      <c r="C44" t="s">
        <v>100</v>
      </c>
      <c r="D44" t="s">
        <v>447</v>
      </c>
      <c r="K44" t="s">
        <v>1</v>
      </c>
      <c r="L44" t="s">
        <v>52</v>
      </c>
      <c r="M44" t="s">
        <v>100</v>
      </c>
      <c r="N44" t="s">
        <v>523</v>
      </c>
      <c r="P44" t="s">
        <v>194</v>
      </c>
      <c r="Q44" t="s">
        <v>76</v>
      </c>
      <c r="R44" t="s">
        <v>318</v>
      </c>
      <c r="S44" t="s">
        <v>520</v>
      </c>
    </row>
    <row r="45" spans="1:19" x14ac:dyDescent="0.25">
      <c r="A45" s="146" t="s">
        <v>1</v>
      </c>
      <c r="B45" t="s">
        <v>52</v>
      </c>
      <c r="C45" t="s">
        <v>115</v>
      </c>
      <c r="D45" t="s">
        <v>447</v>
      </c>
      <c r="K45" t="s">
        <v>1</v>
      </c>
      <c r="L45" t="s">
        <v>52</v>
      </c>
      <c r="M45" t="s">
        <v>115</v>
      </c>
      <c r="N45" t="s">
        <v>523</v>
      </c>
      <c r="P45" t="s">
        <v>194</v>
      </c>
      <c r="Q45" t="s">
        <v>76</v>
      </c>
      <c r="R45" t="s">
        <v>317</v>
      </c>
      <c r="S45" t="s">
        <v>520</v>
      </c>
    </row>
    <row r="46" spans="1:19" x14ac:dyDescent="0.25">
      <c r="A46" s="146" t="s">
        <v>1</v>
      </c>
      <c r="B46" t="s">
        <v>76</v>
      </c>
      <c r="C46" t="s">
        <v>49</v>
      </c>
      <c r="D46" t="s">
        <v>445</v>
      </c>
      <c r="K46" t="s">
        <v>1</v>
      </c>
      <c r="L46" t="s">
        <v>76</v>
      </c>
      <c r="M46" t="s">
        <v>49</v>
      </c>
      <c r="N46" t="s">
        <v>522</v>
      </c>
      <c r="P46" t="s">
        <v>194</v>
      </c>
      <c r="Q46" t="s">
        <v>76</v>
      </c>
      <c r="R46" t="s">
        <v>74</v>
      </c>
      <c r="S46" t="s">
        <v>520</v>
      </c>
    </row>
    <row r="47" spans="1:19" x14ac:dyDescent="0.25">
      <c r="A47" s="146" t="s">
        <v>1</v>
      </c>
      <c r="B47" t="s">
        <v>76</v>
      </c>
      <c r="C47" t="s">
        <v>100</v>
      </c>
      <c r="D47" t="s">
        <v>445</v>
      </c>
      <c r="K47" t="s">
        <v>1</v>
      </c>
      <c r="L47" t="s">
        <v>76</v>
      </c>
      <c r="M47" t="s">
        <v>100</v>
      </c>
      <c r="N47" t="s">
        <v>522</v>
      </c>
      <c r="P47" t="s">
        <v>194</v>
      </c>
      <c r="Q47" t="s">
        <v>76</v>
      </c>
      <c r="R47" t="s">
        <v>316</v>
      </c>
      <c r="S47" t="s">
        <v>520</v>
      </c>
    </row>
    <row r="48" spans="1:19" x14ac:dyDescent="0.25">
      <c r="A48" s="146" t="s">
        <v>1</v>
      </c>
      <c r="B48" t="s">
        <v>76</v>
      </c>
      <c r="C48" t="s">
        <v>115</v>
      </c>
      <c r="D48" t="s">
        <v>445</v>
      </c>
      <c r="K48" t="s">
        <v>1</v>
      </c>
      <c r="L48" t="s">
        <v>76</v>
      </c>
      <c r="M48" t="s">
        <v>115</v>
      </c>
      <c r="N48" t="s">
        <v>522</v>
      </c>
      <c r="P48" t="s">
        <v>194</v>
      </c>
      <c r="Q48" t="s">
        <v>76</v>
      </c>
      <c r="R48" t="s">
        <v>315</v>
      </c>
      <c r="S48" t="s">
        <v>520</v>
      </c>
    </row>
    <row r="49" spans="1:19" x14ac:dyDescent="0.25">
      <c r="A49" s="146" t="s">
        <v>1</v>
      </c>
      <c r="B49" t="s">
        <v>52</v>
      </c>
      <c r="C49" t="s">
        <v>49</v>
      </c>
      <c r="D49" t="s">
        <v>445</v>
      </c>
      <c r="K49" t="s">
        <v>1</v>
      </c>
      <c r="L49" t="s">
        <v>52</v>
      </c>
      <c r="M49" t="s">
        <v>49</v>
      </c>
      <c r="N49" t="s">
        <v>522</v>
      </c>
      <c r="P49" t="s">
        <v>194</v>
      </c>
      <c r="Q49" t="s">
        <v>76</v>
      </c>
      <c r="R49" t="s">
        <v>314</v>
      </c>
      <c r="S49" t="s">
        <v>520</v>
      </c>
    </row>
    <row r="50" spans="1:19" x14ac:dyDescent="0.25">
      <c r="A50" s="146" t="s">
        <v>1</v>
      </c>
      <c r="B50" t="s">
        <v>52</v>
      </c>
      <c r="C50" t="s">
        <v>100</v>
      </c>
      <c r="D50" t="s">
        <v>445</v>
      </c>
      <c r="K50" t="s">
        <v>1</v>
      </c>
      <c r="L50" t="s">
        <v>52</v>
      </c>
      <c r="M50" t="s">
        <v>100</v>
      </c>
      <c r="N50" t="s">
        <v>522</v>
      </c>
      <c r="P50" t="s">
        <v>194</v>
      </c>
      <c r="Q50" t="s">
        <v>76</v>
      </c>
      <c r="R50" t="s">
        <v>313</v>
      </c>
      <c r="S50" t="s">
        <v>520</v>
      </c>
    </row>
    <row r="51" spans="1:19" x14ac:dyDescent="0.25">
      <c r="A51" s="146" t="s">
        <v>1</v>
      </c>
      <c r="B51" t="s">
        <v>52</v>
      </c>
      <c r="C51" t="s">
        <v>115</v>
      </c>
      <c r="D51" t="s">
        <v>445</v>
      </c>
      <c r="K51" t="s">
        <v>1</v>
      </c>
      <c r="L51" t="s">
        <v>52</v>
      </c>
      <c r="M51" t="s">
        <v>115</v>
      </c>
      <c r="N51" t="s">
        <v>522</v>
      </c>
      <c r="P51" t="s">
        <v>194</v>
      </c>
      <c r="Q51" t="s">
        <v>76</v>
      </c>
      <c r="R51" t="s">
        <v>312</v>
      </c>
      <c r="S51" t="s">
        <v>520</v>
      </c>
    </row>
    <row r="52" spans="1:19" x14ac:dyDescent="0.25">
      <c r="A52" s="146" t="s">
        <v>1</v>
      </c>
      <c r="B52" t="s">
        <v>76</v>
      </c>
      <c r="C52" t="s">
        <v>49</v>
      </c>
      <c r="D52" t="s">
        <v>444</v>
      </c>
      <c r="K52" t="s">
        <v>1</v>
      </c>
      <c r="L52" t="s">
        <v>76</v>
      </c>
      <c r="M52" t="s">
        <v>49</v>
      </c>
      <c r="N52" t="s">
        <v>443</v>
      </c>
      <c r="P52" t="s">
        <v>194</v>
      </c>
      <c r="Q52" t="s">
        <v>52</v>
      </c>
      <c r="R52" t="s">
        <v>323</v>
      </c>
      <c r="S52" t="s">
        <v>520</v>
      </c>
    </row>
    <row r="53" spans="1:19" x14ac:dyDescent="0.25">
      <c r="A53" s="146" t="s">
        <v>1</v>
      </c>
      <c r="B53" t="s">
        <v>76</v>
      </c>
      <c r="C53" t="s">
        <v>100</v>
      </c>
      <c r="D53" t="s">
        <v>444</v>
      </c>
      <c r="K53" t="s">
        <v>1</v>
      </c>
      <c r="L53" t="s">
        <v>76</v>
      </c>
      <c r="M53" t="s">
        <v>100</v>
      </c>
      <c r="N53" t="s">
        <v>443</v>
      </c>
      <c r="P53" t="s">
        <v>194</v>
      </c>
      <c r="Q53" t="s">
        <v>52</v>
      </c>
      <c r="R53" t="s">
        <v>322</v>
      </c>
      <c r="S53" t="s">
        <v>520</v>
      </c>
    </row>
    <row r="54" spans="1:19" x14ac:dyDescent="0.25">
      <c r="A54" s="146" t="s">
        <v>1</v>
      </c>
      <c r="B54" t="s">
        <v>76</v>
      </c>
      <c r="C54" t="s">
        <v>115</v>
      </c>
      <c r="D54" t="s">
        <v>444</v>
      </c>
      <c r="K54" t="s">
        <v>1</v>
      </c>
      <c r="L54" t="s">
        <v>76</v>
      </c>
      <c r="M54" t="s">
        <v>115</v>
      </c>
      <c r="N54" t="s">
        <v>443</v>
      </c>
      <c r="P54" t="s">
        <v>194</v>
      </c>
      <c r="Q54" t="s">
        <v>52</v>
      </c>
      <c r="R54" t="s">
        <v>321</v>
      </c>
      <c r="S54" t="s">
        <v>520</v>
      </c>
    </row>
    <row r="55" spans="1:19" x14ac:dyDescent="0.25">
      <c r="A55" s="146" t="s">
        <v>1</v>
      </c>
      <c r="B55" t="s">
        <v>52</v>
      </c>
      <c r="C55" t="s">
        <v>49</v>
      </c>
      <c r="D55" t="s">
        <v>444</v>
      </c>
      <c r="K55" t="s">
        <v>1</v>
      </c>
      <c r="L55" t="s">
        <v>52</v>
      </c>
      <c r="M55" t="s">
        <v>49</v>
      </c>
      <c r="N55" t="s">
        <v>443</v>
      </c>
      <c r="P55" t="s">
        <v>194</v>
      </c>
      <c r="Q55" t="s">
        <v>52</v>
      </c>
      <c r="R55" t="s">
        <v>320</v>
      </c>
      <c r="S55" t="s">
        <v>520</v>
      </c>
    </row>
    <row r="56" spans="1:19" x14ac:dyDescent="0.25">
      <c r="A56" s="146" t="s">
        <v>1</v>
      </c>
      <c r="B56" t="s">
        <v>52</v>
      </c>
      <c r="C56" t="s">
        <v>100</v>
      </c>
      <c r="D56" t="s">
        <v>444</v>
      </c>
      <c r="K56" t="s">
        <v>1</v>
      </c>
      <c r="L56" t="s">
        <v>52</v>
      </c>
      <c r="M56" t="s">
        <v>100</v>
      </c>
      <c r="N56" t="s">
        <v>443</v>
      </c>
      <c r="P56" t="s">
        <v>194</v>
      </c>
      <c r="Q56" t="s">
        <v>52</v>
      </c>
      <c r="R56" t="s">
        <v>319</v>
      </c>
      <c r="S56" t="s">
        <v>520</v>
      </c>
    </row>
    <row r="57" spans="1:19" x14ac:dyDescent="0.25">
      <c r="A57" s="146" t="s">
        <v>1</v>
      </c>
      <c r="B57" t="s">
        <v>52</v>
      </c>
      <c r="C57" t="s">
        <v>115</v>
      </c>
      <c r="D57" t="s">
        <v>444</v>
      </c>
      <c r="K57" t="s">
        <v>1</v>
      </c>
      <c r="L57" t="s">
        <v>52</v>
      </c>
      <c r="M57" t="s">
        <v>115</v>
      </c>
      <c r="N57" t="s">
        <v>443</v>
      </c>
      <c r="P57" t="s">
        <v>194</v>
      </c>
      <c r="Q57" t="s">
        <v>52</v>
      </c>
      <c r="R57" t="s">
        <v>318</v>
      </c>
      <c r="S57" t="s">
        <v>520</v>
      </c>
    </row>
    <row r="58" spans="1:19" x14ac:dyDescent="0.25">
      <c r="A58" s="146" t="s">
        <v>1</v>
      </c>
      <c r="B58" t="s">
        <v>76</v>
      </c>
      <c r="C58" t="s">
        <v>49</v>
      </c>
      <c r="D58" t="s">
        <v>521</v>
      </c>
      <c r="K58" t="s">
        <v>1</v>
      </c>
      <c r="L58" t="s">
        <v>76</v>
      </c>
      <c r="M58" t="s">
        <v>49</v>
      </c>
      <c r="N58" t="s">
        <v>436</v>
      </c>
      <c r="P58" t="s">
        <v>194</v>
      </c>
      <c r="Q58" t="s">
        <v>52</v>
      </c>
      <c r="R58" t="s">
        <v>317</v>
      </c>
      <c r="S58" t="s">
        <v>520</v>
      </c>
    </row>
    <row r="59" spans="1:19" x14ac:dyDescent="0.25">
      <c r="A59" s="146" t="s">
        <v>1</v>
      </c>
      <c r="B59" t="s">
        <v>76</v>
      </c>
      <c r="C59" t="s">
        <v>100</v>
      </c>
      <c r="D59" t="s">
        <v>521</v>
      </c>
      <c r="K59" t="s">
        <v>1</v>
      </c>
      <c r="L59" t="s">
        <v>76</v>
      </c>
      <c r="M59" t="s">
        <v>100</v>
      </c>
      <c r="N59" t="s">
        <v>436</v>
      </c>
      <c r="P59" t="s">
        <v>194</v>
      </c>
      <c r="Q59" t="s">
        <v>52</v>
      </c>
      <c r="R59" t="s">
        <v>74</v>
      </c>
      <c r="S59" t="s">
        <v>520</v>
      </c>
    </row>
    <row r="60" spans="1:19" x14ac:dyDescent="0.25">
      <c r="A60" s="146" t="s">
        <v>1</v>
      </c>
      <c r="B60" t="s">
        <v>76</v>
      </c>
      <c r="C60" t="s">
        <v>115</v>
      </c>
      <c r="D60" t="s">
        <v>521</v>
      </c>
      <c r="K60" t="s">
        <v>1</v>
      </c>
      <c r="L60" t="s">
        <v>76</v>
      </c>
      <c r="M60" t="s">
        <v>115</v>
      </c>
      <c r="N60" t="s">
        <v>436</v>
      </c>
      <c r="P60" t="s">
        <v>194</v>
      </c>
      <c r="Q60" t="s">
        <v>52</v>
      </c>
      <c r="R60" t="s">
        <v>316</v>
      </c>
      <c r="S60" t="s">
        <v>520</v>
      </c>
    </row>
    <row r="61" spans="1:19" x14ac:dyDescent="0.25">
      <c r="A61" s="146" t="s">
        <v>1</v>
      </c>
      <c r="B61" t="s">
        <v>52</v>
      </c>
      <c r="C61" t="s">
        <v>49</v>
      </c>
      <c r="D61" t="s">
        <v>521</v>
      </c>
      <c r="K61" t="s">
        <v>1</v>
      </c>
      <c r="L61" t="s">
        <v>52</v>
      </c>
      <c r="M61" t="s">
        <v>49</v>
      </c>
      <c r="N61" t="s">
        <v>436</v>
      </c>
      <c r="P61" t="s">
        <v>194</v>
      </c>
      <c r="Q61" t="s">
        <v>52</v>
      </c>
      <c r="R61" t="s">
        <v>315</v>
      </c>
      <c r="S61" t="s">
        <v>520</v>
      </c>
    </row>
    <row r="62" spans="1:19" x14ac:dyDescent="0.25">
      <c r="A62" s="146" t="s">
        <v>1</v>
      </c>
      <c r="B62" t="s">
        <v>52</v>
      </c>
      <c r="C62" t="s">
        <v>100</v>
      </c>
      <c r="D62" t="s">
        <v>521</v>
      </c>
      <c r="K62" t="s">
        <v>1</v>
      </c>
      <c r="L62" t="s">
        <v>52</v>
      </c>
      <c r="M62" t="s">
        <v>100</v>
      </c>
      <c r="N62" t="s">
        <v>436</v>
      </c>
      <c r="P62" t="s">
        <v>194</v>
      </c>
      <c r="Q62" t="s">
        <v>52</v>
      </c>
      <c r="R62" t="s">
        <v>314</v>
      </c>
      <c r="S62" t="s">
        <v>520</v>
      </c>
    </row>
    <row r="63" spans="1:19" x14ac:dyDescent="0.25">
      <c r="A63" s="146" t="s">
        <v>1</v>
      </c>
      <c r="B63" t="s">
        <v>52</v>
      </c>
      <c r="C63" t="s">
        <v>115</v>
      </c>
      <c r="D63" t="s">
        <v>521</v>
      </c>
      <c r="K63" t="s">
        <v>1</v>
      </c>
      <c r="L63" t="s">
        <v>52</v>
      </c>
      <c r="M63" t="s">
        <v>115</v>
      </c>
      <c r="N63" t="s">
        <v>436</v>
      </c>
      <c r="P63" t="s">
        <v>194</v>
      </c>
      <c r="Q63" t="s">
        <v>52</v>
      </c>
      <c r="R63" t="s">
        <v>313</v>
      </c>
      <c r="S63" t="s">
        <v>520</v>
      </c>
    </row>
    <row r="64" spans="1:19" x14ac:dyDescent="0.25">
      <c r="A64" s="146" t="s">
        <v>1</v>
      </c>
      <c r="B64" t="s">
        <v>76</v>
      </c>
      <c r="C64" t="s">
        <v>49</v>
      </c>
      <c r="D64" t="s">
        <v>519</v>
      </c>
      <c r="K64" t="s">
        <v>1</v>
      </c>
      <c r="L64" t="s">
        <v>76</v>
      </c>
      <c r="M64" t="s">
        <v>49</v>
      </c>
      <c r="N64" t="s">
        <v>518</v>
      </c>
      <c r="P64" t="s">
        <v>194</v>
      </c>
      <c r="Q64" t="s">
        <v>52</v>
      </c>
      <c r="R64" t="s">
        <v>312</v>
      </c>
      <c r="S64" t="s">
        <v>520</v>
      </c>
    </row>
    <row r="65" spans="1:19" x14ac:dyDescent="0.25">
      <c r="A65" s="146" t="s">
        <v>1</v>
      </c>
      <c r="B65" t="s">
        <v>76</v>
      </c>
      <c r="C65" t="s">
        <v>100</v>
      </c>
      <c r="D65" t="s">
        <v>519</v>
      </c>
      <c r="K65" t="s">
        <v>1</v>
      </c>
      <c r="L65" t="s">
        <v>76</v>
      </c>
      <c r="M65" t="s">
        <v>100</v>
      </c>
      <c r="N65" t="s">
        <v>518</v>
      </c>
      <c r="P65" t="s">
        <v>194</v>
      </c>
      <c r="Q65" t="s">
        <v>55</v>
      </c>
      <c r="R65" t="s">
        <v>323</v>
      </c>
      <c r="S65" t="s">
        <v>406</v>
      </c>
    </row>
    <row r="66" spans="1:19" x14ac:dyDescent="0.25">
      <c r="A66" s="146" t="s">
        <v>1</v>
      </c>
      <c r="B66" t="s">
        <v>76</v>
      </c>
      <c r="C66" t="s">
        <v>115</v>
      </c>
      <c r="D66" t="s">
        <v>519</v>
      </c>
      <c r="K66" t="s">
        <v>1</v>
      </c>
      <c r="L66" t="s">
        <v>76</v>
      </c>
      <c r="M66" t="s">
        <v>115</v>
      </c>
      <c r="N66" t="s">
        <v>518</v>
      </c>
      <c r="P66" t="s">
        <v>194</v>
      </c>
      <c r="Q66" t="s">
        <v>55</v>
      </c>
      <c r="R66" t="s">
        <v>320</v>
      </c>
      <c r="S66" t="s">
        <v>406</v>
      </c>
    </row>
    <row r="67" spans="1:19" x14ac:dyDescent="0.25">
      <c r="A67" s="146" t="s">
        <v>1</v>
      </c>
      <c r="B67" t="s">
        <v>52</v>
      </c>
      <c r="C67" t="s">
        <v>49</v>
      </c>
      <c r="D67" t="s">
        <v>519</v>
      </c>
      <c r="K67" t="s">
        <v>1</v>
      </c>
      <c r="L67" t="s">
        <v>52</v>
      </c>
      <c r="M67" t="s">
        <v>49</v>
      </c>
      <c r="N67" t="s">
        <v>518</v>
      </c>
      <c r="P67" t="s">
        <v>194</v>
      </c>
      <c r="Q67" t="s">
        <v>55</v>
      </c>
      <c r="R67" t="s">
        <v>318</v>
      </c>
      <c r="S67" t="s">
        <v>406</v>
      </c>
    </row>
    <row r="68" spans="1:19" x14ac:dyDescent="0.25">
      <c r="A68" s="146" t="s">
        <v>1</v>
      </c>
      <c r="B68" t="s">
        <v>52</v>
      </c>
      <c r="C68" t="s">
        <v>100</v>
      </c>
      <c r="D68" t="s">
        <v>519</v>
      </c>
      <c r="K68" t="s">
        <v>1</v>
      </c>
      <c r="L68" t="s">
        <v>52</v>
      </c>
      <c r="M68" t="s">
        <v>100</v>
      </c>
      <c r="N68" t="s">
        <v>518</v>
      </c>
      <c r="P68" t="s">
        <v>194</v>
      </c>
      <c r="Q68" t="s">
        <v>55</v>
      </c>
      <c r="R68" t="s">
        <v>74</v>
      </c>
      <c r="S68" t="s">
        <v>406</v>
      </c>
    </row>
    <row r="69" spans="1:19" x14ac:dyDescent="0.25">
      <c r="A69" s="146" t="s">
        <v>1</v>
      </c>
      <c r="B69" t="s">
        <v>52</v>
      </c>
      <c r="C69" t="s">
        <v>115</v>
      </c>
      <c r="D69" t="s">
        <v>519</v>
      </c>
      <c r="K69" t="s">
        <v>1</v>
      </c>
      <c r="L69" t="s">
        <v>52</v>
      </c>
      <c r="M69" t="s">
        <v>115</v>
      </c>
      <c r="N69" t="s">
        <v>518</v>
      </c>
      <c r="P69" t="s">
        <v>194</v>
      </c>
      <c r="Q69" t="s">
        <v>55</v>
      </c>
      <c r="R69" t="s">
        <v>316</v>
      </c>
      <c r="S69" t="s">
        <v>406</v>
      </c>
    </row>
    <row r="70" spans="1:19" x14ac:dyDescent="0.25">
      <c r="A70" s="146" t="s">
        <v>1</v>
      </c>
      <c r="B70" t="s">
        <v>76</v>
      </c>
      <c r="C70" t="s">
        <v>49</v>
      </c>
      <c r="D70" t="s">
        <v>517</v>
      </c>
      <c r="K70" t="s">
        <v>1</v>
      </c>
      <c r="L70" t="s">
        <v>76</v>
      </c>
      <c r="M70" t="s">
        <v>49</v>
      </c>
      <c r="N70" t="s">
        <v>516</v>
      </c>
      <c r="P70" t="s">
        <v>194</v>
      </c>
      <c r="Q70" t="s">
        <v>55</v>
      </c>
      <c r="R70" t="s">
        <v>313</v>
      </c>
      <c r="S70" t="s">
        <v>406</v>
      </c>
    </row>
    <row r="71" spans="1:19" x14ac:dyDescent="0.25">
      <c r="A71" s="146" t="s">
        <v>1</v>
      </c>
      <c r="B71" t="s">
        <v>76</v>
      </c>
      <c r="C71" t="s">
        <v>100</v>
      </c>
      <c r="D71" t="s">
        <v>517</v>
      </c>
      <c r="K71" t="s">
        <v>1</v>
      </c>
      <c r="L71" t="s">
        <v>76</v>
      </c>
      <c r="M71" t="s">
        <v>100</v>
      </c>
      <c r="N71" t="s">
        <v>516</v>
      </c>
      <c r="P71" t="s">
        <v>194</v>
      </c>
      <c r="Q71" t="s">
        <v>55</v>
      </c>
      <c r="R71" t="s">
        <v>312</v>
      </c>
      <c r="S71" t="s">
        <v>406</v>
      </c>
    </row>
    <row r="72" spans="1:19" x14ac:dyDescent="0.25">
      <c r="A72" s="146" t="s">
        <v>1</v>
      </c>
      <c r="B72" t="s">
        <v>76</v>
      </c>
      <c r="C72" t="s">
        <v>115</v>
      </c>
      <c r="D72" t="s">
        <v>517</v>
      </c>
      <c r="K72" t="s">
        <v>1</v>
      </c>
      <c r="L72" t="s">
        <v>76</v>
      </c>
      <c r="M72" t="s">
        <v>115</v>
      </c>
      <c r="N72" t="s">
        <v>516</v>
      </c>
      <c r="P72" t="s">
        <v>194</v>
      </c>
      <c r="Q72" t="s">
        <v>52</v>
      </c>
      <c r="R72" t="s">
        <v>323</v>
      </c>
      <c r="S72" t="s">
        <v>406</v>
      </c>
    </row>
    <row r="73" spans="1:19" x14ac:dyDescent="0.25">
      <c r="A73" s="146" t="s">
        <v>1</v>
      </c>
      <c r="B73" t="s">
        <v>52</v>
      </c>
      <c r="C73" t="s">
        <v>49</v>
      </c>
      <c r="D73" t="s">
        <v>517</v>
      </c>
      <c r="K73" t="s">
        <v>1</v>
      </c>
      <c r="L73" t="s">
        <v>52</v>
      </c>
      <c r="M73" t="s">
        <v>49</v>
      </c>
      <c r="N73" t="s">
        <v>516</v>
      </c>
      <c r="P73" t="s">
        <v>194</v>
      </c>
      <c r="Q73" t="s">
        <v>52</v>
      </c>
      <c r="R73" t="s">
        <v>320</v>
      </c>
      <c r="S73" t="s">
        <v>406</v>
      </c>
    </row>
    <row r="74" spans="1:19" x14ac:dyDescent="0.25">
      <c r="A74" s="146" t="s">
        <v>1</v>
      </c>
      <c r="B74" t="s">
        <v>52</v>
      </c>
      <c r="C74" t="s">
        <v>100</v>
      </c>
      <c r="D74" t="s">
        <v>517</v>
      </c>
      <c r="K74" t="s">
        <v>1</v>
      </c>
      <c r="L74" t="s">
        <v>52</v>
      </c>
      <c r="M74" t="s">
        <v>100</v>
      </c>
      <c r="N74" t="s">
        <v>516</v>
      </c>
      <c r="P74" t="s">
        <v>194</v>
      </c>
      <c r="Q74" t="s">
        <v>52</v>
      </c>
      <c r="R74" t="s">
        <v>318</v>
      </c>
      <c r="S74" t="s">
        <v>406</v>
      </c>
    </row>
    <row r="75" spans="1:19" x14ac:dyDescent="0.25">
      <c r="A75" s="146" t="s">
        <v>1</v>
      </c>
      <c r="B75" t="s">
        <v>52</v>
      </c>
      <c r="C75" t="s">
        <v>115</v>
      </c>
      <c r="D75" t="s">
        <v>517</v>
      </c>
      <c r="K75" t="s">
        <v>1</v>
      </c>
      <c r="L75" t="s">
        <v>52</v>
      </c>
      <c r="M75" t="s">
        <v>115</v>
      </c>
      <c r="N75" t="s">
        <v>516</v>
      </c>
      <c r="P75" t="s">
        <v>194</v>
      </c>
      <c r="Q75" t="s">
        <v>52</v>
      </c>
      <c r="R75" t="s">
        <v>74</v>
      </c>
      <c r="S75" t="s">
        <v>406</v>
      </c>
    </row>
    <row r="76" spans="1:19" x14ac:dyDescent="0.25">
      <c r="A76" s="146" t="s">
        <v>1</v>
      </c>
      <c r="B76" t="s">
        <v>76</v>
      </c>
      <c r="C76" t="s">
        <v>49</v>
      </c>
      <c r="D76" t="s">
        <v>515</v>
      </c>
      <c r="K76" t="s">
        <v>1</v>
      </c>
      <c r="L76" t="s">
        <v>76</v>
      </c>
      <c r="M76" t="s">
        <v>49</v>
      </c>
      <c r="N76" t="s">
        <v>514</v>
      </c>
      <c r="P76" t="s">
        <v>194</v>
      </c>
      <c r="Q76" t="s">
        <v>52</v>
      </c>
      <c r="R76" t="s">
        <v>316</v>
      </c>
      <c r="S76" t="s">
        <v>406</v>
      </c>
    </row>
    <row r="77" spans="1:19" x14ac:dyDescent="0.25">
      <c r="A77" s="146" t="s">
        <v>1</v>
      </c>
      <c r="B77" t="s">
        <v>76</v>
      </c>
      <c r="C77" t="s">
        <v>100</v>
      </c>
      <c r="D77" t="s">
        <v>515</v>
      </c>
      <c r="K77" t="s">
        <v>1</v>
      </c>
      <c r="L77" t="s">
        <v>76</v>
      </c>
      <c r="M77" t="s">
        <v>100</v>
      </c>
      <c r="N77" t="s">
        <v>514</v>
      </c>
      <c r="P77" t="s">
        <v>194</v>
      </c>
      <c r="Q77" t="s">
        <v>52</v>
      </c>
      <c r="R77" t="s">
        <v>313</v>
      </c>
      <c r="S77" t="s">
        <v>406</v>
      </c>
    </row>
    <row r="78" spans="1:19" x14ac:dyDescent="0.25">
      <c r="A78" s="146" t="s">
        <v>1</v>
      </c>
      <c r="B78" t="s">
        <v>76</v>
      </c>
      <c r="C78" t="s">
        <v>115</v>
      </c>
      <c r="D78" t="s">
        <v>515</v>
      </c>
      <c r="K78" t="s">
        <v>1</v>
      </c>
      <c r="L78" t="s">
        <v>76</v>
      </c>
      <c r="M78" t="s">
        <v>115</v>
      </c>
      <c r="N78" t="s">
        <v>514</v>
      </c>
      <c r="P78" t="s">
        <v>194</v>
      </c>
      <c r="Q78" t="s">
        <v>52</v>
      </c>
      <c r="R78" t="s">
        <v>312</v>
      </c>
      <c r="S78" t="s">
        <v>406</v>
      </c>
    </row>
    <row r="79" spans="1:19" x14ac:dyDescent="0.25">
      <c r="A79" s="146" t="s">
        <v>1</v>
      </c>
      <c r="B79" t="s">
        <v>52</v>
      </c>
      <c r="C79" t="s">
        <v>49</v>
      </c>
      <c r="D79" t="s">
        <v>515</v>
      </c>
      <c r="K79" t="s">
        <v>1</v>
      </c>
      <c r="L79" t="s">
        <v>52</v>
      </c>
      <c r="M79" t="s">
        <v>49</v>
      </c>
      <c r="N79" t="s">
        <v>514</v>
      </c>
      <c r="P79" t="s">
        <v>194</v>
      </c>
      <c r="Q79" t="s">
        <v>55</v>
      </c>
      <c r="R79" t="s">
        <v>312</v>
      </c>
      <c r="S79" t="s">
        <v>395</v>
      </c>
    </row>
    <row r="80" spans="1:19" x14ac:dyDescent="0.25">
      <c r="A80" s="146" t="s">
        <v>1</v>
      </c>
      <c r="B80" t="s">
        <v>52</v>
      </c>
      <c r="C80" t="s">
        <v>100</v>
      </c>
      <c r="D80" t="s">
        <v>515</v>
      </c>
      <c r="K80" t="s">
        <v>1</v>
      </c>
      <c r="L80" t="s">
        <v>52</v>
      </c>
      <c r="M80" t="s">
        <v>100</v>
      </c>
      <c r="N80" t="s">
        <v>514</v>
      </c>
      <c r="P80" t="s">
        <v>194</v>
      </c>
      <c r="Q80" t="s">
        <v>52</v>
      </c>
      <c r="R80" t="s">
        <v>312</v>
      </c>
      <c r="S80" t="s">
        <v>395</v>
      </c>
    </row>
    <row r="81" spans="1:19" x14ac:dyDescent="0.25">
      <c r="A81" s="146" t="s">
        <v>1</v>
      </c>
      <c r="B81" t="s">
        <v>52</v>
      </c>
      <c r="C81" t="s">
        <v>115</v>
      </c>
      <c r="D81" t="s">
        <v>515</v>
      </c>
      <c r="K81" t="s">
        <v>1</v>
      </c>
      <c r="L81" t="s">
        <v>52</v>
      </c>
      <c r="M81" t="s">
        <v>115</v>
      </c>
      <c r="N81" t="s">
        <v>514</v>
      </c>
      <c r="P81" t="s">
        <v>194</v>
      </c>
      <c r="Q81" t="s">
        <v>55</v>
      </c>
      <c r="R81" t="s">
        <v>317</v>
      </c>
      <c r="S81" t="s">
        <v>378</v>
      </c>
    </row>
    <row r="82" spans="1:19" x14ac:dyDescent="0.25">
      <c r="A82" s="146" t="s">
        <v>1</v>
      </c>
      <c r="B82" t="s">
        <v>76</v>
      </c>
      <c r="C82" t="s">
        <v>49</v>
      </c>
      <c r="D82" t="s">
        <v>513</v>
      </c>
      <c r="K82" t="s">
        <v>1</v>
      </c>
      <c r="L82" t="s">
        <v>76</v>
      </c>
      <c r="M82" t="s">
        <v>49</v>
      </c>
      <c r="N82" t="s">
        <v>512</v>
      </c>
      <c r="P82" t="s">
        <v>194</v>
      </c>
      <c r="Q82" t="s">
        <v>55</v>
      </c>
      <c r="R82" t="s">
        <v>315</v>
      </c>
      <c r="S82" t="s">
        <v>378</v>
      </c>
    </row>
    <row r="83" spans="1:19" x14ac:dyDescent="0.25">
      <c r="A83" s="146" t="s">
        <v>1</v>
      </c>
      <c r="B83" t="s">
        <v>76</v>
      </c>
      <c r="C83" t="s">
        <v>100</v>
      </c>
      <c r="D83" t="s">
        <v>513</v>
      </c>
      <c r="K83" t="s">
        <v>1</v>
      </c>
      <c r="L83" t="s">
        <v>76</v>
      </c>
      <c r="M83" t="s">
        <v>100</v>
      </c>
      <c r="N83" t="s">
        <v>512</v>
      </c>
      <c r="P83" t="s">
        <v>194</v>
      </c>
      <c r="Q83" t="s">
        <v>52</v>
      </c>
      <c r="R83" t="s">
        <v>317</v>
      </c>
      <c r="S83" t="s">
        <v>378</v>
      </c>
    </row>
    <row r="84" spans="1:19" x14ac:dyDescent="0.25">
      <c r="A84" s="146" t="s">
        <v>1</v>
      </c>
      <c r="B84" t="s">
        <v>76</v>
      </c>
      <c r="C84" t="s">
        <v>115</v>
      </c>
      <c r="D84" t="s">
        <v>513</v>
      </c>
      <c r="K84" t="s">
        <v>1</v>
      </c>
      <c r="L84" t="s">
        <v>76</v>
      </c>
      <c r="M84" t="s">
        <v>115</v>
      </c>
      <c r="N84" t="s">
        <v>512</v>
      </c>
      <c r="P84" t="s">
        <v>194</v>
      </c>
      <c r="Q84" t="s">
        <v>52</v>
      </c>
      <c r="R84" t="s">
        <v>315</v>
      </c>
      <c r="S84" t="s">
        <v>378</v>
      </c>
    </row>
    <row r="85" spans="1:19" x14ac:dyDescent="0.25">
      <c r="A85" s="146" t="s">
        <v>1</v>
      </c>
      <c r="B85" t="s">
        <v>52</v>
      </c>
      <c r="C85" t="s">
        <v>49</v>
      </c>
      <c r="D85" t="s">
        <v>513</v>
      </c>
      <c r="K85" t="s">
        <v>1</v>
      </c>
      <c r="L85" t="s">
        <v>52</v>
      </c>
      <c r="M85" t="s">
        <v>49</v>
      </c>
      <c r="N85" t="s">
        <v>512</v>
      </c>
      <c r="P85" t="s">
        <v>194</v>
      </c>
      <c r="Q85" t="s">
        <v>55</v>
      </c>
      <c r="R85" t="s">
        <v>317</v>
      </c>
      <c r="S85" t="s">
        <v>377</v>
      </c>
    </row>
    <row r="86" spans="1:19" x14ac:dyDescent="0.25">
      <c r="A86" s="146" t="s">
        <v>1</v>
      </c>
      <c r="B86" t="s">
        <v>52</v>
      </c>
      <c r="C86" t="s">
        <v>100</v>
      </c>
      <c r="D86" t="s">
        <v>513</v>
      </c>
      <c r="K86" t="s">
        <v>1</v>
      </c>
      <c r="L86" t="s">
        <v>52</v>
      </c>
      <c r="M86" t="s">
        <v>100</v>
      </c>
      <c r="N86" t="s">
        <v>512</v>
      </c>
      <c r="P86" t="s">
        <v>194</v>
      </c>
      <c r="Q86" t="s">
        <v>52</v>
      </c>
      <c r="R86" t="s">
        <v>317</v>
      </c>
      <c r="S86" t="s">
        <v>377</v>
      </c>
    </row>
    <row r="87" spans="1:19" x14ac:dyDescent="0.25">
      <c r="A87" s="146" t="s">
        <v>1</v>
      </c>
      <c r="B87" t="s">
        <v>52</v>
      </c>
      <c r="C87" t="s">
        <v>115</v>
      </c>
      <c r="D87" t="s">
        <v>513</v>
      </c>
      <c r="K87" t="s">
        <v>1</v>
      </c>
      <c r="L87" t="s">
        <v>52</v>
      </c>
      <c r="M87" t="s">
        <v>115</v>
      </c>
      <c r="N87" t="s">
        <v>512</v>
      </c>
      <c r="P87" t="s">
        <v>194</v>
      </c>
      <c r="Q87" t="s">
        <v>55</v>
      </c>
      <c r="R87" t="s">
        <v>323</v>
      </c>
      <c r="S87" t="s">
        <v>374</v>
      </c>
    </row>
    <row r="88" spans="1:19" x14ac:dyDescent="0.25">
      <c r="A88" s="146" t="s">
        <v>1</v>
      </c>
      <c r="B88" t="s">
        <v>76</v>
      </c>
      <c r="C88" t="s">
        <v>49</v>
      </c>
      <c r="D88" t="s">
        <v>511</v>
      </c>
      <c r="K88" t="s">
        <v>1</v>
      </c>
      <c r="L88" t="s">
        <v>76</v>
      </c>
      <c r="M88" t="s">
        <v>49</v>
      </c>
      <c r="N88" t="s">
        <v>510</v>
      </c>
      <c r="P88" t="s">
        <v>194</v>
      </c>
      <c r="Q88" t="s">
        <v>55</v>
      </c>
      <c r="R88" t="s">
        <v>322</v>
      </c>
      <c r="S88" t="s">
        <v>374</v>
      </c>
    </row>
    <row r="89" spans="1:19" x14ac:dyDescent="0.25">
      <c r="A89" s="146" t="s">
        <v>1</v>
      </c>
      <c r="B89" t="s">
        <v>76</v>
      </c>
      <c r="C89" t="s">
        <v>100</v>
      </c>
      <c r="D89" t="s">
        <v>511</v>
      </c>
      <c r="K89" t="s">
        <v>1</v>
      </c>
      <c r="L89" t="s">
        <v>76</v>
      </c>
      <c r="M89" t="s">
        <v>100</v>
      </c>
      <c r="N89" t="s">
        <v>510</v>
      </c>
      <c r="P89" t="s">
        <v>194</v>
      </c>
      <c r="Q89" t="s">
        <v>55</v>
      </c>
      <c r="R89" t="s">
        <v>321</v>
      </c>
      <c r="S89" t="s">
        <v>374</v>
      </c>
    </row>
    <row r="90" spans="1:19" x14ac:dyDescent="0.25">
      <c r="A90" s="146" t="s">
        <v>1</v>
      </c>
      <c r="B90" t="s">
        <v>76</v>
      </c>
      <c r="C90" t="s">
        <v>115</v>
      </c>
      <c r="D90" t="s">
        <v>511</v>
      </c>
      <c r="K90" t="s">
        <v>1</v>
      </c>
      <c r="L90" t="s">
        <v>76</v>
      </c>
      <c r="M90" t="s">
        <v>115</v>
      </c>
      <c r="N90" t="s">
        <v>510</v>
      </c>
      <c r="P90" t="s">
        <v>194</v>
      </c>
      <c r="Q90" t="s">
        <v>55</v>
      </c>
      <c r="R90" t="s">
        <v>320</v>
      </c>
      <c r="S90" t="s">
        <v>374</v>
      </c>
    </row>
    <row r="91" spans="1:19" x14ac:dyDescent="0.25">
      <c r="A91" s="146" t="s">
        <v>1</v>
      </c>
      <c r="B91" t="s">
        <v>52</v>
      </c>
      <c r="C91" t="s">
        <v>49</v>
      </c>
      <c r="D91" t="s">
        <v>511</v>
      </c>
      <c r="K91" t="s">
        <v>1</v>
      </c>
      <c r="L91" t="s">
        <v>52</v>
      </c>
      <c r="M91" t="s">
        <v>49</v>
      </c>
      <c r="N91" t="s">
        <v>510</v>
      </c>
      <c r="P91" t="s">
        <v>194</v>
      </c>
      <c r="Q91" t="s">
        <v>55</v>
      </c>
      <c r="R91" t="s">
        <v>319</v>
      </c>
      <c r="S91" t="s">
        <v>374</v>
      </c>
    </row>
    <row r="92" spans="1:19" x14ac:dyDescent="0.25">
      <c r="A92" s="146" t="s">
        <v>1</v>
      </c>
      <c r="B92" t="s">
        <v>52</v>
      </c>
      <c r="C92" t="s">
        <v>100</v>
      </c>
      <c r="D92" t="s">
        <v>511</v>
      </c>
      <c r="K92" t="s">
        <v>1</v>
      </c>
      <c r="L92" t="s">
        <v>52</v>
      </c>
      <c r="M92" t="s">
        <v>100</v>
      </c>
      <c r="N92" t="s">
        <v>510</v>
      </c>
      <c r="P92" t="s">
        <v>194</v>
      </c>
      <c r="Q92" t="s">
        <v>55</v>
      </c>
      <c r="R92" t="s">
        <v>318</v>
      </c>
      <c r="S92" t="s">
        <v>374</v>
      </c>
    </row>
    <row r="93" spans="1:19" x14ac:dyDescent="0.25">
      <c r="A93" s="146" t="s">
        <v>1</v>
      </c>
      <c r="B93" t="s">
        <v>52</v>
      </c>
      <c r="C93" t="s">
        <v>115</v>
      </c>
      <c r="D93" t="s">
        <v>511</v>
      </c>
      <c r="K93" t="s">
        <v>1</v>
      </c>
      <c r="L93" t="s">
        <v>52</v>
      </c>
      <c r="M93" t="s">
        <v>115</v>
      </c>
      <c r="N93" t="s">
        <v>510</v>
      </c>
      <c r="P93" t="s">
        <v>194</v>
      </c>
      <c r="Q93" t="s">
        <v>55</v>
      </c>
      <c r="R93" t="s">
        <v>74</v>
      </c>
      <c r="S93" t="s">
        <v>374</v>
      </c>
    </row>
    <row r="94" spans="1:19" x14ac:dyDescent="0.25">
      <c r="A94" s="146" t="s">
        <v>1</v>
      </c>
      <c r="B94" t="s">
        <v>76</v>
      </c>
      <c r="C94" t="s">
        <v>49</v>
      </c>
      <c r="D94" t="s">
        <v>509</v>
      </c>
      <c r="K94" t="s">
        <v>1</v>
      </c>
      <c r="L94" t="s">
        <v>76</v>
      </c>
      <c r="M94" t="s">
        <v>49</v>
      </c>
      <c r="N94" t="s">
        <v>422</v>
      </c>
      <c r="P94" t="s">
        <v>194</v>
      </c>
      <c r="Q94" t="s">
        <v>55</v>
      </c>
      <c r="R94" t="s">
        <v>316</v>
      </c>
      <c r="S94" t="s">
        <v>374</v>
      </c>
    </row>
    <row r="95" spans="1:19" x14ac:dyDescent="0.25">
      <c r="A95" s="146" t="s">
        <v>1</v>
      </c>
      <c r="B95" t="s">
        <v>76</v>
      </c>
      <c r="C95" t="s">
        <v>100</v>
      </c>
      <c r="D95" t="s">
        <v>509</v>
      </c>
      <c r="K95" t="s">
        <v>1</v>
      </c>
      <c r="L95" t="s">
        <v>76</v>
      </c>
      <c r="M95" t="s">
        <v>100</v>
      </c>
      <c r="N95" t="s">
        <v>422</v>
      </c>
      <c r="P95" t="s">
        <v>194</v>
      </c>
      <c r="Q95" t="s">
        <v>55</v>
      </c>
      <c r="R95" t="s">
        <v>315</v>
      </c>
      <c r="S95" t="s">
        <v>374</v>
      </c>
    </row>
    <row r="96" spans="1:19" x14ac:dyDescent="0.25">
      <c r="A96" s="146" t="s">
        <v>1</v>
      </c>
      <c r="B96" t="s">
        <v>76</v>
      </c>
      <c r="C96" t="s">
        <v>115</v>
      </c>
      <c r="D96" t="s">
        <v>509</v>
      </c>
      <c r="K96" t="s">
        <v>1</v>
      </c>
      <c r="L96" t="s">
        <v>76</v>
      </c>
      <c r="M96" t="s">
        <v>115</v>
      </c>
      <c r="N96" t="s">
        <v>422</v>
      </c>
      <c r="P96" t="s">
        <v>194</v>
      </c>
      <c r="Q96" t="s">
        <v>55</v>
      </c>
      <c r="R96" t="s">
        <v>314</v>
      </c>
      <c r="S96" t="s">
        <v>374</v>
      </c>
    </row>
    <row r="97" spans="1:19" x14ac:dyDescent="0.25">
      <c r="A97" s="146" t="s">
        <v>1</v>
      </c>
      <c r="B97" t="s">
        <v>52</v>
      </c>
      <c r="C97" t="s">
        <v>49</v>
      </c>
      <c r="D97" t="s">
        <v>509</v>
      </c>
      <c r="K97" t="s">
        <v>1</v>
      </c>
      <c r="L97" t="s">
        <v>52</v>
      </c>
      <c r="M97" t="s">
        <v>49</v>
      </c>
      <c r="N97" t="s">
        <v>422</v>
      </c>
      <c r="P97" t="s">
        <v>194</v>
      </c>
      <c r="Q97" t="s">
        <v>55</v>
      </c>
      <c r="R97" t="s">
        <v>313</v>
      </c>
      <c r="S97" t="s">
        <v>374</v>
      </c>
    </row>
    <row r="98" spans="1:19" x14ac:dyDescent="0.25">
      <c r="A98" s="146" t="s">
        <v>1</v>
      </c>
      <c r="B98" t="s">
        <v>52</v>
      </c>
      <c r="C98" t="s">
        <v>100</v>
      </c>
      <c r="D98" t="s">
        <v>509</v>
      </c>
      <c r="K98" t="s">
        <v>1</v>
      </c>
      <c r="L98" t="s">
        <v>52</v>
      </c>
      <c r="M98" t="s">
        <v>100</v>
      </c>
      <c r="N98" t="s">
        <v>422</v>
      </c>
      <c r="P98" t="s">
        <v>194</v>
      </c>
      <c r="Q98" t="s">
        <v>55</v>
      </c>
      <c r="R98" t="s">
        <v>312</v>
      </c>
      <c r="S98" t="s">
        <v>374</v>
      </c>
    </row>
    <row r="99" spans="1:19" x14ac:dyDescent="0.25">
      <c r="A99" s="146" t="s">
        <v>1</v>
      </c>
      <c r="B99" t="s">
        <v>52</v>
      </c>
      <c r="C99" t="s">
        <v>115</v>
      </c>
      <c r="D99" t="s">
        <v>509</v>
      </c>
      <c r="K99" t="s">
        <v>1</v>
      </c>
      <c r="L99" t="s">
        <v>52</v>
      </c>
      <c r="M99" t="s">
        <v>115</v>
      </c>
      <c r="N99" t="s">
        <v>422</v>
      </c>
      <c r="P99" t="s">
        <v>194</v>
      </c>
      <c r="Q99" t="s">
        <v>55</v>
      </c>
      <c r="R99" t="s">
        <v>322</v>
      </c>
      <c r="S99" t="s">
        <v>371</v>
      </c>
    </row>
    <row r="100" spans="1:19" x14ac:dyDescent="0.25">
      <c r="A100" s="146" t="s">
        <v>1</v>
      </c>
      <c r="B100" t="s">
        <v>76</v>
      </c>
      <c r="C100" t="s">
        <v>49</v>
      </c>
      <c r="D100" t="s">
        <v>508</v>
      </c>
      <c r="K100" t="s">
        <v>1</v>
      </c>
      <c r="L100" t="s">
        <v>76</v>
      </c>
      <c r="M100" t="s">
        <v>49</v>
      </c>
      <c r="N100" t="s">
        <v>420</v>
      </c>
      <c r="P100" t="s">
        <v>194</v>
      </c>
      <c r="Q100" t="s">
        <v>52</v>
      </c>
      <c r="R100" t="s">
        <v>322</v>
      </c>
      <c r="S100" t="s">
        <v>371</v>
      </c>
    </row>
    <row r="101" spans="1:19" x14ac:dyDescent="0.25">
      <c r="A101" s="146" t="s">
        <v>1</v>
      </c>
      <c r="B101" t="s">
        <v>76</v>
      </c>
      <c r="C101" t="s">
        <v>100</v>
      </c>
      <c r="D101" t="s">
        <v>508</v>
      </c>
      <c r="K101" t="s">
        <v>1</v>
      </c>
      <c r="L101" t="s">
        <v>76</v>
      </c>
      <c r="M101" t="s">
        <v>100</v>
      </c>
      <c r="N101" t="s">
        <v>420</v>
      </c>
      <c r="P101" t="s">
        <v>194</v>
      </c>
      <c r="Q101" t="s">
        <v>55</v>
      </c>
      <c r="R101" t="s">
        <v>323</v>
      </c>
      <c r="S101" t="s">
        <v>344</v>
      </c>
    </row>
    <row r="102" spans="1:19" x14ac:dyDescent="0.25">
      <c r="A102" s="146" t="s">
        <v>1</v>
      </c>
      <c r="B102" t="s">
        <v>76</v>
      </c>
      <c r="C102" t="s">
        <v>115</v>
      </c>
      <c r="D102" t="s">
        <v>508</v>
      </c>
      <c r="K102" t="s">
        <v>1</v>
      </c>
      <c r="L102" t="s">
        <v>76</v>
      </c>
      <c r="M102" t="s">
        <v>115</v>
      </c>
      <c r="N102" t="s">
        <v>420</v>
      </c>
      <c r="P102" t="s">
        <v>194</v>
      </c>
      <c r="Q102" t="s">
        <v>52</v>
      </c>
      <c r="R102" t="s">
        <v>323</v>
      </c>
      <c r="S102" t="s">
        <v>344</v>
      </c>
    </row>
    <row r="103" spans="1:19" x14ac:dyDescent="0.25">
      <c r="A103" s="146" t="s">
        <v>1</v>
      </c>
      <c r="B103" t="s">
        <v>52</v>
      </c>
      <c r="C103" t="s">
        <v>49</v>
      </c>
      <c r="D103" t="s">
        <v>508</v>
      </c>
      <c r="K103" t="s">
        <v>1</v>
      </c>
      <c r="L103" t="s">
        <v>52</v>
      </c>
      <c r="M103" t="s">
        <v>49</v>
      </c>
      <c r="N103" t="s">
        <v>420</v>
      </c>
      <c r="P103" t="s">
        <v>1</v>
      </c>
      <c r="Q103" t="s">
        <v>52</v>
      </c>
      <c r="R103" t="s">
        <v>502</v>
      </c>
      <c r="S103" t="s">
        <v>501</v>
      </c>
    </row>
    <row r="104" spans="1:19" x14ac:dyDescent="0.25">
      <c r="A104" s="146" t="s">
        <v>1</v>
      </c>
      <c r="B104" t="s">
        <v>52</v>
      </c>
      <c r="C104" t="s">
        <v>100</v>
      </c>
      <c r="D104" t="s">
        <v>508</v>
      </c>
      <c r="K104" t="s">
        <v>1</v>
      </c>
      <c r="L104" t="s">
        <v>52</v>
      </c>
      <c r="M104" t="s">
        <v>100</v>
      </c>
      <c r="N104" t="s">
        <v>420</v>
      </c>
      <c r="P104" t="s">
        <v>1</v>
      </c>
      <c r="Q104" t="s">
        <v>52</v>
      </c>
      <c r="R104" t="s">
        <v>502</v>
      </c>
      <c r="S104" t="s">
        <v>499</v>
      </c>
    </row>
    <row r="105" spans="1:19" x14ac:dyDescent="0.25">
      <c r="A105" s="146" t="s">
        <v>1</v>
      </c>
      <c r="B105" t="s">
        <v>52</v>
      </c>
      <c r="C105" t="s">
        <v>115</v>
      </c>
      <c r="D105" t="s">
        <v>508</v>
      </c>
      <c r="K105" t="s">
        <v>1</v>
      </c>
      <c r="L105" t="s">
        <v>52</v>
      </c>
      <c r="M105" t="s">
        <v>115</v>
      </c>
      <c r="N105" t="s">
        <v>420</v>
      </c>
      <c r="P105" t="s">
        <v>1</v>
      </c>
      <c r="Q105" t="s">
        <v>52</v>
      </c>
      <c r="R105" t="s">
        <v>502</v>
      </c>
      <c r="S105" t="s">
        <v>497</v>
      </c>
    </row>
    <row r="106" spans="1:19" x14ac:dyDescent="0.25">
      <c r="A106" s="146" t="s">
        <v>1</v>
      </c>
      <c r="B106" t="s">
        <v>76</v>
      </c>
      <c r="C106" t="s">
        <v>49</v>
      </c>
      <c r="D106" t="s">
        <v>504</v>
      </c>
      <c r="K106" t="s">
        <v>1</v>
      </c>
      <c r="L106" t="s">
        <v>55</v>
      </c>
      <c r="M106" t="s">
        <v>49</v>
      </c>
      <c r="N106" t="s">
        <v>503</v>
      </c>
      <c r="P106" t="s">
        <v>1</v>
      </c>
      <c r="Q106" t="s">
        <v>52</v>
      </c>
      <c r="R106" t="s">
        <v>502</v>
      </c>
      <c r="S106" t="s">
        <v>496</v>
      </c>
    </row>
    <row r="107" spans="1:19" x14ac:dyDescent="0.25">
      <c r="A107" s="146" t="s">
        <v>1</v>
      </c>
      <c r="B107" t="s">
        <v>76</v>
      </c>
      <c r="C107" t="s">
        <v>100</v>
      </c>
      <c r="D107" t="s">
        <v>504</v>
      </c>
      <c r="K107" t="s">
        <v>1</v>
      </c>
      <c r="L107" t="s">
        <v>55</v>
      </c>
      <c r="M107" t="s">
        <v>100</v>
      </c>
      <c r="N107" t="s">
        <v>503</v>
      </c>
      <c r="P107" t="s">
        <v>1</v>
      </c>
      <c r="Q107" t="s">
        <v>52</v>
      </c>
      <c r="R107" t="s">
        <v>502</v>
      </c>
      <c r="S107" t="s">
        <v>507</v>
      </c>
    </row>
    <row r="108" spans="1:19" x14ac:dyDescent="0.25">
      <c r="A108" s="146" t="s">
        <v>1</v>
      </c>
      <c r="B108" t="s">
        <v>76</v>
      </c>
      <c r="C108" t="s">
        <v>115</v>
      </c>
      <c r="D108" t="s">
        <v>504</v>
      </c>
      <c r="K108" t="s">
        <v>1</v>
      </c>
      <c r="L108" t="s">
        <v>55</v>
      </c>
      <c r="M108" t="s">
        <v>115</v>
      </c>
      <c r="N108" t="s">
        <v>503</v>
      </c>
      <c r="P108" t="s">
        <v>1</v>
      </c>
      <c r="Q108" t="s">
        <v>52</v>
      </c>
      <c r="R108" t="s">
        <v>502</v>
      </c>
      <c r="S108" t="s">
        <v>506</v>
      </c>
    </row>
    <row r="109" spans="1:19" x14ac:dyDescent="0.25">
      <c r="A109" s="146" t="s">
        <v>1</v>
      </c>
      <c r="B109" t="s">
        <v>52</v>
      </c>
      <c r="C109" t="s">
        <v>49</v>
      </c>
      <c r="D109" t="s">
        <v>504</v>
      </c>
      <c r="K109" t="s">
        <v>1</v>
      </c>
      <c r="L109" t="s">
        <v>52</v>
      </c>
      <c r="M109" t="s">
        <v>49</v>
      </c>
      <c r="N109" t="s">
        <v>503</v>
      </c>
      <c r="P109" t="s">
        <v>1</v>
      </c>
      <c r="Q109" t="s">
        <v>52</v>
      </c>
      <c r="R109" t="s">
        <v>502</v>
      </c>
      <c r="S109" t="s">
        <v>505</v>
      </c>
    </row>
    <row r="110" spans="1:19" x14ac:dyDescent="0.25">
      <c r="A110" s="146" t="s">
        <v>1</v>
      </c>
      <c r="B110" t="s">
        <v>52</v>
      </c>
      <c r="C110" t="s">
        <v>100</v>
      </c>
      <c r="D110" t="s">
        <v>504</v>
      </c>
      <c r="K110" t="s">
        <v>1</v>
      </c>
      <c r="L110" t="s">
        <v>52</v>
      </c>
      <c r="M110" t="s">
        <v>100</v>
      </c>
      <c r="N110" t="s">
        <v>503</v>
      </c>
      <c r="P110" t="s">
        <v>1</v>
      </c>
      <c r="Q110" t="s">
        <v>52</v>
      </c>
      <c r="R110" t="s">
        <v>502</v>
      </c>
      <c r="S110" t="s">
        <v>492</v>
      </c>
    </row>
    <row r="111" spans="1:19" x14ac:dyDescent="0.25">
      <c r="A111" s="146" t="s">
        <v>1</v>
      </c>
      <c r="B111" t="s">
        <v>52</v>
      </c>
      <c r="C111" t="s">
        <v>115</v>
      </c>
      <c r="D111" t="s">
        <v>504</v>
      </c>
      <c r="K111" t="s">
        <v>1</v>
      </c>
      <c r="L111" t="s">
        <v>52</v>
      </c>
      <c r="M111" t="s">
        <v>115</v>
      </c>
      <c r="N111" t="s">
        <v>503</v>
      </c>
      <c r="P111" t="s">
        <v>1</v>
      </c>
      <c r="Q111" t="s">
        <v>52</v>
      </c>
      <c r="R111" t="s">
        <v>502</v>
      </c>
      <c r="S111" t="s">
        <v>490</v>
      </c>
    </row>
    <row r="112" spans="1:19" x14ac:dyDescent="0.25">
      <c r="A112" s="146" t="s">
        <v>1</v>
      </c>
      <c r="B112" t="s">
        <v>76</v>
      </c>
      <c r="C112" t="s">
        <v>49</v>
      </c>
      <c r="D112" t="s">
        <v>500</v>
      </c>
      <c r="K112" t="s">
        <v>1</v>
      </c>
      <c r="L112" t="s">
        <v>55</v>
      </c>
      <c r="M112" t="s">
        <v>49</v>
      </c>
      <c r="N112" t="s">
        <v>408</v>
      </c>
      <c r="P112" t="s">
        <v>1</v>
      </c>
      <c r="Q112" t="s">
        <v>52</v>
      </c>
      <c r="R112" t="s">
        <v>502</v>
      </c>
      <c r="S112" t="s">
        <v>483</v>
      </c>
    </row>
    <row r="113" spans="1:19" x14ac:dyDescent="0.25">
      <c r="A113" s="146" t="s">
        <v>1</v>
      </c>
      <c r="B113" t="s">
        <v>76</v>
      </c>
      <c r="C113" t="s">
        <v>100</v>
      </c>
      <c r="D113" t="s">
        <v>500</v>
      </c>
      <c r="K113" t="s">
        <v>1</v>
      </c>
      <c r="L113" t="s">
        <v>55</v>
      </c>
      <c r="M113" t="s">
        <v>100</v>
      </c>
      <c r="N113" t="s">
        <v>408</v>
      </c>
      <c r="P113" t="s">
        <v>485</v>
      </c>
      <c r="Q113" t="s">
        <v>52</v>
      </c>
      <c r="R113" t="s">
        <v>489</v>
      </c>
      <c r="S113" t="s">
        <v>501</v>
      </c>
    </row>
    <row r="114" spans="1:19" x14ac:dyDescent="0.25">
      <c r="A114" s="146" t="s">
        <v>1</v>
      </c>
      <c r="B114" t="s">
        <v>76</v>
      </c>
      <c r="C114" t="s">
        <v>115</v>
      </c>
      <c r="D114" t="s">
        <v>500</v>
      </c>
      <c r="K114" t="s">
        <v>1</v>
      </c>
      <c r="L114" t="s">
        <v>55</v>
      </c>
      <c r="M114" t="s">
        <v>115</v>
      </c>
      <c r="N114" t="s">
        <v>408</v>
      </c>
      <c r="P114" t="s">
        <v>485</v>
      </c>
      <c r="Q114" t="s">
        <v>52</v>
      </c>
      <c r="R114" t="s">
        <v>487</v>
      </c>
      <c r="S114" t="s">
        <v>501</v>
      </c>
    </row>
    <row r="115" spans="1:19" x14ac:dyDescent="0.25">
      <c r="A115" s="146" t="s">
        <v>1</v>
      </c>
      <c r="B115" t="s">
        <v>52</v>
      </c>
      <c r="C115" t="s">
        <v>49</v>
      </c>
      <c r="D115" t="s">
        <v>500</v>
      </c>
      <c r="K115" t="s">
        <v>1</v>
      </c>
      <c r="L115" t="s">
        <v>52</v>
      </c>
      <c r="M115" t="s">
        <v>49</v>
      </c>
      <c r="N115" t="s">
        <v>408</v>
      </c>
      <c r="P115" t="s">
        <v>485</v>
      </c>
      <c r="Q115" t="s">
        <v>52</v>
      </c>
      <c r="R115" t="s">
        <v>486</v>
      </c>
      <c r="S115" t="s">
        <v>501</v>
      </c>
    </row>
    <row r="116" spans="1:19" x14ac:dyDescent="0.25">
      <c r="A116" s="146" t="s">
        <v>1</v>
      </c>
      <c r="B116" t="s">
        <v>52</v>
      </c>
      <c r="C116" t="s">
        <v>100</v>
      </c>
      <c r="D116" t="s">
        <v>500</v>
      </c>
      <c r="K116" t="s">
        <v>1</v>
      </c>
      <c r="L116" t="s">
        <v>52</v>
      </c>
      <c r="M116" t="s">
        <v>100</v>
      </c>
      <c r="N116" t="s">
        <v>408</v>
      </c>
      <c r="P116" t="s">
        <v>485</v>
      </c>
      <c r="Q116" t="s">
        <v>52</v>
      </c>
      <c r="R116" t="s">
        <v>484</v>
      </c>
      <c r="S116" t="s">
        <v>501</v>
      </c>
    </row>
    <row r="117" spans="1:19" x14ac:dyDescent="0.25">
      <c r="A117" s="146" t="s">
        <v>1</v>
      </c>
      <c r="B117" t="s">
        <v>52</v>
      </c>
      <c r="C117" t="s">
        <v>115</v>
      </c>
      <c r="D117" t="s">
        <v>500</v>
      </c>
      <c r="K117" t="s">
        <v>1</v>
      </c>
      <c r="L117" t="s">
        <v>52</v>
      </c>
      <c r="M117" t="s">
        <v>115</v>
      </c>
      <c r="N117" t="s">
        <v>408</v>
      </c>
      <c r="P117" t="s">
        <v>485</v>
      </c>
      <c r="Q117" t="s">
        <v>52</v>
      </c>
      <c r="R117" t="s">
        <v>489</v>
      </c>
      <c r="S117" t="s">
        <v>499</v>
      </c>
    </row>
    <row r="118" spans="1:19" x14ac:dyDescent="0.25">
      <c r="A118" s="146" t="s">
        <v>1</v>
      </c>
      <c r="B118" t="s">
        <v>76</v>
      </c>
      <c r="C118" t="s">
        <v>49</v>
      </c>
      <c r="D118" t="s">
        <v>498</v>
      </c>
      <c r="K118" t="s">
        <v>1</v>
      </c>
      <c r="L118" t="s">
        <v>55</v>
      </c>
      <c r="M118" t="s">
        <v>49</v>
      </c>
      <c r="N118" t="s">
        <v>405</v>
      </c>
      <c r="P118" t="s">
        <v>485</v>
      </c>
      <c r="Q118" t="s">
        <v>52</v>
      </c>
      <c r="R118" t="s">
        <v>487</v>
      </c>
      <c r="S118" t="s">
        <v>499</v>
      </c>
    </row>
    <row r="119" spans="1:19" x14ac:dyDescent="0.25">
      <c r="A119" s="146" t="s">
        <v>1</v>
      </c>
      <c r="B119" t="s">
        <v>76</v>
      </c>
      <c r="C119" t="s">
        <v>100</v>
      </c>
      <c r="D119" t="s">
        <v>498</v>
      </c>
      <c r="K119" t="s">
        <v>1</v>
      </c>
      <c r="L119" t="s">
        <v>55</v>
      </c>
      <c r="M119" t="s">
        <v>100</v>
      </c>
      <c r="N119" t="s">
        <v>405</v>
      </c>
      <c r="P119" t="s">
        <v>485</v>
      </c>
      <c r="Q119" t="s">
        <v>52</v>
      </c>
      <c r="R119" t="s">
        <v>486</v>
      </c>
      <c r="S119" t="s">
        <v>499</v>
      </c>
    </row>
    <row r="120" spans="1:19" x14ac:dyDescent="0.25">
      <c r="A120" s="146" t="s">
        <v>1</v>
      </c>
      <c r="B120" t="s">
        <v>76</v>
      </c>
      <c r="C120" t="s">
        <v>115</v>
      </c>
      <c r="D120" t="s">
        <v>498</v>
      </c>
      <c r="K120" t="s">
        <v>1</v>
      </c>
      <c r="L120" t="s">
        <v>55</v>
      </c>
      <c r="M120" t="s">
        <v>115</v>
      </c>
      <c r="N120" t="s">
        <v>405</v>
      </c>
      <c r="P120" t="s">
        <v>485</v>
      </c>
      <c r="Q120" t="s">
        <v>52</v>
      </c>
      <c r="R120" t="s">
        <v>484</v>
      </c>
      <c r="S120" t="s">
        <v>499</v>
      </c>
    </row>
    <row r="121" spans="1:19" x14ac:dyDescent="0.25">
      <c r="A121" s="146" t="s">
        <v>1</v>
      </c>
      <c r="B121" t="s">
        <v>52</v>
      </c>
      <c r="C121" t="s">
        <v>49</v>
      </c>
      <c r="D121" t="s">
        <v>498</v>
      </c>
      <c r="K121" t="s">
        <v>1</v>
      </c>
      <c r="L121" t="s">
        <v>52</v>
      </c>
      <c r="M121" t="s">
        <v>49</v>
      </c>
      <c r="N121" t="s">
        <v>405</v>
      </c>
      <c r="P121" t="s">
        <v>485</v>
      </c>
      <c r="Q121" t="s">
        <v>52</v>
      </c>
      <c r="R121" t="s">
        <v>489</v>
      </c>
      <c r="S121" t="s">
        <v>497</v>
      </c>
    </row>
    <row r="122" spans="1:19" x14ac:dyDescent="0.25">
      <c r="A122" s="146" t="s">
        <v>1</v>
      </c>
      <c r="B122" t="s">
        <v>52</v>
      </c>
      <c r="C122" t="s">
        <v>100</v>
      </c>
      <c r="D122" t="s">
        <v>498</v>
      </c>
      <c r="K122" t="s">
        <v>1</v>
      </c>
      <c r="L122" t="s">
        <v>52</v>
      </c>
      <c r="M122" t="s">
        <v>100</v>
      </c>
      <c r="N122" t="s">
        <v>405</v>
      </c>
      <c r="P122" t="s">
        <v>485</v>
      </c>
      <c r="Q122" t="s">
        <v>52</v>
      </c>
      <c r="R122" t="s">
        <v>487</v>
      </c>
      <c r="S122" t="s">
        <v>497</v>
      </c>
    </row>
    <row r="123" spans="1:19" x14ac:dyDescent="0.25">
      <c r="A123" s="146" t="s">
        <v>1</v>
      </c>
      <c r="B123" t="s">
        <v>52</v>
      </c>
      <c r="C123" t="s">
        <v>115</v>
      </c>
      <c r="D123" t="s">
        <v>498</v>
      </c>
      <c r="K123" t="s">
        <v>1</v>
      </c>
      <c r="L123" t="s">
        <v>52</v>
      </c>
      <c r="M123" t="s">
        <v>115</v>
      </c>
      <c r="N123" t="s">
        <v>405</v>
      </c>
      <c r="P123" t="s">
        <v>485</v>
      </c>
      <c r="Q123" t="s">
        <v>52</v>
      </c>
      <c r="R123" t="s">
        <v>486</v>
      </c>
      <c r="S123" t="s">
        <v>497</v>
      </c>
    </row>
    <row r="124" spans="1:19" x14ac:dyDescent="0.25">
      <c r="A124" s="146" t="s">
        <v>1</v>
      </c>
      <c r="B124" t="s">
        <v>76</v>
      </c>
      <c r="C124" t="s">
        <v>49</v>
      </c>
      <c r="D124" t="s">
        <v>495</v>
      </c>
      <c r="K124" t="s">
        <v>1</v>
      </c>
      <c r="L124" t="s">
        <v>55</v>
      </c>
      <c r="M124" t="s">
        <v>49</v>
      </c>
      <c r="N124" t="s">
        <v>494</v>
      </c>
      <c r="P124" t="s">
        <v>485</v>
      </c>
      <c r="Q124" t="s">
        <v>52</v>
      </c>
      <c r="R124" t="s">
        <v>484</v>
      </c>
      <c r="S124" t="s">
        <v>497</v>
      </c>
    </row>
    <row r="125" spans="1:19" x14ac:dyDescent="0.25">
      <c r="A125" s="146" t="s">
        <v>1</v>
      </c>
      <c r="B125" t="s">
        <v>76</v>
      </c>
      <c r="C125" t="s">
        <v>100</v>
      </c>
      <c r="D125" t="s">
        <v>495</v>
      </c>
      <c r="K125" t="s">
        <v>1</v>
      </c>
      <c r="L125" t="s">
        <v>55</v>
      </c>
      <c r="M125" t="s">
        <v>100</v>
      </c>
      <c r="N125" t="s">
        <v>494</v>
      </c>
      <c r="P125" t="s">
        <v>485</v>
      </c>
      <c r="Q125" t="s">
        <v>52</v>
      </c>
      <c r="R125" t="s">
        <v>489</v>
      </c>
      <c r="S125" t="s">
        <v>496</v>
      </c>
    </row>
    <row r="126" spans="1:19" x14ac:dyDescent="0.25">
      <c r="A126" s="146" t="s">
        <v>1</v>
      </c>
      <c r="B126" t="s">
        <v>76</v>
      </c>
      <c r="C126" t="s">
        <v>115</v>
      </c>
      <c r="D126" t="s">
        <v>495</v>
      </c>
      <c r="K126" t="s">
        <v>1</v>
      </c>
      <c r="L126" t="s">
        <v>55</v>
      </c>
      <c r="M126" t="s">
        <v>115</v>
      </c>
      <c r="N126" t="s">
        <v>494</v>
      </c>
      <c r="P126" t="s">
        <v>485</v>
      </c>
      <c r="Q126" t="s">
        <v>52</v>
      </c>
      <c r="R126" t="s">
        <v>487</v>
      </c>
      <c r="S126" t="s">
        <v>496</v>
      </c>
    </row>
    <row r="127" spans="1:19" x14ac:dyDescent="0.25">
      <c r="A127" s="146" t="s">
        <v>1</v>
      </c>
      <c r="B127" t="s">
        <v>52</v>
      </c>
      <c r="C127" t="s">
        <v>49</v>
      </c>
      <c r="D127" t="s">
        <v>495</v>
      </c>
      <c r="K127" t="s">
        <v>1</v>
      </c>
      <c r="L127" t="s">
        <v>52</v>
      </c>
      <c r="M127" t="s">
        <v>49</v>
      </c>
      <c r="N127" t="s">
        <v>494</v>
      </c>
      <c r="P127" t="s">
        <v>485</v>
      </c>
      <c r="Q127" t="s">
        <v>52</v>
      </c>
      <c r="R127" t="s">
        <v>486</v>
      </c>
      <c r="S127" t="s">
        <v>496</v>
      </c>
    </row>
    <row r="128" spans="1:19" x14ac:dyDescent="0.25">
      <c r="A128" s="146" t="s">
        <v>1</v>
      </c>
      <c r="B128" t="s">
        <v>52</v>
      </c>
      <c r="C128" t="s">
        <v>100</v>
      </c>
      <c r="D128" t="s">
        <v>495</v>
      </c>
      <c r="K128" t="s">
        <v>1</v>
      </c>
      <c r="L128" t="s">
        <v>52</v>
      </c>
      <c r="M128" t="s">
        <v>100</v>
      </c>
      <c r="N128" t="s">
        <v>494</v>
      </c>
      <c r="P128" t="s">
        <v>485</v>
      </c>
      <c r="Q128" t="s">
        <v>52</v>
      </c>
      <c r="R128" t="s">
        <v>484</v>
      </c>
      <c r="S128" t="s">
        <v>496</v>
      </c>
    </row>
    <row r="129" spans="1:19" x14ac:dyDescent="0.25">
      <c r="A129" s="146" t="s">
        <v>1</v>
      </c>
      <c r="B129" t="s">
        <v>52</v>
      </c>
      <c r="C129" t="s">
        <v>115</v>
      </c>
      <c r="D129" t="s">
        <v>495</v>
      </c>
      <c r="K129" t="s">
        <v>1</v>
      </c>
      <c r="L129" t="s">
        <v>52</v>
      </c>
      <c r="M129" t="s">
        <v>115</v>
      </c>
      <c r="N129" t="s">
        <v>494</v>
      </c>
      <c r="P129" t="s">
        <v>485</v>
      </c>
      <c r="Q129" t="s">
        <v>52</v>
      </c>
      <c r="R129" t="s">
        <v>489</v>
      </c>
      <c r="S129" t="s">
        <v>492</v>
      </c>
    </row>
    <row r="130" spans="1:19" x14ac:dyDescent="0.25">
      <c r="A130" s="146" t="s">
        <v>1</v>
      </c>
      <c r="B130" t="s">
        <v>76</v>
      </c>
      <c r="C130" t="s">
        <v>100</v>
      </c>
      <c r="D130" t="s">
        <v>493</v>
      </c>
      <c r="K130" t="s">
        <v>1</v>
      </c>
      <c r="L130" t="s">
        <v>55</v>
      </c>
      <c r="M130" t="s">
        <v>49</v>
      </c>
      <c r="N130" t="s">
        <v>491</v>
      </c>
      <c r="P130" t="s">
        <v>485</v>
      </c>
      <c r="Q130" t="s">
        <v>52</v>
      </c>
      <c r="R130" t="s">
        <v>487</v>
      </c>
      <c r="S130" t="s">
        <v>492</v>
      </c>
    </row>
    <row r="131" spans="1:19" x14ac:dyDescent="0.25">
      <c r="A131" s="146" t="s">
        <v>1</v>
      </c>
      <c r="B131" t="s">
        <v>52</v>
      </c>
      <c r="C131" t="s">
        <v>100</v>
      </c>
      <c r="D131" t="s">
        <v>493</v>
      </c>
      <c r="K131" t="s">
        <v>1</v>
      </c>
      <c r="L131" t="s">
        <v>55</v>
      </c>
      <c r="M131" t="s">
        <v>100</v>
      </c>
      <c r="N131" t="s">
        <v>491</v>
      </c>
      <c r="P131" t="s">
        <v>485</v>
      </c>
      <c r="Q131" t="s">
        <v>52</v>
      </c>
      <c r="R131" t="s">
        <v>486</v>
      </c>
      <c r="S131" t="s">
        <v>492</v>
      </c>
    </row>
    <row r="132" spans="1:19" x14ac:dyDescent="0.25">
      <c r="A132" s="146" t="s">
        <v>1</v>
      </c>
      <c r="B132" t="s">
        <v>52</v>
      </c>
      <c r="C132" t="s">
        <v>115</v>
      </c>
      <c r="D132" t="s">
        <v>493</v>
      </c>
      <c r="K132" t="s">
        <v>1</v>
      </c>
      <c r="L132" t="s">
        <v>55</v>
      </c>
      <c r="M132" t="s">
        <v>115</v>
      </c>
      <c r="N132" t="s">
        <v>491</v>
      </c>
      <c r="P132" t="s">
        <v>485</v>
      </c>
      <c r="Q132" t="s">
        <v>52</v>
      </c>
      <c r="R132" t="s">
        <v>484</v>
      </c>
      <c r="S132" t="s">
        <v>492</v>
      </c>
    </row>
    <row r="133" spans="1:19" x14ac:dyDescent="0.25">
      <c r="A133" s="146" t="s">
        <v>1</v>
      </c>
      <c r="B133" t="s">
        <v>76</v>
      </c>
      <c r="C133" t="s">
        <v>49</v>
      </c>
      <c r="D133" t="s">
        <v>488</v>
      </c>
      <c r="K133" t="s">
        <v>1</v>
      </c>
      <c r="L133" t="s">
        <v>52</v>
      </c>
      <c r="M133" t="s">
        <v>49</v>
      </c>
      <c r="N133" t="s">
        <v>491</v>
      </c>
      <c r="P133" t="s">
        <v>485</v>
      </c>
      <c r="Q133" t="s">
        <v>52</v>
      </c>
      <c r="R133" t="s">
        <v>489</v>
      </c>
      <c r="S133" t="s">
        <v>490</v>
      </c>
    </row>
    <row r="134" spans="1:19" x14ac:dyDescent="0.25">
      <c r="A134" s="146" t="s">
        <v>1</v>
      </c>
      <c r="B134" t="s">
        <v>76</v>
      </c>
      <c r="C134" t="s">
        <v>100</v>
      </c>
      <c r="D134" t="s">
        <v>488</v>
      </c>
      <c r="K134" t="s">
        <v>1</v>
      </c>
      <c r="L134" t="s">
        <v>52</v>
      </c>
      <c r="M134" t="s">
        <v>100</v>
      </c>
      <c r="N134" t="s">
        <v>491</v>
      </c>
      <c r="P134" t="s">
        <v>485</v>
      </c>
      <c r="Q134" t="s">
        <v>52</v>
      </c>
      <c r="R134" t="s">
        <v>487</v>
      </c>
      <c r="S134" t="s">
        <v>490</v>
      </c>
    </row>
    <row r="135" spans="1:19" x14ac:dyDescent="0.25">
      <c r="A135" s="146" t="s">
        <v>1</v>
      </c>
      <c r="B135" t="s">
        <v>76</v>
      </c>
      <c r="C135" t="s">
        <v>115</v>
      </c>
      <c r="D135" t="s">
        <v>488</v>
      </c>
      <c r="K135" t="s">
        <v>1</v>
      </c>
      <c r="L135" t="s">
        <v>52</v>
      </c>
      <c r="M135" t="s">
        <v>115</v>
      </c>
      <c r="N135" t="s">
        <v>491</v>
      </c>
      <c r="P135" t="s">
        <v>485</v>
      </c>
      <c r="Q135" t="s">
        <v>52</v>
      </c>
      <c r="R135" t="s">
        <v>486</v>
      </c>
      <c r="S135" t="s">
        <v>490</v>
      </c>
    </row>
    <row r="136" spans="1:19" x14ac:dyDescent="0.25">
      <c r="A136" s="146" t="s">
        <v>1</v>
      </c>
      <c r="B136" t="s">
        <v>52</v>
      </c>
      <c r="C136" t="s">
        <v>49</v>
      </c>
      <c r="D136" t="s">
        <v>488</v>
      </c>
      <c r="K136" t="s">
        <v>1</v>
      </c>
      <c r="L136" t="s">
        <v>55</v>
      </c>
      <c r="M136" t="s">
        <v>49</v>
      </c>
      <c r="N136" t="s">
        <v>482</v>
      </c>
      <c r="P136" t="s">
        <v>485</v>
      </c>
      <c r="Q136" t="s">
        <v>52</v>
      </c>
      <c r="R136" t="s">
        <v>484</v>
      </c>
      <c r="S136" t="s">
        <v>490</v>
      </c>
    </row>
    <row r="137" spans="1:19" x14ac:dyDescent="0.25">
      <c r="A137" s="146" t="s">
        <v>1</v>
      </c>
      <c r="B137" t="s">
        <v>52</v>
      </c>
      <c r="C137" t="s">
        <v>100</v>
      </c>
      <c r="D137" t="s">
        <v>488</v>
      </c>
      <c r="K137" t="s">
        <v>1</v>
      </c>
      <c r="L137" t="s">
        <v>55</v>
      </c>
      <c r="M137" t="s">
        <v>100</v>
      </c>
      <c r="N137" t="s">
        <v>482</v>
      </c>
      <c r="P137" t="s">
        <v>485</v>
      </c>
      <c r="Q137" t="s">
        <v>52</v>
      </c>
      <c r="R137" t="s">
        <v>489</v>
      </c>
      <c r="S137" t="s">
        <v>483</v>
      </c>
    </row>
    <row r="138" spans="1:19" x14ac:dyDescent="0.25">
      <c r="A138" s="146" t="s">
        <v>1</v>
      </c>
      <c r="B138" t="s">
        <v>52</v>
      </c>
      <c r="C138" t="s">
        <v>115</v>
      </c>
      <c r="D138" t="s">
        <v>488</v>
      </c>
      <c r="K138" t="s">
        <v>1</v>
      </c>
      <c r="L138" t="s">
        <v>55</v>
      </c>
      <c r="M138" t="s">
        <v>115</v>
      </c>
      <c r="N138" t="s">
        <v>482</v>
      </c>
      <c r="P138" t="s">
        <v>485</v>
      </c>
      <c r="Q138" t="s">
        <v>52</v>
      </c>
      <c r="R138" t="s">
        <v>487</v>
      </c>
      <c r="S138" t="s">
        <v>483</v>
      </c>
    </row>
    <row r="139" spans="1:19" x14ac:dyDescent="0.25">
      <c r="A139" s="146" t="s">
        <v>1</v>
      </c>
      <c r="B139" t="s">
        <v>76</v>
      </c>
      <c r="C139" t="s">
        <v>49</v>
      </c>
      <c r="D139" t="s">
        <v>481</v>
      </c>
      <c r="K139" t="s">
        <v>1</v>
      </c>
      <c r="L139" t="s">
        <v>52</v>
      </c>
      <c r="M139" t="s">
        <v>49</v>
      </c>
      <c r="N139" t="s">
        <v>482</v>
      </c>
      <c r="P139" t="s">
        <v>485</v>
      </c>
      <c r="Q139" t="s">
        <v>52</v>
      </c>
      <c r="R139" t="s">
        <v>486</v>
      </c>
      <c r="S139" t="s">
        <v>483</v>
      </c>
    </row>
    <row r="140" spans="1:19" x14ac:dyDescent="0.25">
      <c r="A140" s="146" t="s">
        <v>1</v>
      </c>
      <c r="B140" t="s">
        <v>76</v>
      </c>
      <c r="C140" t="s">
        <v>100</v>
      </c>
      <c r="D140" t="s">
        <v>481</v>
      </c>
      <c r="K140" t="s">
        <v>1</v>
      </c>
      <c r="L140" t="s">
        <v>52</v>
      </c>
      <c r="M140" t="s">
        <v>100</v>
      </c>
      <c r="N140" t="s">
        <v>482</v>
      </c>
      <c r="P140" t="s">
        <v>485</v>
      </c>
      <c r="Q140" t="s">
        <v>52</v>
      </c>
      <c r="R140" t="s">
        <v>484</v>
      </c>
      <c r="S140" t="s">
        <v>483</v>
      </c>
    </row>
    <row r="141" spans="1:19" x14ac:dyDescent="0.25">
      <c r="A141" s="146" t="s">
        <v>1</v>
      </c>
      <c r="B141" t="s">
        <v>76</v>
      </c>
      <c r="C141" t="s">
        <v>115</v>
      </c>
      <c r="D141" t="s">
        <v>481</v>
      </c>
      <c r="K141" t="s">
        <v>1</v>
      </c>
      <c r="L141" t="s">
        <v>52</v>
      </c>
      <c r="M141" t="s">
        <v>115</v>
      </c>
      <c r="N141" t="s">
        <v>482</v>
      </c>
    </row>
    <row r="142" spans="1:19" x14ac:dyDescent="0.25">
      <c r="A142" s="146" t="s">
        <v>1</v>
      </c>
      <c r="B142" t="s">
        <v>52</v>
      </c>
      <c r="C142" t="s">
        <v>49</v>
      </c>
      <c r="D142" t="s">
        <v>481</v>
      </c>
      <c r="K142" t="s">
        <v>1</v>
      </c>
      <c r="L142" t="s">
        <v>55</v>
      </c>
      <c r="M142" t="s">
        <v>49</v>
      </c>
      <c r="N142" t="s">
        <v>480</v>
      </c>
    </row>
    <row r="143" spans="1:19" x14ac:dyDescent="0.25">
      <c r="A143" s="146" t="s">
        <v>1</v>
      </c>
      <c r="B143" t="s">
        <v>52</v>
      </c>
      <c r="C143" t="s">
        <v>100</v>
      </c>
      <c r="D143" t="s">
        <v>481</v>
      </c>
      <c r="K143" t="s">
        <v>1</v>
      </c>
      <c r="L143" t="s">
        <v>55</v>
      </c>
      <c r="M143" t="s">
        <v>100</v>
      </c>
      <c r="N143" t="s">
        <v>480</v>
      </c>
    </row>
    <row r="144" spans="1:19" x14ac:dyDescent="0.25">
      <c r="A144" s="146" t="s">
        <v>1</v>
      </c>
      <c r="B144" t="s">
        <v>52</v>
      </c>
      <c r="C144" t="s">
        <v>115</v>
      </c>
      <c r="D144" t="s">
        <v>481</v>
      </c>
      <c r="K144" t="s">
        <v>1</v>
      </c>
      <c r="L144" t="s">
        <v>55</v>
      </c>
      <c r="M144" t="s">
        <v>115</v>
      </c>
      <c r="N144" t="s">
        <v>480</v>
      </c>
    </row>
    <row r="145" spans="1:14" x14ac:dyDescent="0.25">
      <c r="A145" s="146" t="s">
        <v>1</v>
      </c>
      <c r="B145" t="s">
        <v>76</v>
      </c>
      <c r="C145" t="s">
        <v>49</v>
      </c>
      <c r="D145" t="s">
        <v>428</v>
      </c>
      <c r="K145" t="s">
        <v>1</v>
      </c>
      <c r="L145" t="s">
        <v>52</v>
      </c>
      <c r="M145" t="s">
        <v>49</v>
      </c>
      <c r="N145" t="s">
        <v>480</v>
      </c>
    </row>
    <row r="146" spans="1:14" x14ac:dyDescent="0.25">
      <c r="A146" s="146" t="s">
        <v>1</v>
      </c>
      <c r="B146" t="s">
        <v>76</v>
      </c>
      <c r="C146" t="s">
        <v>100</v>
      </c>
      <c r="D146" t="s">
        <v>428</v>
      </c>
      <c r="K146" t="s">
        <v>1</v>
      </c>
      <c r="L146" t="s">
        <v>52</v>
      </c>
      <c r="M146" t="s">
        <v>100</v>
      </c>
      <c r="N146" t="s">
        <v>480</v>
      </c>
    </row>
    <row r="147" spans="1:14" x14ac:dyDescent="0.25">
      <c r="A147" s="146" t="s">
        <v>1</v>
      </c>
      <c r="B147" t="s">
        <v>76</v>
      </c>
      <c r="C147" t="s">
        <v>115</v>
      </c>
      <c r="D147" t="s">
        <v>428</v>
      </c>
      <c r="K147" t="s">
        <v>1</v>
      </c>
      <c r="L147" t="s">
        <v>52</v>
      </c>
      <c r="M147" t="s">
        <v>115</v>
      </c>
      <c r="N147" t="s">
        <v>480</v>
      </c>
    </row>
    <row r="148" spans="1:14" x14ac:dyDescent="0.25">
      <c r="A148" s="146" t="s">
        <v>1</v>
      </c>
      <c r="B148" t="s">
        <v>52</v>
      </c>
      <c r="C148" t="s">
        <v>49</v>
      </c>
      <c r="D148" t="s">
        <v>428</v>
      </c>
      <c r="K148" t="s">
        <v>194</v>
      </c>
      <c r="L148" t="s">
        <v>76</v>
      </c>
      <c r="M148" t="s">
        <v>323</v>
      </c>
      <c r="N148" t="s">
        <v>477</v>
      </c>
    </row>
    <row r="149" spans="1:14" x14ac:dyDescent="0.25">
      <c r="A149" s="146" t="s">
        <v>1</v>
      </c>
      <c r="B149" t="s">
        <v>52</v>
      </c>
      <c r="C149" t="s">
        <v>100</v>
      </c>
      <c r="D149" t="s">
        <v>428</v>
      </c>
      <c r="K149" t="s">
        <v>194</v>
      </c>
      <c r="L149" t="s">
        <v>76</v>
      </c>
      <c r="M149" t="s">
        <v>322</v>
      </c>
      <c r="N149" t="s">
        <v>477</v>
      </c>
    </row>
    <row r="150" spans="1:14" x14ac:dyDescent="0.25">
      <c r="A150" s="146" t="s">
        <v>1</v>
      </c>
      <c r="B150" t="s">
        <v>52</v>
      </c>
      <c r="C150" t="s">
        <v>115</v>
      </c>
      <c r="D150" t="s">
        <v>428</v>
      </c>
      <c r="K150" t="s">
        <v>194</v>
      </c>
      <c r="L150" t="s">
        <v>76</v>
      </c>
      <c r="M150" t="s">
        <v>321</v>
      </c>
      <c r="N150" t="s">
        <v>477</v>
      </c>
    </row>
    <row r="151" spans="1:14" x14ac:dyDescent="0.25">
      <c r="A151" s="146" t="s">
        <v>1</v>
      </c>
      <c r="B151" t="s">
        <v>76</v>
      </c>
      <c r="C151" t="s">
        <v>49</v>
      </c>
      <c r="D151" t="s">
        <v>460</v>
      </c>
      <c r="K151" t="s">
        <v>194</v>
      </c>
      <c r="L151" t="s">
        <v>76</v>
      </c>
      <c r="M151" t="s">
        <v>320</v>
      </c>
      <c r="N151" t="s">
        <v>477</v>
      </c>
    </row>
    <row r="152" spans="1:14" x14ac:dyDescent="0.25">
      <c r="A152" s="146" t="s">
        <v>1</v>
      </c>
      <c r="B152" t="s">
        <v>76</v>
      </c>
      <c r="C152" t="s">
        <v>100</v>
      </c>
      <c r="D152" t="s">
        <v>460</v>
      </c>
      <c r="K152" t="s">
        <v>194</v>
      </c>
      <c r="L152" t="s">
        <v>76</v>
      </c>
      <c r="M152" t="s">
        <v>319</v>
      </c>
      <c r="N152" t="s">
        <v>477</v>
      </c>
    </row>
    <row r="153" spans="1:14" x14ac:dyDescent="0.25">
      <c r="A153" s="146" t="s">
        <v>1</v>
      </c>
      <c r="B153" t="s">
        <v>76</v>
      </c>
      <c r="C153" t="s">
        <v>115</v>
      </c>
      <c r="D153" t="s">
        <v>460</v>
      </c>
      <c r="K153" t="s">
        <v>194</v>
      </c>
      <c r="L153" t="s">
        <v>76</v>
      </c>
      <c r="M153" t="s">
        <v>318</v>
      </c>
      <c r="N153" t="s">
        <v>477</v>
      </c>
    </row>
    <row r="154" spans="1:14" x14ac:dyDescent="0.25">
      <c r="A154" s="146" t="s">
        <v>1</v>
      </c>
      <c r="B154" t="s">
        <v>52</v>
      </c>
      <c r="C154" t="s">
        <v>49</v>
      </c>
      <c r="D154" t="s">
        <v>460</v>
      </c>
      <c r="K154" t="s">
        <v>194</v>
      </c>
      <c r="L154" t="s">
        <v>76</v>
      </c>
      <c r="M154" t="s">
        <v>317</v>
      </c>
      <c r="N154" t="s">
        <v>477</v>
      </c>
    </row>
    <row r="155" spans="1:14" x14ac:dyDescent="0.25">
      <c r="A155" s="146" t="s">
        <v>1</v>
      </c>
      <c r="B155" t="s">
        <v>52</v>
      </c>
      <c r="C155" t="s">
        <v>100</v>
      </c>
      <c r="D155" t="s">
        <v>460</v>
      </c>
      <c r="K155" t="s">
        <v>194</v>
      </c>
      <c r="L155" t="s">
        <v>76</v>
      </c>
      <c r="M155" t="s">
        <v>74</v>
      </c>
      <c r="N155" t="s">
        <v>477</v>
      </c>
    </row>
    <row r="156" spans="1:14" x14ac:dyDescent="0.25">
      <c r="A156" s="146" t="s">
        <v>1</v>
      </c>
      <c r="B156" t="s">
        <v>52</v>
      </c>
      <c r="C156" t="s">
        <v>115</v>
      </c>
      <c r="D156" t="s">
        <v>460</v>
      </c>
      <c r="K156" t="s">
        <v>194</v>
      </c>
      <c r="L156" t="s">
        <v>76</v>
      </c>
      <c r="M156" t="s">
        <v>316</v>
      </c>
      <c r="N156" t="s">
        <v>477</v>
      </c>
    </row>
    <row r="157" spans="1:14" x14ac:dyDescent="0.25">
      <c r="A157" s="146" t="s">
        <v>1</v>
      </c>
      <c r="B157" t="s">
        <v>76</v>
      </c>
      <c r="C157" t="s">
        <v>49</v>
      </c>
      <c r="D157" t="s">
        <v>479</v>
      </c>
      <c r="K157" t="s">
        <v>194</v>
      </c>
      <c r="L157" t="s">
        <v>76</v>
      </c>
      <c r="M157" t="s">
        <v>315</v>
      </c>
      <c r="N157" t="s">
        <v>477</v>
      </c>
    </row>
    <row r="158" spans="1:14" x14ac:dyDescent="0.25">
      <c r="A158" s="146" t="s">
        <v>1</v>
      </c>
      <c r="B158" t="s">
        <v>76</v>
      </c>
      <c r="C158" t="s">
        <v>100</v>
      </c>
      <c r="D158" t="s">
        <v>479</v>
      </c>
      <c r="K158" t="s">
        <v>194</v>
      </c>
      <c r="L158" t="s">
        <v>76</v>
      </c>
      <c r="M158" t="s">
        <v>314</v>
      </c>
      <c r="N158" t="s">
        <v>477</v>
      </c>
    </row>
    <row r="159" spans="1:14" x14ac:dyDescent="0.25">
      <c r="A159" s="146" t="s">
        <v>1</v>
      </c>
      <c r="B159" t="s">
        <v>76</v>
      </c>
      <c r="C159" t="s">
        <v>115</v>
      </c>
      <c r="D159" t="s">
        <v>479</v>
      </c>
      <c r="K159" t="s">
        <v>194</v>
      </c>
      <c r="L159" t="s">
        <v>76</v>
      </c>
      <c r="M159" t="s">
        <v>313</v>
      </c>
      <c r="N159" t="s">
        <v>477</v>
      </c>
    </row>
    <row r="160" spans="1:14" x14ac:dyDescent="0.25">
      <c r="A160" s="146" t="s">
        <v>1</v>
      </c>
      <c r="B160" t="s">
        <v>52</v>
      </c>
      <c r="C160" t="s">
        <v>49</v>
      </c>
      <c r="D160" t="s">
        <v>479</v>
      </c>
      <c r="K160" t="s">
        <v>194</v>
      </c>
      <c r="L160" t="s">
        <v>76</v>
      </c>
      <c r="M160" t="s">
        <v>312</v>
      </c>
      <c r="N160" t="s">
        <v>477</v>
      </c>
    </row>
    <row r="161" spans="1:14" x14ac:dyDescent="0.25">
      <c r="A161" s="146" t="s">
        <v>1</v>
      </c>
      <c r="B161" t="s">
        <v>52</v>
      </c>
      <c r="C161" t="s">
        <v>100</v>
      </c>
      <c r="D161" t="s">
        <v>479</v>
      </c>
      <c r="K161" t="s">
        <v>194</v>
      </c>
      <c r="L161" t="s">
        <v>52</v>
      </c>
      <c r="M161" t="s">
        <v>323</v>
      </c>
      <c r="N161" t="s">
        <v>477</v>
      </c>
    </row>
    <row r="162" spans="1:14" x14ac:dyDescent="0.25">
      <c r="A162" s="146" t="s">
        <v>1</v>
      </c>
      <c r="B162" t="s">
        <v>52</v>
      </c>
      <c r="C162" t="s">
        <v>115</v>
      </c>
      <c r="D162" t="s">
        <v>479</v>
      </c>
      <c r="K162" t="s">
        <v>194</v>
      </c>
      <c r="L162" t="s">
        <v>52</v>
      </c>
      <c r="M162" t="s">
        <v>322</v>
      </c>
      <c r="N162" t="s">
        <v>477</v>
      </c>
    </row>
    <row r="163" spans="1:14" x14ac:dyDescent="0.25">
      <c r="A163" s="146" t="s">
        <v>1</v>
      </c>
      <c r="B163" t="s">
        <v>76</v>
      </c>
      <c r="C163" t="s">
        <v>49</v>
      </c>
      <c r="D163" t="s">
        <v>478</v>
      </c>
      <c r="K163" t="s">
        <v>194</v>
      </c>
      <c r="L163" t="s">
        <v>52</v>
      </c>
      <c r="M163" t="s">
        <v>321</v>
      </c>
      <c r="N163" t="s">
        <v>477</v>
      </c>
    </row>
    <row r="164" spans="1:14" x14ac:dyDescent="0.25">
      <c r="A164" s="146" t="s">
        <v>1</v>
      </c>
      <c r="B164" t="s">
        <v>76</v>
      </c>
      <c r="C164" t="s">
        <v>100</v>
      </c>
      <c r="D164" t="s">
        <v>478</v>
      </c>
      <c r="K164" t="s">
        <v>194</v>
      </c>
      <c r="L164" t="s">
        <v>52</v>
      </c>
      <c r="M164" t="s">
        <v>320</v>
      </c>
      <c r="N164" t="s">
        <v>477</v>
      </c>
    </row>
    <row r="165" spans="1:14" x14ac:dyDescent="0.25">
      <c r="A165" s="146" t="s">
        <v>1</v>
      </c>
      <c r="B165" t="s">
        <v>76</v>
      </c>
      <c r="C165" t="s">
        <v>115</v>
      </c>
      <c r="D165" t="s">
        <v>478</v>
      </c>
      <c r="K165" t="s">
        <v>194</v>
      </c>
      <c r="L165" t="s">
        <v>52</v>
      </c>
      <c r="M165" t="s">
        <v>319</v>
      </c>
      <c r="N165" t="s">
        <v>477</v>
      </c>
    </row>
    <row r="166" spans="1:14" x14ac:dyDescent="0.25">
      <c r="A166" s="146" t="s">
        <v>1</v>
      </c>
      <c r="B166" t="s">
        <v>52</v>
      </c>
      <c r="C166" t="s">
        <v>49</v>
      </c>
      <c r="D166" t="s">
        <v>478</v>
      </c>
      <c r="K166" t="s">
        <v>194</v>
      </c>
      <c r="L166" t="s">
        <v>52</v>
      </c>
      <c r="M166" t="s">
        <v>318</v>
      </c>
      <c r="N166" t="s">
        <v>477</v>
      </c>
    </row>
    <row r="167" spans="1:14" x14ac:dyDescent="0.25">
      <c r="A167" s="146" t="s">
        <v>1</v>
      </c>
      <c r="B167" t="s">
        <v>52</v>
      </c>
      <c r="C167" t="s">
        <v>100</v>
      </c>
      <c r="D167" t="s">
        <v>478</v>
      </c>
      <c r="K167" t="s">
        <v>194</v>
      </c>
      <c r="L167" t="s">
        <v>52</v>
      </c>
      <c r="M167" t="s">
        <v>317</v>
      </c>
      <c r="N167" t="s">
        <v>477</v>
      </c>
    </row>
    <row r="168" spans="1:14" x14ac:dyDescent="0.25">
      <c r="A168" s="146" t="s">
        <v>1</v>
      </c>
      <c r="B168" t="s">
        <v>52</v>
      </c>
      <c r="C168" t="s">
        <v>115</v>
      </c>
      <c r="D168" t="s">
        <v>478</v>
      </c>
      <c r="K168" t="s">
        <v>194</v>
      </c>
      <c r="L168" t="s">
        <v>52</v>
      </c>
      <c r="M168" t="s">
        <v>74</v>
      </c>
      <c r="N168" t="s">
        <v>477</v>
      </c>
    </row>
    <row r="169" spans="1:14" x14ac:dyDescent="0.25">
      <c r="A169" s="146" t="s">
        <v>1</v>
      </c>
      <c r="B169" t="s">
        <v>76</v>
      </c>
      <c r="C169" t="s">
        <v>49</v>
      </c>
      <c r="D169" t="s">
        <v>476</v>
      </c>
      <c r="K169" t="s">
        <v>194</v>
      </c>
      <c r="L169" t="s">
        <v>52</v>
      </c>
      <c r="M169" t="s">
        <v>316</v>
      </c>
      <c r="N169" t="s">
        <v>477</v>
      </c>
    </row>
    <row r="170" spans="1:14" x14ac:dyDescent="0.25">
      <c r="A170" s="146" t="s">
        <v>1</v>
      </c>
      <c r="B170" t="s">
        <v>76</v>
      </c>
      <c r="C170" t="s">
        <v>100</v>
      </c>
      <c r="D170" t="s">
        <v>476</v>
      </c>
      <c r="K170" t="s">
        <v>194</v>
      </c>
      <c r="L170" t="s">
        <v>52</v>
      </c>
      <c r="M170" t="s">
        <v>315</v>
      </c>
      <c r="N170" t="s">
        <v>477</v>
      </c>
    </row>
    <row r="171" spans="1:14" x14ac:dyDescent="0.25">
      <c r="A171" s="146" t="s">
        <v>1</v>
      </c>
      <c r="B171" t="s">
        <v>76</v>
      </c>
      <c r="C171" t="s">
        <v>115</v>
      </c>
      <c r="D171" t="s">
        <v>476</v>
      </c>
      <c r="K171" t="s">
        <v>194</v>
      </c>
      <c r="L171" t="s">
        <v>52</v>
      </c>
      <c r="M171" t="s">
        <v>314</v>
      </c>
      <c r="N171" t="s">
        <v>477</v>
      </c>
    </row>
    <row r="172" spans="1:14" x14ac:dyDescent="0.25">
      <c r="A172" s="146" t="s">
        <v>1</v>
      </c>
      <c r="B172" t="s">
        <v>52</v>
      </c>
      <c r="C172" t="s">
        <v>49</v>
      </c>
      <c r="D172" t="s">
        <v>476</v>
      </c>
      <c r="K172" t="s">
        <v>194</v>
      </c>
      <c r="L172" t="s">
        <v>52</v>
      </c>
      <c r="M172" t="s">
        <v>313</v>
      </c>
      <c r="N172" t="s">
        <v>477</v>
      </c>
    </row>
    <row r="173" spans="1:14" x14ac:dyDescent="0.25">
      <c r="A173" s="146" t="s">
        <v>1</v>
      </c>
      <c r="B173" t="s">
        <v>52</v>
      </c>
      <c r="C173" t="s">
        <v>100</v>
      </c>
      <c r="D173" t="s">
        <v>476</v>
      </c>
      <c r="K173" t="s">
        <v>194</v>
      </c>
      <c r="L173" t="s">
        <v>52</v>
      </c>
      <c r="M173" t="s">
        <v>312</v>
      </c>
      <c r="N173" t="s">
        <v>477</v>
      </c>
    </row>
    <row r="174" spans="1:14" x14ac:dyDescent="0.25">
      <c r="A174" s="146" t="s">
        <v>1</v>
      </c>
      <c r="B174" t="s">
        <v>52</v>
      </c>
      <c r="C174" t="s">
        <v>115</v>
      </c>
      <c r="D174" t="s">
        <v>476</v>
      </c>
      <c r="K174" t="s">
        <v>194</v>
      </c>
      <c r="L174" t="s">
        <v>76</v>
      </c>
      <c r="M174" t="s">
        <v>323</v>
      </c>
      <c r="N174" t="s">
        <v>472</v>
      </c>
    </row>
    <row r="175" spans="1:14" x14ac:dyDescent="0.25">
      <c r="A175" s="146" t="s">
        <v>1</v>
      </c>
      <c r="B175" t="s">
        <v>55</v>
      </c>
      <c r="C175" t="s">
        <v>49</v>
      </c>
      <c r="D175" t="s">
        <v>407</v>
      </c>
      <c r="K175" t="s">
        <v>194</v>
      </c>
      <c r="L175" t="s">
        <v>76</v>
      </c>
      <c r="M175" t="s">
        <v>322</v>
      </c>
      <c r="N175" t="s">
        <v>472</v>
      </c>
    </row>
    <row r="176" spans="1:14" x14ac:dyDescent="0.25">
      <c r="A176" s="146" t="s">
        <v>1</v>
      </c>
      <c r="B176" t="s">
        <v>55</v>
      </c>
      <c r="C176" t="s">
        <v>100</v>
      </c>
      <c r="D176" t="s">
        <v>407</v>
      </c>
      <c r="K176" t="s">
        <v>194</v>
      </c>
      <c r="L176" t="s">
        <v>76</v>
      </c>
      <c r="M176" t="s">
        <v>321</v>
      </c>
      <c r="N176" t="s">
        <v>472</v>
      </c>
    </row>
    <row r="177" spans="1:14" x14ac:dyDescent="0.25">
      <c r="A177" s="146" t="s">
        <v>1</v>
      </c>
      <c r="B177" t="s">
        <v>55</v>
      </c>
      <c r="C177" t="s">
        <v>115</v>
      </c>
      <c r="D177" t="s">
        <v>407</v>
      </c>
      <c r="K177" t="s">
        <v>194</v>
      </c>
      <c r="L177" t="s">
        <v>76</v>
      </c>
      <c r="M177" t="s">
        <v>320</v>
      </c>
      <c r="N177" t="s">
        <v>472</v>
      </c>
    </row>
    <row r="178" spans="1:14" x14ac:dyDescent="0.25">
      <c r="A178" s="146" t="s">
        <v>1</v>
      </c>
      <c r="B178" t="s">
        <v>52</v>
      </c>
      <c r="C178" t="s">
        <v>49</v>
      </c>
      <c r="D178" t="s">
        <v>407</v>
      </c>
      <c r="K178" t="s">
        <v>194</v>
      </c>
      <c r="L178" t="s">
        <v>76</v>
      </c>
      <c r="M178" t="s">
        <v>319</v>
      </c>
      <c r="N178" t="s">
        <v>472</v>
      </c>
    </row>
    <row r="179" spans="1:14" x14ac:dyDescent="0.25">
      <c r="A179" s="146" t="s">
        <v>1</v>
      </c>
      <c r="B179" t="s">
        <v>52</v>
      </c>
      <c r="C179" t="s">
        <v>100</v>
      </c>
      <c r="D179" t="s">
        <v>407</v>
      </c>
      <c r="K179" t="s">
        <v>194</v>
      </c>
      <c r="L179" t="s">
        <v>76</v>
      </c>
      <c r="M179" t="s">
        <v>318</v>
      </c>
      <c r="N179" t="s">
        <v>472</v>
      </c>
    </row>
    <row r="180" spans="1:14" x14ac:dyDescent="0.25">
      <c r="A180" s="146" t="s">
        <v>1</v>
      </c>
      <c r="B180" t="s">
        <v>52</v>
      </c>
      <c r="C180" t="s">
        <v>115</v>
      </c>
      <c r="D180" t="s">
        <v>407</v>
      </c>
      <c r="K180" t="s">
        <v>194</v>
      </c>
      <c r="L180" t="s">
        <v>76</v>
      </c>
      <c r="M180" t="s">
        <v>317</v>
      </c>
      <c r="N180" t="s">
        <v>472</v>
      </c>
    </row>
    <row r="181" spans="1:14" x14ac:dyDescent="0.25">
      <c r="A181" s="146" t="s">
        <v>1</v>
      </c>
      <c r="B181" t="s">
        <v>55</v>
      </c>
      <c r="C181" t="s">
        <v>49</v>
      </c>
      <c r="D181" t="s">
        <v>475</v>
      </c>
      <c r="K181" t="s">
        <v>194</v>
      </c>
      <c r="L181" t="s">
        <v>76</v>
      </c>
      <c r="M181" t="s">
        <v>74</v>
      </c>
      <c r="N181" t="s">
        <v>472</v>
      </c>
    </row>
    <row r="182" spans="1:14" x14ac:dyDescent="0.25">
      <c r="A182" s="146" t="s">
        <v>1</v>
      </c>
      <c r="B182" t="s">
        <v>55</v>
      </c>
      <c r="C182" t="s">
        <v>100</v>
      </c>
      <c r="D182" t="s">
        <v>475</v>
      </c>
      <c r="K182" t="s">
        <v>194</v>
      </c>
      <c r="L182" t="s">
        <v>76</v>
      </c>
      <c r="M182" t="s">
        <v>316</v>
      </c>
      <c r="N182" t="s">
        <v>472</v>
      </c>
    </row>
    <row r="183" spans="1:14" x14ac:dyDescent="0.25">
      <c r="A183" s="146" t="s">
        <v>1</v>
      </c>
      <c r="B183" t="s">
        <v>55</v>
      </c>
      <c r="C183" t="s">
        <v>115</v>
      </c>
      <c r="D183" t="s">
        <v>475</v>
      </c>
      <c r="K183" t="s">
        <v>194</v>
      </c>
      <c r="L183" t="s">
        <v>76</v>
      </c>
      <c r="M183" t="s">
        <v>315</v>
      </c>
      <c r="N183" t="s">
        <v>472</v>
      </c>
    </row>
    <row r="184" spans="1:14" x14ac:dyDescent="0.25">
      <c r="A184" s="146" t="s">
        <v>1</v>
      </c>
      <c r="B184" t="s">
        <v>52</v>
      </c>
      <c r="C184" t="s">
        <v>49</v>
      </c>
      <c r="D184" t="s">
        <v>475</v>
      </c>
      <c r="K184" t="s">
        <v>194</v>
      </c>
      <c r="L184" t="s">
        <v>76</v>
      </c>
      <c r="M184" t="s">
        <v>314</v>
      </c>
      <c r="N184" t="s">
        <v>472</v>
      </c>
    </row>
    <row r="185" spans="1:14" x14ac:dyDescent="0.25">
      <c r="A185" s="146" t="s">
        <v>1</v>
      </c>
      <c r="B185" t="s">
        <v>52</v>
      </c>
      <c r="C185" t="s">
        <v>100</v>
      </c>
      <c r="D185" t="s">
        <v>475</v>
      </c>
      <c r="K185" t="s">
        <v>194</v>
      </c>
      <c r="L185" t="s">
        <v>76</v>
      </c>
      <c r="M185" t="s">
        <v>313</v>
      </c>
      <c r="N185" t="s">
        <v>472</v>
      </c>
    </row>
    <row r="186" spans="1:14" x14ac:dyDescent="0.25">
      <c r="A186" s="146" t="s">
        <v>1</v>
      </c>
      <c r="B186" t="s">
        <v>52</v>
      </c>
      <c r="C186" t="s">
        <v>115</v>
      </c>
      <c r="D186" t="s">
        <v>475</v>
      </c>
      <c r="K186" t="s">
        <v>194</v>
      </c>
      <c r="L186" t="s">
        <v>76</v>
      </c>
      <c r="M186" t="s">
        <v>312</v>
      </c>
      <c r="N186" t="s">
        <v>472</v>
      </c>
    </row>
    <row r="187" spans="1:14" x14ac:dyDescent="0.25">
      <c r="A187" s="146" t="s">
        <v>1</v>
      </c>
      <c r="B187" t="s">
        <v>55</v>
      </c>
      <c r="C187" t="s">
        <v>49</v>
      </c>
      <c r="D187" t="s">
        <v>474</v>
      </c>
      <c r="K187" t="s">
        <v>194</v>
      </c>
      <c r="L187" t="s">
        <v>52</v>
      </c>
      <c r="M187" t="s">
        <v>323</v>
      </c>
      <c r="N187" t="s">
        <v>472</v>
      </c>
    </row>
    <row r="188" spans="1:14" x14ac:dyDescent="0.25">
      <c r="A188" s="146" t="s">
        <v>1</v>
      </c>
      <c r="B188" t="s">
        <v>55</v>
      </c>
      <c r="C188" t="s">
        <v>100</v>
      </c>
      <c r="D188" t="s">
        <v>474</v>
      </c>
      <c r="K188" t="s">
        <v>194</v>
      </c>
      <c r="L188" t="s">
        <v>52</v>
      </c>
      <c r="M188" t="s">
        <v>322</v>
      </c>
      <c r="N188" t="s">
        <v>472</v>
      </c>
    </row>
    <row r="189" spans="1:14" x14ac:dyDescent="0.25">
      <c r="A189" s="146" t="s">
        <v>1</v>
      </c>
      <c r="B189" t="s">
        <v>55</v>
      </c>
      <c r="C189" t="s">
        <v>115</v>
      </c>
      <c r="D189" t="s">
        <v>474</v>
      </c>
      <c r="K189" t="s">
        <v>194</v>
      </c>
      <c r="L189" t="s">
        <v>52</v>
      </c>
      <c r="M189" t="s">
        <v>321</v>
      </c>
      <c r="N189" t="s">
        <v>472</v>
      </c>
    </row>
    <row r="190" spans="1:14" x14ac:dyDescent="0.25">
      <c r="A190" s="146" t="s">
        <v>1</v>
      </c>
      <c r="B190" t="s">
        <v>52</v>
      </c>
      <c r="C190" t="s">
        <v>49</v>
      </c>
      <c r="D190" t="s">
        <v>474</v>
      </c>
      <c r="K190" t="s">
        <v>194</v>
      </c>
      <c r="L190" t="s">
        <v>52</v>
      </c>
      <c r="M190" t="s">
        <v>320</v>
      </c>
      <c r="N190" t="s">
        <v>472</v>
      </c>
    </row>
    <row r="191" spans="1:14" x14ac:dyDescent="0.25">
      <c r="A191" s="146" t="s">
        <v>1</v>
      </c>
      <c r="B191" t="s">
        <v>52</v>
      </c>
      <c r="C191" t="s">
        <v>100</v>
      </c>
      <c r="D191" t="s">
        <v>474</v>
      </c>
      <c r="K191" t="s">
        <v>194</v>
      </c>
      <c r="L191" t="s">
        <v>52</v>
      </c>
      <c r="M191" t="s">
        <v>319</v>
      </c>
      <c r="N191" t="s">
        <v>472</v>
      </c>
    </row>
    <row r="192" spans="1:14" x14ac:dyDescent="0.25">
      <c r="A192" s="146" t="s">
        <v>1</v>
      </c>
      <c r="B192" t="s">
        <v>52</v>
      </c>
      <c r="C192" t="s">
        <v>115</v>
      </c>
      <c r="D192" t="s">
        <v>474</v>
      </c>
      <c r="K192" t="s">
        <v>194</v>
      </c>
      <c r="L192" t="s">
        <v>52</v>
      </c>
      <c r="M192" t="s">
        <v>318</v>
      </c>
      <c r="N192" t="s">
        <v>472</v>
      </c>
    </row>
    <row r="193" spans="1:14" x14ac:dyDescent="0.25">
      <c r="A193" s="146" t="s">
        <v>1</v>
      </c>
      <c r="B193" t="s">
        <v>55</v>
      </c>
      <c r="C193" t="s">
        <v>49</v>
      </c>
      <c r="D193" t="s">
        <v>473</v>
      </c>
      <c r="K193" t="s">
        <v>194</v>
      </c>
      <c r="L193" t="s">
        <v>52</v>
      </c>
      <c r="M193" t="s">
        <v>317</v>
      </c>
      <c r="N193" t="s">
        <v>472</v>
      </c>
    </row>
    <row r="194" spans="1:14" x14ac:dyDescent="0.25">
      <c r="A194" s="146" t="s">
        <v>1</v>
      </c>
      <c r="B194" t="s">
        <v>55</v>
      </c>
      <c r="C194" t="s">
        <v>100</v>
      </c>
      <c r="D194" t="s">
        <v>473</v>
      </c>
      <c r="K194" t="s">
        <v>194</v>
      </c>
      <c r="L194" t="s">
        <v>52</v>
      </c>
      <c r="M194" t="s">
        <v>74</v>
      </c>
      <c r="N194" t="s">
        <v>472</v>
      </c>
    </row>
    <row r="195" spans="1:14" x14ac:dyDescent="0.25">
      <c r="A195" s="146" t="s">
        <v>1</v>
      </c>
      <c r="B195" t="s">
        <v>55</v>
      </c>
      <c r="C195" t="s">
        <v>115</v>
      </c>
      <c r="D195" t="s">
        <v>473</v>
      </c>
      <c r="K195" t="s">
        <v>194</v>
      </c>
      <c r="L195" t="s">
        <v>52</v>
      </c>
      <c r="M195" t="s">
        <v>316</v>
      </c>
      <c r="N195" t="s">
        <v>472</v>
      </c>
    </row>
    <row r="196" spans="1:14" x14ac:dyDescent="0.25">
      <c r="A196" s="146" t="s">
        <v>1</v>
      </c>
      <c r="B196" t="s">
        <v>52</v>
      </c>
      <c r="C196" t="s">
        <v>49</v>
      </c>
      <c r="D196" t="s">
        <v>473</v>
      </c>
      <c r="K196" t="s">
        <v>194</v>
      </c>
      <c r="L196" t="s">
        <v>52</v>
      </c>
      <c r="M196" t="s">
        <v>315</v>
      </c>
      <c r="N196" t="s">
        <v>472</v>
      </c>
    </row>
    <row r="197" spans="1:14" x14ac:dyDescent="0.25">
      <c r="A197" s="146" t="s">
        <v>1</v>
      </c>
      <c r="B197" t="s">
        <v>52</v>
      </c>
      <c r="C197" t="s">
        <v>100</v>
      </c>
      <c r="D197" t="s">
        <v>473</v>
      </c>
      <c r="K197" t="s">
        <v>194</v>
      </c>
      <c r="L197" t="s">
        <v>52</v>
      </c>
      <c r="M197" t="s">
        <v>314</v>
      </c>
      <c r="N197" t="s">
        <v>472</v>
      </c>
    </row>
    <row r="198" spans="1:14" x14ac:dyDescent="0.25">
      <c r="A198" s="146" t="s">
        <v>1</v>
      </c>
      <c r="B198" t="s">
        <v>52</v>
      </c>
      <c r="C198" t="s">
        <v>115</v>
      </c>
      <c r="D198" t="s">
        <v>473</v>
      </c>
      <c r="K198" t="s">
        <v>194</v>
      </c>
      <c r="L198" t="s">
        <v>52</v>
      </c>
      <c r="M198" t="s">
        <v>313</v>
      </c>
      <c r="N198" t="s">
        <v>472</v>
      </c>
    </row>
    <row r="199" spans="1:14" x14ac:dyDescent="0.25">
      <c r="A199" s="146" t="s">
        <v>1</v>
      </c>
      <c r="B199" t="s">
        <v>55</v>
      </c>
      <c r="C199" t="s">
        <v>49</v>
      </c>
      <c r="D199" t="s">
        <v>471</v>
      </c>
      <c r="K199" t="s">
        <v>194</v>
      </c>
      <c r="L199" t="s">
        <v>52</v>
      </c>
      <c r="M199" t="s">
        <v>312</v>
      </c>
      <c r="N199" t="s">
        <v>472</v>
      </c>
    </row>
    <row r="200" spans="1:14" x14ac:dyDescent="0.25">
      <c r="A200" s="146" t="s">
        <v>1</v>
      </c>
      <c r="B200" t="s">
        <v>55</v>
      </c>
      <c r="C200" t="s">
        <v>100</v>
      </c>
      <c r="D200" t="s">
        <v>471</v>
      </c>
      <c r="K200" t="s">
        <v>194</v>
      </c>
      <c r="L200" t="s">
        <v>76</v>
      </c>
      <c r="M200" t="s">
        <v>323</v>
      </c>
      <c r="N200" t="s">
        <v>470</v>
      </c>
    </row>
    <row r="201" spans="1:14" x14ac:dyDescent="0.25">
      <c r="A201" s="146" t="s">
        <v>1</v>
      </c>
      <c r="B201" t="s">
        <v>55</v>
      </c>
      <c r="C201" t="s">
        <v>115</v>
      </c>
      <c r="D201" t="s">
        <v>471</v>
      </c>
      <c r="K201" t="s">
        <v>194</v>
      </c>
      <c r="L201" t="s">
        <v>76</v>
      </c>
      <c r="M201" t="s">
        <v>322</v>
      </c>
      <c r="N201" t="s">
        <v>470</v>
      </c>
    </row>
    <row r="202" spans="1:14" x14ac:dyDescent="0.25">
      <c r="A202" s="146" t="s">
        <v>1</v>
      </c>
      <c r="B202" t="s">
        <v>52</v>
      </c>
      <c r="C202" t="s">
        <v>49</v>
      </c>
      <c r="D202" t="s">
        <v>471</v>
      </c>
      <c r="K202" t="s">
        <v>194</v>
      </c>
      <c r="L202" t="s">
        <v>76</v>
      </c>
      <c r="M202" t="s">
        <v>321</v>
      </c>
      <c r="N202" t="s">
        <v>470</v>
      </c>
    </row>
    <row r="203" spans="1:14" x14ac:dyDescent="0.25">
      <c r="A203" s="146" t="s">
        <v>1</v>
      </c>
      <c r="B203" t="s">
        <v>52</v>
      </c>
      <c r="C203" t="s">
        <v>100</v>
      </c>
      <c r="D203" t="s">
        <v>471</v>
      </c>
      <c r="K203" t="s">
        <v>194</v>
      </c>
      <c r="L203" t="s">
        <v>76</v>
      </c>
      <c r="M203" t="s">
        <v>320</v>
      </c>
      <c r="N203" t="s">
        <v>470</v>
      </c>
    </row>
    <row r="204" spans="1:14" x14ac:dyDescent="0.25">
      <c r="A204" s="146" t="s">
        <v>1</v>
      </c>
      <c r="B204" t="s">
        <v>52</v>
      </c>
      <c r="C204" t="s">
        <v>115</v>
      </c>
      <c r="D204" t="s">
        <v>471</v>
      </c>
      <c r="K204" t="s">
        <v>194</v>
      </c>
      <c r="L204" t="s">
        <v>76</v>
      </c>
      <c r="M204" t="s">
        <v>319</v>
      </c>
      <c r="N204" t="s">
        <v>470</v>
      </c>
    </row>
    <row r="205" spans="1:14" x14ac:dyDescent="0.25">
      <c r="A205" s="146" t="s">
        <v>1</v>
      </c>
      <c r="B205" t="s">
        <v>55</v>
      </c>
      <c r="C205" t="s">
        <v>100</v>
      </c>
      <c r="D205" t="s">
        <v>400</v>
      </c>
      <c r="K205" t="s">
        <v>194</v>
      </c>
      <c r="L205" t="s">
        <v>76</v>
      </c>
      <c r="M205" t="s">
        <v>318</v>
      </c>
      <c r="N205" t="s">
        <v>470</v>
      </c>
    </row>
    <row r="206" spans="1:14" x14ac:dyDescent="0.25">
      <c r="A206" s="146" t="s">
        <v>1</v>
      </c>
      <c r="B206" t="s">
        <v>55</v>
      </c>
      <c r="C206" t="s">
        <v>115</v>
      </c>
      <c r="D206" t="s">
        <v>400</v>
      </c>
      <c r="K206" t="s">
        <v>194</v>
      </c>
      <c r="L206" t="s">
        <v>76</v>
      </c>
      <c r="M206" t="s">
        <v>317</v>
      </c>
      <c r="N206" t="s">
        <v>470</v>
      </c>
    </row>
    <row r="207" spans="1:14" x14ac:dyDescent="0.25">
      <c r="A207" s="146" t="s">
        <v>1</v>
      </c>
      <c r="B207" t="s">
        <v>52</v>
      </c>
      <c r="C207" t="s">
        <v>100</v>
      </c>
      <c r="D207" t="s">
        <v>400</v>
      </c>
      <c r="K207" t="s">
        <v>194</v>
      </c>
      <c r="L207" t="s">
        <v>76</v>
      </c>
      <c r="M207" t="s">
        <v>74</v>
      </c>
      <c r="N207" t="s">
        <v>470</v>
      </c>
    </row>
    <row r="208" spans="1:14" x14ac:dyDescent="0.25">
      <c r="A208" s="146" t="s">
        <v>1</v>
      </c>
      <c r="B208" t="s">
        <v>52</v>
      </c>
      <c r="C208" t="s">
        <v>115</v>
      </c>
      <c r="D208" t="s">
        <v>400</v>
      </c>
      <c r="K208" t="s">
        <v>194</v>
      </c>
      <c r="L208" t="s">
        <v>76</v>
      </c>
      <c r="M208" t="s">
        <v>316</v>
      </c>
      <c r="N208" t="s">
        <v>470</v>
      </c>
    </row>
    <row r="209" spans="1:14" x14ac:dyDescent="0.25">
      <c r="A209" s="146" t="s">
        <v>1</v>
      </c>
      <c r="B209" t="s">
        <v>55</v>
      </c>
      <c r="C209" t="s">
        <v>49</v>
      </c>
      <c r="D209" t="s">
        <v>399</v>
      </c>
      <c r="K209" t="s">
        <v>194</v>
      </c>
      <c r="L209" t="s">
        <v>76</v>
      </c>
      <c r="M209" t="s">
        <v>315</v>
      </c>
      <c r="N209" t="s">
        <v>470</v>
      </c>
    </row>
    <row r="210" spans="1:14" x14ac:dyDescent="0.25">
      <c r="A210" s="146" t="s">
        <v>1</v>
      </c>
      <c r="B210" t="s">
        <v>55</v>
      </c>
      <c r="C210" t="s">
        <v>100</v>
      </c>
      <c r="D210" t="s">
        <v>399</v>
      </c>
      <c r="K210" t="s">
        <v>194</v>
      </c>
      <c r="L210" t="s">
        <v>76</v>
      </c>
      <c r="M210" t="s">
        <v>314</v>
      </c>
      <c r="N210" t="s">
        <v>470</v>
      </c>
    </row>
    <row r="211" spans="1:14" x14ac:dyDescent="0.25">
      <c r="A211" s="146" t="s">
        <v>1</v>
      </c>
      <c r="B211" t="s">
        <v>55</v>
      </c>
      <c r="C211" t="s">
        <v>115</v>
      </c>
      <c r="D211" t="s">
        <v>399</v>
      </c>
      <c r="K211" t="s">
        <v>194</v>
      </c>
      <c r="L211" t="s">
        <v>76</v>
      </c>
      <c r="M211" t="s">
        <v>313</v>
      </c>
      <c r="N211" t="s">
        <v>470</v>
      </c>
    </row>
    <row r="212" spans="1:14" x14ac:dyDescent="0.25">
      <c r="A212" s="146" t="s">
        <v>1</v>
      </c>
      <c r="B212" t="s">
        <v>52</v>
      </c>
      <c r="C212" t="s">
        <v>49</v>
      </c>
      <c r="D212" t="s">
        <v>399</v>
      </c>
      <c r="K212" t="s">
        <v>194</v>
      </c>
      <c r="L212" t="s">
        <v>76</v>
      </c>
      <c r="M212" t="s">
        <v>312</v>
      </c>
      <c r="N212" t="s">
        <v>470</v>
      </c>
    </row>
    <row r="213" spans="1:14" x14ac:dyDescent="0.25">
      <c r="A213" s="146" t="s">
        <v>1</v>
      </c>
      <c r="B213" t="s">
        <v>52</v>
      </c>
      <c r="C213" t="s">
        <v>100</v>
      </c>
      <c r="D213" t="s">
        <v>399</v>
      </c>
      <c r="K213" t="s">
        <v>194</v>
      </c>
      <c r="L213" t="s">
        <v>52</v>
      </c>
      <c r="M213" t="s">
        <v>323</v>
      </c>
      <c r="N213" t="s">
        <v>470</v>
      </c>
    </row>
    <row r="214" spans="1:14" x14ac:dyDescent="0.25">
      <c r="A214" s="146" t="s">
        <v>1</v>
      </c>
      <c r="B214" t="s">
        <v>52</v>
      </c>
      <c r="C214" t="s">
        <v>115</v>
      </c>
      <c r="D214" t="s">
        <v>399</v>
      </c>
      <c r="K214" t="s">
        <v>194</v>
      </c>
      <c r="L214" t="s">
        <v>52</v>
      </c>
      <c r="M214" t="s">
        <v>322</v>
      </c>
      <c r="N214" t="s">
        <v>470</v>
      </c>
    </row>
    <row r="215" spans="1:14" x14ac:dyDescent="0.25">
      <c r="A215" s="146" t="s">
        <v>1</v>
      </c>
      <c r="B215" t="s">
        <v>55</v>
      </c>
      <c r="C215" t="s">
        <v>49</v>
      </c>
      <c r="D215" t="s">
        <v>397</v>
      </c>
      <c r="K215" t="s">
        <v>194</v>
      </c>
      <c r="L215" t="s">
        <v>52</v>
      </c>
      <c r="M215" t="s">
        <v>321</v>
      </c>
      <c r="N215" t="s">
        <v>470</v>
      </c>
    </row>
    <row r="216" spans="1:14" x14ac:dyDescent="0.25">
      <c r="A216" s="146" t="s">
        <v>1</v>
      </c>
      <c r="B216" t="s">
        <v>55</v>
      </c>
      <c r="C216" t="s">
        <v>100</v>
      </c>
      <c r="D216" t="s">
        <v>397</v>
      </c>
      <c r="K216" t="s">
        <v>194</v>
      </c>
      <c r="L216" t="s">
        <v>52</v>
      </c>
      <c r="M216" t="s">
        <v>320</v>
      </c>
      <c r="N216" t="s">
        <v>470</v>
      </c>
    </row>
    <row r="217" spans="1:14" x14ac:dyDescent="0.25">
      <c r="A217" s="146" t="s">
        <v>1</v>
      </c>
      <c r="B217" t="s">
        <v>55</v>
      </c>
      <c r="C217" t="s">
        <v>115</v>
      </c>
      <c r="D217" t="s">
        <v>397</v>
      </c>
      <c r="K217" t="s">
        <v>194</v>
      </c>
      <c r="L217" t="s">
        <v>52</v>
      </c>
      <c r="M217" t="s">
        <v>319</v>
      </c>
      <c r="N217" t="s">
        <v>470</v>
      </c>
    </row>
    <row r="218" spans="1:14" x14ac:dyDescent="0.25">
      <c r="A218" s="146" t="s">
        <v>1</v>
      </c>
      <c r="B218" t="s">
        <v>52</v>
      </c>
      <c r="C218" t="s">
        <v>49</v>
      </c>
      <c r="D218" t="s">
        <v>397</v>
      </c>
      <c r="K218" t="s">
        <v>194</v>
      </c>
      <c r="L218" t="s">
        <v>52</v>
      </c>
      <c r="M218" t="s">
        <v>318</v>
      </c>
      <c r="N218" t="s">
        <v>470</v>
      </c>
    </row>
    <row r="219" spans="1:14" x14ac:dyDescent="0.25">
      <c r="A219" s="146" t="s">
        <v>1</v>
      </c>
      <c r="B219" t="s">
        <v>52</v>
      </c>
      <c r="C219" t="s">
        <v>100</v>
      </c>
      <c r="D219" t="s">
        <v>397</v>
      </c>
      <c r="K219" t="s">
        <v>194</v>
      </c>
      <c r="L219" t="s">
        <v>52</v>
      </c>
      <c r="M219" t="s">
        <v>317</v>
      </c>
      <c r="N219" t="s">
        <v>470</v>
      </c>
    </row>
    <row r="220" spans="1:14" x14ac:dyDescent="0.25">
      <c r="A220" s="146" t="s">
        <v>1</v>
      </c>
      <c r="B220" t="s">
        <v>52</v>
      </c>
      <c r="C220" t="s">
        <v>115</v>
      </c>
      <c r="D220" t="s">
        <v>397</v>
      </c>
      <c r="K220" t="s">
        <v>194</v>
      </c>
      <c r="L220" t="s">
        <v>52</v>
      </c>
      <c r="M220" t="s">
        <v>74</v>
      </c>
      <c r="N220" t="s">
        <v>470</v>
      </c>
    </row>
    <row r="221" spans="1:14" x14ac:dyDescent="0.25">
      <c r="A221" s="146" t="s">
        <v>1</v>
      </c>
      <c r="B221" t="s">
        <v>55</v>
      </c>
      <c r="C221" t="s">
        <v>49</v>
      </c>
      <c r="D221" t="s">
        <v>469</v>
      </c>
      <c r="K221" t="s">
        <v>194</v>
      </c>
      <c r="L221" t="s">
        <v>52</v>
      </c>
      <c r="M221" t="s">
        <v>316</v>
      </c>
      <c r="N221" t="s">
        <v>470</v>
      </c>
    </row>
    <row r="222" spans="1:14" x14ac:dyDescent="0.25">
      <c r="A222" s="146" t="s">
        <v>1</v>
      </c>
      <c r="B222" t="s">
        <v>55</v>
      </c>
      <c r="C222" t="s">
        <v>100</v>
      </c>
      <c r="D222" t="s">
        <v>469</v>
      </c>
      <c r="K222" t="s">
        <v>194</v>
      </c>
      <c r="L222" t="s">
        <v>52</v>
      </c>
      <c r="M222" t="s">
        <v>315</v>
      </c>
      <c r="N222" t="s">
        <v>470</v>
      </c>
    </row>
    <row r="223" spans="1:14" x14ac:dyDescent="0.25">
      <c r="A223" s="146" t="s">
        <v>1</v>
      </c>
      <c r="B223" t="s">
        <v>55</v>
      </c>
      <c r="C223" t="s">
        <v>115</v>
      </c>
      <c r="D223" t="s">
        <v>469</v>
      </c>
      <c r="K223" t="s">
        <v>194</v>
      </c>
      <c r="L223" t="s">
        <v>52</v>
      </c>
      <c r="M223" t="s">
        <v>314</v>
      </c>
      <c r="N223" t="s">
        <v>470</v>
      </c>
    </row>
    <row r="224" spans="1:14" x14ac:dyDescent="0.25">
      <c r="A224" s="146" t="s">
        <v>1</v>
      </c>
      <c r="B224" t="s">
        <v>52</v>
      </c>
      <c r="C224" t="s">
        <v>49</v>
      </c>
      <c r="D224" t="s">
        <v>469</v>
      </c>
      <c r="K224" t="s">
        <v>194</v>
      </c>
      <c r="L224" t="s">
        <v>52</v>
      </c>
      <c r="M224" t="s">
        <v>313</v>
      </c>
      <c r="N224" t="s">
        <v>470</v>
      </c>
    </row>
    <row r="225" spans="1:14" x14ac:dyDescent="0.25">
      <c r="A225" s="146" t="s">
        <v>1</v>
      </c>
      <c r="B225" t="s">
        <v>52</v>
      </c>
      <c r="C225" t="s">
        <v>100</v>
      </c>
      <c r="D225" t="s">
        <v>469</v>
      </c>
      <c r="K225" t="s">
        <v>194</v>
      </c>
      <c r="L225" t="s">
        <v>52</v>
      </c>
      <c r="M225" t="s">
        <v>312</v>
      </c>
      <c r="N225" t="s">
        <v>470</v>
      </c>
    </row>
    <row r="226" spans="1:14" x14ac:dyDescent="0.25">
      <c r="A226" s="146" t="s">
        <v>1</v>
      </c>
      <c r="B226" t="s">
        <v>52</v>
      </c>
      <c r="C226" t="s">
        <v>115</v>
      </c>
      <c r="D226" t="s">
        <v>469</v>
      </c>
      <c r="K226" t="s">
        <v>194</v>
      </c>
      <c r="L226" t="s">
        <v>76</v>
      </c>
      <c r="M226" t="s">
        <v>323</v>
      </c>
      <c r="N226" t="s">
        <v>467</v>
      </c>
    </row>
    <row r="227" spans="1:14" x14ac:dyDescent="0.25">
      <c r="A227" s="146" t="s">
        <v>1</v>
      </c>
      <c r="B227" t="s">
        <v>55</v>
      </c>
      <c r="C227" t="s">
        <v>49</v>
      </c>
      <c r="D227" t="s">
        <v>389</v>
      </c>
      <c r="K227" t="s">
        <v>194</v>
      </c>
      <c r="L227" t="s">
        <v>76</v>
      </c>
      <c r="M227" t="s">
        <v>322</v>
      </c>
      <c r="N227" t="s">
        <v>467</v>
      </c>
    </row>
    <row r="228" spans="1:14" x14ac:dyDescent="0.25">
      <c r="A228" s="146" t="s">
        <v>1</v>
      </c>
      <c r="B228" t="s">
        <v>55</v>
      </c>
      <c r="C228" t="s">
        <v>100</v>
      </c>
      <c r="D228" t="s">
        <v>389</v>
      </c>
      <c r="K228" t="s">
        <v>194</v>
      </c>
      <c r="L228" t="s">
        <v>76</v>
      </c>
      <c r="M228" t="s">
        <v>321</v>
      </c>
      <c r="N228" t="s">
        <v>467</v>
      </c>
    </row>
    <row r="229" spans="1:14" x14ac:dyDescent="0.25">
      <c r="A229" s="146" t="s">
        <v>1</v>
      </c>
      <c r="B229" t="s">
        <v>55</v>
      </c>
      <c r="C229" t="s">
        <v>115</v>
      </c>
      <c r="D229" t="s">
        <v>389</v>
      </c>
      <c r="K229" t="s">
        <v>194</v>
      </c>
      <c r="L229" t="s">
        <v>76</v>
      </c>
      <c r="M229" t="s">
        <v>320</v>
      </c>
      <c r="N229" t="s">
        <v>467</v>
      </c>
    </row>
    <row r="230" spans="1:14" x14ac:dyDescent="0.25">
      <c r="A230" s="146" t="s">
        <v>1</v>
      </c>
      <c r="B230" t="s">
        <v>52</v>
      </c>
      <c r="C230" t="s">
        <v>49</v>
      </c>
      <c r="D230" t="s">
        <v>389</v>
      </c>
      <c r="K230" t="s">
        <v>194</v>
      </c>
      <c r="L230" t="s">
        <v>76</v>
      </c>
      <c r="M230" t="s">
        <v>319</v>
      </c>
      <c r="N230" t="s">
        <v>467</v>
      </c>
    </row>
    <row r="231" spans="1:14" x14ac:dyDescent="0.25">
      <c r="A231" s="146" t="s">
        <v>1</v>
      </c>
      <c r="B231" t="s">
        <v>52</v>
      </c>
      <c r="C231" t="s">
        <v>100</v>
      </c>
      <c r="D231" t="s">
        <v>389</v>
      </c>
      <c r="K231" t="s">
        <v>194</v>
      </c>
      <c r="L231" t="s">
        <v>76</v>
      </c>
      <c r="M231" t="s">
        <v>318</v>
      </c>
      <c r="N231" t="s">
        <v>467</v>
      </c>
    </row>
    <row r="232" spans="1:14" x14ac:dyDescent="0.25">
      <c r="A232" s="146" t="s">
        <v>1</v>
      </c>
      <c r="B232" t="s">
        <v>52</v>
      </c>
      <c r="C232" t="s">
        <v>115</v>
      </c>
      <c r="D232" t="s">
        <v>389</v>
      </c>
      <c r="K232" t="s">
        <v>194</v>
      </c>
      <c r="L232" t="s">
        <v>76</v>
      </c>
      <c r="M232" t="s">
        <v>317</v>
      </c>
      <c r="N232" t="s">
        <v>467</v>
      </c>
    </row>
    <row r="233" spans="1:14" x14ac:dyDescent="0.25">
      <c r="A233" s="146" t="s">
        <v>1</v>
      </c>
      <c r="B233" t="s">
        <v>52</v>
      </c>
      <c r="C233" t="s">
        <v>49</v>
      </c>
      <c r="D233" t="s">
        <v>65</v>
      </c>
      <c r="K233" t="s">
        <v>194</v>
      </c>
      <c r="L233" t="s">
        <v>76</v>
      </c>
      <c r="M233" t="s">
        <v>74</v>
      </c>
      <c r="N233" t="s">
        <v>467</v>
      </c>
    </row>
    <row r="234" spans="1:14" x14ac:dyDescent="0.25">
      <c r="A234" s="146" t="s">
        <v>1</v>
      </c>
      <c r="B234" t="s">
        <v>52</v>
      </c>
      <c r="C234" t="s">
        <v>100</v>
      </c>
      <c r="D234" t="s">
        <v>65</v>
      </c>
      <c r="K234" t="s">
        <v>194</v>
      </c>
      <c r="L234" t="s">
        <v>76</v>
      </c>
      <c r="M234" t="s">
        <v>316</v>
      </c>
      <c r="N234" t="s">
        <v>467</v>
      </c>
    </row>
    <row r="235" spans="1:14" x14ac:dyDescent="0.25">
      <c r="A235" s="146" t="s">
        <v>1</v>
      </c>
      <c r="B235" t="s">
        <v>52</v>
      </c>
      <c r="C235" t="s">
        <v>115</v>
      </c>
      <c r="D235" t="s">
        <v>65</v>
      </c>
      <c r="K235" t="s">
        <v>194</v>
      </c>
      <c r="L235" t="s">
        <v>76</v>
      </c>
      <c r="M235" t="s">
        <v>315</v>
      </c>
      <c r="N235" t="s">
        <v>467</v>
      </c>
    </row>
    <row r="236" spans="1:14" x14ac:dyDescent="0.25">
      <c r="A236" s="146" t="s">
        <v>1</v>
      </c>
      <c r="B236" t="s">
        <v>55</v>
      </c>
      <c r="C236" t="s">
        <v>49</v>
      </c>
      <c r="D236" t="s">
        <v>468</v>
      </c>
      <c r="K236" t="s">
        <v>194</v>
      </c>
      <c r="L236" t="s">
        <v>76</v>
      </c>
      <c r="M236" t="s">
        <v>314</v>
      </c>
      <c r="N236" t="s">
        <v>467</v>
      </c>
    </row>
    <row r="237" spans="1:14" x14ac:dyDescent="0.25">
      <c r="A237" s="146" t="s">
        <v>1</v>
      </c>
      <c r="B237" t="s">
        <v>55</v>
      </c>
      <c r="C237" t="s">
        <v>100</v>
      </c>
      <c r="D237" t="s">
        <v>468</v>
      </c>
      <c r="K237" t="s">
        <v>194</v>
      </c>
      <c r="L237" t="s">
        <v>76</v>
      </c>
      <c r="M237" t="s">
        <v>313</v>
      </c>
      <c r="N237" t="s">
        <v>467</v>
      </c>
    </row>
    <row r="238" spans="1:14" x14ac:dyDescent="0.25">
      <c r="A238" s="146" t="s">
        <v>1</v>
      </c>
      <c r="B238" t="s">
        <v>55</v>
      </c>
      <c r="C238" t="s">
        <v>115</v>
      </c>
      <c r="D238" t="s">
        <v>468</v>
      </c>
      <c r="K238" t="s">
        <v>194</v>
      </c>
      <c r="L238" t="s">
        <v>76</v>
      </c>
      <c r="M238" t="s">
        <v>312</v>
      </c>
      <c r="N238" t="s">
        <v>467</v>
      </c>
    </row>
    <row r="239" spans="1:14" x14ac:dyDescent="0.25">
      <c r="A239" s="146" t="s">
        <v>1</v>
      </c>
      <c r="B239" t="s">
        <v>52</v>
      </c>
      <c r="C239" t="s">
        <v>49</v>
      </c>
      <c r="D239" t="s">
        <v>468</v>
      </c>
      <c r="K239" t="s">
        <v>194</v>
      </c>
      <c r="L239" t="s">
        <v>52</v>
      </c>
      <c r="M239" t="s">
        <v>323</v>
      </c>
      <c r="N239" t="s">
        <v>467</v>
      </c>
    </row>
    <row r="240" spans="1:14" x14ac:dyDescent="0.25">
      <c r="A240" s="146" t="s">
        <v>1</v>
      </c>
      <c r="B240" t="s">
        <v>52</v>
      </c>
      <c r="C240" t="s">
        <v>100</v>
      </c>
      <c r="D240" t="s">
        <v>468</v>
      </c>
      <c r="K240" t="s">
        <v>194</v>
      </c>
      <c r="L240" t="s">
        <v>52</v>
      </c>
      <c r="M240" t="s">
        <v>322</v>
      </c>
      <c r="N240" t="s">
        <v>467</v>
      </c>
    </row>
    <row r="241" spans="1:14" x14ac:dyDescent="0.25">
      <c r="A241" s="146" t="s">
        <v>1</v>
      </c>
      <c r="B241" t="s">
        <v>52</v>
      </c>
      <c r="C241" t="s">
        <v>115</v>
      </c>
      <c r="D241" t="s">
        <v>468</v>
      </c>
      <c r="K241" t="s">
        <v>194</v>
      </c>
      <c r="L241" t="s">
        <v>52</v>
      </c>
      <c r="M241" t="s">
        <v>321</v>
      </c>
      <c r="N241" t="s">
        <v>467</v>
      </c>
    </row>
    <row r="242" spans="1:14" x14ac:dyDescent="0.25">
      <c r="A242" s="146" t="s">
        <v>1</v>
      </c>
      <c r="B242" t="s">
        <v>52</v>
      </c>
      <c r="C242" t="s">
        <v>49</v>
      </c>
      <c r="D242" t="s">
        <v>63</v>
      </c>
      <c r="K242" t="s">
        <v>194</v>
      </c>
      <c r="L242" t="s">
        <v>52</v>
      </c>
      <c r="M242" t="s">
        <v>320</v>
      </c>
      <c r="N242" t="s">
        <v>467</v>
      </c>
    </row>
    <row r="243" spans="1:14" x14ac:dyDescent="0.25">
      <c r="A243" s="146" t="s">
        <v>1</v>
      </c>
      <c r="B243" t="s">
        <v>52</v>
      </c>
      <c r="C243" t="s">
        <v>100</v>
      </c>
      <c r="D243" t="s">
        <v>63</v>
      </c>
      <c r="K243" t="s">
        <v>194</v>
      </c>
      <c r="L243" t="s">
        <v>52</v>
      </c>
      <c r="M243" t="s">
        <v>319</v>
      </c>
      <c r="N243" t="s">
        <v>467</v>
      </c>
    </row>
    <row r="244" spans="1:14" x14ac:dyDescent="0.25">
      <c r="A244" s="146" t="s">
        <v>1</v>
      </c>
      <c r="B244" t="s">
        <v>52</v>
      </c>
      <c r="C244" t="s">
        <v>115</v>
      </c>
      <c r="D244" t="s">
        <v>63</v>
      </c>
      <c r="K244" t="s">
        <v>194</v>
      </c>
      <c r="L244" t="s">
        <v>52</v>
      </c>
      <c r="M244" t="s">
        <v>318</v>
      </c>
      <c r="N244" t="s">
        <v>467</v>
      </c>
    </row>
    <row r="245" spans="1:14" x14ac:dyDescent="0.25">
      <c r="A245" s="146" t="s">
        <v>1</v>
      </c>
      <c r="B245" t="s">
        <v>55</v>
      </c>
      <c r="C245" t="s">
        <v>49</v>
      </c>
      <c r="D245" t="s">
        <v>383</v>
      </c>
      <c r="K245" t="s">
        <v>194</v>
      </c>
      <c r="L245" t="s">
        <v>52</v>
      </c>
      <c r="M245" t="s">
        <v>317</v>
      </c>
      <c r="N245" t="s">
        <v>467</v>
      </c>
    </row>
    <row r="246" spans="1:14" x14ac:dyDescent="0.25">
      <c r="A246" s="146" t="s">
        <v>1</v>
      </c>
      <c r="B246" t="s">
        <v>55</v>
      </c>
      <c r="C246" t="s">
        <v>100</v>
      </c>
      <c r="D246" t="s">
        <v>383</v>
      </c>
      <c r="K246" t="s">
        <v>194</v>
      </c>
      <c r="L246" t="s">
        <v>52</v>
      </c>
      <c r="M246" t="s">
        <v>74</v>
      </c>
      <c r="N246" t="s">
        <v>467</v>
      </c>
    </row>
    <row r="247" spans="1:14" x14ac:dyDescent="0.25">
      <c r="A247" s="146" t="s">
        <v>1</v>
      </c>
      <c r="B247" t="s">
        <v>55</v>
      </c>
      <c r="C247" t="s">
        <v>115</v>
      </c>
      <c r="D247" t="s">
        <v>383</v>
      </c>
      <c r="K247" t="s">
        <v>194</v>
      </c>
      <c r="L247" t="s">
        <v>52</v>
      </c>
      <c r="M247" t="s">
        <v>316</v>
      </c>
      <c r="N247" t="s">
        <v>467</v>
      </c>
    </row>
    <row r="248" spans="1:14" x14ac:dyDescent="0.25">
      <c r="A248" s="146" t="s">
        <v>1</v>
      </c>
      <c r="B248" t="s">
        <v>52</v>
      </c>
      <c r="C248" t="s">
        <v>49</v>
      </c>
      <c r="D248" t="s">
        <v>383</v>
      </c>
      <c r="K248" t="s">
        <v>194</v>
      </c>
      <c r="L248" t="s">
        <v>52</v>
      </c>
      <c r="M248" t="s">
        <v>315</v>
      </c>
      <c r="N248" t="s">
        <v>467</v>
      </c>
    </row>
    <row r="249" spans="1:14" x14ac:dyDescent="0.25">
      <c r="A249" s="146" t="s">
        <v>1</v>
      </c>
      <c r="B249" t="s">
        <v>52</v>
      </c>
      <c r="C249" t="s">
        <v>100</v>
      </c>
      <c r="D249" t="s">
        <v>383</v>
      </c>
      <c r="K249" t="s">
        <v>194</v>
      </c>
      <c r="L249" t="s">
        <v>52</v>
      </c>
      <c r="M249" t="s">
        <v>314</v>
      </c>
      <c r="N249" t="s">
        <v>467</v>
      </c>
    </row>
    <row r="250" spans="1:14" x14ac:dyDescent="0.25">
      <c r="A250" s="146" t="s">
        <v>1</v>
      </c>
      <c r="B250" t="s">
        <v>52</v>
      </c>
      <c r="C250" t="s">
        <v>115</v>
      </c>
      <c r="D250" t="s">
        <v>383</v>
      </c>
      <c r="K250" t="s">
        <v>194</v>
      </c>
      <c r="L250" t="s">
        <v>52</v>
      </c>
      <c r="M250" t="s">
        <v>313</v>
      </c>
      <c r="N250" t="s">
        <v>467</v>
      </c>
    </row>
    <row r="251" spans="1:14" x14ac:dyDescent="0.25">
      <c r="A251" s="146" t="s">
        <v>1</v>
      </c>
      <c r="B251" t="s">
        <v>55</v>
      </c>
      <c r="C251" t="s">
        <v>49</v>
      </c>
      <c r="D251" t="s">
        <v>381</v>
      </c>
      <c r="K251" t="s">
        <v>194</v>
      </c>
      <c r="L251" t="s">
        <v>52</v>
      </c>
      <c r="M251" t="s">
        <v>312</v>
      </c>
      <c r="N251" t="s">
        <v>467</v>
      </c>
    </row>
    <row r="252" spans="1:14" x14ac:dyDescent="0.25">
      <c r="A252" s="146" t="s">
        <v>1</v>
      </c>
      <c r="B252" t="s">
        <v>55</v>
      </c>
      <c r="C252" t="s">
        <v>100</v>
      </c>
      <c r="D252" t="s">
        <v>381</v>
      </c>
      <c r="K252" t="s">
        <v>194</v>
      </c>
      <c r="L252" t="s">
        <v>76</v>
      </c>
      <c r="M252" t="s">
        <v>322</v>
      </c>
      <c r="N252" t="s">
        <v>447</v>
      </c>
    </row>
    <row r="253" spans="1:14" x14ac:dyDescent="0.25">
      <c r="A253" s="146" t="s">
        <v>1</v>
      </c>
      <c r="B253" t="s">
        <v>55</v>
      </c>
      <c r="C253" t="s">
        <v>115</v>
      </c>
      <c r="D253" t="s">
        <v>381</v>
      </c>
      <c r="K253" t="s">
        <v>194</v>
      </c>
      <c r="L253" t="s">
        <v>76</v>
      </c>
      <c r="M253" t="s">
        <v>321</v>
      </c>
      <c r="N253" t="s">
        <v>447</v>
      </c>
    </row>
    <row r="254" spans="1:14" x14ac:dyDescent="0.25">
      <c r="A254" s="146" t="s">
        <v>1</v>
      </c>
      <c r="B254" t="s">
        <v>52</v>
      </c>
      <c r="C254" t="s">
        <v>49</v>
      </c>
      <c r="D254" t="s">
        <v>381</v>
      </c>
      <c r="K254" t="s">
        <v>194</v>
      </c>
      <c r="L254" t="s">
        <v>76</v>
      </c>
      <c r="M254" t="s">
        <v>320</v>
      </c>
      <c r="N254" t="s">
        <v>447</v>
      </c>
    </row>
    <row r="255" spans="1:14" x14ac:dyDescent="0.25">
      <c r="A255" s="146" t="s">
        <v>1</v>
      </c>
      <c r="B255" t="s">
        <v>52</v>
      </c>
      <c r="C255" t="s">
        <v>100</v>
      </c>
      <c r="D255" t="s">
        <v>381</v>
      </c>
      <c r="K255" t="s">
        <v>194</v>
      </c>
      <c r="L255" t="s">
        <v>76</v>
      </c>
      <c r="M255" t="s">
        <v>319</v>
      </c>
      <c r="N255" t="s">
        <v>447</v>
      </c>
    </row>
    <row r="256" spans="1:14" x14ac:dyDescent="0.25">
      <c r="A256" s="146" t="s">
        <v>1</v>
      </c>
      <c r="B256" t="s">
        <v>52</v>
      </c>
      <c r="C256" t="s">
        <v>115</v>
      </c>
      <c r="D256" t="s">
        <v>381</v>
      </c>
      <c r="K256" t="s">
        <v>194</v>
      </c>
      <c r="L256" t="s">
        <v>76</v>
      </c>
      <c r="M256" t="s">
        <v>318</v>
      </c>
      <c r="N256" t="s">
        <v>447</v>
      </c>
    </row>
    <row r="257" spans="1:14" x14ac:dyDescent="0.25">
      <c r="A257" s="146" t="s">
        <v>1</v>
      </c>
      <c r="B257" t="s">
        <v>55</v>
      </c>
      <c r="C257" t="s">
        <v>49</v>
      </c>
      <c r="D257" t="s">
        <v>466</v>
      </c>
      <c r="K257" t="s">
        <v>194</v>
      </c>
      <c r="L257" t="s">
        <v>76</v>
      </c>
      <c r="M257" t="s">
        <v>317</v>
      </c>
      <c r="N257" t="s">
        <v>447</v>
      </c>
    </row>
    <row r="258" spans="1:14" x14ac:dyDescent="0.25">
      <c r="A258" s="146" t="s">
        <v>1</v>
      </c>
      <c r="B258" t="s">
        <v>55</v>
      </c>
      <c r="C258" t="s">
        <v>100</v>
      </c>
      <c r="D258" t="s">
        <v>466</v>
      </c>
      <c r="K258" t="s">
        <v>194</v>
      </c>
      <c r="L258" t="s">
        <v>76</v>
      </c>
      <c r="M258" t="s">
        <v>74</v>
      </c>
      <c r="N258" t="s">
        <v>447</v>
      </c>
    </row>
    <row r="259" spans="1:14" x14ac:dyDescent="0.25">
      <c r="A259" s="146" t="s">
        <v>1</v>
      </c>
      <c r="B259" t="s">
        <v>55</v>
      </c>
      <c r="C259" t="s">
        <v>115</v>
      </c>
      <c r="D259" t="s">
        <v>466</v>
      </c>
      <c r="K259" t="s">
        <v>194</v>
      </c>
      <c r="L259" t="s">
        <v>76</v>
      </c>
      <c r="M259" t="s">
        <v>316</v>
      </c>
      <c r="N259" t="s">
        <v>447</v>
      </c>
    </row>
    <row r="260" spans="1:14" x14ac:dyDescent="0.25">
      <c r="A260" s="146" t="s">
        <v>1</v>
      </c>
      <c r="B260" t="s">
        <v>52</v>
      </c>
      <c r="C260" t="s">
        <v>49</v>
      </c>
      <c r="D260" t="s">
        <v>466</v>
      </c>
      <c r="K260" t="s">
        <v>194</v>
      </c>
      <c r="L260" t="s">
        <v>76</v>
      </c>
      <c r="M260" t="s">
        <v>315</v>
      </c>
      <c r="N260" t="s">
        <v>447</v>
      </c>
    </row>
    <row r="261" spans="1:14" x14ac:dyDescent="0.25">
      <c r="A261" s="146" t="s">
        <v>1</v>
      </c>
      <c r="B261" t="s">
        <v>52</v>
      </c>
      <c r="C261" t="s">
        <v>100</v>
      </c>
      <c r="D261" t="s">
        <v>466</v>
      </c>
      <c r="K261" t="s">
        <v>194</v>
      </c>
      <c r="L261" t="s">
        <v>76</v>
      </c>
      <c r="M261" t="s">
        <v>314</v>
      </c>
      <c r="N261" t="s">
        <v>447</v>
      </c>
    </row>
    <row r="262" spans="1:14" x14ac:dyDescent="0.25">
      <c r="A262" s="146" t="s">
        <v>1</v>
      </c>
      <c r="B262" t="s">
        <v>52</v>
      </c>
      <c r="C262" t="s">
        <v>115</v>
      </c>
      <c r="D262" t="s">
        <v>466</v>
      </c>
      <c r="K262" t="s">
        <v>194</v>
      </c>
      <c r="L262" t="s">
        <v>76</v>
      </c>
      <c r="M262" t="s">
        <v>312</v>
      </c>
      <c r="N262" t="s">
        <v>447</v>
      </c>
    </row>
    <row r="263" spans="1:14" x14ac:dyDescent="0.25">
      <c r="A263" s="146" t="s">
        <v>1</v>
      </c>
      <c r="B263" t="s">
        <v>55</v>
      </c>
      <c r="C263" t="s">
        <v>49</v>
      </c>
      <c r="D263" t="s">
        <v>465</v>
      </c>
      <c r="K263" t="s">
        <v>194</v>
      </c>
      <c r="L263" t="s">
        <v>52</v>
      </c>
      <c r="M263" t="s">
        <v>322</v>
      </c>
      <c r="N263" t="s">
        <v>447</v>
      </c>
    </row>
    <row r="264" spans="1:14" x14ac:dyDescent="0.25">
      <c r="A264" s="146" t="s">
        <v>1</v>
      </c>
      <c r="B264" t="s">
        <v>55</v>
      </c>
      <c r="C264" t="s">
        <v>100</v>
      </c>
      <c r="D264" t="s">
        <v>465</v>
      </c>
      <c r="K264" t="s">
        <v>194</v>
      </c>
      <c r="L264" t="s">
        <v>52</v>
      </c>
      <c r="M264" t="s">
        <v>321</v>
      </c>
      <c r="N264" t="s">
        <v>447</v>
      </c>
    </row>
    <row r="265" spans="1:14" x14ac:dyDescent="0.25">
      <c r="A265" s="146" t="s">
        <v>1</v>
      </c>
      <c r="B265" t="s">
        <v>55</v>
      </c>
      <c r="C265" t="s">
        <v>115</v>
      </c>
      <c r="D265" t="s">
        <v>465</v>
      </c>
      <c r="K265" t="s">
        <v>194</v>
      </c>
      <c r="L265" t="s">
        <v>52</v>
      </c>
      <c r="M265" t="s">
        <v>320</v>
      </c>
      <c r="N265" t="s">
        <v>447</v>
      </c>
    </row>
    <row r="266" spans="1:14" x14ac:dyDescent="0.25">
      <c r="A266" s="146" t="s">
        <v>1</v>
      </c>
      <c r="B266" t="s">
        <v>52</v>
      </c>
      <c r="C266" t="s">
        <v>49</v>
      </c>
      <c r="D266" t="s">
        <v>465</v>
      </c>
      <c r="K266" t="s">
        <v>194</v>
      </c>
      <c r="L266" t="s">
        <v>52</v>
      </c>
      <c r="M266" t="s">
        <v>319</v>
      </c>
      <c r="N266" t="s">
        <v>447</v>
      </c>
    </row>
    <row r="267" spans="1:14" x14ac:dyDescent="0.25">
      <c r="A267" s="146" t="s">
        <v>1</v>
      </c>
      <c r="B267" t="s">
        <v>52</v>
      </c>
      <c r="C267" t="s">
        <v>100</v>
      </c>
      <c r="D267" t="s">
        <v>465</v>
      </c>
      <c r="K267" t="s">
        <v>194</v>
      </c>
      <c r="L267" t="s">
        <v>52</v>
      </c>
      <c r="M267" t="s">
        <v>318</v>
      </c>
      <c r="N267" t="s">
        <v>447</v>
      </c>
    </row>
    <row r="268" spans="1:14" x14ac:dyDescent="0.25">
      <c r="A268" s="146" t="s">
        <v>1</v>
      </c>
      <c r="B268" t="s">
        <v>52</v>
      </c>
      <c r="C268" t="s">
        <v>115</v>
      </c>
      <c r="D268" t="s">
        <v>465</v>
      </c>
      <c r="K268" t="s">
        <v>194</v>
      </c>
      <c r="L268" t="s">
        <v>52</v>
      </c>
      <c r="M268" t="s">
        <v>317</v>
      </c>
      <c r="N268" t="s">
        <v>447</v>
      </c>
    </row>
    <row r="269" spans="1:14" x14ac:dyDescent="0.25">
      <c r="A269" s="146" t="s">
        <v>1</v>
      </c>
      <c r="B269" t="s">
        <v>55</v>
      </c>
      <c r="C269" t="s">
        <v>49</v>
      </c>
      <c r="D269" t="s">
        <v>464</v>
      </c>
      <c r="K269" t="s">
        <v>194</v>
      </c>
      <c r="L269" t="s">
        <v>52</v>
      </c>
      <c r="M269" t="s">
        <v>74</v>
      </c>
      <c r="N269" t="s">
        <v>447</v>
      </c>
    </row>
    <row r="270" spans="1:14" x14ac:dyDescent="0.25">
      <c r="A270" s="146" t="s">
        <v>1</v>
      </c>
      <c r="B270" t="s">
        <v>55</v>
      </c>
      <c r="C270" t="s">
        <v>100</v>
      </c>
      <c r="D270" t="s">
        <v>464</v>
      </c>
      <c r="K270" t="s">
        <v>194</v>
      </c>
      <c r="L270" t="s">
        <v>52</v>
      </c>
      <c r="M270" t="s">
        <v>316</v>
      </c>
      <c r="N270" t="s">
        <v>447</v>
      </c>
    </row>
    <row r="271" spans="1:14" x14ac:dyDescent="0.25">
      <c r="A271" s="146" t="s">
        <v>1</v>
      </c>
      <c r="B271" t="s">
        <v>55</v>
      </c>
      <c r="C271" t="s">
        <v>115</v>
      </c>
      <c r="D271" t="s">
        <v>464</v>
      </c>
      <c r="K271" t="s">
        <v>194</v>
      </c>
      <c r="L271" t="s">
        <v>52</v>
      </c>
      <c r="M271" t="s">
        <v>315</v>
      </c>
      <c r="N271" t="s">
        <v>447</v>
      </c>
    </row>
    <row r="272" spans="1:14" x14ac:dyDescent="0.25">
      <c r="A272" s="146" t="s">
        <v>1</v>
      </c>
      <c r="B272" t="s">
        <v>52</v>
      </c>
      <c r="C272" t="s">
        <v>49</v>
      </c>
      <c r="D272" t="s">
        <v>464</v>
      </c>
      <c r="K272" t="s">
        <v>194</v>
      </c>
      <c r="L272" t="s">
        <v>52</v>
      </c>
      <c r="M272" t="s">
        <v>314</v>
      </c>
      <c r="N272" t="s">
        <v>447</v>
      </c>
    </row>
    <row r="273" spans="1:14" x14ac:dyDescent="0.25">
      <c r="A273" s="146" t="s">
        <v>1</v>
      </c>
      <c r="B273" t="s">
        <v>52</v>
      </c>
      <c r="C273" t="s">
        <v>100</v>
      </c>
      <c r="D273" t="s">
        <v>464</v>
      </c>
      <c r="K273" t="s">
        <v>194</v>
      </c>
      <c r="L273" t="s">
        <v>52</v>
      </c>
      <c r="M273" t="s">
        <v>312</v>
      </c>
      <c r="N273" t="s">
        <v>447</v>
      </c>
    </row>
    <row r="274" spans="1:14" x14ac:dyDescent="0.25">
      <c r="A274" s="146" t="s">
        <v>1</v>
      </c>
      <c r="B274" t="s">
        <v>52</v>
      </c>
      <c r="C274" t="s">
        <v>115</v>
      </c>
      <c r="D274" t="s">
        <v>464</v>
      </c>
      <c r="K274" t="s">
        <v>194</v>
      </c>
      <c r="L274" t="s">
        <v>76</v>
      </c>
      <c r="M274" t="s">
        <v>323</v>
      </c>
      <c r="N274" t="s">
        <v>460</v>
      </c>
    </row>
    <row r="275" spans="1:14" x14ac:dyDescent="0.25">
      <c r="A275" s="146" t="s">
        <v>1</v>
      </c>
      <c r="B275" t="s">
        <v>55</v>
      </c>
      <c r="C275" t="s">
        <v>49</v>
      </c>
      <c r="D275" t="s">
        <v>60</v>
      </c>
      <c r="K275" t="s">
        <v>194</v>
      </c>
      <c r="L275" t="s">
        <v>76</v>
      </c>
      <c r="M275" t="s">
        <v>322</v>
      </c>
      <c r="N275" t="s">
        <v>460</v>
      </c>
    </row>
    <row r="276" spans="1:14" x14ac:dyDescent="0.25">
      <c r="A276" s="146" t="s">
        <v>1</v>
      </c>
      <c r="B276" t="s">
        <v>55</v>
      </c>
      <c r="C276" t="s">
        <v>100</v>
      </c>
      <c r="D276" t="s">
        <v>60</v>
      </c>
      <c r="K276" t="s">
        <v>194</v>
      </c>
      <c r="L276" t="s">
        <v>76</v>
      </c>
      <c r="M276" t="s">
        <v>321</v>
      </c>
      <c r="N276" t="s">
        <v>460</v>
      </c>
    </row>
    <row r="277" spans="1:14" x14ac:dyDescent="0.25">
      <c r="A277" s="146" t="s">
        <v>1</v>
      </c>
      <c r="B277" t="s">
        <v>55</v>
      </c>
      <c r="C277" t="s">
        <v>115</v>
      </c>
      <c r="D277" t="s">
        <v>60</v>
      </c>
      <c r="K277" t="s">
        <v>194</v>
      </c>
      <c r="L277" t="s">
        <v>76</v>
      </c>
      <c r="M277" t="s">
        <v>320</v>
      </c>
      <c r="N277" t="s">
        <v>460</v>
      </c>
    </row>
    <row r="278" spans="1:14" x14ac:dyDescent="0.25">
      <c r="A278" s="146" t="s">
        <v>1</v>
      </c>
      <c r="B278" t="s">
        <v>55</v>
      </c>
      <c r="C278" t="s">
        <v>49</v>
      </c>
      <c r="D278" t="s">
        <v>463</v>
      </c>
      <c r="K278" t="s">
        <v>194</v>
      </c>
      <c r="L278" t="s">
        <v>76</v>
      </c>
      <c r="M278" t="s">
        <v>319</v>
      </c>
      <c r="N278" t="s">
        <v>460</v>
      </c>
    </row>
    <row r="279" spans="1:14" x14ac:dyDescent="0.25">
      <c r="A279" s="146" t="s">
        <v>1</v>
      </c>
      <c r="B279" t="s">
        <v>55</v>
      </c>
      <c r="C279" t="s">
        <v>100</v>
      </c>
      <c r="D279" t="s">
        <v>463</v>
      </c>
      <c r="K279" t="s">
        <v>194</v>
      </c>
      <c r="L279" t="s">
        <v>76</v>
      </c>
      <c r="M279" t="s">
        <v>318</v>
      </c>
      <c r="N279" t="s">
        <v>460</v>
      </c>
    </row>
    <row r="280" spans="1:14" x14ac:dyDescent="0.25">
      <c r="A280" s="146" t="s">
        <v>1</v>
      </c>
      <c r="B280" t="s">
        <v>55</v>
      </c>
      <c r="C280" t="s">
        <v>115</v>
      </c>
      <c r="D280" t="s">
        <v>463</v>
      </c>
      <c r="K280" t="s">
        <v>194</v>
      </c>
      <c r="L280" t="s">
        <v>76</v>
      </c>
      <c r="M280" t="s">
        <v>317</v>
      </c>
      <c r="N280" t="s">
        <v>460</v>
      </c>
    </row>
    <row r="281" spans="1:14" x14ac:dyDescent="0.25">
      <c r="A281" s="146" t="s">
        <v>1</v>
      </c>
      <c r="B281" t="s">
        <v>52</v>
      </c>
      <c r="C281" t="s">
        <v>49</v>
      </c>
      <c r="D281" t="s">
        <v>463</v>
      </c>
      <c r="K281" t="s">
        <v>194</v>
      </c>
      <c r="L281" t="s">
        <v>76</v>
      </c>
      <c r="M281" t="s">
        <v>74</v>
      </c>
      <c r="N281" t="s">
        <v>460</v>
      </c>
    </row>
    <row r="282" spans="1:14" x14ac:dyDescent="0.25">
      <c r="A282" s="146" t="s">
        <v>1</v>
      </c>
      <c r="B282" t="s">
        <v>52</v>
      </c>
      <c r="C282" t="s">
        <v>100</v>
      </c>
      <c r="D282" t="s">
        <v>463</v>
      </c>
      <c r="K282" t="s">
        <v>194</v>
      </c>
      <c r="L282" t="s">
        <v>76</v>
      </c>
      <c r="M282" t="s">
        <v>316</v>
      </c>
      <c r="N282" t="s">
        <v>460</v>
      </c>
    </row>
    <row r="283" spans="1:14" x14ac:dyDescent="0.25">
      <c r="A283" s="146" t="s">
        <v>1</v>
      </c>
      <c r="B283" t="s">
        <v>52</v>
      </c>
      <c r="C283" t="s">
        <v>115</v>
      </c>
      <c r="D283" t="s">
        <v>463</v>
      </c>
      <c r="K283" t="s">
        <v>194</v>
      </c>
      <c r="L283" t="s">
        <v>76</v>
      </c>
      <c r="M283" t="s">
        <v>315</v>
      </c>
      <c r="N283" t="s">
        <v>460</v>
      </c>
    </row>
    <row r="284" spans="1:14" x14ac:dyDescent="0.25">
      <c r="A284" s="146" t="s">
        <v>1</v>
      </c>
      <c r="B284" t="s">
        <v>55</v>
      </c>
      <c r="C284" t="s">
        <v>49</v>
      </c>
      <c r="D284" t="s">
        <v>462</v>
      </c>
      <c r="K284" t="s">
        <v>194</v>
      </c>
      <c r="L284" t="s">
        <v>76</v>
      </c>
      <c r="M284" t="s">
        <v>314</v>
      </c>
      <c r="N284" t="s">
        <v>460</v>
      </c>
    </row>
    <row r="285" spans="1:14" x14ac:dyDescent="0.25">
      <c r="A285" s="146" t="s">
        <v>1</v>
      </c>
      <c r="B285" t="s">
        <v>55</v>
      </c>
      <c r="C285" t="s">
        <v>100</v>
      </c>
      <c r="D285" t="s">
        <v>462</v>
      </c>
      <c r="K285" t="s">
        <v>194</v>
      </c>
      <c r="L285" t="s">
        <v>76</v>
      </c>
      <c r="M285" t="s">
        <v>313</v>
      </c>
      <c r="N285" t="s">
        <v>460</v>
      </c>
    </row>
    <row r="286" spans="1:14" x14ac:dyDescent="0.25">
      <c r="A286" s="146" t="s">
        <v>1</v>
      </c>
      <c r="B286" t="s">
        <v>55</v>
      </c>
      <c r="C286" t="s">
        <v>115</v>
      </c>
      <c r="D286" t="s">
        <v>462</v>
      </c>
      <c r="K286" t="s">
        <v>194</v>
      </c>
      <c r="L286" t="s">
        <v>76</v>
      </c>
      <c r="M286" t="s">
        <v>312</v>
      </c>
      <c r="N286" t="s">
        <v>460</v>
      </c>
    </row>
    <row r="287" spans="1:14" x14ac:dyDescent="0.25">
      <c r="A287" s="146" t="s">
        <v>1</v>
      </c>
      <c r="B287" t="s">
        <v>52</v>
      </c>
      <c r="C287" t="s">
        <v>49</v>
      </c>
      <c r="D287" t="s">
        <v>462</v>
      </c>
      <c r="K287" t="s">
        <v>194</v>
      </c>
      <c r="L287" t="s">
        <v>52</v>
      </c>
      <c r="M287" t="s">
        <v>323</v>
      </c>
      <c r="N287" t="s">
        <v>460</v>
      </c>
    </row>
    <row r="288" spans="1:14" x14ac:dyDescent="0.25">
      <c r="A288" s="146" t="s">
        <v>1</v>
      </c>
      <c r="B288" t="s">
        <v>52</v>
      </c>
      <c r="C288" t="s">
        <v>100</v>
      </c>
      <c r="D288" t="s">
        <v>462</v>
      </c>
      <c r="K288" t="s">
        <v>194</v>
      </c>
      <c r="L288" t="s">
        <v>52</v>
      </c>
      <c r="M288" t="s">
        <v>322</v>
      </c>
      <c r="N288" t="s">
        <v>460</v>
      </c>
    </row>
    <row r="289" spans="1:14" x14ac:dyDescent="0.25">
      <c r="A289" s="146" t="s">
        <v>1</v>
      </c>
      <c r="B289" t="s">
        <v>52</v>
      </c>
      <c r="C289" t="s">
        <v>115</v>
      </c>
      <c r="D289" t="s">
        <v>462</v>
      </c>
      <c r="K289" t="s">
        <v>194</v>
      </c>
      <c r="L289" t="s">
        <v>52</v>
      </c>
      <c r="M289" t="s">
        <v>321</v>
      </c>
      <c r="N289" t="s">
        <v>460</v>
      </c>
    </row>
    <row r="290" spans="1:14" x14ac:dyDescent="0.25">
      <c r="A290" s="146" t="s">
        <v>1</v>
      </c>
      <c r="B290" t="s">
        <v>55</v>
      </c>
      <c r="C290" t="s">
        <v>49</v>
      </c>
      <c r="D290" t="s">
        <v>371</v>
      </c>
      <c r="K290" t="s">
        <v>194</v>
      </c>
      <c r="L290" t="s">
        <v>52</v>
      </c>
      <c r="M290" t="s">
        <v>320</v>
      </c>
      <c r="N290" t="s">
        <v>460</v>
      </c>
    </row>
    <row r="291" spans="1:14" x14ac:dyDescent="0.25">
      <c r="A291" s="146" t="s">
        <v>1</v>
      </c>
      <c r="B291" t="s">
        <v>55</v>
      </c>
      <c r="C291" t="s">
        <v>100</v>
      </c>
      <c r="D291" t="s">
        <v>371</v>
      </c>
      <c r="K291" t="s">
        <v>194</v>
      </c>
      <c r="L291" t="s">
        <v>52</v>
      </c>
      <c r="M291" t="s">
        <v>319</v>
      </c>
      <c r="N291" t="s">
        <v>460</v>
      </c>
    </row>
    <row r="292" spans="1:14" x14ac:dyDescent="0.25">
      <c r="A292" s="146" t="s">
        <v>1</v>
      </c>
      <c r="B292" t="s">
        <v>55</v>
      </c>
      <c r="C292" t="s">
        <v>115</v>
      </c>
      <c r="D292" t="s">
        <v>371</v>
      </c>
      <c r="K292" t="s">
        <v>194</v>
      </c>
      <c r="L292" t="s">
        <v>52</v>
      </c>
      <c r="M292" t="s">
        <v>318</v>
      </c>
      <c r="N292" t="s">
        <v>460</v>
      </c>
    </row>
    <row r="293" spans="1:14" x14ac:dyDescent="0.25">
      <c r="A293" s="146" t="s">
        <v>1</v>
      </c>
      <c r="B293" t="s">
        <v>52</v>
      </c>
      <c r="C293" t="s">
        <v>100</v>
      </c>
      <c r="D293" t="s">
        <v>371</v>
      </c>
      <c r="K293" t="s">
        <v>194</v>
      </c>
      <c r="L293" t="s">
        <v>52</v>
      </c>
      <c r="M293" t="s">
        <v>317</v>
      </c>
      <c r="N293" t="s">
        <v>460</v>
      </c>
    </row>
    <row r="294" spans="1:14" x14ac:dyDescent="0.25">
      <c r="A294" s="146" t="s">
        <v>1</v>
      </c>
      <c r="B294" t="s">
        <v>55</v>
      </c>
      <c r="C294" t="s">
        <v>49</v>
      </c>
      <c r="D294" t="s">
        <v>461</v>
      </c>
      <c r="K294" t="s">
        <v>194</v>
      </c>
      <c r="L294" t="s">
        <v>52</v>
      </c>
      <c r="M294" t="s">
        <v>74</v>
      </c>
      <c r="N294" t="s">
        <v>460</v>
      </c>
    </row>
    <row r="295" spans="1:14" x14ac:dyDescent="0.25">
      <c r="A295" s="146" t="s">
        <v>1</v>
      </c>
      <c r="B295" t="s">
        <v>55</v>
      </c>
      <c r="C295" t="s">
        <v>100</v>
      </c>
      <c r="D295" t="s">
        <v>461</v>
      </c>
      <c r="K295" t="s">
        <v>194</v>
      </c>
      <c r="L295" t="s">
        <v>52</v>
      </c>
      <c r="M295" t="s">
        <v>316</v>
      </c>
      <c r="N295" t="s">
        <v>460</v>
      </c>
    </row>
    <row r="296" spans="1:14" x14ac:dyDescent="0.25">
      <c r="A296" s="146" t="s">
        <v>1</v>
      </c>
      <c r="B296" t="s">
        <v>55</v>
      </c>
      <c r="C296" t="s">
        <v>115</v>
      </c>
      <c r="D296" t="s">
        <v>461</v>
      </c>
      <c r="K296" t="s">
        <v>194</v>
      </c>
      <c r="L296" t="s">
        <v>52</v>
      </c>
      <c r="M296" t="s">
        <v>315</v>
      </c>
      <c r="N296" t="s">
        <v>460</v>
      </c>
    </row>
    <row r="297" spans="1:14" x14ac:dyDescent="0.25">
      <c r="A297" s="146" t="s">
        <v>1</v>
      </c>
      <c r="B297" t="s">
        <v>52</v>
      </c>
      <c r="C297" t="s">
        <v>49</v>
      </c>
      <c r="D297" t="s">
        <v>461</v>
      </c>
      <c r="K297" t="s">
        <v>194</v>
      </c>
      <c r="L297" t="s">
        <v>52</v>
      </c>
      <c r="M297" t="s">
        <v>314</v>
      </c>
      <c r="N297" t="s">
        <v>460</v>
      </c>
    </row>
    <row r="298" spans="1:14" x14ac:dyDescent="0.25">
      <c r="A298" s="146" t="s">
        <v>1</v>
      </c>
      <c r="B298" t="s">
        <v>52</v>
      </c>
      <c r="C298" t="s">
        <v>100</v>
      </c>
      <c r="D298" t="s">
        <v>461</v>
      </c>
      <c r="K298" t="s">
        <v>194</v>
      </c>
      <c r="L298" t="s">
        <v>52</v>
      </c>
      <c r="M298" t="s">
        <v>313</v>
      </c>
      <c r="N298" t="s">
        <v>460</v>
      </c>
    </row>
    <row r="299" spans="1:14" x14ac:dyDescent="0.25">
      <c r="A299" s="146" t="s">
        <v>1</v>
      </c>
      <c r="B299" t="s">
        <v>52</v>
      </c>
      <c r="C299" t="s">
        <v>115</v>
      </c>
      <c r="D299" t="s">
        <v>461</v>
      </c>
      <c r="K299" t="s">
        <v>194</v>
      </c>
      <c r="L299" t="s">
        <v>52</v>
      </c>
      <c r="M299" t="s">
        <v>312</v>
      </c>
      <c r="N299" t="s">
        <v>460</v>
      </c>
    </row>
    <row r="300" spans="1:14" x14ac:dyDescent="0.25">
      <c r="A300" s="146" t="s">
        <v>1</v>
      </c>
      <c r="B300" t="s">
        <v>55</v>
      </c>
      <c r="C300" t="s">
        <v>49</v>
      </c>
      <c r="D300" t="s">
        <v>459</v>
      </c>
      <c r="K300" t="s">
        <v>194</v>
      </c>
      <c r="L300" t="s">
        <v>76</v>
      </c>
      <c r="M300" t="s">
        <v>323</v>
      </c>
      <c r="N300" t="s">
        <v>88</v>
      </c>
    </row>
    <row r="301" spans="1:14" x14ac:dyDescent="0.25">
      <c r="A301" s="146" t="s">
        <v>1</v>
      </c>
      <c r="B301" t="s">
        <v>55</v>
      </c>
      <c r="C301" t="s">
        <v>100</v>
      </c>
      <c r="D301" t="s">
        <v>459</v>
      </c>
      <c r="K301" t="s">
        <v>194</v>
      </c>
      <c r="L301" t="s">
        <v>76</v>
      </c>
      <c r="M301" t="s">
        <v>322</v>
      </c>
      <c r="N301" t="s">
        <v>88</v>
      </c>
    </row>
    <row r="302" spans="1:14" x14ac:dyDescent="0.25">
      <c r="A302" s="146" t="s">
        <v>1</v>
      </c>
      <c r="B302" t="s">
        <v>55</v>
      </c>
      <c r="C302" t="s">
        <v>115</v>
      </c>
      <c r="D302" t="s">
        <v>459</v>
      </c>
      <c r="K302" t="s">
        <v>194</v>
      </c>
      <c r="L302" t="s">
        <v>76</v>
      </c>
      <c r="M302" t="s">
        <v>321</v>
      </c>
      <c r="N302" t="s">
        <v>88</v>
      </c>
    </row>
    <row r="303" spans="1:14" x14ac:dyDescent="0.25">
      <c r="A303" s="146" t="s">
        <v>1</v>
      </c>
      <c r="B303" t="s">
        <v>52</v>
      </c>
      <c r="C303" t="s">
        <v>49</v>
      </c>
      <c r="D303" t="s">
        <v>459</v>
      </c>
      <c r="K303" t="s">
        <v>194</v>
      </c>
      <c r="L303" t="s">
        <v>76</v>
      </c>
      <c r="M303" t="s">
        <v>320</v>
      </c>
      <c r="N303" t="s">
        <v>88</v>
      </c>
    </row>
    <row r="304" spans="1:14" x14ac:dyDescent="0.25">
      <c r="A304" s="146" t="s">
        <v>1</v>
      </c>
      <c r="B304" t="s">
        <v>52</v>
      </c>
      <c r="C304" t="s">
        <v>100</v>
      </c>
      <c r="D304" t="s">
        <v>459</v>
      </c>
      <c r="K304" t="s">
        <v>194</v>
      </c>
      <c r="L304" t="s">
        <v>76</v>
      </c>
      <c r="M304" t="s">
        <v>319</v>
      </c>
      <c r="N304" t="s">
        <v>88</v>
      </c>
    </row>
    <row r="305" spans="1:14" x14ac:dyDescent="0.25">
      <c r="A305" s="146" t="s">
        <v>1</v>
      </c>
      <c r="B305" t="s">
        <v>52</v>
      </c>
      <c r="C305" t="s">
        <v>115</v>
      </c>
      <c r="D305" t="s">
        <v>459</v>
      </c>
      <c r="K305" t="s">
        <v>194</v>
      </c>
      <c r="L305" t="s">
        <v>76</v>
      </c>
      <c r="M305" t="s">
        <v>318</v>
      </c>
      <c r="N305" t="s">
        <v>88</v>
      </c>
    </row>
    <row r="306" spans="1:14" x14ac:dyDescent="0.25">
      <c r="A306" s="146" t="s">
        <v>1</v>
      </c>
      <c r="B306" t="s">
        <v>55</v>
      </c>
      <c r="C306" t="s">
        <v>49</v>
      </c>
      <c r="D306" t="s">
        <v>458</v>
      </c>
      <c r="K306" t="s">
        <v>194</v>
      </c>
      <c r="L306" t="s">
        <v>76</v>
      </c>
      <c r="M306" t="s">
        <v>317</v>
      </c>
      <c r="N306" t="s">
        <v>88</v>
      </c>
    </row>
    <row r="307" spans="1:14" x14ac:dyDescent="0.25">
      <c r="A307" s="146" t="s">
        <v>1</v>
      </c>
      <c r="B307" t="s">
        <v>55</v>
      </c>
      <c r="C307" t="s">
        <v>100</v>
      </c>
      <c r="D307" t="s">
        <v>458</v>
      </c>
      <c r="K307" t="s">
        <v>194</v>
      </c>
      <c r="L307" t="s">
        <v>76</v>
      </c>
      <c r="M307" t="s">
        <v>74</v>
      </c>
      <c r="N307" t="s">
        <v>88</v>
      </c>
    </row>
    <row r="308" spans="1:14" x14ac:dyDescent="0.25">
      <c r="A308" s="146" t="s">
        <v>1</v>
      </c>
      <c r="B308" t="s">
        <v>55</v>
      </c>
      <c r="C308" t="s">
        <v>115</v>
      </c>
      <c r="D308" t="s">
        <v>458</v>
      </c>
      <c r="K308" t="s">
        <v>194</v>
      </c>
      <c r="L308" t="s">
        <v>76</v>
      </c>
      <c r="M308" t="s">
        <v>316</v>
      </c>
      <c r="N308" t="s">
        <v>88</v>
      </c>
    </row>
    <row r="309" spans="1:14" x14ac:dyDescent="0.25">
      <c r="A309" s="146" t="s">
        <v>1</v>
      </c>
      <c r="B309" t="s">
        <v>52</v>
      </c>
      <c r="C309" t="s">
        <v>49</v>
      </c>
      <c r="D309" t="s">
        <v>458</v>
      </c>
      <c r="K309" t="s">
        <v>194</v>
      </c>
      <c r="L309" t="s">
        <v>76</v>
      </c>
      <c r="M309" t="s">
        <v>315</v>
      </c>
      <c r="N309" t="s">
        <v>88</v>
      </c>
    </row>
    <row r="310" spans="1:14" x14ac:dyDescent="0.25">
      <c r="A310" s="146" t="s">
        <v>1</v>
      </c>
      <c r="B310" t="s">
        <v>52</v>
      </c>
      <c r="C310" t="s">
        <v>100</v>
      </c>
      <c r="D310" t="s">
        <v>458</v>
      </c>
      <c r="K310" t="s">
        <v>194</v>
      </c>
      <c r="L310" t="s">
        <v>76</v>
      </c>
      <c r="M310" t="s">
        <v>314</v>
      </c>
      <c r="N310" t="s">
        <v>88</v>
      </c>
    </row>
    <row r="311" spans="1:14" x14ac:dyDescent="0.25">
      <c r="A311" s="146" t="s">
        <v>1</v>
      </c>
      <c r="B311" t="s">
        <v>52</v>
      </c>
      <c r="C311" t="s">
        <v>115</v>
      </c>
      <c r="D311" t="s">
        <v>458</v>
      </c>
      <c r="K311" t="s">
        <v>194</v>
      </c>
      <c r="L311" t="s">
        <v>76</v>
      </c>
      <c r="M311" t="s">
        <v>313</v>
      </c>
      <c r="N311" t="s">
        <v>88</v>
      </c>
    </row>
    <row r="312" spans="1:14" x14ac:dyDescent="0.25">
      <c r="A312" s="146" t="s">
        <v>1</v>
      </c>
      <c r="B312" t="s">
        <v>55</v>
      </c>
      <c r="C312" t="s">
        <v>49</v>
      </c>
      <c r="D312" t="s">
        <v>457</v>
      </c>
      <c r="K312" t="s">
        <v>194</v>
      </c>
      <c r="L312" t="s">
        <v>76</v>
      </c>
      <c r="M312" t="s">
        <v>312</v>
      </c>
      <c r="N312" t="s">
        <v>88</v>
      </c>
    </row>
    <row r="313" spans="1:14" x14ac:dyDescent="0.25">
      <c r="A313" s="146" t="s">
        <v>1</v>
      </c>
      <c r="B313" t="s">
        <v>55</v>
      </c>
      <c r="C313" t="s">
        <v>100</v>
      </c>
      <c r="D313" t="s">
        <v>457</v>
      </c>
      <c r="K313" t="s">
        <v>194</v>
      </c>
      <c r="L313" t="s">
        <v>52</v>
      </c>
      <c r="M313" t="s">
        <v>323</v>
      </c>
      <c r="N313" t="s">
        <v>88</v>
      </c>
    </row>
    <row r="314" spans="1:14" x14ac:dyDescent="0.25">
      <c r="A314" s="146" t="s">
        <v>1</v>
      </c>
      <c r="B314" t="s">
        <v>55</v>
      </c>
      <c r="C314" t="s">
        <v>115</v>
      </c>
      <c r="D314" t="s">
        <v>457</v>
      </c>
      <c r="K314" t="s">
        <v>194</v>
      </c>
      <c r="L314" t="s">
        <v>52</v>
      </c>
      <c r="M314" t="s">
        <v>322</v>
      </c>
      <c r="N314" t="s">
        <v>88</v>
      </c>
    </row>
    <row r="315" spans="1:14" x14ac:dyDescent="0.25">
      <c r="A315" s="146" t="s">
        <v>1</v>
      </c>
      <c r="B315" t="s">
        <v>52</v>
      </c>
      <c r="C315" t="s">
        <v>49</v>
      </c>
      <c r="D315" t="s">
        <v>457</v>
      </c>
      <c r="K315" t="s">
        <v>194</v>
      </c>
      <c r="L315" t="s">
        <v>52</v>
      </c>
      <c r="M315" t="s">
        <v>321</v>
      </c>
      <c r="N315" t="s">
        <v>88</v>
      </c>
    </row>
    <row r="316" spans="1:14" x14ac:dyDescent="0.25">
      <c r="A316" s="146" t="s">
        <v>1</v>
      </c>
      <c r="B316" t="s">
        <v>52</v>
      </c>
      <c r="C316" t="s">
        <v>100</v>
      </c>
      <c r="D316" t="s">
        <v>457</v>
      </c>
      <c r="K316" t="s">
        <v>194</v>
      </c>
      <c r="L316" t="s">
        <v>52</v>
      </c>
      <c r="M316" t="s">
        <v>320</v>
      </c>
      <c r="N316" t="s">
        <v>88</v>
      </c>
    </row>
    <row r="317" spans="1:14" x14ac:dyDescent="0.25">
      <c r="A317" s="146" t="s">
        <v>1</v>
      </c>
      <c r="B317" t="s">
        <v>52</v>
      </c>
      <c r="C317" t="s">
        <v>115</v>
      </c>
      <c r="D317" t="s">
        <v>457</v>
      </c>
      <c r="K317" t="s">
        <v>194</v>
      </c>
      <c r="L317" t="s">
        <v>52</v>
      </c>
      <c r="M317" t="s">
        <v>319</v>
      </c>
      <c r="N317" t="s">
        <v>88</v>
      </c>
    </row>
    <row r="318" spans="1:14" x14ac:dyDescent="0.25">
      <c r="A318" s="146" t="s">
        <v>1</v>
      </c>
      <c r="B318" t="s">
        <v>55</v>
      </c>
      <c r="C318" t="s">
        <v>49</v>
      </c>
      <c r="D318" t="s">
        <v>456</v>
      </c>
      <c r="K318" t="s">
        <v>194</v>
      </c>
      <c r="L318" t="s">
        <v>52</v>
      </c>
      <c r="M318" t="s">
        <v>318</v>
      </c>
      <c r="N318" t="s">
        <v>88</v>
      </c>
    </row>
    <row r="319" spans="1:14" x14ac:dyDescent="0.25">
      <c r="A319" s="146" t="s">
        <v>1</v>
      </c>
      <c r="B319" t="s">
        <v>55</v>
      </c>
      <c r="C319" t="s">
        <v>100</v>
      </c>
      <c r="D319" t="s">
        <v>456</v>
      </c>
      <c r="K319" t="s">
        <v>194</v>
      </c>
      <c r="L319" t="s">
        <v>52</v>
      </c>
      <c r="M319" t="s">
        <v>317</v>
      </c>
      <c r="N319" t="s">
        <v>88</v>
      </c>
    </row>
    <row r="320" spans="1:14" x14ac:dyDescent="0.25">
      <c r="A320" s="146" t="s">
        <v>1</v>
      </c>
      <c r="B320" t="s">
        <v>55</v>
      </c>
      <c r="C320" t="s">
        <v>115</v>
      </c>
      <c r="D320" t="s">
        <v>456</v>
      </c>
      <c r="K320" t="s">
        <v>194</v>
      </c>
      <c r="L320" t="s">
        <v>52</v>
      </c>
      <c r="M320" t="s">
        <v>74</v>
      </c>
      <c r="N320" t="s">
        <v>88</v>
      </c>
    </row>
    <row r="321" spans="1:14" x14ac:dyDescent="0.25">
      <c r="A321" s="146" t="s">
        <v>1</v>
      </c>
      <c r="B321" t="s">
        <v>52</v>
      </c>
      <c r="C321" t="s">
        <v>49</v>
      </c>
      <c r="D321" t="s">
        <v>456</v>
      </c>
      <c r="K321" t="s">
        <v>194</v>
      </c>
      <c r="L321" t="s">
        <v>52</v>
      </c>
      <c r="M321" t="s">
        <v>316</v>
      </c>
      <c r="N321" t="s">
        <v>88</v>
      </c>
    </row>
    <row r="322" spans="1:14" x14ac:dyDescent="0.25">
      <c r="A322" s="146" t="s">
        <v>1</v>
      </c>
      <c r="B322" t="s">
        <v>52</v>
      </c>
      <c r="C322" t="s">
        <v>100</v>
      </c>
      <c r="D322" t="s">
        <v>456</v>
      </c>
      <c r="K322" t="s">
        <v>194</v>
      </c>
      <c r="L322" t="s">
        <v>52</v>
      </c>
      <c r="M322" t="s">
        <v>315</v>
      </c>
      <c r="N322" t="s">
        <v>88</v>
      </c>
    </row>
    <row r="323" spans="1:14" x14ac:dyDescent="0.25">
      <c r="A323" s="146" t="s">
        <v>1</v>
      </c>
      <c r="B323" t="s">
        <v>52</v>
      </c>
      <c r="C323" t="s">
        <v>115</v>
      </c>
      <c r="D323" t="s">
        <v>456</v>
      </c>
      <c r="K323" t="s">
        <v>194</v>
      </c>
      <c r="L323" t="s">
        <v>52</v>
      </c>
      <c r="M323" t="s">
        <v>314</v>
      </c>
      <c r="N323" t="s">
        <v>88</v>
      </c>
    </row>
    <row r="324" spans="1:14" x14ac:dyDescent="0.25">
      <c r="A324" s="146" t="s">
        <v>1</v>
      </c>
      <c r="B324" t="s">
        <v>55</v>
      </c>
      <c r="C324" t="s">
        <v>49</v>
      </c>
      <c r="D324" t="s">
        <v>365</v>
      </c>
      <c r="K324" t="s">
        <v>194</v>
      </c>
      <c r="L324" t="s">
        <v>52</v>
      </c>
      <c r="M324" t="s">
        <v>313</v>
      </c>
      <c r="N324" t="s">
        <v>88</v>
      </c>
    </row>
    <row r="325" spans="1:14" x14ac:dyDescent="0.25">
      <c r="A325" s="146" t="s">
        <v>1</v>
      </c>
      <c r="B325" t="s">
        <v>55</v>
      </c>
      <c r="C325" t="s">
        <v>100</v>
      </c>
      <c r="D325" t="s">
        <v>365</v>
      </c>
      <c r="K325" t="s">
        <v>194</v>
      </c>
      <c r="L325" t="s">
        <v>52</v>
      </c>
      <c r="M325" t="s">
        <v>312</v>
      </c>
      <c r="N325" t="s">
        <v>88</v>
      </c>
    </row>
    <row r="326" spans="1:14" x14ac:dyDescent="0.25">
      <c r="A326" s="146" t="s">
        <v>1</v>
      </c>
      <c r="B326" t="s">
        <v>55</v>
      </c>
      <c r="C326" t="s">
        <v>115</v>
      </c>
      <c r="D326" t="s">
        <v>365</v>
      </c>
      <c r="K326" t="s">
        <v>194</v>
      </c>
      <c r="L326" t="s">
        <v>76</v>
      </c>
      <c r="M326" t="s">
        <v>323</v>
      </c>
      <c r="N326" t="s">
        <v>454</v>
      </c>
    </row>
    <row r="327" spans="1:14" x14ac:dyDescent="0.25">
      <c r="A327" s="146" t="s">
        <v>1</v>
      </c>
      <c r="B327" t="s">
        <v>52</v>
      </c>
      <c r="C327" t="s">
        <v>49</v>
      </c>
      <c r="D327" t="s">
        <v>365</v>
      </c>
      <c r="K327" t="s">
        <v>194</v>
      </c>
      <c r="L327" t="s">
        <v>76</v>
      </c>
      <c r="M327" t="s">
        <v>322</v>
      </c>
      <c r="N327" t="s">
        <v>454</v>
      </c>
    </row>
    <row r="328" spans="1:14" x14ac:dyDescent="0.25">
      <c r="A328" s="146" t="s">
        <v>1</v>
      </c>
      <c r="B328" t="s">
        <v>52</v>
      </c>
      <c r="C328" t="s">
        <v>100</v>
      </c>
      <c r="D328" t="s">
        <v>365</v>
      </c>
      <c r="K328" t="s">
        <v>194</v>
      </c>
      <c r="L328" t="s">
        <v>76</v>
      </c>
      <c r="M328" t="s">
        <v>321</v>
      </c>
      <c r="N328" t="s">
        <v>454</v>
      </c>
    </row>
    <row r="329" spans="1:14" x14ac:dyDescent="0.25">
      <c r="A329" s="146" t="s">
        <v>1</v>
      </c>
      <c r="B329" t="s">
        <v>52</v>
      </c>
      <c r="C329" t="s">
        <v>115</v>
      </c>
      <c r="D329" t="s">
        <v>365</v>
      </c>
      <c r="K329" t="s">
        <v>194</v>
      </c>
      <c r="L329" t="s">
        <v>76</v>
      </c>
      <c r="M329" t="s">
        <v>320</v>
      </c>
      <c r="N329" t="s">
        <v>454</v>
      </c>
    </row>
    <row r="330" spans="1:14" x14ac:dyDescent="0.25">
      <c r="A330" s="146" t="s">
        <v>1</v>
      </c>
      <c r="B330" t="s">
        <v>55</v>
      </c>
      <c r="C330" t="s">
        <v>49</v>
      </c>
      <c r="D330" t="s">
        <v>352</v>
      </c>
      <c r="K330" t="s">
        <v>194</v>
      </c>
      <c r="L330" t="s">
        <v>76</v>
      </c>
      <c r="M330" t="s">
        <v>319</v>
      </c>
      <c r="N330" t="s">
        <v>454</v>
      </c>
    </row>
    <row r="331" spans="1:14" x14ac:dyDescent="0.25">
      <c r="A331" s="146" t="s">
        <v>1</v>
      </c>
      <c r="B331" t="s">
        <v>55</v>
      </c>
      <c r="C331" t="s">
        <v>100</v>
      </c>
      <c r="D331" t="s">
        <v>352</v>
      </c>
      <c r="K331" t="s">
        <v>194</v>
      </c>
      <c r="L331" t="s">
        <v>76</v>
      </c>
      <c r="M331" t="s">
        <v>318</v>
      </c>
      <c r="N331" t="s">
        <v>454</v>
      </c>
    </row>
    <row r="332" spans="1:14" x14ac:dyDescent="0.25">
      <c r="A332" s="146" t="s">
        <v>1</v>
      </c>
      <c r="B332" t="s">
        <v>55</v>
      </c>
      <c r="C332" t="s">
        <v>115</v>
      </c>
      <c r="D332" t="s">
        <v>352</v>
      </c>
      <c r="K332" t="s">
        <v>194</v>
      </c>
      <c r="L332" t="s">
        <v>76</v>
      </c>
      <c r="M332" t="s">
        <v>317</v>
      </c>
      <c r="N332" t="s">
        <v>454</v>
      </c>
    </row>
    <row r="333" spans="1:14" x14ac:dyDescent="0.25">
      <c r="A333" s="146" t="s">
        <v>1</v>
      </c>
      <c r="B333" t="s">
        <v>52</v>
      </c>
      <c r="C333" t="s">
        <v>49</v>
      </c>
      <c r="D333" t="s">
        <v>352</v>
      </c>
      <c r="K333" t="s">
        <v>194</v>
      </c>
      <c r="L333" t="s">
        <v>76</v>
      </c>
      <c r="M333" t="s">
        <v>74</v>
      </c>
      <c r="N333" t="s">
        <v>454</v>
      </c>
    </row>
    <row r="334" spans="1:14" x14ac:dyDescent="0.25">
      <c r="A334" s="146" t="s">
        <v>1</v>
      </c>
      <c r="B334" t="s">
        <v>52</v>
      </c>
      <c r="C334" t="s">
        <v>100</v>
      </c>
      <c r="D334" t="s">
        <v>352</v>
      </c>
      <c r="K334" t="s">
        <v>194</v>
      </c>
      <c r="L334" t="s">
        <v>76</v>
      </c>
      <c r="M334" t="s">
        <v>316</v>
      </c>
      <c r="N334" t="s">
        <v>454</v>
      </c>
    </row>
    <row r="335" spans="1:14" x14ac:dyDescent="0.25">
      <c r="A335" s="146" t="s">
        <v>1</v>
      </c>
      <c r="B335" t="s">
        <v>52</v>
      </c>
      <c r="C335" t="s">
        <v>115</v>
      </c>
      <c r="D335" t="s">
        <v>352</v>
      </c>
      <c r="K335" t="s">
        <v>194</v>
      </c>
      <c r="L335" t="s">
        <v>76</v>
      </c>
      <c r="M335" t="s">
        <v>315</v>
      </c>
      <c r="N335" t="s">
        <v>454</v>
      </c>
    </row>
    <row r="336" spans="1:14" x14ac:dyDescent="0.25">
      <c r="A336" s="146" t="s">
        <v>1</v>
      </c>
      <c r="B336" t="s">
        <v>55</v>
      </c>
      <c r="C336" t="s">
        <v>49</v>
      </c>
      <c r="D336" t="s">
        <v>455</v>
      </c>
      <c r="K336" t="s">
        <v>194</v>
      </c>
      <c r="L336" t="s">
        <v>76</v>
      </c>
      <c r="M336" t="s">
        <v>314</v>
      </c>
      <c r="N336" t="s">
        <v>454</v>
      </c>
    </row>
    <row r="337" spans="1:14" x14ac:dyDescent="0.25">
      <c r="A337" s="146" t="s">
        <v>1</v>
      </c>
      <c r="B337" t="s">
        <v>55</v>
      </c>
      <c r="C337" t="s">
        <v>100</v>
      </c>
      <c r="D337" t="s">
        <v>455</v>
      </c>
      <c r="K337" t="s">
        <v>194</v>
      </c>
      <c r="L337" t="s">
        <v>76</v>
      </c>
      <c r="M337" t="s">
        <v>313</v>
      </c>
      <c r="N337" t="s">
        <v>454</v>
      </c>
    </row>
    <row r="338" spans="1:14" x14ac:dyDescent="0.25">
      <c r="A338" s="146" t="s">
        <v>1</v>
      </c>
      <c r="B338" t="s">
        <v>55</v>
      </c>
      <c r="C338" t="s">
        <v>115</v>
      </c>
      <c r="D338" t="s">
        <v>455</v>
      </c>
      <c r="K338" t="s">
        <v>194</v>
      </c>
      <c r="L338" t="s">
        <v>76</v>
      </c>
      <c r="M338" t="s">
        <v>312</v>
      </c>
      <c r="N338" t="s">
        <v>454</v>
      </c>
    </row>
    <row r="339" spans="1:14" x14ac:dyDescent="0.25">
      <c r="A339" s="146" t="s">
        <v>1</v>
      </c>
      <c r="B339" t="s">
        <v>52</v>
      </c>
      <c r="C339" t="s">
        <v>49</v>
      </c>
      <c r="D339" t="s">
        <v>455</v>
      </c>
      <c r="K339" t="s">
        <v>194</v>
      </c>
      <c r="L339" t="s">
        <v>52</v>
      </c>
      <c r="M339" t="s">
        <v>323</v>
      </c>
      <c r="N339" t="s">
        <v>454</v>
      </c>
    </row>
    <row r="340" spans="1:14" x14ac:dyDescent="0.25">
      <c r="A340" s="146" t="s">
        <v>1</v>
      </c>
      <c r="B340" t="s">
        <v>52</v>
      </c>
      <c r="C340" t="s">
        <v>100</v>
      </c>
      <c r="D340" t="s">
        <v>455</v>
      </c>
      <c r="K340" t="s">
        <v>194</v>
      </c>
      <c r="L340" t="s">
        <v>52</v>
      </c>
      <c r="M340" t="s">
        <v>322</v>
      </c>
      <c r="N340" t="s">
        <v>454</v>
      </c>
    </row>
    <row r="341" spans="1:14" x14ac:dyDescent="0.25">
      <c r="A341" s="146" t="s">
        <v>1</v>
      </c>
      <c r="B341" t="s">
        <v>52</v>
      </c>
      <c r="C341" t="s">
        <v>115</v>
      </c>
      <c r="D341" t="s">
        <v>455</v>
      </c>
      <c r="K341" t="s">
        <v>194</v>
      </c>
      <c r="L341" t="s">
        <v>52</v>
      </c>
      <c r="M341" t="s">
        <v>321</v>
      </c>
      <c r="N341" t="s">
        <v>454</v>
      </c>
    </row>
    <row r="342" spans="1:14" x14ac:dyDescent="0.25">
      <c r="A342" s="146" t="s">
        <v>1</v>
      </c>
      <c r="B342" t="s">
        <v>55</v>
      </c>
      <c r="C342" t="s">
        <v>49</v>
      </c>
      <c r="D342" t="s">
        <v>344</v>
      </c>
      <c r="K342" t="s">
        <v>194</v>
      </c>
      <c r="L342" t="s">
        <v>52</v>
      </c>
      <c r="M342" t="s">
        <v>320</v>
      </c>
      <c r="N342" t="s">
        <v>454</v>
      </c>
    </row>
    <row r="343" spans="1:14" x14ac:dyDescent="0.25">
      <c r="A343" s="146" t="s">
        <v>1</v>
      </c>
      <c r="B343" t="s">
        <v>55</v>
      </c>
      <c r="C343" t="s">
        <v>100</v>
      </c>
      <c r="D343" t="s">
        <v>344</v>
      </c>
      <c r="K343" t="s">
        <v>194</v>
      </c>
      <c r="L343" t="s">
        <v>52</v>
      </c>
      <c r="M343" t="s">
        <v>319</v>
      </c>
      <c r="N343" t="s">
        <v>454</v>
      </c>
    </row>
    <row r="344" spans="1:14" x14ac:dyDescent="0.25">
      <c r="A344" s="146" t="s">
        <v>1</v>
      </c>
      <c r="B344" t="s">
        <v>55</v>
      </c>
      <c r="C344" t="s">
        <v>115</v>
      </c>
      <c r="D344" t="s">
        <v>344</v>
      </c>
      <c r="K344" t="s">
        <v>194</v>
      </c>
      <c r="L344" t="s">
        <v>52</v>
      </c>
      <c r="M344" t="s">
        <v>318</v>
      </c>
      <c r="N344" t="s">
        <v>454</v>
      </c>
    </row>
    <row r="345" spans="1:14" x14ac:dyDescent="0.25">
      <c r="A345" s="146" t="s">
        <v>1</v>
      </c>
      <c r="B345" t="s">
        <v>52</v>
      </c>
      <c r="C345" t="s">
        <v>49</v>
      </c>
      <c r="D345" t="s">
        <v>344</v>
      </c>
      <c r="K345" t="s">
        <v>194</v>
      </c>
      <c r="L345" t="s">
        <v>52</v>
      </c>
      <c r="M345" t="s">
        <v>317</v>
      </c>
      <c r="N345" t="s">
        <v>454</v>
      </c>
    </row>
    <row r="346" spans="1:14" x14ac:dyDescent="0.25">
      <c r="A346" s="146" t="s">
        <v>1</v>
      </c>
      <c r="B346" t="s">
        <v>52</v>
      </c>
      <c r="C346" t="s">
        <v>100</v>
      </c>
      <c r="D346" t="s">
        <v>344</v>
      </c>
      <c r="K346" t="s">
        <v>194</v>
      </c>
      <c r="L346" t="s">
        <v>52</v>
      </c>
      <c r="M346" t="s">
        <v>74</v>
      </c>
      <c r="N346" t="s">
        <v>454</v>
      </c>
    </row>
    <row r="347" spans="1:14" x14ac:dyDescent="0.25">
      <c r="A347" s="146" t="s">
        <v>1</v>
      </c>
      <c r="B347" t="s">
        <v>52</v>
      </c>
      <c r="C347" t="s">
        <v>115</v>
      </c>
      <c r="D347" t="s">
        <v>344</v>
      </c>
      <c r="K347" t="s">
        <v>194</v>
      </c>
      <c r="L347" t="s">
        <v>52</v>
      </c>
      <c r="M347" t="s">
        <v>316</v>
      </c>
      <c r="N347" t="s">
        <v>454</v>
      </c>
    </row>
    <row r="348" spans="1:14" x14ac:dyDescent="0.25">
      <c r="A348" s="146" t="s">
        <v>1</v>
      </c>
      <c r="B348" t="s">
        <v>55</v>
      </c>
      <c r="C348" t="s">
        <v>49</v>
      </c>
      <c r="D348" t="s">
        <v>453</v>
      </c>
      <c r="K348" t="s">
        <v>194</v>
      </c>
      <c r="L348" t="s">
        <v>52</v>
      </c>
      <c r="M348" t="s">
        <v>315</v>
      </c>
      <c r="N348" t="s">
        <v>454</v>
      </c>
    </row>
    <row r="349" spans="1:14" x14ac:dyDescent="0.25">
      <c r="A349" s="146" t="s">
        <v>1</v>
      </c>
      <c r="B349" t="s">
        <v>55</v>
      </c>
      <c r="C349" t="s">
        <v>100</v>
      </c>
      <c r="D349" t="s">
        <v>453</v>
      </c>
      <c r="K349" t="s">
        <v>194</v>
      </c>
      <c r="L349" t="s">
        <v>52</v>
      </c>
      <c r="M349" t="s">
        <v>314</v>
      </c>
      <c r="N349" t="s">
        <v>454</v>
      </c>
    </row>
    <row r="350" spans="1:14" x14ac:dyDescent="0.25">
      <c r="A350" s="146" t="s">
        <v>1</v>
      </c>
      <c r="B350" t="s">
        <v>55</v>
      </c>
      <c r="C350" t="s">
        <v>115</v>
      </c>
      <c r="D350" t="s">
        <v>453</v>
      </c>
      <c r="K350" t="s">
        <v>194</v>
      </c>
      <c r="L350" t="s">
        <v>52</v>
      </c>
      <c r="M350" t="s">
        <v>313</v>
      </c>
      <c r="N350" t="s">
        <v>454</v>
      </c>
    </row>
    <row r="351" spans="1:14" x14ac:dyDescent="0.25">
      <c r="A351" s="146" t="s">
        <v>1</v>
      </c>
      <c r="B351" t="s">
        <v>52</v>
      </c>
      <c r="C351" t="s">
        <v>49</v>
      </c>
      <c r="D351" t="s">
        <v>453</v>
      </c>
      <c r="K351" t="s">
        <v>194</v>
      </c>
      <c r="L351" t="s">
        <v>52</v>
      </c>
      <c r="M351" t="s">
        <v>312</v>
      </c>
      <c r="N351" t="s">
        <v>454</v>
      </c>
    </row>
    <row r="352" spans="1:14" x14ac:dyDescent="0.25">
      <c r="A352" s="146" t="s">
        <v>1</v>
      </c>
      <c r="B352" t="s">
        <v>52</v>
      </c>
      <c r="C352" t="s">
        <v>100</v>
      </c>
      <c r="D352" t="s">
        <v>453</v>
      </c>
      <c r="K352" t="s">
        <v>194</v>
      </c>
      <c r="L352" t="s">
        <v>76</v>
      </c>
      <c r="M352" t="s">
        <v>323</v>
      </c>
      <c r="N352" t="s">
        <v>451</v>
      </c>
    </row>
    <row r="353" spans="1:14" x14ac:dyDescent="0.25">
      <c r="A353" s="146" t="s">
        <v>1</v>
      </c>
      <c r="B353" t="s">
        <v>52</v>
      </c>
      <c r="C353" t="s">
        <v>115</v>
      </c>
      <c r="D353" t="s">
        <v>453</v>
      </c>
      <c r="K353" t="s">
        <v>194</v>
      </c>
      <c r="L353" t="s">
        <v>76</v>
      </c>
      <c r="M353" t="s">
        <v>322</v>
      </c>
      <c r="N353" t="s">
        <v>451</v>
      </c>
    </row>
    <row r="354" spans="1:14" x14ac:dyDescent="0.25">
      <c r="A354" s="146" t="s">
        <v>1</v>
      </c>
      <c r="B354" t="s">
        <v>52</v>
      </c>
      <c r="C354" t="s">
        <v>49</v>
      </c>
      <c r="D354" t="s">
        <v>328</v>
      </c>
    </row>
    <row r="355" spans="1:14" x14ac:dyDescent="0.25">
      <c r="A355" s="146" t="s">
        <v>1</v>
      </c>
      <c r="B355" t="s">
        <v>52</v>
      </c>
      <c r="C355" t="s">
        <v>100</v>
      </c>
      <c r="D355" t="s">
        <v>328</v>
      </c>
    </row>
    <row r="356" spans="1:14" x14ac:dyDescent="0.25">
      <c r="A356" s="146" t="s">
        <v>1</v>
      </c>
      <c r="B356" t="s">
        <v>52</v>
      </c>
      <c r="C356" t="s">
        <v>1</v>
      </c>
      <c r="D356" t="s">
        <v>452</v>
      </c>
    </row>
    <row r="357" spans="1:14" x14ac:dyDescent="0.25">
      <c r="A357" s="146" t="s">
        <v>194</v>
      </c>
      <c r="B357" t="s">
        <v>76</v>
      </c>
      <c r="C357" t="s">
        <v>323</v>
      </c>
      <c r="D357" t="s">
        <v>450</v>
      </c>
      <c r="K357" t="s">
        <v>194</v>
      </c>
      <c r="L357" t="s">
        <v>76</v>
      </c>
      <c r="M357" t="s">
        <v>321</v>
      </c>
      <c r="N357" t="s">
        <v>451</v>
      </c>
    </row>
    <row r="358" spans="1:14" x14ac:dyDescent="0.25">
      <c r="A358" s="146" t="s">
        <v>194</v>
      </c>
      <c r="B358" t="s">
        <v>76</v>
      </c>
      <c r="C358" t="s">
        <v>322</v>
      </c>
      <c r="D358" t="s">
        <v>450</v>
      </c>
      <c r="K358" t="s">
        <v>194</v>
      </c>
      <c r="L358" t="s">
        <v>76</v>
      </c>
      <c r="M358" t="s">
        <v>320</v>
      </c>
      <c r="N358" t="s">
        <v>451</v>
      </c>
    </row>
    <row r="359" spans="1:14" x14ac:dyDescent="0.25">
      <c r="A359" s="146" t="s">
        <v>194</v>
      </c>
      <c r="B359" t="s">
        <v>76</v>
      </c>
      <c r="C359" t="s">
        <v>321</v>
      </c>
      <c r="D359" t="s">
        <v>450</v>
      </c>
      <c r="K359" t="s">
        <v>194</v>
      </c>
      <c r="L359" t="s">
        <v>76</v>
      </c>
      <c r="M359" t="s">
        <v>319</v>
      </c>
      <c r="N359" t="s">
        <v>451</v>
      </c>
    </row>
    <row r="360" spans="1:14" x14ac:dyDescent="0.25">
      <c r="A360" s="146" t="s">
        <v>194</v>
      </c>
      <c r="B360" t="s">
        <v>76</v>
      </c>
      <c r="C360" t="s">
        <v>320</v>
      </c>
      <c r="D360" t="s">
        <v>450</v>
      </c>
      <c r="K360" t="s">
        <v>194</v>
      </c>
      <c r="L360" t="s">
        <v>76</v>
      </c>
      <c r="M360" t="s">
        <v>318</v>
      </c>
      <c r="N360" t="s">
        <v>451</v>
      </c>
    </row>
    <row r="361" spans="1:14" x14ac:dyDescent="0.25">
      <c r="A361" s="146" t="s">
        <v>194</v>
      </c>
      <c r="B361" t="s">
        <v>76</v>
      </c>
      <c r="C361" t="s">
        <v>319</v>
      </c>
      <c r="D361" t="s">
        <v>450</v>
      </c>
      <c r="K361" t="s">
        <v>194</v>
      </c>
      <c r="L361" t="s">
        <v>76</v>
      </c>
      <c r="M361" t="s">
        <v>317</v>
      </c>
      <c r="N361" t="s">
        <v>451</v>
      </c>
    </row>
    <row r="362" spans="1:14" x14ac:dyDescent="0.25">
      <c r="A362" s="146" t="s">
        <v>194</v>
      </c>
      <c r="B362" t="s">
        <v>76</v>
      </c>
      <c r="C362" t="s">
        <v>318</v>
      </c>
      <c r="D362" t="s">
        <v>450</v>
      </c>
      <c r="K362" t="s">
        <v>194</v>
      </c>
      <c r="L362" t="s">
        <v>76</v>
      </c>
      <c r="M362" t="s">
        <v>74</v>
      </c>
      <c r="N362" t="s">
        <v>451</v>
      </c>
    </row>
    <row r="363" spans="1:14" x14ac:dyDescent="0.25">
      <c r="A363" s="146" t="s">
        <v>194</v>
      </c>
      <c r="B363" t="s">
        <v>76</v>
      </c>
      <c r="C363" t="s">
        <v>317</v>
      </c>
      <c r="D363" t="s">
        <v>450</v>
      </c>
      <c r="K363" t="s">
        <v>194</v>
      </c>
      <c r="L363" t="s">
        <v>76</v>
      </c>
      <c r="M363" t="s">
        <v>316</v>
      </c>
      <c r="N363" t="s">
        <v>451</v>
      </c>
    </row>
    <row r="364" spans="1:14" x14ac:dyDescent="0.25">
      <c r="A364" s="146" t="s">
        <v>194</v>
      </c>
      <c r="B364" t="s">
        <v>76</v>
      </c>
      <c r="C364" t="s">
        <v>74</v>
      </c>
      <c r="D364" t="s">
        <v>450</v>
      </c>
      <c r="K364" t="s">
        <v>194</v>
      </c>
      <c r="L364" t="s">
        <v>76</v>
      </c>
      <c r="M364" t="s">
        <v>315</v>
      </c>
      <c r="N364" t="s">
        <v>451</v>
      </c>
    </row>
    <row r="365" spans="1:14" x14ac:dyDescent="0.25">
      <c r="A365" s="146" t="s">
        <v>194</v>
      </c>
      <c r="B365" t="s">
        <v>76</v>
      </c>
      <c r="C365" t="s">
        <v>316</v>
      </c>
      <c r="D365" t="s">
        <v>450</v>
      </c>
      <c r="K365" t="s">
        <v>194</v>
      </c>
      <c r="L365" t="s">
        <v>76</v>
      </c>
      <c r="M365" t="s">
        <v>314</v>
      </c>
      <c r="N365" t="s">
        <v>451</v>
      </c>
    </row>
    <row r="366" spans="1:14" x14ac:dyDescent="0.25">
      <c r="A366" s="146" t="s">
        <v>194</v>
      </c>
      <c r="B366" t="s">
        <v>76</v>
      </c>
      <c r="C366" t="s">
        <v>315</v>
      </c>
      <c r="D366" t="s">
        <v>450</v>
      </c>
      <c r="K366" t="s">
        <v>194</v>
      </c>
      <c r="L366" t="s">
        <v>76</v>
      </c>
      <c r="M366" t="s">
        <v>313</v>
      </c>
      <c r="N366" t="s">
        <v>451</v>
      </c>
    </row>
    <row r="367" spans="1:14" x14ac:dyDescent="0.25">
      <c r="A367" s="146" t="s">
        <v>194</v>
      </c>
      <c r="B367" t="s">
        <v>76</v>
      </c>
      <c r="C367" t="s">
        <v>314</v>
      </c>
      <c r="D367" t="s">
        <v>450</v>
      </c>
      <c r="K367" t="s">
        <v>194</v>
      </c>
      <c r="L367" t="s">
        <v>76</v>
      </c>
      <c r="M367" t="s">
        <v>312</v>
      </c>
      <c r="N367" t="s">
        <v>451</v>
      </c>
    </row>
    <row r="368" spans="1:14" x14ac:dyDescent="0.25">
      <c r="A368" s="146" t="s">
        <v>194</v>
      </c>
      <c r="B368" t="s">
        <v>76</v>
      </c>
      <c r="C368" t="s">
        <v>313</v>
      </c>
      <c r="D368" t="s">
        <v>450</v>
      </c>
      <c r="K368" t="s">
        <v>194</v>
      </c>
      <c r="L368" t="s">
        <v>52</v>
      </c>
      <c r="M368" t="s">
        <v>323</v>
      </c>
      <c r="N368" t="s">
        <v>451</v>
      </c>
    </row>
    <row r="369" spans="1:14" x14ac:dyDescent="0.25">
      <c r="A369" s="146" t="s">
        <v>194</v>
      </c>
      <c r="B369" t="s">
        <v>76</v>
      </c>
      <c r="C369" t="s">
        <v>312</v>
      </c>
      <c r="D369" t="s">
        <v>450</v>
      </c>
      <c r="K369" t="s">
        <v>194</v>
      </c>
      <c r="L369" t="s">
        <v>52</v>
      </c>
      <c r="M369" t="s">
        <v>322</v>
      </c>
      <c r="N369" t="s">
        <v>451</v>
      </c>
    </row>
    <row r="370" spans="1:14" x14ac:dyDescent="0.25">
      <c r="A370" s="146" t="s">
        <v>194</v>
      </c>
      <c r="B370" t="s">
        <v>52</v>
      </c>
      <c r="C370" t="s">
        <v>323</v>
      </c>
      <c r="D370" t="s">
        <v>450</v>
      </c>
      <c r="K370" t="s">
        <v>194</v>
      </c>
      <c r="L370" t="s">
        <v>52</v>
      </c>
      <c r="M370" t="s">
        <v>321</v>
      </c>
      <c r="N370" t="s">
        <v>451</v>
      </c>
    </row>
    <row r="371" spans="1:14" x14ac:dyDescent="0.25">
      <c r="A371" s="146" t="s">
        <v>194</v>
      </c>
      <c r="B371" t="s">
        <v>52</v>
      </c>
      <c r="C371" t="s">
        <v>322</v>
      </c>
      <c r="D371" t="s">
        <v>450</v>
      </c>
      <c r="K371" t="s">
        <v>194</v>
      </c>
      <c r="L371" t="s">
        <v>52</v>
      </c>
      <c r="M371" t="s">
        <v>320</v>
      </c>
      <c r="N371" t="s">
        <v>451</v>
      </c>
    </row>
    <row r="372" spans="1:14" x14ac:dyDescent="0.25">
      <c r="A372" s="146" t="s">
        <v>194</v>
      </c>
      <c r="B372" t="s">
        <v>52</v>
      </c>
      <c r="C372" t="s">
        <v>321</v>
      </c>
      <c r="D372" t="s">
        <v>450</v>
      </c>
      <c r="K372" t="s">
        <v>194</v>
      </c>
      <c r="L372" t="s">
        <v>52</v>
      </c>
      <c r="M372" t="s">
        <v>319</v>
      </c>
      <c r="N372" t="s">
        <v>451</v>
      </c>
    </row>
    <row r="373" spans="1:14" x14ac:dyDescent="0.25">
      <c r="A373" s="146" t="s">
        <v>194</v>
      </c>
      <c r="B373" t="s">
        <v>52</v>
      </c>
      <c r="C373" t="s">
        <v>320</v>
      </c>
      <c r="D373" t="s">
        <v>450</v>
      </c>
      <c r="K373" t="s">
        <v>194</v>
      </c>
      <c r="L373" t="s">
        <v>52</v>
      </c>
      <c r="M373" t="s">
        <v>318</v>
      </c>
      <c r="N373" t="s">
        <v>451</v>
      </c>
    </row>
    <row r="374" spans="1:14" x14ac:dyDescent="0.25">
      <c r="A374" s="146" t="s">
        <v>194</v>
      </c>
      <c r="B374" t="s">
        <v>52</v>
      </c>
      <c r="C374" t="s">
        <v>319</v>
      </c>
      <c r="D374" t="s">
        <v>450</v>
      </c>
      <c r="K374" t="s">
        <v>194</v>
      </c>
      <c r="L374" t="s">
        <v>52</v>
      </c>
      <c r="M374" t="s">
        <v>317</v>
      </c>
      <c r="N374" t="s">
        <v>451</v>
      </c>
    </row>
    <row r="375" spans="1:14" x14ac:dyDescent="0.25">
      <c r="A375" s="146" t="s">
        <v>194</v>
      </c>
      <c r="B375" t="s">
        <v>52</v>
      </c>
      <c r="C375" t="s">
        <v>318</v>
      </c>
      <c r="D375" t="s">
        <v>450</v>
      </c>
      <c r="K375" t="s">
        <v>194</v>
      </c>
      <c r="L375" t="s">
        <v>52</v>
      </c>
      <c r="M375" t="s">
        <v>74</v>
      </c>
      <c r="N375" t="s">
        <v>451</v>
      </c>
    </row>
    <row r="376" spans="1:14" x14ac:dyDescent="0.25">
      <c r="A376" s="146" t="s">
        <v>194</v>
      </c>
      <c r="B376" t="s">
        <v>52</v>
      </c>
      <c r="C376" t="s">
        <v>317</v>
      </c>
      <c r="D376" t="s">
        <v>450</v>
      </c>
      <c r="K376" t="s">
        <v>194</v>
      </c>
      <c r="L376" t="s">
        <v>52</v>
      </c>
      <c r="M376" t="s">
        <v>316</v>
      </c>
      <c r="N376" t="s">
        <v>451</v>
      </c>
    </row>
    <row r="377" spans="1:14" x14ac:dyDescent="0.25">
      <c r="A377" s="146" t="s">
        <v>194</v>
      </c>
      <c r="B377" t="s">
        <v>52</v>
      </c>
      <c r="C377" t="s">
        <v>74</v>
      </c>
      <c r="D377" t="s">
        <v>450</v>
      </c>
      <c r="K377" t="s">
        <v>194</v>
      </c>
      <c r="L377" t="s">
        <v>52</v>
      </c>
      <c r="M377" t="s">
        <v>315</v>
      </c>
      <c r="N377" t="s">
        <v>451</v>
      </c>
    </row>
    <row r="378" spans="1:14" x14ac:dyDescent="0.25">
      <c r="A378" s="146" t="s">
        <v>194</v>
      </c>
      <c r="B378" t="s">
        <v>52</v>
      </c>
      <c r="C378" t="s">
        <v>316</v>
      </c>
      <c r="D378" t="s">
        <v>450</v>
      </c>
      <c r="K378" t="s">
        <v>194</v>
      </c>
      <c r="L378" t="s">
        <v>52</v>
      </c>
      <c r="M378" t="s">
        <v>314</v>
      </c>
      <c r="N378" t="s">
        <v>451</v>
      </c>
    </row>
    <row r="379" spans="1:14" x14ac:dyDescent="0.25">
      <c r="A379" s="146" t="s">
        <v>194</v>
      </c>
      <c r="B379" t="s">
        <v>52</v>
      </c>
      <c r="C379" t="s">
        <v>315</v>
      </c>
      <c r="D379" t="s">
        <v>450</v>
      </c>
      <c r="K379" t="s">
        <v>194</v>
      </c>
      <c r="L379" t="s">
        <v>52</v>
      </c>
      <c r="M379" t="s">
        <v>313</v>
      </c>
      <c r="N379" t="s">
        <v>451</v>
      </c>
    </row>
    <row r="380" spans="1:14" x14ac:dyDescent="0.25">
      <c r="A380" s="146" t="s">
        <v>194</v>
      </c>
      <c r="B380" t="s">
        <v>52</v>
      </c>
      <c r="C380" t="s">
        <v>314</v>
      </c>
      <c r="D380" t="s">
        <v>450</v>
      </c>
      <c r="K380" t="s">
        <v>194</v>
      </c>
      <c r="L380" t="s">
        <v>52</v>
      </c>
      <c r="M380" t="s">
        <v>312</v>
      </c>
      <c r="N380" t="s">
        <v>451</v>
      </c>
    </row>
    <row r="381" spans="1:14" x14ac:dyDescent="0.25">
      <c r="A381" s="146" t="s">
        <v>194</v>
      </c>
      <c r="B381" t="s">
        <v>52</v>
      </c>
      <c r="C381" t="s">
        <v>313</v>
      </c>
      <c r="D381" t="s">
        <v>450</v>
      </c>
      <c r="K381" t="s">
        <v>194</v>
      </c>
      <c r="L381" t="s">
        <v>76</v>
      </c>
      <c r="M381" t="s">
        <v>323</v>
      </c>
      <c r="N381" t="s">
        <v>449</v>
      </c>
    </row>
    <row r="382" spans="1:14" x14ac:dyDescent="0.25">
      <c r="A382" s="146" t="s">
        <v>194</v>
      </c>
      <c r="B382" t="s">
        <v>52</v>
      </c>
      <c r="C382" t="s">
        <v>312</v>
      </c>
      <c r="D382" t="s">
        <v>450</v>
      </c>
      <c r="K382" t="s">
        <v>194</v>
      </c>
      <c r="L382" t="s">
        <v>76</v>
      </c>
      <c r="M382" t="s">
        <v>322</v>
      </c>
      <c r="N382" t="s">
        <v>449</v>
      </c>
    </row>
    <row r="383" spans="1:14" x14ac:dyDescent="0.25">
      <c r="A383" s="146" t="s">
        <v>194</v>
      </c>
      <c r="B383" t="s">
        <v>76</v>
      </c>
      <c r="C383" t="s">
        <v>323</v>
      </c>
      <c r="D383" t="s">
        <v>448</v>
      </c>
      <c r="K383" t="s">
        <v>194</v>
      </c>
      <c r="L383" t="s">
        <v>76</v>
      </c>
      <c r="M383" t="s">
        <v>321</v>
      </c>
      <c r="N383" t="s">
        <v>449</v>
      </c>
    </row>
    <row r="384" spans="1:14" x14ac:dyDescent="0.25">
      <c r="A384" s="146" t="s">
        <v>194</v>
      </c>
      <c r="B384" t="s">
        <v>76</v>
      </c>
      <c r="C384" t="s">
        <v>322</v>
      </c>
      <c r="D384" t="s">
        <v>448</v>
      </c>
      <c r="K384" t="s">
        <v>194</v>
      </c>
      <c r="L384" t="s">
        <v>76</v>
      </c>
      <c r="M384" t="s">
        <v>320</v>
      </c>
      <c r="N384" t="s">
        <v>449</v>
      </c>
    </row>
    <row r="385" spans="1:14" x14ac:dyDescent="0.25">
      <c r="A385" s="146" t="s">
        <v>194</v>
      </c>
      <c r="B385" t="s">
        <v>76</v>
      </c>
      <c r="C385" t="s">
        <v>321</v>
      </c>
      <c r="D385" t="s">
        <v>448</v>
      </c>
      <c r="K385" t="s">
        <v>194</v>
      </c>
      <c r="L385" t="s">
        <v>76</v>
      </c>
      <c r="M385" t="s">
        <v>319</v>
      </c>
      <c r="N385" t="s">
        <v>449</v>
      </c>
    </row>
    <row r="386" spans="1:14" x14ac:dyDescent="0.25">
      <c r="A386" s="146" t="s">
        <v>194</v>
      </c>
      <c r="B386" t="s">
        <v>76</v>
      </c>
      <c r="C386" t="s">
        <v>320</v>
      </c>
      <c r="D386" t="s">
        <v>448</v>
      </c>
      <c r="K386" t="s">
        <v>194</v>
      </c>
      <c r="L386" t="s">
        <v>76</v>
      </c>
      <c r="M386" t="s">
        <v>318</v>
      </c>
      <c r="N386" t="s">
        <v>449</v>
      </c>
    </row>
    <row r="387" spans="1:14" x14ac:dyDescent="0.25">
      <c r="A387" s="146" t="s">
        <v>194</v>
      </c>
      <c r="B387" t="s">
        <v>76</v>
      </c>
      <c r="C387" t="s">
        <v>319</v>
      </c>
      <c r="D387" t="s">
        <v>448</v>
      </c>
      <c r="K387" t="s">
        <v>194</v>
      </c>
      <c r="L387" t="s">
        <v>76</v>
      </c>
      <c r="M387" t="s">
        <v>317</v>
      </c>
      <c r="N387" t="s">
        <v>449</v>
      </c>
    </row>
    <row r="388" spans="1:14" x14ac:dyDescent="0.25">
      <c r="A388" s="146" t="s">
        <v>194</v>
      </c>
      <c r="B388" t="s">
        <v>76</v>
      </c>
      <c r="C388" t="s">
        <v>318</v>
      </c>
      <c r="D388" t="s">
        <v>448</v>
      </c>
      <c r="K388" t="s">
        <v>194</v>
      </c>
      <c r="L388" t="s">
        <v>76</v>
      </c>
      <c r="M388" t="s">
        <v>74</v>
      </c>
      <c r="N388" t="s">
        <v>449</v>
      </c>
    </row>
    <row r="389" spans="1:14" x14ac:dyDescent="0.25">
      <c r="A389" s="146" t="s">
        <v>194</v>
      </c>
      <c r="B389" t="s">
        <v>76</v>
      </c>
      <c r="C389" t="s">
        <v>317</v>
      </c>
      <c r="D389" t="s">
        <v>448</v>
      </c>
      <c r="K389" t="s">
        <v>194</v>
      </c>
      <c r="L389" t="s">
        <v>76</v>
      </c>
      <c r="M389" t="s">
        <v>316</v>
      </c>
      <c r="N389" t="s">
        <v>449</v>
      </c>
    </row>
    <row r="390" spans="1:14" x14ac:dyDescent="0.25">
      <c r="A390" s="146" t="s">
        <v>194</v>
      </c>
      <c r="B390" t="s">
        <v>76</v>
      </c>
      <c r="C390" t="s">
        <v>74</v>
      </c>
      <c r="D390" t="s">
        <v>448</v>
      </c>
      <c r="K390" t="s">
        <v>194</v>
      </c>
      <c r="L390" t="s">
        <v>76</v>
      </c>
      <c r="M390" t="s">
        <v>315</v>
      </c>
      <c r="N390" t="s">
        <v>449</v>
      </c>
    </row>
    <row r="391" spans="1:14" x14ac:dyDescent="0.25">
      <c r="A391" s="146" t="s">
        <v>194</v>
      </c>
      <c r="B391" t="s">
        <v>76</v>
      </c>
      <c r="C391" t="s">
        <v>316</v>
      </c>
      <c r="D391" t="s">
        <v>448</v>
      </c>
      <c r="K391" t="s">
        <v>194</v>
      </c>
      <c r="L391" t="s">
        <v>76</v>
      </c>
      <c r="M391" t="s">
        <v>314</v>
      </c>
      <c r="N391" t="s">
        <v>449</v>
      </c>
    </row>
    <row r="392" spans="1:14" x14ac:dyDescent="0.25">
      <c r="A392" s="146" t="s">
        <v>194</v>
      </c>
      <c r="B392" t="s">
        <v>76</v>
      </c>
      <c r="C392" t="s">
        <v>315</v>
      </c>
      <c r="D392" t="s">
        <v>448</v>
      </c>
      <c r="K392" t="s">
        <v>194</v>
      </c>
      <c r="L392" t="s">
        <v>76</v>
      </c>
      <c r="M392" t="s">
        <v>313</v>
      </c>
      <c r="N392" t="s">
        <v>449</v>
      </c>
    </row>
    <row r="393" spans="1:14" x14ac:dyDescent="0.25">
      <c r="A393" s="146" t="s">
        <v>194</v>
      </c>
      <c r="B393" t="s">
        <v>76</v>
      </c>
      <c r="C393" t="s">
        <v>314</v>
      </c>
      <c r="D393" t="s">
        <v>448</v>
      </c>
      <c r="K393" t="s">
        <v>194</v>
      </c>
      <c r="L393" t="s">
        <v>76</v>
      </c>
      <c r="M393" t="s">
        <v>312</v>
      </c>
      <c r="N393" t="s">
        <v>449</v>
      </c>
    </row>
    <row r="394" spans="1:14" x14ac:dyDescent="0.25">
      <c r="A394" s="146" t="s">
        <v>194</v>
      </c>
      <c r="B394" t="s">
        <v>76</v>
      </c>
      <c r="C394" t="s">
        <v>313</v>
      </c>
      <c r="D394" t="s">
        <v>448</v>
      </c>
      <c r="K394" t="s">
        <v>194</v>
      </c>
      <c r="L394" t="s">
        <v>52</v>
      </c>
      <c r="M394" t="s">
        <v>323</v>
      </c>
      <c r="N394" t="s">
        <v>449</v>
      </c>
    </row>
    <row r="395" spans="1:14" x14ac:dyDescent="0.25">
      <c r="A395" s="146" t="s">
        <v>194</v>
      </c>
      <c r="B395" t="s">
        <v>76</v>
      </c>
      <c r="C395" t="s">
        <v>312</v>
      </c>
      <c r="D395" t="s">
        <v>448</v>
      </c>
      <c r="K395" t="s">
        <v>194</v>
      </c>
      <c r="L395" t="s">
        <v>52</v>
      </c>
      <c r="M395" t="s">
        <v>322</v>
      </c>
      <c r="N395" t="s">
        <v>449</v>
      </c>
    </row>
    <row r="396" spans="1:14" x14ac:dyDescent="0.25">
      <c r="A396" s="146" t="s">
        <v>194</v>
      </c>
      <c r="B396" t="s">
        <v>52</v>
      </c>
      <c r="C396" t="s">
        <v>323</v>
      </c>
      <c r="D396" t="s">
        <v>448</v>
      </c>
      <c r="K396" t="s">
        <v>194</v>
      </c>
      <c r="L396" t="s">
        <v>52</v>
      </c>
      <c r="M396" t="s">
        <v>321</v>
      </c>
      <c r="N396" t="s">
        <v>449</v>
      </c>
    </row>
    <row r="397" spans="1:14" x14ac:dyDescent="0.25">
      <c r="A397" s="146" t="s">
        <v>194</v>
      </c>
      <c r="B397" t="s">
        <v>52</v>
      </c>
      <c r="C397" t="s">
        <v>322</v>
      </c>
      <c r="D397" t="s">
        <v>448</v>
      </c>
      <c r="K397" t="s">
        <v>194</v>
      </c>
      <c r="L397" t="s">
        <v>52</v>
      </c>
      <c r="M397" t="s">
        <v>320</v>
      </c>
      <c r="N397" t="s">
        <v>449</v>
      </c>
    </row>
    <row r="398" spans="1:14" x14ac:dyDescent="0.25">
      <c r="A398" s="146" t="s">
        <v>194</v>
      </c>
      <c r="B398" t="s">
        <v>52</v>
      </c>
      <c r="C398" t="s">
        <v>321</v>
      </c>
      <c r="D398" t="s">
        <v>448</v>
      </c>
      <c r="K398" t="s">
        <v>194</v>
      </c>
      <c r="L398" t="s">
        <v>52</v>
      </c>
      <c r="M398" t="s">
        <v>319</v>
      </c>
      <c r="N398" t="s">
        <v>449</v>
      </c>
    </row>
    <row r="399" spans="1:14" x14ac:dyDescent="0.25">
      <c r="A399" s="146" t="s">
        <v>194</v>
      </c>
      <c r="B399" t="s">
        <v>52</v>
      </c>
      <c r="C399" t="s">
        <v>320</v>
      </c>
      <c r="D399" t="s">
        <v>448</v>
      </c>
      <c r="K399" t="s">
        <v>194</v>
      </c>
      <c r="L399" t="s">
        <v>52</v>
      </c>
      <c r="M399" t="s">
        <v>318</v>
      </c>
      <c r="N399" t="s">
        <v>449</v>
      </c>
    </row>
    <row r="400" spans="1:14" x14ac:dyDescent="0.25">
      <c r="A400" s="146" t="s">
        <v>194</v>
      </c>
      <c r="B400" t="s">
        <v>52</v>
      </c>
      <c r="C400" t="s">
        <v>319</v>
      </c>
      <c r="D400" t="s">
        <v>448</v>
      </c>
      <c r="K400" t="s">
        <v>194</v>
      </c>
      <c r="L400" t="s">
        <v>52</v>
      </c>
      <c r="M400" t="s">
        <v>317</v>
      </c>
      <c r="N400" t="s">
        <v>449</v>
      </c>
    </row>
    <row r="401" spans="1:14" x14ac:dyDescent="0.25">
      <c r="A401" s="146" t="s">
        <v>194</v>
      </c>
      <c r="B401" t="s">
        <v>52</v>
      </c>
      <c r="C401" t="s">
        <v>318</v>
      </c>
      <c r="D401" t="s">
        <v>448</v>
      </c>
      <c r="K401" t="s">
        <v>194</v>
      </c>
      <c r="L401" t="s">
        <v>52</v>
      </c>
      <c r="M401" t="s">
        <v>74</v>
      </c>
      <c r="N401" t="s">
        <v>449</v>
      </c>
    </row>
    <row r="402" spans="1:14" x14ac:dyDescent="0.25">
      <c r="A402" s="146" t="s">
        <v>194</v>
      </c>
      <c r="B402" t="s">
        <v>52</v>
      </c>
      <c r="C402" t="s">
        <v>317</v>
      </c>
      <c r="D402" t="s">
        <v>448</v>
      </c>
      <c r="K402" t="s">
        <v>194</v>
      </c>
      <c r="L402" t="s">
        <v>52</v>
      </c>
      <c r="M402" t="s">
        <v>316</v>
      </c>
      <c r="N402" t="s">
        <v>449</v>
      </c>
    </row>
    <row r="403" spans="1:14" x14ac:dyDescent="0.25">
      <c r="A403" s="146" t="s">
        <v>194</v>
      </c>
      <c r="B403" t="s">
        <v>52</v>
      </c>
      <c r="C403" t="s">
        <v>74</v>
      </c>
      <c r="D403" t="s">
        <v>448</v>
      </c>
      <c r="K403" t="s">
        <v>194</v>
      </c>
      <c r="L403" t="s">
        <v>52</v>
      </c>
      <c r="M403" t="s">
        <v>315</v>
      </c>
      <c r="N403" t="s">
        <v>449</v>
      </c>
    </row>
    <row r="404" spans="1:14" x14ac:dyDescent="0.25">
      <c r="A404" s="146" t="s">
        <v>194</v>
      </c>
      <c r="B404" t="s">
        <v>52</v>
      </c>
      <c r="C404" t="s">
        <v>316</v>
      </c>
      <c r="D404" t="s">
        <v>448</v>
      </c>
      <c r="K404" t="s">
        <v>194</v>
      </c>
      <c r="L404" t="s">
        <v>52</v>
      </c>
      <c r="M404" t="s">
        <v>314</v>
      </c>
      <c r="N404" t="s">
        <v>449</v>
      </c>
    </row>
    <row r="405" spans="1:14" x14ac:dyDescent="0.25">
      <c r="A405" s="146" t="s">
        <v>194</v>
      </c>
      <c r="B405" t="s">
        <v>52</v>
      </c>
      <c r="C405" t="s">
        <v>315</v>
      </c>
      <c r="D405" t="s">
        <v>448</v>
      </c>
      <c r="K405" t="s">
        <v>194</v>
      </c>
      <c r="L405" t="s">
        <v>52</v>
      </c>
      <c r="M405" t="s">
        <v>313</v>
      </c>
      <c r="N405" t="s">
        <v>449</v>
      </c>
    </row>
    <row r="406" spans="1:14" x14ac:dyDescent="0.25">
      <c r="A406" s="146" t="s">
        <v>194</v>
      </c>
      <c r="B406" t="s">
        <v>52</v>
      </c>
      <c r="C406" t="s">
        <v>314</v>
      </c>
      <c r="D406" t="s">
        <v>448</v>
      </c>
      <c r="K406" t="s">
        <v>194</v>
      </c>
      <c r="L406" t="s">
        <v>52</v>
      </c>
      <c r="M406" t="s">
        <v>312</v>
      </c>
      <c r="N406" t="s">
        <v>449</v>
      </c>
    </row>
    <row r="407" spans="1:14" x14ac:dyDescent="0.25">
      <c r="A407" s="146" t="s">
        <v>194</v>
      </c>
      <c r="B407" t="s">
        <v>52</v>
      </c>
      <c r="C407" t="s">
        <v>313</v>
      </c>
      <c r="D407" t="s">
        <v>448</v>
      </c>
      <c r="K407" t="s">
        <v>194</v>
      </c>
      <c r="L407" t="s">
        <v>76</v>
      </c>
      <c r="M407" t="s">
        <v>320</v>
      </c>
      <c r="N407" t="s">
        <v>430</v>
      </c>
    </row>
    <row r="408" spans="1:14" x14ac:dyDescent="0.25">
      <c r="A408" s="146" t="s">
        <v>194</v>
      </c>
      <c r="B408" t="s">
        <v>52</v>
      </c>
      <c r="C408" t="s">
        <v>312</v>
      </c>
      <c r="D408" t="s">
        <v>448</v>
      </c>
      <c r="K408" t="s">
        <v>194</v>
      </c>
      <c r="L408" t="s">
        <v>76</v>
      </c>
      <c r="M408" t="s">
        <v>319</v>
      </c>
      <c r="N408" t="s">
        <v>430</v>
      </c>
    </row>
    <row r="409" spans="1:14" x14ac:dyDescent="0.25">
      <c r="A409" s="146" t="s">
        <v>194</v>
      </c>
      <c r="B409" t="s">
        <v>76</v>
      </c>
      <c r="C409" t="s">
        <v>313</v>
      </c>
      <c r="D409" t="s">
        <v>447</v>
      </c>
      <c r="K409" t="s">
        <v>194</v>
      </c>
      <c r="L409" t="s">
        <v>76</v>
      </c>
      <c r="M409" t="s">
        <v>317</v>
      </c>
      <c r="N409" t="s">
        <v>430</v>
      </c>
    </row>
    <row r="410" spans="1:14" x14ac:dyDescent="0.25">
      <c r="A410" s="146" t="s">
        <v>194</v>
      </c>
      <c r="B410" t="s">
        <v>52</v>
      </c>
      <c r="C410" t="s">
        <v>313</v>
      </c>
      <c r="D410" t="s">
        <v>447</v>
      </c>
      <c r="K410" t="s">
        <v>194</v>
      </c>
      <c r="L410" t="s">
        <v>76</v>
      </c>
      <c r="M410" t="s">
        <v>315</v>
      </c>
      <c r="N410" t="s">
        <v>430</v>
      </c>
    </row>
    <row r="411" spans="1:14" x14ac:dyDescent="0.25">
      <c r="A411" s="146" t="s">
        <v>194</v>
      </c>
      <c r="B411" t="s">
        <v>76</v>
      </c>
      <c r="C411" t="s">
        <v>323</v>
      </c>
      <c r="D411" t="s">
        <v>445</v>
      </c>
      <c r="K411" t="s">
        <v>194</v>
      </c>
      <c r="L411" t="s">
        <v>76</v>
      </c>
      <c r="M411" t="s">
        <v>314</v>
      </c>
      <c r="N411" t="s">
        <v>430</v>
      </c>
    </row>
    <row r="412" spans="1:14" x14ac:dyDescent="0.25">
      <c r="A412" s="146" t="s">
        <v>194</v>
      </c>
      <c r="B412" t="s">
        <v>76</v>
      </c>
      <c r="C412" t="s">
        <v>322</v>
      </c>
      <c r="D412" t="s">
        <v>445</v>
      </c>
      <c r="K412" t="s">
        <v>194</v>
      </c>
      <c r="L412" t="s">
        <v>52</v>
      </c>
      <c r="M412" t="s">
        <v>320</v>
      </c>
      <c r="N412" t="s">
        <v>430</v>
      </c>
    </row>
    <row r="413" spans="1:14" x14ac:dyDescent="0.25">
      <c r="A413" s="146" t="s">
        <v>194</v>
      </c>
      <c r="B413" t="s">
        <v>76</v>
      </c>
      <c r="C413" t="s">
        <v>321</v>
      </c>
      <c r="D413" t="s">
        <v>445</v>
      </c>
      <c r="K413" t="s">
        <v>194</v>
      </c>
      <c r="L413" t="s">
        <v>52</v>
      </c>
      <c r="M413" t="s">
        <v>319</v>
      </c>
      <c r="N413" t="s">
        <v>430</v>
      </c>
    </row>
    <row r="414" spans="1:14" x14ac:dyDescent="0.25">
      <c r="A414" s="146" t="s">
        <v>194</v>
      </c>
      <c r="B414" t="s">
        <v>76</v>
      </c>
      <c r="C414" t="s">
        <v>320</v>
      </c>
      <c r="D414" t="s">
        <v>445</v>
      </c>
      <c r="K414" t="s">
        <v>194</v>
      </c>
      <c r="L414" t="s">
        <v>52</v>
      </c>
      <c r="M414" t="s">
        <v>317</v>
      </c>
      <c r="N414" t="s">
        <v>430</v>
      </c>
    </row>
    <row r="415" spans="1:14" x14ac:dyDescent="0.25">
      <c r="A415" s="146" t="s">
        <v>194</v>
      </c>
      <c r="B415" t="s">
        <v>76</v>
      </c>
      <c r="C415" t="s">
        <v>319</v>
      </c>
      <c r="D415" t="s">
        <v>445</v>
      </c>
      <c r="K415" t="s">
        <v>194</v>
      </c>
      <c r="L415" t="s">
        <v>52</v>
      </c>
      <c r="M415" t="s">
        <v>315</v>
      </c>
      <c r="N415" t="s">
        <v>430</v>
      </c>
    </row>
    <row r="416" spans="1:14" x14ac:dyDescent="0.25">
      <c r="A416" s="146" t="s">
        <v>194</v>
      </c>
      <c r="B416" t="s">
        <v>76</v>
      </c>
      <c r="C416" t="s">
        <v>318</v>
      </c>
      <c r="D416" t="s">
        <v>445</v>
      </c>
      <c r="K416" t="s">
        <v>194</v>
      </c>
      <c r="L416" t="s">
        <v>52</v>
      </c>
      <c r="M416" t="s">
        <v>314</v>
      </c>
      <c r="N416" t="s">
        <v>430</v>
      </c>
    </row>
    <row r="417" spans="1:14" x14ac:dyDescent="0.25">
      <c r="A417" s="146" t="s">
        <v>194</v>
      </c>
      <c r="B417" t="s">
        <v>76</v>
      </c>
      <c r="C417" t="s">
        <v>317</v>
      </c>
      <c r="D417" t="s">
        <v>445</v>
      </c>
      <c r="K417" t="s">
        <v>194</v>
      </c>
      <c r="L417" t="s">
        <v>76</v>
      </c>
      <c r="M417" t="s">
        <v>320</v>
      </c>
      <c r="N417" t="s">
        <v>446</v>
      </c>
    </row>
    <row r="418" spans="1:14" x14ac:dyDescent="0.25">
      <c r="A418" s="146" t="s">
        <v>194</v>
      </c>
      <c r="B418" t="s">
        <v>76</v>
      </c>
      <c r="C418" t="s">
        <v>74</v>
      </c>
      <c r="D418" t="s">
        <v>445</v>
      </c>
      <c r="K418" t="s">
        <v>194</v>
      </c>
      <c r="L418" t="s">
        <v>76</v>
      </c>
      <c r="M418" t="s">
        <v>319</v>
      </c>
      <c r="N418" t="s">
        <v>446</v>
      </c>
    </row>
    <row r="419" spans="1:14" x14ac:dyDescent="0.25">
      <c r="A419" s="146" t="s">
        <v>194</v>
      </c>
      <c r="B419" t="s">
        <v>76</v>
      </c>
      <c r="C419" t="s">
        <v>316</v>
      </c>
      <c r="D419" t="s">
        <v>445</v>
      </c>
      <c r="K419" t="s">
        <v>194</v>
      </c>
      <c r="L419" t="s">
        <v>76</v>
      </c>
      <c r="M419" t="s">
        <v>317</v>
      </c>
      <c r="N419" t="s">
        <v>446</v>
      </c>
    </row>
    <row r="420" spans="1:14" x14ac:dyDescent="0.25">
      <c r="A420" s="146" t="s">
        <v>194</v>
      </c>
      <c r="B420" t="s">
        <v>76</v>
      </c>
      <c r="C420" t="s">
        <v>315</v>
      </c>
      <c r="D420" t="s">
        <v>445</v>
      </c>
      <c r="K420" t="s">
        <v>194</v>
      </c>
      <c r="L420" t="s">
        <v>76</v>
      </c>
      <c r="M420" t="s">
        <v>315</v>
      </c>
      <c r="N420" t="s">
        <v>446</v>
      </c>
    </row>
    <row r="421" spans="1:14" x14ac:dyDescent="0.25">
      <c r="A421" s="146" t="s">
        <v>194</v>
      </c>
      <c r="B421" t="s">
        <v>76</v>
      </c>
      <c r="C421" t="s">
        <v>314</v>
      </c>
      <c r="D421" t="s">
        <v>445</v>
      </c>
      <c r="K421" t="s">
        <v>194</v>
      </c>
      <c r="L421" t="s">
        <v>76</v>
      </c>
      <c r="M421" t="s">
        <v>314</v>
      </c>
      <c r="N421" t="s">
        <v>446</v>
      </c>
    </row>
    <row r="422" spans="1:14" x14ac:dyDescent="0.25">
      <c r="A422" s="146" t="s">
        <v>194</v>
      </c>
      <c r="B422" t="s">
        <v>76</v>
      </c>
      <c r="C422" t="s">
        <v>313</v>
      </c>
      <c r="D422" t="s">
        <v>445</v>
      </c>
      <c r="K422" t="s">
        <v>194</v>
      </c>
      <c r="L422" t="s">
        <v>76</v>
      </c>
      <c r="M422" t="s">
        <v>313</v>
      </c>
      <c r="N422" t="s">
        <v>446</v>
      </c>
    </row>
    <row r="423" spans="1:14" x14ac:dyDescent="0.25">
      <c r="A423" s="146" t="s">
        <v>194</v>
      </c>
      <c r="B423" t="s">
        <v>76</v>
      </c>
      <c r="C423" t="s">
        <v>312</v>
      </c>
      <c r="D423" t="s">
        <v>445</v>
      </c>
      <c r="K423" t="s">
        <v>194</v>
      </c>
      <c r="L423" t="s">
        <v>52</v>
      </c>
      <c r="M423" t="s">
        <v>320</v>
      </c>
      <c r="N423" t="s">
        <v>446</v>
      </c>
    </row>
    <row r="424" spans="1:14" x14ac:dyDescent="0.25">
      <c r="A424" s="146" t="s">
        <v>194</v>
      </c>
      <c r="B424" t="s">
        <v>52</v>
      </c>
      <c r="C424" t="s">
        <v>323</v>
      </c>
      <c r="D424" t="s">
        <v>445</v>
      </c>
      <c r="K424" t="s">
        <v>194</v>
      </c>
      <c r="L424" t="s">
        <v>52</v>
      </c>
      <c r="M424" t="s">
        <v>319</v>
      </c>
      <c r="N424" t="s">
        <v>446</v>
      </c>
    </row>
    <row r="425" spans="1:14" x14ac:dyDescent="0.25">
      <c r="A425" s="146" t="s">
        <v>194</v>
      </c>
      <c r="B425" t="s">
        <v>52</v>
      </c>
      <c r="C425" t="s">
        <v>322</v>
      </c>
      <c r="D425" t="s">
        <v>445</v>
      </c>
      <c r="K425" t="s">
        <v>194</v>
      </c>
      <c r="L425" t="s">
        <v>52</v>
      </c>
      <c r="M425" t="s">
        <v>317</v>
      </c>
      <c r="N425" t="s">
        <v>446</v>
      </c>
    </row>
    <row r="426" spans="1:14" x14ac:dyDescent="0.25">
      <c r="A426" s="146" t="s">
        <v>194</v>
      </c>
      <c r="B426" t="s">
        <v>52</v>
      </c>
      <c r="C426" t="s">
        <v>321</v>
      </c>
      <c r="D426" t="s">
        <v>445</v>
      </c>
      <c r="K426" t="s">
        <v>194</v>
      </c>
      <c r="L426" t="s">
        <v>52</v>
      </c>
      <c r="M426" t="s">
        <v>315</v>
      </c>
      <c r="N426" t="s">
        <v>446</v>
      </c>
    </row>
    <row r="427" spans="1:14" x14ac:dyDescent="0.25">
      <c r="A427" s="146" t="s">
        <v>194</v>
      </c>
      <c r="B427" t="s">
        <v>52</v>
      </c>
      <c r="C427" t="s">
        <v>320</v>
      </c>
      <c r="D427" t="s">
        <v>445</v>
      </c>
      <c r="K427" t="s">
        <v>194</v>
      </c>
      <c r="L427" t="s">
        <v>52</v>
      </c>
      <c r="M427" t="s">
        <v>314</v>
      </c>
      <c r="N427" t="s">
        <v>446</v>
      </c>
    </row>
    <row r="428" spans="1:14" x14ac:dyDescent="0.25">
      <c r="A428" s="146" t="s">
        <v>194</v>
      </c>
      <c r="B428" t="s">
        <v>52</v>
      </c>
      <c r="C428" t="s">
        <v>319</v>
      </c>
      <c r="D428" t="s">
        <v>445</v>
      </c>
      <c r="K428" t="s">
        <v>194</v>
      </c>
      <c r="L428" t="s">
        <v>52</v>
      </c>
      <c r="M428" t="s">
        <v>313</v>
      </c>
      <c r="N428" t="s">
        <v>446</v>
      </c>
    </row>
    <row r="429" spans="1:14" x14ac:dyDescent="0.25">
      <c r="A429" s="146" t="s">
        <v>194</v>
      </c>
      <c r="B429" t="s">
        <v>52</v>
      </c>
      <c r="C429" t="s">
        <v>318</v>
      </c>
      <c r="D429" t="s">
        <v>445</v>
      </c>
      <c r="K429" t="s">
        <v>194</v>
      </c>
      <c r="L429" t="s">
        <v>76</v>
      </c>
      <c r="M429" t="s">
        <v>323</v>
      </c>
      <c r="N429" t="s">
        <v>443</v>
      </c>
    </row>
    <row r="430" spans="1:14" x14ac:dyDescent="0.25">
      <c r="A430" s="146" t="s">
        <v>194</v>
      </c>
      <c r="B430" t="s">
        <v>52</v>
      </c>
      <c r="C430" t="s">
        <v>317</v>
      </c>
      <c r="D430" t="s">
        <v>445</v>
      </c>
      <c r="K430" t="s">
        <v>194</v>
      </c>
      <c r="L430" t="s">
        <v>76</v>
      </c>
      <c r="M430" t="s">
        <v>322</v>
      </c>
      <c r="N430" t="s">
        <v>443</v>
      </c>
    </row>
    <row r="431" spans="1:14" x14ac:dyDescent="0.25">
      <c r="A431" s="146" t="s">
        <v>194</v>
      </c>
      <c r="B431" t="s">
        <v>52</v>
      </c>
      <c r="C431" t="s">
        <v>74</v>
      </c>
      <c r="D431" t="s">
        <v>445</v>
      </c>
      <c r="K431" t="s">
        <v>194</v>
      </c>
      <c r="L431" t="s">
        <v>76</v>
      </c>
      <c r="M431" t="s">
        <v>321</v>
      </c>
      <c r="N431" t="s">
        <v>443</v>
      </c>
    </row>
    <row r="432" spans="1:14" x14ac:dyDescent="0.25">
      <c r="A432" s="146" t="s">
        <v>194</v>
      </c>
      <c r="B432" t="s">
        <v>52</v>
      </c>
      <c r="C432" t="s">
        <v>316</v>
      </c>
      <c r="D432" t="s">
        <v>445</v>
      </c>
      <c r="K432" t="s">
        <v>194</v>
      </c>
      <c r="L432" t="s">
        <v>76</v>
      </c>
      <c r="M432" t="s">
        <v>320</v>
      </c>
      <c r="N432" t="s">
        <v>443</v>
      </c>
    </row>
    <row r="433" spans="1:14" x14ac:dyDescent="0.25">
      <c r="A433" s="146" t="s">
        <v>194</v>
      </c>
      <c r="B433" t="s">
        <v>52</v>
      </c>
      <c r="C433" t="s">
        <v>315</v>
      </c>
      <c r="D433" t="s">
        <v>445</v>
      </c>
      <c r="K433" t="s">
        <v>194</v>
      </c>
      <c r="L433" t="s">
        <v>76</v>
      </c>
      <c r="M433" t="s">
        <v>319</v>
      </c>
      <c r="N433" t="s">
        <v>443</v>
      </c>
    </row>
    <row r="434" spans="1:14" x14ac:dyDescent="0.25">
      <c r="A434" s="146" t="s">
        <v>194</v>
      </c>
      <c r="B434" t="s">
        <v>52</v>
      </c>
      <c r="C434" t="s">
        <v>314</v>
      </c>
      <c r="D434" t="s">
        <v>445</v>
      </c>
      <c r="K434" t="s">
        <v>194</v>
      </c>
      <c r="L434" t="s">
        <v>76</v>
      </c>
      <c r="M434" t="s">
        <v>318</v>
      </c>
      <c r="N434" t="s">
        <v>443</v>
      </c>
    </row>
    <row r="435" spans="1:14" x14ac:dyDescent="0.25">
      <c r="A435" s="146" t="s">
        <v>194</v>
      </c>
      <c r="B435" t="s">
        <v>52</v>
      </c>
      <c r="C435" t="s">
        <v>313</v>
      </c>
      <c r="D435" t="s">
        <v>445</v>
      </c>
      <c r="K435" t="s">
        <v>194</v>
      </c>
      <c r="L435" t="s">
        <v>76</v>
      </c>
      <c r="M435" t="s">
        <v>317</v>
      </c>
      <c r="N435" t="s">
        <v>443</v>
      </c>
    </row>
    <row r="436" spans="1:14" x14ac:dyDescent="0.25">
      <c r="A436" s="146" t="s">
        <v>194</v>
      </c>
      <c r="B436" t="s">
        <v>52</v>
      </c>
      <c r="C436" t="s">
        <v>312</v>
      </c>
      <c r="D436" t="s">
        <v>445</v>
      </c>
      <c r="K436" t="s">
        <v>194</v>
      </c>
      <c r="L436" t="s">
        <v>76</v>
      </c>
      <c r="M436" t="s">
        <v>74</v>
      </c>
      <c r="N436" t="s">
        <v>443</v>
      </c>
    </row>
    <row r="437" spans="1:14" x14ac:dyDescent="0.25">
      <c r="A437" s="146" t="s">
        <v>194</v>
      </c>
      <c r="B437" t="s">
        <v>76</v>
      </c>
      <c r="C437" t="s">
        <v>323</v>
      </c>
      <c r="D437" t="s">
        <v>444</v>
      </c>
      <c r="K437" t="s">
        <v>194</v>
      </c>
      <c r="L437" t="s">
        <v>76</v>
      </c>
      <c r="M437" t="s">
        <v>316</v>
      </c>
      <c r="N437" t="s">
        <v>443</v>
      </c>
    </row>
    <row r="438" spans="1:14" x14ac:dyDescent="0.25">
      <c r="A438" s="146" t="s">
        <v>194</v>
      </c>
      <c r="B438" t="s">
        <v>76</v>
      </c>
      <c r="C438" t="s">
        <v>320</v>
      </c>
      <c r="D438" t="s">
        <v>444</v>
      </c>
      <c r="K438" t="s">
        <v>194</v>
      </c>
      <c r="L438" t="s">
        <v>76</v>
      </c>
      <c r="M438" t="s">
        <v>315</v>
      </c>
      <c r="N438" t="s">
        <v>443</v>
      </c>
    </row>
    <row r="439" spans="1:14" x14ac:dyDescent="0.25">
      <c r="A439" s="146" t="s">
        <v>194</v>
      </c>
      <c r="B439" t="s">
        <v>76</v>
      </c>
      <c r="C439" t="s">
        <v>315</v>
      </c>
      <c r="D439" t="s">
        <v>444</v>
      </c>
      <c r="K439" t="s">
        <v>194</v>
      </c>
      <c r="L439" t="s">
        <v>76</v>
      </c>
      <c r="M439" t="s">
        <v>314</v>
      </c>
      <c r="N439" t="s">
        <v>443</v>
      </c>
    </row>
    <row r="440" spans="1:14" x14ac:dyDescent="0.25">
      <c r="A440" s="146" t="s">
        <v>194</v>
      </c>
      <c r="B440" t="s">
        <v>76</v>
      </c>
      <c r="C440" t="s">
        <v>313</v>
      </c>
      <c r="D440" t="s">
        <v>444</v>
      </c>
      <c r="K440" t="s">
        <v>194</v>
      </c>
      <c r="L440" t="s">
        <v>76</v>
      </c>
      <c r="M440" t="s">
        <v>313</v>
      </c>
      <c r="N440" t="s">
        <v>443</v>
      </c>
    </row>
    <row r="441" spans="1:14" x14ac:dyDescent="0.25">
      <c r="A441" s="146" t="s">
        <v>194</v>
      </c>
      <c r="B441" t="s">
        <v>52</v>
      </c>
      <c r="C441" t="s">
        <v>323</v>
      </c>
      <c r="D441" t="s">
        <v>444</v>
      </c>
      <c r="K441" t="s">
        <v>194</v>
      </c>
      <c r="L441" t="s">
        <v>76</v>
      </c>
      <c r="M441" t="s">
        <v>312</v>
      </c>
      <c r="N441" t="s">
        <v>443</v>
      </c>
    </row>
    <row r="442" spans="1:14" x14ac:dyDescent="0.25">
      <c r="A442" s="146" t="s">
        <v>194</v>
      </c>
      <c r="B442" t="s">
        <v>52</v>
      </c>
      <c r="C442" t="s">
        <v>320</v>
      </c>
      <c r="D442" t="s">
        <v>444</v>
      </c>
      <c r="K442" t="s">
        <v>194</v>
      </c>
      <c r="L442" t="s">
        <v>52</v>
      </c>
      <c r="M442" t="s">
        <v>323</v>
      </c>
      <c r="N442" t="s">
        <v>443</v>
      </c>
    </row>
    <row r="443" spans="1:14" x14ac:dyDescent="0.25">
      <c r="A443" s="146" t="s">
        <v>194</v>
      </c>
      <c r="B443" t="s">
        <v>52</v>
      </c>
      <c r="C443" t="s">
        <v>315</v>
      </c>
      <c r="D443" t="s">
        <v>444</v>
      </c>
      <c r="K443" t="s">
        <v>194</v>
      </c>
      <c r="L443" t="s">
        <v>52</v>
      </c>
      <c r="M443" t="s">
        <v>322</v>
      </c>
      <c r="N443" t="s">
        <v>443</v>
      </c>
    </row>
    <row r="444" spans="1:14" x14ac:dyDescent="0.25">
      <c r="A444" s="146" t="s">
        <v>194</v>
      </c>
      <c r="B444" t="s">
        <v>52</v>
      </c>
      <c r="C444" t="s">
        <v>313</v>
      </c>
      <c r="D444" t="s">
        <v>444</v>
      </c>
      <c r="K444" t="s">
        <v>194</v>
      </c>
      <c r="L444" t="s">
        <v>52</v>
      </c>
      <c r="M444" t="s">
        <v>321</v>
      </c>
      <c r="N444" t="s">
        <v>443</v>
      </c>
    </row>
    <row r="445" spans="1:14" x14ac:dyDescent="0.25">
      <c r="A445" s="146" t="s">
        <v>194</v>
      </c>
      <c r="B445" t="s">
        <v>76</v>
      </c>
      <c r="C445" t="s">
        <v>323</v>
      </c>
      <c r="D445" t="s">
        <v>442</v>
      </c>
      <c r="K445" t="s">
        <v>194</v>
      </c>
      <c r="L445" t="s">
        <v>52</v>
      </c>
      <c r="M445" t="s">
        <v>320</v>
      </c>
      <c r="N445" t="s">
        <v>443</v>
      </c>
    </row>
    <row r="446" spans="1:14" x14ac:dyDescent="0.25">
      <c r="A446" s="146" t="s">
        <v>194</v>
      </c>
      <c r="B446" t="s">
        <v>76</v>
      </c>
      <c r="C446" t="s">
        <v>322</v>
      </c>
      <c r="D446" t="s">
        <v>442</v>
      </c>
      <c r="K446" t="s">
        <v>194</v>
      </c>
      <c r="L446" t="s">
        <v>52</v>
      </c>
      <c r="M446" t="s">
        <v>319</v>
      </c>
      <c r="N446" t="s">
        <v>443</v>
      </c>
    </row>
    <row r="447" spans="1:14" x14ac:dyDescent="0.25">
      <c r="A447" s="146" t="s">
        <v>194</v>
      </c>
      <c r="B447" t="s">
        <v>76</v>
      </c>
      <c r="C447" t="s">
        <v>321</v>
      </c>
      <c r="D447" t="s">
        <v>442</v>
      </c>
      <c r="K447" t="s">
        <v>194</v>
      </c>
      <c r="L447" t="s">
        <v>52</v>
      </c>
      <c r="M447" t="s">
        <v>318</v>
      </c>
      <c r="N447" t="s">
        <v>443</v>
      </c>
    </row>
    <row r="448" spans="1:14" x14ac:dyDescent="0.25">
      <c r="A448" s="146" t="s">
        <v>194</v>
      </c>
      <c r="B448" t="s">
        <v>76</v>
      </c>
      <c r="C448" t="s">
        <v>320</v>
      </c>
      <c r="D448" t="s">
        <v>442</v>
      </c>
      <c r="K448" t="s">
        <v>194</v>
      </c>
      <c r="L448" t="s">
        <v>52</v>
      </c>
      <c r="M448" t="s">
        <v>317</v>
      </c>
      <c r="N448" t="s">
        <v>443</v>
      </c>
    </row>
    <row r="449" spans="1:14" x14ac:dyDescent="0.25">
      <c r="A449" s="146" t="s">
        <v>194</v>
      </c>
      <c r="B449" t="s">
        <v>76</v>
      </c>
      <c r="C449" t="s">
        <v>319</v>
      </c>
      <c r="D449" t="s">
        <v>442</v>
      </c>
      <c r="K449" t="s">
        <v>194</v>
      </c>
      <c r="L449" t="s">
        <v>52</v>
      </c>
      <c r="M449" t="s">
        <v>74</v>
      </c>
      <c r="N449" t="s">
        <v>443</v>
      </c>
    </row>
    <row r="450" spans="1:14" x14ac:dyDescent="0.25">
      <c r="A450" s="146" t="s">
        <v>194</v>
      </c>
      <c r="B450" t="s">
        <v>76</v>
      </c>
      <c r="C450" t="s">
        <v>318</v>
      </c>
      <c r="D450" t="s">
        <v>442</v>
      </c>
      <c r="K450" t="s">
        <v>194</v>
      </c>
      <c r="L450" t="s">
        <v>52</v>
      </c>
      <c r="M450" t="s">
        <v>316</v>
      </c>
      <c r="N450" t="s">
        <v>443</v>
      </c>
    </row>
    <row r="451" spans="1:14" x14ac:dyDescent="0.25">
      <c r="A451" s="146" t="s">
        <v>194</v>
      </c>
      <c r="B451" t="s">
        <v>76</v>
      </c>
      <c r="C451" t="s">
        <v>317</v>
      </c>
      <c r="D451" t="s">
        <v>442</v>
      </c>
      <c r="K451" t="s">
        <v>194</v>
      </c>
      <c r="L451" t="s">
        <v>52</v>
      </c>
      <c r="M451" t="s">
        <v>315</v>
      </c>
      <c r="N451" t="s">
        <v>443</v>
      </c>
    </row>
    <row r="452" spans="1:14" x14ac:dyDescent="0.25">
      <c r="A452" s="146" t="s">
        <v>194</v>
      </c>
      <c r="B452" t="s">
        <v>76</v>
      </c>
      <c r="C452" t="s">
        <v>74</v>
      </c>
      <c r="D452" t="s">
        <v>442</v>
      </c>
      <c r="K452" t="s">
        <v>194</v>
      </c>
      <c r="L452" t="s">
        <v>52</v>
      </c>
      <c r="M452" t="s">
        <v>314</v>
      </c>
      <c r="N452" t="s">
        <v>443</v>
      </c>
    </row>
    <row r="453" spans="1:14" x14ac:dyDescent="0.25">
      <c r="A453" s="146" t="s">
        <v>194</v>
      </c>
      <c r="B453" t="s">
        <v>76</v>
      </c>
      <c r="C453" t="s">
        <v>316</v>
      </c>
      <c r="D453" t="s">
        <v>442</v>
      </c>
      <c r="K453" t="s">
        <v>194</v>
      </c>
      <c r="L453" t="s">
        <v>52</v>
      </c>
      <c r="M453" t="s">
        <v>313</v>
      </c>
      <c r="N453" t="s">
        <v>443</v>
      </c>
    </row>
    <row r="454" spans="1:14" x14ac:dyDescent="0.25">
      <c r="A454" s="146" t="s">
        <v>194</v>
      </c>
      <c r="B454" t="s">
        <v>76</v>
      </c>
      <c r="C454" t="s">
        <v>315</v>
      </c>
      <c r="D454" t="s">
        <v>442</v>
      </c>
      <c r="K454" t="s">
        <v>194</v>
      </c>
      <c r="L454" t="s">
        <v>52</v>
      </c>
      <c r="M454" t="s">
        <v>312</v>
      </c>
      <c r="N454" t="s">
        <v>443</v>
      </c>
    </row>
    <row r="455" spans="1:14" x14ac:dyDescent="0.25">
      <c r="A455" s="146" t="s">
        <v>194</v>
      </c>
      <c r="B455" t="s">
        <v>76</v>
      </c>
      <c r="C455" t="s">
        <v>314</v>
      </c>
      <c r="D455" t="s">
        <v>442</v>
      </c>
      <c r="K455" t="s">
        <v>194</v>
      </c>
      <c r="L455" t="s">
        <v>76</v>
      </c>
      <c r="M455" t="s">
        <v>323</v>
      </c>
      <c r="N455" t="s">
        <v>441</v>
      </c>
    </row>
    <row r="456" spans="1:14" x14ac:dyDescent="0.25">
      <c r="A456" s="146" t="s">
        <v>194</v>
      </c>
      <c r="B456" t="s">
        <v>76</v>
      </c>
      <c r="C456" t="s">
        <v>313</v>
      </c>
      <c r="D456" t="s">
        <v>442</v>
      </c>
      <c r="K456" t="s">
        <v>194</v>
      </c>
      <c r="L456" t="s">
        <v>76</v>
      </c>
      <c r="M456" t="s">
        <v>322</v>
      </c>
      <c r="N456" t="s">
        <v>441</v>
      </c>
    </row>
    <row r="457" spans="1:14" x14ac:dyDescent="0.25">
      <c r="A457" s="146" t="s">
        <v>194</v>
      </c>
      <c r="B457" t="s">
        <v>76</v>
      </c>
      <c r="C457" t="s">
        <v>312</v>
      </c>
      <c r="D457" t="s">
        <v>442</v>
      </c>
      <c r="K457" t="s">
        <v>194</v>
      </c>
      <c r="L457" t="s">
        <v>76</v>
      </c>
      <c r="M457" t="s">
        <v>321</v>
      </c>
      <c r="N457" t="s">
        <v>441</v>
      </c>
    </row>
    <row r="458" spans="1:14" x14ac:dyDescent="0.25">
      <c r="A458" s="146" t="s">
        <v>194</v>
      </c>
      <c r="B458" t="s">
        <v>52</v>
      </c>
      <c r="C458" t="s">
        <v>323</v>
      </c>
      <c r="D458" t="s">
        <v>442</v>
      </c>
      <c r="K458" t="s">
        <v>194</v>
      </c>
      <c r="L458" t="s">
        <v>76</v>
      </c>
      <c r="M458" t="s">
        <v>320</v>
      </c>
      <c r="N458" t="s">
        <v>441</v>
      </c>
    </row>
    <row r="459" spans="1:14" x14ac:dyDescent="0.25">
      <c r="A459" s="146" t="s">
        <v>194</v>
      </c>
      <c r="B459" t="s">
        <v>52</v>
      </c>
      <c r="C459" t="s">
        <v>322</v>
      </c>
      <c r="D459" t="s">
        <v>442</v>
      </c>
      <c r="K459" t="s">
        <v>194</v>
      </c>
      <c r="L459" t="s">
        <v>76</v>
      </c>
      <c r="M459" t="s">
        <v>319</v>
      </c>
      <c r="N459" t="s">
        <v>441</v>
      </c>
    </row>
    <row r="460" spans="1:14" x14ac:dyDescent="0.25">
      <c r="A460" s="146" t="s">
        <v>194</v>
      </c>
      <c r="B460" t="s">
        <v>52</v>
      </c>
      <c r="C460" t="s">
        <v>321</v>
      </c>
      <c r="D460" t="s">
        <v>442</v>
      </c>
      <c r="K460" t="s">
        <v>194</v>
      </c>
      <c r="L460" t="s">
        <v>76</v>
      </c>
      <c r="M460" t="s">
        <v>318</v>
      </c>
      <c r="N460" t="s">
        <v>441</v>
      </c>
    </row>
    <row r="461" spans="1:14" x14ac:dyDescent="0.25">
      <c r="A461" s="146" t="s">
        <v>194</v>
      </c>
      <c r="B461" t="s">
        <v>52</v>
      </c>
      <c r="C461" t="s">
        <v>320</v>
      </c>
      <c r="D461" t="s">
        <v>442</v>
      </c>
      <c r="K461" t="s">
        <v>194</v>
      </c>
      <c r="L461" t="s">
        <v>76</v>
      </c>
      <c r="M461" t="s">
        <v>317</v>
      </c>
      <c r="N461" t="s">
        <v>441</v>
      </c>
    </row>
    <row r="462" spans="1:14" x14ac:dyDescent="0.25">
      <c r="A462" s="146" t="s">
        <v>194</v>
      </c>
      <c r="B462" t="s">
        <v>52</v>
      </c>
      <c r="C462" t="s">
        <v>319</v>
      </c>
      <c r="D462" t="s">
        <v>442</v>
      </c>
      <c r="K462" t="s">
        <v>194</v>
      </c>
      <c r="L462" t="s">
        <v>76</v>
      </c>
      <c r="M462" t="s">
        <v>74</v>
      </c>
      <c r="N462" t="s">
        <v>441</v>
      </c>
    </row>
    <row r="463" spans="1:14" x14ac:dyDescent="0.25">
      <c r="A463" s="146" t="s">
        <v>194</v>
      </c>
      <c r="B463" t="s">
        <v>52</v>
      </c>
      <c r="C463" t="s">
        <v>318</v>
      </c>
      <c r="D463" t="s">
        <v>442</v>
      </c>
      <c r="K463" t="s">
        <v>194</v>
      </c>
      <c r="L463" t="s">
        <v>76</v>
      </c>
      <c r="M463" t="s">
        <v>316</v>
      </c>
      <c r="N463" t="s">
        <v>441</v>
      </c>
    </row>
    <row r="464" spans="1:14" x14ac:dyDescent="0.25">
      <c r="A464" s="146" t="s">
        <v>194</v>
      </c>
      <c r="B464" t="s">
        <v>52</v>
      </c>
      <c r="C464" t="s">
        <v>317</v>
      </c>
      <c r="D464" t="s">
        <v>442</v>
      </c>
      <c r="K464" t="s">
        <v>194</v>
      </c>
      <c r="L464" t="s">
        <v>76</v>
      </c>
      <c r="M464" t="s">
        <v>315</v>
      </c>
      <c r="N464" t="s">
        <v>441</v>
      </c>
    </row>
    <row r="465" spans="1:14" x14ac:dyDescent="0.25">
      <c r="A465" s="146" t="s">
        <v>194</v>
      </c>
      <c r="B465" t="s">
        <v>52</v>
      </c>
      <c r="C465" t="s">
        <v>74</v>
      </c>
      <c r="D465" t="s">
        <v>442</v>
      </c>
      <c r="K465" t="s">
        <v>194</v>
      </c>
      <c r="L465" t="s">
        <v>76</v>
      </c>
      <c r="M465" t="s">
        <v>314</v>
      </c>
      <c r="N465" t="s">
        <v>441</v>
      </c>
    </row>
    <row r="466" spans="1:14" x14ac:dyDescent="0.25">
      <c r="A466" s="146" t="s">
        <v>194</v>
      </c>
      <c r="B466" t="s">
        <v>52</v>
      </c>
      <c r="C466" t="s">
        <v>316</v>
      </c>
      <c r="D466" t="s">
        <v>442</v>
      </c>
      <c r="K466" t="s">
        <v>194</v>
      </c>
      <c r="L466" t="s">
        <v>76</v>
      </c>
      <c r="M466" t="s">
        <v>312</v>
      </c>
      <c r="N466" t="s">
        <v>441</v>
      </c>
    </row>
    <row r="467" spans="1:14" x14ac:dyDescent="0.25">
      <c r="A467" s="146" t="s">
        <v>194</v>
      </c>
      <c r="B467" t="s">
        <v>52</v>
      </c>
      <c r="C467" t="s">
        <v>315</v>
      </c>
      <c r="D467" t="s">
        <v>442</v>
      </c>
      <c r="K467" t="s">
        <v>194</v>
      </c>
      <c r="L467" t="s">
        <v>52</v>
      </c>
      <c r="M467" t="s">
        <v>323</v>
      </c>
      <c r="N467" t="s">
        <v>441</v>
      </c>
    </row>
    <row r="468" spans="1:14" x14ac:dyDescent="0.25">
      <c r="A468" s="146" t="s">
        <v>194</v>
      </c>
      <c r="B468" t="s">
        <v>52</v>
      </c>
      <c r="C468" t="s">
        <v>314</v>
      </c>
      <c r="D468" t="s">
        <v>442</v>
      </c>
      <c r="K468" t="s">
        <v>194</v>
      </c>
      <c r="L468" t="s">
        <v>52</v>
      </c>
      <c r="M468" t="s">
        <v>322</v>
      </c>
      <c r="N468" t="s">
        <v>441</v>
      </c>
    </row>
    <row r="469" spans="1:14" x14ac:dyDescent="0.25">
      <c r="A469" s="146" t="s">
        <v>194</v>
      </c>
      <c r="B469" t="s">
        <v>52</v>
      </c>
      <c r="C469" t="s">
        <v>313</v>
      </c>
      <c r="D469" t="s">
        <v>442</v>
      </c>
      <c r="K469" t="s">
        <v>194</v>
      </c>
      <c r="L469" t="s">
        <v>52</v>
      </c>
      <c r="M469" t="s">
        <v>321</v>
      </c>
      <c r="N469" t="s">
        <v>441</v>
      </c>
    </row>
    <row r="470" spans="1:14" x14ac:dyDescent="0.25">
      <c r="A470" s="146" t="s">
        <v>194</v>
      </c>
      <c r="B470" t="s">
        <v>52</v>
      </c>
      <c r="C470" t="s">
        <v>312</v>
      </c>
      <c r="D470" t="s">
        <v>442</v>
      </c>
      <c r="K470" t="s">
        <v>194</v>
      </c>
      <c r="L470" t="s">
        <v>52</v>
      </c>
      <c r="M470" t="s">
        <v>320</v>
      </c>
      <c r="N470" t="s">
        <v>441</v>
      </c>
    </row>
    <row r="471" spans="1:14" x14ac:dyDescent="0.25">
      <c r="A471" s="146" t="s">
        <v>194</v>
      </c>
      <c r="B471" t="s">
        <v>76</v>
      </c>
      <c r="C471" t="s">
        <v>323</v>
      </c>
      <c r="D471" t="s">
        <v>439</v>
      </c>
      <c r="K471" t="s">
        <v>194</v>
      </c>
      <c r="L471" t="s">
        <v>52</v>
      </c>
      <c r="M471" t="s">
        <v>319</v>
      </c>
      <c r="N471" t="s">
        <v>441</v>
      </c>
    </row>
    <row r="472" spans="1:14" x14ac:dyDescent="0.25">
      <c r="A472" s="146" t="s">
        <v>194</v>
      </c>
      <c r="B472" t="s">
        <v>76</v>
      </c>
      <c r="C472" t="s">
        <v>322</v>
      </c>
      <c r="D472" t="s">
        <v>439</v>
      </c>
      <c r="K472" t="s">
        <v>194</v>
      </c>
      <c r="L472" t="s">
        <v>52</v>
      </c>
      <c r="M472" t="s">
        <v>318</v>
      </c>
      <c r="N472" t="s">
        <v>441</v>
      </c>
    </row>
    <row r="473" spans="1:14" x14ac:dyDescent="0.25">
      <c r="A473" s="146" t="s">
        <v>194</v>
      </c>
      <c r="B473" t="s">
        <v>76</v>
      </c>
      <c r="C473" t="s">
        <v>321</v>
      </c>
      <c r="D473" t="s">
        <v>439</v>
      </c>
      <c r="K473" t="s">
        <v>194</v>
      </c>
      <c r="L473" t="s">
        <v>52</v>
      </c>
      <c r="M473" t="s">
        <v>317</v>
      </c>
      <c r="N473" t="s">
        <v>441</v>
      </c>
    </row>
    <row r="474" spans="1:14" x14ac:dyDescent="0.25">
      <c r="A474" s="146" t="s">
        <v>194</v>
      </c>
      <c r="B474" t="s">
        <v>76</v>
      </c>
      <c r="C474" t="s">
        <v>320</v>
      </c>
      <c r="D474" t="s">
        <v>439</v>
      </c>
      <c r="K474" t="s">
        <v>194</v>
      </c>
      <c r="L474" t="s">
        <v>52</v>
      </c>
      <c r="M474" t="s">
        <v>74</v>
      </c>
      <c r="N474" t="s">
        <v>441</v>
      </c>
    </row>
    <row r="475" spans="1:14" x14ac:dyDescent="0.25">
      <c r="A475" s="146" t="s">
        <v>194</v>
      </c>
      <c r="B475" t="s">
        <v>76</v>
      </c>
      <c r="C475" t="s">
        <v>319</v>
      </c>
      <c r="D475" t="s">
        <v>439</v>
      </c>
      <c r="K475" t="s">
        <v>194</v>
      </c>
      <c r="L475" t="s">
        <v>52</v>
      </c>
      <c r="M475" t="s">
        <v>316</v>
      </c>
      <c r="N475" t="s">
        <v>441</v>
      </c>
    </row>
    <row r="476" spans="1:14" x14ac:dyDescent="0.25">
      <c r="A476" s="146" t="s">
        <v>194</v>
      </c>
      <c r="B476" t="s">
        <v>76</v>
      </c>
      <c r="C476" t="s">
        <v>318</v>
      </c>
      <c r="D476" t="s">
        <v>439</v>
      </c>
      <c r="K476" t="s">
        <v>194</v>
      </c>
      <c r="L476" t="s">
        <v>52</v>
      </c>
      <c r="M476" t="s">
        <v>315</v>
      </c>
      <c r="N476" t="s">
        <v>441</v>
      </c>
    </row>
    <row r="477" spans="1:14" x14ac:dyDescent="0.25">
      <c r="A477" s="146" t="s">
        <v>194</v>
      </c>
      <c r="B477" t="s">
        <v>76</v>
      </c>
      <c r="C477" t="s">
        <v>317</v>
      </c>
      <c r="D477" t="s">
        <v>439</v>
      </c>
      <c r="K477" t="s">
        <v>194</v>
      </c>
      <c r="L477" t="s">
        <v>52</v>
      </c>
      <c r="M477" t="s">
        <v>314</v>
      </c>
      <c r="N477" t="s">
        <v>441</v>
      </c>
    </row>
    <row r="478" spans="1:14" x14ac:dyDescent="0.25">
      <c r="A478" s="146" t="s">
        <v>194</v>
      </c>
      <c r="B478" t="s">
        <v>76</v>
      </c>
      <c r="C478" t="s">
        <v>74</v>
      </c>
      <c r="D478" t="s">
        <v>439</v>
      </c>
      <c r="K478" t="s">
        <v>194</v>
      </c>
      <c r="L478" t="s">
        <v>52</v>
      </c>
      <c r="M478" t="s">
        <v>312</v>
      </c>
      <c r="N478" t="s">
        <v>441</v>
      </c>
    </row>
    <row r="479" spans="1:14" x14ac:dyDescent="0.25">
      <c r="A479" s="146" t="s">
        <v>194</v>
      </c>
      <c r="B479" t="s">
        <v>76</v>
      </c>
      <c r="C479" t="s">
        <v>316</v>
      </c>
      <c r="D479" t="s">
        <v>439</v>
      </c>
      <c r="K479" t="s">
        <v>194</v>
      </c>
      <c r="L479" t="s">
        <v>76</v>
      </c>
      <c r="M479" t="s">
        <v>322</v>
      </c>
      <c r="N479" t="s">
        <v>440</v>
      </c>
    </row>
    <row r="480" spans="1:14" x14ac:dyDescent="0.25">
      <c r="A480" s="146" t="s">
        <v>194</v>
      </c>
      <c r="B480" t="s">
        <v>76</v>
      </c>
      <c r="C480" t="s">
        <v>315</v>
      </c>
      <c r="D480" t="s">
        <v>439</v>
      </c>
      <c r="K480" t="s">
        <v>194</v>
      </c>
      <c r="L480" t="s">
        <v>76</v>
      </c>
      <c r="M480" t="s">
        <v>321</v>
      </c>
      <c r="N480" t="s">
        <v>440</v>
      </c>
    </row>
    <row r="481" spans="1:14" x14ac:dyDescent="0.25">
      <c r="A481" s="146" t="s">
        <v>194</v>
      </c>
      <c r="B481" t="s">
        <v>76</v>
      </c>
      <c r="C481" t="s">
        <v>314</v>
      </c>
      <c r="D481" t="s">
        <v>439</v>
      </c>
      <c r="K481" t="s">
        <v>194</v>
      </c>
      <c r="L481" t="s">
        <v>76</v>
      </c>
      <c r="M481" t="s">
        <v>320</v>
      </c>
      <c r="N481" t="s">
        <v>440</v>
      </c>
    </row>
    <row r="482" spans="1:14" x14ac:dyDescent="0.25">
      <c r="A482" s="146" t="s">
        <v>194</v>
      </c>
      <c r="B482" t="s">
        <v>76</v>
      </c>
      <c r="C482" t="s">
        <v>313</v>
      </c>
      <c r="D482" t="s">
        <v>439</v>
      </c>
      <c r="K482" t="s">
        <v>194</v>
      </c>
      <c r="L482" t="s">
        <v>76</v>
      </c>
      <c r="M482" t="s">
        <v>319</v>
      </c>
      <c r="N482" t="s">
        <v>440</v>
      </c>
    </row>
    <row r="483" spans="1:14" x14ac:dyDescent="0.25">
      <c r="A483" s="146" t="s">
        <v>194</v>
      </c>
      <c r="B483" t="s">
        <v>76</v>
      </c>
      <c r="C483" t="s">
        <v>312</v>
      </c>
      <c r="D483" t="s">
        <v>439</v>
      </c>
      <c r="K483" t="s">
        <v>194</v>
      </c>
      <c r="L483" t="s">
        <v>76</v>
      </c>
      <c r="M483" t="s">
        <v>74</v>
      </c>
      <c r="N483" t="s">
        <v>440</v>
      </c>
    </row>
    <row r="484" spans="1:14" x14ac:dyDescent="0.25">
      <c r="A484" s="146" t="s">
        <v>194</v>
      </c>
      <c r="B484" t="s">
        <v>52</v>
      </c>
      <c r="C484" t="s">
        <v>323</v>
      </c>
      <c r="D484" t="s">
        <v>439</v>
      </c>
      <c r="K484" t="s">
        <v>194</v>
      </c>
      <c r="L484" t="s">
        <v>76</v>
      </c>
      <c r="M484" t="s">
        <v>314</v>
      </c>
      <c r="N484" t="s">
        <v>440</v>
      </c>
    </row>
    <row r="485" spans="1:14" x14ac:dyDescent="0.25">
      <c r="A485" s="146" t="s">
        <v>194</v>
      </c>
      <c r="B485" t="s">
        <v>52</v>
      </c>
      <c r="C485" t="s">
        <v>322</v>
      </c>
      <c r="D485" t="s">
        <v>439</v>
      </c>
      <c r="K485" t="s">
        <v>194</v>
      </c>
      <c r="L485" t="s">
        <v>52</v>
      </c>
      <c r="M485" t="s">
        <v>322</v>
      </c>
      <c r="N485" t="s">
        <v>440</v>
      </c>
    </row>
    <row r="486" spans="1:14" x14ac:dyDescent="0.25">
      <c r="A486" s="146" t="s">
        <v>194</v>
      </c>
      <c r="B486" t="s">
        <v>52</v>
      </c>
      <c r="C486" t="s">
        <v>321</v>
      </c>
      <c r="D486" t="s">
        <v>439</v>
      </c>
      <c r="K486" t="s">
        <v>194</v>
      </c>
      <c r="L486" t="s">
        <v>52</v>
      </c>
      <c r="M486" t="s">
        <v>321</v>
      </c>
      <c r="N486" t="s">
        <v>440</v>
      </c>
    </row>
    <row r="487" spans="1:14" x14ac:dyDescent="0.25">
      <c r="A487" s="146" t="s">
        <v>194</v>
      </c>
      <c r="B487" t="s">
        <v>52</v>
      </c>
      <c r="C487" t="s">
        <v>320</v>
      </c>
      <c r="D487" t="s">
        <v>439</v>
      </c>
      <c r="K487" t="s">
        <v>194</v>
      </c>
      <c r="L487" t="s">
        <v>52</v>
      </c>
      <c r="M487" t="s">
        <v>320</v>
      </c>
      <c r="N487" t="s">
        <v>440</v>
      </c>
    </row>
    <row r="488" spans="1:14" x14ac:dyDescent="0.25">
      <c r="A488" s="146" t="s">
        <v>194</v>
      </c>
      <c r="B488" t="s">
        <v>52</v>
      </c>
      <c r="C488" t="s">
        <v>319</v>
      </c>
      <c r="D488" t="s">
        <v>439</v>
      </c>
      <c r="K488" t="s">
        <v>194</v>
      </c>
      <c r="L488" t="s">
        <v>52</v>
      </c>
      <c r="M488" t="s">
        <v>319</v>
      </c>
      <c r="N488" t="s">
        <v>440</v>
      </c>
    </row>
    <row r="489" spans="1:14" x14ac:dyDescent="0.25">
      <c r="A489" s="146" t="s">
        <v>194</v>
      </c>
      <c r="B489" t="s">
        <v>52</v>
      </c>
      <c r="C489" t="s">
        <v>318</v>
      </c>
      <c r="D489" t="s">
        <v>439</v>
      </c>
      <c r="K489" t="s">
        <v>194</v>
      </c>
      <c r="L489" t="s">
        <v>52</v>
      </c>
      <c r="M489" t="s">
        <v>74</v>
      </c>
      <c r="N489" t="s">
        <v>440</v>
      </c>
    </row>
    <row r="490" spans="1:14" x14ac:dyDescent="0.25">
      <c r="A490" s="146" t="s">
        <v>194</v>
      </c>
      <c r="B490" t="s">
        <v>52</v>
      </c>
      <c r="C490" t="s">
        <v>317</v>
      </c>
      <c r="D490" t="s">
        <v>439</v>
      </c>
      <c r="K490" t="s">
        <v>194</v>
      </c>
      <c r="L490" t="s">
        <v>52</v>
      </c>
      <c r="M490" t="s">
        <v>314</v>
      </c>
      <c r="N490" t="s">
        <v>440</v>
      </c>
    </row>
    <row r="491" spans="1:14" x14ac:dyDescent="0.25">
      <c r="A491" s="146" t="s">
        <v>194</v>
      </c>
      <c r="B491" t="s">
        <v>52</v>
      </c>
      <c r="C491" t="s">
        <v>74</v>
      </c>
      <c r="D491" t="s">
        <v>439</v>
      </c>
      <c r="K491" t="s">
        <v>194</v>
      </c>
      <c r="L491" t="s">
        <v>76</v>
      </c>
      <c r="M491" t="s">
        <v>323</v>
      </c>
      <c r="N491" t="s">
        <v>436</v>
      </c>
    </row>
    <row r="492" spans="1:14" x14ac:dyDescent="0.25">
      <c r="A492" s="146" t="s">
        <v>194</v>
      </c>
      <c r="B492" t="s">
        <v>52</v>
      </c>
      <c r="C492" t="s">
        <v>316</v>
      </c>
      <c r="D492" t="s">
        <v>439</v>
      </c>
      <c r="K492" t="s">
        <v>194</v>
      </c>
      <c r="L492" t="s">
        <v>76</v>
      </c>
      <c r="M492" t="s">
        <v>322</v>
      </c>
      <c r="N492" t="s">
        <v>436</v>
      </c>
    </row>
    <row r="493" spans="1:14" x14ac:dyDescent="0.25">
      <c r="A493" s="146" t="s">
        <v>194</v>
      </c>
      <c r="B493" t="s">
        <v>52</v>
      </c>
      <c r="C493" t="s">
        <v>315</v>
      </c>
      <c r="D493" t="s">
        <v>439</v>
      </c>
      <c r="K493" t="s">
        <v>194</v>
      </c>
      <c r="L493" t="s">
        <v>76</v>
      </c>
      <c r="M493" t="s">
        <v>321</v>
      </c>
      <c r="N493" t="s">
        <v>436</v>
      </c>
    </row>
    <row r="494" spans="1:14" x14ac:dyDescent="0.25">
      <c r="A494" s="146" t="s">
        <v>194</v>
      </c>
      <c r="B494" t="s">
        <v>52</v>
      </c>
      <c r="C494" t="s">
        <v>314</v>
      </c>
      <c r="D494" t="s">
        <v>439</v>
      </c>
      <c r="K494" t="s">
        <v>194</v>
      </c>
      <c r="L494" t="s">
        <v>76</v>
      </c>
      <c r="M494" t="s">
        <v>320</v>
      </c>
      <c r="N494" t="s">
        <v>436</v>
      </c>
    </row>
    <row r="495" spans="1:14" x14ac:dyDescent="0.25">
      <c r="A495" s="146" t="s">
        <v>194</v>
      </c>
      <c r="B495" t="s">
        <v>52</v>
      </c>
      <c r="C495" t="s">
        <v>313</v>
      </c>
      <c r="D495" t="s">
        <v>439</v>
      </c>
      <c r="K495" t="s">
        <v>194</v>
      </c>
      <c r="L495" t="s">
        <v>76</v>
      </c>
      <c r="M495" t="s">
        <v>319</v>
      </c>
      <c r="N495" t="s">
        <v>436</v>
      </c>
    </row>
    <row r="496" spans="1:14" x14ac:dyDescent="0.25">
      <c r="A496" s="146" t="s">
        <v>194</v>
      </c>
      <c r="B496" t="s">
        <v>52</v>
      </c>
      <c r="C496" t="s">
        <v>312</v>
      </c>
      <c r="D496" t="s">
        <v>439</v>
      </c>
      <c r="K496" t="s">
        <v>194</v>
      </c>
      <c r="L496" t="s">
        <v>76</v>
      </c>
      <c r="M496" t="s">
        <v>318</v>
      </c>
      <c r="N496" t="s">
        <v>436</v>
      </c>
    </row>
    <row r="497" spans="1:14" x14ac:dyDescent="0.25">
      <c r="A497" s="146" t="s">
        <v>194</v>
      </c>
      <c r="B497" t="s">
        <v>76</v>
      </c>
      <c r="C497" t="s">
        <v>321</v>
      </c>
      <c r="D497" t="s">
        <v>438</v>
      </c>
      <c r="K497" t="s">
        <v>194</v>
      </c>
      <c r="L497" t="s">
        <v>76</v>
      </c>
      <c r="M497" t="s">
        <v>317</v>
      </c>
      <c r="N497" t="s">
        <v>436</v>
      </c>
    </row>
    <row r="498" spans="1:14" x14ac:dyDescent="0.25">
      <c r="A498" s="146" t="s">
        <v>194</v>
      </c>
      <c r="B498" t="s">
        <v>76</v>
      </c>
      <c r="C498" t="s">
        <v>318</v>
      </c>
      <c r="D498" t="s">
        <v>438</v>
      </c>
      <c r="K498" t="s">
        <v>194</v>
      </c>
      <c r="L498" t="s">
        <v>76</v>
      </c>
      <c r="M498" t="s">
        <v>74</v>
      </c>
      <c r="N498" t="s">
        <v>436</v>
      </c>
    </row>
    <row r="499" spans="1:14" x14ac:dyDescent="0.25">
      <c r="A499" s="146" t="s">
        <v>194</v>
      </c>
      <c r="B499" t="s">
        <v>76</v>
      </c>
      <c r="C499" t="s">
        <v>74</v>
      </c>
      <c r="D499" t="s">
        <v>438</v>
      </c>
      <c r="K499" t="s">
        <v>194</v>
      </c>
      <c r="L499" t="s">
        <v>76</v>
      </c>
      <c r="M499" t="s">
        <v>316</v>
      </c>
      <c r="N499" t="s">
        <v>436</v>
      </c>
    </row>
    <row r="500" spans="1:14" x14ac:dyDescent="0.25">
      <c r="A500" s="146" t="s">
        <v>194</v>
      </c>
      <c r="B500" t="s">
        <v>76</v>
      </c>
      <c r="C500" t="s">
        <v>312</v>
      </c>
      <c r="D500" t="s">
        <v>438</v>
      </c>
      <c r="K500" t="s">
        <v>194</v>
      </c>
      <c r="L500" t="s">
        <v>76</v>
      </c>
      <c r="M500" t="s">
        <v>315</v>
      </c>
      <c r="N500" t="s">
        <v>436</v>
      </c>
    </row>
    <row r="501" spans="1:14" x14ac:dyDescent="0.25">
      <c r="A501" s="146" t="s">
        <v>194</v>
      </c>
      <c r="B501" t="s">
        <v>52</v>
      </c>
      <c r="C501" t="s">
        <v>321</v>
      </c>
      <c r="D501" t="s">
        <v>438</v>
      </c>
      <c r="K501" t="s">
        <v>194</v>
      </c>
      <c r="L501" t="s">
        <v>76</v>
      </c>
      <c r="M501" t="s">
        <v>314</v>
      </c>
      <c r="N501" t="s">
        <v>436</v>
      </c>
    </row>
    <row r="502" spans="1:14" x14ac:dyDescent="0.25">
      <c r="A502" s="146" t="s">
        <v>194</v>
      </c>
      <c r="B502" t="s">
        <v>52</v>
      </c>
      <c r="C502" t="s">
        <v>318</v>
      </c>
      <c r="D502" t="s">
        <v>438</v>
      </c>
      <c r="K502" t="s">
        <v>194</v>
      </c>
      <c r="L502" t="s">
        <v>76</v>
      </c>
      <c r="M502" t="s">
        <v>313</v>
      </c>
      <c r="N502" t="s">
        <v>436</v>
      </c>
    </row>
    <row r="503" spans="1:14" x14ac:dyDescent="0.25">
      <c r="A503" s="146" t="s">
        <v>194</v>
      </c>
      <c r="B503" t="s">
        <v>52</v>
      </c>
      <c r="C503" t="s">
        <v>74</v>
      </c>
      <c r="D503" t="s">
        <v>438</v>
      </c>
      <c r="K503" t="s">
        <v>194</v>
      </c>
      <c r="L503" t="s">
        <v>76</v>
      </c>
      <c r="M503" t="s">
        <v>312</v>
      </c>
      <c r="N503" t="s">
        <v>436</v>
      </c>
    </row>
    <row r="504" spans="1:14" x14ac:dyDescent="0.25">
      <c r="A504" s="146" t="s">
        <v>194</v>
      </c>
      <c r="B504" t="s">
        <v>52</v>
      </c>
      <c r="C504" t="s">
        <v>312</v>
      </c>
      <c r="D504" t="s">
        <v>438</v>
      </c>
      <c r="K504" t="s">
        <v>194</v>
      </c>
      <c r="L504" t="s">
        <v>52</v>
      </c>
      <c r="M504" t="s">
        <v>323</v>
      </c>
      <c r="N504" t="s">
        <v>436</v>
      </c>
    </row>
    <row r="505" spans="1:14" x14ac:dyDescent="0.25">
      <c r="A505" s="146" t="s">
        <v>194</v>
      </c>
      <c r="B505" t="s">
        <v>76</v>
      </c>
      <c r="C505" t="s">
        <v>321</v>
      </c>
      <c r="D505" t="s">
        <v>437</v>
      </c>
      <c r="K505" t="s">
        <v>194</v>
      </c>
      <c r="L505" t="s">
        <v>52</v>
      </c>
      <c r="M505" t="s">
        <v>322</v>
      </c>
      <c r="N505" t="s">
        <v>436</v>
      </c>
    </row>
    <row r="506" spans="1:14" x14ac:dyDescent="0.25">
      <c r="A506" s="146" t="s">
        <v>194</v>
      </c>
      <c r="B506" t="s">
        <v>76</v>
      </c>
      <c r="C506" t="s">
        <v>318</v>
      </c>
      <c r="D506" t="s">
        <v>437</v>
      </c>
      <c r="K506" t="s">
        <v>194</v>
      </c>
      <c r="L506" t="s">
        <v>52</v>
      </c>
      <c r="M506" t="s">
        <v>321</v>
      </c>
      <c r="N506" t="s">
        <v>436</v>
      </c>
    </row>
    <row r="507" spans="1:14" x14ac:dyDescent="0.25">
      <c r="A507" s="146" t="s">
        <v>194</v>
      </c>
      <c r="B507" t="s">
        <v>76</v>
      </c>
      <c r="C507" t="s">
        <v>74</v>
      </c>
      <c r="D507" t="s">
        <v>437</v>
      </c>
      <c r="K507" t="s">
        <v>194</v>
      </c>
      <c r="L507" t="s">
        <v>52</v>
      </c>
      <c r="M507" t="s">
        <v>320</v>
      </c>
      <c r="N507" t="s">
        <v>436</v>
      </c>
    </row>
    <row r="508" spans="1:14" x14ac:dyDescent="0.25">
      <c r="A508" s="146" t="s">
        <v>194</v>
      </c>
      <c r="B508" t="s">
        <v>76</v>
      </c>
      <c r="C508" t="s">
        <v>312</v>
      </c>
      <c r="D508" t="s">
        <v>437</v>
      </c>
      <c r="K508" t="s">
        <v>194</v>
      </c>
      <c r="L508" t="s">
        <v>52</v>
      </c>
      <c r="M508" t="s">
        <v>319</v>
      </c>
      <c r="N508" t="s">
        <v>436</v>
      </c>
    </row>
    <row r="509" spans="1:14" x14ac:dyDescent="0.25">
      <c r="A509" s="146" t="s">
        <v>194</v>
      </c>
      <c r="B509" t="s">
        <v>52</v>
      </c>
      <c r="C509" t="s">
        <v>321</v>
      </c>
      <c r="D509" t="s">
        <v>437</v>
      </c>
      <c r="K509" t="s">
        <v>194</v>
      </c>
      <c r="L509" t="s">
        <v>52</v>
      </c>
      <c r="M509" t="s">
        <v>318</v>
      </c>
      <c r="N509" t="s">
        <v>436</v>
      </c>
    </row>
    <row r="510" spans="1:14" x14ac:dyDescent="0.25">
      <c r="A510" s="146" t="s">
        <v>194</v>
      </c>
      <c r="B510" t="s">
        <v>52</v>
      </c>
      <c r="C510" t="s">
        <v>318</v>
      </c>
      <c r="D510" t="s">
        <v>437</v>
      </c>
      <c r="K510" t="s">
        <v>194</v>
      </c>
      <c r="L510" t="s">
        <v>52</v>
      </c>
      <c r="M510" t="s">
        <v>317</v>
      </c>
      <c r="N510" t="s">
        <v>436</v>
      </c>
    </row>
    <row r="511" spans="1:14" x14ac:dyDescent="0.25">
      <c r="A511" s="146" t="s">
        <v>194</v>
      </c>
      <c r="B511" t="s">
        <v>52</v>
      </c>
      <c r="C511" t="s">
        <v>74</v>
      </c>
      <c r="D511" t="s">
        <v>437</v>
      </c>
      <c r="K511" t="s">
        <v>194</v>
      </c>
      <c r="L511" t="s">
        <v>52</v>
      </c>
      <c r="M511" t="s">
        <v>74</v>
      </c>
      <c r="N511" t="s">
        <v>436</v>
      </c>
    </row>
    <row r="512" spans="1:14" x14ac:dyDescent="0.25">
      <c r="A512" s="146" t="s">
        <v>194</v>
      </c>
      <c r="B512" t="s">
        <v>52</v>
      </c>
      <c r="C512" t="s">
        <v>312</v>
      </c>
      <c r="D512" t="s">
        <v>437</v>
      </c>
      <c r="K512" t="s">
        <v>194</v>
      </c>
      <c r="L512" t="s">
        <v>52</v>
      </c>
      <c r="M512" t="s">
        <v>316</v>
      </c>
      <c r="N512" t="s">
        <v>436</v>
      </c>
    </row>
    <row r="513" spans="1:14" x14ac:dyDescent="0.25">
      <c r="A513" s="146" t="s">
        <v>194</v>
      </c>
      <c r="B513" t="s">
        <v>76</v>
      </c>
      <c r="C513" t="s">
        <v>323</v>
      </c>
      <c r="D513" t="s">
        <v>435</v>
      </c>
      <c r="K513" t="s">
        <v>194</v>
      </c>
      <c r="L513" t="s">
        <v>52</v>
      </c>
      <c r="M513" t="s">
        <v>315</v>
      </c>
      <c r="N513" t="s">
        <v>436</v>
      </c>
    </row>
    <row r="514" spans="1:14" x14ac:dyDescent="0.25">
      <c r="A514" s="146" t="s">
        <v>194</v>
      </c>
      <c r="B514" t="s">
        <v>76</v>
      </c>
      <c r="C514" t="s">
        <v>322</v>
      </c>
      <c r="D514" t="s">
        <v>435</v>
      </c>
      <c r="K514" t="s">
        <v>194</v>
      </c>
      <c r="L514" t="s">
        <v>52</v>
      </c>
      <c r="M514" t="s">
        <v>314</v>
      </c>
      <c r="N514" t="s">
        <v>436</v>
      </c>
    </row>
    <row r="515" spans="1:14" x14ac:dyDescent="0.25">
      <c r="A515" s="146" t="s">
        <v>194</v>
      </c>
      <c r="B515" t="s">
        <v>76</v>
      </c>
      <c r="C515" t="s">
        <v>321</v>
      </c>
      <c r="D515" t="s">
        <v>435</v>
      </c>
      <c r="K515" t="s">
        <v>194</v>
      </c>
      <c r="L515" t="s">
        <v>52</v>
      </c>
      <c r="M515" t="s">
        <v>313</v>
      </c>
      <c r="N515" t="s">
        <v>436</v>
      </c>
    </row>
    <row r="516" spans="1:14" x14ac:dyDescent="0.25">
      <c r="A516" s="146" t="s">
        <v>194</v>
      </c>
      <c r="B516" t="s">
        <v>76</v>
      </c>
      <c r="C516" t="s">
        <v>318</v>
      </c>
      <c r="D516" t="s">
        <v>435</v>
      </c>
      <c r="K516" t="s">
        <v>194</v>
      </c>
      <c r="L516" t="s">
        <v>52</v>
      </c>
      <c r="M516" t="s">
        <v>312</v>
      </c>
      <c r="N516" t="s">
        <v>436</v>
      </c>
    </row>
    <row r="517" spans="1:14" x14ac:dyDescent="0.25">
      <c r="A517" s="146" t="s">
        <v>194</v>
      </c>
      <c r="B517" t="s">
        <v>76</v>
      </c>
      <c r="C517" t="s">
        <v>74</v>
      </c>
      <c r="D517" t="s">
        <v>435</v>
      </c>
      <c r="K517" t="s">
        <v>194</v>
      </c>
      <c r="L517" t="s">
        <v>76</v>
      </c>
      <c r="M517" t="s">
        <v>323</v>
      </c>
      <c r="N517" t="s">
        <v>434</v>
      </c>
    </row>
    <row r="518" spans="1:14" x14ac:dyDescent="0.25">
      <c r="A518" s="146" t="s">
        <v>194</v>
      </c>
      <c r="B518" t="s">
        <v>76</v>
      </c>
      <c r="C518" t="s">
        <v>316</v>
      </c>
      <c r="D518" t="s">
        <v>435</v>
      </c>
      <c r="K518" t="s">
        <v>194</v>
      </c>
      <c r="L518" t="s">
        <v>76</v>
      </c>
      <c r="M518" t="s">
        <v>322</v>
      </c>
      <c r="N518" t="s">
        <v>434</v>
      </c>
    </row>
    <row r="519" spans="1:14" x14ac:dyDescent="0.25">
      <c r="A519" s="146" t="s">
        <v>194</v>
      </c>
      <c r="B519" t="s">
        <v>76</v>
      </c>
      <c r="C519" t="s">
        <v>314</v>
      </c>
      <c r="D519" t="s">
        <v>435</v>
      </c>
      <c r="K519" t="s">
        <v>194</v>
      </c>
      <c r="L519" t="s">
        <v>76</v>
      </c>
      <c r="M519" t="s">
        <v>321</v>
      </c>
      <c r="N519" t="s">
        <v>434</v>
      </c>
    </row>
    <row r="520" spans="1:14" x14ac:dyDescent="0.25">
      <c r="A520" s="146" t="s">
        <v>194</v>
      </c>
      <c r="B520" t="s">
        <v>76</v>
      </c>
      <c r="C520" t="s">
        <v>313</v>
      </c>
      <c r="D520" t="s">
        <v>435</v>
      </c>
      <c r="K520" t="s">
        <v>194</v>
      </c>
      <c r="L520" t="s">
        <v>76</v>
      </c>
      <c r="M520" t="s">
        <v>320</v>
      </c>
      <c r="N520" t="s">
        <v>434</v>
      </c>
    </row>
    <row r="521" spans="1:14" x14ac:dyDescent="0.25">
      <c r="A521" s="146" t="s">
        <v>194</v>
      </c>
      <c r="B521" t="s">
        <v>76</v>
      </c>
      <c r="C521" t="s">
        <v>312</v>
      </c>
      <c r="D521" t="s">
        <v>435</v>
      </c>
      <c r="K521" t="s">
        <v>194</v>
      </c>
      <c r="L521" t="s">
        <v>76</v>
      </c>
      <c r="M521" t="s">
        <v>319</v>
      </c>
      <c r="N521" t="s">
        <v>434</v>
      </c>
    </row>
    <row r="522" spans="1:14" x14ac:dyDescent="0.25">
      <c r="A522" s="146" t="s">
        <v>194</v>
      </c>
      <c r="B522" t="s">
        <v>52</v>
      </c>
      <c r="C522" t="s">
        <v>323</v>
      </c>
      <c r="D522" t="s">
        <v>435</v>
      </c>
      <c r="K522" t="s">
        <v>194</v>
      </c>
      <c r="L522" t="s">
        <v>76</v>
      </c>
      <c r="M522" t="s">
        <v>318</v>
      </c>
      <c r="N522" t="s">
        <v>434</v>
      </c>
    </row>
    <row r="523" spans="1:14" x14ac:dyDescent="0.25">
      <c r="A523" s="146" t="s">
        <v>194</v>
      </c>
      <c r="B523" t="s">
        <v>52</v>
      </c>
      <c r="C523" t="s">
        <v>322</v>
      </c>
      <c r="D523" t="s">
        <v>435</v>
      </c>
      <c r="K523" t="s">
        <v>194</v>
      </c>
      <c r="L523" t="s">
        <v>76</v>
      </c>
      <c r="M523" t="s">
        <v>317</v>
      </c>
      <c r="N523" t="s">
        <v>434</v>
      </c>
    </row>
    <row r="524" spans="1:14" x14ac:dyDescent="0.25">
      <c r="A524" s="146" t="s">
        <v>194</v>
      </c>
      <c r="B524" t="s">
        <v>52</v>
      </c>
      <c r="C524" t="s">
        <v>321</v>
      </c>
      <c r="D524" t="s">
        <v>435</v>
      </c>
      <c r="K524" t="s">
        <v>194</v>
      </c>
      <c r="L524" t="s">
        <v>76</v>
      </c>
      <c r="M524" t="s">
        <v>74</v>
      </c>
      <c r="N524" t="s">
        <v>434</v>
      </c>
    </row>
    <row r="525" spans="1:14" x14ac:dyDescent="0.25">
      <c r="A525" s="146" t="s">
        <v>194</v>
      </c>
      <c r="B525" t="s">
        <v>52</v>
      </c>
      <c r="C525" t="s">
        <v>318</v>
      </c>
      <c r="D525" t="s">
        <v>435</v>
      </c>
      <c r="K525" t="s">
        <v>194</v>
      </c>
      <c r="L525" t="s">
        <v>76</v>
      </c>
      <c r="M525" t="s">
        <v>316</v>
      </c>
      <c r="N525" t="s">
        <v>434</v>
      </c>
    </row>
    <row r="526" spans="1:14" x14ac:dyDescent="0.25">
      <c r="A526" s="146" t="s">
        <v>194</v>
      </c>
      <c r="B526" t="s">
        <v>52</v>
      </c>
      <c r="C526" t="s">
        <v>74</v>
      </c>
      <c r="D526" t="s">
        <v>435</v>
      </c>
      <c r="K526" t="s">
        <v>194</v>
      </c>
      <c r="L526" t="s">
        <v>76</v>
      </c>
      <c r="M526" t="s">
        <v>315</v>
      </c>
      <c r="N526" t="s">
        <v>434</v>
      </c>
    </row>
    <row r="527" spans="1:14" x14ac:dyDescent="0.25">
      <c r="A527" s="146" t="s">
        <v>194</v>
      </c>
      <c r="B527" t="s">
        <v>52</v>
      </c>
      <c r="C527" t="s">
        <v>316</v>
      </c>
      <c r="D527" t="s">
        <v>435</v>
      </c>
      <c r="K527" t="s">
        <v>194</v>
      </c>
      <c r="L527" t="s">
        <v>76</v>
      </c>
      <c r="M527" t="s">
        <v>314</v>
      </c>
      <c r="N527" t="s">
        <v>434</v>
      </c>
    </row>
    <row r="528" spans="1:14" x14ac:dyDescent="0.25">
      <c r="A528" s="146" t="s">
        <v>194</v>
      </c>
      <c r="B528" t="s">
        <v>52</v>
      </c>
      <c r="C528" t="s">
        <v>314</v>
      </c>
      <c r="D528" t="s">
        <v>435</v>
      </c>
      <c r="K528" t="s">
        <v>194</v>
      </c>
      <c r="L528" t="s">
        <v>76</v>
      </c>
      <c r="M528" t="s">
        <v>313</v>
      </c>
      <c r="N528" t="s">
        <v>434</v>
      </c>
    </row>
    <row r="529" spans="1:14" x14ac:dyDescent="0.25">
      <c r="A529" s="146" t="s">
        <v>194</v>
      </c>
      <c r="B529" t="s">
        <v>52</v>
      </c>
      <c r="C529" t="s">
        <v>313</v>
      </c>
      <c r="D529" t="s">
        <v>435</v>
      </c>
      <c r="K529" t="s">
        <v>194</v>
      </c>
      <c r="L529" t="s">
        <v>76</v>
      </c>
      <c r="M529" t="s">
        <v>312</v>
      </c>
      <c r="N529" t="s">
        <v>434</v>
      </c>
    </row>
    <row r="530" spans="1:14" x14ac:dyDescent="0.25">
      <c r="A530" s="146" t="s">
        <v>194</v>
      </c>
      <c r="B530" t="s">
        <v>52</v>
      </c>
      <c r="C530" t="s">
        <v>312</v>
      </c>
      <c r="D530" t="s">
        <v>435</v>
      </c>
      <c r="K530" t="s">
        <v>194</v>
      </c>
      <c r="L530" t="s">
        <v>52</v>
      </c>
      <c r="M530" t="s">
        <v>323</v>
      </c>
      <c r="N530" t="s">
        <v>434</v>
      </c>
    </row>
    <row r="531" spans="1:14" x14ac:dyDescent="0.25">
      <c r="A531" s="146" t="s">
        <v>194</v>
      </c>
      <c r="B531" t="s">
        <v>76</v>
      </c>
      <c r="C531" t="s">
        <v>323</v>
      </c>
      <c r="D531" t="s">
        <v>433</v>
      </c>
      <c r="K531" t="s">
        <v>194</v>
      </c>
      <c r="L531" t="s">
        <v>52</v>
      </c>
      <c r="M531" t="s">
        <v>322</v>
      </c>
      <c r="N531" t="s">
        <v>434</v>
      </c>
    </row>
    <row r="532" spans="1:14" x14ac:dyDescent="0.25">
      <c r="A532" s="146" t="s">
        <v>194</v>
      </c>
      <c r="B532" t="s">
        <v>76</v>
      </c>
      <c r="C532" t="s">
        <v>322</v>
      </c>
      <c r="D532" t="s">
        <v>433</v>
      </c>
      <c r="K532" t="s">
        <v>194</v>
      </c>
      <c r="L532" t="s">
        <v>52</v>
      </c>
      <c r="M532" t="s">
        <v>321</v>
      </c>
      <c r="N532" t="s">
        <v>434</v>
      </c>
    </row>
    <row r="533" spans="1:14" x14ac:dyDescent="0.25">
      <c r="A533" s="146" t="s">
        <v>194</v>
      </c>
      <c r="B533" t="s">
        <v>76</v>
      </c>
      <c r="C533" t="s">
        <v>321</v>
      </c>
      <c r="D533" t="s">
        <v>433</v>
      </c>
      <c r="K533" t="s">
        <v>194</v>
      </c>
      <c r="L533" t="s">
        <v>52</v>
      </c>
      <c r="M533" t="s">
        <v>320</v>
      </c>
      <c r="N533" t="s">
        <v>434</v>
      </c>
    </row>
    <row r="534" spans="1:14" x14ac:dyDescent="0.25">
      <c r="A534" s="146" t="s">
        <v>194</v>
      </c>
      <c r="B534" t="s">
        <v>76</v>
      </c>
      <c r="C534" t="s">
        <v>320</v>
      </c>
      <c r="D534" t="s">
        <v>433</v>
      </c>
      <c r="K534" t="s">
        <v>194</v>
      </c>
      <c r="L534" t="s">
        <v>52</v>
      </c>
      <c r="M534" t="s">
        <v>319</v>
      </c>
      <c r="N534" t="s">
        <v>434</v>
      </c>
    </row>
    <row r="535" spans="1:14" x14ac:dyDescent="0.25">
      <c r="A535" s="146" t="s">
        <v>194</v>
      </c>
      <c r="B535" t="s">
        <v>76</v>
      </c>
      <c r="C535" t="s">
        <v>319</v>
      </c>
      <c r="D535" t="s">
        <v>433</v>
      </c>
      <c r="K535" t="s">
        <v>194</v>
      </c>
      <c r="L535" t="s">
        <v>52</v>
      </c>
      <c r="M535" t="s">
        <v>318</v>
      </c>
      <c r="N535" t="s">
        <v>434</v>
      </c>
    </row>
    <row r="536" spans="1:14" x14ac:dyDescent="0.25">
      <c r="A536" s="146" t="s">
        <v>194</v>
      </c>
      <c r="B536" t="s">
        <v>76</v>
      </c>
      <c r="C536" t="s">
        <v>318</v>
      </c>
      <c r="D536" t="s">
        <v>433</v>
      </c>
      <c r="K536" t="s">
        <v>194</v>
      </c>
      <c r="L536" t="s">
        <v>52</v>
      </c>
      <c r="M536" t="s">
        <v>317</v>
      </c>
      <c r="N536" t="s">
        <v>434</v>
      </c>
    </row>
    <row r="537" spans="1:14" x14ac:dyDescent="0.25">
      <c r="A537" s="146" t="s">
        <v>194</v>
      </c>
      <c r="B537" t="s">
        <v>76</v>
      </c>
      <c r="C537" t="s">
        <v>317</v>
      </c>
      <c r="D537" t="s">
        <v>433</v>
      </c>
      <c r="K537" t="s">
        <v>194</v>
      </c>
      <c r="L537" t="s">
        <v>52</v>
      </c>
      <c r="M537" t="s">
        <v>74</v>
      </c>
      <c r="N537" t="s">
        <v>434</v>
      </c>
    </row>
    <row r="538" spans="1:14" x14ac:dyDescent="0.25">
      <c r="A538" s="146" t="s">
        <v>194</v>
      </c>
      <c r="B538" t="s">
        <v>76</v>
      </c>
      <c r="C538" t="s">
        <v>74</v>
      </c>
      <c r="D538" t="s">
        <v>433</v>
      </c>
      <c r="K538" t="s">
        <v>194</v>
      </c>
      <c r="L538" t="s">
        <v>52</v>
      </c>
      <c r="M538" t="s">
        <v>316</v>
      </c>
      <c r="N538" t="s">
        <v>434</v>
      </c>
    </row>
    <row r="539" spans="1:14" x14ac:dyDescent="0.25">
      <c r="A539" s="146" t="s">
        <v>194</v>
      </c>
      <c r="B539" t="s">
        <v>76</v>
      </c>
      <c r="C539" t="s">
        <v>316</v>
      </c>
      <c r="D539" t="s">
        <v>433</v>
      </c>
      <c r="K539" t="s">
        <v>194</v>
      </c>
      <c r="L539" t="s">
        <v>52</v>
      </c>
      <c r="M539" t="s">
        <v>315</v>
      </c>
      <c r="N539" t="s">
        <v>434</v>
      </c>
    </row>
    <row r="540" spans="1:14" x14ac:dyDescent="0.25">
      <c r="A540" s="146" t="s">
        <v>194</v>
      </c>
      <c r="B540" t="s">
        <v>76</v>
      </c>
      <c r="C540" t="s">
        <v>315</v>
      </c>
      <c r="D540" t="s">
        <v>433</v>
      </c>
      <c r="K540" t="s">
        <v>194</v>
      </c>
      <c r="L540" t="s">
        <v>52</v>
      </c>
      <c r="M540" t="s">
        <v>314</v>
      </c>
      <c r="N540" t="s">
        <v>434</v>
      </c>
    </row>
    <row r="541" spans="1:14" x14ac:dyDescent="0.25">
      <c r="A541" s="146" t="s">
        <v>194</v>
      </c>
      <c r="B541" t="s">
        <v>76</v>
      </c>
      <c r="C541" t="s">
        <v>314</v>
      </c>
      <c r="D541" t="s">
        <v>433</v>
      </c>
      <c r="K541" t="s">
        <v>194</v>
      </c>
      <c r="L541" t="s">
        <v>52</v>
      </c>
      <c r="M541" t="s">
        <v>313</v>
      </c>
      <c r="N541" t="s">
        <v>434</v>
      </c>
    </row>
    <row r="542" spans="1:14" x14ac:dyDescent="0.25">
      <c r="A542" s="146" t="s">
        <v>194</v>
      </c>
      <c r="B542" t="s">
        <v>76</v>
      </c>
      <c r="C542" t="s">
        <v>313</v>
      </c>
      <c r="D542" t="s">
        <v>433</v>
      </c>
      <c r="K542" t="s">
        <v>194</v>
      </c>
      <c r="L542" t="s">
        <v>52</v>
      </c>
      <c r="M542" t="s">
        <v>312</v>
      </c>
      <c r="N542" t="s">
        <v>434</v>
      </c>
    </row>
    <row r="543" spans="1:14" x14ac:dyDescent="0.25">
      <c r="A543" s="146" t="s">
        <v>194</v>
      </c>
      <c r="B543" t="s">
        <v>76</v>
      </c>
      <c r="C543" t="s">
        <v>312</v>
      </c>
      <c r="D543" t="s">
        <v>433</v>
      </c>
      <c r="K543" t="s">
        <v>194</v>
      </c>
      <c r="L543" t="s">
        <v>76</v>
      </c>
      <c r="M543" t="s">
        <v>323</v>
      </c>
      <c r="N543" t="s">
        <v>432</v>
      </c>
    </row>
    <row r="544" spans="1:14" x14ac:dyDescent="0.25">
      <c r="A544" s="146" t="s">
        <v>194</v>
      </c>
      <c r="B544" t="s">
        <v>52</v>
      </c>
      <c r="C544" t="s">
        <v>323</v>
      </c>
      <c r="D544" t="s">
        <v>433</v>
      </c>
      <c r="K544" t="s">
        <v>194</v>
      </c>
      <c r="L544" t="s">
        <v>76</v>
      </c>
      <c r="M544" t="s">
        <v>322</v>
      </c>
      <c r="N544" t="s">
        <v>432</v>
      </c>
    </row>
    <row r="545" spans="1:14" x14ac:dyDescent="0.25">
      <c r="A545" s="146" t="s">
        <v>194</v>
      </c>
      <c r="B545" t="s">
        <v>52</v>
      </c>
      <c r="C545" t="s">
        <v>322</v>
      </c>
      <c r="D545" t="s">
        <v>433</v>
      </c>
      <c r="K545" t="s">
        <v>194</v>
      </c>
      <c r="L545" t="s">
        <v>76</v>
      </c>
      <c r="M545" t="s">
        <v>321</v>
      </c>
      <c r="N545" t="s">
        <v>432</v>
      </c>
    </row>
    <row r="546" spans="1:14" x14ac:dyDescent="0.25">
      <c r="A546" s="146" t="s">
        <v>194</v>
      </c>
      <c r="B546" t="s">
        <v>52</v>
      </c>
      <c r="C546" t="s">
        <v>321</v>
      </c>
      <c r="D546" t="s">
        <v>433</v>
      </c>
      <c r="K546" t="s">
        <v>194</v>
      </c>
      <c r="L546" t="s">
        <v>76</v>
      </c>
      <c r="M546" t="s">
        <v>320</v>
      </c>
      <c r="N546" t="s">
        <v>432</v>
      </c>
    </row>
    <row r="547" spans="1:14" x14ac:dyDescent="0.25">
      <c r="A547" s="146" t="s">
        <v>194</v>
      </c>
      <c r="B547" t="s">
        <v>52</v>
      </c>
      <c r="C547" t="s">
        <v>320</v>
      </c>
      <c r="D547" t="s">
        <v>433</v>
      </c>
      <c r="K547" t="s">
        <v>194</v>
      </c>
      <c r="L547" t="s">
        <v>76</v>
      </c>
      <c r="M547" t="s">
        <v>319</v>
      </c>
      <c r="N547" t="s">
        <v>432</v>
      </c>
    </row>
    <row r="548" spans="1:14" x14ac:dyDescent="0.25">
      <c r="A548" s="146" t="s">
        <v>194</v>
      </c>
      <c r="B548" t="s">
        <v>52</v>
      </c>
      <c r="C548" t="s">
        <v>319</v>
      </c>
      <c r="D548" t="s">
        <v>433</v>
      </c>
      <c r="K548" t="s">
        <v>194</v>
      </c>
      <c r="L548" t="s">
        <v>76</v>
      </c>
      <c r="M548" t="s">
        <v>318</v>
      </c>
      <c r="N548" t="s">
        <v>432</v>
      </c>
    </row>
    <row r="549" spans="1:14" x14ac:dyDescent="0.25">
      <c r="A549" s="146" t="s">
        <v>194</v>
      </c>
      <c r="B549" t="s">
        <v>52</v>
      </c>
      <c r="C549" t="s">
        <v>318</v>
      </c>
      <c r="D549" t="s">
        <v>433</v>
      </c>
      <c r="K549" t="s">
        <v>194</v>
      </c>
      <c r="L549" t="s">
        <v>76</v>
      </c>
      <c r="M549" t="s">
        <v>317</v>
      </c>
      <c r="N549" t="s">
        <v>432</v>
      </c>
    </row>
    <row r="550" spans="1:14" x14ac:dyDescent="0.25">
      <c r="A550" s="146" t="s">
        <v>194</v>
      </c>
      <c r="B550" t="s">
        <v>52</v>
      </c>
      <c r="C550" t="s">
        <v>317</v>
      </c>
      <c r="D550" t="s">
        <v>433</v>
      </c>
      <c r="K550" t="s">
        <v>194</v>
      </c>
      <c r="L550" t="s">
        <v>76</v>
      </c>
      <c r="M550" t="s">
        <v>74</v>
      </c>
      <c r="N550" t="s">
        <v>432</v>
      </c>
    </row>
    <row r="551" spans="1:14" x14ac:dyDescent="0.25">
      <c r="A551" s="146" t="s">
        <v>194</v>
      </c>
      <c r="B551" t="s">
        <v>52</v>
      </c>
      <c r="C551" t="s">
        <v>74</v>
      </c>
      <c r="D551" t="s">
        <v>433</v>
      </c>
      <c r="K551" t="s">
        <v>194</v>
      </c>
      <c r="L551" t="s">
        <v>76</v>
      </c>
      <c r="M551" t="s">
        <v>316</v>
      </c>
      <c r="N551" t="s">
        <v>432</v>
      </c>
    </row>
    <row r="552" spans="1:14" x14ac:dyDescent="0.25">
      <c r="A552" s="146" t="s">
        <v>194</v>
      </c>
      <c r="B552" t="s">
        <v>52</v>
      </c>
      <c r="C552" t="s">
        <v>316</v>
      </c>
      <c r="D552" t="s">
        <v>433</v>
      </c>
      <c r="K552" t="s">
        <v>194</v>
      </c>
      <c r="L552" t="s">
        <v>76</v>
      </c>
      <c r="M552" t="s">
        <v>315</v>
      </c>
      <c r="N552" t="s">
        <v>432</v>
      </c>
    </row>
    <row r="553" spans="1:14" x14ac:dyDescent="0.25">
      <c r="A553" s="146" t="s">
        <v>194</v>
      </c>
      <c r="B553" t="s">
        <v>52</v>
      </c>
      <c r="C553" t="s">
        <v>315</v>
      </c>
      <c r="D553" t="s">
        <v>433</v>
      </c>
      <c r="K553" t="s">
        <v>194</v>
      </c>
      <c r="L553" t="s">
        <v>76</v>
      </c>
      <c r="M553" t="s">
        <v>314</v>
      </c>
      <c r="N553" t="s">
        <v>432</v>
      </c>
    </row>
    <row r="554" spans="1:14" x14ac:dyDescent="0.25">
      <c r="A554" s="146" t="s">
        <v>194</v>
      </c>
      <c r="B554" t="s">
        <v>52</v>
      </c>
      <c r="C554" t="s">
        <v>314</v>
      </c>
      <c r="D554" t="s">
        <v>433</v>
      </c>
      <c r="K554" t="s">
        <v>194</v>
      </c>
      <c r="L554" t="s">
        <v>76</v>
      </c>
      <c r="M554" t="s">
        <v>313</v>
      </c>
      <c r="N554" t="s">
        <v>432</v>
      </c>
    </row>
    <row r="555" spans="1:14" x14ac:dyDescent="0.25">
      <c r="A555" s="146" t="s">
        <v>194</v>
      </c>
      <c r="B555" t="s">
        <v>52</v>
      </c>
      <c r="C555" t="s">
        <v>313</v>
      </c>
      <c r="D555" t="s">
        <v>433</v>
      </c>
      <c r="K555" t="s">
        <v>194</v>
      </c>
      <c r="L555" t="s">
        <v>76</v>
      </c>
      <c r="M555" t="s">
        <v>312</v>
      </c>
      <c r="N555" t="s">
        <v>432</v>
      </c>
    </row>
    <row r="556" spans="1:14" x14ac:dyDescent="0.25">
      <c r="A556" s="146" t="s">
        <v>194</v>
      </c>
      <c r="B556" t="s">
        <v>52</v>
      </c>
      <c r="C556" t="s">
        <v>312</v>
      </c>
      <c r="D556" t="s">
        <v>433</v>
      </c>
      <c r="K556" t="s">
        <v>194</v>
      </c>
      <c r="L556" t="s">
        <v>52</v>
      </c>
      <c r="M556" t="s">
        <v>323</v>
      </c>
      <c r="N556" t="s">
        <v>432</v>
      </c>
    </row>
    <row r="557" spans="1:14" x14ac:dyDescent="0.25">
      <c r="A557" s="146" t="s">
        <v>194</v>
      </c>
      <c r="B557" t="s">
        <v>76</v>
      </c>
      <c r="C557" t="s">
        <v>323</v>
      </c>
      <c r="D557" t="s">
        <v>431</v>
      </c>
      <c r="K557" t="s">
        <v>194</v>
      </c>
      <c r="L557" t="s">
        <v>52</v>
      </c>
      <c r="M557" t="s">
        <v>322</v>
      </c>
      <c r="N557" t="s">
        <v>432</v>
      </c>
    </row>
    <row r="558" spans="1:14" x14ac:dyDescent="0.25">
      <c r="A558" s="146" t="s">
        <v>194</v>
      </c>
      <c r="B558" t="s">
        <v>76</v>
      </c>
      <c r="C558" t="s">
        <v>322</v>
      </c>
      <c r="D558" t="s">
        <v>431</v>
      </c>
      <c r="K558" t="s">
        <v>194</v>
      </c>
      <c r="L558" t="s">
        <v>52</v>
      </c>
      <c r="M558" t="s">
        <v>321</v>
      </c>
      <c r="N558" t="s">
        <v>432</v>
      </c>
    </row>
    <row r="559" spans="1:14" x14ac:dyDescent="0.25">
      <c r="A559" s="146" t="s">
        <v>194</v>
      </c>
      <c r="B559" t="s">
        <v>76</v>
      </c>
      <c r="C559" t="s">
        <v>321</v>
      </c>
      <c r="D559" t="s">
        <v>431</v>
      </c>
      <c r="K559" t="s">
        <v>194</v>
      </c>
      <c r="L559" t="s">
        <v>52</v>
      </c>
      <c r="M559" t="s">
        <v>320</v>
      </c>
      <c r="N559" t="s">
        <v>432</v>
      </c>
    </row>
    <row r="560" spans="1:14" x14ac:dyDescent="0.25">
      <c r="A560" s="146" t="s">
        <v>194</v>
      </c>
      <c r="B560" t="s">
        <v>76</v>
      </c>
      <c r="C560" t="s">
        <v>320</v>
      </c>
      <c r="D560" t="s">
        <v>431</v>
      </c>
      <c r="K560" t="s">
        <v>194</v>
      </c>
      <c r="L560" t="s">
        <v>52</v>
      </c>
      <c r="M560" t="s">
        <v>319</v>
      </c>
      <c r="N560" t="s">
        <v>432</v>
      </c>
    </row>
    <row r="561" spans="1:14" x14ac:dyDescent="0.25">
      <c r="A561" s="146" t="s">
        <v>194</v>
      </c>
      <c r="B561" t="s">
        <v>76</v>
      </c>
      <c r="C561" t="s">
        <v>319</v>
      </c>
      <c r="D561" t="s">
        <v>431</v>
      </c>
      <c r="K561" t="s">
        <v>194</v>
      </c>
      <c r="L561" t="s">
        <v>52</v>
      </c>
      <c r="M561" t="s">
        <v>318</v>
      </c>
      <c r="N561" t="s">
        <v>432</v>
      </c>
    </row>
    <row r="562" spans="1:14" x14ac:dyDescent="0.25">
      <c r="A562" s="146" t="s">
        <v>194</v>
      </c>
      <c r="B562" t="s">
        <v>76</v>
      </c>
      <c r="C562" t="s">
        <v>318</v>
      </c>
      <c r="D562" t="s">
        <v>431</v>
      </c>
      <c r="K562" t="s">
        <v>194</v>
      </c>
      <c r="L562" t="s">
        <v>52</v>
      </c>
      <c r="M562" t="s">
        <v>317</v>
      </c>
      <c r="N562" t="s">
        <v>432</v>
      </c>
    </row>
    <row r="563" spans="1:14" x14ac:dyDescent="0.25">
      <c r="A563" s="146" t="s">
        <v>194</v>
      </c>
      <c r="B563" t="s">
        <v>76</v>
      </c>
      <c r="C563" t="s">
        <v>317</v>
      </c>
      <c r="D563" t="s">
        <v>431</v>
      </c>
      <c r="K563" t="s">
        <v>194</v>
      </c>
      <c r="L563" t="s">
        <v>52</v>
      </c>
      <c r="M563" t="s">
        <v>74</v>
      </c>
      <c r="N563" t="s">
        <v>432</v>
      </c>
    </row>
    <row r="564" spans="1:14" x14ac:dyDescent="0.25">
      <c r="A564" s="146" t="s">
        <v>194</v>
      </c>
      <c r="B564" t="s">
        <v>76</v>
      </c>
      <c r="C564" t="s">
        <v>74</v>
      </c>
      <c r="D564" t="s">
        <v>431</v>
      </c>
      <c r="K564" t="s">
        <v>194</v>
      </c>
      <c r="L564" t="s">
        <v>52</v>
      </c>
      <c r="M564" t="s">
        <v>316</v>
      </c>
      <c r="N564" t="s">
        <v>432</v>
      </c>
    </row>
    <row r="565" spans="1:14" x14ac:dyDescent="0.25">
      <c r="A565" s="146" t="s">
        <v>194</v>
      </c>
      <c r="B565" t="s">
        <v>76</v>
      </c>
      <c r="C565" t="s">
        <v>316</v>
      </c>
      <c r="D565" t="s">
        <v>431</v>
      </c>
      <c r="K565" t="s">
        <v>194</v>
      </c>
      <c r="L565" t="s">
        <v>52</v>
      </c>
      <c r="M565" t="s">
        <v>315</v>
      </c>
      <c r="N565" t="s">
        <v>432</v>
      </c>
    </row>
    <row r="566" spans="1:14" x14ac:dyDescent="0.25">
      <c r="A566" s="146" t="s">
        <v>194</v>
      </c>
      <c r="B566" t="s">
        <v>76</v>
      </c>
      <c r="C566" t="s">
        <v>315</v>
      </c>
      <c r="D566" t="s">
        <v>431</v>
      </c>
      <c r="K566" t="s">
        <v>194</v>
      </c>
      <c r="L566" t="s">
        <v>52</v>
      </c>
      <c r="M566" t="s">
        <v>314</v>
      </c>
      <c r="N566" t="s">
        <v>432</v>
      </c>
    </row>
    <row r="567" spans="1:14" x14ac:dyDescent="0.25">
      <c r="A567" s="146" t="s">
        <v>194</v>
      </c>
      <c r="B567" t="s">
        <v>76</v>
      </c>
      <c r="C567" t="s">
        <v>314</v>
      </c>
      <c r="D567" t="s">
        <v>431</v>
      </c>
      <c r="K567" t="s">
        <v>194</v>
      </c>
      <c r="L567" t="s">
        <v>52</v>
      </c>
      <c r="M567" t="s">
        <v>313</v>
      </c>
      <c r="N567" t="s">
        <v>432</v>
      </c>
    </row>
    <row r="568" spans="1:14" x14ac:dyDescent="0.25">
      <c r="A568" s="146" t="s">
        <v>194</v>
      </c>
      <c r="B568" t="s">
        <v>76</v>
      </c>
      <c r="C568" t="s">
        <v>313</v>
      </c>
      <c r="D568" t="s">
        <v>431</v>
      </c>
      <c r="K568" t="s">
        <v>194</v>
      </c>
      <c r="L568" t="s">
        <v>52</v>
      </c>
      <c r="M568" t="s">
        <v>312</v>
      </c>
      <c r="N568" t="s">
        <v>432</v>
      </c>
    </row>
    <row r="569" spans="1:14" x14ac:dyDescent="0.25">
      <c r="A569" s="146" t="s">
        <v>194</v>
      </c>
      <c r="B569" t="s">
        <v>76</v>
      </c>
      <c r="C569" t="s">
        <v>312</v>
      </c>
      <c r="D569" t="s">
        <v>431</v>
      </c>
      <c r="K569" t="s">
        <v>194</v>
      </c>
      <c r="L569" t="s">
        <v>76</v>
      </c>
      <c r="M569" t="s">
        <v>323</v>
      </c>
      <c r="N569" t="s">
        <v>429</v>
      </c>
    </row>
    <row r="570" spans="1:14" x14ac:dyDescent="0.25">
      <c r="A570" s="146" t="s">
        <v>194</v>
      </c>
      <c r="B570" t="s">
        <v>52</v>
      </c>
      <c r="C570" t="s">
        <v>323</v>
      </c>
      <c r="D570" t="s">
        <v>431</v>
      </c>
      <c r="K570" t="s">
        <v>194</v>
      </c>
      <c r="L570" t="s">
        <v>76</v>
      </c>
      <c r="M570" t="s">
        <v>322</v>
      </c>
      <c r="N570" t="s">
        <v>429</v>
      </c>
    </row>
    <row r="571" spans="1:14" x14ac:dyDescent="0.25">
      <c r="A571" s="146" t="s">
        <v>194</v>
      </c>
      <c r="B571" t="s">
        <v>52</v>
      </c>
      <c r="C571" t="s">
        <v>322</v>
      </c>
      <c r="D571" t="s">
        <v>431</v>
      </c>
      <c r="K571" t="s">
        <v>194</v>
      </c>
      <c r="L571" t="s">
        <v>76</v>
      </c>
      <c r="M571" t="s">
        <v>321</v>
      </c>
      <c r="N571" t="s">
        <v>429</v>
      </c>
    </row>
    <row r="572" spans="1:14" x14ac:dyDescent="0.25">
      <c r="A572" s="146" t="s">
        <v>194</v>
      </c>
      <c r="B572" t="s">
        <v>52</v>
      </c>
      <c r="C572" t="s">
        <v>321</v>
      </c>
      <c r="D572" t="s">
        <v>431</v>
      </c>
      <c r="K572" t="s">
        <v>194</v>
      </c>
      <c r="L572" t="s">
        <v>76</v>
      </c>
      <c r="M572" t="s">
        <v>320</v>
      </c>
      <c r="N572" t="s">
        <v>429</v>
      </c>
    </row>
    <row r="573" spans="1:14" x14ac:dyDescent="0.25">
      <c r="A573" s="146" t="s">
        <v>194</v>
      </c>
      <c r="B573" t="s">
        <v>52</v>
      </c>
      <c r="C573" t="s">
        <v>320</v>
      </c>
      <c r="D573" t="s">
        <v>431</v>
      </c>
      <c r="K573" t="s">
        <v>194</v>
      </c>
      <c r="L573" t="s">
        <v>76</v>
      </c>
      <c r="M573" t="s">
        <v>319</v>
      </c>
      <c r="N573" t="s">
        <v>429</v>
      </c>
    </row>
    <row r="574" spans="1:14" x14ac:dyDescent="0.25">
      <c r="A574" s="146" t="s">
        <v>194</v>
      </c>
      <c r="B574" t="s">
        <v>52</v>
      </c>
      <c r="C574" t="s">
        <v>319</v>
      </c>
      <c r="D574" t="s">
        <v>431</v>
      </c>
      <c r="K574" t="s">
        <v>194</v>
      </c>
      <c r="L574" t="s">
        <v>76</v>
      </c>
      <c r="M574" t="s">
        <v>318</v>
      </c>
      <c r="N574" t="s">
        <v>429</v>
      </c>
    </row>
    <row r="575" spans="1:14" x14ac:dyDescent="0.25">
      <c r="A575" s="146" t="s">
        <v>194</v>
      </c>
      <c r="B575" t="s">
        <v>52</v>
      </c>
      <c r="C575" t="s">
        <v>318</v>
      </c>
      <c r="D575" t="s">
        <v>431</v>
      </c>
      <c r="K575" t="s">
        <v>194</v>
      </c>
      <c r="L575" t="s">
        <v>76</v>
      </c>
      <c r="M575" t="s">
        <v>317</v>
      </c>
      <c r="N575" t="s">
        <v>429</v>
      </c>
    </row>
    <row r="576" spans="1:14" x14ac:dyDescent="0.25">
      <c r="A576" s="146" t="s">
        <v>194</v>
      </c>
      <c r="B576" t="s">
        <v>52</v>
      </c>
      <c r="C576" t="s">
        <v>317</v>
      </c>
      <c r="D576" t="s">
        <v>431</v>
      </c>
      <c r="K576" t="s">
        <v>194</v>
      </c>
      <c r="L576" t="s">
        <v>76</v>
      </c>
      <c r="M576" t="s">
        <v>74</v>
      </c>
      <c r="N576" t="s">
        <v>429</v>
      </c>
    </row>
    <row r="577" spans="1:14" x14ac:dyDescent="0.25">
      <c r="A577" s="146" t="s">
        <v>194</v>
      </c>
      <c r="B577" t="s">
        <v>52</v>
      </c>
      <c r="C577" t="s">
        <v>74</v>
      </c>
      <c r="D577" t="s">
        <v>431</v>
      </c>
      <c r="K577" t="s">
        <v>194</v>
      </c>
      <c r="L577" t="s">
        <v>76</v>
      </c>
      <c r="M577" t="s">
        <v>316</v>
      </c>
      <c r="N577" t="s">
        <v>429</v>
      </c>
    </row>
    <row r="578" spans="1:14" x14ac:dyDescent="0.25">
      <c r="A578" s="146" t="s">
        <v>194</v>
      </c>
      <c r="B578" t="s">
        <v>52</v>
      </c>
      <c r="C578" t="s">
        <v>316</v>
      </c>
      <c r="D578" t="s">
        <v>431</v>
      </c>
      <c r="K578" t="s">
        <v>194</v>
      </c>
      <c r="L578" t="s">
        <v>76</v>
      </c>
      <c r="M578" t="s">
        <v>315</v>
      </c>
      <c r="N578" t="s">
        <v>429</v>
      </c>
    </row>
    <row r="579" spans="1:14" x14ac:dyDescent="0.25">
      <c r="A579" s="146" t="s">
        <v>194</v>
      </c>
      <c r="B579" t="s">
        <v>52</v>
      </c>
      <c r="C579" t="s">
        <v>315</v>
      </c>
      <c r="D579" t="s">
        <v>431</v>
      </c>
      <c r="K579" t="s">
        <v>194</v>
      </c>
      <c r="L579" t="s">
        <v>76</v>
      </c>
      <c r="M579" t="s">
        <v>314</v>
      </c>
      <c r="N579" t="s">
        <v>429</v>
      </c>
    </row>
    <row r="580" spans="1:14" x14ac:dyDescent="0.25">
      <c r="A580" s="146" t="s">
        <v>194</v>
      </c>
      <c r="B580" t="s">
        <v>52</v>
      </c>
      <c r="C580" t="s">
        <v>314</v>
      </c>
      <c r="D580" t="s">
        <v>431</v>
      </c>
      <c r="K580" t="s">
        <v>194</v>
      </c>
      <c r="L580" t="s">
        <v>76</v>
      </c>
      <c r="M580" t="s">
        <v>313</v>
      </c>
      <c r="N580" t="s">
        <v>429</v>
      </c>
    </row>
    <row r="581" spans="1:14" x14ac:dyDescent="0.25">
      <c r="A581" s="146" t="s">
        <v>194</v>
      </c>
      <c r="B581" t="s">
        <v>52</v>
      </c>
      <c r="C581" t="s">
        <v>313</v>
      </c>
      <c r="D581" t="s">
        <v>431</v>
      </c>
      <c r="K581" t="s">
        <v>194</v>
      </c>
      <c r="L581" t="s">
        <v>76</v>
      </c>
      <c r="M581" t="s">
        <v>312</v>
      </c>
      <c r="N581" t="s">
        <v>429</v>
      </c>
    </row>
    <row r="582" spans="1:14" x14ac:dyDescent="0.25">
      <c r="A582" s="146" t="s">
        <v>194</v>
      </c>
      <c r="B582" t="s">
        <v>52</v>
      </c>
      <c r="C582" t="s">
        <v>312</v>
      </c>
      <c r="D582" t="s">
        <v>431</v>
      </c>
      <c r="K582" t="s">
        <v>194</v>
      </c>
      <c r="L582" t="s">
        <v>52</v>
      </c>
      <c r="M582" t="s">
        <v>323</v>
      </c>
      <c r="N582" t="s">
        <v>429</v>
      </c>
    </row>
    <row r="583" spans="1:14" x14ac:dyDescent="0.25">
      <c r="A583" s="146" t="s">
        <v>194</v>
      </c>
      <c r="B583" t="s">
        <v>76</v>
      </c>
      <c r="C583" t="s">
        <v>312</v>
      </c>
      <c r="D583" t="s">
        <v>430</v>
      </c>
      <c r="K583" t="s">
        <v>194</v>
      </c>
      <c r="L583" t="s">
        <v>52</v>
      </c>
      <c r="M583" t="s">
        <v>322</v>
      </c>
      <c r="N583" t="s">
        <v>429</v>
      </c>
    </row>
    <row r="584" spans="1:14" x14ac:dyDescent="0.25">
      <c r="A584" s="146" t="s">
        <v>194</v>
      </c>
      <c r="B584" t="s">
        <v>52</v>
      </c>
      <c r="C584" t="s">
        <v>312</v>
      </c>
      <c r="D584" t="s">
        <v>430</v>
      </c>
      <c r="K584" t="s">
        <v>194</v>
      </c>
      <c r="L584" t="s">
        <v>52</v>
      </c>
      <c r="M584" t="s">
        <v>321</v>
      </c>
      <c r="N584" t="s">
        <v>429</v>
      </c>
    </row>
    <row r="585" spans="1:14" x14ac:dyDescent="0.25">
      <c r="A585" s="146" t="s">
        <v>194</v>
      </c>
      <c r="B585" t="s">
        <v>76</v>
      </c>
      <c r="C585" t="s">
        <v>323</v>
      </c>
      <c r="D585" t="s">
        <v>428</v>
      </c>
      <c r="K585" t="s">
        <v>194</v>
      </c>
      <c r="L585" t="s">
        <v>52</v>
      </c>
      <c r="M585" t="s">
        <v>320</v>
      </c>
      <c r="N585" t="s">
        <v>429</v>
      </c>
    </row>
    <row r="586" spans="1:14" x14ac:dyDescent="0.25">
      <c r="A586" s="146" t="s">
        <v>194</v>
      </c>
      <c r="B586" t="s">
        <v>76</v>
      </c>
      <c r="C586" t="s">
        <v>322</v>
      </c>
      <c r="D586" t="s">
        <v>428</v>
      </c>
      <c r="K586" t="s">
        <v>194</v>
      </c>
      <c r="L586" t="s">
        <v>52</v>
      </c>
      <c r="M586" t="s">
        <v>319</v>
      </c>
      <c r="N586" t="s">
        <v>429</v>
      </c>
    </row>
    <row r="587" spans="1:14" x14ac:dyDescent="0.25">
      <c r="A587" s="146" t="s">
        <v>194</v>
      </c>
      <c r="B587" t="s">
        <v>76</v>
      </c>
      <c r="C587" t="s">
        <v>321</v>
      </c>
      <c r="D587" t="s">
        <v>428</v>
      </c>
      <c r="K587" t="s">
        <v>194</v>
      </c>
      <c r="L587" t="s">
        <v>52</v>
      </c>
      <c r="M587" t="s">
        <v>318</v>
      </c>
      <c r="N587" t="s">
        <v>429</v>
      </c>
    </row>
    <row r="588" spans="1:14" x14ac:dyDescent="0.25">
      <c r="A588" s="146" t="s">
        <v>194</v>
      </c>
      <c r="B588" t="s">
        <v>76</v>
      </c>
      <c r="C588" t="s">
        <v>318</v>
      </c>
      <c r="D588" t="s">
        <v>428</v>
      </c>
      <c r="K588" t="s">
        <v>194</v>
      </c>
      <c r="L588" t="s">
        <v>52</v>
      </c>
      <c r="M588" t="s">
        <v>317</v>
      </c>
      <c r="N588" t="s">
        <v>429</v>
      </c>
    </row>
    <row r="589" spans="1:14" x14ac:dyDescent="0.25">
      <c r="A589" s="146" t="s">
        <v>194</v>
      </c>
      <c r="B589" t="s">
        <v>76</v>
      </c>
      <c r="C589" t="s">
        <v>317</v>
      </c>
      <c r="D589" t="s">
        <v>428</v>
      </c>
      <c r="K589" t="s">
        <v>194</v>
      </c>
      <c r="L589" t="s">
        <v>52</v>
      </c>
      <c r="M589" t="s">
        <v>74</v>
      </c>
      <c r="N589" t="s">
        <v>429</v>
      </c>
    </row>
    <row r="590" spans="1:14" x14ac:dyDescent="0.25">
      <c r="A590" s="146" t="s">
        <v>194</v>
      </c>
      <c r="B590" t="s">
        <v>76</v>
      </c>
      <c r="C590" t="s">
        <v>74</v>
      </c>
      <c r="D590" t="s">
        <v>428</v>
      </c>
      <c r="K590" t="s">
        <v>194</v>
      </c>
      <c r="L590" t="s">
        <v>52</v>
      </c>
      <c r="M590" t="s">
        <v>316</v>
      </c>
      <c r="N590" t="s">
        <v>429</v>
      </c>
    </row>
    <row r="591" spans="1:14" x14ac:dyDescent="0.25">
      <c r="A591" s="146" t="s">
        <v>194</v>
      </c>
      <c r="B591" t="s">
        <v>76</v>
      </c>
      <c r="C591" t="s">
        <v>316</v>
      </c>
      <c r="D591" t="s">
        <v>428</v>
      </c>
      <c r="K591" t="s">
        <v>194</v>
      </c>
      <c r="L591" t="s">
        <v>52</v>
      </c>
      <c r="M591" t="s">
        <v>315</v>
      </c>
      <c r="N591" t="s">
        <v>429</v>
      </c>
    </row>
    <row r="592" spans="1:14" x14ac:dyDescent="0.25">
      <c r="A592" s="146" t="s">
        <v>194</v>
      </c>
      <c r="B592" t="s">
        <v>76</v>
      </c>
      <c r="C592" t="s">
        <v>314</v>
      </c>
      <c r="D592" t="s">
        <v>428</v>
      </c>
      <c r="K592" t="s">
        <v>194</v>
      </c>
      <c r="L592" t="s">
        <v>52</v>
      </c>
      <c r="M592" t="s">
        <v>314</v>
      </c>
      <c r="N592" t="s">
        <v>429</v>
      </c>
    </row>
    <row r="593" spans="1:14" x14ac:dyDescent="0.25">
      <c r="A593" s="146" t="s">
        <v>194</v>
      </c>
      <c r="B593" t="s">
        <v>76</v>
      </c>
      <c r="C593" t="s">
        <v>313</v>
      </c>
      <c r="D593" t="s">
        <v>428</v>
      </c>
      <c r="K593" t="s">
        <v>194</v>
      </c>
      <c r="L593" t="s">
        <v>52</v>
      </c>
      <c r="M593" t="s">
        <v>313</v>
      </c>
      <c r="N593" t="s">
        <v>429</v>
      </c>
    </row>
    <row r="594" spans="1:14" x14ac:dyDescent="0.25">
      <c r="A594" s="146" t="s">
        <v>194</v>
      </c>
      <c r="B594" t="s">
        <v>76</v>
      </c>
      <c r="C594" t="s">
        <v>312</v>
      </c>
      <c r="D594" t="s">
        <v>428</v>
      </c>
      <c r="K594" t="s">
        <v>194</v>
      </c>
      <c r="L594" t="s">
        <v>52</v>
      </c>
      <c r="M594" t="s">
        <v>312</v>
      </c>
      <c r="N594" t="s">
        <v>429</v>
      </c>
    </row>
    <row r="595" spans="1:14" x14ac:dyDescent="0.25">
      <c r="A595" s="146" t="s">
        <v>194</v>
      </c>
      <c r="B595" t="s">
        <v>52</v>
      </c>
      <c r="C595" t="s">
        <v>323</v>
      </c>
      <c r="D595" t="s">
        <v>428</v>
      </c>
      <c r="K595" t="s">
        <v>194</v>
      </c>
      <c r="L595" t="s">
        <v>76</v>
      </c>
      <c r="M595" t="s">
        <v>323</v>
      </c>
      <c r="N595" t="s">
        <v>427</v>
      </c>
    </row>
    <row r="596" spans="1:14" x14ac:dyDescent="0.25">
      <c r="A596" s="146" t="s">
        <v>194</v>
      </c>
      <c r="B596" t="s">
        <v>52</v>
      </c>
      <c r="C596" t="s">
        <v>322</v>
      </c>
      <c r="D596" t="s">
        <v>428</v>
      </c>
      <c r="K596" t="s">
        <v>194</v>
      </c>
      <c r="L596" t="s">
        <v>76</v>
      </c>
      <c r="M596" t="s">
        <v>322</v>
      </c>
      <c r="N596" t="s">
        <v>427</v>
      </c>
    </row>
    <row r="597" spans="1:14" x14ac:dyDescent="0.25">
      <c r="A597" s="146" t="s">
        <v>194</v>
      </c>
      <c r="B597" t="s">
        <v>52</v>
      </c>
      <c r="C597" t="s">
        <v>321</v>
      </c>
      <c r="D597" t="s">
        <v>428</v>
      </c>
      <c r="K597" t="s">
        <v>194</v>
      </c>
      <c r="L597" t="s">
        <v>76</v>
      </c>
      <c r="M597" t="s">
        <v>321</v>
      </c>
      <c r="N597" t="s">
        <v>427</v>
      </c>
    </row>
    <row r="598" spans="1:14" x14ac:dyDescent="0.25">
      <c r="A598" s="146" t="s">
        <v>194</v>
      </c>
      <c r="B598" t="s">
        <v>52</v>
      </c>
      <c r="C598" t="s">
        <v>318</v>
      </c>
      <c r="D598" t="s">
        <v>428</v>
      </c>
      <c r="K598" t="s">
        <v>194</v>
      </c>
      <c r="L598" t="s">
        <v>76</v>
      </c>
      <c r="M598" t="s">
        <v>320</v>
      </c>
      <c r="N598" t="s">
        <v>427</v>
      </c>
    </row>
    <row r="599" spans="1:14" x14ac:dyDescent="0.25">
      <c r="A599" s="146" t="s">
        <v>194</v>
      </c>
      <c r="B599" t="s">
        <v>52</v>
      </c>
      <c r="C599" t="s">
        <v>317</v>
      </c>
      <c r="D599" t="s">
        <v>428</v>
      </c>
      <c r="K599" t="s">
        <v>194</v>
      </c>
      <c r="L599" t="s">
        <v>76</v>
      </c>
      <c r="M599" t="s">
        <v>319</v>
      </c>
      <c r="N599" t="s">
        <v>427</v>
      </c>
    </row>
    <row r="600" spans="1:14" x14ac:dyDescent="0.25">
      <c r="A600" s="146" t="s">
        <v>194</v>
      </c>
      <c r="B600" t="s">
        <v>52</v>
      </c>
      <c r="C600" t="s">
        <v>74</v>
      </c>
      <c r="D600" t="s">
        <v>428</v>
      </c>
      <c r="K600" t="s">
        <v>194</v>
      </c>
      <c r="L600" t="s">
        <v>76</v>
      </c>
      <c r="M600" t="s">
        <v>318</v>
      </c>
      <c r="N600" t="s">
        <v>427</v>
      </c>
    </row>
    <row r="601" spans="1:14" x14ac:dyDescent="0.25">
      <c r="A601" s="146" t="s">
        <v>194</v>
      </c>
      <c r="B601" t="s">
        <v>52</v>
      </c>
      <c r="C601" t="s">
        <v>316</v>
      </c>
      <c r="D601" t="s">
        <v>428</v>
      </c>
      <c r="K601" t="s">
        <v>194</v>
      </c>
      <c r="L601" t="s">
        <v>76</v>
      </c>
      <c r="M601" t="s">
        <v>317</v>
      </c>
      <c r="N601" t="s">
        <v>427</v>
      </c>
    </row>
    <row r="602" spans="1:14" x14ac:dyDescent="0.25">
      <c r="A602" s="146" t="s">
        <v>194</v>
      </c>
      <c r="B602" t="s">
        <v>52</v>
      </c>
      <c r="C602" t="s">
        <v>314</v>
      </c>
      <c r="D602" t="s">
        <v>428</v>
      </c>
      <c r="K602" t="s">
        <v>194</v>
      </c>
      <c r="L602" t="s">
        <v>76</v>
      </c>
      <c r="M602" t="s">
        <v>74</v>
      </c>
      <c r="N602" t="s">
        <v>427</v>
      </c>
    </row>
    <row r="603" spans="1:14" x14ac:dyDescent="0.25">
      <c r="A603" s="146" t="s">
        <v>194</v>
      </c>
      <c r="B603" t="s">
        <v>52</v>
      </c>
      <c r="C603" t="s">
        <v>313</v>
      </c>
      <c r="D603" t="s">
        <v>428</v>
      </c>
      <c r="K603" t="s">
        <v>194</v>
      </c>
      <c r="L603" t="s">
        <v>76</v>
      </c>
      <c r="M603" t="s">
        <v>316</v>
      </c>
      <c r="N603" t="s">
        <v>427</v>
      </c>
    </row>
    <row r="604" spans="1:14" x14ac:dyDescent="0.25">
      <c r="A604" s="146" t="s">
        <v>194</v>
      </c>
      <c r="B604" t="s">
        <v>52</v>
      </c>
      <c r="C604" t="s">
        <v>312</v>
      </c>
      <c r="D604" t="s">
        <v>428</v>
      </c>
      <c r="K604" t="s">
        <v>194</v>
      </c>
      <c r="L604" t="s">
        <v>76</v>
      </c>
      <c r="M604" t="s">
        <v>315</v>
      </c>
      <c r="N604" t="s">
        <v>427</v>
      </c>
    </row>
    <row r="605" spans="1:14" x14ac:dyDescent="0.25">
      <c r="A605" s="146" t="s">
        <v>194</v>
      </c>
      <c r="B605" t="s">
        <v>76</v>
      </c>
      <c r="C605" t="s">
        <v>323</v>
      </c>
      <c r="D605" t="s">
        <v>426</v>
      </c>
      <c r="K605" t="s">
        <v>194</v>
      </c>
      <c r="L605" t="s">
        <v>76</v>
      </c>
      <c r="M605" t="s">
        <v>314</v>
      </c>
      <c r="N605" t="s">
        <v>427</v>
      </c>
    </row>
    <row r="606" spans="1:14" x14ac:dyDescent="0.25">
      <c r="A606" s="146" t="s">
        <v>194</v>
      </c>
      <c r="B606" t="s">
        <v>76</v>
      </c>
      <c r="C606" t="s">
        <v>322</v>
      </c>
      <c r="D606" t="s">
        <v>426</v>
      </c>
      <c r="K606" t="s">
        <v>194</v>
      </c>
      <c r="L606" t="s">
        <v>76</v>
      </c>
      <c r="M606" t="s">
        <v>313</v>
      </c>
      <c r="N606" t="s">
        <v>427</v>
      </c>
    </row>
    <row r="607" spans="1:14" x14ac:dyDescent="0.25">
      <c r="A607" s="146" t="s">
        <v>194</v>
      </c>
      <c r="B607" t="s">
        <v>76</v>
      </c>
      <c r="C607" t="s">
        <v>318</v>
      </c>
      <c r="D607" t="s">
        <v>426</v>
      </c>
      <c r="K607" t="s">
        <v>194</v>
      </c>
      <c r="L607" t="s">
        <v>76</v>
      </c>
      <c r="M607" t="s">
        <v>312</v>
      </c>
      <c r="N607" t="s">
        <v>427</v>
      </c>
    </row>
    <row r="608" spans="1:14" x14ac:dyDescent="0.25">
      <c r="A608" s="146" t="s">
        <v>194</v>
      </c>
      <c r="B608" t="s">
        <v>76</v>
      </c>
      <c r="C608" t="s">
        <v>317</v>
      </c>
      <c r="D608" t="s">
        <v>426</v>
      </c>
      <c r="K608" t="s">
        <v>194</v>
      </c>
      <c r="L608" t="s">
        <v>52</v>
      </c>
      <c r="M608" t="s">
        <v>323</v>
      </c>
      <c r="N608" t="s">
        <v>427</v>
      </c>
    </row>
    <row r="609" spans="1:14" x14ac:dyDescent="0.25">
      <c r="A609" s="146" t="s">
        <v>194</v>
      </c>
      <c r="B609" t="s">
        <v>76</v>
      </c>
      <c r="C609" t="s">
        <v>74</v>
      </c>
      <c r="D609" t="s">
        <v>426</v>
      </c>
      <c r="K609" t="s">
        <v>194</v>
      </c>
      <c r="L609" t="s">
        <v>52</v>
      </c>
      <c r="M609" t="s">
        <v>322</v>
      </c>
      <c r="N609" t="s">
        <v>427</v>
      </c>
    </row>
    <row r="610" spans="1:14" x14ac:dyDescent="0.25">
      <c r="A610" s="146" t="s">
        <v>194</v>
      </c>
      <c r="B610" t="s">
        <v>76</v>
      </c>
      <c r="C610" t="s">
        <v>316</v>
      </c>
      <c r="D610" t="s">
        <v>426</v>
      </c>
      <c r="K610" t="s">
        <v>194</v>
      </c>
      <c r="L610" t="s">
        <v>52</v>
      </c>
      <c r="M610" t="s">
        <v>321</v>
      </c>
      <c r="N610" t="s">
        <v>427</v>
      </c>
    </row>
    <row r="611" spans="1:14" x14ac:dyDescent="0.25">
      <c r="A611" s="146" t="s">
        <v>194</v>
      </c>
      <c r="B611" t="s">
        <v>76</v>
      </c>
      <c r="C611" t="s">
        <v>315</v>
      </c>
      <c r="D611" t="s">
        <v>426</v>
      </c>
      <c r="K611" t="s">
        <v>194</v>
      </c>
      <c r="L611" t="s">
        <v>52</v>
      </c>
      <c r="M611" t="s">
        <v>320</v>
      </c>
      <c r="N611" t="s">
        <v>427</v>
      </c>
    </row>
    <row r="612" spans="1:14" x14ac:dyDescent="0.25">
      <c r="A612" s="146" t="s">
        <v>194</v>
      </c>
      <c r="B612" t="s">
        <v>76</v>
      </c>
      <c r="C612" t="s">
        <v>313</v>
      </c>
      <c r="D612" t="s">
        <v>426</v>
      </c>
      <c r="K612" t="s">
        <v>194</v>
      </c>
      <c r="L612" t="s">
        <v>52</v>
      </c>
      <c r="M612" t="s">
        <v>319</v>
      </c>
      <c r="N612" t="s">
        <v>427</v>
      </c>
    </row>
    <row r="613" spans="1:14" x14ac:dyDescent="0.25">
      <c r="A613" s="146" t="s">
        <v>194</v>
      </c>
      <c r="B613" t="s">
        <v>76</v>
      </c>
      <c r="C613" t="s">
        <v>312</v>
      </c>
      <c r="D613" t="s">
        <v>426</v>
      </c>
      <c r="K613" t="s">
        <v>194</v>
      </c>
      <c r="L613" t="s">
        <v>52</v>
      </c>
      <c r="M613" t="s">
        <v>318</v>
      </c>
      <c r="N613" t="s">
        <v>427</v>
      </c>
    </row>
    <row r="614" spans="1:14" x14ac:dyDescent="0.25">
      <c r="A614" s="146" t="s">
        <v>194</v>
      </c>
      <c r="B614" t="s">
        <v>52</v>
      </c>
      <c r="C614" t="s">
        <v>323</v>
      </c>
      <c r="D614" t="s">
        <v>426</v>
      </c>
      <c r="K614" t="s">
        <v>194</v>
      </c>
      <c r="L614" t="s">
        <v>52</v>
      </c>
      <c r="M614" t="s">
        <v>317</v>
      </c>
      <c r="N614" t="s">
        <v>427</v>
      </c>
    </row>
    <row r="615" spans="1:14" x14ac:dyDescent="0.25">
      <c r="A615" s="146" t="s">
        <v>194</v>
      </c>
      <c r="B615" t="s">
        <v>52</v>
      </c>
      <c r="C615" t="s">
        <v>322</v>
      </c>
      <c r="D615" t="s">
        <v>426</v>
      </c>
      <c r="K615" t="s">
        <v>194</v>
      </c>
      <c r="L615" t="s">
        <v>52</v>
      </c>
      <c r="M615" t="s">
        <v>74</v>
      </c>
      <c r="N615" t="s">
        <v>427</v>
      </c>
    </row>
    <row r="616" spans="1:14" x14ac:dyDescent="0.25">
      <c r="A616" s="146" t="s">
        <v>194</v>
      </c>
      <c r="B616" t="s">
        <v>52</v>
      </c>
      <c r="C616" t="s">
        <v>318</v>
      </c>
      <c r="D616" t="s">
        <v>426</v>
      </c>
      <c r="K616" t="s">
        <v>194</v>
      </c>
      <c r="L616" t="s">
        <v>52</v>
      </c>
      <c r="M616" t="s">
        <v>316</v>
      </c>
      <c r="N616" t="s">
        <v>427</v>
      </c>
    </row>
    <row r="617" spans="1:14" x14ac:dyDescent="0.25">
      <c r="A617" s="146" t="s">
        <v>194</v>
      </c>
      <c r="B617" t="s">
        <v>52</v>
      </c>
      <c r="C617" t="s">
        <v>317</v>
      </c>
      <c r="D617" t="s">
        <v>426</v>
      </c>
      <c r="K617" t="s">
        <v>194</v>
      </c>
      <c r="L617" t="s">
        <v>52</v>
      </c>
      <c r="M617" t="s">
        <v>315</v>
      </c>
      <c r="N617" t="s">
        <v>427</v>
      </c>
    </row>
    <row r="618" spans="1:14" x14ac:dyDescent="0.25">
      <c r="A618" s="146" t="s">
        <v>194</v>
      </c>
      <c r="B618" t="s">
        <v>52</v>
      </c>
      <c r="C618" t="s">
        <v>74</v>
      </c>
      <c r="D618" t="s">
        <v>426</v>
      </c>
      <c r="K618" t="s">
        <v>194</v>
      </c>
      <c r="L618" t="s">
        <v>52</v>
      </c>
      <c r="M618" t="s">
        <v>314</v>
      </c>
      <c r="N618" t="s">
        <v>427</v>
      </c>
    </row>
    <row r="619" spans="1:14" x14ac:dyDescent="0.25">
      <c r="A619" s="146" t="s">
        <v>194</v>
      </c>
      <c r="B619" t="s">
        <v>52</v>
      </c>
      <c r="C619" t="s">
        <v>316</v>
      </c>
      <c r="D619" t="s">
        <v>426</v>
      </c>
      <c r="K619" t="s">
        <v>194</v>
      </c>
      <c r="L619" t="s">
        <v>52</v>
      </c>
      <c r="M619" t="s">
        <v>313</v>
      </c>
      <c r="N619" t="s">
        <v>427</v>
      </c>
    </row>
    <row r="620" spans="1:14" x14ac:dyDescent="0.25">
      <c r="A620" s="146" t="s">
        <v>194</v>
      </c>
      <c r="B620" t="s">
        <v>52</v>
      </c>
      <c r="C620" t="s">
        <v>315</v>
      </c>
      <c r="D620" t="s">
        <v>426</v>
      </c>
      <c r="K620" t="s">
        <v>194</v>
      </c>
      <c r="L620" t="s">
        <v>52</v>
      </c>
      <c r="M620" t="s">
        <v>312</v>
      </c>
      <c r="N620" t="s">
        <v>427</v>
      </c>
    </row>
    <row r="621" spans="1:14" x14ac:dyDescent="0.25">
      <c r="A621" s="146" t="s">
        <v>194</v>
      </c>
      <c r="B621" t="s">
        <v>52</v>
      </c>
      <c r="C621" t="s">
        <v>313</v>
      </c>
      <c r="D621" t="s">
        <v>426</v>
      </c>
      <c r="K621" t="s">
        <v>194</v>
      </c>
      <c r="L621" t="s">
        <v>76</v>
      </c>
      <c r="M621" t="s">
        <v>323</v>
      </c>
      <c r="N621" t="s">
        <v>425</v>
      </c>
    </row>
    <row r="622" spans="1:14" x14ac:dyDescent="0.25">
      <c r="A622" s="146" t="s">
        <v>194</v>
      </c>
      <c r="B622" t="s">
        <v>52</v>
      </c>
      <c r="C622" t="s">
        <v>312</v>
      </c>
      <c r="D622" t="s">
        <v>426</v>
      </c>
      <c r="K622" t="s">
        <v>194</v>
      </c>
      <c r="L622" t="s">
        <v>76</v>
      </c>
      <c r="M622" t="s">
        <v>322</v>
      </c>
      <c r="N622" t="s">
        <v>425</v>
      </c>
    </row>
    <row r="623" spans="1:14" x14ac:dyDescent="0.25">
      <c r="A623" s="146" t="s">
        <v>194</v>
      </c>
      <c r="B623" t="s">
        <v>76</v>
      </c>
      <c r="C623" t="s">
        <v>323</v>
      </c>
      <c r="D623" t="s">
        <v>424</v>
      </c>
      <c r="K623" t="s">
        <v>194</v>
      </c>
      <c r="L623" t="s">
        <v>76</v>
      </c>
      <c r="M623" t="s">
        <v>321</v>
      </c>
      <c r="N623" t="s">
        <v>425</v>
      </c>
    </row>
    <row r="624" spans="1:14" x14ac:dyDescent="0.25">
      <c r="A624" s="146" t="s">
        <v>194</v>
      </c>
      <c r="B624" t="s">
        <v>76</v>
      </c>
      <c r="C624" t="s">
        <v>322</v>
      </c>
      <c r="D624" t="s">
        <v>424</v>
      </c>
      <c r="K624" t="s">
        <v>194</v>
      </c>
      <c r="L624" t="s">
        <v>76</v>
      </c>
      <c r="M624" t="s">
        <v>320</v>
      </c>
      <c r="N624" t="s">
        <v>425</v>
      </c>
    </row>
    <row r="625" spans="1:14" x14ac:dyDescent="0.25">
      <c r="A625" s="146" t="s">
        <v>194</v>
      </c>
      <c r="B625" t="s">
        <v>76</v>
      </c>
      <c r="C625" t="s">
        <v>321</v>
      </c>
      <c r="D625" t="s">
        <v>424</v>
      </c>
      <c r="K625" t="s">
        <v>194</v>
      </c>
      <c r="L625" t="s">
        <v>76</v>
      </c>
      <c r="M625" t="s">
        <v>319</v>
      </c>
      <c r="N625" t="s">
        <v>425</v>
      </c>
    </row>
    <row r="626" spans="1:14" x14ac:dyDescent="0.25">
      <c r="A626" s="146" t="s">
        <v>194</v>
      </c>
      <c r="B626" t="s">
        <v>76</v>
      </c>
      <c r="C626" t="s">
        <v>320</v>
      </c>
      <c r="D626" t="s">
        <v>424</v>
      </c>
      <c r="K626" t="s">
        <v>194</v>
      </c>
      <c r="L626" t="s">
        <v>76</v>
      </c>
      <c r="M626" t="s">
        <v>318</v>
      </c>
      <c r="N626" t="s">
        <v>425</v>
      </c>
    </row>
    <row r="627" spans="1:14" x14ac:dyDescent="0.25">
      <c r="A627" s="146" t="s">
        <v>194</v>
      </c>
      <c r="B627" t="s">
        <v>76</v>
      </c>
      <c r="C627" t="s">
        <v>319</v>
      </c>
      <c r="D627" t="s">
        <v>424</v>
      </c>
      <c r="K627" t="s">
        <v>194</v>
      </c>
      <c r="L627" t="s">
        <v>76</v>
      </c>
      <c r="M627" t="s">
        <v>317</v>
      </c>
      <c r="N627" t="s">
        <v>425</v>
      </c>
    </row>
    <row r="628" spans="1:14" x14ac:dyDescent="0.25">
      <c r="A628" s="146" t="s">
        <v>194</v>
      </c>
      <c r="B628" t="s">
        <v>76</v>
      </c>
      <c r="C628" t="s">
        <v>318</v>
      </c>
      <c r="D628" t="s">
        <v>424</v>
      </c>
      <c r="K628" t="s">
        <v>194</v>
      </c>
      <c r="L628" t="s">
        <v>76</v>
      </c>
      <c r="M628" t="s">
        <v>74</v>
      </c>
      <c r="N628" t="s">
        <v>425</v>
      </c>
    </row>
    <row r="629" spans="1:14" x14ac:dyDescent="0.25">
      <c r="A629" s="146" t="s">
        <v>194</v>
      </c>
      <c r="B629" t="s">
        <v>76</v>
      </c>
      <c r="C629" t="s">
        <v>317</v>
      </c>
      <c r="D629" t="s">
        <v>424</v>
      </c>
      <c r="K629" t="s">
        <v>194</v>
      </c>
      <c r="L629" t="s">
        <v>76</v>
      </c>
      <c r="M629" t="s">
        <v>316</v>
      </c>
      <c r="N629" t="s">
        <v>425</v>
      </c>
    </row>
    <row r="630" spans="1:14" x14ac:dyDescent="0.25">
      <c r="A630" s="146" t="s">
        <v>194</v>
      </c>
      <c r="B630" t="s">
        <v>76</v>
      </c>
      <c r="C630" t="s">
        <v>74</v>
      </c>
      <c r="D630" t="s">
        <v>424</v>
      </c>
      <c r="K630" t="s">
        <v>194</v>
      </c>
      <c r="L630" t="s">
        <v>76</v>
      </c>
      <c r="M630" t="s">
        <v>315</v>
      </c>
      <c r="N630" t="s">
        <v>425</v>
      </c>
    </row>
    <row r="631" spans="1:14" x14ac:dyDescent="0.25">
      <c r="A631" s="146" t="s">
        <v>194</v>
      </c>
      <c r="B631" t="s">
        <v>76</v>
      </c>
      <c r="C631" t="s">
        <v>316</v>
      </c>
      <c r="D631" t="s">
        <v>424</v>
      </c>
      <c r="K631" t="s">
        <v>194</v>
      </c>
      <c r="L631" t="s">
        <v>76</v>
      </c>
      <c r="M631" t="s">
        <v>314</v>
      </c>
      <c r="N631" t="s">
        <v>425</v>
      </c>
    </row>
    <row r="632" spans="1:14" x14ac:dyDescent="0.25">
      <c r="A632" s="146" t="s">
        <v>194</v>
      </c>
      <c r="B632" t="s">
        <v>76</v>
      </c>
      <c r="C632" t="s">
        <v>315</v>
      </c>
      <c r="D632" t="s">
        <v>424</v>
      </c>
      <c r="K632" t="s">
        <v>194</v>
      </c>
      <c r="L632" t="s">
        <v>76</v>
      </c>
      <c r="M632" t="s">
        <v>313</v>
      </c>
      <c r="N632" t="s">
        <v>425</v>
      </c>
    </row>
    <row r="633" spans="1:14" x14ac:dyDescent="0.25">
      <c r="A633" s="146" t="s">
        <v>194</v>
      </c>
      <c r="B633" t="s">
        <v>76</v>
      </c>
      <c r="C633" t="s">
        <v>314</v>
      </c>
      <c r="D633" t="s">
        <v>424</v>
      </c>
      <c r="K633" t="s">
        <v>194</v>
      </c>
      <c r="L633" t="s">
        <v>76</v>
      </c>
      <c r="M633" t="s">
        <v>312</v>
      </c>
      <c r="N633" t="s">
        <v>425</v>
      </c>
    </row>
    <row r="634" spans="1:14" x14ac:dyDescent="0.25">
      <c r="A634" s="146" t="s">
        <v>194</v>
      </c>
      <c r="B634" t="s">
        <v>76</v>
      </c>
      <c r="C634" t="s">
        <v>313</v>
      </c>
      <c r="D634" t="s">
        <v>424</v>
      </c>
      <c r="K634" t="s">
        <v>194</v>
      </c>
      <c r="L634" t="s">
        <v>52</v>
      </c>
      <c r="M634" t="s">
        <v>323</v>
      </c>
      <c r="N634" t="s">
        <v>425</v>
      </c>
    </row>
    <row r="635" spans="1:14" x14ac:dyDescent="0.25">
      <c r="A635" s="146" t="s">
        <v>194</v>
      </c>
      <c r="B635" t="s">
        <v>76</v>
      </c>
      <c r="C635" t="s">
        <v>312</v>
      </c>
      <c r="D635" t="s">
        <v>424</v>
      </c>
      <c r="K635" t="s">
        <v>194</v>
      </c>
      <c r="L635" t="s">
        <v>52</v>
      </c>
      <c r="M635" t="s">
        <v>322</v>
      </c>
      <c r="N635" t="s">
        <v>425</v>
      </c>
    </row>
    <row r="636" spans="1:14" x14ac:dyDescent="0.25">
      <c r="A636" s="146" t="s">
        <v>194</v>
      </c>
      <c r="B636" t="s">
        <v>52</v>
      </c>
      <c r="C636" t="s">
        <v>323</v>
      </c>
      <c r="D636" t="s">
        <v>424</v>
      </c>
      <c r="K636" t="s">
        <v>194</v>
      </c>
      <c r="L636" t="s">
        <v>52</v>
      </c>
      <c r="M636" t="s">
        <v>321</v>
      </c>
      <c r="N636" t="s">
        <v>425</v>
      </c>
    </row>
    <row r="637" spans="1:14" x14ac:dyDescent="0.25">
      <c r="A637" s="146" t="s">
        <v>194</v>
      </c>
      <c r="B637" t="s">
        <v>52</v>
      </c>
      <c r="C637" t="s">
        <v>322</v>
      </c>
      <c r="D637" t="s">
        <v>424</v>
      </c>
      <c r="K637" t="s">
        <v>194</v>
      </c>
      <c r="L637" t="s">
        <v>52</v>
      </c>
      <c r="M637" t="s">
        <v>320</v>
      </c>
      <c r="N637" t="s">
        <v>425</v>
      </c>
    </row>
    <row r="638" spans="1:14" x14ac:dyDescent="0.25">
      <c r="A638" s="146" t="s">
        <v>194</v>
      </c>
      <c r="B638" t="s">
        <v>52</v>
      </c>
      <c r="C638" t="s">
        <v>321</v>
      </c>
      <c r="D638" t="s">
        <v>424</v>
      </c>
      <c r="K638" t="s">
        <v>194</v>
      </c>
      <c r="L638" t="s">
        <v>52</v>
      </c>
      <c r="M638" t="s">
        <v>319</v>
      </c>
      <c r="N638" t="s">
        <v>425</v>
      </c>
    </row>
    <row r="639" spans="1:14" x14ac:dyDescent="0.25">
      <c r="A639" s="146" t="s">
        <v>194</v>
      </c>
      <c r="B639" t="s">
        <v>52</v>
      </c>
      <c r="C639" t="s">
        <v>320</v>
      </c>
      <c r="D639" t="s">
        <v>424</v>
      </c>
      <c r="K639" t="s">
        <v>194</v>
      </c>
      <c r="L639" t="s">
        <v>52</v>
      </c>
      <c r="M639" t="s">
        <v>318</v>
      </c>
      <c r="N639" t="s">
        <v>425</v>
      </c>
    </row>
    <row r="640" spans="1:14" x14ac:dyDescent="0.25">
      <c r="A640" s="146" t="s">
        <v>194</v>
      </c>
      <c r="B640" t="s">
        <v>52</v>
      </c>
      <c r="C640" t="s">
        <v>319</v>
      </c>
      <c r="D640" t="s">
        <v>424</v>
      </c>
      <c r="K640" t="s">
        <v>194</v>
      </c>
      <c r="L640" t="s">
        <v>52</v>
      </c>
      <c r="M640" t="s">
        <v>317</v>
      </c>
      <c r="N640" t="s">
        <v>425</v>
      </c>
    </row>
    <row r="641" spans="1:14" x14ac:dyDescent="0.25">
      <c r="A641" s="146" t="s">
        <v>194</v>
      </c>
      <c r="B641" t="s">
        <v>52</v>
      </c>
      <c r="C641" t="s">
        <v>318</v>
      </c>
      <c r="D641" t="s">
        <v>424</v>
      </c>
      <c r="K641" t="s">
        <v>194</v>
      </c>
      <c r="L641" t="s">
        <v>52</v>
      </c>
      <c r="M641" t="s">
        <v>74</v>
      </c>
      <c r="N641" t="s">
        <v>425</v>
      </c>
    </row>
    <row r="642" spans="1:14" x14ac:dyDescent="0.25">
      <c r="A642" s="146" t="s">
        <v>194</v>
      </c>
      <c r="B642" t="s">
        <v>52</v>
      </c>
      <c r="C642" t="s">
        <v>317</v>
      </c>
      <c r="D642" t="s">
        <v>424</v>
      </c>
      <c r="K642" t="s">
        <v>194</v>
      </c>
      <c r="L642" t="s">
        <v>52</v>
      </c>
      <c r="M642" t="s">
        <v>316</v>
      </c>
      <c r="N642" t="s">
        <v>425</v>
      </c>
    </row>
    <row r="643" spans="1:14" x14ac:dyDescent="0.25">
      <c r="A643" s="146" t="s">
        <v>194</v>
      </c>
      <c r="B643" t="s">
        <v>52</v>
      </c>
      <c r="C643" t="s">
        <v>74</v>
      </c>
      <c r="D643" t="s">
        <v>424</v>
      </c>
      <c r="K643" t="s">
        <v>194</v>
      </c>
      <c r="L643" t="s">
        <v>52</v>
      </c>
      <c r="M643" t="s">
        <v>315</v>
      </c>
      <c r="N643" t="s">
        <v>425</v>
      </c>
    </row>
    <row r="644" spans="1:14" x14ac:dyDescent="0.25">
      <c r="A644" s="146" t="s">
        <v>194</v>
      </c>
      <c r="B644" t="s">
        <v>52</v>
      </c>
      <c r="C644" t="s">
        <v>316</v>
      </c>
      <c r="D644" t="s">
        <v>424</v>
      </c>
      <c r="K644" t="s">
        <v>194</v>
      </c>
      <c r="L644" t="s">
        <v>52</v>
      </c>
      <c r="M644" t="s">
        <v>314</v>
      </c>
      <c r="N644" t="s">
        <v>425</v>
      </c>
    </row>
    <row r="645" spans="1:14" x14ac:dyDescent="0.25">
      <c r="A645" s="146" t="s">
        <v>194</v>
      </c>
      <c r="B645" t="s">
        <v>52</v>
      </c>
      <c r="C645" t="s">
        <v>315</v>
      </c>
      <c r="D645" t="s">
        <v>424</v>
      </c>
      <c r="K645" t="s">
        <v>194</v>
      </c>
      <c r="L645" t="s">
        <v>52</v>
      </c>
      <c r="M645" t="s">
        <v>313</v>
      </c>
      <c r="N645" t="s">
        <v>425</v>
      </c>
    </row>
    <row r="646" spans="1:14" x14ac:dyDescent="0.25">
      <c r="A646" s="146" t="s">
        <v>194</v>
      </c>
      <c r="B646" t="s">
        <v>52</v>
      </c>
      <c r="C646" t="s">
        <v>314</v>
      </c>
      <c r="D646" t="s">
        <v>424</v>
      </c>
      <c r="K646" t="s">
        <v>194</v>
      </c>
      <c r="L646" t="s">
        <v>52</v>
      </c>
      <c r="M646" t="s">
        <v>312</v>
      </c>
      <c r="N646" t="s">
        <v>425</v>
      </c>
    </row>
    <row r="647" spans="1:14" x14ac:dyDescent="0.25">
      <c r="A647" s="146" t="s">
        <v>194</v>
      </c>
      <c r="B647" t="s">
        <v>52</v>
      </c>
      <c r="C647" t="s">
        <v>313</v>
      </c>
      <c r="D647" t="s">
        <v>424</v>
      </c>
      <c r="K647" t="s">
        <v>194</v>
      </c>
      <c r="L647" t="s">
        <v>76</v>
      </c>
      <c r="M647" t="s">
        <v>323</v>
      </c>
      <c r="N647" t="s">
        <v>422</v>
      </c>
    </row>
    <row r="648" spans="1:14" x14ac:dyDescent="0.25">
      <c r="A648" s="146" t="s">
        <v>194</v>
      </c>
      <c r="B648" t="s">
        <v>52</v>
      </c>
      <c r="C648" t="s">
        <v>312</v>
      </c>
      <c r="D648" t="s">
        <v>424</v>
      </c>
      <c r="K648" t="s">
        <v>194</v>
      </c>
      <c r="L648" t="s">
        <v>76</v>
      </c>
      <c r="M648" t="s">
        <v>322</v>
      </c>
      <c r="N648" t="s">
        <v>422</v>
      </c>
    </row>
    <row r="649" spans="1:14" x14ac:dyDescent="0.25">
      <c r="A649" s="146" t="s">
        <v>194</v>
      </c>
      <c r="B649" t="s">
        <v>76</v>
      </c>
      <c r="C649" t="s">
        <v>323</v>
      </c>
      <c r="D649" t="s">
        <v>423</v>
      </c>
      <c r="K649" t="s">
        <v>194</v>
      </c>
      <c r="L649" t="s">
        <v>76</v>
      </c>
      <c r="M649" t="s">
        <v>321</v>
      </c>
      <c r="N649" t="s">
        <v>422</v>
      </c>
    </row>
    <row r="650" spans="1:14" x14ac:dyDescent="0.25">
      <c r="A650" s="146" t="s">
        <v>194</v>
      </c>
      <c r="B650" t="s">
        <v>76</v>
      </c>
      <c r="C650" t="s">
        <v>322</v>
      </c>
      <c r="D650" t="s">
        <v>423</v>
      </c>
      <c r="K650" t="s">
        <v>194</v>
      </c>
      <c r="L650" t="s">
        <v>76</v>
      </c>
      <c r="M650" t="s">
        <v>320</v>
      </c>
      <c r="N650" t="s">
        <v>422</v>
      </c>
    </row>
    <row r="651" spans="1:14" x14ac:dyDescent="0.25">
      <c r="A651" s="146" t="s">
        <v>194</v>
      </c>
      <c r="B651" t="s">
        <v>76</v>
      </c>
      <c r="C651" t="s">
        <v>321</v>
      </c>
      <c r="D651" t="s">
        <v>423</v>
      </c>
      <c r="K651" t="s">
        <v>194</v>
      </c>
      <c r="L651" t="s">
        <v>76</v>
      </c>
      <c r="M651" t="s">
        <v>319</v>
      </c>
      <c r="N651" t="s">
        <v>422</v>
      </c>
    </row>
    <row r="652" spans="1:14" x14ac:dyDescent="0.25">
      <c r="A652" s="146" t="s">
        <v>194</v>
      </c>
      <c r="B652" t="s">
        <v>76</v>
      </c>
      <c r="C652" t="s">
        <v>320</v>
      </c>
      <c r="D652" t="s">
        <v>423</v>
      </c>
      <c r="K652" t="s">
        <v>194</v>
      </c>
      <c r="L652" t="s">
        <v>76</v>
      </c>
      <c r="M652" t="s">
        <v>318</v>
      </c>
      <c r="N652" t="s">
        <v>422</v>
      </c>
    </row>
    <row r="653" spans="1:14" x14ac:dyDescent="0.25">
      <c r="A653" s="146" t="s">
        <v>194</v>
      </c>
      <c r="B653" t="s">
        <v>76</v>
      </c>
      <c r="C653" t="s">
        <v>319</v>
      </c>
      <c r="D653" t="s">
        <v>423</v>
      </c>
      <c r="K653" t="s">
        <v>194</v>
      </c>
      <c r="L653" t="s">
        <v>76</v>
      </c>
      <c r="M653" t="s">
        <v>317</v>
      </c>
      <c r="N653" t="s">
        <v>422</v>
      </c>
    </row>
    <row r="654" spans="1:14" x14ac:dyDescent="0.25">
      <c r="A654" s="146" t="s">
        <v>194</v>
      </c>
      <c r="B654" t="s">
        <v>76</v>
      </c>
      <c r="C654" t="s">
        <v>318</v>
      </c>
      <c r="D654" t="s">
        <v>423</v>
      </c>
      <c r="K654" t="s">
        <v>194</v>
      </c>
      <c r="L654" t="s">
        <v>76</v>
      </c>
      <c r="M654" t="s">
        <v>74</v>
      </c>
      <c r="N654" t="s">
        <v>422</v>
      </c>
    </row>
    <row r="655" spans="1:14" x14ac:dyDescent="0.25">
      <c r="A655" s="146" t="s">
        <v>194</v>
      </c>
      <c r="B655" t="s">
        <v>76</v>
      </c>
      <c r="C655" t="s">
        <v>317</v>
      </c>
      <c r="D655" t="s">
        <v>423</v>
      </c>
      <c r="K655" t="s">
        <v>194</v>
      </c>
      <c r="L655" t="s">
        <v>76</v>
      </c>
      <c r="M655" t="s">
        <v>316</v>
      </c>
      <c r="N655" t="s">
        <v>422</v>
      </c>
    </row>
    <row r="656" spans="1:14" x14ac:dyDescent="0.25">
      <c r="A656" s="146" t="s">
        <v>194</v>
      </c>
      <c r="B656" t="s">
        <v>76</v>
      </c>
      <c r="C656" t="s">
        <v>74</v>
      </c>
      <c r="D656" t="s">
        <v>423</v>
      </c>
      <c r="K656" t="s">
        <v>194</v>
      </c>
      <c r="L656" t="s">
        <v>76</v>
      </c>
      <c r="M656" t="s">
        <v>315</v>
      </c>
      <c r="N656" t="s">
        <v>422</v>
      </c>
    </row>
    <row r="657" spans="1:14" x14ac:dyDescent="0.25">
      <c r="A657" s="146" t="s">
        <v>194</v>
      </c>
      <c r="B657" t="s">
        <v>76</v>
      </c>
      <c r="C657" t="s">
        <v>316</v>
      </c>
      <c r="D657" t="s">
        <v>423</v>
      </c>
      <c r="K657" t="s">
        <v>194</v>
      </c>
      <c r="L657" t="s">
        <v>76</v>
      </c>
      <c r="M657" t="s">
        <v>314</v>
      </c>
      <c r="N657" t="s">
        <v>422</v>
      </c>
    </row>
    <row r="658" spans="1:14" x14ac:dyDescent="0.25">
      <c r="A658" s="146" t="s">
        <v>194</v>
      </c>
      <c r="B658" t="s">
        <v>76</v>
      </c>
      <c r="C658" t="s">
        <v>315</v>
      </c>
      <c r="D658" t="s">
        <v>423</v>
      </c>
      <c r="K658" t="s">
        <v>194</v>
      </c>
      <c r="L658" t="s">
        <v>76</v>
      </c>
      <c r="M658" t="s">
        <v>313</v>
      </c>
      <c r="N658" t="s">
        <v>422</v>
      </c>
    </row>
    <row r="659" spans="1:14" x14ac:dyDescent="0.25">
      <c r="A659" s="146" t="s">
        <v>194</v>
      </c>
      <c r="B659" t="s">
        <v>76</v>
      </c>
      <c r="C659" t="s">
        <v>314</v>
      </c>
      <c r="D659" t="s">
        <v>423</v>
      </c>
      <c r="K659" t="s">
        <v>194</v>
      </c>
      <c r="L659" t="s">
        <v>76</v>
      </c>
      <c r="M659" t="s">
        <v>312</v>
      </c>
      <c r="N659" t="s">
        <v>422</v>
      </c>
    </row>
    <row r="660" spans="1:14" x14ac:dyDescent="0.25">
      <c r="A660" s="146" t="s">
        <v>194</v>
      </c>
      <c r="B660" t="s">
        <v>76</v>
      </c>
      <c r="C660" t="s">
        <v>313</v>
      </c>
      <c r="D660" t="s">
        <v>423</v>
      </c>
      <c r="K660" t="s">
        <v>194</v>
      </c>
      <c r="L660" t="s">
        <v>52</v>
      </c>
      <c r="M660" t="s">
        <v>323</v>
      </c>
      <c r="N660" t="s">
        <v>422</v>
      </c>
    </row>
    <row r="661" spans="1:14" x14ac:dyDescent="0.25">
      <c r="A661" s="146" t="s">
        <v>194</v>
      </c>
      <c r="B661" t="s">
        <v>52</v>
      </c>
      <c r="C661" t="s">
        <v>323</v>
      </c>
      <c r="D661" t="s">
        <v>423</v>
      </c>
      <c r="K661" t="s">
        <v>194</v>
      </c>
      <c r="L661" t="s">
        <v>52</v>
      </c>
      <c r="M661" t="s">
        <v>322</v>
      </c>
      <c r="N661" t="s">
        <v>422</v>
      </c>
    </row>
    <row r="662" spans="1:14" x14ac:dyDescent="0.25">
      <c r="A662" s="146" t="s">
        <v>194</v>
      </c>
      <c r="B662" t="s">
        <v>52</v>
      </c>
      <c r="C662" t="s">
        <v>322</v>
      </c>
      <c r="D662" t="s">
        <v>423</v>
      </c>
      <c r="K662" t="s">
        <v>194</v>
      </c>
      <c r="L662" t="s">
        <v>52</v>
      </c>
      <c r="M662" t="s">
        <v>321</v>
      </c>
      <c r="N662" t="s">
        <v>422</v>
      </c>
    </row>
    <row r="663" spans="1:14" x14ac:dyDescent="0.25">
      <c r="A663" s="146" t="s">
        <v>194</v>
      </c>
      <c r="B663" t="s">
        <v>52</v>
      </c>
      <c r="C663" t="s">
        <v>321</v>
      </c>
      <c r="D663" t="s">
        <v>423</v>
      </c>
      <c r="K663" t="s">
        <v>194</v>
      </c>
      <c r="L663" t="s">
        <v>52</v>
      </c>
      <c r="M663" t="s">
        <v>320</v>
      </c>
      <c r="N663" t="s">
        <v>422</v>
      </c>
    </row>
    <row r="664" spans="1:14" x14ac:dyDescent="0.25">
      <c r="A664" s="146" t="s">
        <v>194</v>
      </c>
      <c r="B664" t="s">
        <v>52</v>
      </c>
      <c r="C664" t="s">
        <v>320</v>
      </c>
      <c r="D664" t="s">
        <v>423</v>
      </c>
      <c r="K664" t="s">
        <v>194</v>
      </c>
      <c r="L664" t="s">
        <v>52</v>
      </c>
      <c r="M664" t="s">
        <v>319</v>
      </c>
      <c r="N664" t="s">
        <v>422</v>
      </c>
    </row>
    <row r="665" spans="1:14" x14ac:dyDescent="0.25">
      <c r="A665" s="146" t="s">
        <v>194</v>
      </c>
      <c r="B665" t="s">
        <v>52</v>
      </c>
      <c r="C665" t="s">
        <v>319</v>
      </c>
      <c r="D665" t="s">
        <v>423</v>
      </c>
      <c r="K665" t="s">
        <v>194</v>
      </c>
      <c r="L665" t="s">
        <v>52</v>
      </c>
      <c r="M665" t="s">
        <v>318</v>
      </c>
      <c r="N665" t="s">
        <v>422</v>
      </c>
    </row>
    <row r="666" spans="1:14" x14ac:dyDescent="0.25">
      <c r="A666" s="146" t="s">
        <v>194</v>
      </c>
      <c r="B666" t="s">
        <v>52</v>
      </c>
      <c r="C666" t="s">
        <v>318</v>
      </c>
      <c r="D666" t="s">
        <v>423</v>
      </c>
      <c r="K666" t="s">
        <v>194</v>
      </c>
      <c r="L666" t="s">
        <v>52</v>
      </c>
      <c r="M666" t="s">
        <v>317</v>
      </c>
      <c r="N666" t="s">
        <v>422</v>
      </c>
    </row>
    <row r="667" spans="1:14" x14ac:dyDescent="0.25">
      <c r="A667" s="146" t="s">
        <v>194</v>
      </c>
      <c r="B667" t="s">
        <v>52</v>
      </c>
      <c r="C667" t="s">
        <v>317</v>
      </c>
      <c r="D667" t="s">
        <v>423</v>
      </c>
      <c r="K667" t="s">
        <v>194</v>
      </c>
      <c r="L667" t="s">
        <v>52</v>
      </c>
      <c r="M667" t="s">
        <v>74</v>
      </c>
      <c r="N667" t="s">
        <v>422</v>
      </c>
    </row>
    <row r="668" spans="1:14" x14ac:dyDescent="0.25">
      <c r="A668" s="146" t="s">
        <v>194</v>
      </c>
      <c r="B668" t="s">
        <v>52</v>
      </c>
      <c r="C668" t="s">
        <v>74</v>
      </c>
      <c r="D668" t="s">
        <v>423</v>
      </c>
      <c r="K668" t="s">
        <v>194</v>
      </c>
      <c r="L668" t="s">
        <v>52</v>
      </c>
      <c r="M668" t="s">
        <v>316</v>
      </c>
      <c r="N668" t="s">
        <v>422</v>
      </c>
    </row>
    <row r="669" spans="1:14" x14ac:dyDescent="0.25">
      <c r="A669" s="146" t="s">
        <v>194</v>
      </c>
      <c r="B669" t="s">
        <v>52</v>
      </c>
      <c r="C669" t="s">
        <v>316</v>
      </c>
      <c r="D669" t="s">
        <v>423</v>
      </c>
      <c r="K669" t="s">
        <v>194</v>
      </c>
      <c r="L669" t="s">
        <v>52</v>
      </c>
      <c r="M669" t="s">
        <v>315</v>
      </c>
      <c r="N669" t="s">
        <v>422</v>
      </c>
    </row>
    <row r="670" spans="1:14" x14ac:dyDescent="0.25">
      <c r="A670" s="146" t="s">
        <v>194</v>
      </c>
      <c r="B670" t="s">
        <v>52</v>
      </c>
      <c r="C670" t="s">
        <v>315</v>
      </c>
      <c r="D670" t="s">
        <v>423</v>
      </c>
      <c r="K670" t="s">
        <v>194</v>
      </c>
      <c r="L670" t="s">
        <v>52</v>
      </c>
      <c r="M670" t="s">
        <v>314</v>
      </c>
      <c r="N670" t="s">
        <v>422</v>
      </c>
    </row>
    <row r="671" spans="1:14" x14ac:dyDescent="0.25">
      <c r="A671" s="146" t="s">
        <v>194</v>
      </c>
      <c r="B671" t="s">
        <v>52</v>
      </c>
      <c r="C671" t="s">
        <v>314</v>
      </c>
      <c r="D671" t="s">
        <v>423</v>
      </c>
      <c r="K671" t="s">
        <v>194</v>
      </c>
      <c r="L671" t="s">
        <v>52</v>
      </c>
      <c r="M671" t="s">
        <v>313</v>
      </c>
      <c r="N671" t="s">
        <v>422</v>
      </c>
    </row>
    <row r="672" spans="1:14" x14ac:dyDescent="0.25">
      <c r="A672" s="146" t="s">
        <v>194</v>
      </c>
      <c r="B672" t="s">
        <v>52</v>
      </c>
      <c r="C672" t="s">
        <v>313</v>
      </c>
      <c r="D672" t="s">
        <v>423</v>
      </c>
      <c r="K672" t="s">
        <v>194</v>
      </c>
      <c r="L672" t="s">
        <v>52</v>
      </c>
      <c r="M672" t="s">
        <v>312</v>
      </c>
      <c r="N672" t="s">
        <v>422</v>
      </c>
    </row>
    <row r="673" spans="1:14" x14ac:dyDescent="0.25">
      <c r="A673" s="146" t="s">
        <v>194</v>
      </c>
      <c r="B673" t="s">
        <v>76</v>
      </c>
      <c r="C673" t="s">
        <v>323</v>
      </c>
      <c r="D673" t="s">
        <v>421</v>
      </c>
      <c r="K673" t="s">
        <v>194</v>
      </c>
      <c r="L673" t="s">
        <v>76</v>
      </c>
      <c r="M673" t="s">
        <v>323</v>
      </c>
      <c r="N673" t="s">
        <v>420</v>
      </c>
    </row>
    <row r="674" spans="1:14" x14ac:dyDescent="0.25">
      <c r="A674" s="146" t="s">
        <v>194</v>
      </c>
      <c r="B674" t="s">
        <v>76</v>
      </c>
      <c r="C674" t="s">
        <v>322</v>
      </c>
      <c r="D674" t="s">
        <v>421</v>
      </c>
      <c r="K674" t="s">
        <v>194</v>
      </c>
      <c r="L674" t="s">
        <v>76</v>
      </c>
      <c r="M674" t="s">
        <v>322</v>
      </c>
      <c r="N674" t="s">
        <v>420</v>
      </c>
    </row>
    <row r="675" spans="1:14" x14ac:dyDescent="0.25">
      <c r="A675" s="146" t="s">
        <v>194</v>
      </c>
      <c r="B675" t="s">
        <v>76</v>
      </c>
      <c r="C675" t="s">
        <v>321</v>
      </c>
      <c r="D675" t="s">
        <v>421</v>
      </c>
      <c r="K675" t="s">
        <v>194</v>
      </c>
      <c r="L675" t="s">
        <v>76</v>
      </c>
      <c r="M675" t="s">
        <v>321</v>
      </c>
      <c r="N675" t="s">
        <v>420</v>
      </c>
    </row>
    <row r="676" spans="1:14" x14ac:dyDescent="0.25">
      <c r="A676" s="146" t="s">
        <v>194</v>
      </c>
      <c r="B676" t="s">
        <v>76</v>
      </c>
      <c r="C676" t="s">
        <v>320</v>
      </c>
      <c r="D676" t="s">
        <v>421</v>
      </c>
      <c r="K676" t="s">
        <v>194</v>
      </c>
      <c r="L676" t="s">
        <v>76</v>
      </c>
      <c r="M676" t="s">
        <v>320</v>
      </c>
      <c r="N676" t="s">
        <v>420</v>
      </c>
    </row>
    <row r="677" spans="1:14" x14ac:dyDescent="0.25">
      <c r="A677" s="146" t="s">
        <v>194</v>
      </c>
      <c r="B677" t="s">
        <v>76</v>
      </c>
      <c r="C677" t="s">
        <v>319</v>
      </c>
      <c r="D677" t="s">
        <v>421</v>
      </c>
      <c r="K677" t="s">
        <v>194</v>
      </c>
      <c r="L677" t="s">
        <v>76</v>
      </c>
      <c r="M677" t="s">
        <v>319</v>
      </c>
      <c r="N677" t="s">
        <v>420</v>
      </c>
    </row>
    <row r="678" spans="1:14" x14ac:dyDescent="0.25">
      <c r="A678" s="146" t="s">
        <v>194</v>
      </c>
      <c r="B678" t="s">
        <v>76</v>
      </c>
      <c r="C678" t="s">
        <v>318</v>
      </c>
      <c r="D678" t="s">
        <v>421</v>
      </c>
      <c r="K678" t="s">
        <v>194</v>
      </c>
      <c r="L678" t="s">
        <v>76</v>
      </c>
      <c r="M678" t="s">
        <v>318</v>
      </c>
      <c r="N678" t="s">
        <v>420</v>
      </c>
    </row>
    <row r="679" spans="1:14" x14ac:dyDescent="0.25">
      <c r="A679" s="146" t="s">
        <v>194</v>
      </c>
      <c r="B679" t="s">
        <v>76</v>
      </c>
      <c r="C679" t="s">
        <v>317</v>
      </c>
      <c r="D679" t="s">
        <v>421</v>
      </c>
      <c r="K679" t="s">
        <v>194</v>
      </c>
      <c r="L679" t="s">
        <v>76</v>
      </c>
      <c r="M679" t="s">
        <v>317</v>
      </c>
      <c r="N679" t="s">
        <v>420</v>
      </c>
    </row>
    <row r="680" spans="1:14" x14ac:dyDescent="0.25">
      <c r="A680" s="146" t="s">
        <v>194</v>
      </c>
      <c r="B680" t="s">
        <v>76</v>
      </c>
      <c r="C680" t="s">
        <v>74</v>
      </c>
      <c r="D680" t="s">
        <v>421</v>
      </c>
      <c r="K680" t="s">
        <v>194</v>
      </c>
      <c r="L680" t="s">
        <v>76</v>
      </c>
      <c r="M680" t="s">
        <v>74</v>
      </c>
      <c r="N680" t="s">
        <v>420</v>
      </c>
    </row>
    <row r="681" spans="1:14" x14ac:dyDescent="0.25">
      <c r="A681" s="146" t="s">
        <v>194</v>
      </c>
      <c r="B681" t="s">
        <v>76</v>
      </c>
      <c r="C681" t="s">
        <v>316</v>
      </c>
      <c r="D681" t="s">
        <v>421</v>
      </c>
      <c r="K681" t="s">
        <v>194</v>
      </c>
      <c r="L681" t="s">
        <v>76</v>
      </c>
      <c r="M681" t="s">
        <v>316</v>
      </c>
      <c r="N681" t="s">
        <v>420</v>
      </c>
    </row>
    <row r="682" spans="1:14" x14ac:dyDescent="0.25">
      <c r="A682" s="146" t="s">
        <v>194</v>
      </c>
      <c r="B682" t="s">
        <v>76</v>
      </c>
      <c r="C682" t="s">
        <v>315</v>
      </c>
      <c r="D682" t="s">
        <v>421</v>
      </c>
      <c r="K682" t="s">
        <v>194</v>
      </c>
      <c r="L682" t="s">
        <v>76</v>
      </c>
      <c r="M682" t="s">
        <v>315</v>
      </c>
      <c r="N682" t="s">
        <v>420</v>
      </c>
    </row>
    <row r="683" spans="1:14" x14ac:dyDescent="0.25">
      <c r="A683" s="146" t="s">
        <v>194</v>
      </c>
      <c r="B683" t="s">
        <v>76</v>
      </c>
      <c r="C683" t="s">
        <v>314</v>
      </c>
      <c r="D683" t="s">
        <v>421</v>
      </c>
      <c r="K683" t="s">
        <v>194</v>
      </c>
      <c r="L683" t="s">
        <v>76</v>
      </c>
      <c r="M683" t="s">
        <v>314</v>
      </c>
      <c r="N683" t="s">
        <v>420</v>
      </c>
    </row>
    <row r="684" spans="1:14" x14ac:dyDescent="0.25">
      <c r="A684" s="146" t="s">
        <v>194</v>
      </c>
      <c r="B684" t="s">
        <v>76</v>
      </c>
      <c r="C684" t="s">
        <v>313</v>
      </c>
      <c r="D684" t="s">
        <v>421</v>
      </c>
      <c r="K684" t="s">
        <v>194</v>
      </c>
      <c r="L684" t="s">
        <v>76</v>
      </c>
      <c r="M684" t="s">
        <v>313</v>
      </c>
      <c r="N684" t="s">
        <v>420</v>
      </c>
    </row>
    <row r="685" spans="1:14" x14ac:dyDescent="0.25">
      <c r="A685" s="146" t="s">
        <v>194</v>
      </c>
      <c r="B685" t="s">
        <v>76</v>
      </c>
      <c r="C685" t="s">
        <v>312</v>
      </c>
      <c r="D685" t="s">
        <v>421</v>
      </c>
      <c r="K685" t="s">
        <v>194</v>
      </c>
      <c r="L685" t="s">
        <v>76</v>
      </c>
      <c r="M685" t="s">
        <v>312</v>
      </c>
      <c r="N685" t="s">
        <v>420</v>
      </c>
    </row>
    <row r="686" spans="1:14" x14ac:dyDescent="0.25">
      <c r="A686" s="146" t="s">
        <v>194</v>
      </c>
      <c r="B686" t="s">
        <v>52</v>
      </c>
      <c r="C686" t="s">
        <v>323</v>
      </c>
      <c r="D686" t="s">
        <v>421</v>
      </c>
      <c r="K686" t="s">
        <v>194</v>
      </c>
      <c r="L686" t="s">
        <v>52</v>
      </c>
      <c r="M686" t="s">
        <v>323</v>
      </c>
      <c r="N686" t="s">
        <v>420</v>
      </c>
    </row>
    <row r="687" spans="1:14" x14ac:dyDescent="0.25">
      <c r="A687" s="146" t="s">
        <v>194</v>
      </c>
      <c r="B687" t="s">
        <v>52</v>
      </c>
      <c r="C687" t="s">
        <v>322</v>
      </c>
      <c r="D687" t="s">
        <v>421</v>
      </c>
      <c r="K687" t="s">
        <v>194</v>
      </c>
      <c r="L687" t="s">
        <v>52</v>
      </c>
      <c r="M687" t="s">
        <v>322</v>
      </c>
      <c r="N687" t="s">
        <v>420</v>
      </c>
    </row>
    <row r="688" spans="1:14" x14ac:dyDescent="0.25">
      <c r="A688" s="146" t="s">
        <v>194</v>
      </c>
      <c r="B688" t="s">
        <v>52</v>
      </c>
      <c r="C688" t="s">
        <v>321</v>
      </c>
      <c r="D688" t="s">
        <v>421</v>
      </c>
      <c r="K688" t="s">
        <v>194</v>
      </c>
      <c r="L688" t="s">
        <v>52</v>
      </c>
      <c r="M688" t="s">
        <v>321</v>
      </c>
      <c r="N688" t="s">
        <v>420</v>
      </c>
    </row>
    <row r="689" spans="1:14" x14ac:dyDescent="0.25">
      <c r="A689" s="146" t="s">
        <v>194</v>
      </c>
      <c r="B689" t="s">
        <v>52</v>
      </c>
      <c r="C689" t="s">
        <v>320</v>
      </c>
      <c r="D689" t="s">
        <v>421</v>
      </c>
      <c r="K689" t="s">
        <v>194</v>
      </c>
      <c r="L689" t="s">
        <v>52</v>
      </c>
      <c r="M689" t="s">
        <v>320</v>
      </c>
      <c r="N689" t="s">
        <v>420</v>
      </c>
    </row>
    <row r="690" spans="1:14" x14ac:dyDescent="0.25">
      <c r="A690" s="146" t="s">
        <v>194</v>
      </c>
      <c r="B690" t="s">
        <v>52</v>
      </c>
      <c r="C690" t="s">
        <v>319</v>
      </c>
      <c r="D690" t="s">
        <v>421</v>
      </c>
      <c r="K690" t="s">
        <v>194</v>
      </c>
      <c r="L690" t="s">
        <v>52</v>
      </c>
      <c r="M690" t="s">
        <v>319</v>
      </c>
      <c r="N690" t="s">
        <v>420</v>
      </c>
    </row>
    <row r="691" spans="1:14" x14ac:dyDescent="0.25">
      <c r="A691" s="146" t="s">
        <v>194</v>
      </c>
      <c r="B691" t="s">
        <v>52</v>
      </c>
      <c r="C691" t="s">
        <v>318</v>
      </c>
      <c r="D691" t="s">
        <v>421</v>
      </c>
      <c r="K691" t="s">
        <v>194</v>
      </c>
      <c r="L691" t="s">
        <v>52</v>
      </c>
      <c r="M691" t="s">
        <v>318</v>
      </c>
      <c r="N691" t="s">
        <v>420</v>
      </c>
    </row>
    <row r="692" spans="1:14" x14ac:dyDescent="0.25">
      <c r="A692" s="146" t="s">
        <v>194</v>
      </c>
      <c r="B692" t="s">
        <v>52</v>
      </c>
      <c r="C692" t="s">
        <v>317</v>
      </c>
      <c r="D692" t="s">
        <v>421</v>
      </c>
      <c r="K692" t="s">
        <v>194</v>
      </c>
      <c r="L692" t="s">
        <v>52</v>
      </c>
      <c r="M692" t="s">
        <v>317</v>
      </c>
      <c r="N692" t="s">
        <v>420</v>
      </c>
    </row>
    <row r="693" spans="1:14" x14ac:dyDescent="0.25">
      <c r="A693" s="146" t="s">
        <v>194</v>
      </c>
      <c r="B693" t="s">
        <v>52</v>
      </c>
      <c r="C693" t="s">
        <v>74</v>
      </c>
      <c r="D693" t="s">
        <v>421</v>
      </c>
      <c r="K693" t="s">
        <v>194</v>
      </c>
      <c r="L693" t="s">
        <v>52</v>
      </c>
      <c r="M693" t="s">
        <v>74</v>
      </c>
      <c r="N693" t="s">
        <v>420</v>
      </c>
    </row>
    <row r="694" spans="1:14" x14ac:dyDescent="0.25">
      <c r="A694" s="146" t="s">
        <v>194</v>
      </c>
      <c r="B694" t="s">
        <v>52</v>
      </c>
      <c r="C694" t="s">
        <v>316</v>
      </c>
      <c r="D694" t="s">
        <v>421</v>
      </c>
      <c r="K694" t="s">
        <v>194</v>
      </c>
      <c r="L694" t="s">
        <v>52</v>
      </c>
      <c r="M694" t="s">
        <v>316</v>
      </c>
      <c r="N694" t="s">
        <v>420</v>
      </c>
    </row>
    <row r="695" spans="1:14" x14ac:dyDescent="0.25">
      <c r="A695" s="146" t="s">
        <v>194</v>
      </c>
      <c r="B695" t="s">
        <v>52</v>
      </c>
      <c r="C695" t="s">
        <v>315</v>
      </c>
      <c r="D695" t="s">
        <v>421</v>
      </c>
      <c r="K695" t="s">
        <v>194</v>
      </c>
      <c r="L695" t="s">
        <v>52</v>
      </c>
      <c r="M695" t="s">
        <v>315</v>
      </c>
      <c r="N695" t="s">
        <v>420</v>
      </c>
    </row>
    <row r="696" spans="1:14" x14ac:dyDescent="0.25">
      <c r="A696" s="146" t="s">
        <v>194</v>
      </c>
      <c r="B696" t="s">
        <v>52</v>
      </c>
      <c r="C696" t="s">
        <v>314</v>
      </c>
      <c r="D696" t="s">
        <v>421</v>
      </c>
      <c r="K696" t="s">
        <v>194</v>
      </c>
      <c r="L696" t="s">
        <v>52</v>
      </c>
      <c r="M696" t="s">
        <v>314</v>
      </c>
      <c r="N696" t="s">
        <v>420</v>
      </c>
    </row>
    <row r="697" spans="1:14" x14ac:dyDescent="0.25">
      <c r="A697" s="146" t="s">
        <v>194</v>
      </c>
      <c r="B697" t="s">
        <v>52</v>
      </c>
      <c r="C697" t="s">
        <v>313</v>
      </c>
      <c r="D697" t="s">
        <v>421</v>
      </c>
      <c r="K697" t="s">
        <v>194</v>
      </c>
      <c r="L697" t="s">
        <v>52</v>
      </c>
      <c r="M697" t="s">
        <v>313</v>
      </c>
      <c r="N697" t="s">
        <v>420</v>
      </c>
    </row>
    <row r="698" spans="1:14" x14ac:dyDescent="0.25">
      <c r="A698" s="146" t="s">
        <v>194</v>
      </c>
      <c r="B698" t="s">
        <v>52</v>
      </c>
      <c r="C698" t="s">
        <v>312</v>
      </c>
      <c r="D698" t="s">
        <v>421</v>
      </c>
      <c r="K698" t="s">
        <v>194</v>
      </c>
      <c r="L698" t="s">
        <v>52</v>
      </c>
      <c r="M698" t="s">
        <v>312</v>
      </c>
      <c r="N698" t="s">
        <v>420</v>
      </c>
    </row>
    <row r="699" spans="1:14" x14ac:dyDescent="0.25">
      <c r="A699" s="146" t="s">
        <v>194</v>
      </c>
      <c r="B699" t="s">
        <v>76</v>
      </c>
      <c r="C699" t="s">
        <v>323</v>
      </c>
      <c r="D699" t="s">
        <v>419</v>
      </c>
      <c r="K699" t="s">
        <v>194</v>
      </c>
      <c r="L699" t="s">
        <v>76</v>
      </c>
      <c r="M699" t="s">
        <v>323</v>
      </c>
      <c r="N699" t="s">
        <v>418</v>
      </c>
    </row>
    <row r="700" spans="1:14" x14ac:dyDescent="0.25">
      <c r="A700" s="146" t="s">
        <v>194</v>
      </c>
      <c r="B700" t="s">
        <v>76</v>
      </c>
      <c r="C700" t="s">
        <v>322</v>
      </c>
      <c r="D700" t="s">
        <v>419</v>
      </c>
      <c r="K700" t="s">
        <v>194</v>
      </c>
      <c r="L700" t="s">
        <v>76</v>
      </c>
      <c r="M700" t="s">
        <v>322</v>
      </c>
      <c r="N700" t="s">
        <v>418</v>
      </c>
    </row>
    <row r="701" spans="1:14" x14ac:dyDescent="0.25">
      <c r="A701" s="146" t="s">
        <v>194</v>
      </c>
      <c r="B701" t="s">
        <v>76</v>
      </c>
      <c r="C701" t="s">
        <v>321</v>
      </c>
      <c r="D701" t="s">
        <v>419</v>
      </c>
      <c r="K701" t="s">
        <v>194</v>
      </c>
      <c r="L701" t="s">
        <v>76</v>
      </c>
      <c r="M701" t="s">
        <v>321</v>
      </c>
      <c r="N701" t="s">
        <v>418</v>
      </c>
    </row>
    <row r="702" spans="1:14" x14ac:dyDescent="0.25">
      <c r="A702" s="146" t="s">
        <v>194</v>
      </c>
      <c r="B702" t="s">
        <v>76</v>
      </c>
      <c r="C702" t="s">
        <v>320</v>
      </c>
      <c r="D702" t="s">
        <v>419</v>
      </c>
      <c r="K702" t="s">
        <v>194</v>
      </c>
      <c r="L702" t="s">
        <v>76</v>
      </c>
      <c r="M702" t="s">
        <v>320</v>
      </c>
      <c r="N702" t="s">
        <v>418</v>
      </c>
    </row>
    <row r="703" spans="1:14" x14ac:dyDescent="0.25">
      <c r="A703" s="146" t="s">
        <v>194</v>
      </c>
      <c r="B703" t="s">
        <v>76</v>
      </c>
      <c r="C703" t="s">
        <v>319</v>
      </c>
      <c r="D703" t="s">
        <v>419</v>
      </c>
      <c r="K703" t="s">
        <v>194</v>
      </c>
      <c r="L703" t="s">
        <v>76</v>
      </c>
      <c r="M703" t="s">
        <v>319</v>
      </c>
      <c r="N703" t="s">
        <v>418</v>
      </c>
    </row>
    <row r="704" spans="1:14" x14ac:dyDescent="0.25">
      <c r="A704" s="146" t="s">
        <v>194</v>
      </c>
      <c r="B704" t="s">
        <v>76</v>
      </c>
      <c r="C704" t="s">
        <v>318</v>
      </c>
      <c r="D704" t="s">
        <v>419</v>
      </c>
      <c r="K704" t="s">
        <v>194</v>
      </c>
      <c r="L704" t="s">
        <v>76</v>
      </c>
      <c r="M704" t="s">
        <v>318</v>
      </c>
      <c r="N704" t="s">
        <v>418</v>
      </c>
    </row>
    <row r="705" spans="1:14" x14ac:dyDescent="0.25">
      <c r="A705" s="146" t="s">
        <v>194</v>
      </c>
      <c r="B705" t="s">
        <v>76</v>
      </c>
      <c r="C705" t="s">
        <v>317</v>
      </c>
      <c r="D705" t="s">
        <v>419</v>
      </c>
      <c r="K705" t="s">
        <v>194</v>
      </c>
      <c r="L705" t="s">
        <v>76</v>
      </c>
      <c r="M705" t="s">
        <v>317</v>
      </c>
      <c r="N705" t="s">
        <v>418</v>
      </c>
    </row>
    <row r="706" spans="1:14" x14ac:dyDescent="0.25">
      <c r="A706" s="146" t="s">
        <v>194</v>
      </c>
      <c r="B706" t="s">
        <v>76</v>
      </c>
      <c r="C706" t="s">
        <v>74</v>
      </c>
      <c r="D706" t="s">
        <v>419</v>
      </c>
      <c r="K706" t="s">
        <v>194</v>
      </c>
      <c r="L706" t="s">
        <v>76</v>
      </c>
      <c r="M706" t="s">
        <v>74</v>
      </c>
      <c r="N706" t="s">
        <v>418</v>
      </c>
    </row>
    <row r="707" spans="1:14" x14ac:dyDescent="0.25">
      <c r="A707" s="146" t="s">
        <v>194</v>
      </c>
      <c r="B707" t="s">
        <v>76</v>
      </c>
      <c r="C707" t="s">
        <v>316</v>
      </c>
      <c r="D707" t="s">
        <v>419</v>
      </c>
      <c r="K707" t="s">
        <v>194</v>
      </c>
      <c r="L707" t="s">
        <v>76</v>
      </c>
      <c r="M707" t="s">
        <v>316</v>
      </c>
      <c r="N707" t="s">
        <v>418</v>
      </c>
    </row>
    <row r="708" spans="1:14" x14ac:dyDescent="0.25">
      <c r="A708" s="146" t="s">
        <v>194</v>
      </c>
      <c r="B708" t="s">
        <v>76</v>
      </c>
      <c r="C708" t="s">
        <v>315</v>
      </c>
      <c r="D708" t="s">
        <v>419</v>
      </c>
      <c r="K708" t="s">
        <v>194</v>
      </c>
      <c r="L708" t="s">
        <v>76</v>
      </c>
      <c r="M708" t="s">
        <v>315</v>
      </c>
      <c r="N708" t="s">
        <v>418</v>
      </c>
    </row>
    <row r="709" spans="1:14" x14ac:dyDescent="0.25">
      <c r="A709" s="146" t="s">
        <v>194</v>
      </c>
      <c r="B709" t="s">
        <v>76</v>
      </c>
      <c r="C709" t="s">
        <v>314</v>
      </c>
      <c r="D709" t="s">
        <v>419</v>
      </c>
      <c r="K709" t="s">
        <v>194</v>
      </c>
      <c r="L709" t="s">
        <v>76</v>
      </c>
      <c r="M709" t="s">
        <v>314</v>
      </c>
      <c r="N709" t="s">
        <v>418</v>
      </c>
    </row>
    <row r="710" spans="1:14" x14ac:dyDescent="0.25">
      <c r="A710" s="146" t="s">
        <v>194</v>
      </c>
      <c r="B710" t="s">
        <v>76</v>
      </c>
      <c r="C710" t="s">
        <v>313</v>
      </c>
      <c r="D710" t="s">
        <v>419</v>
      </c>
      <c r="K710" t="s">
        <v>194</v>
      </c>
      <c r="L710" t="s">
        <v>76</v>
      </c>
      <c r="M710" t="s">
        <v>313</v>
      </c>
      <c r="N710" t="s">
        <v>418</v>
      </c>
    </row>
    <row r="711" spans="1:14" x14ac:dyDescent="0.25">
      <c r="A711" s="146" t="s">
        <v>194</v>
      </c>
      <c r="B711" t="s">
        <v>76</v>
      </c>
      <c r="C711" t="s">
        <v>312</v>
      </c>
      <c r="D711" t="s">
        <v>419</v>
      </c>
      <c r="K711" t="s">
        <v>194</v>
      </c>
      <c r="L711" t="s">
        <v>76</v>
      </c>
      <c r="M711" t="s">
        <v>312</v>
      </c>
      <c r="N711" t="s">
        <v>418</v>
      </c>
    </row>
    <row r="712" spans="1:14" x14ac:dyDescent="0.25">
      <c r="A712" s="146" t="s">
        <v>194</v>
      </c>
      <c r="B712" t="s">
        <v>52</v>
      </c>
      <c r="C712" t="s">
        <v>323</v>
      </c>
      <c r="D712" t="s">
        <v>419</v>
      </c>
      <c r="K712" t="s">
        <v>194</v>
      </c>
      <c r="L712" t="s">
        <v>52</v>
      </c>
      <c r="M712" t="s">
        <v>323</v>
      </c>
      <c r="N712" t="s">
        <v>418</v>
      </c>
    </row>
    <row r="713" spans="1:14" x14ac:dyDescent="0.25">
      <c r="A713" s="146" t="s">
        <v>194</v>
      </c>
      <c r="B713" t="s">
        <v>52</v>
      </c>
      <c r="C713" t="s">
        <v>322</v>
      </c>
      <c r="D713" t="s">
        <v>419</v>
      </c>
      <c r="K713" t="s">
        <v>194</v>
      </c>
      <c r="L713" t="s">
        <v>52</v>
      </c>
      <c r="M713" t="s">
        <v>322</v>
      </c>
      <c r="N713" t="s">
        <v>418</v>
      </c>
    </row>
    <row r="714" spans="1:14" x14ac:dyDescent="0.25">
      <c r="A714" s="146" t="s">
        <v>194</v>
      </c>
      <c r="B714" t="s">
        <v>52</v>
      </c>
      <c r="C714" t="s">
        <v>321</v>
      </c>
      <c r="D714" t="s">
        <v>419</v>
      </c>
      <c r="K714" t="s">
        <v>194</v>
      </c>
      <c r="L714" t="s">
        <v>52</v>
      </c>
      <c r="M714" t="s">
        <v>321</v>
      </c>
      <c r="N714" t="s">
        <v>418</v>
      </c>
    </row>
    <row r="715" spans="1:14" x14ac:dyDescent="0.25">
      <c r="A715" s="146" t="s">
        <v>194</v>
      </c>
      <c r="B715" t="s">
        <v>52</v>
      </c>
      <c r="C715" t="s">
        <v>320</v>
      </c>
      <c r="D715" t="s">
        <v>419</v>
      </c>
      <c r="K715" t="s">
        <v>194</v>
      </c>
      <c r="L715" t="s">
        <v>52</v>
      </c>
      <c r="M715" t="s">
        <v>320</v>
      </c>
      <c r="N715" t="s">
        <v>418</v>
      </c>
    </row>
    <row r="716" spans="1:14" x14ac:dyDescent="0.25">
      <c r="A716" s="146" t="s">
        <v>194</v>
      </c>
      <c r="B716" t="s">
        <v>52</v>
      </c>
      <c r="C716" t="s">
        <v>319</v>
      </c>
      <c r="D716" t="s">
        <v>419</v>
      </c>
      <c r="K716" t="s">
        <v>194</v>
      </c>
      <c r="L716" t="s">
        <v>52</v>
      </c>
      <c r="M716" t="s">
        <v>319</v>
      </c>
      <c r="N716" t="s">
        <v>418</v>
      </c>
    </row>
    <row r="717" spans="1:14" x14ac:dyDescent="0.25">
      <c r="A717" s="146" t="s">
        <v>194</v>
      </c>
      <c r="B717" t="s">
        <v>52</v>
      </c>
      <c r="C717" t="s">
        <v>318</v>
      </c>
      <c r="D717" t="s">
        <v>419</v>
      </c>
      <c r="K717" t="s">
        <v>194</v>
      </c>
      <c r="L717" t="s">
        <v>52</v>
      </c>
      <c r="M717" t="s">
        <v>318</v>
      </c>
      <c r="N717" t="s">
        <v>418</v>
      </c>
    </row>
    <row r="718" spans="1:14" x14ac:dyDescent="0.25">
      <c r="A718" s="146" t="s">
        <v>194</v>
      </c>
      <c r="B718" t="s">
        <v>52</v>
      </c>
      <c r="C718" t="s">
        <v>317</v>
      </c>
      <c r="D718" t="s">
        <v>419</v>
      </c>
      <c r="K718" t="s">
        <v>194</v>
      </c>
      <c r="L718" t="s">
        <v>52</v>
      </c>
      <c r="M718" t="s">
        <v>317</v>
      </c>
      <c r="N718" t="s">
        <v>418</v>
      </c>
    </row>
    <row r="719" spans="1:14" x14ac:dyDescent="0.25">
      <c r="A719" s="146" t="s">
        <v>194</v>
      </c>
      <c r="B719" t="s">
        <v>52</v>
      </c>
      <c r="C719" t="s">
        <v>74</v>
      </c>
      <c r="D719" t="s">
        <v>419</v>
      </c>
      <c r="K719" t="s">
        <v>194</v>
      </c>
      <c r="L719" t="s">
        <v>52</v>
      </c>
      <c r="M719" t="s">
        <v>74</v>
      </c>
      <c r="N719" t="s">
        <v>418</v>
      </c>
    </row>
    <row r="720" spans="1:14" x14ac:dyDescent="0.25">
      <c r="A720" s="146" t="s">
        <v>194</v>
      </c>
      <c r="B720" t="s">
        <v>52</v>
      </c>
      <c r="C720" t="s">
        <v>316</v>
      </c>
      <c r="D720" t="s">
        <v>419</v>
      </c>
      <c r="K720" t="s">
        <v>194</v>
      </c>
      <c r="L720" t="s">
        <v>52</v>
      </c>
      <c r="M720" t="s">
        <v>316</v>
      </c>
      <c r="N720" t="s">
        <v>418</v>
      </c>
    </row>
    <row r="721" spans="1:14" x14ac:dyDescent="0.25">
      <c r="A721" s="146" t="s">
        <v>194</v>
      </c>
      <c r="B721" t="s">
        <v>52</v>
      </c>
      <c r="C721" t="s">
        <v>315</v>
      </c>
      <c r="D721" t="s">
        <v>419</v>
      </c>
      <c r="K721" t="s">
        <v>194</v>
      </c>
      <c r="L721" t="s">
        <v>52</v>
      </c>
      <c r="M721" t="s">
        <v>315</v>
      </c>
      <c r="N721" t="s">
        <v>418</v>
      </c>
    </row>
    <row r="722" spans="1:14" x14ac:dyDescent="0.25">
      <c r="A722" s="146" t="s">
        <v>194</v>
      </c>
      <c r="B722" t="s">
        <v>52</v>
      </c>
      <c r="C722" t="s">
        <v>314</v>
      </c>
      <c r="D722" t="s">
        <v>419</v>
      </c>
      <c r="K722" t="s">
        <v>194</v>
      </c>
      <c r="L722" t="s">
        <v>52</v>
      </c>
      <c r="M722" t="s">
        <v>314</v>
      </c>
      <c r="N722" t="s">
        <v>418</v>
      </c>
    </row>
    <row r="723" spans="1:14" x14ac:dyDescent="0.25">
      <c r="A723" s="146" t="s">
        <v>194</v>
      </c>
      <c r="B723" t="s">
        <v>52</v>
      </c>
      <c r="C723" t="s">
        <v>313</v>
      </c>
      <c r="D723" t="s">
        <v>419</v>
      </c>
      <c r="K723" t="s">
        <v>194</v>
      </c>
      <c r="L723" t="s">
        <v>52</v>
      </c>
      <c r="M723" t="s">
        <v>313</v>
      </c>
      <c r="N723" t="s">
        <v>418</v>
      </c>
    </row>
    <row r="724" spans="1:14" x14ac:dyDescent="0.25">
      <c r="A724" s="146" t="s">
        <v>194</v>
      </c>
      <c r="B724" t="s">
        <v>52</v>
      </c>
      <c r="C724" t="s">
        <v>312</v>
      </c>
      <c r="D724" t="s">
        <v>419</v>
      </c>
      <c r="K724" t="s">
        <v>194</v>
      </c>
      <c r="L724" t="s">
        <v>52</v>
      </c>
      <c r="M724" t="s">
        <v>312</v>
      </c>
      <c r="N724" t="s">
        <v>418</v>
      </c>
    </row>
    <row r="725" spans="1:14" x14ac:dyDescent="0.25">
      <c r="A725" s="146" t="s">
        <v>194</v>
      </c>
      <c r="B725" t="s">
        <v>76</v>
      </c>
      <c r="C725" t="s">
        <v>323</v>
      </c>
      <c r="D725" t="s">
        <v>417</v>
      </c>
      <c r="K725" t="s">
        <v>194</v>
      </c>
      <c r="L725" t="s">
        <v>76</v>
      </c>
      <c r="M725" t="s">
        <v>323</v>
      </c>
      <c r="N725" t="s">
        <v>416</v>
      </c>
    </row>
    <row r="726" spans="1:14" x14ac:dyDescent="0.25">
      <c r="A726" s="146" t="s">
        <v>194</v>
      </c>
      <c r="B726" t="s">
        <v>76</v>
      </c>
      <c r="C726" t="s">
        <v>322</v>
      </c>
      <c r="D726" t="s">
        <v>417</v>
      </c>
      <c r="K726" t="s">
        <v>194</v>
      </c>
      <c r="L726" t="s">
        <v>76</v>
      </c>
      <c r="M726" t="s">
        <v>322</v>
      </c>
      <c r="N726" t="s">
        <v>416</v>
      </c>
    </row>
    <row r="727" spans="1:14" x14ac:dyDescent="0.25">
      <c r="A727" s="146" t="s">
        <v>194</v>
      </c>
      <c r="B727" t="s">
        <v>76</v>
      </c>
      <c r="C727" t="s">
        <v>321</v>
      </c>
      <c r="D727" t="s">
        <v>417</v>
      </c>
      <c r="K727" t="s">
        <v>194</v>
      </c>
      <c r="L727" t="s">
        <v>76</v>
      </c>
      <c r="M727" t="s">
        <v>321</v>
      </c>
      <c r="N727" t="s">
        <v>416</v>
      </c>
    </row>
    <row r="728" spans="1:14" x14ac:dyDescent="0.25">
      <c r="A728" s="146" t="s">
        <v>194</v>
      </c>
      <c r="B728" t="s">
        <v>76</v>
      </c>
      <c r="C728" t="s">
        <v>320</v>
      </c>
      <c r="D728" t="s">
        <v>417</v>
      </c>
      <c r="K728" t="s">
        <v>194</v>
      </c>
      <c r="L728" t="s">
        <v>76</v>
      </c>
      <c r="M728" t="s">
        <v>320</v>
      </c>
      <c r="N728" t="s">
        <v>416</v>
      </c>
    </row>
    <row r="729" spans="1:14" x14ac:dyDescent="0.25">
      <c r="A729" s="146" t="s">
        <v>194</v>
      </c>
      <c r="B729" t="s">
        <v>76</v>
      </c>
      <c r="C729" t="s">
        <v>319</v>
      </c>
      <c r="D729" t="s">
        <v>417</v>
      </c>
      <c r="K729" t="s">
        <v>194</v>
      </c>
      <c r="L729" t="s">
        <v>76</v>
      </c>
      <c r="M729" t="s">
        <v>319</v>
      </c>
      <c r="N729" t="s">
        <v>416</v>
      </c>
    </row>
    <row r="730" spans="1:14" x14ac:dyDescent="0.25">
      <c r="A730" s="146" t="s">
        <v>194</v>
      </c>
      <c r="B730" t="s">
        <v>76</v>
      </c>
      <c r="C730" t="s">
        <v>318</v>
      </c>
      <c r="D730" t="s">
        <v>417</v>
      </c>
      <c r="K730" t="s">
        <v>194</v>
      </c>
      <c r="L730" t="s">
        <v>76</v>
      </c>
      <c r="M730" t="s">
        <v>318</v>
      </c>
      <c r="N730" t="s">
        <v>416</v>
      </c>
    </row>
    <row r="731" spans="1:14" x14ac:dyDescent="0.25">
      <c r="A731" s="146" t="s">
        <v>194</v>
      </c>
      <c r="B731" t="s">
        <v>76</v>
      </c>
      <c r="C731" t="s">
        <v>317</v>
      </c>
      <c r="D731" t="s">
        <v>417</v>
      </c>
      <c r="K731" t="s">
        <v>194</v>
      </c>
      <c r="L731" t="s">
        <v>76</v>
      </c>
      <c r="M731" t="s">
        <v>317</v>
      </c>
      <c r="N731" t="s">
        <v>416</v>
      </c>
    </row>
    <row r="732" spans="1:14" x14ac:dyDescent="0.25">
      <c r="A732" s="146" t="s">
        <v>194</v>
      </c>
      <c r="B732" t="s">
        <v>76</v>
      </c>
      <c r="C732" t="s">
        <v>74</v>
      </c>
      <c r="D732" t="s">
        <v>417</v>
      </c>
      <c r="K732" t="s">
        <v>194</v>
      </c>
      <c r="L732" t="s">
        <v>76</v>
      </c>
      <c r="M732" t="s">
        <v>74</v>
      </c>
      <c r="N732" t="s">
        <v>416</v>
      </c>
    </row>
    <row r="733" spans="1:14" x14ac:dyDescent="0.25">
      <c r="A733" s="146" t="s">
        <v>194</v>
      </c>
      <c r="B733" t="s">
        <v>76</v>
      </c>
      <c r="C733" t="s">
        <v>316</v>
      </c>
      <c r="D733" t="s">
        <v>417</v>
      </c>
      <c r="K733" t="s">
        <v>194</v>
      </c>
      <c r="L733" t="s">
        <v>76</v>
      </c>
      <c r="M733" t="s">
        <v>316</v>
      </c>
      <c r="N733" t="s">
        <v>416</v>
      </c>
    </row>
    <row r="734" spans="1:14" x14ac:dyDescent="0.25">
      <c r="A734" s="146" t="s">
        <v>194</v>
      </c>
      <c r="B734" t="s">
        <v>76</v>
      </c>
      <c r="C734" t="s">
        <v>315</v>
      </c>
      <c r="D734" t="s">
        <v>417</v>
      </c>
      <c r="K734" t="s">
        <v>194</v>
      </c>
      <c r="L734" t="s">
        <v>76</v>
      </c>
      <c r="M734" t="s">
        <v>315</v>
      </c>
      <c r="N734" t="s">
        <v>416</v>
      </c>
    </row>
    <row r="735" spans="1:14" x14ac:dyDescent="0.25">
      <c r="A735" s="146" t="s">
        <v>194</v>
      </c>
      <c r="B735" t="s">
        <v>76</v>
      </c>
      <c r="C735" t="s">
        <v>314</v>
      </c>
      <c r="D735" t="s">
        <v>417</v>
      </c>
      <c r="K735" t="s">
        <v>194</v>
      </c>
      <c r="L735" t="s">
        <v>76</v>
      </c>
      <c r="M735" t="s">
        <v>314</v>
      </c>
      <c r="N735" t="s">
        <v>416</v>
      </c>
    </row>
    <row r="736" spans="1:14" x14ac:dyDescent="0.25">
      <c r="A736" s="146" t="s">
        <v>194</v>
      </c>
      <c r="B736" t="s">
        <v>76</v>
      </c>
      <c r="C736" t="s">
        <v>313</v>
      </c>
      <c r="D736" t="s">
        <v>417</v>
      </c>
      <c r="K736" t="s">
        <v>194</v>
      </c>
      <c r="L736" t="s">
        <v>76</v>
      </c>
      <c r="M736" t="s">
        <v>313</v>
      </c>
      <c r="N736" t="s">
        <v>416</v>
      </c>
    </row>
    <row r="737" spans="1:14" x14ac:dyDescent="0.25">
      <c r="A737" s="146" t="s">
        <v>194</v>
      </c>
      <c r="B737" t="s">
        <v>76</v>
      </c>
      <c r="C737" t="s">
        <v>312</v>
      </c>
      <c r="D737" t="s">
        <v>417</v>
      </c>
      <c r="K737" t="s">
        <v>194</v>
      </c>
      <c r="L737" t="s">
        <v>76</v>
      </c>
      <c r="M737" t="s">
        <v>312</v>
      </c>
      <c r="N737" t="s">
        <v>416</v>
      </c>
    </row>
    <row r="738" spans="1:14" x14ac:dyDescent="0.25">
      <c r="A738" s="146" t="s">
        <v>194</v>
      </c>
      <c r="B738" t="s">
        <v>52</v>
      </c>
      <c r="C738" t="s">
        <v>323</v>
      </c>
      <c r="D738" t="s">
        <v>417</v>
      </c>
      <c r="K738" t="s">
        <v>194</v>
      </c>
      <c r="L738" t="s">
        <v>52</v>
      </c>
      <c r="M738" t="s">
        <v>323</v>
      </c>
      <c r="N738" t="s">
        <v>416</v>
      </c>
    </row>
    <row r="739" spans="1:14" x14ac:dyDescent="0.25">
      <c r="A739" s="146" t="s">
        <v>194</v>
      </c>
      <c r="B739" t="s">
        <v>52</v>
      </c>
      <c r="C739" t="s">
        <v>322</v>
      </c>
      <c r="D739" t="s">
        <v>417</v>
      </c>
      <c r="K739" t="s">
        <v>194</v>
      </c>
      <c r="L739" t="s">
        <v>52</v>
      </c>
      <c r="M739" t="s">
        <v>322</v>
      </c>
      <c r="N739" t="s">
        <v>416</v>
      </c>
    </row>
    <row r="740" spans="1:14" x14ac:dyDescent="0.25">
      <c r="A740" s="146" t="s">
        <v>194</v>
      </c>
      <c r="B740" t="s">
        <v>52</v>
      </c>
      <c r="C740" t="s">
        <v>321</v>
      </c>
      <c r="D740" t="s">
        <v>417</v>
      </c>
      <c r="K740" t="s">
        <v>194</v>
      </c>
      <c r="L740" t="s">
        <v>52</v>
      </c>
      <c r="M740" t="s">
        <v>321</v>
      </c>
      <c r="N740" t="s">
        <v>416</v>
      </c>
    </row>
    <row r="741" spans="1:14" x14ac:dyDescent="0.25">
      <c r="A741" s="146" t="s">
        <v>194</v>
      </c>
      <c r="B741" t="s">
        <v>52</v>
      </c>
      <c r="C741" t="s">
        <v>320</v>
      </c>
      <c r="D741" t="s">
        <v>417</v>
      </c>
      <c r="K741" t="s">
        <v>194</v>
      </c>
      <c r="L741" t="s">
        <v>52</v>
      </c>
      <c r="M741" t="s">
        <v>320</v>
      </c>
      <c r="N741" t="s">
        <v>416</v>
      </c>
    </row>
    <row r="742" spans="1:14" x14ac:dyDescent="0.25">
      <c r="A742" s="146" t="s">
        <v>194</v>
      </c>
      <c r="B742" t="s">
        <v>52</v>
      </c>
      <c r="C742" t="s">
        <v>319</v>
      </c>
      <c r="D742" t="s">
        <v>417</v>
      </c>
      <c r="K742" t="s">
        <v>194</v>
      </c>
      <c r="L742" t="s">
        <v>52</v>
      </c>
      <c r="M742" t="s">
        <v>319</v>
      </c>
      <c r="N742" t="s">
        <v>416</v>
      </c>
    </row>
    <row r="743" spans="1:14" x14ac:dyDescent="0.25">
      <c r="A743" s="146" t="s">
        <v>194</v>
      </c>
      <c r="B743" t="s">
        <v>52</v>
      </c>
      <c r="C743" t="s">
        <v>318</v>
      </c>
      <c r="D743" t="s">
        <v>417</v>
      </c>
      <c r="K743" t="s">
        <v>194</v>
      </c>
      <c r="L743" t="s">
        <v>52</v>
      </c>
      <c r="M743" t="s">
        <v>318</v>
      </c>
      <c r="N743" t="s">
        <v>416</v>
      </c>
    </row>
    <row r="744" spans="1:14" x14ac:dyDescent="0.25">
      <c r="A744" s="146" t="s">
        <v>194</v>
      </c>
      <c r="B744" t="s">
        <v>52</v>
      </c>
      <c r="C744" t="s">
        <v>317</v>
      </c>
      <c r="D744" t="s">
        <v>417</v>
      </c>
      <c r="K744" t="s">
        <v>194</v>
      </c>
      <c r="L744" t="s">
        <v>52</v>
      </c>
      <c r="M744" t="s">
        <v>317</v>
      </c>
      <c r="N744" t="s">
        <v>416</v>
      </c>
    </row>
    <row r="745" spans="1:14" x14ac:dyDescent="0.25">
      <c r="A745" s="146" t="s">
        <v>194</v>
      </c>
      <c r="B745" t="s">
        <v>52</v>
      </c>
      <c r="C745" t="s">
        <v>74</v>
      </c>
      <c r="D745" t="s">
        <v>417</v>
      </c>
      <c r="K745" t="s">
        <v>194</v>
      </c>
      <c r="L745" t="s">
        <v>52</v>
      </c>
      <c r="M745" t="s">
        <v>74</v>
      </c>
      <c r="N745" t="s">
        <v>416</v>
      </c>
    </row>
    <row r="746" spans="1:14" x14ac:dyDescent="0.25">
      <c r="A746" s="146" t="s">
        <v>194</v>
      </c>
      <c r="B746" t="s">
        <v>52</v>
      </c>
      <c r="C746" t="s">
        <v>316</v>
      </c>
      <c r="D746" t="s">
        <v>417</v>
      </c>
      <c r="K746" t="s">
        <v>194</v>
      </c>
      <c r="L746" t="s">
        <v>52</v>
      </c>
      <c r="M746" t="s">
        <v>316</v>
      </c>
      <c r="N746" t="s">
        <v>416</v>
      </c>
    </row>
    <row r="747" spans="1:14" x14ac:dyDescent="0.25">
      <c r="A747" s="146" t="s">
        <v>194</v>
      </c>
      <c r="B747" t="s">
        <v>52</v>
      </c>
      <c r="C747" t="s">
        <v>315</v>
      </c>
      <c r="D747" t="s">
        <v>417</v>
      </c>
      <c r="K747" t="s">
        <v>194</v>
      </c>
      <c r="L747" t="s">
        <v>52</v>
      </c>
      <c r="M747" t="s">
        <v>315</v>
      </c>
      <c r="N747" t="s">
        <v>416</v>
      </c>
    </row>
    <row r="748" spans="1:14" x14ac:dyDescent="0.25">
      <c r="A748" s="146" t="s">
        <v>194</v>
      </c>
      <c r="B748" t="s">
        <v>52</v>
      </c>
      <c r="C748" t="s">
        <v>314</v>
      </c>
      <c r="D748" t="s">
        <v>417</v>
      </c>
      <c r="K748" t="s">
        <v>194</v>
      </c>
      <c r="L748" t="s">
        <v>52</v>
      </c>
      <c r="M748" t="s">
        <v>314</v>
      </c>
      <c r="N748" t="s">
        <v>416</v>
      </c>
    </row>
    <row r="749" spans="1:14" x14ac:dyDescent="0.25">
      <c r="A749" s="146" t="s">
        <v>194</v>
      </c>
      <c r="B749" t="s">
        <v>52</v>
      </c>
      <c r="C749" t="s">
        <v>313</v>
      </c>
      <c r="D749" t="s">
        <v>417</v>
      </c>
      <c r="K749" t="s">
        <v>194</v>
      </c>
      <c r="L749" t="s">
        <v>52</v>
      </c>
      <c r="M749" t="s">
        <v>313</v>
      </c>
      <c r="N749" t="s">
        <v>416</v>
      </c>
    </row>
    <row r="750" spans="1:14" x14ac:dyDescent="0.25">
      <c r="A750" s="146" t="s">
        <v>194</v>
      </c>
      <c r="B750" t="s">
        <v>52</v>
      </c>
      <c r="C750" t="s">
        <v>312</v>
      </c>
      <c r="D750" t="s">
        <v>417</v>
      </c>
      <c r="K750" t="s">
        <v>194</v>
      </c>
      <c r="L750" t="s">
        <v>52</v>
      </c>
      <c r="M750" t="s">
        <v>312</v>
      </c>
      <c r="N750" t="s">
        <v>416</v>
      </c>
    </row>
    <row r="751" spans="1:14" x14ac:dyDescent="0.25">
      <c r="A751" s="146" t="s">
        <v>194</v>
      </c>
      <c r="B751" t="s">
        <v>76</v>
      </c>
      <c r="C751" t="s">
        <v>323</v>
      </c>
      <c r="D751" t="s">
        <v>415</v>
      </c>
      <c r="K751" t="s">
        <v>194</v>
      </c>
      <c r="L751" t="s">
        <v>76</v>
      </c>
      <c r="M751" t="s">
        <v>323</v>
      </c>
      <c r="N751" t="s">
        <v>414</v>
      </c>
    </row>
    <row r="752" spans="1:14" x14ac:dyDescent="0.25">
      <c r="A752" s="146" t="s">
        <v>194</v>
      </c>
      <c r="B752" t="s">
        <v>76</v>
      </c>
      <c r="C752" t="s">
        <v>322</v>
      </c>
      <c r="D752" t="s">
        <v>415</v>
      </c>
      <c r="K752" t="s">
        <v>194</v>
      </c>
      <c r="L752" t="s">
        <v>76</v>
      </c>
      <c r="M752" t="s">
        <v>322</v>
      </c>
      <c r="N752" t="s">
        <v>414</v>
      </c>
    </row>
    <row r="753" spans="1:14" x14ac:dyDescent="0.25">
      <c r="A753" s="146" t="s">
        <v>194</v>
      </c>
      <c r="B753" t="s">
        <v>76</v>
      </c>
      <c r="C753" t="s">
        <v>321</v>
      </c>
      <c r="D753" t="s">
        <v>415</v>
      </c>
      <c r="K753" t="s">
        <v>194</v>
      </c>
      <c r="L753" t="s">
        <v>76</v>
      </c>
      <c r="M753" t="s">
        <v>321</v>
      </c>
      <c r="N753" t="s">
        <v>414</v>
      </c>
    </row>
    <row r="754" spans="1:14" x14ac:dyDescent="0.25">
      <c r="A754" s="146" t="s">
        <v>194</v>
      </c>
      <c r="B754" t="s">
        <v>76</v>
      </c>
      <c r="C754" t="s">
        <v>320</v>
      </c>
      <c r="D754" t="s">
        <v>415</v>
      </c>
      <c r="K754" t="s">
        <v>194</v>
      </c>
      <c r="L754" t="s">
        <v>76</v>
      </c>
      <c r="M754" t="s">
        <v>320</v>
      </c>
      <c r="N754" t="s">
        <v>414</v>
      </c>
    </row>
    <row r="755" spans="1:14" x14ac:dyDescent="0.25">
      <c r="A755" s="146" t="s">
        <v>194</v>
      </c>
      <c r="B755" t="s">
        <v>76</v>
      </c>
      <c r="C755" t="s">
        <v>319</v>
      </c>
      <c r="D755" t="s">
        <v>415</v>
      </c>
      <c r="K755" t="s">
        <v>194</v>
      </c>
      <c r="L755" t="s">
        <v>76</v>
      </c>
      <c r="M755" t="s">
        <v>319</v>
      </c>
      <c r="N755" t="s">
        <v>414</v>
      </c>
    </row>
    <row r="756" spans="1:14" x14ac:dyDescent="0.25">
      <c r="A756" s="146" t="s">
        <v>194</v>
      </c>
      <c r="B756" t="s">
        <v>76</v>
      </c>
      <c r="C756" t="s">
        <v>318</v>
      </c>
      <c r="D756" t="s">
        <v>415</v>
      </c>
      <c r="K756" t="s">
        <v>194</v>
      </c>
      <c r="L756" t="s">
        <v>76</v>
      </c>
      <c r="M756" t="s">
        <v>318</v>
      </c>
      <c r="N756" t="s">
        <v>414</v>
      </c>
    </row>
    <row r="757" spans="1:14" x14ac:dyDescent="0.25">
      <c r="A757" s="146" t="s">
        <v>194</v>
      </c>
      <c r="B757" t="s">
        <v>76</v>
      </c>
      <c r="C757" t="s">
        <v>317</v>
      </c>
      <c r="D757" t="s">
        <v>415</v>
      </c>
      <c r="K757" t="s">
        <v>194</v>
      </c>
      <c r="L757" t="s">
        <v>76</v>
      </c>
      <c r="M757" t="s">
        <v>317</v>
      </c>
      <c r="N757" t="s">
        <v>414</v>
      </c>
    </row>
    <row r="758" spans="1:14" x14ac:dyDescent="0.25">
      <c r="A758" s="146" t="s">
        <v>194</v>
      </c>
      <c r="B758" t="s">
        <v>76</v>
      </c>
      <c r="C758" t="s">
        <v>74</v>
      </c>
      <c r="D758" t="s">
        <v>415</v>
      </c>
      <c r="K758" t="s">
        <v>194</v>
      </c>
      <c r="L758" t="s">
        <v>76</v>
      </c>
      <c r="M758" t="s">
        <v>74</v>
      </c>
      <c r="N758" t="s">
        <v>414</v>
      </c>
    </row>
    <row r="759" spans="1:14" x14ac:dyDescent="0.25">
      <c r="A759" s="146" t="s">
        <v>194</v>
      </c>
      <c r="B759" t="s">
        <v>76</v>
      </c>
      <c r="C759" t="s">
        <v>316</v>
      </c>
      <c r="D759" t="s">
        <v>415</v>
      </c>
      <c r="K759" t="s">
        <v>194</v>
      </c>
      <c r="L759" t="s">
        <v>76</v>
      </c>
      <c r="M759" t="s">
        <v>316</v>
      </c>
      <c r="N759" t="s">
        <v>414</v>
      </c>
    </row>
    <row r="760" spans="1:14" x14ac:dyDescent="0.25">
      <c r="A760" s="146" t="s">
        <v>194</v>
      </c>
      <c r="B760" t="s">
        <v>76</v>
      </c>
      <c r="C760" t="s">
        <v>315</v>
      </c>
      <c r="D760" t="s">
        <v>415</v>
      </c>
      <c r="K760" t="s">
        <v>194</v>
      </c>
      <c r="L760" t="s">
        <v>76</v>
      </c>
      <c r="M760" t="s">
        <v>315</v>
      </c>
      <c r="N760" t="s">
        <v>414</v>
      </c>
    </row>
    <row r="761" spans="1:14" x14ac:dyDescent="0.25">
      <c r="A761" s="146" t="s">
        <v>194</v>
      </c>
      <c r="B761" t="s">
        <v>76</v>
      </c>
      <c r="C761" t="s">
        <v>314</v>
      </c>
      <c r="D761" t="s">
        <v>415</v>
      </c>
      <c r="K761" t="s">
        <v>194</v>
      </c>
      <c r="L761" t="s">
        <v>76</v>
      </c>
      <c r="M761" t="s">
        <v>314</v>
      </c>
      <c r="N761" t="s">
        <v>414</v>
      </c>
    </row>
    <row r="762" spans="1:14" x14ac:dyDescent="0.25">
      <c r="A762" s="146" t="s">
        <v>194</v>
      </c>
      <c r="B762" t="s">
        <v>76</v>
      </c>
      <c r="C762" t="s">
        <v>313</v>
      </c>
      <c r="D762" t="s">
        <v>415</v>
      </c>
      <c r="K762" t="s">
        <v>194</v>
      </c>
      <c r="L762" t="s">
        <v>76</v>
      </c>
      <c r="M762" t="s">
        <v>313</v>
      </c>
      <c r="N762" t="s">
        <v>414</v>
      </c>
    </row>
    <row r="763" spans="1:14" x14ac:dyDescent="0.25">
      <c r="A763" s="146" t="s">
        <v>194</v>
      </c>
      <c r="B763" t="s">
        <v>76</v>
      </c>
      <c r="C763" t="s">
        <v>312</v>
      </c>
      <c r="D763" t="s">
        <v>415</v>
      </c>
      <c r="K763" t="s">
        <v>194</v>
      </c>
      <c r="L763" t="s">
        <v>76</v>
      </c>
      <c r="M763" t="s">
        <v>312</v>
      </c>
      <c r="N763" t="s">
        <v>414</v>
      </c>
    </row>
    <row r="764" spans="1:14" x14ac:dyDescent="0.25">
      <c r="A764" s="146" t="s">
        <v>194</v>
      </c>
      <c r="B764" t="s">
        <v>52</v>
      </c>
      <c r="C764" t="s">
        <v>323</v>
      </c>
      <c r="D764" t="s">
        <v>415</v>
      </c>
      <c r="K764" t="s">
        <v>194</v>
      </c>
      <c r="L764" t="s">
        <v>52</v>
      </c>
      <c r="M764" t="s">
        <v>323</v>
      </c>
      <c r="N764" t="s">
        <v>414</v>
      </c>
    </row>
    <row r="765" spans="1:14" x14ac:dyDescent="0.25">
      <c r="A765" s="146" t="s">
        <v>194</v>
      </c>
      <c r="B765" t="s">
        <v>52</v>
      </c>
      <c r="C765" t="s">
        <v>322</v>
      </c>
      <c r="D765" t="s">
        <v>415</v>
      </c>
      <c r="K765" t="s">
        <v>194</v>
      </c>
      <c r="L765" t="s">
        <v>52</v>
      </c>
      <c r="M765" t="s">
        <v>322</v>
      </c>
      <c r="N765" t="s">
        <v>414</v>
      </c>
    </row>
    <row r="766" spans="1:14" x14ac:dyDescent="0.25">
      <c r="A766" s="146" t="s">
        <v>194</v>
      </c>
      <c r="B766" t="s">
        <v>52</v>
      </c>
      <c r="C766" t="s">
        <v>321</v>
      </c>
      <c r="D766" t="s">
        <v>415</v>
      </c>
      <c r="K766" t="s">
        <v>194</v>
      </c>
      <c r="L766" t="s">
        <v>52</v>
      </c>
      <c r="M766" t="s">
        <v>321</v>
      </c>
      <c r="N766" t="s">
        <v>414</v>
      </c>
    </row>
    <row r="767" spans="1:14" x14ac:dyDescent="0.25">
      <c r="A767" s="146" t="s">
        <v>194</v>
      </c>
      <c r="B767" t="s">
        <v>52</v>
      </c>
      <c r="C767" t="s">
        <v>320</v>
      </c>
      <c r="D767" t="s">
        <v>415</v>
      </c>
      <c r="K767" t="s">
        <v>194</v>
      </c>
      <c r="L767" t="s">
        <v>52</v>
      </c>
      <c r="M767" t="s">
        <v>320</v>
      </c>
      <c r="N767" t="s">
        <v>414</v>
      </c>
    </row>
    <row r="768" spans="1:14" x14ac:dyDescent="0.25">
      <c r="A768" s="146" t="s">
        <v>194</v>
      </c>
      <c r="B768" t="s">
        <v>52</v>
      </c>
      <c r="C768" t="s">
        <v>319</v>
      </c>
      <c r="D768" t="s">
        <v>415</v>
      </c>
      <c r="K768" t="s">
        <v>194</v>
      </c>
      <c r="L768" t="s">
        <v>52</v>
      </c>
      <c r="M768" t="s">
        <v>319</v>
      </c>
      <c r="N768" t="s">
        <v>414</v>
      </c>
    </row>
    <row r="769" spans="1:14" x14ac:dyDescent="0.25">
      <c r="A769" s="146" t="s">
        <v>194</v>
      </c>
      <c r="B769" t="s">
        <v>52</v>
      </c>
      <c r="C769" t="s">
        <v>318</v>
      </c>
      <c r="D769" t="s">
        <v>415</v>
      </c>
      <c r="K769" t="s">
        <v>194</v>
      </c>
      <c r="L769" t="s">
        <v>52</v>
      </c>
      <c r="M769" t="s">
        <v>318</v>
      </c>
      <c r="N769" t="s">
        <v>414</v>
      </c>
    </row>
    <row r="770" spans="1:14" x14ac:dyDescent="0.25">
      <c r="A770" s="146" t="s">
        <v>194</v>
      </c>
      <c r="B770" t="s">
        <v>52</v>
      </c>
      <c r="C770" t="s">
        <v>317</v>
      </c>
      <c r="D770" t="s">
        <v>415</v>
      </c>
      <c r="K770" t="s">
        <v>194</v>
      </c>
      <c r="L770" t="s">
        <v>52</v>
      </c>
      <c r="M770" t="s">
        <v>317</v>
      </c>
      <c r="N770" t="s">
        <v>414</v>
      </c>
    </row>
    <row r="771" spans="1:14" x14ac:dyDescent="0.25">
      <c r="A771" s="146" t="s">
        <v>194</v>
      </c>
      <c r="B771" t="s">
        <v>52</v>
      </c>
      <c r="C771" t="s">
        <v>74</v>
      </c>
      <c r="D771" t="s">
        <v>415</v>
      </c>
      <c r="K771" t="s">
        <v>194</v>
      </c>
      <c r="L771" t="s">
        <v>52</v>
      </c>
      <c r="M771" t="s">
        <v>74</v>
      </c>
      <c r="N771" t="s">
        <v>414</v>
      </c>
    </row>
    <row r="772" spans="1:14" x14ac:dyDescent="0.25">
      <c r="A772" s="146" t="s">
        <v>194</v>
      </c>
      <c r="B772" t="s">
        <v>52</v>
      </c>
      <c r="C772" t="s">
        <v>316</v>
      </c>
      <c r="D772" t="s">
        <v>415</v>
      </c>
      <c r="K772" t="s">
        <v>194</v>
      </c>
      <c r="L772" t="s">
        <v>52</v>
      </c>
      <c r="M772" t="s">
        <v>316</v>
      </c>
      <c r="N772" t="s">
        <v>414</v>
      </c>
    </row>
    <row r="773" spans="1:14" x14ac:dyDescent="0.25">
      <c r="A773" s="146" t="s">
        <v>194</v>
      </c>
      <c r="B773" t="s">
        <v>52</v>
      </c>
      <c r="C773" t="s">
        <v>315</v>
      </c>
      <c r="D773" t="s">
        <v>415</v>
      </c>
      <c r="K773" t="s">
        <v>194</v>
      </c>
      <c r="L773" t="s">
        <v>52</v>
      </c>
      <c r="M773" t="s">
        <v>315</v>
      </c>
      <c r="N773" t="s">
        <v>414</v>
      </c>
    </row>
    <row r="774" spans="1:14" x14ac:dyDescent="0.25">
      <c r="A774" s="146" t="s">
        <v>194</v>
      </c>
      <c r="B774" t="s">
        <v>52</v>
      </c>
      <c r="C774" t="s">
        <v>314</v>
      </c>
      <c r="D774" t="s">
        <v>415</v>
      </c>
      <c r="K774" t="s">
        <v>194</v>
      </c>
      <c r="L774" t="s">
        <v>52</v>
      </c>
      <c r="M774" t="s">
        <v>314</v>
      </c>
      <c r="N774" t="s">
        <v>414</v>
      </c>
    </row>
    <row r="775" spans="1:14" x14ac:dyDescent="0.25">
      <c r="A775" s="146" t="s">
        <v>194</v>
      </c>
      <c r="B775" t="s">
        <v>52</v>
      </c>
      <c r="C775" t="s">
        <v>313</v>
      </c>
      <c r="D775" t="s">
        <v>415</v>
      </c>
      <c r="K775" t="s">
        <v>194</v>
      </c>
      <c r="L775" t="s">
        <v>52</v>
      </c>
      <c r="M775" t="s">
        <v>313</v>
      </c>
      <c r="N775" t="s">
        <v>414</v>
      </c>
    </row>
    <row r="776" spans="1:14" x14ac:dyDescent="0.25">
      <c r="A776" s="146" t="s">
        <v>194</v>
      </c>
      <c r="B776" t="s">
        <v>52</v>
      </c>
      <c r="C776" t="s">
        <v>312</v>
      </c>
      <c r="D776" t="s">
        <v>415</v>
      </c>
      <c r="K776" t="s">
        <v>194</v>
      </c>
      <c r="L776" t="s">
        <v>52</v>
      </c>
      <c r="M776" t="s">
        <v>312</v>
      </c>
      <c r="N776" t="s">
        <v>414</v>
      </c>
    </row>
    <row r="777" spans="1:14" x14ac:dyDescent="0.25">
      <c r="A777" s="146" t="s">
        <v>194</v>
      </c>
      <c r="B777" t="s">
        <v>76</v>
      </c>
      <c r="C777" t="s">
        <v>323</v>
      </c>
      <c r="D777" t="s">
        <v>413</v>
      </c>
      <c r="K777" t="s">
        <v>194</v>
      </c>
      <c r="L777" t="s">
        <v>76</v>
      </c>
      <c r="M777" t="s">
        <v>323</v>
      </c>
      <c r="N777" t="s">
        <v>412</v>
      </c>
    </row>
    <row r="778" spans="1:14" x14ac:dyDescent="0.25">
      <c r="A778" s="146" t="s">
        <v>194</v>
      </c>
      <c r="B778" t="s">
        <v>76</v>
      </c>
      <c r="C778" t="s">
        <v>322</v>
      </c>
      <c r="D778" t="s">
        <v>413</v>
      </c>
      <c r="K778" t="s">
        <v>194</v>
      </c>
      <c r="L778" t="s">
        <v>76</v>
      </c>
      <c r="M778" t="s">
        <v>322</v>
      </c>
      <c r="N778" t="s">
        <v>412</v>
      </c>
    </row>
    <row r="779" spans="1:14" x14ac:dyDescent="0.25">
      <c r="A779" s="146" t="s">
        <v>194</v>
      </c>
      <c r="B779" t="s">
        <v>76</v>
      </c>
      <c r="C779" t="s">
        <v>321</v>
      </c>
      <c r="D779" t="s">
        <v>413</v>
      </c>
      <c r="K779" t="s">
        <v>194</v>
      </c>
      <c r="L779" t="s">
        <v>76</v>
      </c>
      <c r="M779" t="s">
        <v>321</v>
      </c>
      <c r="N779" t="s">
        <v>412</v>
      </c>
    </row>
    <row r="780" spans="1:14" x14ac:dyDescent="0.25">
      <c r="A780" s="146" t="s">
        <v>194</v>
      </c>
      <c r="B780" t="s">
        <v>76</v>
      </c>
      <c r="C780" t="s">
        <v>320</v>
      </c>
      <c r="D780" t="s">
        <v>413</v>
      </c>
      <c r="K780" t="s">
        <v>194</v>
      </c>
      <c r="L780" t="s">
        <v>76</v>
      </c>
      <c r="M780" t="s">
        <v>320</v>
      </c>
      <c r="N780" t="s">
        <v>412</v>
      </c>
    </row>
    <row r="781" spans="1:14" x14ac:dyDescent="0.25">
      <c r="A781" s="146" t="s">
        <v>194</v>
      </c>
      <c r="B781" t="s">
        <v>76</v>
      </c>
      <c r="C781" t="s">
        <v>319</v>
      </c>
      <c r="D781" t="s">
        <v>413</v>
      </c>
      <c r="K781" t="s">
        <v>194</v>
      </c>
      <c r="L781" t="s">
        <v>76</v>
      </c>
      <c r="M781" t="s">
        <v>319</v>
      </c>
      <c r="N781" t="s">
        <v>412</v>
      </c>
    </row>
    <row r="782" spans="1:14" x14ac:dyDescent="0.25">
      <c r="A782" s="146" t="s">
        <v>194</v>
      </c>
      <c r="B782" t="s">
        <v>76</v>
      </c>
      <c r="C782" t="s">
        <v>318</v>
      </c>
      <c r="D782" t="s">
        <v>413</v>
      </c>
      <c r="K782" t="s">
        <v>194</v>
      </c>
      <c r="L782" t="s">
        <v>76</v>
      </c>
      <c r="M782" t="s">
        <v>318</v>
      </c>
      <c r="N782" t="s">
        <v>412</v>
      </c>
    </row>
    <row r="783" spans="1:14" x14ac:dyDescent="0.25">
      <c r="A783" s="146" t="s">
        <v>194</v>
      </c>
      <c r="B783" t="s">
        <v>76</v>
      </c>
      <c r="C783" t="s">
        <v>317</v>
      </c>
      <c r="D783" t="s">
        <v>413</v>
      </c>
      <c r="K783" t="s">
        <v>194</v>
      </c>
      <c r="L783" t="s">
        <v>76</v>
      </c>
      <c r="M783" t="s">
        <v>317</v>
      </c>
      <c r="N783" t="s">
        <v>412</v>
      </c>
    </row>
    <row r="784" spans="1:14" x14ac:dyDescent="0.25">
      <c r="A784" s="146" t="s">
        <v>194</v>
      </c>
      <c r="B784" t="s">
        <v>76</v>
      </c>
      <c r="C784" t="s">
        <v>74</v>
      </c>
      <c r="D784" t="s">
        <v>413</v>
      </c>
      <c r="K784" t="s">
        <v>194</v>
      </c>
      <c r="L784" t="s">
        <v>76</v>
      </c>
      <c r="M784" t="s">
        <v>74</v>
      </c>
      <c r="N784" t="s">
        <v>412</v>
      </c>
    </row>
    <row r="785" spans="1:14" x14ac:dyDescent="0.25">
      <c r="A785" s="146" t="s">
        <v>194</v>
      </c>
      <c r="B785" t="s">
        <v>76</v>
      </c>
      <c r="C785" t="s">
        <v>316</v>
      </c>
      <c r="D785" t="s">
        <v>413</v>
      </c>
      <c r="K785" t="s">
        <v>194</v>
      </c>
      <c r="L785" t="s">
        <v>76</v>
      </c>
      <c r="M785" t="s">
        <v>316</v>
      </c>
      <c r="N785" t="s">
        <v>412</v>
      </c>
    </row>
    <row r="786" spans="1:14" x14ac:dyDescent="0.25">
      <c r="A786" s="146" t="s">
        <v>194</v>
      </c>
      <c r="B786" t="s">
        <v>76</v>
      </c>
      <c r="C786" t="s">
        <v>315</v>
      </c>
      <c r="D786" t="s">
        <v>413</v>
      </c>
      <c r="K786" t="s">
        <v>194</v>
      </c>
      <c r="L786" t="s">
        <v>76</v>
      </c>
      <c r="M786" t="s">
        <v>315</v>
      </c>
      <c r="N786" t="s">
        <v>412</v>
      </c>
    </row>
    <row r="787" spans="1:14" x14ac:dyDescent="0.25">
      <c r="A787" s="146" t="s">
        <v>194</v>
      </c>
      <c r="B787" t="s">
        <v>76</v>
      </c>
      <c r="C787" t="s">
        <v>314</v>
      </c>
      <c r="D787" t="s">
        <v>413</v>
      </c>
      <c r="K787" t="s">
        <v>194</v>
      </c>
      <c r="L787" t="s">
        <v>76</v>
      </c>
      <c r="M787" t="s">
        <v>314</v>
      </c>
      <c r="N787" t="s">
        <v>412</v>
      </c>
    </row>
    <row r="788" spans="1:14" x14ac:dyDescent="0.25">
      <c r="A788" s="146" t="s">
        <v>194</v>
      </c>
      <c r="B788" t="s">
        <v>76</v>
      </c>
      <c r="C788" t="s">
        <v>313</v>
      </c>
      <c r="D788" t="s">
        <v>413</v>
      </c>
      <c r="K788" t="s">
        <v>194</v>
      </c>
      <c r="L788" t="s">
        <v>76</v>
      </c>
      <c r="M788" t="s">
        <v>313</v>
      </c>
      <c r="N788" t="s">
        <v>412</v>
      </c>
    </row>
    <row r="789" spans="1:14" x14ac:dyDescent="0.25">
      <c r="A789" s="146" t="s">
        <v>194</v>
      </c>
      <c r="B789" t="s">
        <v>76</v>
      </c>
      <c r="C789" t="s">
        <v>312</v>
      </c>
      <c r="D789" t="s">
        <v>413</v>
      </c>
      <c r="K789" t="s">
        <v>194</v>
      </c>
      <c r="L789" t="s">
        <v>76</v>
      </c>
      <c r="M789" t="s">
        <v>312</v>
      </c>
      <c r="N789" t="s">
        <v>412</v>
      </c>
    </row>
    <row r="790" spans="1:14" x14ac:dyDescent="0.25">
      <c r="A790" s="146" t="s">
        <v>194</v>
      </c>
      <c r="B790" t="s">
        <v>52</v>
      </c>
      <c r="C790" t="s">
        <v>323</v>
      </c>
      <c r="D790" t="s">
        <v>413</v>
      </c>
      <c r="K790" t="s">
        <v>194</v>
      </c>
      <c r="L790" t="s">
        <v>52</v>
      </c>
      <c r="M790" t="s">
        <v>323</v>
      </c>
      <c r="N790" t="s">
        <v>412</v>
      </c>
    </row>
    <row r="791" spans="1:14" x14ac:dyDescent="0.25">
      <c r="A791" s="146" t="s">
        <v>194</v>
      </c>
      <c r="B791" t="s">
        <v>52</v>
      </c>
      <c r="C791" t="s">
        <v>322</v>
      </c>
      <c r="D791" t="s">
        <v>413</v>
      </c>
      <c r="K791" t="s">
        <v>194</v>
      </c>
      <c r="L791" t="s">
        <v>52</v>
      </c>
      <c r="M791" t="s">
        <v>322</v>
      </c>
      <c r="N791" t="s">
        <v>412</v>
      </c>
    </row>
    <row r="792" spans="1:14" x14ac:dyDescent="0.25">
      <c r="A792" s="146" t="s">
        <v>194</v>
      </c>
      <c r="B792" t="s">
        <v>52</v>
      </c>
      <c r="C792" t="s">
        <v>321</v>
      </c>
      <c r="D792" t="s">
        <v>413</v>
      </c>
      <c r="K792" t="s">
        <v>194</v>
      </c>
      <c r="L792" t="s">
        <v>52</v>
      </c>
      <c r="M792" t="s">
        <v>321</v>
      </c>
      <c r="N792" t="s">
        <v>412</v>
      </c>
    </row>
    <row r="793" spans="1:14" x14ac:dyDescent="0.25">
      <c r="A793" s="146" t="s">
        <v>194</v>
      </c>
      <c r="B793" t="s">
        <v>52</v>
      </c>
      <c r="C793" t="s">
        <v>320</v>
      </c>
      <c r="D793" t="s">
        <v>413</v>
      </c>
      <c r="K793" t="s">
        <v>194</v>
      </c>
      <c r="L793" t="s">
        <v>52</v>
      </c>
      <c r="M793" t="s">
        <v>320</v>
      </c>
      <c r="N793" t="s">
        <v>412</v>
      </c>
    </row>
    <row r="794" spans="1:14" x14ac:dyDescent="0.25">
      <c r="A794" s="146" t="s">
        <v>194</v>
      </c>
      <c r="B794" t="s">
        <v>52</v>
      </c>
      <c r="C794" t="s">
        <v>319</v>
      </c>
      <c r="D794" t="s">
        <v>413</v>
      </c>
      <c r="K794" t="s">
        <v>194</v>
      </c>
      <c r="L794" t="s">
        <v>52</v>
      </c>
      <c r="M794" t="s">
        <v>319</v>
      </c>
      <c r="N794" t="s">
        <v>412</v>
      </c>
    </row>
    <row r="795" spans="1:14" x14ac:dyDescent="0.25">
      <c r="A795" s="146" t="s">
        <v>194</v>
      </c>
      <c r="B795" t="s">
        <v>52</v>
      </c>
      <c r="C795" t="s">
        <v>318</v>
      </c>
      <c r="D795" t="s">
        <v>413</v>
      </c>
      <c r="K795" t="s">
        <v>194</v>
      </c>
      <c r="L795" t="s">
        <v>52</v>
      </c>
      <c r="M795" t="s">
        <v>318</v>
      </c>
      <c r="N795" t="s">
        <v>412</v>
      </c>
    </row>
    <row r="796" spans="1:14" x14ac:dyDescent="0.25">
      <c r="A796" s="146" t="s">
        <v>194</v>
      </c>
      <c r="B796" t="s">
        <v>52</v>
      </c>
      <c r="C796" t="s">
        <v>317</v>
      </c>
      <c r="D796" t="s">
        <v>413</v>
      </c>
      <c r="K796" t="s">
        <v>194</v>
      </c>
      <c r="L796" t="s">
        <v>52</v>
      </c>
      <c r="M796" t="s">
        <v>317</v>
      </c>
      <c r="N796" t="s">
        <v>412</v>
      </c>
    </row>
    <row r="797" spans="1:14" x14ac:dyDescent="0.25">
      <c r="A797" s="146" t="s">
        <v>194</v>
      </c>
      <c r="B797" t="s">
        <v>52</v>
      </c>
      <c r="C797" t="s">
        <v>74</v>
      </c>
      <c r="D797" t="s">
        <v>413</v>
      </c>
      <c r="K797" t="s">
        <v>194</v>
      </c>
      <c r="L797" t="s">
        <v>52</v>
      </c>
      <c r="M797" t="s">
        <v>74</v>
      </c>
      <c r="N797" t="s">
        <v>412</v>
      </c>
    </row>
    <row r="798" spans="1:14" x14ac:dyDescent="0.25">
      <c r="A798" s="146" t="s">
        <v>194</v>
      </c>
      <c r="B798" t="s">
        <v>52</v>
      </c>
      <c r="C798" t="s">
        <v>316</v>
      </c>
      <c r="D798" t="s">
        <v>413</v>
      </c>
      <c r="K798" t="s">
        <v>194</v>
      </c>
      <c r="L798" t="s">
        <v>52</v>
      </c>
      <c r="M798" t="s">
        <v>316</v>
      </c>
      <c r="N798" t="s">
        <v>412</v>
      </c>
    </row>
    <row r="799" spans="1:14" x14ac:dyDescent="0.25">
      <c r="A799" s="146" t="s">
        <v>194</v>
      </c>
      <c r="B799" t="s">
        <v>52</v>
      </c>
      <c r="C799" t="s">
        <v>315</v>
      </c>
      <c r="D799" t="s">
        <v>413</v>
      </c>
      <c r="K799" t="s">
        <v>194</v>
      </c>
      <c r="L799" t="s">
        <v>52</v>
      </c>
      <c r="M799" t="s">
        <v>315</v>
      </c>
      <c r="N799" t="s">
        <v>412</v>
      </c>
    </row>
    <row r="800" spans="1:14" x14ac:dyDescent="0.25">
      <c r="A800" s="146" t="s">
        <v>194</v>
      </c>
      <c r="B800" t="s">
        <v>52</v>
      </c>
      <c r="C800" t="s">
        <v>314</v>
      </c>
      <c r="D800" t="s">
        <v>413</v>
      </c>
      <c r="K800" t="s">
        <v>194</v>
      </c>
      <c r="L800" t="s">
        <v>52</v>
      </c>
      <c r="M800" t="s">
        <v>314</v>
      </c>
      <c r="N800" t="s">
        <v>412</v>
      </c>
    </row>
    <row r="801" spans="1:14" x14ac:dyDescent="0.25">
      <c r="A801" s="146" t="s">
        <v>194</v>
      </c>
      <c r="B801" t="s">
        <v>52</v>
      </c>
      <c r="C801" t="s">
        <v>313</v>
      </c>
      <c r="D801" t="s">
        <v>413</v>
      </c>
      <c r="K801" t="s">
        <v>194</v>
      </c>
      <c r="L801" t="s">
        <v>52</v>
      </c>
      <c r="M801" t="s">
        <v>313</v>
      </c>
      <c r="N801" t="s">
        <v>412</v>
      </c>
    </row>
    <row r="802" spans="1:14" x14ac:dyDescent="0.25">
      <c r="A802" s="146" t="s">
        <v>194</v>
      </c>
      <c r="B802" t="s">
        <v>52</v>
      </c>
      <c r="C802" t="s">
        <v>312</v>
      </c>
      <c r="D802" t="s">
        <v>413</v>
      </c>
      <c r="K802" t="s">
        <v>194</v>
      </c>
      <c r="L802" t="s">
        <v>52</v>
      </c>
      <c r="M802" t="s">
        <v>312</v>
      </c>
      <c r="N802" t="s">
        <v>412</v>
      </c>
    </row>
    <row r="803" spans="1:14" x14ac:dyDescent="0.25">
      <c r="A803" s="146" t="s">
        <v>194</v>
      </c>
      <c r="B803" t="s">
        <v>52</v>
      </c>
      <c r="C803" t="s">
        <v>323</v>
      </c>
      <c r="D803" t="s">
        <v>411</v>
      </c>
      <c r="K803" t="s">
        <v>194</v>
      </c>
      <c r="L803" t="s">
        <v>76</v>
      </c>
      <c r="M803" t="s">
        <v>323</v>
      </c>
      <c r="N803" t="s">
        <v>410</v>
      </c>
    </row>
    <row r="804" spans="1:14" x14ac:dyDescent="0.25">
      <c r="A804" s="146" t="s">
        <v>194</v>
      </c>
      <c r="B804" t="s">
        <v>52</v>
      </c>
      <c r="C804" t="s">
        <v>322</v>
      </c>
      <c r="D804" t="s">
        <v>411</v>
      </c>
      <c r="K804" t="s">
        <v>194</v>
      </c>
      <c r="L804" t="s">
        <v>76</v>
      </c>
      <c r="M804" t="s">
        <v>322</v>
      </c>
      <c r="N804" t="s">
        <v>410</v>
      </c>
    </row>
    <row r="805" spans="1:14" x14ac:dyDescent="0.25">
      <c r="A805" s="146" t="s">
        <v>194</v>
      </c>
      <c r="B805" t="s">
        <v>52</v>
      </c>
      <c r="C805" t="s">
        <v>321</v>
      </c>
      <c r="D805" t="s">
        <v>411</v>
      </c>
      <c r="K805" t="s">
        <v>194</v>
      </c>
      <c r="L805" t="s">
        <v>76</v>
      </c>
      <c r="M805" t="s">
        <v>321</v>
      </c>
      <c r="N805" t="s">
        <v>410</v>
      </c>
    </row>
    <row r="806" spans="1:14" x14ac:dyDescent="0.25">
      <c r="A806" s="146" t="s">
        <v>194</v>
      </c>
      <c r="B806" t="s">
        <v>52</v>
      </c>
      <c r="C806" t="s">
        <v>320</v>
      </c>
      <c r="D806" t="s">
        <v>411</v>
      </c>
      <c r="K806" t="s">
        <v>194</v>
      </c>
      <c r="L806" t="s">
        <v>76</v>
      </c>
      <c r="M806" t="s">
        <v>320</v>
      </c>
      <c r="N806" t="s">
        <v>410</v>
      </c>
    </row>
    <row r="807" spans="1:14" x14ac:dyDescent="0.25">
      <c r="A807" s="146" t="s">
        <v>194</v>
      </c>
      <c r="B807" t="s">
        <v>52</v>
      </c>
      <c r="C807" t="s">
        <v>319</v>
      </c>
      <c r="D807" t="s">
        <v>411</v>
      </c>
      <c r="K807" t="s">
        <v>194</v>
      </c>
      <c r="L807" t="s">
        <v>76</v>
      </c>
      <c r="M807" t="s">
        <v>319</v>
      </c>
      <c r="N807" t="s">
        <v>410</v>
      </c>
    </row>
    <row r="808" spans="1:14" x14ac:dyDescent="0.25">
      <c r="A808" s="146" t="s">
        <v>194</v>
      </c>
      <c r="B808" t="s">
        <v>52</v>
      </c>
      <c r="C808" t="s">
        <v>318</v>
      </c>
      <c r="D808" t="s">
        <v>411</v>
      </c>
      <c r="K808" t="s">
        <v>194</v>
      </c>
      <c r="L808" t="s">
        <v>76</v>
      </c>
      <c r="M808" t="s">
        <v>318</v>
      </c>
      <c r="N808" t="s">
        <v>410</v>
      </c>
    </row>
    <row r="809" spans="1:14" x14ac:dyDescent="0.25">
      <c r="A809" s="146" t="s">
        <v>194</v>
      </c>
      <c r="B809" t="s">
        <v>52</v>
      </c>
      <c r="C809" t="s">
        <v>317</v>
      </c>
      <c r="D809" t="s">
        <v>411</v>
      </c>
      <c r="K809" t="s">
        <v>194</v>
      </c>
      <c r="L809" t="s">
        <v>76</v>
      </c>
      <c r="M809" t="s">
        <v>317</v>
      </c>
      <c r="N809" t="s">
        <v>410</v>
      </c>
    </row>
    <row r="810" spans="1:14" x14ac:dyDescent="0.25">
      <c r="A810" s="146" t="s">
        <v>194</v>
      </c>
      <c r="B810" t="s">
        <v>52</v>
      </c>
      <c r="C810" t="s">
        <v>74</v>
      </c>
      <c r="D810" t="s">
        <v>411</v>
      </c>
      <c r="K810" t="s">
        <v>194</v>
      </c>
      <c r="L810" t="s">
        <v>76</v>
      </c>
      <c r="M810" t="s">
        <v>74</v>
      </c>
      <c r="N810" t="s">
        <v>410</v>
      </c>
    </row>
    <row r="811" spans="1:14" x14ac:dyDescent="0.25">
      <c r="A811" s="146" t="s">
        <v>194</v>
      </c>
      <c r="B811" t="s">
        <v>52</v>
      </c>
      <c r="C811" t="s">
        <v>316</v>
      </c>
      <c r="D811" t="s">
        <v>411</v>
      </c>
      <c r="K811" t="s">
        <v>194</v>
      </c>
      <c r="L811" t="s">
        <v>76</v>
      </c>
      <c r="M811" t="s">
        <v>316</v>
      </c>
      <c r="N811" t="s">
        <v>410</v>
      </c>
    </row>
    <row r="812" spans="1:14" x14ac:dyDescent="0.25">
      <c r="A812" s="146" t="s">
        <v>194</v>
      </c>
      <c r="B812" t="s">
        <v>52</v>
      </c>
      <c r="C812" t="s">
        <v>315</v>
      </c>
      <c r="D812" t="s">
        <v>411</v>
      </c>
      <c r="K812" t="s">
        <v>194</v>
      </c>
      <c r="L812" t="s">
        <v>76</v>
      </c>
      <c r="M812" t="s">
        <v>315</v>
      </c>
      <c r="N812" t="s">
        <v>410</v>
      </c>
    </row>
    <row r="813" spans="1:14" x14ac:dyDescent="0.25">
      <c r="A813" s="146" t="s">
        <v>194</v>
      </c>
      <c r="B813" t="s">
        <v>52</v>
      </c>
      <c r="C813" t="s">
        <v>314</v>
      </c>
      <c r="D813" t="s">
        <v>411</v>
      </c>
      <c r="K813" t="s">
        <v>194</v>
      </c>
      <c r="L813" t="s">
        <v>76</v>
      </c>
      <c r="M813" t="s">
        <v>314</v>
      </c>
      <c r="N813" t="s">
        <v>410</v>
      </c>
    </row>
    <row r="814" spans="1:14" x14ac:dyDescent="0.25">
      <c r="A814" s="146" t="s">
        <v>194</v>
      </c>
      <c r="B814" t="s">
        <v>52</v>
      </c>
      <c r="C814" t="s">
        <v>313</v>
      </c>
      <c r="D814" t="s">
        <v>411</v>
      </c>
      <c r="K814" t="s">
        <v>194</v>
      </c>
      <c r="L814" t="s">
        <v>76</v>
      </c>
      <c r="M814" t="s">
        <v>313</v>
      </c>
      <c r="N814" t="s">
        <v>410</v>
      </c>
    </row>
    <row r="815" spans="1:14" x14ac:dyDescent="0.25">
      <c r="A815" s="146" t="s">
        <v>194</v>
      </c>
      <c r="B815" t="s">
        <v>52</v>
      </c>
      <c r="C815" t="s">
        <v>312</v>
      </c>
      <c r="D815" t="s">
        <v>411</v>
      </c>
      <c r="K815" t="s">
        <v>194</v>
      </c>
      <c r="L815" t="s">
        <v>76</v>
      </c>
      <c r="M815" t="s">
        <v>312</v>
      </c>
      <c r="N815" t="s">
        <v>410</v>
      </c>
    </row>
    <row r="816" spans="1:14" x14ac:dyDescent="0.25">
      <c r="A816" s="146" t="s">
        <v>194</v>
      </c>
      <c r="B816" t="s">
        <v>76</v>
      </c>
      <c r="C816" t="s">
        <v>323</v>
      </c>
      <c r="D816" t="s">
        <v>409</v>
      </c>
      <c r="K816" t="s">
        <v>194</v>
      </c>
      <c r="L816" t="s">
        <v>52</v>
      </c>
      <c r="M816" t="s">
        <v>323</v>
      </c>
      <c r="N816" t="s">
        <v>410</v>
      </c>
    </row>
    <row r="817" spans="1:14" x14ac:dyDescent="0.25">
      <c r="A817" s="146" t="s">
        <v>194</v>
      </c>
      <c r="B817" t="s">
        <v>76</v>
      </c>
      <c r="C817" t="s">
        <v>322</v>
      </c>
      <c r="D817" t="s">
        <v>409</v>
      </c>
      <c r="K817" t="s">
        <v>194</v>
      </c>
      <c r="L817" t="s">
        <v>52</v>
      </c>
      <c r="M817" t="s">
        <v>322</v>
      </c>
      <c r="N817" t="s">
        <v>410</v>
      </c>
    </row>
    <row r="818" spans="1:14" x14ac:dyDescent="0.25">
      <c r="A818" s="146" t="s">
        <v>194</v>
      </c>
      <c r="B818" t="s">
        <v>76</v>
      </c>
      <c r="C818" t="s">
        <v>321</v>
      </c>
      <c r="D818" t="s">
        <v>409</v>
      </c>
      <c r="K818" t="s">
        <v>194</v>
      </c>
      <c r="L818" t="s">
        <v>52</v>
      </c>
      <c r="M818" t="s">
        <v>321</v>
      </c>
      <c r="N818" t="s">
        <v>410</v>
      </c>
    </row>
    <row r="819" spans="1:14" x14ac:dyDescent="0.25">
      <c r="A819" s="146" t="s">
        <v>194</v>
      </c>
      <c r="B819" t="s">
        <v>76</v>
      </c>
      <c r="C819" t="s">
        <v>320</v>
      </c>
      <c r="D819" t="s">
        <v>409</v>
      </c>
      <c r="K819" t="s">
        <v>194</v>
      </c>
      <c r="L819" t="s">
        <v>52</v>
      </c>
      <c r="M819" t="s">
        <v>320</v>
      </c>
      <c r="N819" t="s">
        <v>410</v>
      </c>
    </row>
    <row r="820" spans="1:14" x14ac:dyDescent="0.25">
      <c r="A820" s="146" t="s">
        <v>194</v>
      </c>
      <c r="B820" t="s">
        <v>76</v>
      </c>
      <c r="C820" t="s">
        <v>319</v>
      </c>
      <c r="D820" t="s">
        <v>409</v>
      </c>
      <c r="K820" t="s">
        <v>194</v>
      </c>
      <c r="L820" t="s">
        <v>52</v>
      </c>
      <c r="M820" t="s">
        <v>319</v>
      </c>
      <c r="N820" t="s">
        <v>410</v>
      </c>
    </row>
    <row r="821" spans="1:14" x14ac:dyDescent="0.25">
      <c r="A821" s="146" t="s">
        <v>194</v>
      </c>
      <c r="B821" t="s">
        <v>76</v>
      </c>
      <c r="C821" t="s">
        <v>318</v>
      </c>
      <c r="D821" t="s">
        <v>409</v>
      </c>
      <c r="K821" t="s">
        <v>194</v>
      </c>
      <c r="L821" t="s">
        <v>52</v>
      </c>
      <c r="M821" t="s">
        <v>318</v>
      </c>
      <c r="N821" t="s">
        <v>410</v>
      </c>
    </row>
    <row r="822" spans="1:14" x14ac:dyDescent="0.25">
      <c r="A822" s="146" t="s">
        <v>194</v>
      </c>
      <c r="B822" t="s">
        <v>76</v>
      </c>
      <c r="C822" t="s">
        <v>317</v>
      </c>
      <c r="D822" t="s">
        <v>409</v>
      </c>
      <c r="K822" t="s">
        <v>194</v>
      </c>
      <c r="L822" t="s">
        <v>52</v>
      </c>
      <c r="M822" t="s">
        <v>317</v>
      </c>
      <c r="N822" t="s">
        <v>410</v>
      </c>
    </row>
    <row r="823" spans="1:14" x14ac:dyDescent="0.25">
      <c r="A823" s="146" t="s">
        <v>194</v>
      </c>
      <c r="B823" t="s">
        <v>76</v>
      </c>
      <c r="C823" t="s">
        <v>74</v>
      </c>
      <c r="D823" t="s">
        <v>409</v>
      </c>
      <c r="K823" t="s">
        <v>194</v>
      </c>
      <c r="L823" t="s">
        <v>52</v>
      </c>
      <c r="M823" t="s">
        <v>74</v>
      </c>
      <c r="N823" t="s">
        <v>410</v>
      </c>
    </row>
    <row r="824" spans="1:14" x14ac:dyDescent="0.25">
      <c r="A824" s="146" t="s">
        <v>194</v>
      </c>
      <c r="B824" t="s">
        <v>76</v>
      </c>
      <c r="C824" t="s">
        <v>316</v>
      </c>
      <c r="D824" t="s">
        <v>409</v>
      </c>
      <c r="K824" t="s">
        <v>194</v>
      </c>
      <c r="L824" t="s">
        <v>52</v>
      </c>
      <c r="M824" t="s">
        <v>316</v>
      </c>
      <c r="N824" t="s">
        <v>410</v>
      </c>
    </row>
    <row r="825" spans="1:14" x14ac:dyDescent="0.25">
      <c r="A825" s="146" t="s">
        <v>194</v>
      </c>
      <c r="B825" t="s">
        <v>76</v>
      </c>
      <c r="C825" t="s">
        <v>315</v>
      </c>
      <c r="D825" t="s">
        <v>409</v>
      </c>
      <c r="K825" t="s">
        <v>194</v>
      </c>
      <c r="L825" t="s">
        <v>52</v>
      </c>
      <c r="M825" t="s">
        <v>315</v>
      </c>
      <c r="N825" t="s">
        <v>410</v>
      </c>
    </row>
    <row r="826" spans="1:14" x14ac:dyDescent="0.25">
      <c r="A826" s="146" t="s">
        <v>194</v>
      </c>
      <c r="B826" t="s">
        <v>76</v>
      </c>
      <c r="C826" t="s">
        <v>314</v>
      </c>
      <c r="D826" t="s">
        <v>409</v>
      </c>
      <c r="K826" t="s">
        <v>194</v>
      </c>
      <c r="L826" t="s">
        <v>52</v>
      </c>
      <c r="M826" t="s">
        <v>314</v>
      </c>
      <c r="N826" t="s">
        <v>410</v>
      </c>
    </row>
    <row r="827" spans="1:14" x14ac:dyDescent="0.25">
      <c r="A827" s="146" t="s">
        <v>194</v>
      </c>
      <c r="B827" t="s">
        <v>76</v>
      </c>
      <c r="C827" t="s">
        <v>313</v>
      </c>
      <c r="D827" t="s">
        <v>409</v>
      </c>
      <c r="K827" t="s">
        <v>194</v>
      </c>
      <c r="L827" t="s">
        <v>52</v>
      </c>
      <c r="M827" t="s">
        <v>313</v>
      </c>
      <c r="N827" t="s">
        <v>410</v>
      </c>
    </row>
    <row r="828" spans="1:14" x14ac:dyDescent="0.25">
      <c r="A828" s="146" t="s">
        <v>194</v>
      </c>
      <c r="B828" t="s">
        <v>76</v>
      </c>
      <c r="C828" t="s">
        <v>312</v>
      </c>
      <c r="D828" t="s">
        <v>409</v>
      </c>
      <c r="K828" t="s">
        <v>194</v>
      </c>
      <c r="L828" t="s">
        <v>52</v>
      </c>
      <c r="M828" t="s">
        <v>312</v>
      </c>
      <c r="N828" t="s">
        <v>410</v>
      </c>
    </row>
    <row r="829" spans="1:14" x14ac:dyDescent="0.25">
      <c r="A829" s="146" t="s">
        <v>194</v>
      </c>
      <c r="B829" t="s">
        <v>52</v>
      </c>
      <c r="C829" t="s">
        <v>323</v>
      </c>
      <c r="D829" t="s">
        <v>409</v>
      </c>
      <c r="K829" t="s">
        <v>194</v>
      </c>
      <c r="L829" t="s">
        <v>55</v>
      </c>
      <c r="M829" t="s">
        <v>323</v>
      </c>
      <c r="N829" t="s">
        <v>408</v>
      </c>
    </row>
    <row r="830" spans="1:14" x14ac:dyDescent="0.25">
      <c r="A830" s="146" t="s">
        <v>194</v>
      </c>
      <c r="B830" t="s">
        <v>52</v>
      </c>
      <c r="C830" t="s">
        <v>322</v>
      </c>
      <c r="D830" t="s">
        <v>409</v>
      </c>
      <c r="K830" t="s">
        <v>194</v>
      </c>
      <c r="L830" t="s">
        <v>55</v>
      </c>
      <c r="M830" t="s">
        <v>322</v>
      </c>
      <c r="N830" t="s">
        <v>408</v>
      </c>
    </row>
    <row r="831" spans="1:14" x14ac:dyDescent="0.25">
      <c r="A831" s="146" t="s">
        <v>194</v>
      </c>
      <c r="B831" t="s">
        <v>52</v>
      </c>
      <c r="C831" t="s">
        <v>321</v>
      </c>
      <c r="D831" t="s">
        <v>409</v>
      </c>
      <c r="K831" t="s">
        <v>194</v>
      </c>
      <c r="L831" t="s">
        <v>55</v>
      </c>
      <c r="M831" t="s">
        <v>321</v>
      </c>
      <c r="N831" t="s">
        <v>408</v>
      </c>
    </row>
    <row r="832" spans="1:14" x14ac:dyDescent="0.25">
      <c r="A832" s="146" t="s">
        <v>194</v>
      </c>
      <c r="B832" t="s">
        <v>52</v>
      </c>
      <c r="C832" t="s">
        <v>320</v>
      </c>
      <c r="D832" t="s">
        <v>409</v>
      </c>
      <c r="K832" t="s">
        <v>194</v>
      </c>
      <c r="L832" t="s">
        <v>55</v>
      </c>
      <c r="M832" t="s">
        <v>320</v>
      </c>
      <c r="N832" t="s">
        <v>408</v>
      </c>
    </row>
    <row r="833" spans="1:14" x14ac:dyDescent="0.25">
      <c r="A833" s="146" t="s">
        <v>194</v>
      </c>
      <c r="B833" t="s">
        <v>52</v>
      </c>
      <c r="C833" t="s">
        <v>319</v>
      </c>
      <c r="D833" t="s">
        <v>409</v>
      </c>
      <c r="K833" t="s">
        <v>194</v>
      </c>
      <c r="L833" t="s">
        <v>55</v>
      </c>
      <c r="M833" t="s">
        <v>319</v>
      </c>
      <c r="N833" t="s">
        <v>408</v>
      </c>
    </row>
    <row r="834" spans="1:14" x14ac:dyDescent="0.25">
      <c r="A834" s="146" t="s">
        <v>194</v>
      </c>
      <c r="B834" t="s">
        <v>52</v>
      </c>
      <c r="C834" t="s">
        <v>318</v>
      </c>
      <c r="D834" t="s">
        <v>409</v>
      </c>
      <c r="K834" t="s">
        <v>194</v>
      </c>
      <c r="L834" t="s">
        <v>55</v>
      </c>
      <c r="M834" t="s">
        <v>318</v>
      </c>
      <c r="N834" t="s">
        <v>408</v>
      </c>
    </row>
    <row r="835" spans="1:14" x14ac:dyDescent="0.25">
      <c r="A835" s="146" t="s">
        <v>194</v>
      </c>
      <c r="B835" t="s">
        <v>52</v>
      </c>
      <c r="C835" t="s">
        <v>317</v>
      </c>
      <c r="D835" t="s">
        <v>409</v>
      </c>
      <c r="K835" t="s">
        <v>194</v>
      </c>
      <c r="L835" t="s">
        <v>55</v>
      </c>
      <c r="M835" t="s">
        <v>317</v>
      </c>
      <c r="N835" t="s">
        <v>408</v>
      </c>
    </row>
    <row r="836" spans="1:14" x14ac:dyDescent="0.25">
      <c r="A836" s="146" t="s">
        <v>194</v>
      </c>
      <c r="B836" t="s">
        <v>52</v>
      </c>
      <c r="C836" t="s">
        <v>74</v>
      </c>
      <c r="D836" t="s">
        <v>409</v>
      </c>
      <c r="K836" t="s">
        <v>194</v>
      </c>
      <c r="L836" t="s">
        <v>55</v>
      </c>
      <c r="M836" t="s">
        <v>74</v>
      </c>
      <c r="N836" t="s">
        <v>408</v>
      </c>
    </row>
    <row r="837" spans="1:14" x14ac:dyDescent="0.25">
      <c r="A837" s="146" t="s">
        <v>194</v>
      </c>
      <c r="B837" t="s">
        <v>52</v>
      </c>
      <c r="C837" t="s">
        <v>316</v>
      </c>
      <c r="D837" t="s">
        <v>409</v>
      </c>
      <c r="K837" t="s">
        <v>194</v>
      </c>
      <c r="L837" t="s">
        <v>55</v>
      </c>
      <c r="M837" t="s">
        <v>316</v>
      </c>
      <c r="N837" t="s">
        <v>408</v>
      </c>
    </row>
    <row r="838" spans="1:14" x14ac:dyDescent="0.25">
      <c r="A838" s="146" t="s">
        <v>194</v>
      </c>
      <c r="B838" t="s">
        <v>52</v>
      </c>
      <c r="C838" t="s">
        <v>315</v>
      </c>
      <c r="D838" t="s">
        <v>409</v>
      </c>
      <c r="K838" t="s">
        <v>194</v>
      </c>
      <c r="L838" t="s">
        <v>55</v>
      </c>
      <c r="M838" t="s">
        <v>315</v>
      </c>
      <c r="N838" t="s">
        <v>408</v>
      </c>
    </row>
    <row r="839" spans="1:14" x14ac:dyDescent="0.25">
      <c r="A839" s="146" t="s">
        <v>194</v>
      </c>
      <c r="B839" t="s">
        <v>52</v>
      </c>
      <c r="C839" t="s">
        <v>314</v>
      </c>
      <c r="D839" t="s">
        <v>409</v>
      </c>
      <c r="K839" t="s">
        <v>194</v>
      </c>
      <c r="L839" t="s">
        <v>55</v>
      </c>
      <c r="M839" t="s">
        <v>314</v>
      </c>
      <c r="N839" t="s">
        <v>408</v>
      </c>
    </row>
    <row r="840" spans="1:14" x14ac:dyDescent="0.25">
      <c r="A840" s="146" t="s">
        <v>194</v>
      </c>
      <c r="B840" t="s">
        <v>52</v>
      </c>
      <c r="C840" t="s">
        <v>313</v>
      </c>
      <c r="D840" t="s">
        <v>409</v>
      </c>
      <c r="K840" t="s">
        <v>194</v>
      </c>
      <c r="L840" t="s">
        <v>55</v>
      </c>
      <c r="M840" t="s">
        <v>313</v>
      </c>
      <c r="N840" t="s">
        <v>408</v>
      </c>
    </row>
    <row r="841" spans="1:14" x14ac:dyDescent="0.25">
      <c r="A841" s="146" t="s">
        <v>194</v>
      </c>
      <c r="B841" t="s">
        <v>52</v>
      </c>
      <c r="C841" t="s">
        <v>312</v>
      </c>
      <c r="D841" t="s">
        <v>409</v>
      </c>
      <c r="K841" t="s">
        <v>194</v>
      </c>
      <c r="L841" t="s">
        <v>55</v>
      </c>
      <c r="M841" t="s">
        <v>312</v>
      </c>
      <c r="N841" t="s">
        <v>408</v>
      </c>
    </row>
    <row r="842" spans="1:14" x14ac:dyDescent="0.25">
      <c r="A842" s="146" t="s">
        <v>194</v>
      </c>
      <c r="B842" t="s">
        <v>55</v>
      </c>
      <c r="C842" t="s">
        <v>323</v>
      </c>
      <c r="D842" t="s">
        <v>407</v>
      </c>
      <c r="K842" t="s">
        <v>194</v>
      </c>
      <c r="L842" t="s">
        <v>52</v>
      </c>
      <c r="M842" t="s">
        <v>323</v>
      </c>
      <c r="N842" t="s">
        <v>408</v>
      </c>
    </row>
    <row r="843" spans="1:14" x14ac:dyDescent="0.25">
      <c r="A843" s="146" t="s">
        <v>194</v>
      </c>
      <c r="B843" t="s">
        <v>55</v>
      </c>
      <c r="C843" t="s">
        <v>322</v>
      </c>
      <c r="D843" t="s">
        <v>407</v>
      </c>
      <c r="K843" t="s">
        <v>194</v>
      </c>
      <c r="L843" t="s">
        <v>52</v>
      </c>
      <c r="M843" t="s">
        <v>322</v>
      </c>
      <c r="N843" t="s">
        <v>408</v>
      </c>
    </row>
    <row r="844" spans="1:14" x14ac:dyDescent="0.25">
      <c r="A844" s="146" t="s">
        <v>194</v>
      </c>
      <c r="B844" t="s">
        <v>55</v>
      </c>
      <c r="C844" t="s">
        <v>321</v>
      </c>
      <c r="D844" t="s">
        <v>407</v>
      </c>
      <c r="K844" t="s">
        <v>194</v>
      </c>
      <c r="L844" t="s">
        <v>52</v>
      </c>
      <c r="M844" t="s">
        <v>321</v>
      </c>
      <c r="N844" t="s">
        <v>408</v>
      </c>
    </row>
    <row r="845" spans="1:14" x14ac:dyDescent="0.25">
      <c r="A845" s="146" t="s">
        <v>194</v>
      </c>
      <c r="B845" t="s">
        <v>55</v>
      </c>
      <c r="C845" t="s">
        <v>320</v>
      </c>
      <c r="D845" t="s">
        <v>407</v>
      </c>
      <c r="K845" t="s">
        <v>194</v>
      </c>
      <c r="L845" t="s">
        <v>52</v>
      </c>
      <c r="M845" t="s">
        <v>320</v>
      </c>
      <c r="N845" t="s">
        <v>408</v>
      </c>
    </row>
    <row r="846" spans="1:14" x14ac:dyDescent="0.25">
      <c r="A846" s="146" t="s">
        <v>194</v>
      </c>
      <c r="B846" t="s">
        <v>55</v>
      </c>
      <c r="C846" t="s">
        <v>319</v>
      </c>
      <c r="D846" t="s">
        <v>407</v>
      </c>
      <c r="K846" t="s">
        <v>194</v>
      </c>
      <c r="L846" t="s">
        <v>52</v>
      </c>
      <c r="M846" t="s">
        <v>319</v>
      </c>
      <c r="N846" t="s">
        <v>408</v>
      </c>
    </row>
    <row r="847" spans="1:14" x14ac:dyDescent="0.25">
      <c r="A847" s="146" t="s">
        <v>194</v>
      </c>
      <c r="B847" t="s">
        <v>55</v>
      </c>
      <c r="C847" t="s">
        <v>318</v>
      </c>
      <c r="D847" t="s">
        <v>407</v>
      </c>
      <c r="K847" t="s">
        <v>194</v>
      </c>
      <c r="L847" t="s">
        <v>52</v>
      </c>
      <c r="M847" t="s">
        <v>318</v>
      </c>
      <c r="N847" t="s">
        <v>408</v>
      </c>
    </row>
    <row r="848" spans="1:14" x14ac:dyDescent="0.25">
      <c r="A848" s="146" t="s">
        <v>194</v>
      </c>
      <c r="B848" t="s">
        <v>55</v>
      </c>
      <c r="C848" t="s">
        <v>317</v>
      </c>
      <c r="D848" t="s">
        <v>407</v>
      </c>
      <c r="K848" t="s">
        <v>194</v>
      </c>
      <c r="L848" t="s">
        <v>52</v>
      </c>
      <c r="M848" t="s">
        <v>317</v>
      </c>
      <c r="N848" t="s">
        <v>408</v>
      </c>
    </row>
    <row r="849" spans="1:14" x14ac:dyDescent="0.25">
      <c r="A849" s="146" t="s">
        <v>194</v>
      </c>
      <c r="B849" t="s">
        <v>55</v>
      </c>
      <c r="C849" t="s">
        <v>74</v>
      </c>
      <c r="D849" t="s">
        <v>407</v>
      </c>
      <c r="K849" t="s">
        <v>194</v>
      </c>
      <c r="L849" t="s">
        <v>52</v>
      </c>
      <c r="M849" t="s">
        <v>74</v>
      </c>
      <c r="N849" t="s">
        <v>408</v>
      </c>
    </row>
    <row r="850" spans="1:14" x14ac:dyDescent="0.25">
      <c r="A850" s="146" t="s">
        <v>194</v>
      </c>
      <c r="B850" t="s">
        <v>55</v>
      </c>
      <c r="C850" t="s">
        <v>316</v>
      </c>
      <c r="D850" t="s">
        <v>407</v>
      </c>
      <c r="K850" t="s">
        <v>194</v>
      </c>
      <c r="L850" t="s">
        <v>52</v>
      </c>
      <c r="M850" t="s">
        <v>316</v>
      </c>
      <c r="N850" t="s">
        <v>408</v>
      </c>
    </row>
    <row r="851" spans="1:14" x14ac:dyDescent="0.25">
      <c r="A851" s="146" t="s">
        <v>194</v>
      </c>
      <c r="B851" t="s">
        <v>55</v>
      </c>
      <c r="C851" t="s">
        <v>315</v>
      </c>
      <c r="D851" t="s">
        <v>407</v>
      </c>
      <c r="K851" t="s">
        <v>194</v>
      </c>
      <c r="L851" t="s">
        <v>52</v>
      </c>
      <c r="M851" t="s">
        <v>315</v>
      </c>
      <c r="N851" t="s">
        <v>408</v>
      </c>
    </row>
    <row r="852" spans="1:14" x14ac:dyDescent="0.25">
      <c r="A852" s="146" t="s">
        <v>194</v>
      </c>
      <c r="B852" t="s">
        <v>55</v>
      </c>
      <c r="C852" t="s">
        <v>314</v>
      </c>
      <c r="D852" t="s">
        <v>407</v>
      </c>
      <c r="K852" t="s">
        <v>194</v>
      </c>
      <c r="L852" t="s">
        <v>52</v>
      </c>
      <c r="M852" t="s">
        <v>314</v>
      </c>
      <c r="N852" t="s">
        <v>408</v>
      </c>
    </row>
    <row r="853" spans="1:14" x14ac:dyDescent="0.25">
      <c r="A853" s="146" t="s">
        <v>194</v>
      </c>
      <c r="B853" t="s">
        <v>55</v>
      </c>
      <c r="C853" t="s">
        <v>313</v>
      </c>
      <c r="D853" t="s">
        <v>407</v>
      </c>
      <c r="K853" t="s">
        <v>194</v>
      </c>
      <c r="L853" t="s">
        <v>52</v>
      </c>
      <c r="M853" t="s">
        <v>313</v>
      </c>
      <c r="N853" t="s">
        <v>408</v>
      </c>
    </row>
    <row r="854" spans="1:14" x14ac:dyDescent="0.25">
      <c r="A854" s="146" t="s">
        <v>194</v>
      </c>
      <c r="B854" t="s">
        <v>55</v>
      </c>
      <c r="C854" t="s">
        <v>312</v>
      </c>
      <c r="D854" t="s">
        <v>407</v>
      </c>
      <c r="K854" t="s">
        <v>194</v>
      </c>
      <c r="L854" t="s">
        <v>52</v>
      </c>
      <c r="M854" t="s">
        <v>312</v>
      </c>
      <c r="N854" t="s">
        <v>408</v>
      </c>
    </row>
    <row r="855" spans="1:14" x14ac:dyDescent="0.25">
      <c r="A855" s="146" t="s">
        <v>194</v>
      </c>
      <c r="B855" t="s">
        <v>52</v>
      </c>
      <c r="C855" t="s">
        <v>323</v>
      </c>
      <c r="D855" t="s">
        <v>407</v>
      </c>
      <c r="K855" t="s">
        <v>194</v>
      </c>
      <c r="L855" t="s">
        <v>55</v>
      </c>
      <c r="M855" t="s">
        <v>323</v>
      </c>
      <c r="N855" t="s">
        <v>405</v>
      </c>
    </row>
    <row r="856" spans="1:14" x14ac:dyDescent="0.25">
      <c r="A856" s="146" t="s">
        <v>194</v>
      </c>
      <c r="B856" t="s">
        <v>52</v>
      </c>
      <c r="C856" t="s">
        <v>322</v>
      </c>
      <c r="D856" t="s">
        <v>407</v>
      </c>
      <c r="K856" t="s">
        <v>194</v>
      </c>
      <c r="L856" t="s">
        <v>55</v>
      </c>
      <c r="M856" t="s">
        <v>322</v>
      </c>
      <c r="N856" t="s">
        <v>405</v>
      </c>
    </row>
    <row r="857" spans="1:14" x14ac:dyDescent="0.25">
      <c r="A857" s="146" t="s">
        <v>194</v>
      </c>
      <c r="B857" t="s">
        <v>52</v>
      </c>
      <c r="C857" t="s">
        <v>321</v>
      </c>
      <c r="D857" t="s">
        <v>407</v>
      </c>
      <c r="K857" t="s">
        <v>194</v>
      </c>
      <c r="L857" t="s">
        <v>55</v>
      </c>
      <c r="M857" t="s">
        <v>321</v>
      </c>
      <c r="N857" t="s">
        <v>405</v>
      </c>
    </row>
    <row r="858" spans="1:14" x14ac:dyDescent="0.25">
      <c r="A858" s="146" t="s">
        <v>194</v>
      </c>
      <c r="B858" t="s">
        <v>52</v>
      </c>
      <c r="C858" t="s">
        <v>320</v>
      </c>
      <c r="D858" t="s">
        <v>407</v>
      </c>
      <c r="K858" t="s">
        <v>194</v>
      </c>
      <c r="L858" t="s">
        <v>55</v>
      </c>
      <c r="M858" t="s">
        <v>320</v>
      </c>
      <c r="N858" t="s">
        <v>405</v>
      </c>
    </row>
    <row r="859" spans="1:14" x14ac:dyDescent="0.25">
      <c r="A859" s="146" t="s">
        <v>194</v>
      </c>
      <c r="B859" t="s">
        <v>52</v>
      </c>
      <c r="C859" t="s">
        <v>319</v>
      </c>
      <c r="D859" t="s">
        <v>407</v>
      </c>
      <c r="K859" t="s">
        <v>194</v>
      </c>
      <c r="L859" t="s">
        <v>55</v>
      </c>
      <c r="M859" t="s">
        <v>319</v>
      </c>
      <c r="N859" t="s">
        <v>405</v>
      </c>
    </row>
    <row r="860" spans="1:14" x14ac:dyDescent="0.25">
      <c r="A860" s="146" t="s">
        <v>194</v>
      </c>
      <c r="B860" t="s">
        <v>52</v>
      </c>
      <c r="C860" t="s">
        <v>318</v>
      </c>
      <c r="D860" t="s">
        <v>407</v>
      </c>
      <c r="K860" t="s">
        <v>194</v>
      </c>
      <c r="L860" t="s">
        <v>55</v>
      </c>
      <c r="M860" t="s">
        <v>318</v>
      </c>
      <c r="N860" t="s">
        <v>405</v>
      </c>
    </row>
    <row r="861" spans="1:14" x14ac:dyDescent="0.25">
      <c r="A861" s="146" t="s">
        <v>194</v>
      </c>
      <c r="B861" t="s">
        <v>52</v>
      </c>
      <c r="C861" t="s">
        <v>317</v>
      </c>
      <c r="D861" t="s">
        <v>407</v>
      </c>
      <c r="K861" t="s">
        <v>194</v>
      </c>
      <c r="L861" t="s">
        <v>55</v>
      </c>
      <c r="M861" t="s">
        <v>317</v>
      </c>
      <c r="N861" t="s">
        <v>405</v>
      </c>
    </row>
    <row r="862" spans="1:14" x14ac:dyDescent="0.25">
      <c r="A862" s="146" t="s">
        <v>194</v>
      </c>
      <c r="B862" t="s">
        <v>52</v>
      </c>
      <c r="C862" t="s">
        <v>74</v>
      </c>
      <c r="D862" t="s">
        <v>407</v>
      </c>
      <c r="K862" t="s">
        <v>194</v>
      </c>
      <c r="L862" t="s">
        <v>55</v>
      </c>
      <c r="M862" t="s">
        <v>74</v>
      </c>
      <c r="N862" t="s">
        <v>405</v>
      </c>
    </row>
    <row r="863" spans="1:14" x14ac:dyDescent="0.25">
      <c r="A863" s="146" t="s">
        <v>194</v>
      </c>
      <c r="B863" t="s">
        <v>52</v>
      </c>
      <c r="C863" t="s">
        <v>316</v>
      </c>
      <c r="D863" t="s">
        <v>407</v>
      </c>
      <c r="K863" t="s">
        <v>194</v>
      </c>
      <c r="L863" t="s">
        <v>55</v>
      </c>
      <c r="M863" t="s">
        <v>316</v>
      </c>
      <c r="N863" t="s">
        <v>405</v>
      </c>
    </row>
    <row r="864" spans="1:14" x14ac:dyDescent="0.25">
      <c r="A864" s="146" t="s">
        <v>194</v>
      </c>
      <c r="B864" t="s">
        <v>52</v>
      </c>
      <c r="C864" t="s">
        <v>315</v>
      </c>
      <c r="D864" t="s">
        <v>407</v>
      </c>
      <c r="K864" t="s">
        <v>194</v>
      </c>
      <c r="L864" t="s">
        <v>55</v>
      </c>
      <c r="M864" t="s">
        <v>315</v>
      </c>
      <c r="N864" t="s">
        <v>405</v>
      </c>
    </row>
    <row r="865" spans="1:14" x14ac:dyDescent="0.25">
      <c r="A865" s="146" t="s">
        <v>194</v>
      </c>
      <c r="B865" t="s">
        <v>52</v>
      </c>
      <c r="C865" t="s">
        <v>314</v>
      </c>
      <c r="D865" t="s">
        <v>407</v>
      </c>
      <c r="K865" t="s">
        <v>194</v>
      </c>
      <c r="L865" t="s">
        <v>55</v>
      </c>
      <c r="M865" t="s">
        <v>314</v>
      </c>
      <c r="N865" t="s">
        <v>405</v>
      </c>
    </row>
    <row r="866" spans="1:14" x14ac:dyDescent="0.25">
      <c r="A866" s="146" t="s">
        <v>194</v>
      </c>
      <c r="B866" t="s">
        <v>52</v>
      </c>
      <c r="C866" t="s">
        <v>313</v>
      </c>
      <c r="D866" t="s">
        <v>407</v>
      </c>
      <c r="K866" t="s">
        <v>194</v>
      </c>
      <c r="L866" t="s">
        <v>55</v>
      </c>
      <c r="M866" t="s">
        <v>313</v>
      </c>
      <c r="N866" t="s">
        <v>405</v>
      </c>
    </row>
    <row r="867" spans="1:14" x14ac:dyDescent="0.25">
      <c r="A867" s="146" t="s">
        <v>194</v>
      </c>
      <c r="B867" t="s">
        <v>52</v>
      </c>
      <c r="C867" t="s">
        <v>312</v>
      </c>
      <c r="D867" t="s">
        <v>407</v>
      </c>
      <c r="K867" t="s">
        <v>194</v>
      </c>
      <c r="L867" t="s">
        <v>55</v>
      </c>
      <c r="M867" t="s">
        <v>312</v>
      </c>
      <c r="N867" t="s">
        <v>405</v>
      </c>
    </row>
    <row r="868" spans="1:14" x14ac:dyDescent="0.25">
      <c r="A868" s="146" t="s">
        <v>194</v>
      </c>
      <c r="B868" t="s">
        <v>55</v>
      </c>
      <c r="C868" t="s">
        <v>321</v>
      </c>
      <c r="D868" t="s">
        <v>406</v>
      </c>
      <c r="K868" t="s">
        <v>194</v>
      </c>
      <c r="L868" t="s">
        <v>52</v>
      </c>
      <c r="M868" t="s">
        <v>323</v>
      </c>
      <c r="N868" t="s">
        <v>405</v>
      </c>
    </row>
    <row r="869" spans="1:14" x14ac:dyDescent="0.25">
      <c r="A869" s="146" t="s">
        <v>194</v>
      </c>
      <c r="B869" t="s">
        <v>55</v>
      </c>
      <c r="C869" t="s">
        <v>317</v>
      </c>
      <c r="D869" t="s">
        <v>406</v>
      </c>
      <c r="K869" t="s">
        <v>194</v>
      </c>
      <c r="L869" t="s">
        <v>52</v>
      </c>
      <c r="M869" t="s">
        <v>322</v>
      </c>
      <c r="N869" t="s">
        <v>405</v>
      </c>
    </row>
    <row r="870" spans="1:14" x14ac:dyDescent="0.25">
      <c r="A870" s="146" t="s">
        <v>194</v>
      </c>
      <c r="B870" t="s">
        <v>55</v>
      </c>
      <c r="C870" t="s">
        <v>315</v>
      </c>
      <c r="D870" t="s">
        <v>406</v>
      </c>
      <c r="K870" t="s">
        <v>194</v>
      </c>
      <c r="L870" t="s">
        <v>52</v>
      </c>
      <c r="M870" t="s">
        <v>321</v>
      </c>
      <c r="N870" t="s">
        <v>405</v>
      </c>
    </row>
    <row r="871" spans="1:14" x14ac:dyDescent="0.25">
      <c r="A871" s="146" t="s">
        <v>194</v>
      </c>
      <c r="B871" t="s">
        <v>55</v>
      </c>
      <c r="C871" t="s">
        <v>314</v>
      </c>
      <c r="D871" t="s">
        <v>406</v>
      </c>
      <c r="K871" t="s">
        <v>194</v>
      </c>
      <c r="L871" t="s">
        <v>52</v>
      </c>
      <c r="M871" t="s">
        <v>320</v>
      </c>
      <c r="N871" t="s">
        <v>405</v>
      </c>
    </row>
    <row r="872" spans="1:14" x14ac:dyDescent="0.25">
      <c r="A872" s="146" t="s">
        <v>194</v>
      </c>
      <c r="B872" t="s">
        <v>52</v>
      </c>
      <c r="C872" t="s">
        <v>321</v>
      </c>
      <c r="D872" t="s">
        <v>406</v>
      </c>
      <c r="K872" t="s">
        <v>194</v>
      </c>
      <c r="L872" t="s">
        <v>52</v>
      </c>
      <c r="M872" t="s">
        <v>319</v>
      </c>
      <c r="N872" t="s">
        <v>405</v>
      </c>
    </row>
    <row r="873" spans="1:14" x14ac:dyDescent="0.25">
      <c r="A873" s="146" t="s">
        <v>194</v>
      </c>
      <c r="B873" t="s">
        <v>52</v>
      </c>
      <c r="C873" t="s">
        <v>317</v>
      </c>
      <c r="D873" t="s">
        <v>406</v>
      </c>
      <c r="K873" t="s">
        <v>194</v>
      </c>
      <c r="L873" t="s">
        <v>52</v>
      </c>
      <c r="M873" t="s">
        <v>318</v>
      </c>
      <c r="N873" t="s">
        <v>405</v>
      </c>
    </row>
    <row r="874" spans="1:14" x14ac:dyDescent="0.25">
      <c r="A874" s="146" t="s">
        <v>194</v>
      </c>
      <c r="B874" t="s">
        <v>52</v>
      </c>
      <c r="C874" t="s">
        <v>315</v>
      </c>
      <c r="D874" t="s">
        <v>406</v>
      </c>
      <c r="K874" t="s">
        <v>194</v>
      </c>
      <c r="L874" t="s">
        <v>52</v>
      </c>
      <c r="M874" t="s">
        <v>317</v>
      </c>
      <c r="N874" t="s">
        <v>405</v>
      </c>
    </row>
    <row r="875" spans="1:14" x14ac:dyDescent="0.25">
      <c r="A875" s="146" t="s">
        <v>194</v>
      </c>
      <c r="B875" t="s">
        <v>52</v>
      </c>
      <c r="C875" t="s">
        <v>314</v>
      </c>
      <c r="D875" t="s">
        <v>406</v>
      </c>
      <c r="K875" t="s">
        <v>194</v>
      </c>
      <c r="L875" t="s">
        <v>52</v>
      </c>
      <c r="M875" t="s">
        <v>74</v>
      </c>
      <c r="N875" t="s">
        <v>405</v>
      </c>
    </row>
    <row r="876" spans="1:14" x14ac:dyDescent="0.25">
      <c r="A876" s="146" t="s">
        <v>194</v>
      </c>
      <c r="B876" t="s">
        <v>55</v>
      </c>
      <c r="C876" t="s">
        <v>323</v>
      </c>
      <c r="D876" t="s">
        <v>404</v>
      </c>
      <c r="K876" t="s">
        <v>194</v>
      </c>
      <c r="L876" t="s">
        <v>52</v>
      </c>
      <c r="M876" t="s">
        <v>316</v>
      </c>
      <c r="N876" t="s">
        <v>405</v>
      </c>
    </row>
    <row r="877" spans="1:14" x14ac:dyDescent="0.25">
      <c r="A877" s="146" t="s">
        <v>194</v>
      </c>
      <c r="B877" t="s">
        <v>55</v>
      </c>
      <c r="C877" t="s">
        <v>322</v>
      </c>
      <c r="D877" t="s">
        <v>404</v>
      </c>
      <c r="K877" t="s">
        <v>194</v>
      </c>
      <c r="L877" t="s">
        <v>52</v>
      </c>
      <c r="M877" t="s">
        <v>315</v>
      </c>
      <c r="N877" t="s">
        <v>405</v>
      </c>
    </row>
    <row r="878" spans="1:14" x14ac:dyDescent="0.25">
      <c r="A878" s="146" t="s">
        <v>194</v>
      </c>
      <c r="B878" t="s">
        <v>55</v>
      </c>
      <c r="C878" t="s">
        <v>321</v>
      </c>
      <c r="D878" t="s">
        <v>404</v>
      </c>
      <c r="K878" t="s">
        <v>194</v>
      </c>
      <c r="L878" t="s">
        <v>52</v>
      </c>
      <c r="M878" t="s">
        <v>314</v>
      </c>
      <c r="N878" t="s">
        <v>405</v>
      </c>
    </row>
    <row r="879" spans="1:14" x14ac:dyDescent="0.25">
      <c r="A879" s="146" t="s">
        <v>194</v>
      </c>
      <c r="B879" t="s">
        <v>55</v>
      </c>
      <c r="C879" t="s">
        <v>320</v>
      </c>
      <c r="D879" t="s">
        <v>404</v>
      </c>
      <c r="K879" t="s">
        <v>194</v>
      </c>
      <c r="L879" t="s">
        <v>52</v>
      </c>
      <c r="M879" t="s">
        <v>313</v>
      </c>
      <c r="N879" t="s">
        <v>405</v>
      </c>
    </row>
    <row r="880" spans="1:14" x14ac:dyDescent="0.25">
      <c r="A880" s="146" t="s">
        <v>194</v>
      </c>
      <c r="B880" t="s">
        <v>55</v>
      </c>
      <c r="C880" t="s">
        <v>319</v>
      </c>
      <c r="D880" t="s">
        <v>404</v>
      </c>
      <c r="K880" t="s">
        <v>194</v>
      </c>
      <c r="L880" t="s">
        <v>52</v>
      </c>
      <c r="M880" t="s">
        <v>312</v>
      </c>
      <c r="N880" t="s">
        <v>405</v>
      </c>
    </row>
    <row r="881" spans="1:14" x14ac:dyDescent="0.25">
      <c r="A881" s="146" t="s">
        <v>194</v>
      </c>
      <c r="B881" t="s">
        <v>55</v>
      </c>
      <c r="C881" t="s">
        <v>318</v>
      </c>
      <c r="D881" t="s">
        <v>404</v>
      </c>
      <c r="K881" t="s">
        <v>194</v>
      </c>
      <c r="L881" t="s">
        <v>55</v>
      </c>
      <c r="M881" t="s">
        <v>323</v>
      </c>
      <c r="N881" t="s">
        <v>403</v>
      </c>
    </row>
    <row r="882" spans="1:14" x14ac:dyDescent="0.25">
      <c r="A882" s="146" t="s">
        <v>194</v>
      </c>
      <c r="B882" t="s">
        <v>55</v>
      </c>
      <c r="C882" t="s">
        <v>317</v>
      </c>
      <c r="D882" t="s">
        <v>404</v>
      </c>
      <c r="K882" t="s">
        <v>194</v>
      </c>
      <c r="L882" t="s">
        <v>55</v>
      </c>
      <c r="M882" t="s">
        <v>322</v>
      </c>
      <c r="N882" t="s">
        <v>403</v>
      </c>
    </row>
    <row r="883" spans="1:14" x14ac:dyDescent="0.25">
      <c r="A883" s="146" t="s">
        <v>194</v>
      </c>
      <c r="B883" t="s">
        <v>55</v>
      </c>
      <c r="C883" t="s">
        <v>74</v>
      </c>
      <c r="D883" t="s">
        <v>404</v>
      </c>
      <c r="K883" t="s">
        <v>194</v>
      </c>
      <c r="L883" t="s">
        <v>55</v>
      </c>
      <c r="M883" t="s">
        <v>321</v>
      </c>
      <c r="N883" t="s">
        <v>403</v>
      </c>
    </row>
    <row r="884" spans="1:14" x14ac:dyDescent="0.25">
      <c r="A884" s="146" t="s">
        <v>194</v>
      </c>
      <c r="B884" t="s">
        <v>55</v>
      </c>
      <c r="C884" t="s">
        <v>316</v>
      </c>
      <c r="D884" t="s">
        <v>404</v>
      </c>
      <c r="K884" t="s">
        <v>194</v>
      </c>
      <c r="L884" t="s">
        <v>55</v>
      </c>
      <c r="M884" t="s">
        <v>320</v>
      </c>
      <c r="N884" t="s">
        <v>403</v>
      </c>
    </row>
    <row r="885" spans="1:14" x14ac:dyDescent="0.25">
      <c r="A885" s="146" t="s">
        <v>194</v>
      </c>
      <c r="B885" t="s">
        <v>55</v>
      </c>
      <c r="C885" t="s">
        <v>315</v>
      </c>
      <c r="D885" t="s">
        <v>404</v>
      </c>
      <c r="K885" t="s">
        <v>194</v>
      </c>
      <c r="L885" t="s">
        <v>55</v>
      </c>
      <c r="M885" t="s">
        <v>319</v>
      </c>
      <c r="N885" t="s">
        <v>403</v>
      </c>
    </row>
    <row r="886" spans="1:14" x14ac:dyDescent="0.25">
      <c r="A886" s="146" t="s">
        <v>194</v>
      </c>
      <c r="B886" t="s">
        <v>55</v>
      </c>
      <c r="C886" t="s">
        <v>314</v>
      </c>
      <c r="D886" t="s">
        <v>404</v>
      </c>
      <c r="K886" t="s">
        <v>194</v>
      </c>
      <c r="L886" t="s">
        <v>55</v>
      </c>
      <c r="M886" t="s">
        <v>318</v>
      </c>
      <c r="N886" t="s">
        <v>403</v>
      </c>
    </row>
    <row r="887" spans="1:14" x14ac:dyDescent="0.25">
      <c r="A887" s="146" t="s">
        <v>194</v>
      </c>
      <c r="B887" t="s">
        <v>55</v>
      </c>
      <c r="C887" t="s">
        <v>313</v>
      </c>
      <c r="D887" t="s">
        <v>404</v>
      </c>
      <c r="K887" t="s">
        <v>194</v>
      </c>
      <c r="L887" t="s">
        <v>55</v>
      </c>
      <c r="M887" t="s">
        <v>317</v>
      </c>
      <c r="N887" t="s">
        <v>403</v>
      </c>
    </row>
    <row r="888" spans="1:14" x14ac:dyDescent="0.25">
      <c r="A888" s="146" t="s">
        <v>194</v>
      </c>
      <c r="B888" t="s">
        <v>55</v>
      </c>
      <c r="C888" t="s">
        <v>312</v>
      </c>
      <c r="D888" t="s">
        <v>404</v>
      </c>
      <c r="K888" t="s">
        <v>194</v>
      </c>
      <c r="L888" t="s">
        <v>55</v>
      </c>
      <c r="M888" t="s">
        <v>74</v>
      </c>
      <c r="N888" t="s">
        <v>403</v>
      </c>
    </row>
    <row r="889" spans="1:14" x14ac:dyDescent="0.25">
      <c r="A889" s="146" t="s">
        <v>194</v>
      </c>
      <c r="B889" t="s">
        <v>52</v>
      </c>
      <c r="C889" t="s">
        <v>323</v>
      </c>
      <c r="D889" t="s">
        <v>404</v>
      </c>
      <c r="K889" t="s">
        <v>194</v>
      </c>
      <c r="L889" t="s">
        <v>55</v>
      </c>
      <c r="M889" t="s">
        <v>316</v>
      </c>
      <c r="N889" t="s">
        <v>403</v>
      </c>
    </row>
    <row r="890" spans="1:14" x14ac:dyDescent="0.25">
      <c r="A890" s="146" t="s">
        <v>194</v>
      </c>
      <c r="B890" t="s">
        <v>52</v>
      </c>
      <c r="C890" t="s">
        <v>322</v>
      </c>
      <c r="D890" t="s">
        <v>404</v>
      </c>
      <c r="K890" t="s">
        <v>194</v>
      </c>
      <c r="L890" t="s">
        <v>55</v>
      </c>
      <c r="M890" t="s">
        <v>315</v>
      </c>
      <c r="N890" t="s">
        <v>403</v>
      </c>
    </row>
    <row r="891" spans="1:14" x14ac:dyDescent="0.25">
      <c r="A891" s="146" t="s">
        <v>194</v>
      </c>
      <c r="B891" t="s">
        <v>52</v>
      </c>
      <c r="C891" t="s">
        <v>321</v>
      </c>
      <c r="D891" t="s">
        <v>404</v>
      </c>
      <c r="K891" t="s">
        <v>194</v>
      </c>
      <c r="L891" t="s">
        <v>55</v>
      </c>
      <c r="M891" t="s">
        <v>314</v>
      </c>
      <c r="N891" t="s">
        <v>403</v>
      </c>
    </row>
    <row r="892" spans="1:14" x14ac:dyDescent="0.25">
      <c r="A892" s="146" t="s">
        <v>194</v>
      </c>
      <c r="B892" t="s">
        <v>52</v>
      </c>
      <c r="C892" t="s">
        <v>320</v>
      </c>
      <c r="D892" t="s">
        <v>404</v>
      </c>
      <c r="K892" t="s">
        <v>194</v>
      </c>
      <c r="L892" t="s">
        <v>55</v>
      </c>
      <c r="M892" t="s">
        <v>313</v>
      </c>
      <c r="N892" t="s">
        <v>403</v>
      </c>
    </row>
    <row r="893" spans="1:14" x14ac:dyDescent="0.25">
      <c r="A893" s="146" t="s">
        <v>194</v>
      </c>
      <c r="B893" t="s">
        <v>52</v>
      </c>
      <c r="C893" t="s">
        <v>319</v>
      </c>
      <c r="D893" t="s">
        <v>404</v>
      </c>
      <c r="K893" t="s">
        <v>194</v>
      </c>
      <c r="L893" t="s">
        <v>55</v>
      </c>
      <c r="M893" t="s">
        <v>312</v>
      </c>
      <c r="N893" t="s">
        <v>403</v>
      </c>
    </row>
    <row r="894" spans="1:14" x14ac:dyDescent="0.25">
      <c r="A894" s="146" t="s">
        <v>194</v>
      </c>
      <c r="B894" t="s">
        <v>52</v>
      </c>
      <c r="C894" t="s">
        <v>318</v>
      </c>
      <c r="D894" t="s">
        <v>404</v>
      </c>
      <c r="K894" t="s">
        <v>194</v>
      </c>
      <c r="L894" t="s">
        <v>52</v>
      </c>
      <c r="M894" t="s">
        <v>323</v>
      </c>
      <c r="N894" t="s">
        <v>403</v>
      </c>
    </row>
    <row r="895" spans="1:14" x14ac:dyDescent="0.25">
      <c r="A895" s="146" t="s">
        <v>194</v>
      </c>
      <c r="B895" t="s">
        <v>52</v>
      </c>
      <c r="C895" t="s">
        <v>317</v>
      </c>
      <c r="D895" t="s">
        <v>404</v>
      </c>
      <c r="K895" t="s">
        <v>194</v>
      </c>
      <c r="L895" t="s">
        <v>52</v>
      </c>
      <c r="M895" t="s">
        <v>322</v>
      </c>
      <c r="N895" t="s">
        <v>403</v>
      </c>
    </row>
    <row r="896" spans="1:14" x14ac:dyDescent="0.25">
      <c r="A896" s="146" t="s">
        <v>194</v>
      </c>
      <c r="B896" t="s">
        <v>52</v>
      </c>
      <c r="C896" t="s">
        <v>74</v>
      </c>
      <c r="D896" t="s">
        <v>404</v>
      </c>
      <c r="K896" t="s">
        <v>194</v>
      </c>
      <c r="L896" t="s">
        <v>52</v>
      </c>
      <c r="M896" t="s">
        <v>321</v>
      </c>
      <c r="N896" t="s">
        <v>403</v>
      </c>
    </row>
    <row r="897" spans="1:14" x14ac:dyDescent="0.25">
      <c r="A897" s="146" t="s">
        <v>194</v>
      </c>
      <c r="B897" t="s">
        <v>52</v>
      </c>
      <c r="C897" t="s">
        <v>316</v>
      </c>
      <c r="D897" t="s">
        <v>404</v>
      </c>
      <c r="K897" t="s">
        <v>194</v>
      </c>
      <c r="L897" t="s">
        <v>52</v>
      </c>
      <c r="M897" t="s">
        <v>320</v>
      </c>
      <c r="N897" t="s">
        <v>403</v>
      </c>
    </row>
    <row r="898" spans="1:14" x14ac:dyDescent="0.25">
      <c r="A898" s="146" t="s">
        <v>194</v>
      </c>
      <c r="B898" t="s">
        <v>52</v>
      </c>
      <c r="C898" t="s">
        <v>315</v>
      </c>
      <c r="D898" t="s">
        <v>404</v>
      </c>
      <c r="K898" t="s">
        <v>194</v>
      </c>
      <c r="L898" t="s">
        <v>52</v>
      </c>
      <c r="M898" t="s">
        <v>319</v>
      </c>
      <c r="N898" t="s">
        <v>403</v>
      </c>
    </row>
    <row r="899" spans="1:14" x14ac:dyDescent="0.25">
      <c r="A899" s="146" t="s">
        <v>194</v>
      </c>
      <c r="B899" t="s">
        <v>52</v>
      </c>
      <c r="C899" t="s">
        <v>314</v>
      </c>
      <c r="D899" t="s">
        <v>404</v>
      </c>
      <c r="K899" t="s">
        <v>194</v>
      </c>
      <c r="L899" t="s">
        <v>52</v>
      </c>
      <c r="M899" t="s">
        <v>318</v>
      </c>
      <c r="N899" t="s">
        <v>403</v>
      </c>
    </row>
    <row r="900" spans="1:14" x14ac:dyDescent="0.25">
      <c r="A900" s="146" t="s">
        <v>194</v>
      </c>
      <c r="B900" t="s">
        <v>52</v>
      </c>
      <c r="C900" t="s">
        <v>313</v>
      </c>
      <c r="D900" t="s">
        <v>404</v>
      </c>
      <c r="K900" t="s">
        <v>194</v>
      </c>
      <c r="L900" t="s">
        <v>52</v>
      </c>
      <c r="M900" t="s">
        <v>317</v>
      </c>
      <c r="N900" t="s">
        <v>403</v>
      </c>
    </row>
    <row r="901" spans="1:14" x14ac:dyDescent="0.25">
      <c r="A901" s="146" t="s">
        <v>194</v>
      </c>
      <c r="B901" t="s">
        <v>52</v>
      </c>
      <c r="C901" t="s">
        <v>312</v>
      </c>
      <c r="D901" t="s">
        <v>404</v>
      </c>
      <c r="K901" t="s">
        <v>194</v>
      </c>
      <c r="L901" t="s">
        <v>52</v>
      </c>
      <c r="M901" t="s">
        <v>74</v>
      </c>
      <c r="N901" t="s">
        <v>403</v>
      </c>
    </row>
    <row r="902" spans="1:14" x14ac:dyDescent="0.25">
      <c r="A902" s="146" t="s">
        <v>194</v>
      </c>
      <c r="B902" t="s">
        <v>55</v>
      </c>
      <c r="C902" t="s">
        <v>323</v>
      </c>
      <c r="D902" t="s">
        <v>402</v>
      </c>
      <c r="K902" t="s">
        <v>194</v>
      </c>
      <c r="L902" t="s">
        <v>52</v>
      </c>
      <c r="M902" t="s">
        <v>316</v>
      </c>
      <c r="N902" t="s">
        <v>403</v>
      </c>
    </row>
    <row r="903" spans="1:14" x14ac:dyDescent="0.25">
      <c r="A903" s="146" t="s">
        <v>194</v>
      </c>
      <c r="B903" t="s">
        <v>55</v>
      </c>
      <c r="C903" t="s">
        <v>322</v>
      </c>
      <c r="D903" t="s">
        <v>402</v>
      </c>
      <c r="K903" t="s">
        <v>194</v>
      </c>
      <c r="L903" t="s">
        <v>52</v>
      </c>
      <c r="M903" t="s">
        <v>315</v>
      </c>
      <c r="N903" t="s">
        <v>403</v>
      </c>
    </row>
    <row r="904" spans="1:14" x14ac:dyDescent="0.25">
      <c r="A904" s="146" t="s">
        <v>194</v>
      </c>
      <c r="B904" t="s">
        <v>55</v>
      </c>
      <c r="C904" t="s">
        <v>321</v>
      </c>
      <c r="D904" t="s">
        <v>402</v>
      </c>
      <c r="K904" t="s">
        <v>194</v>
      </c>
      <c r="L904" t="s">
        <v>52</v>
      </c>
      <c r="M904" t="s">
        <v>314</v>
      </c>
      <c r="N904" t="s">
        <v>403</v>
      </c>
    </row>
    <row r="905" spans="1:14" x14ac:dyDescent="0.25">
      <c r="A905" s="146" t="s">
        <v>194</v>
      </c>
      <c r="B905" t="s">
        <v>55</v>
      </c>
      <c r="C905" t="s">
        <v>320</v>
      </c>
      <c r="D905" t="s">
        <v>402</v>
      </c>
      <c r="K905" t="s">
        <v>194</v>
      </c>
      <c r="L905" t="s">
        <v>52</v>
      </c>
      <c r="M905" t="s">
        <v>313</v>
      </c>
      <c r="N905" t="s">
        <v>403</v>
      </c>
    </row>
    <row r="906" spans="1:14" x14ac:dyDescent="0.25">
      <c r="A906" s="146" t="s">
        <v>194</v>
      </c>
      <c r="B906" t="s">
        <v>55</v>
      </c>
      <c r="C906" t="s">
        <v>319</v>
      </c>
      <c r="D906" t="s">
        <v>402</v>
      </c>
      <c r="K906" t="s">
        <v>194</v>
      </c>
      <c r="L906" t="s">
        <v>52</v>
      </c>
      <c r="M906" t="s">
        <v>312</v>
      </c>
      <c r="N906" t="s">
        <v>403</v>
      </c>
    </row>
    <row r="907" spans="1:14" x14ac:dyDescent="0.25">
      <c r="A907" s="146" t="s">
        <v>194</v>
      </c>
      <c r="B907" t="s">
        <v>55</v>
      </c>
      <c r="C907" t="s">
        <v>318</v>
      </c>
      <c r="D907" t="s">
        <v>402</v>
      </c>
      <c r="K907" t="s">
        <v>194</v>
      </c>
      <c r="L907" t="s">
        <v>55</v>
      </c>
      <c r="M907" t="s">
        <v>323</v>
      </c>
      <c r="N907" t="s">
        <v>401</v>
      </c>
    </row>
    <row r="908" spans="1:14" x14ac:dyDescent="0.25">
      <c r="A908" s="146" t="s">
        <v>194</v>
      </c>
      <c r="B908" t="s">
        <v>55</v>
      </c>
      <c r="C908" t="s">
        <v>317</v>
      </c>
      <c r="D908" t="s">
        <v>402</v>
      </c>
      <c r="K908" t="s">
        <v>194</v>
      </c>
      <c r="L908" t="s">
        <v>55</v>
      </c>
      <c r="M908" t="s">
        <v>322</v>
      </c>
      <c r="N908" t="s">
        <v>401</v>
      </c>
    </row>
    <row r="909" spans="1:14" x14ac:dyDescent="0.25">
      <c r="A909" s="146" t="s">
        <v>194</v>
      </c>
      <c r="B909" t="s">
        <v>55</v>
      </c>
      <c r="C909" t="s">
        <v>74</v>
      </c>
      <c r="D909" t="s">
        <v>402</v>
      </c>
      <c r="K909" t="s">
        <v>194</v>
      </c>
      <c r="L909" t="s">
        <v>55</v>
      </c>
      <c r="M909" t="s">
        <v>321</v>
      </c>
      <c r="N909" t="s">
        <v>401</v>
      </c>
    </row>
    <row r="910" spans="1:14" x14ac:dyDescent="0.25">
      <c r="A910" s="146" t="s">
        <v>194</v>
      </c>
      <c r="B910" t="s">
        <v>55</v>
      </c>
      <c r="C910" t="s">
        <v>316</v>
      </c>
      <c r="D910" t="s">
        <v>402</v>
      </c>
      <c r="K910" t="s">
        <v>194</v>
      </c>
      <c r="L910" t="s">
        <v>55</v>
      </c>
      <c r="M910" t="s">
        <v>320</v>
      </c>
      <c r="N910" t="s">
        <v>401</v>
      </c>
    </row>
    <row r="911" spans="1:14" x14ac:dyDescent="0.25">
      <c r="A911" s="146" t="s">
        <v>194</v>
      </c>
      <c r="B911" t="s">
        <v>55</v>
      </c>
      <c r="C911" t="s">
        <v>315</v>
      </c>
      <c r="D911" t="s">
        <v>402</v>
      </c>
      <c r="K911" t="s">
        <v>194</v>
      </c>
      <c r="L911" t="s">
        <v>55</v>
      </c>
      <c r="M911" t="s">
        <v>319</v>
      </c>
      <c r="N911" t="s">
        <v>401</v>
      </c>
    </row>
    <row r="912" spans="1:14" x14ac:dyDescent="0.25">
      <c r="A912" s="146" t="s">
        <v>194</v>
      </c>
      <c r="B912" t="s">
        <v>55</v>
      </c>
      <c r="C912" t="s">
        <v>314</v>
      </c>
      <c r="D912" t="s">
        <v>402</v>
      </c>
      <c r="K912" t="s">
        <v>194</v>
      </c>
      <c r="L912" t="s">
        <v>55</v>
      </c>
      <c r="M912" t="s">
        <v>318</v>
      </c>
      <c r="N912" t="s">
        <v>401</v>
      </c>
    </row>
    <row r="913" spans="1:14" x14ac:dyDescent="0.25">
      <c r="A913" s="146" t="s">
        <v>194</v>
      </c>
      <c r="B913" t="s">
        <v>55</v>
      </c>
      <c r="C913" t="s">
        <v>313</v>
      </c>
      <c r="D913" t="s">
        <v>402</v>
      </c>
      <c r="K913" t="s">
        <v>194</v>
      </c>
      <c r="L913" t="s">
        <v>55</v>
      </c>
      <c r="M913" t="s">
        <v>317</v>
      </c>
      <c r="N913" t="s">
        <v>401</v>
      </c>
    </row>
    <row r="914" spans="1:14" x14ac:dyDescent="0.25">
      <c r="A914" s="146" t="s">
        <v>194</v>
      </c>
      <c r="B914" t="s">
        <v>55</v>
      </c>
      <c r="C914" t="s">
        <v>312</v>
      </c>
      <c r="D914" t="s">
        <v>402</v>
      </c>
      <c r="K914" t="s">
        <v>194</v>
      </c>
      <c r="L914" t="s">
        <v>55</v>
      </c>
      <c r="M914" t="s">
        <v>74</v>
      </c>
      <c r="N914" t="s">
        <v>401</v>
      </c>
    </row>
    <row r="915" spans="1:14" x14ac:dyDescent="0.25">
      <c r="A915" s="146" t="s">
        <v>194</v>
      </c>
      <c r="B915" t="s">
        <v>52</v>
      </c>
      <c r="C915" t="s">
        <v>323</v>
      </c>
      <c r="D915" t="s">
        <v>402</v>
      </c>
      <c r="K915" t="s">
        <v>194</v>
      </c>
      <c r="L915" t="s">
        <v>55</v>
      </c>
      <c r="M915" t="s">
        <v>316</v>
      </c>
      <c r="N915" t="s">
        <v>401</v>
      </c>
    </row>
    <row r="916" spans="1:14" x14ac:dyDescent="0.25">
      <c r="A916" s="146" t="s">
        <v>194</v>
      </c>
      <c r="B916" t="s">
        <v>52</v>
      </c>
      <c r="C916" t="s">
        <v>322</v>
      </c>
      <c r="D916" t="s">
        <v>402</v>
      </c>
      <c r="K916" t="s">
        <v>194</v>
      </c>
      <c r="L916" t="s">
        <v>55</v>
      </c>
      <c r="M916" t="s">
        <v>315</v>
      </c>
      <c r="N916" t="s">
        <v>401</v>
      </c>
    </row>
    <row r="917" spans="1:14" x14ac:dyDescent="0.25">
      <c r="A917" s="146" t="s">
        <v>194</v>
      </c>
      <c r="B917" t="s">
        <v>52</v>
      </c>
      <c r="C917" t="s">
        <v>321</v>
      </c>
      <c r="D917" t="s">
        <v>402</v>
      </c>
      <c r="K917" t="s">
        <v>194</v>
      </c>
      <c r="L917" t="s">
        <v>55</v>
      </c>
      <c r="M917" t="s">
        <v>314</v>
      </c>
      <c r="N917" t="s">
        <v>401</v>
      </c>
    </row>
    <row r="918" spans="1:14" x14ac:dyDescent="0.25">
      <c r="A918" s="146" t="s">
        <v>194</v>
      </c>
      <c r="B918" t="s">
        <v>52</v>
      </c>
      <c r="C918" t="s">
        <v>320</v>
      </c>
      <c r="D918" t="s">
        <v>402</v>
      </c>
      <c r="K918" t="s">
        <v>194</v>
      </c>
      <c r="L918" t="s">
        <v>55</v>
      </c>
      <c r="M918" t="s">
        <v>313</v>
      </c>
      <c r="N918" t="s">
        <v>401</v>
      </c>
    </row>
    <row r="919" spans="1:14" x14ac:dyDescent="0.25">
      <c r="A919" s="146" t="s">
        <v>194</v>
      </c>
      <c r="B919" t="s">
        <v>52</v>
      </c>
      <c r="C919" t="s">
        <v>319</v>
      </c>
      <c r="D919" t="s">
        <v>402</v>
      </c>
      <c r="K919" t="s">
        <v>194</v>
      </c>
      <c r="L919" t="s">
        <v>55</v>
      </c>
      <c r="M919" t="s">
        <v>312</v>
      </c>
      <c r="N919" t="s">
        <v>401</v>
      </c>
    </row>
    <row r="920" spans="1:14" x14ac:dyDescent="0.25">
      <c r="A920" s="146" t="s">
        <v>194</v>
      </c>
      <c r="B920" t="s">
        <v>52</v>
      </c>
      <c r="C920" t="s">
        <v>318</v>
      </c>
      <c r="D920" t="s">
        <v>402</v>
      </c>
      <c r="K920" t="s">
        <v>194</v>
      </c>
      <c r="L920" t="s">
        <v>52</v>
      </c>
      <c r="M920" t="s">
        <v>323</v>
      </c>
      <c r="N920" t="s">
        <v>401</v>
      </c>
    </row>
    <row r="921" spans="1:14" x14ac:dyDescent="0.25">
      <c r="A921" s="146" t="s">
        <v>194</v>
      </c>
      <c r="B921" t="s">
        <v>52</v>
      </c>
      <c r="C921" t="s">
        <v>317</v>
      </c>
      <c r="D921" t="s">
        <v>402</v>
      </c>
      <c r="K921" t="s">
        <v>194</v>
      </c>
      <c r="L921" t="s">
        <v>52</v>
      </c>
      <c r="M921" t="s">
        <v>322</v>
      </c>
      <c r="N921" t="s">
        <v>401</v>
      </c>
    </row>
    <row r="922" spans="1:14" x14ac:dyDescent="0.25">
      <c r="A922" s="146" t="s">
        <v>194</v>
      </c>
      <c r="B922" t="s">
        <v>52</v>
      </c>
      <c r="C922" t="s">
        <v>74</v>
      </c>
      <c r="D922" t="s">
        <v>402</v>
      </c>
      <c r="K922" t="s">
        <v>194</v>
      </c>
      <c r="L922" t="s">
        <v>52</v>
      </c>
      <c r="M922" t="s">
        <v>321</v>
      </c>
      <c r="N922" t="s">
        <v>401</v>
      </c>
    </row>
    <row r="923" spans="1:14" x14ac:dyDescent="0.25">
      <c r="A923" s="146" t="s">
        <v>194</v>
      </c>
      <c r="B923" t="s">
        <v>52</v>
      </c>
      <c r="C923" t="s">
        <v>316</v>
      </c>
      <c r="D923" t="s">
        <v>402</v>
      </c>
      <c r="K923" t="s">
        <v>194</v>
      </c>
      <c r="L923" t="s">
        <v>52</v>
      </c>
      <c r="M923" t="s">
        <v>320</v>
      </c>
      <c r="N923" t="s">
        <v>401</v>
      </c>
    </row>
    <row r="924" spans="1:14" x14ac:dyDescent="0.25">
      <c r="A924" s="146" t="s">
        <v>194</v>
      </c>
      <c r="B924" t="s">
        <v>52</v>
      </c>
      <c r="C924" t="s">
        <v>315</v>
      </c>
      <c r="D924" t="s">
        <v>402</v>
      </c>
      <c r="K924" t="s">
        <v>194</v>
      </c>
      <c r="L924" t="s">
        <v>52</v>
      </c>
      <c r="M924" t="s">
        <v>319</v>
      </c>
      <c r="N924" t="s">
        <v>401</v>
      </c>
    </row>
    <row r="925" spans="1:14" x14ac:dyDescent="0.25">
      <c r="A925" s="146" t="s">
        <v>194</v>
      </c>
      <c r="B925" t="s">
        <v>52</v>
      </c>
      <c r="C925" t="s">
        <v>314</v>
      </c>
      <c r="D925" t="s">
        <v>402</v>
      </c>
      <c r="K925" t="s">
        <v>194</v>
      </c>
      <c r="L925" t="s">
        <v>52</v>
      </c>
      <c r="M925" t="s">
        <v>318</v>
      </c>
      <c r="N925" t="s">
        <v>401</v>
      </c>
    </row>
    <row r="926" spans="1:14" x14ac:dyDescent="0.25">
      <c r="A926" s="146" t="s">
        <v>194</v>
      </c>
      <c r="B926" t="s">
        <v>52</v>
      </c>
      <c r="C926" t="s">
        <v>313</v>
      </c>
      <c r="D926" t="s">
        <v>402</v>
      </c>
      <c r="K926" t="s">
        <v>194</v>
      </c>
      <c r="L926" t="s">
        <v>52</v>
      </c>
      <c r="M926" t="s">
        <v>317</v>
      </c>
      <c r="N926" t="s">
        <v>401</v>
      </c>
    </row>
    <row r="927" spans="1:14" x14ac:dyDescent="0.25">
      <c r="A927" s="146" t="s">
        <v>194</v>
      </c>
      <c r="B927" t="s">
        <v>52</v>
      </c>
      <c r="C927" t="s">
        <v>312</v>
      </c>
      <c r="D927" t="s">
        <v>402</v>
      </c>
      <c r="K927" t="s">
        <v>194</v>
      </c>
      <c r="L927" t="s">
        <v>52</v>
      </c>
      <c r="M927" t="s">
        <v>74</v>
      </c>
      <c r="N927" t="s">
        <v>401</v>
      </c>
    </row>
    <row r="928" spans="1:14" x14ac:dyDescent="0.25">
      <c r="A928" s="146" t="s">
        <v>194</v>
      </c>
      <c r="B928" t="s">
        <v>55</v>
      </c>
      <c r="C928" t="s">
        <v>323</v>
      </c>
      <c r="D928" t="s">
        <v>400</v>
      </c>
      <c r="K928" t="s">
        <v>194</v>
      </c>
      <c r="L928" t="s">
        <v>52</v>
      </c>
      <c r="M928" t="s">
        <v>316</v>
      </c>
      <c r="N928" t="s">
        <v>401</v>
      </c>
    </row>
    <row r="929" spans="1:14" x14ac:dyDescent="0.25">
      <c r="A929" s="146" t="s">
        <v>194</v>
      </c>
      <c r="B929" t="s">
        <v>55</v>
      </c>
      <c r="C929" t="s">
        <v>322</v>
      </c>
      <c r="D929" t="s">
        <v>400</v>
      </c>
      <c r="K929" t="s">
        <v>194</v>
      </c>
      <c r="L929" t="s">
        <v>52</v>
      </c>
      <c r="M929" t="s">
        <v>315</v>
      </c>
      <c r="N929" t="s">
        <v>401</v>
      </c>
    </row>
    <row r="930" spans="1:14" x14ac:dyDescent="0.25">
      <c r="A930" s="146" t="s">
        <v>194</v>
      </c>
      <c r="B930" t="s">
        <v>55</v>
      </c>
      <c r="C930" t="s">
        <v>321</v>
      </c>
      <c r="D930" t="s">
        <v>400</v>
      </c>
      <c r="K930" t="s">
        <v>194</v>
      </c>
      <c r="L930" t="s">
        <v>52</v>
      </c>
      <c r="M930" t="s">
        <v>314</v>
      </c>
      <c r="N930" t="s">
        <v>401</v>
      </c>
    </row>
    <row r="931" spans="1:14" x14ac:dyDescent="0.25">
      <c r="A931" s="146" t="s">
        <v>194</v>
      </c>
      <c r="B931" t="s">
        <v>55</v>
      </c>
      <c r="C931" t="s">
        <v>320</v>
      </c>
      <c r="D931" t="s">
        <v>400</v>
      </c>
      <c r="K931" t="s">
        <v>194</v>
      </c>
      <c r="L931" t="s">
        <v>52</v>
      </c>
      <c r="M931" t="s">
        <v>313</v>
      </c>
      <c r="N931" t="s">
        <v>401</v>
      </c>
    </row>
    <row r="932" spans="1:14" x14ac:dyDescent="0.25">
      <c r="A932" s="146" t="s">
        <v>194</v>
      </c>
      <c r="B932" t="s">
        <v>55</v>
      </c>
      <c r="C932" t="s">
        <v>319</v>
      </c>
      <c r="D932" t="s">
        <v>400</v>
      </c>
      <c r="K932" t="s">
        <v>194</v>
      </c>
      <c r="L932" t="s">
        <v>52</v>
      </c>
      <c r="M932" t="s">
        <v>312</v>
      </c>
      <c r="N932" t="s">
        <v>401</v>
      </c>
    </row>
    <row r="933" spans="1:14" x14ac:dyDescent="0.25">
      <c r="A933" s="146" t="s">
        <v>194</v>
      </c>
      <c r="B933" t="s">
        <v>55</v>
      </c>
      <c r="C933" t="s">
        <v>318</v>
      </c>
      <c r="D933" t="s">
        <v>400</v>
      </c>
      <c r="K933" t="s">
        <v>194</v>
      </c>
      <c r="L933" t="s">
        <v>55</v>
      </c>
      <c r="M933" t="s">
        <v>323</v>
      </c>
      <c r="N933" t="s">
        <v>54</v>
      </c>
    </row>
    <row r="934" spans="1:14" x14ac:dyDescent="0.25">
      <c r="A934" s="146" t="s">
        <v>194</v>
      </c>
      <c r="B934" t="s">
        <v>55</v>
      </c>
      <c r="C934" t="s">
        <v>317</v>
      </c>
      <c r="D934" t="s">
        <v>400</v>
      </c>
      <c r="K934" t="s">
        <v>194</v>
      </c>
      <c r="L934" t="s">
        <v>55</v>
      </c>
      <c r="M934" t="s">
        <v>322</v>
      </c>
      <c r="N934" t="s">
        <v>54</v>
      </c>
    </row>
    <row r="935" spans="1:14" x14ac:dyDescent="0.25">
      <c r="A935" s="146" t="s">
        <v>194</v>
      </c>
      <c r="B935" t="s">
        <v>55</v>
      </c>
      <c r="C935" t="s">
        <v>74</v>
      </c>
      <c r="D935" t="s">
        <v>400</v>
      </c>
      <c r="K935" t="s">
        <v>194</v>
      </c>
      <c r="L935" t="s">
        <v>55</v>
      </c>
      <c r="M935" t="s">
        <v>321</v>
      </c>
      <c r="N935" t="s">
        <v>54</v>
      </c>
    </row>
    <row r="936" spans="1:14" x14ac:dyDescent="0.25">
      <c r="A936" s="146" t="s">
        <v>194</v>
      </c>
      <c r="B936" t="s">
        <v>55</v>
      </c>
      <c r="C936" t="s">
        <v>316</v>
      </c>
      <c r="D936" t="s">
        <v>400</v>
      </c>
      <c r="K936" t="s">
        <v>194</v>
      </c>
      <c r="L936" t="s">
        <v>55</v>
      </c>
      <c r="M936" t="s">
        <v>320</v>
      </c>
      <c r="N936" t="s">
        <v>54</v>
      </c>
    </row>
    <row r="937" spans="1:14" x14ac:dyDescent="0.25">
      <c r="A937" s="146" t="s">
        <v>194</v>
      </c>
      <c r="B937" t="s">
        <v>55</v>
      </c>
      <c r="C937" t="s">
        <v>315</v>
      </c>
      <c r="D937" t="s">
        <v>400</v>
      </c>
      <c r="K937" t="s">
        <v>194</v>
      </c>
      <c r="L937" t="s">
        <v>55</v>
      </c>
      <c r="M937" t="s">
        <v>319</v>
      </c>
      <c r="N937" t="s">
        <v>54</v>
      </c>
    </row>
    <row r="938" spans="1:14" x14ac:dyDescent="0.25">
      <c r="A938" s="146" t="s">
        <v>194</v>
      </c>
      <c r="B938" t="s">
        <v>55</v>
      </c>
      <c r="C938" t="s">
        <v>314</v>
      </c>
      <c r="D938" t="s">
        <v>400</v>
      </c>
      <c r="K938" t="s">
        <v>194</v>
      </c>
      <c r="L938" t="s">
        <v>55</v>
      </c>
      <c r="M938" t="s">
        <v>318</v>
      </c>
      <c r="N938" t="s">
        <v>54</v>
      </c>
    </row>
    <row r="939" spans="1:14" x14ac:dyDescent="0.25">
      <c r="A939" s="146" t="s">
        <v>194</v>
      </c>
      <c r="B939" t="s">
        <v>55</v>
      </c>
      <c r="C939" t="s">
        <v>313</v>
      </c>
      <c r="D939" t="s">
        <v>400</v>
      </c>
      <c r="K939" t="s">
        <v>194</v>
      </c>
      <c r="L939" t="s">
        <v>55</v>
      </c>
      <c r="M939" t="s">
        <v>317</v>
      </c>
      <c r="N939" t="s">
        <v>54</v>
      </c>
    </row>
    <row r="940" spans="1:14" x14ac:dyDescent="0.25">
      <c r="A940" s="146" t="s">
        <v>194</v>
      </c>
      <c r="B940" t="s">
        <v>55</v>
      </c>
      <c r="C940" t="s">
        <v>312</v>
      </c>
      <c r="D940" t="s">
        <v>400</v>
      </c>
      <c r="K940" t="s">
        <v>194</v>
      </c>
      <c r="L940" t="s">
        <v>55</v>
      </c>
      <c r="M940" t="s">
        <v>74</v>
      </c>
      <c r="N940" t="s">
        <v>54</v>
      </c>
    </row>
    <row r="941" spans="1:14" x14ac:dyDescent="0.25">
      <c r="A941" s="146" t="s">
        <v>194</v>
      </c>
      <c r="B941" t="s">
        <v>52</v>
      </c>
      <c r="C941" t="s">
        <v>323</v>
      </c>
      <c r="D941" t="s">
        <v>400</v>
      </c>
      <c r="K941" t="s">
        <v>194</v>
      </c>
      <c r="L941" t="s">
        <v>55</v>
      </c>
      <c r="M941" t="s">
        <v>316</v>
      </c>
      <c r="N941" t="s">
        <v>54</v>
      </c>
    </row>
    <row r="942" spans="1:14" x14ac:dyDescent="0.25">
      <c r="A942" s="146" t="s">
        <v>194</v>
      </c>
      <c r="B942" t="s">
        <v>52</v>
      </c>
      <c r="C942" t="s">
        <v>322</v>
      </c>
      <c r="D942" t="s">
        <v>400</v>
      </c>
      <c r="K942" t="s">
        <v>194</v>
      </c>
      <c r="L942" t="s">
        <v>55</v>
      </c>
      <c r="M942" t="s">
        <v>315</v>
      </c>
      <c r="N942" t="s">
        <v>54</v>
      </c>
    </row>
    <row r="943" spans="1:14" x14ac:dyDescent="0.25">
      <c r="A943" s="146" t="s">
        <v>194</v>
      </c>
      <c r="B943" t="s">
        <v>52</v>
      </c>
      <c r="C943" t="s">
        <v>321</v>
      </c>
      <c r="D943" t="s">
        <v>400</v>
      </c>
      <c r="K943" t="s">
        <v>194</v>
      </c>
      <c r="L943" t="s">
        <v>55</v>
      </c>
      <c r="M943" t="s">
        <v>314</v>
      </c>
      <c r="N943" t="s">
        <v>54</v>
      </c>
    </row>
    <row r="944" spans="1:14" x14ac:dyDescent="0.25">
      <c r="A944" s="146" t="s">
        <v>194</v>
      </c>
      <c r="B944" t="s">
        <v>52</v>
      </c>
      <c r="C944" t="s">
        <v>320</v>
      </c>
      <c r="D944" t="s">
        <v>400</v>
      </c>
      <c r="K944" t="s">
        <v>194</v>
      </c>
      <c r="L944" t="s">
        <v>55</v>
      </c>
      <c r="M944" t="s">
        <v>313</v>
      </c>
      <c r="N944" t="s">
        <v>54</v>
      </c>
    </row>
    <row r="945" spans="1:14" x14ac:dyDescent="0.25">
      <c r="A945" s="146" t="s">
        <v>194</v>
      </c>
      <c r="B945" t="s">
        <v>52</v>
      </c>
      <c r="C945" t="s">
        <v>319</v>
      </c>
      <c r="D945" t="s">
        <v>400</v>
      </c>
      <c r="K945" t="s">
        <v>194</v>
      </c>
      <c r="L945" t="s">
        <v>55</v>
      </c>
      <c r="M945" t="s">
        <v>312</v>
      </c>
      <c r="N945" t="s">
        <v>54</v>
      </c>
    </row>
    <row r="946" spans="1:14" x14ac:dyDescent="0.25">
      <c r="A946" s="146" t="s">
        <v>194</v>
      </c>
      <c r="B946" t="s">
        <v>52</v>
      </c>
      <c r="C946" t="s">
        <v>318</v>
      </c>
      <c r="D946" t="s">
        <v>400</v>
      </c>
      <c r="K946" t="s">
        <v>194</v>
      </c>
      <c r="L946" t="s">
        <v>52</v>
      </c>
      <c r="M946" t="s">
        <v>323</v>
      </c>
      <c r="N946" t="s">
        <v>54</v>
      </c>
    </row>
    <row r="947" spans="1:14" x14ac:dyDescent="0.25">
      <c r="A947" s="146" t="s">
        <v>194</v>
      </c>
      <c r="B947" t="s">
        <v>52</v>
      </c>
      <c r="C947" t="s">
        <v>317</v>
      </c>
      <c r="D947" t="s">
        <v>400</v>
      </c>
      <c r="K947" t="s">
        <v>194</v>
      </c>
      <c r="L947" t="s">
        <v>52</v>
      </c>
      <c r="M947" t="s">
        <v>322</v>
      </c>
      <c r="N947" t="s">
        <v>54</v>
      </c>
    </row>
    <row r="948" spans="1:14" x14ac:dyDescent="0.25">
      <c r="A948" s="146" t="s">
        <v>194</v>
      </c>
      <c r="B948" t="s">
        <v>52</v>
      </c>
      <c r="C948" t="s">
        <v>74</v>
      </c>
      <c r="D948" t="s">
        <v>400</v>
      </c>
      <c r="K948" t="s">
        <v>194</v>
      </c>
      <c r="L948" t="s">
        <v>52</v>
      </c>
      <c r="M948" t="s">
        <v>321</v>
      </c>
      <c r="N948" t="s">
        <v>54</v>
      </c>
    </row>
    <row r="949" spans="1:14" x14ac:dyDescent="0.25">
      <c r="A949" s="146" t="s">
        <v>194</v>
      </c>
      <c r="B949" t="s">
        <v>52</v>
      </c>
      <c r="C949" t="s">
        <v>316</v>
      </c>
      <c r="D949" t="s">
        <v>400</v>
      </c>
      <c r="K949" t="s">
        <v>194</v>
      </c>
      <c r="L949" t="s">
        <v>52</v>
      </c>
      <c r="M949" t="s">
        <v>320</v>
      </c>
      <c r="N949" t="s">
        <v>54</v>
      </c>
    </row>
    <row r="950" spans="1:14" x14ac:dyDescent="0.25">
      <c r="A950" s="146" t="s">
        <v>194</v>
      </c>
      <c r="B950" t="s">
        <v>52</v>
      </c>
      <c r="C950" t="s">
        <v>315</v>
      </c>
      <c r="D950" t="s">
        <v>400</v>
      </c>
      <c r="K950" t="s">
        <v>194</v>
      </c>
      <c r="L950" t="s">
        <v>52</v>
      </c>
      <c r="M950" t="s">
        <v>319</v>
      </c>
      <c r="N950" t="s">
        <v>54</v>
      </c>
    </row>
    <row r="951" spans="1:14" x14ac:dyDescent="0.25">
      <c r="A951" s="146" t="s">
        <v>194</v>
      </c>
      <c r="B951" t="s">
        <v>52</v>
      </c>
      <c r="C951" t="s">
        <v>314</v>
      </c>
      <c r="D951" t="s">
        <v>400</v>
      </c>
      <c r="K951" t="s">
        <v>194</v>
      </c>
      <c r="L951" t="s">
        <v>52</v>
      </c>
      <c r="M951" t="s">
        <v>318</v>
      </c>
      <c r="N951" t="s">
        <v>54</v>
      </c>
    </row>
    <row r="952" spans="1:14" x14ac:dyDescent="0.25">
      <c r="A952" s="146" t="s">
        <v>194</v>
      </c>
      <c r="B952" t="s">
        <v>52</v>
      </c>
      <c r="C952" t="s">
        <v>313</v>
      </c>
      <c r="D952" t="s">
        <v>400</v>
      </c>
      <c r="K952" t="s">
        <v>194</v>
      </c>
      <c r="L952" t="s">
        <v>52</v>
      </c>
      <c r="M952" t="s">
        <v>317</v>
      </c>
      <c r="N952" t="s">
        <v>54</v>
      </c>
    </row>
    <row r="953" spans="1:14" x14ac:dyDescent="0.25">
      <c r="A953" s="146" t="s">
        <v>194</v>
      </c>
      <c r="B953" t="s">
        <v>52</v>
      </c>
      <c r="C953" t="s">
        <v>312</v>
      </c>
      <c r="D953" t="s">
        <v>400</v>
      </c>
      <c r="K953" t="s">
        <v>194</v>
      </c>
      <c r="L953" t="s">
        <v>52</v>
      </c>
      <c r="M953" t="s">
        <v>74</v>
      </c>
      <c r="N953" t="s">
        <v>54</v>
      </c>
    </row>
    <row r="954" spans="1:14" x14ac:dyDescent="0.25">
      <c r="A954" s="146" t="s">
        <v>194</v>
      </c>
      <c r="B954" t="s">
        <v>55</v>
      </c>
      <c r="C954" t="s">
        <v>323</v>
      </c>
      <c r="D954" t="s">
        <v>399</v>
      </c>
      <c r="K954" t="s">
        <v>194</v>
      </c>
      <c r="L954" t="s">
        <v>52</v>
      </c>
      <c r="M954" t="s">
        <v>316</v>
      </c>
      <c r="N954" t="s">
        <v>54</v>
      </c>
    </row>
    <row r="955" spans="1:14" x14ac:dyDescent="0.25">
      <c r="A955" s="146" t="s">
        <v>194</v>
      </c>
      <c r="B955" t="s">
        <v>55</v>
      </c>
      <c r="C955" t="s">
        <v>322</v>
      </c>
      <c r="D955" t="s">
        <v>399</v>
      </c>
      <c r="K955" t="s">
        <v>194</v>
      </c>
      <c r="L955" t="s">
        <v>52</v>
      </c>
      <c r="M955" t="s">
        <v>315</v>
      </c>
      <c r="N955" t="s">
        <v>54</v>
      </c>
    </row>
    <row r="956" spans="1:14" x14ac:dyDescent="0.25">
      <c r="A956" s="146" t="s">
        <v>194</v>
      </c>
      <c r="B956" t="s">
        <v>55</v>
      </c>
      <c r="C956" t="s">
        <v>321</v>
      </c>
      <c r="D956" t="s">
        <v>399</v>
      </c>
      <c r="K956" t="s">
        <v>194</v>
      </c>
      <c r="L956" t="s">
        <v>52</v>
      </c>
      <c r="M956" t="s">
        <v>314</v>
      </c>
      <c r="N956" t="s">
        <v>54</v>
      </c>
    </row>
    <row r="957" spans="1:14" x14ac:dyDescent="0.25">
      <c r="A957" s="146" t="s">
        <v>194</v>
      </c>
      <c r="B957" t="s">
        <v>55</v>
      </c>
      <c r="C957" t="s">
        <v>320</v>
      </c>
      <c r="D957" t="s">
        <v>399</v>
      </c>
      <c r="K957" t="s">
        <v>194</v>
      </c>
      <c r="L957" t="s">
        <v>52</v>
      </c>
      <c r="M957" t="s">
        <v>313</v>
      </c>
      <c r="N957" t="s">
        <v>54</v>
      </c>
    </row>
    <row r="958" spans="1:14" x14ac:dyDescent="0.25">
      <c r="A958" s="146" t="s">
        <v>194</v>
      </c>
      <c r="B958" t="s">
        <v>55</v>
      </c>
      <c r="C958" t="s">
        <v>319</v>
      </c>
      <c r="D958" t="s">
        <v>399</v>
      </c>
      <c r="K958" t="s">
        <v>194</v>
      </c>
      <c r="L958" t="s">
        <v>52</v>
      </c>
      <c r="M958" t="s">
        <v>312</v>
      </c>
      <c r="N958" t="s">
        <v>54</v>
      </c>
    </row>
    <row r="959" spans="1:14" x14ac:dyDescent="0.25">
      <c r="A959" s="146" t="s">
        <v>194</v>
      </c>
      <c r="B959" t="s">
        <v>55</v>
      </c>
      <c r="C959" t="s">
        <v>318</v>
      </c>
      <c r="D959" t="s">
        <v>399</v>
      </c>
      <c r="K959" t="s">
        <v>194</v>
      </c>
      <c r="L959" t="s">
        <v>55</v>
      </c>
      <c r="M959" t="s">
        <v>323</v>
      </c>
      <c r="N959" t="s">
        <v>398</v>
      </c>
    </row>
    <row r="960" spans="1:14" x14ac:dyDescent="0.25">
      <c r="A960" s="146" t="s">
        <v>194</v>
      </c>
      <c r="B960" t="s">
        <v>55</v>
      </c>
      <c r="C960" t="s">
        <v>317</v>
      </c>
      <c r="D960" t="s">
        <v>399</v>
      </c>
      <c r="K960" t="s">
        <v>194</v>
      </c>
      <c r="L960" t="s">
        <v>55</v>
      </c>
      <c r="M960" t="s">
        <v>322</v>
      </c>
      <c r="N960" t="s">
        <v>398</v>
      </c>
    </row>
    <row r="961" spans="1:14" x14ac:dyDescent="0.25">
      <c r="A961" s="146" t="s">
        <v>194</v>
      </c>
      <c r="B961" t="s">
        <v>55</v>
      </c>
      <c r="C961" t="s">
        <v>74</v>
      </c>
      <c r="D961" t="s">
        <v>399</v>
      </c>
      <c r="K961" t="s">
        <v>194</v>
      </c>
      <c r="L961" t="s">
        <v>55</v>
      </c>
      <c r="M961" t="s">
        <v>321</v>
      </c>
      <c r="N961" t="s">
        <v>398</v>
      </c>
    </row>
    <row r="962" spans="1:14" x14ac:dyDescent="0.25">
      <c r="A962" s="146" t="s">
        <v>194</v>
      </c>
      <c r="B962" t="s">
        <v>55</v>
      </c>
      <c r="C962" t="s">
        <v>316</v>
      </c>
      <c r="D962" t="s">
        <v>399</v>
      </c>
      <c r="K962" t="s">
        <v>194</v>
      </c>
      <c r="L962" t="s">
        <v>55</v>
      </c>
      <c r="M962" t="s">
        <v>320</v>
      </c>
      <c r="N962" t="s">
        <v>398</v>
      </c>
    </row>
    <row r="963" spans="1:14" x14ac:dyDescent="0.25">
      <c r="A963" s="146" t="s">
        <v>194</v>
      </c>
      <c r="B963" t="s">
        <v>55</v>
      </c>
      <c r="C963" t="s">
        <v>315</v>
      </c>
      <c r="D963" t="s">
        <v>399</v>
      </c>
      <c r="K963" t="s">
        <v>194</v>
      </c>
      <c r="L963" t="s">
        <v>55</v>
      </c>
      <c r="M963" t="s">
        <v>319</v>
      </c>
      <c r="N963" t="s">
        <v>398</v>
      </c>
    </row>
    <row r="964" spans="1:14" x14ac:dyDescent="0.25">
      <c r="A964" s="146" t="s">
        <v>194</v>
      </c>
      <c r="B964" t="s">
        <v>55</v>
      </c>
      <c r="C964" t="s">
        <v>314</v>
      </c>
      <c r="D964" t="s">
        <v>399</v>
      </c>
      <c r="K964" t="s">
        <v>194</v>
      </c>
      <c r="L964" t="s">
        <v>55</v>
      </c>
      <c r="M964" t="s">
        <v>318</v>
      </c>
      <c r="N964" t="s">
        <v>398</v>
      </c>
    </row>
    <row r="965" spans="1:14" x14ac:dyDescent="0.25">
      <c r="A965" s="146" t="s">
        <v>194</v>
      </c>
      <c r="B965" t="s">
        <v>55</v>
      </c>
      <c r="C965" t="s">
        <v>313</v>
      </c>
      <c r="D965" t="s">
        <v>399</v>
      </c>
      <c r="K965" t="s">
        <v>194</v>
      </c>
      <c r="L965" t="s">
        <v>55</v>
      </c>
      <c r="M965" t="s">
        <v>317</v>
      </c>
      <c r="N965" t="s">
        <v>398</v>
      </c>
    </row>
    <row r="966" spans="1:14" x14ac:dyDescent="0.25">
      <c r="A966" s="146" t="s">
        <v>194</v>
      </c>
      <c r="B966" t="s">
        <v>55</v>
      </c>
      <c r="C966" t="s">
        <v>312</v>
      </c>
      <c r="D966" t="s">
        <v>399</v>
      </c>
      <c r="K966" t="s">
        <v>194</v>
      </c>
      <c r="L966" t="s">
        <v>55</v>
      </c>
      <c r="M966" t="s">
        <v>74</v>
      </c>
      <c r="N966" t="s">
        <v>398</v>
      </c>
    </row>
    <row r="967" spans="1:14" x14ac:dyDescent="0.25">
      <c r="A967" s="146" t="s">
        <v>194</v>
      </c>
      <c r="B967" t="s">
        <v>52</v>
      </c>
      <c r="C967" t="s">
        <v>323</v>
      </c>
      <c r="D967" t="s">
        <v>399</v>
      </c>
      <c r="K967" t="s">
        <v>194</v>
      </c>
      <c r="L967" t="s">
        <v>55</v>
      </c>
      <c r="M967" t="s">
        <v>316</v>
      </c>
      <c r="N967" t="s">
        <v>398</v>
      </c>
    </row>
    <row r="968" spans="1:14" x14ac:dyDescent="0.25">
      <c r="A968" s="146" t="s">
        <v>194</v>
      </c>
      <c r="B968" t="s">
        <v>52</v>
      </c>
      <c r="C968" t="s">
        <v>322</v>
      </c>
      <c r="D968" t="s">
        <v>399</v>
      </c>
      <c r="K968" t="s">
        <v>194</v>
      </c>
      <c r="L968" t="s">
        <v>55</v>
      </c>
      <c r="M968" t="s">
        <v>315</v>
      </c>
      <c r="N968" t="s">
        <v>398</v>
      </c>
    </row>
    <row r="969" spans="1:14" x14ac:dyDescent="0.25">
      <c r="A969" s="146" t="s">
        <v>194</v>
      </c>
      <c r="B969" t="s">
        <v>52</v>
      </c>
      <c r="C969" t="s">
        <v>321</v>
      </c>
      <c r="D969" t="s">
        <v>399</v>
      </c>
      <c r="K969" t="s">
        <v>194</v>
      </c>
      <c r="L969" t="s">
        <v>55</v>
      </c>
      <c r="M969" t="s">
        <v>314</v>
      </c>
      <c r="N969" t="s">
        <v>398</v>
      </c>
    </row>
    <row r="970" spans="1:14" x14ac:dyDescent="0.25">
      <c r="A970" s="146" t="s">
        <v>194</v>
      </c>
      <c r="B970" t="s">
        <v>52</v>
      </c>
      <c r="C970" t="s">
        <v>320</v>
      </c>
      <c r="D970" t="s">
        <v>399</v>
      </c>
      <c r="K970" t="s">
        <v>194</v>
      </c>
      <c r="L970" t="s">
        <v>55</v>
      </c>
      <c r="M970" t="s">
        <v>313</v>
      </c>
      <c r="N970" t="s">
        <v>398</v>
      </c>
    </row>
    <row r="971" spans="1:14" x14ac:dyDescent="0.25">
      <c r="A971" s="146" t="s">
        <v>194</v>
      </c>
      <c r="B971" t="s">
        <v>52</v>
      </c>
      <c r="C971" t="s">
        <v>319</v>
      </c>
      <c r="D971" t="s">
        <v>399</v>
      </c>
      <c r="K971" t="s">
        <v>194</v>
      </c>
      <c r="L971" t="s">
        <v>55</v>
      </c>
      <c r="M971" t="s">
        <v>312</v>
      </c>
      <c r="N971" t="s">
        <v>398</v>
      </c>
    </row>
    <row r="972" spans="1:14" x14ac:dyDescent="0.25">
      <c r="A972" s="146" t="s">
        <v>194</v>
      </c>
      <c r="B972" t="s">
        <v>52</v>
      </c>
      <c r="C972" t="s">
        <v>318</v>
      </c>
      <c r="D972" t="s">
        <v>399</v>
      </c>
      <c r="K972" t="s">
        <v>194</v>
      </c>
      <c r="L972" t="s">
        <v>52</v>
      </c>
      <c r="M972" t="s">
        <v>323</v>
      </c>
      <c r="N972" t="s">
        <v>398</v>
      </c>
    </row>
    <row r="973" spans="1:14" x14ac:dyDescent="0.25">
      <c r="A973" s="146" t="s">
        <v>194</v>
      </c>
      <c r="B973" t="s">
        <v>52</v>
      </c>
      <c r="C973" t="s">
        <v>317</v>
      </c>
      <c r="D973" t="s">
        <v>399</v>
      </c>
      <c r="K973" t="s">
        <v>194</v>
      </c>
      <c r="L973" t="s">
        <v>52</v>
      </c>
      <c r="M973" t="s">
        <v>322</v>
      </c>
      <c r="N973" t="s">
        <v>398</v>
      </c>
    </row>
    <row r="974" spans="1:14" x14ac:dyDescent="0.25">
      <c r="A974" s="146" t="s">
        <v>194</v>
      </c>
      <c r="B974" t="s">
        <v>52</v>
      </c>
      <c r="C974" t="s">
        <v>74</v>
      </c>
      <c r="D974" t="s">
        <v>399</v>
      </c>
      <c r="K974" t="s">
        <v>194</v>
      </c>
      <c r="L974" t="s">
        <v>52</v>
      </c>
      <c r="M974" t="s">
        <v>321</v>
      </c>
      <c r="N974" t="s">
        <v>398</v>
      </c>
    </row>
    <row r="975" spans="1:14" x14ac:dyDescent="0.25">
      <c r="A975" s="146" t="s">
        <v>194</v>
      </c>
      <c r="B975" t="s">
        <v>52</v>
      </c>
      <c r="C975" t="s">
        <v>316</v>
      </c>
      <c r="D975" t="s">
        <v>399</v>
      </c>
      <c r="K975" t="s">
        <v>194</v>
      </c>
      <c r="L975" t="s">
        <v>52</v>
      </c>
      <c r="M975" t="s">
        <v>320</v>
      </c>
      <c r="N975" t="s">
        <v>398</v>
      </c>
    </row>
    <row r="976" spans="1:14" x14ac:dyDescent="0.25">
      <c r="A976" s="146" t="s">
        <v>194</v>
      </c>
      <c r="B976" t="s">
        <v>52</v>
      </c>
      <c r="C976" t="s">
        <v>315</v>
      </c>
      <c r="D976" t="s">
        <v>399</v>
      </c>
      <c r="K976" t="s">
        <v>194</v>
      </c>
      <c r="L976" t="s">
        <v>52</v>
      </c>
      <c r="M976" t="s">
        <v>319</v>
      </c>
      <c r="N976" t="s">
        <v>398</v>
      </c>
    </row>
    <row r="977" spans="1:14" x14ac:dyDescent="0.25">
      <c r="A977" s="146" t="s">
        <v>194</v>
      </c>
      <c r="B977" t="s">
        <v>52</v>
      </c>
      <c r="C977" t="s">
        <v>314</v>
      </c>
      <c r="D977" t="s">
        <v>399</v>
      </c>
      <c r="K977" t="s">
        <v>194</v>
      </c>
      <c r="L977" t="s">
        <v>52</v>
      </c>
      <c r="M977" t="s">
        <v>318</v>
      </c>
      <c r="N977" t="s">
        <v>398</v>
      </c>
    </row>
    <row r="978" spans="1:14" x14ac:dyDescent="0.25">
      <c r="A978" s="146" t="s">
        <v>194</v>
      </c>
      <c r="B978" t="s">
        <v>52</v>
      </c>
      <c r="C978" t="s">
        <v>313</v>
      </c>
      <c r="D978" t="s">
        <v>399</v>
      </c>
      <c r="K978" t="s">
        <v>194</v>
      </c>
      <c r="L978" t="s">
        <v>52</v>
      </c>
      <c r="M978" t="s">
        <v>317</v>
      </c>
      <c r="N978" t="s">
        <v>398</v>
      </c>
    </row>
    <row r="979" spans="1:14" x14ac:dyDescent="0.25">
      <c r="A979" s="146" t="s">
        <v>194</v>
      </c>
      <c r="B979" t="s">
        <v>52</v>
      </c>
      <c r="C979" t="s">
        <v>312</v>
      </c>
      <c r="D979" t="s">
        <v>399</v>
      </c>
      <c r="K979" t="s">
        <v>194</v>
      </c>
      <c r="L979" t="s">
        <v>52</v>
      </c>
      <c r="M979" t="s">
        <v>74</v>
      </c>
      <c r="N979" t="s">
        <v>398</v>
      </c>
    </row>
    <row r="980" spans="1:14" x14ac:dyDescent="0.25">
      <c r="A980" s="146" t="s">
        <v>194</v>
      </c>
      <c r="B980" t="s">
        <v>55</v>
      </c>
      <c r="C980" t="s">
        <v>323</v>
      </c>
      <c r="D980" t="s">
        <v>397</v>
      </c>
      <c r="K980" t="s">
        <v>194</v>
      </c>
      <c r="L980" t="s">
        <v>52</v>
      </c>
      <c r="M980" t="s">
        <v>316</v>
      </c>
      <c r="N980" t="s">
        <v>398</v>
      </c>
    </row>
    <row r="981" spans="1:14" x14ac:dyDescent="0.25">
      <c r="A981" s="146" t="s">
        <v>194</v>
      </c>
      <c r="B981" t="s">
        <v>55</v>
      </c>
      <c r="C981" t="s">
        <v>322</v>
      </c>
      <c r="D981" t="s">
        <v>397</v>
      </c>
      <c r="K981" t="s">
        <v>194</v>
      </c>
      <c r="L981" t="s">
        <v>52</v>
      </c>
      <c r="M981" t="s">
        <v>315</v>
      </c>
      <c r="N981" t="s">
        <v>398</v>
      </c>
    </row>
    <row r="982" spans="1:14" x14ac:dyDescent="0.25">
      <c r="A982" s="146" t="s">
        <v>194</v>
      </c>
      <c r="B982" t="s">
        <v>55</v>
      </c>
      <c r="C982" t="s">
        <v>321</v>
      </c>
      <c r="D982" t="s">
        <v>397</v>
      </c>
      <c r="K982" t="s">
        <v>194</v>
      </c>
      <c r="L982" t="s">
        <v>52</v>
      </c>
      <c r="M982" t="s">
        <v>314</v>
      </c>
      <c r="N982" t="s">
        <v>398</v>
      </c>
    </row>
    <row r="983" spans="1:14" x14ac:dyDescent="0.25">
      <c r="A983" s="146" t="s">
        <v>194</v>
      </c>
      <c r="B983" t="s">
        <v>55</v>
      </c>
      <c r="C983" t="s">
        <v>320</v>
      </c>
      <c r="D983" t="s">
        <v>397</v>
      </c>
      <c r="K983" t="s">
        <v>194</v>
      </c>
      <c r="L983" t="s">
        <v>52</v>
      </c>
      <c r="M983" t="s">
        <v>313</v>
      </c>
      <c r="N983" t="s">
        <v>398</v>
      </c>
    </row>
    <row r="984" spans="1:14" x14ac:dyDescent="0.25">
      <c r="A984" s="146" t="s">
        <v>194</v>
      </c>
      <c r="B984" t="s">
        <v>55</v>
      </c>
      <c r="C984" t="s">
        <v>319</v>
      </c>
      <c r="D984" t="s">
        <v>397</v>
      </c>
      <c r="K984" t="s">
        <v>194</v>
      </c>
      <c r="L984" t="s">
        <v>52</v>
      </c>
      <c r="M984" t="s">
        <v>312</v>
      </c>
      <c r="N984" t="s">
        <v>398</v>
      </c>
    </row>
    <row r="985" spans="1:14" x14ac:dyDescent="0.25">
      <c r="A985" s="146" t="s">
        <v>194</v>
      </c>
      <c r="B985" t="s">
        <v>55</v>
      </c>
      <c r="C985" t="s">
        <v>318</v>
      </c>
      <c r="D985" t="s">
        <v>397</v>
      </c>
      <c r="K985" t="s">
        <v>194</v>
      </c>
      <c r="L985" t="s">
        <v>55</v>
      </c>
      <c r="M985" t="s">
        <v>323</v>
      </c>
      <c r="N985" t="s">
        <v>396</v>
      </c>
    </row>
    <row r="986" spans="1:14" x14ac:dyDescent="0.25">
      <c r="A986" s="146" t="s">
        <v>194</v>
      </c>
      <c r="B986" t="s">
        <v>55</v>
      </c>
      <c r="C986" t="s">
        <v>317</v>
      </c>
      <c r="D986" t="s">
        <v>397</v>
      </c>
      <c r="K986" t="s">
        <v>194</v>
      </c>
      <c r="L986" t="s">
        <v>55</v>
      </c>
      <c r="M986" t="s">
        <v>322</v>
      </c>
      <c r="N986" t="s">
        <v>396</v>
      </c>
    </row>
    <row r="987" spans="1:14" x14ac:dyDescent="0.25">
      <c r="A987" s="146" t="s">
        <v>194</v>
      </c>
      <c r="B987" t="s">
        <v>55</v>
      </c>
      <c r="C987" t="s">
        <v>74</v>
      </c>
      <c r="D987" t="s">
        <v>397</v>
      </c>
      <c r="K987" t="s">
        <v>194</v>
      </c>
      <c r="L987" t="s">
        <v>55</v>
      </c>
      <c r="M987" t="s">
        <v>320</v>
      </c>
      <c r="N987" t="s">
        <v>396</v>
      </c>
    </row>
    <row r="988" spans="1:14" x14ac:dyDescent="0.25">
      <c r="A988" s="146" t="s">
        <v>194</v>
      </c>
      <c r="B988" t="s">
        <v>55</v>
      </c>
      <c r="C988" t="s">
        <v>316</v>
      </c>
      <c r="D988" t="s">
        <v>397</v>
      </c>
      <c r="K988" t="s">
        <v>194</v>
      </c>
      <c r="L988" t="s">
        <v>55</v>
      </c>
      <c r="M988" t="s">
        <v>319</v>
      </c>
      <c r="N988" t="s">
        <v>396</v>
      </c>
    </row>
    <row r="989" spans="1:14" x14ac:dyDescent="0.25">
      <c r="A989" s="146" t="s">
        <v>194</v>
      </c>
      <c r="B989" t="s">
        <v>55</v>
      </c>
      <c r="C989" t="s">
        <v>315</v>
      </c>
      <c r="D989" t="s">
        <v>397</v>
      </c>
      <c r="K989" t="s">
        <v>194</v>
      </c>
      <c r="L989" t="s">
        <v>55</v>
      </c>
      <c r="M989" t="s">
        <v>318</v>
      </c>
      <c r="N989" t="s">
        <v>396</v>
      </c>
    </row>
    <row r="990" spans="1:14" x14ac:dyDescent="0.25">
      <c r="A990" s="146" t="s">
        <v>194</v>
      </c>
      <c r="B990" t="s">
        <v>55</v>
      </c>
      <c r="C990" t="s">
        <v>314</v>
      </c>
      <c r="D990" t="s">
        <v>397</v>
      </c>
      <c r="K990" t="s">
        <v>194</v>
      </c>
      <c r="L990" t="s">
        <v>55</v>
      </c>
      <c r="M990" t="s">
        <v>317</v>
      </c>
      <c r="N990" t="s">
        <v>396</v>
      </c>
    </row>
    <row r="991" spans="1:14" x14ac:dyDescent="0.25">
      <c r="A991" s="146" t="s">
        <v>194</v>
      </c>
      <c r="B991" t="s">
        <v>55</v>
      </c>
      <c r="C991" t="s">
        <v>313</v>
      </c>
      <c r="D991" t="s">
        <v>397</v>
      </c>
      <c r="K991" t="s">
        <v>194</v>
      </c>
      <c r="L991" t="s">
        <v>55</v>
      </c>
      <c r="M991" t="s">
        <v>74</v>
      </c>
      <c r="N991" t="s">
        <v>396</v>
      </c>
    </row>
    <row r="992" spans="1:14" x14ac:dyDescent="0.25">
      <c r="A992" s="146" t="s">
        <v>194</v>
      </c>
      <c r="B992" t="s">
        <v>55</v>
      </c>
      <c r="C992" t="s">
        <v>312</v>
      </c>
      <c r="D992" t="s">
        <v>397</v>
      </c>
      <c r="K992" t="s">
        <v>194</v>
      </c>
      <c r="L992" t="s">
        <v>55</v>
      </c>
      <c r="M992" t="s">
        <v>316</v>
      </c>
      <c r="N992" t="s">
        <v>396</v>
      </c>
    </row>
    <row r="993" spans="1:14" x14ac:dyDescent="0.25">
      <c r="A993" s="146" t="s">
        <v>194</v>
      </c>
      <c r="B993" t="s">
        <v>52</v>
      </c>
      <c r="C993" t="s">
        <v>323</v>
      </c>
      <c r="D993" t="s">
        <v>397</v>
      </c>
      <c r="K993" t="s">
        <v>194</v>
      </c>
      <c r="L993" t="s">
        <v>55</v>
      </c>
      <c r="M993" t="s">
        <v>315</v>
      </c>
      <c r="N993" t="s">
        <v>396</v>
      </c>
    </row>
    <row r="994" spans="1:14" x14ac:dyDescent="0.25">
      <c r="A994" s="146" t="s">
        <v>194</v>
      </c>
      <c r="B994" t="s">
        <v>52</v>
      </c>
      <c r="C994" t="s">
        <v>322</v>
      </c>
      <c r="D994" t="s">
        <v>397</v>
      </c>
      <c r="K994" t="s">
        <v>194</v>
      </c>
      <c r="L994" t="s">
        <v>55</v>
      </c>
      <c r="M994" t="s">
        <v>314</v>
      </c>
      <c r="N994" t="s">
        <v>396</v>
      </c>
    </row>
    <row r="995" spans="1:14" x14ac:dyDescent="0.25">
      <c r="A995" s="146" t="s">
        <v>194</v>
      </c>
      <c r="B995" t="s">
        <v>52</v>
      </c>
      <c r="C995" t="s">
        <v>321</v>
      </c>
      <c r="D995" t="s">
        <v>397</v>
      </c>
      <c r="K995" t="s">
        <v>194</v>
      </c>
      <c r="L995" t="s">
        <v>55</v>
      </c>
      <c r="M995" t="s">
        <v>313</v>
      </c>
      <c r="N995" t="s">
        <v>396</v>
      </c>
    </row>
    <row r="996" spans="1:14" x14ac:dyDescent="0.25">
      <c r="A996" s="146" t="s">
        <v>194</v>
      </c>
      <c r="B996" t="s">
        <v>52</v>
      </c>
      <c r="C996" t="s">
        <v>320</v>
      </c>
      <c r="D996" t="s">
        <v>397</v>
      </c>
      <c r="K996" t="s">
        <v>194</v>
      </c>
      <c r="L996" t="s">
        <v>55</v>
      </c>
      <c r="M996" t="s">
        <v>312</v>
      </c>
      <c r="N996" t="s">
        <v>396</v>
      </c>
    </row>
    <row r="997" spans="1:14" x14ac:dyDescent="0.25">
      <c r="A997" s="146" t="s">
        <v>194</v>
      </c>
      <c r="B997" t="s">
        <v>52</v>
      </c>
      <c r="C997" t="s">
        <v>319</v>
      </c>
      <c r="D997" t="s">
        <v>397</v>
      </c>
      <c r="K997" t="s">
        <v>194</v>
      </c>
      <c r="L997" t="s">
        <v>52</v>
      </c>
      <c r="M997" t="s">
        <v>323</v>
      </c>
      <c r="N997" t="s">
        <v>396</v>
      </c>
    </row>
    <row r="998" spans="1:14" x14ac:dyDescent="0.25">
      <c r="A998" s="146" t="s">
        <v>194</v>
      </c>
      <c r="B998" t="s">
        <v>52</v>
      </c>
      <c r="C998" t="s">
        <v>318</v>
      </c>
      <c r="D998" t="s">
        <v>397</v>
      </c>
      <c r="K998" t="s">
        <v>194</v>
      </c>
      <c r="L998" t="s">
        <v>52</v>
      </c>
      <c r="M998" t="s">
        <v>322</v>
      </c>
      <c r="N998" t="s">
        <v>396</v>
      </c>
    </row>
    <row r="999" spans="1:14" x14ac:dyDescent="0.25">
      <c r="A999" s="146" t="s">
        <v>194</v>
      </c>
      <c r="B999" t="s">
        <v>52</v>
      </c>
      <c r="C999" t="s">
        <v>317</v>
      </c>
      <c r="D999" t="s">
        <v>397</v>
      </c>
      <c r="K999" t="s">
        <v>194</v>
      </c>
      <c r="L999" t="s">
        <v>52</v>
      </c>
      <c r="M999" t="s">
        <v>320</v>
      </c>
      <c r="N999" t="s">
        <v>396</v>
      </c>
    </row>
    <row r="1000" spans="1:14" x14ac:dyDescent="0.25">
      <c r="A1000" s="146" t="s">
        <v>194</v>
      </c>
      <c r="B1000" t="s">
        <v>52</v>
      </c>
      <c r="C1000" t="s">
        <v>74</v>
      </c>
      <c r="D1000" t="s">
        <v>397</v>
      </c>
      <c r="K1000" t="s">
        <v>194</v>
      </c>
      <c r="L1000" t="s">
        <v>52</v>
      </c>
      <c r="M1000" t="s">
        <v>319</v>
      </c>
      <c r="N1000" t="s">
        <v>396</v>
      </c>
    </row>
    <row r="1001" spans="1:14" x14ac:dyDescent="0.25">
      <c r="A1001" s="146" t="s">
        <v>194</v>
      </c>
      <c r="B1001" t="s">
        <v>52</v>
      </c>
      <c r="C1001" t="s">
        <v>316</v>
      </c>
      <c r="D1001" t="s">
        <v>397</v>
      </c>
      <c r="K1001" t="s">
        <v>194</v>
      </c>
      <c r="L1001" t="s">
        <v>52</v>
      </c>
      <c r="M1001" t="s">
        <v>318</v>
      </c>
      <c r="N1001" t="s">
        <v>396</v>
      </c>
    </row>
    <row r="1002" spans="1:14" x14ac:dyDescent="0.25">
      <c r="A1002" s="146" t="s">
        <v>194</v>
      </c>
      <c r="B1002" t="s">
        <v>52</v>
      </c>
      <c r="C1002" t="s">
        <v>315</v>
      </c>
      <c r="D1002" t="s">
        <v>397</v>
      </c>
      <c r="K1002" t="s">
        <v>194</v>
      </c>
      <c r="L1002" t="s">
        <v>52</v>
      </c>
      <c r="M1002" t="s">
        <v>317</v>
      </c>
      <c r="N1002" t="s">
        <v>396</v>
      </c>
    </row>
    <row r="1003" spans="1:14" x14ac:dyDescent="0.25">
      <c r="A1003" s="146" t="s">
        <v>194</v>
      </c>
      <c r="B1003" t="s">
        <v>52</v>
      </c>
      <c r="C1003" t="s">
        <v>314</v>
      </c>
      <c r="D1003" t="s">
        <v>397</v>
      </c>
      <c r="K1003" t="s">
        <v>194</v>
      </c>
      <c r="L1003" t="s">
        <v>52</v>
      </c>
      <c r="M1003" t="s">
        <v>74</v>
      </c>
      <c r="N1003" t="s">
        <v>396</v>
      </c>
    </row>
    <row r="1004" spans="1:14" x14ac:dyDescent="0.25">
      <c r="A1004" s="146" t="s">
        <v>194</v>
      </c>
      <c r="B1004" t="s">
        <v>52</v>
      </c>
      <c r="C1004" t="s">
        <v>313</v>
      </c>
      <c r="D1004" t="s">
        <v>397</v>
      </c>
      <c r="K1004" t="s">
        <v>194</v>
      </c>
      <c r="L1004" t="s">
        <v>52</v>
      </c>
      <c r="M1004" t="s">
        <v>316</v>
      </c>
      <c r="N1004" t="s">
        <v>396</v>
      </c>
    </row>
    <row r="1005" spans="1:14" x14ac:dyDescent="0.25">
      <c r="A1005" s="146" t="s">
        <v>194</v>
      </c>
      <c r="B1005" t="s">
        <v>52</v>
      </c>
      <c r="C1005" t="s">
        <v>312</v>
      </c>
      <c r="D1005" t="s">
        <v>397</v>
      </c>
      <c r="K1005" t="s">
        <v>194</v>
      </c>
      <c r="L1005" t="s">
        <v>52</v>
      </c>
      <c r="M1005" t="s">
        <v>315</v>
      </c>
      <c r="N1005" t="s">
        <v>396</v>
      </c>
    </row>
    <row r="1006" spans="1:14" x14ac:dyDescent="0.25">
      <c r="A1006" s="146" t="s">
        <v>194</v>
      </c>
      <c r="B1006" t="s">
        <v>55</v>
      </c>
      <c r="C1006" t="s">
        <v>321</v>
      </c>
      <c r="D1006" t="s">
        <v>396</v>
      </c>
      <c r="K1006" t="s">
        <v>194</v>
      </c>
      <c r="L1006" t="s">
        <v>52</v>
      </c>
      <c r="M1006" t="s">
        <v>314</v>
      </c>
      <c r="N1006" t="s">
        <v>396</v>
      </c>
    </row>
    <row r="1007" spans="1:14" x14ac:dyDescent="0.25">
      <c r="A1007" s="146" t="s">
        <v>194</v>
      </c>
      <c r="B1007" t="s">
        <v>52</v>
      </c>
      <c r="C1007" t="s">
        <v>321</v>
      </c>
      <c r="D1007" t="s">
        <v>396</v>
      </c>
      <c r="K1007" t="s">
        <v>194</v>
      </c>
      <c r="L1007" t="s">
        <v>52</v>
      </c>
      <c r="M1007" t="s">
        <v>313</v>
      </c>
      <c r="N1007" t="s">
        <v>396</v>
      </c>
    </row>
    <row r="1008" spans="1:14" x14ac:dyDescent="0.25">
      <c r="A1008" s="146" t="s">
        <v>194</v>
      </c>
      <c r="B1008" t="s">
        <v>55</v>
      </c>
      <c r="C1008" t="s">
        <v>323</v>
      </c>
      <c r="D1008" t="s">
        <v>394</v>
      </c>
      <c r="K1008" t="s">
        <v>194</v>
      </c>
      <c r="L1008" t="s">
        <v>52</v>
      </c>
      <c r="M1008" t="s">
        <v>312</v>
      </c>
      <c r="N1008" t="s">
        <v>396</v>
      </c>
    </row>
    <row r="1009" spans="1:14" x14ac:dyDescent="0.25">
      <c r="A1009" s="146" t="s">
        <v>194</v>
      </c>
      <c r="B1009" t="s">
        <v>55</v>
      </c>
      <c r="C1009" t="s">
        <v>322</v>
      </c>
      <c r="D1009" t="s">
        <v>394</v>
      </c>
      <c r="K1009" t="s">
        <v>194</v>
      </c>
      <c r="L1009" t="s">
        <v>55</v>
      </c>
      <c r="M1009" t="s">
        <v>321</v>
      </c>
      <c r="N1009" t="s">
        <v>395</v>
      </c>
    </row>
    <row r="1010" spans="1:14" x14ac:dyDescent="0.25">
      <c r="A1010" s="146" t="s">
        <v>194</v>
      </c>
      <c r="B1010" t="s">
        <v>55</v>
      </c>
      <c r="C1010" t="s">
        <v>321</v>
      </c>
      <c r="D1010" t="s">
        <v>394</v>
      </c>
      <c r="K1010" t="s">
        <v>194</v>
      </c>
      <c r="L1010" t="s">
        <v>55</v>
      </c>
      <c r="M1010" t="s">
        <v>320</v>
      </c>
      <c r="N1010" t="s">
        <v>395</v>
      </c>
    </row>
    <row r="1011" spans="1:14" x14ac:dyDescent="0.25">
      <c r="A1011" s="146" t="s">
        <v>194</v>
      </c>
      <c r="B1011" t="s">
        <v>55</v>
      </c>
      <c r="C1011" t="s">
        <v>320</v>
      </c>
      <c r="D1011" t="s">
        <v>394</v>
      </c>
      <c r="K1011" t="s">
        <v>194</v>
      </c>
      <c r="L1011" t="s">
        <v>55</v>
      </c>
      <c r="M1011" t="s">
        <v>319</v>
      </c>
      <c r="N1011" t="s">
        <v>395</v>
      </c>
    </row>
    <row r="1012" spans="1:14" x14ac:dyDescent="0.25">
      <c r="A1012" s="146" t="s">
        <v>194</v>
      </c>
      <c r="B1012" t="s">
        <v>55</v>
      </c>
      <c r="C1012" t="s">
        <v>319</v>
      </c>
      <c r="D1012" t="s">
        <v>394</v>
      </c>
      <c r="K1012" t="s">
        <v>194</v>
      </c>
      <c r="L1012" t="s">
        <v>55</v>
      </c>
      <c r="M1012" t="s">
        <v>318</v>
      </c>
      <c r="N1012" t="s">
        <v>395</v>
      </c>
    </row>
    <row r="1013" spans="1:14" x14ac:dyDescent="0.25">
      <c r="A1013" s="146" t="s">
        <v>194</v>
      </c>
      <c r="B1013" t="s">
        <v>55</v>
      </c>
      <c r="C1013" t="s">
        <v>318</v>
      </c>
      <c r="D1013" t="s">
        <v>394</v>
      </c>
      <c r="K1013" t="s">
        <v>194</v>
      </c>
      <c r="L1013" t="s">
        <v>55</v>
      </c>
      <c r="M1013" t="s">
        <v>317</v>
      </c>
      <c r="N1013" t="s">
        <v>395</v>
      </c>
    </row>
    <row r="1014" spans="1:14" x14ac:dyDescent="0.25">
      <c r="A1014" s="146" t="s">
        <v>194</v>
      </c>
      <c r="B1014" t="s">
        <v>55</v>
      </c>
      <c r="C1014" t="s">
        <v>317</v>
      </c>
      <c r="D1014" t="s">
        <v>394</v>
      </c>
      <c r="K1014" t="s">
        <v>194</v>
      </c>
      <c r="L1014" t="s">
        <v>55</v>
      </c>
      <c r="M1014" t="s">
        <v>74</v>
      </c>
      <c r="N1014" t="s">
        <v>395</v>
      </c>
    </row>
    <row r="1015" spans="1:14" x14ac:dyDescent="0.25">
      <c r="A1015" s="146" t="s">
        <v>194</v>
      </c>
      <c r="B1015" t="s">
        <v>55</v>
      </c>
      <c r="C1015" t="s">
        <v>74</v>
      </c>
      <c r="D1015" t="s">
        <v>394</v>
      </c>
      <c r="K1015" t="s">
        <v>194</v>
      </c>
      <c r="L1015" t="s">
        <v>55</v>
      </c>
      <c r="M1015" t="s">
        <v>316</v>
      </c>
      <c r="N1015" t="s">
        <v>395</v>
      </c>
    </row>
    <row r="1016" spans="1:14" x14ac:dyDescent="0.25">
      <c r="A1016" s="146" t="s">
        <v>194</v>
      </c>
      <c r="B1016" t="s">
        <v>55</v>
      </c>
      <c r="C1016" t="s">
        <v>316</v>
      </c>
      <c r="D1016" t="s">
        <v>394</v>
      </c>
      <c r="K1016" t="s">
        <v>194</v>
      </c>
      <c r="L1016" t="s">
        <v>55</v>
      </c>
      <c r="M1016" t="s">
        <v>315</v>
      </c>
      <c r="N1016" t="s">
        <v>395</v>
      </c>
    </row>
    <row r="1017" spans="1:14" x14ac:dyDescent="0.25">
      <c r="A1017" s="146" t="s">
        <v>194</v>
      </c>
      <c r="B1017" t="s">
        <v>55</v>
      </c>
      <c r="C1017" t="s">
        <v>315</v>
      </c>
      <c r="D1017" t="s">
        <v>394</v>
      </c>
      <c r="K1017" t="s">
        <v>194</v>
      </c>
      <c r="L1017" t="s">
        <v>52</v>
      </c>
      <c r="M1017" t="s">
        <v>321</v>
      </c>
      <c r="N1017" t="s">
        <v>395</v>
      </c>
    </row>
    <row r="1018" spans="1:14" x14ac:dyDescent="0.25">
      <c r="A1018" s="146" t="s">
        <v>194</v>
      </c>
      <c r="B1018" t="s">
        <v>55</v>
      </c>
      <c r="C1018" t="s">
        <v>314</v>
      </c>
      <c r="D1018" t="s">
        <v>394</v>
      </c>
      <c r="K1018" t="s">
        <v>194</v>
      </c>
      <c r="L1018" t="s">
        <v>52</v>
      </c>
      <c r="M1018" t="s">
        <v>320</v>
      </c>
      <c r="N1018" t="s">
        <v>395</v>
      </c>
    </row>
    <row r="1019" spans="1:14" x14ac:dyDescent="0.25">
      <c r="A1019" s="146" t="s">
        <v>194</v>
      </c>
      <c r="B1019" t="s">
        <v>55</v>
      </c>
      <c r="C1019" t="s">
        <v>313</v>
      </c>
      <c r="D1019" t="s">
        <v>394</v>
      </c>
      <c r="K1019" t="s">
        <v>194</v>
      </c>
      <c r="L1019" t="s">
        <v>52</v>
      </c>
      <c r="M1019" t="s">
        <v>319</v>
      </c>
      <c r="N1019" t="s">
        <v>395</v>
      </c>
    </row>
    <row r="1020" spans="1:14" x14ac:dyDescent="0.25">
      <c r="A1020" s="146" t="s">
        <v>194</v>
      </c>
      <c r="B1020" t="s">
        <v>55</v>
      </c>
      <c r="C1020" t="s">
        <v>312</v>
      </c>
      <c r="D1020" t="s">
        <v>394</v>
      </c>
      <c r="K1020" t="s">
        <v>194</v>
      </c>
      <c r="L1020" t="s">
        <v>52</v>
      </c>
      <c r="M1020" t="s">
        <v>318</v>
      </c>
      <c r="N1020" t="s">
        <v>395</v>
      </c>
    </row>
    <row r="1021" spans="1:14" x14ac:dyDescent="0.25">
      <c r="A1021" s="146" t="s">
        <v>194</v>
      </c>
      <c r="B1021" t="s">
        <v>52</v>
      </c>
      <c r="C1021" t="s">
        <v>323</v>
      </c>
      <c r="D1021" t="s">
        <v>394</v>
      </c>
      <c r="K1021" t="s">
        <v>194</v>
      </c>
      <c r="L1021" t="s">
        <v>52</v>
      </c>
      <c r="M1021" t="s">
        <v>317</v>
      </c>
      <c r="N1021" t="s">
        <v>395</v>
      </c>
    </row>
    <row r="1022" spans="1:14" x14ac:dyDescent="0.25">
      <c r="A1022" s="146" t="s">
        <v>194</v>
      </c>
      <c r="B1022" t="s">
        <v>52</v>
      </c>
      <c r="C1022" t="s">
        <v>322</v>
      </c>
      <c r="D1022" t="s">
        <v>394</v>
      </c>
      <c r="K1022" t="s">
        <v>194</v>
      </c>
      <c r="L1022" t="s">
        <v>52</v>
      </c>
      <c r="M1022" t="s">
        <v>74</v>
      </c>
      <c r="N1022" t="s">
        <v>395</v>
      </c>
    </row>
    <row r="1023" spans="1:14" x14ac:dyDescent="0.25">
      <c r="A1023" s="146" t="s">
        <v>194</v>
      </c>
      <c r="B1023" t="s">
        <v>52</v>
      </c>
      <c r="C1023" t="s">
        <v>321</v>
      </c>
      <c r="D1023" t="s">
        <v>394</v>
      </c>
      <c r="K1023" t="s">
        <v>194</v>
      </c>
      <c r="L1023" t="s">
        <v>52</v>
      </c>
      <c r="M1023" t="s">
        <v>316</v>
      </c>
      <c r="N1023" t="s">
        <v>395</v>
      </c>
    </row>
    <row r="1024" spans="1:14" x14ac:dyDescent="0.25">
      <c r="A1024" s="146" t="s">
        <v>194</v>
      </c>
      <c r="B1024" t="s">
        <v>52</v>
      </c>
      <c r="C1024" t="s">
        <v>320</v>
      </c>
      <c r="D1024" t="s">
        <v>394</v>
      </c>
      <c r="K1024" t="s">
        <v>194</v>
      </c>
      <c r="L1024" t="s">
        <v>52</v>
      </c>
      <c r="M1024" t="s">
        <v>315</v>
      </c>
      <c r="N1024" t="s">
        <v>395</v>
      </c>
    </row>
    <row r="1025" spans="1:14" x14ac:dyDescent="0.25">
      <c r="A1025" s="146" t="s">
        <v>194</v>
      </c>
      <c r="B1025" t="s">
        <v>52</v>
      </c>
      <c r="C1025" t="s">
        <v>319</v>
      </c>
      <c r="D1025" t="s">
        <v>394</v>
      </c>
      <c r="K1025" t="s">
        <v>194</v>
      </c>
      <c r="L1025" t="s">
        <v>55</v>
      </c>
      <c r="M1025" t="s">
        <v>321</v>
      </c>
      <c r="N1025" t="s">
        <v>393</v>
      </c>
    </row>
    <row r="1026" spans="1:14" x14ac:dyDescent="0.25">
      <c r="A1026" s="146" t="s">
        <v>194</v>
      </c>
      <c r="B1026" t="s">
        <v>52</v>
      </c>
      <c r="C1026" t="s">
        <v>318</v>
      </c>
      <c r="D1026" t="s">
        <v>394</v>
      </c>
      <c r="K1026" t="s">
        <v>194</v>
      </c>
      <c r="L1026" t="s">
        <v>55</v>
      </c>
      <c r="M1026" t="s">
        <v>320</v>
      </c>
      <c r="N1026" t="s">
        <v>393</v>
      </c>
    </row>
    <row r="1027" spans="1:14" x14ac:dyDescent="0.25">
      <c r="A1027" s="146" t="s">
        <v>194</v>
      </c>
      <c r="B1027" t="s">
        <v>52</v>
      </c>
      <c r="C1027" t="s">
        <v>317</v>
      </c>
      <c r="D1027" t="s">
        <v>394</v>
      </c>
      <c r="K1027" t="s">
        <v>194</v>
      </c>
      <c r="L1027" t="s">
        <v>55</v>
      </c>
      <c r="M1027" t="s">
        <v>319</v>
      </c>
      <c r="N1027" t="s">
        <v>393</v>
      </c>
    </row>
    <row r="1028" spans="1:14" x14ac:dyDescent="0.25">
      <c r="A1028" s="146" t="s">
        <v>194</v>
      </c>
      <c r="B1028" t="s">
        <v>52</v>
      </c>
      <c r="C1028" t="s">
        <v>74</v>
      </c>
      <c r="D1028" t="s">
        <v>394</v>
      </c>
      <c r="K1028" t="s">
        <v>194</v>
      </c>
      <c r="L1028" t="s">
        <v>55</v>
      </c>
      <c r="M1028" t="s">
        <v>315</v>
      </c>
      <c r="N1028" t="s">
        <v>393</v>
      </c>
    </row>
    <row r="1029" spans="1:14" x14ac:dyDescent="0.25">
      <c r="A1029" s="146" t="s">
        <v>194</v>
      </c>
      <c r="B1029" t="s">
        <v>52</v>
      </c>
      <c r="C1029" t="s">
        <v>316</v>
      </c>
      <c r="D1029" t="s">
        <v>394</v>
      </c>
      <c r="K1029" t="s">
        <v>194</v>
      </c>
      <c r="L1029" t="s">
        <v>55</v>
      </c>
      <c r="M1029" t="s">
        <v>314</v>
      </c>
      <c r="N1029" t="s">
        <v>393</v>
      </c>
    </row>
    <row r="1030" spans="1:14" x14ac:dyDescent="0.25">
      <c r="A1030" s="146" t="s">
        <v>194</v>
      </c>
      <c r="B1030" t="s">
        <v>52</v>
      </c>
      <c r="C1030" t="s">
        <v>315</v>
      </c>
      <c r="D1030" t="s">
        <v>394</v>
      </c>
      <c r="K1030" t="s">
        <v>194</v>
      </c>
      <c r="L1030" t="s">
        <v>55</v>
      </c>
      <c r="M1030" t="s">
        <v>313</v>
      </c>
      <c r="N1030" t="s">
        <v>393</v>
      </c>
    </row>
    <row r="1031" spans="1:14" x14ac:dyDescent="0.25">
      <c r="A1031" s="146" t="s">
        <v>194</v>
      </c>
      <c r="B1031" t="s">
        <v>52</v>
      </c>
      <c r="C1031" t="s">
        <v>314</v>
      </c>
      <c r="D1031" t="s">
        <v>394</v>
      </c>
      <c r="K1031" t="s">
        <v>194</v>
      </c>
      <c r="L1031" t="s">
        <v>52</v>
      </c>
      <c r="M1031" t="s">
        <v>321</v>
      </c>
      <c r="N1031" t="s">
        <v>393</v>
      </c>
    </row>
    <row r="1032" spans="1:14" x14ac:dyDescent="0.25">
      <c r="A1032" s="146" t="s">
        <v>194</v>
      </c>
      <c r="B1032" t="s">
        <v>52</v>
      </c>
      <c r="C1032" t="s">
        <v>313</v>
      </c>
      <c r="D1032" t="s">
        <v>394</v>
      </c>
      <c r="K1032" t="s">
        <v>194</v>
      </c>
      <c r="L1032" t="s">
        <v>52</v>
      </c>
      <c r="M1032" t="s">
        <v>320</v>
      </c>
      <c r="N1032" t="s">
        <v>393</v>
      </c>
    </row>
    <row r="1033" spans="1:14" x14ac:dyDescent="0.25">
      <c r="A1033" s="146" t="s">
        <v>194</v>
      </c>
      <c r="B1033" t="s">
        <v>52</v>
      </c>
      <c r="C1033" t="s">
        <v>312</v>
      </c>
      <c r="D1033" t="s">
        <v>394</v>
      </c>
      <c r="K1033" t="s">
        <v>194</v>
      </c>
      <c r="L1033" t="s">
        <v>52</v>
      </c>
      <c r="M1033" t="s">
        <v>319</v>
      </c>
      <c r="N1033" t="s">
        <v>393</v>
      </c>
    </row>
    <row r="1034" spans="1:14" x14ac:dyDescent="0.25">
      <c r="A1034" s="146" t="s">
        <v>194</v>
      </c>
      <c r="B1034" t="s">
        <v>55</v>
      </c>
      <c r="C1034" t="s">
        <v>323</v>
      </c>
      <c r="D1034" t="s">
        <v>392</v>
      </c>
      <c r="K1034" t="s">
        <v>194</v>
      </c>
      <c r="L1034" t="s">
        <v>52</v>
      </c>
      <c r="M1034" t="s">
        <v>315</v>
      </c>
      <c r="N1034" t="s">
        <v>393</v>
      </c>
    </row>
    <row r="1035" spans="1:14" x14ac:dyDescent="0.25">
      <c r="A1035" s="146" t="s">
        <v>194</v>
      </c>
      <c r="B1035" t="s">
        <v>55</v>
      </c>
      <c r="C1035" t="s">
        <v>322</v>
      </c>
      <c r="D1035" t="s">
        <v>392</v>
      </c>
      <c r="K1035" t="s">
        <v>194</v>
      </c>
      <c r="L1035" t="s">
        <v>52</v>
      </c>
      <c r="M1035" t="s">
        <v>314</v>
      </c>
      <c r="N1035" t="s">
        <v>393</v>
      </c>
    </row>
    <row r="1036" spans="1:14" x14ac:dyDescent="0.25">
      <c r="A1036" s="146" t="s">
        <v>194</v>
      </c>
      <c r="B1036" t="s">
        <v>55</v>
      </c>
      <c r="C1036" t="s">
        <v>321</v>
      </c>
      <c r="D1036" t="s">
        <v>392</v>
      </c>
      <c r="K1036" t="s">
        <v>194</v>
      </c>
      <c r="L1036" t="s">
        <v>52</v>
      </c>
      <c r="M1036" t="s">
        <v>313</v>
      </c>
      <c r="N1036" t="s">
        <v>393</v>
      </c>
    </row>
    <row r="1037" spans="1:14" x14ac:dyDescent="0.25">
      <c r="A1037" s="146" t="s">
        <v>194</v>
      </c>
      <c r="B1037" t="s">
        <v>55</v>
      </c>
      <c r="C1037" t="s">
        <v>318</v>
      </c>
      <c r="D1037" t="s">
        <v>392</v>
      </c>
      <c r="K1037" t="s">
        <v>194</v>
      </c>
      <c r="L1037" t="s">
        <v>55</v>
      </c>
      <c r="M1037" t="s">
        <v>321</v>
      </c>
      <c r="N1037" t="s">
        <v>384</v>
      </c>
    </row>
    <row r="1038" spans="1:14" x14ac:dyDescent="0.25">
      <c r="A1038" s="146" t="s">
        <v>194</v>
      </c>
      <c r="B1038" t="s">
        <v>55</v>
      </c>
      <c r="C1038" t="s">
        <v>317</v>
      </c>
      <c r="D1038" t="s">
        <v>392</v>
      </c>
      <c r="K1038" t="s">
        <v>194</v>
      </c>
      <c r="L1038" t="s">
        <v>55</v>
      </c>
      <c r="M1038" t="s">
        <v>318</v>
      </c>
      <c r="N1038" t="s">
        <v>384</v>
      </c>
    </row>
    <row r="1039" spans="1:14" x14ac:dyDescent="0.25">
      <c r="A1039" s="146" t="s">
        <v>194</v>
      </c>
      <c r="B1039" t="s">
        <v>55</v>
      </c>
      <c r="C1039" t="s">
        <v>74</v>
      </c>
      <c r="D1039" t="s">
        <v>392</v>
      </c>
      <c r="K1039" t="s">
        <v>194</v>
      </c>
      <c r="L1039" t="s">
        <v>55</v>
      </c>
      <c r="M1039" t="s">
        <v>315</v>
      </c>
      <c r="N1039" t="s">
        <v>384</v>
      </c>
    </row>
    <row r="1040" spans="1:14" x14ac:dyDescent="0.25">
      <c r="A1040" s="146" t="s">
        <v>194</v>
      </c>
      <c r="B1040" t="s">
        <v>55</v>
      </c>
      <c r="C1040" t="s">
        <v>316</v>
      </c>
      <c r="D1040" t="s">
        <v>392</v>
      </c>
      <c r="K1040" t="s">
        <v>194</v>
      </c>
      <c r="L1040" t="s">
        <v>52</v>
      </c>
      <c r="M1040" t="s">
        <v>321</v>
      </c>
      <c r="N1040" t="s">
        <v>384</v>
      </c>
    </row>
    <row r="1041" spans="1:14" x14ac:dyDescent="0.25">
      <c r="A1041" s="146" t="s">
        <v>194</v>
      </c>
      <c r="B1041" t="s">
        <v>55</v>
      </c>
      <c r="C1041" t="s">
        <v>314</v>
      </c>
      <c r="D1041" t="s">
        <v>392</v>
      </c>
      <c r="K1041" t="s">
        <v>194</v>
      </c>
      <c r="L1041" t="s">
        <v>52</v>
      </c>
      <c r="M1041" t="s">
        <v>318</v>
      </c>
      <c r="N1041" t="s">
        <v>384</v>
      </c>
    </row>
    <row r="1042" spans="1:14" x14ac:dyDescent="0.25">
      <c r="A1042" s="146" t="s">
        <v>194</v>
      </c>
      <c r="B1042" t="s">
        <v>55</v>
      </c>
      <c r="C1042" t="s">
        <v>313</v>
      </c>
      <c r="D1042" t="s">
        <v>392</v>
      </c>
      <c r="K1042" t="s">
        <v>194</v>
      </c>
      <c r="L1042" t="s">
        <v>52</v>
      </c>
      <c r="M1042" t="s">
        <v>315</v>
      </c>
      <c r="N1042" t="s">
        <v>384</v>
      </c>
    </row>
    <row r="1043" spans="1:14" x14ac:dyDescent="0.25">
      <c r="A1043" s="146" t="s">
        <v>194</v>
      </c>
      <c r="B1043" t="s">
        <v>55</v>
      </c>
      <c r="C1043" t="s">
        <v>312</v>
      </c>
      <c r="D1043" t="s">
        <v>392</v>
      </c>
      <c r="K1043" t="s">
        <v>194</v>
      </c>
      <c r="L1043" t="s">
        <v>55</v>
      </c>
      <c r="M1043" t="s">
        <v>321</v>
      </c>
      <c r="N1043" t="s">
        <v>60</v>
      </c>
    </row>
    <row r="1044" spans="1:14" x14ac:dyDescent="0.25">
      <c r="A1044" s="146" t="s">
        <v>194</v>
      </c>
      <c r="B1044" t="s">
        <v>52</v>
      </c>
      <c r="C1044" t="s">
        <v>323</v>
      </c>
      <c r="D1044" t="s">
        <v>392</v>
      </c>
      <c r="K1044" t="s">
        <v>194</v>
      </c>
      <c r="L1044" t="s">
        <v>52</v>
      </c>
      <c r="M1044" t="s">
        <v>321</v>
      </c>
      <c r="N1044" t="s">
        <v>60</v>
      </c>
    </row>
    <row r="1045" spans="1:14" x14ac:dyDescent="0.25">
      <c r="A1045" s="146" t="s">
        <v>194</v>
      </c>
      <c r="B1045" t="s">
        <v>52</v>
      </c>
      <c r="C1045" t="s">
        <v>322</v>
      </c>
      <c r="D1045" t="s">
        <v>392</v>
      </c>
      <c r="K1045" t="s">
        <v>194</v>
      </c>
      <c r="L1045" t="s">
        <v>55</v>
      </c>
      <c r="M1045" t="s">
        <v>321</v>
      </c>
      <c r="N1045" t="s">
        <v>371</v>
      </c>
    </row>
    <row r="1046" spans="1:14" x14ac:dyDescent="0.25">
      <c r="A1046" s="146" t="s">
        <v>194</v>
      </c>
      <c r="B1046" t="s">
        <v>52</v>
      </c>
      <c r="C1046" t="s">
        <v>321</v>
      </c>
      <c r="D1046" t="s">
        <v>392</v>
      </c>
      <c r="K1046" t="s">
        <v>194</v>
      </c>
      <c r="L1046" t="s">
        <v>55</v>
      </c>
      <c r="M1046" t="s">
        <v>315</v>
      </c>
      <c r="N1046" t="s">
        <v>371</v>
      </c>
    </row>
    <row r="1047" spans="1:14" x14ac:dyDescent="0.25">
      <c r="A1047" s="146" t="s">
        <v>194</v>
      </c>
      <c r="B1047" t="s">
        <v>52</v>
      </c>
      <c r="C1047" t="s">
        <v>318</v>
      </c>
      <c r="D1047" t="s">
        <v>392</v>
      </c>
      <c r="K1047" t="s">
        <v>194</v>
      </c>
      <c r="L1047" t="s">
        <v>52</v>
      </c>
      <c r="M1047" t="s">
        <v>321</v>
      </c>
      <c r="N1047" t="s">
        <v>371</v>
      </c>
    </row>
    <row r="1048" spans="1:14" x14ac:dyDescent="0.25">
      <c r="A1048" s="146" t="s">
        <v>194</v>
      </c>
      <c r="B1048" t="s">
        <v>52</v>
      </c>
      <c r="C1048" t="s">
        <v>317</v>
      </c>
      <c r="D1048" t="s">
        <v>392</v>
      </c>
      <c r="K1048" t="s">
        <v>194</v>
      </c>
      <c r="L1048" t="s">
        <v>52</v>
      </c>
      <c r="M1048" t="s">
        <v>315</v>
      </c>
      <c r="N1048" t="s">
        <v>371</v>
      </c>
    </row>
    <row r="1049" spans="1:14" x14ac:dyDescent="0.25">
      <c r="A1049" s="146" t="s">
        <v>194</v>
      </c>
      <c r="B1049" t="s">
        <v>52</v>
      </c>
      <c r="C1049" t="s">
        <v>74</v>
      </c>
      <c r="D1049" t="s">
        <v>392</v>
      </c>
      <c r="K1049" t="s">
        <v>194</v>
      </c>
      <c r="L1049" t="s">
        <v>55</v>
      </c>
      <c r="M1049" t="s">
        <v>319</v>
      </c>
      <c r="N1049" t="s">
        <v>344</v>
      </c>
    </row>
    <row r="1050" spans="1:14" x14ac:dyDescent="0.25">
      <c r="A1050" s="146" t="s">
        <v>194</v>
      </c>
      <c r="B1050" t="s">
        <v>52</v>
      </c>
      <c r="C1050" t="s">
        <v>316</v>
      </c>
      <c r="D1050" t="s">
        <v>392</v>
      </c>
      <c r="K1050" t="s">
        <v>194</v>
      </c>
      <c r="L1050" t="s">
        <v>52</v>
      </c>
      <c r="M1050" t="s">
        <v>319</v>
      </c>
      <c r="N1050" t="s">
        <v>344</v>
      </c>
    </row>
    <row r="1051" spans="1:14" x14ac:dyDescent="0.25">
      <c r="A1051" s="146" t="s">
        <v>194</v>
      </c>
      <c r="B1051" t="s">
        <v>52</v>
      </c>
      <c r="C1051" t="s">
        <v>314</v>
      </c>
      <c r="D1051" t="s">
        <v>392</v>
      </c>
      <c r="K1051" t="s">
        <v>194</v>
      </c>
      <c r="L1051" t="s">
        <v>55</v>
      </c>
      <c r="M1051" t="s">
        <v>323</v>
      </c>
      <c r="N1051" t="s">
        <v>339</v>
      </c>
    </row>
    <row r="1052" spans="1:14" x14ac:dyDescent="0.25">
      <c r="A1052" s="146" t="s">
        <v>194</v>
      </c>
      <c r="B1052" t="s">
        <v>52</v>
      </c>
      <c r="C1052" t="s">
        <v>313</v>
      </c>
      <c r="D1052" t="s">
        <v>392</v>
      </c>
      <c r="K1052" t="s">
        <v>194</v>
      </c>
      <c r="L1052" t="s">
        <v>55</v>
      </c>
      <c r="M1052" t="s">
        <v>322</v>
      </c>
      <c r="N1052" t="s">
        <v>339</v>
      </c>
    </row>
    <row r="1053" spans="1:14" x14ac:dyDescent="0.25">
      <c r="A1053" s="146" t="s">
        <v>194</v>
      </c>
      <c r="B1053" t="s">
        <v>52</v>
      </c>
      <c r="C1053" t="s">
        <v>312</v>
      </c>
      <c r="D1053" t="s">
        <v>392</v>
      </c>
      <c r="K1053" t="s">
        <v>194</v>
      </c>
      <c r="L1053" t="s">
        <v>55</v>
      </c>
      <c r="M1053" t="s">
        <v>321</v>
      </c>
      <c r="N1053" t="s">
        <v>339</v>
      </c>
    </row>
    <row r="1054" spans="1:14" x14ac:dyDescent="0.25">
      <c r="A1054" s="146" t="s">
        <v>194</v>
      </c>
      <c r="B1054" t="s">
        <v>55</v>
      </c>
      <c r="C1054" t="s">
        <v>323</v>
      </c>
      <c r="D1054" t="s">
        <v>391</v>
      </c>
      <c r="K1054" t="s">
        <v>194</v>
      </c>
      <c r="L1054" t="s">
        <v>55</v>
      </c>
      <c r="M1054" t="s">
        <v>320</v>
      </c>
      <c r="N1054" t="s">
        <v>339</v>
      </c>
    </row>
    <row r="1055" spans="1:14" x14ac:dyDescent="0.25">
      <c r="A1055" s="146" t="s">
        <v>194</v>
      </c>
      <c r="B1055" t="s">
        <v>55</v>
      </c>
      <c r="C1055" t="s">
        <v>322</v>
      </c>
      <c r="D1055" t="s">
        <v>391</v>
      </c>
      <c r="K1055" t="s">
        <v>194</v>
      </c>
      <c r="L1055" t="s">
        <v>55</v>
      </c>
      <c r="M1055" t="s">
        <v>319</v>
      </c>
      <c r="N1055" t="s">
        <v>339</v>
      </c>
    </row>
    <row r="1056" spans="1:14" x14ac:dyDescent="0.25">
      <c r="A1056" s="146" t="s">
        <v>194</v>
      </c>
      <c r="B1056" t="s">
        <v>55</v>
      </c>
      <c r="C1056" t="s">
        <v>321</v>
      </c>
      <c r="D1056" t="s">
        <v>391</v>
      </c>
      <c r="K1056" t="s">
        <v>194</v>
      </c>
      <c r="L1056" t="s">
        <v>55</v>
      </c>
      <c r="M1056" t="s">
        <v>318</v>
      </c>
      <c r="N1056" t="s">
        <v>339</v>
      </c>
    </row>
    <row r="1057" spans="1:14" x14ac:dyDescent="0.25">
      <c r="A1057" s="146" t="s">
        <v>194</v>
      </c>
      <c r="B1057" t="s">
        <v>55</v>
      </c>
      <c r="C1057" t="s">
        <v>320</v>
      </c>
      <c r="D1057" t="s">
        <v>391</v>
      </c>
      <c r="K1057" t="s">
        <v>194</v>
      </c>
      <c r="L1057" t="s">
        <v>55</v>
      </c>
      <c r="M1057" t="s">
        <v>317</v>
      </c>
      <c r="N1057" t="s">
        <v>339</v>
      </c>
    </row>
    <row r="1058" spans="1:14" x14ac:dyDescent="0.25">
      <c r="A1058" s="146" t="s">
        <v>194</v>
      </c>
      <c r="B1058" t="s">
        <v>55</v>
      </c>
      <c r="C1058" t="s">
        <v>319</v>
      </c>
      <c r="D1058" t="s">
        <v>391</v>
      </c>
      <c r="K1058" t="s">
        <v>194</v>
      </c>
      <c r="L1058" t="s">
        <v>55</v>
      </c>
      <c r="M1058" t="s">
        <v>74</v>
      </c>
      <c r="N1058" t="s">
        <v>339</v>
      </c>
    </row>
    <row r="1059" spans="1:14" x14ac:dyDescent="0.25">
      <c r="A1059" s="146" t="s">
        <v>194</v>
      </c>
      <c r="B1059" t="s">
        <v>55</v>
      </c>
      <c r="C1059" t="s">
        <v>318</v>
      </c>
      <c r="D1059" t="s">
        <v>391</v>
      </c>
      <c r="K1059" t="s">
        <v>194</v>
      </c>
      <c r="L1059" t="s">
        <v>55</v>
      </c>
      <c r="M1059" t="s">
        <v>316</v>
      </c>
      <c r="N1059" t="s">
        <v>339</v>
      </c>
    </row>
    <row r="1060" spans="1:14" x14ac:dyDescent="0.25">
      <c r="A1060" s="146" t="s">
        <v>194</v>
      </c>
      <c r="B1060" t="s">
        <v>55</v>
      </c>
      <c r="C1060" t="s">
        <v>317</v>
      </c>
      <c r="D1060" t="s">
        <v>391</v>
      </c>
      <c r="K1060" t="s">
        <v>194</v>
      </c>
      <c r="L1060" t="s">
        <v>55</v>
      </c>
      <c r="M1060" t="s">
        <v>315</v>
      </c>
      <c r="N1060" t="s">
        <v>339</v>
      </c>
    </row>
    <row r="1061" spans="1:14" x14ac:dyDescent="0.25">
      <c r="A1061" s="146" t="s">
        <v>194</v>
      </c>
      <c r="B1061" t="s">
        <v>55</v>
      </c>
      <c r="C1061" t="s">
        <v>74</v>
      </c>
      <c r="D1061" t="s">
        <v>391</v>
      </c>
      <c r="K1061" t="s">
        <v>194</v>
      </c>
      <c r="L1061" t="s">
        <v>55</v>
      </c>
      <c r="M1061" t="s">
        <v>313</v>
      </c>
      <c r="N1061" t="s">
        <v>339</v>
      </c>
    </row>
    <row r="1062" spans="1:14" x14ac:dyDescent="0.25">
      <c r="A1062" s="146" t="s">
        <v>194</v>
      </c>
      <c r="B1062" t="s">
        <v>55</v>
      </c>
      <c r="C1062" t="s">
        <v>316</v>
      </c>
      <c r="D1062" t="s">
        <v>391</v>
      </c>
      <c r="K1062" t="s">
        <v>194</v>
      </c>
      <c r="L1062" t="s">
        <v>52</v>
      </c>
      <c r="M1062" t="s">
        <v>323</v>
      </c>
      <c r="N1062" t="s">
        <v>339</v>
      </c>
    </row>
    <row r="1063" spans="1:14" x14ac:dyDescent="0.25">
      <c r="A1063" s="146" t="s">
        <v>194</v>
      </c>
      <c r="B1063" t="s">
        <v>55</v>
      </c>
      <c r="C1063" t="s">
        <v>315</v>
      </c>
      <c r="D1063" t="s">
        <v>391</v>
      </c>
      <c r="K1063" t="s">
        <v>194</v>
      </c>
      <c r="L1063" t="s">
        <v>52</v>
      </c>
      <c r="M1063" t="s">
        <v>322</v>
      </c>
      <c r="N1063" t="s">
        <v>339</v>
      </c>
    </row>
    <row r="1064" spans="1:14" x14ac:dyDescent="0.25">
      <c r="A1064" s="146" t="s">
        <v>194</v>
      </c>
      <c r="B1064" t="s">
        <v>55</v>
      </c>
      <c r="C1064" t="s">
        <v>314</v>
      </c>
      <c r="D1064" t="s">
        <v>391</v>
      </c>
      <c r="K1064" t="s">
        <v>194</v>
      </c>
      <c r="L1064" t="s">
        <v>52</v>
      </c>
      <c r="M1064" t="s">
        <v>321</v>
      </c>
      <c r="N1064" t="s">
        <v>339</v>
      </c>
    </row>
    <row r="1065" spans="1:14" x14ac:dyDescent="0.25">
      <c r="A1065" s="146" t="s">
        <v>194</v>
      </c>
      <c r="B1065" t="s">
        <v>55</v>
      </c>
      <c r="C1065" t="s">
        <v>313</v>
      </c>
      <c r="D1065" t="s">
        <v>391</v>
      </c>
      <c r="K1065" t="s">
        <v>194</v>
      </c>
      <c r="L1065" t="s">
        <v>52</v>
      </c>
      <c r="M1065" t="s">
        <v>320</v>
      </c>
      <c r="N1065" t="s">
        <v>339</v>
      </c>
    </row>
    <row r="1066" spans="1:14" x14ac:dyDescent="0.25">
      <c r="A1066" s="146" t="s">
        <v>194</v>
      </c>
      <c r="B1066" t="s">
        <v>55</v>
      </c>
      <c r="C1066" t="s">
        <v>312</v>
      </c>
      <c r="D1066" t="s">
        <v>391</v>
      </c>
      <c r="K1066" t="s">
        <v>194</v>
      </c>
      <c r="L1066" t="s">
        <v>52</v>
      </c>
      <c r="M1066" t="s">
        <v>319</v>
      </c>
      <c r="N1066" t="s">
        <v>339</v>
      </c>
    </row>
    <row r="1067" spans="1:14" x14ac:dyDescent="0.25">
      <c r="A1067" s="146" t="s">
        <v>194</v>
      </c>
      <c r="B1067" t="s">
        <v>52</v>
      </c>
      <c r="C1067" t="s">
        <v>323</v>
      </c>
      <c r="D1067" t="s">
        <v>391</v>
      </c>
      <c r="K1067" t="s">
        <v>194</v>
      </c>
      <c r="L1067" t="s">
        <v>52</v>
      </c>
      <c r="M1067" t="s">
        <v>318</v>
      </c>
      <c r="N1067" t="s">
        <v>339</v>
      </c>
    </row>
    <row r="1068" spans="1:14" x14ac:dyDescent="0.25">
      <c r="A1068" s="146" t="s">
        <v>194</v>
      </c>
      <c r="B1068" t="s">
        <v>52</v>
      </c>
      <c r="C1068" t="s">
        <v>322</v>
      </c>
      <c r="D1068" t="s">
        <v>391</v>
      </c>
      <c r="K1068" t="s">
        <v>194</v>
      </c>
      <c r="L1068" t="s">
        <v>52</v>
      </c>
      <c r="M1068" t="s">
        <v>317</v>
      </c>
      <c r="N1068" t="s">
        <v>339</v>
      </c>
    </row>
    <row r="1069" spans="1:14" x14ac:dyDescent="0.25">
      <c r="A1069" s="146" t="s">
        <v>194</v>
      </c>
      <c r="B1069" t="s">
        <v>52</v>
      </c>
      <c r="C1069" t="s">
        <v>321</v>
      </c>
      <c r="D1069" t="s">
        <v>391</v>
      </c>
      <c r="K1069" t="s">
        <v>194</v>
      </c>
      <c r="L1069" t="s">
        <v>52</v>
      </c>
      <c r="M1069" t="s">
        <v>74</v>
      </c>
      <c r="N1069" t="s">
        <v>339</v>
      </c>
    </row>
    <row r="1070" spans="1:14" x14ac:dyDescent="0.25">
      <c r="A1070" s="146" t="s">
        <v>194</v>
      </c>
      <c r="B1070" t="s">
        <v>52</v>
      </c>
      <c r="C1070" t="s">
        <v>320</v>
      </c>
      <c r="D1070" t="s">
        <v>391</v>
      </c>
      <c r="K1070" t="s">
        <v>194</v>
      </c>
      <c r="L1070" t="s">
        <v>52</v>
      </c>
      <c r="M1070" t="s">
        <v>316</v>
      </c>
      <c r="N1070" t="s">
        <v>339</v>
      </c>
    </row>
    <row r="1071" spans="1:14" x14ac:dyDescent="0.25">
      <c r="A1071" s="146" t="s">
        <v>194</v>
      </c>
      <c r="B1071" t="s">
        <v>52</v>
      </c>
      <c r="C1071" t="s">
        <v>319</v>
      </c>
      <c r="D1071" t="s">
        <v>391</v>
      </c>
      <c r="K1071" t="s">
        <v>194</v>
      </c>
      <c r="L1071" t="s">
        <v>52</v>
      </c>
      <c r="M1071" t="s">
        <v>315</v>
      </c>
      <c r="N1071" t="s">
        <v>339</v>
      </c>
    </row>
    <row r="1072" spans="1:14" x14ac:dyDescent="0.25">
      <c r="A1072" s="146" t="s">
        <v>194</v>
      </c>
      <c r="B1072" t="s">
        <v>52</v>
      </c>
      <c r="C1072" t="s">
        <v>318</v>
      </c>
      <c r="D1072" t="s">
        <v>391</v>
      </c>
      <c r="K1072" t="s">
        <v>194</v>
      </c>
      <c r="L1072" t="s">
        <v>52</v>
      </c>
      <c r="M1072" t="s">
        <v>313</v>
      </c>
      <c r="N1072" t="s">
        <v>339</v>
      </c>
    </row>
    <row r="1073" spans="1:14" x14ac:dyDescent="0.25">
      <c r="A1073" s="146" t="s">
        <v>194</v>
      </c>
      <c r="B1073" t="s">
        <v>52</v>
      </c>
      <c r="C1073" t="s">
        <v>317</v>
      </c>
      <c r="D1073" t="s">
        <v>391</v>
      </c>
      <c r="K1073" t="s">
        <v>194</v>
      </c>
      <c r="L1073" t="s">
        <v>55</v>
      </c>
      <c r="M1073" t="s">
        <v>323</v>
      </c>
      <c r="N1073" t="s">
        <v>390</v>
      </c>
    </row>
    <row r="1074" spans="1:14" x14ac:dyDescent="0.25">
      <c r="A1074" s="146" t="s">
        <v>194</v>
      </c>
      <c r="B1074" t="s">
        <v>52</v>
      </c>
      <c r="C1074" t="s">
        <v>74</v>
      </c>
      <c r="D1074" t="s">
        <v>391</v>
      </c>
      <c r="K1074" t="s">
        <v>194</v>
      </c>
      <c r="L1074" t="s">
        <v>55</v>
      </c>
      <c r="M1074" t="s">
        <v>322</v>
      </c>
      <c r="N1074" t="s">
        <v>390</v>
      </c>
    </row>
    <row r="1075" spans="1:14" x14ac:dyDescent="0.25">
      <c r="A1075" s="146" t="s">
        <v>194</v>
      </c>
      <c r="B1075" t="s">
        <v>52</v>
      </c>
      <c r="C1075" t="s">
        <v>316</v>
      </c>
      <c r="D1075" t="s">
        <v>391</v>
      </c>
      <c r="K1075" t="s">
        <v>194</v>
      </c>
      <c r="L1075" t="s">
        <v>55</v>
      </c>
      <c r="M1075" t="s">
        <v>321</v>
      </c>
      <c r="N1075" t="s">
        <v>390</v>
      </c>
    </row>
    <row r="1076" spans="1:14" x14ac:dyDescent="0.25">
      <c r="A1076" s="146" t="s">
        <v>194</v>
      </c>
      <c r="B1076" t="s">
        <v>52</v>
      </c>
      <c r="C1076" t="s">
        <v>315</v>
      </c>
      <c r="D1076" t="s">
        <v>391</v>
      </c>
      <c r="K1076" t="s">
        <v>194</v>
      </c>
      <c r="L1076" t="s">
        <v>55</v>
      </c>
      <c r="M1076" t="s">
        <v>320</v>
      </c>
      <c r="N1076" t="s">
        <v>390</v>
      </c>
    </row>
    <row r="1077" spans="1:14" x14ac:dyDescent="0.25">
      <c r="A1077" s="146" t="s">
        <v>194</v>
      </c>
      <c r="B1077" t="s">
        <v>52</v>
      </c>
      <c r="C1077" t="s">
        <v>314</v>
      </c>
      <c r="D1077" t="s">
        <v>391</v>
      </c>
      <c r="K1077" t="s">
        <v>194</v>
      </c>
      <c r="L1077" t="s">
        <v>55</v>
      </c>
      <c r="M1077" t="s">
        <v>319</v>
      </c>
      <c r="N1077" t="s">
        <v>390</v>
      </c>
    </row>
    <row r="1078" spans="1:14" x14ac:dyDescent="0.25">
      <c r="A1078" s="146" t="s">
        <v>194</v>
      </c>
      <c r="B1078" t="s">
        <v>52</v>
      </c>
      <c r="C1078" t="s">
        <v>313</v>
      </c>
      <c r="D1078" t="s">
        <v>391</v>
      </c>
      <c r="K1078" t="s">
        <v>194</v>
      </c>
      <c r="L1078" t="s">
        <v>55</v>
      </c>
      <c r="M1078" t="s">
        <v>318</v>
      </c>
      <c r="N1078" t="s">
        <v>390</v>
      </c>
    </row>
    <row r="1079" spans="1:14" x14ac:dyDescent="0.25">
      <c r="A1079" s="146" t="s">
        <v>194</v>
      </c>
      <c r="B1079" t="s">
        <v>52</v>
      </c>
      <c r="C1079" t="s">
        <v>312</v>
      </c>
      <c r="D1079" t="s">
        <v>391</v>
      </c>
      <c r="K1079" t="s">
        <v>194</v>
      </c>
      <c r="L1079" t="s">
        <v>55</v>
      </c>
      <c r="M1079" t="s">
        <v>317</v>
      </c>
      <c r="N1079" t="s">
        <v>390</v>
      </c>
    </row>
    <row r="1080" spans="1:14" x14ac:dyDescent="0.25">
      <c r="A1080" s="146" t="s">
        <v>194</v>
      </c>
      <c r="B1080" t="s">
        <v>55</v>
      </c>
      <c r="C1080" t="s">
        <v>323</v>
      </c>
      <c r="D1080" t="s">
        <v>389</v>
      </c>
      <c r="K1080" t="s">
        <v>194</v>
      </c>
      <c r="L1080" t="s">
        <v>55</v>
      </c>
      <c r="M1080" t="s">
        <v>74</v>
      </c>
      <c r="N1080" t="s">
        <v>390</v>
      </c>
    </row>
    <row r="1081" spans="1:14" x14ac:dyDescent="0.25">
      <c r="A1081" s="146" t="s">
        <v>194</v>
      </c>
      <c r="B1081" t="s">
        <v>55</v>
      </c>
      <c r="C1081" t="s">
        <v>322</v>
      </c>
      <c r="D1081" t="s">
        <v>389</v>
      </c>
      <c r="K1081" t="s">
        <v>194</v>
      </c>
      <c r="L1081" t="s">
        <v>55</v>
      </c>
      <c r="M1081" t="s">
        <v>316</v>
      </c>
      <c r="N1081" t="s">
        <v>390</v>
      </c>
    </row>
    <row r="1082" spans="1:14" x14ac:dyDescent="0.25">
      <c r="A1082" s="146" t="s">
        <v>194</v>
      </c>
      <c r="B1082" t="s">
        <v>55</v>
      </c>
      <c r="C1082" t="s">
        <v>321</v>
      </c>
      <c r="D1082" t="s">
        <v>389</v>
      </c>
      <c r="K1082" t="s">
        <v>194</v>
      </c>
      <c r="L1082" t="s">
        <v>55</v>
      </c>
      <c r="M1082" t="s">
        <v>315</v>
      </c>
      <c r="N1082" t="s">
        <v>390</v>
      </c>
    </row>
    <row r="1083" spans="1:14" x14ac:dyDescent="0.25">
      <c r="A1083" s="146" t="s">
        <v>194</v>
      </c>
      <c r="B1083" t="s">
        <v>55</v>
      </c>
      <c r="C1083" t="s">
        <v>320</v>
      </c>
      <c r="D1083" t="s">
        <v>389</v>
      </c>
      <c r="K1083" t="s">
        <v>194</v>
      </c>
      <c r="L1083" t="s">
        <v>55</v>
      </c>
      <c r="M1083" t="s">
        <v>314</v>
      </c>
      <c r="N1083" t="s">
        <v>390</v>
      </c>
    </row>
    <row r="1084" spans="1:14" x14ac:dyDescent="0.25">
      <c r="A1084" s="146" t="s">
        <v>194</v>
      </c>
      <c r="B1084" t="s">
        <v>55</v>
      </c>
      <c r="C1084" t="s">
        <v>319</v>
      </c>
      <c r="D1084" t="s">
        <v>389</v>
      </c>
      <c r="K1084" t="s">
        <v>194</v>
      </c>
      <c r="L1084" t="s">
        <v>55</v>
      </c>
      <c r="M1084" t="s">
        <v>313</v>
      </c>
      <c r="N1084" t="s">
        <v>390</v>
      </c>
    </row>
    <row r="1085" spans="1:14" x14ac:dyDescent="0.25">
      <c r="A1085" s="146" t="s">
        <v>194</v>
      </c>
      <c r="B1085" t="s">
        <v>55</v>
      </c>
      <c r="C1085" t="s">
        <v>318</v>
      </c>
      <c r="D1085" t="s">
        <v>389</v>
      </c>
      <c r="K1085" t="s">
        <v>194</v>
      </c>
      <c r="L1085" t="s">
        <v>55</v>
      </c>
      <c r="M1085" t="s">
        <v>312</v>
      </c>
      <c r="N1085" t="s">
        <v>390</v>
      </c>
    </row>
    <row r="1086" spans="1:14" x14ac:dyDescent="0.25">
      <c r="A1086" s="146" t="s">
        <v>194</v>
      </c>
      <c r="B1086" t="s">
        <v>55</v>
      </c>
      <c r="C1086" t="s">
        <v>317</v>
      </c>
      <c r="D1086" t="s">
        <v>389</v>
      </c>
      <c r="K1086" t="s">
        <v>194</v>
      </c>
      <c r="L1086" t="s">
        <v>52</v>
      </c>
      <c r="M1086" t="s">
        <v>323</v>
      </c>
      <c r="N1086" t="s">
        <v>390</v>
      </c>
    </row>
    <row r="1087" spans="1:14" x14ac:dyDescent="0.25">
      <c r="A1087" s="146" t="s">
        <v>194</v>
      </c>
      <c r="B1087" t="s">
        <v>55</v>
      </c>
      <c r="C1087" t="s">
        <v>74</v>
      </c>
      <c r="D1087" t="s">
        <v>389</v>
      </c>
      <c r="K1087" t="s">
        <v>194</v>
      </c>
      <c r="L1087" t="s">
        <v>52</v>
      </c>
      <c r="M1087" t="s">
        <v>322</v>
      </c>
      <c r="N1087" t="s">
        <v>390</v>
      </c>
    </row>
    <row r="1088" spans="1:14" x14ac:dyDescent="0.25">
      <c r="A1088" s="146" t="s">
        <v>194</v>
      </c>
      <c r="B1088" t="s">
        <v>55</v>
      </c>
      <c r="C1088" t="s">
        <v>316</v>
      </c>
      <c r="D1088" t="s">
        <v>389</v>
      </c>
      <c r="K1088" t="s">
        <v>194</v>
      </c>
      <c r="L1088" t="s">
        <v>52</v>
      </c>
      <c r="M1088" t="s">
        <v>321</v>
      </c>
      <c r="N1088" t="s">
        <v>390</v>
      </c>
    </row>
    <row r="1089" spans="1:14" x14ac:dyDescent="0.25">
      <c r="A1089" s="146" t="s">
        <v>194</v>
      </c>
      <c r="B1089" t="s">
        <v>55</v>
      </c>
      <c r="C1089" t="s">
        <v>315</v>
      </c>
      <c r="D1089" t="s">
        <v>389</v>
      </c>
      <c r="K1089" t="s">
        <v>194</v>
      </c>
      <c r="L1089" t="s">
        <v>52</v>
      </c>
      <c r="M1089" t="s">
        <v>320</v>
      </c>
      <c r="N1089" t="s">
        <v>390</v>
      </c>
    </row>
    <row r="1090" spans="1:14" x14ac:dyDescent="0.25">
      <c r="A1090" s="146" t="s">
        <v>194</v>
      </c>
      <c r="B1090" t="s">
        <v>55</v>
      </c>
      <c r="C1090" t="s">
        <v>314</v>
      </c>
      <c r="D1090" t="s">
        <v>389</v>
      </c>
      <c r="K1090" t="s">
        <v>194</v>
      </c>
      <c r="L1090" t="s">
        <v>52</v>
      </c>
      <c r="M1090" t="s">
        <v>319</v>
      </c>
      <c r="N1090" t="s">
        <v>390</v>
      </c>
    </row>
    <row r="1091" spans="1:14" x14ac:dyDescent="0.25">
      <c r="A1091" s="146" t="s">
        <v>194</v>
      </c>
      <c r="B1091" t="s">
        <v>55</v>
      </c>
      <c r="C1091" t="s">
        <v>313</v>
      </c>
      <c r="D1091" t="s">
        <v>389</v>
      </c>
      <c r="K1091" t="s">
        <v>194</v>
      </c>
      <c r="L1091" t="s">
        <v>52</v>
      </c>
      <c r="M1091" t="s">
        <v>318</v>
      </c>
      <c r="N1091" t="s">
        <v>390</v>
      </c>
    </row>
    <row r="1092" spans="1:14" x14ac:dyDescent="0.25">
      <c r="A1092" s="146" t="s">
        <v>194</v>
      </c>
      <c r="B1092" t="s">
        <v>55</v>
      </c>
      <c r="C1092" t="s">
        <v>312</v>
      </c>
      <c r="D1092" t="s">
        <v>389</v>
      </c>
      <c r="K1092" t="s">
        <v>194</v>
      </c>
      <c r="L1092" t="s">
        <v>52</v>
      </c>
      <c r="M1092" t="s">
        <v>317</v>
      </c>
      <c r="N1092" t="s">
        <v>390</v>
      </c>
    </row>
    <row r="1093" spans="1:14" x14ac:dyDescent="0.25">
      <c r="A1093" s="146" t="s">
        <v>194</v>
      </c>
      <c r="B1093" t="s">
        <v>52</v>
      </c>
      <c r="C1093" t="s">
        <v>323</v>
      </c>
      <c r="D1093" t="s">
        <v>389</v>
      </c>
      <c r="K1093" t="s">
        <v>194</v>
      </c>
      <c r="L1093" t="s">
        <v>52</v>
      </c>
      <c r="M1093" t="s">
        <v>74</v>
      </c>
      <c r="N1093" t="s">
        <v>390</v>
      </c>
    </row>
    <row r="1094" spans="1:14" x14ac:dyDescent="0.25">
      <c r="A1094" s="146" t="s">
        <v>194</v>
      </c>
      <c r="B1094" t="s">
        <v>52</v>
      </c>
      <c r="C1094" t="s">
        <v>322</v>
      </c>
      <c r="D1094" t="s">
        <v>389</v>
      </c>
      <c r="K1094" t="s">
        <v>194</v>
      </c>
      <c r="L1094" t="s">
        <v>52</v>
      </c>
      <c r="M1094" t="s">
        <v>316</v>
      </c>
      <c r="N1094" t="s">
        <v>390</v>
      </c>
    </row>
    <row r="1095" spans="1:14" x14ac:dyDescent="0.25">
      <c r="A1095" s="146" t="s">
        <v>194</v>
      </c>
      <c r="B1095" t="s">
        <v>52</v>
      </c>
      <c r="C1095" t="s">
        <v>321</v>
      </c>
      <c r="D1095" t="s">
        <v>389</v>
      </c>
      <c r="K1095" t="s">
        <v>194</v>
      </c>
      <c r="L1095" t="s">
        <v>52</v>
      </c>
      <c r="M1095" t="s">
        <v>315</v>
      </c>
      <c r="N1095" t="s">
        <v>390</v>
      </c>
    </row>
    <row r="1096" spans="1:14" x14ac:dyDescent="0.25">
      <c r="A1096" s="146" t="s">
        <v>194</v>
      </c>
      <c r="B1096" t="s">
        <v>52</v>
      </c>
      <c r="C1096" t="s">
        <v>320</v>
      </c>
      <c r="D1096" t="s">
        <v>389</v>
      </c>
      <c r="K1096" t="s">
        <v>194</v>
      </c>
      <c r="L1096" t="s">
        <v>52</v>
      </c>
      <c r="M1096" t="s">
        <v>314</v>
      </c>
      <c r="N1096" t="s">
        <v>390</v>
      </c>
    </row>
    <row r="1097" spans="1:14" x14ac:dyDescent="0.25">
      <c r="A1097" s="146" t="s">
        <v>194</v>
      </c>
      <c r="B1097" t="s">
        <v>52</v>
      </c>
      <c r="C1097" t="s">
        <v>319</v>
      </c>
      <c r="D1097" t="s">
        <v>389</v>
      </c>
      <c r="K1097" t="s">
        <v>194</v>
      </c>
      <c r="L1097" t="s">
        <v>52</v>
      </c>
      <c r="M1097" t="s">
        <v>313</v>
      </c>
      <c r="N1097" t="s">
        <v>390</v>
      </c>
    </row>
    <row r="1098" spans="1:14" x14ac:dyDescent="0.25">
      <c r="A1098" s="146" t="s">
        <v>194</v>
      </c>
      <c r="B1098" t="s">
        <v>52</v>
      </c>
      <c r="C1098" t="s">
        <v>318</v>
      </c>
      <c r="D1098" t="s">
        <v>389</v>
      </c>
      <c r="K1098" t="s">
        <v>194</v>
      </c>
      <c r="L1098" t="s">
        <v>52</v>
      </c>
      <c r="M1098" t="s">
        <v>312</v>
      </c>
      <c r="N1098" t="s">
        <v>390</v>
      </c>
    </row>
    <row r="1099" spans="1:14" x14ac:dyDescent="0.25">
      <c r="A1099" s="146" t="s">
        <v>194</v>
      </c>
      <c r="B1099" t="s">
        <v>52</v>
      </c>
      <c r="C1099" t="s">
        <v>317</v>
      </c>
      <c r="D1099" t="s">
        <v>389</v>
      </c>
      <c r="K1099" t="s">
        <v>194</v>
      </c>
      <c r="L1099" t="s">
        <v>55</v>
      </c>
      <c r="M1099" t="s">
        <v>323</v>
      </c>
      <c r="N1099" t="s">
        <v>388</v>
      </c>
    </row>
    <row r="1100" spans="1:14" x14ac:dyDescent="0.25">
      <c r="A1100" s="146" t="s">
        <v>194</v>
      </c>
      <c r="B1100" t="s">
        <v>52</v>
      </c>
      <c r="C1100" t="s">
        <v>74</v>
      </c>
      <c r="D1100" t="s">
        <v>389</v>
      </c>
      <c r="K1100" t="s">
        <v>194</v>
      </c>
      <c r="L1100" t="s">
        <v>55</v>
      </c>
      <c r="M1100" t="s">
        <v>322</v>
      </c>
      <c r="N1100" t="s">
        <v>388</v>
      </c>
    </row>
    <row r="1101" spans="1:14" x14ac:dyDescent="0.25">
      <c r="A1101" s="146" t="s">
        <v>194</v>
      </c>
      <c r="B1101" t="s">
        <v>52</v>
      </c>
      <c r="C1101" t="s">
        <v>316</v>
      </c>
      <c r="D1101" t="s">
        <v>389</v>
      </c>
      <c r="K1101" t="s">
        <v>194</v>
      </c>
      <c r="L1101" t="s">
        <v>55</v>
      </c>
      <c r="M1101" t="s">
        <v>321</v>
      </c>
      <c r="N1101" t="s">
        <v>388</v>
      </c>
    </row>
    <row r="1102" spans="1:14" x14ac:dyDescent="0.25">
      <c r="A1102" s="146" t="s">
        <v>194</v>
      </c>
      <c r="B1102" t="s">
        <v>52</v>
      </c>
      <c r="C1102" t="s">
        <v>315</v>
      </c>
      <c r="D1102" t="s">
        <v>389</v>
      </c>
      <c r="K1102" t="s">
        <v>194</v>
      </c>
      <c r="L1102" t="s">
        <v>55</v>
      </c>
      <c r="M1102" t="s">
        <v>320</v>
      </c>
      <c r="N1102" t="s">
        <v>388</v>
      </c>
    </row>
    <row r="1103" spans="1:14" x14ac:dyDescent="0.25">
      <c r="A1103" s="146" t="s">
        <v>194</v>
      </c>
      <c r="B1103" t="s">
        <v>52</v>
      </c>
      <c r="C1103" t="s">
        <v>314</v>
      </c>
      <c r="D1103" t="s">
        <v>389</v>
      </c>
      <c r="K1103" t="s">
        <v>194</v>
      </c>
      <c r="L1103" t="s">
        <v>55</v>
      </c>
      <c r="M1103" t="s">
        <v>319</v>
      </c>
      <c r="N1103" t="s">
        <v>388</v>
      </c>
    </row>
    <row r="1104" spans="1:14" x14ac:dyDescent="0.25">
      <c r="A1104" s="146" t="s">
        <v>194</v>
      </c>
      <c r="B1104" t="s">
        <v>52</v>
      </c>
      <c r="C1104" t="s">
        <v>313</v>
      </c>
      <c r="D1104" t="s">
        <v>389</v>
      </c>
      <c r="K1104" t="s">
        <v>194</v>
      </c>
      <c r="L1104" t="s">
        <v>55</v>
      </c>
      <c r="M1104" t="s">
        <v>318</v>
      </c>
      <c r="N1104" t="s">
        <v>388</v>
      </c>
    </row>
    <row r="1105" spans="1:14" x14ac:dyDescent="0.25">
      <c r="A1105" s="146" t="s">
        <v>194</v>
      </c>
      <c r="B1105" t="s">
        <v>52</v>
      </c>
      <c r="C1105" t="s">
        <v>312</v>
      </c>
      <c r="D1105" t="s">
        <v>389</v>
      </c>
      <c r="K1105" t="s">
        <v>194</v>
      </c>
      <c r="L1105" t="s">
        <v>55</v>
      </c>
      <c r="M1105" t="s">
        <v>317</v>
      </c>
      <c r="N1105" t="s">
        <v>388</v>
      </c>
    </row>
    <row r="1106" spans="1:14" x14ac:dyDescent="0.25">
      <c r="A1106" s="146" t="s">
        <v>194</v>
      </c>
      <c r="B1106" t="s">
        <v>55</v>
      </c>
      <c r="C1106" t="s">
        <v>323</v>
      </c>
      <c r="D1106" t="s">
        <v>387</v>
      </c>
      <c r="K1106" t="s">
        <v>194</v>
      </c>
      <c r="L1106" t="s">
        <v>55</v>
      </c>
      <c r="M1106" t="s">
        <v>74</v>
      </c>
      <c r="N1106" t="s">
        <v>388</v>
      </c>
    </row>
    <row r="1107" spans="1:14" x14ac:dyDescent="0.25">
      <c r="A1107" s="146" t="s">
        <v>194</v>
      </c>
      <c r="B1107" t="s">
        <v>55</v>
      </c>
      <c r="C1107" t="s">
        <v>322</v>
      </c>
      <c r="D1107" t="s">
        <v>387</v>
      </c>
      <c r="K1107" t="s">
        <v>194</v>
      </c>
      <c r="L1107" t="s">
        <v>55</v>
      </c>
      <c r="M1107" t="s">
        <v>316</v>
      </c>
      <c r="N1107" t="s">
        <v>388</v>
      </c>
    </row>
    <row r="1108" spans="1:14" x14ac:dyDescent="0.25">
      <c r="A1108" s="146" t="s">
        <v>194</v>
      </c>
      <c r="B1108" t="s">
        <v>55</v>
      </c>
      <c r="C1108" t="s">
        <v>321</v>
      </c>
      <c r="D1108" t="s">
        <v>387</v>
      </c>
      <c r="K1108" t="s">
        <v>194</v>
      </c>
      <c r="L1108" t="s">
        <v>55</v>
      </c>
      <c r="M1108" t="s">
        <v>315</v>
      </c>
      <c r="N1108" t="s">
        <v>388</v>
      </c>
    </row>
    <row r="1109" spans="1:14" x14ac:dyDescent="0.25">
      <c r="A1109" s="146" t="s">
        <v>194</v>
      </c>
      <c r="B1109" t="s">
        <v>55</v>
      </c>
      <c r="C1109" t="s">
        <v>320</v>
      </c>
      <c r="D1109" t="s">
        <v>387</v>
      </c>
      <c r="K1109" t="s">
        <v>194</v>
      </c>
      <c r="L1109" t="s">
        <v>55</v>
      </c>
      <c r="M1109" t="s">
        <v>314</v>
      </c>
      <c r="N1109" t="s">
        <v>388</v>
      </c>
    </row>
    <row r="1110" spans="1:14" x14ac:dyDescent="0.25">
      <c r="A1110" s="146" t="s">
        <v>194</v>
      </c>
      <c r="B1110" t="s">
        <v>55</v>
      </c>
      <c r="C1110" t="s">
        <v>319</v>
      </c>
      <c r="D1110" t="s">
        <v>387</v>
      </c>
      <c r="K1110" t="s">
        <v>194</v>
      </c>
      <c r="L1110" t="s">
        <v>55</v>
      </c>
      <c r="M1110" t="s">
        <v>313</v>
      </c>
      <c r="N1110" t="s">
        <v>388</v>
      </c>
    </row>
    <row r="1111" spans="1:14" x14ac:dyDescent="0.25">
      <c r="A1111" s="146" t="s">
        <v>194</v>
      </c>
      <c r="B1111" t="s">
        <v>55</v>
      </c>
      <c r="C1111" t="s">
        <v>318</v>
      </c>
      <c r="D1111" t="s">
        <v>387</v>
      </c>
      <c r="K1111" t="s">
        <v>194</v>
      </c>
      <c r="L1111" t="s">
        <v>55</v>
      </c>
      <c r="M1111" t="s">
        <v>312</v>
      </c>
      <c r="N1111" t="s">
        <v>388</v>
      </c>
    </row>
    <row r="1112" spans="1:14" x14ac:dyDescent="0.25">
      <c r="A1112" s="146" t="s">
        <v>194</v>
      </c>
      <c r="B1112" t="s">
        <v>55</v>
      </c>
      <c r="C1112" t="s">
        <v>317</v>
      </c>
      <c r="D1112" t="s">
        <v>387</v>
      </c>
      <c r="K1112" t="s">
        <v>194</v>
      </c>
      <c r="L1112" t="s">
        <v>52</v>
      </c>
      <c r="M1112" t="s">
        <v>323</v>
      </c>
      <c r="N1112" t="s">
        <v>388</v>
      </c>
    </row>
    <row r="1113" spans="1:14" x14ac:dyDescent="0.25">
      <c r="A1113" s="146" t="s">
        <v>194</v>
      </c>
      <c r="B1113" t="s">
        <v>55</v>
      </c>
      <c r="C1113" t="s">
        <v>74</v>
      </c>
      <c r="D1113" t="s">
        <v>387</v>
      </c>
      <c r="K1113" t="s">
        <v>194</v>
      </c>
      <c r="L1113" t="s">
        <v>52</v>
      </c>
      <c r="M1113" t="s">
        <v>322</v>
      </c>
      <c r="N1113" t="s">
        <v>388</v>
      </c>
    </row>
    <row r="1114" spans="1:14" x14ac:dyDescent="0.25">
      <c r="A1114" s="146" t="s">
        <v>194</v>
      </c>
      <c r="B1114" t="s">
        <v>55</v>
      </c>
      <c r="C1114" t="s">
        <v>316</v>
      </c>
      <c r="D1114" t="s">
        <v>387</v>
      </c>
      <c r="K1114" t="s">
        <v>194</v>
      </c>
      <c r="L1114" t="s">
        <v>52</v>
      </c>
      <c r="M1114" t="s">
        <v>321</v>
      </c>
      <c r="N1114" t="s">
        <v>388</v>
      </c>
    </row>
    <row r="1115" spans="1:14" x14ac:dyDescent="0.25">
      <c r="A1115" s="146" t="s">
        <v>194</v>
      </c>
      <c r="B1115" t="s">
        <v>55</v>
      </c>
      <c r="C1115" t="s">
        <v>315</v>
      </c>
      <c r="D1115" t="s">
        <v>387</v>
      </c>
      <c r="K1115" t="s">
        <v>194</v>
      </c>
      <c r="L1115" t="s">
        <v>52</v>
      </c>
      <c r="M1115" t="s">
        <v>320</v>
      </c>
      <c r="N1115" t="s">
        <v>388</v>
      </c>
    </row>
    <row r="1116" spans="1:14" x14ac:dyDescent="0.25">
      <c r="A1116" s="146" t="s">
        <v>194</v>
      </c>
      <c r="B1116" t="s">
        <v>55</v>
      </c>
      <c r="C1116" t="s">
        <v>314</v>
      </c>
      <c r="D1116" t="s">
        <v>387</v>
      </c>
      <c r="K1116" t="s">
        <v>194</v>
      </c>
      <c r="L1116" t="s">
        <v>52</v>
      </c>
      <c r="M1116" t="s">
        <v>319</v>
      </c>
      <c r="N1116" t="s">
        <v>388</v>
      </c>
    </row>
    <row r="1117" spans="1:14" x14ac:dyDescent="0.25">
      <c r="A1117" s="146" t="s">
        <v>194</v>
      </c>
      <c r="B1117" t="s">
        <v>55</v>
      </c>
      <c r="C1117" t="s">
        <v>313</v>
      </c>
      <c r="D1117" t="s">
        <v>387</v>
      </c>
      <c r="K1117" t="s">
        <v>194</v>
      </c>
      <c r="L1117" t="s">
        <v>52</v>
      </c>
      <c r="M1117" t="s">
        <v>318</v>
      </c>
      <c r="N1117" t="s">
        <v>388</v>
      </c>
    </row>
    <row r="1118" spans="1:14" x14ac:dyDescent="0.25">
      <c r="A1118" s="146" t="s">
        <v>194</v>
      </c>
      <c r="B1118" t="s">
        <v>55</v>
      </c>
      <c r="C1118" t="s">
        <v>312</v>
      </c>
      <c r="D1118" t="s">
        <v>387</v>
      </c>
      <c r="K1118" t="s">
        <v>194</v>
      </c>
      <c r="L1118" t="s">
        <v>52</v>
      </c>
      <c r="M1118" t="s">
        <v>317</v>
      </c>
      <c r="N1118" t="s">
        <v>388</v>
      </c>
    </row>
    <row r="1119" spans="1:14" x14ac:dyDescent="0.25">
      <c r="A1119" s="146" t="s">
        <v>194</v>
      </c>
      <c r="B1119" t="s">
        <v>52</v>
      </c>
      <c r="C1119" t="s">
        <v>323</v>
      </c>
      <c r="D1119" t="s">
        <v>387</v>
      </c>
      <c r="K1119" t="s">
        <v>194</v>
      </c>
      <c r="L1119" t="s">
        <v>52</v>
      </c>
      <c r="M1119" t="s">
        <v>74</v>
      </c>
      <c r="N1119" t="s">
        <v>388</v>
      </c>
    </row>
    <row r="1120" spans="1:14" x14ac:dyDescent="0.25">
      <c r="A1120" s="146" t="s">
        <v>194</v>
      </c>
      <c r="B1120" t="s">
        <v>52</v>
      </c>
      <c r="C1120" t="s">
        <v>322</v>
      </c>
      <c r="D1120" t="s">
        <v>387</v>
      </c>
      <c r="K1120" t="s">
        <v>194</v>
      </c>
      <c r="L1120" t="s">
        <v>52</v>
      </c>
      <c r="M1120" t="s">
        <v>316</v>
      </c>
      <c r="N1120" t="s">
        <v>388</v>
      </c>
    </row>
    <row r="1121" spans="1:14" x14ac:dyDescent="0.25">
      <c r="A1121" s="146" t="s">
        <v>194</v>
      </c>
      <c r="B1121" t="s">
        <v>52</v>
      </c>
      <c r="C1121" t="s">
        <v>321</v>
      </c>
      <c r="D1121" t="s">
        <v>387</v>
      </c>
      <c r="K1121" t="s">
        <v>194</v>
      </c>
      <c r="L1121" t="s">
        <v>52</v>
      </c>
      <c r="M1121" t="s">
        <v>315</v>
      </c>
      <c r="N1121" t="s">
        <v>388</v>
      </c>
    </row>
    <row r="1122" spans="1:14" x14ac:dyDescent="0.25">
      <c r="A1122" s="146" t="s">
        <v>194</v>
      </c>
      <c r="B1122" t="s">
        <v>52</v>
      </c>
      <c r="C1122" t="s">
        <v>320</v>
      </c>
      <c r="D1122" t="s">
        <v>387</v>
      </c>
      <c r="K1122" t="s">
        <v>194</v>
      </c>
      <c r="L1122" t="s">
        <v>52</v>
      </c>
      <c r="M1122" t="s">
        <v>314</v>
      </c>
      <c r="N1122" t="s">
        <v>388</v>
      </c>
    </row>
    <row r="1123" spans="1:14" x14ac:dyDescent="0.25">
      <c r="A1123" s="146" t="s">
        <v>194</v>
      </c>
      <c r="B1123" t="s">
        <v>52</v>
      </c>
      <c r="C1123" t="s">
        <v>319</v>
      </c>
      <c r="D1123" t="s">
        <v>387</v>
      </c>
      <c r="K1123" t="s">
        <v>194</v>
      </c>
      <c r="L1123" t="s">
        <v>52</v>
      </c>
      <c r="M1123" t="s">
        <v>313</v>
      </c>
      <c r="N1123" t="s">
        <v>388</v>
      </c>
    </row>
    <row r="1124" spans="1:14" x14ac:dyDescent="0.25">
      <c r="A1124" s="146" t="s">
        <v>194</v>
      </c>
      <c r="B1124" t="s">
        <v>52</v>
      </c>
      <c r="C1124" t="s">
        <v>318</v>
      </c>
      <c r="D1124" t="s">
        <v>387</v>
      </c>
      <c r="K1124" t="s">
        <v>194</v>
      </c>
      <c r="L1124" t="s">
        <v>52</v>
      </c>
      <c r="M1124" t="s">
        <v>312</v>
      </c>
      <c r="N1124" t="s">
        <v>388</v>
      </c>
    </row>
    <row r="1125" spans="1:14" x14ac:dyDescent="0.25">
      <c r="A1125" s="146" t="s">
        <v>194</v>
      </c>
      <c r="B1125" t="s">
        <v>52</v>
      </c>
      <c r="C1125" t="s">
        <v>317</v>
      </c>
      <c r="D1125" t="s">
        <v>387</v>
      </c>
      <c r="K1125" t="s">
        <v>194</v>
      </c>
      <c r="L1125" t="s">
        <v>55</v>
      </c>
      <c r="M1125" t="s">
        <v>323</v>
      </c>
      <c r="N1125" t="s">
        <v>386</v>
      </c>
    </row>
    <row r="1126" spans="1:14" x14ac:dyDescent="0.25">
      <c r="A1126" s="146" t="s">
        <v>194</v>
      </c>
      <c r="B1126" t="s">
        <v>52</v>
      </c>
      <c r="C1126" t="s">
        <v>74</v>
      </c>
      <c r="D1126" t="s">
        <v>387</v>
      </c>
      <c r="K1126" t="s">
        <v>194</v>
      </c>
      <c r="L1126" t="s">
        <v>55</v>
      </c>
      <c r="M1126" t="s">
        <v>322</v>
      </c>
      <c r="N1126" t="s">
        <v>386</v>
      </c>
    </row>
    <row r="1127" spans="1:14" x14ac:dyDescent="0.25">
      <c r="A1127" s="146" t="s">
        <v>194</v>
      </c>
      <c r="B1127" t="s">
        <v>52</v>
      </c>
      <c r="C1127" t="s">
        <v>316</v>
      </c>
      <c r="D1127" t="s">
        <v>387</v>
      </c>
      <c r="K1127" t="s">
        <v>194</v>
      </c>
      <c r="L1127" t="s">
        <v>55</v>
      </c>
      <c r="M1127" t="s">
        <v>321</v>
      </c>
      <c r="N1127" t="s">
        <v>386</v>
      </c>
    </row>
    <row r="1128" spans="1:14" x14ac:dyDescent="0.25">
      <c r="A1128" s="146" t="s">
        <v>194</v>
      </c>
      <c r="B1128" t="s">
        <v>52</v>
      </c>
      <c r="C1128" t="s">
        <v>315</v>
      </c>
      <c r="D1128" t="s">
        <v>387</v>
      </c>
      <c r="K1128" t="s">
        <v>194</v>
      </c>
      <c r="L1128" t="s">
        <v>55</v>
      </c>
      <c r="M1128" t="s">
        <v>320</v>
      </c>
      <c r="N1128" t="s">
        <v>386</v>
      </c>
    </row>
    <row r="1129" spans="1:14" x14ac:dyDescent="0.25">
      <c r="A1129" s="146" t="s">
        <v>194</v>
      </c>
      <c r="B1129" t="s">
        <v>52</v>
      </c>
      <c r="C1129" t="s">
        <v>314</v>
      </c>
      <c r="D1129" t="s">
        <v>387</v>
      </c>
      <c r="K1129" t="s">
        <v>194</v>
      </c>
      <c r="L1129" t="s">
        <v>55</v>
      </c>
      <c r="M1129" t="s">
        <v>319</v>
      </c>
      <c r="N1129" t="s">
        <v>386</v>
      </c>
    </row>
    <row r="1130" spans="1:14" x14ac:dyDescent="0.25">
      <c r="A1130" s="146" t="s">
        <v>194</v>
      </c>
      <c r="B1130" t="s">
        <v>52</v>
      </c>
      <c r="C1130" t="s">
        <v>313</v>
      </c>
      <c r="D1130" t="s">
        <v>387</v>
      </c>
      <c r="K1130" t="s">
        <v>194</v>
      </c>
      <c r="L1130" t="s">
        <v>55</v>
      </c>
      <c r="M1130" t="s">
        <v>318</v>
      </c>
      <c r="N1130" t="s">
        <v>386</v>
      </c>
    </row>
    <row r="1131" spans="1:14" x14ac:dyDescent="0.25">
      <c r="A1131" s="146" t="s">
        <v>194</v>
      </c>
      <c r="B1131" t="s">
        <v>52</v>
      </c>
      <c r="C1131" t="s">
        <v>312</v>
      </c>
      <c r="D1131" t="s">
        <v>387</v>
      </c>
      <c r="K1131" t="s">
        <v>194</v>
      </c>
      <c r="L1131" t="s">
        <v>55</v>
      </c>
      <c r="M1131" t="s">
        <v>317</v>
      </c>
      <c r="N1131" t="s">
        <v>386</v>
      </c>
    </row>
    <row r="1132" spans="1:14" x14ac:dyDescent="0.25">
      <c r="A1132" s="146" t="s">
        <v>194</v>
      </c>
      <c r="B1132" t="s">
        <v>55</v>
      </c>
      <c r="C1132" t="s">
        <v>323</v>
      </c>
      <c r="D1132" t="s">
        <v>385</v>
      </c>
      <c r="K1132" t="s">
        <v>194</v>
      </c>
      <c r="L1132" t="s">
        <v>55</v>
      </c>
      <c r="M1132" t="s">
        <v>74</v>
      </c>
      <c r="N1132" t="s">
        <v>386</v>
      </c>
    </row>
    <row r="1133" spans="1:14" x14ac:dyDescent="0.25">
      <c r="A1133" s="146" t="s">
        <v>194</v>
      </c>
      <c r="B1133" t="s">
        <v>55</v>
      </c>
      <c r="C1133" t="s">
        <v>322</v>
      </c>
      <c r="D1133" t="s">
        <v>385</v>
      </c>
      <c r="K1133" t="s">
        <v>194</v>
      </c>
      <c r="L1133" t="s">
        <v>55</v>
      </c>
      <c r="M1133" t="s">
        <v>316</v>
      </c>
      <c r="N1133" t="s">
        <v>386</v>
      </c>
    </row>
    <row r="1134" spans="1:14" x14ac:dyDescent="0.25">
      <c r="A1134" s="146" t="s">
        <v>194</v>
      </c>
      <c r="B1134" t="s">
        <v>55</v>
      </c>
      <c r="C1134" t="s">
        <v>321</v>
      </c>
      <c r="D1134" t="s">
        <v>385</v>
      </c>
      <c r="K1134" t="s">
        <v>194</v>
      </c>
      <c r="L1134" t="s">
        <v>55</v>
      </c>
      <c r="M1134" t="s">
        <v>315</v>
      </c>
      <c r="N1134" t="s">
        <v>386</v>
      </c>
    </row>
    <row r="1135" spans="1:14" x14ac:dyDescent="0.25">
      <c r="A1135" s="146" t="s">
        <v>194</v>
      </c>
      <c r="B1135" t="s">
        <v>55</v>
      </c>
      <c r="C1135" t="s">
        <v>320</v>
      </c>
      <c r="D1135" t="s">
        <v>385</v>
      </c>
      <c r="K1135" t="s">
        <v>194</v>
      </c>
      <c r="L1135" t="s">
        <v>55</v>
      </c>
      <c r="M1135" t="s">
        <v>314</v>
      </c>
      <c r="N1135" t="s">
        <v>386</v>
      </c>
    </row>
    <row r="1136" spans="1:14" x14ac:dyDescent="0.25">
      <c r="A1136" s="146" t="s">
        <v>194</v>
      </c>
      <c r="B1136" t="s">
        <v>55</v>
      </c>
      <c r="C1136" t="s">
        <v>319</v>
      </c>
      <c r="D1136" t="s">
        <v>385</v>
      </c>
      <c r="K1136" t="s">
        <v>194</v>
      </c>
      <c r="L1136" t="s">
        <v>55</v>
      </c>
      <c r="M1136" t="s">
        <v>313</v>
      </c>
      <c r="N1136" t="s">
        <v>386</v>
      </c>
    </row>
    <row r="1137" spans="1:14" x14ac:dyDescent="0.25">
      <c r="A1137" s="146" t="s">
        <v>194</v>
      </c>
      <c r="B1137" t="s">
        <v>55</v>
      </c>
      <c r="C1137" t="s">
        <v>318</v>
      </c>
      <c r="D1137" t="s">
        <v>385</v>
      </c>
      <c r="K1137" t="s">
        <v>194</v>
      </c>
      <c r="L1137" t="s">
        <v>55</v>
      </c>
      <c r="M1137" t="s">
        <v>312</v>
      </c>
      <c r="N1137" t="s">
        <v>386</v>
      </c>
    </row>
    <row r="1138" spans="1:14" x14ac:dyDescent="0.25">
      <c r="A1138" s="146" t="s">
        <v>194</v>
      </c>
      <c r="B1138" t="s">
        <v>55</v>
      </c>
      <c r="C1138" t="s">
        <v>317</v>
      </c>
      <c r="D1138" t="s">
        <v>385</v>
      </c>
      <c r="K1138" t="s">
        <v>194</v>
      </c>
      <c r="L1138" t="s">
        <v>52</v>
      </c>
      <c r="M1138" t="s">
        <v>323</v>
      </c>
      <c r="N1138" t="s">
        <v>386</v>
      </c>
    </row>
    <row r="1139" spans="1:14" x14ac:dyDescent="0.25">
      <c r="A1139" s="146" t="s">
        <v>194</v>
      </c>
      <c r="B1139" t="s">
        <v>55</v>
      </c>
      <c r="C1139" t="s">
        <v>74</v>
      </c>
      <c r="D1139" t="s">
        <v>385</v>
      </c>
      <c r="K1139" t="s">
        <v>194</v>
      </c>
      <c r="L1139" t="s">
        <v>52</v>
      </c>
      <c r="M1139" t="s">
        <v>322</v>
      </c>
      <c r="N1139" t="s">
        <v>386</v>
      </c>
    </row>
    <row r="1140" spans="1:14" x14ac:dyDescent="0.25">
      <c r="A1140" s="146" t="s">
        <v>194</v>
      </c>
      <c r="B1140" t="s">
        <v>55</v>
      </c>
      <c r="C1140" t="s">
        <v>316</v>
      </c>
      <c r="D1140" t="s">
        <v>385</v>
      </c>
      <c r="K1140" t="s">
        <v>194</v>
      </c>
      <c r="L1140" t="s">
        <v>52</v>
      </c>
      <c r="M1140" t="s">
        <v>321</v>
      </c>
      <c r="N1140" t="s">
        <v>386</v>
      </c>
    </row>
    <row r="1141" spans="1:14" x14ac:dyDescent="0.25">
      <c r="A1141" s="146" t="s">
        <v>194</v>
      </c>
      <c r="B1141" t="s">
        <v>55</v>
      </c>
      <c r="C1141" t="s">
        <v>315</v>
      </c>
      <c r="D1141" t="s">
        <v>385</v>
      </c>
      <c r="K1141" t="s">
        <v>194</v>
      </c>
      <c r="L1141" t="s">
        <v>52</v>
      </c>
      <c r="M1141" t="s">
        <v>320</v>
      </c>
      <c r="N1141" t="s">
        <v>386</v>
      </c>
    </row>
    <row r="1142" spans="1:14" x14ac:dyDescent="0.25">
      <c r="A1142" s="146" t="s">
        <v>194</v>
      </c>
      <c r="B1142" t="s">
        <v>55</v>
      </c>
      <c r="C1142" t="s">
        <v>314</v>
      </c>
      <c r="D1142" t="s">
        <v>385</v>
      </c>
      <c r="K1142" t="s">
        <v>194</v>
      </c>
      <c r="L1142" t="s">
        <v>52</v>
      </c>
      <c r="M1142" t="s">
        <v>319</v>
      </c>
      <c r="N1142" t="s">
        <v>386</v>
      </c>
    </row>
    <row r="1143" spans="1:14" x14ac:dyDescent="0.25">
      <c r="A1143" s="146" t="s">
        <v>194</v>
      </c>
      <c r="B1143" t="s">
        <v>55</v>
      </c>
      <c r="C1143" t="s">
        <v>313</v>
      </c>
      <c r="D1143" t="s">
        <v>385</v>
      </c>
      <c r="K1143" t="s">
        <v>194</v>
      </c>
      <c r="L1143" t="s">
        <v>52</v>
      </c>
      <c r="M1143" t="s">
        <v>318</v>
      </c>
      <c r="N1143" t="s">
        <v>386</v>
      </c>
    </row>
    <row r="1144" spans="1:14" x14ac:dyDescent="0.25">
      <c r="A1144" s="146" t="s">
        <v>194</v>
      </c>
      <c r="B1144" t="s">
        <v>55</v>
      </c>
      <c r="C1144" t="s">
        <v>312</v>
      </c>
      <c r="D1144" t="s">
        <v>385</v>
      </c>
      <c r="K1144" t="s">
        <v>194</v>
      </c>
      <c r="L1144" t="s">
        <v>52</v>
      </c>
      <c r="M1144" t="s">
        <v>317</v>
      </c>
      <c r="N1144" t="s">
        <v>386</v>
      </c>
    </row>
    <row r="1145" spans="1:14" x14ac:dyDescent="0.25">
      <c r="A1145" s="146" t="s">
        <v>194</v>
      </c>
      <c r="B1145" t="s">
        <v>52</v>
      </c>
      <c r="C1145" t="s">
        <v>323</v>
      </c>
      <c r="D1145" t="s">
        <v>385</v>
      </c>
      <c r="K1145" t="s">
        <v>194</v>
      </c>
      <c r="L1145" t="s">
        <v>52</v>
      </c>
      <c r="M1145" t="s">
        <v>74</v>
      </c>
      <c r="N1145" t="s">
        <v>386</v>
      </c>
    </row>
    <row r="1146" spans="1:14" x14ac:dyDescent="0.25">
      <c r="A1146" s="146" t="s">
        <v>194</v>
      </c>
      <c r="B1146" t="s">
        <v>52</v>
      </c>
      <c r="C1146" t="s">
        <v>322</v>
      </c>
      <c r="D1146" t="s">
        <v>385</v>
      </c>
      <c r="K1146" t="s">
        <v>194</v>
      </c>
      <c r="L1146" t="s">
        <v>52</v>
      </c>
      <c r="M1146" t="s">
        <v>316</v>
      </c>
      <c r="N1146" t="s">
        <v>386</v>
      </c>
    </row>
    <row r="1147" spans="1:14" x14ac:dyDescent="0.25">
      <c r="A1147" s="146" t="s">
        <v>194</v>
      </c>
      <c r="B1147" t="s">
        <v>52</v>
      </c>
      <c r="C1147" t="s">
        <v>320</v>
      </c>
      <c r="D1147" t="s">
        <v>385</v>
      </c>
      <c r="K1147" t="s">
        <v>194</v>
      </c>
      <c r="L1147" t="s">
        <v>52</v>
      </c>
      <c r="M1147" t="s">
        <v>315</v>
      </c>
      <c r="N1147" t="s">
        <v>386</v>
      </c>
    </row>
    <row r="1148" spans="1:14" x14ac:dyDescent="0.25">
      <c r="A1148" s="146" t="s">
        <v>194</v>
      </c>
      <c r="B1148" t="s">
        <v>52</v>
      </c>
      <c r="C1148" t="s">
        <v>319</v>
      </c>
      <c r="D1148" t="s">
        <v>385</v>
      </c>
      <c r="K1148" t="s">
        <v>194</v>
      </c>
      <c r="L1148" t="s">
        <v>52</v>
      </c>
      <c r="M1148" t="s">
        <v>314</v>
      </c>
      <c r="N1148" t="s">
        <v>386</v>
      </c>
    </row>
    <row r="1149" spans="1:14" x14ac:dyDescent="0.25">
      <c r="A1149" s="146" t="s">
        <v>194</v>
      </c>
      <c r="B1149" t="s">
        <v>52</v>
      </c>
      <c r="C1149" t="s">
        <v>318</v>
      </c>
      <c r="D1149" t="s">
        <v>385</v>
      </c>
      <c r="K1149" t="s">
        <v>194</v>
      </c>
      <c r="L1149" t="s">
        <v>52</v>
      </c>
      <c r="M1149" t="s">
        <v>313</v>
      </c>
      <c r="N1149" t="s">
        <v>386</v>
      </c>
    </row>
    <row r="1150" spans="1:14" x14ac:dyDescent="0.25">
      <c r="A1150" s="146" t="s">
        <v>194</v>
      </c>
      <c r="B1150" t="s">
        <v>52</v>
      </c>
      <c r="C1150" t="s">
        <v>317</v>
      </c>
      <c r="D1150" t="s">
        <v>385</v>
      </c>
      <c r="K1150" t="s">
        <v>194</v>
      </c>
      <c r="L1150" t="s">
        <v>52</v>
      </c>
      <c r="M1150" t="s">
        <v>312</v>
      </c>
      <c r="N1150" t="s">
        <v>386</v>
      </c>
    </row>
    <row r="1151" spans="1:14" x14ac:dyDescent="0.25">
      <c r="A1151" s="146" t="s">
        <v>194</v>
      </c>
      <c r="B1151" t="s">
        <v>52</v>
      </c>
      <c r="C1151" t="s">
        <v>74</v>
      </c>
      <c r="D1151" t="s">
        <v>385</v>
      </c>
      <c r="K1151" t="s">
        <v>194</v>
      </c>
      <c r="L1151" t="s">
        <v>55</v>
      </c>
      <c r="M1151" t="s">
        <v>322</v>
      </c>
      <c r="N1151" t="s">
        <v>330</v>
      </c>
    </row>
    <row r="1152" spans="1:14" x14ac:dyDescent="0.25">
      <c r="A1152" s="146" t="s">
        <v>194</v>
      </c>
      <c r="B1152" t="s">
        <v>52</v>
      </c>
      <c r="C1152" t="s">
        <v>316</v>
      </c>
      <c r="D1152" t="s">
        <v>385</v>
      </c>
      <c r="K1152" t="s">
        <v>194</v>
      </c>
      <c r="L1152" t="s">
        <v>55</v>
      </c>
      <c r="M1152" t="s">
        <v>320</v>
      </c>
      <c r="N1152" t="s">
        <v>330</v>
      </c>
    </row>
    <row r="1153" spans="1:14" x14ac:dyDescent="0.25">
      <c r="A1153" s="146" t="s">
        <v>194</v>
      </c>
      <c r="B1153" t="s">
        <v>52</v>
      </c>
      <c r="C1153" t="s">
        <v>314</v>
      </c>
      <c r="D1153" t="s">
        <v>385</v>
      </c>
      <c r="K1153" t="s">
        <v>194</v>
      </c>
      <c r="L1153" t="s">
        <v>55</v>
      </c>
      <c r="M1153" t="s">
        <v>319</v>
      </c>
      <c r="N1153" t="s">
        <v>330</v>
      </c>
    </row>
    <row r="1154" spans="1:14" x14ac:dyDescent="0.25">
      <c r="A1154" s="146" t="s">
        <v>194</v>
      </c>
      <c r="B1154" t="s">
        <v>52</v>
      </c>
      <c r="C1154" t="s">
        <v>313</v>
      </c>
      <c r="D1154" t="s">
        <v>385</v>
      </c>
      <c r="K1154" t="s">
        <v>194</v>
      </c>
      <c r="L1154" t="s">
        <v>55</v>
      </c>
      <c r="M1154" t="s">
        <v>318</v>
      </c>
      <c r="N1154" t="s">
        <v>330</v>
      </c>
    </row>
    <row r="1155" spans="1:14" x14ac:dyDescent="0.25">
      <c r="A1155" s="146" t="s">
        <v>194</v>
      </c>
      <c r="B1155" t="s">
        <v>52</v>
      </c>
      <c r="C1155" t="s">
        <v>312</v>
      </c>
      <c r="D1155" t="s">
        <v>385</v>
      </c>
      <c r="K1155" t="s">
        <v>194</v>
      </c>
      <c r="L1155" t="s">
        <v>55</v>
      </c>
      <c r="M1155" t="s">
        <v>313</v>
      </c>
      <c r="N1155" t="s">
        <v>330</v>
      </c>
    </row>
    <row r="1156" spans="1:14" x14ac:dyDescent="0.25">
      <c r="A1156" s="146" t="s">
        <v>194</v>
      </c>
      <c r="B1156" t="s">
        <v>55</v>
      </c>
      <c r="C1156" t="s">
        <v>323</v>
      </c>
      <c r="D1156" t="s">
        <v>384</v>
      </c>
      <c r="K1156" t="s">
        <v>194</v>
      </c>
      <c r="L1156" t="s">
        <v>52</v>
      </c>
      <c r="M1156" t="s">
        <v>322</v>
      </c>
      <c r="N1156" t="s">
        <v>330</v>
      </c>
    </row>
    <row r="1157" spans="1:14" x14ac:dyDescent="0.25">
      <c r="A1157" s="146" t="s">
        <v>194</v>
      </c>
      <c r="B1157" t="s">
        <v>55</v>
      </c>
      <c r="C1157" t="s">
        <v>312</v>
      </c>
      <c r="D1157" t="s">
        <v>384</v>
      </c>
      <c r="K1157" t="s">
        <v>194</v>
      </c>
      <c r="L1157" t="s">
        <v>52</v>
      </c>
      <c r="M1157" t="s">
        <v>320</v>
      </c>
      <c r="N1157" t="s">
        <v>330</v>
      </c>
    </row>
    <row r="1158" spans="1:14" x14ac:dyDescent="0.25">
      <c r="A1158" s="146" t="s">
        <v>194</v>
      </c>
      <c r="B1158" t="s">
        <v>52</v>
      </c>
      <c r="C1158" t="s">
        <v>323</v>
      </c>
      <c r="D1158" t="s">
        <v>384</v>
      </c>
      <c r="K1158" t="s">
        <v>194</v>
      </c>
      <c r="L1158" t="s">
        <v>52</v>
      </c>
      <c r="M1158" t="s">
        <v>319</v>
      </c>
      <c r="N1158" t="s">
        <v>330</v>
      </c>
    </row>
    <row r="1159" spans="1:14" x14ac:dyDescent="0.25">
      <c r="A1159" s="146" t="s">
        <v>194</v>
      </c>
      <c r="B1159" t="s">
        <v>52</v>
      </c>
      <c r="C1159" t="s">
        <v>312</v>
      </c>
      <c r="D1159" t="s">
        <v>384</v>
      </c>
      <c r="K1159" t="s">
        <v>194</v>
      </c>
      <c r="L1159" t="s">
        <v>52</v>
      </c>
      <c r="M1159" t="s">
        <v>318</v>
      </c>
      <c r="N1159" t="s">
        <v>330</v>
      </c>
    </row>
    <row r="1160" spans="1:14" x14ac:dyDescent="0.25">
      <c r="A1160" s="146" t="s">
        <v>194</v>
      </c>
      <c r="B1160" t="s">
        <v>55</v>
      </c>
      <c r="C1160" t="s">
        <v>323</v>
      </c>
      <c r="D1160" t="s">
        <v>383</v>
      </c>
      <c r="K1160" t="s">
        <v>194</v>
      </c>
      <c r="L1160" t="s">
        <v>52</v>
      </c>
      <c r="M1160" t="s">
        <v>313</v>
      </c>
      <c r="N1160" t="s">
        <v>330</v>
      </c>
    </row>
    <row r="1161" spans="1:14" x14ac:dyDescent="0.25">
      <c r="A1161" s="146" t="s">
        <v>194</v>
      </c>
      <c r="B1161" t="s">
        <v>55</v>
      </c>
      <c r="C1161" t="s">
        <v>322</v>
      </c>
      <c r="D1161" t="s">
        <v>383</v>
      </c>
      <c r="K1161" t="s">
        <v>194</v>
      </c>
      <c r="L1161" t="s">
        <v>55</v>
      </c>
      <c r="M1161" t="s">
        <v>323</v>
      </c>
      <c r="N1161" t="s">
        <v>382</v>
      </c>
    </row>
    <row r="1162" spans="1:14" x14ac:dyDescent="0.25">
      <c r="A1162" s="146" t="s">
        <v>194</v>
      </c>
      <c r="B1162" t="s">
        <v>55</v>
      </c>
      <c r="C1162" t="s">
        <v>321</v>
      </c>
      <c r="D1162" t="s">
        <v>383</v>
      </c>
      <c r="K1162" t="s">
        <v>194</v>
      </c>
      <c r="L1162" t="s">
        <v>55</v>
      </c>
      <c r="M1162" t="s">
        <v>322</v>
      </c>
      <c r="N1162" t="s">
        <v>382</v>
      </c>
    </row>
    <row r="1163" spans="1:14" x14ac:dyDescent="0.25">
      <c r="A1163" s="146" t="s">
        <v>194</v>
      </c>
      <c r="B1163" t="s">
        <v>55</v>
      </c>
      <c r="C1163" t="s">
        <v>320</v>
      </c>
      <c r="D1163" t="s">
        <v>383</v>
      </c>
      <c r="K1163" t="s">
        <v>194</v>
      </c>
      <c r="L1163" t="s">
        <v>55</v>
      </c>
      <c r="M1163" t="s">
        <v>321</v>
      </c>
      <c r="N1163" t="s">
        <v>382</v>
      </c>
    </row>
    <row r="1164" spans="1:14" x14ac:dyDescent="0.25">
      <c r="A1164" s="146" t="s">
        <v>194</v>
      </c>
      <c r="B1164" t="s">
        <v>55</v>
      </c>
      <c r="C1164" t="s">
        <v>319</v>
      </c>
      <c r="D1164" t="s">
        <v>383</v>
      </c>
      <c r="K1164" t="s">
        <v>194</v>
      </c>
      <c r="L1164" t="s">
        <v>55</v>
      </c>
      <c r="M1164" t="s">
        <v>320</v>
      </c>
      <c r="N1164" t="s">
        <v>382</v>
      </c>
    </row>
    <row r="1165" spans="1:14" x14ac:dyDescent="0.25">
      <c r="A1165" s="146" t="s">
        <v>194</v>
      </c>
      <c r="B1165" t="s">
        <v>55</v>
      </c>
      <c r="C1165" t="s">
        <v>318</v>
      </c>
      <c r="D1165" t="s">
        <v>383</v>
      </c>
      <c r="K1165" t="s">
        <v>194</v>
      </c>
      <c r="L1165" t="s">
        <v>55</v>
      </c>
      <c r="M1165" t="s">
        <v>319</v>
      </c>
      <c r="N1165" t="s">
        <v>382</v>
      </c>
    </row>
    <row r="1166" spans="1:14" x14ac:dyDescent="0.25">
      <c r="A1166" s="146" t="s">
        <v>194</v>
      </c>
      <c r="B1166" t="s">
        <v>55</v>
      </c>
      <c r="C1166" t="s">
        <v>317</v>
      </c>
      <c r="D1166" t="s">
        <v>383</v>
      </c>
      <c r="K1166" t="s">
        <v>194</v>
      </c>
      <c r="L1166" t="s">
        <v>55</v>
      </c>
      <c r="M1166" t="s">
        <v>318</v>
      </c>
      <c r="N1166" t="s">
        <v>382</v>
      </c>
    </row>
    <row r="1167" spans="1:14" x14ac:dyDescent="0.25">
      <c r="A1167" s="146" t="s">
        <v>194</v>
      </c>
      <c r="B1167" t="s">
        <v>55</v>
      </c>
      <c r="C1167" t="s">
        <v>74</v>
      </c>
      <c r="D1167" t="s">
        <v>383</v>
      </c>
      <c r="K1167" t="s">
        <v>194</v>
      </c>
      <c r="L1167" t="s">
        <v>55</v>
      </c>
      <c r="M1167" t="s">
        <v>317</v>
      </c>
      <c r="N1167" t="s">
        <v>382</v>
      </c>
    </row>
    <row r="1168" spans="1:14" x14ac:dyDescent="0.25">
      <c r="A1168" s="146" t="s">
        <v>194</v>
      </c>
      <c r="B1168" t="s">
        <v>55</v>
      </c>
      <c r="C1168" t="s">
        <v>316</v>
      </c>
      <c r="D1168" t="s">
        <v>383</v>
      </c>
      <c r="K1168" t="s">
        <v>194</v>
      </c>
      <c r="L1168" t="s">
        <v>55</v>
      </c>
      <c r="M1168" t="s">
        <v>74</v>
      </c>
      <c r="N1168" t="s">
        <v>382</v>
      </c>
    </row>
    <row r="1169" spans="1:14" x14ac:dyDescent="0.25">
      <c r="A1169" s="146" t="s">
        <v>194</v>
      </c>
      <c r="B1169" t="s">
        <v>55</v>
      </c>
      <c r="C1169" t="s">
        <v>315</v>
      </c>
      <c r="D1169" t="s">
        <v>383</v>
      </c>
      <c r="K1169" t="s">
        <v>194</v>
      </c>
      <c r="L1169" t="s">
        <v>55</v>
      </c>
      <c r="M1169" t="s">
        <v>316</v>
      </c>
      <c r="N1169" t="s">
        <v>382</v>
      </c>
    </row>
    <row r="1170" spans="1:14" x14ac:dyDescent="0.25">
      <c r="A1170" s="146" t="s">
        <v>194</v>
      </c>
      <c r="B1170" t="s">
        <v>55</v>
      </c>
      <c r="C1170" t="s">
        <v>314</v>
      </c>
      <c r="D1170" t="s">
        <v>383</v>
      </c>
      <c r="K1170" t="s">
        <v>194</v>
      </c>
      <c r="L1170" t="s">
        <v>55</v>
      </c>
      <c r="M1170" t="s">
        <v>315</v>
      </c>
      <c r="N1170" t="s">
        <v>382</v>
      </c>
    </row>
    <row r="1171" spans="1:14" x14ac:dyDescent="0.25">
      <c r="A1171" s="146" t="s">
        <v>194</v>
      </c>
      <c r="B1171" t="s">
        <v>55</v>
      </c>
      <c r="C1171" t="s">
        <v>313</v>
      </c>
      <c r="D1171" t="s">
        <v>383</v>
      </c>
      <c r="K1171" t="s">
        <v>194</v>
      </c>
      <c r="L1171" t="s">
        <v>55</v>
      </c>
      <c r="M1171" t="s">
        <v>314</v>
      </c>
      <c r="N1171" t="s">
        <v>382</v>
      </c>
    </row>
    <row r="1172" spans="1:14" x14ac:dyDescent="0.25">
      <c r="A1172" s="146" t="s">
        <v>194</v>
      </c>
      <c r="B1172" t="s">
        <v>55</v>
      </c>
      <c r="C1172" t="s">
        <v>312</v>
      </c>
      <c r="D1172" t="s">
        <v>383</v>
      </c>
      <c r="K1172" t="s">
        <v>194</v>
      </c>
      <c r="L1172" t="s">
        <v>55</v>
      </c>
      <c r="M1172" t="s">
        <v>313</v>
      </c>
      <c r="N1172" t="s">
        <v>382</v>
      </c>
    </row>
    <row r="1173" spans="1:14" x14ac:dyDescent="0.25">
      <c r="A1173" s="146" t="s">
        <v>194</v>
      </c>
      <c r="B1173" t="s">
        <v>52</v>
      </c>
      <c r="C1173" t="s">
        <v>323</v>
      </c>
      <c r="D1173" t="s">
        <v>383</v>
      </c>
      <c r="K1173" t="s">
        <v>194</v>
      </c>
      <c r="L1173" t="s">
        <v>55</v>
      </c>
      <c r="M1173" t="s">
        <v>312</v>
      </c>
      <c r="N1173" t="s">
        <v>382</v>
      </c>
    </row>
    <row r="1174" spans="1:14" x14ac:dyDescent="0.25">
      <c r="A1174" s="146" t="s">
        <v>194</v>
      </c>
      <c r="B1174" t="s">
        <v>52</v>
      </c>
      <c r="C1174" t="s">
        <v>322</v>
      </c>
      <c r="D1174" t="s">
        <v>383</v>
      </c>
      <c r="K1174" t="s">
        <v>194</v>
      </c>
      <c r="L1174" t="s">
        <v>52</v>
      </c>
      <c r="M1174" t="s">
        <v>323</v>
      </c>
      <c r="N1174" t="s">
        <v>382</v>
      </c>
    </row>
    <row r="1175" spans="1:14" x14ac:dyDescent="0.25">
      <c r="A1175" s="146" t="s">
        <v>194</v>
      </c>
      <c r="B1175" t="s">
        <v>52</v>
      </c>
      <c r="C1175" t="s">
        <v>321</v>
      </c>
      <c r="D1175" t="s">
        <v>383</v>
      </c>
      <c r="K1175" t="s">
        <v>194</v>
      </c>
      <c r="L1175" t="s">
        <v>52</v>
      </c>
      <c r="M1175" t="s">
        <v>322</v>
      </c>
      <c r="N1175" t="s">
        <v>382</v>
      </c>
    </row>
    <row r="1176" spans="1:14" x14ac:dyDescent="0.25">
      <c r="A1176" s="146" t="s">
        <v>194</v>
      </c>
      <c r="B1176" t="s">
        <v>52</v>
      </c>
      <c r="C1176" t="s">
        <v>320</v>
      </c>
      <c r="D1176" t="s">
        <v>383</v>
      </c>
      <c r="K1176" t="s">
        <v>194</v>
      </c>
      <c r="L1176" t="s">
        <v>52</v>
      </c>
      <c r="M1176" t="s">
        <v>321</v>
      </c>
      <c r="N1176" t="s">
        <v>382</v>
      </c>
    </row>
    <row r="1177" spans="1:14" x14ac:dyDescent="0.25">
      <c r="A1177" s="146" t="s">
        <v>194</v>
      </c>
      <c r="B1177" t="s">
        <v>52</v>
      </c>
      <c r="C1177" t="s">
        <v>319</v>
      </c>
      <c r="D1177" t="s">
        <v>383</v>
      </c>
      <c r="K1177" t="s">
        <v>194</v>
      </c>
      <c r="L1177" t="s">
        <v>52</v>
      </c>
      <c r="M1177" t="s">
        <v>320</v>
      </c>
      <c r="N1177" t="s">
        <v>382</v>
      </c>
    </row>
    <row r="1178" spans="1:14" x14ac:dyDescent="0.25">
      <c r="A1178" s="146" t="s">
        <v>194</v>
      </c>
      <c r="B1178" t="s">
        <v>52</v>
      </c>
      <c r="C1178" t="s">
        <v>318</v>
      </c>
      <c r="D1178" t="s">
        <v>383</v>
      </c>
      <c r="K1178" t="s">
        <v>194</v>
      </c>
      <c r="L1178" t="s">
        <v>52</v>
      </c>
      <c r="M1178" t="s">
        <v>319</v>
      </c>
      <c r="N1178" t="s">
        <v>382</v>
      </c>
    </row>
    <row r="1179" spans="1:14" x14ac:dyDescent="0.25">
      <c r="A1179" s="146" t="s">
        <v>194</v>
      </c>
      <c r="B1179" t="s">
        <v>52</v>
      </c>
      <c r="C1179" t="s">
        <v>317</v>
      </c>
      <c r="D1179" t="s">
        <v>383</v>
      </c>
      <c r="K1179" t="s">
        <v>194</v>
      </c>
      <c r="L1179" t="s">
        <v>52</v>
      </c>
      <c r="M1179" t="s">
        <v>318</v>
      </c>
      <c r="N1179" t="s">
        <v>382</v>
      </c>
    </row>
    <row r="1180" spans="1:14" x14ac:dyDescent="0.25">
      <c r="A1180" s="146" t="s">
        <v>194</v>
      </c>
      <c r="B1180" t="s">
        <v>52</v>
      </c>
      <c r="C1180" t="s">
        <v>74</v>
      </c>
      <c r="D1180" t="s">
        <v>383</v>
      </c>
      <c r="K1180" t="s">
        <v>194</v>
      </c>
      <c r="L1180" t="s">
        <v>52</v>
      </c>
      <c r="M1180" t="s">
        <v>317</v>
      </c>
      <c r="N1180" t="s">
        <v>382</v>
      </c>
    </row>
    <row r="1181" spans="1:14" x14ac:dyDescent="0.25">
      <c r="A1181" s="146" t="s">
        <v>194</v>
      </c>
      <c r="B1181" t="s">
        <v>52</v>
      </c>
      <c r="C1181" t="s">
        <v>316</v>
      </c>
      <c r="D1181" t="s">
        <v>383</v>
      </c>
      <c r="K1181" t="s">
        <v>194</v>
      </c>
      <c r="L1181" t="s">
        <v>52</v>
      </c>
      <c r="M1181" t="s">
        <v>74</v>
      </c>
      <c r="N1181" t="s">
        <v>382</v>
      </c>
    </row>
    <row r="1182" spans="1:14" x14ac:dyDescent="0.25">
      <c r="A1182" s="146" t="s">
        <v>194</v>
      </c>
      <c r="B1182" t="s">
        <v>52</v>
      </c>
      <c r="C1182" t="s">
        <v>315</v>
      </c>
      <c r="D1182" t="s">
        <v>383</v>
      </c>
      <c r="K1182" t="s">
        <v>194</v>
      </c>
      <c r="L1182" t="s">
        <v>52</v>
      </c>
      <c r="M1182" t="s">
        <v>316</v>
      </c>
      <c r="N1182" t="s">
        <v>382</v>
      </c>
    </row>
    <row r="1183" spans="1:14" x14ac:dyDescent="0.25">
      <c r="A1183" s="146" t="s">
        <v>194</v>
      </c>
      <c r="B1183" t="s">
        <v>52</v>
      </c>
      <c r="C1183" t="s">
        <v>314</v>
      </c>
      <c r="D1183" t="s">
        <v>383</v>
      </c>
      <c r="K1183" t="s">
        <v>194</v>
      </c>
      <c r="L1183" t="s">
        <v>52</v>
      </c>
      <c r="M1183" t="s">
        <v>315</v>
      </c>
      <c r="N1183" t="s">
        <v>382</v>
      </c>
    </row>
    <row r="1184" spans="1:14" x14ac:dyDescent="0.25">
      <c r="A1184" s="146" t="s">
        <v>194</v>
      </c>
      <c r="B1184" t="s">
        <v>52</v>
      </c>
      <c r="C1184" t="s">
        <v>313</v>
      </c>
      <c r="D1184" t="s">
        <v>383</v>
      </c>
      <c r="K1184" t="s">
        <v>194</v>
      </c>
      <c r="L1184" t="s">
        <v>52</v>
      </c>
      <c r="M1184" t="s">
        <v>314</v>
      </c>
      <c r="N1184" t="s">
        <v>382</v>
      </c>
    </row>
    <row r="1185" spans="1:14" x14ac:dyDescent="0.25">
      <c r="A1185" s="146" t="s">
        <v>194</v>
      </c>
      <c r="B1185" t="s">
        <v>52</v>
      </c>
      <c r="C1185" t="s">
        <v>312</v>
      </c>
      <c r="D1185" t="s">
        <v>383</v>
      </c>
      <c r="K1185" t="s">
        <v>194</v>
      </c>
      <c r="L1185" t="s">
        <v>52</v>
      </c>
      <c r="M1185" t="s">
        <v>313</v>
      </c>
      <c r="N1185" t="s">
        <v>382</v>
      </c>
    </row>
    <row r="1186" spans="1:14" x14ac:dyDescent="0.25">
      <c r="A1186" s="146" t="s">
        <v>194</v>
      </c>
      <c r="B1186" t="s">
        <v>55</v>
      </c>
      <c r="C1186" t="s">
        <v>323</v>
      </c>
      <c r="D1186" t="s">
        <v>381</v>
      </c>
      <c r="K1186" t="s">
        <v>194</v>
      </c>
      <c r="L1186" t="s">
        <v>52</v>
      </c>
      <c r="M1186" t="s">
        <v>312</v>
      </c>
      <c r="N1186" t="s">
        <v>382</v>
      </c>
    </row>
    <row r="1187" spans="1:14" x14ac:dyDescent="0.25">
      <c r="A1187" s="146" t="s">
        <v>194</v>
      </c>
      <c r="B1187" t="s">
        <v>55</v>
      </c>
      <c r="C1187" t="s">
        <v>322</v>
      </c>
      <c r="D1187" t="s">
        <v>381</v>
      </c>
      <c r="K1187" t="s">
        <v>194</v>
      </c>
      <c r="L1187" t="s">
        <v>55</v>
      </c>
      <c r="M1187" t="s">
        <v>321</v>
      </c>
      <c r="N1187" t="s">
        <v>329</v>
      </c>
    </row>
    <row r="1188" spans="1:14" x14ac:dyDescent="0.25">
      <c r="A1188" s="146" t="s">
        <v>194</v>
      </c>
      <c r="B1188" t="s">
        <v>55</v>
      </c>
      <c r="C1188" t="s">
        <v>321</v>
      </c>
      <c r="D1188" t="s">
        <v>381</v>
      </c>
      <c r="K1188" t="s">
        <v>194</v>
      </c>
      <c r="L1188" t="s">
        <v>55</v>
      </c>
      <c r="M1188" t="s">
        <v>320</v>
      </c>
      <c r="N1188" t="s">
        <v>329</v>
      </c>
    </row>
    <row r="1189" spans="1:14" x14ac:dyDescent="0.25">
      <c r="A1189" s="146" t="s">
        <v>194</v>
      </c>
      <c r="B1189" t="s">
        <v>55</v>
      </c>
      <c r="C1189" t="s">
        <v>320</v>
      </c>
      <c r="D1189" t="s">
        <v>381</v>
      </c>
      <c r="K1189" t="s">
        <v>194</v>
      </c>
      <c r="L1189" t="s">
        <v>55</v>
      </c>
      <c r="M1189" t="s">
        <v>319</v>
      </c>
      <c r="N1189" t="s">
        <v>329</v>
      </c>
    </row>
    <row r="1190" spans="1:14" x14ac:dyDescent="0.25">
      <c r="A1190" s="146" t="s">
        <v>194</v>
      </c>
      <c r="B1190" t="s">
        <v>55</v>
      </c>
      <c r="C1190" t="s">
        <v>319</v>
      </c>
      <c r="D1190" t="s">
        <v>381</v>
      </c>
      <c r="K1190" t="s">
        <v>194</v>
      </c>
      <c r="L1190" t="s">
        <v>55</v>
      </c>
      <c r="M1190" t="s">
        <v>318</v>
      </c>
      <c r="N1190" t="s">
        <v>329</v>
      </c>
    </row>
    <row r="1191" spans="1:14" x14ac:dyDescent="0.25">
      <c r="A1191" s="146" t="s">
        <v>194</v>
      </c>
      <c r="B1191" t="s">
        <v>55</v>
      </c>
      <c r="C1191" t="s">
        <v>318</v>
      </c>
      <c r="D1191" t="s">
        <v>381</v>
      </c>
      <c r="K1191" t="s">
        <v>194</v>
      </c>
      <c r="L1191" t="s">
        <v>55</v>
      </c>
      <c r="M1191" t="s">
        <v>317</v>
      </c>
      <c r="N1191" t="s">
        <v>329</v>
      </c>
    </row>
    <row r="1192" spans="1:14" x14ac:dyDescent="0.25">
      <c r="A1192" s="146" t="s">
        <v>194</v>
      </c>
      <c r="B1192" t="s">
        <v>55</v>
      </c>
      <c r="C1192" t="s">
        <v>317</v>
      </c>
      <c r="D1192" t="s">
        <v>381</v>
      </c>
      <c r="K1192" t="s">
        <v>194</v>
      </c>
      <c r="L1192" t="s">
        <v>55</v>
      </c>
      <c r="M1192" t="s">
        <v>74</v>
      </c>
      <c r="N1192" t="s">
        <v>329</v>
      </c>
    </row>
    <row r="1193" spans="1:14" x14ac:dyDescent="0.25">
      <c r="A1193" s="146" t="s">
        <v>194</v>
      </c>
      <c r="B1193" t="s">
        <v>55</v>
      </c>
      <c r="C1193" t="s">
        <v>74</v>
      </c>
      <c r="D1193" t="s">
        <v>381</v>
      </c>
      <c r="K1193" t="s">
        <v>194</v>
      </c>
      <c r="L1193" t="s">
        <v>55</v>
      </c>
      <c r="M1193" t="s">
        <v>316</v>
      </c>
      <c r="N1193" t="s">
        <v>329</v>
      </c>
    </row>
    <row r="1194" spans="1:14" x14ac:dyDescent="0.25">
      <c r="A1194" s="146" t="s">
        <v>194</v>
      </c>
      <c r="B1194" t="s">
        <v>55</v>
      </c>
      <c r="C1194" t="s">
        <v>316</v>
      </c>
      <c r="D1194" t="s">
        <v>381</v>
      </c>
      <c r="K1194" t="s">
        <v>194</v>
      </c>
      <c r="L1194" t="s">
        <v>55</v>
      </c>
      <c r="M1194" t="s">
        <v>315</v>
      </c>
      <c r="N1194" t="s">
        <v>329</v>
      </c>
    </row>
    <row r="1195" spans="1:14" x14ac:dyDescent="0.25">
      <c r="A1195" s="146" t="s">
        <v>194</v>
      </c>
      <c r="B1195" t="s">
        <v>55</v>
      </c>
      <c r="C1195" t="s">
        <v>315</v>
      </c>
      <c r="D1195" t="s">
        <v>381</v>
      </c>
      <c r="K1195" t="s">
        <v>194</v>
      </c>
      <c r="L1195" t="s">
        <v>55</v>
      </c>
      <c r="M1195" t="s">
        <v>314</v>
      </c>
      <c r="N1195" t="s">
        <v>329</v>
      </c>
    </row>
    <row r="1196" spans="1:14" x14ac:dyDescent="0.25">
      <c r="A1196" s="146" t="s">
        <v>194</v>
      </c>
      <c r="B1196" t="s">
        <v>55</v>
      </c>
      <c r="C1196" t="s">
        <v>314</v>
      </c>
      <c r="D1196" t="s">
        <v>381</v>
      </c>
      <c r="K1196" t="s">
        <v>194</v>
      </c>
      <c r="L1196" t="s">
        <v>52</v>
      </c>
      <c r="M1196" t="s">
        <v>321</v>
      </c>
      <c r="N1196" t="s">
        <v>329</v>
      </c>
    </row>
    <row r="1197" spans="1:14" x14ac:dyDescent="0.25">
      <c r="A1197" s="146" t="s">
        <v>194</v>
      </c>
      <c r="B1197" t="s">
        <v>55</v>
      </c>
      <c r="C1197" t="s">
        <v>313</v>
      </c>
      <c r="D1197" t="s">
        <v>381</v>
      </c>
      <c r="K1197" t="s">
        <v>194</v>
      </c>
      <c r="L1197" t="s">
        <v>52</v>
      </c>
      <c r="M1197" t="s">
        <v>320</v>
      </c>
      <c r="N1197" t="s">
        <v>329</v>
      </c>
    </row>
    <row r="1198" spans="1:14" x14ac:dyDescent="0.25">
      <c r="A1198" s="146" t="s">
        <v>194</v>
      </c>
      <c r="B1198" t="s">
        <v>55</v>
      </c>
      <c r="C1198" t="s">
        <v>312</v>
      </c>
      <c r="D1198" t="s">
        <v>381</v>
      </c>
      <c r="K1198" t="s">
        <v>194</v>
      </c>
      <c r="L1198" t="s">
        <v>52</v>
      </c>
      <c r="M1198" t="s">
        <v>319</v>
      </c>
      <c r="N1198" t="s">
        <v>329</v>
      </c>
    </row>
    <row r="1199" spans="1:14" x14ac:dyDescent="0.25">
      <c r="A1199" s="146" t="s">
        <v>194</v>
      </c>
      <c r="B1199" t="s">
        <v>52</v>
      </c>
      <c r="C1199" t="s">
        <v>323</v>
      </c>
      <c r="D1199" t="s">
        <v>381</v>
      </c>
      <c r="K1199" t="s">
        <v>194</v>
      </c>
      <c r="L1199" t="s">
        <v>52</v>
      </c>
      <c r="M1199" t="s">
        <v>318</v>
      </c>
      <c r="N1199" t="s">
        <v>329</v>
      </c>
    </row>
    <row r="1200" spans="1:14" x14ac:dyDescent="0.25">
      <c r="A1200" s="146" t="s">
        <v>194</v>
      </c>
      <c r="B1200" t="s">
        <v>52</v>
      </c>
      <c r="C1200" t="s">
        <v>322</v>
      </c>
      <c r="D1200" t="s">
        <v>381</v>
      </c>
      <c r="K1200" t="s">
        <v>194</v>
      </c>
      <c r="L1200" t="s">
        <v>52</v>
      </c>
      <c r="M1200" t="s">
        <v>317</v>
      </c>
      <c r="N1200" t="s">
        <v>329</v>
      </c>
    </row>
    <row r="1201" spans="1:14" x14ac:dyDescent="0.25">
      <c r="A1201" s="146" t="s">
        <v>194</v>
      </c>
      <c r="B1201" t="s">
        <v>52</v>
      </c>
      <c r="C1201" t="s">
        <v>321</v>
      </c>
      <c r="D1201" t="s">
        <v>381</v>
      </c>
      <c r="K1201" t="s">
        <v>194</v>
      </c>
      <c r="L1201" t="s">
        <v>52</v>
      </c>
      <c r="M1201" t="s">
        <v>74</v>
      </c>
      <c r="N1201" t="s">
        <v>329</v>
      </c>
    </row>
    <row r="1202" spans="1:14" x14ac:dyDescent="0.25">
      <c r="A1202" s="146" t="s">
        <v>194</v>
      </c>
      <c r="B1202" t="s">
        <v>52</v>
      </c>
      <c r="C1202" t="s">
        <v>320</v>
      </c>
      <c r="D1202" t="s">
        <v>381</v>
      </c>
      <c r="K1202" t="s">
        <v>194</v>
      </c>
      <c r="L1202" t="s">
        <v>52</v>
      </c>
      <c r="M1202" t="s">
        <v>316</v>
      </c>
      <c r="N1202" t="s">
        <v>329</v>
      </c>
    </row>
    <row r="1203" spans="1:14" x14ac:dyDescent="0.25">
      <c r="A1203" s="146" t="s">
        <v>194</v>
      </c>
      <c r="B1203" t="s">
        <v>52</v>
      </c>
      <c r="C1203" t="s">
        <v>319</v>
      </c>
      <c r="D1203" t="s">
        <v>381</v>
      </c>
      <c r="K1203" t="s">
        <v>194</v>
      </c>
      <c r="L1203" t="s">
        <v>52</v>
      </c>
      <c r="M1203" t="s">
        <v>315</v>
      </c>
      <c r="N1203" t="s">
        <v>329</v>
      </c>
    </row>
    <row r="1204" spans="1:14" x14ac:dyDescent="0.25">
      <c r="A1204" s="146" t="s">
        <v>194</v>
      </c>
      <c r="B1204" t="s">
        <v>52</v>
      </c>
      <c r="C1204" t="s">
        <v>318</v>
      </c>
      <c r="D1204" t="s">
        <v>381</v>
      </c>
      <c r="K1204" t="s">
        <v>194</v>
      </c>
      <c r="L1204" t="s">
        <v>52</v>
      </c>
      <c r="M1204" t="s">
        <v>314</v>
      </c>
      <c r="N1204" t="s">
        <v>329</v>
      </c>
    </row>
    <row r="1205" spans="1:14" x14ac:dyDescent="0.25">
      <c r="A1205" s="146" t="s">
        <v>194</v>
      </c>
      <c r="B1205" t="s">
        <v>52</v>
      </c>
      <c r="C1205" t="s">
        <v>317</v>
      </c>
      <c r="D1205" t="s">
        <v>381</v>
      </c>
      <c r="K1205" t="s">
        <v>244</v>
      </c>
      <c r="L1205" t="s">
        <v>55</v>
      </c>
      <c r="M1205" t="s">
        <v>305</v>
      </c>
      <c r="N1205" t="s">
        <v>356</v>
      </c>
    </row>
    <row r="1206" spans="1:14" x14ac:dyDescent="0.25">
      <c r="A1206" s="146" t="s">
        <v>194</v>
      </c>
      <c r="B1206" t="s">
        <v>52</v>
      </c>
      <c r="C1206" t="s">
        <v>74</v>
      </c>
      <c r="D1206" t="s">
        <v>381</v>
      </c>
      <c r="K1206" t="s">
        <v>244</v>
      </c>
      <c r="L1206" t="s">
        <v>52</v>
      </c>
      <c r="M1206" t="s">
        <v>305</v>
      </c>
      <c r="N1206" t="s">
        <v>356</v>
      </c>
    </row>
    <row r="1207" spans="1:14" x14ac:dyDescent="0.25">
      <c r="A1207" s="146" t="s">
        <v>194</v>
      </c>
      <c r="B1207" t="s">
        <v>52</v>
      </c>
      <c r="C1207" t="s">
        <v>316</v>
      </c>
      <c r="D1207" t="s">
        <v>381</v>
      </c>
      <c r="K1207" t="s">
        <v>244</v>
      </c>
      <c r="L1207" t="s">
        <v>52</v>
      </c>
      <c r="M1207" t="s">
        <v>305</v>
      </c>
      <c r="N1207" t="s">
        <v>354</v>
      </c>
    </row>
    <row r="1208" spans="1:14" x14ac:dyDescent="0.25">
      <c r="A1208" s="146" t="s">
        <v>194</v>
      </c>
      <c r="B1208" t="s">
        <v>52</v>
      </c>
      <c r="C1208" t="s">
        <v>315</v>
      </c>
      <c r="D1208" t="s">
        <v>381</v>
      </c>
      <c r="K1208" t="s">
        <v>244</v>
      </c>
      <c r="L1208" t="s">
        <v>76</v>
      </c>
      <c r="M1208" t="s">
        <v>305</v>
      </c>
      <c r="N1208" t="s">
        <v>354</v>
      </c>
    </row>
    <row r="1209" spans="1:14" x14ac:dyDescent="0.25">
      <c r="A1209" s="146" t="s">
        <v>194</v>
      </c>
      <c r="B1209" t="s">
        <v>52</v>
      </c>
      <c r="C1209" t="s">
        <v>314</v>
      </c>
      <c r="D1209" t="s">
        <v>381</v>
      </c>
      <c r="K1209" t="s">
        <v>244</v>
      </c>
      <c r="L1209" t="s">
        <v>55</v>
      </c>
      <c r="M1209" t="s">
        <v>305</v>
      </c>
      <c r="N1209" t="s">
        <v>353</v>
      </c>
    </row>
    <row r="1210" spans="1:14" x14ac:dyDescent="0.25">
      <c r="A1210" s="146" t="s">
        <v>194</v>
      </c>
      <c r="B1210" t="s">
        <v>52</v>
      </c>
      <c r="C1210" t="s">
        <v>313</v>
      </c>
      <c r="D1210" t="s">
        <v>381</v>
      </c>
      <c r="K1210" t="s">
        <v>244</v>
      </c>
      <c r="L1210" t="s">
        <v>52</v>
      </c>
      <c r="M1210" t="s">
        <v>305</v>
      </c>
      <c r="N1210" t="s">
        <v>353</v>
      </c>
    </row>
    <row r="1211" spans="1:14" x14ac:dyDescent="0.25">
      <c r="A1211" s="146" t="s">
        <v>194</v>
      </c>
      <c r="B1211" t="s">
        <v>52</v>
      </c>
      <c r="C1211" t="s">
        <v>312</v>
      </c>
      <c r="D1211" t="s">
        <v>381</v>
      </c>
      <c r="K1211" t="s">
        <v>244</v>
      </c>
      <c r="L1211" t="s">
        <v>55</v>
      </c>
      <c r="M1211" t="s">
        <v>305</v>
      </c>
      <c r="N1211" t="s">
        <v>311</v>
      </c>
    </row>
    <row r="1212" spans="1:14" x14ac:dyDescent="0.25">
      <c r="A1212" s="146" t="s">
        <v>194</v>
      </c>
      <c r="B1212" t="s">
        <v>55</v>
      </c>
      <c r="C1212" t="s">
        <v>323</v>
      </c>
      <c r="D1212" t="s">
        <v>379</v>
      </c>
      <c r="K1212" t="s">
        <v>244</v>
      </c>
      <c r="L1212" t="s">
        <v>52</v>
      </c>
      <c r="M1212" t="s">
        <v>305</v>
      </c>
      <c r="N1212" t="s">
        <v>311</v>
      </c>
    </row>
    <row r="1213" spans="1:14" x14ac:dyDescent="0.25">
      <c r="A1213" s="146" t="s">
        <v>194</v>
      </c>
      <c r="B1213" t="s">
        <v>55</v>
      </c>
      <c r="C1213" t="s">
        <v>322</v>
      </c>
      <c r="D1213" t="s">
        <v>379</v>
      </c>
      <c r="K1213" t="s">
        <v>244</v>
      </c>
      <c r="L1213" t="s">
        <v>55</v>
      </c>
      <c r="M1213" t="s">
        <v>305</v>
      </c>
      <c r="N1213" t="s">
        <v>351</v>
      </c>
    </row>
    <row r="1214" spans="1:14" x14ac:dyDescent="0.25">
      <c r="A1214" s="146" t="s">
        <v>194</v>
      </c>
      <c r="B1214" t="s">
        <v>55</v>
      </c>
      <c r="C1214" t="s">
        <v>321</v>
      </c>
      <c r="D1214" t="s">
        <v>379</v>
      </c>
      <c r="K1214" t="s">
        <v>244</v>
      </c>
      <c r="L1214" t="s">
        <v>52</v>
      </c>
      <c r="M1214" t="s">
        <v>305</v>
      </c>
      <c r="N1214" t="s">
        <v>351</v>
      </c>
    </row>
    <row r="1215" spans="1:14" x14ac:dyDescent="0.25">
      <c r="A1215" s="146" t="s">
        <v>194</v>
      </c>
      <c r="B1215" t="s">
        <v>55</v>
      </c>
      <c r="C1215" t="s">
        <v>320</v>
      </c>
      <c r="D1215" t="s">
        <v>379</v>
      </c>
      <c r="K1215" t="s">
        <v>244</v>
      </c>
      <c r="L1215" t="s">
        <v>55</v>
      </c>
      <c r="M1215" t="s">
        <v>305</v>
      </c>
      <c r="N1215" t="s">
        <v>349</v>
      </c>
    </row>
    <row r="1216" spans="1:14" x14ac:dyDescent="0.25">
      <c r="A1216" s="146" t="s">
        <v>194</v>
      </c>
      <c r="B1216" t="s">
        <v>55</v>
      </c>
      <c r="C1216" t="s">
        <v>319</v>
      </c>
      <c r="D1216" t="s">
        <v>379</v>
      </c>
      <c r="K1216" t="s">
        <v>244</v>
      </c>
      <c r="L1216" t="s">
        <v>52</v>
      </c>
      <c r="M1216" t="s">
        <v>305</v>
      </c>
      <c r="N1216" t="s">
        <v>349</v>
      </c>
    </row>
    <row r="1217" spans="1:14" x14ac:dyDescent="0.25">
      <c r="A1217" s="146" t="s">
        <v>194</v>
      </c>
      <c r="B1217" t="s">
        <v>55</v>
      </c>
      <c r="C1217" t="s">
        <v>318</v>
      </c>
      <c r="D1217" t="s">
        <v>379</v>
      </c>
      <c r="K1217" t="s">
        <v>244</v>
      </c>
      <c r="L1217" t="s">
        <v>55</v>
      </c>
      <c r="M1217" t="s">
        <v>305</v>
      </c>
      <c r="N1217" t="s">
        <v>348</v>
      </c>
    </row>
    <row r="1218" spans="1:14" x14ac:dyDescent="0.25">
      <c r="A1218" s="146" t="s">
        <v>194</v>
      </c>
      <c r="B1218" t="s">
        <v>55</v>
      </c>
      <c r="C1218" t="s">
        <v>74</v>
      </c>
      <c r="D1218" t="s">
        <v>379</v>
      </c>
      <c r="K1218" t="s">
        <v>244</v>
      </c>
      <c r="L1218" t="s">
        <v>52</v>
      </c>
      <c r="M1218" t="s">
        <v>305</v>
      </c>
      <c r="N1218" t="s">
        <v>348</v>
      </c>
    </row>
    <row r="1219" spans="1:14" x14ac:dyDescent="0.25">
      <c r="A1219" s="146" t="s">
        <v>194</v>
      </c>
      <c r="B1219" t="s">
        <v>55</v>
      </c>
      <c r="C1219" t="s">
        <v>316</v>
      </c>
      <c r="D1219" t="s">
        <v>379</v>
      </c>
      <c r="K1219" t="s">
        <v>244</v>
      </c>
      <c r="L1219" t="s">
        <v>55</v>
      </c>
      <c r="M1219" t="s">
        <v>305</v>
      </c>
      <c r="N1219" t="s">
        <v>347</v>
      </c>
    </row>
    <row r="1220" spans="1:14" x14ac:dyDescent="0.25">
      <c r="A1220" s="146" t="s">
        <v>194</v>
      </c>
      <c r="B1220" t="s">
        <v>55</v>
      </c>
      <c r="C1220" t="s">
        <v>315</v>
      </c>
      <c r="D1220" t="s">
        <v>379</v>
      </c>
      <c r="K1220" t="s">
        <v>244</v>
      </c>
      <c r="L1220" t="s">
        <v>52</v>
      </c>
      <c r="M1220" t="s">
        <v>305</v>
      </c>
      <c r="N1220" t="s">
        <v>347</v>
      </c>
    </row>
    <row r="1221" spans="1:14" x14ac:dyDescent="0.25">
      <c r="A1221" s="146" t="s">
        <v>194</v>
      </c>
      <c r="B1221" t="s">
        <v>55</v>
      </c>
      <c r="C1221" t="s">
        <v>314</v>
      </c>
      <c r="D1221" t="s">
        <v>379</v>
      </c>
      <c r="K1221" t="s">
        <v>244</v>
      </c>
      <c r="L1221" t="s">
        <v>55</v>
      </c>
      <c r="M1221" t="s">
        <v>305</v>
      </c>
      <c r="N1221" t="s">
        <v>346</v>
      </c>
    </row>
    <row r="1222" spans="1:14" x14ac:dyDescent="0.25">
      <c r="A1222" s="146" t="s">
        <v>194</v>
      </c>
      <c r="B1222" t="s">
        <v>55</v>
      </c>
      <c r="C1222" t="s">
        <v>313</v>
      </c>
      <c r="D1222" t="s">
        <v>379</v>
      </c>
      <c r="K1222" t="s">
        <v>244</v>
      </c>
      <c r="L1222" t="s">
        <v>52</v>
      </c>
      <c r="M1222" t="s">
        <v>305</v>
      </c>
      <c r="N1222" t="s">
        <v>346</v>
      </c>
    </row>
    <row r="1223" spans="1:14" x14ac:dyDescent="0.25">
      <c r="A1223" s="146" t="s">
        <v>194</v>
      </c>
      <c r="B1223" t="s">
        <v>55</v>
      </c>
      <c r="C1223" t="s">
        <v>312</v>
      </c>
      <c r="D1223" t="s">
        <v>379</v>
      </c>
      <c r="K1223" t="s">
        <v>244</v>
      </c>
      <c r="L1223" t="s">
        <v>55</v>
      </c>
      <c r="M1223" t="s">
        <v>304</v>
      </c>
      <c r="N1223" t="s">
        <v>356</v>
      </c>
    </row>
    <row r="1224" spans="1:14" x14ac:dyDescent="0.25">
      <c r="A1224" s="146" t="s">
        <v>194</v>
      </c>
      <c r="B1224" t="s">
        <v>52</v>
      </c>
      <c r="C1224" t="s">
        <v>323</v>
      </c>
      <c r="D1224" t="s">
        <v>379</v>
      </c>
      <c r="K1224" t="s">
        <v>244</v>
      </c>
      <c r="L1224" t="s">
        <v>52</v>
      </c>
      <c r="M1224" t="s">
        <v>304</v>
      </c>
      <c r="N1224" t="s">
        <v>356</v>
      </c>
    </row>
    <row r="1225" spans="1:14" x14ac:dyDescent="0.25">
      <c r="A1225" s="146" t="s">
        <v>194</v>
      </c>
      <c r="B1225" t="s">
        <v>52</v>
      </c>
      <c r="C1225" t="s">
        <v>322</v>
      </c>
      <c r="D1225" t="s">
        <v>379</v>
      </c>
      <c r="K1225" t="s">
        <v>244</v>
      </c>
      <c r="L1225" t="s">
        <v>55</v>
      </c>
      <c r="M1225" t="s">
        <v>304</v>
      </c>
      <c r="N1225" t="s">
        <v>355</v>
      </c>
    </row>
    <row r="1226" spans="1:14" x14ac:dyDescent="0.25">
      <c r="A1226" s="146" t="s">
        <v>194</v>
      </c>
      <c r="B1226" t="s">
        <v>52</v>
      </c>
      <c r="C1226" t="s">
        <v>321</v>
      </c>
      <c r="D1226" t="s">
        <v>379</v>
      </c>
      <c r="K1226" t="s">
        <v>244</v>
      </c>
      <c r="L1226" t="s">
        <v>52</v>
      </c>
      <c r="M1226" t="s">
        <v>304</v>
      </c>
      <c r="N1226" t="s">
        <v>355</v>
      </c>
    </row>
    <row r="1227" spans="1:14" x14ac:dyDescent="0.25">
      <c r="A1227" s="146" t="s">
        <v>194</v>
      </c>
      <c r="B1227" t="s">
        <v>52</v>
      </c>
      <c r="C1227" t="s">
        <v>320</v>
      </c>
      <c r="D1227" t="s">
        <v>379</v>
      </c>
      <c r="K1227" t="s">
        <v>244</v>
      </c>
      <c r="L1227" t="s">
        <v>52</v>
      </c>
      <c r="M1227" t="s">
        <v>304</v>
      </c>
      <c r="N1227" t="s">
        <v>354</v>
      </c>
    </row>
    <row r="1228" spans="1:14" x14ac:dyDescent="0.25">
      <c r="A1228" s="146" t="s">
        <v>194</v>
      </c>
      <c r="B1228" t="s">
        <v>52</v>
      </c>
      <c r="C1228" t="s">
        <v>319</v>
      </c>
      <c r="D1228" t="s">
        <v>379</v>
      </c>
      <c r="K1228" t="s">
        <v>244</v>
      </c>
      <c r="L1228" t="s">
        <v>76</v>
      </c>
      <c r="M1228" t="s">
        <v>304</v>
      </c>
      <c r="N1228" t="s">
        <v>354</v>
      </c>
    </row>
    <row r="1229" spans="1:14" x14ac:dyDescent="0.25">
      <c r="A1229" s="146" t="s">
        <v>194</v>
      </c>
      <c r="B1229" t="s">
        <v>52</v>
      </c>
      <c r="C1229" t="s">
        <v>318</v>
      </c>
      <c r="D1229" t="s">
        <v>379</v>
      </c>
      <c r="K1229" t="s">
        <v>244</v>
      </c>
      <c r="L1229" t="s">
        <v>55</v>
      </c>
      <c r="M1229" t="s">
        <v>304</v>
      </c>
      <c r="N1229" t="s">
        <v>369</v>
      </c>
    </row>
    <row r="1230" spans="1:14" x14ac:dyDescent="0.25">
      <c r="A1230" s="146" t="s">
        <v>194</v>
      </c>
      <c r="B1230" t="s">
        <v>52</v>
      </c>
      <c r="C1230" t="s">
        <v>74</v>
      </c>
      <c r="D1230" t="s">
        <v>379</v>
      </c>
      <c r="K1230" t="s">
        <v>244</v>
      </c>
      <c r="L1230" t="s">
        <v>52</v>
      </c>
      <c r="M1230" t="s">
        <v>304</v>
      </c>
      <c r="N1230" t="s">
        <v>369</v>
      </c>
    </row>
    <row r="1231" spans="1:14" x14ac:dyDescent="0.25">
      <c r="A1231" s="146" t="s">
        <v>194</v>
      </c>
      <c r="B1231" t="s">
        <v>52</v>
      </c>
      <c r="C1231" t="s">
        <v>316</v>
      </c>
      <c r="D1231" t="s">
        <v>379</v>
      </c>
      <c r="K1231" t="s">
        <v>244</v>
      </c>
      <c r="L1231" t="s">
        <v>52</v>
      </c>
      <c r="M1231" t="s">
        <v>304</v>
      </c>
      <c r="N1231" t="s">
        <v>380</v>
      </c>
    </row>
    <row r="1232" spans="1:14" x14ac:dyDescent="0.25">
      <c r="A1232" s="146" t="s">
        <v>194</v>
      </c>
      <c r="B1232" t="s">
        <v>52</v>
      </c>
      <c r="C1232" t="s">
        <v>315</v>
      </c>
      <c r="D1232" t="s">
        <v>379</v>
      </c>
      <c r="K1232" t="s">
        <v>244</v>
      </c>
      <c r="L1232" t="s">
        <v>76</v>
      </c>
      <c r="M1232" t="s">
        <v>304</v>
      </c>
      <c r="N1232" t="s">
        <v>380</v>
      </c>
    </row>
    <row r="1233" spans="1:14" x14ac:dyDescent="0.25">
      <c r="A1233" s="146" t="s">
        <v>194</v>
      </c>
      <c r="B1233" t="s">
        <v>52</v>
      </c>
      <c r="C1233" t="s">
        <v>314</v>
      </c>
      <c r="D1233" t="s">
        <v>379</v>
      </c>
      <c r="K1233" t="s">
        <v>244</v>
      </c>
      <c r="L1233" t="s">
        <v>55</v>
      </c>
      <c r="M1233" t="s">
        <v>304</v>
      </c>
      <c r="N1233" t="s">
        <v>353</v>
      </c>
    </row>
    <row r="1234" spans="1:14" x14ac:dyDescent="0.25">
      <c r="A1234" s="146" t="s">
        <v>194</v>
      </c>
      <c r="B1234" t="s">
        <v>52</v>
      </c>
      <c r="C1234" t="s">
        <v>313</v>
      </c>
      <c r="D1234" t="s">
        <v>379</v>
      </c>
      <c r="K1234" t="s">
        <v>244</v>
      </c>
      <c r="L1234" t="s">
        <v>52</v>
      </c>
      <c r="M1234" t="s">
        <v>304</v>
      </c>
      <c r="N1234" t="s">
        <v>353</v>
      </c>
    </row>
    <row r="1235" spans="1:14" x14ac:dyDescent="0.25">
      <c r="A1235" s="146" t="s">
        <v>194</v>
      </c>
      <c r="B1235" t="s">
        <v>52</v>
      </c>
      <c r="C1235" t="s">
        <v>312</v>
      </c>
      <c r="D1235" t="s">
        <v>379</v>
      </c>
      <c r="K1235" t="s">
        <v>244</v>
      </c>
      <c r="L1235" t="s">
        <v>55</v>
      </c>
      <c r="M1235" t="s">
        <v>304</v>
      </c>
      <c r="N1235" t="s">
        <v>351</v>
      </c>
    </row>
    <row r="1236" spans="1:14" x14ac:dyDescent="0.25">
      <c r="A1236" s="146" t="s">
        <v>194</v>
      </c>
      <c r="B1236" t="s">
        <v>55</v>
      </c>
      <c r="C1236" t="s">
        <v>323</v>
      </c>
      <c r="D1236" t="s">
        <v>378</v>
      </c>
      <c r="K1236" t="s">
        <v>244</v>
      </c>
      <c r="L1236" t="s">
        <v>52</v>
      </c>
      <c r="M1236" t="s">
        <v>304</v>
      </c>
      <c r="N1236" t="s">
        <v>351</v>
      </c>
    </row>
    <row r="1237" spans="1:14" x14ac:dyDescent="0.25">
      <c r="A1237" s="146" t="s">
        <v>194</v>
      </c>
      <c r="B1237" t="s">
        <v>55</v>
      </c>
      <c r="C1237" t="s">
        <v>322</v>
      </c>
      <c r="D1237" t="s">
        <v>378</v>
      </c>
      <c r="K1237" t="s">
        <v>244</v>
      </c>
      <c r="L1237" t="s">
        <v>55</v>
      </c>
      <c r="M1237" t="s">
        <v>304</v>
      </c>
      <c r="N1237" t="s">
        <v>350</v>
      </c>
    </row>
    <row r="1238" spans="1:14" x14ac:dyDescent="0.25">
      <c r="A1238" s="146" t="s">
        <v>194</v>
      </c>
      <c r="B1238" t="s">
        <v>55</v>
      </c>
      <c r="C1238" t="s">
        <v>321</v>
      </c>
      <c r="D1238" t="s">
        <v>378</v>
      </c>
      <c r="K1238" t="s">
        <v>244</v>
      </c>
      <c r="L1238" t="s">
        <v>52</v>
      </c>
      <c r="M1238" t="s">
        <v>304</v>
      </c>
      <c r="N1238" t="s">
        <v>350</v>
      </c>
    </row>
    <row r="1239" spans="1:14" x14ac:dyDescent="0.25">
      <c r="A1239" s="146" t="s">
        <v>194</v>
      </c>
      <c r="B1239" t="s">
        <v>55</v>
      </c>
      <c r="C1239" t="s">
        <v>318</v>
      </c>
      <c r="D1239" t="s">
        <v>378</v>
      </c>
      <c r="K1239" t="s">
        <v>244</v>
      </c>
      <c r="L1239" t="s">
        <v>55</v>
      </c>
      <c r="M1239" t="s">
        <v>304</v>
      </c>
      <c r="N1239" t="s">
        <v>349</v>
      </c>
    </row>
    <row r="1240" spans="1:14" x14ac:dyDescent="0.25">
      <c r="A1240" s="146" t="s">
        <v>194</v>
      </c>
      <c r="B1240" t="s">
        <v>55</v>
      </c>
      <c r="C1240" t="s">
        <v>74</v>
      </c>
      <c r="D1240" t="s">
        <v>378</v>
      </c>
      <c r="K1240" t="s">
        <v>244</v>
      </c>
      <c r="L1240" t="s">
        <v>52</v>
      </c>
      <c r="M1240" t="s">
        <v>304</v>
      </c>
      <c r="N1240" t="s">
        <v>349</v>
      </c>
    </row>
    <row r="1241" spans="1:14" x14ac:dyDescent="0.25">
      <c r="A1241" s="146" t="s">
        <v>194</v>
      </c>
      <c r="B1241" t="s">
        <v>55</v>
      </c>
      <c r="C1241" t="s">
        <v>316</v>
      </c>
      <c r="D1241" t="s">
        <v>378</v>
      </c>
      <c r="K1241" t="s">
        <v>244</v>
      </c>
      <c r="L1241" t="s">
        <v>55</v>
      </c>
      <c r="M1241" t="s">
        <v>304</v>
      </c>
      <c r="N1241" t="s">
        <v>310</v>
      </c>
    </row>
    <row r="1242" spans="1:14" x14ac:dyDescent="0.25">
      <c r="A1242" s="146" t="s">
        <v>194</v>
      </c>
      <c r="B1242" t="s">
        <v>55</v>
      </c>
      <c r="C1242" t="s">
        <v>314</v>
      </c>
      <c r="D1242" t="s">
        <v>378</v>
      </c>
      <c r="K1242" t="s">
        <v>244</v>
      </c>
      <c r="L1242" t="s">
        <v>52</v>
      </c>
      <c r="M1242" t="s">
        <v>304</v>
      </c>
      <c r="N1242" t="s">
        <v>310</v>
      </c>
    </row>
    <row r="1243" spans="1:14" x14ac:dyDescent="0.25">
      <c r="A1243" s="146" t="s">
        <v>194</v>
      </c>
      <c r="B1243" t="s">
        <v>55</v>
      </c>
      <c r="C1243" t="s">
        <v>313</v>
      </c>
      <c r="D1243" t="s">
        <v>378</v>
      </c>
      <c r="K1243" t="s">
        <v>244</v>
      </c>
      <c r="L1243" t="s">
        <v>55</v>
      </c>
      <c r="M1243" t="s">
        <v>304</v>
      </c>
      <c r="N1243" t="s">
        <v>348</v>
      </c>
    </row>
    <row r="1244" spans="1:14" x14ac:dyDescent="0.25">
      <c r="A1244" s="146" t="s">
        <v>194</v>
      </c>
      <c r="B1244" t="s">
        <v>55</v>
      </c>
      <c r="C1244" t="s">
        <v>312</v>
      </c>
      <c r="D1244" t="s">
        <v>378</v>
      </c>
      <c r="K1244" t="s">
        <v>244</v>
      </c>
      <c r="L1244" t="s">
        <v>52</v>
      </c>
      <c r="M1244" t="s">
        <v>304</v>
      </c>
      <c r="N1244" t="s">
        <v>348</v>
      </c>
    </row>
    <row r="1245" spans="1:14" x14ac:dyDescent="0.25">
      <c r="A1245" s="146" t="s">
        <v>194</v>
      </c>
      <c r="B1245" t="s">
        <v>52</v>
      </c>
      <c r="C1245" t="s">
        <v>323</v>
      </c>
      <c r="D1245" t="s">
        <v>378</v>
      </c>
      <c r="K1245" t="s">
        <v>244</v>
      </c>
      <c r="L1245" t="s">
        <v>55</v>
      </c>
      <c r="M1245" t="s">
        <v>304</v>
      </c>
      <c r="N1245" t="s">
        <v>347</v>
      </c>
    </row>
    <row r="1246" spans="1:14" x14ac:dyDescent="0.25">
      <c r="A1246" s="146" t="s">
        <v>194</v>
      </c>
      <c r="B1246" t="s">
        <v>52</v>
      </c>
      <c r="C1246" t="s">
        <v>322</v>
      </c>
      <c r="D1246" t="s">
        <v>378</v>
      </c>
      <c r="K1246" t="s">
        <v>244</v>
      </c>
      <c r="L1246" t="s">
        <v>52</v>
      </c>
      <c r="M1246" t="s">
        <v>304</v>
      </c>
      <c r="N1246" t="s">
        <v>347</v>
      </c>
    </row>
    <row r="1247" spans="1:14" x14ac:dyDescent="0.25">
      <c r="A1247" s="146" t="s">
        <v>194</v>
      </c>
      <c r="B1247" t="s">
        <v>52</v>
      </c>
      <c r="C1247" t="s">
        <v>321</v>
      </c>
      <c r="D1247" t="s">
        <v>378</v>
      </c>
      <c r="K1247" t="s">
        <v>244</v>
      </c>
      <c r="L1247" t="s">
        <v>55</v>
      </c>
      <c r="M1247" t="s">
        <v>304</v>
      </c>
      <c r="N1247" t="s">
        <v>309</v>
      </c>
    </row>
    <row r="1248" spans="1:14" x14ac:dyDescent="0.25">
      <c r="A1248" s="146" t="s">
        <v>194</v>
      </c>
      <c r="B1248" t="s">
        <v>52</v>
      </c>
      <c r="C1248" t="s">
        <v>318</v>
      </c>
      <c r="D1248" t="s">
        <v>378</v>
      </c>
      <c r="K1248" t="s">
        <v>244</v>
      </c>
      <c r="L1248" t="s">
        <v>52</v>
      </c>
      <c r="M1248" t="s">
        <v>304</v>
      </c>
      <c r="N1248" t="s">
        <v>309</v>
      </c>
    </row>
    <row r="1249" spans="1:14" x14ac:dyDescent="0.25">
      <c r="A1249" s="146" t="s">
        <v>194</v>
      </c>
      <c r="B1249" t="s">
        <v>52</v>
      </c>
      <c r="C1249" t="s">
        <v>74</v>
      </c>
      <c r="D1249" t="s">
        <v>378</v>
      </c>
      <c r="K1249" t="s">
        <v>244</v>
      </c>
      <c r="L1249" t="s">
        <v>55</v>
      </c>
      <c r="M1249" t="s">
        <v>304</v>
      </c>
      <c r="N1249" t="s">
        <v>346</v>
      </c>
    </row>
    <row r="1250" spans="1:14" x14ac:dyDescent="0.25">
      <c r="A1250" s="146" t="s">
        <v>194</v>
      </c>
      <c r="B1250" t="s">
        <v>52</v>
      </c>
      <c r="C1250" t="s">
        <v>316</v>
      </c>
      <c r="D1250" t="s">
        <v>378</v>
      </c>
      <c r="K1250" t="s">
        <v>244</v>
      </c>
      <c r="L1250" t="s">
        <v>52</v>
      </c>
      <c r="M1250" t="s">
        <v>304</v>
      </c>
      <c r="N1250" t="s">
        <v>346</v>
      </c>
    </row>
    <row r="1251" spans="1:14" x14ac:dyDescent="0.25">
      <c r="A1251" s="146" t="s">
        <v>194</v>
      </c>
      <c r="B1251" t="s">
        <v>52</v>
      </c>
      <c r="C1251" t="s">
        <v>314</v>
      </c>
      <c r="D1251" t="s">
        <v>378</v>
      </c>
      <c r="K1251" t="s">
        <v>244</v>
      </c>
      <c r="L1251" t="s">
        <v>55</v>
      </c>
      <c r="M1251" t="s">
        <v>303</v>
      </c>
      <c r="N1251" t="s">
        <v>358</v>
      </c>
    </row>
    <row r="1252" spans="1:14" x14ac:dyDescent="0.25">
      <c r="A1252" s="146" t="s">
        <v>194</v>
      </c>
      <c r="B1252" t="s">
        <v>52</v>
      </c>
      <c r="C1252" t="s">
        <v>313</v>
      </c>
      <c r="D1252" t="s">
        <v>378</v>
      </c>
      <c r="K1252" t="s">
        <v>244</v>
      </c>
      <c r="L1252" t="s">
        <v>52</v>
      </c>
      <c r="M1252" t="s">
        <v>303</v>
      </c>
      <c r="N1252" t="s">
        <v>358</v>
      </c>
    </row>
    <row r="1253" spans="1:14" x14ac:dyDescent="0.25">
      <c r="A1253" s="146" t="s">
        <v>194</v>
      </c>
      <c r="B1253" t="s">
        <v>52</v>
      </c>
      <c r="C1253" t="s">
        <v>312</v>
      </c>
      <c r="D1253" t="s">
        <v>378</v>
      </c>
      <c r="K1253" t="s">
        <v>244</v>
      </c>
      <c r="L1253" t="s">
        <v>52</v>
      </c>
      <c r="M1253" t="s">
        <v>303</v>
      </c>
      <c r="N1253" t="s">
        <v>357</v>
      </c>
    </row>
    <row r="1254" spans="1:14" x14ac:dyDescent="0.25">
      <c r="A1254" s="146" t="s">
        <v>194</v>
      </c>
      <c r="B1254" t="s">
        <v>55</v>
      </c>
      <c r="C1254" t="s">
        <v>323</v>
      </c>
      <c r="D1254" t="s">
        <v>377</v>
      </c>
      <c r="K1254" t="s">
        <v>244</v>
      </c>
      <c r="L1254" t="s">
        <v>76</v>
      </c>
      <c r="M1254" t="s">
        <v>303</v>
      </c>
      <c r="N1254" t="s">
        <v>357</v>
      </c>
    </row>
    <row r="1255" spans="1:14" x14ac:dyDescent="0.25">
      <c r="A1255" s="146" t="s">
        <v>194</v>
      </c>
      <c r="B1255" t="s">
        <v>55</v>
      </c>
      <c r="C1255" t="s">
        <v>322</v>
      </c>
      <c r="D1255" t="s">
        <v>377</v>
      </c>
      <c r="K1255" t="s">
        <v>244</v>
      </c>
      <c r="L1255" t="s">
        <v>55</v>
      </c>
      <c r="M1255" t="s">
        <v>303</v>
      </c>
      <c r="N1255" t="s">
        <v>356</v>
      </c>
    </row>
    <row r="1256" spans="1:14" x14ac:dyDescent="0.25">
      <c r="A1256" s="146" t="s">
        <v>194</v>
      </c>
      <c r="B1256" t="s">
        <v>55</v>
      </c>
      <c r="C1256" t="s">
        <v>321</v>
      </c>
      <c r="D1256" t="s">
        <v>377</v>
      </c>
      <c r="K1256" t="s">
        <v>244</v>
      </c>
      <c r="L1256" t="s">
        <v>52</v>
      </c>
      <c r="M1256" t="s">
        <v>303</v>
      </c>
      <c r="N1256" t="s">
        <v>356</v>
      </c>
    </row>
    <row r="1257" spans="1:14" x14ac:dyDescent="0.25">
      <c r="A1257" s="146" t="s">
        <v>194</v>
      </c>
      <c r="B1257" t="s">
        <v>55</v>
      </c>
      <c r="C1257" t="s">
        <v>318</v>
      </c>
      <c r="D1257" t="s">
        <v>377</v>
      </c>
      <c r="K1257" t="s">
        <v>244</v>
      </c>
      <c r="L1257" t="s">
        <v>55</v>
      </c>
      <c r="M1257" t="s">
        <v>303</v>
      </c>
      <c r="N1257" t="s">
        <v>355</v>
      </c>
    </row>
    <row r="1258" spans="1:14" x14ac:dyDescent="0.25">
      <c r="A1258" s="146" t="s">
        <v>194</v>
      </c>
      <c r="B1258" t="s">
        <v>55</v>
      </c>
      <c r="C1258" t="s">
        <v>74</v>
      </c>
      <c r="D1258" t="s">
        <v>377</v>
      </c>
      <c r="K1258" t="s">
        <v>244</v>
      </c>
      <c r="L1258" t="s">
        <v>52</v>
      </c>
      <c r="M1258" t="s">
        <v>303</v>
      </c>
      <c r="N1258" t="s">
        <v>355</v>
      </c>
    </row>
    <row r="1259" spans="1:14" x14ac:dyDescent="0.25">
      <c r="A1259" s="146" t="s">
        <v>194</v>
      </c>
      <c r="B1259" t="s">
        <v>55</v>
      </c>
      <c r="C1259" t="s">
        <v>316</v>
      </c>
      <c r="D1259" t="s">
        <v>377</v>
      </c>
      <c r="K1259" t="s">
        <v>244</v>
      </c>
      <c r="L1259" t="s">
        <v>52</v>
      </c>
      <c r="M1259" t="s">
        <v>303</v>
      </c>
      <c r="N1259" t="s">
        <v>354</v>
      </c>
    </row>
    <row r="1260" spans="1:14" x14ac:dyDescent="0.25">
      <c r="A1260" s="146" t="s">
        <v>194</v>
      </c>
      <c r="B1260" t="s">
        <v>55</v>
      </c>
      <c r="C1260" t="s">
        <v>315</v>
      </c>
      <c r="D1260" t="s">
        <v>377</v>
      </c>
      <c r="K1260" t="s">
        <v>244</v>
      </c>
      <c r="L1260" t="s">
        <v>76</v>
      </c>
      <c r="M1260" t="s">
        <v>303</v>
      </c>
      <c r="N1260" t="s">
        <v>354</v>
      </c>
    </row>
    <row r="1261" spans="1:14" x14ac:dyDescent="0.25">
      <c r="A1261" s="146" t="s">
        <v>194</v>
      </c>
      <c r="B1261" t="s">
        <v>55</v>
      </c>
      <c r="C1261" t="s">
        <v>314</v>
      </c>
      <c r="D1261" t="s">
        <v>377</v>
      </c>
      <c r="K1261" t="s">
        <v>244</v>
      </c>
      <c r="L1261" t="s">
        <v>55</v>
      </c>
      <c r="M1261" t="s">
        <v>303</v>
      </c>
      <c r="N1261" t="s">
        <v>353</v>
      </c>
    </row>
    <row r="1262" spans="1:14" x14ac:dyDescent="0.25">
      <c r="A1262" s="146" t="s">
        <v>194</v>
      </c>
      <c r="B1262" t="s">
        <v>55</v>
      </c>
      <c r="C1262" t="s">
        <v>313</v>
      </c>
      <c r="D1262" t="s">
        <v>377</v>
      </c>
      <c r="K1262" t="s">
        <v>244</v>
      </c>
      <c r="L1262" t="s">
        <v>52</v>
      </c>
      <c r="M1262" t="s">
        <v>303</v>
      </c>
      <c r="N1262" t="s">
        <v>353</v>
      </c>
    </row>
    <row r="1263" spans="1:14" x14ac:dyDescent="0.25">
      <c r="A1263" s="146" t="s">
        <v>194</v>
      </c>
      <c r="B1263" t="s">
        <v>55</v>
      </c>
      <c r="C1263" t="s">
        <v>312</v>
      </c>
      <c r="D1263" t="s">
        <v>377</v>
      </c>
      <c r="K1263" t="s">
        <v>244</v>
      </c>
      <c r="L1263" t="s">
        <v>55</v>
      </c>
      <c r="M1263" t="s">
        <v>303</v>
      </c>
      <c r="N1263" t="s">
        <v>351</v>
      </c>
    </row>
    <row r="1264" spans="1:14" x14ac:dyDescent="0.25">
      <c r="A1264" s="146" t="s">
        <v>194</v>
      </c>
      <c r="B1264" t="s">
        <v>52</v>
      </c>
      <c r="C1264" t="s">
        <v>323</v>
      </c>
      <c r="D1264" t="s">
        <v>377</v>
      </c>
      <c r="K1264" t="s">
        <v>244</v>
      </c>
      <c r="L1264" t="s">
        <v>52</v>
      </c>
      <c r="M1264" t="s">
        <v>303</v>
      </c>
      <c r="N1264" t="s">
        <v>351</v>
      </c>
    </row>
    <row r="1265" spans="1:14" x14ac:dyDescent="0.25">
      <c r="A1265" s="146" t="s">
        <v>194</v>
      </c>
      <c r="B1265" t="s">
        <v>52</v>
      </c>
      <c r="C1265" t="s">
        <v>322</v>
      </c>
      <c r="D1265" t="s">
        <v>377</v>
      </c>
      <c r="K1265" t="s">
        <v>244</v>
      </c>
      <c r="L1265" t="s">
        <v>55</v>
      </c>
      <c r="M1265" t="s">
        <v>303</v>
      </c>
      <c r="N1265" t="s">
        <v>350</v>
      </c>
    </row>
    <row r="1266" spans="1:14" x14ac:dyDescent="0.25">
      <c r="A1266" s="146" t="s">
        <v>194</v>
      </c>
      <c r="B1266" t="s">
        <v>52</v>
      </c>
      <c r="C1266" t="s">
        <v>321</v>
      </c>
      <c r="D1266" t="s">
        <v>377</v>
      </c>
      <c r="K1266" t="s">
        <v>244</v>
      </c>
      <c r="L1266" t="s">
        <v>52</v>
      </c>
      <c r="M1266" t="s">
        <v>303</v>
      </c>
      <c r="N1266" t="s">
        <v>350</v>
      </c>
    </row>
    <row r="1267" spans="1:14" x14ac:dyDescent="0.25">
      <c r="A1267" s="146" t="s">
        <v>194</v>
      </c>
      <c r="B1267" t="s">
        <v>52</v>
      </c>
      <c r="C1267" t="s">
        <v>318</v>
      </c>
      <c r="D1267" t="s">
        <v>377</v>
      </c>
      <c r="K1267" t="s">
        <v>244</v>
      </c>
      <c r="L1267" t="s">
        <v>55</v>
      </c>
      <c r="M1267" t="s">
        <v>303</v>
      </c>
      <c r="N1267" t="s">
        <v>349</v>
      </c>
    </row>
    <row r="1268" spans="1:14" x14ac:dyDescent="0.25">
      <c r="A1268" s="146" t="s">
        <v>194</v>
      </c>
      <c r="B1268" t="s">
        <v>52</v>
      </c>
      <c r="C1268" t="s">
        <v>74</v>
      </c>
      <c r="D1268" t="s">
        <v>377</v>
      </c>
      <c r="K1268" t="s">
        <v>244</v>
      </c>
      <c r="L1268" t="s">
        <v>52</v>
      </c>
      <c r="M1268" t="s">
        <v>303</v>
      </c>
      <c r="N1268" t="s">
        <v>349</v>
      </c>
    </row>
    <row r="1269" spans="1:14" x14ac:dyDescent="0.25">
      <c r="A1269" s="146" t="s">
        <v>194</v>
      </c>
      <c r="B1269" t="s">
        <v>52</v>
      </c>
      <c r="C1269" t="s">
        <v>316</v>
      </c>
      <c r="D1269" t="s">
        <v>377</v>
      </c>
      <c r="K1269" t="s">
        <v>244</v>
      </c>
      <c r="L1269" t="s">
        <v>55</v>
      </c>
      <c r="M1269" t="s">
        <v>303</v>
      </c>
      <c r="N1269" t="s">
        <v>348</v>
      </c>
    </row>
    <row r="1270" spans="1:14" x14ac:dyDescent="0.25">
      <c r="A1270" s="146" t="s">
        <v>194</v>
      </c>
      <c r="B1270" t="s">
        <v>52</v>
      </c>
      <c r="C1270" t="s">
        <v>315</v>
      </c>
      <c r="D1270" t="s">
        <v>377</v>
      </c>
      <c r="K1270" t="s">
        <v>244</v>
      </c>
      <c r="L1270" t="s">
        <v>52</v>
      </c>
      <c r="M1270" t="s">
        <v>303</v>
      </c>
      <c r="N1270" t="s">
        <v>348</v>
      </c>
    </row>
    <row r="1271" spans="1:14" x14ac:dyDescent="0.25">
      <c r="A1271" s="146" t="s">
        <v>194</v>
      </c>
      <c r="B1271" t="s">
        <v>52</v>
      </c>
      <c r="C1271" t="s">
        <v>314</v>
      </c>
      <c r="D1271" t="s">
        <v>377</v>
      </c>
      <c r="K1271" t="s">
        <v>244</v>
      </c>
      <c r="L1271" t="s">
        <v>55</v>
      </c>
      <c r="M1271" t="s">
        <v>303</v>
      </c>
      <c r="N1271" t="s">
        <v>347</v>
      </c>
    </row>
    <row r="1272" spans="1:14" x14ac:dyDescent="0.25">
      <c r="A1272" s="146" t="s">
        <v>194</v>
      </c>
      <c r="B1272" t="s">
        <v>52</v>
      </c>
      <c r="C1272" t="s">
        <v>313</v>
      </c>
      <c r="D1272" t="s">
        <v>377</v>
      </c>
      <c r="K1272" t="s">
        <v>244</v>
      </c>
      <c r="L1272" t="s">
        <v>52</v>
      </c>
      <c r="M1272" t="s">
        <v>303</v>
      </c>
      <c r="N1272" t="s">
        <v>347</v>
      </c>
    </row>
    <row r="1273" spans="1:14" x14ac:dyDescent="0.25">
      <c r="A1273" s="146" t="s">
        <v>194</v>
      </c>
      <c r="B1273" t="s">
        <v>52</v>
      </c>
      <c r="C1273" t="s">
        <v>312</v>
      </c>
      <c r="D1273" t="s">
        <v>377</v>
      </c>
      <c r="K1273" t="s">
        <v>244</v>
      </c>
      <c r="L1273" t="s">
        <v>55</v>
      </c>
      <c r="M1273" t="s">
        <v>303</v>
      </c>
      <c r="N1273" t="s">
        <v>308</v>
      </c>
    </row>
    <row r="1274" spans="1:14" x14ac:dyDescent="0.25">
      <c r="A1274" s="146" t="s">
        <v>194</v>
      </c>
      <c r="B1274" t="s">
        <v>55</v>
      </c>
      <c r="C1274" t="s">
        <v>323</v>
      </c>
      <c r="D1274" t="s">
        <v>376</v>
      </c>
      <c r="K1274" t="s">
        <v>244</v>
      </c>
      <c r="L1274" t="s">
        <v>52</v>
      </c>
      <c r="M1274" t="s">
        <v>303</v>
      </c>
      <c r="N1274" t="s">
        <v>308</v>
      </c>
    </row>
    <row r="1275" spans="1:14" x14ac:dyDescent="0.25">
      <c r="A1275" s="146" t="s">
        <v>194</v>
      </c>
      <c r="B1275" t="s">
        <v>55</v>
      </c>
      <c r="C1275" t="s">
        <v>322</v>
      </c>
      <c r="D1275" t="s">
        <v>376</v>
      </c>
      <c r="K1275" t="s">
        <v>244</v>
      </c>
      <c r="L1275" t="s">
        <v>55</v>
      </c>
      <c r="M1275" t="s">
        <v>303</v>
      </c>
      <c r="N1275" t="s">
        <v>309</v>
      </c>
    </row>
    <row r="1276" spans="1:14" x14ac:dyDescent="0.25">
      <c r="A1276" s="146" t="s">
        <v>194</v>
      </c>
      <c r="B1276" t="s">
        <v>55</v>
      </c>
      <c r="C1276" t="s">
        <v>321</v>
      </c>
      <c r="D1276" t="s">
        <v>376</v>
      </c>
      <c r="K1276" t="s">
        <v>244</v>
      </c>
      <c r="L1276" t="s">
        <v>52</v>
      </c>
      <c r="M1276" t="s">
        <v>303</v>
      </c>
      <c r="N1276" t="s">
        <v>309</v>
      </c>
    </row>
    <row r="1277" spans="1:14" x14ac:dyDescent="0.25">
      <c r="A1277" s="146" t="s">
        <v>194</v>
      </c>
      <c r="B1277" t="s">
        <v>55</v>
      </c>
      <c r="C1277" t="s">
        <v>320</v>
      </c>
      <c r="D1277" t="s">
        <v>376</v>
      </c>
      <c r="K1277" t="s">
        <v>244</v>
      </c>
      <c r="L1277" t="s">
        <v>55</v>
      </c>
      <c r="M1277" t="s">
        <v>303</v>
      </c>
      <c r="N1277" t="s">
        <v>346</v>
      </c>
    </row>
    <row r="1278" spans="1:14" x14ac:dyDescent="0.25">
      <c r="A1278" s="146" t="s">
        <v>194</v>
      </c>
      <c r="B1278" t="s">
        <v>55</v>
      </c>
      <c r="C1278" t="s">
        <v>319</v>
      </c>
      <c r="D1278" t="s">
        <v>376</v>
      </c>
      <c r="K1278" t="s">
        <v>244</v>
      </c>
      <c r="L1278" t="s">
        <v>52</v>
      </c>
      <c r="M1278" t="s">
        <v>303</v>
      </c>
      <c r="N1278" t="s">
        <v>346</v>
      </c>
    </row>
    <row r="1279" spans="1:14" x14ac:dyDescent="0.25">
      <c r="A1279" s="146" t="s">
        <v>194</v>
      </c>
      <c r="B1279" t="s">
        <v>55</v>
      </c>
      <c r="C1279" t="s">
        <v>318</v>
      </c>
      <c r="D1279" t="s">
        <v>376</v>
      </c>
      <c r="K1279" t="s">
        <v>244</v>
      </c>
      <c r="L1279" t="s">
        <v>55</v>
      </c>
      <c r="M1279" t="s">
        <v>302</v>
      </c>
      <c r="N1279" t="s">
        <v>358</v>
      </c>
    </row>
    <row r="1280" spans="1:14" x14ac:dyDescent="0.25">
      <c r="A1280" s="146" t="s">
        <v>194</v>
      </c>
      <c r="B1280" t="s">
        <v>55</v>
      </c>
      <c r="C1280" t="s">
        <v>317</v>
      </c>
      <c r="D1280" t="s">
        <v>376</v>
      </c>
      <c r="K1280" t="s">
        <v>244</v>
      </c>
      <c r="L1280" t="s">
        <v>52</v>
      </c>
      <c r="M1280" t="s">
        <v>302</v>
      </c>
      <c r="N1280" t="s">
        <v>358</v>
      </c>
    </row>
    <row r="1281" spans="1:14" x14ac:dyDescent="0.25">
      <c r="A1281" s="146" t="s">
        <v>194</v>
      </c>
      <c r="B1281" t="s">
        <v>55</v>
      </c>
      <c r="C1281" t="s">
        <v>74</v>
      </c>
      <c r="D1281" t="s">
        <v>376</v>
      </c>
      <c r="K1281" t="s">
        <v>244</v>
      </c>
      <c r="L1281" t="s">
        <v>52</v>
      </c>
      <c r="M1281" t="s">
        <v>302</v>
      </c>
      <c r="N1281" t="s">
        <v>357</v>
      </c>
    </row>
    <row r="1282" spans="1:14" x14ac:dyDescent="0.25">
      <c r="A1282" s="146" t="s">
        <v>194</v>
      </c>
      <c r="B1282" t="s">
        <v>55</v>
      </c>
      <c r="C1282" t="s">
        <v>316</v>
      </c>
      <c r="D1282" t="s">
        <v>376</v>
      </c>
      <c r="K1282" t="s">
        <v>244</v>
      </c>
      <c r="L1282" t="s">
        <v>76</v>
      </c>
      <c r="M1282" t="s">
        <v>302</v>
      </c>
      <c r="N1282" t="s">
        <v>357</v>
      </c>
    </row>
    <row r="1283" spans="1:14" x14ac:dyDescent="0.25">
      <c r="A1283" s="146" t="s">
        <v>194</v>
      </c>
      <c r="B1283" t="s">
        <v>55</v>
      </c>
      <c r="C1283" t="s">
        <v>315</v>
      </c>
      <c r="D1283" t="s">
        <v>376</v>
      </c>
      <c r="K1283" t="s">
        <v>244</v>
      </c>
      <c r="L1283" t="s">
        <v>55</v>
      </c>
      <c r="M1283" t="s">
        <v>302</v>
      </c>
      <c r="N1283" t="s">
        <v>356</v>
      </c>
    </row>
    <row r="1284" spans="1:14" x14ac:dyDescent="0.25">
      <c r="A1284" s="146" t="s">
        <v>194</v>
      </c>
      <c r="B1284" t="s">
        <v>55</v>
      </c>
      <c r="C1284" t="s">
        <v>314</v>
      </c>
      <c r="D1284" t="s">
        <v>376</v>
      </c>
      <c r="K1284" t="s">
        <v>244</v>
      </c>
      <c r="L1284" t="s">
        <v>52</v>
      </c>
      <c r="M1284" t="s">
        <v>302</v>
      </c>
      <c r="N1284" t="s">
        <v>356</v>
      </c>
    </row>
    <row r="1285" spans="1:14" x14ac:dyDescent="0.25">
      <c r="A1285" s="146" t="s">
        <v>194</v>
      </c>
      <c r="B1285" t="s">
        <v>55</v>
      </c>
      <c r="C1285" t="s">
        <v>313</v>
      </c>
      <c r="D1285" t="s">
        <v>376</v>
      </c>
      <c r="K1285" t="s">
        <v>244</v>
      </c>
      <c r="L1285" t="s">
        <v>55</v>
      </c>
      <c r="M1285" t="s">
        <v>302</v>
      </c>
      <c r="N1285" t="s">
        <v>355</v>
      </c>
    </row>
    <row r="1286" spans="1:14" x14ac:dyDescent="0.25">
      <c r="A1286" s="146" t="s">
        <v>194</v>
      </c>
      <c r="B1286" t="s">
        <v>55</v>
      </c>
      <c r="C1286" t="s">
        <v>312</v>
      </c>
      <c r="D1286" t="s">
        <v>376</v>
      </c>
      <c r="K1286" t="s">
        <v>244</v>
      </c>
      <c r="L1286" t="s">
        <v>52</v>
      </c>
      <c r="M1286" t="s">
        <v>302</v>
      </c>
      <c r="N1286" t="s">
        <v>355</v>
      </c>
    </row>
    <row r="1287" spans="1:14" x14ac:dyDescent="0.25">
      <c r="A1287" s="146" t="s">
        <v>194</v>
      </c>
      <c r="B1287" t="s">
        <v>52</v>
      </c>
      <c r="C1287" t="s">
        <v>323</v>
      </c>
      <c r="D1287" t="s">
        <v>376</v>
      </c>
      <c r="K1287" t="s">
        <v>244</v>
      </c>
      <c r="L1287" t="s">
        <v>52</v>
      </c>
      <c r="M1287" t="s">
        <v>302</v>
      </c>
      <c r="N1287" t="s">
        <v>354</v>
      </c>
    </row>
    <row r="1288" spans="1:14" x14ac:dyDescent="0.25">
      <c r="A1288" s="146" t="s">
        <v>194</v>
      </c>
      <c r="B1288" t="s">
        <v>52</v>
      </c>
      <c r="C1288" t="s">
        <v>322</v>
      </c>
      <c r="D1288" t="s">
        <v>376</v>
      </c>
      <c r="K1288" t="s">
        <v>244</v>
      </c>
      <c r="L1288" t="s">
        <v>76</v>
      </c>
      <c r="M1288" t="s">
        <v>302</v>
      </c>
      <c r="N1288" t="s">
        <v>354</v>
      </c>
    </row>
    <row r="1289" spans="1:14" x14ac:dyDescent="0.25">
      <c r="A1289" s="146" t="s">
        <v>194</v>
      </c>
      <c r="B1289" t="s">
        <v>52</v>
      </c>
      <c r="C1289" t="s">
        <v>321</v>
      </c>
      <c r="D1289" t="s">
        <v>376</v>
      </c>
      <c r="K1289" t="s">
        <v>244</v>
      </c>
      <c r="L1289" t="s">
        <v>55</v>
      </c>
      <c r="M1289" t="s">
        <v>302</v>
      </c>
      <c r="N1289" t="s">
        <v>311</v>
      </c>
    </row>
    <row r="1290" spans="1:14" x14ac:dyDescent="0.25">
      <c r="A1290" s="146" t="s">
        <v>194</v>
      </c>
      <c r="B1290" t="s">
        <v>52</v>
      </c>
      <c r="C1290" t="s">
        <v>320</v>
      </c>
      <c r="D1290" t="s">
        <v>376</v>
      </c>
      <c r="K1290" t="s">
        <v>244</v>
      </c>
      <c r="L1290" t="s">
        <v>52</v>
      </c>
      <c r="M1290" t="s">
        <v>302</v>
      </c>
      <c r="N1290" t="s">
        <v>311</v>
      </c>
    </row>
    <row r="1291" spans="1:14" x14ac:dyDescent="0.25">
      <c r="A1291" s="146" t="s">
        <v>194</v>
      </c>
      <c r="B1291" t="s">
        <v>52</v>
      </c>
      <c r="C1291" t="s">
        <v>319</v>
      </c>
      <c r="D1291" t="s">
        <v>376</v>
      </c>
      <c r="K1291" t="s">
        <v>244</v>
      </c>
      <c r="L1291" t="s">
        <v>55</v>
      </c>
      <c r="M1291" t="s">
        <v>302</v>
      </c>
      <c r="N1291" t="s">
        <v>351</v>
      </c>
    </row>
    <row r="1292" spans="1:14" x14ac:dyDescent="0.25">
      <c r="A1292" s="146" t="s">
        <v>194</v>
      </c>
      <c r="B1292" t="s">
        <v>52</v>
      </c>
      <c r="C1292" t="s">
        <v>318</v>
      </c>
      <c r="D1292" t="s">
        <v>376</v>
      </c>
      <c r="K1292" t="s">
        <v>244</v>
      </c>
      <c r="L1292" t="s">
        <v>52</v>
      </c>
      <c r="M1292" t="s">
        <v>302</v>
      </c>
      <c r="N1292" t="s">
        <v>351</v>
      </c>
    </row>
    <row r="1293" spans="1:14" x14ac:dyDescent="0.25">
      <c r="A1293" s="146" t="s">
        <v>194</v>
      </c>
      <c r="B1293" t="s">
        <v>52</v>
      </c>
      <c r="C1293" t="s">
        <v>317</v>
      </c>
      <c r="D1293" t="s">
        <v>376</v>
      </c>
      <c r="K1293" t="s">
        <v>244</v>
      </c>
      <c r="L1293" t="s">
        <v>55</v>
      </c>
      <c r="M1293" t="s">
        <v>302</v>
      </c>
      <c r="N1293" t="s">
        <v>349</v>
      </c>
    </row>
    <row r="1294" spans="1:14" x14ac:dyDescent="0.25">
      <c r="A1294" s="146" t="s">
        <v>194</v>
      </c>
      <c r="B1294" t="s">
        <v>52</v>
      </c>
      <c r="C1294" t="s">
        <v>74</v>
      </c>
      <c r="D1294" t="s">
        <v>376</v>
      </c>
      <c r="K1294" t="s">
        <v>244</v>
      </c>
      <c r="L1294" t="s">
        <v>52</v>
      </c>
      <c r="M1294" t="s">
        <v>302</v>
      </c>
      <c r="N1294" t="s">
        <v>349</v>
      </c>
    </row>
    <row r="1295" spans="1:14" x14ac:dyDescent="0.25">
      <c r="A1295" s="146" t="s">
        <v>194</v>
      </c>
      <c r="B1295" t="s">
        <v>52</v>
      </c>
      <c r="C1295" t="s">
        <v>316</v>
      </c>
      <c r="D1295" t="s">
        <v>376</v>
      </c>
      <c r="K1295" t="s">
        <v>244</v>
      </c>
      <c r="L1295" t="s">
        <v>55</v>
      </c>
      <c r="M1295" t="s">
        <v>302</v>
      </c>
      <c r="N1295" t="s">
        <v>310</v>
      </c>
    </row>
    <row r="1296" spans="1:14" x14ac:dyDescent="0.25">
      <c r="A1296" s="146" t="s">
        <v>194</v>
      </c>
      <c r="B1296" t="s">
        <v>52</v>
      </c>
      <c r="C1296" t="s">
        <v>315</v>
      </c>
      <c r="D1296" t="s">
        <v>376</v>
      </c>
      <c r="K1296" t="s">
        <v>244</v>
      </c>
      <c r="L1296" t="s">
        <v>52</v>
      </c>
      <c r="M1296" t="s">
        <v>302</v>
      </c>
      <c r="N1296" t="s">
        <v>310</v>
      </c>
    </row>
    <row r="1297" spans="1:14" x14ac:dyDescent="0.25">
      <c r="A1297" s="146" t="s">
        <v>194</v>
      </c>
      <c r="B1297" t="s">
        <v>52</v>
      </c>
      <c r="C1297" t="s">
        <v>314</v>
      </c>
      <c r="D1297" t="s">
        <v>376</v>
      </c>
      <c r="K1297" t="s">
        <v>244</v>
      </c>
      <c r="L1297" t="s">
        <v>55</v>
      </c>
      <c r="M1297" t="s">
        <v>302</v>
      </c>
      <c r="N1297" t="s">
        <v>348</v>
      </c>
    </row>
    <row r="1298" spans="1:14" x14ac:dyDescent="0.25">
      <c r="A1298" s="146" t="s">
        <v>194</v>
      </c>
      <c r="B1298" t="s">
        <v>52</v>
      </c>
      <c r="C1298" t="s">
        <v>313</v>
      </c>
      <c r="D1298" t="s">
        <v>376</v>
      </c>
      <c r="K1298" t="s">
        <v>244</v>
      </c>
      <c r="L1298" t="s">
        <v>52</v>
      </c>
      <c r="M1298" t="s">
        <v>302</v>
      </c>
      <c r="N1298" t="s">
        <v>348</v>
      </c>
    </row>
    <row r="1299" spans="1:14" x14ac:dyDescent="0.25">
      <c r="A1299" s="146" t="s">
        <v>194</v>
      </c>
      <c r="B1299" t="s">
        <v>52</v>
      </c>
      <c r="C1299" t="s">
        <v>312</v>
      </c>
      <c r="D1299" t="s">
        <v>376</v>
      </c>
      <c r="K1299" t="s">
        <v>244</v>
      </c>
      <c r="L1299" t="s">
        <v>52</v>
      </c>
      <c r="M1299" t="s">
        <v>302</v>
      </c>
      <c r="N1299" t="s">
        <v>375</v>
      </c>
    </row>
    <row r="1300" spans="1:14" x14ac:dyDescent="0.25">
      <c r="A1300" s="146" t="s">
        <v>194</v>
      </c>
      <c r="B1300" t="s">
        <v>52</v>
      </c>
      <c r="C1300" t="s">
        <v>323</v>
      </c>
      <c r="D1300" t="s">
        <v>374</v>
      </c>
      <c r="K1300" t="s">
        <v>244</v>
      </c>
      <c r="L1300" t="s">
        <v>76</v>
      </c>
      <c r="M1300" t="s">
        <v>302</v>
      </c>
      <c r="N1300" t="s">
        <v>375</v>
      </c>
    </row>
    <row r="1301" spans="1:14" x14ac:dyDescent="0.25">
      <c r="A1301" s="146" t="s">
        <v>194</v>
      </c>
      <c r="B1301" t="s">
        <v>52</v>
      </c>
      <c r="C1301" t="s">
        <v>322</v>
      </c>
      <c r="D1301" t="s">
        <v>374</v>
      </c>
      <c r="K1301" t="s">
        <v>244</v>
      </c>
      <c r="L1301" t="s">
        <v>55</v>
      </c>
      <c r="M1301" t="s">
        <v>302</v>
      </c>
      <c r="N1301" t="s">
        <v>309</v>
      </c>
    </row>
    <row r="1302" spans="1:14" x14ac:dyDescent="0.25">
      <c r="A1302" s="146" t="s">
        <v>194</v>
      </c>
      <c r="B1302" t="s">
        <v>52</v>
      </c>
      <c r="C1302" t="s">
        <v>321</v>
      </c>
      <c r="D1302" t="s">
        <v>374</v>
      </c>
      <c r="K1302" t="s">
        <v>244</v>
      </c>
      <c r="L1302" t="s">
        <v>52</v>
      </c>
      <c r="M1302" t="s">
        <v>302</v>
      </c>
      <c r="N1302" t="s">
        <v>309</v>
      </c>
    </row>
    <row r="1303" spans="1:14" x14ac:dyDescent="0.25">
      <c r="A1303" s="146" t="s">
        <v>194</v>
      </c>
      <c r="B1303" t="s">
        <v>52</v>
      </c>
      <c r="C1303" t="s">
        <v>320</v>
      </c>
      <c r="D1303" t="s">
        <v>374</v>
      </c>
      <c r="K1303" t="s">
        <v>244</v>
      </c>
      <c r="L1303" t="s">
        <v>55</v>
      </c>
      <c r="M1303" t="s">
        <v>302</v>
      </c>
      <c r="N1303" t="s">
        <v>306</v>
      </c>
    </row>
    <row r="1304" spans="1:14" x14ac:dyDescent="0.25">
      <c r="A1304" s="146" t="s">
        <v>194</v>
      </c>
      <c r="B1304" t="s">
        <v>52</v>
      </c>
      <c r="C1304" t="s">
        <v>319</v>
      </c>
      <c r="D1304" t="s">
        <v>374</v>
      </c>
      <c r="K1304" t="s">
        <v>244</v>
      </c>
      <c r="L1304" t="s">
        <v>52</v>
      </c>
      <c r="M1304" t="s">
        <v>302</v>
      </c>
      <c r="N1304" t="s">
        <v>306</v>
      </c>
    </row>
    <row r="1305" spans="1:14" x14ac:dyDescent="0.25">
      <c r="A1305" s="146" t="s">
        <v>194</v>
      </c>
      <c r="B1305" t="s">
        <v>52</v>
      </c>
      <c r="C1305" t="s">
        <v>318</v>
      </c>
      <c r="D1305" t="s">
        <v>374</v>
      </c>
      <c r="K1305" t="s">
        <v>244</v>
      </c>
      <c r="L1305" t="s">
        <v>55</v>
      </c>
      <c r="M1305" t="s">
        <v>301</v>
      </c>
      <c r="N1305" t="s">
        <v>358</v>
      </c>
    </row>
    <row r="1306" spans="1:14" x14ac:dyDescent="0.25">
      <c r="A1306" s="146" t="s">
        <v>194</v>
      </c>
      <c r="B1306" t="s">
        <v>52</v>
      </c>
      <c r="C1306" t="s">
        <v>317</v>
      </c>
      <c r="D1306" t="s">
        <v>374</v>
      </c>
      <c r="K1306" t="s">
        <v>244</v>
      </c>
      <c r="L1306" t="s">
        <v>52</v>
      </c>
      <c r="M1306" t="s">
        <v>301</v>
      </c>
      <c r="N1306" t="s">
        <v>358</v>
      </c>
    </row>
    <row r="1307" spans="1:14" x14ac:dyDescent="0.25">
      <c r="A1307" s="146" t="s">
        <v>194</v>
      </c>
      <c r="B1307" t="s">
        <v>52</v>
      </c>
      <c r="C1307" t="s">
        <v>74</v>
      </c>
      <c r="D1307" t="s">
        <v>374</v>
      </c>
      <c r="K1307" t="s">
        <v>244</v>
      </c>
      <c r="L1307" t="s">
        <v>55</v>
      </c>
      <c r="M1307" t="s">
        <v>301</v>
      </c>
      <c r="N1307" t="s">
        <v>356</v>
      </c>
    </row>
    <row r="1308" spans="1:14" x14ac:dyDescent="0.25">
      <c r="A1308" s="146" t="s">
        <v>194</v>
      </c>
      <c r="B1308" t="s">
        <v>52</v>
      </c>
      <c r="C1308" t="s">
        <v>316</v>
      </c>
      <c r="D1308" t="s">
        <v>374</v>
      </c>
      <c r="K1308" t="s">
        <v>244</v>
      </c>
      <c r="L1308" t="s">
        <v>52</v>
      </c>
      <c r="M1308" t="s">
        <v>301</v>
      </c>
      <c r="N1308" t="s">
        <v>356</v>
      </c>
    </row>
    <row r="1309" spans="1:14" x14ac:dyDescent="0.25">
      <c r="A1309" s="146" t="s">
        <v>194</v>
      </c>
      <c r="B1309" t="s">
        <v>52</v>
      </c>
      <c r="C1309" t="s">
        <v>315</v>
      </c>
      <c r="D1309" t="s">
        <v>374</v>
      </c>
      <c r="K1309" t="s">
        <v>244</v>
      </c>
      <c r="L1309" t="s">
        <v>52</v>
      </c>
      <c r="M1309" t="s">
        <v>301</v>
      </c>
      <c r="N1309" t="s">
        <v>354</v>
      </c>
    </row>
    <row r="1310" spans="1:14" x14ac:dyDescent="0.25">
      <c r="A1310" s="146" t="s">
        <v>194</v>
      </c>
      <c r="B1310" t="s">
        <v>52</v>
      </c>
      <c r="C1310" t="s">
        <v>314</v>
      </c>
      <c r="D1310" t="s">
        <v>374</v>
      </c>
      <c r="K1310" t="s">
        <v>244</v>
      </c>
      <c r="L1310" t="s">
        <v>76</v>
      </c>
      <c r="M1310" t="s">
        <v>301</v>
      </c>
      <c r="N1310" t="s">
        <v>354</v>
      </c>
    </row>
    <row r="1311" spans="1:14" x14ac:dyDescent="0.25">
      <c r="A1311" s="146" t="s">
        <v>194</v>
      </c>
      <c r="B1311" t="s">
        <v>52</v>
      </c>
      <c r="C1311" t="s">
        <v>313</v>
      </c>
      <c r="D1311" t="s">
        <v>374</v>
      </c>
      <c r="K1311" t="s">
        <v>244</v>
      </c>
      <c r="L1311" t="s">
        <v>55</v>
      </c>
      <c r="M1311" t="s">
        <v>301</v>
      </c>
      <c r="N1311" t="s">
        <v>353</v>
      </c>
    </row>
    <row r="1312" spans="1:14" x14ac:dyDescent="0.25">
      <c r="A1312" s="146" t="s">
        <v>194</v>
      </c>
      <c r="B1312" t="s">
        <v>52</v>
      </c>
      <c r="C1312" t="s">
        <v>312</v>
      </c>
      <c r="D1312" t="s">
        <v>374</v>
      </c>
      <c r="K1312" t="s">
        <v>244</v>
      </c>
      <c r="L1312" t="s">
        <v>52</v>
      </c>
      <c r="M1312" t="s">
        <v>301</v>
      </c>
      <c r="N1312" t="s">
        <v>353</v>
      </c>
    </row>
    <row r="1313" spans="1:14" x14ac:dyDescent="0.25">
      <c r="A1313" s="146" t="s">
        <v>194</v>
      </c>
      <c r="B1313" t="s">
        <v>55</v>
      </c>
      <c r="C1313" t="s">
        <v>323</v>
      </c>
      <c r="D1313" t="s">
        <v>60</v>
      </c>
      <c r="K1313" t="s">
        <v>244</v>
      </c>
      <c r="L1313" t="s">
        <v>55</v>
      </c>
      <c r="M1313" t="s">
        <v>301</v>
      </c>
      <c r="N1313" t="s">
        <v>351</v>
      </c>
    </row>
    <row r="1314" spans="1:14" x14ac:dyDescent="0.25">
      <c r="A1314" s="146" t="s">
        <v>194</v>
      </c>
      <c r="B1314" t="s">
        <v>55</v>
      </c>
      <c r="C1314" t="s">
        <v>322</v>
      </c>
      <c r="D1314" t="s">
        <v>60</v>
      </c>
      <c r="K1314" t="s">
        <v>244</v>
      </c>
      <c r="L1314" t="s">
        <v>52</v>
      </c>
      <c r="M1314" t="s">
        <v>301</v>
      </c>
      <c r="N1314" t="s">
        <v>351</v>
      </c>
    </row>
    <row r="1315" spans="1:14" x14ac:dyDescent="0.25">
      <c r="A1315" s="146" t="s">
        <v>194</v>
      </c>
      <c r="B1315" t="s">
        <v>55</v>
      </c>
      <c r="C1315" t="s">
        <v>317</v>
      </c>
      <c r="D1315" t="s">
        <v>60</v>
      </c>
      <c r="K1315" t="s">
        <v>244</v>
      </c>
      <c r="L1315" t="s">
        <v>55</v>
      </c>
      <c r="M1315" t="s">
        <v>301</v>
      </c>
      <c r="N1315" t="s">
        <v>350</v>
      </c>
    </row>
    <row r="1316" spans="1:14" x14ac:dyDescent="0.25">
      <c r="A1316" s="146" t="s">
        <v>194</v>
      </c>
      <c r="B1316" t="s">
        <v>55</v>
      </c>
      <c r="C1316" t="s">
        <v>314</v>
      </c>
      <c r="D1316" t="s">
        <v>60</v>
      </c>
      <c r="K1316" t="s">
        <v>244</v>
      </c>
      <c r="L1316" t="s">
        <v>52</v>
      </c>
      <c r="M1316" t="s">
        <v>301</v>
      </c>
      <c r="N1316" t="s">
        <v>350</v>
      </c>
    </row>
    <row r="1317" spans="1:14" x14ac:dyDescent="0.25">
      <c r="A1317" s="146" t="s">
        <v>194</v>
      </c>
      <c r="B1317" t="s">
        <v>55</v>
      </c>
      <c r="C1317" t="s">
        <v>313</v>
      </c>
      <c r="D1317" t="s">
        <v>60</v>
      </c>
      <c r="K1317" t="s">
        <v>244</v>
      </c>
      <c r="L1317" t="s">
        <v>52</v>
      </c>
      <c r="M1317" t="s">
        <v>301</v>
      </c>
      <c r="N1317" t="s">
        <v>359</v>
      </c>
    </row>
    <row r="1318" spans="1:14" x14ac:dyDescent="0.25">
      <c r="A1318" s="146" t="s">
        <v>194</v>
      </c>
      <c r="B1318" t="s">
        <v>55</v>
      </c>
      <c r="C1318" t="s">
        <v>312</v>
      </c>
      <c r="D1318" t="s">
        <v>60</v>
      </c>
      <c r="K1318" t="s">
        <v>244</v>
      </c>
      <c r="L1318" t="s">
        <v>76</v>
      </c>
      <c r="M1318" t="s">
        <v>301</v>
      </c>
      <c r="N1318" t="s">
        <v>359</v>
      </c>
    </row>
    <row r="1319" spans="1:14" x14ac:dyDescent="0.25">
      <c r="A1319" s="146" t="s">
        <v>194</v>
      </c>
      <c r="B1319" t="s">
        <v>52</v>
      </c>
      <c r="C1319" t="s">
        <v>323</v>
      </c>
      <c r="D1319" t="s">
        <v>60</v>
      </c>
      <c r="K1319" t="s">
        <v>244</v>
      </c>
      <c r="L1319" t="s">
        <v>55</v>
      </c>
      <c r="M1319" t="s">
        <v>301</v>
      </c>
      <c r="N1319" t="s">
        <v>349</v>
      </c>
    </row>
    <row r="1320" spans="1:14" x14ac:dyDescent="0.25">
      <c r="A1320" s="146" t="s">
        <v>194</v>
      </c>
      <c r="B1320" t="s">
        <v>52</v>
      </c>
      <c r="C1320" t="s">
        <v>322</v>
      </c>
      <c r="D1320" t="s">
        <v>60</v>
      </c>
      <c r="K1320" t="s">
        <v>244</v>
      </c>
      <c r="L1320" t="s">
        <v>52</v>
      </c>
      <c r="M1320" t="s">
        <v>301</v>
      </c>
      <c r="N1320" t="s">
        <v>349</v>
      </c>
    </row>
    <row r="1321" spans="1:14" x14ac:dyDescent="0.25">
      <c r="A1321" s="146" t="s">
        <v>194</v>
      </c>
      <c r="B1321" t="s">
        <v>52</v>
      </c>
      <c r="C1321" t="s">
        <v>317</v>
      </c>
      <c r="D1321" t="s">
        <v>60</v>
      </c>
      <c r="K1321" t="s">
        <v>244</v>
      </c>
      <c r="L1321" t="s">
        <v>55</v>
      </c>
      <c r="M1321" t="s">
        <v>301</v>
      </c>
      <c r="N1321" t="s">
        <v>310</v>
      </c>
    </row>
    <row r="1322" spans="1:14" x14ac:dyDescent="0.25">
      <c r="A1322" s="146" t="s">
        <v>194</v>
      </c>
      <c r="B1322" t="s">
        <v>52</v>
      </c>
      <c r="C1322" t="s">
        <v>314</v>
      </c>
      <c r="D1322" t="s">
        <v>60</v>
      </c>
      <c r="K1322" t="s">
        <v>244</v>
      </c>
      <c r="L1322" t="s">
        <v>52</v>
      </c>
      <c r="M1322" t="s">
        <v>301</v>
      </c>
      <c r="N1322" t="s">
        <v>310</v>
      </c>
    </row>
    <row r="1323" spans="1:14" x14ac:dyDescent="0.25">
      <c r="A1323" s="146" t="s">
        <v>194</v>
      </c>
      <c r="B1323" t="s">
        <v>52</v>
      </c>
      <c r="C1323" t="s">
        <v>313</v>
      </c>
      <c r="D1323" t="s">
        <v>60</v>
      </c>
      <c r="K1323" t="s">
        <v>244</v>
      </c>
      <c r="L1323" t="s">
        <v>55</v>
      </c>
      <c r="M1323" t="s">
        <v>301</v>
      </c>
      <c r="N1323" t="s">
        <v>348</v>
      </c>
    </row>
    <row r="1324" spans="1:14" x14ac:dyDescent="0.25">
      <c r="A1324" s="146" t="s">
        <v>194</v>
      </c>
      <c r="B1324" t="s">
        <v>52</v>
      </c>
      <c r="C1324" t="s">
        <v>312</v>
      </c>
      <c r="D1324" t="s">
        <v>60</v>
      </c>
      <c r="K1324" t="s">
        <v>244</v>
      </c>
      <c r="L1324" t="s">
        <v>52</v>
      </c>
      <c r="M1324" t="s">
        <v>301</v>
      </c>
      <c r="N1324" t="s">
        <v>348</v>
      </c>
    </row>
    <row r="1325" spans="1:14" x14ac:dyDescent="0.25">
      <c r="A1325" s="146" t="s">
        <v>194</v>
      </c>
      <c r="B1325" t="s">
        <v>55</v>
      </c>
      <c r="C1325" t="s">
        <v>323</v>
      </c>
      <c r="D1325" t="s">
        <v>372</v>
      </c>
      <c r="K1325" t="s">
        <v>244</v>
      </c>
      <c r="L1325" t="s">
        <v>52</v>
      </c>
      <c r="M1325" t="s">
        <v>301</v>
      </c>
      <c r="N1325" t="s">
        <v>373</v>
      </c>
    </row>
    <row r="1326" spans="1:14" x14ac:dyDescent="0.25">
      <c r="A1326" s="146" t="s">
        <v>194</v>
      </c>
      <c r="B1326" t="s">
        <v>55</v>
      </c>
      <c r="C1326" t="s">
        <v>322</v>
      </c>
      <c r="D1326" t="s">
        <v>372</v>
      </c>
      <c r="K1326" t="s">
        <v>244</v>
      </c>
      <c r="L1326" t="s">
        <v>76</v>
      </c>
      <c r="M1326" t="s">
        <v>301</v>
      </c>
      <c r="N1326" t="s">
        <v>373</v>
      </c>
    </row>
    <row r="1327" spans="1:14" x14ac:dyDescent="0.25">
      <c r="A1327" s="146" t="s">
        <v>194</v>
      </c>
      <c r="B1327" t="s">
        <v>55</v>
      </c>
      <c r="C1327" t="s">
        <v>321</v>
      </c>
      <c r="D1327" t="s">
        <v>372</v>
      </c>
      <c r="K1327" t="s">
        <v>244</v>
      </c>
      <c r="L1327" t="s">
        <v>55</v>
      </c>
      <c r="M1327" t="s">
        <v>300</v>
      </c>
      <c r="N1327" t="s">
        <v>358</v>
      </c>
    </row>
    <row r="1328" spans="1:14" x14ac:dyDescent="0.25">
      <c r="A1328" s="146" t="s">
        <v>194</v>
      </c>
      <c r="B1328" t="s">
        <v>55</v>
      </c>
      <c r="C1328" t="s">
        <v>320</v>
      </c>
      <c r="D1328" t="s">
        <v>372</v>
      </c>
      <c r="K1328" t="s">
        <v>244</v>
      </c>
      <c r="L1328" t="s">
        <v>52</v>
      </c>
      <c r="M1328" t="s">
        <v>300</v>
      </c>
      <c r="N1328" t="s">
        <v>358</v>
      </c>
    </row>
    <row r="1329" spans="1:14" x14ac:dyDescent="0.25">
      <c r="A1329" s="146" t="s">
        <v>194</v>
      </c>
      <c r="B1329" t="s">
        <v>55</v>
      </c>
      <c r="C1329" t="s">
        <v>319</v>
      </c>
      <c r="D1329" t="s">
        <v>372</v>
      </c>
      <c r="K1329" t="s">
        <v>244</v>
      </c>
      <c r="L1329" t="s">
        <v>52</v>
      </c>
      <c r="M1329" t="s">
        <v>300</v>
      </c>
      <c r="N1329" t="s">
        <v>357</v>
      </c>
    </row>
    <row r="1330" spans="1:14" x14ac:dyDescent="0.25">
      <c r="A1330" s="146" t="s">
        <v>194</v>
      </c>
      <c r="B1330" t="s">
        <v>55</v>
      </c>
      <c r="C1330" t="s">
        <v>318</v>
      </c>
      <c r="D1330" t="s">
        <v>372</v>
      </c>
      <c r="K1330" t="s">
        <v>244</v>
      </c>
      <c r="L1330" t="s">
        <v>76</v>
      </c>
      <c r="M1330" t="s">
        <v>300</v>
      </c>
      <c r="N1330" t="s">
        <v>357</v>
      </c>
    </row>
    <row r="1331" spans="1:14" x14ac:dyDescent="0.25">
      <c r="A1331" s="146" t="s">
        <v>194</v>
      </c>
      <c r="B1331" t="s">
        <v>55</v>
      </c>
      <c r="C1331" t="s">
        <v>317</v>
      </c>
      <c r="D1331" t="s">
        <v>372</v>
      </c>
      <c r="K1331" t="s">
        <v>244</v>
      </c>
      <c r="L1331" t="s">
        <v>55</v>
      </c>
      <c r="M1331" t="s">
        <v>300</v>
      </c>
      <c r="N1331" t="s">
        <v>356</v>
      </c>
    </row>
    <row r="1332" spans="1:14" x14ac:dyDescent="0.25">
      <c r="A1332" s="146" t="s">
        <v>194</v>
      </c>
      <c r="B1332" t="s">
        <v>55</v>
      </c>
      <c r="C1332" t="s">
        <v>74</v>
      </c>
      <c r="D1332" t="s">
        <v>372</v>
      </c>
      <c r="K1332" t="s">
        <v>244</v>
      </c>
      <c r="L1332" t="s">
        <v>52</v>
      </c>
      <c r="M1332" t="s">
        <v>300</v>
      </c>
      <c r="N1332" t="s">
        <v>356</v>
      </c>
    </row>
    <row r="1333" spans="1:14" x14ac:dyDescent="0.25">
      <c r="A1333" s="146" t="s">
        <v>194</v>
      </c>
      <c r="B1333" t="s">
        <v>55</v>
      </c>
      <c r="C1333" t="s">
        <v>316</v>
      </c>
      <c r="D1333" t="s">
        <v>372</v>
      </c>
      <c r="K1333" t="s">
        <v>244</v>
      </c>
      <c r="L1333" t="s">
        <v>55</v>
      </c>
      <c r="M1333" t="s">
        <v>300</v>
      </c>
      <c r="N1333" t="s">
        <v>355</v>
      </c>
    </row>
    <row r="1334" spans="1:14" x14ac:dyDescent="0.25">
      <c r="A1334" s="146" t="s">
        <v>194</v>
      </c>
      <c r="B1334" t="s">
        <v>55</v>
      </c>
      <c r="C1334" t="s">
        <v>315</v>
      </c>
      <c r="D1334" t="s">
        <v>372</v>
      </c>
      <c r="K1334" t="s">
        <v>244</v>
      </c>
      <c r="L1334" t="s">
        <v>52</v>
      </c>
      <c r="M1334" t="s">
        <v>300</v>
      </c>
      <c r="N1334" t="s">
        <v>355</v>
      </c>
    </row>
    <row r="1335" spans="1:14" x14ac:dyDescent="0.25">
      <c r="A1335" s="146" t="s">
        <v>194</v>
      </c>
      <c r="B1335" t="s">
        <v>55</v>
      </c>
      <c r="C1335" t="s">
        <v>314</v>
      </c>
      <c r="D1335" t="s">
        <v>372</v>
      </c>
      <c r="K1335" t="s">
        <v>244</v>
      </c>
      <c r="L1335" t="s">
        <v>52</v>
      </c>
      <c r="M1335" t="s">
        <v>300</v>
      </c>
      <c r="N1335" t="s">
        <v>354</v>
      </c>
    </row>
    <row r="1336" spans="1:14" x14ac:dyDescent="0.25">
      <c r="A1336" s="146" t="s">
        <v>194</v>
      </c>
      <c r="B1336" t="s">
        <v>55</v>
      </c>
      <c r="C1336" t="s">
        <v>313</v>
      </c>
      <c r="D1336" t="s">
        <v>372</v>
      </c>
      <c r="K1336" t="s">
        <v>244</v>
      </c>
      <c r="L1336" t="s">
        <v>76</v>
      </c>
      <c r="M1336" t="s">
        <v>300</v>
      </c>
      <c r="N1336" t="s">
        <v>354</v>
      </c>
    </row>
    <row r="1337" spans="1:14" x14ac:dyDescent="0.25">
      <c r="A1337" s="146" t="s">
        <v>194</v>
      </c>
      <c r="B1337" t="s">
        <v>55</v>
      </c>
      <c r="C1337" t="s">
        <v>312</v>
      </c>
      <c r="D1337" t="s">
        <v>372</v>
      </c>
      <c r="K1337" t="s">
        <v>244</v>
      </c>
      <c r="L1337" t="s">
        <v>55</v>
      </c>
      <c r="M1337" t="s">
        <v>300</v>
      </c>
      <c r="N1337" t="s">
        <v>353</v>
      </c>
    </row>
    <row r="1338" spans="1:14" x14ac:dyDescent="0.25">
      <c r="A1338" s="146" t="s">
        <v>194</v>
      </c>
      <c r="B1338" t="s">
        <v>52</v>
      </c>
      <c r="C1338" t="s">
        <v>323</v>
      </c>
      <c r="D1338" t="s">
        <v>372</v>
      </c>
      <c r="K1338" t="s">
        <v>244</v>
      </c>
      <c r="L1338" t="s">
        <v>52</v>
      </c>
      <c r="M1338" t="s">
        <v>300</v>
      </c>
      <c r="N1338" t="s">
        <v>353</v>
      </c>
    </row>
    <row r="1339" spans="1:14" x14ac:dyDescent="0.25">
      <c r="A1339" s="146" t="s">
        <v>194</v>
      </c>
      <c r="B1339" t="s">
        <v>52</v>
      </c>
      <c r="C1339" t="s">
        <v>322</v>
      </c>
      <c r="D1339" t="s">
        <v>372</v>
      </c>
      <c r="K1339" t="s">
        <v>244</v>
      </c>
      <c r="L1339" t="s">
        <v>55</v>
      </c>
      <c r="M1339" t="s">
        <v>300</v>
      </c>
      <c r="N1339" t="s">
        <v>351</v>
      </c>
    </row>
    <row r="1340" spans="1:14" x14ac:dyDescent="0.25">
      <c r="A1340" s="146" t="s">
        <v>194</v>
      </c>
      <c r="B1340" t="s">
        <v>52</v>
      </c>
      <c r="C1340" t="s">
        <v>321</v>
      </c>
      <c r="D1340" t="s">
        <v>372</v>
      </c>
      <c r="K1340" t="s">
        <v>244</v>
      </c>
      <c r="L1340" t="s">
        <v>52</v>
      </c>
      <c r="M1340" t="s">
        <v>300</v>
      </c>
      <c r="N1340" t="s">
        <v>351</v>
      </c>
    </row>
    <row r="1341" spans="1:14" x14ac:dyDescent="0.25">
      <c r="A1341" s="146" t="s">
        <v>194</v>
      </c>
      <c r="B1341" t="s">
        <v>52</v>
      </c>
      <c r="C1341" t="s">
        <v>320</v>
      </c>
      <c r="D1341" t="s">
        <v>372</v>
      </c>
      <c r="K1341" t="s">
        <v>244</v>
      </c>
      <c r="L1341" t="s">
        <v>55</v>
      </c>
      <c r="M1341" t="s">
        <v>300</v>
      </c>
      <c r="N1341" t="s">
        <v>350</v>
      </c>
    </row>
    <row r="1342" spans="1:14" x14ac:dyDescent="0.25">
      <c r="A1342" s="146" t="s">
        <v>194</v>
      </c>
      <c r="B1342" t="s">
        <v>52</v>
      </c>
      <c r="C1342" t="s">
        <v>319</v>
      </c>
      <c r="D1342" t="s">
        <v>372</v>
      </c>
      <c r="K1342" t="s">
        <v>244</v>
      </c>
      <c r="L1342" t="s">
        <v>52</v>
      </c>
      <c r="M1342" t="s">
        <v>300</v>
      </c>
      <c r="N1342" t="s">
        <v>350</v>
      </c>
    </row>
    <row r="1343" spans="1:14" x14ac:dyDescent="0.25">
      <c r="A1343" s="146" t="s">
        <v>194</v>
      </c>
      <c r="B1343" t="s">
        <v>52</v>
      </c>
      <c r="C1343" t="s">
        <v>318</v>
      </c>
      <c r="D1343" t="s">
        <v>372</v>
      </c>
      <c r="K1343" t="s">
        <v>244</v>
      </c>
      <c r="L1343" t="s">
        <v>55</v>
      </c>
      <c r="M1343" t="s">
        <v>300</v>
      </c>
      <c r="N1343" t="s">
        <v>349</v>
      </c>
    </row>
    <row r="1344" spans="1:14" x14ac:dyDescent="0.25">
      <c r="A1344" s="146" t="s">
        <v>194</v>
      </c>
      <c r="B1344" t="s">
        <v>52</v>
      </c>
      <c r="C1344" t="s">
        <v>317</v>
      </c>
      <c r="D1344" t="s">
        <v>372</v>
      </c>
      <c r="K1344" t="s">
        <v>244</v>
      </c>
      <c r="L1344" t="s">
        <v>52</v>
      </c>
      <c r="M1344" t="s">
        <v>300</v>
      </c>
      <c r="N1344" t="s">
        <v>349</v>
      </c>
    </row>
    <row r="1345" spans="1:14" x14ac:dyDescent="0.25">
      <c r="A1345" s="146" t="s">
        <v>194</v>
      </c>
      <c r="B1345" t="s">
        <v>52</v>
      </c>
      <c r="C1345" t="s">
        <v>74</v>
      </c>
      <c r="D1345" t="s">
        <v>372</v>
      </c>
      <c r="K1345" t="s">
        <v>244</v>
      </c>
      <c r="L1345" t="s">
        <v>55</v>
      </c>
      <c r="M1345" t="s">
        <v>300</v>
      </c>
      <c r="N1345" t="s">
        <v>310</v>
      </c>
    </row>
    <row r="1346" spans="1:14" x14ac:dyDescent="0.25">
      <c r="A1346" s="146" t="s">
        <v>194</v>
      </c>
      <c r="B1346" t="s">
        <v>52</v>
      </c>
      <c r="C1346" t="s">
        <v>316</v>
      </c>
      <c r="D1346" t="s">
        <v>372</v>
      </c>
      <c r="K1346" t="s">
        <v>244</v>
      </c>
      <c r="L1346" t="s">
        <v>52</v>
      </c>
      <c r="M1346" t="s">
        <v>300</v>
      </c>
      <c r="N1346" t="s">
        <v>310</v>
      </c>
    </row>
    <row r="1347" spans="1:14" x14ac:dyDescent="0.25">
      <c r="A1347" s="146" t="s">
        <v>194</v>
      </c>
      <c r="B1347" t="s">
        <v>52</v>
      </c>
      <c r="C1347" t="s">
        <v>315</v>
      </c>
      <c r="D1347" t="s">
        <v>372</v>
      </c>
      <c r="K1347" t="s">
        <v>244</v>
      </c>
      <c r="L1347" t="s">
        <v>55</v>
      </c>
      <c r="M1347" t="s">
        <v>300</v>
      </c>
      <c r="N1347" t="s">
        <v>348</v>
      </c>
    </row>
    <row r="1348" spans="1:14" x14ac:dyDescent="0.25">
      <c r="A1348" s="146" t="s">
        <v>194</v>
      </c>
      <c r="B1348" t="s">
        <v>52</v>
      </c>
      <c r="C1348" t="s">
        <v>314</v>
      </c>
      <c r="D1348" t="s">
        <v>372</v>
      </c>
      <c r="K1348" t="s">
        <v>244</v>
      </c>
      <c r="L1348" t="s">
        <v>52</v>
      </c>
      <c r="M1348" t="s">
        <v>300</v>
      </c>
      <c r="N1348" t="s">
        <v>348</v>
      </c>
    </row>
    <row r="1349" spans="1:14" x14ac:dyDescent="0.25">
      <c r="A1349" s="146" t="s">
        <v>194</v>
      </c>
      <c r="B1349" t="s">
        <v>52</v>
      </c>
      <c r="C1349" t="s">
        <v>313</v>
      </c>
      <c r="D1349" t="s">
        <v>372</v>
      </c>
      <c r="K1349" t="s">
        <v>244</v>
      </c>
      <c r="L1349" t="s">
        <v>55</v>
      </c>
      <c r="M1349" t="s">
        <v>300</v>
      </c>
      <c r="N1349" t="s">
        <v>347</v>
      </c>
    </row>
    <row r="1350" spans="1:14" x14ac:dyDescent="0.25">
      <c r="A1350" s="146" t="s">
        <v>194</v>
      </c>
      <c r="B1350" t="s">
        <v>52</v>
      </c>
      <c r="C1350" t="s">
        <v>312</v>
      </c>
      <c r="D1350" t="s">
        <v>372</v>
      </c>
      <c r="K1350" t="s">
        <v>244</v>
      </c>
      <c r="L1350" t="s">
        <v>52</v>
      </c>
      <c r="M1350" t="s">
        <v>300</v>
      </c>
      <c r="N1350" t="s">
        <v>347</v>
      </c>
    </row>
    <row r="1351" spans="1:14" x14ac:dyDescent="0.25">
      <c r="A1351" s="146" t="s">
        <v>194</v>
      </c>
      <c r="B1351" t="s">
        <v>55</v>
      </c>
      <c r="C1351" t="s">
        <v>323</v>
      </c>
      <c r="D1351" t="s">
        <v>371</v>
      </c>
      <c r="K1351" t="s">
        <v>244</v>
      </c>
      <c r="L1351" t="s">
        <v>55</v>
      </c>
      <c r="M1351" t="s">
        <v>300</v>
      </c>
      <c r="N1351" t="s">
        <v>309</v>
      </c>
    </row>
    <row r="1352" spans="1:14" x14ac:dyDescent="0.25">
      <c r="A1352" s="146" t="s">
        <v>194</v>
      </c>
      <c r="B1352" t="s">
        <v>55</v>
      </c>
      <c r="C1352" t="s">
        <v>312</v>
      </c>
      <c r="D1352" t="s">
        <v>371</v>
      </c>
      <c r="K1352" t="s">
        <v>244</v>
      </c>
      <c r="L1352" t="s">
        <v>52</v>
      </c>
      <c r="M1352" t="s">
        <v>300</v>
      </c>
      <c r="N1352" t="s">
        <v>309</v>
      </c>
    </row>
    <row r="1353" spans="1:14" x14ac:dyDescent="0.25">
      <c r="A1353" s="146" t="s">
        <v>194</v>
      </c>
      <c r="B1353" t="s">
        <v>52</v>
      </c>
      <c r="C1353" t="s">
        <v>323</v>
      </c>
      <c r="D1353" t="s">
        <v>371</v>
      </c>
      <c r="K1353" t="s">
        <v>244</v>
      </c>
      <c r="L1353" t="s">
        <v>52</v>
      </c>
      <c r="M1353" t="s">
        <v>300</v>
      </c>
      <c r="N1353" t="s">
        <v>361</v>
      </c>
    </row>
    <row r="1354" spans="1:14" x14ac:dyDescent="0.25">
      <c r="A1354" s="146" t="s">
        <v>194</v>
      </c>
      <c r="B1354" t="s">
        <v>52</v>
      </c>
      <c r="C1354" t="s">
        <v>312</v>
      </c>
      <c r="D1354" t="s">
        <v>371</v>
      </c>
      <c r="K1354" t="s">
        <v>244</v>
      </c>
      <c r="L1354" t="s">
        <v>76</v>
      </c>
      <c r="M1354" t="s">
        <v>300</v>
      </c>
      <c r="N1354" t="s">
        <v>361</v>
      </c>
    </row>
    <row r="1355" spans="1:14" x14ac:dyDescent="0.25">
      <c r="A1355" s="146" t="s">
        <v>194</v>
      </c>
      <c r="B1355" t="s">
        <v>55</v>
      </c>
      <c r="C1355" t="s">
        <v>323</v>
      </c>
      <c r="D1355" t="s">
        <v>367</v>
      </c>
      <c r="K1355" t="s">
        <v>244</v>
      </c>
      <c r="L1355" t="s">
        <v>55</v>
      </c>
      <c r="M1355" t="s">
        <v>299</v>
      </c>
      <c r="N1355" t="s">
        <v>358</v>
      </c>
    </row>
    <row r="1356" spans="1:14" x14ac:dyDescent="0.25">
      <c r="A1356" s="146" t="s">
        <v>194</v>
      </c>
      <c r="B1356" t="s">
        <v>55</v>
      </c>
      <c r="C1356" t="s">
        <v>322</v>
      </c>
      <c r="D1356" t="s">
        <v>367</v>
      </c>
      <c r="K1356" t="s">
        <v>244</v>
      </c>
      <c r="L1356" t="s">
        <v>52</v>
      </c>
      <c r="M1356" t="s">
        <v>299</v>
      </c>
      <c r="N1356" t="s">
        <v>358</v>
      </c>
    </row>
    <row r="1357" spans="1:14" x14ac:dyDescent="0.25">
      <c r="A1357" s="146" t="s">
        <v>194</v>
      </c>
      <c r="B1357" t="s">
        <v>55</v>
      </c>
      <c r="C1357" t="s">
        <v>321</v>
      </c>
      <c r="D1357" t="s">
        <v>367</v>
      </c>
      <c r="K1357" t="s">
        <v>244</v>
      </c>
      <c r="L1357" t="s">
        <v>52</v>
      </c>
      <c r="M1357" t="s">
        <v>299</v>
      </c>
      <c r="N1357" t="s">
        <v>357</v>
      </c>
    </row>
    <row r="1358" spans="1:14" x14ac:dyDescent="0.25">
      <c r="A1358" s="146" t="s">
        <v>194</v>
      </c>
      <c r="B1358" t="s">
        <v>55</v>
      </c>
      <c r="C1358" t="s">
        <v>320</v>
      </c>
      <c r="D1358" t="s">
        <v>367</v>
      </c>
      <c r="K1358" t="s">
        <v>244</v>
      </c>
      <c r="L1358" t="s">
        <v>76</v>
      </c>
      <c r="M1358" t="s">
        <v>299</v>
      </c>
      <c r="N1358" t="s">
        <v>357</v>
      </c>
    </row>
    <row r="1359" spans="1:14" x14ac:dyDescent="0.25">
      <c r="A1359" s="146" t="s">
        <v>194</v>
      </c>
      <c r="B1359" t="s">
        <v>55</v>
      </c>
      <c r="C1359" t="s">
        <v>319</v>
      </c>
      <c r="D1359" t="s">
        <v>367</v>
      </c>
      <c r="K1359" t="s">
        <v>244</v>
      </c>
      <c r="L1359" t="s">
        <v>55</v>
      </c>
      <c r="M1359" t="s">
        <v>299</v>
      </c>
      <c r="N1359" t="s">
        <v>356</v>
      </c>
    </row>
    <row r="1360" spans="1:14" x14ac:dyDescent="0.25">
      <c r="A1360" s="146" t="s">
        <v>194</v>
      </c>
      <c r="B1360" t="s">
        <v>55</v>
      </c>
      <c r="C1360" t="s">
        <v>318</v>
      </c>
      <c r="D1360" t="s">
        <v>367</v>
      </c>
      <c r="K1360" t="s">
        <v>244</v>
      </c>
      <c r="L1360" t="s">
        <v>52</v>
      </c>
      <c r="M1360" t="s">
        <v>299</v>
      </c>
      <c r="N1360" t="s">
        <v>356</v>
      </c>
    </row>
    <row r="1361" spans="1:14" x14ac:dyDescent="0.25">
      <c r="A1361" s="146" t="s">
        <v>194</v>
      </c>
      <c r="B1361" t="s">
        <v>55</v>
      </c>
      <c r="C1361" t="s">
        <v>317</v>
      </c>
      <c r="D1361" t="s">
        <v>367</v>
      </c>
      <c r="K1361" t="s">
        <v>244</v>
      </c>
      <c r="L1361" t="s">
        <v>55</v>
      </c>
      <c r="M1361" t="s">
        <v>299</v>
      </c>
      <c r="N1361" t="s">
        <v>355</v>
      </c>
    </row>
    <row r="1362" spans="1:14" x14ac:dyDescent="0.25">
      <c r="A1362" s="146" t="s">
        <v>194</v>
      </c>
      <c r="B1362" t="s">
        <v>55</v>
      </c>
      <c r="C1362" t="s">
        <v>74</v>
      </c>
      <c r="D1362" t="s">
        <v>367</v>
      </c>
      <c r="K1362" t="s">
        <v>244</v>
      </c>
      <c r="L1362" t="s">
        <v>52</v>
      </c>
      <c r="M1362" t="s">
        <v>299</v>
      </c>
      <c r="N1362" t="s">
        <v>355</v>
      </c>
    </row>
    <row r="1363" spans="1:14" x14ac:dyDescent="0.25">
      <c r="A1363" s="146" t="s">
        <v>194</v>
      </c>
      <c r="B1363" t="s">
        <v>55</v>
      </c>
      <c r="C1363" t="s">
        <v>316</v>
      </c>
      <c r="D1363" t="s">
        <v>367</v>
      </c>
      <c r="K1363" t="s">
        <v>244</v>
      </c>
      <c r="L1363" t="s">
        <v>52</v>
      </c>
      <c r="M1363" t="s">
        <v>299</v>
      </c>
      <c r="N1363" t="s">
        <v>354</v>
      </c>
    </row>
    <row r="1364" spans="1:14" x14ac:dyDescent="0.25">
      <c r="A1364" s="146" t="s">
        <v>194</v>
      </c>
      <c r="B1364" t="s">
        <v>55</v>
      </c>
      <c r="C1364" t="s">
        <v>315</v>
      </c>
      <c r="D1364" t="s">
        <v>367</v>
      </c>
      <c r="K1364" t="s">
        <v>244</v>
      </c>
      <c r="L1364" t="s">
        <v>76</v>
      </c>
      <c r="M1364" t="s">
        <v>299</v>
      </c>
      <c r="N1364" t="s">
        <v>354</v>
      </c>
    </row>
    <row r="1365" spans="1:14" x14ac:dyDescent="0.25">
      <c r="A1365" s="146" t="s">
        <v>194</v>
      </c>
      <c r="B1365" t="s">
        <v>55</v>
      </c>
      <c r="C1365" t="s">
        <v>314</v>
      </c>
      <c r="D1365" t="s">
        <v>367</v>
      </c>
      <c r="K1365" t="s">
        <v>244</v>
      </c>
      <c r="L1365" t="s">
        <v>55</v>
      </c>
      <c r="M1365" t="s">
        <v>299</v>
      </c>
      <c r="N1365" t="s">
        <v>370</v>
      </c>
    </row>
    <row r="1366" spans="1:14" x14ac:dyDescent="0.25">
      <c r="A1366" s="146" t="s">
        <v>194</v>
      </c>
      <c r="B1366" t="s">
        <v>55</v>
      </c>
      <c r="C1366" t="s">
        <v>313</v>
      </c>
      <c r="D1366" t="s">
        <v>367</v>
      </c>
      <c r="K1366" t="s">
        <v>244</v>
      </c>
      <c r="L1366" t="s">
        <v>52</v>
      </c>
      <c r="M1366" t="s">
        <v>299</v>
      </c>
      <c r="N1366" t="s">
        <v>370</v>
      </c>
    </row>
    <row r="1367" spans="1:14" x14ac:dyDescent="0.25">
      <c r="A1367" s="146" t="s">
        <v>194</v>
      </c>
      <c r="B1367" t="s">
        <v>55</v>
      </c>
      <c r="C1367" t="s">
        <v>312</v>
      </c>
      <c r="D1367" t="s">
        <v>367</v>
      </c>
      <c r="K1367" t="s">
        <v>244</v>
      </c>
      <c r="L1367" t="s">
        <v>55</v>
      </c>
      <c r="M1367" t="s">
        <v>299</v>
      </c>
      <c r="N1367" t="s">
        <v>369</v>
      </c>
    </row>
    <row r="1368" spans="1:14" x14ac:dyDescent="0.25">
      <c r="A1368" s="146" t="s">
        <v>194</v>
      </c>
      <c r="B1368" t="s">
        <v>52</v>
      </c>
      <c r="C1368" t="s">
        <v>323</v>
      </c>
      <c r="D1368" t="s">
        <v>367</v>
      </c>
      <c r="K1368" t="s">
        <v>244</v>
      </c>
      <c r="L1368" t="s">
        <v>52</v>
      </c>
      <c r="M1368" t="s">
        <v>299</v>
      </c>
      <c r="N1368" t="s">
        <v>369</v>
      </c>
    </row>
    <row r="1369" spans="1:14" x14ac:dyDescent="0.25">
      <c r="A1369" s="146" t="s">
        <v>194</v>
      </c>
      <c r="B1369" t="s">
        <v>52</v>
      </c>
      <c r="C1369" t="s">
        <v>322</v>
      </c>
      <c r="D1369" t="s">
        <v>367</v>
      </c>
      <c r="K1369" t="s">
        <v>244</v>
      </c>
      <c r="L1369" t="s">
        <v>55</v>
      </c>
      <c r="M1369" t="s">
        <v>299</v>
      </c>
      <c r="N1369" t="s">
        <v>353</v>
      </c>
    </row>
    <row r="1370" spans="1:14" x14ac:dyDescent="0.25">
      <c r="A1370" s="146" t="s">
        <v>194</v>
      </c>
      <c r="B1370" t="s">
        <v>52</v>
      </c>
      <c r="C1370" t="s">
        <v>321</v>
      </c>
      <c r="D1370" t="s">
        <v>367</v>
      </c>
      <c r="K1370" t="s">
        <v>244</v>
      </c>
      <c r="L1370" t="s">
        <v>52</v>
      </c>
      <c r="M1370" t="s">
        <v>299</v>
      </c>
      <c r="N1370" t="s">
        <v>353</v>
      </c>
    </row>
    <row r="1371" spans="1:14" x14ac:dyDescent="0.25">
      <c r="A1371" s="146" t="s">
        <v>194</v>
      </c>
      <c r="B1371" t="s">
        <v>52</v>
      </c>
      <c r="C1371" t="s">
        <v>320</v>
      </c>
      <c r="D1371" t="s">
        <v>367</v>
      </c>
      <c r="K1371" t="s">
        <v>244</v>
      </c>
      <c r="L1371" t="s">
        <v>55</v>
      </c>
      <c r="M1371" t="s">
        <v>299</v>
      </c>
      <c r="N1371" t="s">
        <v>368</v>
      </c>
    </row>
    <row r="1372" spans="1:14" x14ac:dyDescent="0.25">
      <c r="A1372" s="146" t="s">
        <v>194</v>
      </c>
      <c r="B1372" t="s">
        <v>52</v>
      </c>
      <c r="C1372" t="s">
        <v>319</v>
      </c>
      <c r="D1372" t="s">
        <v>367</v>
      </c>
      <c r="K1372" t="s">
        <v>244</v>
      </c>
      <c r="L1372" t="s">
        <v>52</v>
      </c>
      <c r="M1372" t="s">
        <v>299</v>
      </c>
      <c r="N1372" t="s">
        <v>368</v>
      </c>
    </row>
    <row r="1373" spans="1:14" x14ac:dyDescent="0.25">
      <c r="A1373" s="146" t="s">
        <v>194</v>
      </c>
      <c r="B1373" t="s">
        <v>52</v>
      </c>
      <c r="C1373" t="s">
        <v>318</v>
      </c>
      <c r="D1373" t="s">
        <v>367</v>
      </c>
      <c r="K1373" t="s">
        <v>244</v>
      </c>
      <c r="L1373" t="s">
        <v>55</v>
      </c>
      <c r="M1373" t="s">
        <v>299</v>
      </c>
      <c r="N1373" t="s">
        <v>351</v>
      </c>
    </row>
    <row r="1374" spans="1:14" x14ac:dyDescent="0.25">
      <c r="A1374" s="146" t="s">
        <v>194</v>
      </c>
      <c r="B1374" t="s">
        <v>52</v>
      </c>
      <c r="C1374" t="s">
        <v>317</v>
      </c>
      <c r="D1374" t="s">
        <v>367</v>
      </c>
      <c r="K1374" t="s">
        <v>244</v>
      </c>
      <c r="L1374" t="s">
        <v>52</v>
      </c>
      <c r="M1374" t="s">
        <v>299</v>
      </c>
      <c r="N1374" t="s">
        <v>351</v>
      </c>
    </row>
    <row r="1375" spans="1:14" x14ac:dyDescent="0.25">
      <c r="A1375" s="146" t="s">
        <v>194</v>
      </c>
      <c r="B1375" t="s">
        <v>52</v>
      </c>
      <c r="C1375" t="s">
        <v>74</v>
      </c>
      <c r="D1375" t="s">
        <v>367</v>
      </c>
      <c r="K1375" t="s">
        <v>244</v>
      </c>
      <c r="L1375" t="s">
        <v>55</v>
      </c>
      <c r="M1375" t="s">
        <v>299</v>
      </c>
      <c r="N1375" t="s">
        <v>349</v>
      </c>
    </row>
    <row r="1376" spans="1:14" x14ac:dyDescent="0.25">
      <c r="A1376" s="146" t="s">
        <v>194</v>
      </c>
      <c r="B1376" t="s">
        <v>52</v>
      </c>
      <c r="C1376" t="s">
        <v>316</v>
      </c>
      <c r="D1376" t="s">
        <v>367</v>
      </c>
      <c r="K1376" t="s">
        <v>244</v>
      </c>
      <c r="L1376" t="s">
        <v>52</v>
      </c>
      <c r="M1376" t="s">
        <v>299</v>
      </c>
      <c r="N1376" t="s">
        <v>349</v>
      </c>
    </row>
    <row r="1377" spans="1:14" x14ac:dyDescent="0.25">
      <c r="A1377" s="146" t="s">
        <v>194</v>
      </c>
      <c r="B1377" t="s">
        <v>52</v>
      </c>
      <c r="C1377" t="s">
        <v>315</v>
      </c>
      <c r="D1377" t="s">
        <v>367</v>
      </c>
      <c r="K1377" t="s">
        <v>244</v>
      </c>
      <c r="L1377" t="s">
        <v>55</v>
      </c>
      <c r="M1377" t="s">
        <v>299</v>
      </c>
      <c r="N1377" t="s">
        <v>348</v>
      </c>
    </row>
    <row r="1378" spans="1:14" x14ac:dyDescent="0.25">
      <c r="A1378" s="146" t="s">
        <v>194</v>
      </c>
      <c r="B1378" t="s">
        <v>52</v>
      </c>
      <c r="C1378" t="s">
        <v>314</v>
      </c>
      <c r="D1378" t="s">
        <v>367</v>
      </c>
      <c r="K1378" t="s">
        <v>244</v>
      </c>
      <c r="L1378" t="s">
        <v>52</v>
      </c>
      <c r="M1378" t="s">
        <v>299</v>
      </c>
      <c r="N1378" t="s">
        <v>348</v>
      </c>
    </row>
    <row r="1379" spans="1:14" x14ac:dyDescent="0.25">
      <c r="A1379" s="146" t="s">
        <v>194</v>
      </c>
      <c r="B1379" t="s">
        <v>52</v>
      </c>
      <c r="C1379" t="s">
        <v>313</v>
      </c>
      <c r="D1379" t="s">
        <v>367</v>
      </c>
      <c r="K1379" t="s">
        <v>244</v>
      </c>
      <c r="L1379" t="s">
        <v>55</v>
      </c>
      <c r="M1379" t="s">
        <v>299</v>
      </c>
      <c r="N1379" t="s">
        <v>346</v>
      </c>
    </row>
    <row r="1380" spans="1:14" x14ac:dyDescent="0.25">
      <c r="A1380" s="146" t="s">
        <v>194</v>
      </c>
      <c r="B1380" t="s">
        <v>52</v>
      </c>
      <c r="C1380" t="s">
        <v>312</v>
      </c>
      <c r="D1380" t="s">
        <v>367</v>
      </c>
      <c r="K1380" t="s">
        <v>244</v>
      </c>
      <c r="L1380" t="s">
        <v>52</v>
      </c>
      <c r="M1380" t="s">
        <v>299</v>
      </c>
      <c r="N1380" t="s">
        <v>346</v>
      </c>
    </row>
    <row r="1381" spans="1:14" x14ac:dyDescent="0.25">
      <c r="A1381" s="146" t="s">
        <v>194</v>
      </c>
      <c r="B1381" t="s">
        <v>52</v>
      </c>
      <c r="C1381" t="s">
        <v>323</v>
      </c>
      <c r="D1381" t="s">
        <v>365</v>
      </c>
      <c r="K1381" t="s">
        <v>244</v>
      </c>
      <c r="L1381" t="s">
        <v>55</v>
      </c>
      <c r="M1381" t="s">
        <v>298</v>
      </c>
      <c r="N1381" t="s">
        <v>358</v>
      </c>
    </row>
    <row r="1382" spans="1:14" x14ac:dyDescent="0.25">
      <c r="A1382" s="146" t="s">
        <v>194</v>
      </c>
      <c r="B1382" t="s">
        <v>52</v>
      </c>
      <c r="C1382" t="s">
        <v>322</v>
      </c>
      <c r="D1382" t="s">
        <v>365</v>
      </c>
      <c r="K1382" t="s">
        <v>244</v>
      </c>
      <c r="L1382" t="s">
        <v>52</v>
      </c>
      <c r="M1382" t="s">
        <v>298</v>
      </c>
      <c r="N1382" t="s">
        <v>358</v>
      </c>
    </row>
    <row r="1383" spans="1:14" x14ac:dyDescent="0.25">
      <c r="A1383" s="146" t="s">
        <v>194</v>
      </c>
      <c r="B1383" t="s">
        <v>52</v>
      </c>
      <c r="C1383" t="s">
        <v>321</v>
      </c>
      <c r="D1383" t="s">
        <v>365</v>
      </c>
      <c r="K1383" t="s">
        <v>244</v>
      </c>
      <c r="L1383" t="s">
        <v>55</v>
      </c>
      <c r="M1383" t="s">
        <v>298</v>
      </c>
      <c r="N1383" t="s">
        <v>356</v>
      </c>
    </row>
    <row r="1384" spans="1:14" x14ac:dyDescent="0.25">
      <c r="A1384" s="146" t="s">
        <v>194</v>
      </c>
      <c r="B1384" t="s">
        <v>52</v>
      </c>
      <c r="C1384" t="s">
        <v>320</v>
      </c>
      <c r="D1384" t="s">
        <v>365</v>
      </c>
      <c r="K1384" t="s">
        <v>244</v>
      </c>
      <c r="L1384" t="s">
        <v>52</v>
      </c>
      <c r="M1384" t="s">
        <v>298</v>
      </c>
      <c r="N1384" t="s">
        <v>356</v>
      </c>
    </row>
    <row r="1385" spans="1:14" x14ac:dyDescent="0.25">
      <c r="A1385" s="146" t="s">
        <v>194</v>
      </c>
      <c r="B1385" t="s">
        <v>52</v>
      </c>
      <c r="C1385" t="s">
        <v>319</v>
      </c>
      <c r="D1385" t="s">
        <v>365</v>
      </c>
      <c r="K1385" t="s">
        <v>244</v>
      </c>
      <c r="L1385" t="s">
        <v>55</v>
      </c>
      <c r="M1385" t="s">
        <v>298</v>
      </c>
      <c r="N1385" t="s">
        <v>355</v>
      </c>
    </row>
    <row r="1386" spans="1:14" x14ac:dyDescent="0.25">
      <c r="A1386" s="146" t="s">
        <v>194</v>
      </c>
      <c r="B1386" t="s">
        <v>52</v>
      </c>
      <c r="C1386" t="s">
        <v>318</v>
      </c>
      <c r="D1386" t="s">
        <v>365</v>
      </c>
      <c r="K1386" t="s">
        <v>244</v>
      </c>
      <c r="L1386" t="s">
        <v>52</v>
      </c>
      <c r="M1386" t="s">
        <v>298</v>
      </c>
      <c r="N1386" t="s">
        <v>355</v>
      </c>
    </row>
    <row r="1387" spans="1:14" x14ac:dyDescent="0.25">
      <c r="A1387" s="146" t="s">
        <v>194</v>
      </c>
      <c r="B1387" t="s">
        <v>52</v>
      </c>
      <c r="C1387" t="s">
        <v>317</v>
      </c>
      <c r="D1387" t="s">
        <v>365</v>
      </c>
      <c r="K1387" t="s">
        <v>244</v>
      </c>
      <c r="L1387" t="s">
        <v>52</v>
      </c>
      <c r="M1387" t="s">
        <v>298</v>
      </c>
      <c r="N1387" t="s">
        <v>354</v>
      </c>
    </row>
    <row r="1388" spans="1:14" x14ac:dyDescent="0.25">
      <c r="A1388" s="146" t="s">
        <v>194</v>
      </c>
      <c r="B1388" t="s">
        <v>52</v>
      </c>
      <c r="C1388" t="s">
        <v>74</v>
      </c>
      <c r="D1388" t="s">
        <v>365</v>
      </c>
      <c r="K1388" t="s">
        <v>244</v>
      </c>
      <c r="L1388" t="s">
        <v>76</v>
      </c>
      <c r="M1388" t="s">
        <v>298</v>
      </c>
      <c r="N1388" t="s">
        <v>354</v>
      </c>
    </row>
    <row r="1389" spans="1:14" x14ac:dyDescent="0.25">
      <c r="A1389" s="146" t="s">
        <v>194</v>
      </c>
      <c r="B1389" t="s">
        <v>52</v>
      </c>
      <c r="C1389" t="s">
        <v>316</v>
      </c>
      <c r="D1389" t="s">
        <v>365</v>
      </c>
      <c r="K1389" t="s">
        <v>244</v>
      </c>
      <c r="L1389" t="s">
        <v>55</v>
      </c>
      <c r="M1389" t="s">
        <v>298</v>
      </c>
      <c r="N1389" t="s">
        <v>353</v>
      </c>
    </row>
    <row r="1390" spans="1:14" x14ac:dyDescent="0.25">
      <c r="A1390" s="146" t="s">
        <v>194</v>
      </c>
      <c r="B1390" t="s">
        <v>52</v>
      </c>
      <c r="C1390" t="s">
        <v>315</v>
      </c>
      <c r="D1390" t="s">
        <v>365</v>
      </c>
      <c r="K1390" t="s">
        <v>244</v>
      </c>
      <c r="L1390" t="s">
        <v>52</v>
      </c>
      <c r="M1390" t="s">
        <v>298</v>
      </c>
      <c r="N1390" t="s">
        <v>353</v>
      </c>
    </row>
    <row r="1391" spans="1:14" x14ac:dyDescent="0.25">
      <c r="A1391" s="146" t="s">
        <v>194</v>
      </c>
      <c r="B1391" t="s">
        <v>52</v>
      </c>
      <c r="C1391" t="s">
        <v>314</v>
      </c>
      <c r="D1391" t="s">
        <v>365</v>
      </c>
      <c r="K1391" t="s">
        <v>244</v>
      </c>
      <c r="L1391" t="s">
        <v>52</v>
      </c>
      <c r="M1391" t="s">
        <v>298</v>
      </c>
      <c r="N1391" t="s">
        <v>366</v>
      </c>
    </row>
    <row r="1392" spans="1:14" x14ac:dyDescent="0.25">
      <c r="A1392" s="146" t="s">
        <v>194</v>
      </c>
      <c r="B1392" t="s">
        <v>52</v>
      </c>
      <c r="C1392" t="s">
        <v>313</v>
      </c>
      <c r="D1392" t="s">
        <v>365</v>
      </c>
      <c r="K1392" t="s">
        <v>244</v>
      </c>
      <c r="L1392" t="s">
        <v>76</v>
      </c>
      <c r="M1392" t="s">
        <v>298</v>
      </c>
      <c r="N1392" t="s">
        <v>366</v>
      </c>
    </row>
    <row r="1393" spans="1:14" x14ac:dyDescent="0.25">
      <c r="A1393" s="146" t="s">
        <v>194</v>
      </c>
      <c r="B1393" t="s">
        <v>52</v>
      </c>
      <c r="C1393" t="s">
        <v>312</v>
      </c>
      <c r="D1393" t="s">
        <v>365</v>
      </c>
      <c r="K1393" t="s">
        <v>244</v>
      </c>
      <c r="L1393" t="s">
        <v>55</v>
      </c>
      <c r="M1393" t="s">
        <v>298</v>
      </c>
      <c r="N1393" t="s">
        <v>351</v>
      </c>
    </row>
    <row r="1394" spans="1:14" x14ac:dyDescent="0.25">
      <c r="A1394" s="146" t="s">
        <v>194</v>
      </c>
      <c r="B1394" t="s">
        <v>55</v>
      </c>
      <c r="C1394" t="s">
        <v>323</v>
      </c>
      <c r="D1394" t="s">
        <v>363</v>
      </c>
      <c r="K1394" t="s">
        <v>244</v>
      </c>
      <c r="L1394" t="s">
        <v>52</v>
      </c>
      <c r="M1394" t="s">
        <v>298</v>
      </c>
      <c r="N1394" t="s">
        <v>351</v>
      </c>
    </row>
    <row r="1395" spans="1:14" x14ac:dyDescent="0.25">
      <c r="A1395" s="146" t="s">
        <v>194</v>
      </c>
      <c r="B1395" t="s">
        <v>55</v>
      </c>
      <c r="C1395" t="s">
        <v>322</v>
      </c>
      <c r="D1395" t="s">
        <v>363</v>
      </c>
      <c r="K1395" t="s">
        <v>244</v>
      </c>
      <c r="L1395" t="s">
        <v>55</v>
      </c>
      <c r="M1395" t="s">
        <v>298</v>
      </c>
      <c r="N1395" t="s">
        <v>350</v>
      </c>
    </row>
    <row r="1396" spans="1:14" x14ac:dyDescent="0.25">
      <c r="A1396" s="146" t="s">
        <v>194</v>
      </c>
      <c r="B1396" t="s">
        <v>55</v>
      </c>
      <c r="C1396" t="s">
        <v>321</v>
      </c>
      <c r="D1396" t="s">
        <v>363</v>
      </c>
      <c r="K1396" t="s">
        <v>244</v>
      </c>
      <c r="L1396" t="s">
        <v>52</v>
      </c>
      <c r="M1396" t="s">
        <v>298</v>
      </c>
      <c r="N1396" t="s">
        <v>350</v>
      </c>
    </row>
    <row r="1397" spans="1:14" x14ac:dyDescent="0.25">
      <c r="A1397" s="146" t="s">
        <v>194</v>
      </c>
      <c r="B1397" t="s">
        <v>55</v>
      </c>
      <c r="C1397" t="s">
        <v>320</v>
      </c>
      <c r="D1397" t="s">
        <v>363</v>
      </c>
      <c r="K1397" t="s">
        <v>244</v>
      </c>
      <c r="L1397" t="s">
        <v>55</v>
      </c>
      <c r="M1397" t="s">
        <v>298</v>
      </c>
      <c r="N1397" t="s">
        <v>349</v>
      </c>
    </row>
    <row r="1398" spans="1:14" x14ac:dyDescent="0.25">
      <c r="A1398" s="146" t="s">
        <v>194</v>
      </c>
      <c r="B1398" t="s">
        <v>55</v>
      </c>
      <c r="C1398" t="s">
        <v>319</v>
      </c>
      <c r="D1398" t="s">
        <v>363</v>
      </c>
      <c r="K1398" t="s">
        <v>244</v>
      </c>
      <c r="L1398" t="s">
        <v>52</v>
      </c>
      <c r="M1398" t="s">
        <v>298</v>
      </c>
      <c r="N1398" t="s">
        <v>349</v>
      </c>
    </row>
    <row r="1399" spans="1:14" x14ac:dyDescent="0.25">
      <c r="A1399" s="146" t="s">
        <v>194</v>
      </c>
      <c r="B1399" t="s">
        <v>55</v>
      </c>
      <c r="C1399" t="s">
        <v>318</v>
      </c>
      <c r="D1399" t="s">
        <v>363</v>
      </c>
      <c r="K1399" t="s">
        <v>244</v>
      </c>
      <c r="L1399" t="s">
        <v>55</v>
      </c>
      <c r="M1399" t="s">
        <v>298</v>
      </c>
      <c r="N1399" t="s">
        <v>310</v>
      </c>
    </row>
    <row r="1400" spans="1:14" x14ac:dyDescent="0.25">
      <c r="A1400" s="146" t="s">
        <v>194</v>
      </c>
      <c r="B1400" t="s">
        <v>55</v>
      </c>
      <c r="C1400" t="s">
        <v>317</v>
      </c>
      <c r="D1400" t="s">
        <v>363</v>
      </c>
      <c r="K1400" t="s">
        <v>244</v>
      </c>
      <c r="L1400" t="s">
        <v>52</v>
      </c>
      <c r="M1400" t="s">
        <v>298</v>
      </c>
      <c r="N1400" t="s">
        <v>310</v>
      </c>
    </row>
    <row r="1401" spans="1:14" x14ac:dyDescent="0.25">
      <c r="A1401" s="146" t="s">
        <v>194</v>
      </c>
      <c r="B1401" t="s">
        <v>55</v>
      </c>
      <c r="C1401" t="s">
        <v>74</v>
      </c>
      <c r="D1401" t="s">
        <v>363</v>
      </c>
      <c r="K1401" t="s">
        <v>244</v>
      </c>
      <c r="L1401" t="s">
        <v>52</v>
      </c>
      <c r="M1401" t="s">
        <v>298</v>
      </c>
      <c r="N1401" t="s">
        <v>364</v>
      </c>
    </row>
    <row r="1402" spans="1:14" x14ac:dyDescent="0.25">
      <c r="A1402" s="146" t="s">
        <v>194</v>
      </c>
      <c r="B1402" t="s">
        <v>55</v>
      </c>
      <c r="C1402" t="s">
        <v>316</v>
      </c>
      <c r="D1402" t="s">
        <v>363</v>
      </c>
      <c r="K1402" t="s">
        <v>244</v>
      </c>
      <c r="L1402" t="s">
        <v>76</v>
      </c>
      <c r="M1402" t="s">
        <v>298</v>
      </c>
      <c r="N1402" t="s">
        <v>364</v>
      </c>
    </row>
    <row r="1403" spans="1:14" x14ac:dyDescent="0.25">
      <c r="A1403" s="146" t="s">
        <v>194</v>
      </c>
      <c r="B1403" t="s">
        <v>55</v>
      </c>
      <c r="C1403" t="s">
        <v>315</v>
      </c>
      <c r="D1403" t="s">
        <v>363</v>
      </c>
      <c r="K1403" t="s">
        <v>244</v>
      </c>
      <c r="L1403" t="s">
        <v>55</v>
      </c>
      <c r="M1403" t="s">
        <v>298</v>
      </c>
      <c r="N1403" t="s">
        <v>348</v>
      </c>
    </row>
    <row r="1404" spans="1:14" x14ac:dyDescent="0.25">
      <c r="A1404" s="146" t="s">
        <v>194</v>
      </c>
      <c r="B1404" t="s">
        <v>55</v>
      </c>
      <c r="C1404" t="s">
        <v>314</v>
      </c>
      <c r="D1404" t="s">
        <v>363</v>
      </c>
      <c r="K1404" t="s">
        <v>244</v>
      </c>
      <c r="L1404" t="s">
        <v>52</v>
      </c>
      <c r="M1404" t="s">
        <v>298</v>
      </c>
      <c r="N1404" t="s">
        <v>348</v>
      </c>
    </row>
    <row r="1405" spans="1:14" x14ac:dyDescent="0.25">
      <c r="A1405" s="146" t="s">
        <v>194</v>
      </c>
      <c r="B1405" t="s">
        <v>55</v>
      </c>
      <c r="C1405" t="s">
        <v>313</v>
      </c>
      <c r="D1405" t="s">
        <v>363</v>
      </c>
      <c r="K1405" t="s">
        <v>244</v>
      </c>
      <c r="L1405" t="s">
        <v>55</v>
      </c>
      <c r="M1405" t="s">
        <v>298</v>
      </c>
      <c r="N1405" t="s">
        <v>347</v>
      </c>
    </row>
    <row r="1406" spans="1:14" x14ac:dyDescent="0.25">
      <c r="A1406" s="146" t="s">
        <v>194</v>
      </c>
      <c r="B1406" t="s">
        <v>55</v>
      </c>
      <c r="C1406" t="s">
        <v>312</v>
      </c>
      <c r="D1406" t="s">
        <v>363</v>
      </c>
      <c r="K1406" t="s">
        <v>244</v>
      </c>
      <c r="L1406" t="s">
        <v>52</v>
      </c>
      <c r="M1406" t="s">
        <v>298</v>
      </c>
      <c r="N1406" t="s">
        <v>347</v>
      </c>
    </row>
    <row r="1407" spans="1:14" x14ac:dyDescent="0.25">
      <c r="A1407" s="146" t="s">
        <v>194</v>
      </c>
      <c r="B1407" t="s">
        <v>52</v>
      </c>
      <c r="C1407" t="s">
        <v>323</v>
      </c>
      <c r="D1407" t="s">
        <v>363</v>
      </c>
      <c r="K1407" t="s">
        <v>244</v>
      </c>
      <c r="L1407" t="s">
        <v>55</v>
      </c>
      <c r="M1407" t="s">
        <v>298</v>
      </c>
      <c r="N1407" t="s">
        <v>309</v>
      </c>
    </row>
    <row r="1408" spans="1:14" x14ac:dyDescent="0.25">
      <c r="A1408" s="146" t="s">
        <v>194</v>
      </c>
      <c r="B1408" t="s">
        <v>52</v>
      </c>
      <c r="C1408" t="s">
        <v>322</v>
      </c>
      <c r="D1408" t="s">
        <v>363</v>
      </c>
      <c r="K1408" t="s">
        <v>244</v>
      </c>
      <c r="L1408" t="s">
        <v>52</v>
      </c>
      <c r="M1408" t="s">
        <v>298</v>
      </c>
      <c r="N1408" t="s">
        <v>309</v>
      </c>
    </row>
    <row r="1409" spans="1:14" x14ac:dyDescent="0.25">
      <c r="A1409" s="146" t="s">
        <v>194</v>
      </c>
      <c r="B1409" t="s">
        <v>52</v>
      </c>
      <c r="C1409" t="s">
        <v>321</v>
      </c>
      <c r="D1409" t="s">
        <v>363</v>
      </c>
      <c r="K1409" t="s">
        <v>244</v>
      </c>
      <c r="L1409" t="s">
        <v>55</v>
      </c>
      <c r="M1409" t="s">
        <v>297</v>
      </c>
      <c r="N1409" t="s">
        <v>358</v>
      </c>
    </row>
    <row r="1410" spans="1:14" x14ac:dyDescent="0.25">
      <c r="A1410" s="146" t="s">
        <v>194</v>
      </c>
      <c r="B1410" t="s">
        <v>52</v>
      </c>
      <c r="C1410" t="s">
        <v>320</v>
      </c>
      <c r="D1410" t="s">
        <v>363</v>
      </c>
      <c r="K1410" t="s">
        <v>244</v>
      </c>
      <c r="L1410" t="s">
        <v>52</v>
      </c>
      <c r="M1410" t="s">
        <v>297</v>
      </c>
      <c r="N1410" t="s">
        <v>358</v>
      </c>
    </row>
    <row r="1411" spans="1:14" x14ac:dyDescent="0.25">
      <c r="A1411" s="146" t="s">
        <v>194</v>
      </c>
      <c r="B1411" t="s">
        <v>52</v>
      </c>
      <c r="C1411" t="s">
        <v>319</v>
      </c>
      <c r="D1411" t="s">
        <v>363</v>
      </c>
      <c r="K1411" t="s">
        <v>244</v>
      </c>
      <c r="L1411" t="s">
        <v>55</v>
      </c>
      <c r="M1411" t="s">
        <v>297</v>
      </c>
      <c r="N1411" t="s">
        <v>356</v>
      </c>
    </row>
    <row r="1412" spans="1:14" x14ac:dyDescent="0.25">
      <c r="A1412" s="146" t="s">
        <v>194</v>
      </c>
      <c r="B1412" t="s">
        <v>52</v>
      </c>
      <c r="C1412" t="s">
        <v>318</v>
      </c>
      <c r="D1412" t="s">
        <v>363</v>
      </c>
      <c r="K1412" t="s">
        <v>244</v>
      </c>
      <c r="L1412" t="s">
        <v>52</v>
      </c>
      <c r="M1412" t="s">
        <v>297</v>
      </c>
      <c r="N1412" t="s">
        <v>356</v>
      </c>
    </row>
    <row r="1413" spans="1:14" x14ac:dyDescent="0.25">
      <c r="A1413" s="146" t="s">
        <v>194</v>
      </c>
      <c r="B1413" t="s">
        <v>52</v>
      </c>
      <c r="C1413" t="s">
        <v>317</v>
      </c>
      <c r="D1413" t="s">
        <v>363</v>
      </c>
      <c r="K1413" t="s">
        <v>244</v>
      </c>
      <c r="L1413" t="s">
        <v>55</v>
      </c>
      <c r="M1413" t="s">
        <v>297</v>
      </c>
      <c r="N1413" t="s">
        <v>355</v>
      </c>
    </row>
    <row r="1414" spans="1:14" x14ac:dyDescent="0.25">
      <c r="A1414" s="146" t="s">
        <v>194</v>
      </c>
      <c r="B1414" t="s">
        <v>52</v>
      </c>
      <c r="C1414" t="s">
        <v>74</v>
      </c>
      <c r="D1414" t="s">
        <v>363</v>
      </c>
      <c r="K1414" t="s">
        <v>244</v>
      </c>
      <c r="L1414" t="s">
        <v>52</v>
      </c>
      <c r="M1414" t="s">
        <v>297</v>
      </c>
      <c r="N1414" t="s">
        <v>355</v>
      </c>
    </row>
    <row r="1415" spans="1:14" x14ac:dyDescent="0.25">
      <c r="A1415" s="146" t="s">
        <v>194</v>
      </c>
      <c r="B1415" t="s">
        <v>52</v>
      </c>
      <c r="C1415" t="s">
        <v>316</v>
      </c>
      <c r="D1415" t="s">
        <v>363</v>
      </c>
      <c r="K1415" t="s">
        <v>244</v>
      </c>
      <c r="L1415" t="s">
        <v>52</v>
      </c>
      <c r="M1415" t="s">
        <v>297</v>
      </c>
      <c r="N1415" t="s">
        <v>354</v>
      </c>
    </row>
    <row r="1416" spans="1:14" x14ac:dyDescent="0.25">
      <c r="A1416" s="146" t="s">
        <v>194</v>
      </c>
      <c r="B1416" t="s">
        <v>52</v>
      </c>
      <c r="C1416" t="s">
        <v>315</v>
      </c>
      <c r="D1416" t="s">
        <v>363</v>
      </c>
      <c r="K1416" t="s">
        <v>244</v>
      </c>
      <c r="L1416" t="s">
        <v>76</v>
      </c>
      <c r="M1416" t="s">
        <v>297</v>
      </c>
      <c r="N1416" t="s">
        <v>354</v>
      </c>
    </row>
    <row r="1417" spans="1:14" x14ac:dyDescent="0.25">
      <c r="A1417" s="146" t="s">
        <v>194</v>
      </c>
      <c r="B1417" t="s">
        <v>52</v>
      </c>
      <c r="C1417" t="s">
        <v>314</v>
      </c>
      <c r="D1417" t="s">
        <v>363</v>
      </c>
      <c r="K1417" t="s">
        <v>244</v>
      </c>
      <c r="L1417" t="s">
        <v>55</v>
      </c>
      <c r="M1417" t="s">
        <v>297</v>
      </c>
      <c r="N1417" t="s">
        <v>353</v>
      </c>
    </row>
    <row r="1418" spans="1:14" x14ac:dyDescent="0.25">
      <c r="A1418" s="146" t="s">
        <v>194</v>
      </c>
      <c r="B1418" t="s">
        <v>52</v>
      </c>
      <c r="C1418" t="s">
        <v>313</v>
      </c>
      <c r="D1418" t="s">
        <v>363</v>
      </c>
      <c r="K1418" t="s">
        <v>244</v>
      </c>
      <c r="L1418" t="s">
        <v>52</v>
      </c>
      <c r="M1418" t="s">
        <v>297</v>
      </c>
      <c r="N1418" t="s">
        <v>353</v>
      </c>
    </row>
    <row r="1419" spans="1:14" x14ac:dyDescent="0.25">
      <c r="A1419" s="146" t="s">
        <v>194</v>
      </c>
      <c r="B1419" t="s">
        <v>52</v>
      </c>
      <c r="C1419" t="s">
        <v>312</v>
      </c>
      <c r="D1419" t="s">
        <v>363</v>
      </c>
      <c r="K1419" t="s">
        <v>244</v>
      </c>
      <c r="L1419" t="s">
        <v>55</v>
      </c>
      <c r="M1419" t="s">
        <v>297</v>
      </c>
      <c r="N1419" t="s">
        <v>351</v>
      </c>
    </row>
    <row r="1420" spans="1:14" x14ac:dyDescent="0.25">
      <c r="A1420" s="146" t="s">
        <v>194</v>
      </c>
      <c r="B1420" t="s">
        <v>55</v>
      </c>
      <c r="C1420" t="s">
        <v>323</v>
      </c>
      <c r="D1420" t="s">
        <v>362</v>
      </c>
      <c r="K1420" t="s">
        <v>244</v>
      </c>
      <c r="L1420" t="s">
        <v>52</v>
      </c>
      <c r="M1420" t="s">
        <v>297</v>
      </c>
      <c r="N1420" t="s">
        <v>351</v>
      </c>
    </row>
    <row r="1421" spans="1:14" x14ac:dyDescent="0.25">
      <c r="A1421" s="146" t="s">
        <v>194</v>
      </c>
      <c r="B1421" t="s">
        <v>55</v>
      </c>
      <c r="C1421" t="s">
        <v>322</v>
      </c>
      <c r="D1421" t="s">
        <v>362</v>
      </c>
      <c r="K1421" t="s">
        <v>244</v>
      </c>
      <c r="L1421" t="s">
        <v>52</v>
      </c>
      <c r="M1421" t="s">
        <v>297</v>
      </c>
      <c r="N1421" t="s">
        <v>359</v>
      </c>
    </row>
    <row r="1422" spans="1:14" x14ac:dyDescent="0.25">
      <c r="A1422" s="146" t="s">
        <v>194</v>
      </c>
      <c r="B1422" t="s">
        <v>55</v>
      </c>
      <c r="C1422" t="s">
        <v>321</v>
      </c>
      <c r="D1422" t="s">
        <v>362</v>
      </c>
      <c r="K1422" t="s">
        <v>244</v>
      </c>
      <c r="L1422" t="s">
        <v>76</v>
      </c>
      <c r="M1422" t="s">
        <v>297</v>
      </c>
      <c r="N1422" t="s">
        <v>359</v>
      </c>
    </row>
    <row r="1423" spans="1:14" x14ac:dyDescent="0.25">
      <c r="A1423" s="146" t="s">
        <v>194</v>
      </c>
      <c r="B1423" t="s">
        <v>55</v>
      </c>
      <c r="C1423" t="s">
        <v>320</v>
      </c>
      <c r="D1423" t="s">
        <v>362</v>
      </c>
      <c r="K1423" t="s">
        <v>244</v>
      </c>
      <c r="L1423" t="s">
        <v>55</v>
      </c>
      <c r="M1423" t="s">
        <v>297</v>
      </c>
      <c r="N1423" t="s">
        <v>349</v>
      </c>
    </row>
    <row r="1424" spans="1:14" x14ac:dyDescent="0.25">
      <c r="A1424" s="146" t="s">
        <v>194</v>
      </c>
      <c r="B1424" t="s">
        <v>55</v>
      </c>
      <c r="C1424" t="s">
        <v>319</v>
      </c>
      <c r="D1424" t="s">
        <v>362</v>
      </c>
      <c r="K1424" t="s">
        <v>244</v>
      </c>
      <c r="L1424" t="s">
        <v>52</v>
      </c>
      <c r="M1424" t="s">
        <v>297</v>
      </c>
      <c r="N1424" t="s">
        <v>349</v>
      </c>
    </row>
    <row r="1425" spans="1:14" x14ac:dyDescent="0.25">
      <c r="A1425" s="146" t="s">
        <v>194</v>
      </c>
      <c r="B1425" t="s">
        <v>55</v>
      </c>
      <c r="C1425" t="s">
        <v>318</v>
      </c>
      <c r="D1425" t="s">
        <v>362</v>
      </c>
      <c r="K1425" t="s">
        <v>244</v>
      </c>
      <c r="L1425" t="s">
        <v>55</v>
      </c>
      <c r="M1425" t="s">
        <v>297</v>
      </c>
      <c r="N1425" t="s">
        <v>310</v>
      </c>
    </row>
    <row r="1426" spans="1:14" x14ac:dyDescent="0.25">
      <c r="A1426" s="146" t="s">
        <v>194</v>
      </c>
      <c r="B1426" t="s">
        <v>55</v>
      </c>
      <c r="C1426" t="s">
        <v>317</v>
      </c>
      <c r="D1426" t="s">
        <v>362</v>
      </c>
      <c r="K1426" t="s">
        <v>244</v>
      </c>
      <c r="L1426" t="s">
        <v>52</v>
      </c>
      <c r="M1426" t="s">
        <v>297</v>
      </c>
      <c r="N1426" t="s">
        <v>310</v>
      </c>
    </row>
    <row r="1427" spans="1:14" x14ac:dyDescent="0.25">
      <c r="A1427" s="146" t="s">
        <v>194</v>
      </c>
      <c r="B1427" t="s">
        <v>55</v>
      </c>
      <c r="C1427" t="s">
        <v>316</v>
      </c>
      <c r="D1427" t="s">
        <v>362</v>
      </c>
      <c r="K1427" t="s">
        <v>244</v>
      </c>
      <c r="L1427" t="s">
        <v>55</v>
      </c>
      <c r="M1427" t="s">
        <v>297</v>
      </c>
      <c r="N1427" t="s">
        <v>348</v>
      </c>
    </row>
    <row r="1428" spans="1:14" x14ac:dyDescent="0.25">
      <c r="A1428" s="146" t="s">
        <v>194</v>
      </c>
      <c r="B1428" t="s">
        <v>55</v>
      </c>
      <c r="C1428" t="s">
        <v>315</v>
      </c>
      <c r="D1428" t="s">
        <v>362</v>
      </c>
      <c r="K1428" t="s">
        <v>244</v>
      </c>
      <c r="L1428" t="s">
        <v>52</v>
      </c>
      <c r="M1428" t="s">
        <v>297</v>
      </c>
      <c r="N1428" t="s">
        <v>348</v>
      </c>
    </row>
    <row r="1429" spans="1:14" x14ac:dyDescent="0.25">
      <c r="A1429" s="146" t="s">
        <v>194</v>
      </c>
      <c r="B1429" t="s">
        <v>55</v>
      </c>
      <c r="C1429" t="s">
        <v>314</v>
      </c>
      <c r="D1429" t="s">
        <v>362</v>
      </c>
      <c r="K1429" t="s">
        <v>244</v>
      </c>
      <c r="L1429" t="s">
        <v>55</v>
      </c>
      <c r="M1429" t="s">
        <v>297</v>
      </c>
      <c r="N1429" t="s">
        <v>347</v>
      </c>
    </row>
    <row r="1430" spans="1:14" x14ac:dyDescent="0.25">
      <c r="A1430" s="146" t="s">
        <v>194</v>
      </c>
      <c r="B1430" t="s">
        <v>55</v>
      </c>
      <c r="C1430" t="s">
        <v>313</v>
      </c>
      <c r="D1430" t="s">
        <v>362</v>
      </c>
      <c r="K1430" t="s">
        <v>244</v>
      </c>
      <c r="L1430" t="s">
        <v>52</v>
      </c>
      <c r="M1430" t="s">
        <v>297</v>
      </c>
      <c r="N1430" t="s">
        <v>347</v>
      </c>
    </row>
    <row r="1431" spans="1:14" x14ac:dyDescent="0.25">
      <c r="A1431" s="146" t="s">
        <v>194</v>
      </c>
      <c r="B1431" t="s">
        <v>55</v>
      </c>
      <c r="C1431" t="s">
        <v>312</v>
      </c>
      <c r="D1431" t="s">
        <v>362</v>
      </c>
      <c r="K1431" t="s">
        <v>244</v>
      </c>
      <c r="L1431" t="s">
        <v>55</v>
      </c>
      <c r="M1431" t="s">
        <v>297</v>
      </c>
      <c r="N1431" t="s">
        <v>346</v>
      </c>
    </row>
    <row r="1432" spans="1:14" x14ac:dyDescent="0.25">
      <c r="A1432" s="146" t="s">
        <v>194</v>
      </c>
      <c r="B1432" t="s">
        <v>52</v>
      </c>
      <c r="C1432" t="s">
        <v>323</v>
      </c>
      <c r="D1432" t="s">
        <v>362</v>
      </c>
      <c r="K1432" t="s">
        <v>244</v>
      </c>
      <c r="L1432" t="s">
        <v>52</v>
      </c>
      <c r="M1432" t="s">
        <v>297</v>
      </c>
      <c r="N1432" t="s">
        <v>346</v>
      </c>
    </row>
    <row r="1433" spans="1:14" x14ac:dyDescent="0.25">
      <c r="A1433" s="146" t="s">
        <v>194</v>
      </c>
      <c r="B1433" t="s">
        <v>52</v>
      </c>
      <c r="C1433" t="s">
        <v>322</v>
      </c>
      <c r="D1433" t="s">
        <v>362</v>
      </c>
      <c r="K1433" t="s">
        <v>244</v>
      </c>
      <c r="L1433" t="s">
        <v>55</v>
      </c>
      <c r="M1433" t="s">
        <v>296</v>
      </c>
      <c r="N1433" t="s">
        <v>358</v>
      </c>
    </row>
    <row r="1434" spans="1:14" x14ac:dyDescent="0.25">
      <c r="A1434" s="146" t="s">
        <v>194</v>
      </c>
      <c r="B1434" t="s">
        <v>52</v>
      </c>
      <c r="C1434" t="s">
        <v>321</v>
      </c>
      <c r="D1434" t="s">
        <v>362</v>
      </c>
      <c r="K1434" t="s">
        <v>244</v>
      </c>
      <c r="L1434" t="s">
        <v>52</v>
      </c>
      <c r="M1434" t="s">
        <v>296</v>
      </c>
      <c r="N1434" t="s">
        <v>358</v>
      </c>
    </row>
    <row r="1435" spans="1:14" x14ac:dyDescent="0.25">
      <c r="A1435" s="146" t="s">
        <v>194</v>
      </c>
      <c r="B1435" t="s">
        <v>52</v>
      </c>
      <c r="C1435" t="s">
        <v>320</v>
      </c>
      <c r="D1435" t="s">
        <v>362</v>
      </c>
      <c r="K1435" t="s">
        <v>244</v>
      </c>
      <c r="L1435" t="s">
        <v>55</v>
      </c>
      <c r="M1435" t="s">
        <v>296</v>
      </c>
      <c r="N1435" t="s">
        <v>356</v>
      </c>
    </row>
    <row r="1436" spans="1:14" x14ac:dyDescent="0.25">
      <c r="A1436" s="146" t="s">
        <v>194</v>
      </c>
      <c r="B1436" t="s">
        <v>52</v>
      </c>
      <c r="C1436" t="s">
        <v>319</v>
      </c>
      <c r="D1436" t="s">
        <v>362</v>
      </c>
      <c r="K1436" t="s">
        <v>244</v>
      </c>
      <c r="L1436" t="s">
        <v>52</v>
      </c>
      <c r="M1436" t="s">
        <v>296</v>
      </c>
      <c r="N1436" t="s">
        <v>356</v>
      </c>
    </row>
    <row r="1437" spans="1:14" x14ac:dyDescent="0.25">
      <c r="A1437" s="146" t="s">
        <v>194</v>
      </c>
      <c r="B1437" t="s">
        <v>52</v>
      </c>
      <c r="C1437" t="s">
        <v>318</v>
      </c>
      <c r="D1437" t="s">
        <v>362</v>
      </c>
      <c r="K1437" t="s">
        <v>244</v>
      </c>
      <c r="L1437" t="s">
        <v>52</v>
      </c>
      <c r="M1437" t="s">
        <v>296</v>
      </c>
      <c r="N1437" t="s">
        <v>354</v>
      </c>
    </row>
    <row r="1438" spans="1:14" x14ac:dyDescent="0.25">
      <c r="A1438" s="146" t="s">
        <v>194</v>
      </c>
      <c r="B1438" t="s">
        <v>52</v>
      </c>
      <c r="C1438" t="s">
        <v>317</v>
      </c>
      <c r="D1438" t="s">
        <v>362</v>
      </c>
      <c r="K1438" t="s">
        <v>244</v>
      </c>
      <c r="L1438" t="s">
        <v>76</v>
      </c>
      <c r="M1438" t="s">
        <v>296</v>
      </c>
      <c r="N1438" t="s">
        <v>354</v>
      </c>
    </row>
    <row r="1439" spans="1:14" x14ac:dyDescent="0.25">
      <c r="A1439" s="146" t="s">
        <v>194</v>
      </c>
      <c r="B1439" t="s">
        <v>52</v>
      </c>
      <c r="C1439" t="s">
        <v>316</v>
      </c>
      <c r="D1439" t="s">
        <v>362</v>
      </c>
      <c r="K1439" t="s">
        <v>244</v>
      </c>
      <c r="L1439" t="s">
        <v>55</v>
      </c>
      <c r="M1439" t="s">
        <v>296</v>
      </c>
      <c r="N1439" t="s">
        <v>353</v>
      </c>
    </row>
    <row r="1440" spans="1:14" x14ac:dyDescent="0.25">
      <c r="A1440" s="146" t="s">
        <v>194</v>
      </c>
      <c r="B1440" t="s">
        <v>52</v>
      </c>
      <c r="C1440" t="s">
        <v>315</v>
      </c>
      <c r="D1440" t="s">
        <v>362</v>
      </c>
      <c r="K1440" t="s">
        <v>244</v>
      </c>
      <c r="L1440" t="s">
        <v>52</v>
      </c>
      <c r="M1440" t="s">
        <v>296</v>
      </c>
      <c r="N1440" t="s">
        <v>353</v>
      </c>
    </row>
    <row r="1441" spans="1:14" x14ac:dyDescent="0.25">
      <c r="A1441" s="146" t="s">
        <v>194</v>
      </c>
      <c r="B1441" t="s">
        <v>52</v>
      </c>
      <c r="C1441" t="s">
        <v>314</v>
      </c>
      <c r="D1441" t="s">
        <v>362</v>
      </c>
      <c r="K1441" t="s">
        <v>244</v>
      </c>
      <c r="L1441" t="s">
        <v>55</v>
      </c>
      <c r="M1441" t="s">
        <v>296</v>
      </c>
      <c r="N1441" t="s">
        <v>311</v>
      </c>
    </row>
    <row r="1442" spans="1:14" x14ac:dyDescent="0.25">
      <c r="A1442" s="146" t="s">
        <v>194</v>
      </c>
      <c r="B1442" t="s">
        <v>52</v>
      </c>
      <c r="C1442" t="s">
        <v>313</v>
      </c>
      <c r="D1442" t="s">
        <v>362</v>
      </c>
      <c r="K1442" t="s">
        <v>244</v>
      </c>
      <c r="L1442" t="s">
        <v>52</v>
      </c>
      <c r="M1442" t="s">
        <v>296</v>
      </c>
      <c r="N1442" t="s">
        <v>311</v>
      </c>
    </row>
    <row r="1443" spans="1:14" x14ac:dyDescent="0.25">
      <c r="A1443" s="146" t="s">
        <v>194</v>
      </c>
      <c r="B1443" t="s">
        <v>52</v>
      </c>
      <c r="C1443" t="s">
        <v>312</v>
      </c>
      <c r="D1443" t="s">
        <v>362</v>
      </c>
      <c r="K1443" t="s">
        <v>244</v>
      </c>
      <c r="L1443" t="s">
        <v>55</v>
      </c>
      <c r="M1443" t="s">
        <v>296</v>
      </c>
      <c r="N1443" t="s">
        <v>351</v>
      </c>
    </row>
    <row r="1444" spans="1:14" x14ac:dyDescent="0.25">
      <c r="A1444" s="146" t="s">
        <v>194</v>
      </c>
      <c r="B1444" t="s">
        <v>55</v>
      </c>
      <c r="C1444" t="s">
        <v>323</v>
      </c>
      <c r="D1444" t="s">
        <v>360</v>
      </c>
      <c r="K1444" t="s">
        <v>244</v>
      </c>
      <c r="L1444" t="s">
        <v>52</v>
      </c>
      <c r="M1444" t="s">
        <v>296</v>
      </c>
      <c r="N1444" t="s">
        <v>351</v>
      </c>
    </row>
    <row r="1445" spans="1:14" x14ac:dyDescent="0.25">
      <c r="A1445" s="146" t="s">
        <v>194</v>
      </c>
      <c r="B1445" t="s">
        <v>55</v>
      </c>
      <c r="C1445" t="s">
        <v>322</v>
      </c>
      <c r="D1445" t="s">
        <v>360</v>
      </c>
      <c r="K1445" t="s">
        <v>244</v>
      </c>
      <c r="L1445" t="s">
        <v>55</v>
      </c>
      <c r="M1445" t="s">
        <v>296</v>
      </c>
      <c r="N1445" t="s">
        <v>349</v>
      </c>
    </row>
    <row r="1446" spans="1:14" x14ac:dyDescent="0.25">
      <c r="A1446" s="146" t="s">
        <v>194</v>
      </c>
      <c r="B1446" t="s">
        <v>55</v>
      </c>
      <c r="C1446" t="s">
        <v>321</v>
      </c>
      <c r="D1446" t="s">
        <v>360</v>
      </c>
      <c r="K1446" t="s">
        <v>244</v>
      </c>
      <c r="L1446" t="s">
        <v>52</v>
      </c>
      <c r="M1446" t="s">
        <v>296</v>
      </c>
      <c r="N1446" t="s">
        <v>349</v>
      </c>
    </row>
    <row r="1447" spans="1:14" x14ac:dyDescent="0.25">
      <c r="A1447" s="146" t="s">
        <v>194</v>
      </c>
      <c r="B1447" t="s">
        <v>55</v>
      </c>
      <c r="C1447" t="s">
        <v>320</v>
      </c>
      <c r="D1447" t="s">
        <v>360</v>
      </c>
      <c r="K1447" t="s">
        <v>244</v>
      </c>
      <c r="L1447" t="s">
        <v>55</v>
      </c>
      <c r="M1447" t="s">
        <v>296</v>
      </c>
      <c r="N1447" t="s">
        <v>348</v>
      </c>
    </row>
    <row r="1448" spans="1:14" x14ac:dyDescent="0.25">
      <c r="A1448" s="146" t="s">
        <v>194</v>
      </c>
      <c r="B1448" t="s">
        <v>55</v>
      </c>
      <c r="C1448" t="s">
        <v>319</v>
      </c>
      <c r="D1448" t="s">
        <v>360</v>
      </c>
      <c r="K1448" t="s">
        <v>244</v>
      </c>
      <c r="L1448" t="s">
        <v>52</v>
      </c>
      <c r="M1448" t="s">
        <v>296</v>
      </c>
      <c r="N1448" t="s">
        <v>348</v>
      </c>
    </row>
    <row r="1449" spans="1:14" x14ac:dyDescent="0.25">
      <c r="A1449" s="146" t="s">
        <v>194</v>
      </c>
      <c r="B1449" t="s">
        <v>55</v>
      </c>
      <c r="C1449" t="s">
        <v>318</v>
      </c>
      <c r="D1449" t="s">
        <v>360</v>
      </c>
      <c r="K1449" t="s">
        <v>244</v>
      </c>
      <c r="L1449" t="s">
        <v>52</v>
      </c>
      <c r="M1449" t="s">
        <v>296</v>
      </c>
      <c r="N1449" t="s">
        <v>361</v>
      </c>
    </row>
    <row r="1450" spans="1:14" x14ac:dyDescent="0.25">
      <c r="A1450" s="146" t="s">
        <v>194</v>
      </c>
      <c r="B1450" t="s">
        <v>55</v>
      </c>
      <c r="C1450" t="s">
        <v>317</v>
      </c>
      <c r="D1450" t="s">
        <v>360</v>
      </c>
      <c r="K1450" t="s">
        <v>244</v>
      </c>
      <c r="L1450" t="s">
        <v>76</v>
      </c>
      <c r="M1450" t="s">
        <v>296</v>
      </c>
      <c r="N1450" t="s">
        <v>361</v>
      </c>
    </row>
    <row r="1451" spans="1:14" x14ac:dyDescent="0.25">
      <c r="A1451" s="146" t="s">
        <v>194</v>
      </c>
      <c r="B1451" t="s">
        <v>55</v>
      </c>
      <c r="C1451" t="s">
        <v>74</v>
      </c>
      <c r="D1451" t="s">
        <v>360</v>
      </c>
      <c r="K1451" t="s">
        <v>244</v>
      </c>
      <c r="L1451" t="s">
        <v>55</v>
      </c>
      <c r="M1451" t="s">
        <v>296</v>
      </c>
      <c r="N1451" t="s">
        <v>346</v>
      </c>
    </row>
    <row r="1452" spans="1:14" x14ac:dyDescent="0.25">
      <c r="A1452" s="146" t="s">
        <v>194</v>
      </c>
      <c r="B1452" t="s">
        <v>55</v>
      </c>
      <c r="C1452" t="s">
        <v>316</v>
      </c>
      <c r="D1452" t="s">
        <v>360</v>
      </c>
      <c r="K1452" t="s">
        <v>244</v>
      </c>
      <c r="L1452" t="s">
        <v>52</v>
      </c>
      <c r="M1452" t="s">
        <v>296</v>
      </c>
      <c r="N1452" t="s">
        <v>346</v>
      </c>
    </row>
    <row r="1453" spans="1:14" x14ac:dyDescent="0.25">
      <c r="A1453" s="146" t="s">
        <v>194</v>
      </c>
      <c r="B1453" t="s">
        <v>55</v>
      </c>
      <c r="C1453" t="s">
        <v>315</v>
      </c>
      <c r="D1453" t="s">
        <v>360</v>
      </c>
      <c r="K1453" t="s">
        <v>244</v>
      </c>
      <c r="L1453" t="s">
        <v>55</v>
      </c>
      <c r="M1453" t="s">
        <v>295</v>
      </c>
      <c r="N1453" t="s">
        <v>358</v>
      </c>
    </row>
    <row r="1454" spans="1:14" x14ac:dyDescent="0.25">
      <c r="A1454" s="146" t="s">
        <v>194</v>
      </c>
      <c r="B1454" t="s">
        <v>55</v>
      </c>
      <c r="C1454" t="s">
        <v>314</v>
      </c>
      <c r="D1454" t="s">
        <v>360</v>
      </c>
      <c r="K1454" t="s">
        <v>244</v>
      </c>
      <c r="L1454" t="s">
        <v>52</v>
      </c>
      <c r="M1454" t="s">
        <v>295</v>
      </c>
      <c r="N1454" t="s">
        <v>358</v>
      </c>
    </row>
    <row r="1455" spans="1:14" x14ac:dyDescent="0.25">
      <c r="A1455" s="146" t="s">
        <v>194</v>
      </c>
      <c r="B1455" t="s">
        <v>55</v>
      </c>
      <c r="C1455" t="s">
        <v>313</v>
      </c>
      <c r="D1455" t="s">
        <v>360</v>
      </c>
      <c r="K1455" t="s">
        <v>244</v>
      </c>
      <c r="L1455" t="s">
        <v>52</v>
      </c>
      <c r="M1455" t="s">
        <v>295</v>
      </c>
      <c r="N1455" t="s">
        <v>357</v>
      </c>
    </row>
    <row r="1456" spans="1:14" x14ac:dyDescent="0.25">
      <c r="A1456" s="146" t="s">
        <v>194</v>
      </c>
      <c r="B1456" t="s">
        <v>55</v>
      </c>
      <c r="C1456" t="s">
        <v>312</v>
      </c>
      <c r="D1456" t="s">
        <v>360</v>
      </c>
      <c r="K1456" t="s">
        <v>244</v>
      </c>
      <c r="L1456" t="s">
        <v>76</v>
      </c>
      <c r="M1456" t="s">
        <v>295</v>
      </c>
      <c r="N1456" t="s">
        <v>357</v>
      </c>
    </row>
    <row r="1457" spans="1:14" x14ac:dyDescent="0.25">
      <c r="A1457" s="146" t="s">
        <v>194</v>
      </c>
      <c r="B1457" t="s">
        <v>52</v>
      </c>
      <c r="C1457" t="s">
        <v>323</v>
      </c>
      <c r="D1457" t="s">
        <v>360</v>
      </c>
      <c r="K1457" t="s">
        <v>244</v>
      </c>
      <c r="L1457" t="s">
        <v>55</v>
      </c>
      <c r="M1457" t="s">
        <v>295</v>
      </c>
      <c r="N1457" t="s">
        <v>356</v>
      </c>
    </row>
    <row r="1458" spans="1:14" x14ac:dyDescent="0.25">
      <c r="A1458" s="146" t="s">
        <v>194</v>
      </c>
      <c r="B1458" t="s">
        <v>52</v>
      </c>
      <c r="C1458" t="s">
        <v>322</v>
      </c>
      <c r="D1458" t="s">
        <v>360</v>
      </c>
      <c r="K1458" t="s">
        <v>244</v>
      </c>
      <c r="L1458" t="s">
        <v>52</v>
      </c>
      <c r="M1458" t="s">
        <v>295</v>
      </c>
      <c r="N1458" t="s">
        <v>356</v>
      </c>
    </row>
    <row r="1459" spans="1:14" x14ac:dyDescent="0.25">
      <c r="A1459" s="146" t="s">
        <v>194</v>
      </c>
      <c r="B1459" t="s">
        <v>52</v>
      </c>
      <c r="C1459" t="s">
        <v>321</v>
      </c>
      <c r="D1459" t="s">
        <v>360</v>
      </c>
      <c r="K1459" t="s">
        <v>244</v>
      </c>
      <c r="L1459" t="s">
        <v>55</v>
      </c>
      <c r="M1459" t="s">
        <v>295</v>
      </c>
      <c r="N1459" t="s">
        <v>355</v>
      </c>
    </row>
    <row r="1460" spans="1:14" x14ac:dyDescent="0.25">
      <c r="A1460" s="146" t="s">
        <v>194</v>
      </c>
      <c r="B1460" t="s">
        <v>52</v>
      </c>
      <c r="C1460" t="s">
        <v>320</v>
      </c>
      <c r="D1460" t="s">
        <v>360</v>
      </c>
      <c r="K1460" t="s">
        <v>244</v>
      </c>
      <c r="L1460" t="s">
        <v>52</v>
      </c>
      <c r="M1460" t="s">
        <v>295</v>
      </c>
      <c r="N1460" t="s">
        <v>355</v>
      </c>
    </row>
    <row r="1461" spans="1:14" x14ac:dyDescent="0.25">
      <c r="A1461" s="146" t="s">
        <v>194</v>
      </c>
      <c r="B1461" t="s">
        <v>52</v>
      </c>
      <c r="C1461" t="s">
        <v>319</v>
      </c>
      <c r="D1461" t="s">
        <v>360</v>
      </c>
      <c r="K1461" t="s">
        <v>244</v>
      </c>
      <c r="L1461" t="s">
        <v>52</v>
      </c>
      <c r="M1461" t="s">
        <v>295</v>
      </c>
      <c r="N1461" t="s">
        <v>354</v>
      </c>
    </row>
    <row r="1462" spans="1:14" x14ac:dyDescent="0.25">
      <c r="A1462" s="146" t="s">
        <v>194</v>
      </c>
      <c r="B1462" t="s">
        <v>52</v>
      </c>
      <c r="C1462" t="s">
        <v>318</v>
      </c>
      <c r="D1462" t="s">
        <v>360</v>
      </c>
      <c r="K1462" t="s">
        <v>244</v>
      </c>
      <c r="L1462" t="s">
        <v>76</v>
      </c>
      <c r="M1462" t="s">
        <v>295</v>
      </c>
      <c r="N1462" t="s">
        <v>354</v>
      </c>
    </row>
    <row r="1463" spans="1:14" x14ac:dyDescent="0.25">
      <c r="A1463" s="146" t="s">
        <v>194</v>
      </c>
      <c r="B1463" t="s">
        <v>52</v>
      </c>
      <c r="C1463" t="s">
        <v>317</v>
      </c>
      <c r="D1463" t="s">
        <v>360</v>
      </c>
      <c r="K1463" t="s">
        <v>244</v>
      </c>
      <c r="L1463" t="s">
        <v>55</v>
      </c>
      <c r="M1463" t="s">
        <v>295</v>
      </c>
      <c r="N1463" t="s">
        <v>353</v>
      </c>
    </row>
    <row r="1464" spans="1:14" x14ac:dyDescent="0.25">
      <c r="A1464" s="146" t="s">
        <v>194</v>
      </c>
      <c r="B1464" t="s">
        <v>52</v>
      </c>
      <c r="C1464" t="s">
        <v>74</v>
      </c>
      <c r="D1464" t="s">
        <v>360</v>
      </c>
      <c r="K1464" t="s">
        <v>244</v>
      </c>
      <c r="L1464" t="s">
        <v>52</v>
      </c>
      <c r="M1464" t="s">
        <v>295</v>
      </c>
      <c r="N1464" t="s">
        <v>353</v>
      </c>
    </row>
    <row r="1465" spans="1:14" x14ac:dyDescent="0.25">
      <c r="A1465" s="146" t="s">
        <v>194</v>
      </c>
      <c r="B1465" t="s">
        <v>52</v>
      </c>
      <c r="C1465" t="s">
        <v>316</v>
      </c>
      <c r="D1465" t="s">
        <v>360</v>
      </c>
      <c r="K1465" t="s">
        <v>244</v>
      </c>
      <c r="L1465" t="s">
        <v>55</v>
      </c>
      <c r="M1465" t="s">
        <v>295</v>
      </c>
      <c r="N1465" t="s">
        <v>351</v>
      </c>
    </row>
    <row r="1466" spans="1:14" x14ac:dyDescent="0.25">
      <c r="A1466" s="146" t="s">
        <v>194</v>
      </c>
      <c r="B1466" t="s">
        <v>52</v>
      </c>
      <c r="C1466" t="s">
        <v>315</v>
      </c>
      <c r="D1466" t="s">
        <v>360</v>
      </c>
      <c r="K1466" t="s">
        <v>244</v>
      </c>
      <c r="L1466" t="s">
        <v>52</v>
      </c>
      <c r="M1466" t="s">
        <v>295</v>
      </c>
      <c r="N1466" t="s">
        <v>351</v>
      </c>
    </row>
    <row r="1467" spans="1:14" x14ac:dyDescent="0.25">
      <c r="A1467" s="146" t="s">
        <v>194</v>
      </c>
      <c r="B1467" t="s">
        <v>52</v>
      </c>
      <c r="C1467" t="s">
        <v>314</v>
      </c>
      <c r="D1467" t="s">
        <v>360</v>
      </c>
      <c r="K1467" t="s">
        <v>244</v>
      </c>
      <c r="L1467" t="s">
        <v>55</v>
      </c>
      <c r="M1467" t="s">
        <v>295</v>
      </c>
      <c r="N1467" t="s">
        <v>350</v>
      </c>
    </row>
    <row r="1468" spans="1:14" x14ac:dyDescent="0.25">
      <c r="A1468" s="146" t="s">
        <v>194</v>
      </c>
      <c r="B1468" t="s">
        <v>52</v>
      </c>
      <c r="C1468" t="s">
        <v>313</v>
      </c>
      <c r="D1468" t="s">
        <v>360</v>
      </c>
      <c r="K1468" t="s">
        <v>244</v>
      </c>
      <c r="L1468" t="s">
        <v>52</v>
      </c>
      <c r="M1468" t="s">
        <v>295</v>
      </c>
      <c r="N1468" t="s">
        <v>350</v>
      </c>
    </row>
    <row r="1469" spans="1:14" x14ac:dyDescent="0.25">
      <c r="A1469" s="146" t="s">
        <v>194</v>
      </c>
      <c r="B1469" t="s">
        <v>52</v>
      </c>
      <c r="C1469" t="s">
        <v>312</v>
      </c>
      <c r="D1469" t="s">
        <v>360</v>
      </c>
      <c r="K1469" t="s">
        <v>244</v>
      </c>
      <c r="L1469" t="s">
        <v>52</v>
      </c>
      <c r="M1469" t="s">
        <v>295</v>
      </c>
      <c r="N1469" t="s">
        <v>359</v>
      </c>
    </row>
    <row r="1470" spans="1:14" x14ac:dyDescent="0.25">
      <c r="A1470" s="146" t="s">
        <v>194</v>
      </c>
      <c r="B1470" t="s">
        <v>55</v>
      </c>
      <c r="C1470" t="s">
        <v>323</v>
      </c>
      <c r="D1470" t="s">
        <v>352</v>
      </c>
      <c r="K1470" t="s">
        <v>244</v>
      </c>
      <c r="L1470" t="s">
        <v>76</v>
      </c>
      <c r="M1470" t="s">
        <v>295</v>
      </c>
      <c r="N1470" t="s">
        <v>359</v>
      </c>
    </row>
    <row r="1471" spans="1:14" x14ac:dyDescent="0.25">
      <c r="A1471" s="146" t="s">
        <v>194</v>
      </c>
      <c r="B1471" t="s">
        <v>55</v>
      </c>
      <c r="C1471" t="s">
        <v>322</v>
      </c>
      <c r="D1471" t="s">
        <v>352</v>
      </c>
      <c r="K1471" t="s">
        <v>244</v>
      </c>
      <c r="L1471" t="s">
        <v>55</v>
      </c>
      <c r="M1471" t="s">
        <v>295</v>
      </c>
      <c r="N1471" t="s">
        <v>349</v>
      </c>
    </row>
    <row r="1472" spans="1:14" x14ac:dyDescent="0.25">
      <c r="A1472" s="146" t="s">
        <v>194</v>
      </c>
      <c r="B1472" t="s">
        <v>55</v>
      </c>
      <c r="C1472" t="s">
        <v>321</v>
      </c>
      <c r="D1472" t="s">
        <v>352</v>
      </c>
      <c r="K1472" t="s">
        <v>244</v>
      </c>
      <c r="L1472" t="s">
        <v>52</v>
      </c>
      <c r="M1472" t="s">
        <v>295</v>
      </c>
      <c r="N1472" t="s">
        <v>349</v>
      </c>
    </row>
    <row r="1473" spans="1:14" x14ac:dyDescent="0.25">
      <c r="A1473" s="146" t="s">
        <v>194</v>
      </c>
      <c r="B1473" t="s">
        <v>55</v>
      </c>
      <c r="C1473" t="s">
        <v>320</v>
      </c>
      <c r="D1473" t="s">
        <v>352</v>
      </c>
      <c r="K1473" t="s">
        <v>244</v>
      </c>
      <c r="L1473" t="s">
        <v>55</v>
      </c>
      <c r="M1473" t="s">
        <v>295</v>
      </c>
      <c r="N1473" t="s">
        <v>310</v>
      </c>
    </row>
    <row r="1474" spans="1:14" x14ac:dyDescent="0.25">
      <c r="A1474" s="146" t="s">
        <v>194</v>
      </c>
      <c r="B1474" t="s">
        <v>55</v>
      </c>
      <c r="C1474" t="s">
        <v>319</v>
      </c>
      <c r="D1474" t="s">
        <v>352</v>
      </c>
      <c r="K1474" t="s">
        <v>244</v>
      </c>
      <c r="L1474" t="s">
        <v>52</v>
      </c>
      <c r="M1474" t="s">
        <v>295</v>
      </c>
      <c r="N1474" t="s">
        <v>310</v>
      </c>
    </row>
    <row r="1475" spans="1:14" x14ac:dyDescent="0.25">
      <c r="A1475" s="146" t="s">
        <v>194</v>
      </c>
      <c r="B1475" t="s">
        <v>55</v>
      </c>
      <c r="C1475" t="s">
        <v>318</v>
      </c>
      <c r="D1475" t="s">
        <v>352</v>
      </c>
      <c r="K1475" t="s">
        <v>244</v>
      </c>
      <c r="L1475" t="s">
        <v>55</v>
      </c>
      <c r="M1475" t="s">
        <v>295</v>
      </c>
      <c r="N1475" t="s">
        <v>348</v>
      </c>
    </row>
    <row r="1476" spans="1:14" x14ac:dyDescent="0.25">
      <c r="A1476" s="146" t="s">
        <v>194</v>
      </c>
      <c r="B1476" t="s">
        <v>55</v>
      </c>
      <c r="C1476" t="s">
        <v>317</v>
      </c>
      <c r="D1476" t="s">
        <v>352</v>
      </c>
      <c r="K1476" t="s">
        <v>244</v>
      </c>
      <c r="L1476" t="s">
        <v>52</v>
      </c>
      <c r="M1476" t="s">
        <v>295</v>
      </c>
      <c r="N1476" t="s">
        <v>348</v>
      </c>
    </row>
    <row r="1477" spans="1:14" x14ac:dyDescent="0.25">
      <c r="A1477" s="146" t="s">
        <v>194</v>
      </c>
      <c r="B1477" t="s">
        <v>55</v>
      </c>
      <c r="C1477" t="s">
        <v>74</v>
      </c>
      <c r="D1477" t="s">
        <v>352</v>
      </c>
      <c r="K1477" t="s">
        <v>244</v>
      </c>
      <c r="L1477" t="s">
        <v>55</v>
      </c>
      <c r="M1477" t="s">
        <v>295</v>
      </c>
      <c r="N1477" t="s">
        <v>347</v>
      </c>
    </row>
    <row r="1478" spans="1:14" x14ac:dyDescent="0.25">
      <c r="A1478" s="146" t="s">
        <v>194</v>
      </c>
      <c r="B1478" t="s">
        <v>55</v>
      </c>
      <c r="C1478" t="s">
        <v>316</v>
      </c>
      <c r="D1478" t="s">
        <v>352</v>
      </c>
      <c r="K1478" t="s">
        <v>244</v>
      </c>
      <c r="L1478" t="s">
        <v>52</v>
      </c>
      <c r="M1478" t="s">
        <v>295</v>
      </c>
      <c r="N1478" t="s">
        <v>347</v>
      </c>
    </row>
    <row r="1479" spans="1:14" x14ac:dyDescent="0.25">
      <c r="A1479" s="146" t="s">
        <v>194</v>
      </c>
      <c r="B1479" t="s">
        <v>55</v>
      </c>
      <c r="C1479" t="s">
        <v>315</v>
      </c>
      <c r="D1479" t="s">
        <v>352</v>
      </c>
      <c r="K1479" t="s">
        <v>244</v>
      </c>
      <c r="L1479" t="s">
        <v>55</v>
      </c>
      <c r="M1479" t="s">
        <v>295</v>
      </c>
      <c r="N1479" t="s">
        <v>306</v>
      </c>
    </row>
    <row r="1480" spans="1:14" x14ac:dyDescent="0.25">
      <c r="A1480" s="146" t="s">
        <v>194</v>
      </c>
      <c r="B1480" t="s">
        <v>55</v>
      </c>
      <c r="C1480" t="s">
        <v>314</v>
      </c>
      <c r="D1480" t="s">
        <v>352</v>
      </c>
      <c r="K1480" t="s">
        <v>244</v>
      </c>
      <c r="L1480" t="s">
        <v>52</v>
      </c>
      <c r="M1480" t="s">
        <v>295</v>
      </c>
      <c r="N1480" t="s">
        <v>306</v>
      </c>
    </row>
    <row r="1481" spans="1:14" x14ac:dyDescent="0.25">
      <c r="A1481" s="146" t="s">
        <v>194</v>
      </c>
      <c r="B1481" t="s">
        <v>55</v>
      </c>
      <c r="C1481" t="s">
        <v>313</v>
      </c>
      <c r="D1481" t="s">
        <v>352</v>
      </c>
      <c r="K1481" t="s">
        <v>244</v>
      </c>
      <c r="L1481" t="s">
        <v>55</v>
      </c>
      <c r="M1481" t="s">
        <v>295</v>
      </c>
      <c r="N1481" t="s">
        <v>346</v>
      </c>
    </row>
    <row r="1482" spans="1:14" x14ac:dyDescent="0.25">
      <c r="A1482" s="146" t="s">
        <v>194</v>
      </c>
      <c r="B1482" t="s">
        <v>55</v>
      </c>
      <c r="C1482" t="s">
        <v>312</v>
      </c>
      <c r="D1482" t="s">
        <v>352</v>
      </c>
      <c r="K1482" t="s">
        <v>244</v>
      </c>
      <c r="L1482" t="s">
        <v>52</v>
      </c>
      <c r="M1482" t="s">
        <v>295</v>
      </c>
      <c r="N1482" t="s">
        <v>346</v>
      </c>
    </row>
    <row r="1483" spans="1:14" x14ac:dyDescent="0.25">
      <c r="A1483" s="146" t="s">
        <v>194</v>
      </c>
      <c r="B1483" t="s">
        <v>52</v>
      </c>
      <c r="C1483" t="s">
        <v>323</v>
      </c>
      <c r="D1483" t="s">
        <v>352</v>
      </c>
      <c r="K1483" t="s">
        <v>244</v>
      </c>
      <c r="L1483" t="s">
        <v>55</v>
      </c>
      <c r="M1483" t="s">
        <v>275</v>
      </c>
      <c r="N1483" t="s">
        <v>358</v>
      </c>
    </row>
    <row r="1484" spans="1:14" x14ac:dyDescent="0.25">
      <c r="A1484" s="146" t="s">
        <v>194</v>
      </c>
      <c r="B1484" t="s">
        <v>52</v>
      </c>
      <c r="C1484" t="s">
        <v>322</v>
      </c>
      <c r="D1484" t="s">
        <v>352</v>
      </c>
      <c r="K1484" t="s">
        <v>244</v>
      </c>
      <c r="L1484" t="s">
        <v>52</v>
      </c>
      <c r="M1484" t="s">
        <v>275</v>
      </c>
      <c r="N1484" t="s">
        <v>358</v>
      </c>
    </row>
    <row r="1485" spans="1:14" x14ac:dyDescent="0.25">
      <c r="A1485" s="146" t="s">
        <v>194</v>
      </c>
      <c r="B1485" t="s">
        <v>52</v>
      </c>
      <c r="C1485" t="s">
        <v>321</v>
      </c>
      <c r="D1485" t="s">
        <v>352</v>
      </c>
      <c r="K1485" t="s">
        <v>244</v>
      </c>
      <c r="L1485" t="s">
        <v>52</v>
      </c>
      <c r="M1485" t="s">
        <v>275</v>
      </c>
      <c r="N1485" t="s">
        <v>357</v>
      </c>
    </row>
    <row r="1486" spans="1:14" x14ac:dyDescent="0.25">
      <c r="A1486" s="146" t="s">
        <v>194</v>
      </c>
      <c r="B1486" t="s">
        <v>52</v>
      </c>
      <c r="C1486" t="s">
        <v>320</v>
      </c>
      <c r="D1486" t="s">
        <v>352</v>
      </c>
      <c r="K1486" t="s">
        <v>244</v>
      </c>
      <c r="L1486" t="s">
        <v>76</v>
      </c>
      <c r="M1486" t="s">
        <v>275</v>
      </c>
      <c r="N1486" t="s">
        <v>357</v>
      </c>
    </row>
    <row r="1487" spans="1:14" x14ac:dyDescent="0.25">
      <c r="A1487" s="146" t="s">
        <v>194</v>
      </c>
      <c r="B1487" t="s">
        <v>52</v>
      </c>
      <c r="C1487" t="s">
        <v>319</v>
      </c>
      <c r="D1487" t="s">
        <v>352</v>
      </c>
      <c r="K1487" t="s">
        <v>244</v>
      </c>
      <c r="L1487" t="s">
        <v>55</v>
      </c>
      <c r="M1487" t="s">
        <v>275</v>
      </c>
      <c r="N1487" t="s">
        <v>356</v>
      </c>
    </row>
    <row r="1488" spans="1:14" x14ac:dyDescent="0.25">
      <c r="A1488" s="146" t="s">
        <v>194</v>
      </c>
      <c r="B1488" t="s">
        <v>52</v>
      </c>
      <c r="C1488" t="s">
        <v>318</v>
      </c>
      <c r="D1488" t="s">
        <v>352</v>
      </c>
      <c r="K1488" t="s">
        <v>244</v>
      </c>
      <c r="L1488" t="s">
        <v>52</v>
      </c>
      <c r="M1488" t="s">
        <v>275</v>
      </c>
      <c r="N1488" t="s">
        <v>356</v>
      </c>
    </row>
    <row r="1489" spans="1:14" x14ac:dyDescent="0.25">
      <c r="A1489" s="146" t="s">
        <v>194</v>
      </c>
      <c r="B1489" t="s">
        <v>52</v>
      </c>
      <c r="C1489" t="s">
        <v>317</v>
      </c>
      <c r="D1489" t="s">
        <v>352</v>
      </c>
      <c r="K1489" t="s">
        <v>244</v>
      </c>
      <c r="L1489" t="s">
        <v>55</v>
      </c>
      <c r="M1489" t="s">
        <v>275</v>
      </c>
      <c r="N1489" t="s">
        <v>355</v>
      </c>
    </row>
    <row r="1490" spans="1:14" x14ac:dyDescent="0.25">
      <c r="A1490" s="146" t="s">
        <v>194</v>
      </c>
      <c r="B1490" t="s">
        <v>52</v>
      </c>
      <c r="C1490" t="s">
        <v>74</v>
      </c>
      <c r="D1490" t="s">
        <v>352</v>
      </c>
      <c r="K1490" t="s">
        <v>244</v>
      </c>
      <c r="L1490" t="s">
        <v>52</v>
      </c>
      <c r="M1490" t="s">
        <v>275</v>
      </c>
      <c r="N1490" t="s">
        <v>355</v>
      </c>
    </row>
    <row r="1491" spans="1:14" x14ac:dyDescent="0.25">
      <c r="A1491" s="146" t="s">
        <v>194</v>
      </c>
      <c r="B1491" t="s">
        <v>52</v>
      </c>
      <c r="C1491" t="s">
        <v>316</v>
      </c>
      <c r="D1491" t="s">
        <v>352</v>
      </c>
      <c r="K1491" t="s">
        <v>244</v>
      </c>
      <c r="L1491" t="s">
        <v>52</v>
      </c>
      <c r="M1491" t="s">
        <v>275</v>
      </c>
      <c r="N1491" t="s">
        <v>354</v>
      </c>
    </row>
    <row r="1492" spans="1:14" x14ac:dyDescent="0.25">
      <c r="A1492" s="146" t="s">
        <v>194</v>
      </c>
      <c r="B1492" t="s">
        <v>52</v>
      </c>
      <c r="C1492" t="s">
        <v>315</v>
      </c>
      <c r="D1492" t="s">
        <v>352</v>
      </c>
      <c r="K1492" t="s">
        <v>244</v>
      </c>
      <c r="L1492" t="s">
        <v>76</v>
      </c>
      <c r="M1492" t="s">
        <v>275</v>
      </c>
      <c r="N1492" t="s">
        <v>354</v>
      </c>
    </row>
    <row r="1493" spans="1:14" x14ac:dyDescent="0.25">
      <c r="A1493" s="146" t="s">
        <v>194</v>
      </c>
      <c r="B1493" t="s">
        <v>52</v>
      </c>
      <c r="C1493" t="s">
        <v>314</v>
      </c>
      <c r="D1493" t="s">
        <v>352</v>
      </c>
      <c r="K1493" t="s">
        <v>244</v>
      </c>
      <c r="L1493" t="s">
        <v>55</v>
      </c>
      <c r="M1493" t="s">
        <v>275</v>
      </c>
      <c r="N1493" t="s">
        <v>353</v>
      </c>
    </row>
    <row r="1494" spans="1:14" x14ac:dyDescent="0.25">
      <c r="A1494" s="146" t="s">
        <v>194</v>
      </c>
      <c r="B1494" t="s">
        <v>52</v>
      </c>
      <c r="C1494" t="s">
        <v>313</v>
      </c>
      <c r="D1494" t="s">
        <v>352</v>
      </c>
      <c r="K1494" t="s">
        <v>244</v>
      </c>
      <c r="L1494" t="s">
        <v>52</v>
      </c>
      <c r="M1494" t="s">
        <v>275</v>
      </c>
      <c r="N1494" t="s">
        <v>353</v>
      </c>
    </row>
    <row r="1495" spans="1:14" x14ac:dyDescent="0.25">
      <c r="A1495" s="146" t="s">
        <v>194</v>
      </c>
      <c r="B1495" t="s">
        <v>52</v>
      </c>
      <c r="C1495" t="s">
        <v>312</v>
      </c>
      <c r="D1495" t="s">
        <v>352</v>
      </c>
      <c r="K1495" t="s">
        <v>244</v>
      </c>
      <c r="L1495" t="s">
        <v>55</v>
      </c>
      <c r="M1495" t="s">
        <v>275</v>
      </c>
      <c r="N1495" t="s">
        <v>351</v>
      </c>
    </row>
    <row r="1496" spans="1:14" x14ac:dyDescent="0.25">
      <c r="A1496" s="146" t="s">
        <v>194</v>
      </c>
      <c r="B1496" t="s">
        <v>55</v>
      </c>
      <c r="C1496" t="s">
        <v>323</v>
      </c>
      <c r="D1496" t="s">
        <v>345</v>
      </c>
      <c r="K1496" t="s">
        <v>244</v>
      </c>
      <c r="L1496" t="s">
        <v>52</v>
      </c>
      <c r="M1496" t="s">
        <v>275</v>
      </c>
      <c r="N1496" t="s">
        <v>351</v>
      </c>
    </row>
    <row r="1497" spans="1:14" x14ac:dyDescent="0.25">
      <c r="A1497" s="146" t="s">
        <v>194</v>
      </c>
      <c r="B1497" t="s">
        <v>55</v>
      </c>
      <c r="C1497" t="s">
        <v>322</v>
      </c>
      <c r="D1497" t="s">
        <v>345</v>
      </c>
      <c r="K1497" t="s">
        <v>244</v>
      </c>
      <c r="L1497" t="s">
        <v>55</v>
      </c>
      <c r="M1497" t="s">
        <v>275</v>
      </c>
      <c r="N1497" t="s">
        <v>350</v>
      </c>
    </row>
    <row r="1498" spans="1:14" x14ac:dyDescent="0.25">
      <c r="A1498" s="146" t="s">
        <v>194</v>
      </c>
      <c r="B1498" t="s">
        <v>55</v>
      </c>
      <c r="C1498" t="s">
        <v>321</v>
      </c>
      <c r="D1498" t="s">
        <v>345</v>
      </c>
      <c r="K1498" t="s">
        <v>244</v>
      </c>
      <c r="L1498" t="s">
        <v>52</v>
      </c>
      <c r="M1498" t="s">
        <v>275</v>
      </c>
      <c r="N1498" t="s">
        <v>350</v>
      </c>
    </row>
    <row r="1499" spans="1:14" x14ac:dyDescent="0.25">
      <c r="A1499" s="146" t="s">
        <v>194</v>
      </c>
      <c r="B1499" t="s">
        <v>55</v>
      </c>
      <c r="C1499" t="s">
        <v>320</v>
      </c>
      <c r="D1499" t="s">
        <v>345</v>
      </c>
      <c r="K1499" t="s">
        <v>244</v>
      </c>
      <c r="L1499" t="s">
        <v>55</v>
      </c>
      <c r="M1499" t="s">
        <v>275</v>
      </c>
      <c r="N1499" t="s">
        <v>349</v>
      </c>
    </row>
    <row r="1500" spans="1:14" x14ac:dyDescent="0.25">
      <c r="A1500" s="146" t="s">
        <v>194</v>
      </c>
      <c r="B1500" t="s">
        <v>55</v>
      </c>
      <c r="C1500" t="s">
        <v>318</v>
      </c>
      <c r="D1500" t="s">
        <v>345</v>
      </c>
      <c r="K1500" t="s">
        <v>244</v>
      </c>
      <c r="L1500" t="s">
        <v>52</v>
      </c>
      <c r="M1500" t="s">
        <v>275</v>
      </c>
      <c r="N1500" t="s">
        <v>349</v>
      </c>
    </row>
    <row r="1501" spans="1:14" x14ac:dyDescent="0.25">
      <c r="A1501" s="146" t="s">
        <v>194</v>
      </c>
      <c r="B1501" t="s">
        <v>55</v>
      </c>
      <c r="C1501" t="s">
        <v>317</v>
      </c>
      <c r="D1501" t="s">
        <v>345</v>
      </c>
      <c r="K1501" t="s">
        <v>244</v>
      </c>
      <c r="L1501" t="s">
        <v>55</v>
      </c>
      <c r="M1501" t="s">
        <v>275</v>
      </c>
      <c r="N1501" t="s">
        <v>348</v>
      </c>
    </row>
    <row r="1502" spans="1:14" x14ac:dyDescent="0.25">
      <c r="A1502" s="146" t="s">
        <v>194</v>
      </c>
      <c r="B1502" t="s">
        <v>55</v>
      </c>
      <c r="C1502" t="s">
        <v>74</v>
      </c>
      <c r="D1502" t="s">
        <v>345</v>
      </c>
      <c r="K1502" t="s">
        <v>244</v>
      </c>
      <c r="L1502" t="s">
        <v>52</v>
      </c>
      <c r="M1502" t="s">
        <v>275</v>
      </c>
      <c r="N1502" t="s">
        <v>348</v>
      </c>
    </row>
    <row r="1503" spans="1:14" x14ac:dyDescent="0.25">
      <c r="A1503" s="146" t="s">
        <v>194</v>
      </c>
      <c r="B1503" t="s">
        <v>55</v>
      </c>
      <c r="C1503" t="s">
        <v>316</v>
      </c>
      <c r="D1503" t="s">
        <v>345</v>
      </c>
      <c r="K1503" t="s">
        <v>244</v>
      </c>
      <c r="L1503" t="s">
        <v>55</v>
      </c>
      <c r="M1503" t="s">
        <v>275</v>
      </c>
      <c r="N1503" t="s">
        <v>347</v>
      </c>
    </row>
    <row r="1504" spans="1:14" x14ac:dyDescent="0.25">
      <c r="A1504" s="146" t="s">
        <v>194</v>
      </c>
      <c r="B1504" t="s">
        <v>55</v>
      </c>
      <c r="C1504" t="s">
        <v>315</v>
      </c>
      <c r="D1504" t="s">
        <v>345</v>
      </c>
      <c r="K1504" t="s">
        <v>244</v>
      </c>
      <c r="L1504" t="s">
        <v>52</v>
      </c>
      <c r="M1504" t="s">
        <v>275</v>
      </c>
      <c r="N1504" t="s">
        <v>347</v>
      </c>
    </row>
    <row r="1505" spans="1:14" x14ac:dyDescent="0.25">
      <c r="A1505" s="146" t="s">
        <v>194</v>
      </c>
      <c r="B1505" t="s">
        <v>55</v>
      </c>
      <c r="C1505" t="s">
        <v>314</v>
      </c>
      <c r="D1505" t="s">
        <v>345</v>
      </c>
      <c r="K1505" t="s">
        <v>244</v>
      </c>
      <c r="L1505" t="s">
        <v>55</v>
      </c>
      <c r="M1505" t="s">
        <v>275</v>
      </c>
      <c r="N1505" t="s">
        <v>308</v>
      </c>
    </row>
    <row r="1506" spans="1:14" x14ac:dyDescent="0.25">
      <c r="A1506" s="146" t="s">
        <v>194</v>
      </c>
      <c r="B1506" t="s">
        <v>55</v>
      </c>
      <c r="C1506" t="s">
        <v>313</v>
      </c>
      <c r="D1506" t="s">
        <v>345</v>
      </c>
      <c r="K1506" t="s">
        <v>244</v>
      </c>
      <c r="L1506" t="s">
        <v>52</v>
      </c>
      <c r="M1506" t="s">
        <v>275</v>
      </c>
      <c r="N1506" t="s">
        <v>308</v>
      </c>
    </row>
    <row r="1507" spans="1:14" x14ac:dyDescent="0.25">
      <c r="A1507" s="146" t="s">
        <v>194</v>
      </c>
      <c r="B1507" t="s">
        <v>55</v>
      </c>
      <c r="C1507" t="s">
        <v>312</v>
      </c>
      <c r="D1507" t="s">
        <v>345</v>
      </c>
      <c r="K1507" t="s">
        <v>244</v>
      </c>
      <c r="L1507" t="s">
        <v>55</v>
      </c>
      <c r="M1507" t="s">
        <v>275</v>
      </c>
      <c r="N1507" t="s">
        <v>309</v>
      </c>
    </row>
    <row r="1508" spans="1:14" x14ac:dyDescent="0.25">
      <c r="A1508" s="146" t="s">
        <v>194</v>
      </c>
      <c r="B1508" t="s">
        <v>52</v>
      </c>
      <c r="C1508" t="s">
        <v>323</v>
      </c>
      <c r="D1508" t="s">
        <v>345</v>
      </c>
      <c r="K1508" t="s">
        <v>244</v>
      </c>
      <c r="L1508" t="s">
        <v>52</v>
      </c>
      <c r="M1508" t="s">
        <v>275</v>
      </c>
      <c r="N1508" t="s">
        <v>309</v>
      </c>
    </row>
    <row r="1509" spans="1:14" x14ac:dyDescent="0.25">
      <c r="A1509" s="146" t="s">
        <v>194</v>
      </c>
      <c r="B1509" t="s">
        <v>52</v>
      </c>
      <c r="C1509" t="s">
        <v>322</v>
      </c>
      <c r="D1509" t="s">
        <v>345</v>
      </c>
      <c r="K1509" t="s">
        <v>244</v>
      </c>
      <c r="L1509" t="s">
        <v>55</v>
      </c>
      <c r="M1509" t="s">
        <v>275</v>
      </c>
      <c r="N1509" t="s">
        <v>346</v>
      </c>
    </row>
    <row r="1510" spans="1:14" x14ac:dyDescent="0.25">
      <c r="A1510" s="146" t="s">
        <v>194</v>
      </c>
      <c r="B1510" t="s">
        <v>52</v>
      </c>
      <c r="C1510" t="s">
        <v>321</v>
      </c>
      <c r="D1510" t="s">
        <v>345</v>
      </c>
      <c r="K1510" t="s">
        <v>244</v>
      </c>
      <c r="L1510" t="s">
        <v>52</v>
      </c>
      <c r="M1510" t="s">
        <v>275</v>
      </c>
      <c r="N1510" t="s">
        <v>346</v>
      </c>
    </row>
    <row r="1511" spans="1:14" x14ac:dyDescent="0.25">
      <c r="A1511" s="146" t="s">
        <v>194</v>
      </c>
      <c r="B1511" t="s">
        <v>52</v>
      </c>
      <c r="C1511" t="s">
        <v>320</v>
      </c>
      <c r="D1511" t="s">
        <v>345</v>
      </c>
    </row>
    <row r="1512" spans="1:14" x14ac:dyDescent="0.25">
      <c r="A1512" s="146" t="s">
        <v>194</v>
      </c>
      <c r="B1512" t="s">
        <v>52</v>
      </c>
      <c r="C1512" t="s">
        <v>318</v>
      </c>
      <c r="D1512" t="s">
        <v>345</v>
      </c>
    </row>
    <row r="1513" spans="1:14" x14ac:dyDescent="0.25">
      <c r="A1513" s="146" t="s">
        <v>194</v>
      </c>
      <c r="B1513" t="s">
        <v>52</v>
      </c>
      <c r="C1513" t="s">
        <v>317</v>
      </c>
      <c r="D1513" t="s">
        <v>345</v>
      </c>
    </row>
    <row r="1514" spans="1:14" x14ac:dyDescent="0.25">
      <c r="A1514" s="146" t="s">
        <v>194</v>
      </c>
      <c r="B1514" t="s">
        <v>52</v>
      </c>
      <c r="C1514" t="s">
        <v>74</v>
      </c>
      <c r="D1514" t="s">
        <v>345</v>
      </c>
    </row>
    <row r="1515" spans="1:14" x14ac:dyDescent="0.25">
      <c r="A1515" s="146" t="s">
        <v>194</v>
      </c>
      <c r="B1515" t="s">
        <v>52</v>
      </c>
      <c r="C1515" t="s">
        <v>316</v>
      </c>
      <c r="D1515" t="s">
        <v>345</v>
      </c>
    </row>
    <row r="1516" spans="1:14" x14ac:dyDescent="0.25">
      <c r="A1516" s="146" t="s">
        <v>194</v>
      </c>
      <c r="B1516" t="s">
        <v>52</v>
      </c>
      <c r="C1516" t="s">
        <v>315</v>
      </c>
      <c r="D1516" t="s">
        <v>345</v>
      </c>
    </row>
    <row r="1517" spans="1:14" x14ac:dyDescent="0.25">
      <c r="A1517" s="146" t="s">
        <v>194</v>
      </c>
      <c r="B1517" t="s">
        <v>52</v>
      </c>
      <c r="C1517" t="s">
        <v>314</v>
      </c>
      <c r="D1517" t="s">
        <v>345</v>
      </c>
    </row>
    <row r="1518" spans="1:14" x14ac:dyDescent="0.25">
      <c r="A1518" s="146" t="s">
        <v>194</v>
      </c>
      <c r="B1518" t="s">
        <v>52</v>
      </c>
      <c r="C1518" t="s">
        <v>313</v>
      </c>
      <c r="D1518" t="s">
        <v>345</v>
      </c>
    </row>
    <row r="1519" spans="1:14" x14ac:dyDescent="0.25">
      <c r="A1519" s="146" t="s">
        <v>194</v>
      </c>
      <c r="B1519" t="s">
        <v>52</v>
      </c>
      <c r="C1519" t="s">
        <v>312</v>
      </c>
      <c r="D1519" t="s">
        <v>345</v>
      </c>
    </row>
    <row r="1520" spans="1:14" x14ac:dyDescent="0.25">
      <c r="A1520" s="146" t="s">
        <v>194</v>
      </c>
      <c r="B1520" t="s">
        <v>55</v>
      </c>
      <c r="C1520" t="s">
        <v>313</v>
      </c>
      <c r="D1520" t="s">
        <v>344</v>
      </c>
    </row>
    <row r="1521" spans="1:4" x14ac:dyDescent="0.25">
      <c r="A1521" s="146" t="s">
        <v>194</v>
      </c>
      <c r="B1521" t="s">
        <v>52</v>
      </c>
      <c r="C1521" t="s">
        <v>313</v>
      </c>
      <c r="D1521" t="s">
        <v>344</v>
      </c>
    </row>
    <row r="1522" spans="1:4" x14ac:dyDescent="0.25">
      <c r="A1522" s="146" t="s">
        <v>194</v>
      </c>
      <c r="B1522" t="s">
        <v>55</v>
      </c>
      <c r="C1522" t="s">
        <v>323</v>
      </c>
      <c r="D1522" t="s">
        <v>343</v>
      </c>
    </row>
    <row r="1523" spans="1:4" x14ac:dyDescent="0.25">
      <c r="A1523" s="146" t="s">
        <v>194</v>
      </c>
      <c r="B1523" t="s">
        <v>55</v>
      </c>
      <c r="C1523" t="s">
        <v>322</v>
      </c>
      <c r="D1523" t="s">
        <v>343</v>
      </c>
    </row>
    <row r="1524" spans="1:4" x14ac:dyDescent="0.25">
      <c r="A1524" s="146" t="s">
        <v>194</v>
      </c>
      <c r="B1524" t="s">
        <v>55</v>
      </c>
      <c r="C1524" t="s">
        <v>321</v>
      </c>
      <c r="D1524" t="s">
        <v>343</v>
      </c>
    </row>
    <row r="1525" spans="1:4" x14ac:dyDescent="0.25">
      <c r="A1525" s="146" t="s">
        <v>194</v>
      </c>
      <c r="B1525" t="s">
        <v>55</v>
      </c>
      <c r="C1525" t="s">
        <v>320</v>
      </c>
      <c r="D1525" t="s">
        <v>343</v>
      </c>
    </row>
    <row r="1526" spans="1:4" x14ac:dyDescent="0.25">
      <c r="A1526" s="146" t="s">
        <v>194</v>
      </c>
      <c r="B1526" t="s">
        <v>55</v>
      </c>
      <c r="C1526" t="s">
        <v>319</v>
      </c>
      <c r="D1526" t="s">
        <v>343</v>
      </c>
    </row>
    <row r="1527" spans="1:4" x14ac:dyDescent="0.25">
      <c r="A1527" s="146" t="s">
        <v>194</v>
      </c>
      <c r="B1527" t="s">
        <v>55</v>
      </c>
      <c r="C1527" t="s">
        <v>318</v>
      </c>
      <c r="D1527" t="s">
        <v>343</v>
      </c>
    </row>
    <row r="1528" spans="1:4" x14ac:dyDescent="0.25">
      <c r="A1528" s="146" t="s">
        <v>194</v>
      </c>
      <c r="B1528" t="s">
        <v>55</v>
      </c>
      <c r="C1528" t="s">
        <v>317</v>
      </c>
      <c r="D1528" t="s">
        <v>343</v>
      </c>
    </row>
    <row r="1529" spans="1:4" x14ac:dyDescent="0.25">
      <c r="A1529" s="146" t="s">
        <v>194</v>
      </c>
      <c r="B1529" t="s">
        <v>55</v>
      </c>
      <c r="C1529" t="s">
        <v>74</v>
      </c>
      <c r="D1529" t="s">
        <v>343</v>
      </c>
    </row>
    <row r="1530" spans="1:4" x14ac:dyDescent="0.25">
      <c r="A1530" s="146" t="s">
        <v>194</v>
      </c>
      <c r="B1530" t="s">
        <v>55</v>
      </c>
      <c r="C1530" t="s">
        <v>316</v>
      </c>
      <c r="D1530" t="s">
        <v>343</v>
      </c>
    </row>
    <row r="1531" spans="1:4" x14ac:dyDescent="0.25">
      <c r="A1531" s="146" t="s">
        <v>194</v>
      </c>
      <c r="B1531" t="s">
        <v>55</v>
      </c>
      <c r="C1531" t="s">
        <v>315</v>
      </c>
      <c r="D1531" t="s">
        <v>343</v>
      </c>
    </row>
    <row r="1532" spans="1:4" x14ac:dyDescent="0.25">
      <c r="A1532" s="146" t="s">
        <v>194</v>
      </c>
      <c r="B1532" t="s">
        <v>55</v>
      </c>
      <c r="C1532" t="s">
        <v>314</v>
      </c>
      <c r="D1532" t="s">
        <v>343</v>
      </c>
    </row>
    <row r="1533" spans="1:4" x14ac:dyDescent="0.25">
      <c r="A1533" s="146" t="s">
        <v>194</v>
      </c>
      <c r="B1533" t="s">
        <v>55</v>
      </c>
      <c r="C1533" t="s">
        <v>313</v>
      </c>
      <c r="D1533" t="s">
        <v>343</v>
      </c>
    </row>
    <row r="1534" spans="1:4" x14ac:dyDescent="0.25">
      <c r="A1534" s="146" t="s">
        <v>194</v>
      </c>
      <c r="B1534" t="s">
        <v>55</v>
      </c>
      <c r="C1534" t="s">
        <v>312</v>
      </c>
      <c r="D1534" t="s">
        <v>343</v>
      </c>
    </row>
    <row r="1535" spans="1:4" x14ac:dyDescent="0.25">
      <c r="A1535" s="146" t="s">
        <v>194</v>
      </c>
      <c r="B1535" t="s">
        <v>52</v>
      </c>
      <c r="C1535" t="s">
        <v>323</v>
      </c>
      <c r="D1535" t="s">
        <v>343</v>
      </c>
    </row>
    <row r="1536" spans="1:4" x14ac:dyDescent="0.25">
      <c r="A1536" s="146" t="s">
        <v>194</v>
      </c>
      <c r="B1536" t="s">
        <v>52</v>
      </c>
      <c r="C1536" t="s">
        <v>322</v>
      </c>
      <c r="D1536" t="s">
        <v>343</v>
      </c>
    </row>
    <row r="1537" spans="1:4" x14ac:dyDescent="0.25">
      <c r="A1537" s="146" t="s">
        <v>194</v>
      </c>
      <c r="B1537" t="s">
        <v>52</v>
      </c>
      <c r="C1537" t="s">
        <v>321</v>
      </c>
      <c r="D1537" t="s">
        <v>343</v>
      </c>
    </row>
    <row r="1538" spans="1:4" x14ac:dyDescent="0.25">
      <c r="A1538" s="146" t="s">
        <v>194</v>
      </c>
      <c r="B1538" t="s">
        <v>52</v>
      </c>
      <c r="C1538" t="s">
        <v>320</v>
      </c>
      <c r="D1538" t="s">
        <v>343</v>
      </c>
    </row>
    <row r="1539" spans="1:4" x14ac:dyDescent="0.25">
      <c r="A1539" s="146" t="s">
        <v>194</v>
      </c>
      <c r="B1539" t="s">
        <v>52</v>
      </c>
      <c r="C1539" t="s">
        <v>319</v>
      </c>
      <c r="D1539" t="s">
        <v>343</v>
      </c>
    </row>
    <row r="1540" spans="1:4" x14ac:dyDescent="0.25">
      <c r="A1540" s="146" t="s">
        <v>194</v>
      </c>
      <c r="B1540" t="s">
        <v>52</v>
      </c>
      <c r="C1540" t="s">
        <v>318</v>
      </c>
      <c r="D1540" t="s">
        <v>343</v>
      </c>
    </row>
    <row r="1541" spans="1:4" x14ac:dyDescent="0.25">
      <c r="A1541" s="146" t="s">
        <v>194</v>
      </c>
      <c r="B1541" t="s">
        <v>52</v>
      </c>
      <c r="C1541" t="s">
        <v>317</v>
      </c>
      <c r="D1541" t="s">
        <v>343</v>
      </c>
    </row>
    <row r="1542" spans="1:4" x14ac:dyDescent="0.25">
      <c r="A1542" s="146" t="s">
        <v>194</v>
      </c>
      <c r="B1542" t="s">
        <v>52</v>
      </c>
      <c r="C1542" t="s">
        <v>74</v>
      </c>
      <c r="D1542" t="s">
        <v>343</v>
      </c>
    </row>
    <row r="1543" spans="1:4" x14ac:dyDescent="0.25">
      <c r="A1543" s="146" t="s">
        <v>194</v>
      </c>
      <c r="B1543" t="s">
        <v>52</v>
      </c>
      <c r="C1543" t="s">
        <v>316</v>
      </c>
      <c r="D1543" t="s">
        <v>343</v>
      </c>
    </row>
    <row r="1544" spans="1:4" x14ac:dyDescent="0.25">
      <c r="A1544" s="146" t="s">
        <v>194</v>
      </c>
      <c r="B1544" t="s">
        <v>52</v>
      </c>
      <c r="C1544" t="s">
        <v>315</v>
      </c>
      <c r="D1544" t="s">
        <v>343</v>
      </c>
    </row>
    <row r="1545" spans="1:4" x14ac:dyDescent="0.25">
      <c r="A1545" s="146" t="s">
        <v>194</v>
      </c>
      <c r="B1545" t="s">
        <v>52</v>
      </c>
      <c r="C1545" t="s">
        <v>314</v>
      </c>
      <c r="D1545" t="s">
        <v>343</v>
      </c>
    </row>
    <row r="1546" spans="1:4" x14ac:dyDescent="0.25">
      <c r="A1546" s="146" t="s">
        <v>194</v>
      </c>
      <c r="B1546" t="s">
        <v>52</v>
      </c>
      <c r="C1546" t="s">
        <v>313</v>
      </c>
      <c r="D1546" t="s">
        <v>343</v>
      </c>
    </row>
    <row r="1547" spans="1:4" x14ac:dyDescent="0.25">
      <c r="A1547" s="146" t="s">
        <v>194</v>
      </c>
      <c r="B1547" t="s">
        <v>52</v>
      </c>
      <c r="C1547" t="s">
        <v>312</v>
      </c>
      <c r="D1547" t="s">
        <v>343</v>
      </c>
    </row>
    <row r="1548" spans="1:4" x14ac:dyDescent="0.25">
      <c r="A1548" s="146" t="s">
        <v>194</v>
      </c>
      <c r="B1548" t="s">
        <v>55</v>
      </c>
      <c r="C1548" t="s">
        <v>323</v>
      </c>
      <c r="D1548" t="s">
        <v>342</v>
      </c>
    </row>
    <row r="1549" spans="1:4" x14ac:dyDescent="0.25">
      <c r="A1549" s="146" t="s">
        <v>194</v>
      </c>
      <c r="B1549" t="s">
        <v>55</v>
      </c>
      <c r="C1549" t="s">
        <v>322</v>
      </c>
      <c r="D1549" t="s">
        <v>342</v>
      </c>
    </row>
    <row r="1550" spans="1:4" x14ac:dyDescent="0.25">
      <c r="A1550" s="146" t="s">
        <v>194</v>
      </c>
      <c r="B1550" t="s">
        <v>55</v>
      </c>
      <c r="C1550" t="s">
        <v>321</v>
      </c>
      <c r="D1550" t="s">
        <v>342</v>
      </c>
    </row>
    <row r="1551" spans="1:4" x14ac:dyDescent="0.25">
      <c r="A1551" s="146" t="s">
        <v>194</v>
      </c>
      <c r="B1551" t="s">
        <v>55</v>
      </c>
      <c r="C1551" t="s">
        <v>320</v>
      </c>
      <c r="D1551" t="s">
        <v>342</v>
      </c>
    </row>
    <row r="1552" spans="1:4" x14ac:dyDescent="0.25">
      <c r="A1552" s="146" t="s">
        <v>194</v>
      </c>
      <c r="B1552" t="s">
        <v>55</v>
      </c>
      <c r="C1552" t="s">
        <v>319</v>
      </c>
      <c r="D1552" t="s">
        <v>342</v>
      </c>
    </row>
    <row r="1553" spans="1:4" x14ac:dyDescent="0.25">
      <c r="A1553" s="146" t="s">
        <v>194</v>
      </c>
      <c r="B1553" t="s">
        <v>55</v>
      </c>
      <c r="C1553" t="s">
        <v>318</v>
      </c>
      <c r="D1553" t="s">
        <v>342</v>
      </c>
    </row>
    <row r="1554" spans="1:4" x14ac:dyDescent="0.25">
      <c r="A1554" s="146" t="s">
        <v>194</v>
      </c>
      <c r="B1554" t="s">
        <v>55</v>
      </c>
      <c r="C1554" t="s">
        <v>317</v>
      </c>
      <c r="D1554" t="s">
        <v>342</v>
      </c>
    </row>
    <row r="1555" spans="1:4" x14ac:dyDescent="0.25">
      <c r="A1555" s="146" t="s">
        <v>194</v>
      </c>
      <c r="B1555" t="s">
        <v>55</v>
      </c>
      <c r="C1555" t="s">
        <v>74</v>
      </c>
      <c r="D1555" t="s">
        <v>342</v>
      </c>
    </row>
    <row r="1556" spans="1:4" x14ac:dyDescent="0.25">
      <c r="A1556" s="146" t="s">
        <v>194</v>
      </c>
      <c r="B1556" t="s">
        <v>55</v>
      </c>
      <c r="C1556" t="s">
        <v>316</v>
      </c>
      <c r="D1556" t="s">
        <v>342</v>
      </c>
    </row>
    <row r="1557" spans="1:4" x14ac:dyDescent="0.25">
      <c r="A1557" s="146" t="s">
        <v>194</v>
      </c>
      <c r="B1557" t="s">
        <v>55</v>
      </c>
      <c r="C1557" t="s">
        <v>315</v>
      </c>
      <c r="D1557" t="s">
        <v>342</v>
      </c>
    </row>
    <row r="1558" spans="1:4" x14ac:dyDescent="0.25">
      <c r="A1558" s="146" t="s">
        <v>194</v>
      </c>
      <c r="B1558" t="s">
        <v>55</v>
      </c>
      <c r="C1558" t="s">
        <v>314</v>
      </c>
      <c r="D1558" t="s">
        <v>342</v>
      </c>
    </row>
    <row r="1559" spans="1:4" x14ac:dyDescent="0.25">
      <c r="A1559" s="146" t="s">
        <v>194</v>
      </c>
      <c r="B1559" t="s">
        <v>55</v>
      </c>
      <c r="C1559" t="s">
        <v>313</v>
      </c>
      <c r="D1559" t="s">
        <v>342</v>
      </c>
    </row>
    <row r="1560" spans="1:4" x14ac:dyDescent="0.25">
      <c r="A1560" s="146" t="s">
        <v>194</v>
      </c>
      <c r="B1560" t="s">
        <v>55</v>
      </c>
      <c r="C1560" t="s">
        <v>312</v>
      </c>
      <c r="D1560" t="s">
        <v>342</v>
      </c>
    </row>
    <row r="1561" spans="1:4" x14ac:dyDescent="0.25">
      <c r="A1561" s="146" t="s">
        <v>194</v>
      </c>
      <c r="B1561" t="s">
        <v>52</v>
      </c>
      <c r="C1561" t="s">
        <v>323</v>
      </c>
      <c r="D1561" t="s">
        <v>342</v>
      </c>
    </row>
    <row r="1562" spans="1:4" x14ac:dyDescent="0.25">
      <c r="A1562" s="146" t="s">
        <v>194</v>
      </c>
      <c r="B1562" t="s">
        <v>52</v>
      </c>
      <c r="C1562" t="s">
        <v>322</v>
      </c>
      <c r="D1562" t="s">
        <v>342</v>
      </c>
    </row>
    <row r="1563" spans="1:4" x14ac:dyDescent="0.25">
      <c r="A1563" s="146" t="s">
        <v>194</v>
      </c>
      <c r="B1563" t="s">
        <v>52</v>
      </c>
      <c r="C1563" t="s">
        <v>321</v>
      </c>
      <c r="D1563" t="s">
        <v>342</v>
      </c>
    </row>
    <row r="1564" spans="1:4" x14ac:dyDescent="0.25">
      <c r="A1564" s="146" t="s">
        <v>194</v>
      </c>
      <c r="B1564" t="s">
        <v>52</v>
      </c>
      <c r="C1564" t="s">
        <v>320</v>
      </c>
      <c r="D1564" t="s">
        <v>342</v>
      </c>
    </row>
    <row r="1565" spans="1:4" x14ac:dyDescent="0.25">
      <c r="A1565" s="146" t="s">
        <v>194</v>
      </c>
      <c r="B1565" t="s">
        <v>52</v>
      </c>
      <c r="C1565" t="s">
        <v>319</v>
      </c>
      <c r="D1565" t="s">
        <v>342</v>
      </c>
    </row>
    <row r="1566" spans="1:4" x14ac:dyDescent="0.25">
      <c r="A1566" s="146" t="s">
        <v>194</v>
      </c>
      <c r="B1566" t="s">
        <v>52</v>
      </c>
      <c r="C1566" t="s">
        <v>318</v>
      </c>
      <c r="D1566" t="s">
        <v>342</v>
      </c>
    </row>
    <row r="1567" spans="1:4" x14ac:dyDescent="0.25">
      <c r="A1567" s="146" t="s">
        <v>194</v>
      </c>
      <c r="B1567" t="s">
        <v>52</v>
      </c>
      <c r="C1567" t="s">
        <v>317</v>
      </c>
      <c r="D1567" t="s">
        <v>342</v>
      </c>
    </row>
    <row r="1568" spans="1:4" x14ac:dyDescent="0.25">
      <c r="A1568" s="146" t="s">
        <v>194</v>
      </c>
      <c r="B1568" t="s">
        <v>52</v>
      </c>
      <c r="C1568" t="s">
        <v>74</v>
      </c>
      <c r="D1568" t="s">
        <v>342</v>
      </c>
    </row>
    <row r="1569" spans="1:4" x14ac:dyDescent="0.25">
      <c r="A1569" s="146" t="s">
        <v>194</v>
      </c>
      <c r="B1569" t="s">
        <v>52</v>
      </c>
      <c r="C1569" t="s">
        <v>316</v>
      </c>
      <c r="D1569" t="s">
        <v>342</v>
      </c>
    </row>
    <row r="1570" spans="1:4" x14ac:dyDescent="0.25">
      <c r="A1570" s="146" t="s">
        <v>194</v>
      </c>
      <c r="B1570" t="s">
        <v>52</v>
      </c>
      <c r="C1570" t="s">
        <v>315</v>
      </c>
      <c r="D1570" t="s">
        <v>342</v>
      </c>
    </row>
    <row r="1571" spans="1:4" x14ac:dyDescent="0.25">
      <c r="A1571" s="146" t="s">
        <v>194</v>
      </c>
      <c r="B1571" t="s">
        <v>52</v>
      </c>
      <c r="C1571" t="s">
        <v>314</v>
      </c>
      <c r="D1571" t="s">
        <v>342</v>
      </c>
    </row>
    <row r="1572" spans="1:4" x14ac:dyDescent="0.25">
      <c r="A1572" s="146" t="s">
        <v>194</v>
      </c>
      <c r="B1572" t="s">
        <v>52</v>
      </c>
      <c r="C1572" t="s">
        <v>313</v>
      </c>
      <c r="D1572" t="s">
        <v>342</v>
      </c>
    </row>
    <row r="1573" spans="1:4" x14ac:dyDescent="0.25">
      <c r="A1573" s="146" t="s">
        <v>194</v>
      </c>
      <c r="B1573" t="s">
        <v>52</v>
      </c>
      <c r="C1573" t="s">
        <v>312</v>
      </c>
      <c r="D1573" t="s">
        <v>342</v>
      </c>
    </row>
    <row r="1574" spans="1:4" x14ac:dyDescent="0.25">
      <c r="A1574" s="146" t="s">
        <v>194</v>
      </c>
      <c r="B1574" t="s">
        <v>55</v>
      </c>
      <c r="C1574" t="s">
        <v>323</v>
      </c>
      <c r="D1574" t="s">
        <v>341</v>
      </c>
    </row>
    <row r="1575" spans="1:4" x14ac:dyDescent="0.25">
      <c r="A1575" s="146" t="s">
        <v>194</v>
      </c>
      <c r="B1575" t="s">
        <v>55</v>
      </c>
      <c r="C1575" t="s">
        <v>322</v>
      </c>
      <c r="D1575" t="s">
        <v>341</v>
      </c>
    </row>
    <row r="1576" spans="1:4" x14ac:dyDescent="0.25">
      <c r="A1576" s="146" t="s">
        <v>194</v>
      </c>
      <c r="B1576" t="s">
        <v>55</v>
      </c>
      <c r="C1576" t="s">
        <v>321</v>
      </c>
      <c r="D1576" t="s">
        <v>341</v>
      </c>
    </row>
    <row r="1577" spans="1:4" x14ac:dyDescent="0.25">
      <c r="A1577" s="146" t="s">
        <v>194</v>
      </c>
      <c r="B1577" t="s">
        <v>55</v>
      </c>
      <c r="C1577" t="s">
        <v>320</v>
      </c>
      <c r="D1577" t="s">
        <v>341</v>
      </c>
    </row>
    <row r="1578" spans="1:4" x14ac:dyDescent="0.25">
      <c r="A1578" s="146" t="s">
        <v>194</v>
      </c>
      <c r="B1578" t="s">
        <v>55</v>
      </c>
      <c r="C1578" t="s">
        <v>319</v>
      </c>
      <c r="D1578" t="s">
        <v>341</v>
      </c>
    </row>
    <row r="1579" spans="1:4" x14ac:dyDescent="0.25">
      <c r="A1579" s="146" t="s">
        <v>194</v>
      </c>
      <c r="B1579" t="s">
        <v>55</v>
      </c>
      <c r="C1579" t="s">
        <v>318</v>
      </c>
      <c r="D1579" t="s">
        <v>341</v>
      </c>
    </row>
    <row r="1580" spans="1:4" x14ac:dyDescent="0.25">
      <c r="A1580" s="146" t="s">
        <v>194</v>
      </c>
      <c r="B1580" t="s">
        <v>55</v>
      </c>
      <c r="C1580" t="s">
        <v>317</v>
      </c>
      <c r="D1580" t="s">
        <v>341</v>
      </c>
    </row>
    <row r="1581" spans="1:4" x14ac:dyDescent="0.25">
      <c r="A1581" s="146" t="s">
        <v>194</v>
      </c>
      <c r="B1581" t="s">
        <v>55</v>
      </c>
      <c r="C1581" t="s">
        <v>74</v>
      </c>
      <c r="D1581" t="s">
        <v>341</v>
      </c>
    </row>
    <row r="1582" spans="1:4" x14ac:dyDescent="0.25">
      <c r="A1582" s="146" t="s">
        <v>194</v>
      </c>
      <c r="B1582" t="s">
        <v>55</v>
      </c>
      <c r="C1582" t="s">
        <v>316</v>
      </c>
      <c r="D1582" t="s">
        <v>341</v>
      </c>
    </row>
    <row r="1583" spans="1:4" x14ac:dyDescent="0.25">
      <c r="A1583" s="146" t="s">
        <v>194</v>
      </c>
      <c r="B1583" t="s">
        <v>55</v>
      </c>
      <c r="C1583" t="s">
        <v>315</v>
      </c>
      <c r="D1583" t="s">
        <v>341</v>
      </c>
    </row>
    <row r="1584" spans="1:4" x14ac:dyDescent="0.25">
      <c r="A1584" s="146" t="s">
        <v>194</v>
      </c>
      <c r="B1584" t="s">
        <v>55</v>
      </c>
      <c r="C1584" t="s">
        <v>314</v>
      </c>
      <c r="D1584" t="s">
        <v>341</v>
      </c>
    </row>
    <row r="1585" spans="1:4" x14ac:dyDescent="0.25">
      <c r="A1585" s="146" t="s">
        <v>194</v>
      </c>
      <c r="B1585" t="s">
        <v>55</v>
      </c>
      <c r="C1585" t="s">
        <v>313</v>
      </c>
      <c r="D1585" t="s">
        <v>341</v>
      </c>
    </row>
    <row r="1586" spans="1:4" x14ac:dyDescent="0.25">
      <c r="A1586" s="146" t="s">
        <v>194</v>
      </c>
      <c r="B1586" t="s">
        <v>55</v>
      </c>
      <c r="C1586" t="s">
        <v>312</v>
      </c>
      <c r="D1586" t="s">
        <v>341</v>
      </c>
    </row>
    <row r="1587" spans="1:4" x14ac:dyDescent="0.25">
      <c r="A1587" s="146" t="s">
        <v>194</v>
      </c>
      <c r="B1587" t="s">
        <v>52</v>
      </c>
      <c r="C1587" t="s">
        <v>323</v>
      </c>
      <c r="D1587" t="s">
        <v>341</v>
      </c>
    </row>
    <row r="1588" spans="1:4" x14ac:dyDescent="0.25">
      <c r="A1588" s="146" t="s">
        <v>194</v>
      </c>
      <c r="B1588" t="s">
        <v>52</v>
      </c>
      <c r="C1588" t="s">
        <v>322</v>
      </c>
      <c r="D1588" t="s">
        <v>341</v>
      </c>
    </row>
    <row r="1589" spans="1:4" x14ac:dyDescent="0.25">
      <c r="A1589" s="146" t="s">
        <v>194</v>
      </c>
      <c r="B1589" t="s">
        <v>52</v>
      </c>
      <c r="C1589" t="s">
        <v>321</v>
      </c>
      <c r="D1589" t="s">
        <v>341</v>
      </c>
    </row>
    <row r="1590" spans="1:4" x14ac:dyDescent="0.25">
      <c r="A1590" s="146" t="s">
        <v>194</v>
      </c>
      <c r="B1590" t="s">
        <v>52</v>
      </c>
      <c r="C1590" t="s">
        <v>320</v>
      </c>
      <c r="D1590" t="s">
        <v>341</v>
      </c>
    </row>
    <row r="1591" spans="1:4" x14ac:dyDescent="0.25">
      <c r="A1591" s="146" t="s">
        <v>194</v>
      </c>
      <c r="B1591" t="s">
        <v>52</v>
      </c>
      <c r="C1591" t="s">
        <v>319</v>
      </c>
      <c r="D1591" t="s">
        <v>341</v>
      </c>
    </row>
    <row r="1592" spans="1:4" x14ac:dyDescent="0.25">
      <c r="A1592" s="146" t="s">
        <v>194</v>
      </c>
      <c r="B1592" t="s">
        <v>52</v>
      </c>
      <c r="C1592" t="s">
        <v>318</v>
      </c>
      <c r="D1592" t="s">
        <v>341</v>
      </c>
    </row>
    <row r="1593" spans="1:4" x14ac:dyDescent="0.25">
      <c r="A1593" s="146" t="s">
        <v>194</v>
      </c>
      <c r="B1593" t="s">
        <v>52</v>
      </c>
      <c r="C1593" t="s">
        <v>317</v>
      </c>
      <c r="D1593" t="s">
        <v>341</v>
      </c>
    </row>
    <row r="1594" spans="1:4" x14ac:dyDescent="0.25">
      <c r="A1594" s="146" t="s">
        <v>194</v>
      </c>
      <c r="B1594" t="s">
        <v>52</v>
      </c>
      <c r="C1594" t="s">
        <v>74</v>
      </c>
      <c r="D1594" t="s">
        <v>341</v>
      </c>
    </row>
    <row r="1595" spans="1:4" x14ac:dyDescent="0.25">
      <c r="A1595" s="146" t="s">
        <v>194</v>
      </c>
      <c r="B1595" t="s">
        <v>52</v>
      </c>
      <c r="C1595" t="s">
        <v>316</v>
      </c>
      <c r="D1595" t="s">
        <v>341</v>
      </c>
    </row>
    <row r="1596" spans="1:4" x14ac:dyDescent="0.25">
      <c r="A1596" s="146" t="s">
        <v>194</v>
      </c>
      <c r="B1596" t="s">
        <v>52</v>
      </c>
      <c r="C1596" t="s">
        <v>315</v>
      </c>
      <c r="D1596" t="s">
        <v>341</v>
      </c>
    </row>
    <row r="1597" spans="1:4" x14ac:dyDescent="0.25">
      <c r="A1597" s="146" t="s">
        <v>194</v>
      </c>
      <c r="B1597" t="s">
        <v>52</v>
      </c>
      <c r="C1597" t="s">
        <v>314</v>
      </c>
      <c r="D1597" t="s">
        <v>341</v>
      </c>
    </row>
    <row r="1598" spans="1:4" x14ac:dyDescent="0.25">
      <c r="A1598" s="146" t="s">
        <v>194</v>
      </c>
      <c r="B1598" t="s">
        <v>52</v>
      </c>
      <c r="C1598" t="s">
        <v>313</v>
      </c>
      <c r="D1598" t="s">
        <v>341</v>
      </c>
    </row>
    <row r="1599" spans="1:4" x14ac:dyDescent="0.25">
      <c r="A1599" s="146" t="s">
        <v>194</v>
      </c>
      <c r="B1599" t="s">
        <v>52</v>
      </c>
      <c r="C1599" t="s">
        <v>312</v>
      </c>
      <c r="D1599" t="s">
        <v>341</v>
      </c>
    </row>
    <row r="1600" spans="1:4" x14ac:dyDescent="0.25">
      <c r="A1600" s="146" t="s">
        <v>194</v>
      </c>
      <c r="B1600" t="s">
        <v>55</v>
      </c>
      <c r="C1600" t="s">
        <v>312</v>
      </c>
      <c r="D1600" t="s">
        <v>340</v>
      </c>
    </row>
    <row r="1601" spans="1:4" x14ac:dyDescent="0.25">
      <c r="A1601" s="146" t="s">
        <v>194</v>
      </c>
      <c r="B1601" t="s">
        <v>52</v>
      </c>
      <c r="C1601" t="s">
        <v>312</v>
      </c>
      <c r="D1601" t="s">
        <v>340</v>
      </c>
    </row>
    <row r="1602" spans="1:4" x14ac:dyDescent="0.25">
      <c r="A1602" s="146" t="s">
        <v>194</v>
      </c>
      <c r="B1602" t="s">
        <v>55</v>
      </c>
      <c r="C1602" t="s">
        <v>314</v>
      </c>
      <c r="D1602" t="s">
        <v>339</v>
      </c>
    </row>
    <row r="1603" spans="1:4" x14ac:dyDescent="0.25">
      <c r="A1603" s="146" t="s">
        <v>194</v>
      </c>
      <c r="B1603" t="s">
        <v>55</v>
      </c>
      <c r="C1603" t="s">
        <v>312</v>
      </c>
      <c r="D1603" t="s">
        <v>339</v>
      </c>
    </row>
    <row r="1604" spans="1:4" x14ac:dyDescent="0.25">
      <c r="A1604" s="146" t="s">
        <v>194</v>
      </c>
      <c r="B1604" t="s">
        <v>52</v>
      </c>
      <c r="C1604" t="s">
        <v>314</v>
      </c>
      <c r="D1604" t="s">
        <v>339</v>
      </c>
    </row>
    <row r="1605" spans="1:4" x14ac:dyDescent="0.25">
      <c r="A1605" s="146" t="s">
        <v>194</v>
      </c>
      <c r="B1605" t="s">
        <v>52</v>
      </c>
      <c r="C1605" t="s">
        <v>312</v>
      </c>
      <c r="D1605" t="s">
        <v>339</v>
      </c>
    </row>
    <row r="1606" spans="1:4" x14ac:dyDescent="0.25">
      <c r="A1606" s="146" t="s">
        <v>194</v>
      </c>
      <c r="B1606" t="s">
        <v>55</v>
      </c>
      <c r="C1606" t="s">
        <v>323</v>
      </c>
      <c r="D1606" t="s">
        <v>338</v>
      </c>
    </row>
    <row r="1607" spans="1:4" x14ac:dyDescent="0.25">
      <c r="A1607" s="146" t="s">
        <v>194</v>
      </c>
      <c r="B1607" t="s">
        <v>55</v>
      </c>
      <c r="C1607" t="s">
        <v>322</v>
      </c>
      <c r="D1607" t="s">
        <v>338</v>
      </c>
    </row>
    <row r="1608" spans="1:4" x14ac:dyDescent="0.25">
      <c r="A1608" s="146" t="s">
        <v>194</v>
      </c>
      <c r="B1608" t="s">
        <v>55</v>
      </c>
      <c r="C1608" t="s">
        <v>321</v>
      </c>
      <c r="D1608" t="s">
        <v>338</v>
      </c>
    </row>
    <row r="1609" spans="1:4" x14ac:dyDescent="0.25">
      <c r="A1609" s="146" t="s">
        <v>194</v>
      </c>
      <c r="B1609" t="s">
        <v>55</v>
      </c>
      <c r="C1609" t="s">
        <v>320</v>
      </c>
      <c r="D1609" t="s">
        <v>338</v>
      </c>
    </row>
    <row r="1610" spans="1:4" x14ac:dyDescent="0.25">
      <c r="A1610" s="146" t="s">
        <v>194</v>
      </c>
      <c r="B1610" t="s">
        <v>55</v>
      </c>
      <c r="C1610" t="s">
        <v>319</v>
      </c>
      <c r="D1610" t="s">
        <v>338</v>
      </c>
    </row>
    <row r="1611" spans="1:4" x14ac:dyDescent="0.25">
      <c r="A1611" s="146" t="s">
        <v>194</v>
      </c>
      <c r="B1611" t="s">
        <v>55</v>
      </c>
      <c r="C1611" t="s">
        <v>318</v>
      </c>
      <c r="D1611" t="s">
        <v>338</v>
      </c>
    </row>
    <row r="1612" spans="1:4" x14ac:dyDescent="0.25">
      <c r="A1612" s="146" t="s">
        <v>194</v>
      </c>
      <c r="B1612" t="s">
        <v>55</v>
      </c>
      <c r="C1612" t="s">
        <v>317</v>
      </c>
      <c r="D1612" t="s">
        <v>338</v>
      </c>
    </row>
    <row r="1613" spans="1:4" x14ac:dyDescent="0.25">
      <c r="A1613" s="146" t="s">
        <v>194</v>
      </c>
      <c r="B1613" t="s">
        <v>55</v>
      </c>
      <c r="C1613" t="s">
        <v>74</v>
      </c>
      <c r="D1613" t="s">
        <v>338</v>
      </c>
    </row>
    <row r="1614" spans="1:4" x14ac:dyDescent="0.25">
      <c r="A1614" s="146" t="s">
        <v>194</v>
      </c>
      <c r="B1614" t="s">
        <v>55</v>
      </c>
      <c r="C1614" t="s">
        <v>316</v>
      </c>
      <c r="D1614" t="s">
        <v>338</v>
      </c>
    </row>
    <row r="1615" spans="1:4" x14ac:dyDescent="0.25">
      <c r="A1615" s="146" t="s">
        <v>194</v>
      </c>
      <c r="B1615" t="s">
        <v>55</v>
      </c>
      <c r="C1615" t="s">
        <v>315</v>
      </c>
      <c r="D1615" t="s">
        <v>338</v>
      </c>
    </row>
    <row r="1616" spans="1:4" x14ac:dyDescent="0.25">
      <c r="A1616" s="146" t="s">
        <v>194</v>
      </c>
      <c r="B1616" t="s">
        <v>55</v>
      </c>
      <c r="C1616" t="s">
        <v>314</v>
      </c>
      <c r="D1616" t="s">
        <v>338</v>
      </c>
    </row>
    <row r="1617" spans="1:4" x14ac:dyDescent="0.25">
      <c r="A1617" s="146" t="s">
        <v>194</v>
      </c>
      <c r="B1617" t="s">
        <v>55</v>
      </c>
      <c r="C1617" t="s">
        <v>313</v>
      </c>
      <c r="D1617" t="s">
        <v>338</v>
      </c>
    </row>
    <row r="1618" spans="1:4" x14ac:dyDescent="0.25">
      <c r="A1618" s="146" t="s">
        <v>194</v>
      </c>
      <c r="B1618" t="s">
        <v>55</v>
      </c>
      <c r="C1618" t="s">
        <v>312</v>
      </c>
      <c r="D1618" t="s">
        <v>338</v>
      </c>
    </row>
    <row r="1619" spans="1:4" x14ac:dyDescent="0.25">
      <c r="A1619" s="146" t="s">
        <v>194</v>
      </c>
      <c r="B1619" t="s">
        <v>52</v>
      </c>
      <c r="C1619" t="s">
        <v>323</v>
      </c>
      <c r="D1619" t="s">
        <v>338</v>
      </c>
    </row>
    <row r="1620" spans="1:4" x14ac:dyDescent="0.25">
      <c r="A1620" s="146" t="s">
        <v>194</v>
      </c>
      <c r="B1620" t="s">
        <v>52</v>
      </c>
      <c r="C1620" t="s">
        <v>322</v>
      </c>
      <c r="D1620" t="s">
        <v>338</v>
      </c>
    </row>
    <row r="1621" spans="1:4" x14ac:dyDescent="0.25">
      <c r="A1621" s="146" t="s">
        <v>194</v>
      </c>
      <c r="B1621" t="s">
        <v>52</v>
      </c>
      <c r="C1621" t="s">
        <v>321</v>
      </c>
      <c r="D1621" t="s">
        <v>338</v>
      </c>
    </row>
    <row r="1622" spans="1:4" x14ac:dyDescent="0.25">
      <c r="A1622" s="146" t="s">
        <v>194</v>
      </c>
      <c r="B1622" t="s">
        <v>52</v>
      </c>
      <c r="C1622" t="s">
        <v>320</v>
      </c>
      <c r="D1622" t="s">
        <v>338</v>
      </c>
    </row>
    <row r="1623" spans="1:4" x14ac:dyDescent="0.25">
      <c r="A1623" s="146" t="s">
        <v>194</v>
      </c>
      <c r="B1623" t="s">
        <v>52</v>
      </c>
      <c r="C1623" t="s">
        <v>319</v>
      </c>
      <c r="D1623" t="s">
        <v>338</v>
      </c>
    </row>
    <row r="1624" spans="1:4" x14ac:dyDescent="0.25">
      <c r="A1624" s="146" t="s">
        <v>194</v>
      </c>
      <c r="B1624" t="s">
        <v>52</v>
      </c>
      <c r="C1624" t="s">
        <v>318</v>
      </c>
      <c r="D1624" t="s">
        <v>338</v>
      </c>
    </row>
    <row r="1625" spans="1:4" x14ac:dyDescent="0.25">
      <c r="A1625" s="146" t="s">
        <v>194</v>
      </c>
      <c r="B1625" t="s">
        <v>52</v>
      </c>
      <c r="C1625" t="s">
        <v>317</v>
      </c>
      <c r="D1625" t="s">
        <v>338</v>
      </c>
    </row>
    <row r="1626" spans="1:4" x14ac:dyDescent="0.25">
      <c r="A1626" s="146" t="s">
        <v>194</v>
      </c>
      <c r="B1626" t="s">
        <v>52</v>
      </c>
      <c r="C1626" t="s">
        <v>74</v>
      </c>
      <c r="D1626" t="s">
        <v>338</v>
      </c>
    </row>
    <row r="1627" spans="1:4" x14ac:dyDescent="0.25">
      <c r="A1627" s="146" t="s">
        <v>194</v>
      </c>
      <c r="B1627" t="s">
        <v>52</v>
      </c>
      <c r="C1627" t="s">
        <v>316</v>
      </c>
      <c r="D1627" t="s">
        <v>338</v>
      </c>
    </row>
    <row r="1628" spans="1:4" x14ac:dyDescent="0.25">
      <c r="A1628" s="146" t="s">
        <v>194</v>
      </c>
      <c r="B1628" t="s">
        <v>52</v>
      </c>
      <c r="C1628" t="s">
        <v>315</v>
      </c>
      <c r="D1628" t="s">
        <v>338</v>
      </c>
    </row>
    <row r="1629" spans="1:4" x14ac:dyDescent="0.25">
      <c r="A1629" s="146" t="s">
        <v>194</v>
      </c>
      <c r="B1629" t="s">
        <v>52</v>
      </c>
      <c r="C1629" t="s">
        <v>314</v>
      </c>
      <c r="D1629" t="s">
        <v>338</v>
      </c>
    </row>
    <row r="1630" spans="1:4" x14ac:dyDescent="0.25">
      <c r="A1630" s="146" t="s">
        <v>194</v>
      </c>
      <c r="B1630" t="s">
        <v>52</v>
      </c>
      <c r="C1630" t="s">
        <v>313</v>
      </c>
      <c r="D1630" t="s">
        <v>338</v>
      </c>
    </row>
    <row r="1631" spans="1:4" x14ac:dyDescent="0.25">
      <c r="A1631" s="146" t="s">
        <v>194</v>
      </c>
      <c r="B1631" t="s">
        <v>52</v>
      </c>
      <c r="C1631" t="s">
        <v>312</v>
      </c>
      <c r="D1631" t="s">
        <v>338</v>
      </c>
    </row>
    <row r="1632" spans="1:4" x14ac:dyDescent="0.25">
      <c r="A1632" s="146" t="s">
        <v>194</v>
      </c>
      <c r="B1632" t="s">
        <v>55</v>
      </c>
      <c r="C1632" t="s">
        <v>323</v>
      </c>
      <c r="D1632" t="s">
        <v>337</v>
      </c>
    </row>
    <row r="1633" spans="1:4" x14ac:dyDescent="0.25">
      <c r="A1633" s="146" t="s">
        <v>194</v>
      </c>
      <c r="B1633" t="s">
        <v>55</v>
      </c>
      <c r="C1633" t="s">
        <v>322</v>
      </c>
      <c r="D1633" t="s">
        <v>337</v>
      </c>
    </row>
    <row r="1634" spans="1:4" x14ac:dyDescent="0.25">
      <c r="A1634" s="146" t="s">
        <v>194</v>
      </c>
      <c r="B1634" t="s">
        <v>55</v>
      </c>
      <c r="C1634" t="s">
        <v>321</v>
      </c>
      <c r="D1634" t="s">
        <v>337</v>
      </c>
    </row>
    <row r="1635" spans="1:4" x14ac:dyDescent="0.25">
      <c r="A1635" s="146" t="s">
        <v>194</v>
      </c>
      <c r="B1635" t="s">
        <v>55</v>
      </c>
      <c r="C1635" t="s">
        <v>320</v>
      </c>
      <c r="D1635" t="s">
        <v>337</v>
      </c>
    </row>
    <row r="1636" spans="1:4" x14ac:dyDescent="0.25">
      <c r="A1636" s="146" t="s">
        <v>194</v>
      </c>
      <c r="B1636" t="s">
        <v>55</v>
      </c>
      <c r="C1636" t="s">
        <v>319</v>
      </c>
      <c r="D1636" t="s">
        <v>337</v>
      </c>
    </row>
    <row r="1637" spans="1:4" x14ac:dyDescent="0.25">
      <c r="A1637" s="146" t="s">
        <v>194</v>
      </c>
      <c r="B1637" t="s">
        <v>55</v>
      </c>
      <c r="C1637" t="s">
        <v>318</v>
      </c>
      <c r="D1637" t="s">
        <v>337</v>
      </c>
    </row>
    <row r="1638" spans="1:4" x14ac:dyDescent="0.25">
      <c r="A1638" s="146" t="s">
        <v>194</v>
      </c>
      <c r="B1638" t="s">
        <v>55</v>
      </c>
      <c r="C1638" t="s">
        <v>317</v>
      </c>
      <c r="D1638" t="s">
        <v>337</v>
      </c>
    </row>
    <row r="1639" spans="1:4" x14ac:dyDescent="0.25">
      <c r="A1639" s="146" t="s">
        <v>194</v>
      </c>
      <c r="B1639" t="s">
        <v>55</v>
      </c>
      <c r="C1639" t="s">
        <v>74</v>
      </c>
      <c r="D1639" t="s">
        <v>337</v>
      </c>
    </row>
    <row r="1640" spans="1:4" x14ac:dyDescent="0.25">
      <c r="A1640" s="146" t="s">
        <v>194</v>
      </c>
      <c r="B1640" t="s">
        <v>55</v>
      </c>
      <c r="C1640" t="s">
        <v>316</v>
      </c>
      <c r="D1640" t="s">
        <v>337</v>
      </c>
    </row>
    <row r="1641" spans="1:4" x14ac:dyDescent="0.25">
      <c r="A1641" s="146" t="s">
        <v>194</v>
      </c>
      <c r="B1641" t="s">
        <v>55</v>
      </c>
      <c r="C1641" t="s">
        <v>315</v>
      </c>
      <c r="D1641" t="s">
        <v>337</v>
      </c>
    </row>
    <row r="1642" spans="1:4" x14ac:dyDescent="0.25">
      <c r="A1642" s="146" t="s">
        <v>194</v>
      </c>
      <c r="B1642" t="s">
        <v>55</v>
      </c>
      <c r="C1642" t="s">
        <v>314</v>
      </c>
      <c r="D1642" t="s">
        <v>337</v>
      </c>
    </row>
    <row r="1643" spans="1:4" x14ac:dyDescent="0.25">
      <c r="A1643" s="146" t="s">
        <v>194</v>
      </c>
      <c r="B1643" t="s">
        <v>55</v>
      </c>
      <c r="C1643" t="s">
        <v>313</v>
      </c>
      <c r="D1643" t="s">
        <v>337</v>
      </c>
    </row>
    <row r="1644" spans="1:4" x14ac:dyDescent="0.25">
      <c r="A1644" s="146" t="s">
        <v>194</v>
      </c>
      <c r="B1644" t="s">
        <v>55</v>
      </c>
      <c r="C1644" t="s">
        <v>312</v>
      </c>
      <c r="D1644" t="s">
        <v>337</v>
      </c>
    </row>
    <row r="1645" spans="1:4" x14ac:dyDescent="0.25">
      <c r="A1645" s="146" t="s">
        <v>194</v>
      </c>
      <c r="B1645" t="s">
        <v>52</v>
      </c>
      <c r="C1645" t="s">
        <v>323</v>
      </c>
      <c r="D1645" t="s">
        <v>337</v>
      </c>
    </row>
    <row r="1646" spans="1:4" x14ac:dyDescent="0.25">
      <c r="A1646" s="146" t="s">
        <v>194</v>
      </c>
      <c r="B1646" t="s">
        <v>52</v>
      </c>
      <c r="C1646" t="s">
        <v>322</v>
      </c>
      <c r="D1646" t="s">
        <v>337</v>
      </c>
    </row>
    <row r="1647" spans="1:4" x14ac:dyDescent="0.25">
      <c r="A1647" s="146" t="s">
        <v>194</v>
      </c>
      <c r="B1647" t="s">
        <v>52</v>
      </c>
      <c r="C1647" t="s">
        <v>321</v>
      </c>
      <c r="D1647" t="s">
        <v>337</v>
      </c>
    </row>
    <row r="1648" spans="1:4" x14ac:dyDescent="0.25">
      <c r="A1648" s="146" t="s">
        <v>194</v>
      </c>
      <c r="B1648" t="s">
        <v>52</v>
      </c>
      <c r="C1648" t="s">
        <v>320</v>
      </c>
      <c r="D1648" t="s">
        <v>337</v>
      </c>
    </row>
    <row r="1649" spans="1:4" x14ac:dyDescent="0.25">
      <c r="A1649" s="146" t="s">
        <v>194</v>
      </c>
      <c r="B1649" t="s">
        <v>52</v>
      </c>
      <c r="C1649" t="s">
        <v>319</v>
      </c>
      <c r="D1649" t="s">
        <v>337</v>
      </c>
    </row>
    <row r="1650" spans="1:4" x14ac:dyDescent="0.25">
      <c r="A1650" s="146" t="s">
        <v>194</v>
      </c>
      <c r="B1650" t="s">
        <v>52</v>
      </c>
      <c r="C1650" t="s">
        <v>318</v>
      </c>
      <c r="D1650" t="s">
        <v>337</v>
      </c>
    </row>
    <row r="1651" spans="1:4" x14ac:dyDescent="0.25">
      <c r="A1651" s="146" t="s">
        <v>194</v>
      </c>
      <c r="B1651" t="s">
        <v>52</v>
      </c>
      <c r="C1651" t="s">
        <v>317</v>
      </c>
      <c r="D1651" t="s">
        <v>337</v>
      </c>
    </row>
    <row r="1652" spans="1:4" x14ac:dyDescent="0.25">
      <c r="A1652" s="146" t="s">
        <v>194</v>
      </c>
      <c r="B1652" t="s">
        <v>52</v>
      </c>
      <c r="C1652" t="s">
        <v>74</v>
      </c>
      <c r="D1652" t="s">
        <v>337</v>
      </c>
    </row>
    <row r="1653" spans="1:4" x14ac:dyDescent="0.25">
      <c r="A1653" s="146" t="s">
        <v>194</v>
      </c>
      <c r="B1653" t="s">
        <v>52</v>
      </c>
      <c r="C1653" t="s">
        <v>316</v>
      </c>
      <c r="D1653" t="s">
        <v>337</v>
      </c>
    </row>
    <row r="1654" spans="1:4" x14ac:dyDescent="0.25">
      <c r="A1654" s="146" t="s">
        <v>194</v>
      </c>
      <c r="B1654" t="s">
        <v>52</v>
      </c>
      <c r="C1654" t="s">
        <v>315</v>
      </c>
      <c r="D1654" t="s">
        <v>337</v>
      </c>
    </row>
    <row r="1655" spans="1:4" x14ac:dyDescent="0.25">
      <c r="A1655" s="146" t="s">
        <v>194</v>
      </c>
      <c r="B1655" t="s">
        <v>52</v>
      </c>
      <c r="C1655" t="s">
        <v>314</v>
      </c>
      <c r="D1655" t="s">
        <v>337</v>
      </c>
    </row>
    <row r="1656" spans="1:4" x14ac:dyDescent="0.25">
      <c r="A1656" s="146" t="s">
        <v>194</v>
      </c>
      <c r="B1656" t="s">
        <v>52</v>
      </c>
      <c r="C1656" t="s">
        <v>313</v>
      </c>
      <c r="D1656" t="s">
        <v>337</v>
      </c>
    </row>
    <row r="1657" spans="1:4" x14ac:dyDescent="0.25">
      <c r="A1657" s="146" t="s">
        <v>194</v>
      </c>
      <c r="B1657" t="s">
        <v>52</v>
      </c>
      <c r="C1657" t="s">
        <v>312</v>
      </c>
      <c r="D1657" t="s">
        <v>337</v>
      </c>
    </row>
    <row r="1658" spans="1:4" x14ac:dyDescent="0.25">
      <c r="A1658" s="146" t="s">
        <v>194</v>
      </c>
      <c r="B1658" t="s">
        <v>55</v>
      </c>
      <c r="C1658" t="s">
        <v>323</v>
      </c>
      <c r="D1658" t="s">
        <v>336</v>
      </c>
    </row>
    <row r="1659" spans="1:4" x14ac:dyDescent="0.25">
      <c r="A1659" s="146" t="s">
        <v>194</v>
      </c>
      <c r="B1659" t="s">
        <v>55</v>
      </c>
      <c r="C1659" t="s">
        <v>322</v>
      </c>
      <c r="D1659" t="s">
        <v>336</v>
      </c>
    </row>
    <row r="1660" spans="1:4" x14ac:dyDescent="0.25">
      <c r="A1660" s="146" t="s">
        <v>194</v>
      </c>
      <c r="B1660" t="s">
        <v>55</v>
      </c>
      <c r="C1660" t="s">
        <v>321</v>
      </c>
      <c r="D1660" t="s">
        <v>336</v>
      </c>
    </row>
    <row r="1661" spans="1:4" x14ac:dyDescent="0.25">
      <c r="A1661" s="146" t="s">
        <v>194</v>
      </c>
      <c r="B1661" t="s">
        <v>55</v>
      </c>
      <c r="C1661" t="s">
        <v>320</v>
      </c>
      <c r="D1661" t="s">
        <v>336</v>
      </c>
    </row>
    <row r="1662" spans="1:4" x14ac:dyDescent="0.25">
      <c r="A1662" s="146" t="s">
        <v>194</v>
      </c>
      <c r="B1662" t="s">
        <v>55</v>
      </c>
      <c r="C1662" t="s">
        <v>319</v>
      </c>
      <c r="D1662" t="s">
        <v>336</v>
      </c>
    </row>
    <row r="1663" spans="1:4" x14ac:dyDescent="0.25">
      <c r="A1663" s="146" t="s">
        <v>194</v>
      </c>
      <c r="B1663" t="s">
        <v>55</v>
      </c>
      <c r="C1663" t="s">
        <v>318</v>
      </c>
      <c r="D1663" t="s">
        <v>336</v>
      </c>
    </row>
    <row r="1664" spans="1:4" x14ac:dyDescent="0.25">
      <c r="A1664" s="146" t="s">
        <v>194</v>
      </c>
      <c r="B1664" t="s">
        <v>55</v>
      </c>
      <c r="C1664" t="s">
        <v>317</v>
      </c>
      <c r="D1664" t="s">
        <v>336</v>
      </c>
    </row>
    <row r="1665" spans="1:4" x14ac:dyDescent="0.25">
      <c r="A1665" s="146" t="s">
        <v>194</v>
      </c>
      <c r="B1665" t="s">
        <v>55</v>
      </c>
      <c r="C1665" t="s">
        <v>74</v>
      </c>
      <c r="D1665" t="s">
        <v>336</v>
      </c>
    </row>
    <row r="1666" spans="1:4" x14ac:dyDescent="0.25">
      <c r="A1666" s="146" t="s">
        <v>194</v>
      </c>
      <c r="B1666" t="s">
        <v>55</v>
      </c>
      <c r="C1666" t="s">
        <v>316</v>
      </c>
      <c r="D1666" t="s">
        <v>336</v>
      </c>
    </row>
    <row r="1667" spans="1:4" x14ac:dyDescent="0.25">
      <c r="A1667" s="146" t="s">
        <v>194</v>
      </c>
      <c r="B1667" t="s">
        <v>55</v>
      </c>
      <c r="C1667" t="s">
        <v>315</v>
      </c>
      <c r="D1667" t="s">
        <v>336</v>
      </c>
    </row>
    <row r="1668" spans="1:4" x14ac:dyDescent="0.25">
      <c r="A1668" s="146" t="s">
        <v>194</v>
      </c>
      <c r="B1668" t="s">
        <v>55</v>
      </c>
      <c r="C1668" t="s">
        <v>314</v>
      </c>
      <c r="D1668" t="s">
        <v>336</v>
      </c>
    </row>
    <row r="1669" spans="1:4" x14ac:dyDescent="0.25">
      <c r="A1669" s="146" t="s">
        <v>194</v>
      </c>
      <c r="B1669" t="s">
        <v>55</v>
      </c>
      <c r="C1669" t="s">
        <v>313</v>
      </c>
      <c r="D1669" t="s">
        <v>336</v>
      </c>
    </row>
    <row r="1670" spans="1:4" x14ac:dyDescent="0.25">
      <c r="A1670" s="146" t="s">
        <v>194</v>
      </c>
      <c r="B1670" t="s">
        <v>55</v>
      </c>
      <c r="C1670" t="s">
        <v>312</v>
      </c>
      <c r="D1670" t="s">
        <v>336</v>
      </c>
    </row>
    <row r="1671" spans="1:4" x14ac:dyDescent="0.25">
      <c r="A1671" s="146" t="s">
        <v>194</v>
      </c>
      <c r="B1671" t="s">
        <v>52</v>
      </c>
      <c r="C1671" t="s">
        <v>323</v>
      </c>
      <c r="D1671" t="s">
        <v>336</v>
      </c>
    </row>
    <row r="1672" spans="1:4" x14ac:dyDescent="0.25">
      <c r="A1672" s="146" t="s">
        <v>194</v>
      </c>
      <c r="B1672" t="s">
        <v>52</v>
      </c>
      <c r="C1672" t="s">
        <v>322</v>
      </c>
      <c r="D1672" t="s">
        <v>336</v>
      </c>
    </row>
    <row r="1673" spans="1:4" x14ac:dyDescent="0.25">
      <c r="A1673" s="146" t="s">
        <v>194</v>
      </c>
      <c r="B1673" t="s">
        <v>52</v>
      </c>
      <c r="C1673" t="s">
        <v>321</v>
      </c>
      <c r="D1673" t="s">
        <v>336</v>
      </c>
    </row>
    <row r="1674" spans="1:4" x14ac:dyDescent="0.25">
      <c r="A1674" s="146" t="s">
        <v>194</v>
      </c>
      <c r="B1674" t="s">
        <v>52</v>
      </c>
      <c r="C1674" t="s">
        <v>320</v>
      </c>
      <c r="D1674" t="s">
        <v>336</v>
      </c>
    </row>
    <row r="1675" spans="1:4" x14ac:dyDescent="0.25">
      <c r="A1675" s="146" t="s">
        <v>194</v>
      </c>
      <c r="B1675" t="s">
        <v>52</v>
      </c>
      <c r="C1675" t="s">
        <v>319</v>
      </c>
      <c r="D1675" t="s">
        <v>336</v>
      </c>
    </row>
    <row r="1676" spans="1:4" x14ac:dyDescent="0.25">
      <c r="A1676" s="146" t="s">
        <v>194</v>
      </c>
      <c r="B1676" t="s">
        <v>52</v>
      </c>
      <c r="C1676" t="s">
        <v>318</v>
      </c>
      <c r="D1676" t="s">
        <v>336</v>
      </c>
    </row>
    <row r="1677" spans="1:4" x14ac:dyDescent="0.25">
      <c r="A1677" s="146" t="s">
        <v>194</v>
      </c>
      <c r="B1677" t="s">
        <v>52</v>
      </c>
      <c r="C1677" t="s">
        <v>317</v>
      </c>
      <c r="D1677" t="s">
        <v>336</v>
      </c>
    </row>
    <row r="1678" spans="1:4" x14ac:dyDescent="0.25">
      <c r="A1678" s="146" t="s">
        <v>194</v>
      </c>
      <c r="B1678" t="s">
        <v>52</v>
      </c>
      <c r="C1678" t="s">
        <v>74</v>
      </c>
      <c r="D1678" t="s">
        <v>336</v>
      </c>
    </row>
    <row r="1679" spans="1:4" x14ac:dyDescent="0.25">
      <c r="A1679" s="146" t="s">
        <v>194</v>
      </c>
      <c r="B1679" t="s">
        <v>52</v>
      </c>
      <c r="C1679" t="s">
        <v>316</v>
      </c>
      <c r="D1679" t="s">
        <v>336</v>
      </c>
    </row>
    <row r="1680" spans="1:4" x14ac:dyDescent="0.25">
      <c r="A1680" s="146" t="s">
        <v>194</v>
      </c>
      <c r="B1680" t="s">
        <v>52</v>
      </c>
      <c r="C1680" t="s">
        <v>315</v>
      </c>
      <c r="D1680" t="s">
        <v>336</v>
      </c>
    </row>
    <row r="1681" spans="1:4" x14ac:dyDescent="0.25">
      <c r="A1681" s="146" t="s">
        <v>194</v>
      </c>
      <c r="B1681" t="s">
        <v>52</v>
      </c>
      <c r="C1681" t="s">
        <v>314</v>
      </c>
      <c r="D1681" t="s">
        <v>336</v>
      </c>
    </row>
    <row r="1682" spans="1:4" x14ac:dyDescent="0.25">
      <c r="A1682" s="146" t="s">
        <v>194</v>
      </c>
      <c r="B1682" t="s">
        <v>52</v>
      </c>
      <c r="C1682" t="s">
        <v>313</v>
      </c>
      <c r="D1682" t="s">
        <v>336</v>
      </c>
    </row>
    <row r="1683" spans="1:4" x14ac:dyDescent="0.25">
      <c r="A1683" s="146" t="s">
        <v>194</v>
      </c>
      <c r="B1683" t="s">
        <v>52</v>
      </c>
      <c r="C1683" t="s">
        <v>312</v>
      </c>
      <c r="D1683" t="s">
        <v>336</v>
      </c>
    </row>
    <row r="1684" spans="1:4" x14ac:dyDescent="0.25">
      <c r="A1684" s="146" t="s">
        <v>194</v>
      </c>
      <c r="B1684" t="s">
        <v>55</v>
      </c>
      <c r="C1684" t="s">
        <v>323</v>
      </c>
      <c r="D1684" t="s">
        <v>335</v>
      </c>
    </row>
    <row r="1685" spans="1:4" x14ac:dyDescent="0.25">
      <c r="A1685" s="146" t="s">
        <v>194</v>
      </c>
      <c r="B1685" t="s">
        <v>55</v>
      </c>
      <c r="C1685" t="s">
        <v>322</v>
      </c>
      <c r="D1685" t="s">
        <v>335</v>
      </c>
    </row>
    <row r="1686" spans="1:4" x14ac:dyDescent="0.25">
      <c r="A1686" s="146" t="s">
        <v>194</v>
      </c>
      <c r="B1686" t="s">
        <v>55</v>
      </c>
      <c r="C1686" t="s">
        <v>321</v>
      </c>
      <c r="D1686" t="s">
        <v>335</v>
      </c>
    </row>
    <row r="1687" spans="1:4" x14ac:dyDescent="0.25">
      <c r="A1687" s="146" t="s">
        <v>194</v>
      </c>
      <c r="B1687" t="s">
        <v>55</v>
      </c>
      <c r="C1687" t="s">
        <v>320</v>
      </c>
      <c r="D1687" t="s">
        <v>335</v>
      </c>
    </row>
    <row r="1688" spans="1:4" x14ac:dyDescent="0.25">
      <c r="A1688" s="146" t="s">
        <v>194</v>
      </c>
      <c r="B1688" t="s">
        <v>55</v>
      </c>
      <c r="C1688" t="s">
        <v>319</v>
      </c>
      <c r="D1688" t="s">
        <v>335</v>
      </c>
    </row>
    <row r="1689" spans="1:4" x14ac:dyDescent="0.25">
      <c r="A1689" s="146" t="s">
        <v>194</v>
      </c>
      <c r="B1689" t="s">
        <v>55</v>
      </c>
      <c r="C1689" t="s">
        <v>318</v>
      </c>
      <c r="D1689" t="s">
        <v>335</v>
      </c>
    </row>
    <row r="1690" spans="1:4" x14ac:dyDescent="0.25">
      <c r="A1690" s="146" t="s">
        <v>194</v>
      </c>
      <c r="B1690" t="s">
        <v>55</v>
      </c>
      <c r="C1690" t="s">
        <v>317</v>
      </c>
      <c r="D1690" t="s">
        <v>335</v>
      </c>
    </row>
    <row r="1691" spans="1:4" x14ac:dyDescent="0.25">
      <c r="A1691" s="146" t="s">
        <v>194</v>
      </c>
      <c r="B1691" t="s">
        <v>55</v>
      </c>
      <c r="C1691" t="s">
        <v>74</v>
      </c>
      <c r="D1691" t="s">
        <v>335</v>
      </c>
    </row>
    <row r="1692" spans="1:4" x14ac:dyDescent="0.25">
      <c r="A1692" s="146" t="s">
        <v>194</v>
      </c>
      <c r="B1692" t="s">
        <v>55</v>
      </c>
      <c r="C1692" t="s">
        <v>316</v>
      </c>
      <c r="D1692" t="s">
        <v>335</v>
      </c>
    </row>
    <row r="1693" spans="1:4" x14ac:dyDescent="0.25">
      <c r="A1693" s="146" t="s">
        <v>194</v>
      </c>
      <c r="B1693" t="s">
        <v>55</v>
      </c>
      <c r="C1693" t="s">
        <v>315</v>
      </c>
      <c r="D1693" t="s">
        <v>335</v>
      </c>
    </row>
    <row r="1694" spans="1:4" x14ac:dyDescent="0.25">
      <c r="A1694" s="146" t="s">
        <v>194</v>
      </c>
      <c r="B1694" t="s">
        <v>55</v>
      </c>
      <c r="C1694" t="s">
        <v>314</v>
      </c>
      <c r="D1694" t="s">
        <v>335</v>
      </c>
    </row>
    <row r="1695" spans="1:4" x14ac:dyDescent="0.25">
      <c r="A1695" s="146" t="s">
        <v>194</v>
      </c>
      <c r="B1695" t="s">
        <v>55</v>
      </c>
      <c r="C1695" t="s">
        <v>313</v>
      </c>
      <c r="D1695" t="s">
        <v>335</v>
      </c>
    </row>
    <row r="1696" spans="1:4" x14ac:dyDescent="0.25">
      <c r="A1696" s="146" t="s">
        <v>194</v>
      </c>
      <c r="B1696" t="s">
        <v>55</v>
      </c>
      <c r="C1696" t="s">
        <v>312</v>
      </c>
      <c r="D1696" t="s">
        <v>335</v>
      </c>
    </row>
    <row r="1697" spans="1:4" x14ac:dyDescent="0.25">
      <c r="A1697" s="146" t="s">
        <v>194</v>
      </c>
      <c r="B1697" t="s">
        <v>52</v>
      </c>
      <c r="C1697" t="s">
        <v>323</v>
      </c>
      <c r="D1697" t="s">
        <v>335</v>
      </c>
    </row>
    <row r="1698" spans="1:4" x14ac:dyDescent="0.25">
      <c r="A1698" s="146" t="s">
        <v>194</v>
      </c>
      <c r="B1698" t="s">
        <v>52</v>
      </c>
      <c r="C1698" t="s">
        <v>322</v>
      </c>
      <c r="D1698" t="s">
        <v>335</v>
      </c>
    </row>
    <row r="1699" spans="1:4" x14ac:dyDescent="0.25">
      <c r="A1699" s="146" t="s">
        <v>194</v>
      </c>
      <c r="B1699" t="s">
        <v>52</v>
      </c>
      <c r="C1699" t="s">
        <v>321</v>
      </c>
      <c r="D1699" t="s">
        <v>335</v>
      </c>
    </row>
    <row r="1700" spans="1:4" x14ac:dyDescent="0.25">
      <c r="A1700" s="146" t="s">
        <v>194</v>
      </c>
      <c r="B1700" t="s">
        <v>52</v>
      </c>
      <c r="C1700" t="s">
        <v>320</v>
      </c>
      <c r="D1700" t="s">
        <v>335</v>
      </c>
    </row>
    <row r="1701" spans="1:4" x14ac:dyDescent="0.25">
      <c r="A1701" s="146" t="s">
        <v>194</v>
      </c>
      <c r="B1701" t="s">
        <v>52</v>
      </c>
      <c r="C1701" t="s">
        <v>319</v>
      </c>
      <c r="D1701" t="s">
        <v>335</v>
      </c>
    </row>
    <row r="1702" spans="1:4" x14ac:dyDescent="0.25">
      <c r="A1702" s="146" t="s">
        <v>194</v>
      </c>
      <c r="B1702" t="s">
        <v>52</v>
      </c>
      <c r="C1702" t="s">
        <v>318</v>
      </c>
      <c r="D1702" t="s">
        <v>335</v>
      </c>
    </row>
    <row r="1703" spans="1:4" x14ac:dyDescent="0.25">
      <c r="A1703" s="146" t="s">
        <v>194</v>
      </c>
      <c r="B1703" t="s">
        <v>52</v>
      </c>
      <c r="C1703" t="s">
        <v>317</v>
      </c>
      <c r="D1703" t="s">
        <v>335</v>
      </c>
    </row>
    <row r="1704" spans="1:4" x14ac:dyDescent="0.25">
      <c r="A1704" s="146" t="s">
        <v>194</v>
      </c>
      <c r="B1704" t="s">
        <v>52</v>
      </c>
      <c r="C1704" t="s">
        <v>74</v>
      </c>
      <c r="D1704" t="s">
        <v>335</v>
      </c>
    </row>
    <row r="1705" spans="1:4" x14ac:dyDescent="0.25">
      <c r="A1705" s="146" t="s">
        <v>194</v>
      </c>
      <c r="B1705" t="s">
        <v>52</v>
      </c>
      <c r="C1705" t="s">
        <v>316</v>
      </c>
      <c r="D1705" t="s">
        <v>335</v>
      </c>
    </row>
    <row r="1706" spans="1:4" x14ac:dyDescent="0.25">
      <c r="A1706" s="146" t="s">
        <v>194</v>
      </c>
      <c r="B1706" t="s">
        <v>52</v>
      </c>
      <c r="C1706" t="s">
        <v>315</v>
      </c>
      <c r="D1706" t="s">
        <v>335</v>
      </c>
    </row>
    <row r="1707" spans="1:4" x14ac:dyDescent="0.25">
      <c r="A1707" s="146" t="s">
        <v>194</v>
      </c>
      <c r="B1707" t="s">
        <v>52</v>
      </c>
      <c r="C1707" t="s">
        <v>314</v>
      </c>
      <c r="D1707" t="s">
        <v>335</v>
      </c>
    </row>
    <row r="1708" spans="1:4" x14ac:dyDescent="0.25">
      <c r="A1708" s="146" t="s">
        <v>194</v>
      </c>
      <c r="B1708" t="s">
        <v>52</v>
      </c>
      <c r="C1708" t="s">
        <v>313</v>
      </c>
      <c r="D1708" t="s">
        <v>335</v>
      </c>
    </row>
    <row r="1709" spans="1:4" x14ac:dyDescent="0.25">
      <c r="A1709" s="146" t="s">
        <v>194</v>
      </c>
      <c r="B1709" t="s">
        <v>52</v>
      </c>
      <c r="C1709" t="s">
        <v>312</v>
      </c>
      <c r="D1709" t="s">
        <v>335</v>
      </c>
    </row>
    <row r="1710" spans="1:4" x14ac:dyDescent="0.25">
      <c r="A1710" s="146" t="s">
        <v>194</v>
      </c>
      <c r="B1710" t="s">
        <v>55</v>
      </c>
      <c r="C1710" t="s">
        <v>323</v>
      </c>
      <c r="D1710" t="s">
        <v>334</v>
      </c>
    </row>
    <row r="1711" spans="1:4" x14ac:dyDescent="0.25">
      <c r="A1711" s="146" t="s">
        <v>194</v>
      </c>
      <c r="B1711" t="s">
        <v>55</v>
      </c>
      <c r="C1711" t="s">
        <v>322</v>
      </c>
      <c r="D1711" t="s">
        <v>334</v>
      </c>
    </row>
    <row r="1712" spans="1:4" x14ac:dyDescent="0.25">
      <c r="A1712" s="146" t="s">
        <v>194</v>
      </c>
      <c r="B1712" t="s">
        <v>55</v>
      </c>
      <c r="C1712" t="s">
        <v>321</v>
      </c>
      <c r="D1712" t="s">
        <v>334</v>
      </c>
    </row>
    <row r="1713" spans="1:4" x14ac:dyDescent="0.25">
      <c r="A1713" s="146" t="s">
        <v>194</v>
      </c>
      <c r="B1713" t="s">
        <v>55</v>
      </c>
      <c r="C1713" t="s">
        <v>320</v>
      </c>
      <c r="D1713" t="s">
        <v>334</v>
      </c>
    </row>
    <row r="1714" spans="1:4" x14ac:dyDescent="0.25">
      <c r="A1714" s="146" t="s">
        <v>194</v>
      </c>
      <c r="B1714" t="s">
        <v>55</v>
      </c>
      <c r="C1714" t="s">
        <v>319</v>
      </c>
      <c r="D1714" t="s">
        <v>334</v>
      </c>
    </row>
    <row r="1715" spans="1:4" x14ac:dyDescent="0.25">
      <c r="A1715" s="146" t="s">
        <v>194</v>
      </c>
      <c r="B1715" t="s">
        <v>55</v>
      </c>
      <c r="C1715" t="s">
        <v>318</v>
      </c>
      <c r="D1715" t="s">
        <v>334</v>
      </c>
    </row>
    <row r="1716" spans="1:4" x14ac:dyDescent="0.25">
      <c r="A1716" s="146" t="s">
        <v>194</v>
      </c>
      <c r="B1716" t="s">
        <v>55</v>
      </c>
      <c r="C1716" t="s">
        <v>317</v>
      </c>
      <c r="D1716" t="s">
        <v>334</v>
      </c>
    </row>
    <row r="1717" spans="1:4" x14ac:dyDescent="0.25">
      <c r="A1717" s="146" t="s">
        <v>194</v>
      </c>
      <c r="B1717" t="s">
        <v>55</v>
      </c>
      <c r="C1717" t="s">
        <v>74</v>
      </c>
      <c r="D1717" t="s">
        <v>334</v>
      </c>
    </row>
    <row r="1718" spans="1:4" x14ac:dyDescent="0.25">
      <c r="A1718" s="146" t="s">
        <v>194</v>
      </c>
      <c r="B1718" t="s">
        <v>55</v>
      </c>
      <c r="C1718" t="s">
        <v>316</v>
      </c>
      <c r="D1718" t="s">
        <v>334</v>
      </c>
    </row>
    <row r="1719" spans="1:4" x14ac:dyDescent="0.25">
      <c r="A1719" s="146" t="s">
        <v>194</v>
      </c>
      <c r="B1719" t="s">
        <v>55</v>
      </c>
      <c r="C1719" t="s">
        <v>315</v>
      </c>
      <c r="D1719" t="s">
        <v>334</v>
      </c>
    </row>
    <row r="1720" spans="1:4" x14ac:dyDescent="0.25">
      <c r="A1720" s="146" t="s">
        <v>194</v>
      </c>
      <c r="B1720" t="s">
        <v>55</v>
      </c>
      <c r="C1720" t="s">
        <v>314</v>
      </c>
      <c r="D1720" t="s">
        <v>334</v>
      </c>
    </row>
    <row r="1721" spans="1:4" x14ac:dyDescent="0.25">
      <c r="A1721" s="146" t="s">
        <v>194</v>
      </c>
      <c r="B1721" t="s">
        <v>55</v>
      </c>
      <c r="C1721" t="s">
        <v>313</v>
      </c>
      <c r="D1721" t="s">
        <v>334</v>
      </c>
    </row>
    <row r="1722" spans="1:4" x14ac:dyDescent="0.25">
      <c r="A1722" s="146" t="s">
        <v>194</v>
      </c>
      <c r="B1722" t="s">
        <v>55</v>
      </c>
      <c r="C1722" t="s">
        <v>312</v>
      </c>
      <c r="D1722" t="s">
        <v>334</v>
      </c>
    </row>
    <row r="1723" spans="1:4" x14ac:dyDescent="0.25">
      <c r="A1723" s="146" t="s">
        <v>194</v>
      </c>
      <c r="B1723" t="s">
        <v>52</v>
      </c>
      <c r="C1723" t="s">
        <v>323</v>
      </c>
      <c r="D1723" t="s">
        <v>334</v>
      </c>
    </row>
    <row r="1724" spans="1:4" x14ac:dyDescent="0.25">
      <c r="A1724" s="146" t="s">
        <v>194</v>
      </c>
      <c r="B1724" t="s">
        <v>52</v>
      </c>
      <c r="C1724" t="s">
        <v>322</v>
      </c>
      <c r="D1724" t="s">
        <v>334</v>
      </c>
    </row>
    <row r="1725" spans="1:4" x14ac:dyDescent="0.25">
      <c r="A1725" s="146" t="s">
        <v>194</v>
      </c>
      <c r="B1725" t="s">
        <v>52</v>
      </c>
      <c r="C1725" t="s">
        <v>321</v>
      </c>
      <c r="D1725" t="s">
        <v>334</v>
      </c>
    </row>
    <row r="1726" spans="1:4" x14ac:dyDescent="0.25">
      <c r="A1726" s="146" t="s">
        <v>194</v>
      </c>
      <c r="B1726" t="s">
        <v>52</v>
      </c>
      <c r="C1726" t="s">
        <v>320</v>
      </c>
      <c r="D1726" t="s">
        <v>334</v>
      </c>
    </row>
    <row r="1727" spans="1:4" x14ac:dyDescent="0.25">
      <c r="A1727" s="146" t="s">
        <v>194</v>
      </c>
      <c r="B1727" t="s">
        <v>52</v>
      </c>
      <c r="C1727" t="s">
        <v>319</v>
      </c>
      <c r="D1727" t="s">
        <v>334</v>
      </c>
    </row>
    <row r="1728" spans="1:4" x14ac:dyDescent="0.25">
      <c r="A1728" s="146" t="s">
        <v>194</v>
      </c>
      <c r="B1728" t="s">
        <v>52</v>
      </c>
      <c r="C1728" t="s">
        <v>318</v>
      </c>
      <c r="D1728" t="s">
        <v>334</v>
      </c>
    </row>
    <row r="1729" spans="1:4" x14ac:dyDescent="0.25">
      <c r="A1729" s="146" t="s">
        <v>194</v>
      </c>
      <c r="B1729" t="s">
        <v>52</v>
      </c>
      <c r="C1729" t="s">
        <v>317</v>
      </c>
      <c r="D1729" t="s">
        <v>334</v>
      </c>
    </row>
    <row r="1730" spans="1:4" x14ac:dyDescent="0.25">
      <c r="A1730" s="146" t="s">
        <v>194</v>
      </c>
      <c r="B1730" t="s">
        <v>52</v>
      </c>
      <c r="C1730" t="s">
        <v>74</v>
      </c>
      <c r="D1730" t="s">
        <v>334</v>
      </c>
    </row>
    <row r="1731" spans="1:4" x14ac:dyDescent="0.25">
      <c r="A1731" s="146" t="s">
        <v>194</v>
      </c>
      <c r="B1731" t="s">
        <v>52</v>
      </c>
      <c r="C1731" t="s">
        <v>316</v>
      </c>
      <c r="D1731" t="s">
        <v>334</v>
      </c>
    </row>
    <row r="1732" spans="1:4" x14ac:dyDescent="0.25">
      <c r="A1732" s="146" t="s">
        <v>194</v>
      </c>
      <c r="B1732" t="s">
        <v>52</v>
      </c>
      <c r="C1732" t="s">
        <v>315</v>
      </c>
      <c r="D1732" t="s">
        <v>334</v>
      </c>
    </row>
    <row r="1733" spans="1:4" x14ac:dyDescent="0.25">
      <c r="A1733" s="146" t="s">
        <v>194</v>
      </c>
      <c r="B1733" t="s">
        <v>52</v>
      </c>
      <c r="C1733" t="s">
        <v>314</v>
      </c>
      <c r="D1733" t="s">
        <v>334</v>
      </c>
    </row>
    <row r="1734" spans="1:4" x14ac:dyDescent="0.25">
      <c r="A1734" s="146" t="s">
        <v>194</v>
      </c>
      <c r="B1734" t="s">
        <v>52</v>
      </c>
      <c r="C1734" t="s">
        <v>313</v>
      </c>
      <c r="D1734" t="s">
        <v>334</v>
      </c>
    </row>
    <row r="1735" spans="1:4" x14ac:dyDescent="0.25">
      <c r="A1735" s="146" t="s">
        <v>194</v>
      </c>
      <c r="B1735" t="s">
        <v>52</v>
      </c>
      <c r="C1735" t="s">
        <v>312</v>
      </c>
      <c r="D1735" t="s">
        <v>334</v>
      </c>
    </row>
    <row r="1736" spans="1:4" x14ac:dyDescent="0.25">
      <c r="A1736" s="146" t="s">
        <v>194</v>
      </c>
      <c r="B1736" t="s">
        <v>55</v>
      </c>
      <c r="C1736" t="s">
        <v>323</v>
      </c>
      <c r="D1736" t="s">
        <v>333</v>
      </c>
    </row>
    <row r="1737" spans="1:4" x14ac:dyDescent="0.25">
      <c r="A1737" s="146" t="s">
        <v>194</v>
      </c>
      <c r="B1737" t="s">
        <v>55</v>
      </c>
      <c r="C1737" t="s">
        <v>322</v>
      </c>
      <c r="D1737" t="s">
        <v>333</v>
      </c>
    </row>
    <row r="1738" spans="1:4" x14ac:dyDescent="0.25">
      <c r="A1738" s="146" t="s">
        <v>194</v>
      </c>
      <c r="B1738" t="s">
        <v>55</v>
      </c>
      <c r="C1738" t="s">
        <v>321</v>
      </c>
      <c r="D1738" t="s">
        <v>333</v>
      </c>
    </row>
    <row r="1739" spans="1:4" x14ac:dyDescent="0.25">
      <c r="A1739" s="146" t="s">
        <v>194</v>
      </c>
      <c r="B1739" t="s">
        <v>55</v>
      </c>
      <c r="C1739" t="s">
        <v>320</v>
      </c>
      <c r="D1739" t="s">
        <v>333</v>
      </c>
    </row>
    <row r="1740" spans="1:4" x14ac:dyDescent="0.25">
      <c r="A1740" s="146" t="s">
        <v>194</v>
      </c>
      <c r="B1740" t="s">
        <v>55</v>
      </c>
      <c r="C1740" t="s">
        <v>319</v>
      </c>
      <c r="D1740" t="s">
        <v>333</v>
      </c>
    </row>
    <row r="1741" spans="1:4" x14ac:dyDescent="0.25">
      <c r="A1741" s="146" t="s">
        <v>194</v>
      </c>
      <c r="B1741" t="s">
        <v>55</v>
      </c>
      <c r="C1741" t="s">
        <v>318</v>
      </c>
      <c r="D1741" t="s">
        <v>333</v>
      </c>
    </row>
    <row r="1742" spans="1:4" x14ac:dyDescent="0.25">
      <c r="A1742" s="146" t="s">
        <v>194</v>
      </c>
      <c r="B1742" t="s">
        <v>55</v>
      </c>
      <c r="C1742" t="s">
        <v>317</v>
      </c>
      <c r="D1742" t="s">
        <v>333</v>
      </c>
    </row>
    <row r="1743" spans="1:4" x14ac:dyDescent="0.25">
      <c r="A1743" s="146" t="s">
        <v>194</v>
      </c>
      <c r="B1743" t="s">
        <v>55</v>
      </c>
      <c r="C1743" t="s">
        <v>74</v>
      </c>
      <c r="D1743" t="s">
        <v>333</v>
      </c>
    </row>
    <row r="1744" spans="1:4" x14ac:dyDescent="0.25">
      <c r="A1744" s="146" t="s">
        <v>194</v>
      </c>
      <c r="B1744" t="s">
        <v>55</v>
      </c>
      <c r="C1744" t="s">
        <v>316</v>
      </c>
      <c r="D1744" t="s">
        <v>333</v>
      </c>
    </row>
    <row r="1745" spans="1:4" x14ac:dyDescent="0.25">
      <c r="A1745" s="146" t="s">
        <v>194</v>
      </c>
      <c r="B1745" t="s">
        <v>55</v>
      </c>
      <c r="C1745" t="s">
        <v>315</v>
      </c>
      <c r="D1745" t="s">
        <v>333</v>
      </c>
    </row>
    <row r="1746" spans="1:4" x14ac:dyDescent="0.25">
      <c r="A1746" s="146" t="s">
        <v>194</v>
      </c>
      <c r="B1746" t="s">
        <v>55</v>
      </c>
      <c r="C1746" t="s">
        <v>314</v>
      </c>
      <c r="D1746" t="s">
        <v>333</v>
      </c>
    </row>
    <row r="1747" spans="1:4" x14ac:dyDescent="0.25">
      <c r="A1747" s="146" t="s">
        <v>194</v>
      </c>
      <c r="B1747" t="s">
        <v>55</v>
      </c>
      <c r="C1747" t="s">
        <v>313</v>
      </c>
      <c r="D1747" t="s">
        <v>333</v>
      </c>
    </row>
    <row r="1748" spans="1:4" x14ac:dyDescent="0.25">
      <c r="A1748" s="146" t="s">
        <v>194</v>
      </c>
      <c r="B1748" t="s">
        <v>55</v>
      </c>
      <c r="C1748" t="s">
        <v>312</v>
      </c>
      <c r="D1748" t="s">
        <v>333</v>
      </c>
    </row>
    <row r="1749" spans="1:4" x14ac:dyDescent="0.25">
      <c r="A1749" s="146" t="s">
        <v>194</v>
      </c>
      <c r="B1749" t="s">
        <v>52</v>
      </c>
      <c r="C1749" t="s">
        <v>323</v>
      </c>
      <c r="D1749" t="s">
        <v>333</v>
      </c>
    </row>
    <row r="1750" spans="1:4" x14ac:dyDescent="0.25">
      <c r="A1750" s="146" t="s">
        <v>194</v>
      </c>
      <c r="B1750" t="s">
        <v>52</v>
      </c>
      <c r="C1750" t="s">
        <v>322</v>
      </c>
      <c r="D1750" t="s">
        <v>333</v>
      </c>
    </row>
    <row r="1751" spans="1:4" x14ac:dyDescent="0.25">
      <c r="A1751" s="146" t="s">
        <v>194</v>
      </c>
      <c r="B1751" t="s">
        <v>52</v>
      </c>
      <c r="C1751" t="s">
        <v>321</v>
      </c>
      <c r="D1751" t="s">
        <v>333</v>
      </c>
    </row>
    <row r="1752" spans="1:4" x14ac:dyDescent="0.25">
      <c r="A1752" s="146" t="s">
        <v>194</v>
      </c>
      <c r="B1752" t="s">
        <v>52</v>
      </c>
      <c r="C1752" t="s">
        <v>320</v>
      </c>
      <c r="D1752" t="s">
        <v>333</v>
      </c>
    </row>
    <row r="1753" spans="1:4" x14ac:dyDescent="0.25">
      <c r="A1753" s="146" t="s">
        <v>194</v>
      </c>
      <c r="B1753" t="s">
        <v>52</v>
      </c>
      <c r="C1753" t="s">
        <v>319</v>
      </c>
      <c r="D1753" t="s">
        <v>333</v>
      </c>
    </row>
    <row r="1754" spans="1:4" x14ac:dyDescent="0.25">
      <c r="A1754" s="146" t="s">
        <v>194</v>
      </c>
      <c r="B1754" t="s">
        <v>52</v>
      </c>
      <c r="C1754" t="s">
        <v>318</v>
      </c>
      <c r="D1754" t="s">
        <v>333</v>
      </c>
    </row>
    <row r="1755" spans="1:4" x14ac:dyDescent="0.25">
      <c r="A1755" s="146" t="s">
        <v>194</v>
      </c>
      <c r="B1755" t="s">
        <v>52</v>
      </c>
      <c r="C1755" t="s">
        <v>317</v>
      </c>
      <c r="D1755" t="s">
        <v>333</v>
      </c>
    </row>
    <row r="1756" spans="1:4" x14ac:dyDescent="0.25">
      <c r="A1756" s="146" t="s">
        <v>194</v>
      </c>
      <c r="B1756" t="s">
        <v>52</v>
      </c>
      <c r="C1756" t="s">
        <v>74</v>
      </c>
      <c r="D1756" t="s">
        <v>333</v>
      </c>
    </row>
    <row r="1757" spans="1:4" x14ac:dyDescent="0.25">
      <c r="A1757" s="146" t="s">
        <v>194</v>
      </c>
      <c r="B1757" t="s">
        <v>52</v>
      </c>
      <c r="C1757" t="s">
        <v>316</v>
      </c>
      <c r="D1757" t="s">
        <v>333</v>
      </c>
    </row>
    <row r="1758" spans="1:4" x14ac:dyDescent="0.25">
      <c r="A1758" s="146" t="s">
        <v>194</v>
      </c>
      <c r="B1758" t="s">
        <v>52</v>
      </c>
      <c r="C1758" t="s">
        <v>315</v>
      </c>
      <c r="D1758" t="s">
        <v>333</v>
      </c>
    </row>
    <row r="1759" spans="1:4" x14ac:dyDescent="0.25">
      <c r="A1759" s="146" t="s">
        <v>194</v>
      </c>
      <c r="B1759" t="s">
        <v>52</v>
      </c>
      <c r="C1759" t="s">
        <v>314</v>
      </c>
      <c r="D1759" t="s">
        <v>333</v>
      </c>
    </row>
    <row r="1760" spans="1:4" x14ac:dyDescent="0.25">
      <c r="A1760" s="146" t="s">
        <v>194</v>
      </c>
      <c r="B1760" t="s">
        <v>52</v>
      </c>
      <c r="C1760" t="s">
        <v>313</v>
      </c>
      <c r="D1760" t="s">
        <v>333</v>
      </c>
    </row>
    <row r="1761" spans="1:4" x14ac:dyDescent="0.25">
      <c r="A1761" s="146" t="s">
        <v>194</v>
      </c>
      <c r="B1761" t="s">
        <v>52</v>
      </c>
      <c r="C1761" t="s">
        <v>312</v>
      </c>
      <c r="D1761" t="s">
        <v>333</v>
      </c>
    </row>
    <row r="1762" spans="1:4" x14ac:dyDescent="0.25">
      <c r="A1762" s="146" t="s">
        <v>194</v>
      </c>
      <c r="B1762" t="s">
        <v>55</v>
      </c>
      <c r="C1762" t="s">
        <v>323</v>
      </c>
      <c r="D1762" t="s">
        <v>332</v>
      </c>
    </row>
    <row r="1763" spans="1:4" x14ac:dyDescent="0.25">
      <c r="A1763" s="146" t="s">
        <v>194</v>
      </c>
      <c r="B1763" t="s">
        <v>55</v>
      </c>
      <c r="C1763" t="s">
        <v>322</v>
      </c>
      <c r="D1763" t="s">
        <v>332</v>
      </c>
    </row>
    <row r="1764" spans="1:4" x14ac:dyDescent="0.25">
      <c r="A1764" s="146" t="s">
        <v>194</v>
      </c>
      <c r="B1764" t="s">
        <v>55</v>
      </c>
      <c r="C1764" t="s">
        <v>321</v>
      </c>
      <c r="D1764" t="s">
        <v>332</v>
      </c>
    </row>
    <row r="1765" spans="1:4" x14ac:dyDescent="0.25">
      <c r="A1765" s="146" t="s">
        <v>194</v>
      </c>
      <c r="B1765" t="s">
        <v>55</v>
      </c>
      <c r="C1765" t="s">
        <v>320</v>
      </c>
      <c r="D1765" t="s">
        <v>332</v>
      </c>
    </row>
    <row r="1766" spans="1:4" x14ac:dyDescent="0.25">
      <c r="A1766" s="146" t="s">
        <v>194</v>
      </c>
      <c r="B1766" t="s">
        <v>55</v>
      </c>
      <c r="C1766" t="s">
        <v>319</v>
      </c>
      <c r="D1766" t="s">
        <v>332</v>
      </c>
    </row>
    <row r="1767" spans="1:4" x14ac:dyDescent="0.25">
      <c r="A1767" s="146" t="s">
        <v>194</v>
      </c>
      <c r="B1767" t="s">
        <v>55</v>
      </c>
      <c r="C1767" t="s">
        <v>318</v>
      </c>
      <c r="D1767" t="s">
        <v>332</v>
      </c>
    </row>
    <row r="1768" spans="1:4" x14ac:dyDescent="0.25">
      <c r="A1768" s="146" t="s">
        <v>194</v>
      </c>
      <c r="B1768" t="s">
        <v>55</v>
      </c>
      <c r="C1768" t="s">
        <v>317</v>
      </c>
      <c r="D1768" t="s">
        <v>332</v>
      </c>
    </row>
    <row r="1769" spans="1:4" x14ac:dyDescent="0.25">
      <c r="A1769" s="146" t="s">
        <v>194</v>
      </c>
      <c r="B1769" t="s">
        <v>55</v>
      </c>
      <c r="C1769" t="s">
        <v>74</v>
      </c>
      <c r="D1769" t="s">
        <v>332</v>
      </c>
    </row>
    <row r="1770" spans="1:4" x14ac:dyDescent="0.25">
      <c r="A1770" s="146" t="s">
        <v>194</v>
      </c>
      <c r="B1770" t="s">
        <v>55</v>
      </c>
      <c r="C1770" t="s">
        <v>316</v>
      </c>
      <c r="D1770" t="s">
        <v>332</v>
      </c>
    </row>
    <row r="1771" spans="1:4" x14ac:dyDescent="0.25">
      <c r="A1771" s="146" t="s">
        <v>194</v>
      </c>
      <c r="B1771" t="s">
        <v>55</v>
      </c>
      <c r="C1771" t="s">
        <v>315</v>
      </c>
      <c r="D1771" t="s">
        <v>332</v>
      </c>
    </row>
    <row r="1772" spans="1:4" x14ac:dyDescent="0.25">
      <c r="A1772" s="146" t="s">
        <v>194</v>
      </c>
      <c r="B1772" t="s">
        <v>55</v>
      </c>
      <c r="C1772" t="s">
        <v>314</v>
      </c>
      <c r="D1772" t="s">
        <v>332</v>
      </c>
    </row>
    <row r="1773" spans="1:4" x14ac:dyDescent="0.25">
      <c r="A1773" s="146" t="s">
        <v>194</v>
      </c>
      <c r="B1773" t="s">
        <v>55</v>
      </c>
      <c r="C1773" t="s">
        <v>313</v>
      </c>
      <c r="D1773" t="s">
        <v>332</v>
      </c>
    </row>
    <row r="1774" spans="1:4" x14ac:dyDescent="0.25">
      <c r="A1774" s="146" t="s">
        <v>194</v>
      </c>
      <c r="B1774" t="s">
        <v>55</v>
      </c>
      <c r="C1774" t="s">
        <v>312</v>
      </c>
      <c r="D1774" t="s">
        <v>332</v>
      </c>
    </row>
    <row r="1775" spans="1:4" x14ac:dyDescent="0.25">
      <c r="A1775" s="146" t="s">
        <v>194</v>
      </c>
      <c r="B1775" t="s">
        <v>52</v>
      </c>
      <c r="C1775" t="s">
        <v>323</v>
      </c>
      <c r="D1775" t="s">
        <v>332</v>
      </c>
    </row>
    <row r="1776" spans="1:4" x14ac:dyDescent="0.25">
      <c r="A1776" s="146" t="s">
        <v>194</v>
      </c>
      <c r="B1776" t="s">
        <v>52</v>
      </c>
      <c r="C1776" t="s">
        <v>322</v>
      </c>
      <c r="D1776" t="s">
        <v>332</v>
      </c>
    </row>
    <row r="1777" spans="1:4" x14ac:dyDescent="0.25">
      <c r="A1777" s="146" t="s">
        <v>194</v>
      </c>
      <c r="B1777" t="s">
        <v>52</v>
      </c>
      <c r="C1777" t="s">
        <v>321</v>
      </c>
      <c r="D1777" t="s">
        <v>332</v>
      </c>
    </row>
    <row r="1778" spans="1:4" x14ac:dyDescent="0.25">
      <c r="A1778" s="146" t="s">
        <v>194</v>
      </c>
      <c r="B1778" t="s">
        <v>52</v>
      </c>
      <c r="C1778" t="s">
        <v>320</v>
      </c>
      <c r="D1778" t="s">
        <v>332</v>
      </c>
    </row>
    <row r="1779" spans="1:4" x14ac:dyDescent="0.25">
      <c r="A1779" s="146" t="s">
        <v>194</v>
      </c>
      <c r="B1779" t="s">
        <v>52</v>
      </c>
      <c r="C1779" t="s">
        <v>319</v>
      </c>
      <c r="D1779" t="s">
        <v>332</v>
      </c>
    </row>
    <row r="1780" spans="1:4" x14ac:dyDescent="0.25">
      <c r="A1780" s="146" t="s">
        <v>194</v>
      </c>
      <c r="B1780" t="s">
        <v>52</v>
      </c>
      <c r="C1780" t="s">
        <v>318</v>
      </c>
      <c r="D1780" t="s">
        <v>332</v>
      </c>
    </row>
    <row r="1781" spans="1:4" x14ac:dyDescent="0.25">
      <c r="A1781" s="146" t="s">
        <v>194</v>
      </c>
      <c r="B1781" t="s">
        <v>52</v>
      </c>
      <c r="C1781" t="s">
        <v>317</v>
      </c>
      <c r="D1781" t="s">
        <v>332</v>
      </c>
    </row>
    <row r="1782" spans="1:4" x14ac:dyDescent="0.25">
      <c r="A1782" s="146" t="s">
        <v>194</v>
      </c>
      <c r="B1782" t="s">
        <v>52</v>
      </c>
      <c r="C1782" t="s">
        <v>74</v>
      </c>
      <c r="D1782" t="s">
        <v>332</v>
      </c>
    </row>
    <row r="1783" spans="1:4" x14ac:dyDescent="0.25">
      <c r="A1783" s="146" t="s">
        <v>194</v>
      </c>
      <c r="B1783" t="s">
        <v>52</v>
      </c>
      <c r="C1783" t="s">
        <v>316</v>
      </c>
      <c r="D1783" t="s">
        <v>332</v>
      </c>
    </row>
    <row r="1784" spans="1:4" x14ac:dyDescent="0.25">
      <c r="A1784" s="146" t="s">
        <v>194</v>
      </c>
      <c r="B1784" t="s">
        <v>52</v>
      </c>
      <c r="C1784" t="s">
        <v>315</v>
      </c>
      <c r="D1784" t="s">
        <v>332</v>
      </c>
    </row>
    <row r="1785" spans="1:4" x14ac:dyDescent="0.25">
      <c r="A1785" s="146" t="s">
        <v>194</v>
      </c>
      <c r="B1785" t="s">
        <v>52</v>
      </c>
      <c r="C1785" t="s">
        <v>314</v>
      </c>
      <c r="D1785" t="s">
        <v>332</v>
      </c>
    </row>
    <row r="1786" spans="1:4" x14ac:dyDescent="0.25">
      <c r="A1786" s="146" t="s">
        <v>194</v>
      </c>
      <c r="B1786" t="s">
        <v>52</v>
      </c>
      <c r="C1786" t="s">
        <v>313</v>
      </c>
      <c r="D1786" t="s">
        <v>332</v>
      </c>
    </row>
    <row r="1787" spans="1:4" x14ac:dyDescent="0.25">
      <c r="A1787" s="146" t="s">
        <v>194</v>
      </c>
      <c r="B1787" t="s">
        <v>52</v>
      </c>
      <c r="C1787" t="s">
        <v>312</v>
      </c>
      <c r="D1787" t="s">
        <v>332</v>
      </c>
    </row>
    <row r="1788" spans="1:4" x14ac:dyDescent="0.25">
      <c r="A1788" s="146" t="s">
        <v>194</v>
      </c>
      <c r="B1788" t="s">
        <v>55</v>
      </c>
      <c r="C1788" t="s">
        <v>323</v>
      </c>
      <c r="D1788" t="s">
        <v>331</v>
      </c>
    </row>
    <row r="1789" spans="1:4" x14ac:dyDescent="0.25">
      <c r="A1789" s="146" t="s">
        <v>194</v>
      </c>
      <c r="B1789" t="s">
        <v>55</v>
      </c>
      <c r="C1789" t="s">
        <v>322</v>
      </c>
      <c r="D1789" t="s">
        <v>331</v>
      </c>
    </row>
    <row r="1790" spans="1:4" x14ac:dyDescent="0.25">
      <c r="A1790" s="146" t="s">
        <v>194</v>
      </c>
      <c r="B1790" t="s">
        <v>55</v>
      </c>
      <c r="C1790" t="s">
        <v>321</v>
      </c>
      <c r="D1790" t="s">
        <v>331</v>
      </c>
    </row>
    <row r="1791" spans="1:4" x14ac:dyDescent="0.25">
      <c r="A1791" s="146" t="s">
        <v>194</v>
      </c>
      <c r="B1791" t="s">
        <v>55</v>
      </c>
      <c r="C1791" t="s">
        <v>320</v>
      </c>
      <c r="D1791" t="s">
        <v>331</v>
      </c>
    </row>
    <row r="1792" spans="1:4" x14ac:dyDescent="0.25">
      <c r="A1792" s="146" t="s">
        <v>194</v>
      </c>
      <c r="B1792" t="s">
        <v>55</v>
      </c>
      <c r="C1792" t="s">
        <v>319</v>
      </c>
      <c r="D1792" t="s">
        <v>331</v>
      </c>
    </row>
    <row r="1793" spans="1:4" x14ac:dyDescent="0.25">
      <c r="A1793" s="146" t="s">
        <v>194</v>
      </c>
      <c r="B1793" t="s">
        <v>55</v>
      </c>
      <c r="C1793" t="s">
        <v>318</v>
      </c>
      <c r="D1793" t="s">
        <v>331</v>
      </c>
    </row>
    <row r="1794" spans="1:4" x14ac:dyDescent="0.25">
      <c r="A1794" s="146" t="s">
        <v>194</v>
      </c>
      <c r="B1794" t="s">
        <v>55</v>
      </c>
      <c r="C1794" t="s">
        <v>317</v>
      </c>
      <c r="D1794" t="s">
        <v>331</v>
      </c>
    </row>
    <row r="1795" spans="1:4" x14ac:dyDescent="0.25">
      <c r="A1795" s="146" t="s">
        <v>194</v>
      </c>
      <c r="B1795" t="s">
        <v>55</v>
      </c>
      <c r="C1795" t="s">
        <v>74</v>
      </c>
      <c r="D1795" t="s">
        <v>331</v>
      </c>
    </row>
    <row r="1796" spans="1:4" x14ac:dyDescent="0.25">
      <c r="A1796" s="146" t="s">
        <v>194</v>
      </c>
      <c r="B1796" t="s">
        <v>55</v>
      </c>
      <c r="C1796" t="s">
        <v>316</v>
      </c>
      <c r="D1796" t="s">
        <v>331</v>
      </c>
    </row>
    <row r="1797" spans="1:4" x14ac:dyDescent="0.25">
      <c r="A1797" s="146" t="s">
        <v>194</v>
      </c>
      <c r="B1797" t="s">
        <v>55</v>
      </c>
      <c r="C1797" t="s">
        <v>315</v>
      </c>
      <c r="D1797" t="s">
        <v>331</v>
      </c>
    </row>
    <row r="1798" spans="1:4" x14ac:dyDescent="0.25">
      <c r="A1798" s="146" t="s">
        <v>194</v>
      </c>
      <c r="B1798" t="s">
        <v>55</v>
      </c>
      <c r="C1798" t="s">
        <v>314</v>
      </c>
      <c r="D1798" t="s">
        <v>331</v>
      </c>
    </row>
    <row r="1799" spans="1:4" x14ac:dyDescent="0.25">
      <c r="A1799" s="146" t="s">
        <v>194</v>
      </c>
      <c r="B1799" t="s">
        <v>55</v>
      </c>
      <c r="C1799" t="s">
        <v>313</v>
      </c>
      <c r="D1799" t="s">
        <v>331</v>
      </c>
    </row>
    <row r="1800" spans="1:4" x14ac:dyDescent="0.25">
      <c r="A1800" s="146" t="s">
        <v>194</v>
      </c>
      <c r="B1800" t="s">
        <v>55</v>
      </c>
      <c r="C1800" t="s">
        <v>312</v>
      </c>
      <c r="D1800" t="s">
        <v>331</v>
      </c>
    </row>
    <row r="1801" spans="1:4" x14ac:dyDescent="0.25">
      <c r="A1801" s="146" t="s">
        <v>194</v>
      </c>
      <c r="B1801" t="s">
        <v>52</v>
      </c>
      <c r="C1801" t="s">
        <v>323</v>
      </c>
      <c r="D1801" t="s">
        <v>331</v>
      </c>
    </row>
    <row r="1802" spans="1:4" x14ac:dyDescent="0.25">
      <c r="A1802" s="146" t="s">
        <v>194</v>
      </c>
      <c r="B1802" t="s">
        <v>52</v>
      </c>
      <c r="C1802" t="s">
        <v>322</v>
      </c>
      <c r="D1802" t="s">
        <v>331</v>
      </c>
    </row>
    <row r="1803" spans="1:4" x14ac:dyDescent="0.25">
      <c r="A1803" s="146" t="s">
        <v>194</v>
      </c>
      <c r="B1803" t="s">
        <v>52</v>
      </c>
      <c r="C1803" t="s">
        <v>321</v>
      </c>
      <c r="D1803" t="s">
        <v>331</v>
      </c>
    </row>
    <row r="1804" spans="1:4" x14ac:dyDescent="0.25">
      <c r="A1804" s="146" t="s">
        <v>194</v>
      </c>
      <c r="B1804" t="s">
        <v>52</v>
      </c>
      <c r="C1804" t="s">
        <v>320</v>
      </c>
      <c r="D1804" t="s">
        <v>331</v>
      </c>
    </row>
    <row r="1805" spans="1:4" x14ac:dyDescent="0.25">
      <c r="A1805" s="146" t="s">
        <v>194</v>
      </c>
      <c r="B1805" t="s">
        <v>52</v>
      </c>
      <c r="C1805" t="s">
        <v>319</v>
      </c>
      <c r="D1805" t="s">
        <v>331</v>
      </c>
    </row>
    <row r="1806" spans="1:4" x14ac:dyDescent="0.25">
      <c r="A1806" s="146" t="s">
        <v>194</v>
      </c>
      <c r="B1806" t="s">
        <v>52</v>
      </c>
      <c r="C1806" t="s">
        <v>318</v>
      </c>
      <c r="D1806" t="s">
        <v>331</v>
      </c>
    </row>
    <row r="1807" spans="1:4" x14ac:dyDescent="0.25">
      <c r="A1807" s="146" t="s">
        <v>194</v>
      </c>
      <c r="B1807" t="s">
        <v>52</v>
      </c>
      <c r="C1807" t="s">
        <v>317</v>
      </c>
      <c r="D1807" t="s">
        <v>331</v>
      </c>
    </row>
    <row r="1808" spans="1:4" x14ac:dyDescent="0.25">
      <c r="A1808" s="146" t="s">
        <v>194</v>
      </c>
      <c r="B1808" t="s">
        <v>52</v>
      </c>
      <c r="C1808" t="s">
        <v>74</v>
      </c>
      <c r="D1808" t="s">
        <v>331</v>
      </c>
    </row>
    <row r="1809" spans="1:4" x14ac:dyDescent="0.25">
      <c r="A1809" s="146" t="s">
        <v>194</v>
      </c>
      <c r="B1809" t="s">
        <v>52</v>
      </c>
      <c r="C1809" t="s">
        <v>316</v>
      </c>
      <c r="D1809" t="s">
        <v>331</v>
      </c>
    </row>
    <row r="1810" spans="1:4" x14ac:dyDescent="0.25">
      <c r="A1810" s="146" t="s">
        <v>194</v>
      </c>
      <c r="B1810" t="s">
        <v>52</v>
      </c>
      <c r="C1810" t="s">
        <v>315</v>
      </c>
      <c r="D1810" t="s">
        <v>331</v>
      </c>
    </row>
    <row r="1811" spans="1:4" x14ac:dyDescent="0.25">
      <c r="A1811" s="146" t="s">
        <v>194</v>
      </c>
      <c r="B1811" t="s">
        <v>52</v>
      </c>
      <c r="C1811" t="s">
        <v>314</v>
      </c>
      <c r="D1811" t="s">
        <v>331</v>
      </c>
    </row>
    <row r="1812" spans="1:4" x14ac:dyDescent="0.25">
      <c r="A1812" s="146" t="s">
        <v>194</v>
      </c>
      <c r="B1812" t="s">
        <v>52</v>
      </c>
      <c r="C1812" t="s">
        <v>313</v>
      </c>
      <c r="D1812" t="s">
        <v>331</v>
      </c>
    </row>
    <row r="1813" spans="1:4" x14ac:dyDescent="0.25">
      <c r="A1813" s="146" t="s">
        <v>194</v>
      </c>
      <c r="B1813" t="s">
        <v>52</v>
      </c>
      <c r="C1813" t="s">
        <v>312</v>
      </c>
      <c r="D1813" t="s">
        <v>331</v>
      </c>
    </row>
    <row r="1814" spans="1:4" x14ac:dyDescent="0.25">
      <c r="A1814" s="146" t="s">
        <v>194</v>
      </c>
      <c r="B1814" t="s">
        <v>55</v>
      </c>
      <c r="C1814" t="s">
        <v>321</v>
      </c>
      <c r="D1814" t="s">
        <v>330</v>
      </c>
    </row>
    <row r="1815" spans="1:4" x14ac:dyDescent="0.25">
      <c r="A1815" s="146" t="s">
        <v>194</v>
      </c>
      <c r="B1815" t="s">
        <v>55</v>
      </c>
      <c r="C1815" t="s">
        <v>315</v>
      </c>
      <c r="D1815" t="s">
        <v>330</v>
      </c>
    </row>
    <row r="1816" spans="1:4" x14ac:dyDescent="0.25">
      <c r="A1816" s="146" t="s">
        <v>194</v>
      </c>
      <c r="B1816" t="s">
        <v>55</v>
      </c>
      <c r="C1816" t="s">
        <v>312</v>
      </c>
      <c r="D1816" t="s">
        <v>330</v>
      </c>
    </row>
    <row r="1817" spans="1:4" x14ac:dyDescent="0.25">
      <c r="A1817" s="146" t="s">
        <v>194</v>
      </c>
      <c r="B1817" t="s">
        <v>52</v>
      </c>
      <c r="C1817" t="s">
        <v>321</v>
      </c>
      <c r="D1817" t="s">
        <v>330</v>
      </c>
    </row>
    <row r="1818" spans="1:4" x14ac:dyDescent="0.25">
      <c r="A1818" s="146" t="s">
        <v>194</v>
      </c>
      <c r="B1818" t="s">
        <v>52</v>
      </c>
      <c r="C1818" t="s">
        <v>315</v>
      </c>
      <c r="D1818" t="s">
        <v>330</v>
      </c>
    </row>
    <row r="1819" spans="1:4" x14ac:dyDescent="0.25">
      <c r="A1819" s="146" t="s">
        <v>194</v>
      </c>
      <c r="B1819" t="s">
        <v>52</v>
      </c>
      <c r="C1819" t="s">
        <v>312</v>
      </c>
      <c r="D1819" t="s">
        <v>330</v>
      </c>
    </row>
    <row r="1820" spans="1:4" x14ac:dyDescent="0.25">
      <c r="A1820" s="146" t="s">
        <v>194</v>
      </c>
      <c r="B1820" t="s">
        <v>55</v>
      </c>
      <c r="C1820" t="s">
        <v>323</v>
      </c>
      <c r="D1820" t="s">
        <v>329</v>
      </c>
    </row>
    <row r="1821" spans="1:4" x14ac:dyDescent="0.25">
      <c r="A1821" s="146" t="s">
        <v>194</v>
      </c>
      <c r="B1821" t="s">
        <v>55</v>
      </c>
      <c r="C1821" t="s">
        <v>312</v>
      </c>
      <c r="D1821" t="s">
        <v>329</v>
      </c>
    </row>
    <row r="1822" spans="1:4" x14ac:dyDescent="0.25">
      <c r="A1822" s="146" t="s">
        <v>194</v>
      </c>
      <c r="B1822" t="s">
        <v>52</v>
      </c>
      <c r="C1822" t="s">
        <v>323</v>
      </c>
      <c r="D1822" t="s">
        <v>329</v>
      </c>
    </row>
    <row r="1823" spans="1:4" x14ac:dyDescent="0.25">
      <c r="A1823" s="146" t="s">
        <v>194</v>
      </c>
      <c r="B1823" t="s">
        <v>52</v>
      </c>
      <c r="C1823" t="s">
        <v>312</v>
      </c>
      <c r="D1823" t="s">
        <v>329</v>
      </c>
    </row>
    <row r="1824" spans="1:4" x14ac:dyDescent="0.25">
      <c r="A1824" s="146" t="s">
        <v>194</v>
      </c>
      <c r="B1824" t="s">
        <v>52</v>
      </c>
      <c r="C1824" t="s">
        <v>323</v>
      </c>
      <c r="D1824" t="s">
        <v>328</v>
      </c>
    </row>
    <row r="1825" spans="1:4" x14ac:dyDescent="0.25">
      <c r="A1825" s="146" t="s">
        <v>194</v>
      </c>
      <c r="B1825" t="s">
        <v>52</v>
      </c>
      <c r="C1825" t="s">
        <v>322</v>
      </c>
      <c r="D1825" t="s">
        <v>328</v>
      </c>
    </row>
    <row r="1826" spans="1:4" x14ac:dyDescent="0.25">
      <c r="A1826" s="146" t="s">
        <v>194</v>
      </c>
      <c r="B1826" t="s">
        <v>52</v>
      </c>
      <c r="C1826" t="s">
        <v>321</v>
      </c>
      <c r="D1826" t="s">
        <v>328</v>
      </c>
    </row>
    <row r="1827" spans="1:4" x14ac:dyDescent="0.25">
      <c r="A1827" s="146" t="s">
        <v>194</v>
      </c>
      <c r="B1827" t="s">
        <v>52</v>
      </c>
      <c r="C1827" t="s">
        <v>320</v>
      </c>
      <c r="D1827" t="s">
        <v>328</v>
      </c>
    </row>
    <row r="1828" spans="1:4" x14ac:dyDescent="0.25">
      <c r="A1828" s="146" t="s">
        <v>194</v>
      </c>
      <c r="B1828" t="s">
        <v>52</v>
      </c>
      <c r="C1828" t="s">
        <v>319</v>
      </c>
      <c r="D1828" t="s">
        <v>328</v>
      </c>
    </row>
    <row r="1829" spans="1:4" x14ac:dyDescent="0.25">
      <c r="A1829" s="146" t="s">
        <v>194</v>
      </c>
      <c r="B1829" t="s">
        <v>52</v>
      </c>
      <c r="C1829" t="s">
        <v>318</v>
      </c>
      <c r="D1829" t="s">
        <v>328</v>
      </c>
    </row>
    <row r="1830" spans="1:4" x14ac:dyDescent="0.25">
      <c r="A1830" s="146" t="s">
        <v>194</v>
      </c>
      <c r="B1830" t="s">
        <v>52</v>
      </c>
      <c r="C1830" t="s">
        <v>317</v>
      </c>
      <c r="D1830" t="s">
        <v>328</v>
      </c>
    </row>
    <row r="1831" spans="1:4" x14ac:dyDescent="0.25">
      <c r="A1831" s="146" t="s">
        <v>194</v>
      </c>
      <c r="B1831" t="s">
        <v>52</v>
      </c>
      <c r="C1831" t="s">
        <v>74</v>
      </c>
      <c r="D1831" t="s">
        <v>328</v>
      </c>
    </row>
    <row r="1832" spans="1:4" x14ac:dyDescent="0.25">
      <c r="A1832" s="146" t="s">
        <v>194</v>
      </c>
      <c r="B1832" t="s">
        <v>52</v>
      </c>
      <c r="C1832" t="s">
        <v>316</v>
      </c>
      <c r="D1832" t="s">
        <v>328</v>
      </c>
    </row>
    <row r="1833" spans="1:4" x14ac:dyDescent="0.25">
      <c r="A1833" s="146" t="s">
        <v>194</v>
      </c>
      <c r="B1833" t="s">
        <v>52</v>
      </c>
      <c r="C1833" t="s">
        <v>315</v>
      </c>
      <c r="D1833" t="s">
        <v>328</v>
      </c>
    </row>
    <row r="1834" spans="1:4" x14ac:dyDescent="0.25">
      <c r="A1834" s="146" t="s">
        <v>194</v>
      </c>
      <c r="B1834" t="s">
        <v>52</v>
      </c>
      <c r="C1834" t="s">
        <v>314</v>
      </c>
      <c r="D1834" t="s">
        <v>328</v>
      </c>
    </row>
    <row r="1835" spans="1:4" x14ac:dyDescent="0.25">
      <c r="A1835" s="146" t="s">
        <v>194</v>
      </c>
      <c r="B1835" t="s">
        <v>52</v>
      </c>
      <c r="C1835" t="s">
        <v>313</v>
      </c>
      <c r="D1835" t="s">
        <v>328</v>
      </c>
    </row>
    <row r="1836" spans="1:4" x14ac:dyDescent="0.25">
      <c r="A1836" s="146" t="s">
        <v>194</v>
      </c>
      <c r="B1836" t="s">
        <v>52</v>
      </c>
      <c r="C1836" t="s">
        <v>312</v>
      </c>
      <c r="D1836" t="s">
        <v>328</v>
      </c>
    </row>
    <row r="1837" spans="1:4" x14ac:dyDescent="0.25">
      <c r="A1837" s="146" t="s">
        <v>194</v>
      </c>
      <c r="B1837" t="s">
        <v>52</v>
      </c>
      <c r="C1837" t="s">
        <v>323</v>
      </c>
      <c r="D1837" t="s">
        <v>327</v>
      </c>
    </row>
    <row r="1838" spans="1:4" x14ac:dyDescent="0.25">
      <c r="A1838" s="146" t="s">
        <v>194</v>
      </c>
      <c r="B1838" t="s">
        <v>52</v>
      </c>
      <c r="C1838" t="s">
        <v>322</v>
      </c>
      <c r="D1838" t="s">
        <v>327</v>
      </c>
    </row>
    <row r="1839" spans="1:4" x14ac:dyDescent="0.25">
      <c r="A1839" s="146" t="s">
        <v>194</v>
      </c>
      <c r="B1839" t="s">
        <v>52</v>
      </c>
      <c r="C1839" t="s">
        <v>321</v>
      </c>
      <c r="D1839" t="s">
        <v>327</v>
      </c>
    </row>
    <row r="1840" spans="1:4" x14ac:dyDescent="0.25">
      <c r="A1840" s="146" t="s">
        <v>194</v>
      </c>
      <c r="B1840" t="s">
        <v>52</v>
      </c>
      <c r="C1840" t="s">
        <v>320</v>
      </c>
      <c r="D1840" t="s">
        <v>327</v>
      </c>
    </row>
    <row r="1841" spans="1:4" x14ac:dyDescent="0.25">
      <c r="A1841" s="146" t="s">
        <v>194</v>
      </c>
      <c r="B1841" t="s">
        <v>52</v>
      </c>
      <c r="C1841" t="s">
        <v>319</v>
      </c>
      <c r="D1841" t="s">
        <v>327</v>
      </c>
    </row>
    <row r="1842" spans="1:4" x14ac:dyDescent="0.25">
      <c r="A1842" s="146" t="s">
        <v>194</v>
      </c>
      <c r="B1842" t="s">
        <v>52</v>
      </c>
      <c r="C1842" t="s">
        <v>318</v>
      </c>
      <c r="D1842" t="s">
        <v>327</v>
      </c>
    </row>
    <row r="1843" spans="1:4" x14ac:dyDescent="0.25">
      <c r="A1843" s="146" t="s">
        <v>194</v>
      </c>
      <c r="B1843" t="s">
        <v>52</v>
      </c>
      <c r="C1843" t="s">
        <v>317</v>
      </c>
      <c r="D1843" t="s">
        <v>327</v>
      </c>
    </row>
    <row r="1844" spans="1:4" x14ac:dyDescent="0.25">
      <c r="A1844" s="146" t="s">
        <v>194</v>
      </c>
      <c r="B1844" t="s">
        <v>52</v>
      </c>
      <c r="C1844" t="s">
        <v>74</v>
      </c>
      <c r="D1844" t="s">
        <v>327</v>
      </c>
    </row>
    <row r="1845" spans="1:4" x14ac:dyDescent="0.25">
      <c r="A1845" s="146" t="s">
        <v>194</v>
      </c>
      <c r="B1845" t="s">
        <v>52</v>
      </c>
      <c r="C1845" t="s">
        <v>316</v>
      </c>
      <c r="D1845" t="s">
        <v>327</v>
      </c>
    </row>
    <row r="1846" spans="1:4" x14ac:dyDescent="0.25">
      <c r="A1846" s="146" t="s">
        <v>194</v>
      </c>
      <c r="B1846" t="s">
        <v>52</v>
      </c>
      <c r="C1846" t="s">
        <v>315</v>
      </c>
      <c r="D1846" t="s">
        <v>327</v>
      </c>
    </row>
    <row r="1847" spans="1:4" x14ac:dyDescent="0.25">
      <c r="A1847" s="146" t="s">
        <v>194</v>
      </c>
      <c r="B1847" t="s">
        <v>52</v>
      </c>
      <c r="C1847" t="s">
        <v>314</v>
      </c>
      <c r="D1847" t="s">
        <v>327</v>
      </c>
    </row>
    <row r="1848" spans="1:4" x14ac:dyDescent="0.25">
      <c r="A1848" s="146" t="s">
        <v>194</v>
      </c>
      <c r="B1848" t="s">
        <v>52</v>
      </c>
      <c r="C1848" t="s">
        <v>313</v>
      </c>
      <c r="D1848" t="s">
        <v>327</v>
      </c>
    </row>
    <row r="1849" spans="1:4" x14ac:dyDescent="0.25">
      <c r="A1849" s="146" t="s">
        <v>194</v>
      </c>
      <c r="B1849" t="s">
        <v>52</v>
      </c>
      <c r="C1849" t="s">
        <v>312</v>
      </c>
      <c r="D1849" t="s">
        <v>327</v>
      </c>
    </row>
    <row r="1850" spans="1:4" x14ac:dyDescent="0.25">
      <c r="A1850" s="146" t="s">
        <v>194</v>
      </c>
      <c r="B1850" t="s">
        <v>52</v>
      </c>
      <c r="C1850" t="s">
        <v>323</v>
      </c>
      <c r="D1850" t="s">
        <v>326</v>
      </c>
    </row>
    <row r="1851" spans="1:4" x14ac:dyDescent="0.25">
      <c r="A1851" s="146" t="s">
        <v>194</v>
      </c>
      <c r="B1851" t="s">
        <v>52</v>
      </c>
      <c r="C1851" t="s">
        <v>322</v>
      </c>
      <c r="D1851" t="s">
        <v>326</v>
      </c>
    </row>
    <row r="1852" spans="1:4" x14ac:dyDescent="0.25">
      <c r="A1852" s="146" t="s">
        <v>194</v>
      </c>
      <c r="B1852" t="s">
        <v>52</v>
      </c>
      <c r="C1852" t="s">
        <v>321</v>
      </c>
      <c r="D1852" t="s">
        <v>326</v>
      </c>
    </row>
    <row r="1853" spans="1:4" x14ac:dyDescent="0.25">
      <c r="A1853" s="146" t="s">
        <v>194</v>
      </c>
      <c r="B1853" t="s">
        <v>52</v>
      </c>
      <c r="C1853" t="s">
        <v>320</v>
      </c>
      <c r="D1853" t="s">
        <v>326</v>
      </c>
    </row>
    <row r="1854" spans="1:4" x14ac:dyDescent="0.25">
      <c r="A1854" s="146" t="s">
        <v>194</v>
      </c>
      <c r="B1854" t="s">
        <v>52</v>
      </c>
      <c r="C1854" t="s">
        <v>319</v>
      </c>
      <c r="D1854" t="s">
        <v>326</v>
      </c>
    </row>
    <row r="1855" spans="1:4" x14ac:dyDescent="0.25">
      <c r="A1855" s="146" t="s">
        <v>194</v>
      </c>
      <c r="B1855" t="s">
        <v>52</v>
      </c>
      <c r="C1855" t="s">
        <v>318</v>
      </c>
      <c r="D1855" t="s">
        <v>326</v>
      </c>
    </row>
    <row r="1856" spans="1:4" x14ac:dyDescent="0.25">
      <c r="A1856" s="146" t="s">
        <v>194</v>
      </c>
      <c r="B1856" t="s">
        <v>52</v>
      </c>
      <c r="C1856" t="s">
        <v>317</v>
      </c>
      <c r="D1856" t="s">
        <v>326</v>
      </c>
    </row>
    <row r="1857" spans="1:4" x14ac:dyDescent="0.25">
      <c r="A1857" s="146" t="s">
        <v>194</v>
      </c>
      <c r="B1857" t="s">
        <v>52</v>
      </c>
      <c r="C1857" t="s">
        <v>74</v>
      </c>
      <c r="D1857" t="s">
        <v>326</v>
      </c>
    </row>
    <row r="1858" spans="1:4" x14ac:dyDescent="0.25">
      <c r="A1858" s="146" t="s">
        <v>194</v>
      </c>
      <c r="B1858" t="s">
        <v>52</v>
      </c>
      <c r="C1858" t="s">
        <v>316</v>
      </c>
      <c r="D1858" t="s">
        <v>326</v>
      </c>
    </row>
    <row r="1859" spans="1:4" x14ac:dyDescent="0.25">
      <c r="A1859" s="146" t="s">
        <v>194</v>
      </c>
      <c r="B1859" t="s">
        <v>52</v>
      </c>
      <c r="C1859" t="s">
        <v>315</v>
      </c>
      <c r="D1859" t="s">
        <v>326</v>
      </c>
    </row>
    <row r="1860" spans="1:4" x14ac:dyDescent="0.25">
      <c r="A1860" s="146" t="s">
        <v>194</v>
      </c>
      <c r="B1860" t="s">
        <v>52</v>
      </c>
      <c r="C1860" t="s">
        <v>314</v>
      </c>
      <c r="D1860" t="s">
        <v>326</v>
      </c>
    </row>
    <row r="1861" spans="1:4" x14ac:dyDescent="0.25">
      <c r="A1861" s="146" t="s">
        <v>194</v>
      </c>
      <c r="B1861" t="s">
        <v>52</v>
      </c>
      <c r="C1861" t="s">
        <v>313</v>
      </c>
      <c r="D1861" t="s">
        <v>326</v>
      </c>
    </row>
    <row r="1862" spans="1:4" x14ac:dyDescent="0.25">
      <c r="A1862" s="146" t="s">
        <v>194</v>
      </c>
      <c r="B1862" t="s">
        <v>52</v>
      </c>
      <c r="C1862" t="s">
        <v>312</v>
      </c>
      <c r="D1862" t="s">
        <v>326</v>
      </c>
    </row>
    <row r="1863" spans="1:4" x14ac:dyDescent="0.25">
      <c r="A1863" s="146" t="s">
        <v>194</v>
      </c>
      <c r="B1863" t="s">
        <v>52</v>
      </c>
      <c r="C1863" t="s">
        <v>323</v>
      </c>
      <c r="D1863" t="s">
        <v>325</v>
      </c>
    </row>
    <row r="1864" spans="1:4" x14ac:dyDescent="0.25">
      <c r="A1864" s="146" t="s">
        <v>194</v>
      </c>
      <c r="B1864" t="s">
        <v>52</v>
      </c>
      <c r="C1864" t="s">
        <v>322</v>
      </c>
      <c r="D1864" t="s">
        <v>325</v>
      </c>
    </row>
    <row r="1865" spans="1:4" x14ac:dyDescent="0.25">
      <c r="A1865" s="146" t="s">
        <v>194</v>
      </c>
      <c r="B1865" t="s">
        <v>52</v>
      </c>
      <c r="C1865" t="s">
        <v>321</v>
      </c>
      <c r="D1865" t="s">
        <v>325</v>
      </c>
    </row>
    <row r="1866" spans="1:4" x14ac:dyDescent="0.25">
      <c r="A1866" s="146" t="s">
        <v>194</v>
      </c>
      <c r="B1866" t="s">
        <v>52</v>
      </c>
      <c r="C1866" t="s">
        <v>320</v>
      </c>
      <c r="D1866" t="s">
        <v>325</v>
      </c>
    </row>
    <row r="1867" spans="1:4" x14ac:dyDescent="0.25">
      <c r="A1867" s="146" t="s">
        <v>194</v>
      </c>
      <c r="B1867" t="s">
        <v>52</v>
      </c>
      <c r="C1867" t="s">
        <v>319</v>
      </c>
      <c r="D1867" t="s">
        <v>325</v>
      </c>
    </row>
    <row r="1868" spans="1:4" x14ac:dyDescent="0.25">
      <c r="A1868" s="146" t="s">
        <v>194</v>
      </c>
      <c r="B1868" t="s">
        <v>52</v>
      </c>
      <c r="C1868" t="s">
        <v>318</v>
      </c>
      <c r="D1868" t="s">
        <v>325</v>
      </c>
    </row>
    <row r="1869" spans="1:4" x14ac:dyDescent="0.25">
      <c r="A1869" s="146" t="s">
        <v>194</v>
      </c>
      <c r="B1869" t="s">
        <v>52</v>
      </c>
      <c r="C1869" t="s">
        <v>317</v>
      </c>
      <c r="D1869" t="s">
        <v>325</v>
      </c>
    </row>
    <row r="1870" spans="1:4" x14ac:dyDescent="0.25">
      <c r="A1870" s="146" t="s">
        <v>194</v>
      </c>
      <c r="B1870" t="s">
        <v>52</v>
      </c>
      <c r="C1870" t="s">
        <v>74</v>
      </c>
      <c r="D1870" t="s">
        <v>325</v>
      </c>
    </row>
    <row r="1871" spans="1:4" x14ac:dyDescent="0.25">
      <c r="A1871" s="146" t="s">
        <v>194</v>
      </c>
      <c r="B1871" t="s">
        <v>52</v>
      </c>
      <c r="C1871" t="s">
        <v>316</v>
      </c>
      <c r="D1871" t="s">
        <v>325</v>
      </c>
    </row>
    <row r="1872" spans="1:4" x14ac:dyDescent="0.25">
      <c r="A1872" s="146" t="s">
        <v>194</v>
      </c>
      <c r="B1872" t="s">
        <v>52</v>
      </c>
      <c r="C1872" t="s">
        <v>315</v>
      </c>
      <c r="D1872" t="s">
        <v>325</v>
      </c>
    </row>
    <row r="1873" spans="1:4" x14ac:dyDescent="0.25">
      <c r="A1873" s="146" t="s">
        <v>194</v>
      </c>
      <c r="B1873" t="s">
        <v>52</v>
      </c>
      <c r="C1873" t="s">
        <v>314</v>
      </c>
      <c r="D1873" t="s">
        <v>325</v>
      </c>
    </row>
    <row r="1874" spans="1:4" x14ac:dyDescent="0.25">
      <c r="A1874" s="146" t="s">
        <v>194</v>
      </c>
      <c r="B1874" t="s">
        <v>52</v>
      </c>
      <c r="C1874" t="s">
        <v>313</v>
      </c>
      <c r="D1874" t="s">
        <v>325</v>
      </c>
    </row>
    <row r="1875" spans="1:4" x14ac:dyDescent="0.25">
      <c r="A1875" s="146" t="s">
        <v>194</v>
      </c>
      <c r="B1875" t="s">
        <v>52</v>
      </c>
      <c r="C1875" t="s">
        <v>312</v>
      </c>
      <c r="D1875" t="s">
        <v>325</v>
      </c>
    </row>
    <row r="1876" spans="1:4" x14ac:dyDescent="0.25">
      <c r="A1876" s="146" t="s">
        <v>194</v>
      </c>
      <c r="B1876" t="s">
        <v>52</v>
      </c>
      <c r="C1876" t="s">
        <v>323</v>
      </c>
      <c r="D1876" t="s">
        <v>324</v>
      </c>
    </row>
    <row r="1877" spans="1:4" x14ac:dyDescent="0.25">
      <c r="A1877" s="146" t="s">
        <v>194</v>
      </c>
      <c r="B1877" t="s">
        <v>52</v>
      </c>
      <c r="C1877" t="s">
        <v>322</v>
      </c>
      <c r="D1877" t="s">
        <v>324</v>
      </c>
    </row>
    <row r="1878" spans="1:4" x14ac:dyDescent="0.25">
      <c r="A1878" s="146" t="s">
        <v>194</v>
      </c>
      <c r="B1878" t="s">
        <v>52</v>
      </c>
      <c r="C1878" t="s">
        <v>321</v>
      </c>
      <c r="D1878" t="s">
        <v>324</v>
      </c>
    </row>
    <row r="1879" spans="1:4" x14ac:dyDescent="0.25">
      <c r="A1879" s="146" t="s">
        <v>194</v>
      </c>
      <c r="B1879" t="s">
        <v>52</v>
      </c>
      <c r="C1879" t="s">
        <v>320</v>
      </c>
      <c r="D1879" t="s">
        <v>324</v>
      </c>
    </row>
    <row r="1880" spans="1:4" x14ac:dyDescent="0.25">
      <c r="A1880" s="146" t="s">
        <v>194</v>
      </c>
      <c r="B1880" t="s">
        <v>52</v>
      </c>
      <c r="C1880" t="s">
        <v>319</v>
      </c>
      <c r="D1880" t="s">
        <v>324</v>
      </c>
    </row>
    <row r="1881" spans="1:4" x14ac:dyDescent="0.25">
      <c r="A1881" s="146" t="s">
        <v>194</v>
      </c>
      <c r="B1881" t="s">
        <v>52</v>
      </c>
      <c r="C1881" t="s">
        <v>318</v>
      </c>
      <c r="D1881" t="s">
        <v>324</v>
      </c>
    </row>
    <row r="1882" spans="1:4" x14ac:dyDescent="0.25">
      <c r="A1882" s="146" t="s">
        <v>194</v>
      </c>
      <c r="B1882" t="s">
        <v>52</v>
      </c>
      <c r="C1882" t="s">
        <v>317</v>
      </c>
      <c r="D1882" t="s">
        <v>324</v>
      </c>
    </row>
    <row r="1883" spans="1:4" x14ac:dyDescent="0.25">
      <c r="A1883" s="146" t="s">
        <v>194</v>
      </c>
      <c r="B1883" t="s">
        <v>52</v>
      </c>
      <c r="C1883" t="s">
        <v>74</v>
      </c>
      <c r="D1883" t="s">
        <v>324</v>
      </c>
    </row>
    <row r="1884" spans="1:4" x14ac:dyDescent="0.25">
      <c r="A1884" s="146" t="s">
        <v>194</v>
      </c>
      <c r="B1884" t="s">
        <v>52</v>
      </c>
      <c r="C1884" t="s">
        <v>316</v>
      </c>
      <c r="D1884" t="s">
        <v>324</v>
      </c>
    </row>
    <row r="1885" spans="1:4" x14ac:dyDescent="0.25">
      <c r="A1885" s="146" t="s">
        <v>194</v>
      </c>
      <c r="B1885" t="s">
        <v>52</v>
      </c>
      <c r="C1885" t="s">
        <v>315</v>
      </c>
      <c r="D1885" t="s">
        <v>324</v>
      </c>
    </row>
    <row r="1886" spans="1:4" x14ac:dyDescent="0.25">
      <c r="A1886" s="146" t="s">
        <v>194</v>
      </c>
      <c r="B1886" t="s">
        <v>52</v>
      </c>
      <c r="C1886" t="s">
        <v>314</v>
      </c>
      <c r="D1886" t="s">
        <v>324</v>
      </c>
    </row>
    <row r="1887" spans="1:4" x14ac:dyDescent="0.25">
      <c r="A1887" s="146" t="s">
        <v>194</v>
      </c>
      <c r="B1887" t="s">
        <v>52</v>
      </c>
      <c r="C1887" t="s">
        <v>313</v>
      </c>
      <c r="D1887" t="s">
        <v>324</v>
      </c>
    </row>
    <row r="1888" spans="1:4" x14ac:dyDescent="0.25">
      <c r="A1888" s="146" t="s">
        <v>194</v>
      </c>
      <c r="B1888" t="s">
        <v>52</v>
      </c>
      <c r="C1888" t="s">
        <v>312</v>
      </c>
      <c r="D1888" t="s">
        <v>324</v>
      </c>
    </row>
    <row r="1889" spans="1:4" x14ac:dyDescent="0.25">
      <c r="A1889" s="146" t="s">
        <v>194</v>
      </c>
      <c r="B1889" t="s">
        <v>52</v>
      </c>
      <c r="C1889" t="s">
        <v>323</v>
      </c>
      <c r="D1889" t="s">
        <v>292</v>
      </c>
    </row>
    <row r="1890" spans="1:4" x14ac:dyDescent="0.25">
      <c r="A1890" s="146" t="s">
        <v>194</v>
      </c>
      <c r="B1890" t="s">
        <v>52</v>
      </c>
      <c r="C1890" t="s">
        <v>322</v>
      </c>
      <c r="D1890" t="s">
        <v>292</v>
      </c>
    </row>
    <row r="1891" spans="1:4" x14ac:dyDescent="0.25">
      <c r="A1891" s="146" t="s">
        <v>194</v>
      </c>
      <c r="B1891" t="s">
        <v>52</v>
      </c>
      <c r="C1891" t="s">
        <v>321</v>
      </c>
      <c r="D1891" t="s">
        <v>292</v>
      </c>
    </row>
    <row r="1892" spans="1:4" x14ac:dyDescent="0.25">
      <c r="A1892" s="146" t="s">
        <v>194</v>
      </c>
      <c r="B1892" t="s">
        <v>52</v>
      </c>
      <c r="C1892" t="s">
        <v>320</v>
      </c>
      <c r="D1892" t="s">
        <v>292</v>
      </c>
    </row>
    <row r="1893" spans="1:4" x14ac:dyDescent="0.25">
      <c r="A1893" s="146" t="s">
        <v>194</v>
      </c>
      <c r="B1893" t="s">
        <v>52</v>
      </c>
      <c r="C1893" t="s">
        <v>319</v>
      </c>
      <c r="D1893" t="s">
        <v>292</v>
      </c>
    </row>
    <row r="1894" spans="1:4" x14ac:dyDescent="0.25">
      <c r="A1894" s="146" t="s">
        <v>194</v>
      </c>
      <c r="B1894" t="s">
        <v>52</v>
      </c>
      <c r="C1894" t="s">
        <v>318</v>
      </c>
      <c r="D1894" t="s">
        <v>292</v>
      </c>
    </row>
    <row r="1895" spans="1:4" x14ac:dyDescent="0.25">
      <c r="A1895" s="146" t="s">
        <v>194</v>
      </c>
      <c r="B1895" t="s">
        <v>52</v>
      </c>
      <c r="C1895" t="s">
        <v>317</v>
      </c>
      <c r="D1895" t="s">
        <v>292</v>
      </c>
    </row>
    <row r="1896" spans="1:4" x14ac:dyDescent="0.25">
      <c r="A1896" s="146" t="s">
        <v>194</v>
      </c>
      <c r="B1896" t="s">
        <v>52</v>
      </c>
      <c r="C1896" t="s">
        <v>74</v>
      </c>
      <c r="D1896" t="s">
        <v>292</v>
      </c>
    </row>
    <row r="1897" spans="1:4" x14ac:dyDescent="0.25">
      <c r="A1897" s="146" t="s">
        <v>194</v>
      </c>
      <c r="B1897" t="s">
        <v>52</v>
      </c>
      <c r="C1897" t="s">
        <v>316</v>
      </c>
      <c r="D1897" t="s">
        <v>292</v>
      </c>
    </row>
    <row r="1898" spans="1:4" x14ac:dyDescent="0.25">
      <c r="A1898" s="146" t="s">
        <v>194</v>
      </c>
      <c r="B1898" t="s">
        <v>52</v>
      </c>
      <c r="C1898" t="s">
        <v>315</v>
      </c>
      <c r="D1898" t="s">
        <v>292</v>
      </c>
    </row>
    <row r="1899" spans="1:4" x14ac:dyDescent="0.25">
      <c r="A1899" s="146" t="s">
        <v>194</v>
      </c>
      <c r="B1899" t="s">
        <v>52</v>
      </c>
      <c r="C1899" t="s">
        <v>314</v>
      </c>
      <c r="D1899" t="s">
        <v>292</v>
      </c>
    </row>
    <row r="1900" spans="1:4" x14ac:dyDescent="0.25">
      <c r="A1900" s="146" t="s">
        <v>194</v>
      </c>
      <c r="B1900" t="s">
        <v>52</v>
      </c>
      <c r="C1900" t="s">
        <v>313</v>
      </c>
      <c r="D1900" t="s">
        <v>292</v>
      </c>
    </row>
    <row r="1901" spans="1:4" x14ac:dyDescent="0.25">
      <c r="A1901" s="146" t="s">
        <v>194</v>
      </c>
      <c r="B1901" t="s">
        <v>52</v>
      </c>
      <c r="C1901" t="s">
        <v>312</v>
      </c>
      <c r="D1901" t="s">
        <v>292</v>
      </c>
    </row>
    <row r="1902" spans="1:4" x14ac:dyDescent="0.25">
      <c r="A1902" s="146" t="s">
        <v>194</v>
      </c>
      <c r="B1902" t="s">
        <v>52</v>
      </c>
      <c r="C1902" t="s">
        <v>323</v>
      </c>
      <c r="D1902" t="s">
        <v>291</v>
      </c>
    </row>
    <row r="1903" spans="1:4" x14ac:dyDescent="0.25">
      <c r="A1903" s="146" t="s">
        <v>194</v>
      </c>
      <c r="B1903" t="s">
        <v>52</v>
      </c>
      <c r="C1903" t="s">
        <v>322</v>
      </c>
      <c r="D1903" t="s">
        <v>291</v>
      </c>
    </row>
    <row r="1904" spans="1:4" x14ac:dyDescent="0.25">
      <c r="A1904" s="146" t="s">
        <v>194</v>
      </c>
      <c r="B1904" t="s">
        <v>52</v>
      </c>
      <c r="C1904" t="s">
        <v>321</v>
      </c>
      <c r="D1904" t="s">
        <v>291</v>
      </c>
    </row>
    <row r="1905" spans="1:4" x14ac:dyDescent="0.25">
      <c r="A1905" s="146" t="s">
        <v>194</v>
      </c>
      <c r="B1905" t="s">
        <v>52</v>
      </c>
      <c r="C1905" t="s">
        <v>320</v>
      </c>
      <c r="D1905" t="s">
        <v>291</v>
      </c>
    </row>
    <row r="1906" spans="1:4" x14ac:dyDescent="0.25">
      <c r="A1906" s="146" t="s">
        <v>194</v>
      </c>
      <c r="B1906" t="s">
        <v>52</v>
      </c>
      <c r="C1906" t="s">
        <v>319</v>
      </c>
      <c r="D1906" t="s">
        <v>291</v>
      </c>
    </row>
    <row r="1907" spans="1:4" x14ac:dyDescent="0.25">
      <c r="A1907" s="146" t="s">
        <v>194</v>
      </c>
      <c r="B1907" t="s">
        <v>52</v>
      </c>
      <c r="C1907" t="s">
        <v>318</v>
      </c>
      <c r="D1907" t="s">
        <v>291</v>
      </c>
    </row>
    <row r="1908" spans="1:4" x14ac:dyDescent="0.25">
      <c r="A1908" s="146" t="s">
        <v>194</v>
      </c>
      <c r="B1908" t="s">
        <v>52</v>
      </c>
      <c r="C1908" t="s">
        <v>317</v>
      </c>
      <c r="D1908" t="s">
        <v>291</v>
      </c>
    </row>
    <row r="1909" spans="1:4" x14ac:dyDescent="0.25">
      <c r="A1909" s="146" t="s">
        <v>194</v>
      </c>
      <c r="B1909" t="s">
        <v>52</v>
      </c>
      <c r="C1909" t="s">
        <v>74</v>
      </c>
      <c r="D1909" t="s">
        <v>291</v>
      </c>
    </row>
    <row r="1910" spans="1:4" x14ac:dyDescent="0.25">
      <c r="A1910" s="146" t="s">
        <v>194</v>
      </c>
      <c r="B1910" t="s">
        <v>52</v>
      </c>
      <c r="C1910" t="s">
        <v>316</v>
      </c>
      <c r="D1910" t="s">
        <v>291</v>
      </c>
    </row>
    <row r="1911" spans="1:4" x14ac:dyDescent="0.25">
      <c r="A1911" s="146" t="s">
        <v>194</v>
      </c>
      <c r="B1911" t="s">
        <v>52</v>
      </c>
      <c r="C1911" t="s">
        <v>315</v>
      </c>
      <c r="D1911" t="s">
        <v>291</v>
      </c>
    </row>
    <row r="1912" spans="1:4" x14ac:dyDescent="0.25">
      <c r="A1912" s="146" t="s">
        <v>194</v>
      </c>
      <c r="B1912" t="s">
        <v>52</v>
      </c>
      <c r="C1912" t="s">
        <v>314</v>
      </c>
      <c r="D1912" t="s">
        <v>291</v>
      </c>
    </row>
    <row r="1913" spans="1:4" x14ac:dyDescent="0.25">
      <c r="A1913" s="146" t="s">
        <v>194</v>
      </c>
      <c r="B1913" t="s">
        <v>52</v>
      </c>
      <c r="C1913" t="s">
        <v>313</v>
      </c>
      <c r="D1913" t="s">
        <v>291</v>
      </c>
    </row>
    <row r="1914" spans="1:4" x14ac:dyDescent="0.25">
      <c r="A1914" s="146" t="s">
        <v>194</v>
      </c>
      <c r="B1914" t="s">
        <v>52</v>
      </c>
      <c r="C1914" t="s">
        <v>312</v>
      </c>
      <c r="D1914" t="s">
        <v>291</v>
      </c>
    </row>
    <row r="1915" spans="1:4" x14ac:dyDescent="0.25">
      <c r="A1915" s="146" t="s">
        <v>194</v>
      </c>
      <c r="B1915" t="s">
        <v>52</v>
      </c>
      <c r="C1915" t="s">
        <v>323</v>
      </c>
      <c r="D1915" t="s">
        <v>290</v>
      </c>
    </row>
    <row r="1916" spans="1:4" x14ac:dyDescent="0.25">
      <c r="A1916" s="146" t="s">
        <v>194</v>
      </c>
      <c r="B1916" t="s">
        <v>52</v>
      </c>
      <c r="C1916" t="s">
        <v>322</v>
      </c>
      <c r="D1916" t="s">
        <v>290</v>
      </c>
    </row>
    <row r="1917" spans="1:4" x14ac:dyDescent="0.25">
      <c r="A1917" s="146" t="s">
        <v>194</v>
      </c>
      <c r="B1917" t="s">
        <v>52</v>
      </c>
      <c r="C1917" t="s">
        <v>321</v>
      </c>
      <c r="D1917" t="s">
        <v>290</v>
      </c>
    </row>
    <row r="1918" spans="1:4" x14ac:dyDescent="0.25">
      <c r="A1918" s="146" t="s">
        <v>194</v>
      </c>
      <c r="B1918" t="s">
        <v>52</v>
      </c>
      <c r="C1918" t="s">
        <v>320</v>
      </c>
      <c r="D1918" t="s">
        <v>290</v>
      </c>
    </row>
    <row r="1919" spans="1:4" x14ac:dyDescent="0.25">
      <c r="A1919" s="146" t="s">
        <v>194</v>
      </c>
      <c r="B1919" t="s">
        <v>52</v>
      </c>
      <c r="C1919" t="s">
        <v>319</v>
      </c>
      <c r="D1919" t="s">
        <v>290</v>
      </c>
    </row>
    <row r="1920" spans="1:4" x14ac:dyDescent="0.25">
      <c r="A1920" s="146" t="s">
        <v>194</v>
      </c>
      <c r="B1920" t="s">
        <v>52</v>
      </c>
      <c r="C1920" t="s">
        <v>318</v>
      </c>
      <c r="D1920" t="s">
        <v>290</v>
      </c>
    </row>
    <row r="1921" spans="1:4" x14ac:dyDescent="0.25">
      <c r="A1921" s="146" t="s">
        <v>194</v>
      </c>
      <c r="B1921" t="s">
        <v>52</v>
      </c>
      <c r="C1921" t="s">
        <v>317</v>
      </c>
      <c r="D1921" t="s">
        <v>290</v>
      </c>
    </row>
    <row r="1922" spans="1:4" x14ac:dyDescent="0.25">
      <c r="A1922" s="146" t="s">
        <v>194</v>
      </c>
      <c r="B1922" t="s">
        <v>52</v>
      </c>
      <c r="C1922" t="s">
        <v>74</v>
      </c>
      <c r="D1922" t="s">
        <v>290</v>
      </c>
    </row>
    <row r="1923" spans="1:4" x14ac:dyDescent="0.25">
      <c r="A1923" s="146" t="s">
        <v>194</v>
      </c>
      <c r="B1923" t="s">
        <v>52</v>
      </c>
      <c r="C1923" t="s">
        <v>316</v>
      </c>
      <c r="D1923" t="s">
        <v>290</v>
      </c>
    </row>
    <row r="1924" spans="1:4" x14ac:dyDescent="0.25">
      <c r="A1924" s="146" t="s">
        <v>194</v>
      </c>
      <c r="B1924" t="s">
        <v>52</v>
      </c>
      <c r="C1924" t="s">
        <v>315</v>
      </c>
      <c r="D1924" t="s">
        <v>290</v>
      </c>
    </row>
    <row r="1925" spans="1:4" x14ac:dyDescent="0.25">
      <c r="A1925" s="146" t="s">
        <v>194</v>
      </c>
      <c r="B1925" t="s">
        <v>52</v>
      </c>
      <c r="C1925" t="s">
        <v>314</v>
      </c>
      <c r="D1925" t="s">
        <v>290</v>
      </c>
    </row>
    <row r="1926" spans="1:4" x14ac:dyDescent="0.25">
      <c r="A1926" s="146" t="s">
        <v>194</v>
      </c>
      <c r="B1926" t="s">
        <v>52</v>
      </c>
      <c r="C1926" t="s">
        <v>313</v>
      </c>
      <c r="D1926" t="s">
        <v>290</v>
      </c>
    </row>
    <row r="1927" spans="1:4" x14ac:dyDescent="0.25">
      <c r="A1927" s="146" t="s">
        <v>194</v>
      </c>
      <c r="B1927" t="s">
        <v>52</v>
      </c>
      <c r="C1927" t="s">
        <v>312</v>
      </c>
      <c r="D1927" t="s">
        <v>290</v>
      </c>
    </row>
    <row r="1928" spans="1:4" x14ac:dyDescent="0.25">
      <c r="A1928" s="146" t="s">
        <v>194</v>
      </c>
      <c r="B1928" t="s">
        <v>52</v>
      </c>
      <c r="C1928" t="s">
        <v>323</v>
      </c>
      <c r="D1928" t="s">
        <v>289</v>
      </c>
    </row>
    <row r="1929" spans="1:4" x14ac:dyDescent="0.25">
      <c r="A1929" s="146" t="s">
        <v>194</v>
      </c>
      <c r="B1929" t="s">
        <v>52</v>
      </c>
      <c r="C1929" t="s">
        <v>322</v>
      </c>
      <c r="D1929" t="s">
        <v>289</v>
      </c>
    </row>
    <row r="1930" spans="1:4" x14ac:dyDescent="0.25">
      <c r="A1930" s="146" t="s">
        <v>194</v>
      </c>
      <c r="B1930" t="s">
        <v>52</v>
      </c>
      <c r="C1930" t="s">
        <v>321</v>
      </c>
      <c r="D1930" t="s">
        <v>289</v>
      </c>
    </row>
    <row r="1931" spans="1:4" x14ac:dyDescent="0.25">
      <c r="A1931" s="146" t="s">
        <v>194</v>
      </c>
      <c r="B1931" t="s">
        <v>52</v>
      </c>
      <c r="C1931" t="s">
        <v>320</v>
      </c>
      <c r="D1931" t="s">
        <v>289</v>
      </c>
    </row>
    <row r="1932" spans="1:4" x14ac:dyDescent="0.25">
      <c r="A1932" s="146" t="s">
        <v>194</v>
      </c>
      <c r="B1932" t="s">
        <v>52</v>
      </c>
      <c r="C1932" t="s">
        <v>319</v>
      </c>
      <c r="D1932" t="s">
        <v>289</v>
      </c>
    </row>
    <row r="1933" spans="1:4" x14ac:dyDescent="0.25">
      <c r="A1933" s="146" t="s">
        <v>194</v>
      </c>
      <c r="B1933" t="s">
        <v>52</v>
      </c>
      <c r="C1933" t="s">
        <v>318</v>
      </c>
      <c r="D1933" t="s">
        <v>289</v>
      </c>
    </row>
    <row r="1934" spans="1:4" x14ac:dyDescent="0.25">
      <c r="A1934" s="146" t="s">
        <v>194</v>
      </c>
      <c r="B1934" t="s">
        <v>52</v>
      </c>
      <c r="C1934" t="s">
        <v>317</v>
      </c>
      <c r="D1934" t="s">
        <v>289</v>
      </c>
    </row>
    <row r="1935" spans="1:4" x14ac:dyDescent="0.25">
      <c r="A1935" s="146" t="s">
        <v>194</v>
      </c>
      <c r="B1935" t="s">
        <v>52</v>
      </c>
      <c r="C1935" t="s">
        <v>74</v>
      </c>
      <c r="D1935" t="s">
        <v>289</v>
      </c>
    </row>
    <row r="1936" spans="1:4" x14ac:dyDescent="0.25">
      <c r="A1936" s="146" t="s">
        <v>194</v>
      </c>
      <c r="B1936" t="s">
        <v>52</v>
      </c>
      <c r="C1936" t="s">
        <v>316</v>
      </c>
      <c r="D1936" t="s">
        <v>289</v>
      </c>
    </row>
    <row r="1937" spans="1:4" x14ac:dyDescent="0.25">
      <c r="A1937" s="146" t="s">
        <v>194</v>
      </c>
      <c r="B1937" t="s">
        <v>52</v>
      </c>
      <c r="C1937" t="s">
        <v>315</v>
      </c>
      <c r="D1937" t="s">
        <v>289</v>
      </c>
    </row>
    <row r="1938" spans="1:4" x14ac:dyDescent="0.25">
      <c r="A1938" s="146" t="s">
        <v>194</v>
      </c>
      <c r="B1938" t="s">
        <v>52</v>
      </c>
      <c r="C1938" t="s">
        <v>314</v>
      </c>
      <c r="D1938" t="s">
        <v>289</v>
      </c>
    </row>
    <row r="1939" spans="1:4" x14ac:dyDescent="0.25">
      <c r="A1939" s="146" t="s">
        <v>194</v>
      </c>
      <c r="B1939" t="s">
        <v>52</v>
      </c>
      <c r="C1939" t="s">
        <v>313</v>
      </c>
      <c r="D1939" t="s">
        <v>289</v>
      </c>
    </row>
    <row r="1940" spans="1:4" x14ac:dyDescent="0.25">
      <c r="A1940" s="146" t="s">
        <v>194</v>
      </c>
      <c r="B1940" t="s">
        <v>52</v>
      </c>
      <c r="C1940" t="s">
        <v>312</v>
      </c>
      <c r="D1940" t="s">
        <v>289</v>
      </c>
    </row>
    <row r="1941" spans="1:4" x14ac:dyDescent="0.25">
      <c r="A1941" s="146" t="s">
        <v>194</v>
      </c>
      <c r="B1941" t="s">
        <v>52</v>
      </c>
      <c r="C1941" t="s">
        <v>323</v>
      </c>
      <c r="D1941" t="s">
        <v>287</v>
      </c>
    </row>
    <row r="1942" spans="1:4" x14ac:dyDescent="0.25">
      <c r="A1942" s="146" t="s">
        <v>194</v>
      </c>
      <c r="B1942" t="s">
        <v>52</v>
      </c>
      <c r="C1942" t="s">
        <v>322</v>
      </c>
      <c r="D1942" t="s">
        <v>287</v>
      </c>
    </row>
    <row r="1943" spans="1:4" x14ac:dyDescent="0.25">
      <c r="A1943" s="146" t="s">
        <v>194</v>
      </c>
      <c r="B1943" t="s">
        <v>52</v>
      </c>
      <c r="C1943" t="s">
        <v>321</v>
      </c>
      <c r="D1943" t="s">
        <v>287</v>
      </c>
    </row>
    <row r="1944" spans="1:4" x14ac:dyDescent="0.25">
      <c r="A1944" s="146" t="s">
        <v>194</v>
      </c>
      <c r="B1944" t="s">
        <v>52</v>
      </c>
      <c r="C1944" t="s">
        <v>320</v>
      </c>
      <c r="D1944" t="s">
        <v>287</v>
      </c>
    </row>
    <row r="1945" spans="1:4" x14ac:dyDescent="0.25">
      <c r="A1945" s="146" t="s">
        <v>194</v>
      </c>
      <c r="B1945" t="s">
        <v>52</v>
      </c>
      <c r="C1945" t="s">
        <v>319</v>
      </c>
      <c r="D1945" t="s">
        <v>287</v>
      </c>
    </row>
    <row r="1946" spans="1:4" x14ac:dyDescent="0.25">
      <c r="A1946" s="146" t="s">
        <v>194</v>
      </c>
      <c r="B1946" t="s">
        <v>52</v>
      </c>
      <c r="C1946" t="s">
        <v>318</v>
      </c>
      <c r="D1946" t="s">
        <v>287</v>
      </c>
    </row>
    <row r="1947" spans="1:4" x14ac:dyDescent="0.25">
      <c r="A1947" s="146" t="s">
        <v>194</v>
      </c>
      <c r="B1947" t="s">
        <v>52</v>
      </c>
      <c r="C1947" t="s">
        <v>317</v>
      </c>
      <c r="D1947" t="s">
        <v>287</v>
      </c>
    </row>
    <row r="1948" spans="1:4" x14ac:dyDescent="0.25">
      <c r="A1948" s="146" t="s">
        <v>194</v>
      </c>
      <c r="B1948" t="s">
        <v>52</v>
      </c>
      <c r="C1948" t="s">
        <v>74</v>
      </c>
      <c r="D1948" t="s">
        <v>287</v>
      </c>
    </row>
    <row r="1949" spans="1:4" x14ac:dyDescent="0.25">
      <c r="A1949" s="146" t="s">
        <v>194</v>
      </c>
      <c r="B1949" t="s">
        <v>52</v>
      </c>
      <c r="C1949" t="s">
        <v>316</v>
      </c>
      <c r="D1949" t="s">
        <v>287</v>
      </c>
    </row>
    <row r="1950" spans="1:4" x14ac:dyDescent="0.25">
      <c r="A1950" s="146" t="s">
        <v>194</v>
      </c>
      <c r="B1950" t="s">
        <v>52</v>
      </c>
      <c r="C1950" t="s">
        <v>315</v>
      </c>
      <c r="D1950" t="s">
        <v>287</v>
      </c>
    </row>
    <row r="1951" spans="1:4" x14ac:dyDescent="0.25">
      <c r="A1951" s="146" t="s">
        <v>194</v>
      </c>
      <c r="B1951" t="s">
        <v>52</v>
      </c>
      <c r="C1951" t="s">
        <v>314</v>
      </c>
      <c r="D1951" t="s">
        <v>287</v>
      </c>
    </row>
    <row r="1952" spans="1:4" x14ac:dyDescent="0.25">
      <c r="A1952" s="146" t="s">
        <v>194</v>
      </c>
      <c r="B1952" t="s">
        <v>52</v>
      </c>
      <c r="C1952" t="s">
        <v>313</v>
      </c>
      <c r="D1952" t="s">
        <v>287</v>
      </c>
    </row>
    <row r="1953" spans="1:4" x14ac:dyDescent="0.25">
      <c r="A1953" s="146" t="s">
        <v>194</v>
      </c>
      <c r="B1953" t="s">
        <v>52</v>
      </c>
      <c r="C1953" t="s">
        <v>312</v>
      </c>
      <c r="D1953" t="s">
        <v>287</v>
      </c>
    </row>
    <row r="1954" spans="1:4" x14ac:dyDescent="0.25">
      <c r="A1954" s="146" t="s">
        <v>194</v>
      </c>
      <c r="B1954" t="s">
        <v>52</v>
      </c>
      <c r="C1954" t="s">
        <v>323</v>
      </c>
      <c r="D1954" t="s">
        <v>286</v>
      </c>
    </row>
    <row r="1955" spans="1:4" x14ac:dyDescent="0.25">
      <c r="A1955" s="146" t="s">
        <v>194</v>
      </c>
      <c r="B1955" t="s">
        <v>52</v>
      </c>
      <c r="C1955" t="s">
        <v>322</v>
      </c>
      <c r="D1955" t="s">
        <v>286</v>
      </c>
    </row>
    <row r="1956" spans="1:4" x14ac:dyDescent="0.25">
      <c r="A1956" s="146" t="s">
        <v>194</v>
      </c>
      <c r="B1956" t="s">
        <v>52</v>
      </c>
      <c r="C1956" t="s">
        <v>321</v>
      </c>
      <c r="D1956" t="s">
        <v>286</v>
      </c>
    </row>
    <row r="1957" spans="1:4" x14ac:dyDescent="0.25">
      <c r="A1957" s="146" t="s">
        <v>194</v>
      </c>
      <c r="B1957" t="s">
        <v>52</v>
      </c>
      <c r="C1957" t="s">
        <v>320</v>
      </c>
      <c r="D1957" t="s">
        <v>286</v>
      </c>
    </row>
    <row r="1958" spans="1:4" x14ac:dyDescent="0.25">
      <c r="A1958" s="146" t="s">
        <v>194</v>
      </c>
      <c r="B1958" t="s">
        <v>52</v>
      </c>
      <c r="C1958" t="s">
        <v>319</v>
      </c>
      <c r="D1958" t="s">
        <v>286</v>
      </c>
    </row>
    <row r="1959" spans="1:4" x14ac:dyDescent="0.25">
      <c r="A1959" s="146" t="s">
        <v>194</v>
      </c>
      <c r="B1959" t="s">
        <v>52</v>
      </c>
      <c r="C1959" t="s">
        <v>318</v>
      </c>
      <c r="D1959" t="s">
        <v>286</v>
      </c>
    </row>
    <row r="1960" spans="1:4" x14ac:dyDescent="0.25">
      <c r="A1960" s="146" t="s">
        <v>194</v>
      </c>
      <c r="B1960" t="s">
        <v>52</v>
      </c>
      <c r="C1960" t="s">
        <v>317</v>
      </c>
      <c r="D1960" t="s">
        <v>286</v>
      </c>
    </row>
    <row r="1961" spans="1:4" x14ac:dyDescent="0.25">
      <c r="A1961" s="146" t="s">
        <v>194</v>
      </c>
      <c r="B1961" t="s">
        <v>52</v>
      </c>
      <c r="C1961" t="s">
        <v>74</v>
      </c>
      <c r="D1961" t="s">
        <v>286</v>
      </c>
    </row>
    <row r="1962" spans="1:4" x14ac:dyDescent="0.25">
      <c r="A1962" s="146" t="s">
        <v>194</v>
      </c>
      <c r="B1962" t="s">
        <v>52</v>
      </c>
      <c r="C1962" t="s">
        <v>316</v>
      </c>
      <c r="D1962" t="s">
        <v>286</v>
      </c>
    </row>
    <row r="1963" spans="1:4" x14ac:dyDescent="0.25">
      <c r="A1963" s="146" t="s">
        <v>194</v>
      </c>
      <c r="B1963" t="s">
        <v>52</v>
      </c>
      <c r="C1963" t="s">
        <v>315</v>
      </c>
      <c r="D1963" t="s">
        <v>286</v>
      </c>
    </row>
    <row r="1964" spans="1:4" x14ac:dyDescent="0.25">
      <c r="A1964" s="146" t="s">
        <v>194</v>
      </c>
      <c r="B1964" t="s">
        <v>52</v>
      </c>
      <c r="C1964" t="s">
        <v>314</v>
      </c>
      <c r="D1964" t="s">
        <v>286</v>
      </c>
    </row>
    <row r="1965" spans="1:4" x14ac:dyDescent="0.25">
      <c r="A1965" s="146" t="s">
        <v>194</v>
      </c>
      <c r="B1965" t="s">
        <v>52</v>
      </c>
      <c r="C1965" t="s">
        <v>313</v>
      </c>
      <c r="D1965" t="s">
        <v>286</v>
      </c>
    </row>
    <row r="1966" spans="1:4" x14ac:dyDescent="0.25">
      <c r="A1966" s="146" t="s">
        <v>194</v>
      </c>
      <c r="B1966" t="s">
        <v>52</v>
      </c>
      <c r="C1966" t="s">
        <v>312</v>
      </c>
      <c r="D1966" t="s">
        <v>286</v>
      </c>
    </row>
    <row r="1967" spans="1:4" x14ac:dyDescent="0.25">
      <c r="A1967" s="146" t="s">
        <v>194</v>
      </c>
      <c r="B1967" t="s">
        <v>52</v>
      </c>
      <c r="C1967" t="s">
        <v>323</v>
      </c>
      <c r="D1967" t="s">
        <v>284</v>
      </c>
    </row>
    <row r="1968" spans="1:4" x14ac:dyDescent="0.25">
      <c r="A1968" s="146" t="s">
        <v>194</v>
      </c>
      <c r="B1968" t="s">
        <v>52</v>
      </c>
      <c r="C1968" t="s">
        <v>322</v>
      </c>
      <c r="D1968" t="s">
        <v>284</v>
      </c>
    </row>
    <row r="1969" spans="1:4" x14ac:dyDescent="0.25">
      <c r="A1969" s="146" t="s">
        <v>194</v>
      </c>
      <c r="B1969" t="s">
        <v>52</v>
      </c>
      <c r="C1969" t="s">
        <v>321</v>
      </c>
      <c r="D1969" t="s">
        <v>284</v>
      </c>
    </row>
    <row r="1970" spans="1:4" x14ac:dyDescent="0.25">
      <c r="A1970" s="146" t="s">
        <v>194</v>
      </c>
      <c r="B1970" t="s">
        <v>52</v>
      </c>
      <c r="C1970" t="s">
        <v>320</v>
      </c>
      <c r="D1970" t="s">
        <v>284</v>
      </c>
    </row>
    <row r="1971" spans="1:4" x14ac:dyDescent="0.25">
      <c r="A1971" s="146" t="s">
        <v>194</v>
      </c>
      <c r="B1971" t="s">
        <v>52</v>
      </c>
      <c r="C1971" t="s">
        <v>319</v>
      </c>
      <c r="D1971" t="s">
        <v>284</v>
      </c>
    </row>
    <row r="1972" spans="1:4" x14ac:dyDescent="0.25">
      <c r="A1972" s="146" t="s">
        <v>194</v>
      </c>
      <c r="B1972" t="s">
        <v>52</v>
      </c>
      <c r="C1972" t="s">
        <v>318</v>
      </c>
      <c r="D1972" t="s">
        <v>284</v>
      </c>
    </row>
    <row r="1973" spans="1:4" x14ac:dyDescent="0.25">
      <c r="A1973" s="146" t="s">
        <v>194</v>
      </c>
      <c r="B1973" t="s">
        <v>52</v>
      </c>
      <c r="C1973" t="s">
        <v>317</v>
      </c>
      <c r="D1973" t="s">
        <v>284</v>
      </c>
    </row>
    <row r="1974" spans="1:4" x14ac:dyDescent="0.25">
      <c r="A1974" s="146" t="s">
        <v>194</v>
      </c>
      <c r="B1974" t="s">
        <v>52</v>
      </c>
      <c r="C1974" t="s">
        <v>74</v>
      </c>
      <c r="D1974" t="s">
        <v>284</v>
      </c>
    </row>
    <row r="1975" spans="1:4" x14ac:dyDescent="0.25">
      <c r="A1975" s="146" t="s">
        <v>194</v>
      </c>
      <c r="B1975" t="s">
        <v>52</v>
      </c>
      <c r="C1975" t="s">
        <v>316</v>
      </c>
      <c r="D1975" t="s">
        <v>284</v>
      </c>
    </row>
    <row r="1976" spans="1:4" x14ac:dyDescent="0.25">
      <c r="A1976" s="146" t="s">
        <v>194</v>
      </c>
      <c r="B1976" t="s">
        <v>52</v>
      </c>
      <c r="C1976" t="s">
        <v>315</v>
      </c>
      <c r="D1976" t="s">
        <v>284</v>
      </c>
    </row>
    <row r="1977" spans="1:4" x14ac:dyDescent="0.25">
      <c r="A1977" s="146" t="s">
        <v>194</v>
      </c>
      <c r="B1977" t="s">
        <v>52</v>
      </c>
      <c r="C1977" t="s">
        <v>314</v>
      </c>
      <c r="D1977" t="s">
        <v>284</v>
      </c>
    </row>
    <row r="1978" spans="1:4" x14ac:dyDescent="0.25">
      <c r="A1978" s="146" t="s">
        <v>194</v>
      </c>
      <c r="B1978" t="s">
        <v>52</v>
      </c>
      <c r="C1978" t="s">
        <v>313</v>
      </c>
      <c r="D1978" t="s">
        <v>284</v>
      </c>
    </row>
    <row r="1979" spans="1:4" x14ac:dyDescent="0.25">
      <c r="A1979" s="146" t="s">
        <v>194</v>
      </c>
      <c r="B1979" t="s">
        <v>52</v>
      </c>
      <c r="C1979" t="s">
        <v>312</v>
      </c>
      <c r="D1979" t="s">
        <v>284</v>
      </c>
    </row>
    <row r="1980" spans="1:4" x14ac:dyDescent="0.25">
      <c r="A1980" s="146" t="s">
        <v>194</v>
      </c>
      <c r="B1980" t="s">
        <v>52</v>
      </c>
      <c r="C1980" t="s">
        <v>323</v>
      </c>
      <c r="D1980" t="s">
        <v>282</v>
      </c>
    </row>
    <row r="1981" spans="1:4" x14ac:dyDescent="0.25">
      <c r="A1981" s="146" t="s">
        <v>194</v>
      </c>
      <c r="B1981" t="s">
        <v>52</v>
      </c>
      <c r="C1981" t="s">
        <v>322</v>
      </c>
      <c r="D1981" t="s">
        <v>282</v>
      </c>
    </row>
    <row r="1982" spans="1:4" x14ac:dyDescent="0.25">
      <c r="A1982" s="146" t="s">
        <v>194</v>
      </c>
      <c r="B1982" t="s">
        <v>52</v>
      </c>
      <c r="C1982" t="s">
        <v>321</v>
      </c>
      <c r="D1982" t="s">
        <v>282</v>
      </c>
    </row>
    <row r="1983" spans="1:4" x14ac:dyDescent="0.25">
      <c r="A1983" s="146" t="s">
        <v>194</v>
      </c>
      <c r="B1983" t="s">
        <v>52</v>
      </c>
      <c r="C1983" t="s">
        <v>320</v>
      </c>
      <c r="D1983" t="s">
        <v>282</v>
      </c>
    </row>
    <row r="1984" spans="1:4" x14ac:dyDescent="0.25">
      <c r="A1984" s="146" t="s">
        <v>194</v>
      </c>
      <c r="B1984" t="s">
        <v>52</v>
      </c>
      <c r="C1984" t="s">
        <v>319</v>
      </c>
      <c r="D1984" t="s">
        <v>282</v>
      </c>
    </row>
    <row r="1985" spans="1:4" x14ac:dyDescent="0.25">
      <c r="A1985" s="146" t="s">
        <v>194</v>
      </c>
      <c r="B1985" t="s">
        <v>52</v>
      </c>
      <c r="C1985" t="s">
        <v>318</v>
      </c>
      <c r="D1985" t="s">
        <v>282</v>
      </c>
    </row>
    <row r="1986" spans="1:4" x14ac:dyDescent="0.25">
      <c r="A1986" s="146" t="s">
        <v>194</v>
      </c>
      <c r="B1986" t="s">
        <v>52</v>
      </c>
      <c r="C1986" t="s">
        <v>317</v>
      </c>
      <c r="D1986" t="s">
        <v>282</v>
      </c>
    </row>
    <row r="1987" spans="1:4" x14ac:dyDescent="0.25">
      <c r="A1987" s="146" t="s">
        <v>194</v>
      </c>
      <c r="B1987" t="s">
        <v>52</v>
      </c>
      <c r="C1987" t="s">
        <v>74</v>
      </c>
      <c r="D1987" t="s">
        <v>282</v>
      </c>
    </row>
    <row r="1988" spans="1:4" x14ac:dyDescent="0.25">
      <c r="A1988" s="146" t="s">
        <v>194</v>
      </c>
      <c r="B1988" t="s">
        <v>52</v>
      </c>
      <c r="C1988" t="s">
        <v>316</v>
      </c>
      <c r="D1988" t="s">
        <v>282</v>
      </c>
    </row>
    <row r="1989" spans="1:4" x14ac:dyDescent="0.25">
      <c r="A1989" s="146" t="s">
        <v>194</v>
      </c>
      <c r="B1989" t="s">
        <v>52</v>
      </c>
      <c r="C1989" t="s">
        <v>315</v>
      </c>
      <c r="D1989" t="s">
        <v>282</v>
      </c>
    </row>
    <row r="1990" spans="1:4" x14ac:dyDescent="0.25">
      <c r="A1990" s="146" t="s">
        <v>194</v>
      </c>
      <c r="B1990" t="s">
        <v>52</v>
      </c>
      <c r="C1990" t="s">
        <v>314</v>
      </c>
      <c r="D1990" t="s">
        <v>282</v>
      </c>
    </row>
    <row r="1991" spans="1:4" x14ac:dyDescent="0.25">
      <c r="A1991" s="146" t="s">
        <v>194</v>
      </c>
      <c r="B1991" t="s">
        <v>52</v>
      </c>
      <c r="C1991" t="s">
        <v>313</v>
      </c>
      <c r="D1991" t="s">
        <v>282</v>
      </c>
    </row>
    <row r="1992" spans="1:4" x14ac:dyDescent="0.25">
      <c r="A1992" s="146" t="s">
        <v>194</v>
      </c>
      <c r="B1992" t="s">
        <v>52</v>
      </c>
      <c r="C1992" t="s">
        <v>312</v>
      </c>
      <c r="D1992" t="s">
        <v>282</v>
      </c>
    </row>
    <row r="1993" spans="1:4" x14ac:dyDescent="0.25">
      <c r="A1993" s="146" t="s">
        <v>194</v>
      </c>
      <c r="B1993" t="s">
        <v>52</v>
      </c>
      <c r="C1993" t="s">
        <v>323</v>
      </c>
      <c r="D1993" t="s">
        <v>281</v>
      </c>
    </row>
    <row r="1994" spans="1:4" x14ac:dyDescent="0.25">
      <c r="A1994" s="146" t="s">
        <v>194</v>
      </c>
      <c r="B1994" t="s">
        <v>52</v>
      </c>
      <c r="C1994" t="s">
        <v>322</v>
      </c>
      <c r="D1994" t="s">
        <v>281</v>
      </c>
    </row>
    <row r="1995" spans="1:4" x14ac:dyDescent="0.25">
      <c r="A1995" s="146" t="s">
        <v>194</v>
      </c>
      <c r="B1995" t="s">
        <v>52</v>
      </c>
      <c r="C1995" t="s">
        <v>321</v>
      </c>
      <c r="D1995" t="s">
        <v>281</v>
      </c>
    </row>
    <row r="1996" spans="1:4" x14ac:dyDescent="0.25">
      <c r="A1996" s="146" t="s">
        <v>194</v>
      </c>
      <c r="B1996" t="s">
        <v>52</v>
      </c>
      <c r="C1996" t="s">
        <v>320</v>
      </c>
      <c r="D1996" t="s">
        <v>281</v>
      </c>
    </row>
    <row r="1997" spans="1:4" x14ac:dyDescent="0.25">
      <c r="A1997" s="146" t="s">
        <v>194</v>
      </c>
      <c r="B1997" t="s">
        <v>52</v>
      </c>
      <c r="C1997" t="s">
        <v>319</v>
      </c>
      <c r="D1997" t="s">
        <v>281</v>
      </c>
    </row>
    <row r="1998" spans="1:4" x14ac:dyDescent="0.25">
      <c r="A1998" s="146" t="s">
        <v>194</v>
      </c>
      <c r="B1998" t="s">
        <v>52</v>
      </c>
      <c r="C1998" t="s">
        <v>318</v>
      </c>
      <c r="D1998" t="s">
        <v>281</v>
      </c>
    </row>
    <row r="1999" spans="1:4" x14ac:dyDescent="0.25">
      <c r="A1999" s="146" t="s">
        <v>194</v>
      </c>
      <c r="B1999" t="s">
        <v>52</v>
      </c>
      <c r="C1999" t="s">
        <v>317</v>
      </c>
      <c r="D1999" t="s">
        <v>281</v>
      </c>
    </row>
    <row r="2000" spans="1:4" x14ac:dyDescent="0.25">
      <c r="A2000" s="146" t="s">
        <v>194</v>
      </c>
      <c r="B2000" t="s">
        <v>52</v>
      </c>
      <c r="C2000" t="s">
        <v>74</v>
      </c>
      <c r="D2000" t="s">
        <v>281</v>
      </c>
    </row>
    <row r="2001" spans="1:4" x14ac:dyDescent="0.25">
      <c r="A2001" s="146" t="s">
        <v>194</v>
      </c>
      <c r="B2001" t="s">
        <v>52</v>
      </c>
      <c r="C2001" t="s">
        <v>316</v>
      </c>
      <c r="D2001" t="s">
        <v>281</v>
      </c>
    </row>
    <row r="2002" spans="1:4" x14ac:dyDescent="0.25">
      <c r="A2002" s="146" t="s">
        <v>194</v>
      </c>
      <c r="B2002" t="s">
        <v>52</v>
      </c>
      <c r="C2002" t="s">
        <v>315</v>
      </c>
      <c r="D2002" t="s">
        <v>281</v>
      </c>
    </row>
    <row r="2003" spans="1:4" x14ac:dyDescent="0.25">
      <c r="A2003" s="146" t="s">
        <v>194</v>
      </c>
      <c r="B2003" t="s">
        <v>52</v>
      </c>
      <c r="C2003" t="s">
        <v>314</v>
      </c>
      <c r="D2003" t="s">
        <v>281</v>
      </c>
    </row>
    <row r="2004" spans="1:4" x14ac:dyDescent="0.25">
      <c r="A2004" s="146" t="s">
        <v>194</v>
      </c>
      <c r="B2004" t="s">
        <v>52</v>
      </c>
      <c r="C2004" t="s">
        <v>313</v>
      </c>
      <c r="D2004" t="s">
        <v>281</v>
      </c>
    </row>
    <row r="2005" spans="1:4" x14ac:dyDescent="0.25">
      <c r="A2005" s="146" t="s">
        <v>194</v>
      </c>
      <c r="B2005" t="s">
        <v>52</v>
      </c>
      <c r="C2005" t="s">
        <v>312</v>
      </c>
      <c r="D2005" t="s">
        <v>281</v>
      </c>
    </row>
    <row r="2006" spans="1:4" x14ac:dyDescent="0.25">
      <c r="A2006" s="146" t="s">
        <v>194</v>
      </c>
      <c r="B2006" t="s">
        <v>52</v>
      </c>
      <c r="C2006" t="s">
        <v>323</v>
      </c>
      <c r="D2006" t="s">
        <v>280</v>
      </c>
    </row>
    <row r="2007" spans="1:4" x14ac:dyDescent="0.25">
      <c r="A2007" s="146" t="s">
        <v>194</v>
      </c>
      <c r="B2007" t="s">
        <v>52</v>
      </c>
      <c r="C2007" t="s">
        <v>322</v>
      </c>
      <c r="D2007" t="s">
        <v>280</v>
      </c>
    </row>
    <row r="2008" spans="1:4" x14ac:dyDescent="0.25">
      <c r="A2008" s="146" t="s">
        <v>194</v>
      </c>
      <c r="B2008" t="s">
        <v>52</v>
      </c>
      <c r="C2008" t="s">
        <v>321</v>
      </c>
      <c r="D2008" t="s">
        <v>280</v>
      </c>
    </row>
    <row r="2009" spans="1:4" x14ac:dyDescent="0.25">
      <c r="A2009" s="146" t="s">
        <v>194</v>
      </c>
      <c r="B2009" t="s">
        <v>52</v>
      </c>
      <c r="C2009" t="s">
        <v>320</v>
      </c>
      <c r="D2009" t="s">
        <v>280</v>
      </c>
    </row>
    <row r="2010" spans="1:4" x14ac:dyDescent="0.25">
      <c r="A2010" s="146" t="s">
        <v>194</v>
      </c>
      <c r="B2010" t="s">
        <v>52</v>
      </c>
      <c r="C2010" t="s">
        <v>319</v>
      </c>
      <c r="D2010" t="s">
        <v>280</v>
      </c>
    </row>
    <row r="2011" spans="1:4" x14ac:dyDescent="0.25">
      <c r="A2011" s="146" t="s">
        <v>194</v>
      </c>
      <c r="B2011" t="s">
        <v>52</v>
      </c>
      <c r="C2011" t="s">
        <v>318</v>
      </c>
      <c r="D2011" t="s">
        <v>280</v>
      </c>
    </row>
    <row r="2012" spans="1:4" x14ac:dyDescent="0.25">
      <c r="A2012" s="146" t="s">
        <v>194</v>
      </c>
      <c r="B2012" t="s">
        <v>52</v>
      </c>
      <c r="C2012" t="s">
        <v>317</v>
      </c>
      <c r="D2012" t="s">
        <v>280</v>
      </c>
    </row>
    <row r="2013" spans="1:4" x14ac:dyDescent="0.25">
      <c r="A2013" s="146" t="s">
        <v>194</v>
      </c>
      <c r="B2013" t="s">
        <v>52</v>
      </c>
      <c r="C2013" t="s">
        <v>74</v>
      </c>
      <c r="D2013" t="s">
        <v>280</v>
      </c>
    </row>
    <row r="2014" spans="1:4" x14ac:dyDescent="0.25">
      <c r="A2014" s="146" t="s">
        <v>194</v>
      </c>
      <c r="B2014" t="s">
        <v>52</v>
      </c>
      <c r="C2014" t="s">
        <v>316</v>
      </c>
      <c r="D2014" t="s">
        <v>280</v>
      </c>
    </row>
    <row r="2015" spans="1:4" x14ac:dyDescent="0.25">
      <c r="A2015" s="146" t="s">
        <v>194</v>
      </c>
      <c r="B2015" t="s">
        <v>52</v>
      </c>
      <c r="C2015" t="s">
        <v>315</v>
      </c>
      <c r="D2015" t="s">
        <v>280</v>
      </c>
    </row>
    <row r="2016" spans="1:4" x14ac:dyDescent="0.25">
      <c r="A2016" s="146" t="s">
        <v>194</v>
      </c>
      <c r="B2016" t="s">
        <v>52</v>
      </c>
      <c r="C2016" t="s">
        <v>314</v>
      </c>
      <c r="D2016" t="s">
        <v>280</v>
      </c>
    </row>
    <row r="2017" spans="1:4" x14ac:dyDescent="0.25">
      <c r="A2017" s="146" t="s">
        <v>194</v>
      </c>
      <c r="B2017" t="s">
        <v>52</v>
      </c>
      <c r="C2017" t="s">
        <v>313</v>
      </c>
      <c r="D2017" t="s">
        <v>280</v>
      </c>
    </row>
    <row r="2018" spans="1:4" x14ac:dyDescent="0.25">
      <c r="A2018" s="146" t="s">
        <v>194</v>
      </c>
      <c r="B2018" t="s">
        <v>52</v>
      </c>
      <c r="C2018" t="s">
        <v>312</v>
      </c>
      <c r="D2018" t="s">
        <v>280</v>
      </c>
    </row>
    <row r="2019" spans="1:4" x14ac:dyDescent="0.25">
      <c r="A2019" s="146" t="s">
        <v>194</v>
      </c>
      <c r="B2019" t="s">
        <v>52</v>
      </c>
      <c r="C2019" t="s">
        <v>323</v>
      </c>
      <c r="D2019" t="s">
        <v>279</v>
      </c>
    </row>
    <row r="2020" spans="1:4" x14ac:dyDescent="0.25">
      <c r="A2020" s="146" t="s">
        <v>194</v>
      </c>
      <c r="B2020" t="s">
        <v>52</v>
      </c>
      <c r="C2020" t="s">
        <v>322</v>
      </c>
      <c r="D2020" t="s">
        <v>279</v>
      </c>
    </row>
    <row r="2021" spans="1:4" x14ac:dyDescent="0.25">
      <c r="A2021" s="146" t="s">
        <v>194</v>
      </c>
      <c r="B2021" t="s">
        <v>52</v>
      </c>
      <c r="C2021" t="s">
        <v>321</v>
      </c>
      <c r="D2021" t="s">
        <v>279</v>
      </c>
    </row>
    <row r="2022" spans="1:4" x14ac:dyDescent="0.25">
      <c r="A2022" s="146" t="s">
        <v>194</v>
      </c>
      <c r="B2022" t="s">
        <v>52</v>
      </c>
      <c r="C2022" t="s">
        <v>320</v>
      </c>
      <c r="D2022" t="s">
        <v>279</v>
      </c>
    </row>
    <row r="2023" spans="1:4" x14ac:dyDescent="0.25">
      <c r="A2023" s="146" t="s">
        <v>194</v>
      </c>
      <c r="B2023" t="s">
        <v>52</v>
      </c>
      <c r="C2023" t="s">
        <v>319</v>
      </c>
      <c r="D2023" t="s">
        <v>279</v>
      </c>
    </row>
    <row r="2024" spans="1:4" x14ac:dyDescent="0.25">
      <c r="A2024" s="146" t="s">
        <v>194</v>
      </c>
      <c r="B2024" t="s">
        <v>52</v>
      </c>
      <c r="C2024" t="s">
        <v>318</v>
      </c>
      <c r="D2024" t="s">
        <v>279</v>
      </c>
    </row>
    <row r="2025" spans="1:4" x14ac:dyDescent="0.25">
      <c r="A2025" s="146" t="s">
        <v>194</v>
      </c>
      <c r="B2025" t="s">
        <v>52</v>
      </c>
      <c r="C2025" t="s">
        <v>317</v>
      </c>
      <c r="D2025" t="s">
        <v>279</v>
      </c>
    </row>
    <row r="2026" spans="1:4" x14ac:dyDescent="0.25">
      <c r="A2026" s="146" t="s">
        <v>194</v>
      </c>
      <c r="B2026" t="s">
        <v>52</v>
      </c>
      <c r="C2026" t="s">
        <v>74</v>
      </c>
      <c r="D2026" t="s">
        <v>279</v>
      </c>
    </row>
    <row r="2027" spans="1:4" x14ac:dyDescent="0.25">
      <c r="A2027" s="146" t="s">
        <v>194</v>
      </c>
      <c r="B2027" t="s">
        <v>52</v>
      </c>
      <c r="C2027" t="s">
        <v>316</v>
      </c>
      <c r="D2027" t="s">
        <v>279</v>
      </c>
    </row>
    <row r="2028" spans="1:4" x14ac:dyDescent="0.25">
      <c r="A2028" s="146" t="s">
        <v>194</v>
      </c>
      <c r="B2028" t="s">
        <v>52</v>
      </c>
      <c r="C2028" t="s">
        <v>315</v>
      </c>
      <c r="D2028" t="s">
        <v>279</v>
      </c>
    </row>
    <row r="2029" spans="1:4" x14ac:dyDescent="0.25">
      <c r="A2029" s="146" t="s">
        <v>194</v>
      </c>
      <c r="B2029" t="s">
        <v>52</v>
      </c>
      <c r="C2029" t="s">
        <v>314</v>
      </c>
      <c r="D2029" t="s">
        <v>279</v>
      </c>
    </row>
    <row r="2030" spans="1:4" x14ac:dyDescent="0.25">
      <c r="A2030" s="146" t="s">
        <v>194</v>
      </c>
      <c r="B2030" t="s">
        <v>52</v>
      </c>
      <c r="C2030" t="s">
        <v>313</v>
      </c>
      <c r="D2030" t="s">
        <v>279</v>
      </c>
    </row>
    <row r="2031" spans="1:4" x14ac:dyDescent="0.25">
      <c r="A2031" s="146" t="s">
        <v>194</v>
      </c>
      <c r="B2031" t="s">
        <v>52</v>
      </c>
      <c r="C2031" t="s">
        <v>312</v>
      </c>
      <c r="D2031" t="s">
        <v>279</v>
      </c>
    </row>
    <row r="2032" spans="1:4" x14ac:dyDescent="0.25">
      <c r="A2032" s="146" t="s">
        <v>194</v>
      </c>
      <c r="B2032" t="s">
        <v>52</v>
      </c>
      <c r="C2032" t="s">
        <v>323</v>
      </c>
      <c r="D2032" t="s">
        <v>278</v>
      </c>
    </row>
    <row r="2033" spans="1:4" x14ac:dyDescent="0.25">
      <c r="A2033" s="146" t="s">
        <v>194</v>
      </c>
      <c r="B2033" t="s">
        <v>52</v>
      </c>
      <c r="C2033" t="s">
        <v>322</v>
      </c>
      <c r="D2033" t="s">
        <v>278</v>
      </c>
    </row>
    <row r="2034" spans="1:4" x14ac:dyDescent="0.25">
      <c r="A2034" s="146" t="s">
        <v>194</v>
      </c>
      <c r="B2034" t="s">
        <v>52</v>
      </c>
      <c r="C2034" t="s">
        <v>321</v>
      </c>
      <c r="D2034" t="s">
        <v>278</v>
      </c>
    </row>
    <row r="2035" spans="1:4" x14ac:dyDescent="0.25">
      <c r="A2035" s="146" t="s">
        <v>194</v>
      </c>
      <c r="B2035" t="s">
        <v>52</v>
      </c>
      <c r="C2035" t="s">
        <v>320</v>
      </c>
      <c r="D2035" t="s">
        <v>278</v>
      </c>
    </row>
    <row r="2036" spans="1:4" x14ac:dyDescent="0.25">
      <c r="A2036" s="146" t="s">
        <v>194</v>
      </c>
      <c r="B2036" t="s">
        <v>52</v>
      </c>
      <c r="C2036" t="s">
        <v>319</v>
      </c>
      <c r="D2036" t="s">
        <v>278</v>
      </c>
    </row>
    <row r="2037" spans="1:4" x14ac:dyDescent="0.25">
      <c r="A2037" s="146" t="s">
        <v>194</v>
      </c>
      <c r="B2037" t="s">
        <v>52</v>
      </c>
      <c r="C2037" t="s">
        <v>318</v>
      </c>
      <c r="D2037" t="s">
        <v>278</v>
      </c>
    </row>
    <row r="2038" spans="1:4" x14ac:dyDescent="0.25">
      <c r="A2038" s="146" t="s">
        <v>194</v>
      </c>
      <c r="B2038" t="s">
        <v>52</v>
      </c>
      <c r="C2038" t="s">
        <v>317</v>
      </c>
      <c r="D2038" t="s">
        <v>278</v>
      </c>
    </row>
    <row r="2039" spans="1:4" x14ac:dyDescent="0.25">
      <c r="A2039" s="146" t="s">
        <v>194</v>
      </c>
      <c r="B2039" t="s">
        <v>52</v>
      </c>
      <c r="C2039" t="s">
        <v>74</v>
      </c>
      <c r="D2039" t="s">
        <v>278</v>
      </c>
    </row>
    <row r="2040" spans="1:4" x14ac:dyDescent="0.25">
      <c r="A2040" s="146" t="s">
        <v>194</v>
      </c>
      <c r="B2040" t="s">
        <v>52</v>
      </c>
      <c r="C2040" t="s">
        <v>316</v>
      </c>
      <c r="D2040" t="s">
        <v>278</v>
      </c>
    </row>
    <row r="2041" spans="1:4" x14ac:dyDescent="0.25">
      <c r="A2041" s="146" t="s">
        <v>194</v>
      </c>
      <c r="B2041" t="s">
        <v>52</v>
      </c>
      <c r="C2041" t="s">
        <v>315</v>
      </c>
      <c r="D2041" t="s">
        <v>278</v>
      </c>
    </row>
    <row r="2042" spans="1:4" x14ac:dyDescent="0.25">
      <c r="A2042" s="146" t="s">
        <v>194</v>
      </c>
      <c r="B2042" t="s">
        <v>52</v>
      </c>
      <c r="C2042" t="s">
        <v>314</v>
      </c>
      <c r="D2042" t="s">
        <v>278</v>
      </c>
    </row>
    <row r="2043" spans="1:4" x14ac:dyDescent="0.25">
      <c r="A2043" s="146" t="s">
        <v>194</v>
      </c>
      <c r="B2043" t="s">
        <v>52</v>
      </c>
      <c r="C2043" t="s">
        <v>313</v>
      </c>
      <c r="D2043" t="s">
        <v>278</v>
      </c>
    </row>
    <row r="2044" spans="1:4" x14ac:dyDescent="0.25">
      <c r="A2044" s="146" t="s">
        <v>194</v>
      </c>
      <c r="B2044" t="s">
        <v>52</v>
      </c>
      <c r="C2044" t="s">
        <v>312</v>
      </c>
      <c r="D2044" t="s">
        <v>278</v>
      </c>
    </row>
    <row r="2045" spans="1:4" x14ac:dyDescent="0.25">
      <c r="A2045" s="146" t="s">
        <v>194</v>
      </c>
      <c r="B2045" t="s">
        <v>52</v>
      </c>
      <c r="C2045" t="s">
        <v>323</v>
      </c>
      <c r="D2045" t="s">
        <v>277</v>
      </c>
    </row>
    <row r="2046" spans="1:4" x14ac:dyDescent="0.25">
      <c r="A2046" s="146" t="s">
        <v>194</v>
      </c>
      <c r="B2046" t="s">
        <v>52</v>
      </c>
      <c r="C2046" t="s">
        <v>322</v>
      </c>
      <c r="D2046" t="s">
        <v>277</v>
      </c>
    </row>
    <row r="2047" spans="1:4" x14ac:dyDescent="0.25">
      <c r="A2047" s="146" t="s">
        <v>194</v>
      </c>
      <c r="B2047" t="s">
        <v>52</v>
      </c>
      <c r="C2047" t="s">
        <v>321</v>
      </c>
      <c r="D2047" t="s">
        <v>277</v>
      </c>
    </row>
    <row r="2048" spans="1:4" x14ac:dyDescent="0.25">
      <c r="A2048" s="146" t="s">
        <v>194</v>
      </c>
      <c r="B2048" t="s">
        <v>52</v>
      </c>
      <c r="C2048" t="s">
        <v>320</v>
      </c>
      <c r="D2048" t="s">
        <v>277</v>
      </c>
    </row>
    <row r="2049" spans="1:4" x14ac:dyDescent="0.25">
      <c r="A2049" s="146" t="s">
        <v>194</v>
      </c>
      <c r="B2049" t="s">
        <v>52</v>
      </c>
      <c r="C2049" t="s">
        <v>319</v>
      </c>
      <c r="D2049" t="s">
        <v>277</v>
      </c>
    </row>
    <row r="2050" spans="1:4" x14ac:dyDescent="0.25">
      <c r="A2050" s="146" t="s">
        <v>194</v>
      </c>
      <c r="B2050" t="s">
        <v>52</v>
      </c>
      <c r="C2050" t="s">
        <v>318</v>
      </c>
      <c r="D2050" t="s">
        <v>277</v>
      </c>
    </row>
    <row r="2051" spans="1:4" x14ac:dyDescent="0.25">
      <c r="A2051" s="146" t="s">
        <v>194</v>
      </c>
      <c r="B2051" t="s">
        <v>52</v>
      </c>
      <c r="C2051" t="s">
        <v>317</v>
      </c>
      <c r="D2051" t="s">
        <v>277</v>
      </c>
    </row>
    <row r="2052" spans="1:4" x14ac:dyDescent="0.25">
      <c r="A2052" s="146" t="s">
        <v>194</v>
      </c>
      <c r="B2052" t="s">
        <v>52</v>
      </c>
      <c r="C2052" t="s">
        <v>74</v>
      </c>
      <c r="D2052" t="s">
        <v>277</v>
      </c>
    </row>
    <row r="2053" spans="1:4" x14ac:dyDescent="0.25">
      <c r="A2053" s="146" t="s">
        <v>194</v>
      </c>
      <c r="B2053" t="s">
        <v>52</v>
      </c>
      <c r="C2053" t="s">
        <v>316</v>
      </c>
      <c r="D2053" t="s">
        <v>277</v>
      </c>
    </row>
    <row r="2054" spans="1:4" x14ac:dyDescent="0.25">
      <c r="A2054" s="146" t="s">
        <v>194</v>
      </c>
      <c r="B2054" t="s">
        <v>52</v>
      </c>
      <c r="C2054" t="s">
        <v>315</v>
      </c>
      <c r="D2054" t="s">
        <v>277</v>
      </c>
    </row>
    <row r="2055" spans="1:4" x14ac:dyDescent="0.25">
      <c r="A2055" s="146" t="s">
        <v>194</v>
      </c>
      <c r="B2055" t="s">
        <v>52</v>
      </c>
      <c r="C2055" t="s">
        <v>314</v>
      </c>
      <c r="D2055" t="s">
        <v>277</v>
      </c>
    </row>
    <row r="2056" spans="1:4" x14ac:dyDescent="0.25">
      <c r="A2056" s="146" t="s">
        <v>194</v>
      </c>
      <c r="B2056" t="s">
        <v>52</v>
      </c>
      <c r="C2056" t="s">
        <v>313</v>
      </c>
      <c r="D2056" t="s">
        <v>277</v>
      </c>
    </row>
    <row r="2057" spans="1:4" x14ac:dyDescent="0.25">
      <c r="A2057" s="146" t="s">
        <v>194</v>
      </c>
      <c r="B2057" t="s">
        <v>52</v>
      </c>
      <c r="C2057" t="s">
        <v>312</v>
      </c>
      <c r="D2057" t="s">
        <v>277</v>
      </c>
    </row>
    <row r="2058" spans="1:4" x14ac:dyDescent="0.25">
      <c r="A2058" s="146" t="s">
        <v>194</v>
      </c>
      <c r="B2058" t="s">
        <v>52</v>
      </c>
      <c r="C2058" t="s">
        <v>323</v>
      </c>
      <c r="D2058" t="s">
        <v>274</v>
      </c>
    </row>
    <row r="2059" spans="1:4" x14ac:dyDescent="0.25">
      <c r="A2059" s="146" t="s">
        <v>194</v>
      </c>
      <c r="B2059" t="s">
        <v>52</v>
      </c>
      <c r="C2059" t="s">
        <v>322</v>
      </c>
      <c r="D2059" t="s">
        <v>274</v>
      </c>
    </row>
    <row r="2060" spans="1:4" x14ac:dyDescent="0.25">
      <c r="A2060" s="146" t="s">
        <v>194</v>
      </c>
      <c r="B2060" t="s">
        <v>52</v>
      </c>
      <c r="C2060" t="s">
        <v>321</v>
      </c>
      <c r="D2060" t="s">
        <v>274</v>
      </c>
    </row>
    <row r="2061" spans="1:4" x14ac:dyDescent="0.25">
      <c r="A2061" s="146" t="s">
        <v>194</v>
      </c>
      <c r="B2061" t="s">
        <v>52</v>
      </c>
      <c r="C2061" t="s">
        <v>320</v>
      </c>
      <c r="D2061" t="s">
        <v>274</v>
      </c>
    </row>
    <row r="2062" spans="1:4" x14ac:dyDescent="0.25">
      <c r="A2062" s="146" t="s">
        <v>194</v>
      </c>
      <c r="B2062" t="s">
        <v>52</v>
      </c>
      <c r="C2062" t="s">
        <v>319</v>
      </c>
      <c r="D2062" t="s">
        <v>274</v>
      </c>
    </row>
    <row r="2063" spans="1:4" x14ac:dyDescent="0.25">
      <c r="A2063" s="146" t="s">
        <v>194</v>
      </c>
      <c r="B2063" t="s">
        <v>52</v>
      </c>
      <c r="C2063" t="s">
        <v>318</v>
      </c>
      <c r="D2063" t="s">
        <v>274</v>
      </c>
    </row>
    <row r="2064" spans="1:4" x14ac:dyDescent="0.25">
      <c r="A2064" s="146" t="s">
        <v>194</v>
      </c>
      <c r="B2064" t="s">
        <v>52</v>
      </c>
      <c r="C2064" t="s">
        <v>317</v>
      </c>
      <c r="D2064" t="s">
        <v>274</v>
      </c>
    </row>
    <row r="2065" spans="1:4" x14ac:dyDescent="0.25">
      <c r="A2065" s="146" t="s">
        <v>194</v>
      </c>
      <c r="B2065" t="s">
        <v>52</v>
      </c>
      <c r="C2065" t="s">
        <v>74</v>
      </c>
      <c r="D2065" t="s">
        <v>274</v>
      </c>
    </row>
    <row r="2066" spans="1:4" x14ac:dyDescent="0.25">
      <c r="A2066" s="146" t="s">
        <v>194</v>
      </c>
      <c r="B2066" t="s">
        <v>52</v>
      </c>
      <c r="C2066" t="s">
        <v>316</v>
      </c>
      <c r="D2066" t="s">
        <v>274</v>
      </c>
    </row>
    <row r="2067" spans="1:4" x14ac:dyDescent="0.25">
      <c r="A2067" s="146" t="s">
        <v>194</v>
      </c>
      <c r="B2067" t="s">
        <v>52</v>
      </c>
      <c r="C2067" t="s">
        <v>315</v>
      </c>
      <c r="D2067" t="s">
        <v>274</v>
      </c>
    </row>
    <row r="2068" spans="1:4" x14ac:dyDescent="0.25">
      <c r="A2068" s="146" t="s">
        <v>194</v>
      </c>
      <c r="B2068" t="s">
        <v>52</v>
      </c>
      <c r="C2068" t="s">
        <v>314</v>
      </c>
      <c r="D2068" t="s">
        <v>274</v>
      </c>
    </row>
    <row r="2069" spans="1:4" x14ac:dyDescent="0.25">
      <c r="A2069" s="146" t="s">
        <v>194</v>
      </c>
      <c r="B2069" t="s">
        <v>52</v>
      </c>
      <c r="C2069" t="s">
        <v>313</v>
      </c>
      <c r="D2069" t="s">
        <v>274</v>
      </c>
    </row>
    <row r="2070" spans="1:4" x14ac:dyDescent="0.25">
      <c r="A2070" s="146" t="s">
        <v>194</v>
      </c>
      <c r="B2070" t="s">
        <v>52</v>
      </c>
      <c r="C2070" t="s">
        <v>312</v>
      </c>
      <c r="D2070" t="s">
        <v>274</v>
      </c>
    </row>
    <row r="2071" spans="1:4" x14ac:dyDescent="0.25">
      <c r="A2071" s="146" t="s">
        <v>244</v>
      </c>
      <c r="B2071" t="s">
        <v>55</v>
      </c>
      <c r="C2071" t="s">
        <v>305</v>
      </c>
      <c r="D2071" t="s">
        <v>307</v>
      </c>
    </row>
    <row r="2072" spans="1:4" x14ac:dyDescent="0.25">
      <c r="A2072" s="146" t="s">
        <v>244</v>
      </c>
      <c r="B2072" t="s">
        <v>52</v>
      </c>
      <c r="C2072" t="s">
        <v>305</v>
      </c>
      <c r="D2072" t="s">
        <v>307</v>
      </c>
    </row>
    <row r="2073" spans="1:4" x14ac:dyDescent="0.25">
      <c r="A2073" s="146" t="s">
        <v>244</v>
      </c>
      <c r="B2073" t="s">
        <v>55</v>
      </c>
      <c r="C2073" t="s">
        <v>305</v>
      </c>
      <c r="D2073" t="s">
        <v>306</v>
      </c>
    </row>
    <row r="2074" spans="1:4" x14ac:dyDescent="0.25">
      <c r="A2074" s="146" t="s">
        <v>244</v>
      </c>
      <c r="B2074" t="s">
        <v>52</v>
      </c>
      <c r="C2074" t="s">
        <v>305</v>
      </c>
      <c r="D2074" t="s">
        <v>306</v>
      </c>
    </row>
    <row r="2075" spans="1:4" x14ac:dyDescent="0.25">
      <c r="A2075" s="146" t="s">
        <v>244</v>
      </c>
      <c r="B2075" t="s">
        <v>55</v>
      </c>
      <c r="C2075" t="s">
        <v>304</v>
      </c>
      <c r="D2075" t="s">
        <v>306</v>
      </c>
    </row>
    <row r="2076" spans="1:4" x14ac:dyDescent="0.25">
      <c r="A2076" s="146" t="s">
        <v>244</v>
      </c>
      <c r="B2076" t="s">
        <v>52</v>
      </c>
      <c r="C2076" t="s">
        <v>304</v>
      </c>
      <c r="D2076" t="s">
        <v>306</v>
      </c>
    </row>
    <row r="2077" spans="1:4" x14ac:dyDescent="0.25">
      <c r="A2077" s="146" t="s">
        <v>244</v>
      </c>
      <c r="B2077" t="s">
        <v>55</v>
      </c>
      <c r="C2077" t="s">
        <v>303</v>
      </c>
      <c r="D2077" t="s">
        <v>307</v>
      </c>
    </row>
    <row r="2078" spans="1:4" x14ac:dyDescent="0.25">
      <c r="A2078" s="146" t="s">
        <v>244</v>
      </c>
      <c r="B2078" t="s">
        <v>52</v>
      </c>
      <c r="C2078" t="s">
        <v>303</v>
      </c>
      <c r="D2078" t="s">
        <v>307</v>
      </c>
    </row>
    <row r="2079" spans="1:4" x14ac:dyDescent="0.25">
      <c r="A2079" s="146" t="s">
        <v>244</v>
      </c>
      <c r="B2079" t="s">
        <v>55</v>
      </c>
      <c r="C2079" t="s">
        <v>303</v>
      </c>
      <c r="D2079" t="s">
        <v>306</v>
      </c>
    </row>
    <row r="2080" spans="1:4" x14ac:dyDescent="0.25">
      <c r="A2080" s="146" t="s">
        <v>244</v>
      </c>
      <c r="B2080" t="s">
        <v>52</v>
      </c>
      <c r="C2080" t="s">
        <v>303</v>
      </c>
      <c r="D2080" t="s">
        <v>306</v>
      </c>
    </row>
    <row r="2081" spans="1:4" x14ac:dyDescent="0.25">
      <c r="A2081" s="146" t="s">
        <v>244</v>
      </c>
      <c r="B2081" t="s">
        <v>55</v>
      </c>
      <c r="C2081" t="s">
        <v>302</v>
      </c>
      <c r="D2081" t="s">
        <v>308</v>
      </c>
    </row>
    <row r="2082" spans="1:4" x14ac:dyDescent="0.25">
      <c r="A2082" s="146" t="s">
        <v>244</v>
      </c>
      <c r="B2082" t="s">
        <v>52</v>
      </c>
      <c r="C2082" t="s">
        <v>302</v>
      </c>
      <c r="D2082" t="s">
        <v>308</v>
      </c>
    </row>
    <row r="2083" spans="1:4" x14ac:dyDescent="0.25">
      <c r="A2083" s="146" t="s">
        <v>244</v>
      </c>
      <c r="B2083" t="s">
        <v>55</v>
      </c>
      <c r="C2083" t="s">
        <v>302</v>
      </c>
      <c r="D2083" t="s">
        <v>307</v>
      </c>
    </row>
    <row r="2084" spans="1:4" x14ac:dyDescent="0.25">
      <c r="A2084" s="146" t="s">
        <v>244</v>
      </c>
      <c r="B2084" t="s">
        <v>52</v>
      </c>
      <c r="C2084" t="s">
        <v>302</v>
      </c>
      <c r="D2084" t="s">
        <v>307</v>
      </c>
    </row>
    <row r="2085" spans="1:4" x14ac:dyDescent="0.25">
      <c r="A2085" s="146" t="s">
        <v>244</v>
      </c>
      <c r="B2085" t="s">
        <v>55</v>
      </c>
      <c r="C2085" t="s">
        <v>301</v>
      </c>
      <c r="D2085" t="s">
        <v>308</v>
      </c>
    </row>
    <row r="2086" spans="1:4" x14ac:dyDescent="0.25">
      <c r="A2086" s="146" t="s">
        <v>244</v>
      </c>
      <c r="B2086" t="s">
        <v>52</v>
      </c>
      <c r="C2086" t="s">
        <v>301</v>
      </c>
      <c r="D2086" t="s">
        <v>308</v>
      </c>
    </row>
    <row r="2087" spans="1:4" x14ac:dyDescent="0.25">
      <c r="A2087" s="146" t="s">
        <v>244</v>
      </c>
      <c r="B2087" t="s">
        <v>55</v>
      </c>
      <c r="C2087" t="s">
        <v>301</v>
      </c>
      <c r="D2087" t="s">
        <v>307</v>
      </c>
    </row>
    <row r="2088" spans="1:4" x14ac:dyDescent="0.25">
      <c r="A2088" s="146" t="s">
        <v>244</v>
      </c>
      <c r="B2088" t="s">
        <v>52</v>
      </c>
      <c r="C2088" t="s">
        <v>301</v>
      </c>
      <c r="D2088" t="s">
        <v>307</v>
      </c>
    </row>
    <row r="2089" spans="1:4" x14ac:dyDescent="0.25">
      <c r="A2089" s="146" t="s">
        <v>244</v>
      </c>
      <c r="B2089" t="s">
        <v>55</v>
      </c>
      <c r="C2089" t="s">
        <v>301</v>
      </c>
      <c r="D2089" t="s">
        <v>306</v>
      </c>
    </row>
    <row r="2090" spans="1:4" x14ac:dyDescent="0.25">
      <c r="A2090" s="146" t="s">
        <v>244</v>
      </c>
      <c r="B2090" t="s">
        <v>52</v>
      </c>
      <c r="C2090" t="s">
        <v>301</v>
      </c>
      <c r="D2090" t="s">
        <v>306</v>
      </c>
    </row>
    <row r="2091" spans="1:4" x14ac:dyDescent="0.25">
      <c r="A2091" s="146" t="s">
        <v>244</v>
      </c>
      <c r="B2091" t="s">
        <v>55</v>
      </c>
      <c r="C2091" t="s">
        <v>300</v>
      </c>
      <c r="D2091" t="s">
        <v>311</v>
      </c>
    </row>
    <row r="2092" spans="1:4" x14ac:dyDescent="0.25">
      <c r="A2092" s="146" t="s">
        <v>244</v>
      </c>
      <c r="B2092" t="s">
        <v>52</v>
      </c>
      <c r="C2092" t="s">
        <v>300</v>
      </c>
      <c r="D2092" t="s">
        <v>311</v>
      </c>
    </row>
    <row r="2093" spans="1:4" x14ac:dyDescent="0.25">
      <c r="A2093" s="146" t="s">
        <v>244</v>
      </c>
      <c r="B2093" t="s">
        <v>55</v>
      </c>
      <c r="C2093" t="s">
        <v>300</v>
      </c>
      <c r="D2093" t="s">
        <v>307</v>
      </c>
    </row>
    <row r="2094" spans="1:4" x14ac:dyDescent="0.25">
      <c r="A2094" s="146" t="s">
        <v>244</v>
      </c>
      <c r="B2094" t="s">
        <v>52</v>
      </c>
      <c r="C2094" t="s">
        <v>300</v>
      </c>
      <c r="D2094" t="s">
        <v>307</v>
      </c>
    </row>
    <row r="2095" spans="1:4" x14ac:dyDescent="0.25">
      <c r="A2095" s="146" t="s">
        <v>244</v>
      </c>
      <c r="B2095" t="s">
        <v>55</v>
      </c>
      <c r="C2095" t="s">
        <v>300</v>
      </c>
      <c r="D2095" t="s">
        <v>306</v>
      </c>
    </row>
    <row r="2096" spans="1:4" x14ac:dyDescent="0.25">
      <c r="A2096" s="146" t="s">
        <v>244</v>
      </c>
      <c r="B2096" t="s">
        <v>52</v>
      </c>
      <c r="C2096" t="s">
        <v>300</v>
      </c>
      <c r="D2096" t="s">
        <v>306</v>
      </c>
    </row>
    <row r="2097" spans="1:4" x14ac:dyDescent="0.25">
      <c r="A2097" s="146" t="s">
        <v>244</v>
      </c>
      <c r="B2097" t="s">
        <v>55</v>
      </c>
      <c r="C2097" t="s">
        <v>299</v>
      </c>
      <c r="D2097" t="s">
        <v>310</v>
      </c>
    </row>
    <row r="2098" spans="1:4" x14ac:dyDescent="0.25">
      <c r="A2098" s="146" t="s">
        <v>244</v>
      </c>
      <c r="B2098" t="s">
        <v>52</v>
      </c>
      <c r="C2098" t="s">
        <v>299</v>
      </c>
      <c r="D2098" t="s">
        <v>310</v>
      </c>
    </row>
    <row r="2099" spans="1:4" x14ac:dyDescent="0.25">
      <c r="A2099" s="146" t="s">
        <v>244</v>
      </c>
      <c r="B2099" t="s">
        <v>55</v>
      </c>
      <c r="C2099" t="s">
        <v>299</v>
      </c>
      <c r="D2099" t="s">
        <v>308</v>
      </c>
    </row>
    <row r="2100" spans="1:4" x14ac:dyDescent="0.25">
      <c r="A2100" s="146" t="s">
        <v>244</v>
      </c>
      <c r="B2100" t="s">
        <v>52</v>
      </c>
      <c r="C2100" t="s">
        <v>299</v>
      </c>
      <c r="D2100" t="s">
        <v>308</v>
      </c>
    </row>
    <row r="2101" spans="1:4" x14ac:dyDescent="0.25">
      <c r="A2101" s="146" t="s">
        <v>244</v>
      </c>
      <c r="B2101" t="s">
        <v>55</v>
      </c>
      <c r="C2101" t="s">
        <v>299</v>
      </c>
      <c r="D2101" t="s">
        <v>309</v>
      </c>
    </row>
    <row r="2102" spans="1:4" x14ac:dyDescent="0.25">
      <c r="A2102" s="146" t="s">
        <v>244</v>
      </c>
      <c r="B2102" t="s">
        <v>52</v>
      </c>
      <c r="C2102" t="s">
        <v>299</v>
      </c>
      <c r="D2102" t="s">
        <v>309</v>
      </c>
    </row>
    <row r="2103" spans="1:4" x14ac:dyDescent="0.25">
      <c r="A2103" s="146" t="s">
        <v>244</v>
      </c>
      <c r="B2103" t="s">
        <v>55</v>
      </c>
      <c r="C2103" t="s">
        <v>299</v>
      </c>
      <c r="D2103" t="s">
        <v>307</v>
      </c>
    </row>
    <row r="2104" spans="1:4" x14ac:dyDescent="0.25">
      <c r="A2104" s="146" t="s">
        <v>244</v>
      </c>
      <c r="B2104" t="s">
        <v>52</v>
      </c>
      <c r="C2104" t="s">
        <v>299</v>
      </c>
      <c r="D2104" t="s">
        <v>307</v>
      </c>
    </row>
    <row r="2105" spans="1:4" x14ac:dyDescent="0.25">
      <c r="A2105" s="146" t="s">
        <v>244</v>
      </c>
      <c r="B2105" t="s">
        <v>55</v>
      </c>
      <c r="C2105" t="s">
        <v>299</v>
      </c>
      <c r="D2105" t="s">
        <v>306</v>
      </c>
    </row>
    <row r="2106" spans="1:4" x14ac:dyDescent="0.25">
      <c r="A2106" s="146" t="s">
        <v>244</v>
      </c>
      <c r="B2106" t="s">
        <v>52</v>
      </c>
      <c r="C2106" t="s">
        <v>299</v>
      </c>
      <c r="D2106" t="s">
        <v>306</v>
      </c>
    </row>
    <row r="2107" spans="1:4" x14ac:dyDescent="0.25">
      <c r="A2107" s="146" t="s">
        <v>244</v>
      </c>
      <c r="B2107" t="s">
        <v>55</v>
      </c>
      <c r="C2107" t="s">
        <v>298</v>
      </c>
      <c r="D2107" t="s">
        <v>308</v>
      </c>
    </row>
    <row r="2108" spans="1:4" x14ac:dyDescent="0.25">
      <c r="A2108" s="146" t="s">
        <v>244</v>
      </c>
      <c r="B2108" t="s">
        <v>52</v>
      </c>
      <c r="C2108" t="s">
        <v>298</v>
      </c>
      <c r="D2108" t="s">
        <v>308</v>
      </c>
    </row>
    <row r="2109" spans="1:4" x14ac:dyDescent="0.25">
      <c r="A2109" s="146" t="s">
        <v>244</v>
      </c>
      <c r="B2109" t="s">
        <v>55</v>
      </c>
      <c r="C2109" t="s">
        <v>298</v>
      </c>
      <c r="D2109" t="s">
        <v>307</v>
      </c>
    </row>
    <row r="2110" spans="1:4" x14ac:dyDescent="0.25">
      <c r="A2110" s="146" t="s">
        <v>244</v>
      </c>
      <c r="B2110" t="s">
        <v>52</v>
      </c>
      <c r="C2110" t="s">
        <v>298</v>
      </c>
      <c r="D2110" t="s">
        <v>307</v>
      </c>
    </row>
    <row r="2111" spans="1:4" x14ac:dyDescent="0.25">
      <c r="A2111" s="146" t="s">
        <v>244</v>
      </c>
      <c r="B2111" t="s">
        <v>55</v>
      </c>
      <c r="C2111" t="s">
        <v>298</v>
      </c>
      <c r="D2111" t="s">
        <v>306</v>
      </c>
    </row>
    <row r="2112" spans="1:4" x14ac:dyDescent="0.25">
      <c r="A2112" s="146" t="s">
        <v>244</v>
      </c>
      <c r="B2112" t="s">
        <v>52</v>
      </c>
      <c r="C2112" t="s">
        <v>298</v>
      </c>
      <c r="D2112" t="s">
        <v>306</v>
      </c>
    </row>
    <row r="2113" spans="1:4" x14ac:dyDescent="0.25">
      <c r="A2113" s="146" t="s">
        <v>244</v>
      </c>
      <c r="B2113" t="s">
        <v>55</v>
      </c>
      <c r="C2113" t="s">
        <v>297</v>
      </c>
      <c r="D2113" t="s">
        <v>308</v>
      </c>
    </row>
    <row r="2114" spans="1:4" x14ac:dyDescent="0.25">
      <c r="A2114" s="146" t="s">
        <v>244</v>
      </c>
      <c r="B2114" t="s">
        <v>52</v>
      </c>
      <c r="C2114" t="s">
        <v>297</v>
      </c>
      <c r="D2114" t="s">
        <v>308</v>
      </c>
    </row>
    <row r="2115" spans="1:4" x14ac:dyDescent="0.25">
      <c r="A2115" s="146" t="s">
        <v>244</v>
      </c>
      <c r="B2115" t="s">
        <v>55</v>
      </c>
      <c r="C2115" t="s">
        <v>297</v>
      </c>
      <c r="D2115" t="s">
        <v>307</v>
      </c>
    </row>
    <row r="2116" spans="1:4" x14ac:dyDescent="0.25">
      <c r="A2116" s="146" t="s">
        <v>244</v>
      </c>
      <c r="B2116" t="s">
        <v>52</v>
      </c>
      <c r="C2116" t="s">
        <v>297</v>
      </c>
      <c r="D2116" t="s">
        <v>307</v>
      </c>
    </row>
    <row r="2117" spans="1:4" x14ac:dyDescent="0.25">
      <c r="A2117" s="146" t="s">
        <v>244</v>
      </c>
      <c r="B2117" t="s">
        <v>55</v>
      </c>
      <c r="C2117" t="s">
        <v>297</v>
      </c>
      <c r="D2117" t="s">
        <v>306</v>
      </c>
    </row>
    <row r="2118" spans="1:4" x14ac:dyDescent="0.25">
      <c r="A2118" s="146" t="s">
        <v>244</v>
      </c>
      <c r="B2118" t="s">
        <v>52</v>
      </c>
      <c r="C2118" t="s">
        <v>297</v>
      </c>
      <c r="D2118" t="s">
        <v>306</v>
      </c>
    </row>
    <row r="2119" spans="1:4" x14ac:dyDescent="0.25">
      <c r="A2119" s="146" t="s">
        <v>244</v>
      </c>
      <c r="B2119" t="s">
        <v>55</v>
      </c>
      <c r="C2119" t="s">
        <v>296</v>
      </c>
      <c r="D2119" t="s">
        <v>308</v>
      </c>
    </row>
    <row r="2120" spans="1:4" x14ac:dyDescent="0.25">
      <c r="A2120" s="146" t="s">
        <v>244</v>
      </c>
      <c r="B2120" t="s">
        <v>52</v>
      </c>
      <c r="C2120" t="s">
        <v>296</v>
      </c>
      <c r="D2120" t="s">
        <v>308</v>
      </c>
    </row>
    <row r="2121" spans="1:4" x14ac:dyDescent="0.25">
      <c r="A2121" s="146" t="s">
        <v>244</v>
      </c>
      <c r="B2121" t="s">
        <v>55</v>
      </c>
      <c r="C2121" t="s">
        <v>296</v>
      </c>
      <c r="D2121" t="s">
        <v>306</v>
      </c>
    </row>
    <row r="2122" spans="1:4" x14ac:dyDescent="0.25">
      <c r="A2122" s="146" t="s">
        <v>244</v>
      </c>
      <c r="B2122" t="s">
        <v>52</v>
      </c>
      <c r="C2122" t="s">
        <v>296</v>
      </c>
      <c r="D2122" t="s">
        <v>306</v>
      </c>
    </row>
    <row r="2123" spans="1:4" x14ac:dyDescent="0.25">
      <c r="A2123" s="146" t="s">
        <v>244</v>
      </c>
      <c r="B2123" t="s">
        <v>55</v>
      </c>
      <c r="C2123" t="s">
        <v>295</v>
      </c>
      <c r="D2123" t="s">
        <v>308</v>
      </c>
    </row>
    <row r="2124" spans="1:4" x14ac:dyDescent="0.25">
      <c r="A2124" s="146" t="s">
        <v>244</v>
      </c>
      <c r="B2124" t="s">
        <v>52</v>
      </c>
      <c r="C2124" t="s">
        <v>295</v>
      </c>
      <c r="D2124" t="s">
        <v>308</v>
      </c>
    </row>
    <row r="2125" spans="1:4" x14ac:dyDescent="0.25">
      <c r="A2125" s="146" t="s">
        <v>244</v>
      </c>
      <c r="B2125" t="s">
        <v>55</v>
      </c>
      <c r="C2125" t="s">
        <v>295</v>
      </c>
      <c r="D2125" t="s">
        <v>307</v>
      </c>
    </row>
    <row r="2126" spans="1:4" x14ac:dyDescent="0.25">
      <c r="A2126" s="146" t="s">
        <v>244</v>
      </c>
      <c r="B2126" t="s">
        <v>52</v>
      </c>
      <c r="C2126" t="s">
        <v>295</v>
      </c>
      <c r="D2126" t="s">
        <v>307</v>
      </c>
    </row>
    <row r="2127" spans="1:4" x14ac:dyDescent="0.25">
      <c r="A2127" s="146" t="s">
        <v>244</v>
      </c>
      <c r="B2127" t="s">
        <v>55</v>
      </c>
      <c r="C2127" t="s">
        <v>275</v>
      </c>
      <c r="D2127" t="s">
        <v>307</v>
      </c>
    </row>
    <row r="2128" spans="1:4" x14ac:dyDescent="0.25">
      <c r="A2128" s="146" t="s">
        <v>244</v>
      </c>
      <c r="B2128" t="s">
        <v>52</v>
      </c>
      <c r="C2128" t="s">
        <v>275</v>
      </c>
      <c r="D2128" t="s">
        <v>307</v>
      </c>
    </row>
    <row r="2129" spans="1:4" x14ac:dyDescent="0.25">
      <c r="A2129" s="146" t="s">
        <v>244</v>
      </c>
      <c r="B2129" t="s">
        <v>55</v>
      </c>
      <c r="C2129" t="s">
        <v>275</v>
      </c>
      <c r="D2129" t="s">
        <v>306</v>
      </c>
    </row>
    <row r="2130" spans="1:4" x14ac:dyDescent="0.25">
      <c r="A2130" s="146" t="s">
        <v>244</v>
      </c>
      <c r="B2130" t="s">
        <v>52</v>
      </c>
      <c r="C2130" t="s">
        <v>275</v>
      </c>
      <c r="D2130" t="s">
        <v>306</v>
      </c>
    </row>
    <row r="2131" spans="1:4" x14ac:dyDescent="0.25">
      <c r="A2131" s="145" t="s">
        <v>244</v>
      </c>
      <c r="B2131" s="144" t="s">
        <v>52</v>
      </c>
      <c r="C2131" s="144" t="s">
        <v>305</v>
      </c>
      <c r="D2131" s="144" t="s">
        <v>294</v>
      </c>
    </row>
    <row r="2132" spans="1:4" x14ac:dyDescent="0.25">
      <c r="A2132" s="145" t="s">
        <v>244</v>
      </c>
      <c r="B2132" s="144" t="s">
        <v>52</v>
      </c>
      <c r="C2132" s="144" t="s">
        <v>305</v>
      </c>
      <c r="D2132" s="144" t="s">
        <v>293</v>
      </c>
    </row>
    <row r="2133" spans="1:4" x14ac:dyDescent="0.25">
      <c r="A2133" s="145" t="s">
        <v>244</v>
      </c>
      <c r="B2133" s="144" t="s">
        <v>52</v>
      </c>
      <c r="C2133" s="144" t="s">
        <v>305</v>
      </c>
      <c r="D2133" s="144" t="s">
        <v>292</v>
      </c>
    </row>
    <row r="2134" spans="1:4" x14ac:dyDescent="0.25">
      <c r="A2134" s="145" t="s">
        <v>244</v>
      </c>
      <c r="B2134" s="144" t="s">
        <v>52</v>
      </c>
      <c r="C2134" s="144" t="s">
        <v>305</v>
      </c>
      <c r="D2134" s="144" t="s">
        <v>291</v>
      </c>
    </row>
    <row r="2135" spans="1:4" x14ac:dyDescent="0.25">
      <c r="A2135" s="145" t="s">
        <v>244</v>
      </c>
      <c r="B2135" s="144" t="s">
        <v>52</v>
      </c>
      <c r="C2135" s="144" t="s">
        <v>305</v>
      </c>
      <c r="D2135" s="144" t="s">
        <v>290</v>
      </c>
    </row>
    <row r="2136" spans="1:4" x14ac:dyDescent="0.25">
      <c r="A2136" s="145" t="s">
        <v>244</v>
      </c>
      <c r="B2136" s="144" t="s">
        <v>52</v>
      </c>
      <c r="C2136" s="144" t="s">
        <v>305</v>
      </c>
      <c r="D2136" s="144" t="s">
        <v>289</v>
      </c>
    </row>
    <row r="2137" spans="1:4" x14ac:dyDescent="0.25">
      <c r="A2137" s="145" t="s">
        <v>244</v>
      </c>
      <c r="B2137" s="144" t="s">
        <v>52</v>
      </c>
      <c r="C2137" s="144" t="s">
        <v>305</v>
      </c>
      <c r="D2137" s="144" t="s">
        <v>288</v>
      </c>
    </row>
    <row r="2138" spans="1:4" x14ac:dyDescent="0.25">
      <c r="A2138" s="145" t="s">
        <v>244</v>
      </c>
      <c r="B2138" s="144" t="s">
        <v>52</v>
      </c>
      <c r="C2138" s="144" t="s">
        <v>305</v>
      </c>
      <c r="D2138" s="144" t="s">
        <v>287</v>
      </c>
    </row>
    <row r="2139" spans="1:4" x14ac:dyDescent="0.25">
      <c r="A2139" s="145" t="s">
        <v>244</v>
      </c>
      <c r="B2139" s="144" t="s">
        <v>52</v>
      </c>
      <c r="C2139" s="144" t="s">
        <v>305</v>
      </c>
      <c r="D2139" s="144" t="s">
        <v>286</v>
      </c>
    </row>
    <row r="2140" spans="1:4" x14ac:dyDescent="0.25">
      <c r="A2140" s="145" t="s">
        <v>244</v>
      </c>
      <c r="B2140" s="144" t="s">
        <v>52</v>
      </c>
      <c r="C2140" s="144" t="s">
        <v>305</v>
      </c>
      <c r="D2140" s="144" t="s">
        <v>285</v>
      </c>
    </row>
    <row r="2141" spans="1:4" x14ac:dyDescent="0.25">
      <c r="A2141" s="145" t="s">
        <v>244</v>
      </c>
      <c r="B2141" s="144" t="s">
        <v>52</v>
      </c>
      <c r="C2141" s="144" t="s">
        <v>305</v>
      </c>
      <c r="D2141" s="144" t="s">
        <v>284</v>
      </c>
    </row>
    <row r="2142" spans="1:4" x14ac:dyDescent="0.25">
      <c r="A2142" s="145" t="s">
        <v>244</v>
      </c>
      <c r="B2142" s="144" t="s">
        <v>52</v>
      </c>
      <c r="C2142" s="144" t="s">
        <v>305</v>
      </c>
      <c r="D2142" s="144" t="s">
        <v>283</v>
      </c>
    </row>
    <row r="2143" spans="1:4" x14ac:dyDescent="0.25">
      <c r="A2143" s="145" t="s">
        <v>244</v>
      </c>
      <c r="B2143" s="144" t="s">
        <v>52</v>
      </c>
      <c r="C2143" s="144" t="s">
        <v>305</v>
      </c>
      <c r="D2143" s="144" t="s">
        <v>282</v>
      </c>
    </row>
    <row r="2144" spans="1:4" x14ac:dyDescent="0.25">
      <c r="A2144" s="145" t="s">
        <v>244</v>
      </c>
      <c r="B2144" s="144" t="s">
        <v>52</v>
      </c>
      <c r="C2144" s="144" t="s">
        <v>305</v>
      </c>
      <c r="D2144" s="144" t="s">
        <v>281</v>
      </c>
    </row>
    <row r="2145" spans="1:4" x14ac:dyDescent="0.25">
      <c r="A2145" s="145" t="s">
        <v>244</v>
      </c>
      <c r="B2145" s="144" t="s">
        <v>52</v>
      </c>
      <c r="C2145" s="144" t="s">
        <v>305</v>
      </c>
      <c r="D2145" s="144" t="s">
        <v>280</v>
      </c>
    </row>
    <row r="2146" spans="1:4" x14ac:dyDescent="0.25">
      <c r="A2146" s="145" t="s">
        <v>244</v>
      </c>
      <c r="B2146" s="144" t="s">
        <v>52</v>
      </c>
      <c r="C2146" s="144" t="s">
        <v>305</v>
      </c>
      <c r="D2146" s="144" t="s">
        <v>279</v>
      </c>
    </row>
    <row r="2147" spans="1:4" x14ac:dyDescent="0.25">
      <c r="A2147" s="145" t="s">
        <v>244</v>
      </c>
      <c r="B2147" s="144" t="s">
        <v>52</v>
      </c>
      <c r="C2147" s="144" t="s">
        <v>305</v>
      </c>
      <c r="D2147" s="144" t="s">
        <v>278</v>
      </c>
    </row>
    <row r="2148" spans="1:4" x14ac:dyDescent="0.25">
      <c r="A2148" s="145" t="s">
        <v>244</v>
      </c>
      <c r="B2148" s="144" t="s">
        <v>52</v>
      </c>
      <c r="C2148" s="144" t="s">
        <v>305</v>
      </c>
      <c r="D2148" s="144" t="s">
        <v>277</v>
      </c>
    </row>
    <row r="2149" spans="1:4" x14ac:dyDescent="0.25">
      <c r="A2149" s="145" t="s">
        <v>244</v>
      </c>
      <c r="B2149" s="144" t="s">
        <v>52</v>
      </c>
      <c r="C2149" s="144" t="s">
        <v>305</v>
      </c>
      <c r="D2149" s="144" t="s">
        <v>276</v>
      </c>
    </row>
    <row r="2150" spans="1:4" x14ac:dyDescent="0.25">
      <c r="A2150" s="145" t="s">
        <v>244</v>
      </c>
      <c r="B2150" s="144" t="s">
        <v>52</v>
      </c>
      <c r="C2150" s="144" t="s">
        <v>305</v>
      </c>
      <c r="D2150" s="144" t="s">
        <v>274</v>
      </c>
    </row>
    <row r="2151" spans="1:4" x14ac:dyDescent="0.25">
      <c r="A2151" s="145" t="s">
        <v>244</v>
      </c>
      <c r="B2151" s="144" t="s">
        <v>52</v>
      </c>
      <c r="C2151" s="144" t="s">
        <v>304</v>
      </c>
      <c r="D2151" s="144" t="s">
        <v>294</v>
      </c>
    </row>
    <row r="2152" spans="1:4" x14ac:dyDescent="0.25">
      <c r="A2152" s="145" t="s">
        <v>244</v>
      </c>
      <c r="B2152" s="144" t="s">
        <v>52</v>
      </c>
      <c r="C2152" s="144" t="s">
        <v>304</v>
      </c>
      <c r="D2152" s="144" t="s">
        <v>293</v>
      </c>
    </row>
    <row r="2153" spans="1:4" x14ac:dyDescent="0.25">
      <c r="A2153" s="145" t="s">
        <v>244</v>
      </c>
      <c r="B2153" s="144" t="s">
        <v>52</v>
      </c>
      <c r="C2153" s="144" t="s">
        <v>304</v>
      </c>
      <c r="D2153" s="144" t="s">
        <v>292</v>
      </c>
    </row>
    <row r="2154" spans="1:4" x14ac:dyDescent="0.25">
      <c r="A2154" s="145" t="s">
        <v>244</v>
      </c>
      <c r="B2154" s="144" t="s">
        <v>52</v>
      </c>
      <c r="C2154" s="144" t="s">
        <v>304</v>
      </c>
      <c r="D2154" s="144" t="s">
        <v>291</v>
      </c>
    </row>
    <row r="2155" spans="1:4" x14ac:dyDescent="0.25">
      <c r="A2155" s="145" t="s">
        <v>244</v>
      </c>
      <c r="B2155" s="144" t="s">
        <v>52</v>
      </c>
      <c r="C2155" s="144" t="s">
        <v>304</v>
      </c>
      <c r="D2155" s="144" t="s">
        <v>290</v>
      </c>
    </row>
    <row r="2156" spans="1:4" x14ac:dyDescent="0.25">
      <c r="A2156" s="145" t="s">
        <v>244</v>
      </c>
      <c r="B2156" s="144" t="s">
        <v>52</v>
      </c>
      <c r="C2156" s="144" t="s">
        <v>304</v>
      </c>
      <c r="D2156" s="144" t="s">
        <v>289</v>
      </c>
    </row>
    <row r="2157" spans="1:4" x14ac:dyDescent="0.25">
      <c r="A2157" s="145" t="s">
        <v>244</v>
      </c>
      <c r="B2157" s="144" t="s">
        <v>52</v>
      </c>
      <c r="C2157" s="144" t="s">
        <v>304</v>
      </c>
      <c r="D2157" s="144" t="s">
        <v>288</v>
      </c>
    </row>
    <row r="2158" spans="1:4" x14ac:dyDescent="0.25">
      <c r="A2158" s="145" t="s">
        <v>244</v>
      </c>
      <c r="B2158" s="144" t="s">
        <v>52</v>
      </c>
      <c r="C2158" s="144" t="s">
        <v>304</v>
      </c>
      <c r="D2158" s="144" t="s">
        <v>287</v>
      </c>
    </row>
    <row r="2159" spans="1:4" x14ac:dyDescent="0.25">
      <c r="A2159" s="145" t="s">
        <v>244</v>
      </c>
      <c r="B2159" s="144" t="s">
        <v>52</v>
      </c>
      <c r="C2159" s="144" t="s">
        <v>304</v>
      </c>
      <c r="D2159" s="144" t="s">
        <v>286</v>
      </c>
    </row>
    <row r="2160" spans="1:4" x14ac:dyDescent="0.25">
      <c r="A2160" s="145" t="s">
        <v>244</v>
      </c>
      <c r="B2160" s="144" t="s">
        <v>52</v>
      </c>
      <c r="C2160" s="144" t="s">
        <v>304</v>
      </c>
      <c r="D2160" s="144" t="s">
        <v>285</v>
      </c>
    </row>
    <row r="2161" spans="1:4" x14ac:dyDescent="0.25">
      <c r="A2161" s="145" t="s">
        <v>244</v>
      </c>
      <c r="B2161" s="144" t="s">
        <v>52</v>
      </c>
      <c r="C2161" s="144" t="s">
        <v>304</v>
      </c>
      <c r="D2161" s="144" t="s">
        <v>284</v>
      </c>
    </row>
    <row r="2162" spans="1:4" x14ac:dyDescent="0.25">
      <c r="A2162" s="145" t="s">
        <v>244</v>
      </c>
      <c r="B2162" s="144" t="s">
        <v>52</v>
      </c>
      <c r="C2162" s="144" t="s">
        <v>304</v>
      </c>
      <c r="D2162" s="144" t="s">
        <v>283</v>
      </c>
    </row>
    <row r="2163" spans="1:4" x14ac:dyDescent="0.25">
      <c r="A2163" s="145" t="s">
        <v>244</v>
      </c>
      <c r="B2163" s="144" t="s">
        <v>52</v>
      </c>
      <c r="C2163" s="144" t="s">
        <v>304</v>
      </c>
      <c r="D2163" s="144" t="s">
        <v>282</v>
      </c>
    </row>
    <row r="2164" spans="1:4" x14ac:dyDescent="0.25">
      <c r="A2164" s="145" t="s">
        <v>244</v>
      </c>
      <c r="B2164" s="144" t="s">
        <v>52</v>
      </c>
      <c r="C2164" s="144" t="s">
        <v>304</v>
      </c>
      <c r="D2164" s="144" t="s">
        <v>281</v>
      </c>
    </row>
    <row r="2165" spans="1:4" x14ac:dyDescent="0.25">
      <c r="A2165" s="145" t="s">
        <v>244</v>
      </c>
      <c r="B2165" s="144" t="s">
        <v>52</v>
      </c>
      <c r="C2165" s="144" t="s">
        <v>304</v>
      </c>
      <c r="D2165" s="144" t="s">
        <v>280</v>
      </c>
    </row>
    <row r="2166" spans="1:4" x14ac:dyDescent="0.25">
      <c r="A2166" s="145" t="s">
        <v>244</v>
      </c>
      <c r="B2166" s="144" t="s">
        <v>52</v>
      </c>
      <c r="C2166" s="144" t="s">
        <v>304</v>
      </c>
      <c r="D2166" s="144" t="s">
        <v>279</v>
      </c>
    </row>
    <row r="2167" spans="1:4" x14ac:dyDescent="0.25">
      <c r="A2167" s="145" t="s">
        <v>244</v>
      </c>
      <c r="B2167" s="144" t="s">
        <v>52</v>
      </c>
      <c r="C2167" s="144" t="s">
        <v>304</v>
      </c>
      <c r="D2167" s="144" t="s">
        <v>278</v>
      </c>
    </row>
    <row r="2168" spans="1:4" x14ac:dyDescent="0.25">
      <c r="A2168" s="145" t="s">
        <v>244</v>
      </c>
      <c r="B2168" s="144" t="s">
        <v>52</v>
      </c>
      <c r="C2168" s="144" t="s">
        <v>304</v>
      </c>
      <c r="D2168" s="144" t="s">
        <v>277</v>
      </c>
    </row>
    <row r="2169" spans="1:4" x14ac:dyDescent="0.25">
      <c r="A2169" s="145" t="s">
        <v>244</v>
      </c>
      <c r="B2169" s="144" t="s">
        <v>52</v>
      </c>
      <c r="C2169" s="144" t="s">
        <v>304</v>
      </c>
      <c r="D2169" s="144" t="s">
        <v>276</v>
      </c>
    </row>
    <row r="2170" spans="1:4" x14ac:dyDescent="0.25">
      <c r="A2170" s="145" t="s">
        <v>244</v>
      </c>
      <c r="B2170" s="144" t="s">
        <v>52</v>
      </c>
      <c r="C2170" s="144" t="s">
        <v>304</v>
      </c>
      <c r="D2170" s="144" t="s">
        <v>274</v>
      </c>
    </row>
    <row r="2171" spans="1:4" x14ac:dyDescent="0.25">
      <c r="A2171" s="145" t="s">
        <v>244</v>
      </c>
      <c r="B2171" s="144" t="s">
        <v>52</v>
      </c>
      <c r="C2171" s="144" t="s">
        <v>303</v>
      </c>
      <c r="D2171" s="144" t="s">
        <v>294</v>
      </c>
    </row>
    <row r="2172" spans="1:4" x14ac:dyDescent="0.25">
      <c r="A2172" s="145" t="s">
        <v>244</v>
      </c>
      <c r="B2172" s="144" t="s">
        <v>52</v>
      </c>
      <c r="C2172" s="144" t="s">
        <v>303</v>
      </c>
      <c r="D2172" s="144" t="s">
        <v>293</v>
      </c>
    </row>
    <row r="2173" spans="1:4" x14ac:dyDescent="0.25">
      <c r="A2173" s="145" t="s">
        <v>244</v>
      </c>
      <c r="B2173" s="144" t="s">
        <v>52</v>
      </c>
      <c r="C2173" s="144" t="s">
        <v>303</v>
      </c>
      <c r="D2173" s="144" t="s">
        <v>292</v>
      </c>
    </row>
    <row r="2174" spans="1:4" x14ac:dyDescent="0.25">
      <c r="A2174" s="145" t="s">
        <v>244</v>
      </c>
      <c r="B2174" s="144" t="s">
        <v>52</v>
      </c>
      <c r="C2174" s="144" t="s">
        <v>303</v>
      </c>
      <c r="D2174" s="144" t="s">
        <v>291</v>
      </c>
    </row>
    <row r="2175" spans="1:4" x14ac:dyDescent="0.25">
      <c r="A2175" s="145" t="s">
        <v>244</v>
      </c>
      <c r="B2175" s="144" t="s">
        <v>52</v>
      </c>
      <c r="C2175" s="144" t="s">
        <v>303</v>
      </c>
      <c r="D2175" s="144" t="s">
        <v>290</v>
      </c>
    </row>
    <row r="2176" spans="1:4" x14ac:dyDescent="0.25">
      <c r="A2176" s="145" t="s">
        <v>244</v>
      </c>
      <c r="B2176" s="144" t="s">
        <v>52</v>
      </c>
      <c r="C2176" s="144" t="s">
        <v>303</v>
      </c>
      <c r="D2176" s="144" t="s">
        <v>289</v>
      </c>
    </row>
    <row r="2177" spans="1:4" x14ac:dyDescent="0.25">
      <c r="A2177" s="145" t="s">
        <v>244</v>
      </c>
      <c r="B2177" s="144" t="s">
        <v>52</v>
      </c>
      <c r="C2177" s="144" t="s">
        <v>303</v>
      </c>
      <c r="D2177" s="144" t="s">
        <v>288</v>
      </c>
    </row>
    <row r="2178" spans="1:4" x14ac:dyDescent="0.25">
      <c r="A2178" s="145" t="s">
        <v>244</v>
      </c>
      <c r="B2178" s="144" t="s">
        <v>52</v>
      </c>
      <c r="C2178" s="144" t="s">
        <v>303</v>
      </c>
      <c r="D2178" s="144" t="s">
        <v>287</v>
      </c>
    </row>
    <row r="2179" spans="1:4" x14ac:dyDescent="0.25">
      <c r="A2179" s="145" t="s">
        <v>244</v>
      </c>
      <c r="B2179" s="144" t="s">
        <v>52</v>
      </c>
      <c r="C2179" s="144" t="s">
        <v>303</v>
      </c>
      <c r="D2179" s="144" t="s">
        <v>286</v>
      </c>
    </row>
    <row r="2180" spans="1:4" x14ac:dyDescent="0.25">
      <c r="A2180" s="145" t="s">
        <v>244</v>
      </c>
      <c r="B2180" s="144" t="s">
        <v>52</v>
      </c>
      <c r="C2180" s="144" t="s">
        <v>303</v>
      </c>
      <c r="D2180" s="144" t="s">
        <v>285</v>
      </c>
    </row>
    <row r="2181" spans="1:4" x14ac:dyDescent="0.25">
      <c r="A2181" s="145" t="s">
        <v>244</v>
      </c>
      <c r="B2181" s="144" t="s">
        <v>52</v>
      </c>
      <c r="C2181" s="144" t="s">
        <v>303</v>
      </c>
      <c r="D2181" s="144" t="s">
        <v>284</v>
      </c>
    </row>
    <row r="2182" spans="1:4" x14ac:dyDescent="0.25">
      <c r="A2182" s="145" t="s">
        <v>244</v>
      </c>
      <c r="B2182" s="144" t="s">
        <v>52</v>
      </c>
      <c r="C2182" s="144" t="s">
        <v>303</v>
      </c>
      <c r="D2182" s="144" t="s">
        <v>283</v>
      </c>
    </row>
    <row r="2183" spans="1:4" x14ac:dyDescent="0.25">
      <c r="A2183" s="145" t="s">
        <v>244</v>
      </c>
      <c r="B2183" s="144" t="s">
        <v>52</v>
      </c>
      <c r="C2183" s="144" t="s">
        <v>303</v>
      </c>
      <c r="D2183" s="144" t="s">
        <v>282</v>
      </c>
    </row>
    <row r="2184" spans="1:4" x14ac:dyDescent="0.25">
      <c r="A2184" s="145" t="s">
        <v>244</v>
      </c>
      <c r="B2184" s="144" t="s">
        <v>52</v>
      </c>
      <c r="C2184" s="144" t="s">
        <v>303</v>
      </c>
      <c r="D2184" s="144" t="s">
        <v>281</v>
      </c>
    </row>
    <row r="2185" spans="1:4" x14ac:dyDescent="0.25">
      <c r="A2185" s="145" t="s">
        <v>244</v>
      </c>
      <c r="B2185" s="144" t="s">
        <v>52</v>
      </c>
      <c r="C2185" s="144" t="s">
        <v>303</v>
      </c>
      <c r="D2185" s="144" t="s">
        <v>280</v>
      </c>
    </row>
    <row r="2186" spans="1:4" x14ac:dyDescent="0.25">
      <c r="A2186" s="145" t="s">
        <v>244</v>
      </c>
      <c r="B2186" s="144" t="s">
        <v>52</v>
      </c>
      <c r="C2186" s="144" t="s">
        <v>303</v>
      </c>
      <c r="D2186" s="144" t="s">
        <v>279</v>
      </c>
    </row>
    <row r="2187" spans="1:4" x14ac:dyDescent="0.25">
      <c r="A2187" s="145" t="s">
        <v>244</v>
      </c>
      <c r="B2187" s="144" t="s">
        <v>52</v>
      </c>
      <c r="C2187" s="144" t="s">
        <v>303</v>
      </c>
      <c r="D2187" s="144" t="s">
        <v>278</v>
      </c>
    </row>
    <row r="2188" spans="1:4" x14ac:dyDescent="0.25">
      <c r="A2188" s="145" t="s">
        <v>244</v>
      </c>
      <c r="B2188" s="144" t="s">
        <v>52</v>
      </c>
      <c r="C2188" s="144" t="s">
        <v>303</v>
      </c>
      <c r="D2188" s="144" t="s">
        <v>277</v>
      </c>
    </row>
    <row r="2189" spans="1:4" x14ac:dyDescent="0.25">
      <c r="A2189" s="145" t="s">
        <v>244</v>
      </c>
      <c r="B2189" s="144" t="s">
        <v>52</v>
      </c>
      <c r="C2189" s="144" t="s">
        <v>303</v>
      </c>
      <c r="D2189" s="144" t="s">
        <v>276</v>
      </c>
    </row>
    <row r="2190" spans="1:4" x14ac:dyDescent="0.25">
      <c r="A2190" s="145" t="s">
        <v>244</v>
      </c>
      <c r="B2190" s="144" t="s">
        <v>52</v>
      </c>
      <c r="C2190" s="144" t="s">
        <v>303</v>
      </c>
      <c r="D2190" s="144" t="s">
        <v>274</v>
      </c>
    </row>
    <row r="2191" spans="1:4" x14ac:dyDescent="0.25">
      <c r="A2191" s="145" t="s">
        <v>244</v>
      </c>
      <c r="B2191" s="144" t="s">
        <v>52</v>
      </c>
      <c r="C2191" s="144" t="s">
        <v>302</v>
      </c>
      <c r="D2191" s="144" t="s">
        <v>294</v>
      </c>
    </row>
    <row r="2192" spans="1:4" x14ac:dyDescent="0.25">
      <c r="A2192" s="145" t="s">
        <v>244</v>
      </c>
      <c r="B2192" s="144" t="s">
        <v>52</v>
      </c>
      <c r="C2192" s="144" t="s">
        <v>302</v>
      </c>
      <c r="D2192" s="144" t="s">
        <v>293</v>
      </c>
    </row>
    <row r="2193" spans="1:4" x14ac:dyDescent="0.25">
      <c r="A2193" s="145" t="s">
        <v>244</v>
      </c>
      <c r="B2193" s="144" t="s">
        <v>52</v>
      </c>
      <c r="C2193" s="144" t="s">
        <v>302</v>
      </c>
      <c r="D2193" s="144" t="s">
        <v>292</v>
      </c>
    </row>
    <row r="2194" spans="1:4" x14ac:dyDescent="0.25">
      <c r="A2194" s="145" t="s">
        <v>244</v>
      </c>
      <c r="B2194" s="144" t="s">
        <v>52</v>
      </c>
      <c r="C2194" s="144" t="s">
        <v>302</v>
      </c>
      <c r="D2194" s="144" t="s">
        <v>291</v>
      </c>
    </row>
    <row r="2195" spans="1:4" x14ac:dyDescent="0.25">
      <c r="A2195" s="145" t="s">
        <v>244</v>
      </c>
      <c r="B2195" s="144" t="s">
        <v>52</v>
      </c>
      <c r="C2195" s="144" t="s">
        <v>302</v>
      </c>
      <c r="D2195" s="144" t="s">
        <v>290</v>
      </c>
    </row>
    <row r="2196" spans="1:4" x14ac:dyDescent="0.25">
      <c r="A2196" s="145" t="s">
        <v>244</v>
      </c>
      <c r="B2196" s="144" t="s">
        <v>52</v>
      </c>
      <c r="C2196" s="144" t="s">
        <v>302</v>
      </c>
      <c r="D2196" s="144" t="s">
        <v>289</v>
      </c>
    </row>
    <row r="2197" spans="1:4" x14ac:dyDescent="0.25">
      <c r="A2197" s="145" t="s">
        <v>244</v>
      </c>
      <c r="B2197" s="144" t="s">
        <v>52</v>
      </c>
      <c r="C2197" s="144" t="s">
        <v>302</v>
      </c>
      <c r="D2197" s="144" t="s">
        <v>288</v>
      </c>
    </row>
    <row r="2198" spans="1:4" x14ac:dyDescent="0.25">
      <c r="A2198" s="145" t="s">
        <v>244</v>
      </c>
      <c r="B2198" s="144" t="s">
        <v>52</v>
      </c>
      <c r="C2198" s="144" t="s">
        <v>302</v>
      </c>
      <c r="D2198" s="144" t="s">
        <v>287</v>
      </c>
    </row>
    <row r="2199" spans="1:4" x14ac:dyDescent="0.25">
      <c r="A2199" s="145" t="s">
        <v>244</v>
      </c>
      <c r="B2199" s="144" t="s">
        <v>52</v>
      </c>
      <c r="C2199" s="144" t="s">
        <v>302</v>
      </c>
      <c r="D2199" s="144" t="s">
        <v>286</v>
      </c>
    </row>
    <row r="2200" spans="1:4" x14ac:dyDescent="0.25">
      <c r="A2200" s="145" t="s">
        <v>244</v>
      </c>
      <c r="B2200" s="144" t="s">
        <v>52</v>
      </c>
      <c r="C2200" s="144" t="s">
        <v>302</v>
      </c>
      <c r="D2200" s="144" t="s">
        <v>285</v>
      </c>
    </row>
    <row r="2201" spans="1:4" x14ac:dyDescent="0.25">
      <c r="A2201" s="145" t="s">
        <v>244</v>
      </c>
      <c r="B2201" s="144" t="s">
        <v>52</v>
      </c>
      <c r="C2201" s="144" t="s">
        <v>302</v>
      </c>
      <c r="D2201" s="144" t="s">
        <v>284</v>
      </c>
    </row>
    <row r="2202" spans="1:4" x14ac:dyDescent="0.25">
      <c r="A2202" s="145" t="s">
        <v>244</v>
      </c>
      <c r="B2202" s="144" t="s">
        <v>52</v>
      </c>
      <c r="C2202" s="144" t="s">
        <v>302</v>
      </c>
      <c r="D2202" s="144" t="s">
        <v>283</v>
      </c>
    </row>
    <row r="2203" spans="1:4" x14ac:dyDescent="0.25">
      <c r="A2203" s="145" t="s">
        <v>244</v>
      </c>
      <c r="B2203" s="144" t="s">
        <v>52</v>
      </c>
      <c r="C2203" s="144" t="s">
        <v>302</v>
      </c>
      <c r="D2203" s="144" t="s">
        <v>282</v>
      </c>
    </row>
    <row r="2204" spans="1:4" x14ac:dyDescent="0.25">
      <c r="A2204" s="145" t="s">
        <v>244</v>
      </c>
      <c r="B2204" s="144" t="s">
        <v>52</v>
      </c>
      <c r="C2204" s="144" t="s">
        <v>302</v>
      </c>
      <c r="D2204" s="144" t="s">
        <v>281</v>
      </c>
    </row>
    <row r="2205" spans="1:4" x14ac:dyDescent="0.25">
      <c r="A2205" s="145" t="s">
        <v>244</v>
      </c>
      <c r="B2205" s="144" t="s">
        <v>52</v>
      </c>
      <c r="C2205" s="144" t="s">
        <v>302</v>
      </c>
      <c r="D2205" s="144" t="s">
        <v>280</v>
      </c>
    </row>
    <row r="2206" spans="1:4" x14ac:dyDescent="0.25">
      <c r="A2206" s="145" t="s">
        <v>244</v>
      </c>
      <c r="B2206" s="144" t="s">
        <v>52</v>
      </c>
      <c r="C2206" s="144" t="s">
        <v>302</v>
      </c>
      <c r="D2206" s="144" t="s">
        <v>279</v>
      </c>
    </row>
    <row r="2207" spans="1:4" x14ac:dyDescent="0.25">
      <c r="A2207" s="145" t="s">
        <v>244</v>
      </c>
      <c r="B2207" s="144" t="s">
        <v>52</v>
      </c>
      <c r="C2207" s="144" t="s">
        <v>302</v>
      </c>
      <c r="D2207" s="144" t="s">
        <v>278</v>
      </c>
    </row>
    <row r="2208" spans="1:4" x14ac:dyDescent="0.25">
      <c r="A2208" s="145" t="s">
        <v>244</v>
      </c>
      <c r="B2208" s="144" t="s">
        <v>52</v>
      </c>
      <c r="C2208" s="144" t="s">
        <v>302</v>
      </c>
      <c r="D2208" s="144" t="s">
        <v>277</v>
      </c>
    </row>
    <row r="2209" spans="1:4" x14ac:dyDescent="0.25">
      <c r="A2209" s="145" t="s">
        <v>244</v>
      </c>
      <c r="B2209" s="144" t="s">
        <v>52</v>
      </c>
      <c r="C2209" s="144" t="s">
        <v>302</v>
      </c>
      <c r="D2209" s="144" t="s">
        <v>276</v>
      </c>
    </row>
    <row r="2210" spans="1:4" x14ac:dyDescent="0.25">
      <c r="A2210" s="145" t="s">
        <v>244</v>
      </c>
      <c r="B2210" s="144" t="s">
        <v>52</v>
      </c>
      <c r="C2210" s="144" t="s">
        <v>302</v>
      </c>
      <c r="D2210" s="144" t="s">
        <v>274</v>
      </c>
    </row>
    <row r="2211" spans="1:4" x14ac:dyDescent="0.25">
      <c r="A2211" s="145" t="s">
        <v>244</v>
      </c>
      <c r="B2211" s="144" t="s">
        <v>52</v>
      </c>
      <c r="C2211" s="144" t="s">
        <v>301</v>
      </c>
      <c r="D2211" s="144" t="s">
        <v>294</v>
      </c>
    </row>
    <row r="2212" spans="1:4" x14ac:dyDescent="0.25">
      <c r="A2212" s="145" t="s">
        <v>244</v>
      </c>
      <c r="B2212" s="144" t="s">
        <v>52</v>
      </c>
      <c r="C2212" s="144" t="s">
        <v>301</v>
      </c>
      <c r="D2212" s="144" t="s">
        <v>293</v>
      </c>
    </row>
    <row r="2213" spans="1:4" x14ac:dyDescent="0.25">
      <c r="A2213" s="145" t="s">
        <v>244</v>
      </c>
      <c r="B2213" s="144" t="s">
        <v>52</v>
      </c>
      <c r="C2213" s="144" t="s">
        <v>301</v>
      </c>
      <c r="D2213" s="144" t="s">
        <v>292</v>
      </c>
    </row>
    <row r="2214" spans="1:4" x14ac:dyDescent="0.25">
      <c r="A2214" s="145" t="s">
        <v>244</v>
      </c>
      <c r="B2214" s="144" t="s">
        <v>52</v>
      </c>
      <c r="C2214" s="144" t="s">
        <v>301</v>
      </c>
      <c r="D2214" s="144" t="s">
        <v>291</v>
      </c>
    </row>
    <row r="2215" spans="1:4" x14ac:dyDescent="0.25">
      <c r="A2215" s="145" t="s">
        <v>244</v>
      </c>
      <c r="B2215" s="144" t="s">
        <v>52</v>
      </c>
      <c r="C2215" s="144" t="s">
        <v>301</v>
      </c>
      <c r="D2215" s="144" t="s">
        <v>290</v>
      </c>
    </row>
    <row r="2216" spans="1:4" x14ac:dyDescent="0.25">
      <c r="A2216" s="145" t="s">
        <v>244</v>
      </c>
      <c r="B2216" s="144" t="s">
        <v>52</v>
      </c>
      <c r="C2216" s="144" t="s">
        <v>301</v>
      </c>
      <c r="D2216" s="144" t="s">
        <v>289</v>
      </c>
    </row>
    <row r="2217" spans="1:4" x14ac:dyDescent="0.25">
      <c r="A2217" s="145" t="s">
        <v>244</v>
      </c>
      <c r="B2217" s="144" t="s">
        <v>52</v>
      </c>
      <c r="C2217" s="144" t="s">
        <v>301</v>
      </c>
      <c r="D2217" s="144" t="s">
        <v>288</v>
      </c>
    </row>
    <row r="2218" spans="1:4" x14ac:dyDescent="0.25">
      <c r="A2218" s="145" t="s">
        <v>244</v>
      </c>
      <c r="B2218" s="144" t="s">
        <v>52</v>
      </c>
      <c r="C2218" s="144" t="s">
        <v>301</v>
      </c>
      <c r="D2218" s="144" t="s">
        <v>287</v>
      </c>
    </row>
    <row r="2219" spans="1:4" x14ac:dyDescent="0.25">
      <c r="A2219" s="145" t="s">
        <v>244</v>
      </c>
      <c r="B2219" s="144" t="s">
        <v>52</v>
      </c>
      <c r="C2219" s="144" t="s">
        <v>301</v>
      </c>
      <c r="D2219" s="144" t="s">
        <v>286</v>
      </c>
    </row>
    <row r="2220" spans="1:4" x14ac:dyDescent="0.25">
      <c r="A2220" s="145" t="s">
        <v>244</v>
      </c>
      <c r="B2220" s="144" t="s">
        <v>52</v>
      </c>
      <c r="C2220" s="144" t="s">
        <v>301</v>
      </c>
      <c r="D2220" s="144" t="s">
        <v>285</v>
      </c>
    </row>
    <row r="2221" spans="1:4" x14ac:dyDescent="0.25">
      <c r="A2221" s="145" t="s">
        <v>244</v>
      </c>
      <c r="B2221" s="144" t="s">
        <v>52</v>
      </c>
      <c r="C2221" s="144" t="s">
        <v>301</v>
      </c>
      <c r="D2221" s="144" t="s">
        <v>284</v>
      </c>
    </row>
    <row r="2222" spans="1:4" x14ac:dyDescent="0.25">
      <c r="A2222" s="145" t="s">
        <v>244</v>
      </c>
      <c r="B2222" s="144" t="s">
        <v>52</v>
      </c>
      <c r="C2222" s="144" t="s">
        <v>301</v>
      </c>
      <c r="D2222" s="144" t="s">
        <v>283</v>
      </c>
    </row>
    <row r="2223" spans="1:4" x14ac:dyDescent="0.25">
      <c r="A2223" s="145" t="s">
        <v>244</v>
      </c>
      <c r="B2223" s="144" t="s">
        <v>52</v>
      </c>
      <c r="C2223" s="144" t="s">
        <v>301</v>
      </c>
      <c r="D2223" s="144" t="s">
        <v>282</v>
      </c>
    </row>
    <row r="2224" spans="1:4" x14ac:dyDescent="0.25">
      <c r="A2224" s="145" t="s">
        <v>244</v>
      </c>
      <c r="B2224" s="144" t="s">
        <v>52</v>
      </c>
      <c r="C2224" s="144" t="s">
        <v>301</v>
      </c>
      <c r="D2224" s="144" t="s">
        <v>281</v>
      </c>
    </row>
    <row r="2225" spans="1:4" x14ac:dyDescent="0.25">
      <c r="A2225" s="145" t="s">
        <v>244</v>
      </c>
      <c r="B2225" s="144" t="s">
        <v>52</v>
      </c>
      <c r="C2225" s="144" t="s">
        <v>301</v>
      </c>
      <c r="D2225" s="144" t="s">
        <v>280</v>
      </c>
    </row>
    <row r="2226" spans="1:4" x14ac:dyDescent="0.25">
      <c r="A2226" s="145" t="s">
        <v>244</v>
      </c>
      <c r="B2226" s="144" t="s">
        <v>52</v>
      </c>
      <c r="C2226" s="144" t="s">
        <v>301</v>
      </c>
      <c r="D2226" s="144" t="s">
        <v>279</v>
      </c>
    </row>
    <row r="2227" spans="1:4" x14ac:dyDescent="0.25">
      <c r="A2227" s="145" t="s">
        <v>244</v>
      </c>
      <c r="B2227" s="144" t="s">
        <v>52</v>
      </c>
      <c r="C2227" s="144" t="s">
        <v>301</v>
      </c>
      <c r="D2227" s="144" t="s">
        <v>278</v>
      </c>
    </row>
    <row r="2228" spans="1:4" x14ac:dyDescent="0.25">
      <c r="A2228" s="145" t="s">
        <v>244</v>
      </c>
      <c r="B2228" s="144" t="s">
        <v>52</v>
      </c>
      <c r="C2228" s="144" t="s">
        <v>301</v>
      </c>
      <c r="D2228" s="144" t="s">
        <v>277</v>
      </c>
    </row>
    <row r="2229" spans="1:4" x14ac:dyDescent="0.25">
      <c r="A2229" s="145" t="s">
        <v>244</v>
      </c>
      <c r="B2229" s="144" t="s">
        <v>52</v>
      </c>
      <c r="C2229" s="144" t="s">
        <v>301</v>
      </c>
      <c r="D2229" s="144" t="s">
        <v>276</v>
      </c>
    </row>
    <row r="2230" spans="1:4" x14ac:dyDescent="0.25">
      <c r="A2230" s="145" t="s">
        <v>244</v>
      </c>
      <c r="B2230" s="144" t="s">
        <v>52</v>
      </c>
      <c r="C2230" s="144" t="s">
        <v>301</v>
      </c>
      <c r="D2230" s="144" t="s">
        <v>274</v>
      </c>
    </row>
    <row r="2231" spans="1:4" x14ac:dyDescent="0.25">
      <c r="A2231" s="145" t="s">
        <v>244</v>
      </c>
      <c r="B2231" s="144" t="s">
        <v>52</v>
      </c>
      <c r="C2231" s="144" t="s">
        <v>300</v>
      </c>
      <c r="D2231" s="144" t="s">
        <v>294</v>
      </c>
    </row>
    <row r="2232" spans="1:4" x14ac:dyDescent="0.25">
      <c r="A2232" s="145" t="s">
        <v>244</v>
      </c>
      <c r="B2232" s="144" t="s">
        <v>52</v>
      </c>
      <c r="C2232" s="144" t="s">
        <v>300</v>
      </c>
      <c r="D2232" s="144" t="s">
        <v>293</v>
      </c>
    </row>
    <row r="2233" spans="1:4" x14ac:dyDescent="0.25">
      <c r="A2233" s="145" t="s">
        <v>244</v>
      </c>
      <c r="B2233" s="144" t="s">
        <v>52</v>
      </c>
      <c r="C2233" s="144" t="s">
        <v>300</v>
      </c>
      <c r="D2233" s="144" t="s">
        <v>292</v>
      </c>
    </row>
    <row r="2234" spans="1:4" x14ac:dyDescent="0.25">
      <c r="A2234" s="145" t="s">
        <v>244</v>
      </c>
      <c r="B2234" s="144" t="s">
        <v>52</v>
      </c>
      <c r="C2234" s="144" t="s">
        <v>300</v>
      </c>
      <c r="D2234" s="144" t="s">
        <v>291</v>
      </c>
    </row>
    <row r="2235" spans="1:4" x14ac:dyDescent="0.25">
      <c r="A2235" s="145" t="s">
        <v>244</v>
      </c>
      <c r="B2235" s="144" t="s">
        <v>52</v>
      </c>
      <c r="C2235" s="144" t="s">
        <v>300</v>
      </c>
      <c r="D2235" s="144" t="s">
        <v>290</v>
      </c>
    </row>
    <row r="2236" spans="1:4" x14ac:dyDescent="0.25">
      <c r="A2236" s="145" t="s">
        <v>244</v>
      </c>
      <c r="B2236" s="144" t="s">
        <v>52</v>
      </c>
      <c r="C2236" s="144" t="s">
        <v>300</v>
      </c>
      <c r="D2236" s="144" t="s">
        <v>289</v>
      </c>
    </row>
    <row r="2237" spans="1:4" x14ac:dyDescent="0.25">
      <c r="A2237" s="145" t="s">
        <v>244</v>
      </c>
      <c r="B2237" s="144" t="s">
        <v>52</v>
      </c>
      <c r="C2237" s="144" t="s">
        <v>300</v>
      </c>
      <c r="D2237" s="144" t="s">
        <v>288</v>
      </c>
    </row>
    <row r="2238" spans="1:4" x14ac:dyDescent="0.25">
      <c r="A2238" s="145" t="s">
        <v>244</v>
      </c>
      <c r="B2238" s="144" t="s">
        <v>52</v>
      </c>
      <c r="C2238" s="144" t="s">
        <v>300</v>
      </c>
      <c r="D2238" s="144" t="s">
        <v>287</v>
      </c>
    </row>
    <row r="2239" spans="1:4" x14ac:dyDescent="0.25">
      <c r="A2239" s="145" t="s">
        <v>244</v>
      </c>
      <c r="B2239" s="144" t="s">
        <v>52</v>
      </c>
      <c r="C2239" s="144" t="s">
        <v>300</v>
      </c>
      <c r="D2239" s="144" t="s">
        <v>286</v>
      </c>
    </row>
    <row r="2240" spans="1:4" x14ac:dyDescent="0.25">
      <c r="A2240" s="145" t="s">
        <v>244</v>
      </c>
      <c r="B2240" s="144" t="s">
        <v>52</v>
      </c>
      <c r="C2240" s="144" t="s">
        <v>300</v>
      </c>
      <c r="D2240" s="144" t="s">
        <v>285</v>
      </c>
    </row>
    <row r="2241" spans="1:4" x14ac:dyDescent="0.25">
      <c r="A2241" s="145" t="s">
        <v>244</v>
      </c>
      <c r="B2241" s="144" t="s">
        <v>52</v>
      </c>
      <c r="C2241" s="144" t="s">
        <v>300</v>
      </c>
      <c r="D2241" s="144" t="s">
        <v>284</v>
      </c>
    </row>
    <row r="2242" spans="1:4" x14ac:dyDescent="0.25">
      <c r="A2242" s="145" t="s">
        <v>244</v>
      </c>
      <c r="B2242" s="144" t="s">
        <v>52</v>
      </c>
      <c r="C2242" s="144" t="s">
        <v>300</v>
      </c>
      <c r="D2242" s="144" t="s">
        <v>283</v>
      </c>
    </row>
    <row r="2243" spans="1:4" x14ac:dyDescent="0.25">
      <c r="A2243" s="145" t="s">
        <v>244</v>
      </c>
      <c r="B2243" s="144" t="s">
        <v>52</v>
      </c>
      <c r="C2243" s="144" t="s">
        <v>300</v>
      </c>
      <c r="D2243" s="144" t="s">
        <v>282</v>
      </c>
    </row>
    <row r="2244" spans="1:4" x14ac:dyDescent="0.25">
      <c r="A2244" s="145" t="s">
        <v>244</v>
      </c>
      <c r="B2244" s="144" t="s">
        <v>52</v>
      </c>
      <c r="C2244" s="144" t="s">
        <v>300</v>
      </c>
      <c r="D2244" s="144" t="s">
        <v>281</v>
      </c>
    </row>
    <row r="2245" spans="1:4" x14ac:dyDescent="0.25">
      <c r="A2245" s="145" t="s">
        <v>244</v>
      </c>
      <c r="B2245" s="144" t="s">
        <v>52</v>
      </c>
      <c r="C2245" s="144" t="s">
        <v>300</v>
      </c>
      <c r="D2245" s="144" t="s">
        <v>280</v>
      </c>
    </row>
    <row r="2246" spans="1:4" x14ac:dyDescent="0.25">
      <c r="A2246" s="145" t="s">
        <v>244</v>
      </c>
      <c r="B2246" s="144" t="s">
        <v>52</v>
      </c>
      <c r="C2246" s="144" t="s">
        <v>300</v>
      </c>
      <c r="D2246" s="144" t="s">
        <v>279</v>
      </c>
    </row>
    <row r="2247" spans="1:4" x14ac:dyDescent="0.25">
      <c r="A2247" s="145" t="s">
        <v>244</v>
      </c>
      <c r="B2247" s="144" t="s">
        <v>52</v>
      </c>
      <c r="C2247" s="144" t="s">
        <v>300</v>
      </c>
      <c r="D2247" s="144" t="s">
        <v>278</v>
      </c>
    </row>
    <row r="2248" spans="1:4" x14ac:dyDescent="0.25">
      <c r="A2248" s="145" t="s">
        <v>244</v>
      </c>
      <c r="B2248" s="144" t="s">
        <v>52</v>
      </c>
      <c r="C2248" s="144" t="s">
        <v>300</v>
      </c>
      <c r="D2248" s="144" t="s">
        <v>277</v>
      </c>
    </row>
    <row r="2249" spans="1:4" x14ac:dyDescent="0.25">
      <c r="A2249" s="145" t="s">
        <v>244</v>
      </c>
      <c r="B2249" s="144" t="s">
        <v>52</v>
      </c>
      <c r="C2249" s="144" t="s">
        <v>300</v>
      </c>
      <c r="D2249" s="144" t="s">
        <v>276</v>
      </c>
    </row>
    <row r="2250" spans="1:4" x14ac:dyDescent="0.25">
      <c r="A2250" s="145" t="s">
        <v>244</v>
      </c>
      <c r="B2250" s="144" t="s">
        <v>52</v>
      </c>
      <c r="C2250" s="144" t="s">
        <v>300</v>
      </c>
      <c r="D2250" s="144" t="s">
        <v>274</v>
      </c>
    </row>
    <row r="2251" spans="1:4" x14ac:dyDescent="0.25">
      <c r="A2251" s="145" t="s">
        <v>244</v>
      </c>
      <c r="B2251" s="144" t="s">
        <v>52</v>
      </c>
      <c r="C2251" s="144" t="s">
        <v>299</v>
      </c>
      <c r="D2251" s="144" t="s">
        <v>294</v>
      </c>
    </row>
    <row r="2252" spans="1:4" x14ac:dyDescent="0.25">
      <c r="A2252" s="145" t="s">
        <v>244</v>
      </c>
      <c r="B2252" s="144" t="s">
        <v>52</v>
      </c>
      <c r="C2252" s="144" t="s">
        <v>299</v>
      </c>
      <c r="D2252" s="144" t="s">
        <v>293</v>
      </c>
    </row>
    <row r="2253" spans="1:4" x14ac:dyDescent="0.25">
      <c r="A2253" s="145" t="s">
        <v>244</v>
      </c>
      <c r="B2253" s="144" t="s">
        <v>52</v>
      </c>
      <c r="C2253" s="144" t="s">
        <v>299</v>
      </c>
      <c r="D2253" s="144" t="s">
        <v>292</v>
      </c>
    </row>
    <row r="2254" spans="1:4" x14ac:dyDescent="0.25">
      <c r="A2254" s="145" t="s">
        <v>244</v>
      </c>
      <c r="B2254" s="144" t="s">
        <v>52</v>
      </c>
      <c r="C2254" s="144" t="s">
        <v>299</v>
      </c>
      <c r="D2254" s="144" t="s">
        <v>291</v>
      </c>
    </row>
    <row r="2255" spans="1:4" x14ac:dyDescent="0.25">
      <c r="A2255" s="145" t="s">
        <v>244</v>
      </c>
      <c r="B2255" s="144" t="s">
        <v>52</v>
      </c>
      <c r="C2255" s="144" t="s">
        <v>299</v>
      </c>
      <c r="D2255" s="144" t="s">
        <v>290</v>
      </c>
    </row>
    <row r="2256" spans="1:4" x14ac:dyDescent="0.25">
      <c r="A2256" s="145" t="s">
        <v>244</v>
      </c>
      <c r="B2256" s="144" t="s">
        <v>52</v>
      </c>
      <c r="C2256" s="144" t="s">
        <v>299</v>
      </c>
      <c r="D2256" s="144" t="s">
        <v>289</v>
      </c>
    </row>
    <row r="2257" spans="1:4" x14ac:dyDescent="0.25">
      <c r="A2257" s="145" t="s">
        <v>244</v>
      </c>
      <c r="B2257" s="144" t="s">
        <v>52</v>
      </c>
      <c r="C2257" s="144" t="s">
        <v>299</v>
      </c>
      <c r="D2257" s="144" t="s">
        <v>288</v>
      </c>
    </row>
    <row r="2258" spans="1:4" x14ac:dyDescent="0.25">
      <c r="A2258" s="145" t="s">
        <v>244</v>
      </c>
      <c r="B2258" s="144" t="s">
        <v>52</v>
      </c>
      <c r="C2258" s="144" t="s">
        <v>299</v>
      </c>
      <c r="D2258" s="144" t="s">
        <v>287</v>
      </c>
    </row>
    <row r="2259" spans="1:4" x14ac:dyDescent="0.25">
      <c r="A2259" s="145" t="s">
        <v>244</v>
      </c>
      <c r="B2259" s="144" t="s">
        <v>52</v>
      </c>
      <c r="C2259" s="144" t="s">
        <v>299</v>
      </c>
      <c r="D2259" s="144" t="s">
        <v>286</v>
      </c>
    </row>
    <row r="2260" spans="1:4" x14ac:dyDescent="0.25">
      <c r="A2260" s="145" t="s">
        <v>244</v>
      </c>
      <c r="B2260" s="144" t="s">
        <v>52</v>
      </c>
      <c r="C2260" s="144" t="s">
        <v>299</v>
      </c>
      <c r="D2260" s="144" t="s">
        <v>285</v>
      </c>
    </row>
    <row r="2261" spans="1:4" x14ac:dyDescent="0.25">
      <c r="A2261" s="145" t="s">
        <v>244</v>
      </c>
      <c r="B2261" s="144" t="s">
        <v>52</v>
      </c>
      <c r="C2261" s="144" t="s">
        <v>299</v>
      </c>
      <c r="D2261" s="144" t="s">
        <v>284</v>
      </c>
    </row>
    <row r="2262" spans="1:4" x14ac:dyDescent="0.25">
      <c r="A2262" s="145" t="s">
        <v>244</v>
      </c>
      <c r="B2262" s="144" t="s">
        <v>52</v>
      </c>
      <c r="C2262" s="144" t="s">
        <v>299</v>
      </c>
      <c r="D2262" s="144" t="s">
        <v>283</v>
      </c>
    </row>
    <row r="2263" spans="1:4" x14ac:dyDescent="0.25">
      <c r="A2263" s="145" t="s">
        <v>244</v>
      </c>
      <c r="B2263" s="144" t="s">
        <v>52</v>
      </c>
      <c r="C2263" s="144" t="s">
        <v>299</v>
      </c>
      <c r="D2263" s="144" t="s">
        <v>282</v>
      </c>
    </row>
    <row r="2264" spans="1:4" x14ac:dyDescent="0.25">
      <c r="A2264" s="145" t="s">
        <v>244</v>
      </c>
      <c r="B2264" s="144" t="s">
        <v>52</v>
      </c>
      <c r="C2264" s="144" t="s">
        <v>299</v>
      </c>
      <c r="D2264" s="144" t="s">
        <v>281</v>
      </c>
    </row>
    <row r="2265" spans="1:4" x14ac:dyDescent="0.25">
      <c r="A2265" s="145" t="s">
        <v>244</v>
      </c>
      <c r="B2265" s="144" t="s">
        <v>52</v>
      </c>
      <c r="C2265" s="144" t="s">
        <v>299</v>
      </c>
      <c r="D2265" s="144" t="s">
        <v>280</v>
      </c>
    </row>
    <row r="2266" spans="1:4" x14ac:dyDescent="0.25">
      <c r="A2266" s="145" t="s">
        <v>244</v>
      </c>
      <c r="B2266" s="144" t="s">
        <v>52</v>
      </c>
      <c r="C2266" s="144" t="s">
        <v>299</v>
      </c>
      <c r="D2266" s="144" t="s">
        <v>279</v>
      </c>
    </row>
    <row r="2267" spans="1:4" x14ac:dyDescent="0.25">
      <c r="A2267" s="145" t="s">
        <v>244</v>
      </c>
      <c r="B2267" s="144" t="s">
        <v>52</v>
      </c>
      <c r="C2267" s="144" t="s">
        <v>299</v>
      </c>
      <c r="D2267" s="144" t="s">
        <v>278</v>
      </c>
    </row>
    <row r="2268" spans="1:4" x14ac:dyDescent="0.25">
      <c r="A2268" s="145" t="s">
        <v>244</v>
      </c>
      <c r="B2268" s="144" t="s">
        <v>52</v>
      </c>
      <c r="C2268" s="144" t="s">
        <v>299</v>
      </c>
      <c r="D2268" s="144" t="s">
        <v>277</v>
      </c>
    </row>
    <row r="2269" spans="1:4" x14ac:dyDescent="0.25">
      <c r="A2269" s="145" t="s">
        <v>244</v>
      </c>
      <c r="B2269" s="144" t="s">
        <v>52</v>
      </c>
      <c r="C2269" s="144" t="s">
        <v>299</v>
      </c>
      <c r="D2269" s="144" t="s">
        <v>276</v>
      </c>
    </row>
    <row r="2270" spans="1:4" x14ac:dyDescent="0.25">
      <c r="A2270" s="145" t="s">
        <v>244</v>
      </c>
      <c r="B2270" s="144" t="s">
        <v>52</v>
      </c>
      <c r="C2270" s="144" t="s">
        <v>299</v>
      </c>
      <c r="D2270" s="144" t="s">
        <v>274</v>
      </c>
    </row>
    <row r="2271" spans="1:4" x14ac:dyDescent="0.25">
      <c r="A2271" s="145" t="s">
        <v>244</v>
      </c>
      <c r="B2271" s="144" t="s">
        <v>52</v>
      </c>
      <c r="C2271" s="144" t="s">
        <v>298</v>
      </c>
      <c r="D2271" s="144" t="s">
        <v>294</v>
      </c>
    </row>
    <row r="2272" spans="1:4" x14ac:dyDescent="0.25">
      <c r="A2272" s="145" t="s">
        <v>244</v>
      </c>
      <c r="B2272" s="144" t="s">
        <v>52</v>
      </c>
      <c r="C2272" s="144" t="s">
        <v>298</v>
      </c>
      <c r="D2272" s="144" t="s">
        <v>293</v>
      </c>
    </row>
    <row r="2273" spans="1:4" x14ac:dyDescent="0.25">
      <c r="A2273" s="145" t="s">
        <v>244</v>
      </c>
      <c r="B2273" s="144" t="s">
        <v>52</v>
      </c>
      <c r="C2273" s="144" t="s">
        <v>298</v>
      </c>
      <c r="D2273" s="144" t="s">
        <v>292</v>
      </c>
    </row>
    <row r="2274" spans="1:4" x14ac:dyDescent="0.25">
      <c r="A2274" s="145" t="s">
        <v>244</v>
      </c>
      <c r="B2274" s="144" t="s">
        <v>52</v>
      </c>
      <c r="C2274" s="144" t="s">
        <v>298</v>
      </c>
      <c r="D2274" s="144" t="s">
        <v>291</v>
      </c>
    </row>
    <row r="2275" spans="1:4" x14ac:dyDescent="0.25">
      <c r="A2275" s="145" t="s">
        <v>244</v>
      </c>
      <c r="B2275" s="144" t="s">
        <v>52</v>
      </c>
      <c r="C2275" s="144" t="s">
        <v>298</v>
      </c>
      <c r="D2275" s="144" t="s">
        <v>290</v>
      </c>
    </row>
    <row r="2276" spans="1:4" x14ac:dyDescent="0.25">
      <c r="A2276" s="145" t="s">
        <v>244</v>
      </c>
      <c r="B2276" s="144" t="s">
        <v>52</v>
      </c>
      <c r="C2276" s="144" t="s">
        <v>298</v>
      </c>
      <c r="D2276" s="144" t="s">
        <v>289</v>
      </c>
    </row>
    <row r="2277" spans="1:4" x14ac:dyDescent="0.25">
      <c r="A2277" s="145" t="s">
        <v>244</v>
      </c>
      <c r="B2277" s="144" t="s">
        <v>52</v>
      </c>
      <c r="C2277" s="144" t="s">
        <v>298</v>
      </c>
      <c r="D2277" s="144" t="s">
        <v>288</v>
      </c>
    </row>
    <row r="2278" spans="1:4" x14ac:dyDescent="0.25">
      <c r="A2278" s="145" t="s">
        <v>244</v>
      </c>
      <c r="B2278" s="144" t="s">
        <v>52</v>
      </c>
      <c r="C2278" s="144" t="s">
        <v>298</v>
      </c>
      <c r="D2278" s="144" t="s">
        <v>287</v>
      </c>
    </row>
    <row r="2279" spans="1:4" x14ac:dyDescent="0.25">
      <c r="A2279" s="145" t="s">
        <v>244</v>
      </c>
      <c r="B2279" s="144" t="s">
        <v>52</v>
      </c>
      <c r="C2279" s="144" t="s">
        <v>298</v>
      </c>
      <c r="D2279" s="144" t="s">
        <v>286</v>
      </c>
    </row>
    <row r="2280" spans="1:4" x14ac:dyDescent="0.25">
      <c r="A2280" s="145" t="s">
        <v>244</v>
      </c>
      <c r="B2280" s="144" t="s">
        <v>52</v>
      </c>
      <c r="C2280" s="144" t="s">
        <v>298</v>
      </c>
      <c r="D2280" s="144" t="s">
        <v>285</v>
      </c>
    </row>
    <row r="2281" spans="1:4" x14ac:dyDescent="0.25">
      <c r="A2281" s="145" t="s">
        <v>244</v>
      </c>
      <c r="B2281" s="144" t="s">
        <v>52</v>
      </c>
      <c r="C2281" s="144" t="s">
        <v>298</v>
      </c>
      <c r="D2281" s="144" t="s">
        <v>284</v>
      </c>
    </row>
    <row r="2282" spans="1:4" x14ac:dyDescent="0.25">
      <c r="A2282" s="145" t="s">
        <v>244</v>
      </c>
      <c r="B2282" s="144" t="s">
        <v>52</v>
      </c>
      <c r="C2282" s="144" t="s">
        <v>298</v>
      </c>
      <c r="D2282" s="144" t="s">
        <v>283</v>
      </c>
    </row>
    <row r="2283" spans="1:4" x14ac:dyDescent="0.25">
      <c r="A2283" s="145" t="s">
        <v>244</v>
      </c>
      <c r="B2283" s="144" t="s">
        <v>52</v>
      </c>
      <c r="C2283" s="144" t="s">
        <v>298</v>
      </c>
      <c r="D2283" s="144" t="s">
        <v>282</v>
      </c>
    </row>
    <row r="2284" spans="1:4" x14ac:dyDescent="0.25">
      <c r="A2284" s="145" t="s">
        <v>244</v>
      </c>
      <c r="B2284" s="144" t="s">
        <v>52</v>
      </c>
      <c r="C2284" s="144" t="s">
        <v>298</v>
      </c>
      <c r="D2284" s="144" t="s">
        <v>281</v>
      </c>
    </row>
    <row r="2285" spans="1:4" x14ac:dyDescent="0.25">
      <c r="A2285" s="145" t="s">
        <v>244</v>
      </c>
      <c r="B2285" s="144" t="s">
        <v>52</v>
      </c>
      <c r="C2285" s="144" t="s">
        <v>298</v>
      </c>
      <c r="D2285" s="144" t="s">
        <v>280</v>
      </c>
    </row>
    <row r="2286" spans="1:4" x14ac:dyDescent="0.25">
      <c r="A2286" s="145" t="s">
        <v>244</v>
      </c>
      <c r="B2286" s="144" t="s">
        <v>52</v>
      </c>
      <c r="C2286" s="144" t="s">
        <v>298</v>
      </c>
      <c r="D2286" s="144" t="s">
        <v>279</v>
      </c>
    </row>
    <row r="2287" spans="1:4" x14ac:dyDescent="0.25">
      <c r="A2287" s="145" t="s">
        <v>244</v>
      </c>
      <c r="B2287" s="144" t="s">
        <v>52</v>
      </c>
      <c r="C2287" s="144" t="s">
        <v>298</v>
      </c>
      <c r="D2287" s="144" t="s">
        <v>278</v>
      </c>
    </row>
    <row r="2288" spans="1:4" x14ac:dyDescent="0.25">
      <c r="A2288" s="145" t="s">
        <v>244</v>
      </c>
      <c r="B2288" s="144" t="s">
        <v>52</v>
      </c>
      <c r="C2288" s="144" t="s">
        <v>298</v>
      </c>
      <c r="D2288" s="144" t="s">
        <v>277</v>
      </c>
    </row>
    <row r="2289" spans="1:4" x14ac:dyDescent="0.25">
      <c r="A2289" s="145" t="s">
        <v>244</v>
      </c>
      <c r="B2289" s="144" t="s">
        <v>52</v>
      </c>
      <c r="C2289" s="144" t="s">
        <v>298</v>
      </c>
      <c r="D2289" s="144" t="s">
        <v>276</v>
      </c>
    </row>
    <row r="2290" spans="1:4" x14ac:dyDescent="0.25">
      <c r="A2290" s="145" t="s">
        <v>244</v>
      </c>
      <c r="B2290" s="144" t="s">
        <v>52</v>
      </c>
      <c r="C2290" s="144" t="s">
        <v>298</v>
      </c>
      <c r="D2290" s="144" t="s">
        <v>274</v>
      </c>
    </row>
    <row r="2291" spans="1:4" x14ac:dyDescent="0.25">
      <c r="A2291" s="145" t="s">
        <v>244</v>
      </c>
      <c r="B2291" s="144" t="s">
        <v>52</v>
      </c>
      <c r="C2291" s="144" t="s">
        <v>297</v>
      </c>
      <c r="D2291" s="144" t="s">
        <v>294</v>
      </c>
    </row>
    <row r="2292" spans="1:4" x14ac:dyDescent="0.25">
      <c r="A2292" s="145" t="s">
        <v>244</v>
      </c>
      <c r="B2292" s="144" t="s">
        <v>52</v>
      </c>
      <c r="C2292" s="144" t="s">
        <v>297</v>
      </c>
      <c r="D2292" s="144" t="s">
        <v>293</v>
      </c>
    </row>
    <row r="2293" spans="1:4" x14ac:dyDescent="0.25">
      <c r="A2293" s="145" t="s">
        <v>244</v>
      </c>
      <c r="B2293" s="144" t="s">
        <v>52</v>
      </c>
      <c r="C2293" s="144" t="s">
        <v>297</v>
      </c>
      <c r="D2293" s="144" t="s">
        <v>292</v>
      </c>
    </row>
    <row r="2294" spans="1:4" x14ac:dyDescent="0.25">
      <c r="A2294" s="145" t="s">
        <v>244</v>
      </c>
      <c r="B2294" s="144" t="s">
        <v>52</v>
      </c>
      <c r="C2294" s="144" t="s">
        <v>297</v>
      </c>
      <c r="D2294" s="144" t="s">
        <v>291</v>
      </c>
    </row>
    <row r="2295" spans="1:4" x14ac:dyDescent="0.25">
      <c r="A2295" s="145" t="s">
        <v>244</v>
      </c>
      <c r="B2295" s="144" t="s">
        <v>52</v>
      </c>
      <c r="C2295" s="144" t="s">
        <v>297</v>
      </c>
      <c r="D2295" s="144" t="s">
        <v>290</v>
      </c>
    </row>
    <row r="2296" spans="1:4" x14ac:dyDescent="0.25">
      <c r="A2296" s="145" t="s">
        <v>244</v>
      </c>
      <c r="B2296" s="144" t="s">
        <v>52</v>
      </c>
      <c r="C2296" s="144" t="s">
        <v>297</v>
      </c>
      <c r="D2296" s="144" t="s">
        <v>289</v>
      </c>
    </row>
    <row r="2297" spans="1:4" x14ac:dyDescent="0.25">
      <c r="A2297" s="145" t="s">
        <v>244</v>
      </c>
      <c r="B2297" s="144" t="s">
        <v>52</v>
      </c>
      <c r="C2297" s="144" t="s">
        <v>297</v>
      </c>
      <c r="D2297" s="144" t="s">
        <v>288</v>
      </c>
    </row>
    <row r="2298" spans="1:4" x14ac:dyDescent="0.25">
      <c r="A2298" s="145" t="s">
        <v>244</v>
      </c>
      <c r="B2298" s="144" t="s">
        <v>52</v>
      </c>
      <c r="C2298" s="144" t="s">
        <v>297</v>
      </c>
      <c r="D2298" s="144" t="s">
        <v>287</v>
      </c>
    </row>
    <row r="2299" spans="1:4" x14ac:dyDescent="0.25">
      <c r="A2299" s="145" t="s">
        <v>244</v>
      </c>
      <c r="B2299" s="144" t="s">
        <v>52</v>
      </c>
      <c r="C2299" s="144" t="s">
        <v>297</v>
      </c>
      <c r="D2299" s="144" t="s">
        <v>286</v>
      </c>
    </row>
    <row r="2300" spans="1:4" x14ac:dyDescent="0.25">
      <c r="A2300" s="145" t="s">
        <v>244</v>
      </c>
      <c r="B2300" s="144" t="s">
        <v>52</v>
      </c>
      <c r="C2300" s="144" t="s">
        <v>297</v>
      </c>
      <c r="D2300" s="144" t="s">
        <v>285</v>
      </c>
    </row>
    <row r="2301" spans="1:4" x14ac:dyDescent="0.25">
      <c r="A2301" s="145" t="s">
        <v>244</v>
      </c>
      <c r="B2301" s="144" t="s">
        <v>52</v>
      </c>
      <c r="C2301" s="144" t="s">
        <v>297</v>
      </c>
      <c r="D2301" s="144" t="s">
        <v>284</v>
      </c>
    </row>
    <row r="2302" spans="1:4" x14ac:dyDescent="0.25">
      <c r="A2302" s="145" t="s">
        <v>244</v>
      </c>
      <c r="B2302" s="144" t="s">
        <v>52</v>
      </c>
      <c r="C2302" s="144" t="s">
        <v>297</v>
      </c>
      <c r="D2302" s="144" t="s">
        <v>283</v>
      </c>
    </row>
    <row r="2303" spans="1:4" x14ac:dyDescent="0.25">
      <c r="A2303" s="145" t="s">
        <v>244</v>
      </c>
      <c r="B2303" s="144" t="s">
        <v>52</v>
      </c>
      <c r="C2303" s="144" t="s">
        <v>297</v>
      </c>
      <c r="D2303" s="144" t="s">
        <v>282</v>
      </c>
    </row>
    <row r="2304" spans="1:4" x14ac:dyDescent="0.25">
      <c r="A2304" s="145" t="s">
        <v>244</v>
      </c>
      <c r="B2304" s="144" t="s">
        <v>52</v>
      </c>
      <c r="C2304" s="144" t="s">
        <v>297</v>
      </c>
      <c r="D2304" s="144" t="s">
        <v>281</v>
      </c>
    </row>
    <row r="2305" spans="1:4" x14ac:dyDescent="0.25">
      <c r="A2305" s="145" t="s">
        <v>244</v>
      </c>
      <c r="B2305" s="144" t="s">
        <v>52</v>
      </c>
      <c r="C2305" s="144" t="s">
        <v>297</v>
      </c>
      <c r="D2305" s="144" t="s">
        <v>280</v>
      </c>
    </row>
    <row r="2306" spans="1:4" x14ac:dyDescent="0.25">
      <c r="A2306" s="145" t="s">
        <v>244</v>
      </c>
      <c r="B2306" s="144" t="s">
        <v>52</v>
      </c>
      <c r="C2306" s="144" t="s">
        <v>297</v>
      </c>
      <c r="D2306" s="144" t="s">
        <v>279</v>
      </c>
    </row>
    <row r="2307" spans="1:4" x14ac:dyDescent="0.25">
      <c r="A2307" s="145" t="s">
        <v>244</v>
      </c>
      <c r="B2307" s="144" t="s">
        <v>52</v>
      </c>
      <c r="C2307" s="144" t="s">
        <v>297</v>
      </c>
      <c r="D2307" s="144" t="s">
        <v>278</v>
      </c>
    </row>
    <row r="2308" spans="1:4" x14ac:dyDescent="0.25">
      <c r="A2308" s="145" t="s">
        <v>244</v>
      </c>
      <c r="B2308" s="144" t="s">
        <v>52</v>
      </c>
      <c r="C2308" s="144" t="s">
        <v>297</v>
      </c>
      <c r="D2308" s="144" t="s">
        <v>277</v>
      </c>
    </row>
    <row r="2309" spans="1:4" x14ac:dyDescent="0.25">
      <c r="A2309" s="145" t="s">
        <v>244</v>
      </c>
      <c r="B2309" s="144" t="s">
        <v>52</v>
      </c>
      <c r="C2309" s="144" t="s">
        <v>297</v>
      </c>
      <c r="D2309" s="144" t="s">
        <v>276</v>
      </c>
    </row>
    <row r="2310" spans="1:4" x14ac:dyDescent="0.25">
      <c r="A2310" s="145" t="s">
        <v>244</v>
      </c>
      <c r="B2310" s="144" t="s">
        <v>52</v>
      </c>
      <c r="C2310" s="144" t="s">
        <v>297</v>
      </c>
      <c r="D2310" s="144" t="s">
        <v>274</v>
      </c>
    </row>
    <row r="2311" spans="1:4" x14ac:dyDescent="0.25">
      <c r="A2311" s="145" t="s">
        <v>244</v>
      </c>
      <c r="B2311" s="144" t="s">
        <v>52</v>
      </c>
      <c r="C2311" s="144" t="s">
        <v>296</v>
      </c>
      <c r="D2311" s="144" t="s">
        <v>294</v>
      </c>
    </row>
    <row r="2312" spans="1:4" x14ac:dyDescent="0.25">
      <c r="A2312" s="145" t="s">
        <v>244</v>
      </c>
      <c r="B2312" s="144" t="s">
        <v>52</v>
      </c>
      <c r="C2312" s="144" t="s">
        <v>296</v>
      </c>
      <c r="D2312" s="144" t="s">
        <v>293</v>
      </c>
    </row>
    <row r="2313" spans="1:4" x14ac:dyDescent="0.25">
      <c r="A2313" s="145" t="s">
        <v>244</v>
      </c>
      <c r="B2313" s="144" t="s">
        <v>52</v>
      </c>
      <c r="C2313" s="144" t="s">
        <v>296</v>
      </c>
      <c r="D2313" s="144" t="s">
        <v>292</v>
      </c>
    </row>
    <row r="2314" spans="1:4" x14ac:dyDescent="0.25">
      <c r="A2314" s="145" t="s">
        <v>244</v>
      </c>
      <c r="B2314" s="144" t="s">
        <v>52</v>
      </c>
      <c r="C2314" s="144" t="s">
        <v>296</v>
      </c>
      <c r="D2314" s="144" t="s">
        <v>291</v>
      </c>
    </row>
    <row r="2315" spans="1:4" x14ac:dyDescent="0.25">
      <c r="A2315" s="145" t="s">
        <v>244</v>
      </c>
      <c r="B2315" s="144" t="s">
        <v>52</v>
      </c>
      <c r="C2315" s="144" t="s">
        <v>296</v>
      </c>
      <c r="D2315" s="144" t="s">
        <v>290</v>
      </c>
    </row>
    <row r="2316" spans="1:4" x14ac:dyDescent="0.25">
      <c r="A2316" s="145" t="s">
        <v>244</v>
      </c>
      <c r="B2316" s="144" t="s">
        <v>52</v>
      </c>
      <c r="C2316" s="144" t="s">
        <v>296</v>
      </c>
      <c r="D2316" s="144" t="s">
        <v>289</v>
      </c>
    </row>
    <row r="2317" spans="1:4" x14ac:dyDescent="0.25">
      <c r="A2317" s="145" t="s">
        <v>244</v>
      </c>
      <c r="B2317" s="144" t="s">
        <v>52</v>
      </c>
      <c r="C2317" s="144" t="s">
        <v>296</v>
      </c>
      <c r="D2317" s="144" t="s">
        <v>288</v>
      </c>
    </row>
    <row r="2318" spans="1:4" x14ac:dyDescent="0.25">
      <c r="A2318" s="145" t="s">
        <v>244</v>
      </c>
      <c r="B2318" s="144" t="s">
        <v>52</v>
      </c>
      <c r="C2318" s="144" t="s">
        <v>296</v>
      </c>
      <c r="D2318" s="144" t="s">
        <v>287</v>
      </c>
    </row>
    <row r="2319" spans="1:4" x14ac:dyDescent="0.25">
      <c r="A2319" s="145" t="s">
        <v>244</v>
      </c>
      <c r="B2319" s="144" t="s">
        <v>52</v>
      </c>
      <c r="C2319" s="144" t="s">
        <v>296</v>
      </c>
      <c r="D2319" s="144" t="s">
        <v>286</v>
      </c>
    </row>
    <row r="2320" spans="1:4" x14ac:dyDescent="0.25">
      <c r="A2320" s="145" t="s">
        <v>244</v>
      </c>
      <c r="B2320" s="144" t="s">
        <v>52</v>
      </c>
      <c r="C2320" s="144" t="s">
        <v>296</v>
      </c>
      <c r="D2320" s="144" t="s">
        <v>285</v>
      </c>
    </row>
    <row r="2321" spans="1:4" x14ac:dyDescent="0.25">
      <c r="A2321" s="145" t="s">
        <v>244</v>
      </c>
      <c r="B2321" s="144" t="s">
        <v>52</v>
      </c>
      <c r="C2321" s="144" t="s">
        <v>296</v>
      </c>
      <c r="D2321" s="144" t="s">
        <v>284</v>
      </c>
    </row>
    <row r="2322" spans="1:4" x14ac:dyDescent="0.25">
      <c r="A2322" s="145" t="s">
        <v>244</v>
      </c>
      <c r="B2322" s="144" t="s">
        <v>52</v>
      </c>
      <c r="C2322" s="144" t="s">
        <v>296</v>
      </c>
      <c r="D2322" s="144" t="s">
        <v>283</v>
      </c>
    </row>
    <row r="2323" spans="1:4" x14ac:dyDescent="0.25">
      <c r="A2323" s="145" t="s">
        <v>244</v>
      </c>
      <c r="B2323" s="144" t="s">
        <v>52</v>
      </c>
      <c r="C2323" s="144" t="s">
        <v>296</v>
      </c>
      <c r="D2323" s="144" t="s">
        <v>282</v>
      </c>
    </row>
    <row r="2324" spans="1:4" x14ac:dyDescent="0.25">
      <c r="A2324" s="145" t="s">
        <v>244</v>
      </c>
      <c r="B2324" s="144" t="s">
        <v>52</v>
      </c>
      <c r="C2324" s="144" t="s">
        <v>296</v>
      </c>
      <c r="D2324" s="144" t="s">
        <v>281</v>
      </c>
    </row>
    <row r="2325" spans="1:4" x14ac:dyDescent="0.25">
      <c r="A2325" s="145" t="s">
        <v>244</v>
      </c>
      <c r="B2325" s="144" t="s">
        <v>52</v>
      </c>
      <c r="C2325" s="144" t="s">
        <v>296</v>
      </c>
      <c r="D2325" s="144" t="s">
        <v>280</v>
      </c>
    </row>
    <row r="2326" spans="1:4" x14ac:dyDescent="0.25">
      <c r="A2326" s="145" t="s">
        <v>244</v>
      </c>
      <c r="B2326" s="144" t="s">
        <v>52</v>
      </c>
      <c r="C2326" s="144" t="s">
        <v>296</v>
      </c>
      <c r="D2326" s="144" t="s">
        <v>279</v>
      </c>
    </row>
    <row r="2327" spans="1:4" x14ac:dyDescent="0.25">
      <c r="A2327" s="145" t="s">
        <v>244</v>
      </c>
      <c r="B2327" s="144" t="s">
        <v>52</v>
      </c>
      <c r="C2327" s="144" t="s">
        <v>296</v>
      </c>
      <c r="D2327" s="144" t="s">
        <v>278</v>
      </c>
    </row>
    <row r="2328" spans="1:4" x14ac:dyDescent="0.25">
      <c r="A2328" s="145" t="s">
        <v>244</v>
      </c>
      <c r="B2328" s="144" t="s">
        <v>52</v>
      </c>
      <c r="C2328" s="144" t="s">
        <v>296</v>
      </c>
      <c r="D2328" s="144" t="s">
        <v>277</v>
      </c>
    </row>
    <row r="2329" spans="1:4" x14ac:dyDescent="0.25">
      <c r="A2329" s="145" t="s">
        <v>244</v>
      </c>
      <c r="B2329" s="144" t="s">
        <v>52</v>
      </c>
      <c r="C2329" s="144" t="s">
        <v>296</v>
      </c>
      <c r="D2329" s="144" t="s">
        <v>276</v>
      </c>
    </row>
    <row r="2330" spans="1:4" x14ac:dyDescent="0.25">
      <c r="A2330" s="145" t="s">
        <v>244</v>
      </c>
      <c r="B2330" s="144" t="s">
        <v>52</v>
      </c>
      <c r="C2330" s="144" t="s">
        <v>296</v>
      </c>
      <c r="D2330" s="144" t="s">
        <v>274</v>
      </c>
    </row>
    <row r="2331" spans="1:4" x14ac:dyDescent="0.25">
      <c r="A2331" s="145" t="s">
        <v>244</v>
      </c>
      <c r="B2331" s="144" t="s">
        <v>52</v>
      </c>
      <c r="C2331" s="144" t="s">
        <v>295</v>
      </c>
      <c r="D2331" s="144" t="s">
        <v>294</v>
      </c>
    </row>
    <row r="2332" spans="1:4" x14ac:dyDescent="0.25">
      <c r="A2332" s="145" t="s">
        <v>244</v>
      </c>
      <c r="B2332" s="144" t="s">
        <v>52</v>
      </c>
      <c r="C2332" s="144" t="s">
        <v>295</v>
      </c>
      <c r="D2332" s="144" t="s">
        <v>293</v>
      </c>
    </row>
    <row r="2333" spans="1:4" x14ac:dyDescent="0.25">
      <c r="A2333" s="145" t="s">
        <v>244</v>
      </c>
      <c r="B2333" s="144" t="s">
        <v>52</v>
      </c>
      <c r="C2333" s="144" t="s">
        <v>295</v>
      </c>
      <c r="D2333" s="144" t="s">
        <v>292</v>
      </c>
    </row>
    <row r="2334" spans="1:4" x14ac:dyDescent="0.25">
      <c r="A2334" s="145" t="s">
        <v>244</v>
      </c>
      <c r="B2334" s="144" t="s">
        <v>52</v>
      </c>
      <c r="C2334" s="144" t="s">
        <v>295</v>
      </c>
      <c r="D2334" s="144" t="s">
        <v>291</v>
      </c>
    </row>
    <row r="2335" spans="1:4" x14ac:dyDescent="0.25">
      <c r="A2335" s="145" t="s">
        <v>244</v>
      </c>
      <c r="B2335" s="144" t="s">
        <v>52</v>
      </c>
      <c r="C2335" s="144" t="s">
        <v>295</v>
      </c>
      <c r="D2335" s="144" t="s">
        <v>290</v>
      </c>
    </row>
    <row r="2336" spans="1:4" x14ac:dyDescent="0.25">
      <c r="A2336" s="145" t="s">
        <v>244</v>
      </c>
      <c r="B2336" s="144" t="s">
        <v>52</v>
      </c>
      <c r="C2336" s="144" t="s">
        <v>295</v>
      </c>
      <c r="D2336" s="144" t="s">
        <v>289</v>
      </c>
    </row>
    <row r="2337" spans="1:4" x14ac:dyDescent="0.25">
      <c r="A2337" s="145" t="s">
        <v>244</v>
      </c>
      <c r="B2337" s="144" t="s">
        <v>52</v>
      </c>
      <c r="C2337" s="144" t="s">
        <v>295</v>
      </c>
      <c r="D2337" s="144" t="s">
        <v>288</v>
      </c>
    </row>
    <row r="2338" spans="1:4" x14ac:dyDescent="0.25">
      <c r="A2338" s="145" t="s">
        <v>244</v>
      </c>
      <c r="B2338" s="144" t="s">
        <v>52</v>
      </c>
      <c r="C2338" s="144" t="s">
        <v>295</v>
      </c>
      <c r="D2338" s="144" t="s">
        <v>287</v>
      </c>
    </row>
    <row r="2339" spans="1:4" x14ac:dyDescent="0.25">
      <c r="A2339" s="145" t="s">
        <v>244</v>
      </c>
      <c r="B2339" s="144" t="s">
        <v>52</v>
      </c>
      <c r="C2339" s="144" t="s">
        <v>295</v>
      </c>
      <c r="D2339" s="144" t="s">
        <v>286</v>
      </c>
    </row>
    <row r="2340" spans="1:4" x14ac:dyDescent="0.25">
      <c r="A2340" s="145" t="s">
        <v>244</v>
      </c>
      <c r="B2340" s="144" t="s">
        <v>52</v>
      </c>
      <c r="C2340" s="144" t="s">
        <v>295</v>
      </c>
      <c r="D2340" s="144" t="s">
        <v>285</v>
      </c>
    </row>
    <row r="2341" spans="1:4" x14ac:dyDescent="0.25">
      <c r="A2341" s="145" t="s">
        <v>244</v>
      </c>
      <c r="B2341" s="144" t="s">
        <v>52</v>
      </c>
      <c r="C2341" s="144" t="s">
        <v>295</v>
      </c>
      <c r="D2341" s="144" t="s">
        <v>284</v>
      </c>
    </row>
    <row r="2342" spans="1:4" x14ac:dyDescent="0.25">
      <c r="A2342" s="145" t="s">
        <v>244</v>
      </c>
      <c r="B2342" s="144" t="s">
        <v>52</v>
      </c>
      <c r="C2342" s="144" t="s">
        <v>295</v>
      </c>
      <c r="D2342" s="144" t="s">
        <v>283</v>
      </c>
    </row>
    <row r="2343" spans="1:4" x14ac:dyDescent="0.25">
      <c r="A2343" s="145" t="s">
        <v>244</v>
      </c>
      <c r="B2343" s="144" t="s">
        <v>52</v>
      </c>
      <c r="C2343" s="144" t="s">
        <v>295</v>
      </c>
      <c r="D2343" s="144" t="s">
        <v>282</v>
      </c>
    </row>
    <row r="2344" spans="1:4" x14ac:dyDescent="0.25">
      <c r="A2344" s="145" t="s">
        <v>244</v>
      </c>
      <c r="B2344" s="144" t="s">
        <v>52</v>
      </c>
      <c r="C2344" s="144" t="s">
        <v>295</v>
      </c>
      <c r="D2344" s="144" t="s">
        <v>281</v>
      </c>
    </row>
    <row r="2345" spans="1:4" x14ac:dyDescent="0.25">
      <c r="A2345" s="145" t="s">
        <v>244</v>
      </c>
      <c r="B2345" s="144" t="s">
        <v>52</v>
      </c>
      <c r="C2345" s="144" t="s">
        <v>295</v>
      </c>
      <c r="D2345" s="144" t="s">
        <v>280</v>
      </c>
    </row>
    <row r="2346" spans="1:4" x14ac:dyDescent="0.25">
      <c r="A2346" s="145" t="s">
        <v>244</v>
      </c>
      <c r="B2346" s="144" t="s">
        <v>52</v>
      </c>
      <c r="C2346" s="144" t="s">
        <v>295</v>
      </c>
      <c r="D2346" s="144" t="s">
        <v>279</v>
      </c>
    </row>
    <row r="2347" spans="1:4" x14ac:dyDescent="0.25">
      <c r="A2347" s="145" t="s">
        <v>244</v>
      </c>
      <c r="B2347" s="144" t="s">
        <v>52</v>
      </c>
      <c r="C2347" s="144" t="s">
        <v>295</v>
      </c>
      <c r="D2347" s="144" t="s">
        <v>278</v>
      </c>
    </row>
    <row r="2348" spans="1:4" x14ac:dyDescent="0.25">
      <c r="A2348" s="145" t="s">
        <v>244</v>
      </c>
      <c r="B2348" s="144" t="s">
        <v>52</v>
      </c>
      <c r="C2348" s="144" t="s">
        <v>295</v>
      </c>
      <c r="D2348" s="144" t="s">
        <v>277</v>
      </c>
    </row>
    <row r="2349" spans="1:4" x14ac:dyDescent="0.25">
      <c r="A2349" s="145" t="s">
        <v>244</v>
      </c>
      <c r="B2349" s="144" t="s">
        <v>52</v>
      </c>
      <c r="C2349" s="144" t="s">
        <v>295</v>
      </c>
      <c r="D2349" s="144" t="s">
        <v>276</v>
      </c>
    </row>
    <row r="2350" spans="1:4" x14ac:dyDescent="0.25">
      <c r="A2350" s="145" t="s">
        <v>244</v>
      </c>
      <c r="B2350" s="144" t="s">
        <v>52</v>
      </c>
      <c r="C2350" s="144" t="s">
        <v>295</v>
      </c>
      <c r="D2350" s="144" t="s">
        <v>274</v>
      </c>
    </row>
    <row r="2351" spans="1:4" x14ac:dyDescent="0.25">
      <c r="A2351" s="145" t="s">
        <v>244</v>
      </c>
      <c r="B2351" s="144" t="s">
        <v>52</v>
      </c>
      <c r="C2351" s="144" t="s">
        <v>275</v>
      </c>
      <c r="D2351" s="144" t="s">
        <v>294</v>
      </c>
    </row>
    <row r="2352" spans="1:4" x14ac:dyDescent="0.25">
      <c r="A2352" s="145" t="s">
        <v>244</v>
      </c>
      <c r="B2352" s="144" t="s">
        <v>52</v>
      </c>
      <c r="C2352" s="144" t="s">
        <v>275</v>
      </c>
      <c r="D2352" s="144" t="s">
        <v>293</v>
      </c>
    </row>
    <row r="2353" spans="1:4" x14ac:dyDescent="0.25">
      <c r="A2353" s="145" t="s">
        <v>244</v>
      </c>
      <c r="B2353" s="144" t="s">
        <v>52</v>
      </c>
      <c r="C2353" s="144" t="s">
        <v>275</v>
      </c>
      <c r="D2353" s="144" t="s">
        <v>292</v>
      </c>
    </row>
    <row r="2354" spans="1:4" x14ac:dyDescent="0.25">
      <c r="A2354" s="145" t="s">
        <v>244</v>
      </c>
      <c r="B2354" s="144" t="s">
        <v>52</v>
      </c>
      <c r="C2354" s="144" t="s">
        <v>275</v>
      </c>
      <c r="D2354" s="144" t="s">
        <v>291</v>
      </c>
    </row>
    <row r="2355" spans="1:4" x14ac:dyDescent="0.25">
      <c r="A2355" s="145" t="s">
        <v>244</v>
      </c>
      <c r="B2355" s="144" t="s">
        <v>52</v>
      </c>
      <c r="C2355" s="144" t="s">
        <v>275</v>
      </c>
      <c r="D2355" s="144" t="s">
        <v>290</v>
      </c>
    </row>
    <row r="2356" spans="1:4" x14ac:dyDescent="0.25">
      <c r="A2356" s="145" t="s">
        <v>244</v>
      </c>
      <c r="B2356" s="144" t="s">
        <v>52</v>
      </c>
      <c r="C2356" s="144" t="s">
        <v>275</v>
      </c>
      <c r="D2356" s="144" t="s">
        <v>289</v>
      </c>
    </row>
    <row r="2357" spans="1:4" x14ac:dyDescent="0.25">
      <c r="A2357" s="145" t="s">
        <v>244</v>
      </c>
      <c r="B2357" s="144" t="s">
        <v>52</v>
      </c>
      <c r="C2357" s="144" t="s">
        <v>275</v>
      </c>
      <c r="D2357" s="144" t="s">
        <v>288</v>
      </c>
    </row>
    <row r="2358" spans="1:4" x14ac:dyDescent="0.25">
      <c r="A2358" s="145" t="s">
        <v>244</v>
      </c>
      <c r="B2358" s="144" t="s">
        <v>52</v>
      </c>
      <c r="C2358" s="144" t="s">
        <v>275</v>
      </c>
      <c r="D2358" s="144" t="s">
        <v>287</v>
      </c>
    </row>
    <row r="2359" spans="1:4" x14ac:dyDescent="0.25">
      <c r="A2359" s="145" t="s">
        <v>244</v>
      </c>
      <c r="B2359" s="144" t="s">
        <v>52</v>
      </c>
      <c r="C2359" s="144" t="s">
        <v>275</v>
      </c>
      <c r="D2359" s="144" t="s">
        <v>286</v>
      </c>
    </row>
    <row r="2360" spans="1:4" x14ac:dyDescent="0.25">
      <c r="A2360" s="145" t="s">
        <v>244</v>
      </c>
      <c r="B2360" s="144" t="s">
        <v>52</v>
      </c>
      <c r="C2360" s="144" t="s">
        <v>275</v>
      </c>
      <c r="D2360" s="144" t="s">
        <v>285</v>
      </c>
    </row>
    <row r="2361" spans="1:4" x14ac:dyDescent="0.25">
      <c r="A2361" s="145" t="s">
        <v>244</v>
      </c>
      <c r="B2361" s="144" t="s">
        <v>52</v>
      </c>
      <c r="C2361" s="144" t="s">
        <v>275</v>
      </c>
      <c r="D2361" s="144" t="s">
        <v>284</v>
      </c>
    </row>
    <row r="2362" spans="1:4" x14ac:dyDescent="0.25">
      <c r="A2362" s="145" t="s">
        <v>244</v>
      </c>
      <c r="B2362" s="144" t="s">
        <v>52</v>
      </c>
      <c r="C2362" s="144" t="s">
        <v>275</v>
      </c>
      <c r="D2362" s="144" t="s">
        <v>283</v>
      </c>
    </row>
    <row r="2363" spans="1:4" x14ac:dyDescent="0.25">
      <c r="A2363" s="145" t="s">
        <v>244</v>
      </c>
      <c r="B2363" s="144" t="s">
        <v>52</v>
      </c>
      <c r="C2363" s="144" t="s">
        <v>275</v>
      </c>
      <c r="D2363" s="144" t="s">
        <v>282</v>
      </c>
    </row>
    <row r="2364" spans="1:4" x14ac:dyDescent="0.25">
      <c r="A2364" s="145" t="s">
        <v>244</v>
      </c>
      <c r="B2364" s="144" t="s">
        <v>52</v>
      </c>
      <c r="C2364" s="144" t="s">
        <v>275</v>
      </c>
      <c r="D2364" s="144" t="s">
        <v>281</v>
      </c>
    </row>
    <row r="2365" spans="1:4" x14ac:dyDescent="0.25">
      <c r="A2365" s="145" t="s">
        <v>244</v>
      </c>
      <c r="B2365" s="144" t="s">
        <v>52</v>
      </c>
      <c r="C2365" s="144" t="s">
        <v>275</v>
      </c>
      <c r="D2365" s="144" t="s">
        <v>280</v>
      </c>
    </row>
    <row r="2366" spans="1:4" x14ac:dyDescent="0.25">
      <c r="A2366" s="145" t="s">
        <v>244</v>
      </c>
      <c r="B2366" s="144" t="s">
        <v>52</v>
      </c>
      <c r="C2366" s="144" t="s">
        <v>275</v>
      </c>
      <c r="D2366" s="144" t="s">
        <v>279</v>
      </c>
    </row>
    <row r="2367" spans="1:4" x14ac:dyDescent="0.25">
      <c r="A2367" s="145" t="s">
        <v>244</v>
      </c>
      <c r="B2367" s="144" t="s">
        <v>52</v>
      </c>
      <c r="C2367" s="144" t="s">
        <v>275</v>
      </c>
      <c r="D2367" s="144" t="s">
        <v>278</v>
      </c>
    </row>
    <row r="2368" spans="1:4" x14ac:dyDescent="0.25">
      <c r="A2368" s="145" t="s">
        <v>244</v>
      </c>
      <c r="B2368" s="144" t="s">
        <v>52</v>
      </c>
      <c r="C2368" s="144" t="s">
        <v>275</v>
      </c>
      <c r="D2368" s="144" t="s">
        <v>277</v>
      </c>
    </row>
    <row r="2369" spans="1:4" x14ac:dyDescent="0.25">
      <c r="A2369" s="145" t="s">
        <v>244</v>
      </c>
      <c r="B2369" s="144" t="s">
        <v>52</v>
      </c>
      <c r="C2369" s="144" t="s">
        <v>275</v>
      </c>
      <c r="D2369" s="144" t="s">
        <v>276</v>
      </c>
    </row>
    <row r="2370" spans="1:4" x14ac:dyDescent="0.25">
      <c r="A2370" s="145" t="s">
        <v>244</v>
      </c>
      <c r="B2370" s="144" t="s">
        <v>52</v>
      </c>
      <c r="C2370" s="144" t="s">
        <v>275</v>
      </c>
      <c r="D2370" s="144" t="s">
        <v>274</v>
      </c>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68265-0B25-424E-A059-3309D7DBCCDA}">
  <dimension ref="A1:G1120"/>
  <sheetViews>
    <sheetView workbookViewId="0">
      <selection activeCell="A3" sqref="A3"/>
    </sheetView>
  </sheetViews>
  <sheetFormatPr defaultRowHeight="15" x14ac:dyDescent="0.25"/>
  <cols>
    <col min="1" max="1" width="13.5703125" customWidth="1"/>
    <col min="2" max="2" width="11.5703125" customWidth="1"/>
    <col min="3" max="3" width="26.42578125" customWidth="1"/>
    <col min="4" max="4" width="34" customWidth="1"/>
    <col min="5" max="5" width="18.28515625" style="150" customWidth="1"/>
    <col min="6" max="6" width="14.85546875" customWidth="1"/>
    <col min="7" max="7" width="13.7109375" style="149" customWidth="1"/>
  </cols>
  <sheetData>
    <row r="1" spans="1:7" ht="15.75" x14ac:dyDescent="0.25">
      <c r="A1" s="143"/>
      <c r="E1"/>
      <c r="G1"/>
    </row>
    <row r="2" spans="1:7" ht="15.75" x14ac:dyDescent="0.25">
      <c r="A2" s="143"/>
      <c r="E2"/>
      <c r="G2"/>
    </row>
    <row r="3" spans="1:7" ht="15.75" x14ac:dyDescent="0.25">
      <c r="A3" s="143"/>
      <c r="E3"/>
      <c r="G3"/>
    </row>
    <row r="4" spans="1:7" x14ac:dyDescent="0.25">
      <c r="E4"/>
      <c r="G4"/>
    </row>
    <row r="5" spans="1:7" x14ac:dyDescent="0.25">
      <c r="A5" s="147" t="s">
        <v>569</v>
      </c>
    </row>
    <row r="7" spans="1:7" x14ac:dyDescent="0.25">
      <c r="A7" s="147" t="s">
        <v>536</v>
      </c>
      <c r="B7" s="147" t="s">
        <v>46</v>
      </c>
      <c r="C7" s="147" t="s">
        <v>42</v>
      </c>
      <c r="D7" s="147" t="s">
        <v>39</v>
      </c>
      <c r="E7" s="153" t="s">
        <v>568</v>
      </c>
      <c r="F7" s="147" t="s">
        <v>18</v>
      </c>
      <c r="G7" s="152" t="s">
        <v>567</v>
      </c>
    </row>
    <row r="8" spans="1:7" x14ac:dyDescent="0.25">
      <c r="A8" t="s">
        <v>1</v>
      </c>
      <c r="B8" t="s">
        <v>76</v>
      </c>
      <c r="C8" t="s">
        <v>49</v>
      </c>
      <c r="D8" t="s">
        <v>532</v>
      </c>
      <c r="E8" s="150">
        <v>533.95199999999977</v>
      </c>
      <c r="F8" t="s">
        <v>565</v>
      </c>
      <c r="G8" s="149">
        <v>61.640659961022038</v>
      </c>
    </row>
    <row r="9" spans="1:7" x14ac:dyDescent="0.25">
      <c r="A9" t="s">
        <v>1</v>
      </c>
      <c r="B9" t="s">
        <v>76</v>
      </c>
      <c r="C9" t="s">
        <v>100</v>
      </c>
      <c r="D9" t="s">
        <v>532</v>
      </c>
      <c r="E9" s="150">
        <v>533.95199999999977</v>
      </c>
      <c r="F9" t="s">
        <v>565</v>
      </c>
      <c r="G9" s="149">
        <v>61.640659961022038</v>
      </c>
    </row>
    <row r="10" spans="1:7" x14ac:dyDescent="0.25">
      <c r="A10" t="s">
        <v>1</v>
      </c>
      <c r="B10" t="s">
        <v>76</v>
      </c>
      <c r="C10" t="s">
        <v>115</v>
      </c>
      <c r="D10" t="s">
        <v>532</v>
      </c>
      <c r="E10" s="150">
        <v>533.95199999999977</v>
      </c>
      <c r="F10" t="s">
        <v>565</v>
      </c>
      <c r="G10" s="149">
        <v>61.640659961022038</v>
      </c>
    </row>
    <row r="11" spans="1:7" x14ac:dyDescent="0.25">
      <c r="A11" t="s">
        <v>1</v>
      </c>
      <c r="B11" t="s">
        <v>52</v>
      </c>
      <c r="C11" t="s">
        <v>49</v>
      </c>
      <c r="D11" t="s">
        <v>532</v>
      </c>
      <c r="E11" s="150">
        <v>533.95199999999977</v>
      </c>
      <c r="F11" t="s">
        <v>565</v>
      </c>
      <c r="G11" s="149">
        <v>61.640659961022038</v>
      </c>
    </row>
    <row r="12" spans="1:7" x14ac:dyDescent="0.25">
      <c r="A12" t="s">
        <v>1</v>
      </c>
      <c r="B12" t="s">
        <v>52</v>
      </c>
      <c r="C12" t="s">
        <v>100</v>
      </c>
      <c r="D12" t="s">
        <v>532</v>
      </c>
      <c r="E12" s="150">
        <v>533.95199999999977</v>
      </c>
      <c r="F12" t="s">
        <v>565</v>
      </c>
      <c r="G12" s="149">
        <v>61.640659961022038</v>
      </c>
    </row>
    <row r="13" spans="1:7" x14ac:dyDescent="0.25">
      <c r="A13" t="s">
        <v>1</v>
      </c>
      <c r="B13" t="s">
        <v>52</v>
      </c>
      <c r="C13" t="s">
        <v>115</v>
      </c>
      <c r="D13" t="s">
        <v>532</v>
      </c>
      <c r="E13" s="150">
        <v>533.95199999999977</v>
      </c>
      <c r="F13" t="s">
        <v>565</v>
      </c>
      <c r="G13" s="149">
        <v>61.640659961022038</v>
      </c>
    </row>
    <row r="14" spans="1:7" x14ac:dyDescent="0.25">
      <c r="A14" t="s">
        <v>1</v>
      </c>
      <c r="B14" t="s">
        <v>76</v>
      </c>
      <c r="C14" t="s">
        <v>49</v>
      </c>
      <c r="D14" t="s">
        <v>493</v>
      </c>
      <c r="E14" s="150">
        <v>7464.4458148303311</v>
      </c>
      <c r="F14" t="s">
        <v>265</v>
      </c>
      <c r="G14" s="149">
        <v>1478.2619901811847</v>
      </c>
    </row>
    <row r="15" spans="1:7" x14ac:dyDescent="0.25">
      <c r="A15" t="s">
        <v>1</v>
      </c>
      <c r="B15" t="s">
        <v>76</v>
      </c>
      <c r="C15" t="s">
        <v>115</v>
      </c>
      <c r="D15" t="s">
        <v>493</v>
      </c>
      <c r="E15" s="150">
        <v>7464.4458148303311</v>
      </c>
      <c r="F15" t="s">
        <v>265</v>
      </c>
      <c r="G15" s="149">
        <v>1478.2619901811847</v>
      </c>
    </row>
    <row r="16" spans="1:7" x14ac:dyDescent="0.25">
      <c r="A16" t="s">
        <v>1</v>
      </c>
      <c r="B16" t="s">
        <v>52</v>
      </c>
      <c r="C16" t="s">
        <v>49</v>
      </c>
      <c r="D16" t="s">
        <v>493</v>
      </c>
      <c r="E16" s="150">
        <v>7464.4458148303311</v>
      </c>
      <c r="F16" t="s">
        <v>265</v>
      </c>
      <c r="G16" s="149">
        <v>1478.2619901811847</v>
      </c>
    </row>
    <row r="17" spans="1:7" x14ac:dyDescent="0.25">
      <c r="A17" t="s">
        <v>1</v>
      </c>
      <c r="B17" t="s">
        <v>76</v>
      </c>
      <c r="C17" t="s">
        <v>49</v>
      </c>
      <c r="D17" t="s">
        <v>90</v>
      </c>
      <c r="E17" s="150">
        <v>5.2895857142857121</v>
      </c>
      <c r="F17" t="s">
        <v>81</v>
      </c>
      <c r="G17" s="149">
        <v>0.27025482674100354</v>
      </c>
    </row>
    <row r="18" spans="1:7" x14ac:dyDescent="0.25">
      <c r="A18" t="s">
        <v>1</v>
      </c>
      <c r="B18" t="s">
        <v>76</v>
      </c>
      <c r="C18" t="s">
        <v>100</v>
      </c>
      <c r="D18" t="s">
        <v>90</v>
      </c>
      <c r="E18" s="150">
        <v>5.2895857142857121</v>
      </c>
      <c r="F18" t="s">
        <v>81</v>
      </c>
      <c r="G18" s="149">
        <v>0.27025482674100354</v>
      </c>
    </row>
    <row r="19" spans="1:7" x14ac:dyDescent="0.25">
      <c r="A19" t="s">
        <v>1</v>
      </c>
      <c r="B19" t="s">
        <v>76</v>
      </c>
      <c r="C19" t="s">
        <v>115</v>
      </c>
      <c r="D19" t="s">
        <v>90</v>
      </c>
      <c r="E19" s="150">
        <v>5.2895857142857121</v>
      </c>
      <c r="F19" t="s">
        <v>81</v>
      </c>
      <c r="G19" s="149">
        <v>0.27025482674100354</v>
      </c>
    </row>
    <row r="20" spans="1:7" x14ac:dyDescent="0.25">
      <c r="A20" t="s">
        <v>1</v>
      </c>
      <c r="B20" t="s">
        <v>52</v>
      </c>
      <c r="C20" t="s">
        <v>49</v>
      </c>
      <c r="D20" t="s">
        <v>90</v>
      </c>
      <c r="E20" s="150">
        <v>5.2895857142857121</v>
      </c>
      <c r="F20" t="s">
        <v>81</v>
      </c>
      <c r="G20" s="149">
        <v>0.27025482674100354</v>
      </c>
    </row>
    <row r="21" spans="1:7" x14ac:dyDescent="0.25">
      <c r="A21" t="s">
        <v>1</v>
      </c>
      <c r="B21" t="s">
        <v>52</v>
      </c>
      <c r="C21" t="s">
        <v>100</v>
      </c>
      <c r="D21" t="s">
        <v>90</v>
      </c>
      <c r="E21" s="150">
        <v>5.2895857142857121</v>
      </c>
      <c r="F21" t="s">
        <v>81</v>
      </c>
      <c r="G21" s="149">
        <v>0.27025482674100354</v>
      </c>
    </row>
    <row r="22" spans="1:7" x14ac:dyDescent="0.25">
      <c r="A22" t="s">
        <v>1</v>
      </c>
      <c r="B22" t="s">
        <v>52</v>
      </c>
      <c r="C22" t="s">
        <v>115</v>
      </c>
      <c r="D22" t="s">
        <v>90</v>
      </c>
      <c r="E22" s="150">
        <v>5.2895857142857121</v>
      </c>
      <c r="F22" t="s">
        <v>81</v>
      </c>
      <c r="G22" s="149">
        <v>0.27025482674100354</v>
      </c>
    </row>
    <row r="23" spans="1:7" x14ac:dyDescent="0.25">
      <c r="A23" t="s">
        <v>1</v>
      </c>
      <c r="B23" t="s">
        <v>76</v>
      </c>
      <c r="C23" t="s">
        <v>49</v>
      </c>
      <c r="D23" t="s">
        <v>88</v>
      </c>
      <c r="E23" s="150">
        <v>11.108129999999999</v>
      </c>
      <c r="F23" t="s">
        <v>81</v>
      </c>
      <c r="G23" s="149">
        <v>0.56753513615610762</v>
      </c>
    </row>
    <row r="24" spans="1:7" x14ac:dyDescent="0.25">
      <c r="A24" t="s">
        <v>1</v>
      </c>
      <c r="B24" t="s">
        <v>76</v>
      </c>
      <c r="C24" t="s">
        <v>100</v>
      </c>
      <c r="D24" t="s">
        <v>88</v>
      </c>
      <c r="E24" s="150">
        <v>11.108129999999999</v>
      </c>
      <c r="F24" t="s">
        <v>81</v>
      </c>
      <c r="G24" s="149">
        <v>0.56753513615610762</v>
      </c>
    </row>
    <row r="25" spans="1:7" x14ac:dyDescent="0.25">
      <c r="A25" t="s">
        <v>1</v>
      </c>
      <c r="B25" t="s">
        <v>76</v>
      </c>
      <c r="C25" t="s">
        <v>115</v>
      </c>
      <c r="D25" t="s">
        <v>88</v>
      </c>
      <c r="E25" s="150">
        <v>11.108129999999999</v>
      </c>
      <c r="F25" t="s">
        <v>81</v>
      </c>
      <c r="G25" s="149">
        <v>0.56753513615610762</v>
      </c>
    </row>
    <row r="26" spans="1:7" x14ac:dyDescent="0.25">
      <c r="A26" t="s">
        <v>1</v>
      </c>
      <c r="B26" t="s">
        <v>52</v>
      </c>
      <c r="C26" t="s">
        <v>49</v>
      </c>
      <c r="D26" t="s">
        <v>88</v>
      </c>
      <c r="E26" s="150">
        <v>11.108129999999999</v>
      </c>
      <c r="F26" t="s">
        <v>81</v>
      </c>
      <c r="G26" s="149">
        <v>0.56753513615610762</v>
      </c>
    </row>
    <row r="27" spans="1:7" x14ac:dyDescent="0.25">
      <c r="A27" t="s">
        <v>1</v>
      </c>
      <c r="B27" t="s">
        <v>52</v>
      </c>
      <c r="C27" t="s">
        <v>100</v>
      </c>
      <c r="D27" t="s">
        <v>88</v>
      </c>
      <c r="E27" s="150">
        <v>11.108129999999999</v>
      </c>
      <c r="F27" t="s">
        <v>81</v>
      </c>
      <c r="G27" s="149">
        <v>0.56753513615610762</v>
      </c>
    </row>
    <row r="28" spans="1:7" x14ac:dyDescent="0.25">
      <c r="A28" t="s">
        <v>1</v>
      </c>
      <c r="B28" t="s">
        <v>52</v>
      </c>
      <c r="C28" t="s">
        <v>115</v>
      </c>
      <c r="D28" t="s">
        <v>88</v>
      </c>
      <c r="E28" s="150">
        <v>11.108129999999999</v>
      </c>
      <c r="F28" t="s">
        <v>81</v>
      </c>
      <c r="G28" s="149">
        <v>0.56753513615610762</v>
      </c>
    </row>
    <row r="29" spans="1:7" x14ac:dyDescent="0.25">
      <c r="A29" t="s">
        <v>1</v>
      </c>
      <c r="B29" t="s">
        <v>76</v>
      </c>
      <c r="C29" t="s">
        <v>49</v>
      </c>
      <c r="D29" t="s">
        <v>84</v>
      </c>
      <c r="E29" s="150">
        <v>7.4054199999999994</v>
      </c>
      <c r="F29" t="s">
        <v>81</v>
      </c>
      <c r="G29" s="149">
        <v>0.3783567574374051</v>
      </c>
    </row>
    <row r="30" spans="1:7" x14ac:dyDescent="0.25">
      <c r="A30" t="s">
        <v>1</v>
      </c>
      <c r="B30" t="s">
        <v>76</v>
      </c>
      <c r="C30" t="s">
        <v>100</v>
      </c>
      <c r="D30" t="s">
        <v>84</v>
      </c>
      <c r="E30" s="150">
        <v>7.4054199999999994</v>
      </c>
      <c r="F30" t="s">
        <v>81</v>
      </c>
      <c r="G30" s="149">
        <v>0.3783567574374051</v>
      </c>
    </row>
    <row r="31" spans="1:7" x14ac:dyDescent="0.25">
      <c r="A31" t="s">
        <v>1</v>
      </c>
      <c r="B31" t="s">
        <v>76</v>
      </c>
      <c r="C31" t="s">
        <v>115</v>
      </c>
      <c r="D31" t="s">
        <v>84</v>
      </c>
      <c r="E31" s="150">
        <v>7.4054199999999994</v>
      </c>
      <c r="F31" t="s">
        <v>81</v>
      </c>
      <c r="G31" s="149">
        <v>0.3783567574374051</v>
      </c>
    </row>
    <row r="32" spans="1:7" x14ac:dyDescent="0.25">
      <c r="A32" t="s">
        <v>1</v>
      </c>
      <c r="B32" t="s">
        <v>52</v>
      </c>
      <c r="C32" t="s">
        <v>49</v>
      </c>
      <c r="D32" t="s">
        <v>84</v>
      </c>
      <c r="E32" s="150">
        <v>7.4054199999999994</v>
      </c>
      <c r="F32" t="s">
        <v>81</v>
      </c>
      <c r="G32" s="149">
        <v>0.3783567574374051</v>
      </c>
    </row>
    <row r="33" spans="1:7" x14ac:dyDescent="0.25">
      <c r="A33" t="s">
        <v>1</v>
      </c>
      <c r="B33" t="s">
        <v>52</v>
      </c>
      <c r="C33" t="s">
        <v>100</v>
      </c>
      <c r="D33" t="s">
        <v>84</v>
      </c>
      <c r="E33" s="150">
        <v>7.4054199999999994</v>
      </c>
      <c r="F33" t="s">
        <v>81</v>
      </c>
      <c r="G33" s="149">
        <v>0.3783567574374051</v>
      </c>
    </row>
    <row r="34" spans="1:7" x14ac:dyDescent="0.25">
      <c r="A34" t="s">
        <v>1</v>
      </c>
      <c r="B34" t="s">
        <v>52</v>
      </c>
      <c r="C34" t="s">
        <v>115</v>
      </c>
      <c r="D34" t="s">
        <v>84</v>
      </c>
      <c r="E34" s="150">
        <v>7.4054199999999994</v>
      </c>
      <c r="F34" t="s">
        <v>81</v>
      </c>
      <c r="G34" s="149">
        <v>0.3783567574374051</v>
      </c>
    </row>
    <row r="35" spans="1:7" x14ac:dyDescent="0.25">
      <c r="A35" t="s">
        <v>1</v>
      </c>
      <c r="B35" t="s">
        <v>76</v>
      </c>
      <c r="C35" t="s">
        <v>49</v>
      </c>
      <c r="D35" t="s">
        <v>78</v>
      </c>
      <c r="E35" s="150">
        <v>10130.718954248367</v>
      </c>
      <c r="F35" t="s">
        <v>565</v>
      </c>
      <c r="G35" s="149">
        <v>1169.5137432194365</v>
      </c>
    </row>
    <row r="36" spans="1:7" x14ac:dyDescent="0.25">
      <c r="A36" t="s">
        <v>1</v>
      </c>
      <c r="B36" t="s">
        <v>76</v>
      </c>
      <c r="C36" t="s">
        <v>100</v>
      </c>
      <c r="D36" t="s">
        <v>78</v>
      </c>
      <c r="E36" s="150">
        <v>10130.718954248367</v>
      </c>
      <c r="F36" t="s">
        <v>565</v>
      </c>
      <c r="G36" s="149">
        <v>1169.5137432194365</v>
      </c>
    </row>
    <row r="37" spans="1:7" x14ac:dyDescent="0.25">
      <c r="A37" t="s">
        <v>1</v>
      </c>
      <c r="B37" t="s">
        <v>76</v>
      </c>
      <c r="C37" t="s">
        <v>115</v>
      </c>
      <c r="D37" t="s">
        <v>78</v>
      </c>
      <c r="E37" s="150">
        <v>10130.718954248367</v>
      </c>
      <c r="F37" t="s">
        <v>565</v>
      </c>
      <c r="G37" s="149">
        <v>1169.5137432194365</v>
      </c>
    </row>
    <row r="38" spans="1:7" x14ac:dyDescent="0.25">
      <c r="A38" t="s">
        <v>1</v>
      </c>
      <c r="B38" t="s">
        <v>52</v>
      </c>
      <c r="C38" t="s">
        <v>49</v>
      </c>
      <c r="D38" t="s">
        <v>78</v>
      </c>
      <c r="E38" s="150">
        <v>10130.718954248367</v>
      </c>
      <c r="F38" t="s">
        <v>565</v>
      </c>
      <c r="G38" s="149">
        <v>1169.5137432194365</v>
      </c>
    </row>
    <row r="39" spans="1:7" x14ac:dyDescent="0.25">
      <c r="A39" t="s">
        <v>1</v>
      </c>
      <c r="B39" t="s">
        <v>52</v>
      </c>
      <c r="C39" t="s">
        <v>100</v>
      </c>
      <c r="D39" t="s">
        <v>78</v>
      </c>
      <c r="E39" s="150">
        <v>10130.718954248367</v>
      </c>
      <c r="F39" t="s">
        <v>565</v>
      </c>
      <c r="G39" s="149">
        <v>1169.5137432194365</v>
      </c>
    </row>
    <row r="40" spans="1:7" x14ac:dyDescent="0.25">
      <c r="A40" t="s">
        <v>1</v>
      </c>
      <c r="B40" t="s">
        <v>52</v>
      </c>
      <c r="C40" t="s">
        <v>115</v>
      </c>
      <c r="D40" t="s">
        <v>78</v>
      </c>
      <c r="E40" s="150">
        <v>10130.718954248367</v>
      </c>
      <c r="F40" t="s">
        <v>565</v>
      </c>
      <c r="G40" s="149">
        <v>1169.5137432194365</v>
      </c>
    </row>
    <row r="41" spans="1:7" x14ac:dyDescent="0.25">
      <c r="A41" t="s">
        <v>1</v>
      </c>
      <c r="B41" t="s">
        <v>76</v>
      </c>
      <c r="C41" t="s">
        <v>49</v>
      </c>
      <c r="D41" t="s">
        <v>529</v>
      </c>
      <c r="E41" s="150">
        <v>1883.2800000000004</v>
      </c>
      <c r="F41" t="s">
        <v>565</v>
      </c>
      <c r="G41" s="149">
        <v>217.41022056550713</v>
      </c>
    </row>
    <row r="42" spans="1:7" x14ac:dyDescent="0.25">
      <c r="A42" t="s">
        <v>1</v>
      </c>
      <c r="B42" t="s">
        <v>76</v>
      </c>
      <c r="C42" t="s">
        <v>100</v>
      </c>
      <c r="D42" t="s">
        <v>529</v>
      </c>
      <c r="E42" s="150">
        <v>1883.2800000000004</v>
      </c>
      <c r="F42" t="s">
        <v>565</v>
      </c>
      <c r="G42" s="149">
        <v>217.41022056550713</v>
      </c>
    </row>
    <row r="43" spans="1:7" x14ac:dyDescent="0.25">
      <c r="A43" t="s">
        <v>1</v>
      </c>
      <c r="B43" t="s">
        <v>76</v>
      </c>
      <c r="C43" t="s">
        <v>115</v>
      </c>
      <c r="D43" t="s">
        <v>529</v>
      </c>
      <c r="E43" s="150">
        <v>1883.2800000000004</v>
      </c>
      <c r="F43" t="s">
        <v>565</v>
      </c>
      <c r="G43" s="149">
        <v>217.41022056550713</v>
      </c>
    </row>
    <row r="44" spans="1:7" x14ac:dyDescent="0.25">
      <c r="A44" t="s">
        <v>1</v>
      </c>
      <c r="B44" t="s">
        <v>52</v>
      </c>
      <c r="C44" t="s">
        <v>49</v>
      </c>
      <c r="D44" t="s">
        <v>529</v>
      </c>
      <c r="E44" s="150">
        <v>1883.2800000000004</v>
      </c>
      <c r="F44" t="s">
        <v>565</v>
      </c>
      <c r="G44" s="149">
        <v>217.41022056550713</v>
      </c>
    </row>
    <row r="45" spans="1:7" x14ac:dyDescent="0.25">
      <c r="A45" t="s">
        <v>1</v>
      </c>
      <c r="B45" t="s">
        <v>52</v>
      </c>
      <c r="C45" t="s">
        <v>100</v>
      </c>
      <c r="D45" t="s">
        <v>529</v>
      </c>
      <c r="E45" s="150">
        <v>1883.2800000000004</v>
      </c>
      <c r="F45" t="s">
        <v>565</v>
      </c>
      <c r="G45" s="149">
        <v>217.41022056550713</v>
      </c>
    </row>
    <row r="46" spans="1:7" x14ac:dyDescent="0.25">
      <c r="A46" t="s">
        <v>1</v>
      </c>
      <c r="B46" t="s">
        <v>52</v>
      </c>
      <c r="C46" t="s">
        <v>115</v>
      </c>
      <c r="D46" t="s">
        <v>529</v>
      </c>
      <c r="E46" s="150">
        <v>1883.2800000000004</v>
      </c>
      <c r="F46" t="s">
        <v>565</v>
      </c>
      <c r="G46" s="149">
        <v>217.41022056550713</v>
      </c>
    </row>
    <row r="47" spans="1:7" x14ac:dyDescent="0.25">
      <c r="A47" t="s">
        <v>1</v>
      </c>
      <c r="B47" t="s">
        <v>55</v>
      </c>
      <c r="C47" t="s">
        <v>49</v>
      </c>
      <c r="D47" t="s">
        <v>54</v>
      </c>
      <c r="E47" s="150">
        <v>92.641279997672314</v>
      </c>
      <c r="F47" t="s">
        <v>566</v>
      </c>
      <c r="G47" s="149">
        <v>14.122452051815683</v>
      </c>
    </row>
    <row r="48" spans="1:7" x14ac:dyDescent="0.25">
      <c r="A48" t="s">
        <v>1</v>
      </c>
      <c r="B48" t="s">
        <v>55</v>
      </c>
      <c r="C48" t="s">
        <v>100</v>
      </c>
      <c r="D48" t="s">
        <v>54</v>
      </c>
      <c r="E48" s="150">
        <v>72.822168316169538</v>
      </c>
      <c r="F48" t="s">
        <v>566</v>
      </c>
      <c r="G48" s="149">
        <v>11.101180600917816</v>
      </c>
    </row>
    <row r="49" spans="1:7" x14ac:dyDescent="0.25">
      <c r="A49" t="s">
        <v>1</v>
      </c>
      <c r="B49" t="s">
        <v>55</v>
      </c>
      <c r="C49" t="s">
        <v>115</v>
      </c>
      <c r="D49" t="s">
        <v>54</v>
      </c>
      <c r="E49" s="150">
        <v>72.241632346347942</v>
      </c>
      <c r="F49" t="s">
        <v>566</v>
      </c>
      <c r="G49" s="149">
        <v>11.012682348320638</v>
      </c>
    </row>
    <row r="50" spans="1:7" x14ac:dyDescent="0.25">
      <c r="A50" t="s">
        <v>1</v>
      </c>
      <c r="B50" t="s">
        <v>52</v>
      </c>
      <c r="C50" t="s">
        <v>49</v>
      </c>
      <c r="D50" t="s">
        <v>54</v>
      </c>
      <c r="E50" s="150">
        <v>92.641279997672314</v>
      </c>
      <c r="F50" t="s">
        <v>566</v>
      </c>
      <c r="G50" s="149">
        <v>14.122452051815683</v>
      </c>
    </row>
    <row r="51" spans="1:7" x14ac:dyDescent="0.25">
      <c r="A51" t="s">
        <v>1</v>
      </c>
      <c r="B51" t="s">
        <v>52</v>
      </c>
      <c r="C51" t="s">
        <v>100</v>
      </c>
      <c r="D51" t="s">
        <v>54</v>
      </c>
      <c r="E51" s="150">
        <v>72.822168316169538</v>
      </c>
      <c r="F51" t="s">
        <v>566</v>
      </c>
      <c r="G51" s="149">
        <v>11.101180600917816</v>
      </c>
    </row>
    <row r="52" spans="1:7" x14ac:dyDescent="0.25">
      <c r="A52" t="s">
        <v>1</v>
      </c>
      <c r="B52" t="s">
        <v>52</v>
      </c>
      <c r="C52" t="s">
        <v>115</v>
      </c>
      <c r="D52" t="s">
        <v>54</v>
      </c>
      <c r="E52" s="150">
        <v>72.241632346347942</v>
      </c>
      <c r="F52" t="s">
        <v>566</v>
      </c>
      <c r="G52" s="149">
        <v>11.012682348320638</v>
      </c>
    </row>
    <row r="53" spans="1:7" x14ac:dyDescent="0.25">
      <c r="A53" t="s">
        <v>1</v>
      </c>
      <c r="B53" t="s">
        <v>55</v>
      </c>
      <c r="C53" t="s">
        <v>49</v>
      </c>
      <c r="D53" t="s">
        <v>400</v>
      </c>
      <c r="E53" s="150">
        <v>843</v>
      </c>
      <c r="F53" t="s">
        <v>265</v>
      </c>
      <c r="G53" s="149">
        <v>166.94807473139446</v>
      </c>
    </row>
    <row r="54" spans="1:7" x14ac:dyDescent="0.25">
      <c r="A54" t="s">
        <v>1</v>
      </c>
      <c r="B54" t="s">
        <v>52</v>
      </c>
      <c r="C54" t="s">
        <v>49</v>
      </c>
      <c r="D54" t="s">
        <v>400</v>
      </c>
      <c r="E54" s="150">
        <v>843</v>
      </c>
      <c r="F54" t="s">
        <v>265</v>
      </c>
      <c r="G54" s="149">
        <v>166.94807473139446</v>
      </c>
    </row>
    <row r="55" spans="1:7" x14ac:dyDescent="0.25">
      <c r="A55" t="s">
        <v>1</v>
      </c>
      <c r="B55" t="s">
        <v>55</v>
      </c>
      <c r="C55" t="s">
        <v>49</v>
      </c>
      <c r="D55" t="s">
        <v>40</v>
      </c>
      <c r="E55" s="150">
        <v>3236</v>
      </c>
      <c r="F55" t="s">
        <v>265</v>
      </c>
      <c r="G55" s="149">
        <v>640.85880169726272</v>
      </c>
    </row>
    <row r="56" spans="1:7" x14ac:dyDescent="0.25">
      <c r="A56" t="s">
        <v>1</v>
      </c>
      <c r="B56" t="s">
        <v>55</v>
      </c>
      <c r="C56" t="s">
        <v>100</v>
      </c>
      <c r="D56" t="s">
        <v>40</v>
      </c>
      <c r="E56" s="150">
        <v>1949</v>
      </c>
      <c r="F56" t="s">
        <v>265</v>
      </c>
      <c r="G56" s="149">
        <v>385.98078013225125</v>
      </c>
    </row>
    <row r="57" spans="1:7" x14ac:dyDescent="0.25">
      <c r="A57" t="s">
        <v>1</v>
      </c>
      <c r="B57" t="s">
        <v>55</v>
      </c>
      <c r="C57" t="s">
        <v>115</v>
      </c>
      <c r="D57" t="s">
        <v>40</v>
      </c>
      <c r="E57" s="150">
        <v>2007.6099999999997</v>
      </c>
      <c r="F57" t="s">
        <v>265</v>
      </c>
      <c r="G57" s="149">
        <v>397.58792919513024</v>
      </c>
    </row>
    <row r="58" spans="1:7" x14ac:dyDescent="0.25">
      <c r="A58" t="s">
        <v>1</v>
      </c>
      <c r="B58" t="s">
        <v>52</v>
      </c>
      <c r="C58" t="s">
        <v>49</v>
      </c>
      <c r="D58" t="s">
        <v>40</v>
      </c>
      <c r="E58" s="150">
        <v>3236</v>
      </c>
      <c r="F58" t="s">
        <v>265</v>
      </c>
      <c r="G58" s="149">
        <v>640.85880169726272</v>
      </c>
    </row>
    <row r="59" spans="1:7" x14ac:dyDescent="0.25">
      <c r="A59" t="s">
        <v>1</v>
      </c>
      <c r="B59" t="s">
        <v>52</v>
      </c>
      <c r="C59" t="s">
        <v>100</v>
      </c>
      <c r="D59" t="s">
        <v>40</v>
      </c>
      <c r="E59" s="150">
        <v>1949</v>
      </c>
      <c r="F59" t="s">
        <v>265</v>
      </c>
      <c r="G59" s="149">
        <v>385.98078013225125</v>
      </c>
    </row>
    <row r="60" spans="1:7" x14ac:dyDescent="0.25">
      <c r="A60" t="s">
        <v>1</v>
      </c>
      <c r="B60" t="s">
        <v>52</v>
      </c>
      <c r="C60" t="s">
        <v>115</v>
      </c>
      <c r="D60" t="s">
        <v>40</v>
      </c>
      <c r="E60" s="150">
        <v>2007.6099999999997</v>
      </c>
      <c r="F60" t="s">
        <v>265</v>
      </c>
      <c r="G60" s="149">
        <v>397.58792919513024</v>
      </c>
    </row>
    <row r="61" spans="1:7" x14ac:dyDescent="0.25">
      <c r="A61" t="s">
        <v>1</v>
      </c>
      <c r="B61" t="s">
        <v>55</v>
      </c>
      <c r="C61" t="s">
        <v>49</v>
      </c>
      <c r="D61" t="s">
        <v>65</v>
      </c>
      <c r="E61" s="150">
        <v>794.06279999999992</v>
      </c>
      <c r="F61" t="s">
        <v>265</v>
      </c>
      <c r="G61" s="149">
        <v>157.25653105079516</v>
      </c>
    </row>
    <row r="62" spans="1:7" x14ac:dyDescent="0.25">
      <c r="A62" t="s">
        <v>1</v>
      </c>
      <c r="B62" t="s">
        <v>55</v>
      </c>
      <c r="C62" t="s">
        <v>100</v>
      </c>
      <c r="D62" t="s">
        <v>65</v>
      </c>
      <c r="E62" s="150">
        <v>516.36</v>
      </c>
      <c r="F62" t="s">
        <v>265</v>
      </c>
      <c r="G62" s="149">
        <v>102.26015168244703</v>
      </c>
    </row>
    <row r="63" spans="1:7" x14ac:dyDescent="0.25">
      <c r="A63" t="s">
        <v>1</v>
      </c>
      <c r="B63" t="s">
        <v>55</v>
      </c>
      <c r="C63" t="s">
        <v>115</v>
      </c>
      <c r="D63" t="s">
        <v>65</v>
      </c>
      <c r="E63" s="150">
        <v>776.76</v>
      </c>
      <c r="F63" t="s">
        <v>265</v>
      </c>
      <c r="G63" s="149">
        <v>153.82987725783863</v>
      </c>
    </row>
    <row r="64" spans="1:7" x14ac:dyDescent="0.25">
      <c r="A64" t="s">
        <v>1</v>
      </c>
      <c r="B64" t="s">
        <v>55</v>
      </c>
      <c r="C64" t="s">
        <v>49</v>
      </c>
      <c r="D64" t="s">
        <v>63</v>
      </c>
      <c r="E64" s="150">
        <v>558.78191549999997</v>
      </c>
      <c r="F64" t="s">
        <v>265</v>
      </c>
      <c r="G64" s="149">
        <v>110.66140567905782</v>
      </c>
    </row>
    <row r="65" spans="1:7" x14ac:dyDescent="0.25">
      <c r="A65" t="s">
        <v>1</v>
      </c>
      <c r="B65" t="s">
        <v>55</v>
      </c>
      <c r="C65" t="s">
        <v>100</v>
      </c>
      <c r="D65" t="s">
        <v>63</v>
      </c>
      <c r="E65" s="150">
        <v>558.78191549999997</v>
      </c>
      <c r="F65" t="s">
        <v>265</v>
      </c>
      <c r="G65" s="149">
        <v>110.66140567905782</v>
      </c>
    </row>
    <row r="66" spans="1:7" x14ac:dyDescent="0.25">
      <c r="A66" t="s">
        <v>1</v>
      </c>
      <c r="B66" t="s">
        <v>55</v>
      </c>
      <c r="C66" t="s">
        <v>115</v>
      </c>
      <c r="D66" t="s">
        <v>63</v>
      </c>
      <c r="E66" s="150">
        <v>558.78191549999997</v>
      </c>
      <c r="F66" t="s">
        <v>265</v>
      </c>
      <c r="G66" s="149">
        <v>110.66140567905782</v>
      </c>
    </row>
    <row r="67" spans="1:7" x14ac:dyDescent="0.25">
      <c r="A67" t="s">
        <v>1</v>
      </c>
      <c r="B67" t="s">
        <v>52</v>
      </c>
      <c r="C67" t="s">
        <v>49</v>
      </c>
      <c r="D67" t="s">
        <v>60</v>
      </c>
      <c r="E67" s="150">
        <v>113.815668</v>
      </c>
      <c r="F67" t="s">
        <v>265</v>
      </c>
      <c r="G67" s="149">
        <v>22.540102783947312</v>
      </c>
    </row>
    <row r="68" spans="1:7" x14ac:dyDescent="0.25">
      <c r="A68" t="s">
        <v>1</v>
      </c>
      <c r="B68" t="s">
        <v>52</v>
      </c>
      <c r="C68" t="s">
        <v>100</v>
      </c>
      <c r="D68" t="s">
        <v>60</v>
      </c>
      <c r="E68" s="150">
        <v>74.011600000000001</v>
      </c>
      <c r="F68" t="s">
        <v>265</v>
      </c>
      <c r="G68" s="149">
        <v>14.657288407817408</v>
      </c>
    </row>
    <row r="69" spans="1:7" x14ac:dyDescent="0.25">
      <c r="A69" t="s">
        <v>1</v>
      </c>
      <c r="B69" t="s">
        <v>52</v>
      </c>
      <c r="C69" t="s">
        <v>115</v>
      </c>
      <c r="D69" t="s">
        <v>60</v>
      </c>
      <c r="E69" s="150">
        <v>111.3356</v>
      </c>
      <c r="F69" t="s">
        <v>265</v>
      </c>
      <c r="G69" s="149">
        <v>22.048949073623536</v>
      </c>
    </row>
    <row r="70" spans="1:7" x14ac:dyDescent="0.25">
      <c r="A70" t="s">
        <v>1</v>
      </c>
      <c r="B70" t="s">
        <v>52</v>
      </c>
      <c r="C70" t="s">
        <v>49</v>
      </c>
      <c r="D70" t="s">
        <v>371</v>
      </c>
      <c r="E70" s="150">
        <v>264.68759999999997</v>
      </c>
      <c r="F70" t="s">
        <v>265</v>
      </c>
      <c r="G70" s="149">
        <v>52.418843683598389</v>
      </c>
    </row>
    <row r="71" spans="1:7" x14ac:dyDescent="0.25">
      <c r="A71" t="s">
        <v>1</v>
      </c>
      <c r="B71" t="s">
        <v>52</v>
      </c>
      <c r="C71" t="s">
        <v>115</v>
      </c>
      <c r="D71" t="s">
        <v>371</v>
      </c>
      <c r="E71" s="150">
        <v>258.92</v>
      </c>
      <c r="F71" t="s">
        <v>265</v>
      </c>
      <c r="G71" s="149">
        <v>51.27662575261288</v>
      </c>
    </row>
    <row r="72" spans="1:7" x14ac:dyDescent="0.25">
      <c r="A72" t="s">
        <v>194</v>
      </c>
      <c r="B72" t="s">
        <v>76</v>
      </c>
      <c r="C72" t="s">
        <v>323</v>
      </c>
      <c r="D72" t="s">
        <v>559</v>
      </c>
      <c r="E72" s="150">
        <v>8066.5</v>
      </c>
      <c r="F72" t="s">
        <v>565</v>
      </c>
      <c r="G72" s="149">
        <v>179.43902161615111</v>
      </c>
    </row>
    <row r="73" spans="1:7" x14ac:dyDescent="0.25">
      <c r="A73" t="s">
        <v>194</v>
      </c>
      <c r="B73" t="s">
        <v>76</v>
      </c>
      <c r="C73" t="s">
        <v>322</v>
      </c>
      <c r="D73" t="s">
        <v>559</v>
      </c>
      <c r="E73" s="150">
        <v>8066.5</v>
      </c>
      <c r="F73" t="s">
        <v>565</v>
      </c>
      <c r="G73" s="149">
        <v>179.43902161615111</v>
      </c>
    </row>
    <row r="74" spans="1:7" x14ac:dyDescent="0.25">
      <c r="A74" t="s">
        <v>194</v>
      </c>
      <c r="B74" t="s">
        <v>76</v>
      </c>
      <c r="C74" t="s">
        <v>321</v>
      </c>
      <c r="D74" t="s">
        <v>559</v>
      </c>
      <c r="E74" s="150">
        <v>8066.5</v>
      </c>
      <c r="F74" t="s">
        <v>565</v>
      </c>
      <c r="G74" s="149">
        <v>179.43902161615111</v>
      </c>
    </row>
    <row r="75" spans="1:7" x14ac:dyDescent="0.25">
      <c r="A75" t="s">
        <v>194</v>
      </c>
      <c r="B75" t="s">
        <v>76</v>
      </c>
      <c r="C75" t="s">
        <v>320</v>
      </c>
      <c r="D75" t="s">
        <v>559</v>
      </c>
      <c r="E75" s="150">
        <v>8066.5</v>
      </c>
      <c r="F75" t="s">
        <v>565</v>
      </c>
      <c r="G75" s="149">
        <v>179.43902161615111</v>
      </c>
    </row>
    <row r="76" spans="1:7" x14ac:dyDescent="0.25">
      <c r="A76" t="s">
        <v>194</v>
      </c>
      <c r="B76" t="s">
        <v>76</v>
      </c>
      <c r="C76" t="s">
        <v>319</v>
      </c>
      <c r="D76" t="s">
        <v>559</v>
      </c>
      <c r="E76" s="150">
        <v>8066.5</v>
      </c>
      <c r="F76" t="s">
        <v>565</v>
      </c>
      <c r="G76" s="149">
        <v>179.43902161615111</v>
      </c>
    </row>
    <row r="77" spans="1:7" x14ac:dyDescent="0.25">
      <c r="A77" t="s">
        <v>194</v>
      </c>
      <c r="B77" t="s">
        <v>76</v>
      </c>
      <c r="C77" t="s">
        <v>318</v>
      </c>
      <c r="D77" t="s">
        <v>559</v>
      </c>
      <c r="E77" s="150">
        <v>8066.5</v>
      </c>
      <c r="F77" t="s">
        <v>565</v>
      </c>
      <c r="G77" s="149">
        <v>179.43902161615111</v>
      </c>
    </row>
    <row r="78" spans="1:7" x14ac:dyDescent="0.25">
      <c r="A78" t="s">
        <v>194</v>
      </c>
      <c r="B78" t="s">
        <v>76</v>
      </c>
      <c r="C78" t="s">
        <v>317</v>
      </c>
      <c r="D78" t="s">
        <v>559</v>
      </c>
      <c r="E78" s="150">
        <v>8066.5</v>
      </c>
      <c r="F78" t="s">
        <v>565</v>
      </c>
      <c r="G78" s="149">
        <v>179.43902161615111</v>
      </c>
    </row>
    <row r="79" spans="1:7" x14ac:dyDescent="0.25">
      <c r="A79" t="s">
        <v>194</v>
      </c>
      <c r="B79" t="s">
        <v>76</v>
      </c>
      <c r="C79" t="s">
        <v>74</v>
      </c>
      <c r="D79" t="s">
        <v>559</v>
      </c>
      <c r="E79" s="150">
        <v>8066.5</v>
      </c>
      <c r="F79" t="s">
        <v>565</v>
      </c>
      <c r="G79" s="149">
        <v>179.43902161615111</v>
      </c>
    </row>
    <row r="80" spans="1:7" x14ac:dyDescent="0.25">
      <c r="A80" t="s">
        <v>194</v>
      </c>
      <c r="B80" t="s">
        <v>76</v>
      </c>
      <c r="C80" t="s">
        <v>316</v>
      </c>
      <c r="D80" t="s">
        <v>559</v>
      </c>
      <c r="E80" s="150">
        <v>8066.5</v>
      </c>
      <c r="F80" t="s">
        <v>565</v>
      </c>
      <c r="G80" s="149">
        <v>179.43902161615111</v>
      </c>
    </row>
    <row r="81" spans="1:7" x14ac:dyDescent="0.25">
      <c r="A81" t="s">
        <v>194</v>
      </c>
      <c r="B81" t="s">
        <v>76</v>
      </c>
      <c r="C81" t="s">
        <v>315</v>
      </c>
      <c r="D81" t="s">
        <v>559</v>
      </c>
      <c r="E81" s="150">
        <v>8066.5</v>
      </c>
      <c r="F81" t="s">
        <v>565</v>
      </c>
      <c r="G81" s="149">
        <v>179.43902161615111</v>
      </c>
    </row>
    <row r="82" spans="1:7" x14ac:dyDescent="0.25">
      <c r="A82" t="s">
        <v>194</v>
      </c>
      <c r="B82" t="s">
        <v>76</v>
      </c>
      <c r="C82" t="s">
        <v>314</v>
      </c>
      <c r="D82" t="s">
        <v>559</v>
      </c>
      <c r="E82" s="150">
        <v>8066.5</v>
      </c>
      <c r="F82" t="s">
        <v>565</v>
      </c>
      <c r="G82" s="149">
        <v>179.43902161615111</v>
      </c>
    </row>
    <row r="83" spans="1:7" x14ac:dyDescent="0.25">
      <c r="A83" t="s">
        <v>194</v>
      </c>
      <c r="B83" t="s">
        <v>76</v>
      </c>
      <c r="C83" t="s">
        <v>313</v>
      </c>
      <c r="D83" t="s">
        <v>559</v>
      </c>
      <c r="E83" s="150">
        <v>8066.5</v>
      </c>
      <c r="F83" t="s">
        <v>565</v>
      </c>
      <c r="G83" s="149">
        <v>179.43902161615111</v>
      </c>
    </row>
    <row r="84" spans="1:7" x14ac:dyDescent="0.25">
      <c r="A84" t="s">
        <v>194</v>
      </c>
      <c r="B84" t="s">
        <v>76</v>
      </c>
      <c r="C84" t="s">
        <v>312</v>
      </c>
      <c r="D84" t="s">
        <v>559</v>
      </c>
      <c r="E84" s="150">
        <v>8066.5</v>
      </c>
      <c r="F84" t="s">
        <v>565</v>
      </c>
      <c r="G84" s="149">
        <v>179.43902161615111</v>
      </c>
    </row>
    <row r="85" spans="1:7" x14ac:dyDescent="0.25">
      <c r="A85" t="s">
        <v>194</v>
      </c>
      <c r="B85" t="s">
        <v>52</v>
      </c>
      <c r="C85" t="s">
        <v>323</v>
      </c>
      <c r="D85" t="s">
        <v>559</v>
      </c>
      <c r="E85" s="150">
        <v>8066.5</v>
      </c>
      <c r="F85" t="s">
        <v>565</v>
      </c>
      <c r="G85" s="149">
        <v>179.43902161615111</v>
      </c>
    </row>
    <row r="86" spans="1:7" x14ac:dyDescent="0.25">
      <c r="A86" t="s">
        <v>194</v>
      </c>
      <c r="B86" t="s">
        <v>52</v>
      </c>
      <c r="C86" t="s">
        <v>322</v>
      </c>
      <c r="D86" t="s">
        <v>559</v>
      </c>
      <c r="E86" s="150">
        <v>8066.5</v>
      </c>
      <c r="F86" t="s">
        <v>565</v>
      </c>
      <c r="G86" s="149">
        <v>179.43902161615111</v>
      </c>
    </row>
    <row r="87" spans="1:7" x14ac:dyDescent="0.25">
      <c r="A87" t="s">
        <v>194</v>
      </c>
      <c r="B87" t="s">
        <v>52</v>
      </c>
      <c r="C87" t="s">
        <v>321</v>
      </c>
      <c r="D87" t="s">
        <v>559</v>
      </c>
      <c r="E87" s="150">
        <v>8066.5</v>
      </c>
      <c r="F87" t="s">
        <v>565</v>
      </c>
      <c r="G87" s="149">
        <v>179.43902161615111</v>
      </c>
    </row>
    <row r="88" spans="1:7" x14ac:dyDescent="0.25">
      <c r="A88" t="s">
        <v>194</v>
      </c>
      <c r="B88" t="s">
        <v>52</v>
      </c>
      <c r="C88" t="s">
        <v>320</v>
      </c>
      <c r="D88" t="s">
        <v>559</v>
      </c>
      <c r="E88" s="150">
        <v>8066.5</v>
      </c>
      <c r="F88" t="s">
        <v>565</v>
      </c>
      <c r="G88" s="149">
        <v>179.43902161615111</v>
      </c>
    </row>
    <row r="89" spans="1:7" x14ac:dyDescent="0.25">
      <c r="A89" t="s">
        <v>194</v>
      </c>
      <c r="B89" t="s">
        <v>52</v>
      </c>
      <c r="C89" t="s">
        <v>319</v>
      </c>
      <c r="D89" t="s">
        <v>559</v>
      </c>
      <c r="E89" s="150">
        <v>8066.5</v>
      </c>
      <c r="F89" t="s">
        <v>565</v>
      </c>
      <c r="G89" s="149">
        <v>179.43902161615111</v>
      </c>
    </row>
    <row r="90" spans="1:7" x14ac:dyDescent="0.25">
      <c r="A90" t="s">
        <v>194</v>
      </c>
      <c r="B90" t="s">
        <v>52</v>
      </c>
      <c r="C90" t="s">
        <v>318</v>
      </c>
      <c r="D90" t="s">
        <v>559</v>
      </c>
      <c r="E90" s="150">
        <v>8066.5</v>
      </c>
      <c r="F90" t="s">
        <v>565</v>
      </c>
      <c r="G90" s="149">
        <v>179.43902161615111</v>
      </c>
    </row>
    <row r="91" spans="1:7" x14ac:dyDescent="0.25">
      <c r="A91" t="s">
        <v>194</v>
      </c>
      <c r="B91" t="s">
        <v>52</v>
      </c>
      <c r="C91" t="s">
        <v>317</v>
      </c>
      <c r="D91" t="s">
        <v>559</v>
      </c>
      <c r="E91" s="150">
        <v>8066.5</v>
      </c>
      <c r="F91" t="s">
        <v>565</v>
      </c>
      <c r="G91" s="149">
        <v>179.43902161615111</v>
      </c>
    </row>
    <row r="92" spans="1:7" x14ac:dyDescent="0.25">
      <c r="A92" t="s">
        <v>194</v>
      </c>
      <c r="B92" t="s">
        <v>52</v>
      </c>
      <c r="C92" t="s">
        <v>74</v>
      </c>
      <c r="D92" t="s">
        <v>559</v>
      </c>
      <c r="E92" s="150">
        <v>8066.5</v>
      </c>
      <c r="F92" t="s">
        <v>565</v>
      </c>
      <c r="G92" s="149">
        <v>179.43902161615111</v>
      </c>
    </row>
    <row r="93" spans="1:7" x14ac:dyDescent="0.25">
      <c r="A93" t="s">
        <v>194</v>
      </c>
      <c r="B93" t="s">
        <v>52</v>
      </c>
      <c r="C93" t="s">
        <v>316</v>
      </c>
      <c r="D93" t="s">
        <v>559</v>
      </c>
      <c r="E93" s="150">
        <v>8066.5</v>
      </c>
      <c r="F93" t="s">
        <v>565</v>
      </c>
      <c r="G93" s="149">
        <v>179.43902161615111</v>
      </c>
    </row>
    <row r="94" spans="1:7" x14ac:dyDescent="0.25">
      <c r="A94" t="s">
        <v>194</v>
      </c>
      <c r="B94" t="s">
        <v>52</v>
      </c>
      <c r="C94" t="s">
        <v>315</v>
      </c>
      <c r="D94" t="s">
        <v>559</v>
      </c>
      <c r="E94" s="150">
        <v>8066.5</v>
      </c>
      <c r="F94" t="s">
        <v>565</v>
      </c>
      <c r="G94" s="149">
        <v>179.43902161615111</v>
      </c>
    </row>
    <row r="95" spans="1:7" x14ac:dyDescent="0.25">
      <c r="A95" t="s">
        <v>194</v>
      </c>
      <c r="B95" t="s">
        <v>52</v>
      </c>
      <c r="C95" t="s">
        <v>314</v>
      </c>
      <c r="D95" t="s">
        <v>559</v>
      </c>
      <c r="E95" s="150">
        <v>8066.5</v>
      </c>
      <c r="F95" t="s">
        <v>565</v>
      </c>
      <c r="G95" s="149">
        <v>179.43902161615111</v>
      </c>
    </row>
    <row r="96" spans="1:7" x14ac:dyDescent="0.25">
      <c r="A96" t="s">
        <v>194</v>
      </c>
      <c r="B96" t="s">
        <v>52</v>
      </c>
      <c r="C96" t="s">
        <v>313</v>
      </c>
      <c r="D96" t="s">
        <v>559</v>
      </c>
      <c r="E96" s="150">
        <v>8066.5</v>
      </c>
      <c r="F96" t="s">
        <v>565</v>
      </c>
      <c r="G96" s="149">
        <v>179.43902161615111</v>
      </c>
    </row>
    <row r="97" spans="1:7" x14ac:dyDescent="0.25">
      <c r="A97" t="s">
        <v>194</v>
      </c>
      <c r="B97" t="s">
        <v>52</v>
      </c>
      <c r="C97" t="s">
        <v>312</v>
      </c>
      <c r="D97" t="s">
        <v>559</v>
      </c>
      <c r="E97" s="150">
        <v>8066.5</v>
      </c>
      <c r="F97" t="s">
        <v>565</v>
      </c>
      <c r="G97" s="149">
        <v>179.43902161615111</v>
      </c>
    </row>
    <row r="98" spans="1:7" x14ac:dyDescent="0.25">
      <c r="A98" t="s">
        <v>194</v>
      </c>
      <c r="B98" t="s">
        <v>76</v>
      </c>
      <c r="C98" t="s">
        <v>323</v>
      </c>
      <c r="D98" t="s">
        <v>558</v>
      </c>
      <c r="E98" s="150">
        <v>1730.1000000000001</v>
      </c>
      <c r="F98" t="s">
        <v>565</v>
      </c>
      <c r="G98" s="149">
        <v>38.486016400930154</v>
      </c>
    </row>
    <row r="99" spans="1:7" x14ac:dyDescent="0.25">
      <c r="A99" t="s">
        <v>194</v>
      </c>
      <c r="B99" t="s">
        <v>76</v>
      </c>
      <c r="C99" t="s">
        <v>322</v>
      </c>
      <c r="D99" t="s">
        <v>558</v>
      </c>
      <c r="E99" s="150">
        <v>1730.1000000000001</v>
      </c>
      <c r="F99" t="s">
        <v>565</v>
      </c>
      <c r="G99" s="149">
        <v>38.486016400930154</v>
      </c>
    </row>
    <row r="100" spans="1:7" x14ac:dyDescent="0.25">
      <c r="A100" t="s">
        <v>194</v>
      </c>
      <c r="B100" t="s">
        <v>76</v>
      </c>
      <c r="C100" t="s">
        <v>321</v>
      </c>
      <c r="D100" t="s">
        <v>558</v>
      </c>
      <c r="E100" s="150">
        <v>1730.1000000000001</v>
      </c>
      <c r="F100" t="s">
        <v>565</v>
      </c>
      <c r="G100" s="149">
        <v>38.486016400930154</v>
      </c>
    </row>
    <row r="101" spans="1:7" x14ac:dyDescent="0.25">
      <c r="A101" t="s">
        <v>194</v>
      </c>
      <c r="B101" t="s">
        <v>76</v>
      </c>
      <c r="C101" t="s">
        <v>320</v>
      </c>
      <c r="D101" t="s">
        <v>558</v>
      </c>
      <c r="E101" s="150">
        <v>1730.1000000000001</v>
      </c>
      <c r="F101" t="s">
        <v>565</v>
      </c>
      <c r="G101" s="149">
        <v>38.486016400930154</v>
      </c>
    </row>
    <row r="102" spans="1:7" x14ac:dyDescent="0.25">
      <c r="A102" t="s">
        <v>194</v>
      </c>
      <c r="B102" t="s">
        <v>76</v>
      </c>
      <c r="C102" t="s">
        <v>319</v>
      </c>
      <c r="D102" t="s">
        <v>558</v>
      </c>
      <c r="E102" s="150">
        <v>1730.1000000000001</v>
      </c>
      <c r="F102" t="s">
        <v>565</v>
      </c>
      <c r="G102" s="149">
        <v>38.486016400930154</v>
      </c>
    </row>
    <row r="103" spans="1:7" x14ac:dyDescent="0.25">
      <c r="A103" t="s">
        <v>194</v>
      </c>
      <c r="B103" t="s">
        <v>76</v>
      </c>
      <c r="C103" t="s">
        <v>318</v>
      </c>
      <c r="D103" t="s">
        <v>558</v>
      </c>
      <c r="E103" s="150">
        <v>1730.1000000000001</v>
      </c>
      <c r="F103" t="s">
        <v>565</v>
      </c>
      <c r="G103" s="149">
        <v>38.486016400930154</v>
      </c>
    </row>
    <row r="104" spans="1:7" x14ac:dyDescent="0.25">
      <c r="A104" t="s">
        <v>194</v>
      </c>
      <c r="B104" t="s">
        <v>76</v>
      </c>
      <c r="C104" t="s">
        <v>317</v>
      </c>
      <c r="D104" t="s">
        <v>558</v>
      </c>
      <c r="E104" s="150">
        <v>1730.1000000000001</v>
      </c>
      <c r="F104" t="s">
        <v>565</v>
      </c>
      <c r="G104" s="149">
        <v>38.486016400930154</v>
      </c>
    </row>
    <row r="105" spans="1:7" x14ac:dyDescent="0.25">
      <c r="A105" t="s">
        <v>194</v>
      </c>
      <c r="B105" t="s">
        <v>76</v>
      </c>
      <c r="C105" t="s">
        <v>74</v>
      </c>
      <c r="D105" t="s">
        <v>558</v>
      </c>
      <c r="E105" s="150">
        <v>1730.1000000000001</v>
      </c>
      <c r="F105" t="s">
        <v>565</v>
      </c>
      <c r="G105" s="149">
        <v>38.486016400930154</v>
      </c>
    </row>
    <row r="106" spans="1:7" x14ac:dyDescent="0.25">
      <c r="A106" t="s">
        <v>194</v>
      </c>
      <c r="B106" t="s">
        <v>76</v>
      </c>
      <c r="C106" t="s">
        <v>316</v>
      </c>
      <c r="D106" t="s">
        <v>558</v>
      </c>
      <c r="E106" s="150">
        <v>1730.1000000000001</v>
      </c>
      <c r="F106" t="s">
        <v>565</v>
      </c>
      <c r="G106" s="149">
        <v>38.486016400930154</v>
      </c>
    </row>
    <row r="107" spans="1:7" x14ac:dyDescent="0.25">
      <c r="A107" t="s">
        <v>194</v>
      </c>
      <c r="B107" t="s">
        <v>76</v>
      </c>
      <c r="C107" t="s">
        <v>315</v>
      </c>
      <c r="D107" t="s">
        <v>558</v>
      </c>
      <c r="E107" s="150">
        <v>1730.1000000000001</v>
      </c>
      <c r="F107" t="s">
        <v>565</v>
      </c>
      <c r="G107" s="149">
        <v>38.486016400930154</v>
      </c>
    </row>
    <row r="108" spans="1:7" x14ac:dyDescent="0.25">
      <c r="A108" t="s">
        <v>194</v>
      </c>
      <c r="B108" t="s">
        <v>76</v>
      </c>
      <c r="C108" t="s">
        <v>314</v>
      </c>
      <c r="D108" t="s">
        <v>558</v>
      </c>
      <c r="E108" s="150">
        <v>1730.1000000000001</v>
      </c>
      <c r="F108" t="s">
        <v>565</v>
      </c>
      <c r="G108" s="149">
        <v>38.486016400930154</v>
      </c>
    </row>
    <row r="109" spans="1:7" x14ac:dyDescent="0.25">
      <c r="A109" t="s">
        <v>194</v>
      </c>
      <c r="B109" t="s">
        <v>76</v>
      </c>
      <c r="C109" t="s">
        <v>313</v>
      </c>
      <c r="D109" t="s">
        <v>558</v>
      </c>
      <c r="E109" s="150">
        <v>1730.1000000000001</v>
      </c>
      <c r="F109" t="s">
        <v>565</v>
      </c>
      <c r="G109" s="149">
        <v>38.486016400930154</v>
      </c>
    </row>
    <row r="110" spans="1:7" x14ac:dyDescent="0.25">
      <c r="A110" t="s">
        <v>194</v>
      </c>
      <c r="B110" t="s">
        <v>76</v>
      </c>
      <c r="C110" t="s">
        <v>312</v>
      </c>
      <c r="D110" t="s">
        <v>558</v>
      </c>
      <c r="E110" s="150">
        <v>1730.1000000000001</v>
      </c>
      <c r="F110" t="s">
        <v>565</v>
      </c>
      <c r="G110" s="149">
        <v>38.486016400930154</v>
      </c>
    </row>
    <row r="111" spans="1:7" x14ac:dyDescent="0.25">
      <c r="A111" t="s">
        <v>194</v>
      </c>
      <c r="B111" t="s">
        <v>52</v>
      </c>
      <c r="C111" t="s">
        <v>323</v>
      </c>
      <c r="D111" t="s">
        <v>558</v>
      </c>
      <c r="E111" s="150">
        <v>1730.1000000000001</v>
      </c>
      <c r="F111" t="s">
        <v>565</v>
      </c>
      <c r="G111" s="149">
        <v>38.486016400930154</v>
      </c>
    </row>
    <row r="112" spans="1:7" x14ac:dyDescent="0.25">
      <c r="A112" t="s">
        <v>194</v>
      </c>
      <c r="B112" t="s">
        <v>52</v>
      </c>
      <c r="C112" t="s">
        <v>322</v>
      </c>
      <c r="D112" t="s">
        <v>558</v>
      </c>
      <c r="E112" s="150">
        <v>1730.1000000000001</v>
      </c>
      <c r="F112" t="s">
        <v>565</v>
      </c>
      <c r="G112" s="149">
        <v>38.486016400930154</v>
      </c>
    </row>
    <row r="113" spans="1:7" x14ac:dyDescent="0.25">
      <c r="A113" t="s">
        <v>194</v>
      </c>
      <c r="B113" t="s">
        <v>52</v>
      </c>
      <c r="C113" t="s">
        <v>321</v>
      </c>
      <c r="D113" t="s">
        <v>558</v>
      </c>
      <c r="E113" s="150">
        <v>1730.1000000000001</v>
      </c>
      <c r="F113" t="s">
        <v>565</v>
      </c>
      <c r="G113" s="149">
        <v>38.486016400930154</v>
      </c>
    </row>
    <row r="114" spans="1:7" x14ac:dyDescent="0.25">
      <c r="A114" t="s">
        <v>194</v>
      </c>
      <c r="B114" t="s">
        <v>52</v>
      </c>
      <c r="C114" t="s">
        <v>320</v>
      </c>
      <c r="D114" t="s">
        <v>558</v>
      </c>
      <c r="E114" s="150">
        <v>1730.1000000000001</v>
      </c>
      <c r="F114" t="s">
        <v>565</v>
      </c>
      <c r="G114" s="149">
        <v>38.486016400930154</v>
      </c>
    </row>
    <row r="115" spans="1:7" x14ac:dyDescent="0.25">
      <c r="A115" t="s">
        <v>194</v>
      </c>
      <c r="B115" t="s">
        <v>52</v>
      </c>
      <c r="C115" t="s">
        <v>319</v>
      </c>
      <c r="D115" t="s">
        <v>558</v>
      </c>
      <c r="E115" s="150">
        <v>1730.1000000000001</v>
      </c>
      <c r="F115" t="s">
        <v>565</v>
      </c>
      <c r="G115" s="149">
        <v>38.486016400930154</v>
      </c>
    </row>
    <row r="116" spans="1:7" x14ac:dyDescent="0.25">
      <c r="A116" t="s">
        <v>194</v>
      </c>
      <c r="B116" t="s">
        <v>52</v>
      </c>
      <c r="C116" t="s">
        <v>318</v>
      </c>
      <c r="D116" t="s">
        <v>558</v>
      </c>
      <c r="E116" s="150">
        <v>1730.1000000000001</v>
      </c>
      <c r="F116" t="s">
        <v>565</v>
      </c>
      <c r="G116" s="149">
        <v>38.486016400930154</v>
      </c>
    </row>
    <row r="117" spans="1:7" x14ac:dyDescent="0.25">
      <c r="A117" t="s">
        <v>194</v>
      </c>
      <c r="B117" t="s">
        <v>52</v>
      </c>
      <c r="C117" t="s">
        <v>317</v>
      </c>
      <c r="D117" t="s">
        <v>558</v>
      </c>
      <c r="E117" s="150">
        <v>1730.1000000000001</v>
      </c>
      <c r="F117" t="s">
        <v>565</v>
      </c>
      <c r="G117" s="149">
        <v>38.486016400930154</v>
      </c>
    </row>
    <row r="118" spans="1:7" x14ac:dyDescent="0.25">
      <c r="A118" t="s">
        <v>194</v>
      </c>
      <c r="B118" t="s">
        <v>52</v>
      </c>
      <c r="C118" t="s">
        <v>74</v>
      </c>
      <c r="D118" t="s">
        <v>558</v>
      </c>
      <c r="E118" s="150">
        <v>1730.1000000000001</v>
      </c>
      <c r="F118" t="s">
        <v>565</v>
      </c>
      <c r="G118" s="149">
        <v>38.486016400930154</v>
      </c>
    </row>
    <row r="119" spans="1:7" x14ac:dyDescent="0.25">
      <c r="A119" t="s">
        <v>194</v>
      </c>
      <c r="B119" t="s">
        <v>52</v>
      </c>
      <c r="C119" t="s">
        <v>316</v>
      </c>
      <c r="D119" t="s">
        <v>558</v>
      </c>
      <c r="E119" s="150">
        <v>1730.1000000000001</v>
      </c>
      <c r="F119" t="s">
        <v>565</v>
      </c>
      <c r="G119" s="149">
        <v>38.486016400930154</v>
      </c>
    </row>
    <row r="120" spans="1:7" x14ac:dyDescent="0.25">
      <c r="A120" t="s">
        <v>194</v>
      </c>
      <c r="B120" t="s">
        <v>52</v>
      </c>
      <c r="C120" t="s">
        <v>315</v>
      </c>
      <c r="D120" t="s">
        <v>558</v>
      </c>
      <c r="E120" s="150">
        <v>1730.1000000000001</v>
      </c>
      <c r="F120" t="s">
        <v>565</v>
      </c>
      <c r="G120" s="149">
        <v>38.486016400930154</v>
      </c>
    </row>
    <row r="121" spans="1:7" x14ac:dyDescent="0.25">
      <c r="A121" t="s">
        <v>194</v>
      </c>
      <c r="B121" t="s">
        <v>52</v>
      </c>
      <c r="C121" t="s">
        <v>314</v>
      </c>
      <c r="D121" t="s">
        <v>558</v>
      </c>
      <c r="E121" s="150">
        <v>1730.1000000000001</v>
      </c>
      <c r="F121" t="s">
        <v>565</v>
      </c>
      <c r="G121" s="149">
        <v>38.486016400930154</v>
      </c>
    </row>
    <row r="122" spans="1:7" x14ac:dyDescent="0.25">
      <c r="A122" t="s">
        <v>194</v>
      </c>
      <c r="B122" t="s">
        <v>52</v>
      </c>
      <c r="C122" t="s">
        <v>313</v>
      </c>
      <c r="D122" t="s">
        <v>558</v>
      </c>
      <c r="E122" s="150">
        <v>1730.1000000000001</v>
      </c>
      <c r="F122" t="s">
        <v>565</v>
      </c>
      <c r="G122" s="149">
        <v>38.486016400930154</v>
      </c>
    </row>
    <row r="123" spans="1:7" x14ac:dyDescent="0.25">
      <c r="A123" t="s">
        <v>194</v>
      </c>
      <c r="B123" t="s">
        <v>52</v>
      </c>
      <c r="C123" t="s">
        <v>312</v>
      </c>
      <c r="D123" t="s">
        <v>558</v>
      </c>
      <c r="E123" s="150">
        <v>1730.1000000000001</v>
      </c>
      <c r="F123" t="s">
        <v>565</v>
      </c>
      <c r="G123" s="149">
        <v>38.486016400930154</v>
      </c>
    </row>
    <row r="124" spans="1:7" x14ac:dyDescent="0.25">
      <c r="A124" t="s">
        <v>194</v>
      </c>
      <c r="B124" t="s">
        <v>76</v>
      </c>
      <c r="C124" t="s">
        <v>323</v>
      </c>
      <c r="D124" t="s">
        <v>447</v>
      </c>
      <c r="E124" s="150">
        <v>4698.2134829043753</v>
      </c>
      <c r="F124" t="s">
        <v>566</v>
      </c>
      <c r="G124" s="149">
        <v>104.51160115492107</v>
      </c>
    </row>
    <row r="125" spans="1:7" x14ac:dyDescent="0.25">
      <c r="A125" t="s">
        <v>194</v>
      </c>
      <c r="B125" t="s">
        <v>52</v>
      </c>
      <c r="C125" t="s">
        <v>323</v>
      </c>
      <c r="D125" t="s">
        <v>447</v>
      </c>
      <c r="E125" s="150">
        <v>4698.2134829043753</v>
      </c>
      <c r="F125" t="s">
        <v>566</v>
      </c>
      <c r="G125" s="149">
        <v>104.51160115492107</v>
      </c>
    </row>
    <row r="126" spans="1:7" x14ac:dyDescent="0.25">
      <c r="A126" t="s">
        <v>194</v>
      </c>
      <c r="B126" t="s">
        <v>76</v>
      </c>
      <c r="C126" t="s">
        <v>322</v>
      </c>
      <c r="D126" t="s">
        <v>444</v>
      </c>
      <c r="E126" s="150">
        <v>126827.56911879641</v>
      </c>
      <c r="F126" t="s">
        <v>566</v>
      </c>
      <c r="G126" s="149">
        <v>2821.2750160083815</v>
      </c>
    </row>
    <row r="127" spans="1:7" x14ac:dyDescent="0.25">
      <c r="A127" t="s">
        <v>194</v>
      </c>
      <c r="B127" t="s">
        <v>76</v>
      </c>
      <c r="C127" t="s">
        <v>321</v>
      </c>
      <c r="D127" t="s">
        <v>444</v>
      </c>
      <c r="E127" s="150">
        <v>11028.484271199688</v>
      </c>
      <c r="F127" t="s">
        <v>566</v>
      </c>
      <c r="G127" s="149">
        <v>245.32826226159838</v>
      </c>
    </row>
    <row r="128" spans="1:7" x14ac:dyDescent="0.25">
      <c r="A128" t="s">
        <v>194</v>
      </c>
      <c r="B128" t="s">
        <v>76</v>
      </c>
      <c r="C128" t="s">
        <v>319</v>
      </c>
      <c r="D128" t="s">
        <v>444</v>
      </c>
      <c r="E128" s="150">
        <v>222407.76613586038</v>
      </c>
      <c r="F128" t="s">
        <v>566</v>
      </c>
      <c r="G128" s="149">
        <v>4947.4532889422344</v>
      </c>
    </row>
    <row r="129" spans="1:7" x14ac:dyDescent="0.25">
      <c r="A129" t="s">
        <v>194</v>
      </c>
      <c r="B129" t="s">
        <v>76</v>
      </c>
      <c r="C129" t="s">
        <v>318</v>
      </c>
      <c r="D129" t="s">
        <v>444</v>
      </c>
      <c r="E129" s="150">
        <v>441139.37084798748</v>
      </c>
      <c r="F129" t="s">
        <v>566</v>
      </c>
      <c r="G129" s="149">
        <v>9813.1304904639346</v>
      </c>
    </row>
    <row r="130" spans="1:7" x14ac:dyDescent="0.25">
      <c r="A130" t="s">
        <v>194</v>
      </c>
      <c r="B130" t="s">
        <v>76</v>
      </c>
      <c r="C130" t="s">
        <v>317</v>
      </c>
      <c r="D130" t="s">
        <v>444</v>
      </c>
      <c r="E130" s="150">
        <v>52936.724501758508</v>
      </c>
      <c r="F130" t="s">
        <v>566</v>
      </c>
      <c r="G130" s="149">
        <v>1177.5756588556724</v>
      </c>
    </row>
    <row r="131" spans="1:7" x14ac:dyDescent="0.25">
      <c r="A131" t="s">
        <v>194</v>
      </c>
      <c r="B131" t="s">
        <v>76</v>
      </c>
      <c r="C131" t="s">
        <v>74</v>
      </c>
      <c r="D131" t="s">
        <v>444</v>
      </c>
      <c r="E131" s="150">
        <v>330854.52813599067</v>
      </c>
      <c r="F131" t="s">
        <v>566</v>
      </c>
      <c r="G131" s="149">
        <v>7359.8478678479523</v>
      </c>
    </row>
    <row r="132" spans="1:7" x14ac:dyDescent="0.25">
      <c r="A132" t="s">
        <v>194</v>
      </c>
      <c r="B132" t="s">
        <v>76</v>
      </c>
      <c r="C132" t="s">
        <v>316</v>
      </c>
      <c r="D132" t="s">
        <v>444</v>
      </c>
      <c r="E132" s="150">
        <v>45952.017796665372</v>
      </c>
      <c r="F132" t="s">
        <v>566</v>
      </c>
      <c r="G132" s="149">
        <v>1022.20109275666</v>
      </c>
    </row>
    <row r="133" spans="1:7" x14ac:dyDescent="0.25">
      <c r="A133" t="s">
        <v>194</v>
      </c>
      <c r="B133" t="s">
        <v>76</v>
      </c>
      <c r="C133" t="s">
        <v>314</v>
      </c>
      <c r="D133" t="s">
        <v>444</v>
      </c>
      <c r="E133" s="150">
        <v>32754.598285463071</v>
      </c>
      <c r="F133" t="s">
        <v>566</v>
      </c>
      <c r="G133" s="149">
        <v>728.62493891694714</v>
      </c>
    </row>
    <row r="134" spans="1:7" x14ac:dyDescent="0.25">
      <c r="A134" t="s">
        <v>194</v>
      </c>
      <c r="B134" t="s">
        <v>76</v>
      </c>
      <c r="C134" t="s">
        <v>312</v>
      </c>
      <c r="D134" t="s">
        <v>444</v>
      </c>
      <c r="E134" s="150">
        <v>11028.484271199688</v>
      </c>
      <c r="F134" t="s">
        <v>566</v>
      </c>
      <c r="G134" s="149">
        <v>245.32826226159838</v>
      </c>
    </row>
    <row r="135" spans="1:7" x14ac:dyDescent="0.25">
      <c r="A135" t="s">
        <v>194</v>
      </c>
      <c r="B135" t="s">
        <v>52</v>
      </c>
      <c r="C135" t="s">
        <v>322</v>
      </c>
      <c r="D135" t="s">
        <v>444</v>
      </c>
      <c r="E135" s="150">
        <v>126827.56911879641</v>
      </c>
      <c r="F135" t="s">
        <v>566</v>
      </c>
      <c r="G135" s="149">
        <v>2821.2750160083815</v>
      </c>
    </row>
    <row r="136" spans="1:7" x14ac:dyDescent="0.25">
      <c r="A136" t="s">
        <v>194</v>
      </c>
      <c r="B136" t="s">
        <v>52</v>
      </c>
      <c r="C136" t="s">
        <v>321</v>
      </c>
      <c r="D136" t="s">
        <v>444</v>
      </c>
      <c r="E136" s="150">
        <v>11028.484271199688</v>
      </c>
      <c r="F136" t="s">
        <v>566</v>
      </c>
      <c r="G136" s="149">
        <v>245.32826226159838</v>
      </c>
    </row>
    <row r="137" spans="1:7" x14ac:dyDescent="0.25">
      <c r="A137" t="s">
        <v>194</v>
      </c>
      <c r="B137" t="s">
        <v>52</v>
      </c>
      <c r="C137" t="s">
        <v>319</v>
      </c>
      <c r="D137" t="s">
        <v>444</v>
      </c>
      <c r="E137" s="150">
        <v>222407.76613586038</v>
      </c>
      <c r="F137" t="s">
        <v>566</v>
      </c>
      <c r="G137" s="149">
        <v>4947.4532889422344</v>
      </c>
    </row>
    <row r="138" spans="1:7" x14ac:dyDescent="0.25">
      <c r="A138" t="s">
        <v>194</v>
      </c>
      <c r="B138" t="s">
        <v>52</v>
      </c>
      <c r="C138" t="s">
        <v>318</v>
      </c>
      <c r="D138" t="s">
        <v>444</v>
      </c>
      <c r="E138" s="150">
        <v>441139.37084798748</v>
      </c>
      <c r="F138" t="s">
        <v>566</v>
      </c>
      <c r="G138" s="149">
        <v>9813.1304904639346</v>
      </c>
    </row>
    <row r="139" spans="1:7" x14ac:dyDescent="0.25">
      <c r="A139" t="s">
        <v>194</v>
      </c>
      <c r="B139" t="s">
        <v>52</v>
      </c>
      <c r="C139" t="s">
        <v>317</v>
      </c>
      <c r="D139" t="s">
        <v>444</v>
      </c>
      <c r="E139" s="150">
        <v>52936.724501758508</v>
      </c>
      <c r="F139" t="s">
        <v>566</v>
      </c>
      <c r="G139" s="149">
        <v>1177.5756588556724</v>
      </c>
    </row>
    <row r="140" spans="1:7" x14ac:dyDescent="0.25">
      <c r="A140" t="s">
        <v>194</v>
      </c>
      <c r="B140" t="s">
        <v>52</v>
      </c>
      <c r="C140" t="s">
        <v>74</v>
      </c>
      <c r="D140" t="s">
        <v>444</v>
      </c>
      <c r="E140" s="150">
        <v>330854.52813599067</v>
      </c>
      <c r="F140" t="s">
        <v>566</v>
      </c>
      <c r="G140" s="149">
        <v>7359.8478678479523</v>
      </c>
    </row>
    <row r="141" spans="1:7" x14ac:dyDescent="0.25">
      <c r="A141" t="s">
        <v>194</v>
      </c>
      <c r="B141" t="s">
        <v>52</v>
      </c>
      <c r="C141" t="s">
        <v>316</v>
      </c>
      <c r="D141" t="s">
        <v>444</v>
      </c>
      <c r="E141" s="150">
        <v>45952.017796665372</v>
      </c>
      <c r="F141" t="s">
        <v>566</v>
      </c>
      <c r="G141" s="149">
        <v>1022.20109275666</v>
      </c>
    </row>
    <row r="142" spans="1:7" x14ac:dyDescent="0.25">
      <c r="A142" t="s">
        <v>194</v>
      </c>
      <c r="B142" t="s">
        <v>52</v>
      </c>
      <c r="C142" t="s">
        <v>314</v>
      </c>
      <c r="D142" t="s">
        <v>444</v>
      </c>
      <c r="E142" s="150">
        <v>32754.598285463071</v>
      </c>
      <c r="F142" t="s">
        <v>566</v>
      </c>
      <c r="G142" s="149">
        <v>728.62493891694714</v>
      </c>
    </row>
    <row r="143" spans="1:7" x14ac:dyDescent="0.25">
      <c r="A143" t="s">
        <v>194</v>
      </c>
      <c r="B143" t="s">
        <v>52</v>
      </c>
      <c r="C143" t="s">
        <v>312</v>
      </c>
      <c r="D143" t="s">
        <v>444</v>
      </c>
      <c r="E143" s="150">
        <v>11028.484271199688</v>
      </c>
      <c r="F143" t="s">
        <v>566</v>
      </c>
      <c r="G143" s="149">
        <v>245.32826226159838</v>
      </c>
    </row>
    <row r="144" spans="1:7" x14ac:dyDescent="0.25">
      <c r="A144" t="s">
        <v>194</v>
      </c>
      <c r="B144" t="s">
        <v>76</v>
      </c>
      <c r="C144" t="s">
        <v>323</v>
      </c>
      <c r="D144" t="s">
        <v>557</v>
      </c>
      <c r="E144" s="150">
        <v>484.16899999999998</v>
      </c>
      <c r="F144" t="s">
        <v>81</v>
      </c>
      <c r="G144" s="149">
        <v>10.770323145958008</v>
      </c>
    </row>
    <row r="145" spans="1:7" x14ac:dyDescent="0.25">
      <c r="A145" t="s">
        <v>194</v>
      </c>
      <c r="B145" t="s">
        <v>76</v>
      </c>
      <c r="C145" t="s">
        <v>322</v>
      </c>
      <c r="D145" t="s">
        <v>557</v>
      </c>
      <c r="E145" s="150">
        <v>484.16899999999998</v>
      </c>
      <c r="F145" t="s">
        <v>81</v>
      </c>
      <c r="G145" s="149">
        <v>10.770323145958008</v>
      </c>
    </row>
    <row r="146" spans="1:7" x14ac:dyDescent="0.25">
      <c r="A146" t="s">
        <v>194</v>
      </c>
      <c r="B146" t="s">
        <v>76</v>
      </c>
      <c r="C146" t="s">
        <v>321</v>
      </c>
      <c r="D146" t="s">
        <v>557</v>
      </c>
      <c r="E146" s="150">
        <v>484.16899999999998</v>
      </c>
      <c r="F146" t="s">
        <v>81</v>
      </c>
      <c r="G146" s="149">
        <v>10.770323145958008</v>
      </c>
    </row>
    <row r="147" spans="1:7" x14ac:dyDescent="0.25">
      <c r="A147" t="s">
        <v>194</v>
      </c>
      <c r="B147" t="s">
        <v>76</v>
      </c>
      <c r="C147" t="s">
        <v>320</v>
      </c>
      <c r="D147" t="s">
        <v>557</v>
      </c>
      <c r="E147" s="150">
        <v>484.16899999999998</v>
      </c>
      <c r="F147" t="s">
        <v>81</v>
      </c>
      <c r="G147" s="149">
        <v>10.770323145958008</v>
      </c>
    </row>
    <row r="148" spans="1:7" x14ac:dyDescent="0.25">
      <c r="A148" t="s">
        <v>194</v>
      </c>
      <c r="B148" t="s">
        <v>76</v>
      </c>
      <c r="C148" t="s">
        <v>319</v>
      </c>
      <c r="D148" t="s">
        <v>557</v>
      </c>
      <c r="E148" s="150">
        <v>484.16899999999998</v>
      </c>
      <c r="F148" t="s">
        <v>81</v>
      </c>
      <c r="G148" s="149">
        <v>10.770323145958008</v>
      </c>
    </row>
    <row r="149" spans="1:7" x14ac:dyDescent="0.25">
      <c r="A149" t="s">
        <v>194</v>
      </c>
      <c r="B149" t="s">
        <v>76</v>
      </c>
      <c r="C149" t="s">
        <v>318</v>
      </c>
      <c r="D149" t="s">
        <v>557</v>
      </c>
      <c r="E149" s="150">
        <v>484.16899999999998</v>
      </c>
      <c r="F149" t="s">
        <v>81</v>
      </c>
      <c r="G149" s="149">
        <v>10.770323145958008</v>
      </c>
    </row>
    <row r="150" spans="1:7" x14ac:dyDescent="0.25">
      <c r="A150" t="s">
        <v>194</v>
      </c>
      <c r="B150" t="s">
        <v>76</v>
      </c>
      <c r="C150" t="s">
        <v>317</v>
      </c>
      <c r="D150" t="s">
        <v>557</v>
      </c>
      <c r="E150" s="150">
        <v>484.16899999999998</v>
      </c>
      <c r="F150" t="s">
        <v>81</v>
      </c>
      <c r="G150" s="149">
        <v>10.770323145958008</v>
      </c>
    </row>
    <row r="151" spans="1:7" x14ac:dyDescent="0.25">
      <c r="A151" t="s">
        <v>194</v>
      </c>
      <c r="B151" t="s">
        <v>76</v>
      </c>
      <c r="C151" t="s">
        <v>74</v>
      </c>
      <c r="D151" t="s">
        <v>557</v>
      </c>
      <c r="E151" s="150">
        <v>484.16899999999998</v>
      </c>
      <c r="F151" t="s">
        <v>81</v>
      </c>
      <c r="G151" s="149">
        <v>10.770323145958008</v>
      </c>
    </row>
    <row r="152" spans="1:7" x14ac:dyDescent="0.25">
      <c r="A152" t="s">
        <v>194</v>
      </c>
      <c r="B152" t="s">
        <v>76</v>
      </c>
      <c r="C152" t="s">
        <v>316</v>
      </c>
      <c r="D152" t="s">
        <v>557</v>
      </c>
      <c r="E152" s="150">
        <v>484.16899999999998</v>
      </c>
      <c r="F152" t="s">
        <v>81</v>
      </c>
      <c r="G152" s="149">
        <v>10.770323145958008</v>
      </c>
    </row>
    <row r="153" spans="1:7" x14ac:dyDescent="0.25">
      <c r="A153" t="s">
        <v>194</v>
      </c>
      <c r="B153" t="s">
        <v>76</v>
      </c>
      <c r="C153" t="s">
        <v>315</v>
      </c>
      <c r="D153" t="s">
        <v>557</v>
      </c>
      <c r="E153" s="150">
        <v>484.16899999999998</v>
      </c>
      <c r="F153" t="s">
        <v>81</v>
      </c>
      <c r="G153" s="149">
        <v>10.770323145958008</v>
      </c>
    </row>
    <row r="154" spans="1:7" x14ac:dyDescent="0.25">
      <c r="A154" t="s">
        <v>194</v>
      </c>
      <c r="B154" t="s">
        <v>76</v>
      </c>
      <c r="C154" t="s">
        <v>314</v>
      </c>
      <c r="D154" t="s">
        <v>557</v>
      </c>
      <c r="E154" s="150">
        <v>484.16899999999998</v>
      </c>
      <c r="F154" t="s">
        <v>81</v>
      </c>
      <c r="G154" s="149">
        <v>10.770323145958008</v>
      </c>
    </row>
    <row r="155" spans="1:7" x14ac:dyDescent="0.25">
      <c r="A155" t="s">
        <v>194</v>
      </c>
      <c r="B155" t="s">
        <v>76</v>
      </c>
      <c r="C155" t="s">
        <v>313</v>
      </c>
      <c r="D155" t="s">
        <v>557</v>
      </c>
      <c r="E155" s="150">
        <v>484.16899999999998</v>
      </c>
      <c r="F155" t="s">
        <v>81</v>
      </c>
      <c r="G155" s="149">
        <v>10.770323145958008</v>
      </c>
    </row>
    <row r="156" spans="1:7" x14ac:dyDescent="0.25">
      <c r="A156" t="s">
        <v>194</v>
      </c>
      <c r="B156" t="s">
        <v>76</v>
      </c>
      <c r="C156" t="s">
        <v>312</v>
      </c>
      <c r="D156" t="s">
        <v>557</v>
      </c>
      <c r="E156" s="150">
        <v>484.16899999999998</v>
      </c>
      <c r="F156" t="s">
        <v>81</v>
      </c>
      <c r="G156" s="149">
        <v>10.770323145958008</v>
      </c>
    </row>
    <row r="157" spans="1:7" x14ac:dyDescent="0.25">
      <c r="A157" t="s">
        <v>194</v>
      </c>
      <c r="B157" t="s">
        <v>52</v>
      </c>
      <c r="C157" t="s">
        <v>323</v>
      </c>
      <c r="D157" t="s">
        <v>557</v>
      </c>
      <c r="E157" s="150">
        <v>484.16899999999998</v>
      </c>
      <c r="F157" t="s">
        <v>81</v>
      </c>
      <c r="G157" s="149">
        <v>10.770323145958008</v>
      </c>
    </row>
    <row r="158" spans="1:7" x14ac:dyDescent="0.25">
      <c r="A158" t="s">
        <v>194</v>
      </c>
      <c r="B158" t="s">
        <v>52</v>
      </c>
      <c r="C158" t="s">
        <v>322</v>
      </c>
      <c r="D158" t="s">
        <v>557</v>
      </c>
      <c r="E158" s="150">
        <v>484.16899999999998</v>
      </c>
      <c r="F158" t="s">
        <v>81</v>
      </c>
      <c r="G158" s="149">
        <v>10.770323145958008</v>
      </c>
    </row>
    <row r="159" spans="1:7" x14ac:dyDescent="0.25">
      <c r="A159" t="s">
        <v>194</v>
      </c>
      <c r="B159" t="s">
        <v>52</v>
      </c>
      <c r="C159" t="s">
        <v>321</v>
      </c>
      <c r="D159" t="s">
        <v>557</v>
      </c>
      <c r="E159" s="150">
        <v>484.16899999999998</v>
      </c>
      <c r="F159" t="s">
        <v>81</v>
      </c>
      <c r="G159" s="149">
        <v>10.770323145958008</v>
      </c>
    </row>
    <row r="160" spans="1:7" x14ac:dyDescent="0.25">
      <c r="A160" t="s">
        <v>194</v>
      </c>
      <c r="B160" t="s">
        <v>52</v>
      </c>
      <c r="C160" t="s">
        <v>320</v>
      </c>
      <c r="D160" t="s">
        <v>557</v>
      </c>
      <c r="E160" s="150">
        <v>484.16899999999998</v>
      </c>
      <c r="F160" t="s">
        <v>81</v>
      </c>
      <c r="G160" s="149">
        <v>10.770323145958008</v>
      </c>
    </row>
    <row r="161" spans="1:7" x14ac:dyDescent="0.25">
      <c r="A161" t="s">
        <v>194</v>
      </c>
      <c r="B161" t="s">
        <v>52</v>
      </c>
      <c r="C161" t="s">
        <v>319</v>
      </c>
      <c r="D161" t="s">
        <v>557</v>
      </c>
      <c r="E161" s="150">
        <v>484.16899999999998</v>
      </c>
      <c r="F161" t="s">
        <v>81</v>
      </c>
      <c r="G161" s="149">
        <v>10.770323145958008</v>
      </c>
    </row>
    <row r="162" spans="1:7" x14ac:dyDescent="0.25">
      <c r="A162" t="s">
        <v>194</v>
      </c>
      <c r="B162" t="s">
        <v>52</v>
      </c>
      <c r="C162" t="s">
        <v>318</v>
      </c>
      <c r="D162" t="s">
        <v>557</v>
      </c>
      <c r="E162" s="150">
        <v>484.16899999999998</v>
      </c>
      <c r="F162" t="s">
        <v>81</v>
      </c>
      <c r="G162" s="149">
        <v>10.770323145958008</v>
      </c>
    </row>
    <row r="163" spans="1:7" x14ac:dyDescent="0.25">
      <c r="A163" t="s">
        <v>194</v>
      </c>
      <c r="B163" t="s">
        <v>52</v>
      </c>
      <c r="C163" t="s">
        <v>317</v>
      </c>
      <c r="D163" t="s">
        <v>557</v>
      </c>
      <c r="E163" s="150">
        <v>484.16899999999998</v>
      </c>
      <c r="F163" t="s">
        <v>81</v>
      </c>
      <c r="G163" s="149">
        <v>10.770323145958008</v>
      </c>
    </row>
    <row r="164" spans="1:7" x14ac:dyDescent="0.25">
      <c r="A164" t="s">
        <v>194</v>
      </c>
      <c r="B164" t="s">
        <v>52</v>
      </c>
      <c r="C164" t="s">
        <v>74</v>
      </c>
      <c r="D164" t="s">
        <v>557</v>
      </c>
      <c r="E164" s="150">
        <v>484.16899999999998</v>
      </c>
      <c r="F164" t="s">
        <v>81</v>
      </c>
      <c r="G164" s="149">
        <v>10.770323145958008</v>
      </c>
    </row>
    <row r="165" spans="1:7" x14ac:dyDescent="0.25">
      <c r="A165" t="s">
        <v>194</v>
      </c>
      <c r="B165" t="s">
        <v>52</v>
      </c>
      <c r="C165" t="s">
        <v>316</v>
      </c>
      <c r="D165" t="s">
        <v>557</v>
      </c>
      <c r="E165" s="150">
        <v>484.16899999999998</v>
      </c>
      <c r="F165" t="s">
        <v>81</v>
      </c>
      <c r="G165" s="149">
        <v>10.770323145958008</v>
      </c>
    </row>
    <row r="166" spans="1:7" x14ac:dyDescent="0.25">
      <c r="A166" t="s">
        <v>194</v>
      </c>
      <c r="B166" t="s">
        <v>52</v>
      </c>
      <c r="C166" t="s">
        <v>315</v>
      </c>
      <c r="D166" t="s">
        <v>557</v>
      </c>
      <c r="E166" s="150">
        <v>484.16899999999998</v>
      </c>
      <c r="F166" t="s">
        <v>81</v>
      </c>
      <c r="G166" s="149">
        <v>10.770323145958008</v>
      </c>
    </row>
    <row r="167" spans="1:7" x14ac:dyDescent="0.25">
      <c r="A167" t="s">
        <v>194</v>
      </c>
      <c r="B167" t="s">
        <v>52</v>
      </c>
      <c r="C167" t="s">
        <v>314</v>
      </c>
      <c r="D167" t="s">
        <v>557</v>
      </c>
      <c r="E167" s="150">
        <v>484.16899999999998</v>
      </c>
      <c r="F167" t="s">
        <v>81</v>
      </c>
      <c r="G167" s="149">
        <v>10.770323145958008</v>
      </c>
    </row>
    <row r="168" spans="1:7" x14ac:dyDescent="0.25">
      <c r="A168" t="s">
        <v>194</v>
      </c>
      <c r="B168" t="s">
        <v>52</v>
      </c>
      <c r="C168" t="s">
        <v>313</v>
      </c>
      <c r="D168" t="s">
        <v>557</v>
      </c>
      <c r="E168" s="150">
        <v>484.16899999999998</v>
      </c>
      <c r="F168" t="s">
        <v>81</v>
      </c>
      <c r="G168" s="149">
        <v>10.770323145958008</v>
      </c>
    </row>
    <row r="169" spans="1:7" x14ac:dyDescent="0.25">
      <c r="A169" t="s">
        <v>194</v>
      </c>
      <c r="B169" t="s">
        <v>52</v>
      </c>
      <c r="C169" t="s">
        <v>312</v>
      </c>
      <c r="D169" t="s">
        <v>557</v>
      </c>
      <c r="E169" s="150">
        <v>484.16899999999998</v>
      </c>
      <c r="F169" t="s">
        <v>81</v>
      </c>
      <c r="G169" s="149">
        <v>10.770323145958008</v>
      </c>
    </row>
    <row r="170" spans="1:7" x14ac:dyDescent="0.25">
      <c r="A170" t="s">
        <v>194</v>
      </c>
      <c r="B170" t="s">
        <v>76</v>
      </c>
      <c r="C170" t="s">
        <v>323</v>
      </c>
      <c r="D170" t="s">
        <v>556</v>
      </c>
      <c r="E170" s="150">
        <v>763.42000000000007</v>
      </c>
      <c r="F170" t="s">
        <v>81</v>
      </c>
      <c r="G170" s="149">
        <v>16.982252263336278</v>
      </c>
    </row>
    <row r="171" spans="1:7" x14ac:dyDescent="0.25">
      <c r="A171" t="s">
        <v>194</v>
      </c>
      <c r="B171" t="s">
        <v>76</v>
      </c>
      <c r="C171" t="s">
        <v>322</v>
      </c>
      <c r="D171" t="s">
        <v>556</v>
      </c>
      <c r="E171" s="150">
        <v>763.42000000000007</v>
      </c>
      <c r="F171" t="s">
        <v>81</v>
      </c>
      <c r="G171" s="149">
        <v>16.982252263336278</v>
      </c>
    </row>
    <row r="172" spans="1:7" x14ac:dyDescent="0.25">
      <c r="A172" t="s">
        <v>194</v>
      </c>
      <c r="B172" t="s">
        <v>76</v>
      </c>
      <c r="C172" t="s">
        <v>321</v>
      </c>
      <c r="D172" t="s">
        <v>556</v>
      </c>
      <c r="E172" s="150">
        <v>763.42000000000007</v>
      </c>
      <c r="F172" t="s">
        <v>81</v>
      </c>
      <c r="G172" s="149">
        <v>16.982252263336278</v>
      </c>
    </row>
    <row r="173" spans="1:7" x14ac:dyDescent="0.25">
      <c r="A173" t="s">
        <v>194</v>
      </c>
      <c r="B173" t="s">
        <v>76</v>
      </c>
      <c r="C173" t="s">
        <v>320</v>
      </c>
      <c r="D173" t="s">
        <v>556</v>
      </c>
      <c r="E173" s="150">
        <v>763.42000000000007</v>
      </c>
      <c r="F173" t="s">
        <v>81</v>
      </c>
      <c r="G173" s="149">
        <v>16.982252263336278</v>
      </c>
    </row>
    <row r="174" spans="1:7" x14ac:dyDescent="0.25">
      <c r="A174" t="s">
        <v>194</v>
      </c>
      <c r="B174" t="s">
        <v>76</v>
      </c>
      <c r="C174" t="s">
        <v>319</v>
      </c>
      <c r="D174" t="s">
        <v>556</v>
      </c>
      <c r="E174" s="150">
        <v>763.42000000000007</v>
      </c>
      <c r="F174" t="s">
        <v>81</v>
      </c>
      <c r="G174" s="149">
        <v>16.982252263336278</v>
      </c>
    </row>
    <row r="175" spans="1:7" x14ac:dyDescent="0.25">
      <c r="A175" t="s">
        <v>194</v>
      </c>
      <c r="B175" t="s">
        <v>76</v>
      </c>
      <c r="C175" t="s">
        <v>318</v>
      </c>
      <c r="D175" t="s">
        <v>556</v>
      </c>
      <c r="E175" s="150">
        <v>763.42000000000007</v>
      </c>
      <c r="F175" t="s">
        <v>81</v>
      </c>
      <c r="G175" s="149">
        <v>16.982252263336278</v>
      </c>
    </row>
    <row r="176" spans="1:7" x14ac:dyDescent="0.25">
      <c r="A176" t="s">
        <v>194</v>
      </c>
      <c r="B176" t="s">
        <v>76</v>
      </c>
      <c r="C176" t="s">
        <v>317</v>
      </c>
      <c r="D176" t="s">
        <v>556</v>
      </c>
      <c r="E176" s="150">
        <v>763.42000000000007</v>
      </c>
      <c r="F176" t="s">
        <v>81</v>
      </c>
      <c r="G176" s="149">
        <v>16.982252263336278</v>
      </c>
    </row>
    <row r="177" spans="1:7" x14ac:dyDescent="0.25">
      <c r="A177" t="s">
        <v>194</v>
      </c>
      <c r="B177" t="s">
        <v>76</v>
      </c>
      <c r="C177" t="s">
        <v>74</v>
      </c>
      <c r="D177" t="s">
        <v>556</v>
      </c>
      <c r="E177" s="150">
        <v>763.42000000000007</v>
      </c>
      <c r="F177" t="s">
        <v>81</v>
      </c>
      <c r="G177" s="149">
        <v>16.982252263336278</v>
      </c>
    </row>
    <row r="178" spans="1:7" x14ac:dyDescent="0.25">
      <c r="A178" t="s">
        <v>194</v>
      </c>
      <c r="B178" t="s">
        <v>76</v>
      </c>
      <c r="C178" t="s">
        <v>316</v>
      </c>
      <c r="D178" t="s">
        <v>556</v>
      </c>
      <c r="E178" s="150">
        <v>763.42000000000007</v>
      </c>
      <c r="F178" t="s">
        <v>81</v>
      </c>
      <c r="G178" s="149">
        <v>16.982252263336278</v>
      </c>
    </row>
    <row r="179" spans="1:7" x14ac:dyDescent="0.25">
      <c r="A179" t="s">
        <v>194</v>
      </c>
      <c r="B179" t="s">
        <v>76</v>
      </c>
      <c r="C179" t="s">
        <v>315</v>
      </c>
      <c r="D179" t="s">
        <v>556</v>
      </c>
      <c r="E179" s="150">
        <v>763.42000000000007</v>
      </c>
      <c r="F179" t="s">
        <v>81</v>
      </c>
      <c r="G179" s="149">
        <v>16.982252263336278</v>
      </c>
    </row>
    <row r="180" spans="1:7" x14ac:dyDescent="0.25">
      <c r="A180" t="s">
        <v>194</v>
      </c>
      <c r="B180" t="s">
        <v>76</v>
      </c>
      <c r="C180" t="s">
        <v>314</v>
      </c>
      <c r="D180" t="s">
        <v>556</v>
      </c>
      <c r="E180" s="150">
        <v>763.42000000000007</v>
      </c>
      <c r="F180" t="s">
        <v>81</v>
      </c>
      <c r="G180" s="149">
        <v>16.982252263336278</v>
      </c>
    </row>
    <row r="181" spans="1:7" x14ac:dyDescent="0.25">
      <c r="A181" t="s">
        <v>194</v>
      </c>
      <c r="B181" t="s">
        <v>76</v>
      </c>
      <c r="C181" t="s">
        <v>313</v>
      </c>
      <c r="D181" t="s">
        <v>556</v>
      </c>
      <c r="E181" s="150">
        <v>763.42000000000007</v>
      </c>
      <c r="F181" t="s">
        <v>81</v>
      </c>
      <c r="G181" s="149">
        <v>16.982252263336278</v>
      </c>
    </row>
    <row r="182" spans="1:7" x14ac:dyDescent="0.25">
      <c r="A182" t="s">
        <v>194</v>
      </c>
      <c r="B182" t="s">
        <v>76</v>
      </c>
      <c r="C182" t="s">
        <v>312</v>
      </c>
      <c r="D182" t="s">
        <v>556</v>
      </c>
      <c r="E182" s="150">
        <v>763.42000000000007</v>
      </c>
      <c r="F182" t="s">
        <v>81</v>
      </c>
      <c r="G182" s="149">
        <v>16.982252263336278</v>
      </c>
    </row>
    <row r="183" spans="1:7" x14ac:dyDescent="0.25">
      <c r="A183" t="s">
        <v>194</v>
      </c>
      <c r="B183" t="s">
        <v>52</v>
      </c>
      <c r="C183" t="s">
        <v>323</v>
      </c>
      <c r="D183" t="s">
        <v>556</v>
      </c>
      <c r="E183" s="150">
        <v>763.42000000000007</v>
      </c>
      <c r="F183" t="s">
        <v>81</v>
      </c>
      <c r="G183" s="149">
        <v>16.982252263336278</v>
      </c>
    </row>
    <row r="184" spans="1:7" x14ac:dyDescent="0.25">
      <c r="A184" t="s">
        <v>194</v>
      </c>
      <c r="B184" t="s">
        <v>52</v>
      </c>
      <c r="C184" t="s">
        <v>322</v>
      </c>
      <c r="D184" t="s">
        <v>556</v>
      </c>
      <c r="E184" s="150">
        <v>763.42000000000007</v>
      </c>
      <c r="F184" t="s">
        <v>81</v>
      </c>
      <c r="G184" s="149">
        <v>16.982252263336278</v>
      </c>
    </row>
    <row r="185" spans="1:7" x14ac:dyDescent="0.25">
      <c r="A185" t="s">
        <v>194</v>
      </c>
      <c r="B185" t="s">
        <v>52</v>
      </c>
      <c r="C185" t="s">
        <v>321</v>
      </c>
      <c r="D185" t="s">
        <v>556</v>
      </c>
      <c r="E185" s="150">
        <v>763.42000000000007</v>
      </c>
      <c r="F185" t="s">
        <v>81</v>
      </c>
      <c r="G185" s="149">
        <v>16.982252263336278</v>
      </c>
    </row>
    <row r="186" spans="1:7" x14ac:dyDescent="0.25">
      <c r="A186" t="s">
        <v>194</v>
      </c>
      <c r="B186" t="s">
        <v>52</v>
      </c>
      <c r="C186" t="s">
        <v>320</v>
      </c>
      <c r="D186" t="s">
        <v>556</v>
      </c>
      <c r="E186" s="150">
        <v>763.42000000000007</v>
      </c>
      <c r="F186" t="s">
        <v>81</v>
      </c>
      <c r="G186" s="149">
        <v>16.982252263336278</v>
      </c>
    </row>
    <row r="187" spans="1:7" x14ac:dyDescent="0.25">
      <c r="A187" t="s">
        <v>194</v>
      </c>
      <c r="B187" t="s">
        <v>52</v>
      </c>
      <c r="C187" t="s">
        <v>319</v>
      </c>
      <c r="D187" t="s">
        <v>556</v>
      </c>
      <c r="E187" s="150">
        <v>763.42000000000007</v>
      </c>
      <c r="F187" t="s">
        <v>81</v>
      </c>
      <c r="G187" s="149">
        <v>16.982252263336278</v>
      </c>
    </row>
    <row r="188" spans="1:7" x14ac:dyDescent="0.25">
      <c r="A188" t="s">
        <v>194</v>
      </c>
      <c r="B188" t="s">
        <v>52</v>
      </c>
      <c r="C188" t="s">
        <v>318</v>
      </c>
      <c r="D188" t="s">
        <v>556</v>
      </c>
      <c r="E188" s="150">
        <v>763.42000000000007</v>
      </c>
      <c r="F188" t="s">
        <v>81</v>
      </c>
      <c r="G188" s="149">
        <v>16.982252263336278</v>
      </c>
    </row>
    <row r="189" spans="1:7" x14ac:dyDescent="0.25">
      <c r="A189" t="s">
        <v>194</v>
      </c>
      <c r="B189" t="s">
        <v>52</v>
      </c>
      <c r="C189" t="s">
        <v>317</v>
      </c>
      <c r="D189" t="s">
        <v>556</v>
      </c>
      <c r="E189" s="150">
        <v>763.42000000000007</v>
      </c>
      <c r="F189" t="s">
        <v>81</v>
      </c>
      <c r="G189" s="149">
        <v>16.982252263336278</v>
      </c>
    </row>
    <row r="190" spans="1:7" x14ac:dyDescent="0.25">
      <c r="A190" t="s">
        <v>194</v>
      </c>
      <c r="B190" t="s">
        <v>52</v>
      </c>
      <c r="C190" t="s">
        <v>74</v>
      </c>
      <c r="D190" t="s">
        <v>556</v>
      </c>
      <c r="E190" s="150">
        <v>763.42000000000007</v>
      </c>
      <c r="F190" t="s">
        <v>81</v>
      </c>
      <c r="G190" s="149">
        <v>16.982252263336278</v>
      </c>
    </row>
    <row r="191" spans="1:7" x14ac:dyDescent="0.25">
      <c r="A191" t="s">
        <v>194</v>
      </c>
      <c r="B191" t="s">
        <v>52</v>
      </c>
      <c r="C191" t="s">
        <v>316</v>
      </c>
      <c r="D191" t="s">
        <v>556</v>
      </c>
      <c r="E191" s="150">
        <v>763.42000000000007</v>
      </c>
      <c r="F191" t="s">
        <v>81</v>
      </c>
      <c r="G191" s="149">
        <v>16.982252263336278</v>
      </c>
    </row>
    <row r="192" spans="1:7" x14ac:dyDescent="0.25">
      <c r="A192" t="s">
        <v>194</v>
      </c>
      <c r="B192" t="s">
        <v>52</v>
      </c>
      <c r="C192" t="s">
        <v>315</v>
      </c>
      <c r="D192" t="s">
        <v>556</v>
      </c>
      <c r="E192" s="150">
        <v>763.42000000000007</v>
      </c>
      <c r="F192" t="s">
        <v>81</v>
      </c>
      <c r="G192" s="149">
        <v>16.982252263336278</v>
      </c>
    </row>
    <row r="193" spans="1:7" x14ac:dyDescent="0.25">
      <c r="A193" t="s">
        <v>194</v>
      </c>
      <c r="B193" t="s">
        <v>52</v>
      </c>
      <c r="C193" t="s">
        <v>314</v>
      </c>
      <c r="D193" t="s">
        <v>556</v>
      </c>
      <c r="E193" s="150">
        <v>763.42000000000007</v>
      </c>
      <c r="F193" t="s">
        <v>81</v>
      </c>
      <c r="G193" s="149">
        <v>16.982252263336278</v>
      </c>
    </row>
    <row r="194" spans="1:7" x14ac:dyDescent="0.25">
      <c r="A194" t="s">
        <v>194</v>
      </c>
      <c r="B194" t="s">
        <v>52</v>
      </c>
      <c r="C194" t="s">
        <v>313</v>
      </c>
      <c r="D194" t="s">
        <v>556</v>
      </c>
      <c r="E194" s="150">
        <v>763.42000000000007</v>
      </c>
      <c r="F194" t="s">
        <v>81</v>
      </c>
      <c r="G194" s="149">
        <v>16.982252263336278</v>
      </c>
    </row>
    <row r="195" spans="1:7" x14ac:dyDescent="0.25">
      <c r="A195" t="s">
        <v>194</v>
      </c>
      <c r="B195" t="s">
        <v>52</v>
      </c>
      <c r="C195" t="s">
        <v>312</v>
      </c>
      <c r="D195" t="s">
        <v>556</v>
      </c>
      <c r="E195" s="150">
        <v>763.42000000000007</v>
      </c>
      <c r="F195" t="s">
        <v>81</v>
      </c>
      <c r="G195" s="149">
        <v>16.982252263336278</v>
      </c>
    </row>
    <row r="196" spans="1:7" x14ac:dyDescent="0.25">
      <c r="A196" t="s">
        <v>194</v>
      </c>
      <c r="B196" t="s">
        <v>76</v>
      </c>
      <c r="C196" t="s">
        <v>323</v>
      </c>
      <c r="D196" t="s">
        <v>438</v>
      </c>
      <c r="E196" s="150">
        <v>9580.1819893241627</v>
      </c>
      <c r="F196" t="s">
        <v>265</v>
      </c>
      <c r="G196" s="149">
        <v>422.19842999368512</v>
      </c>
    </row>
    <row r="197" spans="1:7" x14ac:dyDescent="0.25">
      <c r="A197" t="s">
        <v>194</v>
      </c>
      <c r="B197" t="s">
        <v>76</v>
      </c>
      <c r="C197" t="s">
        <v>322</v>
      </c>
      <c r="D197" t="s">
        <v>438</v>
      </c>
      <c r="E197" s="150">
        <v>10628.357983565438</v>
      </c>
      <c r="F197" t="s">
        <v>265</v>
      </c>
      <c r="G197" s="149">
        <v>468.39152524165496</v>
      </c>
    </row>
    <row r="198" spans="1:7" x14ac:dyDescent="0.25">
      <c r="A198" t="s">
        <v>194</v>
      </c>
      <c r="B198" t="s">
        <v>76</v>
      </c>
      <c r="C198" t="s">
        <v>320</v>
      </c>
      <c r="D198" t="s">
        <v>438</v>
      </c>
      <c r="E198" s="150">
        <v>20846.241451903537</v>
      </c>
      <c r="F198" t="s">
        <v>265</v>
      </c>
      <c r="G198" s="149">
        <v>918.69344674983984</v>
      </c>
    </row>
    <row r="199" spans="1:7" x14ac:dyDescent="0.25">
      <c r="A199" t="s">
        <v>194</v>
      </c>
      <c r="B199" t="s">
        <v>76</v>
      </c>
      <c r="C199" t="s">
        <v>319</v>
      </c>
      <c r="D199" t="s">
        <v>438</v>
      </c>
      <c r="E199" s="150">
        <v>19746.756143258797</v>
      </c>
      <c r="F199" t="s">
        <v>265</v>
      </c>
      <c r="G199" s="149">
        <v>870.23915103518414</v>
      </c>
    </row>
    <row r="200" spans="1:7" x14ac:dyDescent="0.25">
      <c r="A200" t="s">
        <v>194</v>
      </c>
      <c r="B200" t="s">
        <v>76</v>
      </c>
      <c r="C200" t="s">
        <v>317</v>
      </c>
      <c r="D200" t="s">
        <v>438</v>
      </c>
      <c r="E200" s="150">
        <v>15825.258542426076</v>
      </c>
      <c r="F200" t="s">
        <v>265</v>
      </c>
      <c r="G200" s="149">
        <v>697.41882965292029</v>
      </c>
    </row>
    <row r="201" spans="1:7" x14ac:dyDescent="0.25">
      <c r="A201" t="s">
        <v>194</v>
      </c>
      <c r="B201" t="s">
        <v>76</v>
      </c>
      <c r="C201" t="s">
        <v>316</v>
      </c>
      <c r="D201" t="s">
        <v>438</v>
      </c>
      <c r="E201" s="150">
        <v>10782.285926775687</v>
      </c>
      <c r="F201" t="s">
        <v>265</v>
      </c>
      <c r="G201" s="149">
        <v>475.17512664170613</v>
      </c>
    </row>
    <row r="202" spans="1:7" x14ac:dyDescent="0.25">
      <c r="A202" t="s">
        <v>194</v>
      </c>
      <c r="B202" t="s">
        <v>76</v>
      </c>
      <c r="C202" t="s">
        <v>315</v>
      </c>
      <c r="D202" t="s">
        <v>438</v>
      </c>
      <c r="E202" s="150">
        <v>15524.732558063173</v>
      </c>
      <c r="F202" t="s">
        <v>265</v>
      </c>
      <c r="G202" s="149">
        <v>684.17465549091401</v>
      </c>
    </row>
    <row r="203" spans="1:7" x14ac:dyDescent="0.25">
      <c r="A203" t="s">
        <v>194</v>
      </c>
      <c r="B203" t="s">
        <v>76</v>
      </c>
      <c r="C203" t="s">
        <v>314</v>
      </c>
      <c r="D203" t="s">
        <v>438</v>
      </c>
      <c r="E203" s="150">
        <v>12167.637415668039</v>
      </c>
      <c r="F203" t="s">
        <v>265</v>
      </c>
      <c r="G203" s="149">
        <v>536.22753924217147</v>
      </c>
    </row>
    <row r="204" spans="1:7" x14ac:dyDescent="0.25">
      <c r="A204" t="s">
        <v>194</v>
      </c>
      <c r="B204" t="s">
        <v>76</v>
      </c>
      <c r="C204" t="s">
        <v>313</v>
      </c>
      <c r="D204" t="s">
        <v>438</v>
      </c>
      <c r="E204" s="150">
        <v>10577.048669162032</v>
      </c>
      <c r="F204" t="s">
        <v>265</v>
      </c>
      <c r="G204" s="149">
        <v>466.13032477497171</v>
      </c>
    </row>
    <row r="205" spans="1:7" x14ac:dyDescent="0.25">
      <c r="A205" t="s">
        <v>194</v>
      </c>
      <c r="B205" t="s">
        <v>52</v>
      </c>
      <c r="C205" t="s">
        <v>323</v>
      </c>
      <c r="D205" t="s">
        <v>438</v>
      </c>
      <c r="E205" s="150">
        <v>9580.1819893241627</v>
      </c>
      <c r="F205" t="s">
        <v>265</v>
      </c>
      <c r="G205" s="149">
        <v>422.19842999368512</v>
      </c>
    </row>
    <row r="206" spans="1:7" x14ac:dyDescent="0.25">
      <c r="A206" t="s">
        <v>194</v>
      </c>
      <c r="B206" t="s">
        <v>52</v>
      </c>
      <c r="C206" t="s">
        <v>322</v>
      </c>
      <c r="D206" t="s">
        <v>438</v>
      </c>
      <c r="E206" s="150">
        <v>10628.357983565438</v>
      </c>
      <c r="F206" t="s">
        <v>265</v>
      </c>
      <c r="G206" s="149">
        <v>468.39152524165496</v>
      </c>
    </row>
    <row r="207" spans="1:7" x14ac:dyDescent="0.25">
      <c r="A207" t="s">
        <v>194</v>
      </c>
      <c r="B207" t="s">
        <v>52</v>
      </c>
      <c r="C207" t="s">
        <v>320</v>
      </c>
      <c r="D207" t="s">
        <v>438</v>
      </c>
      <c r="E207" s="150">
        <v>20846.241451903537</v>
      </c>
      <c r="F207" t="s">
        <v>265</v>
      </c>
      <c r="G207" s="149">
        <v>918.69344674983984</v>
      </c>
    </row>
    <row r="208" spans="1:7" x14ac:dyDescent="0.25">
      <c r="A208" t="s">
        <v>194</v>
      </c>
      <c r="B208" t="s">
        <v>52</v>
      </c>
      <c r="C208" t="s">
        <v>319</v>
      </c>
      <c r="D208" t="s">
        <v>438</v>
      </c>
      <c r="E208" s="150">
        <v>19746.756143258797</v>
      </c>
      <c r="F208" t="s">
        <v>265</v>
      </c>
      <c r="G208" s="149">
        <v>870.23915103518414</v>
      </c>
    </row>
    <row r="209" spans="1:7" x14ac:dyDescent="0.25">
      <c r="A209" t="s">
        <v>194</v>
      </c>
      <c r="B209" t="s">
        <v>52</v>
      </c>
      <c r="C209" t="s">
        <v>317</v>
      </c>
      <c r="D209" t="s">
        <v>438</v>
      </c>
      <c r="E209" s="150">
        <v>15825.258542426076</v>
      </c>
      <c r="F209" t="s">
        <v>265</v>
      </c>
      <c r="G209" s="149">
        <v>697.41882965292029</v>
      </c>
    </row>
    <row r="210" spans="1:7" x14ac:dyDescent="0.25">
      <c r="A210" t="s">
        <v>194</v>
      </c>
      <c r="B210" t="s">
        <v>52</v>
      </c>
      <c r="C210" t="s">
        <v>316</v>
      </c>
      <c r="D210" t="s">
        <v>438</v>
      </c>
      <c r="E210" s="150">
        <v>10782.285926775687</v>
      </c>
      <c r="F210" t="s">
        <v>265</v>
      </c>
      <c r="G210" s="149">
        <v>475.17512664170613</v>
      </c>
    </row>
    <row r="211" spans="1:7" x14ac:dyDescent="0.25">
      <c r="A211" t="s">
        <v>194</v>
      </c>
      <c r="B211" t="s">
        <v>52</v>
      </c>
      <c r="C211" t="s">
        <v>315</v>
      </c>
      <c r="D211" t="s">
        <v>438</v>
      </c>
      <c r="E211" s="150">
        <v>15524.732558063173</v>
      </c>
      <c r="F211" t="s">
        <v>265</v>
      </c>
      <c r="G211" s="149">
        <v>684.17465549091401</v>
      </c>
    </row>
    <row r="212" spans="1:7" x14ac:dyDescent="0.25">
      <c r="A212" t="s">
        <v>194</v>
      </c>
      <c r="B212" t="s">
        <v>52</v>
      </c>
      <c r="C212" t="s">
        <v>314</v>
      </c>
      <c r="D212" t="s">
        <v>438</v>
      </c>
      <c r="E212" s="150">
        <v>12167.637415668039</v>
      </c>
      <c r="F212" t="s">
        <v>265</v>
      </c>
      <c r="G212" s="149">
        <v>536.22753924217147</v>
      </c>
    </row>
    <row r="213" spans="1:7" x14ac:dyDescent="0.25">
      <c r="A213" t="s">
        <v>194</v>
      </c>
      <c r="B213" t="s">
        <v>52</v>
      </c>
      <c r="C213" t="s">
        <v>313</v>
      </c>
      <c r="D213" t="s">
        <v>438</v>
      </c>
      <c r="E213" s="150">
        <v>10577.048669162032</v>
      </c>
      <c r="F213" t="s">
        <v>265</v>
      </c>
      <c r="G213" s="149">
        <v>466.13032477497171</v>
      </c>
    </row>
    <row r="214" spans="1:7" x14ac:dyDescent="0.25">
      <c r="A214" t="s">
        <v>194</v>
      </c>
      <c r="B214" t="s">
        <v>76</v>
      </c>
      <c r="C214" t="s">
        <v>323</v>
      </c>
      <c r="D214" t="s">
        <v>437</v>
      </c>
      <c r="E214" s="150">
        <v>11848.822307629423</v>
      </c>
      <c r="F214" t="s">
        <v>265</v>
      </c>
      <c r="G214" s="149">
        <v>522.17736376302412</v>
      </c>
    </row>
    <row r="215" spans="1:7" x14ac:dyDescent="0.25">
      <c r="A215" t="s">
        <v>194</v>
      </c>
      <c r="B215" t="s">
        <v>76</v>
      </c>
      <c r="C215" t="s">
        <v>322</v>
      </c>
      <c r="D215" t="s">
        <v>437</v>
      </c>
      <c r="E215" s="150">
        <v>13145.212200506998</v>
      </c>
      <c r="F215" t="s">
        <v>265</v>
      </c>
      <c r="G215" s="149">
        <v>579.30924059402003</v>
      </c>
    </row>
    <row r="216" spans="1:7" x14ac:dyDescent="0.25">
      <c r="A216" t="s">
        <v>194</v>
      </c>
      <c r="B216" t="s">
        <v>76</v>
      </c>
      <c r="C216" t="s">
        <v>320</v>
      </c>
      <c r="D216" t="s">
        <v>437</v>
      </c>
      <c r="E216" s="150">
        <v>25782.747240166762</v>
      </c>
      <c r="F216" t="s">
        <v>265</v>
      </c>
      <c r="G216" s="149">
        <v>1136.2451587926819</v>
      </c>
    </row>
    <row r="217" spans="1:7" x14ac:dyDescent="0.25">
      <c r="A217" t="s">
        <v>194</v>
      </c>
      <c r="B217" t="s">
        <v>76</v>
      </c>
      <c r="C217" t="s">
        <v>319</v>
      </c>
      <c r="D217" t="s">
        <v>437</v>
      </c>
      <c r="E217" s="150">
        <v>24422.897702183342</v>
      </c>
      <c r="F217" t="s">
        <v>265</v>
      </c>
      <c r="G217" s="149">
        <v>1076.3166166622689</v>
      </c>
    </row>
    <row r="218" spans="1:7" x14ac:dyDescent="0.25">
      <c r="A218" t="s">
        <v>194</v>
      </c>
      <c r="B218" t="s">
        <v>76</v>
      </c>
      <c r="C218" t="s">
        <v>317</v>
      </c>
      <c r="D218" t="s">
        <v>437</v>
      </c>
      <c r="E218" s="150">
        <v>19572.767683375627</v>
      </c>
      <c r="F218" t="s">
        <v>265</v>
      </c>
      <c r="G218" s="149">
        <v>862.57148306378724</v>
      </c>
    </row>
    <row r="219" spans="1:7" x14ac:dyDescent="0.25">
      <c r="A219" t="s">
        <v>194</v>
      </c>
      <c r="B219" t="s">
        <v>76</v>
      </c>
      <c r="C219" t="s">
        <v>316</v>
      </c>
      <c r="D219" t="s">
        <v>437</v>
      </c>
      <c r="E219" s="150">
        <v>13335.591135824681</v>
      </c>
      <c r="F219" t="s">
        <v>265</v>
      </c>
      <c r="G219" s="149">
        <v>587.69923649227815</v>
      </c>
    </row>
    <row r="220" spans="1:7" x14ac:dyDescent="0.25">
      <c r="A220" t="s">
        <v>194</v>
      </c>
      <c r="B220" t="s">
        <v>76</v>
      </c>
      <c r="C220" t="s">
        <v>315</v>
      </c>
      <c r="D220" t="s">
        <v>437</v>
      </c>
      <c r="E220" s="150">
        <v>19201.075476326805</v>
      </c>
      <c r="F220" t="s">
        <v>265</v>
      </c>
      <c r="G220" s="149">
        <v>846.19101488147351</v>
      </c>
    </row>
    <row r="221" spans="1:7" x14ac:dyDescent="0.25">
      <c r="A221" t="s">
        <v>194</v>
      </c>
      <c r="B221" t="s">
        <v>76</v>
      </c>
      <c r="C221" t="s">
        <v>314</v>
      </c>
      <c r="D221" t="s">
        <v>437</v>
      </c>
      <c r="E221" s="150">
        <v>15049.001553683833</v>
      </c>
      <c r="F221" t="s">
        <v>265</v>
      </c>
      <c r="G221" s="149">
        <v>663.20919957660044</v>
      </c>
    </row>
    <row r="222" spans="1:7" x14ac:dyDescent="0.25">
      <c r="A222" t="s">
        <v>194</v>
      </c>
      <c r="B222" t="s">
        <v>76</v>
      </c>
      <c r="C222" t="s">
        <v>313</v>
      </c>
      <c r="D222" t="s">
        <v>437</v>
      </c>
      <c r="E222" s="150">
        <v>13081.752555401064</v>
      </c>
      <c r="F222" t="s">
        <v>265</v>
      </c>
      <c r="G222" s="149">
        <v>576.51257529459906</v>
      </c>
    </row>
    <row r="223" spans="1:7" x14ac:dyDescent="0.25">
      <c r="A223" t="s">
        <v>194</v>
      </c>
      <c r="B223" t="s">
        <v>52</v>
      </c>
      <c r="C223" t="s">
        <v>323</v>
      </c>
      <c r="D223" t="s">
        <v>437</v>
      </c>
      <c r="E223" s="150">
        <v>11848.822307629423</v>
      </c>
      <c r="F223" t="s">
        <v>265</v>
      </c>
      <c r="G223" s="149">
        <v>522.17736376302412</v>
      </c>
    </row>
    <row r="224" spans="1:7" x14ac:dyDescent="0.25">
      <c r="A224" t="s">
        <v>194</v>
      </c>
      <c r="B224" t="s">
        <v>52</v>
      </c>
      <c r="C224" t="s">
        <v>322</v>
      </c>
      <c r="D224" t="s">
        <v>437</v>
      </c>
      <c r="E224" s="150">
        <v>13145.212200506998</v>
      </c>
      <c r="F224" t="s">
        <v>265</v>
      </c>
      <c r="G224" s="149">
        <v>579.30924059402003</v>
      </c>
    </row>
    <row r="225" spans="1:7" x14ac:dyDescent="0.25">
      <c r="A225" t="s">
        <v>194</v>
      </c>
      <c r="B225" t="s">
        <v>52</v>
      </c>
      <c r="C225" t="s">
        <v>320</v>
      </c>
      <c r="D225" t="s">
        <v>437</v>
      </c>
      <c r="E225" s="150">
        <v>25782.747240166762</v>
      </c>
      <c r="F225" t="s">
        <v>265</v>
      </c>
      <c r="G225" s="149">
        <v>1136.2451587926819</v>
      </c>
    </row>
    <row r="226" spans="1:7" x14ac:dyDescent="0.25">
      <c r="A226" t="s">
        <v>194</v>
      </c>
      <c r="B226" t="s">
        <v>52</v>
      </c>
      <c r="C226" t="s">
        <v>319</v>
      </c>
      <c r="D226" t="s">
        <v>437</v>
      </c>
      <c r="E226" s="150">
        <v>24422.897702183342</v>
      </c>
      <c r="F226" t="s">
        <v>265</v>
      </c>
      <c r="G226" s="149">
        <v>1076.3166166622689</v>
      </c>
    </row>
    <row r="227" spans="1:7" x14ac:dyDescent="0.25">
      <c r="A227" t="s">
        <v>194</v>
      </c>
      <c r="B227" t="s">
        <v>52</v>
      </c>
      <c r="C227" t="s">
        <v>317</v>
      </c>
      <c r="D227" t="s">
        <v>437</v>
      </c>
      <c r="E227" s="150">
        <v>19572.767683375627</v>
      </c>
      <c r="F227" t="s">
        <v>265</v>
      </c>
      <c r="G227" s="149">
        <v>862.57148306378724</v>
      </c>
    </row>
    <row r="228" spans="1:7" x14ac:dyDescent="0.25">
      <c r="A228" t="s">
        <v>194</v>
      </c>
      <c r="B228" t="s">
        <v>52</v>
      </c>
      <c r="C228" t="s">
        <v>316</v>
      </c>
      <c r="D228" t="s">
        <v>437</v>
      </c>
      <c r="E228" s="150">
        <v>13335.591135824681</v>
      </c>
      <c r="F228" t="s">
        <v>265</v>
      </c>
      <c r="G228" s="149">
        <v>587.69923649227815</v>
      </c>
    </row>
    <row r="229" spans="1:7" x14ac:dyDescent="0.25">
      <c r="A229" t="s">
        <v>194</v>
      </c>
      <c r="B229" t="s">
        <v>52</v>
      </c>
      <c r="C229" t="s">
        <v>315</v>
      </c>
      <c r="D229" t="s">
        <v>437</v>
      </c>
      <c r="E229" s="150">
        <v>19201.075476326805</v>
      </c>
      <c r="F229" t="s">
        <v>265</v>
      </c>
      <c r="G229" s="149">
        <v>846.19101488147351</v>
      </c>
    </row>
    <row r="230" spans="1:7" x14ac:dyDescent="0.25">
      <c r="A230" t="s">
        <v>194</v>
      </c>
      <c r="B230" t="s">
        <v>52</v>
      </c>
      <c r="C230" t="s">
        <v>314</v>
      </c>
      <c r="D230" t="s">
        <v>437</v>
      </c>
      <c r="E230" s="150">
        <v>15049.001553683833</v>
      </c>
      <c r="F230" t="s">
        <v>265</v>
      </c>
      <c r="G230" s="149">
        <v>663.20919957660044</v>
      </c>
    </row>
    <row r="231" spans="1:7" x14ac:dyDescent="0.25">
      <c r="A231" t="s">
        <v>194</v>
      </c>
      <c r="B231" t="s">
        <v>52</v>
      </c>
      <c r="C231" t="s">
        <v>313</v>
      </c>
      <c r="D231" t="s">
        <v>437</v>
      </c>
      <c r="E231" s="150">
        <v>13081.752555401064</v>
      </c>
      <c r="F231" t="s">
        <v>265</v>
      </c>
      <c r="G231" s="149">
        <v>576.51257529459906</v>
      </c>
    </row>
    <row r="232" spans="1:7" x14ac:dyDescent="0.25">
      <c r="A232" t="s">
        <v>194</v>
      </c>
      <c r="B232" t="s">
        <v>76</v>
      </c>
      <c r="C232" t="s">
        <v>320</v>
      </c>
      <c r="D232" t="s">
        <v>435</v>
      </c>
      <c r="E232" s="150">
        <v>8181.0640281299129</v>
      </c>
      <c r="F232" t="s">
        <v>265</v>
      </c>
      <c r="G232" s="149">
        <v>360.53932923229661</v>
      </c>
    </row>
    <row r="233" spans="1:7" x14ac:dyDescent="0.25">
      <c r="A233" t="s">
        <v>194</v>
      </c>
      <c r="B233" t="s">
        <v>76</v>
      </c>
      <c r="C233" t="s">
        <v>319</v>
      </c>
      <c r="D233" t="s">
        <v>435</v>
      </c>
      <c r="E233" s="150">
        <v>7749.5733093466843</v>
      </c>
      <c r="F233" t="s">
        <v>265</v>
      </c>
      <c r="G233" s="149">
        <v>341.52354182552966</v>
      </c>
    </row>
    <row r="234" spans="1:7" x14ac:dyDescent="0.25">
      <c r="A234" t="s">
        <v>194</v>
      </c>
      <c r="B234" t="s">
        <v>76</v>
      </c>
      <c r="C234" t="s">
        <v>317</v>
      </c>
      <c r="D234" t="s">
        <v>435</v>
      </c>
      <c r="E234" s="150">
        <v>6210.5897456864768</v>
      </c>
      <c r="F234" t="s">
        <v>265</v>
      </c>
      <c r="G234" s="149">
        <v>273.70056674139317</v>
      </c>
    </row>
    <row r="235" spans="1:7" x14ac:dyDescent="0.25">
      <c r="A235" t="s">
        <v>194</v>
      </c>
      <c r="B235" t="s">
        <v>76</v>
      </c>
      <c r="C235" t="s">
        <v>315</v>
      </c>
      <c r="D235" t="s">
        <v>435</v>
      </c>
      <c r="E235" s="150">
        <v>6092.6489492190885</v>
      </c>
      <c r="F235" t="s">
        <v>265</v>
      </c>
      <c r="G235" s="149">
        <v>268.50291818354475</v>
      </c>
    </row>
    <row r="236" spans="1:7" x14ac:dyDescent="0.25">
      <c r="A236" t="s">
        <v>194</v>
      </c>
      <c r="B236" t="s">
        <v>52</v>
      </c>
      <c r="C236" t="s">
        <v>320</v>
      </c>
      <c r="D236" t="s">
        <v>435</v>
      </c>
      <c r="E236" s="150">
        <v>8181.0640281299129</v>
      </c>
      <c r="F236" t="s">
        <v>265</v>
      </c>
      <c r="G236" s="149">
        <v>360.53932923229661</v>
      </c>
    </row>
    <row r="237" spans="1:7" x14ac:dyDescent="0.25">
      <c r="A237" t="s">
        <v>194</v>
      </c>
      <c r="B237" t="s">
        <v>52</v>
      </c>
      <c r="C237" t="s">
        <v>319</v>
      </c>
      <c r="D237" t="s">
        <v>435</v>
      </c>
      <c r="E237" s="150">
        <v>7749.5733093466843</v>
      </c>
      <c r="F237" t="s">
        <v>265</v>
      </c>
      <c r="G237" s="149">
        <v>341.52354182552966</v>
      </c>
    </row>
    <row r="238" spans="1:7" x14ac:dyDescent="0.25">
      <c r="A238" t="s">
        <v>194</v>
      </c>
      <c r="B238" t="s">
        <v>52</v>
      </c>
      <c r="C238" t="s">
        <v>317</v>
      </c>
      <c r="D238" t="s">
        <v>435</v>
      </c>
      <c r="E238" s="150">
        <v>6210.5897456864768</v>
      </c>
      <c r="F238" t="s">
        <v>265</v>
      </c>
      <c r="G238" s="149">
        <v>273.70056674139317</v>
      </c>
    </row>
    <row r="239" spans="1:7" x14ac:dyDescent="0.25">
      <c r="A239" t="s">
        <v>194</v>
      </c>
      <c r="B239" t="s">
        <v>52</v>
      </c>
      <c r="C239" t="s">
        <v>315</v>
      </c>
      <c r="D239" t="s">
        <v>435</v>
      </c>
      <c r="E239" s="150">
        <v>6092.6489492190885</v>
      </c>
      <c r="F239" t="s">
        <v>265</v>
      </c>
      <c r="G239" s="149">
        <v>268.50291818354475</v>
      </c>
    </row>
    <row r="240" spans="1:7" x14ac:dyDescent="0.25">
      <c r="A240" t="s">
        <v>194</v>
      </c>
      <c r="B240" t="s">
        <v>76</v>
      </c>
      <c r="C240" t="s">
        <v>323</v>
      </c>
      <c r="D240" t="s">
        <v>430</v>
      </c>
      <c r="E240" s="150">
        <v>577.05303446247081</v>
      </c>
      <c r="F240" t="s">
        <v>265</v>
      </c>
      <c r="G240" s="149">
        <v>25.430715767679697</v>
      </c>
    </row>
    <row r="241" spans="1:7" x14ac:dyDescent="0.25">
      <c r="A241" t="s">
        <v>194</v>
      </c>
      <c r="B241" t="s">
        <v>76</v>
      </c>
      <c r="C241" t="s">
        <v>322</v>
      </c>
      <c r="D241" t="s">
        <v>430</v>
      </c>
      <c r="E241" s="150">
        <v>640.18890586884663</v>
      </c>
      <c r="F241" t="s">
        <v>265</v>
      </c>
      <c r="G241" s="149">
        <v>28.213112366591858</v>
      </c>
    </row>
    <row r="242" spans="1:7" x14ac:dyDescent="0.25">
      <c r="A242" t="s">
        <v>194</v>
      </c>
      <c r="B242" t="s">
        <v>76</v>
      </c>
      <c r="C242" t="s">
        <v>321</v>
      </c>
      <c r="D242" t="s">
        <v>430</v>
      </c>
      <c r="E242" s="150">
        <v>318.76992416366033</v>
      </c>
      <c r="F242" t="s">
        <v>265</v>
      </c>
      <c r="G242" s="149">
        <v>14.048184226675399</v>
      </c>
    </row>
    <row r="243" spans="1:7" x14ac:dyDescent="0.25">
      <c r="A243" t="s">
        <v>194</v>
      </c>
      <c r="B243" t="s">
        <v>76</v>
      </c>
      <c r="C243" t="s">
        <v>318</v>
      </c>
      <c r="D243" t="s">
        <v>430</v>
      </c>
      <c r="E243" s="150">
        <v>311.70577071959019</v>
      </c>
      <c r="F243" t="s">
        <v>265</v>
      </c>
      <c r="G243" s="149">
        <v>13.736867124699209</v>
      </c>
    </row>
    <row r="244" spans="1:7" x14ac:dyDescent="0.25">
      <c r="A244" t="s">
        <v>194</v>
      </c>
      <c r="B244" t="s">
        <v>76</v>
      </c>
      <c r="C244" t="s">
        <v>74</v>
      </c>
      <c r="D244" t="s">
        <v>430</v>
      </c>
      <c r="E244" s="150">
        <v>322.30200088569541</v>
      </c>
      <c r="F244" t="s">
        <v>265</v>
      </c>
      <c r="G244" s="149">
        <v>14.203842777663496</v>
      </c>
    </row>
    <row r="245" spans="1:7" x14ac:dyDescent="0.25">
      <c r="A245" t="s">
        <v>194</v>
      </c>
      <c r="B245" t="s">
        <v>76</v>
      </c>
      <c r="C245" t="s">
        <v>316</v>
      </c>
      <c r="D245" t="s">
        <v>430</v>
      </c>
      <c r="E245" s="150">
        <v>649.46060726418864</v>
      </c>
      <c r="F245" t="s">
        <v>265</v>
      </c>
      <c r="G245" s="149">
        <v>28.621716062935604</v>
      </c>
    </row>
    <row r="246" spans="1:7" x14ac:dyDescent="0.25">
      <c r="A246" t="s">
        <v>194</v>
      </c>
      <c r="B246" t="s">
        <v>76</v>
      </c>
      <c r="C246" t="s">
        <v>313</v>
      </c>
      <c r="D246" t="s">
        <v>430</v>
      </c>
      <c r="E246" s="150">
        <v>637.09833873706611</v>
      </c>
      <c r="F246" t="s">
        <v>265</v>
      </c>
      <c r="G246" s="149">
        <v>28.076911134477282</v>
      </c>
    </row>
    <row r="247" spans="1:7" x14ac:dyDescent="0.25">
      <c r="A247" t="s">
        <v>194</v>
      </c>
      <c r="B247" t="s">
        <v>52</v>
      </c>
      <c r="C247" t="s">
        <v>323</v>
      </c>
      <c r="D247" t="s">
        <v>430</v>
      </c>
      <c r="E247" s="150">
        <v>577.05303446247081</v>
      </c>
      <c r="F247" t="s">
        <v>265</v>
      </c>
      <c r="G247" s="149">
        <v>25.430715767679697</v>
      </c>
    </row>
    <row r="248" spans="1:7" x14ac:dyDescent="0.25">
      <c r="A248" t="s">
        <v>194</v>
      </c>
      <c r="B248" t="s">
        <v>52</v>
      </c>
      <c r="C248" t="s">
        <v>322</v>
      </c>
      <c r="D248" t="s">
        <v>430</v>
      </c>
      <c r="E248" s="150">
        <v>640.18890586884663</v>
      </c>
      <c r="F248" t="s">
        <v>265</v>
      </c>
      <c r="G248" s="149">
        <v>28.213112366591858</v>
      </c>
    </row>
    <row r="249" spans="1:7" x14ac:dyDescent="0.25">
      <c r="A249" t="s">
        <v>194</v>
      </c>
      <c r="B249" t="s">
        <v>52</v>
      </c>
      <c r="C249" t="s">
        <v>321</v>
      </c>
      <c r="D249" t="s">
        <v>430</v>
      </c>
      <c r="E249" s="150">
        <v>318.76992416366033</v>
      </c>
      <c r="F249" t="s">
        <v>265</v>
      </c>
      <c r="G249" s="149">
        <v>14.048184226675399</v>
      </c>
    </row>
    <row r="250" spans="1:7" x14ac:dyDescent="0.25">
      <c r="A250" t="s">
        <v>194</v>
      </c>
      <c r="B250" t="s">
        <v>52</v>
      </c>
      <c r="C250" t="s">
        <v>318</v>
      </c>
      <c r="D250" t="s">
        <v>430</v>
      </c>
      <c r="E250" s="150">
        <v>311.70577071959019</v>
      </c>
      <c r="F250" t="s">
        <v>265</v>
      </c>
      <c r="G250" s="149">
        <v>13.736867124699209</v>
      </c>
    </row>
    <row r="251" spans="1:7" x14ac:dyDescent="0.25">
      <c r="A251" t="s">
        <v>194</v>
      </c>
      <c r="B251" t="s">
        <v>52</v>
      </c>
      <c r="C251" t="s">
        <v>74</v>
      </c>
      <c r="D251" t="s">
        <v>430</v>
      </c>
      <c r="E251" s="150">
        <v>322.30200088569541</v>
      </c>
      <c r="F251" t="s">
        <v>265</v>
      </c>
      <c r="G251" s="149">
        <v>14.203842777663496</v>
      </c>
    </row>
    <row r="252" spans="1:7" x14ac:dyDescent="0.25">
      <c r="A252" t="s">
        <v>194</v>
      </c>
      <c r="B252" t="s">
        <v>52</v>
      </c>
      <c r="C252" t="s">
        <v>316</v>
      </c>
      <c r="D252" t="s">
        <v>430</v>
      </c>
      <c r="E252" s="150">
        <v>649.46060726418864</v>
      </c>
      <c r="F252" t="s">
        <v>265</v>
      </c>
      <c r="G252" s="149">
        <v>28.621716062935604</v>
      </c>
    </row>
    <row r="253" spans="1:7" x14ac:dyDescent="0.25">
      <c r="A253" t="s">
        <v>194</v>
      </c>
      <c r="B253" t="s">
        <v>52</v>
      </c>
      <c r="C253" t="s">
        <v>313</v>
      </c>
      <c r="D253" t="s">
        <v>430</v>
      </c>
      <c r="E253" s="150">
        <v>637.09833873706611</v>
      </c>
      <c r="F253" t="s">
        <v>265</v>
      </c>
      <c r="G253" s="149">
        <v>28.076911134477282</v>
      </c>
    </row>
    <row r="254" spans="1:7" x14ac:dyDescent="0.25">
      <c r="A254" t="s">
        <v>194</v>
      </c>
      <c r="B254" t="s">
        <v>76</v>
      </c>
      <c r="C254" t="s">
        <v>323</v>
      </c>
      <c r="D254" t="s">
        <v>446</v>
      </c>
      <c r="E254" s="150">
        <v>599.0518892652542</v>
      </c>
      <c r="F254" t="s">
        <v>265</v>
      </c>
      <c r="G254" s="149">
        <v>26.400204861910296</v>
      </c>
    </row>
    <row r="255" spans="1:7" x14ac:dyDescent="0.25">
      <c r="A255" t="s">
        <v>194</v>
      </c>
      <c r="B255" t="s">
        <v>76</v>
      </c>
      <c r="C255" t="s">
        <v>322</v>
      </c>
      <c r="D255" t="s">
        <v>446</v>
      </c>
      <c r="E255" s="150">
        <v>662.18776067163003</v>
      </c>
      <c r="F255" t="s">
        <v>265</v>
      </c>
      <c r="G255" s="149">
        <v>29.182601460822458</v>
      </c>
    </row>
    <row r="256" spans="1:7" x14ac:dyDescent="0.25">
      <c r="A256" t="s">
        <v>194</v>
      </c>
      <c r="B256" t="s">
        <v>76</v>
      </c>
      <c r="C256" t="s">
        <v>321</v>
      </c>
      <c r="D256" t="s">
        <v>446</v>
      </c>
      <c r="E256" s="150">
        <v>356.60795442444783</v>
      </c>
      <c r="F256" t="s">
        <v>265</v>
      </c>
      <c r="G256" s="149">
        <v>15.715705468752034</v>
      </c>
    </row>
    <row r="257" spans="1:7" x14ac:dyDescent="0.25">
      <c r="A257" t="s">
        <v>194</v>
      </c>
      <c r="B257" t="s">
        <v>76</v>
      </c>
      <c r="C257" t="s">
        <v>318</v>
      </c>
      <c r="D257" t="s">
        <v>446</v>
      </c>
      <c r="E257" s="150">
        <v>330.88877210761734</v>
      </c>
      <c r="F257" t="s">
        <v>265</v>
      </c>
      <c r="G257" s="149">
        <v>14.582261614868294</v>
      </c>
    </row>
    <row r="258" spans="1:7" x14ac:dyDescent="0.25">
      <c r="A258" t="s">
        <v>194</v>
      </c>
      <c r="B258" t="s">
        <v>76</v>
      </c>
      <c r="C258" t="s">
        <v>74</v>
      </c>
      <c r="D258" t="s">
        <v>446</v>
      </c>
      <c r="E258" s="150">
        <v>334.44536873683182</v>
      </c>
      <c r="F258" t="s">
        <v>265</v>
      </c>
      <c r="G258" s="149">
        <v>14.739000757678786</v>
      </c>
    </row>
    <row r="259" spans="1:7" x14ac:dyDescent="0.25">
      <c r="A259" t="s">
        <v>194</v>
      </c>
      <c r="B259" t="s">
        <v>76</v>
      </c>
      <c r="C259" t="s">
        <v>316</v>
      </c>
      <c r="D259" t="s">
        <v>446</v>
      </c>
      <c r="E259" s="150">
        <v>662.30793846901418</v>
      </c>
      <c r="F259" t="s">
        <v>265</v>
      </c>
      <c r="G259" s="149">
        <v>29.187897693966278</v>
      </c>
    </row>
    <row r="260" spans="1:7" x14ac:dyDescent="0.25">
      <c r="A260" t="s">
        <v>194</v>
      </c>
      <c r="B260" t="s">
        <v>76</v>
      </c>
      <c r="C260" t="s">
        <v>312</v>
      </c>
      <c r="D260" t="s">
        <v>446</v>
      </c>
      <c r="E260" s="150">
        <v>152.101907961774</v>
      </c>
      <c r="F260" t="s">
        <v>265</v>
      </c>
      <c r="G260" s="149">
        <v>6.7031280629184788</v>
      </c>
    </row>
    <row r="261" spans="1:7" x14ac:dyDescent="0.25">
      <c r="A261" t="s">
        <v>194</v>
      </c>
      <c r="B261" t="s">
        <v>52</v>
      </c>
      <c r="C261" t="s">
        <v>323</v>
      </c>
      <c r="D261" t="s">
        <v>446</v>
      </c>
      <c r="E261" s="150">
        <v>599.0518892652542</v>
      </c>
      <c r="F261" t="s">
        <v>265</v>
      </c>
      <c r="G261" s="149">
        <v>26.400204861910296</v>
      </c>
    </row>
    <row r="262" spans="1:7" x14ac:dyDescent="0.25">
      <c r="A262" t="s">
        <v>194</v>
      </c>
      <c r="B262" t="s">
        <v>52</v>
      </c>
      <c r="C262" t="s">
        <v>322</v>
      </c>
      <c r="D262" t="s">
        <v>446</v>
      </c>
      <c r="E262" s="150">
        <v>662.18776067163003</v>
      </c>
      <c r="F262" t="s">
        <v>265</v>
      </c>
      <c r="G262" s="149">
        <v>29.182601460822458</v>
      </c>
    </row>
    <row r="263" spans="1:7" x14ac:dyDescent="0.25">
      <c r="A263" t="s">
        <v>194</v>
      </c>
      <c r="B263" t="s">
        <v>52</v>
      </c>
      <c r="C263" t="s">
        <v>321</v>
      </c>
      <c r="D263" t="s">
        <v>446</v>
      </c>
      <c r="E263" s="150">
        <v>356.60795442444783</v>
      </c>
      <c r="F263" t="s">
        <v>265</v>
      </c>
      <c r="G263" s="149">
        <v>15.715705468752034</v>
      </c>
    </row>
    <row r="264" spans="1:7" x14ac:dyDescent="0.25">
      <c r="A264" t="s">
        <v>194</v>
      </c>
      <c r="B264" t="s">
        <v>52</v>
      </c>
      <c r="C264" t="s">
        <v>318</v>
      </c>
      <c r="D264" t="s">
        <v>446</v>
      </c>
      <c r="E264" s="150">
        <v>330.88877210761734</v>
      </c>
      <c r="F264" t="s">
        <v>265</v>
      </c>
      <c r="G264" s="149">
        <v>14.582261614868294</v>
      </c>
    </row>
    <row r="265" spans="1:7" x14ac:dyDescent="0.25">
      <c r="A265" t="s">
        <v>194</v>
      </c>
      <c r="B265" t="s">
        <v>52</v>
      </c>
      <c r="C265" t="s">
        <v>74</v>
      </c>
      <c r="D265" t="s">
        <v>446</v>
      </c>
      <c r="E265" s="150">
        <v>334.44536873683182</v>
      </c>
      <c r="F265" t="s">
        <v>265</v>
      </c>
      <c r="G265" s="149">
        <v>14.739000757678786</v>
      </c>
    </row>
    <row r="266" spans="1:7" x14ac:dyDescent="0.25">
      <c r="A266" t="s">
        <v>194</v>
      </c>
      <c r="B266" t="s">
        <v>52</v>
      </c>
      <c r="C266" t="s">
        <v>316</v>
      </c>
      <c r="D266" t="s">
        <v>446</v>
      </c>
      <c r="E266" s="150">
        <v>662.30793846901418</v>
      </c>
      <c r="F266" t="s">
        <v>265</v>
      </c>
      <c r="G266" s="149">
        <v>29.187897693966278</v>
      </c>
    </row>
    <row r="267" spans="1:7" x14ac:dyDescent="0.25">
      <c r="A267" t="s">
        <v>194</v>
      </c>
      <c r="B267" t="s">
        <v>52</v>
      </c>
      <c r="C267" t="s">
        <v>312</v>
      </c>
      <c r="D267" t="s">
        <v>446</v>
      </c>
      <c r="E267" s="150">
        <v>152.101907961774</v>
      </c>
      <c r="F267" t="s">
        <v>265</v>
      </c>
      <c r="G267" s="149">
        <v>6.7031280629184788</v>
      </c>
    </row>
    <row r="268" spans="1:7" x14ac:dyDescent="0.25">
      <c r="A268" t="s">
        <v>194</v>
      </c>
      <c r="B268" t="s">
        <v>76</v>
      </c>
      <c r="C268" t="s">
        <v>320</v>
      </c>
      <c r="D268" t="s">
        <v>428</v>
      </c>
      <c r="E268" s="150">
        <v>4804.2606057204175</v>
      </c>
      <c r="F268" t="s">
        <v>265</v>
      </c>
      <c r="G268" s="149">
        <v>211.7236694747551</v>
      </c>
    </row>
    <row r="269" spans="1:7" x14ac:dyDescent="0.25">
      <c r="A269" t="s">
        <v>194</v>
      </c>
      <c r="B269" t="s">
        <v>76</v>
      </c>
      <c r="C269" t="s">
        <v>319</v>
      </c>
      <c r="D269" t="s">
        <v>428</v>
      </c>
      <c r="E269" s="150">
        <v>4638.4395431623025</v>
      </c>
      <c r="F269" t="s">
        <v>265</v>
      </c>
      <c r="G269" s="149">
        <v>204.4159385412575</v>
      </c>
    </row>
    <row r="270" spans="1:7" x14ac:dyDescent="0.25">
      <c r="A270" t="s">
        <v>194</v>
      </c>
      <c r="B270" t="s">
        <v>76</v>
      </c>
      <c r="C270" t="s">
        <v>315</v>
      </c>
      <c r="D270" t="s">
        <v>428</v>
      </c>
      <c r="E270" s="150">
        <v>4316.7089686120507</v>
      </c>
      <c r="F270" t="s">
        <v>265</v>
      </c>
      <c r="G270" s="149">
        <v>190.23727851084769</v>
      </c>
    </row>
    <row r="271" spans="1:7" x14ac:dyDescent="0.25">
      <c r="A271" t="s">
        <v>194</v>
      </c>
      <c r="B271" t="s">
        <v>52</v>
      </c>
      <c r="C271" t="s">
        <v>320</v>
      </c>
      <c r="D271" t="s">
        <v>428</v>
      </c>
      <c r="E271" s="150">
        <v>4804.2606057204175</v>
      </c>
      <c r="F271" t="s">
        <v>265</v>
      </c>
      <c r="G271" s="149">
        <v>211.7236694747551</v>
      </c>
    </row>
    <row r="272" spans="1:7" x14ac:dyDescent="0.25">
      <c r="A272" t="s">
        <v>194</v>
      </c>
      <c r="B272" t="s">
        <v>52</v>
      </c>
      <c r="C272" t="s">
        <v>319</v>
      </c>
      <c r="D272" t="s">
        <v>428</v>
      </c>
      <c r="E272" s="150">
        <v>4638.4395431623025</v>
      </c>
      <c r="F272" t="s">
        <v>265</v>
      </c>
      <c r="G272" s="149">
        <v>204.4159385412575</v>
      </c>
    </row>
    <row r="273" spans="1:7" x14ac:dyDescent="0.25">
      <c r="A273" t="s">
        <v>194</v>
      </c>
      <c r="B273" t="s">
        <v>52</v>
      </c>
      <c r="C273" t="s">
        <v>315</v>
      </c>
      <c r="D273" t="s">
        <v>428</v>
      </c>
      <c r="E273" s="150">
        <v>4316.7089686120507</v>
      </c>
      <c r="F273" t="s">
        <v>265</v>
      </c>
      <c r="G273" s="149">
        <v>190.23727851084769</v>
      </c>
    </row>
    <row r="274" spans="1:7" x14ac:dyDescent="0.25">
      <c r="A274" t="s">
        <v>194</v>
      </c>
      <c r="B274" t="s">
        <v>76</v>
      </c>
      <c r="C274" t="s">
        <v>313</v>
      </c>
      <c r="D274" t="s">
        <v>441</v>
      </c>
      <c r="E274" s="150">
        <v>476.59300000000007</v>
      </c>
      <c r="F274" t="s">
        <v>81</v>
      </c>
      <c r="G274" s="149">
        <v>10.601795280370213</v>
      </c>
    </row>
    <row r="275" spans="1:7" x14ac:dyDescent="0.25">
      <c r="A275" t="s">
        <v>194</v>
      </c>
      <c r="B275" t="s">
        <v>52</v>
      </c>
      <c r="C275" t="s">
        <v>313</v>
      </c>
      <c r="D275" t="s">
        <v>441</v>
      </c>
      <c r="E275" s="150">
        <v>476.59300000000007</v>
      </c>
      <c r="F275" t="s">
        <v>81</v>
      </c>
      <c r="G275" s="149">
        <v>10.601795280370213</v>
      </c>
    </row>
    <row r="276" spans="1:7" x14ac:dyDescent="0.25">
      <c r="A276" t="s">
        <v>194</v>
      </c>
      <c r="B276" t="s">
        <v>76</v>
      </c>
      <c r="C276" t="s">
        <v>323</v>
      </c>
      <c r="D276" t="s">
        <v>440</v>
      </c>
      <c r="E276" s="150">
        <v>581.91066666666666</v>
      </c>
      <c r="F276" t="s">
        <v>81</v>
      </c>
      <c r="G276" s="149">
        <v>12.944583238662233</v>
      </c>
    </row>
    <row r="277" spans="1:7" x14ac:dyDescent="0.25">
      <c r="A277" t="s">
        <v>194</v>
      </c>
      <c r="B277" t="s">
        <v>76</v>
      </c>
      <c r="C277" t="s">
        <v>318</v>
      </c>
      <c r="D277" t="s">
        <v>440</v>
      </c>
      <c r="E277" s="150">
        <v>667.49766666666653</v>
      </c>
      <c r="F277" t="s">
        <v>81</v>
      </c>
      <c r="G277" s="149">
        <v>14.848463179536404</v>
      </c>
    </row>
    <row r="278" spans="1:7" x14ac:dyDescent="0.25">
      <c r="A278" t="s">
        <v>194</v>
      </c>
      <c r="B278" t="s">
        <v>76</v>
      </c>
      <c r="C278" t="s">
        <v>317</v>
      </c>
      <c r="D278" t="s">
        <v>440</v>
      </c>
      <c r="E278" s="150">
        <v>759.55933333333314</v>
      </c>
      <c r="F278" t="s">
        <v>81</v>
      </c>
      <c r="G278" s="149">
        <v>16.896371862982619</v>
      </c>
    </row>
    <row r="279" spans="1:7" x14ac:dyDescent="0.25">
      <c r="A279" t="s">
        <v>194</v>
      </c>
      <c r="B279" t="s">
        <v>76</v>
      </c>
      <c r="C279" t="s">
        <v>316</v>
      </c>
      <c r="D279" t="s">
        <v>440</v>
      </c>
      <c r="E279" s="150">
        <v>658.19033333333323</v>
      </c>
      <c r="F279" t="s">
        <v>81</v>
      </c>
      <c r="G279" s="149">
        <v>14.641421862089096</v>
      </c>
    </row>
    <row r="280" spans="1:7" x14ac:dyDescent="0.25">
      <c r="A280" t="s">
        <v>194</v>
      </c>
      <c r="B280" t="s">
        <v>76</v>
      </c>
      <c r="C280" t="s">
        <v>315</v>
      </c>
      <c r="D280" t="s">
        <v>440</v>
      </c>
      <c r="E280" s="150">
        <v>679.23299999999995</v>
      </c>
      <c r="F280" t="s">
        <v>81</v>
      </c>
      <c r="G280" s="149">
        <v>15.109515275448231</v>
      </c>
    </row>
    <row r="281" spans="1:7" x14ac:dyDescent="0.25">
      <c r="A281" t="s">
        <v>194</v>
      </c>
      <c r="B281" t="s">
        <v>76</v>
      </c>
      <c r="C281" t="s">
        <v>313</v>
      </c>
      <c r="D281" t="s">
        <v>440</v>
      </c>
      <c r="E281" s="150">
        <v>481.35100000000006</v>
      </c>
      <c r="F281" t="s">
        <v>81</v>
      </c>
      <c r="G281" s="149">
        <v>10.707636830590214</v>
      </c>
    </row>
    <row r="282" spans="1:7" x14ac:dyDescent="0.25">
      <c r="A282" t="s">
        <v>194</v>
      </c>
      <c r="B282" t="s">
        <v>76</v>
      </c>
      <c r="C282" t="s">
        <v>312</v>
      </c>
      <c r="D282" t="s">
        <v>440</v>
      </c>
      <c r="E282" s="150">
        <v>773.72266666666644</v>
      </c>
      <c r="F282" t="s">
        <v>81</v>
      </c>
      <c r="G282" s="149">
        <v>17.21143473735896</v>
      </c>
    </row>
    <row r="283" spans="1:7" x14ac:dyDescent="0.25">
      <c r="A283" t="s">
        <v>194</v>
      </c>
      <c r="B283" t="s">
        <v>52</v>
      </c>
      <c r="C283" t="s">
        <v>323</v>
      </c>
      <c r="D283" t="s">
        <v>440</v>
      </c>
      <c r="E283" s="150">
        <v>581.91066666666666</v>
      </c>
      <c r="F283" t="s">
        <v>81</v>
      </c>
      <c r="G283" s="149">
        <v>12.944583238662233</v>
      </c>
    </row>
    <row r="284" spans="1:7" x14ac:dyDescent="0.25">
      <c r="A284" t="s">
        <v>194</v>
      </c>
      <c r="B284" t="s">
        <v>52</v>
      </c>
      <c r="C284" t="s">
        <v>318</v>
      </c>
      <c r="D284" t="s">
        <v>440</v>
      </c>
      <c r="E284" s="150">
        <v>667.49766666666653</v>
      </c>
      <c r="F284" t="s">
        <v>81</v>
      </c>
      <c r="G284" s="149">
        <v>14.848463179536404</v>
      </c>
    </row>
    <row r="285" spans="1:7" x14ac:dyDescent="0.25">
      <c r="A285" t="s">
        <v>194</v>
      </c>
      <c r="B285" t="s">
        <v>52</v>
      </c>
      <c r="C285" t="s">
        <v>317</v>
      </c>
      <c r="D285" t="s">
        <v>440</v>
      </c>
      <c r="E285" s="150">
        <v>759.55933333333314</v>
      </c>
      <c r="F285" t="s">
        <v>81</v>
      </c>
      <c r="G285" s="149">
        <v>16.896371862982619</v>
      </c>
    </row>
    <row r="286" spans="1:7" x14ac:dyDescent="0.25">
      <c r="A286" t="s">
        <v>194</v>
      </c>
      <c r="B286" t="s">
        <v>52</v>
      </c>
      <c r="C286" t="s">
        <v>316</v>
      </c>
      <c r="D286" t="s">
        <v>440</v>
      </c>
      <c r="E286" s="150">
        <v>658.19033333333323</v>
      </c>
      <c r="F286" t="s">
        <v>81</v>
      </c>
      <c r="G286" s="149">
        <v>14.641421862089096</v>
      </c>
    </row>
    <row r="287" spans="1:7" x14ac:dyDescent="0.25">
      <c r="A287" t="s">
        <v>194</v>
      </c>
      <c r="B287" t="s">
        <v>52</v>
      </c>
      <c r="C287" t="s">
        <v>315</v>
      </c>
      <c r="D287" t="s">
        <v>440</v>
      </c>
      <c r="E287" s="150">
        <v>679.23299999999995</v>
      </c>
      <c r="F287" t="s">
        <v>81</v>
      </c>
      <c r="G287" s="149">
        <v>15.109515275448231</v>
      </c>
    </row>
    <row r="288" spans="1:7" x14ac:dyDescent="0.25">
      <c r="A288" t="s">
        <v>194</v>
      </c>
      <c r="B288" t="s">
        <v>52</v>
      </c>
      <c r="C288" t="s">
        <v>313</v>
      </c>
      <c r="D288" t="s">
        <v>440</v>
      </c>
      <c r="E288" s="150">
        <v>481.35100000000006</v>
      </c>
      <c r="F288" t="s">
        <v>81</v>
      </c>
      <c r="G288" s="149">
        <v>10.707636830590214</v>
      </c>
    </row>
    <row r="289" spans="1:7" x14ac:dyDescent="0.25">
      <c r="A289" t="s">
        <v>194</v>
      </c>
      <c r="B289" t="s">
        <v>52</v>
      </c>
      <c r="C289" t="s">
        <v>312</v>
      </c>
      <c r="D289" t="s">
        <v>440</v>
      </c>
      <c r="E289" s="150">
        <v>773.72266666666644</v>
      </c>
      <c r="F289" t="s">
        <v>81</v>
      </c>
      <c r="G289" s="149">
        <v>17.21143473735896</v>
      </c>
    </row>
    <row r="290" spans="1:7" x14ac:dyDescent="0.25">
      <c r="A290" t="s">
        <v>194</v>
      </c>
      <c r="B290" t="s">
        <v>76</v>
      </c>
      <c r="C290" t="s">
        <v>321</v>
      </c>
      <c r="D290" t="s">
        <v>426</v>
      </c>
      <c r="E290" s="150">
        <v>58.544640000000015</v>
      </c>
      <c r="F290" t="s">
        <v>81</v>
      </c>
      <c r="G290" s="149">
        <v>1.3023235507927586</v>
      </c>
    </row>
    <row r="291" spans="1:7" x14ac:dyDescent="0.25">
      <c r="A291" t="s">
        <v>194</v>
      </c>
      <c r="B291" t="s">
        <v>76</v>
      </c>
      <c r="C291" t="s">
        <v>320</v>
      </c>
      <c r="D291" t="s">
        <v>426</v>
      </c>
      <c r="E291" s="150">
        <v>53.095680000000016</v>
      </c>
      <c r="F291" t="s">
        <v>81</v>
      </c>
      <c r="G291" s="149">
        <v>1.1811116185761168</v>
      </c>
    </row>
    <row r="292" spans="1:7" x14ac:dyDescent="0.25">
      <c r="A292" t="s">
        <v>194</v>
      </c>
      <c r="B292" t="s">
        <v>76</v>
      </c>
      <c r="C292" t="s">
        <v>319</v>
      </c>
      <c r="D292" t="s">
        <v>426</v>
      </c>
      <c r="E292" s="150">
        <v>71.829119999999989</v>
      </c>
      <c r="F292" t="s">
        <v>81</v>
      </c>
      <c r="G292" s="149">
        <v>1.5978363622821683</v>
      </c>
    </row>
    <row r="293" spans="1:7" x14ac:dyDescent="0.25">
      <c r="A293" t="s">
        <v>194</v>
      </c>
      <c r="B293" t="s">
        <v>76</v>
      </c>
      <c r="C293" t="s">
        <v>314</v>
      </c>
      <c r="D293" t="s">
        <v>426</v>
      </c>
      <c r="E293" s="150">
        <v>52.631039999999985</v>
      </c>
      <c r="F293" t="s">
        <v>81</v>
      </c>
      <c r="G293" s="149">
        <v>1.170775717379348</v>
      </c>
    </row>
    <row r="294" spans="1:7" x14ac:dyDescent="0.25">
      <c r="A294" t="s">
        <v>194</v>
      </c>
      <c r="B294" t="s">
        <v>52</v>
      </c>
      <c r="C294" t="s">
        <v>321</v>
      </c>
      <c r="D294" t="s">
        <v>426</v>
      </c>
      <c r="E294" s="150">
        <v>58.544640000000015</v>
      </c>
      <c r="F294" t="s">
        <v>81</v>
      </c>
      <c r="G294" s="149">
        <v>1.3023235507927586</v>
      </c>
    </row>
    <row r="295" spans="1:7" x14ac:dyDescent="0.25">
      <c r="A295" t="s">
        <v>194</v>
      </c>
      <c r="B295" t="s">
        <v>52</v>
      </c>
      <c r="C295" t="s">
        <v>320</v>
      </c>
      <c r="D295" t="s">
        <v>426</v>
      </c>
      <c r="E295" s="150">
        <v>53.095680000000016</v>
      </c>
      <c r="F295" t="s">
        <v>81</v>
      </c>
      <c r="G295" s="149">
        <v>1.1811116185761168</v>
      </c>
    </row>
    <row r="296" spans="1:7" x14ac:dyDescent="0.25">
      <c r="A296" t="s">
        <v>194</v>
      </c>
      <c r="B296" t="s">
        <v>52</v>
      </c>
      <c r="C296" t="s">
        <v>319</v>
      </c>
      <c r="D296" t="s">
        <v>426</v>
      </c>
      <c r="E296" s="150">
        <v>71.829119999999989</v>
      </c>
      <c r="F296" t="s">
        <v>81</v>
      </c>
      <c r="G296" s="149">
        <v>1.5978363622821683</v>
      </c>
    </row>
    <row r="297" spans="1:7" x14ac:dyDescent="0.25">
      <c r="A297" t="s">
        <v>194</v>
      </c>
      <c r="B297" t="s">
        <v>52</v>
      </c>
      <c r="C297" t="s">
        <v>314</v>
      </c>
      <c r="D297" t="s">
        <v>426</v>
      </c>
      <c r="E297" s="150">
        <v>52.631039999999985</v>
      </c>
      <c r="F297" t="s">
        <v>81</v>
      </c>
      <c r="G297" s="149">
        <v>1.170775717379348</v>
      </c>
    </row>
    <row r="298" spans="1:7" x14ac:dyDescent="0.25">
      <c r="A298" t="s">
        <v>194</v>
      </c>
      <c r="B298" t="s">
        <v>76</v>
      </c>
      <c r="C298" t="s">
        <v>323</v>
      </c>
      <c r="D298" t="s">
        <v>520</v>
      </c>
      <c r="E298" s="150">
        <v>1111.2059999999992</v>
      </c>
      <c r="F298" t="s">
        <v>563</v>
      </c>
      <c r="G298" s="149">
        <v>38.133534483261343</v>
      </c>
    </row>
    <row r="299" spans="1:7" x14ac:dyDescent="0.25">
      <c r="A299" t="s">
        <v>194</v>
      </c>
      <c r="B299" t="s">
        <v>76</v>
      </c>
      <c r="C299" t="s">
        <v>322</v>
      </c>
      <c r="D299" t="s">
        <v>520</v>
      </c>
      <c r="E299" s="150">
        <v>1111.2059999999992</v>
      </c>
      <c r="F299" t="s">
        <v>563</v>
      </c>
      <c r="G299" s="149">
        <v>38.133534483261343</v>
      </c>
    </row>
    <row r="300" spans="1:7" x14ac:dyDescent="0.25">
      <c r="A300" t="s">
        <v>194</v>
      </c>
      <c r="B300" t="s">
        <v>76</v>
      </c>
      <c r="C300" t="s">
        <v>321</v>
      </c>
      <c r="D300" t="s">
        <v>520</v>
      </c>
      <c r="E300" s="150">
        <v>1111.2059999999992</v>
      </c>
      <c r="F300" t="s">
        <v>563</v>
      </c>
      <c r="G300" s="149">
        <v>38.133534483261343</v>
      </c>
    </row>
    <row r="301" spans="1:7" x14ac:dyDescent="0.25">
      <c r="A301" t="s">
        <v>194</v>
      </c>
      <c r="B301" t="s">
        <v>76</v>
      </c>
      <c r="C301" t="s">
        <v>320</v>
      </c>
      <c r="D301" t="s">
        <v>520</v>
      </c>
      <c r="E301" s="150">
        <v>1111.2059999999992</v>
      </c>
      <c r="F301" t="s">
        <v>563</v>
      </c>
      <c r="G301" s="149">
        <v>38.133534483261343</v>
      </c>
    </row>
    <row r="302" spans="1:7" x14ac:dyDescent="0.25">
      <c r="A302" t="s">
        <v>194</v>
      </c>
      <c r="B302" t="s">
        <v>76</v>
      </c>
      <c r="C302" t="s">
        <v>319</v>
      </c>
      <c r="D302" t="s">
        <v>520</v>
      </c>
      <c r="E302" s="150">
        <v>1111.2059999999992</v>
      </c>
      <c r="F302" t="s">
        <v>563</v>
      </c>
      <c r="G302" s="149">
        <v>38.133534483261343</v>
      </c>
    </row>
    <row r="303" spans="1:7" x14ac:dyDescent="0.25">
      <c r="A303" t="s">
        <v>194</v>
      </c>
      <c r="B303" t="s">
        <v>76</v>
      </c>
      <c r="C303" t="s">
        <v>318</v>
      </c>
      <c r="D303" t="s">
        <v>520</v>
      </c>
      <c r="E303" s="150">
        <v>1111.2059999999992</v>
      </c>
      <c r="F303" t="s">
        <v>563</v>
      </c>
      <c r="G303" s="149">
        <v>38.133534483261343</v>
      </c>
    </row>
    <row r="304" spans="1:7" x14ac:dyDescent="0.25">
      <c r="A304" t="s">
        <v>194</v>
      </c>
      <c r="B304" t="s">
        <v>76</v>
      </c>
      <c r="C304" t="s">
        <v>317</v>
      </c>
      <c r="D304" t="s">
        <v>520</v>
      </c>
      <c r="E304" s="150">
        <v>1111.2059999999992</v>
      </c>
      <c r="F304" t="s">
        <v>563</v>
      </c>
      <c r="G304" s="149">
        <v>38.133534483261343</v>
      </c>
    </row>
    <row r="305" spans="1:7" x14ac:dyDescent="0.25">
      <c r="A305" t="s">
        <v>194</v>
      </c>
      <c r="B305" t="s">
        <v>76</v>
      </c>
      <c r="C305" t="s">
        <v>74</v>
      </c>
      <c r="D305" t="s">
        <v>520</v>
      </c>
      <c r="E305" s="150">
        <v>1111.2059999999992</v>
      </c>
      <c r="F305" t="s">
        <v>563</v>
      </c>
      <c r="G305" s="149">
        <v>38.133534483261343</v>
      </c>
    </row>
    <row r="306" spans="1:7" x14ac:dyDescent="0.25">
      <c r="A306" t="s">
        <v>194</v>
      </c>
      <c r="B306" t="s">
        <v>76</v>
      </c>
      <c r="C306" t="s">
        <v>316</v>
      </c>
      <c r="D306" t="s">
        <v>520</v>
      </c>
      <c r="E306" s="150">
        <v>1111.2059999999992</v>
      </c>
      <c r="F306" t="s">
        <v>563</v>
      </c>
      <c r="G306" s="149">
        <v>38.133534483261343</v>
      </c>
    </row>
    <row r="307" spans="1:7" x14ac:dyDescent="0.25">
      <c r="A307" t="s">
        <v>194</v>
      </c>
      <c r="B307" t="s">
        <v>76</v>
      </c>
      <c r="C307" t="s">
        <v>315</v>
      </c>
      <c r="D307" t="s">
        <v>520</v>
      </c>
      <c r="E307" s="150">
        <v>1111.2059999999992</v>
      </c>
      <c r="F307" t="s">
        <v>563</v>
      </c>
      <c r="G307" s="149">
        <v>38.133534483261343</v>
      </c>
    </row>
    <row r="308" spans="1:7" x14ac:dyDescent="0.25">
      <c r="A308" t="s">
        <v>194</v>
      </c>
      <c r="B308" t="s">
        <v>76</v>
      </c>
      <c r="C308" t="s">
        <v>314</v>
      </c>
      <c r="D308" t="s">
        <v>520</v>
      </c>
      <c r="E308" s="150">
        <v>1111.2059999999992</v>
      </c>
      <c r="F308" t="s">
        <v>563</v>
      </c>
      <c r="G308" s="149">
        <v>38.133534483261343</v>
      </c>
    </row>
    <row r="309" spans="1:7" x14ac:dyDescent="0.25">
      <c r="A309" t="s">
        <v>194</v>
      </c>
      <c r="B309" t="s">
        <v>76</v>
      </c>
      <c r="C309" t="s">
        <v>313</v>
      </c>
      <c r="D309" t="s">
        <v>520</v>
      </c>
      <c r="E309" s="150">
        <v>1111.2059999999992</v>
      </c>
      <c r="F309" t="s">
        <v>563</v>
      </c>
      <c r="G309" s="149">
        <v>38.133534483261343</v>
      </c>
    </row>
    <row r="310" spans="1:7" x14ac:dyDescent="0.25">
      <c r="A310" t="s">
        <v>194</v>
      </c>
      <c r="B310" t="s">
        <v>76</v>
      </c>
      <c r="C310" t="s">
        <v>312</v>
      </c>
      <c r="D310" t="s">
        <v>520</v>
      </c>
      <c r="E310" s="150">
        <v>1111.2059999999992</v>
      </c>
      <c r="F310" t="s">
        <v>563</v>
      </c>
      <c r="G310" s="149">
        <v>38.133534483261343</v>
      </c>
    </row>
    <row r="311" spans="1:7" x14ac:dyDescent="0.25">
      <c r="A311" t="s">
        <v>194</v>
      </c>
      <c r="B311" t="s">
        <v>52</v>
      </c>
      <c r="C311" t="s">
        <v>323</v>
      </c>
      <c r="D311" t="s">
        <v>520</v>
      </c>
      <c r="E311" s="150">
        <v>1111.2059999999992</v>
      </c>
      <c r="F311" t="s">
        <v>563</v>
      </c>
      <c r="G311" s="149">
        <v>38.133534483261343</v>
      </c>
    </row>
    <row r="312" spans="1:7" x14ac:dyDescent="0.25">
      <c r="A312" t="s">
        <v>194</v>
      </c>
      <c r="B312" t="s">
        <v>52</v>
      </c>
      <c r="C312" t="s">
        <v>322</v>
      </c>
      <c r="D312" t="s">
        <v>520</v>
      </c>
      <c r="E312" s="150">
        <v>1111.2059999999992</v>
      </c>
      <c r="F312" t="s">
        <v>563</v>
      </c>
      <c r="G312" s="149">
        <v>38.133534483261343</v>
      </c>
    </row>
    <row r="313" spans="1:7" x14ac:dyDescent="0.25">
      <c r="A313" t="s">
        <v>194</v>
      </c>
      <c r="B313" t="s">
        <v>52</v>
      </c>
      <c r="C313" t="s">
        <v>321</v>
      </c>
      <c r="D313" t="s">
        <v>520</v>
      </c>
      <c r="E313" s="150">
        <v>1111.2059999999992</v>
      </c>
      <c r="F313" t="s">
        <v>563</v>
      </c>
      <c r="G313" s="149">
        <v>38.133534483261343</v>
      </c>
    </row>
    <row r="314" spans="1:7" x14ac:dyDescent="0.25">
      <c r="A314" t="s">
        <v>194</v>
      </c>
      <c r="B314" t="s">
        <v>52</v>
      </c>
      <c r="C314" t="s">
        <v>320</v>
      </c>
      <c r="D314" t="s">
        <v>520</v>
      </c>
      <c r="E314" s="150">
        <v>1111.2059999999992</v>
      </c>
      <c r="F314" t="s">
        <v>563</v>
      </c>
      <c r="G314" s="149">
        <v>38.133534483261343</v>
      </c>
    </row>
    <row r="315" spans="1:7" x14ac:dyDescent="0.25">
      <c r="A315" t="s">
        <v>194</v>
      </c>
      <c r="B315" t="s">
        <v>52</v>
      </c>
      <c r="C315" t="s">
        <v>319</v>
      </c>
      <c r="D315" t="s">
        <v>520</v>
      </c>
      <c r="E315" s="150">
        <v>1111.2059999999992</v>
      </c>
      <c r="F315" t="s">
        <v>563</v>
      </c>
      <c r="G315" s="149">
        <v>38.133534483261343</v>
      </c>
    </row>
    <row r="316" spans="1:7" x14ac:dyDescent="0.25">
      <c r="A316" t="s">
        <v>194</v>
      </c>
      <c r="B316" t="s">
        <v>52</v>
      </c>
      <c r="C316" t="s">
        <v>318</v>
      </c>
      <c r="D316" t="s">
        <v>520</v>
      </c>
      <c r="E316" s="150">
        <v>1111.2059999999992</v>
      </c>
      <c r="F316" t="s">
        <v>563</v>
      </c>
      <c r="G316" s="149">
        <v>38.133534483261343</v>
      </c>
    </row>
    <row r="317" spans="1:7" x14ac:dyDescent="0.25">
      <c r="A317" t="s">
        <v>194</v>
      </c>
      <c r="B317" t="s">
        <v>52</v>
      </c>
      <c r="C317" t="s">
        <v>317</v>
      </c>
      <c r="D317" t="s">
        <v>520</v>
      </c>
      <c r="E317" s="150">
        <v>1111.2059999999992</v>
      </c>
      <c r="F317" t="s">
        <v>563</v>
      </c>
      <c r="G317" s="149">
        <v>38.133534483261343</v>
      </c>
    </row>
    <row r="318" spans="1:7" x14ac:dyDescent="0.25">
      <c r="A318" t="s">
        <v>194</v>
      </c>
      <c r="B318" t="s">
        <v>52</v>
      </c>
      <c r="C318" t="s">
        <v>74</v>
      </c>
      <c r="D318" t="s">
        <v>520</v>
      </c>
      <c r="E318" s="150">
        <v>1111.2059999999992</v>
      </c>
      <c r="F318" t="s">
        <v>563</v>
      </c>
      <c r="G318" s="149">
        <v>38.133534483261343</v>
      </c>
    </row>
    <row r="319" spans="1:7" x14ac:dyDescent="0.25">
      <c r="A319" t="s">
        <v>194</v>
      </c>
      <c r="B319" t="s">
        <v>52</v>
      </c>
      <c r="C319" t="s">
        <v>316</v>
      </c>
      <c r="D319" t="s">
        <v>520</v>
      </c>
      <c r="E319" s="150">
        <v>1111.2059999999992</v>
      </c>
      <c r="F319" t="s">
        <v>563</v>
      </c>
      <c r="G319" s="149">
        <v>38.133534483261343</v>
      </c>
    </row>
    <row r="320" spans="1:7" x14ac:dyDescent="0.25">
      <c r="A320" t="s">
        <v>194</v>
      </c>
      <c r="B320" t="s">
        <v>52</v>
      </c>
      <c r="C320" t="s">
        <v>315</v>
      </c>
      <c r="D320" t="s">
        <v>520</v>
      </c>
      <c r="E320" s="150">
        <v>1111.2059999999992</v>
      </c>
      <c r="F320" t="s">
        <v>563</v>
      </c>
      <c r="G320" s="149">
        <v>38.133534483261343</v>
      </c>
    </row>
    <row r="321" spans="1:7" x14ac:dyDescent="0.25">
      <c r="A321" t="s">
        <v>194</v>
      </c>
      <c r="B321" t="s">
        <v>52</v>
      </c>
      <c r="C321" t="s">
        <v>314</v>
      </c>
      <c r="D321" t="s">
        <v>520</v>
      </c>
      <c r="E321" s="150">
        <v>1111.2059999999992</v>
      </c>
      <c r="F321" t="s">
        <v>563</v>
      </c>
      <c r="G321" s="149">
        <v>38.133534483261343</v>
      </c>
    </row>
    <row r="322" spans="1:7" x14ac:dyDescent="0.25">
      <c r="A322" t="s">
        <v>194</v>
      </c>
      <c r="B322" t="s">
        <v>52</v>
      </c>
      <c r="C322" t="s">
        <v>313</v>
      </c>
      <c r="D322" t="s">
        <v>520</v>
      </c>
      <c r="E322" s="150">
        <v>1111.2059999999992</v>
      </c>
      <c r="F322" t="s">
        <v>563</v>
      </c>
      <c r="G322" s="149">
        <v>38.133534483261343</v>
      </c>
    </row>
    <row r="323" spans="1:7" x14ac:dyDescent="0.25">
      <c r="A323" t="s">
        <v>194</v>
      </c>
      <c r="B323" t="s">
        <v>52</v>
      </c>
      <c r="C323" t="s">
        <v>312</v>
      </c>
      <c r="D323" t="s">
        <v>520</v>
      </c>
      <c r="E323" s="150">
        <v>1111.2059999999992</v>
      </c>
      <c r="F323" t="s">
        <v>563</v>
      </c>
      <c r="G323" s="149">
        <v>38.133534483261343</v>
      </c>
    </row>
    <row r="324" spans="1:7" x14ac:dyDescent="0.25">
      <c r="A324" t="s">
        <v>194</v>
      </c>
      <c r="B324" t="s">
        <v>76</v>
      </c>
      <c r="C324" t="s">
        <v>323</v>
      </c>
      <c r="D324" t="s">
        <v>78</v>
      </c>
      <c r="E324" s="150">
        <v>10130.718954248367</v>
      </c>
      <c r="F324" t="s">
        <v>563</v>
      </c>
      <c r="G324" s="149">
        <v>347.6584184949142</v>
      </c>
    </row>
    <row r="325" spans="1:7" x14ac:dyDescent="0.25">
      <c r="A325" t="s">
        <v>194</v>
      </c>
      <c r="B325" t="s">
        <v>76</v>
      </c>
      <c r="C325" t="s">
        <v>322</v>
      </c>
      <c r="D325" t="s">
        <v>78</v>
      </c>
      <c r="E325" s="150">
        <v>10130.718954248367</v>
      </c>
      <c r="F325" t="s">
        <v>563</v>
      </c>
      <c r="G325" s="149">
        <v>347.6584184949142</v>
      </c>
    </row>
    <row r="326" spans="1:7" x14ac:dyDescent="0.25">
      <c r="A326" t="s">
        <v>194</v>
      </c>
      <c r="B326" t="s">
        <v>76</v>
      </c>
      <c r="C326" t="s">
        <v>321</v>
      </c>
      <c r="D326" t="s">
        <v>78</v>
      </c>
      <c r="E326" s="150">
        <v>10130.718954248367</v>
      </c>
      <c r="F326" t="s">
        <v>563</v>
      </c>
      <c r="G326" s="149">
        <v>347.6584184949142</v>
      </c>
    </row>
    <row r="327" spans="1:7" x14ac:dyDescent="0.25">
      <c r="A327" t="s">
        <v>194</v>
      </c>
      <c r="B327" t="s">
        <v>76</v>
      </c>
      <c r="C327" t="s">
        <v>320</v>
      </c>
      <c r="D327" t="s">
        <v>78</v>
      </c>
      <c r="E327" s="150">
        <v>10130.718954248367</v>
      </c>
      <c r="F327" t="s">
        <v>563</v>
      </c>
      <c r="G327" s="149">
        <v>347.6584184949142</v>
      </c>
    </row>
    <row r="328" spans="1:7" x14ac:dyDescent="0.25">
      <c r="A328" t="s">
        <v>194</v>
      </c>
      <c r="B328" t="s">
        <v>76</v>
      </c>
      <c r="C328" t="s">
        <v>319</v>
      </c>
      <c r="D328" t="s">
        <v>78</v>
      </c>
      <c r="E328" s="150">
        <v>10130.718954248367</v>
      </c>
      <c r="F328" t="s">
        <v>563</v>
      </c>
      <c r="G328" s="149">
        <v>347.6584184949142</v>
      </c>
    </row>
    <row r="329" spans="1:7" x14ac:dyDescent="0.25">
      <c r="A329" t="s">
        <v>194</v>
      </c>
      <c r="B329" t="s">
        <v>76</v>
      </c>
      <c r="C329" t="s">
        <v>318</v>
      </c>
      <c r="D329" t="s">
        <v>78</v>
      </c>
      <c r="E329" s="150">
        <v>10130.718954248367</v>
      </c>
      <c r="F329" t="s">
        <v>563</v>
      </c>
      <c r="G329" s="149">
        <v>347.6584184949142</v>
      </c>
    </row>
    <row r="330" spans="1:7" x14ac:dyDescent="0.25">
      <c r="A330" t="s">
        <v>194</v>
      </c>
      <c r="B330" t="s">
        <v>76</v>
      </c>
      <c r="C330" t="s">
        <v>317</v>
      </c>
      <c r="D330" t="s">
        <v>78</v>
      </c>
      <c r="E330" s="150">
        <v>10130.718954248367</v>
      </c>
      <c r="F330" t="s">
        <v>563</v>
      </c>
      <c r="G330" s="149">
        <v>347.6584184949142</v>
      </c>
    </row>
    <row r="331" spans="1:7" x14ac:dyDescent="0.25">
      <c r="A331" t="s">
        <v>194</v>
      </c>
      <c r="B331" t="s">
        <v>76</v>
      </c>
      <c r="C331" t="s">
        <v>74</v>
      </c>
      <c r="D331" t="s">
        <v>78</v>
      </c>
      <c r="E331" s="150">
        <v>10130.718954248367</v>
      </c>
      <c r="F331" t="s">
        <v>563</v>
      </c>
      <c r="G331" s="149">
        <v>347.6584184949142</v>
      </c>
    </row>
    <row r="332" spans="1:7" x14ac:dyDescent="0.25">
      <c r="A332" t="s">
        <v>194</v>
      </c>
      <c r="B332" t="s">
        <v>76</v>
      </c>
      <c r="C332" t="s">
        <v>316</v>
      </c>
      <c r="D332" t="s">
        <v>78</v>
      </c>
      <c r="E332" s="150">
        <v>10130.718954248367</v>
      </c>
      <c r="F332" t="s">
        <v>563</v>
      </c>
      <c r="G332" s="149">
        <v>347.6584184949142</v>
      </c>
    </row>
    <row r="333" spans="1:7" x14ac:dyDescent="0.25">
      <c r="A333" t="s">
        <v>194</v>
      </c>
      <c r="B333" t="s">
        <v>76</v>
      </c>
      <c r="C333" t="s">
        <v>315</v>
      </c>
      <c r="D333" t="s">
        <v>78</v>
      </c>
      <c r="E333" s="150">
        <v>10130.718954248367</v>
      </c>
      <c r="F333" t="s">
        <v>563</v>
      </c>
      <c r="G333" s="149">
        <v>347.6584184949142</v>
      </c>
    </row>
    <row r="334" spans="1:7" x14ac:dyDescent="0.25">
      <c r="A334" t="s">
        <v>194</v>
      </c>
      <c r="B334" t="s">
        <v>76</v>
      </c>
      <c r="C334" t="s">
        <v>314</v>
      </c>
      <c r="D334" t="s">
        <v>78</v>
      </c>
      <c r="E334" s="150">
        <v>10130.718954248367</v>
      </c>
      <c r="F334" t="s">
        <v>563</v>
      </c>
      <c r="G334" s="149">
        <v>347.6584184949142</v>
      </c>
    </row>
    <row r="335" spans="1:7" x14ac:dyDescent="0.25">
      <c r="A335" t="s">
        <v>194</v>
      </c>
      <c r="B335" t="s">
        <v>76</v>
      </c>
      <c r="C335" t="s">
        <v>313</v>
      </c>
      <c r="D335" t="s">
        <v>78</v>
      </c>
      <c r="E335" s="150">
        <v>10130.718954248367</v>
      </c>
      <c r="F335" t="s">
        <v>563</v>
      </c>
      <c r="G335" s="149">
        <v>347.6584184949142</v>
      </c>
    </row>
    <row r="336" spans="1:7" x14ac:dyDescent="0.25">
      <c r="A336" t="s">
        <v>194</v>
      </c>
      <c r="B336" t="s">
        <v>76</v>
      </c>
      <c r="C336" t="s">
        <v>312</v>
      </c>
      <c r="D336" t="s">
        <v>78</v>
      </c>
      <c r="E336" s="150">
        <v>10130.718954248367</v>
      </c>
      <c r="F336" t="s">
        <v>563</v>
      </c>
      <c r="G336" s="149">
        <v>347.6584184949142</v>
      </c>
    </row>
    <row r="337" spans="1:7" x14ac:dyDescent="0.25">
      <c r="A337" t="s">
        <v>194</v>
      </c>
      <c r="B337" t="s">
        <v>52</v>
      </c>
      <c r="C337" t="s">
        <v>323</v>
      </c>
      <c r="D337" t="s">
        <v>78</v>
      </c>
      <c r="E337" s="150">
        <v>10130.718954248367</v>
      </c>
      <c r="F337" t="s">
        <v>563</v>
      </c>
      <c r="G337" s="149">
        <v>347.6584184949142</v>
      </c>
    </row>
    <row r="338" spans="1:7" x14ac:dyDescent="0.25">
      <c r="A338" t="s">
        <v>194</v>
      </c>
      <c r="B338" t="s">
        <v>52</v>
      </c>
      <c r="C338" t="s">
        <v>322</v>
      </c>
      <c r="D338" t="s">
        <v>78</v>
      </c>
      <c r="E338" s="150">
        <v>10130.718954248367</v>
      </c>
      <c r="F338" t="s">
        <v>563</v>
      </c>
      <c r="G338" s="149">
        <v>347.6584184949142</v>
      </c>
    </row>
    <row r="339" spans="1:7" x14ac:dyDescent="0.25">
      <c r="A339" t="s">
        <v>194</v>
      </c>
      <c r="B339" t="s">
        <v>52</v>
      </c>
      <c r="C339" t="s">
        <v>321</v>
      </c>
      <c r="D339" t="s">
        <v>78</v>
      </c>
      <c r="E339" s="150">
        <v>10130.718954248367</v>
      </c>
      <c r="F339" t="s">
        <v>563</v>
      </c>
      <c r="G339" s="149">
        <v>347.6584184949142</v>
      </c>
    </row>
    <row r="340" spans="1:7" x14ac:dyDescent="0.25">
      <c r="A340" t="s">
        <v>194</v>
      </c>
      <c r="B340" t="s">
        <v>52</v>
      </c>
      <c r="C340" t="s">
        <v>320</v>
      </c>
      <c r="D340" t="s">
        <v>78</v>
      </c>
      <c r="E340" s="150">
        <v>10130.718954248367</v>
      </c>
      <c r="F340" t="s">
        <v>563</v>
      </c>
      <c r="G340" s="149">
        <v>347.6584184949142</v>
      </c>
    </row>
    <row r="341" spans="1:7" x14ac:dyDescent="0.25">
      <c r="A341" t="s">
        <v>194</v>
      </c>
      <c r="B341" t="s">
        <v>52</v>
      </c>
      <c r="C341" t="s">
        <v>319</v>
      </c>
      <c r="D341" t="s">
        <v>78</v>
      </c>
      <c r="E341" s="150">
        <v>10130.718954248367</v>
      </c>
      <c r="F341" t="s">
        <v>563</v>
      </c>
      <c r="G341" s="149">
        <v>347.6584184949142</v>
      </c>
    </row>
    <row r="342" spans="1:7" x14ac:dyDescent="0.25">
      <c r="A342" t="s">
        <v>194</v>
      </c>
      <c r="B342" t="s">
        <v>52</v>
      </c>
      <c r="C342" t="s">
        <v>318</v>
      </c>
      <c r="D342" t="s">
        <v>78</v>
      </c>
      <c r="E342" s="150">
        <v>10130.718954248367</v>
      </c>
      <c r="F342" t="s">
        <v>563</v>
      </c>
      <c r="G342" s="149">
        <v>347.6584184949142</v>
      </c>
    </row>
    <row r="343" spans="1:7" x14ac:dyDescent="0.25">
      <c r="A343" t="s">
        <v>194</v>
      </c>
      <c r="B343" t="s">
        <v>52</v>
      </c>
      <c r="C343" t="s">
        <v>317</v>
      </c>
      <c r="D343" t="s">
        <v>78</v>
      </c>
      <c r="E343" s="150">
        <v>10130.718954248367</v>
      </c>
      <c r="F343" t="s">
        <v>563</v>
      </c>
      <c r="G343" s="149">
        <v>347.6584184949142</v>
      </c>
    </row>
    <row r="344" spans="1:7" x14ac:dyDescent="0.25">
      <c r="A344" t="s">
        <v>194</v>
      </c>
      <c r="B344" t="s">
        <v>52</v>
      </c>
      <c r="C344" t="s">
        <v>74</v>
      </c>
      <c r="D344" t="s">
        <v>78</v>
      </c>
      <c r="E344" s="150">
        <v>10130.718954248367</v>
      </c>
      <c r="F344" t="s">
        <v>563</v>
      </c>
      <c r="G344" s="149">
        <v>347.6584184949142</v>
      </c>
    </row>
    <row r="345" spans="1:7" x14ac:dyDescent="0.25">
      <c r="A345" t="s">
        <v>194</v>
      </c>
      <c r="B345" t="s">
        <v>52</v>
      </c>
      <c r="C345" t="s">
        <v>316</v>
      </c>
      <c r="D345" t="s">
        <v>78</v>
      </c>
      <c r="E345" s="150">
        <v>10130.718954248367</v>
      </c>
      <c r="F345" t="s">
        <v>563</v>
      </c>
      <c r="G345" s="149">
        <v>347.6584184949142</v>
      </c>
    </row>
    <row r="346" spans="1:7" x14ac:dyDescent="0.25">
      <c r="A346" t="s">
        <v>194</v>
      </c>
      <c r="B346" t="s">
        <v>52</v>
      </c>
      <c r="C346" t="s">
        <v>315</v>
      </c>
      <c r="D346" t="s">
        <v>78</v>
      </c>
      <c r="E346" s="150">
        <v>10130.718954248367</v>
      </c>
      <c r="F346" t="s">
        <v>563</v>
      </c>
      <c r="G346" s="149">
        <v>347.6584184949142</v>
      </c>
    </row>
    <row r="347" spans="1:7" x14ac:dyDescent="0.25">
      <c r="A347" t="s">
        <v>194</v>
      </c>
      <c r="B347" t="s">
        <v>52</v>
      </c>
      <c r="C347" t="s">
        <v>314</v>
      </c>
      <c r="D347" t="s">
        <v>78</v>
      </c>
      <c r="E347" s="150">
        <v>10130.718954248367</v>
      </c>
      <c r="F347" t="s">
        <v>563</v>
      </c>
      <c r="G347" s="149">
        <v>347.6584184949142</v>
      </c>
    </row>
    <row r="348" spans="1:7" x14ac:dyDescent="0.25">
      <c r="A348" t="s">
        <v>194</v>
      </c>
      <c r="B348" t="s">
        <v>52</v>
      </c>
      <c r="C348" t="s">
        <v>313</v>
      </c>
      <c r="D348" t="s">
        <v>78</v>
      </c>
      <c r="E348" s="150">
        <v>10130.718954248367</v>
      </c>
      <c r="F348" t="s">
        <v>563</v>
      </c>
      <c r="G348" s="149">
        <v>347.6584184949142</v>
      </c>
    </row>
    <row r="349" spans="1:7" x14ac:dyDescent="0.25">
      <c r="A349" t="s">
        <v>194</v>
      </c>
      <c r="B349" t="s">
        <v>52</v>
      </c>
      <c r="C349" t="s">
        <v>312</v>
      </c>
      <c r="D349" t="s">
        <v>78</v>
      </c>
      <c r="E349" s="150">
        <v>10130.718954248367</v>
      </c>
      <c r="F349" t="s">
        <v>563</v>
      </c>
      <c r="G349" s="149">
        <v>347.6584184949142</v>
      </c>
    </row>
    <row r="350" spans="1:7" x14ac:dyDescent="0.25">
      <c r="A350" t="s">
        <v>194</v>
      </c>
      <c r="B350" t="s">
        <v>76</v>
      </c>
      <c r="C350" t="s">
        <v>323</v>
      </c>
      <c r="D350" t="s">
        <v>529</v>
      </c>
      <c r="E350" s="150">
        <v>3230.2500000000009</v>
      </c>
      <c r="F350" t="s">
        <v>563</v>
      </c>
      <c r="G350" s="149">
        <v>110.85329791645751</v>
      </c>
    </row>
    <row r="351" spans="1:7" x14ac:dyDescent="0.25">
      <c r="A351" t="s">
        <v>194</v>
      </c>
      <c r="B351" t="s">
        <v>76</v>
      </c>
      <c r="C351" t="s">
        <v>322</v>
      </c>
      <c r="D351" t="s">
        <v>529</v>
      </c>
      <c r="E351" s="150">
        <v>3230.2500000000009</v>
      </c>
      <c r="F351" t="s">
        <v>563</v>
      </c>
      <c r="G351" s="149">
        <v>110.85329791645751</v>
      </c>
    </row>
    <row r="352" spans="1:7" x14ac:dyDescent="0.25">
      <c r="A352" t="s">
        <v>194</v>
      </c>
      <c r="B352" t="s">
        <v>76</v>
      </c>
      <c r="C352" t="s">
        <v>321</v>
      </c>
      <c r="D352" t="s">
        <v>529</v>
      </c>
      <c r="E352" s="150">
        <v>3230.2500000000009</v>
      </c>
      <c r="F352" t="s">
        <v>563</v>
      </c>
      <c r="G352" s="149">
        <v>110.85329791645751</v>
      </c>
    </row>
    <row r="353" spans="1:7" x14ac:dyDescent="0.25">
      <c r="A353" t="s">
        <v>194</v>
      </c>
      <c r="B353" t="s">
        <v>76</v>
      </c>
      <c r="C353" t="s">
        <v>320</v>
      </c>
      <c r="D353" t="s">
        <v>529</v>
      </c>
      <c r="E353" s="150">
        <v>3230.2500000000009</v>
      </c>
      <c r="F353" t="s">
        <v>563</v>
      </c>
      <c r="G353" s="149">
        <v>110.85329791645751</v>
      </c>
    </row>
    <row r="354" spans="1:7" x14ac:dyDescent="0.25">
      <c r="A354" t="s">
        <v>194</v>
      </c>
      <c r="B354" t="s">
        <v>76</v>
      </c>
      <c r="C354" t="s">
        <v>319</v>
      </c>
      <c r="D354" t="s">
        <v>529</v>
      </c>
      <c r="E354" s="150">
        <v>3230.2500000000009</v>
      </c>
      <c r="F354" t="s">
        <v>563</v>
      </c>
      <c r="G354" s="149">
        <v>110.85329791645751</v>
      </c>
    </row>
    <row r="355" spans="1:7" x14ac:dyDescent="0.25">
      <c r="A355" t="s">
        <v>194</v>
      </c>
      <c r="B355" t="s">
        <v>76</v>
      </c>
      <c r="C355" t="s">
        <v>318</v>
      </c>
      <c r="D355" t="s">
        <v>529</v>
      </c>
      <c r="E355" s="150">
        <v>3230.2500000000009</v>
      </c>
      <c r="F355" t="s">
        <v>563</v>
      </c>
      <c r="G355" s="149">
        <v>110.85329791645751</v>
      </c>
    </row>
    <row r="356" spans="1:7" x14ac:dyDescent="0.25">
      <c r="A356" t="s">
        <v>194</v>
      </c>
      <c r="B356" t="s">
        <v>76</v>
      </c>
      <c r="C356" t="s">
        <v>317</v>
      </c>
      <c r="D356" t="s">
        <v>529</v>
      </c>
      <c r="E356" s="150">
        <v>3230.2500000000009</v>
      </c>
      <c r="F356" t="s">
        <v>563</v>
      </c>
      <c r="G356" s="149">
        <v>110.85329791645751</v>
      </c>
    </row>
    <row r="357" spans="1:7" x14ac:dyDescent="0.25">
      <c r="A357" t="s">
        <v>194</v>
      </c>
      <c r="B357" t="s">
        <v>76</v>
      </c>
      <c r="C357" t="s">
        <v>74</v>
      </c>
      <c r="D357" t="s">
        <v>529</v>
      </c>
      <c r="E357" s="150">
        <v>3230.2500000000009</v>
      </c>
      <c r="F357" t="s">
        <v>563</v>
      </c>
      <c r="G357" s="149">
        <v>110.85329791645751</v>
      </c>
    </row>
    <row r="358" spans="1:7" x14ac:dyDescent="0.25">
      <c r="A358" t="s">
        <v>194</v>
      </c>
      <c r="B358" t="s">
        <v>76</v>
      </c>
      <c r="C358" t="s">
        <v>316</v>
      </c>
      <c r="D358" t="s">
        <v>529</v>
      </c>
      <c r="E358" s="150">
        <v>3230.2500000000009</v>
      </c>
      <c r="F358" t="s">
        <v>563</v>
      </c>
      <c r="G358" s="149">
        <v>110.85329791645751</v>
      </c>
    </row>
    <row r="359" spans="1:7" x14ac:dyDescent="0.25">
      <c r="A359" t="s">
        <v>194</v>
      </c>
      <c r="B359" t="s">
        <v>76</v>
      </c>
      <c r="C359" t="s">
        <v>315</v>
      </c>
      <c r="D359" t="s">
        <v>529</v>
      </c>
      <c r="E359" s="150">
        <v>3230.2500000000009</v>
      </c>
      <c r="F359" t="s">
        <v>563</v>
      </c>
      <c r="G359" s="149">
        <v>110.85329791645751</v>
      </c>
    </row>
    <row r="360" spans="1:7" x14ac:dyDescent="0.25">
      <c r="A360" t="s">
        <v>194</v>
      </c>
      <c r="B360" t="s">
        <v>76</v>
      </c>
      <c r="C360" t="s">
        <v>314</v>
      </c>
      <c r="D360" t="s">
        <v>529</v>
      </c>
      <c r="E360" s="150">
        <v>3230.2500000000009</v>
      </c>
      <c r="F360" t="s">
        <v>563</v>
      </c>
      <c r="G360" s="149">
        <v>110.85329791645751</v>
      </c>
    </row>
    <row r="361" spans="1:7" x14ac:dyDescent="0.25">
      <c r="A361" t="s">
        <v>194</v>
      </c>
      <c r="B361" t="s">
        <v>76</v>
      </c>
      <c r="C361" t="s">
        <v>313</v>
      </c>
      <c r="D361" t="s">
        <v>529</v>
      </c>
      <c r="E361" s="150">
        <v>3230.2500000000009</v>
      </c>
      <c r="F361" t="s">
        <v>563</v>
      </c>
      <c r="G361" s="149">
        <v>110.85329791645751</v>
      </c>
    </row>
    <row r="362" spans="1:7" x14ac:dyDescent="0.25">
      <c r="A362" t="s">
        <v>194</v>
      </c>
      <c r="B362" t="s">
        <v>52</v>
      </c>
      <c r="C362" t="s">
        <v>323</v>
      </c>
      <c r="D362" t="s">
        <v>529</v>
      </c>
      <c r="E362" s="150">
        <v>3230.2500000000009</v>
      </c>
      <c r="F362" t="s">
        <v>563</v>
      </c>
      <c r="G362" s="149">
        <v>110.85329791645751</v>
      </c>
    </row>
    <row r="363" spans="1:7" x14ac:dyDescent="0.25">
      <c r="A363" t="s">
        <v>194</v>
      </c>
      <c r="B363" t="s">
        <v>52</v>
      </c>
      <c r="C363" t="s">
        <v>322</v>
      </c>
      <c r="D363" t="s">
        <v>529</v>
      </c>
      <c r="E363" s="150">
        <v>3230.2500000000009</v>
      </c>
      <c r="F363" t="s">
        <v>563</v>
      </c>
      <c r="G363" s="149">
        <v>110.85329791645751</v>
      </c>
    </row>
    <row r="364" spans="1:7" x14ac:dyDescent="0.25">
      <c r="A364" t="s">
        <v>194</v>
      </c>
      <c r="B364" t="s">
        <v>52</v>
      </c>
      <c r="C364" t="s">
        <v>321</v>
      </c>
      <c r="D364" t="s">
        <v>529</v>
      </c>
      <c r="E364" s="150">
        <v>3230.2500000000009</v>
      </c>
      <c r="F364" t="s">
        <v>563</v>
      </c>
      <c r="G364" s="149">
        <v>110.85329791645751</v>
      </c>
    </row>
    <row r="365" spans="1:7" x14ac:dyDescent="0.25">
      <c r="A365" t="s">
        <v>194</v>
      </c>
      <c r="B365" t="s">
        <v>52</v>
      </c>
      <c r="C365" t="s">
        <v>320</v>
      </c>
      <c r="D365" t="s">
        <v>529</v>
      </c>
      <c r="E365" s="150">
        <v>3230.2500000000009</v>
      </c>
      <c r="F365" t="s">
        <v>563</v>
      </c>
      <c r="G365" s="149">
        <v>110.85329791645751</v>
      </c>
    </row>
    <row r="366" spans="1:7" x14ac:dyDescent="0.25">
      <c r="A366" t="s">
        <v>194</v>
      </c>
      <c r="B366" t="s">
        <v>52</v>
      </c>
      <c r="C366" t="s">
        <v>319</v>
      </c>
      <c r="D366" t="s">
        <v>529</v>
      </c>
      <c r="E366" s="150">
        <v>3230.2500000000009</v>
      </c>
      <c r="F366" t="s">
        <v>563</v>
      </c>
      <c r="G366" s="149">
        <v>110.85329791645751</v>
      </c>
    </row>
    <row r="367" spans="1:7" x14ac:dyDescent="0.25">
      <c r="A367" t="s">
        <v>194</v>
      </c>
      <c r="B367" t="s">
        <v>52</v>
      </c>
      <c r="C367" t="s">
        <v>318</v>
      </c>
      <c r="D367" t="s">
        <v>529</v>
      </c>
      <c r="E367" s="150">
        <v>3230.2500000000009</v>
      </c>
      <c r="F367" t="s">
        <v>563</v>
      </c>
      <c r="G367" s="149">
        <v>110.85329791645751</v>
      </c>
    </row>
    <row r="368" spans="1:7" x14ac:dyDescent="0.25">
      <c r="A368" t="s">
        <v>194</v>
      </c>
      <c r="B368" t="s">
        <v>52</v>
      </c>
      <c r="C368" t="s">
        <v>317</v>
      </c>
      <c r="D368" t="s">
        <v>529</v>
      </c>
      <c r="E368" s="150">
        <v>3230.2500000000009</v>
      </c>
      <c r="F368" t="s">
        <v>563</v>
      </c>
      <c r="G368" s="149">
        <v>110.85329791645751</v>
      </c>
    </row>
    <row r="369" spans="1:7" x14ac:dyDescent="0.25">
      <c r="A369" t="s">
        <v>194</v>
      </c>
      <c r="B369" t="s">
        <v>52</v>
      </c>
      <c r="C369" t="s">
        <v>74</v>
      </c>
      <c r="D369" t="s">
        <v>529</v>
      </c>
      <c r="E369" s="150">
        <v>3230.2500000000009</v>
      </c>
      <c r="F369" t="s">
        <v>563</v>
      </c>
      <c r="G369" s="149">
        <v>110.85329791645751</v>
      </c>
    </row>
    <row r="370" spans="1:7" x14ac:dyDescent="0.25">
      <c r="A370" t="s">
        <v>194</v>
      </c>
      <c r="B370" t="s">
        <v>52</v>
      </c>
      <c r="C370" t="s">
        <v>316</v>
      </c>
      <c r="D370" t="s">
        <v>529</v>
      </c>
      <c r="E370" s="150">
        <v>3230.2500000000009</v>
      </c>
      <c r="F370" t="s">
        <v>563</v>
      </c>
      <c r="G370" s="149">
        <v>110.85329791645751</v>
      </c>
    </row>
    <row r="371" spans="1:7" x14ac:dyDescent="0.25">
      <c r="A371" t="s">
        <v>194</v>
      </c>
      <c r="B371" t="s">
        <v>52</v>
      </c>
      <c r="C371" t="s">
        <v>315</v>
      </c>
      <c r="D371" t="s">
        <v>529</v>
      </c>
      <c r="E371" s="150">
        <v>3230.2500000000009</v>
      </c>
      <c r="F371" t="s">
        <v>563</v>
      </c>
      <c r="G371" s="149">
        <v>110.85329791645751</v>
      </c>
    </row>
    <row r="372" spans="1:7" x14ac:dyDescent="0.25">
      <c r="A372" t="s">
        <v>194</v>
      </c>
      <c r="B372" t="s">
        <v>52</v>
      </c>
      <c r="C372" t="s">
        <v>314</v>
      </c>
      <c r="D372" t="s">
        <v>529</v>
      </c>
      <c r="E372" s="150">
        <v>3230.2500000000009</v>
      </c>
      <c r="F372" t="s">
        <v>563</v>
      </c>
      <c r="G372" s="149">
        <v>110.85329791645751</v>
      </c>
    </row>
    <row r="373" spans="1:7" x14ac:dyDescent="0.25">
      <c r="A373" t="s">
        <v>194</v>
      </c>
      <c r="B373" t="s">
        <v>52</v>
      </c>
      <c r="C373" t="s">
        <v>313</v>
      </c>
      <c r="D373" t="s">
        <v>529</v>
      </c>
      <c r="E373" s="150">
        <v>3230.2500000000009</v>
      </c>
      <c r="F373" t="s">
        <v>563</v>
      </c>
      <c r="G373" s="149">
        <v>110.85329791645751</v>
      </c>
    </row>
    <row r="374" spans="1:7" x14ac:dyDescent="0.25">
      <c r="A374" t="s">
        <v>194</v>
      </c>
      <c r="B374" t="s">
        <v>76</v>
      </c>
      <c r="C374" t="s">
        <v>323</v>
      </c>
      <c r="D374" t="s">
        <v>555</v>
      </c>
      <c r="E374" s="150">
        <v>5.3521145040806459</v>
      </c>
      <c r="F374" t="s">
        <v>565</v>
      </c>
      <c r="G374" s="149">
        <v>0.11905760741211714</v>
      </c>
    </row>
    <row r="375" spans="1:7" x14ac:dyDescent="0.25">
      <c r="A375" t="s">
        <v>194</v>
      </c>
      <c r="B375" t="s">
        <v>76</v>
      </c>
      <c r="C375" t="s">
        <v>322</v>
      </c>
      <c r="D375" t="s">
        <v>555</v>
      </c>
      <c r="E375" s="150">
        <v>5.3521145040806459</v>
      </c>
      <c r="F375" t="s">
        <v>565</v>
      </c>
      <c r="G375" s="149">
        <v>0.11905760741211714</v>
      </c>
    </row>
    <row r="376" spans="1:7" x14ac:dyDescent="0.25">
      <c r="A376" t="s">
        <v>194</v>
      </c>
      <c r="B376" t="s">
        <v>76</v>
      </c>
      <c r="C376" t="s">
        <v>321</v>
      </c>
      <c r="D376" t="s">
        <v>555</v>
      </c>
      <c r="E376" s="150">
        <v>5.3521145040806459</v>
      </c>
      <c r="F376" t="s">
        <v>565</v>
      </c>
      <c r="G376" s="149">
        <v>0.11905760741211714</v>
      </c>
    </row>
    <row r="377" spans="1:7" x14ac:dyDescent="0.25">
      <c r="A377" t="s">
        <v>194</v>
      </c>
      <c r="B377" t="s">
        <v>76</v>
      </c>
      <c r="C377" t="s">
        <v>320</v>
      </c>
      <c r="D377" t="s">
        <v>555</v>
      </c>
      <c r="E377" s="150">
        <v>5.3521145040806459</v>
      </c>
      <c r="F377" t="s">
        <v>565</v>
      </c>
      <c r="G377" s="149">
        <v>0.11905760741211714</v>
      </c>
    </row>
    <row r="378" spans="1:7" x14ac:dyDescent="0.25">
      <c r="A378" t="s">
        <v>194</v>
      </c>
      <c r="B378" t="s">
        <v>76</v>
      </c>
      <c r="C378" t="s">
        <v>319</v>
      </c>
      <c r="D378" t="s">
        <v>555</v>
      </c>
      <c r="E378" s="150">
        <v>5.3521145040806459</v>
      </c>
      <c r="F378" t="s">
        <v>565</v>
      </c>
      <c r="G378" s="149">
        <v>0.11905760741211714</v>
      </c>
    </row>
    <row r="379" spans="1:7" x14ac:dyDescent="0.25">
      <c r="A379" t="s">
        <v>194</v>
      </c>
      <c r="B379" t="s">
        <v>76</v>
      </c>
      <c r="C379" t="s">
        <v>318</v>
      </c>
      <c r="D379" t="s">
        <v>555</v>
      </c>
      <c r="E379" s="150">
        <v>5.3521145040806459</v>
      </c>
      <c r="F379" t="s">
        <v>565</v>
      </c>
      <c r="G379" s="149">
        <v>0.11905760741211714</v>
      </c>
    </row>
    <row r="380" spans="1:7" x14ac:dyDescent="0.25">
      <c r="A380" t="s">
        <v>194</v>
      </c>
      <c r="B380" t="s">
        <v>76</v>
      </c>
      <c r="C380" t="s">
        <v>317</v>
      </c>
      <c r="D380" t="s">
        <v>555</v>
      </c>
      <c r="E380" s="150">
        <v>5.3521145040806459</v>
      </c>
      <c r="F380" t="s">
        <v>565</v>
      </c>
      <c r="G380" s="149">
        <v>0.11905760741211714</v>
      </c>
    </row>
    <row r="381" spans="1:7" x14ac:dyDescent="0.25">
      <c r="A381" t="s">
        <v>194</v>
      </c>
      <c r="B381" t="s">
        <v>76</v>
      </c>
      <c r="C381" t="s">
        <v>74</v>
      </c>
      <c r="D381" t="s">
        <v>555</v>
      </c>
      <c r="E381" s="150">
        <v>5.3521145040806459</v>
      </c>
      <c r="F381" t="s">
        <v>565</v>
      </c>
      <c r="G381" s="149">
        <v>0.11905760741211714</v>
      </c>
    </row>
    <row r="382" spans="1:7" x14ac:dyDescent="0.25">
      <c r="A382" t="s">
        <v>194</v>
      </c>
      <c r="B382" t="s">
        <v>76</v>
      </c>
      <c r="C382" t="s">
        <v>316</v>
      </c>
      <c r="D382" t="s">
        <v>555</v>
      </c>
      <c r="E382" s="150">
        <v>5.3521145040806459</v>
      </c>
      <c r="F382" t="s">
        <v>565</v>
      </c>
      <c r="G382" s="149">
        <v>0.11905760741211714</v>
      </c>
    </row>
    <row r="383" spans="1:7" x14ac:dyDescent="0.25">
      <c r="A383" t="s">
        <v>194</v>
      </c>
      <c r="B383" t="s">
        <v>76</v>
      </c>
      <c r="C383" t="s">
        <v>315</v>
      </c>
      <c r="D383" t="s">
        <v>555</v>
      </c>
      <c r="E383" s="150">
        <v>5.3521145040806459</v>
      </c>
      <c r="F383" t="s">
        <v>565</v>
      </c>
      <c r="G383" s="149">
        <v>0.11905760741211714</v>
      </c>
    </row>
    <row r="384" spans="1:7" x14ac:dyDescent="0.25">
      <c r="A384" t="s">
        <v>194</v>
      </c>
      <c r="B384" t="s">
        <v>76</v>
      </c>
      <c r="C384" t="s">
        <v>314</v>
      </c>
      <c r="D384" t="s">
        <v>555</v>
      </c>
      <c r="E384" s="150">
        <v>5.3521145040806459</v>
      </c>
      <c r="F384" t="s">
        <v>565</v>
      </c>
      <c r="G384" s="149">
        <v>0.11905760741211714</v>
      </c>
    </row>
    <row r="385" spans="1:7" x14ac:dyDescent="0.25">
      <c r="A385" t="s">
        <v>194</v>
      </c>
      <c r="B385" t="s">
        <v>76</v>
      </c>
      <c r="C385" t="s">
        <v>313</v>
      </c>
      <c r="D385" t="s">
        <v>555</v>
      </c>
      <c r="E385" s="150">
        <v>5.3521145040806459</v>
      </c>
      <c r="F385" t="s">
        <v>565</v>
      </c>
      <c r="G385" s="149">
        <v>0.11905760741211714</v>
      </c>
    </row>
    <row r="386" spans="1:7" x14ac:dyDescent="0.25">
      <c r="A386" t="s">
        <v>194</v>
      </c>
      <c r="B386" t="s">
        <v>76</v>
      </c>
      <c r="C386" t="s">
        <v>312</v>
      </c>
      <c r="D386" t="s">
        <v>555</v>
      </c>
      <c r="E386" s="150">
        <v>5.3521145040806459</v>
      </c>
      <c r="F386" t="s">
        <v>565</v>
      </c>
      <c r="G386" s="149">
        <v>0.11905760741211714</v>
      </c>
    </row>
    <row r="387" spans="1:7" x14ac:dyDescent="0.25">
      <c r="A387" t="s">
        <v>194</v>
      </c>
      <c r="B387" t="s">
        <v>52</v>
      </c>
      <c r="C387" t="s">
        <v>323</v>
      </c>
      <c r="D387" t="s">
        <v>555</v>
      </c>
      <c r="E387" s="150">
        <v>5.3521145040806459</v>
      </c>
      <c r="F387" t="s">
        <v>565</v>
      </c>
      <c r="G387" s="149">
        <v>0.11905760741211714</v>
      </c>
    </row>
    <row r="388" spans="1:7" x14ac:dyDescent="0.25">
      <c r="A388" t="s">
        <v>194</v>
      </c>
      <c r="B388" t="s">
        <v>52</v>
      </c>
      <c r="C388" t="s">
        <v>322</v>
      </c>
      <c r="D388" t="s">
        <v>555</v>
      </c>
      <c r="E388" s="150">
        <v>5.3521145040806459</v>
      </c>
      <c r="F388" t="s">
        <v>565</v>
      </c>
      <c r="G388" s="149">
        <v>0.11905760741211714</v>
      </c>
    </row>
    <row r="389" spans="1:7" x14ac:dyDescent="0.25">
      <c r="A389" t="s">
        <v>194</v>
      </c>
      <c r="B389" t="s">
        <v>52</v>
      </c>
      <c r="C389" t="s">
        <v>321</v>
      </c>
      <c r="D389" t="s">
        <v>555</v>
      </c>
      <c r="E389" s="150">
        <v>5.3521145040806459</v>
      </c>
      <c r="F389" t="s">
        <v>565</v>
      </c>
      <c r="G389" s="149">
        <v>0.11905760741211714</v>
      </c>
    </row>
    <row r="390" spans="1:7" x14ac:dyDescent="0.25">
      <c r="A390" t="s">
        <v>194</v>
      </c>
      <c r="B390" t="s">
        <v>52</v>
      </c>
      <c r="C390" t="s">
        <v>320</v>
      </c>
      <c r="D390" t="s">
        <v>555</v>
      </c>
      <c r="E390" s="150">
        <v>5.3521145040806459</v>
      </c>
      <c r="F390" t="s">
        <v>565</v>
      </c>
      <c r="G390" s="149">
        <v>0.11905760741211714</v>
      </c>
    </row>
    <row r="391" spans="1:7" x14ac:dyDescent="0.25">
      <c r="A391" t="s">
        <v>194</v>
      </c>
      <c r="B391" t="s">
        <v>52</v>
      </c>
      <c r="C391" t="s">
        <v>319</v>
      </c>
      <c r="D391" t="s">
        <v>555</v>
      </c>
      <c r="E391" s="150">
        <v>5.3521145040806459</v>
      </c>
      <c r="F391" t="s">
        <v>565</v>
      </c>
      <c r="G391" s="149">
        <v>0.11905760741211714</v>
      </c>
    </row>
    <row r="392" spans="1:7" x14ac:dyDescent="0.25">
      <c r="A392" t="s">
        <v>194</v>
      </c>
      <c r="B392" t="s">
        <v>52</v>
      </c>
      <c r="C392" t="s">
        <v>318</v>
      </c>
      <c r="D392" t="s">
        <v>555</v>
      </c>
      <c r="E392" s="150">
        <v>5.3521145040806459</v>
      </c>
      <c r="F392" t="s">
        <v>565</v>
      </c>
      <c r="G392" s="149">
        <v>0.11905760741211714</v>
      </c>
    </row>
    <row r="393" spans="1:7" x14ac:dyDescent="0.25">
      <c r="A393" t="s">
        <v>194</v>
      </c>
      <c r="B393" t="s">
        <v>52</v>
      </c>
      <c r="C393" t="s">
        <v>317</v>
      </c>
      <c r="D393" t="s">
        <v>555</v>
      </c>
      <c r="E393" s="150">
        <v>5.3521145040806459</v>
      </c>
      <c r="F393" t="s">
        <v>565</v>
      </c>
      <c r="G393" s="149">
        <v>0.11905760741211714</v>
      </c>
    </row>
    <row r="394" spans="1:7" x14ac:dyDescent="0.25">
      <c r="A394" t="s">
        <v>194</v>
      </c>
      <c r="B394" t="s">
        <v>52</v>
      </c>
      <c r="C394" t="s">
        <v>74</v>
      </c>
      <c r="D394" t="s">
        <v>555</v>
      </c>
      <c r="E394" s="150">
        <v>5.3521145040806459</v>
      </c>
      <c r="F394" t="s">
        <v>565</v>
      </c>
      <c r="G394" s="149">
        <v>0.11905760741211714</v>
      </c>
    </row>
    <row r="395" spans="1:7" x14ac:dyDescent="0.25">
      <c r="A395" t="s">
        <v>194</v>
      </c>
      <c r="B395" t="s">
        <v>52</v>
      </c>
      <c r="C395" t="s">
        <v>316</v>
      </c>
      <c r="D395" t="s">
        <v>555</v>
      </c>
      <c r="E395" s="150">
        <v>5.3521145040806459</v>
      </c>
      <c r="F395" t="s">
        <v>565</v>
      </c>
      <c r="G395" s="149">
        <v>0.11905760741211714</v>
      </c>
    </row>
    <row r="396" spans="1:7" x14ac:dyDescent="0.25">
      <c r="A396" t="s">
        <v>194</v>
      </c>
      <c r="B396" t="s">
        <v>52</v>
      </c>
      <c r="C396" t="s">
        <v>315</v>
      </c>
      <c r="D396" t="s">
        <v>555</v>
      </c>
      <c r="E396" s="150">
        <v>5.3521145040806459</v>
      </c>
      <c r="F396" t="s">
        <v>565</v>
      </c>
      <c r="G396" s="149">
        <v>0.11905760741211714</v>
      </c>
    </row>
    <row r="397" spans="1:7" x14ac:dyDescent="0.25">
      <c r="A397" t="s">
        <v>194</v>
      </c>
      <c r="B397" t="s">
        <v>52</v>
      </c>
      <c r="C397" t="s">
        <v>314</v>
      </c>
      <c r="D397" t="s">
        <v>555</v>
      </c>
      <c r="E397" s="150">
        <v>5.3521145040806459</v>
      </c>
      <c r="F397" t="s">
        <v>565</v>
      </c>
      <c r="G397" s="149">
        <v>0.11905760741211714</v>
      </c>
    </row>
    <row r="398" spans="1:7" x14ac:dyDescent="0.25">
      <c r="A398" t="s">
        <v>194</v>
      </c>
      <c r="B398" t="s">
        <v>52</v>
      </c>
      <c r="C398" t="s">
        <v>313</v>
      </c>
      <c r="D398" t="s">
        <v>555</v>
      </c>
      <c r="E398" s="150">
        <v>5.3521145040806459</v>
      </c>
      <c r="F398" t="s">
        <v>565</v>
      </c>
      <c r="G398" s="149">
        <v>0.11905760741211714</v>
      </c>
    </row>
    <row r="399" spans="1:7" x14ac:dyDescent="0.25">
      <c r="A399" t="s">
        <v>194</v>
      </c>
      <c r="B399" t="s">
        <v>52</v>
      </c>
      <c r="C399" t="s">
        <v>312</v>
      </c>
      <c r="D399" t="s">
        <v>555</v>
      </c>
      <c r="E399" s="150">
        <v>5.3521145040806459</v>
      </c>
      <c r="F399" t="s">
        <v>565</v>
      </c>
      <c r="G399" s="149">
        <v>0.11905760741211714</v>
      </c>
    </row>
    <row r="400" spans="1:7" x14ac:dyDescent="0.25">
      <c r="A400" t="s">
        <v>194</v>
      </c>
      <c r="B400" t="s">
        <v>76</v>
      </c>
      <c r="C400" t="s">
        <v>323</v>
      </c>
      <c r="D400" t="s">
        <v>554</v>
      </c>
      <c r="E400" s="150">
        <v>849.92392651888269</v>
      </c>
      <c r="F400" t="s">
        <v>564</v>
      </c>
      <c r="G400" s="149">
        <v>18.906529203831379</v>
      </c>
    </row>
    <row r="401" spans="1:7" x14ac:dyDescent="0.25">
      <c r="A401" t="s">
        <v>194</v>
      </c>
      <c r="B401" t="s">
        <v>76</v>
      </c>
      <c r="C401" t="s">
        <v>322</v>
      </c>
      <c r="D401" t="s">
        <v>554</v>
      </c>
      <c r="E401" s="150">
        <v>849.92392651888269</v>
      </c>
      <c r="F401" t="s">
        <v>564</v>
      </c>
      <c r="G401" s="149">
        <v>18.906529203831379</v>
      </c>
    </row>
    <row r="402" spans="1:7" x14ac:dyDescent="0.25">
      <c r="A402" t="s">
        <v>194</v>
      </c>
      <c r="B402" t="s">
        <v>76</v>
      </c>
      <c r="C402" t="s">
        <v>321</v>
      </c>
      <c r="D402" t="s">
        <v>554</v>
      </c>
      <c r="E402" s="150">
        <v>849.92392651888269</v>
      </c>
      <c r="F402" t="s">
        <v>564</v>
      </c>
      <c r="G402" s="149">
        <v>18.906529203831379</v>
      </c>
    </row>
    <row r="403" spans="1:7" x14ac:dyDescent="0.25">
      <c r="A403" t="s">
        <v>194</v>
      </c>
      <c r="B403" t="s">
        <v>76</v>
      </c>
      <c r="C403" t="s">
        <v>320</v>
      </c>
      <c r="D403" t="s">
        <v>554</v>
      </c>
      <c r="E403" s="150">
        <v>849.92392651888269</v>
      </c>
      <c r="F403" t="s">
        <v>564</v>
      </c>
      <c r="G403" s="149">
        <v>18.906529203831379</v>
      </c>
    </row>
    <row r="404" spans="1:7" x14ac:dyDescent="0.25">
      <c r="A404" t="s">
        <v>194</v>
      </c>
      <c r="B404" t="s">
        <v>76</v>
      </c>
      <c r="C404" t="s">
        <v>319</v>
      </c>
      <c r="D404" t="s">
        <v>554</v>
      </c>
      <c r="E404" s="150">
        <v>849.92392651888269</v>
      </c>
      <c r="F404" t="s">
        <v>564</v>
      </c>
      <c r="G404" s="149">
        <v>18.906529203831379</v>
      </c>
    </row>
    <row r="405" spans="1:7" x14ac:dyDescent="0.25">
      <c r="A405" t="s">
        <v>194</v>
      </c>
      <c r="B405" t="s">
        <v>76</v>
      </c>
      <c r="C405" t="s">
        <v>318</v>
      </c>
      <c r="D405" t="s">
        <v>554</v>
      </c>
      <c r="E405" s="150">
        <v>849.92392651888269</v>
      </c>
      <c r="F405" t="s">
        <v>564</v>
      </c>
      <c r="G405" s="149">
        <v>18.906529203831379</v>
      </c>
    </row>
    <row r="406" spans="1:7" x14ac:dyDescent="0.25">
      <c r="A406" t="s">
        <v>194</v>
      </c>
      <c r="B406" t="s">
        <v>76</v>
      </c>
      <c r="C406" t="s">
        <v>317</v>
      </c>
      <c r="D406" t="s">
        <v>554</v>
      </c>
      <c r="E406" s="150">
        <v>849.92392651888269</v>
      </c>
      <c r="F406" t="s">
        <v>564</v>
      </c>
      <c r="G406" s="149">
        <v>18.906529203831379</v>
      </c>
    </row>
    <row r="407" spans="1:7" x14ac:dyDescent="0.25">
      <c r="A407" t="s">
        <v>194</v>
      </c>
      <c r="B407" t="s">
        <v>76</v>
      </c>
      <c r="C407" t="s">
        <v>74</v>
      </c>
      <c r="D407" t="s">
        <v>554</v>
      </c>
      <c r="E407" s="150">
        <v>849.92392651888269</v>
      </c>
      <c r="F407" t="s">
        <v>564</v>
      </c>
      <c r="G407" s="149">
        <v>18.906529203831379</v>
      </c>
    </row>
    <row r="408" spans="1:7" x14ac:dyDescent="0.25">
      <c r="A408" t="s">
        <v>194</v>
      </c>
      <c r="B408" t="s">
        <v>76</v>
      </c>
      <c r="C408" t="s">
        <v>316</v>
      </c>
      <c r="D408" t="s">
        <v>554</v>
      </c>
      <c r="E408" s="150">
        <v>849.92392651888269</v>
      </c>
      <c r="F408" t="s">
        <v>564</v>
      </c>
      <c r="G408" s="149">
        <v>18.906529203831379</v>
      </c>
    </row>
    <row r="409" spans="1:7" x14ac:dyDescent="0.25">
      <c r="A409" t="s">
        <v>194</v>
      </c>
      <c r="B409" t="s">
        <v>76</v>
      </c>
      <c r="C409" t="s">
        <v>315</v>
      </c>
      <c r="D409" t="s">
        <v>554</v>
      </c>
      <c r="E409" s="150">
        <v>849.92392651888269</v>
      </c>
      <c r="F409" t="s">
        <v>564</v>
      </c>
      <c r="G409" s="149">
        <v>18.906529203831379</v>
      </c>
    </row>
    <row r="410" spans="1:7" x14ac:dyDescent="0.25">
      <c r="A410" t="s">
        <v>194</v>
      </c>
      <c r="B410" t="s">
        <v>76</v>
      </c>
      <c r="C410" t="s">
        <v>314</v>
      </c>
      <c r="D410" t="s">
        <v>554</v>
      </c>
      <c r="E410" s="150">
        <v>849.92392651888269</v>
      </c>
      <c r="F410" t="s">
        <v>564</v>
      </c>
      <c r="G410" s="149">
        <v>18.906529203831379</v>
      </c>
    </row>
    <row r="411" spans="1:7" x14ac:dyDescent="0.25">
      <c r="A411" t="s">
        <v>194</v>
      </c>
      <c r="B411" t="s">
        <v>76</v>
      </c>
      <c r="C411" t="s">
        <v>313</v>
      </c>
      <c r="D411" t="s">
        <v>554</v>
      </c>
      <c r="E411" s="150">
        <v>849.92392651888269</v>
      </c>
      <c r="F411" t="s">
        <v>564</v>
      </c>
      <c r="G411" s="149">
        <v>18.906529203831379</v>
      </c>
    </row>
    <row r="412" spans="1:7" x14ac:dyDescent="0.25">
      <c r="A412" t="s">
        <v>194</v>
      </c>
      <c r="B412" t="s">
        <v>76</v>
      </c>
      <c r="C412" t="s">
        <v>312</v>
      </c>
      <c r="D412" t="s">
        <v>554</v>
      </c>
      <c r="E412" s="150">
        <v>849.92392651888269</v>
      </c>
      <c r="F412" t="s">
        <v>564</v>
      </c>
      <c r="G412" s="149">
        <v>18.906529203831379</v>
      </c>
    </row>
    <row r="413" spans="1:7" x14ac:dyDescent="0.25">
      <c r="A413" t="s">
        <v>194</v>
      </c>
      <c r="B413" t="s">
        <v>52</v>
      </c>
      <c r="C413" t="s">
        <v>323</v>
      </c>
      <c r="D413" t="s">
        <v>554</v>
      </c>
      <c r="E413" s="150">
        <v>849.92392651888269</v>
      </c>
      <c r="F413" t="s">
        <v>564</v>
      </c>
      <c r="G413" s="149">
        <v>18.906529203831379</v>
      </c>
    </row>
    <row r="414" spans="1:7" x14ac:dyDescent="0.25">
      <c r="A414" t="s">
        <v>194</v>
      </c>
      <c r="B414" t="s">
        <v>52</v>
      </c>
      <c r="C414" t="s">
        <v>322</v>
      </c>
      <c r="D414" t="s">
        <v>554</v>
      </c>
      <c r="E414" s="150">
        <v>849.92392651888269</v>
      </c>
      <c r="F414" t="s">
        <v>564</v>
      </c>
      <c r="G414" s="149">
        <v>18.906529203831379</v>
      </c>
    </row>
    <row r="415" spans="1:7" x14ac:dyDescent="0.25">
      <c r="A415" t="s">
        <v>194</v>
      </c>
      <c r="B415" t="s">
        <v>52</v>
      </c>
      <c r="C415" t="s">
        <v>321</v>
      </c>
      <c r="D415" t="s">
        <v>554</v>
      </c>
      <c r="E415" s="150">
        <v>849.92392651888269</v>
      </c>
      <c r="F415" t="s">
        <v>564</v>
      </c>
      <c r="G415" s="149">
        <v>18.906529203831379</v>
      </c>
    </row>
    <row r="416" spans="1:7" x14ac:dyDescent="0.25">
      <c r="A416" t="s">
        <v>194</v>
      </c>
      <c r="B416" t="s">
        <v>52</v>
      </c>
      <c r="C416" t="s">
        <v>320</v>
      </c>
      <c r="D416" t="s">
        <v>554</v>
      </c>
      <c r="E416" s="150">
        <v>849.92392651888269</v>
      </c>
      <c r="F416" t="s">
        <v>564</v>
      </c>
      <c r="G416" s="149">
        <v>18.906529203831379</v>
      </c>
    </row>
    <row r="417" spans="1:7" x14ac:dyDescent="0.25">
      <c r="A417" t="s">
        <v>194</v>
      </c>
      <c r="B417" t="s">
        <v>52</v>
      </c>
      <c r="C417" t="s">
        <v>319</v>
      </c>
      <c r="D417" t="s">
        <v>554</v>
      </c>
      <c r="E417" s="150">
        <v>849.92392651888269</v>
      </c>
      <c r="F417" t="s">
        <v>564</v>
      </c>
      <c r="G417" s="149">
        <v>18.906529203831379</v>
      </c>
    </row>
    <row r="418" spans="1:7" x14ac:dyDescent="0.25">
      <c r="A418" t="s">
        <v>194</v>
      </c>
      <c r="B418" t="s">
        <v>52</v>
      </c>
      <c r="C418" t="s">
        <v>318</v>
      </c>
      <c r="D418" t="s">
        <v>554</v>
      </c>
      <c r="E418" s="150">
        <v>849.92392651888269</v>
      </c>
      <c r="F418" t="s">
        <v>564</v>
      </c>
      <c r="G418" s="149">
        <v>18.906529203831379</v>
      </c>
    </row>
    <row r="419" spans="1:7" x14ac:dyDescent="0.25">
      <c r="A419" t="s">
        <v>194</v>
      </c>
      <c r="B419" t="s">
        <v>52</v>
      </c>
      <c r="C419" t="s">
        <v>317</v>
      </c>
      <c r="D419" t="s">
        <v>554</v>
      </c>
      <c r="E419" s="150">
        <v>849.92392651888269</v>
      </c>
      <c r="F419" t="s">
        <v>564</v>
      </c>
      <c r="G419" s="149">
        <v>18.906529203831379</v>
      </c>
    </row>
    <row r="420" spans="1:7" x14ac:dyDescent="0.25">
      <c r="A420" t="s">
        <v>194</v>
      </c>
      <c r="B420" t="s">
        <v>52</v>
      </c>
      <c r="C420" t="s">
        <v>74</v>
      </c>
      <c r="D420" t="s">
        <v>554</v>
      </c>
      <c r="E420" s="150">
        <v>849.92392651888269</v>
      </c>
      <c r="F420" t="s">
        <v>564</v>
      </c>
      <c r="G420" s="149">
        <v>18.906529203831379</v>
      </c>
    </row>
    <row r="421" spans="1:7" x14ac:dyDescent="0.25">
      <c r="A421" t="s">
        <v>194</v>
      </c>
      <c r="B421" t="s">
        <v>52</v>
      </c>
      <c r="C421" t="s">
        <v>316</v>
      </c>
      <c r="D421" t="s">
        <v>554</v>
      </c>
      <c r="E421" s="150">
        <v>849.92392651888269</v>
      </c>
      <c r="F421" t="s">
        <v>564</v>
      </c>
      <c r="G421" s="149">
        <v>18.906529203831379</v>
      </c>
    </row>
    <row r="422" spans="1:7" x14ac:dyDescent="0.25">
      <c r="A422" t="s">
        <v>194</v>
      </c>
      <c r="B422" t="s">
        <v>52</v>
      </c>
      <c r="C422" t="s">
        <v>315</v>
      </c>
      <c r="D422" t="s">
        <v>554</v>
      </c>
      <c r="E422" s="150">
        <v>849.92392651888269</v>
      </c>
      <c r="F422" t="s">
        <v>564</v>
      </c>
      <c r="G422" s="149">
        <v>18.906529203831379</v>
      </c>
    </row>
    <row r="423" spans="1:7" x14ac:dyDescent="0.25">
      <c r="A423" t="s">
        <v>194</v>
      </c>
      <c r="B423" t="s">
        <v>52</v>
      </c>
      <c r="C423" t="s">
        <v>314</v>
      </c>
      <c r="D423" t="s">
        <v>554</v>
      </c>
      <c r="E423" s="150">
        <v>849.92392651888269</v>
      </c>
      <c r="F423" t="s">
        <v>564</v>
      </c>
      <c r="G423" s="149">
        <v>18.906529203831379</v>
      </c>
    </row>
    <row r="424" spans="1:7" x14ac:dyDescent="0.25">
      <c r="A424" t="s">
        <v>194</v>
      </c>
      <c r="B424" t="s">
        <v>52</v>
      </c>
      <c r="C424" t="s">
        <v>313</v>
      </c>
      <c r="D424" t="s">
        <v>554</v>
      </c>
      <c r="E424" s="150">
        <v>849.92392651888269</v>
      </c>
      <c r="F424" t="s">
        <v>564</v>
      </c>
      <c r="G424" s="149">
        <v>18.906529203831379</v>
      </c>
    </row>
    <row r="425" spans="1:7" x14ac:dyDescent="0.25">
      <c r="A425" t="s">
        <v>194</v>
      </c>
      <c r="B425" t="s">
        <v>52</v>
      </c>
      <c r="C425" t="s">
        <v>312</v>
      </c>
      <c r="D425" t="s">
        <v>554</v>
      </c>
      <c r="E425" s="150">
        <v>849.92392651888269</v>
      </c>
      <c r="F425" t="s">
        <v>564</v>
      </c>
      <c r="G425" s="149">
        <v>18.906529203831379</v>
      </c>
    </row>
    <row r="426" spans="1:7" x14ac:dyDescent="0.25">
      <c r="A426" t="s">
        <v>194</v>
      </c>
      <c r="B426" t="s">
        <v>76</v>
      </c>
      <c r="C426" t="s">
        <v>323</v>
      </c>
      <c r="D426" t="s">
        <v>411</v>
      </c>
      <c r="E426" s="150">
        <v>160.98965575</v>
      </c>
      <c r="F426" t="s">
        <v>564</v>
      </c>
      <c r="G426" s="149">
        <v>3.5812094859109869</v>
      </c>
    </row>
    <row r="427" spans="1:7" x14ac:dyDescent="0.25">
      <c r="A427" t="s">
        <v>194</v>
      </c>
      <c r="B427" t="s">
        <v>76</v>
      </c>
      <c r="C427" t="s">
        <v>322</v>
      </c>
      <c r="D427" t="s">
        <v>411</v>
      </c>
      <c r="E427" s="150">
        <v>160.98965575</v>
      </c>
      <c r="F427" t="s">
        <v>564</v>
      </c>
      <c r="G427" s="149">
        <v>3.5812094859109869</v>
      </c>
    </row>
    <row r="428" spans="1:7" x14ac:dyDescent="0.25">
      <c r="A428" t="s">
        <v>194</v>
      </c>
      <c r="B428" t="s">
        <v>76</v>
      </c>
      <c r="C428" t="s">
        <v>321</v>
      </c>
      <c r="D428" t="s">
        <v>411</v>
      </c>
      <c r="E428" s="150">
        <v>160.98965575</v>
      </c>
      <c r="F428" t="s">
        <v>564</v>
      </c>
      <c r="G428" s="149">
        <v>3.5812094859109869</v>
      </c>
    </row>
    <row r="429" spans="1:7" x14ac:dyDescent="0.25">
      <c r="A429" t="s">
        <v>194</v>
      </c>
      <c r="B429" t="s">
        <v>76</v>
      </c>
      <c r="C429" t="s">
        <v>320</v>
      </c>
      <c r="D429" t="s">
        <v>411</v>
      </c>
      <c r="E429" s="150">
        <v>160.98965575</v>
      </c>
      <c r="F429" t="s">
        <v>564</v>
      </c>
      <c r="G429" s="149">
        <v>3.5812094859109869</v>
      </c>
    </row>
    <row r="430" spans="1:7" x14ac:dyDescent="0.25">
      <c r="A430" t="s">
        <v>194</v>
      </c>
      <c r="B430" t="s">
        <v>76</v>
      </c>
      <c r="C430" t="s">
        <v>319</v>
      </c>
      <c r="D430" t="s">
        <v>411</v>
      </c>
      <c r="E430" s="150">
        <v>160.98965575</v>
      </c>
      <c r="F430" t="s">
        <v>564</v>
      </c>
      <c r="G430" s="149">
        <v>3.5812094859109869</v>
      </c>
    </row>
    <row r="431" spans="1:7" x14ac:dyDescent="0.25">
      <c r="A431" t="s">
        <v>194</v>
      </c>
      <c r="B431" t="s">
        <v>76</v>
      </c>
      <c r="C431" t="s">
        <v>318</v>
      </c>
      <c r="D431" t="s">
        <v>411</v>
      </c>
      <c r="E431" s="150">
        <v>160.98965575</v>
      </c>
      <c r="F431" t="s">
        <v>564</v>
      </c>
      <c r="G431" s="149">
        <v>3.5812094859109869</v>
      </c>
    </row>
    <row r="432" spans="1:7" x14ac:dyDescent="0.25">
      <c r="A432" t="s">
        <v>194</v>
      </c>
      <c r="B432" t="s">
        <v>76</v>
      </c>
      <c r="C432" t="s">
        <v>317</v>
      </c>
      <c r="D432" t="s">
        <v>411</v>
      </c>
      <c r="E432" s="150">
        <v>160.98965575</v>
      </c>
      <c r="F432" t="s">
        <v>564</v>
      </c>
      <c r="G432" s="149">
        <v>3.5812094859109869</v>
      </c>
    </row>
    <row r="433" spans="1:7" x14ac:dyDescent="0.25">
      <c r="A433" t="s">
        <v>194</v>
      </c>
      <c r="B433" t="s">
        <v>76</v>
      </c>
      <c r="C433" t="s">
        <v>74</v>
      </c>
      <c r="D433" t="s">
        <v>411</v>
      </c>
      <c r="E433" s="150">
        <v>160.98965575</v>
      </c>
      <c r="F433" t="s">
        <v>564</v>
      </c>
      <c r="G433" s="149">
        <v>3.5812094859109869</v>
      </c>
    </row>
    <row r="434" spans="1:7" x14ac:dyDescent="0.25">
      <c r="A434" t="s">
        <v>194</v>
      </c>
      <c r="B434" t="s">
        <v>76</v>
      </c>
      <c r="C434" t="s">
        <v>316</v>
      </c>
      <c r="D434" t="s">
        <v>411</v>
      </c>
      <c r="E434" s="150">
        <v>160.98965575</v>
      </c>
      <c r="F434" t="s">
        <v>564</v>
      </c>
      <c r="G434" s="149">
        <v>3.5812094859109869</v>
      </c>
    </row>
    <row r="435" spans="1:7" x14ac:dyDescent="0.25">
      <c r="A435" t="s">
        <v>194</v>
      </c>
      <c r="B435" t="s">
        <v>76</v>
      </c>
      <c r="C435" t="s">
        <v>315</v>
      </c>
      <c r="D435" t="s">
        <v>411</v>
      </c>
      <c r="E435" s="150">
        <v>160.98965575</v>
      </c>
      <c r="F435" t="s">
        <v>564</v>
      </c>
      <c r="G435" s="149">
        <v>3.5812094859109869</v>
      </c>
    </row>
    <row r="436" spans="1:7" x14ac:dyDescent="0.25">
      <c r="A436" t="s">
        <v>194</v>
      </c>
      <c r="B436" t="s">
        <v>76</v>
      </c>
      <c r="C436" t="s">
        <v>314</v>
      </c>
      <c r="D436" t="s">
        <v>411</v>
      </c>
      <c r="E436" s="150">
        <v>160.98965575</v>
      </c>
      <c r="F436" t="s">
        <v>564</v>
      </c>
      <c r="G436" s="149">
        <v>3.5812094859109869</v>
      </c>
    </row>
    <row r="437" spans="1:7" x14ac:dyDescent="0.25">
      <c r="A437" t="s">
        <v>194</v>
      </c>
      <c r="B437" t="s">
        <v>76</v>
      </c>
      <c r="C437" t="s">
        <v>313</v>
      </c>
      <c r="D437" t="s">
        <v>411</v>
      </c>
      <c r="E437" s="150">
        <v>160.98965575</v>
      </c>
      <c r="F437" t="s">
        <v>564</v>
      </c>
      <c r="G437" s="149">
        <v>3.5812094859109869</v>
      </c>
    </row>
    <row r="438" spans="1:7" x14ac:dyDescent="0.25">
      <c r="A438" t="s">
        <v>194</v>
      </c>
      <c r="B438" t="s">
        <v>76</v>
      </c>
      <c r="C438" t="s">
        <v>312</v>
      </c>
      <c r="D438" t="s">
        <v>411</v>
      </c>
      <c r="E438" s="150">
        <v>160.98965575</v>
      </c>
      <c r="F438" t="s">
        <v>564</v>
      </c>
      <c r="G438" s="149">
        <v>3.5812094859109869</v>
      </c>
    </row>
    <row r="439" spans="1:7" x14ac:dyDescent="0.25">
      <c r="A439" t="s">
        <v>194</v>
      </c>
      <c r="B439" t="s">
        <v>76</v>
      </c>
      <c r="C439" t="s">
        <v>323</v>
      </c>
      <c r="D439" t="s">
        <v>553</v>
      </c>
      <c r="E439" s="150">
        <v>508.5618000000004</v>
      </c>
      <c r="F439" t="s">
        <v>265</v>
      </c>
      <c r="G439" s="149">
        <v>22.412308425250462</v>
      </c>
    </row>
    <row r="440" spans="1:7" x14ac:dyDescent="0.25">
      <c r="A440" t="s">
        <v>194</v>
      </c>
      <c r="B440" t="s">
        <v>76</v>
      </c>
      <c r="C440" t="s">
        <v>322</v>
      </c>
      <c r="D440" t="s">
        <v>553</v>
      </c>
      <c r="E440" s="150">
        <v>508.5618000000004</v>
      </c>
      <c r="F440" t="s">
        <v>265</v>
      </c>
      <c r="G440" s="149">
        <v>22.412308425250462</v>
      </c>
    </row>
    <row r="441" spans="1:7" x14ac:dyDescent="0.25">
      <c r="A441" t="s">
        <v>194</v>
      </c>
      <c r="B441" t="s">
        <v>76</v>
      </c>
      <c r="C441" t="s">
        <v>321</v>
      </c>
      <c r="D441" t="s">
        <v>553</v>
      </c>
      <c r="E441" s="150">
        <v>508.5618000000004</v>
      </c>
      <c r="F441" t="s">
        <v>265</v>
      </c>
      <c r="G441" s="149">
        <v>22.412308425250462</v>
      </c>
    </row>
    <row r="442" spans="1:7" x14ac:dyDescent="0.25">
      <c r="A442" t="s">
        <v>194</v>
      </c>
      <c r="B442" t="s">
        <v>76</v>
      </c>
      <c r="C442" t="s">
        <v>320</v>
      </c>
      <c r="D442" t="s">
        <v>553</v>
      </c>
      <c r="E442" s="150">
        <v>508.5618000000004</v>
      </c>
      <c r="F442" t="s">
        <v>265</v>
      </c>
      <c r="G442" s="149">
        <v>22.412308425250462</v>
      </c>
    </row>
    <row r="443" spans="1:7" x14ac:dyDescent="0.25">
      <c r="A443" t="s">
        <v>194</v>
      </c>
      <c r="B443" t="s">
        <v>76</v>
      </c>
      <c r="C443" t="s">
        <v>319</v>
      </c>
      <c r="D443" t="s">
        <v>553</v>
      </c>
      <c r="E443" s="150">
        <v>508.5618000000004</v>
      </c>
      <c r="F443" t="s">
        <v>265</v>
      </c>
      <c r="G443" s="149">
        <v>22.412308425250462</v>
      </c>
    </row>
    <row r="444" spans="1:7" x14ac:dyDescent="0.25">
      <c r="A444" t="s">
        <v>194</v>
      </c>
      <c r="B444" t="s">
        <v>76</v>
      </c>
      <c r="C444" t="s">
        <v>318</v>
      </c>
      <c r="D444" t="s">
        <v>553</v>
      </c>
      <c r="E444" s="150">
        <v>508.5618000000004</v>
      </c>
      <c r="F444" t="s">
        <v>265</v>
      </c>
      <c r="G444" s="149">
        <v>22.412308425250462</v>
      </c>
    </row>
    <row r="445" spans="1:7" x14ac:dyDescent="0.25">
      <c r="A445" t="s">
        <v>194</v>
      </c>
      <c r="B445" t="s">
        <v>76</v>
      </c>
      <c r="C445" t="s">
        <v>317</v>
      </c>
      <c r="D445" t="s">
        <v>553</v>
      </c>
      <c r="E445" s="150">
        <v>508.5618000000004</v>
      </c>
      <c r="F445" t="s">
        <v>265</v>
      </c>
      <c r="G445" s="149">
        <v>22.412308425250462</v>
      </c>
    </row>
    <row r="446" spans="1:7" x14ac:dyDescent="0.25">
      <c r="A446" t="s">
        <v>194</v>
      </c>
      <c r="B446" t="s">
        <v>76</v>
      </c>
      <c r="C446" t="s">
        <v>74</v>
      </c>
      <c r="D446" t="s">
        <v>553</v>
      </c>
      <c r="E446" s="150">
        <v>508.5618000000004</v>
      </c>
      <c r="F446" t="s">
        <v>265</v>
      </c>
      <c r="G446" s="149">
        <v>22.412308425250462</v>
      </c>
    </row>
    <row r="447" spans="1:7" x14ac:dyDescent="0.25">
      <c r="A447" t="s">
        <v>194</v>
      </c>
      <c r="B447" t="s">
        <v>76</v>
      </c>
      <c r="C447" t="s">
        <v>316</v>
      </c>
      <c r="D447" t="s">
        <v>553</v>
      </c>
      <c r="E447" s="150">
        <v>508.5618000000004</v>
      </c>
      <c r="F447" t="s">
        <v>265</v>
      </c>
      <c r="G447" s="149">
        <v>22.412308425250462</v>
      </c>
    </row>
    <row r="448" spans="1:7" x14ac:dyDescent="0.25">
      <c r="A448" t="s">
        <v>194</v>
      </c>
      <c r="B448" t="s">
        <v>76</v>
      </c>
      <c r="C448" t="s">
        <v>315</v>
      </c>
      <c r="D448" t="s">
        <v>553</v>
      </c>
      <c r="E448" s="150">
        <v>508.5618000000004</v>
      </c>
      <c r="F448" t="s">
        <v>265</v>
      </c>
      <c r="G448" s="149">
        <v>22.412308425250462</v>
      </c>
    </row>
    <row r="449" spans="1:7" x14ac:dyDescent="0.25">
      <c r="A449" t="s">
        <v>194</v>
      </c>
      <c r="B449" t="s">
        <v>76</v>
      </c>
      <c r="C449" t="s">
        <v>314</v>
      </c>
      <c r="D449" t="s">
        <v>553</v>
      </c>
      <c r="E449" s="150">
        <v>508.5618000000004</v>
      </c>
      <c r="F449" t="s">
        <v>265</v>
      </c>
      <c r="G449" s="149">
        <v>22.412308425250462</v>
      </c>
    </row>
    <row r="450" spans="1:7" x14ac:dyDescent="0.25">
      <c r="A450" t="s">
        <v>194</v>
      </c>
      <c r="B450" t="s">
        <v>76</v>
      </c>
      <c r="C450" t="s">
        <v>313</v>
      </c>
      <c r="D450" t="s">
        <v>553</v>
      </c>
      <c r="E450" s="150">
        <v>508.5618000000004</v>
      </c>
      <c r="F450" t="s">
        <v>265</v>
      </c>
      <c r="G450" s="149">
        <v>22.412308425250462</v>
      </c>
    </row>
    <row r="451" spans="1:7" x14ac:dyDescent="0.25">
      <c r="A451" t="s">
        <v>194</v>
      </c>
      <c r="B451" t="s">
        <v>76</v>
      </c>
      <c r="C451" t="s">
        <v>312</v>
      </c>
      <c r="D451" t="s">
        <v>553</v>
      </c>
      <c r="E451" s="150">
        <v>508.5618000000004</v>
      </c>
      <c r="F451" t="s">
        <v>265</v>
      </c>
      <c r="G451" s="149">
        <v>22.412308425250462</v>
      </c>
    </row>
    <row r="452" spans="1:7" x14ac:dyDescent="0.25">
      <c r="A452" t="s">
        <v>194</v>
      </c>
      <c r="B452" t="s">
        <v>52</v>
      </c>
      <c r="C452" t="s">
        <v>323</v>
      </c>
      <c r="D452" t="s">
        <v>553</v>
      </c>
      <c r="E452" s="150">
        <v>508.5618000000004</v>
      </c>
      <c r="F452" t="s">
        <v>265</v>
      </c>
      <c r="G452" s="149">
        <v>22.412308425250462</v>
      </c>
    </row>
    <row r="453" spans="1:7" x14ac:dyDescent="0.25">
      <c r="A453" t="s">
        <v>194</v>
      </c>
      <c r="B453" t="s">
        <v>52</v>
      </c>
      <c r="C453" t="s">
        <v>322</v>
      </c>
      <c r="D453" t="s">
        <v>553</v>
      </c>
      <c r="E453" s="150">
        <v>508.5618000000004</v>
      </c>
      <c r="F453" t="s">
        <v>265</v>
      </c>
      <c r="G453" s="149">
        <v>22.412308425250462</v>
      </c>
    </row>
    <row r="454" spans="1:7" x14ac:dyDescent="0.25">
      <c r="A454" t="s">
        <v>194</v>
      </c>
      <c r="B454" t="s">
        <v>52</v>
      </c>
      <c r="C454" t="s">
        <v>321</v>
      </c>
      <c r="D454" t="s">
        <v>553</v>
      </c>
      <c r="E454" s="150">
        <v>508.5618000000004</v>
      </c>
      <c r="F454" t="s">
        <v>265</v>
      </c>
      <c r="G454" s="149">
        <v>22.412308425250462</v>
      </c>
    </row>
    <row r="455" spans="1:7" x14ac:dyDescent="0.25">
      <c r="A455" t="s">
        <v>194</v>
      </c>
      <c r="B455" t="s">
        <v>52</v>
      </c>
      <c r="C455" t="s">
        <v>320</v>
      </c>
      <c r="D455" t="s">
        <v>553</v>
      </c>
      <c r="E455" s="150">
        <v>508.5618000000004</v>
      </c>
      <c r="F455" t="s">
        <v>265</v>
      </c>
      <c r="G455" s="149">
        <v>22.412308425250462</v>
      </c>
    </row>
    <row r="456" spans="1:7" x14ac:dyDescent="0.25">
      <c r="A456" t="s">
        <v>194</v>
      </c>
      <c r="B456" t="s">
        <v>52</v>
      </c>
      <c r="C456" t="s">
        <v>319</v>
      </c>
      <c r="D456" t="s">
        <v>553</v>
      </c>
      <c r="E456" s="150">
        <v>508.5618000000004</v>
      </c>
      <c r="F456" t="s">
        <v>265</v>
      </c>
      <c r="G456" s="149">
        <v>22.412308425250462</v>
      </c>
    </row>
    <row r="457" spans="1:7" x14ac:dyDescent="0.25">
      <c r="A457" t="s">
        <v>194</v>
      </c>
      <c r="B457" t="s">
        <v>52</v>
      </c>
      <c r="C457" t="s">
        <v>318</v>
      </c>
      <c r="D457" t="s">
        <v>553</v>
      </c>
      <c r="E457" s="150">
        <v>508.5618000000004</v>
      </c>
      <c r="F457" t="s">
        <v>265</v>
      </c>
      <c r="G457" s="149">
        <v>22.412308425250462</v>
      </c>
    </row>
    <row r="458" spans="1:7" x14ac:dyDescent="0.25">
      <c r="A458" t="s">
        <v>194</v>
      </c>
      <c r="B458" t="s">
        <v>52</v>
      </c>
      <c r="C458" t="s">
        <v>317</v>
      </c>
      <c r="D458" t="s">
        <v>553</v>
      </c>
      <c r="E458" s="150">
        <v>508.5618000000004</v>
      </c>
      <c r="F458" t="s">
        <v>265</v>
      </c>
      <c r="G458" s="149">
        <v>22.412308425250462</v>
      </c>
    </row>
    <row r="459" spans="1:7" x14ac:dyDescent="0.25">
      <c r="A459" t="s">
        <v>194</v>
      </c>
      <c r="B459" t="s">
        <v>52</v>
      </c>
      <c r="C459" t="s">
        <v>74</v>
      </c>
      <c r="D459" t="s">
        <v>553</v>
      </c>
      <c r="E459" s="150">
        <v>508.5618000000004</v>
      </c>
      <c r="F459" t="s">
        <v>265</v>
      </c>
      <c r="G459" s="149">
        <v>22.412308425250462</v>
      </c>
    </row>
    <row r="460" spans="1:7" x14ac:dyDescent="0.25">
      <c r="A460" t="s">
        <v>194</v>
      </c>
      <c r="B460" t="s">
        <v>52</v>
      </c>
      <c r="C460" t="s">
        <v>316</v>
      </c>
      <c r="D460" t="s">
        <v>553</v>
      </c>
      <c r="E460" s="150">
        <v>508.5618000000004</v>
      </c>
      <c r="F460" t="s">
        <v>265</v>
      </c>
      <c r="G460" s="149">
        <v>22.412308425250462</v>
      </c>
    </row>
    <row r="461" spans="1:7" x14ac:dyDescent="0.25">
      <c r="A461" t="s">
        <v>194</v>
      </c>
      <c r="B461" t="s">
        <v>52</v>
      </c>
      <c r="C461" t="s">
        <v>315</v>
      </c>
      <c r="D461" t="s">
        <v>553</v>
      </c>
      <c r="E461" s="150">
        <v>508.5618000000004</v>
      </c>
      <c r="F461" t="s">
        <v>265</v>
      </c>
      <c r="G461" s="149">
        <v>22.412308425250462</v>
      </c>
    </row>
    <row r="462" spans="1:7" x14ac:dyDescent="0.25">
      <c r="A462" t="s">
        <v>194</v>
      </c>
      <c r="B462" t="s">
        <v>52</v>
      </c>
      <c r="C462" t="s">
        <v>314</v>
      </c>
      <c r="D462" t="s">
        <v>553</v>
      </c>
      <c r="E462" s="150">
        <v>508.5618000000004</v>
      </c>
      <c r="F462" t="s">
        <v>265</v>
      </c>
      <c r="G462" s="149">
        <v>22.412308425250462</v>
      </c>
    </row>
    <row r="463" spans="1:7" x14ac:dyDescent="0.25">
      <c r="A463" t="s">
        <v>194</v>
      </c>
      <c r="B463" t="s">
        <v>52</v>
      </c>
      <c r="C463" t="s">
        <v>313</v>
      </c>
      <c r="D463" t="s">
        <v>553</v>
      </c>
      <c r="E463" s="150">
        <v>508.5618000000004</v>
      </c>
      <c r="F463" t="s">
        <v>265</v>
      </c>
      <c r="G463" s="149">
        <v>22.412308425250462</v>
      </c>
    </row>
    <row r="464" spans="1:7" x14ac:dyDescent="0.25">
      <c r="A464" t="s">
        <v>194</v>
      </c>
      <c r="B464" t="s">
        <v>52</v>
      </c>
      <c r="C464" t="s">
        <v>312</v>
      </c>
      <c r="D464" t="s">
        <v>553</v>
      </c>
      <c r="E464" s="150">
        <v>508.5618000000004</v>
      </c>
      <c r="F464" t="s">
        <v>265</v>
      </c>
      <c r="G464" s="149">
        <v>22.412308425250462</v>
      </c>
    </row>
    <row r="465" spans="1:7" x14ac:dyDescent="0.25">
      <c r="A465" t="s">
        <v>194</v>
      </c>
      <c r="B465" t="s">
        <v>55</v>
      </c>
      <c r="C465" t="s">
        <v>323</v>
      </c>
      <c r="D465" t="s">
        <v>406</v>
      </c>
      <c r="E465" s="150">
        <v>651</v>
      </c>
      <c r="F465" t="s">
        <v>566</v>
      </c>
      <c r="G465" s="149">
        <v>14.481473138550099</v>
      </c>
    </row>
    <row r="466" spans="1:7" x14ac:dyDescent="0.25">
      <c r="A466" t="s">
        <v>194</v>
      </c>
      <c r="B466" t="s">
        <v>55</v>
      </c>
      <c r="C466" t="s">
        <v>322</v>
      </c>
      <c r="D466" t="s">
        <v>406</v>
      </c>
      <c r="E466" s="150">
        <v>6510</v>
      </c>
      <c r="F466" t="s">
        <v>566</v>
      </c>
      <c r="G466" s="149">
        <v>144.81473138550101</v>
      </c>
    </row>
    <row r="467" spans="1:7" x14ac:dyDescent="0.25">
      <c r="A467" t="s">
        <v>194</v>
      </c>
      <c r="B467" t="s">
        <v>55</v>
      </c>
      <c r="C467" t="s">
        <v>320</v>
      </c>
      <c r="D467" t="s">
        <v>406</v>
      </c>
      <c r="E467" s="150">
        <v>651</v>
      </c>
      <c r="F467" t="s">
        <v>566</v>
      </c>
      <c r="G467" s="149">
        <v>14.481473138550099</v>
      </c>
    </row>
    <row r="468" spans="1:7" x14ac:dyDescent="0.25">
      <c r="A468" t="s">
        <v>194</v>
      </c>
      <c r="B468" t="s">
        <v>55</v>
      </c>
      <c r="C468" t="s">
        <v>319</v>
      </c>
      <c r="D468" t="s">
        <v>406</v>
      </c>
      <c r="E468" s="150">
        <v>9765</v>
      </c>
      <c r="F468" t="s">
        <v>566</v>
      </c>
      <c r="G468" s="149">
        <v>217.22209707825149</v>
      </c>
    </row>
    <row r="469" spans="1:7" x14ac:dyDescent="0.25">
      <c r="A469" t="s">
        <v>194</v>
      </c>
      <c r="B469" t="s">
        <v>55</v>
      </c>
      <c r="C469" t="s">
        <v>318</v>
      </c>
      <c r="D469" t="s">
        <v>406</v>
      </c>
      <c r="E469" s="150">
        <v>16275</v>
      </c>
      <c r="F469" t="s">
        <v>566</v>
      </c>
      <c r="G469" s="149">
        <v>362.0368284637525</v>
      </c>
    </row>
    <row r="470" spans="1:7" x14ac:dyDescent="0.25">
      <c r="A470" t="s">
        <v>194</v>
      </c>
      <c r="B470" t="s">
        <v>55</v>
      </c>
      <c r="C470" t="s">
        <v>74</v>
      </c>
      <c r="D470" t="s">
        <v>406</v>
      </c>
      <c r="E470" s="150">
        <v>13020</v>
      </c>
      <c r="F470" t="s">
        <v>566</v>
      </c>
      <c r="G470" s="149">
        <v>289.62946277100201</v>
      </c>
    </row>
    <row r="471" spans="1:7" x14ac:dyDescent="0.25">
      <c r="A471" t="s">
        <v>194</v>
      </c>
      <c r="B471" t="s">
        <v>55</v>
      </c>
      <c r="C471" t="s">
        <v>316</v>
      </c>
      <c r="D471" t="s">
        <v>406</v>
      </c>
      <c r="E471" s="150">
        <v>1953</v>
      </c>
      <c r="F471" t="s">
        <v>566</v>
      </c>
      <c r="G471" s="149">
        <v>43.444419415650302</v>
      </c>
    </row>
    <row r="472" spans="1:7" x14ac:dyDescent="0.25">
      <c r="A472" t="s">
        <v>194</v>
      </c>
      <c r="B472" t="s">
        <v>55</v>
      </c>
      <c r="C472" t="s">
        <v>313</v>
      </c>
      <c r="D472" t="s">
        <v>406</v>
      </c>
      <c r="E472" s="150">
        <v>651</v>
      </c>
      <c r="F472" t="s">
        <v>566</v>
      </c>
      <c r="G472" s="149">
        <v>14.481473138550099</v>
      </c>
    </row>
    <row r="473" spans="1:7" x14ac:dyDescent="0.25">
      <c r="A473" t="s">
        <v>194</v>
      </c>
      <c r="B473" t="s">
        <v>55</v>
      </c>
      <c r="C473" t="s">
        <v>312</v>
      </c>
      <c r="D473" t="s">
        <v>406</v>
      </c>
      <c r="E473" s="150">
        <v>651</v>
      </c>
      <c r="F473" t="s">
        <v>566</v>
      </c>
      <c r="G473" s="149">
        <v>14.481473138550099</v>
      </c>
    </row>
    <row r="474" spans="1:7" x14ac:dyDescent="0.25">
      <c r="A474" t="s">
        <v>194</v>
      </c>
      <c r="B474" t="s">
        <v>52</v>
      </c>
      <c r="C474" t="s">
        <v>323</v>
      </c>
      <c r="D474" t="s">
        <v>406</v>
      </c>
      <c r="E474" s="150">
        <v>651</v>
      </c>
      <c r="F474" t="s">
        <v>566</v>
      </c>
      <c r="G474" s="149">
        <v>14.481473138550099</v>
      </c>
    </row>
    <row r="475" spans="1:7" x14ac:dyDescent="0.25">
      <c r="A475" t="s">
        <v>194</v>
      </c>
      <c r="B475" t="s">
        <v>52</v>
      </c>
      <c r="C475" t="s">
        <v>322</v>
      </c>
      <c r="D475" t="s">
        <v>406</v>
      </c>
      <c r="E475" s="150">
        <v>6510</v>
      </c>
      <c r="F475" t="s">
        <v>566</v>
      </c>
      <c r="G475" s="149">
        <v>144.81473138550101</v>
      </c>
    </row>
    <row r="476" spans="1:7" x14ac:dyDescent="0.25">
      <c r="A476" t="s">
        <v>194</v>
      </c>
      <c r="B476" t="s">
        <v>52</v>
      </c>
      <c r="C476" t="s">
        <v>320</v>
      </c>
      <c r="D476" t="s">
        <v>406</v>
      </c>
      <c r="E476" s="150">
        <v>651</v>
      </c>
      <c r="F476" t="s">
        <v>566</v>
      </c>
      <c r="G476" s="149">
        <v>14.481473138550099</v>
      </c>
    </row>
    <row r="477" spans="1:7" x14ac:dyDescent="0.25">
      <c r="A477" t="s">
        <v>194</v>
      </c>
      <c r="B477" t="s">
        <v>52</v>
      </c>
      <c r="C477" t="s">
        <v>319</v>
      </c>
      <c r="D477" t="s">
        <v>406</v>
      </c>
      <c r="E477" s="150">
        <v>9765</v>
      </c>
      <c r="F477" t="s">
        <v>566</v>
      </c>
      <c r="G477" s="149">
        <v>217.22209707825149</v>
      </c>
    </row>
    <row r="478" spans="1:7" x14ac:dyDescent="0.25">
      <c r="A478" t="s">
        <v>194</v>
      </c>
      <c r="B478" t="s">
        <v>52</v>
      </c>
      <c r="C478" t="s">
        <v>318</v>
      </c>
      <c r="D478" t="s">
        <v>406</v>
      </c>
      <c r="E478" s="150">
        <v>16275</v>
      </c>
      <c r="F478" t="s">
        <v>566</v>
      </c>
      <c r="G478" s="149">
        <v>362.0368284637525</v>
      </c>
    </row>
    <row r="479" spans="1:7" x14ac:dyDescent="0.25">
      <c r="A479" t="s">
        <v>194</v>
      </c>
      <c r="B479" t="s">
        <v>52</v>
      </c>
      <c r="C479" t="s">
        <v>74</v>
      </c>
      <c r="D479" t="s">
        <v>406</v>
      </c>
      <c r="E479" s="150">
        <v>13020</v>
      </c>
      <c r="F479" t="s">
        <v>566</v>
      </c>
      <c r="G479" s="149">
        <v>289.62946277100201</v>
      </c>
    </row>
    <row r="480" spans="1:7" x14ac:dyDescent="0.25">
      <c r="A480" t="s">
        <v>194</v>
      </c>
      <c r="B480" t="s">
        <v>52</v>
      </c>
      <c r="C480" t="s">
        <v>316</v>
      </c>
      <c r="D480" t="s">
        <v>406</v>
      </c>
      <c r="E480" s="150">
        <v>1953</v>
      </c>
      <c r="F480" t="s">
        <v>566</v>
      </c>
      <c r="G480" s="149">
        <v>43.444419415650302</v>
      </c>
    </row>
    <row r="481" spans="1:7" x14ac:dyDescent="0.25">
      <c r="A481" t="s">
        <v>194</v>
      </c>
      <c r="B481" t="s">
        <v>52</v>
      </c>
      <c r="C481" t="s">
        <v>313</v>
      </c>
      <c r="D481" t="s">
        <v>406</v>
      </c>
      <c r="E481" s="150">
        <v>651</v>
      </c>
      <c r="F481" t="s">
        <v>566</v>
      </c>
      <c r="G481" s="149">
        <v>14.481473138550099</v>
      </c>
    </row>
    <row r="482" spans="1:7" x14ac:dyDescent="0.25">
      <c r="A482" t="s">
        <v>194</v>
      </c>
      <c r="B482" t="s">
        <v>52</v>
      </c>
      <c r="C482" t="s">
        <v>312</v>
      </c>
      <c r="D482" t="s">
        <v>406</v>
      </c>
      <c r="E482" s="150">
        <v>651</v>
      </c>
      <c r="F482" t="s">
        <v>566</v>
      </c>
      <c r="G482" s="149">
        <v>14.481473138550099</v>
      </c>
    </row>
    <row r="483" spans="1:7" x14ac:dyDescent="0.25">
      <c r="A483" t="s">
        <v>194</v>
      </c>
      <c r="B483" t="s">
        <v>55</v>
      </c>
      <c r="C483" t="s">
        <v>323</v>
      </c>
      <c r="D483" t="s">
        <v>552</v>
      </c>
      <c r="E483" s="150">
        <v>1357.8</v>
      </c>
      <c r="F483" t="s">
        <v>81</v>
      </c>
      <c r="G483" s="149">
        <v>30.204215403261635</v>
      </c>
    </row>
    <row r="484" spans="1:7" x14ac:dyDescent="0.25">
      <c r="A484" t="s">
        <v>194</v>
      </c>
      <c r="B484" t="s">
        <v>55</v>
      </c>
      <c r="C484" t="s">
        <v>322</v>
      </c>
      <c r="D484" t="s">
        <v>552</v>
      </c>
      <c r="E484" s="150">
        <v>1357.8</v>
      </c>
      <c r="F484" t="s">
        <v>81</v>
      </c>
      <c r="G484" s="149">
        <v>30.204215403261635</v>
      </c>
    </row>
    <row r="485" spans="1:7" x14ac:dyDescent="0.25">
      <c r="A485" t="s">
        <v>194</v>
      </c>
      <c r="B485" t="s">
        <v>55</v>
      </c>
      <c r="C485" t="s">
        <v>321</v>
      </c>
      <c r="D485" t="s">
        <v>552</v>
      </c>
      <c r="E485" s="150">
        <v>1357.8</v>
      </c>
      <c r="F485" t="s">
        <v>81</v>
      </c>
      <c r="G485" s="149">
        <v>30.204215403261635</v>
      </c>
    </row>
    <row r="486" spans="1:7" x14ac:dyDescent="0.25">
      <c r="A486" t="s">
        <v>194</v>
      </c>
      <c r="B486" t="s">
        <v>55</v>
      </c>
      <c r="C486" t="s">
        <v>320</v>
      </c>
      <c r="D486" t="s">
        <v>552</v>
      </c>
      <c r="E486" s="150">
        <v>1357.8</v>
      </c>
      <c r="F486" t="s">
        <v>81</v>
      </c>
      <c r="G486" s="149">
        <v>30.204215403261635</v>
      </c>
    </row>
    <row r="487" spans="1:7" x14ac:dyDescent="0.25">
      <c r="A487" t="s">
        <v>194</v>
      </c>
      <c r="B487" t="s">
        <v>55</v>
      </c>
      <c r="C487" t="s">
        <v>319</v>
      </c>
      <c r="D487" t="s">
        <v>552</v>
      </c>
      <c r="E487" s="150">
        <v>1357.8</v>
      </c>
      <c r="F487" t="s">
        <v>81</v>
      </c>
      <c r="G487" s="149">
        <v>30.204215403261635</v>
      </c>
    </row>
    <row r="488" spans="1:7" x14ac:dyDescent="0.25">
      <c r="A488" t="s">
        <v>194</v>
      </c>
      <c r="B488" t="s">
        <v>55</v>
      </c>
      <c r="C488" t="s">
        <v>318</v>
      </c>
      <c r="D488" t="s">
        <v>552</v>
      </c>
      <c r="E488" s="150">
        <v>1357.8</v>
      </c>
      <c r="F488" t="s">
        <v>81</v>
      </c>
      <c r="G488" s="149">
        <v>30.204215403261635</v>
      </c>
    </row>
    <row r="489" spans="1:7" x14ac:dyDescent="0.25">
      <c r="A489" t="s">
        <v>194</v>
      </c>
      <c r="B489" t="s">
        <v>55</v>
      </c>
      <c r="C489" t="s">
        <v>317</v>
      </c>
      <c r="D489" t="s">
        <v>552</v>
      </c>
      <c r="E489" s="150">
        <v>1357.8</v>
      </c>
      <c r="F489" t="s">
        <v>81</v>
      </c>
      <c r="G489" s="149">
        <v>30.204215403261635</v>
      </c>
    </row>
    <row r="490" spans="1:7" x14ac:dyDescent="0.25">
      <c r="A490" t="s">
        <v>194</v>
      </c>
      <c r="B490" t="s">
        <v>55</v>
      </c>
      <c r="C490" t="s">
        <v>74</v>
      </c>
      <c r="D490" t="s">
        <v>552</v>
      </c>
      <c r="E490" s="150">
        <v>1357.8</v>
      </c>
      <c r="F490" t="s">
        <v>81</v>
      </c>
      <c r="G490" s="149">
        <v>30.204215403261635</v>
      </c>
    </row>
    <row r="491" spans="1:7" x14ac:dyDescent="0.25">
      <c r="A491" t="s">
        <v>194</v>
      </c>
      <c r="B491" t="s">
        <v>55</v>
      </c>
      <c r="C491" t="s">
        <v>316</v>
      </c>
      <c r="D491" t="s">
        <v>552</v>
      </c>
      <c r="E491" s="150">
        <v>1357.8</v>
      </c>
      <c r="F491" t="s">
        <v>81</v>
      </c>
      <c r="G491" s="149">
        <v>30.204215403261635</v>
      </c>
    </row>
    <row r="492" spans="1:7" x14ac:dyDescent="0.25">
      <c r="A492" t="s">
        <v>194</v>
      </c>
      <c r="B492" t="s">
        <v>55</v>
      </c>
      <c r="C492" t="s">
        <v>315</v>
      </c>
      <c r="D492" t="s">
        <v>552</v>
      </c>
      <c r="E492" s="150">
        <v>1357.8</v>
      </c>
      <c r="F492" t="s">
        <v>81</v>
      </c>
      <c r="G492" s="149">
        <v>30.204215403261635</v>
      </c>
    </row>
    <row r="493" spans="1:7" x14ac:dyDescent="0.25">
      <c r="A493" t="s">
        <v>194</v>
      </c>
      <c r="B493" t="s">
        <v>55</v>
      </c>
      <c r="C493" t="s">
        <v>314</v>
      </c>
      <c r="D493" t="s">
        <v>552</v>
      </c>
      <c r="E493" s="150">
        <v>1357.8</v>
      </c>
      <c r="F493" t="s">
        <v>81</v>
      </c>
      <c r="G493" s="149">
        <v>30.204215403261635</v>
      </c>
    </row>
    <row r="494" spans="1:7" x14ac:dyDescent="0.25">
      <c r="A494" t="s">
        <v>194</v>
      </c>
      <c r="B494" t="s">
        <v>55</v>
      </c>
      <c r="C494" t="s">
        <v>313</v>
      </c>
      <c r="D494" t="s">
        <v>552</v>
      </c>
      <c r="E494" s="150">
        <v>1357.8</v>
      </c>
      <c r="F494" t="s">
        <v>81</v>
      </c>
      <c r="G494" s="149">
        <v>30.204215403261635</v>
      </c>
    </row>
    <row r="495" spans="1:7" x14ac:dyDescent="0.25">
      <c r="A495" t="s">
        <v>194</v>
      </c>
      <c r="B495" t="s">
        <v>55</v>
      </c>
      <c r="C495" t="s">
        <v>312</v>
      </c>
      <c r="D495" t="s">
        <v>552</v>
      </c>
      <c r="E495" s="150">
        <v>1357.8</v>
      </c>
      <c r="F495" t="s">
        <v>81</v>
      </c>
      <c r="G495" s="149">
        <v>30.204215403261635</v>
      </c>
    </row>
    <row r="496" spans="1:7" x14ac:dyDescent="0.25">
      <c r="A496" t="s">
        <v>194</v>
      </c>
      <c r="B496" t="s">
        <v>52</v>
      </c>
      <c r="C496" t="s">
        <v>323</v>
      </c>
      <c r="D496" t="s">
        <v>552</v>
      </c>
      <c r="E496" s="150">
        <v>1357.8</v>
      </c>
      <c r="F496" t="s">
        <v>81</v>
      </c>
      <c r="G496" s="149">
        <v>30.204215403261635</v>
      </c>
    </row>
    <row r="497" spans="1:7" x14ac:dyDescent="0.25">
      <c r="A497" t="s">
        <v>194</v>
      </c>
      <c r="B497" t="s">
        <v>52</v>
      </c>
      <c r="C497" t="s">
        <v>322</v>
      </c>
      <c r="D497" t="s">
        <v>552</v>
      </c>
      <c r="E497" s="150">
        <v>1357.8</v>
      </c>
      <c r="F497" t="s">
        <v>81</v>
      </c>
      <c r="G497" s="149">
        <v>30.204215403261635</v>
      </c>
    </row>
    <row r="498" spans="1:7" x14ac:dyDescent="0.25">
      <c r="A498" t="s">
        <v>194</v>
      </c>
      <c r="B498" t="s">
        <v>52</v>
      </c>
      <c r="C498" t="s">
        <v>321</v>
      </c>
      <c r="D498" t="s">
        <v>552</v>
      </c>
      <c r="E498" s="150">
        <v>1357.8</v>
      </c>
      <c r="F498" t="s">
        <v>81</v>
      </c>
      <c r="G498" s="149">
        <v>30.204215403261635</v>
      </c>
    </row>
    <row r="499" spans="1:7" x14ac:dyDescent="0.25">
      <c r="A499" t="s">
        <v>194</v>
      </c>
      <c r="B499" t="s">
        <v>52</v>
      </c>
      <c r="C499" t="s">
        <v>320</v>
      </c>
      <c r="D499" t="s">
        <v>552</v>
      </c>
      <c r="E499" s="150">
        <v>1357.8</v>
      </c>
      <c r="F499" t="s">
        <v>81</v>
      </c>
      <c r="G499" s="149">
        <v>30.204215403261635</v>
      </c>
    </row>
    <row r="500" spans="1:7" x14ac:dyDescent="0.25">
      <c r="A500" t="s">
        <v>194</v>
      </c>
      <c r="B500" t="s">
        <v>52</v>
      </c>
      <c r="C500" t="s">
        <v>319</v>
      </c>
      <c r="D500" t="s">
        <v>552</v>
      </c>
      <c r="E500" s="150">
        <v>1357.8</v>
      </c>
      <c r="F500" t="s">
        <v>81</v>
      </c>
      <c r="G500" s="149">
        <v>30.204215403261635</v>
      </c>
    </row>
    <row r="501" spans="1:7" x14ac:dyDescent="0.25">
      <c r="A501" t="s">
        <v>194</v>
      </c>
      <c r="B501" t="s">
        <v>52</v>
      </c>
      <c r="C501" t="s">
        <v>318</v>
      </c>
      <c r="D501" t="s">
        <v>552</v>
      </c>
      <c r="E501" s="150">
        <v>1357.8</v>
      </c>
      <c r="F501" t="s">
        <v>81</v>
      </c>
      <c r="G501" s="149">
        <v>30.204215403261635</v>
      </c>
    </row>
    <row r="502" spans="1:7" x14ac:dyDescent="0.25">
      <c r="A502" t="s">
        <v>194</v>
      </c>
      <c r="B502" t="s">
        <v>52</v>
      </c>
      <c r="C502" t="s">
        <v>317</v>
      </c>
      <c r="D502" t="s">
        <v>552</v>
      </c>
      <c r="E502" s="150">
        <v>1357.8</v>
      </c>
      <c r="F502" t="s">
        <v>81</v>
      </c>
      <c r="G502" s="149">
        <v>30.204215403261635</v>
      </c>
    </row>
    <row r="503" spans="1:7" x14ac:dyDescent="0.25">
      <c r="A503" t="s">
        <v>194</v>
      </c>
      <c r="B503" t="s">
        <v>52</v>
      </c>
      <c r="C503" t="s">
        <v>74</v>
      </c>
      <c r="D503" t="s">
        <v>552</v>
      </c>
      <c r="E503" s="150">
        <v>1357.8</v>
      </c>
      <c r="F503" t="s">
        <v>81</v>
      </c>
      <c r="G503" s="149">
        <v>30.204215403261635</v>
      </c>
    </row>
    <row r="504" spans="1:7" x14ac:dyDescent="0.25">
      <c r="A504" t="s">
        <v>194</v>
      </c>
      <c r="B504" t="s">
        <v>52</v>
      </c>
      <c r="C504" t="s">
        <v>316</v>
      </c>
      <c r="D504" t="s">
        <v>552</v>
      </c>
      <c r="E504" s="150">
        <v>1357.8</v>
      </c>
      <c r="F504" t="s">
        <v>81</v>
      </c>
      <c r="G504" s="149">
        <v>30.204215403261635</v>
      </c>
    </row>
    <row r="505" spans="1:7" x14ac:dyDescent="0.25">
      <c r="A505" t="s">
        <v>194</v>
      </c>
      <c r="B505" t="s">
        <v>52</v>
      </c>
      <c r="C505" t="s">
        <v>315</v>
      </c>
      <c r="D505" t="s">
        <v>552</v>
      </c>
      <c r="E505" s="150">
        <v>1357.8</v>
      </c>
      <c r="F505" t="s">
        <v>81</v>
      </c>
      <c r="G505" s="149">
        <v>30.204215403261635</v>
      </c>
    </row>
    <row r="506" spans="1:7" x14ac:dyDescent="0.25">
      <c r="A506" t="s">
        <v>194</v>
      </c>
      <c r="B506" t="s">
        <v>52</v>
      </c>
      <c r="C506" t="s">
        <v>314</v>
      </c>
      <c r="D506" t="s">
        <v>552</v>
      </c>
      <c r="E506" s="150">
        <v>1357.8</v>
      </c>
      <c r="F506" t="s">
        <v>81</v>
      </c>
      <c r="G506" s="149">
        <v>30.204215403261635</v>
      </c>
    </row>
    <row r="507" spans="1:7" x14ac:dyDescent="0.25">
      <c r="A507" t="s">
        <v>194</v>
      </c>
      <c r="B507" t="s">
        <v>52</v>
      </c>
      <c r="C507" t="s">
        <v>313</v>
      </c>
      <c r="D507" t="s">
        <v>552</v>
      </c>
      <c r="E507" s="150">
        <v>1357.8</v>
      </c>
      <c r="F507" t="s">
        <v>81</v>
      </c>
      <c r="G507" s="149">
        <v>30.204215403261635</v>
      </c>
    </row>
    <row r="508" spans="1:7" x14ac:dyDescent="0.25">
      <c r="A508" t="s">
        <v>194</v>
      </c>
      <c r="B508" t="s">
        <v>52</v>
      </c>
      <c r="C508" t="s">
        <v>312</v>
      </c>
      <c r="D508" t="s">
        <v>552</v>
      </c>
      <c r="E508" s="150">
        <v>1357.8</v>
      </c>
      <c r="F508" t="s">
        <v>81</v>
      </c>
      <c r="G508" s="149">
        <v>30.204215403261635</v>
      </c>
    </row>
    <row r="509" spans="1:7" x14ac:dyDescent="0.25">
      <c r="A509" t="s">
        <v>194</v>
      </c>
      <c r="B509" t="s">
        <v>55</v>
      </c>
      <c r="C509" t="s">
        <v>323</v>
      </c>
      <c r="D509" t="s">
        <v>551</v>
      </c>
      <c r="E509" s="150">
        <v>562.5200000000001</v>
      </c>
      <c r="F509" t="s">
        <v>81</v>
      </c>
      <c r="G509" s="149">
        <v>12.513238509826733</v>
      </c>
    </row>
    <row r="510" spans="1:7" x14ac:dyDescent="0.25">
      <c r="A510" t="s">
        <v>194</v>
      </c>
      <c r="B510" t="s">
        <v>55</v>
      </c>
      <c r="C510" t="s">
        <v>322</v>
      </c>
      <c r="D510" t="s">
        <v>551</v>
      </c>
      <c r="E510" s="150">
        <v>562.5200000000001</v>
      </c>
      <c r="F510" t="s">
        <v>81</v>
      </c>
      <c r="G510" s="149">
        <v>12.513238509826733</v>
      </c>
    </row>
    <row r="511" spans="1:7" x14ac:dyDescent="0.25">
      <c r="A511" t="s">
        <v>194</v>
      </c>
      <c r="B511" t="s">
        <v>55</v>
      </c>
      <c r="C511" t="s">
        <v>321</v>
      </c>
      <c r="D511" t="s">
        <v>551</v>
      </c>
      <c r="E511" s="150">
        <v>562.5200000000001</v>
      </c>
      <c r="F511" t="s">
        <v>81</v>
      </c>
      <c r="G511" s="149">
        <v>12.513238509826733</v>
      </c>
    </row>
    <row r="512" spans="1:7" x14ac:dyDescent="0.25">
      <c r="A512" t="s">
        <v>194</v>
      </c>
      <c r="B512" t="s">
        <v>55</v>
      </c>
      <c r="C512" t="s">
        <v>320</v>
      </c>
      <c r="D512" t="s">
        <v>551</v>
      </c>
      <c r="E512" s="150">
        <v>562.5200000000001</v>
      </c>
      <c r="F512" t="s">
        <v>81</v>
      </c>
      <c r="G512" s="149">
        <v>12.513238509826733</v>
      </c>
    </row>
    <row r="513" spans="1:7" x14ac:dyDescent="0.25">
      <c r="A513" t="s">
        <v>194</v>
      </c>
      <c r="B513" t="s">
        <v>55</v>
      </c>
      <c r="C513" t="s">
        <v>319</v>
      </c>
      <c r="D513" t="s">
        <v>551</v>
      </c>
      <c r="E513" s="150">
        <v>562.5200000000001</v>
      </c>
      <c r="F513" t="s">
        <v>81</v>
      </c>
      <c r="G513" s="149">
        <v>12.513238509826733</v>
      </c>
    </row>
    <row r="514" spans="1:7" x14ac:dyDescent="0.25">
      <c r="A514" t="s">
        <v>194</v>
      </c>
      <c r="B514" t="s">
        <v>55</v>
      </c>
      <c r="C514" t="s">
        <v>318</v>
      </c>
      <c r="D514" t="s">
        <v>551</v>
      </c>
      <c r="E514" s="150">
        <v>562.5200000000001</v>
      </c>
      <c r="F514" t="s">
        <v>81</v>
      </c>
      <c r="G514" s="149">
        <v>12.513238509826733</v>
      </c>
    </row>
    <row r="515" spans="1:7" x14ac:dyDescent="0.25">
      <c r="A515" t="s">
        <v>194</v>
      </c>
      <c r="B515" t="s">
        <v>55</v>
      </c>
      <c r="C515" t="s">
        <v>317</v>
      </c>
      <c r="D515" t="s">
        <v>551</v>
      </c>
      <c r="E515" s="150">
        <v>562.5200000000001</v>
      </c>
      <c r="F515" t="s">
        <v>81</v>
      </c>
      <c r="G515" s="149">
        <v>12.513238509826733</v>
      </c>
    </row>
    <row r="516" spans="1:7" x14ac:dyDescent="0.25">
      <c r="A516" t="s">
        <v>194</v>
      </c>
      <c r="B516" t="s">
        <v>55</v>
      </c>
      <c r="C516" t="s">
        <v>74</v>
      </c>
      <c r="D516" t="s">
        <v>551</v>
      </c>
      <c r="E516" s="150">
        <v>562.5200000000001</v>
      </c>
      <c r="F516" t="s">
        <v>81</v>
      </c>
      <c r="G516" s="149">
        <v>12.513238509826733</v>
      </c>
    </row>
    <row r="517" spans="1:7" x14ac:dyDescent="0.25">
      <c r="A517" t="s">
        <v>194</v>
      </c>
      <c r="B517" t="s">
        <v>55</v>
      </c>
      <c r="C517" t="s">
        <v>316</v>
      </c>
      <c r="D517" t="s">
        <v>551</v>
      </c>
      <c r="E517" s="150">
        <v>562.5200000000001</v>
      </c>
      <c r="F517" t="s">
        <v>81</v>
      </c>
      <c r="G517" s="149">
        <v>12.513238509826733</v>
      </c>
    </row>
    <row r="518" spans="1:7" x14ac:dyDescent="0.25">
      <c r="A518" t="s">
        <v>194</v>
      </c>
      <c r="B518" t="s">
        <v>55</v>
      </c>
      <c r="C518" t="s">
        <v>315</v>
      </c>
      <c r="D518" t="s">
        <v>551</v>
      </c>
      <c r="E518" s="150">
        <v>562.5200000000001</v>
      </c>
      <c r="F518" t="s">
        <v>81</v>
      </c>
      <c r="G518" s="149">
        <v>12.513238509826733</v>
      </c>
    </row>
    <row r="519" spans="1:7" x14ac:dyDescent="0.25">
      <c r="A519" t="s">
        <v>194</v>
      </c>
      <c r="B519" t="s">
        <v>55</v>
      </c>
      <c r="C519" t="s">
        <v>314</v>
      </c>
      <c r="D519" t="s">
        <v>551</v>
      </c>
      <c r="E519" s="150">
        <v>562.5200000000001</v>
      </c>
      <c r="F519" t="s">
        <v>81</v>
      </c>
      <c r="G519" s="149">
        <v>12.513238509826733</v>
      </c>
    </row>
    <row r="520" spans="1:7" x14ac:dyDescent="0.25">
      <c r="A520" t="s">
        <v>194</v>
      </c>
      <c r="B520" t="s">
        <v>55</v>
      </c>
      <c r="C520" t="s">
        <v>313</v>
      </c>
      <c r="D520" t="s">
        <v>551</v>
      </c>
      <c r="E520" s="150">
        <v>562.5200000000001</v>
      </c>
      <c r="F520" t="s">
        <v>81</v>
      </c>
      <c r="G520" s="149">
        <v>12.513238509826733</v>
      </c>
    </row>
    <row r="521" spans="1:7" x14ac:dyDescent="0.25">
      <c r="A521" t="s">
        <v>194</v>
      </c>
      <c r="B521" t="s">
        <v>55</v>
      </c>
      <c r="C521" t="s">
        <v>312</v>
      </c>
      <c r="D521" t="s">
        <v>551</v>
      </c>
      <c r="E521" s="150">
        <v>562.5200000000001</v>
      </c>
      <c r="F521" t="s">
        <v>81</v>
      </c>
      <c r="G521" s="149">
        <v>12.513238509826733</v>
      </c>
    </row>
    <row r="522" spans="1:7" x14ac:dyDescent="0.25">
      <c r="A522" t="s">
        <v>194</v>
      </c>
      <c r="B522" t="s">
        <v>52</v>
      </c>
      <c r="C522" t="s">
        <v>323</v>
      </c>
      <c r="D522" t="s">
        <v>551</v>
      </c>
      <c r="E522" s="150">
        <v>562.5200000000001</v>
      </c>
      <c r="F522" t="s">
        <v>81</v>
      </c>
      <c r="G522" s="149">
        <v>12.513238509826733</v>
      </c>
    </row>
    <row r="523" spans="1:7" x14ac:dyDescent="0.25">
      <c r="A523" t="s">
        <v>194</v>
      </c>
      <c r="B523" t="s">
        <v>52</v>
      </c>
      <c r="C523" t="s">
        <v>322</v>
      </c>
      <c r="D523" t="s">
        <v>551</v>
      </c>
      <c r="E523" s="150">
        <v>562.5200000000001</v>
      </c>
      <c r="F523" t="s">
        <v>81</v>
      </c>
      <c r="G523" s="149">
        <v>12.513238509826733</v>
      </c>
    </row>
    <row r="524" spans="1:7" x14ac:dyDescent="0.25">
      <c r="A524" t="s">
        <v>194</v>
      </c>
      <c r="B524" t="s">
        <v>52</v>
      </c>
      <c r="C524" t="s">
        <v>321</v>
      </c>
      <c r="D524" t="s">
        <v>551</v>
      </c>
      <c r="E524" s="150">
        <v>562.5200000000001</v>
      </c>
      <c r="F524" t="s">
        <v>81</v>
      </c>
      <c r="G524" s="149">
        <v>12.513238509826733</v>
      </c>
    </row>
    <row r="525" spans="1:7" x14ac:dyDescent="0.25">
      <c r="A525" t="s">
        <v>194</v>
      </c>
      <c r="B525" t="s">
        <v>52</v>
      </c>
      <c r="C525" t="s">
        <v>320</v>
      </c>
      <c r="D525" t="s">
        <v>551</v>
      </c>
      <c r="E525" s="150">
        <v>562.5200000000001</v>
      </c>
      <c r="F525" t="s">
        <v>81</v>
      </c>
      <c r="G525" s="149">
        <v>12.513238509826733</v>
      </c>
    </row>
    <row r="526" spans="1:7" x14ac:dyDescent="0.25">
      <c r="A526" t="s">
        <v>194</v>
      </c>
      <c r="B526" t="s">
        <v>52</v>
      </c>
      <c r="C526" t="s">
        <v>319</v>
      </c>
      <c r="D526" t="s">
        <v>551</v>
      </c>
      <c r="E526" s="150">
        <v>562.5200000000001</v>
      </c>
      <c r="F526" t="s">
        <v>81</v>
      </c>
      <c r="G526" s="149">
        <v>12.513238509826733</v>
      </c>
    </row>
    <row r="527" spans="1:7" x14ac:dyDescent="0.25">
      <c r="A527" t="s">
        <v>194</v>
      </c>
      <c r="B527" t="s">
        <v>52</v>
      </c>
      <c r="C527" t="s">
        <v>318</v>
      </c>
      <c r="D527" t="s">
        <v>551</v>
      </c>
      <c r="E527" s="150">
        <v>562.5200000000001</v>
      </c>
      <c r="F527" t="s">
        <v>81</v>
      </c>
      <c r="G527" s="149">
        <v>12.513238509826733</v>
      </c>
    </row>
    <row r="528" spans="1:7" x14ac:dyDescent="0.25">
      <c r="A528" t="s">
        <v>194</v>
      </c>
      <c r="B528" t="s">
        <v>52</v>
      </c>
      <c r="C528" t="s">
        <v>317</v>
      </c>
      <c r="D528" t="s">
        <v>551</v>
      </c>
      <c r="E528" s="150">
        <v>562.5200000000001</v>
      </c>
      <c r="F528" t="s">
        <v>81</v>
      </c>
      <c r="G528" s="149">
        <v>12.513238509826733</v>
      </c>
    </row>
    <row r="529" spans="1:7" x14ac:dyDescent="0.25">
      <c r="A529" t="s">
        <v>194</v>
      </c>
      <c r="B529" t="s">
        <v>52</v>
      </c>
      <c r="C529" t="s">
        <v>74</v>
      </c>
      <c r="D529" t="s">
        <v>551</v>
      </c>
      <c r="E529" s="150">
        <v>562.5200000000001</v>
      </c>
      <c r="F529" t="s">
        <v>81</v>
      </c>
      <c r="G529" s="149">
        <v>12.513238509826733</v>
      </c>
    </row>
    <row r="530" spans="1:7" x14ac:dyDescent="0.25">
      <c r="A530" t="s">
        <v>194</v>
      </c>
      <c r="B530" t="s">
        <v>52</v>
      </c>
      <c r="C530" t="s">
        <v>316</v>
      </c>
      <c r="D530" t="s">
        <v>551</v>
      </c>
      <c r="E530" s="150">
        <v>562.5200000000001</v>
      </c>
      <c r="F530" t="s">
        <v>81</v>
      </c>
      <c r="G530" s="149">
        <v>12.513238509826733</v>
      </c>
    </row>
    <row r="531" spans="1:7" x14ac:dyDescent="0.25">
      <c r="A531" t="s">
        <v>194</v>
      </c>
      <c r="B531" t="s">
        <v>52</v>
      </c>
      <c r="C531" t="s">
        <v>315</v>
      </c>
      <c r="D531" t="s">
        <v>551</v>
      </c>
      <c r="E531" s="150">
        <v>562.5200000000001</v>
      </c>
      <c r="F531" t="s">
        <v>81</v>
      </c>
      <c r="G531" s="149">
        <v>12.513238509826733</v>
      </c>
    </row>
    <row r="532" spans="1:7" x14ac:dyDescent="0.25">
      <c r="A532" t="s">
        <v>194</v>
      </c>
      <c r="B532" t="s">
        <v>52</v>
      </c>
      <c r="C532" t="s">
        <v>314</v>
      </c>
      <c r="D532" t="s">
        <v>551</v>
      </c>
      <c r="E532" s="150">
        <v>562.5200000000001</v>
      </c>
      <c r="F532" t="s">
        <v>81</v>
      </c>
      <c r="G532" s="149">
        <v>12.513238509826733</v>
      </c>
    </row>
    <row r="533" spans="1:7" x14ac:dyDescent="0.25">
      <c r="A533" t="s">
        <v>194</v>
      </c>
      <c r="B533" t="s">
        <v>52</v>
      </c>
      <c r="C533" t="s">
        <v>313</v>
      </c>
      <c r="D533" t="s">
        <v>551</v>
      </c>
      <c r="E533" s="150">
        <v>562.5200000000001</v>
      </c>
      <c r="F533" t="s">
        <v>81</v>
      </c>
      <c r="G533" s="149">
        <v>12.513238509826733</v>
      </c>
    </row>
    <row r="534" spans="1:7" x14ac:dyDescent="0.25">
      <c r="A534" t="s">
        <v>194</v>
      </c>
      <c r="B534" t="s">
        <v>52</v>
      </c>
      <c r="C534" t="s">
        <v>312</v>
      </c>
      <c r="D534" t="s">
        <v>551</v>
      </c>
      <c r="E534" s="150">
        <v>562.5200000000001</v>
      </c>
      <c r="F534" t="s">
        <v>81</v>
      </c>
      <c r="G534" s="149">
        <v>12.513238509826733</v>
      </c>
    </row>
    <row r="535" spans="1:7" x14ac:dyDescent="0.25">
      <c r="A535" t="s">
        <v>194</v>
      </c>
      <c r="B535" t="s">
        <v>55</v>
      </c>
      <c r="C535" t="s">
        <v>323</v>
      </c>
      <c r="D535" t="s">
        <v>40</v>
      </c>
      <c r="E535" s="150">
        <v>1.6799145474623591</v>
      </c>
      <c r="F535" t="s">
        <v>265</v>
      </c>
      <c r="G535" s="149">
        <v>7.4033800741210645E-2</v>
      </c>
    </row>
    <row r="536" spans="1:7" x14ac:dyDescent="0.25">
      <c r="A536" t="s">
        <v>194</v>
      </c>
      <c r="B536" t="s">
        <v>55</v>
      </c>
      <c r="C536" t="s">
        <v>322</v>
      </c>
      <c r="D536" t="s">
        <v>40</v>
      </c>
      <c r="E536" s="150">
        <v>1.8626070318700099</v>
      </c>
      <c r="F536" t="s">
        <v>265</v>
      </c>
      <c r="G536" s="149">
        <v>8.2085054900527227E-2</v>
      </c>
    </row>
    <row r="537" spans="1:7" x14ac:dyDescent="0.25">
      <c r="A537" t="s">
        <v>194</v>
      </c>
      <c r="B537" t="s">
        <v>55</v>
      </c>
      <c r="C537" t="s">
        <v>321</v>
      </c>
      <c r="D537" t="s">
        <v>40</v>
      </c>
      <c r="E537" s="150">
        <v>1.8626070318700099</v>
      </c>
      <c r="F537" t="s">
        <v>265</v>
      </c>
      <c r="G537" s="149">
        <v>8.2085054900527227E-2</v>
      </c>
    </row>
    <row r="538" spans="1:7" x14ac:dyDescent="0.25">
      <c r="A538" t="s">
        <v>194</v>
      </c>
      <c r="B538" t="s">
        <v>55</v>
      </c>
      <c r="C538" t="s">
        <v>320</v>
      </c>
      <c r="D538" t="s">
        <v>40</v>
      </c>
      <c r="E538" s="150">
        <v>1.8626070318700099</v>
      </c>
      <c r="F538" t="s">
        <v>265</v>
      </c>
      <c r="G538" s="149">
        <v>8.2085054900527227E-2</v>
      </c>
    </row>
    <row r="539" spans="1:7" x14ac:dyDescent="0.25">
      <c r="A539" t="s">
        <v>194</v>
      </c>
      <c r="B539" t="s">
        <v>55</v>
      </c>
      <c r="C539" t="s">
        <v>319</v>
      </c>
      <c r="D539" t="s">
        <v>40</v>
      </c>
      <c r="E539" s="150">
        <v>1.8626070318700099</v>
      </c>
      <c r="F539" t="s">
        <v>265</v>
      </c>
      <c r="G539" s="149">
        <v>8.2085054900527227E-2</v>
      </c>
    </row>
    <row r="540" spans="1:7" x14ac:dyDescent="0.25">
      <c r="A540" t="s">
        <v>194</v>
      </c>
      <c r="B540" t="s">
        <v>55</v>
      </c>
      <c r="C540" t="s">
        <v>318</v>
      </c>
      <c r="D540" t="s">
        <v>40</v>
      </c>
      <c r="E540" s="150">
        <v>1.8626070318700099</v>
      </c>
      <c r="F540" t="s">
        <v>265</v>
      </c>
      <c r="G540" s="149">
        <v>8.2085054900527227E-2</v>
      </c>
    </row>
    <row r="541" spans="1:7" x14ac:dyDescent="0.25">
      <c r="A541" t="s">
        <v>194</v>
      </c>
      <c r="B541" t="s">
        <v>55</v>
      </c>
      <c r="C541" t="s">
        <v>317</v>
      </c>
      <c r="D541" t="s">
        <v>40</v>
      </c>
      <c r="E541" s="150">
        <v>1.8626070318700099</v>
      </c>
      <c r="F541" t="s">
        <v>265</v>
      </c>
      <c r="G541" s="149">
        <v>8.2085054900527227E-2</v>
      </c>
    </row>
    <row r="542" spans="1:7" x14ac:dyDescent="0.25">
      <c r="A542" t="s">
        <v>194</v>
      </c>
      <c r="B542" t="s">
        <v>55</v>
      </c>
      <c r="C542" t="s">
        <v>74</v>
      </c>
      <c r="D542" t="s">
        <v>40</v>
      </c>
      <c r="E542" s="150">
        <v>1.8626070318700099</v>
      </c>
      <c r="F542" t="s">
        <v>265</v>
      </c>
      <c r="G542" s="149">
        <v>8.2085054900527227E-2</v>
      </c>
    </row>
    <row r="543" spans="1:7" x14ac:dyDescent="0.25">
      <c r="A543" t="s">
        <v>194</v>
      </c>
      <c r="B543" t="s">
        <v>55</v>
      </c>
      <c r="C543" t="s">
        <v>316</v>
      </c>
      <c r="D543" t="s">
        <v>40</v>
      </c>
      <c r="E543" s="150">
        <v>1.8626070318700099</v>
      </c>
      <c r="F543" t="s">
        <v>265</v>
      </c>
      <c r="G543" s="149">
        <v>8.2085054900527227E-2</v>
      </c>
    </row>
    <row r="544" spans="1:7" x14ac:dyDescent="0.25">
      <c r="A544" t="s">
        <v>194</v>
      </c>
      <c r="B544" t="s">
        <v>55</v>
      </c>
      <c r="C544" t="s">
        <v>315</v>
      </c>
      <c r="D544" t="s">
        <v>40</v>
      </c>
      <c r="E544" s="150">
        <v>1.8626070318700099</v>
      </c>
      <c r="F544" t="s">
        <v>265</v>
      </c>
      <c r="G544" s="149">
        <v>8.2085054900527227E-2</v>
      </c>
    </row>
    <row r="545" spans="1:7" x14ac:dyDescent="0.25">
      <c r="A545" t="s">
        <v>194</v>
      </c>
      <c r="B545" t="s">
        <v>55</v>
      </c>
      <c r="C545" t="s">
        <v>314</v>
      </c>
      <c r="D545" t="s">
        <v>40</v>
      </c>
      <c r="E545" s="150">
        <v>1.8626070318700099</v>
      </c>
      <c r="F545" t="s">
        <v>265</v>
      </c>
      <c r="G545" s="149">
        <v>8.2085054900527227E-2</v>
      </c>
    </row>
    <row r="546" spans="1:7" x14ac:dyDescent="0.25">
      <c r="A546" t="s">
        <v>194</v>
      </c>
      <c r="B546" t="s">
        <v>55</v>
      </c>
      <c r="C546" t="s">
        <v>313</v>
      </c>
      <c r="D546" t="s">
        <v>40</v>
      </c>
      <c r="E546" s="150">
        <v>1.8626070318700099</v>
      </c>
      <c r="F546" t="s">
        <v>265</v>
      </c>
      <c r="G546" s="149">
        <v>8.2085054900527227E-2</v>
      </c>
    </row>
    <row r="547" spans="1:7" x14ac:dyDescent="0.25">
      <c r="A547" t="s">
        <v>194</v>
      </c>
      <c r="B547" t="s">
        <v>55</v>
      </c>
      <c r="C547" t="s">
        <v>312</v>
      </c>
      <c r="D547" t="s">
        <v>40</v>
      </c>
      <c r="E547" s="150">
        <v>1.3264851887909503</v>
      </c>
      <c r="F547" t="s">
        <v>265</v>
      </c>
      <c r="G547" s="149">
        <v>5.8458175924163677E-2</v>
      </c>
    </row>
    <row r="548" spans="1:7" x14ac:dyDescent="0.25">
      <c r="A548" t="s">
        <v>194</v>
      </c>
      <c r="B548" t="s">
        <v>52</v>
      </c>
      <c r="C548" t="s">
        <v>323</v>
      </c>
      <c r="D548" t="s">
        <v>40</v>
      </c>
      <c r="E548" s="150">
        <v>1.6799145474623591</v>
      </c>
      <c r="F548" t="s">
        <v>265</v>
      </c>
      <c r="G548" s="149">
        <v>7.4033800741210645E-2</v>
      </c>
    </row>
    <row r="549" spans="1:7" x14ac:dyDescent="0.25">
      <c r="A549" t="s">
        <v>194</v>
      </c>
      <c r="B549" t="s">
        <v>52</v>
      </c>
      <c r="C549" t="s">
        <v>322</v>
      </c>
      <c r="D549" t="s">
        <v>40</v>
      </c>
      <c r="E549" s="150">
        <v>1.7928613068427226</v>
      </c>
      <c r="F549" t="s">
        <v>265</v>
      </c>
      <c r="G549" s="149">
        <v>7.9011362183822445E-2</v>
      </c>
    </row>
    <row r="550" spans="1:7" x14ac:dyDescent="0.25">
      <c r="A550" t="s">
        <v>194</v>
      </c>
      <c r="B550" t="s">
        <v>52</v>
      </c>
      <c r="C550" t="s">
        <v>321</v>
      </c>
      <c r="D550" t="s">
        <v>40</v>
      </c>
      <c r="E550" s="150">
        <v>1.7928613068427226</v>
      </c>
      <c r="F550" t="s">
        <v>265</v>
      </c>
      <c r="G550" s="149">
        <v>7.9011362183822445E-2</v>
      </c>
    </row>
    <row r="551" spans="1:7" x14ac:dyDescent="0.25">
      <c r="A551" t="s">
        <v>194</v>
      </c>
      <c r="B551" t="s">
        <v>52</v>
      </c>
      <c r="C551" t="s">
        <v>320</v>
      </c>
      <c r="D551" t="s">
        <v>40</v>
      </c>
      <c r="E551" s="150">
        <v>1.7928613068427226</v>
      </c>
      <c r="F551" t="s">
        <v>265</v>
      </c>
      <c r="G551" s="149">
        <v>7.9011362183822445E-2</v>
      </c>
    </row>
    <row r="552" spans="1:7" x14ac:dyDescent="0.25">
      <c r="A552" t="s">
        <v>194</v>
      </c>
      <c r="B552" t="s">
        <v>52</v>
      </c>
      <c r="C552" t="s">
        <v>319</v>
      </c>
      <c r="D552" t="s">
        <v>40</v>
      </c>
      <c r="E552" s="150">
        <v>1.7928613068427226</v>
      </c>
      <c r="F552" t="s">
        <v>265</v>
      </c>
      <c r="G552" s="149">
        <v>7.9011362183822445E-2</v>
      </c>
    </row>
    <row r="553" spans="1:7" x14ac:dyDescent="0.25">
      <c r="A553" t="s">
        <v>194</v>
      </c>
      <c r="B553" t="s">
        <v>52</v>
      </c>
      <c r="C553" t="s">
        <v>318</v>
      </c>
      <c r="D553" t="s">
        <v>40</v>
      </c>
      <c r="E553" s="150">
        <v>1.7928613068427226</v>
      </c>
      <c r="F553" t="s">
        <v>265</v>
      </c>
      <c r="G553" s="149">
        <v>7.9011362183822445E-2</v>
      </c>
    </row>
    <row r="554" spans="1:7" x14ac:dyDescent="0.25">
      <c r="A554" t="s">
        <v>194</v>
      </c>
      <c r="B554" t="s">
        <v>52</v>
      </c>
      <c r="C554" t="s">
        <v>317</v>
      </c>
      <c r="D554" t="s">
        <v>40</v>
      </c>
      <c r="E554" s="150">
        <v>1.7928613068427226</v>
      </c>
      <c r="F554" t="s">
        <v>265</v>
      </c>
      <c r="G554" s="149">
        <v>7.9011362183822445E-2</v>
      </c>
    </row>
    <row r="555" spans="1:7" x14ac:dyDescent="0.25">
      <c r="A555" t="s">
        <v>194</v>
      </c>
      <c r="B555" t="s">
        <v>52</v>
      </c>
      <c r="C555" t="s">
        <v>74</v>
      </c>
      <c r="D555" t="s">
        <v>40</v>
      </c>
      <c r="E555" s="150">
        <v>1.7928613068427226</v>
      </c>
      <c r="F555" t="s">
        <v>265</v>
      </c>
      <c r="G555" s="149">
        <v>7.9011362183822445E-2</v>
      </c>
    </row>
    <row r="556" spans="1:7" x14ac:dyDescent="0.25">
      <c r="A556" t="s">
        <v>194</v>
      </c>
      <c r="B556" t="s">
        <v>52</v>
      </c>
      <c r="C556" t="s">
        <v>316</v>
      </c>
      <c r="D556" t="s">
        <v>40</v>
      </c>
      <c r="E556" s="150">
        <v>1.7928613068427226</v>
      </c>
      <c r="F556" t="s">
        <v>265</v>
      </c>
      <c r="G556" s="149">
        <v>7.9011362183822445E-2</v>
      </c>
    </row>
    <row r="557" spans="1:7" x14ac:dyDescent="0.25">
      <c r="A557" t="s">
        <v>194</v>
      </c>
      <c r="B557" t="s">
        <v>52</v>
      </c>
      <c r="C557" t="s">
        <v>315</v>
      </c>
      <c r="D557" t="s">
        <v>40</v>
      </c>
      <c r="E557" s="150">
        <v>1.7928613068427226</v>
      </c>
      <c r="F557" t="s">
        <v>265</v>
      </c>
      <c r="G557" s="149">
        <v>7.9011362183822445E-2</v>
      </c>
    </row>
    <row r="558" spans="1:7" x14ac:dyDescent="0.25">
      <c r="A558" t="s">
        <v>194</v>
      </c>
      <c r="B558" t="s">
        <v>52</v>
      </c>
      <c r="C558" t="s">
        <v>314</v>
      </c>
      <c r="D558" t="s">
        <v>40</v>
      </c>
      <c r="E558" s="150">
        <v>1.7928613068427226</v>
      </c>
      <c r="F558" t="s">
        <v>265</v>
      </c>
      <c r="G558" s="149">
        <v>7.9011362183822445E-2</v>
      </c>
    </row>
    <row r="559" spans="1:7" x14ac:dyDescent="0.25">
      <c r="A559" t="s">
        <v>194</v>
      </c>
      <c r="B559" t="s">
        <v>52</v>
      </c>
      <c r="C559" t="s">
        <v>313</v>
      </c>
      <c r="D559" t="s">
        <v>40</v>
      </c>
      <c r="E559" s="150">
        <v>1.7928613068427226</v>
      </c>
      <c r="F559" t="s">
        <v>265</v>
      </c>
      <c r="G559" s="149">
        <v>7.9011362183822445E-2</v>
      </c>
    </row>
    <row r="560" spans="1:7" x14ac:dyDescent="0.25">
      <c r="A560" t="s">
        <v>194</v>
      </c>
      <c r="B560" t="s">
        <v>52</v>
      </c>
      <c r="C560" t="s">
        <v>312</v>
      </c>
      <c r="D560" t="s">
        <v>40</v>
      </c>
      <c r="E560" s="150">
        <v>1.3264851887909503</v>
      </c>
      <c r="F560" t="s">
        <v>265</v>
      </c>
      <c r="G560" s="149">
        <v>5.8458175924163677E-2</v>
      </c>
    </row>
    <row r="561" spans="1:7" x14ac:dyDescent="0.25">
      <c r="A561" t="s">
        <v>194</v>
      </c>
      <c r="B561" t="s">
        <v>55</v>
      </c>
      <c r="C561" t="s">
        <v>323</v>
      </c>
      <c r="D561" t="s">
        <v>550</v>
      </c>
      <c r="E561" s="150">
        <v>9027.4108695652176</v>
      </c>
      <c r="F561" t="s">
        <v>265</v>
      </c>
      <c r="G561" s="149">
        <v>397.83781772471696</v>
      </c>
    </row>
    <row r="562" spans="1:7" x14ac:dyDescent="0.25">
      <c r="A562" t="s">
        <v>194</v>
      </c>
      <c r="B562" t="s">
        <v>55</v>
      </c>
      <c r="C562" t="s">
        <v>322</v>
      </c>
      <c r="D562" t="s">
        <v>550</v>
      </c>
      <c r="E562" s="150">
        <v>9027.4108695652176</v>
      </c>
      <c r="F562" t="s">
        <v>265</v>
      </c>
      <c r="G562" s="149">
        <v>397.83781772471696</v>
      </c>
    </row>
    <row r="563" spans="1:7" x14ac:dyDescent="0.25">
      <c r="A563" t="s">
        <v>194</v>
      </c>
      <c r="B563" t="s">
        <v>55</v>
      </c>
      <c r="C563" t="s">
        <v>321</v>
      </c>
      <c r="D563" t="s">
        <v>550</v>
      </c>
      <c r="E563" s="150">
        <v>9027.4108695652176</v>
      </c>
      <c r="F563" t="s">
        <v>265</v>
      </c>
      <c r="G563" s="149">
        <v>397.83781772471696</v>
      </c>
    </row>
    <row r="564" spans="1:7" x14ac:dyDescent="0.25">
      <c r="A564" t="s">
        <v>194</v>
      </c>
      <c r="B564" t="s">
        <v>55</v>
      </c>
      <c r="C564" t="s">
        <v>320</v>
      </c>
      <c r="D564" t="s">
        <v>550</v>
      </c>
      <c r="E564" s="150">
        <v>9027.4108695652176</v>
      </c>
      <c r="F564" t="s">
        <v>265</v>
      </c>
      <c r="G564" s="149">
        <v>397.83781772471696</v>
      </c>
    </row>
    <row r="565" spans="1:7" x14ac:dyDescent="0.25">
      <c r="A565" t="s">
        <v>194</v>
      </c>
      <c r="B565" t="s">
        <v>55</v>
      </c>
      <c r="C565" t="s">
        <v>319</v>
      </c>
      <c r="D565" t="s">
        <v>550</v>
      </c>
      <c r="E565" s="150">
        <v>9027.4108695652176</v>
      </c>
      <c r="F565" t="s">
        <v>265</v>
      </c>
      <c r="G565" s="149">
        <v>397.83781772471696</v>
      </c>
    </row>
    <row r="566" spans="1:7" x14ac:dyDescent="0.25">
      <c r="A566" t="s">
        <v>194</v>
      </c>
      <c r="B566" t="s">
        <v>55</v>
      </c>
      <c r="C566" t="s">
        <v>318</v>
      </c>
      <c r="D566" t="s">
        <v>550</v>
      </c>
      <c r="E566" s="150">
        <v>9027.4108695652176</v>
      </c>
      <c r="F566" t="s">
        <v>265</v>
      </c>
      <c r="G566" s="149">
        <v>397.83781772471696</v>
      </c>
    </row>
    <row r="567" spans="1:7" x14ac:dyDescent="0.25">
      <c r="A567" t="s">
        <v>194</v>
      </c>
      <c r="B567" t="s">
        <v>55</v>
      </c>
      <c r="C567" t="s">
        <v>317</v>
      </c>
      <c r="D567" t="s">
        <v>550</v>
      </c>
      <c r="E567" s="150">
        <v>9027.4108695652176</v>
      </c>
      <c r="F567" t="s">
        <v>265</v>
      </c>
      <c r="G567" s="149">
        <v>397.83781772471696</v>
      </c>
    </row>
    <row r="568" spans="1:7" x14ac:dyDescent="0.25">
      <c r="A568" t="s">
        <v>194</v>
      </c>
      <c r="B568" t="s">
        <v>55</v>
      </c>
      <c r="C568" t="s">
        <v>74</v>
      </c>
      <c r="D568" t="s">
        <v>550</v>
      </c>
      <c r="E568" s="150">
        <v>9027.4108695652176</v>
      </c>
      <c r="F568" t="s">
        <v>265</v>
      </c>
      <c r="G568" s="149">
        <v>397.83781772471696</v>
      </c>
    </row>
    <row r="569" spans="1:7" x14ac:dyDescent="0.25">
      <c r="A569" t="s">
        <v>194</v>
      </c>
      <c r="B569" t="s">
        <v>55</v>
      </c>
      <c r="C569" t="s">
        <v>316</v>
      </c>
      <c r="D569" t="s">
        <v>550</v>
      </c>
      <c r="E569" s="150">
        <v>9027.4108695652176</v>
      </c>
      <c r="F569" t="s">
        <v>265</v>
      </c>
      <c r="G569" s="149">
        <v>397.83781772471696</v>
      </c>
    </row>
    <row r="570" spans="1:7" x14ac:dyDescent="0.25">
      <c r="A570" t="s">
        <v>194</v>
      </c>
      <c r="B570" t="s">
        <v>55</v>
      </c>
      <c r="C570" t="s">
        <v>315</v>
      </c>
      <c r="D570" t="s">
        <v>550</v>
      </c>
      <c r="E570" s="150">
        <v>9027.4108695652176</v>
      </c>
      <c r="F570" t="s">
        <v>265</v>
      </c>
      <c r="G570" s="149">
        <v>397.83781772471696</v>
      </c>
    </row>
    <row r="571" spans="1:7" x14ac:dyDescent="0.25">
      <c r="A571" t="s">
        <v>194</v>
      </c>
      <c r="B571" t="s">
        <v>55</v>
      </c>
      <c r="C571" t="s">
        <v>314</v>
      </c>
      <c r="D571" t="s">
        <v>550</v>
      </c>
      <c r="E571" s="150">
        <v>9027.4108695652176</v>
      </c>
      <c r="F571" t="s">
        <v>265</v>
      </c>
      <c r="G571" s="149">
        <v>397.83781772471696</v>
      </c>
    </row>
    <row r="572" spans="1:7" x14ac:dyDescent="0.25">
      <c r="A572" t="s">
        <v>194</v>
      </c>
      <c r="B572" t="s">
        <v>55</v>
      </c>
      <c r="C572" t="s">
        <v>313</v>
      </c>
      <c r="D572" t="s">
        <v>550</v>
      </c>
      <c r="E572" s="150">
        <v>9027.4108695652176</v>
      </c>
      <c r="F572" t="s">
        <v>265</v>
      </c>
      <c r="G572" s="149">
        <v>397.83781772471696</v>
      </c>
    </row>
    <row r="573" spans="1:7" x14ac:dyDescent="0.25">
      <c r="A573" t="s">
        <v>194</v>
      </c>
      <c r="B573" t="s">
        <v>55</v>
      </c>
      <c r="C573" t="s">
        <v>312</v>
      </c>
      <c r="D573" t="s">
        <v>550</v>
      </c>
      <c r="E573" s="150">
        <v>9027.4108695652176</v>
      </c>
      <c r="F573" t="s">
        <v>265</v>
      </c>
      <c r="G573" s="149">
        <v>397.83781772471696</v>
      </c>
    </row>
    <row r="574" spans="1:7" x14ac:dyDescent="0.25">
      <c r="A574" t="s">
        <v>194</v>
      </c>
      <c r="B574" t="s">
        <v>52</v>
      </c>
      <c r="C574" t="s">
        <v>323</v>
      </c>
      <c r="D574" t="s">
        <v>550</v>
      </c>
      <c r="E574" s="150">
        <v>9027.4108695652176</v>
      </c>
      <c r="F574" t="s">
        <v>265</v>
      </c>
      <c r="G574" s="149">
        <v>397.83781772471696</v>
      </c>
    </row>
    <row r="575" spans="1:7" x14ac:dyDescent="0.25">
      <c r="A575" t="s">
        <v>194</v>
      </c>
      <c r="B575" t="s">
        <v>52</v>
      </c>
      <c r="C575" t="s">
        <v>322</v>
      </c>
      <c r="D575" t="s">
        <v>550</v>
      </c>
      <c r="E575" s="150">
        <v>9027.4108695652176</v>
      </c>
      <c r="F575" t="s">
        <v>265</v>
      </c>
      <c r="G575" s="149">
        <v>397.83781772471696</v>
      </c>
    </row>
    <row r="576" spans="1:7" x14ac:dyDescent="0.25">
      <c r="A576" t="s">
        <v>194</v>
      </c>
      <c r="B576" t="s">
        <v>52</v>
      </c>
      <c r="C576" t="s">
        <v>321</v>
      </c>
      <c r="D576" t="s">
        <v>550</v>
      </c>
      <c r="E576" s="150">
        <v>9027.4108695652176</v>
      </c>
      <c r="F576" t="s">
        <v>265</v>
      </c>
      <c r="G576" s="149">
        <v>397.83781772471696</v>
      </c>
    </row>
    <row r="577" spans="1:7" x14ac:dyDescent="0.25">
      <c r="A577" t="s">
        <v>194</v>
      </c>
      <c r="B577" t="s">
        <v>52</v>
      </c>
      <c r="C577" t="s">
        <v>320</v>
      </c>
      <c r="D577" t="s">
        <v>550</v>
      </c>
      <c r="E577" s="150">
        <v>9027.4108695652176</v>
      </c>
      <c r="F577" t="s">
        <v>265</v>
      </c>
      <c r="G577" s="149">
        <v>397.83781772471696</v>
      </c>
    </row>
    <row r="578" spans="1:7" x14ac:dyDescent="0.25">
      <c r="A578" t="s">
        <v>194</v>
      </c>
      <c r="B578" t="s">
        <v>52</v>
      </c>
      <c r="C578" t="s">
        <v>319</v>
      </c>
      <c r="D578" t="s">
        <v>550</v>
      </c>
      <c r="E578" s="150">
        <v>9027.4108695652176</v>
      </c>
      <c r="F578" t="s">
        <v>265</v>
      </c>
      <c r="G578" s="149">
        <v>397.83781772471696</v>
      </c>
    </row>
    <row r="579" spans="1:7" x14ac:dyDescent="0.25">
      <c r="A579" t="s">
        <v>194</v>
      </c>
      <c r="B579" t="s">
        <v>52</v>
      </c>
      <c r="C579" t="s">
        <v>318</v>
      </c>
      <c r="D579" t="s">
        <v>550</v>
      </c>
      <c r="E579" s="150">
        <v>9027.4108695652176</v>
      </c>
      <c r="F579" t="s">
        <v>265</v>
      </c>
      <c r="G579" s="149">
        <v>397.83781772471696</v>
      </c>
    </row>
    <row r="580" spans="1:7" x14ac:dyDescent="0.25">
      <c r="A580" t="s">
        <v>194</v>
      </c>
      <c r="B580" t="s">
        <v>52</v>
      </c>
      <c r="C580" t="s">
        <v>317</v>
      </c>
      <c r="D580" t="s">
        <v>550</v>
      </c>
      <c r="E580" s="150">
        <v>9027.4108695652176</v>
      </c>
      <c r="F580" t="s">
        <v>265</v>
      </c>
      <c r="G580" s="149">
        <v>397.83781772471696</v>
      </c>
    </row>
    <row r="581" spans="1:7" x14ac:dyDescent="0.25">
      <c r="A581" t="s">
        <v>194</v>
      </c>
      <c r="B581" t="s">
        <v>52</v>
      </c>
      <c r="C581" t="s">
        <v>74</v>
      </c>
      <c r="D581" t="s">
        <v>550</v>
      </c>
      <c r="E581" s="150">
        <v>9027.4108695652176</v>
      </c>
      <c r="F581" t="s">
        <v>265</v>
      </c>
      <c r="G581" s="149">
        <v>397.83781772471696</v>
      </c>
    </row>
    <row r="582" spans="1:7" x14ac:dyDescent="0.25">
      <c r="A582" t="s">
        <v>194</v>
      </c>
      <c r="B582" t="s">
        <v>52</v>
      </c>
      <c r="C582" t="s">
        <v>316</v>
      </c>
      <c r="D582" t="s">
        <v>550</v>
      </c>
      <c r="E582" s="150">
        <v>9027.4108695652176</v>
      </c>
      <c r="F582" t="s">
        <v>265</v>
      </c>
      <c r="G582" s="149">
        <v>397.83781772471696</v>
      </c>
    </row>
    <row r="583" spans="1:7" x14ac:dyDescent="0.25">
      <c r="A583" t="s">
        <v>194</v>
      </c>
      <c r="B583" t="s">
        <v>52</v>
      </c>
      <c r="C583" t="s">
        <v>315</v>
      </c>
      <c r="D583" t="s">
        <v>550</v>
      </c>
      <c r="E583" s="150">
        <v>9027.4108695652176</v>
      </c>
      <c r="F583" t="s">
        <v>265</v>
      </c>
      <c r="G583" s="149">
        <v>397.83781772471696</v>
      </c>
    </row>
    <row r="584" spans="1:7" x14ac:dyDescent="0.25">
      <c r="A584" t="s">
        <v>194</v>
      </c>
      <c r="B584" t="s">
        <v>52</v>
      </c>
      <c r="C584" t="s">
        <v>314</v>
      </c>
      <c r="D584" t="s">
        <v>550</v>
      </c>
      <c r="E584" s="150">
        <v>9027.4108695652176</v>
      </c>
      <c r="F584" t="s">
        <v>265</v>
      </c>
      <c r="G584" s="149">
        <v>397.83781772471696</v>
      </c>
    </row>
    <row r="585" spans="1:7" x14ac:dyDescent="0.25">
      <c r="A585" t="s">
        <v>194</v>
      </c>
      <c r="B585" t="s">
        <v>52</v>
      </c>
      <c r="C585" t="s">
        <v>313</v>
      </c>
      <c r="D585" t="s">
        <v>550</v>
      </c>
      <c r="E585" s="150">
        <v>9027.4108695652176</v>
      </c>
      <c r="F585" t="s">
        <v>265</v>
      </c>
      <c r="G585" s="149">
        <v>397.83781772471696</v>
      </c>
    </row>
    <row r="586" spans="1:7" x14ac:dyDescent="0.25">
      <c r="A586" t="s">
        <v>194</v>
      </c>
      <c r="B586" t="s">
        <v>52</v>
      </c>
      <c r="C586" t="s">
        <v>312</v>
      </c>
      <c r="D586" t="s">
        <v>550</v>
      </c>
      <c r="E586" s="150">
        <v>9027.4108695652176</v>
      </c>
      <c r="F586" t="s">
        <v>265</v>
      </c>
      <c r="G586" s="149">
        <v>397.83781772471696</v>
      </c>
    </row>
    <row r="587" spans="1:7" x14ac:dyDescent="0.25">
      <c r="A587" t="s">
        <v>194</v>
      </c>
      <c r="B587" t="s">
        <v>55</v>
      </c>
      <c r="C587" t="s">
        <v>320</v>
      </c>
      <c r="D587" t="s">
        <v>392</v>
      </c>
      <c r="E587" s="150">
        <v>1721.9093675522545</v>
      </c>
      <c r="F587" t="s">
        <v>265</v>
      </c>
      <c r="G587" s="149">
        <v>75.884511628496398</v>
      </c>
    </row>
    <row r="588" spans="1:7" x14ac:dyDescent="0.25">
      <c r="A588" t="s">
        <v>194</v>
      </c>
      <c r="B588" t="s">
        <v>55</v>
      </c>
      <c r="C588" t="s">
        <v>319</v>
      </c>
      <c r="D588" t="s">
        <v>392</v>
      </c>
      <c r="E588" s="150">
        <v>1640.5025112448598</v>
      </c>
      <c r="F588" t="s">
        <v>265</v>
      </c>
      <c r="G588" s="149">
        <v>72.296913087883681</v>
      </c>
    </row>
    <row r="589" spans="1:7" x14ac:dyDescent="0.25">
      <c r="A589" t="s">
        <v>194</v>
      </c>
      <c r="B589" t="s">
        <v>55</v>
      </c>
      <c r="C589" t="s">
        <v>315</v>
      </c>
      <c r="D589" t="s">
        <v>392</v>
      </c>
      <c r="E589" s="150">
        <v>1361.7563237779532</v>
      </c>
      <c r="F589" t="s">
        <v>265</v>
      </c>
      <c r="G589" s="149">
        <v>60.012574142506757</v>
      </c>
    </row>
    <row r="590" spans="1:7" x14ac:dyDescent="0.25">
      <c r="A590" t="s">
        <v>194</v>
      </c>
      <c r="B590" t="s">
        <v>52</v>
      </c>
      <c r="C590" t="s">
        <v>320</v>
      </c>
      <c r="D590" t="s">
        <v>392</v>
      </c>
      <c r="E590" s="150">
        <v>1721.9093675522545</v>
      </c>
      <c r="F590" t="s">
        <v>265</v>
      </c>
      <c r="G590" s="149">
        <v>75.884511628496398</v>
      </c>
    </row>
    <row r="591" spans="1:7" x14ac:dyDescent="0.25">
      <c r="A591" t="s">
        <v>194</v>
      </c>
      <c r="B591" t="s">
        <v>52</v>
      </c>
      <c r="C591" t="s">
        <v>319</v>
      </c>
      <c r="D591" t="s">
        <v>392</v>
      </c>
      <c r="E591" s="150">
        <v>1640.5025112448598</v>
      </c>
      <c r="F591" t="s">
        <v>265</v>
      </c>
      <c r="G591" s="149">
        <v>72.296913087883681</v>
      </c>
    </row>
    <row r="592" spans="1:7" x14ac:dyDescent="0.25">
      <c r="A592" t="s">
        <v>194</v>
      </c>
      <c r="B592" t="s">
        <v>52</v>
      </c>
      <c r="C592" t="s">
        <v>315</v>
      </c>
      <c r="D592" t="s">
        <v>392</v>
      </c>
      <c r="E592" s="150">
        <v>1361.7563237779532</v>
      </c>
      <c r="F592" t="s">
        <v>265</v>
      </c>
      <c r="G592" s="149">
        <v>60.012574142506757</v>
      </c>
    </row>
    <row r="593" spans="1:7" x14ac:dyDescent="0.25">
      <c r="A593" t="s">
        <v>194</v>
      </c>
      <c r="B593" t="s">
        <v>55</v>
      </c>
      <c r="C593" t="s">
        <v>323</v>
      </c>
      <c r="D593" t="s">
        <v>395</v>
      </c>
      <c r="E593" s="150">
        <v>5769.3882120929884</v>
      </c>
      <c r="F593" t="s">
        <v>265</v>
      </c>
      <c r="G593" s="149">
        <v>254.25682391880844</v>
      </c>
    </row>
    <row r="594" spans="1:7" x14ac:dyDescent="0.25">
      <c r="A594" t="s">
        <v>194</v>
      </c>
      <c r="B594" t="s">
        <v>55</v>
      </c>
      <c r="C594" t="s">
        <v>322</v>
      </c>
      <c r="D594" t="s">
        <v>395</v>
      </c>
      <c r="E594" s="150">
        <v>34458.278362006371</v>
      </c>
      <c r="F594" t="s">
        <v>265</v>
      </c>
      <c r="G594" s="149">
        <v>1518.575643023956</v>
      </c>
    </row>
    <row r="595" spans="1:7" x14ac:dyDescent="0.25">
      <c r="A595" t="s">
        <v>194</v>
      </c>
      <c r="B595" t="s">
        <v>55</v>
      </c>
      <c r="C595" t="s">
        <v>314</v>
      </c>
      <c r="D595" t="s">
        <v>395</v>
      </c>
      <c r="E595" s="150">
        <v>6321.8212774692465</v>
      </c>
      <c r="F595" t="s">
        <v>265</v>
      </c>
      <c r="G595" s="149">
        <v>278.60253813784584</v>
      </c>
    </row>
    <row r="596" spans="1:7" x14ac:dyDescent="0.25">
      <c r="A596" t="s">
        <v>194</v>
      </c>
      <c r="B596" t="s">
        <v>55</v>
      </c>
      <c r="C596" t="s">
        <v>313</v>
      </c>
      <c r="D596" t="s">
        <v>395</v>
      </c>
      <c r="E596" s="150">
        <v>23625.236779810384</v>
      </c>
      <c r="F596" t="s">
        <v>265</v>
      </c>
      <c r="G596" s="149">
        <v>1041.1637156559555</v>
      </c>
    </row>
    <row r="597" spans="1:7" x14ac:dyDescent="0.25">
      <c r="A597" t="s">
        <v>194</v>
      </c>
      <c r="B597" t="s">
        <v>55</v>
      </c>
      <c r="C597" t="s">
        <v>312</v>
      </c>
      <c r="D597" t="s">
        <v>395</v>
      </c>
      <c r="E597" s="150">
        <v>2346.9400969689996</v>
      </c>
      <c r="F597" t="s">
        <v>265</v>
      </c>
      <c r="G597" s="149">
        <v>103.42960345990674</v>
      </c>
    </row>
    <row r="598" spans="1:7" x14ac:dyDescent="0.25">
      <c r="A598" t="s">
        <v>194</v>
      </c>
      <c r="B598" t="s">
        <v>52</v>
      </c>
      <c r="C598" t="s">
        <v>323</v>
      </c>
      <c r="D598" t="s">
        <v>395</v>
      </c>
      <c r="E598" s="150">
        <v>5769.3882120929884</v>
      </c>
      <c r="F598" t="s">
        <v>265</v>
      </c>
      <c r="G598" s="149">
        <v>254.25682391880844</v>
      </c>
    </row>
    <row r="599" spans="1:7" x14ac:dyDescent="0.25">
      <c r="A599" t="s">
        <v>194</v>
      </c>
      <c r="B599" t="s">
        <v>52</v>
      </c>
      <c r="C599" t="s">
        <v>322</v>
      </c>
      <c r="D599" t="s">
        <v>395</v>
      </c>
      <c r="E599" s="150">
        <v>34458.278362006371</v>
      </c>
      <c r="F599" t="s">
        <v>265</v>
      </c>
      <c r="G599" s="149">
        <v>1518.575643023956</v>
      </c>
    </row>
    <row r="600" spans="1:7" x14ac:dyDescent="0.25">
      <c r="A600" t="s">
        <v>194</v>
      </c>
      <c r="B600" t="s">
        <v>52</v>
      </c>
      <c r="C600" t="s">
        <v>314</v>
      </c>
      <c r="D600" t="s">
        <v>395</v>
      </c>
      <c r="E600" s="150">
        <v>6321.8212774692465</v>
      </c>
      <c r="F600" t="s">
        <v>265</v>
      </c>
      <c r="G600" s="149">
        <v>278.60253813784584</v>
      </c>
    </row>
    <row r="601" spans="1:7" x14ac:dyDescent="0.25">
      <c r="A601" t="s">
        <v>194</v>
      </c>
      <c r="B601" t="s">
        <v>52</v>
      </c>
      <c r="C601" t="s">
        <v>313</v>
      </c>
      <c r="D601" t="s">
        <v>395</v>
      </c>
      <c r="E601" s="150">
        <v>23625.236779810384</v>
      </c>
      <c r="F601" t="s">
        <v>265</v>
      </c>
      <c r="G601" s="149">
        <v>1041.1637156559555</v>
      </c>
    </row>
    <row r="602" spans="1:7" x14ac:dyDescent="0.25">
      <c r="A602" t="s">
        <v>194</v>
      </c>
      <c r="B602" t="s">
        <v>52</v>
      </c>
      <c r="C602" t="s">
        <v>312</v>
      </c>
      <c r="D602" t="s">
        <v>395</v>
      </c>
      <c r="E602" s="150">
        <v>2346.9400969689996</v>
      </c>
      <c r="F602" t="s">
        <v>265</v>
      </c>
      <c r="G602" s="149">
        <v>103.42960345990674</v>
      </c>
    </row>
    <row r="603" spans="1:7" x14ac:dyDescent="0.25">
      <c r="A603" t="s">
        <v>194</v>
      </c>
      <c r="B603" t="s">
        <v>55</v>
      </c>
      <c r="C603" t="s">
        <v>323</v>
      </c>
      <c r="D603" t="s">
        <v>393</v>
      </c>
      <c r="E603" s="150">
        <v>1160.9294320137692</v>
      </c>
      <c r="F603" t="s">
        <v>265</v>
      </c>
      <c r="G603" s="149">
        <v>51.162137011162478</v>
      </c>
    </row>
    <row r="604" spans="1:7" x14ac:dyDescent="0.25">
      <c r="A604" t="s">
        <v>194</v>
      </c>
      <c r="B604" t="s">
        <v>55</v>
      </c>
      <c r="C604" t="s">
        <v>322</v>
      </c>
      <c r="D604" t="s">
        <v>393</v>
      </c>
      <c r="E604" s="150">
        <v>1160.9294320137692</v>
      </c>
      <c r="F604" t="s">
        <v>265</v>
      </c>
      <c r="G604" s="149">
        <v>51.162137011162478</v>
      </c>
    </row>
    <row r="605" spans="1:7" x14ac:dyDescent="0.25">
      <c r="A605" t="s">
        <v>194</v>
      </c>
      <c r="B605" t="s">
        <v>55</v>
      </c>
      <c r="C605" t="s">
        <v>318</v>
      </c>
      <c r="D605" t="s">
        <v>393</v>
      </c>
      <c r="E605" s="150">
        <v>1012.3304647160069</v>
      </c>
      <c r="F605" t="s">
        <v>265</v>
      </c>
      <c r="G605" s="149">
        <v>44.613383473733691</v>
      </c>
    </row>
    <row r="606" spans="1:7" x14ac:dyDescent="0.25">
      <c r="A606" t="s">
        <v>194</v>
      </c>
      <c r="B606" t="s">
        <v>55</v>
      </c>
      <c r="C606" t="s">
        <v>317</v>
      </c>
      <c r="D606" t="s">
        <v>393</v>
      </c>
      <c r="E606" s="150">
        <v>1225.9414802065403</v>
      </c>
      <c r="F606" t="s">
        <v>265</v>
      </c>
      <c r="G606" s="149">
        <v>54.027216683787579</v>
      </c>
    </row>
    <row r="607" spans="1:7" x14ac:dyDescent="0.25">
      <c r="A607" t="s">
        <v>194</v>
      </c>
      <c r="B607" t="s">
        <v>55</v>
      </c>
      <c r="C607" t="s">
        <v>74</v>
      </c>
      <c r="D607" t="s">
        <v>393</v>
      </c>
      <c r="E607" s="150">
        <v>640.8330464716006</v>
      </c>
      <c r="F607" t="s">
        <v>265</v>
      </c>
      <c r="G607" s="149">
        <v>28.241499630161691</v>
      </c>
    </row>
    <row r="608" spans="1:7" x14ac:dyDescent="0.25">
      <c r="A608" t="s">
        <v>194</v>
      </c>
      <c r="B608" t="s">
        <v>55</v>
      </c>
      <c r="C608" t="s">
        <v>316</v>
      </c>
      <c r="D608" t="s">
        <v>393</v>
      </c>
      <c r="E608" s="150">
        <v>677.98278829604124</v>
      </c>
      <c r="F608" t="s">
        <v>265</v>
      </c>
      <c r="G608" s="149">
        <v>29.87868801451889</v>
      </c>
    </row>
    <row r="609" spans="1:7" x14ac:dyDescent="0.25">
      <c r="A609" t="s">
        <v>194</v>
      </c>
      <c r="B609" t="s">
        <v>55</v>
      </c>
      <c r="C609" t="s">
        <v>312</v>
      </c>
      <c r="D609" t="s">
        <v>393</v>
      </c>
      <c r="E609" s="150">
        <v>640.8330464716006</v>
      </c>
      <c r="F609" t="s">
        <v>265</v>
      </c>
      <c r="G609" s="149">
        <v>28.241499630161691</v>
      </c>
    </row>
    <row r="610" spans="1:7" x14ac:dyDescent="0.25">
      <c r="A610" t="s">
        <v>194</v>
      </c>
      <c r="B610" t="s">
        <v>52</v>
      </c>
      <c r="C610" t="s">
        <v>323</v>
      </c>
      <c r="D610" t="s">
        <v>393</v>
      </c>
      <c r="E610" s="150">
        <v>1160.9294320137692</v>
      </c>
      <c r="F610" t="s">
        <v>265</v>
      </c>
      <c r="G610" s="149">
        <v>51.162137011162478</v>
      </c>
    </row>
    <row r="611" spans="1:7" x14ac:dyDescent="0.25">
      <c r="A611" t="s">
        <v>194</v>
      </c>
      <c r="B611" t="s">
        <v>52</v>
      </c>
      <c r="C611" t="s">
        <v>322</v>
      </c>
      <c r="D611" t="s">
        <v>393</v>
      </c>
      <c r="E611" s="150">
        <v>1160.9294320137692</v>
      </c>
      <c r="F611" t="s">
        <v>265</v>
      </c>
      <c r="G611" s="149">
        <v>51.162137011162478</v>
      </c>
    </row>
    <row r="612" spans="1:7" x14ac:dyDescent="0.25">
      <c r="A612" t="s">
        <v>194</v>
      </c>
      <c r="B612" t="s">
        <v>52</v>
      </c>
      <c r="C612" t="s">
        <v>318</v>
      </c>
      <c r="D612" t="s">
        <v>393</v>
      </c>
      <c r="E612" s="150">
        <v>1012.3304647160069</v>
      </c>
      <c r="F612" t="s">
        <v>265</v>
      </c>
      <c r="G612" s="149">
        <v>44.613383473733691</v>
      </c>
    </row>
    <row r="613" spans="1:7" x14ac:dyDescent="0.25">
      <c r="A613" t="s">
        <v>194</v>
      </c>
      <c r="B613" t="s">
        <v>52</v>
      </c>
      <c r="C613" t="s">
        <v>317</v>
      </c>
      <c r="D613" t="s">
        <v>393</v>
      </c>
      <c r="E613" s="150">
        <v>1225.9414802065403</v>
      </c>
      <c r="F613" t="s">
        <v>265</v>
      </c>
      <c r="G613" s="149">
        <v>54.027216683787579</v>
      </c>
    </row>
    <row r="614" spans="1:7" x14ac:dyDescent="0.25">
      <c r="A614" t="s">
        <v>194</v>
      </c>
      <c r="B614" t="s">
        <v>52</v>
      </c>
      <c r="C614" t="s">
        <v>74</v>
      </c>
      <c r="D614" t="s">
        <v>393</v>
      </c>
      <c r="E614" s="150">
        <v>640.8330464716006</v>
      </c>
      <c r="F614" t="s">
        <v>265</v>
      </c>
      <c r="G614" s="149">
        <v>28.241499630161691</v>
      </c>
    </row>
    <row r="615" spans="1:7" x14ac:dyDescent="0.25">
      <c r="A615" t="s">
        <v>194</v>
      </c>
      <c r="B615" t="s">
        <v>52</v>
      </c>
      <c r="C615" t="s">
        <v>316</v>
      </c>
      <c r="D615" t="s">
        <v>393</v>
      </c>
      <c r="E615" s="150">
        <v>677.98278829604124</v>
      </c>
      <c r="F615" t="s">
        <v>265</v>
      </c>
      <c r="G615" s="149">
        <v>29.87868801451889</v>
      </c>
    </row>
    <row r="616" spans="1:7" x14ac:dyDescent="0.25">
      <c r="A616" t="s">
        <v>194</v>
      </c>
      <c r="B616" t="s">
        <v>52</v>
      </c>
      <c r="C616" t="s">
        <v>312</v>
      </c>
      <c r="D616" t="s">
        <v>393</v>
      </c>
      <c r="E616" s="150">
        <v>640.8330464716006</v>
      </c>
      <c r="F616" t="s">
        <v>265</v>
      </c>
      <c r="G616" s="149">
        <v>28.241499630161691</v>
      </c>
    </row>
    <row r="617" spans="1:7" x14ac:dyDescent="0.25">
      <c r="A617" t="s">
        <v>194</v>
      </c>
      <c r="B617" t="s">
        <v>55</v>
      </c>
      <c r="C617" t="s">
        <v>322</v>
      </c>
      <c r="D617" t="s">
        <v>384</v>
      </c>
      <c r="E617" s="150">
        <v>109886.51871208509</v>
      </c>
      <c r="F617" t="s">
        <v>81</v>
      </c>
      <c r="G617" s="149">
        <v>2444.4219186141981</v>
      </c>
    </row>
    <row r="618" spans="1:7" x14ac:dyDescent="0.25">
      <c r="A618" t="s">
        <v>194</v>
      </c>
      <c r="B618" t="s">
        <v>55</v>
      </c>
      <c r="C618" t="s">
        <v>320</v>
      </c>
      <c r="D618" t="s">
        <v>384</v>
      </c>
      <c r="E618" s="150">
        <v>77318.837037500227</v>
      </c>
      <c r="F618" t="s">
        <v>81</v>
      </c>
      <c r="G618" s="149">
        <v>1719.9549334293274</v>
      </c>
    </row>
    <row r="619" spans="1:7" x14ac:dyDescent="0.25">
      <c r="A619" t="s">
        <v>194</v>
      </c>
      <c r="B619" t="s">
        <v>55</v>
      </c>
      <c r="C619" t="s">
        <v>319</v>
      </c>
      <c r="D619" t="s">
        <v>384</v>
      </c>
      <c r="E619" s="150">
        <v>805650.11646453268</v>
      </c>
      <c r="F619" t="s">
        <v>81</v>
      </c>
      <c r="G619" s="149">
        <v>17921.659785946067</v>
      </c>
    </row>
    <row r="620" spans="1:7" x14ac:dyDescent="0.25">
      <c r="A620" t="s">
        <v>194</v>
      </c>
      <c r="B620" t="s">
        <v>55</v>
      </c>
      <c r="C620" t="s">
        <v>317</v>
      </c>
      <c r="D620" t="s">
        <v>384</v>
      </c>
      <c r="E620" s="150">
        <v>73321.699578590284</v>
      </c>
      <c r="F620" t="s">
        <v>81</v>
      </c>
      <c r="G620" s="149">
        <v>1631.0387448850927</v>
      </c>
    </row>
    <row r="621" spans="1:7" x14ac:dyDescent="0.25">
      <c r="A621" t="s">
        <v>194</v>
      </c>
      <c r="B621" t="s">
        <v>55</v>
      </c>
      <c r="C621" t="s">
        <v>74</v>
      </c>
      <c r="D621" t="s">
        <v>384</v>
      </c>
      <c r="E621" s="150">
        <v>852134.01563571743</v>
      </c>
      <c r="F621" t="s">
        <v>81</v>
      </c>
      <c r="G621" s="149">
        <v>18955.692562017623</v>
      </c>
    </row>
    <row r="622" spans="1:7" x14ac:dyDescent="0.25">
      <c r="A622" t="s">
        <v>194</v>
      </c>
      <c r="B622" t="s">
        <v>55</v>
      </c>
      <c r="C622" t="s">
        <v>316</v>
      </c>
      <c r="D622" t="s">
        <v>384</v>
      </c>
      <c r="E622" s="150">
        <v>63697.34540182889</v>
      </c>
      <c r="F622" t="s">
        <v>81</v>
      </c>
      <c r="G622" s="149">
        <v>1416.9453094217092</v>
      </c>
    </row>
    <row r="623" spans="1:7" x14ac:dyDescent="0.25">
      <c r="A623" t="s">
        <v>194</v>
      </c>
      <c r="B623" t="s">
        <v>55</v>
      </c>
      <c r="C623" t="s">
        <v>314</v>
      </c>
      <c r="D623" t="s">
        <v>384</v>
      </c>
      <c r="E623" s="150">
        <v>20160.117254546021</v>
      </c>
      <c r="F623" t="s">
        <v>81</v>
      </c>
      <c r="G623" s="149">
        <v>448.46113132369982</v>
      </c>
    </row>
    <row r="624" spans="1:7" x14ac:dyDescent="0.25">
      <c r="A624" t="s">
        <v>194</v>
      </c>
      <c r="B624" t="s">
        <v>55</v>
      </c>
      <c r="C624" t="s">
        <v>313</v>
      </c>
      <c r="D624" t="s">
        <v>384</v>
      </c>
      <c r="E624" s="150">
        <v>75340.241790620727</v>
      </c>
      <c r="F624" t="s">
        <v>81</v>
      </c>
      <c r="G624" s="149">
        <v>1675.9411486063652</v>
      </c>
    </row>
    <row r="625" spans="1:7" x14ac:dyDescent="0.25">
      <c r="A625" t="s">
        <v>194</v>
      </c>
      <c r="B625" t="s">
        <v>52</v>
      </c>
      <c r="C625" t="s">
        <v>322</v>
      </c>
      <c r="D625" t="s">
        <v>384</v>
      </c>
      <c r="E625" s="150">
        <v>109886.51871208509</v>
      </c>
      <c r="F625" t="s">
        <v>81</v>
      </c>
      <c r="G625" s="149">
        <v>2444.4219186141981</v>
      </c>
    </row>
    <row r="626" spans="1:7" x14ac:dyDescent="0.25">
      <c r="A626" t="s">
        <v>194</v>
      </c>
      <c r="B626" t="s">
        <v>52</v>
      </c>
      <c r="C626" t="s">
        <v>320</v>
      </c>
      <c r="D626" t="s">
        <v>384</v>
      </c>
      <c r="E626" s="150">
        <v>77318.837037500227</v>
      </c>
      <c r="F626" t="s">
        <v>81</v>
      </c>
      <c r="G626" s="149">
        <v>1719.9549334293274</v>
      </c>
    </row>
    <row r="627" spans="1:7" x14ac:dyDescent="0.25">
      <c r="A627" t="s">
        <v>194</v>
      </c>
      <c r="B627" t="s">
        <v>52</v>
      </c>
      <c r="C627" t="s">
        <v>319</v>
      </c>
      <c r="D627" t="s">
        <v>384</v>
      </c>
      <c r="E627" s="150">
        <v>805650.11646453268</v>
      </c>
      <c r="F627" t="s">
        <v>81</v>
      </c>
      <c r="G627" s="149">
        <v>17921.659785946067</v>
      </c>
    </row>
    <row r="628" spans="1:7" x14ac:dyDescent="0.25">
      <c r="A628" t="s">
        <v>194</v>
      </c>
      <c r="B628" t="s">
        <v>52</v>
      </c>
      <c r="C628" t="s">
        <v>317</v>
      </c>
      <c r="D628" t="s">
        <v>384</v>
      </c>
      <c r="E628" s="150">
        <v>73321.699578590284</v>
      </c>
      <c r="F628" t="s">
        <v>81</v>
      </c>
      <c r="G628" s="149">
        <v>1631.0387448850927</v>
      </c>
    </row>
    <row r="629" spans="1:7" x14ac:dyDescent="0.25">
      <c r="A629" t="s">
        <v>194</v>
      </c>
      <c r="B629" t="s">
        <v>52</v>
      </c>
      <c r="C629" t="s">
        <v>74</v>
      </c>
      <c r="D629" t="s">
        <v>384</v>
      </c>
      <c r="E629" s="150">
        <v>852134.01563571743</v>
      </c>
      <c r="F629" t="s">
        <v>81</v>
      </c>
      <c r="G629" s="149">
        <v>18955.692562017623</v>
      </c>
    </row>
    <row r="630" spans="1:7" x14ac:dyDescent="0.25">
      <c r="A630" t="s">
        <v>194</v>
      </c>
      <c r="B630" t="s">
        <v>52</v>
      </c>
      <c r="C630" t="s">
        <v>316</v>
      </c>
      <c r="D630" t="s">
        <v>384</v>
      </c>
      <c r="E630" s="150">
        <v>63697.34540182889</v>
      </c>
      <c r="F630" t="s">
        <v>81</v>
      </c>
      <c r="G630" s="149">
        <v>1416.9453094217092</v>
      </c>
    </row>
    <row r="631" spans="1:7" x14ac:dyDescent="0.25">
      <c r="A631" t="s">
        <v>194</v>
      </c>
      <c r="B631" t="s">
        <v>52</v>
      </c>
      <c r="C631" t="s">
        <v>314</v>
      </c>
      <c r="D631" t="s">
        <v>384</v>
      </c>
      <c r="E631" s="150">
        <v>20160.117254546021</v>
      </c>
      <c r="F631" t="s">
        <v>81</v>
      </c>
      <c r="G631" s="149">
        <v>448.46113132369982</v>
      </c>
    </row>
    <row r="632" spans="1:7" x14ac:dyDescent="0.25">
      <c r="A632" t="s">
        <v>194</v>
      </c>
      <c r="B632" t="s">
        <v>52</v>
      </c>
      <c r="C632" t="s">
        <v>313</v>
      </c>
      <c r="D632" t="s">
        <v>384</v>
      </c>
      <c r="E632" s="150">
        <v>75340.241790620727</v>
      </c>
      <c r="F632" t="s">
        <v>81</v>
      </c>
      <c r="G632" s="149">
        <v>1675.9411486063652</v>
      </c>
    </row>
    <row r="633" spans="1:7" x14ac:dyDescent="0.25">
      <c r="A633" t="s">
        <v>194</v>
      </c>
      <c r="B633" t="s">
        <v>55</v>
      </c>
      <c r="C633" t="s">
        <v>317</v>
      </c>
      <c r="D633" t="s">
        <v>379</v>
      </c>
      <c r="E633" s="150">
        <v>561.41999999999996</v>
      </c>
      <c r="F633" t="s">
        <v>265</v>
      </c>
      <c r="G633" s="149">
        <v>24.741768249412566</v>
      </c>
    </row>
    <row r="634" spans="1:7" x14ac:dyDescent="0.25">
      <c r="A634" t="s">
        <v>194</v>
      </c>
      <c r="B634" t="s">
        <v>52</v>
      </c>
      <c r="C634" t="s">
        <v>317</v>
      </c>
      <c r="D634" t="s">
        <v>379</v>
      </c>
      <c r="E634" s="150">
        <v>561.41999999999996</v>
      </c>
      <c r="F634" t="s">
        <v>265</v>
      </c>
      <c r="G634" s="149">
        <v>24.741768249412566</v>
      </c>
    </row>
    <row r="635" spans="1:7" x14ac:dyDescent="0.25">
      <c r="A635" t="s">
        <v>194</v>
      </c>
      <c r="B635" t="s">
        <v>55</v>
      </c>
      <c r="C635" t="s">
        <v>320</v>
      </c>
      <c r="D635" t="s">
        <v>378</v>
      </c>
      <c r="E635" s="150">
        <v>265.61896195226802</v>
      </c>
      <c r="F635" t="s">
        <v>265</v>
      </c>
      <c r="G635" s="149">
        <v>11.705822377671884</v>
      </c>
    </row>
    <row r="636" spans="1:7" x14ac:dyDescent="0.25">
      <c r="A636" t="s">
        <v>194</v>
      </c>
      <c r="B636" t="s">
        <v>55</v>
      </c>
      <c r="C636" t="s">
        <v>319</v>
      </c>
      <c r="D636" t="s">
        <v>378</v>
      </c>
      <c r="E636" s="150">
        <v>251.60952303073486</v>
      </c>
      <c r="F636" t="s">
        <v>265</v>
      </c>
      <c r="G636" s="149">
        <v>11.088426682646995</v>
      </c>
    </row>
    <row r="637" spans="1:7" x14ac:dyDescent="0.25">
      <c r="A637" t="s">
        <v>194</v>
      </c>
      <c r="B637" t="s">
        <v>55</v>
      </c>
      <c r="C637" t="s">
        <v>317</v>
      </c>
      <c r="D637" t="s">
        <v>378</v>
      </c>
      <c r="E637" s="150">
        <v>201.64252421060013</v>
      </c>
      <c r="F637" t="s">
        <v>265</v>
      </c>
      <c r="G637" s="149">
        <v>8.8863820370582296</v>
      </c>
    </row>
    <row r="638" spans="1:7" x14ac:dyDescent="0.25">
      <c r="A638" t="s">
        <v>194</v>
      </c>
      <c r="B638" t="s">
        <v>55</v>
      </c>
      <c r="C638" t="s">
        <v>315</v>
      </c>
      <c r="D638" t="s">
        <v>378</v>
      </c>
      <c r="E638" s="150">
        <v>197.81327757204772</v>
      </c>
      <c r="F638" t="s">
        <v>265</v>
      </c>
      <c r="G638" s="149">
        <v>8.7176272137514257</v>
      </c>
    </row>
    <row r="639" spans="1:7" x14ac:dyDescent="0.25">
      <c r="A639" t="s">
        <v>194</v>
      </c>
      <c r="B639" t="s">
        <v>52</v>
      </c>
      <c r="C639" t="s">
        <v>320</v>
      </c>
      <c r="D639" t="s">
        <v>378</v>
      </c>
      <c r="E639" s="150">
        <v>265.61896195226802</v>
      </c>
      <c r="F639" t="s">
        <v>265</v>
      </c>
      <c r="G639" s="149">
        <v>11.705822377671884</v>
      </c>
    </row>
    <row r="640" spans="1:7" x14ac:dyDescent="0.25">
      <c r="A640" t="s">
        <v>194</v>
      </c>
      <c r="B640" t="s">
        <v>52</v>
      </c>
      <c r="C640" t="s">
        <v>319</v>
      </c>
      <c r="D640" t="s">
        <v>378</v>
      </c>
      <c r="E640" s="150">
        <v>251.60952303073486</v>
      </c>
      <c r="F640" t="s">
        <v>265</v>
      </c>
      <c r="G640" s="149">
        <v>11.088426682646995</v>
      </c>
    </row>
    <row r="641" spans="1:7" x14ac:dyDescent="0.25">
      <c r="A641" t="s">
        <v>194</v>
      </c>
      <c r="B641" t="s">
        <v>52</v>
      </c>
      <c r="C641" t="s">
        <v>317</v>
      </c>
      <c r="D641" t="s">
        <v>378</v>
      </c>
      <c r="E641" s="150">
        <v>201.64252421060013</v>
      </c>
      <c r="F641" t="s">
        <v>265</v>
      </c>
      <c r="G641" s="149">
        <v>8.8863820370582296</v>
      </c>
    </row>
    <row r="642" spans="1:7" x14ac:dyDescent="0.25">
      <c r="A642" t="s">
        <v>194</v>
      </c>
      <c r="B642" t="s">
        <v>52</v>
      </c>
      <c r="C642" t="s">
        <v>315</v>
      </c>
      <c r="D642" t="s">
        <v>378</v>
      </c>
      <c r="E642" s="150">
        <v>197.81327757204772</v>
      </c>
      <c r="F642" t="s">
        <v>265</v>
      </c>
      <c r="G642" s="149">
        <v>8.7176272137514257</v>
      </c>
    </row>
    <row r="643" spans="1:7" x14ac:dyDescent="0.25">
      <c r="A643" t="s">
        <v>194</v>
      </c>
      <c r="B643" t="s">
        <v>55</v>
      </c>
      <c r="C643" t="s">
        <v>320</v>
      </c>
      <c r="D643" t="s">
        <v>377</v>
      </c>
      <c r="E643" s="150">
        <v>1706.6392065698635</v>
      </c>
      <c r="F643" t="s">
        <v>265</v>
      </c>
      <c r="G643" s="149">
        <v>75.211555937289205</v>
      </c>
    </row>
    <row r="644" spans="1:7" x14ac:dyDescent="0.25">
      <c r="A644" t="s">
        <v>194</v>
      </c>
      <c r="B644" t="s">
        <v>55</v>
      </c>
      <c r="C644" t="s">
        <v>319</v>
      </c>
      <c r="D644" t="s">
        <v>377</v>
      </c>
      <c r="E644" s="150">
        <v>1616.6265901895963</v>
      </c>
      <c r="F644" t="s">
        <v>265</v>
      </c>
      <c r="G644" s="149">
        <v>71.24470172118744</v>
      </c>
    </row>
    <row r="645" spans="1:7" x14ac:dyDescent="0.25">
      <c r="A645" t="s">
        <v>194</v>
      </c>
      <c r="B645" t="s">
        <v>55</v>
      </c>
      <c r="C645" t="s">
        <v>317</v>
      </c>
      <c r="D645" t="s">
        <v>377</v>
      </c>
      <c r="E645" s="150">
        <v>1295.5815917666437</v>
      </c>
      <c r="F645" t="s">
        <v>265</v>
      </c>
      <c r="G645" s="149">
        <v>57.096255017091195</v>
      </c>
    </row>
    <row r="646" spans="1:7" x14ac:dyDescent="0.25">
      <c r="A646" t="s">
        <v>194</v>
      </c>
      <c r="B646" t="s">
        <v>52</v>
      </c>
      <c r="C646" t="s">
        <v>320</v>
      </c>
      <c r="D646" t="s">
        <v>377</v>
      </c>
      <c r="E646" s="150">
        <v>1706.6392065698635</v>
      </c>
      <c r="F646" t="s">
        <v>265</v>
      </c>
      <c r="G646" s="149">
        <v>75.211555937289205</v>
      </c>
    </row>
    <row r="647" spans="1:7" x14ac:dyDescent="0.25">
      <c r="A647" t="s">
        <v>194</v>
      </c>
      <c r="B647" t="s">
        <v>52</v>
      </c>
      <c r="C647" t="s">
        <v>319</v>
      </c>
      <c r="D647" t="s">
        <v>377</v>
      </c>
      <c r="E647" s="150">
        <v>1616.6265901895963</v>
      </c>
      <c r="F647" t="s">
        <v>265</v>
      </c>
      <c r="G647" s="149">
        <v>71.24470172118744</v>
      </c>
    </row>
    <row r="648" spans="1:7" x14ac:dyDescent="0.25">
      <c r="A648" t="s">
        <v>194</v>
      </c>
      <c r="B648" t="s">
        <v>52</v>
      </c>
      <c r="C648" t="s">
        <v>317</v>
      </c>
      <c r="D648" t="s">
        <v>377</v>
      </c>
      <c r="E648" s="150">
        <v>1295.5815917666437</v>
      </c>
      <c r="F648" t="s">
        <v>265</v>
      </c>
      <c r="G648" s="149">
        <v>57.096255017091195</v>
      </c>
    </row>
    <row r="649" spans="1:7" x14ac:dyDescent="0.25">
      <c r="A649" t="s">
        <v>194</v>
      </c>
      <c r="B649" t="s">
        <v>55</v>
      </c>
      <c r="C649" t="s">
        <v>323</v>
      </c>
      <c r="D649" t="s">
        <v>374</v>
      </c>
      <c r="E649" s="150">
        <v>338.21010675000002</v>
      </c>
      <c r="F649" t="s">
        <v>265</v>
      </c>
      <c r="G649" s="149">
        <v>14.904912687146139</v>
      </c>
    </row>
    <row r="650" spans="1:7" x14ac:dyDescent="0.25">
      <c r="A650" t="s">
        <v>194</v>
      </c>
      <c r="B650" t="s">
        <v>55</v>
      </c>
      <c r="C650" t="s">
        <v>322</v>
      </c>
      <c r="D650" t="s">
        <v>374</v>
      </c>
      <c r="E650" s="150">
        <v>338.21010675000002</v>
      </c>
      <c r="F650" t="s">
        <v>265</v>
      </c>
      <c r="G650" s="149">
        <v>14.904912687146139</v>
      </c>
    </row>
    <row r="651" spans="1:7" x14ac:dyDescent="0.25">
      <c r="A651" t="s">
        <v>194</v>
      </c>
      <c r="B651" t="s">
        <v>55</v>
      </c>
      <c r="C651" t="s">
        <v>321</v>
      </c>
      <c r="D651" t="s">
        <v>374</v>
      </c>
      <c r="E651" s="150">
        <v>338.21010675000002</v>
      </c>
      <c r="F651" t="s">
        <v>265</v>
      </c>
      <c r="G651" s="149">
        <v>14.904912687146139</v>
      </c>
    </row>
    <row r="652" spans="1:7" x14ac:dyDescent="0.25">
      <c r="A652" t="s">
        <v>194</v>
      </c>
      <c r="B652" t="s">
        <v>55</v>
      </c>
      <c r="C652" t="s">
        <v>320</v>
      </c>
      <c r="D652" t="s">
        <v>374</v>
      </c>
      <c r="E652" s="150">
        <v>338.21010675000002</v>
      </c>
      <c r="F652" t="s">
        <v>265</v>
      </c>
      <c r="G652" s="149">
        <v>14.904912687146139</v>
      </c>
    </row>
    <row r="653" spans="1:7" x14ac:dyDescent="0.25">
      <c r="A653" t="s">
        <v>194</v>
      </c>
      <c r="B653" t="s">
        <v>55</v>
      </c>
      <c r="C653" t="s">
        <v>319</v>
      </c>
      <c r="D653" t="s">
        <v>374</v>
      </c>
      <c r="E653" s="150">
        <v>338.21010675000002</v>
      </c>
      <c r="F653" t="s">
        <v>265</v>
      </c>
      <c r="G653" s="149">
        <v>14.904912687146139</v>
      </c>
    </row>
    <row r="654" spans="1:7" x14ac:dyDescent="0.25">
      <c r="A654" t="s">
        <v>194</v>
      </c>
      <c r="B654" t="s">
        <v>55</v>
      </c>
      <c r="C654" t="s">
        <v>318</v>
      </c>
      <c r="D654" t="s">
        <v>374</v>
      </c>
      <c r="E654" s="150">
        <v>338.21010675000002</v>
      </c>
      <c r="F654" t="s">
        <v>265</v>
      </c>
      <c r="G654" s="149">
        <v>14.904912687146139</v>
      </c>
    </row>
    <row r="655" spans="1:7" x14ac:dyDescent="0.25">
      <c r="A655" t="s">
        <v>194</v>
      </c>
      <c r="B655" t="s">
        <v>55</v>
      </c>
      <c r="C655" t="s">
        <v>317</v>
      </c>
      <c r="D655" t="s">
        <v>374</v>
      </c>
      <c r="E655" s="150">
        <v>338.21010675000002</v>
      </c>
      <c r="F655" t="s">
        <v>265</v>
      </c>
      <c r="G655" s="149">
        <v>14.904912687146139</v>
      </c>
    </row>
    <row r="656" spans="1:7" x14ac:dyDescent="0.25">
      <c r="A656" t="s">
        <v>194</v>
      </c>
      <c r="B656" t="s">
        <v>55</v>
      </c>
      <c r="C656" t="s">
        <v>74</v>
      </c>
      <c r="D656" t="s">
        <v>374</v>
      </c>
      <c r="E656" s="150">
        <v>338.21010675000002</v>
      </c>
      <c r="F656" t="s">
        <v>265</v>
      </c>
      <c r="G656" s="149">
        <v>14.904912687146139</v>
      </c>
    </row>
    <row r="657" spans="1:7" x14ac:dyDescent="0.25">
      <c r="A657" t="s">
        <v>194</v>
      </c>
      <c r="B657" t="s">
        <v>55</v>
      </c>
      <c r="C657" t="s">
        <v>316</v>
      </c>
      <c r="D657" t="s">
        <v>374</v>
      </c>
      <c r="E657" s="150">
        <v>338.21010675000002</v>
      </c>
      <c r="F657" t="s">
        <v>265</v>
      </c>
      <c r="G657" s="149">
        <v>14.904912687146139</v>
      </c>
    </row>
    <row r="658" spans="1:7" x14ac:dyDescent="0.25">
      <c r="A658" t="s">
        <v>194</v>
      </c>
      <c r="B658" t="s">
        <v>55</v>
      </c>
      <c r="C658" t="s">
        <v>315</v>
      </c>
      <c r="D658" t="s">
        <v>374</v>
      </c>
      <c r="E658" s="150">
        <v>338.21010675000002</v>
      </c>
      <c r="F658" t="s">
        <v>265</v>
      </c>
      <c r="G658" s="149">
        <v>14.904912687146139</v>
      </c>
    </row>
    <row r="659" spans="1:7" x14ac:dyDescent="0.25">
      <c r="A659" t="s">
        <v>194</v>
      </c>
      <c r="B659" t="s">
        <v>55</v>
      </c>
      <c r="C659" t="s">
        <v>314</v>
      </c>
      <c r="D659" t="s">
        <v>374</v>
      </c>
      <c r="E659" s="150">
        <v>338.21010675000002</v>
      </c>
      <c r="F659" t="s">
        <v>265</v>
      </c>
      <c r="G659" s="149">
        <v>14.904912687146139</v>
      </c>
    </row>
    <row r="660" spans="1:7" x14ac:dyDescent="0.25">
      <c r="A660" t="s">
        <v>194</v>
      </c>
      <c r="B660" t="s">
        <v>55</v>
      </c>
      <c r="C660" t="s">
        <v>313</v>
      </c>
      <c r="D660" t="s">
        <v>374</v>
      </c>
      <c r="E660" s="150">
        <v>338.21010675000002</v>
      </c>
      <c r="F660" t="s">
        <v>265</v>
      </c>
      <c r="G660" s="149">
        <v>14.904912687146139</v>
      </c>
    </row>
    <row r="661" spans="1:7" x14ac:dyDescent="0.25">
      <c r="A661" t="s">
        <v>194</v>
      </c>
      <c r="B661" t="s">
        <v>55</v>
      </c>
      <c r="C661" t="s">
        <v>312</v>
      </c>
      <c r="D661" t="s">
        <v>374</v>
      </c>
      <c r="E661" s="150">
        <v>338.21010675000002</v>
      </c>
      <c r="F661" t="s">
        <v>265</v>
      </c>
      <c r="G661" s="149">
        <v>14.904912687146139</v>
      </c>
    </row>
    <row r="662" spans="1:7" x14ac:dyDescent="0.25">
      <c r="A662" t="s">
        <v>194</v>
      </c>
      <c r="B662" t="s">
        <v>55</v>
      </c>
      <c r="C662" t="s">
        <v>320</v>
      </c>
      <c r="D662" t="s">
        <v>60</v>
      </c>
      <c r="E662" s="150">
        <v>7273.7057477484377</v>
      </c>
      <c r="F662" t="s">
        <v>265</v>
      </c>
      <c r="G662" s="149">
        <v>320.55206783729113</v>
      </c>
    </row>
    <row r="663" spans="1:7" x14ac:dyDescent="0.25">
      <c r="A663" t="s">
        <v>194</v>
      </c>
      <c r="B663" t="s">
        <v>55</v>
      </c>
      <c r="C663" t="s">
        <v>319</v>
      </c>
      <c r="D663" t="s">
        <v>60</v>
      </c>
      <c r="E663" s="150">
        <v>75790.869435349814</v>
      </c>
      <c r="F663" t="s">
        <v>265</v>
      </c>
      <c r="G663" s="149">
        <v>3340.1021107030592</v>
      </c>
    </row>
    <row r="664" spans="1:7" x14ac:dyDescent="0.25">
      <c r="A664" t="s">
        <v>194</v>
      </c>
      <c r="B664" t="s">
        <v>55</v>
      </c>
      <c r="C664" t="s">
        <v>318</v>
      </c>
      <c r="D664" t="s">
        <v>60</v>
      </c>
      <c r="E664" s="150">
        <v>8408.4813014762858</v>
      </c>
      <c r="F664" t="s">
        <v>265</v>
      </c>
      <c r="G664" s="149">
        <v>370.56160395184571</v>
      </c>
    </row>
    <row r="665" spans="1:7" x14ac:dyDescent="0.25">
      <c r="A665" t="s">
        <v>194</v>
      </c>
      <c r="B665" t="s">
        <v>55</v>
      </c>
      <c r="C665" t="s">
        <v>74</v>
      </c>
      <c r="D665" t="s">
        <v>60</v>
      </c>
      <c r="E665" s="150">
        <v>80163.803869137031</v>
      </c>
      <c r="F665" t="s">
        <v>265</v>
      </c>
      <c r="G665" s="149">
        <v>3532.81724434746</v>
      </c>
    </row>
    <row r="666" spans="1:7" x14ac:dyDescent="0.25">
      <c r="A666" t="s">
        <v>194</v>
      </c>
      <c r="B666" t="s">
        <v>55</v>
      </c>
      <c r="C666" t="s">
        <v>316</v>
      </c>
      <c r="D666" t="s">
        <v>60</v>
      </c>
      <c r="E666" s="150">
        <v>5992.2751701342859</v>
      </c>
      <c r="F666" t="s">
        <v>265</v>
      </c>
      <c r="G666" s="149">
        <v>264.07944773284129</v>
      </c>
    </row>
    <row r="667" spans="1:7" x14ac:dyDescent="0.25">
      <c r="A667" t="s">
        <v>194</v>
      </c>
      <c r="B667" t="s">
        <v>55</v>
      </c>
      <c r="C667" t="s">
        <v>315</v>
      </c>
      <c r="D667" t="s">
        <v>60</v>
      </c>
      <c r="E667" s="150">
        <v>4342.1522964414708</v>
      </c>
      <c r="F667" t="s">
        <v>265</v>
      </c>
      <c r="G667" s="149">
        <v>191.35856546295011</v>
      </c>
    </row>
    <row r="668" spans="1:7" x14ac:dyDescent="0.25">
      <c r="A668" t="s">
        <v>194</v>
      </c>
      <c r="B668" t="s">
        <v>52</v>
      </c>
      <c r="C668" t="s">
        <v>320</v>
      </c>
      <c r="D668" t="s">
        <v>60</v>
      </c>
      <c r="E668" s="150">
        <v>7273.7057477484377</v>
      </c>
      <c r="F668" t="s">
        <v>265</v>
      </c>
      <c r="G668" s="149">
        <v>320.55206783729113</v>
      </c>
    </row>
    <row r="669" spans="1:7" x14ac:dyDescent="0.25">
      <c r="A669" t="s">
        <v>194</v>
      </c>
      <c r="B669" t="s">
        <v>52</v>
      </c>
      <c r="C669" t="s">
        <v>319</v>
      </c>
      <c r="D669" t="s">
        <v>60</v>
      </c>
      <c r="E669" s="150">
        <v>75790.869435349814</v>
      </c>
      <c r="F669" t="s">
        <v>265</v>
      </c>
      <c r="G669" s="149">
        <v>3340.1021107030592</v>
      </c>
    </row>
    <row r="670" spans="1:7" x14ac:dyDescent="0.25">
      <c r="A670" t="s">
        <v>194</v>
      </c>
      <c r="B670" t="s">
        <v>52</v>
      </c>
      <c r="C670" t="s">
        <v>318</v>
      </c>
      <c r="D670" t="s">
        <v>60</v>
      </c>
      <c r="E670" s="150">
        <v>8408.4813014762858</v>
      </c>
      <c r="F670" t="s">
        <v>265</v>
      </c>
      <c r="G670" s="149">
        <v>370.56160395184571</v>
      </c>
    </row>
    <row r="671" spans="1:7" x14ac:dyDescent="0.25">
      <c r="A671" t="s">
        <v>194</v>
      </c>
      <c r="B671" t="s">
        <v>52</v>
      </c>
      <c r="C671" t="s">
        <v>74</v>
      </c>
      <c r="D671" t="s">
        <v>60</v>
      </c>
      <c r="E671" s="150">
        <v>80163.803869137031</v>
      </c>
      <c r="F671" t="s">
        <v>265</v>
      </c>
      <c r="G671" s="149">
        <v>3532.81724434746</v>
      </c>
    </row>
    <row r="672" spans="1:7" x14ac:dyDescent="0.25">
      <c r="A672" t="s">
        <v>194</v>
      </c>
      <c r="B672" t="s">
        <v>52</v>
      </c>
      <c r="C672" t="s">
        <v>316</v>
      </c>
      <c r="D672" t="s">
        <v>60</v>
      </c>
      <c r="E672" s="150">
        <v>5992.2751701342859</v>
      </c>
      <c r="F672" t="s">
        <v>265</v>
      </c>
      <c r="G672" s="149">
        <v>264.07944773284129</v>
      </c>
    </row>
    <row r="673" spans="1:7" x14ac:dyDescent="0.25">
      <c r="A673" t="s">
        <v>194</v>
      </c>
      <c r="B673" t="s">
        <v>52</v>
      </c>
      <c r="C673" t="s">
        <v>315</v>
      </c>
      <c r="D673" t="s">
        <v>60</v>
      </c>
      <c r="E673" s="150">
        <v>4342.1522964414708</v>
      </c>
      <c r="F673" t="s">
        <v>265</v>
      </c>
      <c r="G673" s="149">
        <v>191.35856546295011</v>
      </c>
    </row>
    <row r="674" spans="1:7" x14ac:dyDescent="0.25">
      <c r="A674" t="s">
        <v>194</v>
      </c>
      <c r="B674" t="s">
        <v>55</v>
      </c>
      <c r="C674" t="s">
        <v>322</v>
      </c>
      <c r="D674" t="s">
        <v>371</v>
      </c>
      <c r="E674" s="150">
        <v>28715.231968338645</v>
      </c>
      <c r="F674" t="s">
        <v>265</v>
      </c>
      <c r="G674" s="149">
        <v>1265.4797025199634</v>
      </c>
    </row>
    <row r="675" spans="1:7" x14ac:dyDescent="0.25">
      <c r="A675" t="s">
        <v>194</v>
      </c>
      <c r="B675" t="s">
        <v>55</v>
      </c>
      <c r="C675" t="s">
        <v>320</v>
      </c>
      <c r="D675" t="s">
        <v>371</v>
      </c>
      <c r="E675" s="150">
        <v>20204.738188190106</v>
      </c>
      <c r="F675" t="s">
        <v>265</v>
      </c>
      <c r="G675" s="149">
        <v>890.42241065914209</v>
      </c>
    </row>
    <row r="676" spans="1:7" x14ac:dyDescent="0.25">
      <c r="A676" t="s">
        <v>194</v>
      </c>
      <c r="B676" t="s">
        <v>55</v>
      </c>
      <c r="C676" t="s">
        <v>319</v>
      </c>
      <c r="D676" t="s">
        <v>371</v>
      </c>
      <c r="E676" s="150">
        <v>210530.19287597173</v>
      </c>
      <c r="F676" t="s">
        <v>265</v>
      </c>
      <c r="G676" s="149">
        <v>9278.061418619609</v>
      </c>
    </row>
    <row r="677" spans="1:7" x14ac:dyDescent="0.25">
      <c r="A677" t="s">
        <v>194</v>
      </c>
      <c r="B677" t="s">
        <v>55</v>
      </c>
      <c r="C677" t="s">
        <v>318</v>
      </c>
      <c r="D677" t="s">
        <v>371</v>
      </c>
      <c r="E677" s="150">
        <v>23356.892504100797</v>
      </c>
      <c r="F677" t="s">
        <v>265</v>
      </c>
      <c r="G677" s="149">
        <v>1029.3377887551271</v>
      </c>
    </row>
    <row r="678" spans="1:7" x14ac:dyDescent="0.25">
      <c r="A678" t="s">
        <v>194</v>
      </c>
      <c r="B678" t="s">
        <v>55</v>
      </c>
      <c r="C678" t="s">
        <v>317</v>
      </c>
      <c r="D678" t="s">
        <v>371</v>
      </c>
      <c r="E678" s="150">
        <v>19160.21761685465</v>
      </c>
      <c r="F678" t="s">
        <v>265</v>
      </c>
      <c r="G678" s="149">
        <v>844.3904098260299</v>
      </c>
    </row>
    <row r="679" spans="1:7" x14ac:dyDescent="0.25">
      <c r="A679" t="s">
        <v>194</v>
      </c>
      <c r="B679" t="s">
        <v>55</v>
      </c>
      <c r="C679" t="s">
        <v>74</v>
      </c>
      <c r="D679" t="s">
        <v>371</v>
      </c>
      <c r="E679" s="150">
        <v>222677.23296982513</v>
      </c>
      <c r="F679" t="s">
        <v>265</v>
      </c>
      <c r="G679" s="149">
        <v>9813.381234298502</v>
      </c>
    </row>
    <row r="680" spans="1:7" x14ac:dyDescent="0.25">
      <c r="A680" t="s">
        <v>194</v>
      </c>
      <c r="B680" t="s">
        <v>55</v>
      </c>
      <c r="C680" t="s">
        <v>316</v>
      </c>
      <c r="D680" t="s">
        <v>371</v>
      </c>
      <c r="E680" s="150">
        <v>16645.208805928574</v>
      </c>
      <c r="F680" t="s">
        <v>265</v>
      </c>
      <c r="G680" s="149">
        <v>733.55402148011478</v>
      </c>
    </row>
    <row r="681" spans="1:7" x14ac:dyDescent="0.25">
      <c r="A681" t="s">
        <v>194</v>
      </c>
      <c r="B681" t="s">
        <v>55</v>
      </c>
      <c r="C681" t="s">
        <v>314</v>
      </c>
      <c r="D681" t="s">
        <v>371</v>
      </c>
      <c r="E681" s="150">
        <v>5268.1843978910392</v>
      </c>
      <c r="F681" t="s">
        <v>265</v>
      </c>
      <c r="G681" s="149">
        <v>232.1687817815382</v>
      </c>
    </row>
    <row r="682" spans="1:7" x14ac:dyDescent="0.25">
      <c r="A682" t="s">
        <v>194</v>
      </c>
      <c r="B682" t="s">
        <v>55</v>
      </c>
      <c r="C682" t="s">
        <v>313</v>
      </c>
      <c r="D682" t="s">
        <v>371</v>
      </c>
      <c r="E682" s="150">
        <v>19687.697316508657</v>
      </c>
      <c r="F682" t="s">
        <v>265</v>
      </c>
      <c r="G682" s="149">
        <v>867.63642971329648</v>
      </c>
    </row>
    <row r="683" spans="1:7" x14ac:dyDescent="0.25">
      <c r="A683" t="s">
        <v>194</v>
      </c>
      <c r="B683" t="s">
        <v>52</v>
      </c>
      <c r="C683" t="s">
        <v>322</v>
      </c>
      <c r="D683" t="s">
        <v>371</v>
      </c>
      <c r="E683" s="150">
        <v>28715.231968338645</v>
      </c>
      <c r="F683" t="s">
        <v>265</v>
      </c>
      <c r="G683" s="149">
        <v>1265.4797025199634</v>
      </c>
    </row>
    <row r="684" spans="1:7" x14ac:dyDescent="0.25">
      <c r="A684" t="s">
        <v>194</v>
      </c>
      <c r="B684" t="s">
        <v>52</v>
      </c>
      <c r="C684" t="s">
        <v>320</v>
      </c>
      <c r="D684" t="s">
        <v>371</v>
      </c>
      <c r="E684" s="150">
        <v>20204.738188190106</v>
      </c>
      <c r="F684" t="s">
        <v>265</v>
      </c>
      <c r="G684" s="149">
        <v>890.42241065914209</v>
      </c>
    </row>
    <row r="685" spans="1:7" x14ac:dyDescent="0.25">
      <c r="A685" t="s">
        <v>194</v>
      </c>
      <c r="B685" t="s">
        <v>52</v>
      </c>
      <c r="C685" t="s">
        <v>319</v>
      </c>
      <c r="D685" t="s">
        <v>371</v>
      </c>
      <c r="E685" s="150">
        <v>210530.19287597173</v>
      </c>
      <c r="F685" t="s">
        <v>265</v>
      </c>
      <c r="G685" s="149">
        <v>9278.061418619609</v>
      </c>
    </row>
    <row r="686" spans="1:7" x14ac:dyDescent="0.25">
      <c r="A686" t="s">
        <v>194</v>
      </c>
      <c r="B686" t="s">
        <v>52</v>
      </c>
      <c r="C686" t="s">
        <v>318</v>
      </c>
      <c r="D686" t="s">
        <v>371</v>
      </c>
      <c r="E686" s="150">
        <v>23356.892504100797</v>
      </c>
      <c r="F686" t="s">
        <v>265</v>
      </c>
      <c r="G686" s="149">
        <v>1029.3377887551271</v>
      </c>
    </row>
    <row r="687" spans="1:7" x14ac:dyDescent="0.25">
      <c r="A687" t="s">
        <v>194</v>
      </c>
      <c r="B687" t="s">
        <v>52</v>
      </c>
      <c r="C687" t="s">
        <v>317</v>
      </c>
      <c r="D687" t="s">
        <v>371</v>
      </c>
      <c r="E687" s="150">
        <v>19160.21761685465</v>
      </c>
      <c r="F687" t="s">
        <v>265</v>
      </c>
      <c r="G687" s="149">
        <v>844.3904098260299</v>
      </c>
    </row>
    <row r="688" spans="1:7" x14ac:dyDescent="0.25">
      <c r="A688" t="s">
        <v>194</v>
      </c>
      <c r="B688" t="s">
        <v>52</v>
      </c>
      <c r="C688" t="s">
        <v>74</v>
      </c>
      <c r="D688" t="s">
        <v>371</v>
      </c>
      <c r="E688" s="150">
        <v>222677.23296982513</v>
      </c>
      <c r="F688" t="s">
        <v>265</v>
      </c>
      <c r="G688" s="149">
        <v>9813.381234298502</v>
      </c>
    </row>
    <row r="689" spans="1:7" x14ac:dyDescent="0.25">
      <c r="A689" t="s">
        <v>194</v>
      </c>
      <c r="B689" t="s">
        <v>52</v>
      </c>
      <c r="C689" t="s">
        <v>316</v>
      </c>
      <c r="D689" t="s">
        <v>371</v>
      </c>
      <c r="E689" s="150">
        <v>16645.208805928574</v>
      </c>
      <c r="F689" t="s">
        <v>265</v>
      </c>
      <c r="G689" s="149">
        <v>733.55402148011478</v>
      </c>
    </row>
    <row r="690" spans="1:7" x14ac:dyDescent="0.25">
      <c r="A690" t="s">
        <v>194</v>
      </c>
      <c r="B690" t="s">
        <v>52</v>
      </c>
      <c r="C690" t="s">
        <v>314</v>
      </c>
      <c r="D690" t="s">
        <v>371</v>
      </c>
      <c r="E690" s="150">
        <v>5268.1843978910392</v>
      </c>
      <c r="F690" t="s">
        <v>265</v>
      </c>
      <c r="G690" s="149">
        <v>232.1687817815382</v>
      </c>
    </row>
    <row r="691" spans="1:7" x14ac:dyDescent="0.25">
      <c r="A691" t="s">
        <v>194</v>
      </c>
      <c r="B691" t="s">
        <v>52</v>
      </c>
      <c r="C691" t="s">
        <v>313</v>
      </c>
      <c r="D691" t="s">
        <v>371</v>
      </c>
      <c r="E691" s="150">
        <v>19687.697316508657</v>
      </c>
      <c r="F691" t="s">
        <v>265</v>
      </c>
      <c r="G691" s="149">
        <v>867.63642971329648</v>
      </c>
    </row>
    <row r="692" spans="1:7" x14ac:dyDescent="0.25">
      <c r="A692" t="s">
        <v>194</v>
      </c>
      <c r="B692" t="s">
        <v>55</v>
      </c>
      <c r="C692" t="s">
        <v>323</v>
      </c>
      <c r="D692" t="s">
        <v>365</v>
      </c>
      <c r="E692" s="150">
        <v>1.9094795540497724</v>
      </c>
      <c r="F692" t="s">
        <v>265</v>
      </c>
      <c r="G692" s="149">
        <v>8.4150726022035424E-2</v>
      </c>
    </row>
    <row r="693" spans="1:7" x14ac:dyDescent="0.25">
      <c r="A693" t="s">
        <v>194</v>
      </c>
      <c r="B693" t="s">
        <v>55</v>
      </c>
      <c r="C693" t="s">
        <v>322</v>
      </c>
      <c r="D693" t="s">
        <v>365</v>
      </c>
      <c r="E693" s="150">
        <v>1.8545620654345738</v>
      </c>
      <c r="F693" t="s">
        <v>265</v>
      </c>
      <c r="G693" s="149">
        <v>8.1730513389501852E-2</v>
      </c>
    </row>
    <row r="694" spans="1:7" x14ac:dyDescent="0.25">
      <c r="A694" t="s">
        <v>194</v>
      </c>
      <c r="B694" t="s">
        <v>55</v>
      </c>
      <c r="C694" t="s">
        <v>321</v>
      </c>
      <c r="D694" t="s">
        <v>365</v>
      </c>
      <c r="E694" s="150">
        <v>1.8816687745587433</v>
      </c>
      <c r="F694" t="s">
        <v>265</v>
      </c>
      <c r="G694" s="149">
        <v>8.2925105522226802E-2</v>
      </c>
    </row>
    <row r="695" spans="1:7" x14ac:dyDescent="0.25">
      <c r="A695" t="s">
        <v>194</v>
      </c>
      <c r="B695" t="s">
        <v>55</v>
      </c>
      <c r="C695" t="s">
        <v>320</v>
      </c>
      <c r="D695" t="s">
        <v>365</v>
      </c>
      <c r="E695" s="150">
        <v>1.8281330240385105</v>
      </c>
      <c r="F695" t="s">
        <v>265</v>
      </c>
      <c r="G695" s="149">
        <v>8.0565786060095124E-2</v>
      </c>
    </row>
    <row r="696" spans="1:7" x14ac:dyDescent="0.25">
      <c r="A696" t="s">
        <v>194</v>
      </c>
      <c r="B696" t="s">
        <v>55</v>
      </c>
      <c r="C696" t="s">
        <v>319</v>
      </c>
      <c r="D696" t="s">
        <v>365</v>
      </c>
      <c r="E696" s="150">
        <v>1.8816687745587433</v>
      </c>
      <c r="F696" t="s">
        <v>265</v>
      </c>
      <c r="G696" s="149">
        <v>8.2925105522226802E-2</v>
      </c>
    </row>
    <row r="697" spans="1:7" x14ac:dyDescent="0.25">
      <c r="A697" t="s">
        <v>194</v>
      </c>
      <c r="B697" t="s">
        <v>55</v>
      </c>
      <c r="C697" t="s">
        <v>318</v>
      </c>
      <c r="D697" t="s">
        <v>365</v>
      </c>
      <c r="E697" s="150">
        <v>1.8545620654345738</v>
      </c>
      <c r="F697" t="s">
        <v>265</v>
      </c>
      <c r="G697" s="149">
        <v>8.1730513389501852E-2</v>
      </c>
    </row>
    <row r="698" spans="1:7" x14ac:dyDescent="0.25">
      <c r="A698" t="s">
        <v>194</v>
      </c>
      <c r="B698" t="s">
        <v>55</v>
      </c>
      <c r="C698" t="s">
        <v>317</v>
      </c>
      <c r="D698" t="s">
        <v>365</v>
      </c>
      <c r="E698" s="150">
        <v>1.8545620654345738</v>
      </c>
      <c r="F698" t="s">
        <v>265</v>
      </c>
      <c r="G698" s="149">
        <v>8.1730513389501852E-2</v>
      </c>
    </row>
    <row r="699" spans="1:7" x14ac:dyDescent="0.25">
      <c r="A699" t="s">
        <v>194</v>
      </c>
      <c r="B699" t="s">
        <v>55</v>
      </c>
      <c r="C699" t="s">
        <v>74</v>
      </c>
      <c r="D699" t="s">
        <v>365</v>
      </c>
      <c r="E699" s="150">
        <v>1.8816687745587433</v>
      </c>
      <c r="F699" t="s">
        <v>265</v>
      </c>
      <c r="G699" s="149">
        <v>8.2925105522226802E-2</v>
      </c>
    </row>
    <row r="700" spans="1:7" x14ac:dyDescent="0.25">
      <c r="A700" t="s">
        <v>194</v>
      </c>
      <c r="B700" t="s">
        <v>55</v>
      </c>
      <c r="C700" t="s">
        <v>316</v>
      </c>
      <c r="D700" t="s">
        <v>365</v>
      </c>
      <c r="E700" s="150">
        <v>1.8816687745587433</v>
      </c>
      <c r="F700" t="s">
        <v>265</v>
      </c>
      <c r="G700" s="149">
        <v>8.2925105522226802E-2</v>
      </c>
    </row>
    <row r="701" spans="1:7" x14ac:dyDescent="0.25">
      <c r="A701" t="s">
        <v>194</v>
      </c>
      <c r="B701" t="s">
        <v>55</v>
      </c>
      <c r="C701" t="s">
        <v>315</v>
      </c>
      <c r="D701" t="s">
        <v>365</v>
      </c>
      <c r="E701" s="150">
        <v>1.9094795540497724</v>
      </c>
      <c r="F701" t="s">
        <v>265</v>
      </c>
      <c r="G701" s="149">
        <v>8.4150726022035424E-2</v>
      </c>
    </row>
    <row r="702" spans="1:7" x14ac:dyDescent="0.25">
      <c r="A702" t="s">
        <v>194</v>
      </c>
      <c r="B702" t="s">
        <v>55</v>
      </c>
      <c r="C702" t="s">
        <v>314</v>
      </c>
      <c r="D702" t="s">
        <v>365</v>
      </c>
      <c r="E702" s="150">
        <v>1.8816687745587433</v>
      </c>
      <c r="F702" t="s">
        <v>265</v>
      </c>
      <c r="G702" s="149">
        <v>8.2925105522226802E-2</v>
      </c>
    </row>
    <row r="703" spans="1:7" x14ac:dyDescent="0.25">
      <c r="A703" t="s">
        <v>194</v>
      </c>
      <c r="B703" t="s">
        <v>55</v>
      </c>
      <c r="C703" t="s">
        <v>313</v>
      </c>
      <c r="D703" t="s">
        <v>365</v>
      </c>
      <c r="E703" s="150">
        <v>1.9380221961589872</v>
      </c>
      <c r="F703" t="s">
        <v>265</v>
      </c>
      <c r="G703" s="149">
        <v>8.5408599692891676E-2</v>
      </c>
    </row>
    <row r="704" spans="1:7" x14ac:dyDescent="0.25">
      <c r="A704" t="s">
        <v>194</v>
      </c>
      <c r="B704" t="s">
        <v>55</v>
      </c>
      <c r="C704" t="s">
        <v>312</v>
      </c>
      <c r="D704" t="s">
        <v>365</v>
      </c>
      <c r="E704" s="150">
        <v>1.9094795540497724</v>
      </c>
      <c r="F704" t="s">
        <v>265</v>
      </c>
      <c r="G704" s="149">
        <v>8.4150726022035424E-2</v>
      </c>
    </row>
    <row r="705" spans="1:7" x14ac:dyDescent="0.25">
      <c r="A705" t="s">
        <v>194</v>
      </c>
      <c r="B705" t="s">
        <v>55</v>
      </c>
      <c r="C705" t="s">
        <v>74</v>
      </c>
      <c r="D705" t="s">
        <v>362</v>
      </c>
      <c r="E705" s="150">
        <v>34829.66520715072</v>
      </c>
      <c r="F705" t="s">
        <v>265</v>
      </c>
      <c r="G705" s="149">
        <v>1534.9426539132046</v>
      </c>
    </row>
    <row r="706" spans="1:7" x14ac:dyDescent="0.25">
      <c r="A706" t="s">
        <v>194</v>
      </c>
      <c r="B706" t="s">
        <v>52</v>
      </c>
      <c r="C706" t="s">
        <v>74</v>
      </c>
      <c r="D706" t="s">
        <v>362</v>
      </c>
      <c r="E706" s="150">
        <v>34829.66520715072</v>
      </c>
      <c r="F706" t="s">
        <v>265</v>
      </c>
      <c r="G706" s="149">
        <v>1534.9426539132046</v>
      </c>
    </row>
    <row r="707" spans="1:7" x14ac:dyDescent="0.25">
      <c r="A707" t="s">
        <v>194</v>
      </c>
      <c r="B707" t="s">
        <v>55</v>
      </c>
      <c r="C707" t="s">
        <v>319</v>
      </c>
      <c r="D707" t="s">
        <v>345</v>
      </c>
      <c r="E707" s="150">
        <v>1054.31</v>
      </c>
      <c r="F707" t="s">
        <v>81</v>
      </c>
      <c r="G707" s="149">
        <v>23.453090544861375</v>
      </c>
    </row>
    <row r="708" spans="1:7" x14ac:dyDescent="0.25">
      <c r="A708" t="s">
        <v>194</v>
      </c>
      <c r="B708" t="s">
        <v>52</v>
      </c>
      <c r="C708" t="s">
        <v>319</v>
      </c>
      <c r="D708" t="s">
        <v>345</v>
      </c>
      <c r="E708" s="150">
        <v>1054.31</v>
      </c>
      <c r="F708" t="s">
        <v>81</v>
      </c>
      <c r="G708" s="149">
        <v>23.453090544861375</v>
      </c>
    </row>
    <row r="709" spans="1:7" x14ac:dyDescent="0.25">
      <c r="A709" t="s">
        <v>194</v>
      </c>
      <c r="B709" t="s">
        <v>55</v>
      </c>
      <c r="C709" t="s">
        <v>323</v>
      </c>
      <c r="D709" t="s">
        <v>344</v>
      </c>
      <c r="E709" s="150">
        <v>402.6400000000001</v>
      </c>
      <c r="F709" t="s">
        <v>81</v>
      </c>
      <c r="G709" s="149">
        <v>8.9567132788107742</v>
      </c>
    </row>
    <row r="710" spans="1:7" x14ac:dyDescent="0.25">
      <c r="A710" t="s">
        <v>194</v>
      </c>
      <c r="B710" t="s">
        <v>55</v>
      </c>
      <c r="C710" t="s">
        <v>322</v>
      </c>
      <c r="D710" t="s">
        <v>344</v>
      </c>
      <c r="E710" s="150">
        <v>617.12000000000012</v>
      </c>
      <c r="F710" t="s">
        <v>81</v>
      </c>
      <c r="G710" s="149">
        <v>13.727813676285775</v>
      </c>
    </row>
    <row r="711" spans="1:7" x14ac:dyDescent="0.25">
      <c r="A711" t="s">
        <v>194</v>
      </c>
      <c r="B711" t="s">
        <v>55</v>
      </c>
      <c r="C711" t="s">
        <v>321</v>
      </c>
      <c r="D711" t="s">
        <v>344</v>
      </c>
      <c r="E711" s="150">
        <v>776.16000000000008</v>
      </c>
      <c r="F711" t="s">
        <v>81</v>
      </c>
      <c r="G711" s="149">
        <v>17.265653135510057</v>
      </c>
    </row>
    <row r="712" spans="1:7" x14ac:dyDescent="0.25">
      <c r="A712" t="s">
        <v>194</v>
      </c>
      <c r="B712" t="s">
        <v>55</v>
      </c>
      <c r="C712" t="s">
        <v>320</v>
      </c>
      <c r="D712" t="s">
        <v>344</v>
      </c>
      <c r="E712" s="150">
        <v>703.92000000000007</v>
      </c>
      <c r="F712" t="s">
        <v>81</v>
      </c>
      <c r="G712" s="149">
        <v>15.658676761425786</v>
      </c>
    </row>
    <row r="713" spans="1:7" x14ac:dyDescent="0.25">
      <c r="A713" t="s">
        <v>194</v>
      </c>
      <c r="B713" t="s">
        <v>55</v>
      </c>
      <c r="C713" t="s">
        <v>318</v>
      </c>
      <c r="D713" t="s">
        <v>344</v>
      </c>
      <c r="E713" s="150">
        <v>461.86000000000013</v>
      </c>
      <c r="F713" t="s">
        <v>81</v>
      </c>
      <c r="G713" s="149">
        <v>10.274060190124041</v>
      </c>
    </row>
    <row r="714" spans="1:7" x14ac:dyDescent="0.25">
      <c r="A714" t="s">
        <v>194</v>
      </c>
      <c r="B714" t="s">
        <v>55</v>
      </c>
      <c r="C714" t="s">
        <v>317</v>
      </c>
      <c r="D714" t="s">
        <v>344</v>
      </c>
      <c r="E714" s="150">
        <v>525.55999999999995</v>
      </c>
      <c r="F714" t="s">
        <v>81</v>
      </c>
      <c r="G714" s="149">
        <v>11.691064550992918</v>
      </c>
    </row>
    <row r="715" spans="1:7" x14ac:dyDescent="0.25">
      <c r="A715" t="s">
        <v>194</v>
      </c>
      <c r="B715" t="s">
        <v>55</v>
      </c>
      <c r="C715" t="s">
        <v>74</v>
      </c>
      <c r="D715" t="s">
        <v>344</v>
      </c>
      <c r="E715" s="150">
        <v>617.12000000000012</v>
      </c>
      <c r="F715" t="s">
        <v>81</v>
      </c>
      <c r="G715" s="149">
        <v>13.727813676285775</v>
      </c>
    </row>
    <row r="716" spans="1:7" x14ac:dyDescent="0.25">
      <c r="A716" t="s">
        <v>194</v>
      </c>
      <c r="B716" t="s">
        <v>55</v>
      </c>
      <c r="C716" t="s">
        <v>316</v>
      </c>
      <c r="D716" t="s">
        <v>344</v>
      </c>
      <c r="E716" s="150">
        <v>455.42000000000007</v>
      </c>
      <c r="F716" t="s">
        <v>81</v>
      </c>
      <c r="G716" s="149">
        <v>10.130802606387846</v>
      </c>
    </row>
    <row r="717" spans="1:7" x14ac:dyDescent="0.25">
      <c r="A717" t="s">
        <v>194</v>
      </c>
      <c r="B717" t="s">
        <v>55</v>
      </c>
      <c r="C717" t="s">
        <v>315</v>
      </c>
      <c r="D717" t="s">
        <v>344</v>
      </c>
      <c r="E717" s="150">
        <v>469.98</v>
      </c>
      <c r="F717" t="s">
        <v>81</v>
      </c>
      <c r="G717" s="149">
        <v>10.454689317443588</v>
      </c>
    </row>
    <row r="718" spans="1:7" x14ac:dyDescent="0.25">
      <c r="A718" t="s">
        <v>194</v>
      </c>
      <c r="B718" t="s">
        <v>55</v>
      </c>
      <c r="C718" t="s">
        <v>314</v>
      </c>
      <c r="D718" t="s">
        <v>344</v>
      </c>
      <c r="E718" s="150">
        <v>697.76</v>
      </c>
      <c r="F718" t="s">
        <v>81</v>
      </c>
      <c r="G718" s="149">
        <v>15.521647768286817</v>
      </c>
    </row>
    <row r="719" spans="1:7" x14ac:dyDescent="0.25">
      <c r="A719" t="s">
        <v>194</v>
      </c>
      <c r="B719" t="s">
        <v>55</v>
      </c>
      <c r="C719" t="s">
        <v>312</v>
      </c>
      <c r="D719" t="s">
        <v>344</v>
      </c>
      <c r="E719" s="150">
        <v>535.36000000000013</v>
      </c>
      <c r="F719" t="s">
        <v>81</v>
      </c>
      <c r="G719" s="149">
        <v>11.909065221895826</v>
      </c>
    </row>
    <row r="720" spans="1:7" x14ac:dyDescent="0.25">
      <c r="A720" t="s">
        <v>194</v>
      </c>
      <c r="B720" t="s">
        <v>52</v>
      </c>
      <c r="C720" t="s">
        <v>323</v>
      </c>
      <c r="D720" t="s">
        <v>344</v>
      </c>
      <c r="E720" s="150">
        <v>402.6400000000001</v>
      </c>
      <c r="F720" t="s">
        <v>81</v>
      </c>
      <c r="G720" s="149">
        <v>8.9567132788107742</v>
      </c>
    </row>
    <row r="721" spans="1:7" x14ac:dyDescent="0.25">
      <c r="A721" t="s">
        <v>194</v>
      </c>
      <c r="B721" t="s">
        <v>52</v>
      </c>
      <c r="C721" t="s">
        <v>322</v>
      </c>
      <c r="D721" t="s">
        <v>344</v>
      </c>
      <c r="E721" s="150">
        <v>617.12000000000012</v>
      </c>
      <c r="F721" t="s">
        <v>81</v>
      </c>
      <c r="G721" s="149">
        <v>13.727813676285775</v>
      </c>
    </row>
    <row r="722" spans="1:7" x14ac:dyDescent="0.25">
      <c r="A722" t="s">
        <v>194</v>
      </c>
      <c r="B722" t="s">
        <v>52</v>
      </c>
      <c r="C722" t="s">
        <v>321</v>
      </c>
      <c r="D722" t="s">
        <v>344</v>
      </c>
      <c r="E722" s="150">
        <v>776.16000000000008</v>
      </c>
      <c r="F722" t="s">
        <v>81</v>
      </c>
      <c r="G722" s="149">
        <v>17.265653135510057</v>
      </c>
    </row>
    <row r="723" spans="1:7" x14ac:dyDescent="0.25">
      <c r="A723" t="s">
        <v>194</v>
      </c>
      <c r="B723" t="s">
        <v>52</v>
      </c>
      <c r="C723" t="s">
        <v>320</v>
      </c>
      <c r="D723" t="s">
        <v>344</v>
      </c>
      <c r="E723" s="150">
        <v>703.92000000000007</v>
      </c>
      <c r="F723" t="s">
        <v>81</v>
      </c>
      <c r="G723" s="149">
        <v>15.658676761425786</v>
      </c>
    </row>
    <row r="724" spans="1:7" x14ac:dyDescent="0.25">
      <c r="A724" t="s">
        <v>194</v>
      </c>
      <c r="B724" t="s">
        <v>52</v>
      </c>
      <c r="C724" t="s">
        <v>318</v>
      </c>
      <c r="D724" t="s">
        <v>344</v>
      </c>
      <c r="E724" s="150">
        <v>461.86000000000013</v>
      </c>
      <c r="F724" t="s">
        <v>81</v>
      </c>
      <c r="G724" s="149">
        <v>10.274060190124041</v>
      </c>
    </row>
    <row r="725" spans="1:7" x14ac:dyDescent="0.25">
      <c r="A725" t="s">
        <v>194</v>
      </c>
      <c r="B725" t="s">
        <v>52</v>
      </c>
      <c r="C725" t="s">
        <v>317</v>
      </c>
      <c r="D725" t="s">
        <v>344</v>
      </c>
      <c r="E725" s="150">
        <v>525.55999999999995</v>
      </c>
      <c r="F725" t="s">
        <v>81</v>
      </c>
      <c r="G725" s="149">
        <v>11.691064550992918</v>
      </c>
    </row>
    <row r="726" spans="1:7" x14ac:dyDescent="0.25">
      <c r="A726" t="s">
        <v>194</v>
      </c>
      <c r="B726" t="s">
        <v>52</v>
      </c>
      <c r="C726" t="s">
        <v>74</v>
      </c>
      <c r="D726" t="s">
        <v>344</v>
      </c>
      <c r="E726" s="150">
        <v>617.12000000000012</v>
      </c>
      <c r="F726" t="s">
        <v>81</v>
      </c>
      <c r="G726" s="149">
        <v>13.727813676285775</v>
      </c>
    </row>
    <row r="727" spans="1:7" x14ac:dyDescent="0.25">
      <c r="A727" t="s">
        <v>194</v>
      </c>
      <c r="B727" t="s">
        <v>52</v>
      </c>
      <c r="C727" t="s">
        <v>316</v>
      </c>
      <c r="D727" t="s">
        <v>344</v>
      </c>
      <c r="E727" s="150">
        <v>455.42000000000007</v>
      </c>
      <c r="F727" t="s">
        <v>81</v>
      </c>
      <c r="G727" s="149">
        <v>10.130802606387846</v>
      </c>
    </row>
    <row r="728" spans="1:7" x14ac:dyDescent="0.25">
      <c r="A728" t="s">
        <v>194</v>
      </c>
      <c r="B728" t="s">
        <v>52</v>
      </c>
      <c r="C728" t="s">
        <v>315</v>
      </c>
      <c r="D728" t="s">
        <v>344</v>
      </c>
      <c r="E728" s="150">
        <v>469.98</v>
      </c>
      <c r="F728" t="s">
        <v>81</v>
      </c>
      <c r="G728" s="149">
        <v>10.454689317443588</v>
      </c>
    </row>
    <row r="729" spans="1:7" x14ac:dyDescent="0.25">
      <c r="A729" t="s">
        <v>194</v>
      </c>
      <c r="B729" t="s">
        <v>52</v>
      </c>
      <c r="C729" t="s">
        <v>314</v>
      </c>
      <c r="D729" t="s">
        <v>344</v>
      </c>
      <c r="E729" s="150">
        <v>697.76</v>
      </c>
      <c r="F729" t="s">
        <v>81</v>
      </c>
      <c r="G729" s="149">
        <v>15.521647768286817</v>
      </c>
    </row>
    <row r="730" spans="1:7" x14ac:dyDescent="0.25">
      <c r="A730" t="s">
        <v>194</v>
      </c>
      <c r="B730" t="s">
        <v>52</v>
      </c>
      <c r="C730" t="s">
        <v>312</v>
      </c>
      <c r="D730" t="s">
        <v>344</v>
      </c>
      <c r="E730" s="150">
        <v>535.36000000000013</v>
      </c>
      <c r="F730" t="s">
        <v>81</v>
      </c>
      <c r="G730" s="149">
        <v>11.909065221895826</v>
      </c>
    </row>
    <row r="731" spans="1:7" x14ac:dyDescent="0.25">
      <c r="A731" t="s">
        <v>194</v>
      </c>
      <c r="B731" t="s">
        <v>55</v>
      </c>
      <c r="C731" t="s">
        <v>323</v>
      </c>
      <c r="D731" t="s">
        <v>549</v>
      </c>
      <c r="E731" s="150">
        <v>13160.160000000003</v>
      </c>
      <c r="F731" t="s">
        <v>563</v>
      </c>
      <c r="G731" s="149">
        <v>451.62050525756439</v>
      </c>
    </row>
    <row r="732" spans="1:7" x14ac:dyDescent="0.25">
      <c r="A732" t="s">
        <v>194</v>
      </c>
      <c r="B732" t="s">
        <v>55</v>
      </c>
      <c r="C732" t="s">
        <v>322</v>
      </c>
      <c r="D732" t="s">
        <v>549</v>
      </c>
      <c r="E732" s="150">
        <v>13160.160000000003</v>
      </c>
      <c r="F732" t="s">
        <v>563</v>
      </c>
      <c r="G732" s="149">
        <v>451.62050525756439</v>
      </c>
    </row>
    <row r="733" spans="1:7" x14ac:dyDescent="0.25">
      <c r="A733" t="s">
        <v>194</v>
      </c>
      <c r="B733" t="s">
        <v>55</v>
      </c>
      <c r="C733" t="s">
        <v>321</v>
      </c>
      <c r="D733" t="s">
        <v>549</v>
      </c>
      <c r="E733" s="150">
        <v>13160.160000000003</v>
      </c>
      <c r="F733" t="s">
        <v>563</v>
      </c>
      <c r="G733" s="149">
        <v>451.62050525756439</v>
      </c>
    </row>
    <row r="734" spans="1:7" x14ac:dyDescent="0.25">
      <c r="A734" t="s">
        <v>194</v>
      </c>
      <c r="B734" t="s">
        <v>55</v>
      </c>
      <c r="C734" t="s">
        <v>320</v>
      </c>
      <c r="D734" t="s">
        <v>549</v>
      </c>
      <c r="E734" s="150">
        <v>13160.160000000003</v>
      </c>
      <c r="F734" t="s">
        <v>563</v>
      </c>
      <c r="G734" s="149">
        <v>451.62050525756439</v>
      </c>
    </row>
    <row r="735" spans="1:7" x14ac:dyDescent="0.25">
      <c r="A735" t="s">
        <v>194</v>
      </c>
      <c r="B735" t="s">
        <v>55</v>
      </c>
      <c r="C735" t="s">
        <v>319</v>
      </c>
      <c r="D735" t="s">
        <v>549</v>
      </c>
      <c r="E735" s="150">
        <v>13160.160000000003</v>
      </c>
      <c r="F735" t="s">
        <v>563</v>
      </c>
      <c r="G735" s="149">
        <v>451.62050525756439</v>
      </c>
    </row>
    <row r="736" spans="1:7" x14ac:dyDescent="0.25">
      <c r="A736" t="s">
        <v>194</v>
      </c>
      <c r="B736" t="s">
        <v>55</v>
      </c>
      <c r="C736" t="s">
        <v>318</v>
      </c>
      <c r="D736" t="s">
        <v>549</v>
      </c>
      <c r="E736" s="150">
        <v>13160.160000000003</v>
      </c>
      <c r="F736" t="s">
        <v>563</v>
      </c>
      <c r="G736" s="149">
        <v>451.62050525756439</v>
      </c>
    </row>
    <row r="737" spans="1:7" x14ac:dyDescent="0.25">
      <c r="A737" t="s">
        <v>194</v>
      </c>
      <c r="B737" t="s">
        <v>55</v>
      </c>
      <c r="C737" t="s">
        <v>317</v>
      </c>
      <c r="D737" t="s">
        <v>549</v>
      </c>
      <c r="E737" s="150">
        <v>13160.160000000003</v>
      </c>
      <c r="F737" t="s">
        <v>563</v>
      </c>
      <c r="G737" s="149">
        <v>451.62050525756439</v>
      </c>
    </row>
    <row r="738" spans="1:7" x14ac:dyDescent="0.25">
      <c r="A738" t="s">
        <v>194</v>
      </c>
      <c r="B738" t="s">
        <v>55</v>
      </c>
      <c r="C738" t="s">
        <v>74</v>
      </c>
      <c r="D738" t="s">
        <v>549</v>
      </c>
      <c r="E738" s="150">
        <v>13160.160000000003</v>
      </c>
      <c r="F738" t="s">
        <v>563</v>
      </c>
      <c r="G738" s="149">
        <v>451.62050525756439</v>
      </c>
    </row>
    <row r="739" spans="1:7" x14ac:dyDescent="0.25">
      <c r="A739" t="s">
        <v>194</v>
      </c>
      <c r="B739" t="s">
        <v>55</v>
      </c>
      <c r="C739" t="s">
        <v>316</v>
      </c>
      <c r="D739" t="s">
        <v>549</v>
      </c>
      <c r="E739" s="150">
        <v>13160.160000000003</v>
      </c>
      <c r="F739" t="s">
        <v>563</v>
      </c>
      <c r="G739" s="149">
        <v>451.62050525756439</v>
      </c>
    </row>
    <row r="740" spans="1:7" x14ac:dyDescent="0.25">
      <c r="A740" t="s">
        <v>194</v>
      </c>
      <c r="B740" t="s">
        <v>55</v>
      </c>
      <c r="C740" t="s">
        <v>315</v>
      </c>
      <c r="D740" t="s">
        <v>549</v>
      </c>
      <c r="E740" s="150">
        <v>13160.160000000003</v>
      </c>
      <c r="F740" t="s">
        <v>563</v>
      </c>
      <c r="G740" s="149">
        <v>451.62050525756439</v>
      </c>
    </row>
    <row r="741" spans="1:7" x14ac:dyDescent="0.25">
      <c r="A741" t="s">
        <v>194</v>
      </c>
      <c r="B741" t="s">
        <v>55</v>
      </c>
      <c r="C741" t="s">
        <v>314</v>
      </c>
      <c r="D741" t="s">
        <v>549</v>
      </c>
      <c r="E741" s="150">
        <v>13160.160000000003</v>
      </c>
      <c r="F741" t="s">
        <v>563</v>
      </c>
      <c r="G741" s="149">
        <v>451.62050525756439</v>
      </c>
    </row>
    <row r="742" spans="1:7" x14ac:dyDescent="0.25">
      <c r="A742" t="s">
        <v>194</v>
      </c>
      <c r="B742" t="s">
        <v>55</v>
      </c>
      <c r="C742" t="s">
        <v>313</v>
      </c>
      <c r="D742" t="s">
        <v>549</v>
      </c>
      <c r="E742" s="150">
        <v>13160.160000000003</v>
      </c>
      <c r="F742" t="s">
        <v>563</v>
      </c>
      <c r="G742" s="149">
        <v>451.62050525756439</v>
      </c>
    </row>
    <row r="743" spans="1:7" x14ac:dyDescent="0.25">
      <c r="A743" t="s">
        <v>194</v>
      </c>
      <c r="B743" t="s">
        <v>55</v>
      </c>
      <c r="C743" t="s">
        <v>312</v>
      </c>
      <c r="D743" t="s">
        <v>549</v>
      </c>
      <c r="E743" s="150">
        <v>13160.160000000003</v>
      </c>
      <c r="F743" t="s">
        <v>563</v>
      </c>
      <c r="G743" s="149">
        <v>451.62050525756439</v>
      </c>
    </row>
    <row r="744" spans="1:7" x14ac:dyDescent="0.25">
      <c r="A744" t="s">
        <v>194</v>
      </c>
      <c r="B744" t="s">
        <v>52</v>
      </c>
      <c r="C744" t="s">
        <v>323</v>
      </c>
      <c r="D744" t="s">
        <v>549</v>
      </c>
      <c r="E744" s="150">
        <v>13160.160000000003</v>
      </c>
      <c r="F744" t="s">
        <v>563</v>
      </c>
      <c r="G744" s="149">
        <v>451.62050525756439</v>
      </c>
    </row>
    <row r="745" spans="1:7" x14ac:dyDescent="0.25">
      <c r="A745" t="s">
        <v>194</v>
      </c>
      <c r="B745" t="s">
        <v>52</v>
      </c>
      <c r="C745" t="s">
        <v>322</v>
      </c>
      <c r="D745" t="s">
        <v>549</v>
      </c>
      <c r="E745" s="150">
        <v>13160.160000000003</v>
      </c>
      <c r="F745" t="s">
        <v>563</v>
      </c>
      <c r="G745" s="149">
        <v>451.62050525756439</v>
      </c>
    </row>
    <row r="746" spans="1:7" x14ac:dyDescent="0.25">
      <c r="A746" t="s">
        <v>194</v>
      </c>
      <c r="B746" t="s">
        <v>52</v>
      </c>
      <c r="C746" t="s">
        <v>321</v>
      </c>
      <c r="D746" t="s">
        <v>549</v>
      </c>
      <c r="E746" s="150">
        <v>13160.160000000003</v>
      </c>
      <c r="F746" t="s">
        <v>563</v>
      </c>
      <c r="G746" s="149">
        <v>451.62050525756439</v>
      </c>
    </row>
    <row r="747" spans="1:7" x14ac:dyDescent="0.25">
      <c r="A747" t="s">
        <v>194</v>
      </c>
      <c r="B747" t="s">
        <v>52</v>
      </c>
      <c r="C747" t="s">
        <v>320</v>
      </c>
      <c r="D747" t="s">
        <v>549</v>
      </c>
      <c r="E747" s="150">
        <v>13160.160000000003</v>
      </c>
      <c r="F747" t="s">
        <v>563</v>
      </c>
      <c r="G747" s="149">
        <v>451.62050525756439</v>
      </c>
    </row>
    <row r="748" spans="1:7" x14ac:dyDescent="0.25">
      <c r="A748" t="s">
        <v>194</v>
      </c>
      <c r="B748" t="s">
        <v>52</v>
      </c>
      <c r="C748" t="s">
        <v>319</v>
      </c>
      <c r="D748" t="s">
        <v>549</v>
      </c>
      <c r="E748" s="150">
        <v>13160.160000000003</v>
      </c>
      <c r="F748" t="s">
        <v>563</v>
      </c>
      <c r="G748" s="149">
        <v>451.62050525756439</v>
      </c>
    </row>
    <row r="749" spans="1:7" x14ac:dyDescent="0.25">
      <c r="A749" t="s">
        <v>194</v>
      </c>
      <c r="B749" t="s">
        <v>52</v>
      </c>
      <c r="C749" t="s">
        <v>318</v>
      </c>
      <c r="D749" t="s">
        <v>549</v>
      </c>
      <c r="E749" s="150">
        <v>13160.160000000003</v>
      </c>
      <c r="F749" t="s">
        <v>563</v>
      </c>
      <c r="G749" s="149">
        <v>451.62050525756439</v>
      </c>
    </row>
    <row r="750" spans="1:7" x14ac:dyDescent="0.25">
      <c r="A750" t="s">
        <v>194</v>
      </c>
      <c r="B750" t="s">
        <v>52</v>
      </c>
      <c r="C750" t="s">
        <v>317</v>
      </c>
      <c r="D750" t="s">
        <v>549</v>
      </c>
      <c r="E750" s="150">
        <v>13160.160000000003</v>
      </c>
      <c r="F750" t="s">
        <v>563</v>
      </c>
      <c r="G750" s="149">
        <v>451.62050525756439</v>
      </c>
    </row>
    <row r="751" spans="1:7" x14ac:dyDescent="0.25">
      <c r="A751" t="s">
        <v>194</v>
      </c>
      <c r="B751" t="s">
        <v>52</v>
      </c>
      <c r="C751" t="s">
        <v>74</v>
      </c>
      <c r="D751" t="s">
        <v>549</v>
      </c>
      <c r="E751" s="150">
        <v>13160.160000000003</v>
      </c>
      <c r="F751" t="s">
        <v>563</v>
      </c>
      <c r="G751" s="149">
        <v>451.62050525756439</v>
      </c>
    </row>
    <row r="752" spans="1:7" x14ac:dyDescent="0.25">
      <c r="A752" t="s">
        <v>194</v>
      </c>
      <c r="B752" t="s">
        <v>52</v>
      </c>
      <c r="C752" t="s">
        <v>316</v>
      </c>
      <c r="D752" t="s">
        <v>549</v>
      </c>
      <c r="E752" s="150">
        <v>13160.160000000003</v>
      </c>
      <c r="F752" t="s">
        <v>563</v>
      </c>
      <c r="G752" s="149">
        <v>451.62050525756439</v>
      </c>
    </row>
    <row r="753" spans="1:7" x14ac:dyDescent="0.25">
      <c r="A753" t="s">
        <v>194</v>
      </c>
      <c r="B753" t="s">
        <v>52</v>
      </c>
      <c r="C753" t="s">
        <v>315</v>
      </c>
      <c r="D753" t="s">
        <v>549</v>
      </c>
      <c r="E753" s="150">
        <v>13160.160000000003</v>
      </c>
      <c r="F753" t="s">
        <v>563</v>
      </c>
      <c r="G753" s="149">
        <v>451.62050525756439</v>
      </c>
    </row>
    <row r="754" spans="1:7" x14ac:dyDescent="0.25">
      <c r="A754" t="s">
        <v>194</v>
      </c>
      <c r="B754" t="s">
        <v>52</v>
      </c>
      <c r="C754" t="s">
        <v>314</v>
      </c>
      <c r="D754" t="s">
        <v>549</v>
      </c>
      <c r="E754" s="150">
        <v>13160.160000000003</v>
      </c>
      <c r="F754" t="s">
        <v>563</v>
      </c>
      <c r="G754" s="149">
        <v>451.62050525756439</v>
      </c>
    </row>
    <row r="755" spans="1:7" x14ac:dyDescent="0.25">
      <c r="A755" t="s">
        <v>194</v>
      </c>
      <c r="B755" t="s">
        <v>52</v>
      </c>
      <c r="C755" t="s">
        <v>313</v>
      </c>
      <c r="D755" t="s">
        <v>549</v>
      </c>
      <c r="E755" s="150">
        <v>13160.160000000003</v>
      </c>
      <c r="F755" t="s">
        <v>563</v>
      </c>
      <c r="G755" s="149">
        <v>451.62050525756439</v>
      </c>
    </row>
    <row r="756" spans="1:7" x14ac:dyDescent="0.25">
      <c r="A756" t="s">
        <v>194</v>
      </c>
      <c r="B756" t="s">
        <v>52</v>
      </c>
      <c r="C756" t="s">
        <v>312</v>
      </c>
      <c r="D756" t="s">
        <v>549</v>
      </c>
      <c r="E756" s="150">
        <v>13160.160000000003</v>
      </c>
      <c r="F756" t="s">
        <v>563</v>
      </c>
      <c r="G756" s="149">
        <v>451.62050525756439</v>
      </c>
    </row>
    <row r="757" spans="1:7" x14ac:dyDescent="0.25">
      <c r="A757" t="s">
        <v>194</v>
      </c>
      <c r="B757" t="s">
        <v>55</v>
      </c>
      <c r="C757" t="s">
        <v>323</v>
      </c>
      <c r="D757" t="s">
        <v>340</v>
      </c>
      <c r="E757" s="150">
        <v>2661.0035363864099</v>
      </c>
      <c r="F757" t="s">
        <v>565</v>
      </c>
      <c r="G757" s="149">
        <v>59.193934306861166</v>
      </c>
    </row>
    <row r="758" spans="1:7" x14ac:dyDescent="0.25">
      <c r="A758" t="s">
        <v>194</v>
      </c>
      <c r="B758" t="s">
        <v>55</v>
      </c>
      <c r="C758" t="s">
        <v>322</v>
      </c>
      <c r="D758" t="s">
        <v>340</v>
      </c>
      <c r="E758" s="150">
        <v>6992.2927800393481</v>
      </c>
      <c r="F758" t="s">
        <v>565</v>
      </c>
      <c r="G758" s="149">
        <v>155.54331808144028</v>
      </c>
    </row>
    <row r="759" spans="1:7" x14ac:dyDescent="0.25">
      <c r="A759" t="s">
        <v>194</v>
      </c>
      <c r="B759" t="s">
        <v>55</v>
      </c>
      <c r="C759" t="s">
        <v>321</v>
      </c>
      <c r="D759" t="s">
        <v>340</v>
      </c>
      <c r="E759" s="150">
        <v>3386.2106460747536</v>
      </c>
      <c r="F759" t="s">
        <v>565</v>
      </c>
      <c r="G759" s="149">
        <v>75.326142108454562</v>
      </c>
    </row>
    <row r="760" spans="1:7" x14ac:dyDescent="0.25">
      <c r="A760" t="s">
        <v>194</v>
      </c>
      <c r="B760" t="s">
        <v>55</v>
      </c>
      <c r="C760" t="s">
        <v>320</v>
      </c>
      <c r="D760" t="s">
        <v>340</v>
      </c>
      <c r="E760" s="150">
        <v>4758.9388253536563</v>
      </c>
      <c r="F760" t="s">
        <v>565</v>
      </c>
      <c r="G760" s="149">
        <v>105.86243435846718</v>
      </c>
    </row>
    <row r="761" spans="1:7" x14ac:dyDescent="0.25">
      <c r="A761" t="s">
        <v>194</v>
      </c>
      <c r="B761" t="s">
        <v>55</v>
      </c>
      <c r="C761" t="s">
        <v>319</v>
      </c>
      <c r="D761" t="s">
        <v>340</v>
      </c>
      <c r="E761" s="150">
        <v>41742.699974130999</v>
      </c>
      <c r="F761" t="s">
        <v>565</v>
      </c>
      <c r="G761" s="149">
        <v>928.56495914890013</v>
      </c>
    </row>
    <row r="762" spans="1:7" x14ac:dyDescent="0.25">
      <c r="A762" t="s">
        <v>194</v>
      </c>
      <c r="B762" t="s">
        <v>55</v>
      </c>
      <c r="C762" t="s">
        <v>318</v>
      </c>
      <c r="D762" t="s">
        <v>340</v>
      </c>
      <c r="E762" s="150">
        <v>4344.3186878263996</v>
      </c>
      <c r="F762" t="s">
        <v>565</v>
      </c>
      <c r="G762" s="149">
        <v>96.639223322671612</v>
      </c>
    </row>
    <row r="763" spans="1:7" x14ac:dyDescent="0.25">
      <c r="A763" t="s">
        <v>194</v>
      </c>
      <c r="B763" t="s">
        <v>55</v>
      </c>
      <c r="C763" t="s">
        <v>317</v>
      </c>
      <c r="D763" t="s">
        <v>340</v>
      </c>
      <c r="E763" s="150">
        <v>3907.53449677555</v>
      </c>
      <c r="F763" t="s">
        <v>565</v>
      </c>
      <c r="G763" s="149">
        <v>86.922973660542254</v>
      </c>
    </row>
    <row r="764" spans="1:7" x14ac:dyDescent="0.25">
      <c r="A764" t="s">
        <v>194</v>
      </c>
      <c r="B764" t="s">
        <v>55</v>
      </c>
      <c r="C764" t="s">
        <v>74</v>
      </c>
      <c r="D764" t="s">
        <v>340</v>
      </c>
      <c r="E764" s="150">
        <v>58330.526250961208</v>
      </c>
      <c r="F764" t="s">
        <v>565</v>
      </c>
      <c r="G764" s="149">
        <v>1297.5605976356162</v>
      </c>
    </row>
    <row r="765" spans="1:7" x14ac:dyDescent="0.25">
      <c r="A765" t="s">
        <v>194</v>
      </c>
      <c r="B765" t="s">
        <v>55</v>
      </c>
      <c r="C765" t="s">
        <v>316</v>
      </c>
      <c r="D765" t="s">
        <v>340</v>
      </c>
      <c r="E765" s="150">
        <v>3302.5465719626613</v>
      </c>
      <c r="F765" t="s">
        <v>565</v>
      </c>
      <c r="G765" s="149">
        <v>73.465037589382476</v>
      </c>
    </row>
    <row r="766" spans="1:7" x14ac:dyDescent="0.25">
      <c r="A766" t="s">
        <v>194</v>
      </c>
      <c r="B766" t="s">
        <v>55</v>
      </c>
      <c r="C766" t="s">
        <v>315</v>
      </c>
      <c r="D766" t="s">
        <v>340</v>
      </c>
      <c r="E766" s="150">
        <v>3183.8050317337306</v>
      </c>
      <c r="F766" t="s">
        <v>565</v>
      </c>
      <c r="G766" s="149">
        <v>70.823636014489509</v>
      </c>
    </row>
    <row r="767" spans="1:7" x14ac:dyDescent="0.25">
      <c r="A767" t="s">
        <v>194</v>
      </c>
      <c r="B767" t="s">
        <v>55</v>
      </c>
      <c r="C767" t="s">
        <v>314</v>
      </c>
      <c r="D767" t="s">
        <v>340</v>
      </c>
      <c r="E767" s="150">
        <v>1440.5918672346736</v>
      </c>
      <c r="F767" t="s">
        <v>565</v>
      </c>
      <c r="G767" s="149">
        <v>32.045917709635418</v>
      </c>
    </row>
    <row r="768" spans="1:7" x14ac:dyDescent="0.25">
      <c r="A768" t="s">
        <v>194</v>
      </c>
      <c r="B768" t="s">
        <v>55</v>
      </c>
      <c r="C768" t="s">
        <v>313</v>
      </c>
      <c r="D768" t="s">
        <v>340</v>
      </c>
      <c r="E768" s="150">
        <v>4794.046029424715</v>
      </c>
      <c r="F768" t="s">
        <v>565</v>
      </c>
      <c r="G768" s="149">
        <v>106.64339293408106</v>
      </c>
    </row>
    <row r="769" spans="1:7" x14ac:dyDescent="0.25">
      <c r="A769" t="s">
        <v>194</v>
      </c>
      <c r="B769" t="s">
        <v>52</v>
      </c>
      <c r="C769" t="s">
        <v>323</v>
      </c>
      <c r="D769" t="s">
        <v>340</v>
      </c>
      <c r="E769" s="150">
        <v>2661.0035363864099</v>
      </c>
      <c r="F769" t="s">
        <v>565</v>
      </c>
      <c r="G769" s="149">
        <v>59.193934306861166</v>
      </c>
    </row>
    <row r="770" spans="1:7" x14ac:dyDescent="0.25">
      <c r="A770" t="s">
        <v>194</v>
      </c>
      <c r="B770" t="s">
        <v>52</v>
      </c>
      <c r="C770" t="s">
        <v>322</v>
      </c>
      <c r="D770" t="s">
        <v>340</v>
      </c>
      <c r="E770" s="150">
        <v>6992.2927800393481</v>
      </c>
      <c r="F770" t="s">
        <v>565</v>
      </c>
      <c r="G770" s="149">
        <v>155.54331808144028</v>
      </c>
    </row>
    <row r="771" spans="1:7" x14ac:dyDescent="0.25">
      <c r="A771" t="s">
        <v>194</v>
      </c>
      <c r="B771" t="s">
        <v>52</v>
      </c>
      <c r="C771" t="s">
        <v>321</v>
      </c>
      <c r="D771" t="s">
        <v>340</v>
      </c>
      <c r="E771" s="150">
        <v>3386.2106460747536</v>
      </c>
      <c r="F771" t="s">
        <v>565</v>
      </c>
      <c r="G771" s="149">
        <v>75.326142108454562</v>
      </c>
    </row>
    <row r="772" spans="1:7" x14ac:dyDescent="0.25">
      <c r="A772" t="s">
        <v>194</v>
      </c>
      <c r="B772" t="s">
        <v>52</v>
      </c>
      <c r="C772" t="s">
        <v>320</v>
      </c>
      <c r="D772" t="s">
        <v>340</v>
      </c>
      <c r="E772" s="150">
        <v>4758.9388253536563</v>
      </c>
      <c r="F772" t="s">
        <v>565</v>
      </c>
      <c r="G772" s="149">
        <v>105.86243435846718</v>
      </c>
    </row>
    <row r="773" spans="1:7" x14ac:dyDescent="0.25">
      <c r="A773" t="s">
        <v>194</v>
      </c>
      <c r="B773" t="s">
        <v>52</v>
      </c>
      <c r="C773" t="s">
        <v>319</v>
      </c>
      <c r="D773" t="s">
        <v>340</v>
      </c>
      <c r="E773" s="150">
        <v>41742.699974130999</v>
      </c>
      <c r="F773" t="s">
        <v>565</v>
      </c>
      <c r="G773" s="149">
        <v>928.56495914890013</v>
      </c>
    </row>
    <row r="774" spans="1:7" x14ac:dyDescent="0.25">
      <c r="A774" t="s">
        <v>194</v>
      </c>
      <c r="B774" t="s">
        <v>52</v>
      </c>
      <c r="C774" t="s">
        <v>318</v>
      </c>
      <c r="D774" t="s">
        <v>340</v>
      </c>
      <c r="E774" s="150">
        <v>4344.3186878263996</v>
      </c>
      <c r="F774" t="s">
        <v>565</v>
      </c>
      <c r="G774" s="149">
        <v>96.639223322671612</v>
      </c>
    </row>
    <row r="775" spans="1:7" x14ac:dyDescent="0.25">
      <c r="A775" t="s">
        <v>194</v>
      </c>
      <c r="B775" t="s">
        <v>52</v>
      </c>
      <c r="C775" t="s">
        <v>317</v>
      </c>
      <c r="D775" t="s">
        <v>340</v>
      </c>
      <c r="E775" s="150">
        <v>3907.53449677555</v>
      </c>
      <c r="F775" t="s">
        <v>565</v>
      </c>
      <c r="G775" s="149">
        <v>86.922973660542254</v>
      </c>
    </row>
    <row r="776" spans="1:7" x14ac:dyDescent="0.25">
      <c r="A776" t="s">
        <v>194</v>
      </c>
      <c r="B776" t="s">
        <v>52</v>
      </c>
      <c r="C776" t="s">
        <v>74</v>
      </c>
      <c r="D776" t="s">
        <v>340</v>
      </c>
      <c r="E776" s="150">
        <v>58330.526250961208</v>
      </c>
      <c r="F776" t="s">
        <v>565</v>
      </c>
      <c r="G776" s="149">
        <v>1297.5605976356162</v>
      </c>
    </row>
    <row r="777" spans="1:7" x14ac:dyDescent="0.25">
      <c r="A777" t="s">
        <v>194</v>
      </c>
      <c r="B777" t="s">
        <v>52</v>
      </c>
      <c r="C777" t="s">
        <v>316</v>
      </c>
      <c r="D777" t="s">
        <v>340</v>
      </c>
      <c r="E777" s="150">
        <v>3302.5465719626613</v>
      </c>
      <c r="F777" t="s">
        <v>565</v>
      </c>
      <c r="G777" s="149">
        <v>73.465037589382476</v>
      </c>
    </row>
    <row r="778" spans="1:7" x14ac:dyDescent="0.25">
      <c r="A778" t="s">
        <v>194</v>
      </c>
      <c r="B778" t="s">
        <v>52</v>
      </c>
      <c r="C778" t="s">
        <v>315</v>
      </c>
      <c r="D778" t="s">
        <v>340</v>
      </c>
      <c r="E778" s="150">
        <v>3183.8050317337306</v>
      </c>
      <c r="F778" t="s">
        <v>565</v>
      </c>
      <c r="G778" s="149">
        <v>70.823636014489509</v>
      </c>
    </row>
    <row r="779" spans="1:7" x14ac:dyDescent="0.25">
      <c r="A779" t="s">
        <v>194</v>
      </c>
      <c r="B779" t="s">
        <v>52</v>
      </c>
      <c r="C779" t="s">
        <v>314</v>
      </c>
      <c r="D779" t="s">
        <v>340</v>
      </c>
      <c r="E779" s="150">
        <v>1440.5918672346736</v>
      </c>
      <c r="F779" t="s">
        <v>565</v>
      </c>
      <c r="G779" s="149">
        <v>32.045917709635418</v>
      </c>
    </row>
    <row r="780" spans="1:7" x14ac:dyDescent="0.25">
      <c r="A780" t="s">
        <v>194</v>
      </c>
      <c r="B780" t="s">
        <v>52</v>
      </c>
      <c r="C780" t="s">
        <v>313</v>
      </c>
      <c r="D780" t="s">
        <v>340</v>
      </c>
      <c r="E780" s="150">
        <v>4794.046029424715</v>
      </c>
      <c r="F780" t="s">
        <v>565</v>
      </c>
      <c r="G780" s="149">
        <v>106.64339293408106</v>
      </c>
    </row>
    <row r="781" spans="1:7" x14ac:dyDescent="0.25">
      <c r="A781" t="s">
        <v>194</v>
      </c>
      <c r="B781" t="s">
        <v>55</v>
      </c>
      <c r="C781" t="s">
        <v>323</v>
      </c>
      <c r="D781" t="s">
        <v>548</v>
      </c>
      <c r="E781" s="150">
        <v>503.93240816326545</v>
      </c>
      <c r="F781" t="s">
        <v>564</v>
      </c>
      <c r="G781" s="149">
        <v>11.209959496868192</v>
      </c>
    </row>
    <row r="782" spans="1:7" x14ac:dyDescent="0.25">
      <c r="A782" t="s">
        <v>194</v>
      </c>
      <c r="B782" t="s">
        <v>55</v>
      </c>
      <c r="C782" t="s">
        <v>322</v>
      </c>
      <c r="D782" t="s">
        <v>548</v>
      </c>
      <c r="E782" s="150">
        <v>503.93240816326545</v>
      </c>
      <c r="F782" t="s">
        <v>564</v>
      </c>
      <c r="G782" s="149">
        <v>11.209959496868192</v>
      </c>
    </row>
    <row r="783" spans="1:7" x14ac:dyDescent="0.25">
      <c r="A783" t="s">
        <v>194</v>
      </c>
      <c r="B783" t="s">
        <v>55</v>
      </c>
      <c r="C783" t="s">
        <v>321</v>
      </c>
      <c r="D783" t="s">
        <v>548</v>
      </c>
      <c r="E783" s="150">
        <v>503.93240816326545</v>
      </c>
      <c r="F783" t="s">
        <v>564</v>
      </c>
      <c r="G783" s="149">
        <v>11.209959496868192</v>
      </c>
    </row>
    <row r="784" spans="1:7" x14ac:dyDescent="0.25">
      <c r="A784" t="s">
        <v>194</v>
      </c>
      <c r="B784" t="s">
        <v>55</v>
      </c>
      <c r="C784" t="s">
        <v>320</v>
      </c>
      <c r="D784" t="s">
        <v>548</v>
      </c>
      <c r="E784" s="150">
        <v>503.93240816326545</v>
      </c>
      <c r="F784" t="s">
        <v>564</v>
      </c>
      <c r="G784" s="149">
        <v>11.209959496868192</v>
      </c>
    </row>
    <row r="785" spans="1:7" x14ac:dyDescent="0.25">
      <c r="A785" t="s">
        <v>194</v>
      </c>
      <c r="B785" t="s">
        <v>55</v>
      </c>
      <c r="C785" t="s">
        <v>319</v>
      </c>
      <c r="D785" t="s">
        <v>548</v>
      </c>
      <c r="E785" s="150">
        <v>503.93240816326545</v>
      </c>
      <c r="F785" t="s">
        <v>564</v>
      </c>
      <c r="G785" s="149">
        <v>11.209959496868192</v>
      </c>
    </row>
    <row r="786" spans="1:7" x14ac:dyDescent="0.25">
      <c r="A786" t="s">
        <v>194</v>
      </c>
      <c r="B786" t="s">
        <v>55</v>
      </c>
      <c r="C786" t="s">
        <v>318</v>
      </c>
      <c r="D786" t="s">
        <v>548</v>
      </c>
      <c r="E786" s="150">
        <v>503.93240816326545</v>
      </c>
      <c r="F786" t="s">
        <v>564</v>
      </c>
      <c r="G786" s="149">
        <v>11.209959496868192</v>
      </c>
    </row>
    <row r="787" spans="1:7" x14ac:dyDescent="0.25">
      <c r="A787" t="s">
        <v>194</v>
      </c>
      <c r="B787" t="s">
        <v>55</v>
      </c>
      <c r="C787" t="s">
        <v>317</v>
      </c>
      <c r="D787" t="s">
        <v>548</v>
      </c>
      <c r="E787" s="150">
        <v>503.93240816326545</v>
      </c>
      <c r="F787" t="s">
        <v>564</v>
      </c>
      <c r="G787" s="149">
        <v>11.209959496868192</v>
      </c>
    </row>
    <row r="788" spans="1:7" x14ac:dyDescent="0.25">
      <c r="A788" t="s">
        <v>194</v>
      </c>
      <c r="B788" t="s">
        <v>55</v>
      </c>
      <c r="C788" t="s">
        <v>74</v>
      </c>
      <c r="D788" t="s">
        <v>548</v>
      </c>
      <c r="E788" s="150">
        <v>503.93240816326545</v>
      </c>
      <c r="F788" t="s">
        <v>564</v>
      </c>
      <c r="G788" s="149">
        <v>11.209959496868192</v>
      </c>
    </row>
    <row r="789" spans="1:7" x14ac:dyDescent="0.25">
      <c r="A789" t="s">
        <v>194</v>
      </c>
      <c r="B789" t="s">
        <v>55</v>
      </c>
      <c r="C789" t="s">
        <v>316</v>
      </c>
      <c r="D789" t="s">
        <v>548</v>
      </c>
      <c r="E789" s="150">
        <v>503.93240816326545</v>
      </c>
      <c r="F789" t="s">
        <v>564</v>
      </c>
      <c r="G789" s="149">
        <v>11.209959496868192</v>
      </c>
    </row>
    <row r="790" spans="1:7" x14ac:dyDescent="0.25">
      <c r="A790" t="s">
        <v>194</v>
      </c>
      <c r="B790" t="s">
        <v>55</v>
      </c>
      <c r="C790" t="s">
        <v>315</v>
      </c>
      <c r="D790" t="s">
        <v>548</v>
      </c>
      <c r="E790" s="150">
        <v>503.93240816326545</v>
      </c>
      <c r="F790" t="s">
        <v>564</v>
      </c>
      <c r="G790" s="149">
        <v>11.209959496868192</v>
      </c>
    </row>
    <row r="791" spans="1:7" x14ac:dyDescent="0.25">
      <c r="A791" t="s">
        <v>194</v>
      </c>
      <c r="B791" t="s">
        <v>55</v>
      </c>
      <c r="C791" t="s">
        <v>314</v>
      </c>
      <c r="D791" t="s">
        <v>548</v>
      </c>
      <c r="E791" s="150">
        <v>503.93240816326545</v>
      </c>
      <c r="F791" t="s">
        <v>564</v>
      </c>
      <c r="G791" s="149">
        <v>11.209959496868192</v>
      </c>
    </row>
    <row r="792" spans="1:7" x14ac:dyDescent="0.25">
      <c r="A792" t="s">
        <v>194</v>
      </c>
      <c r="B792" t="s">
        <v>55</v>
      </c>
      <c r="C792" t="s">
        <v>313</v>
      </c>
      <c r="D792" t="s">
        <v>548</v>
      </c>
      <c r="E792" s="150">
        <v>503.93240816326545</v>
      </c>
      <c r="F792" t="s">
        <v>564</v>
      </c>
      <c r="G792" s="149">
        <v>11.209959496868192</v>
      </c>
    </row>
    <row r="793" spans="1:7" x14ac:dyDescent="0.25">
      <c r="A793" t="s">
        <v>194</v>
      </c>
      <c r="B793" t="s">
        <v>55</v>
      </c>
      <c r="C793" t="s">
        <v>312</v>
      </c>
      <c r="D793" t="s">
        <v>548</v>
      </c>
      <c r="E793" s="150">
        <v>503.93240816326545</v>
      </c>
      <c r="F793" t="s">
        <v>564</v>
      </c>
      <c r="G793" s="149">
        <v>11.209959496868192</v>
      </c>
    </row>
    <row r="794" spans="1:7" x14ac:dyDescent="0.25">
      <c r="A794" t="s">
        <v>194</v>
      </c>
      <c r="B794" t="s">
        <v>52</v>
      </c>
      <c r="C794" t="s">
        <v>323</v>
      </c>
      <c r="D794" t="s">
        <v>548</v>
      </c>
      <c r="E794" s="150">
        <v>503.93240816326545</v>
      </c>
      <c r="F794" t="s">
        <v>564</v>
      </c>
      <c r="G794" s="149">
        <v>11.209959496868192</v>
      </c>
    </row>
    <row r="795" spans="1:7" x14ac:dyDescent="0.25">
      <c r="A795" t="s">
        <v>194</v>
      </c>
      <c r="B795" t="s">
        <v>52</v>
      </c>
      <c r="C795" t="s">
        <v>322</v>
      </c>
      <c r="D795" t="s">
        <v>548</v>
      </c>
      <c r="E795" s="150">
        <v>503.93240816326545</v>
      </c>
      <c r="F795" t="s">
        <v>564</v>
      </c>
      <c r="G795" s="149">
        <v>11.209959496868192</v>
      </c>
    </row>
    <row r="796" spans="1:7" x14ac:dyDescent="0.25">
      <c r="A796" t="s">
        <v>194</v>
      </c>
      <c r="B796" t="s">
        <v>52</v>
      </c>
      <c r="C796" t="s">
        <v>321</v>
      </c>
      <c r="D796" t="s">
        <v>548</v>
      </c>
      <c r="E796" s="150">
        <v>503.93240816326545</v>
      </c>
      <c r="F796" t="s">
        <v>564</v>
      </c>
      <c r="G796" s="149">
        <v>11.209959496868192</v>
      </c>
    </row>
    <row r="797" spans="1:7" x14ac:dyDescent="0.25">
      <c r="A797" t="s">
        <v>194</v>
      </c>
      <c r="B797" t="s">
        <v>52</v>
      </c>
      <c r="C797" t="s">
        <v>320</v>
      </c>
      <c r="D797" t="s">
        <v>548</v>
      </c>
      <c r="E797" s="150">
        <v>503.93240816326545</v>
      </c>
      <c r="F797" t="s">
        <v>564</v>
      </c>
      <c r="G797" s="149">
        <v>11.209959496868192</v>
      </c>
    </row>
    <row r="798" spans="1:7" x14ac:dyDescent="0.25">
      <c r="A798" t="s">
        <v>194</v>
      </c>
      <c r="B798" t="s">
        <v>52</v>
      </c>
      <c r="C798" t="s">
        <v>319</v>
      </c>
      <c r="D798" t="s">
        <v>548</v>
      </c>
      <c r="E798" s="150">
        <v>503.93240816326545</v>
      </c>
      <c r="F798" t="s">
        <v>564</v>
      </c>
      <c r="G798" s="149">
        <v>11.209959496868192</v>
      </c>
    </row>
    <row r="799" spans="1:7" x14ac:dyDescent="0.25">
      <c r="A799" t="s">
        <v>194</v>
      </c>
      <c r="B799" t="s">
        <v>52</v>
      </c>
      <c r="C799" t="s">
        <v>318</v>
      </c>
      <c r="D799" t="s">
        <v>548</v>
      </c>
      <c r="E799" s="150">
        <v>503.93240816326545</v>
      </c>
      <c r="F799" t="s">
        <v>564</v>
      </c>
      <c r="G799" s="149">
        <v>11.209959496868192</v>
      </c>
    </row>
    <row r="800" spans="1:7" x14ac:dyDescent="0.25">
      <c r="A800" t="s">
        <v>194</v>
      </c>
      <c r="B800" t="s">
        <v>52</v>
      </c>
      <c r="C800" t="s">
        <v>317</v>
      </c>
      <c r="D800" t="s">
        <v>548</v>
      </c>
      <c r="E800" s="150">
        <v>503.93240816326545</v>
      </c>
      <c r="F800" t="s">
        <v>564</v>
      </c>
      <c r="G800" s="149">
        <v>11.209959496868192</v>
      </c>
    </row>
    <row r="801" spans="1:7" x14ac:dyDescent="0.25">
      <c r="A801" t="s">
        <v>194</v>
      </c>
      <c r="B801" t="s">
        <v>52</v>
      </c>
      <c r="C801" t="s">
        <v>74</v>
      </c>
      <c r="D801" t="s">
        <v>548</v>
      </c>
      <c r="E801" s="150">
        <v>503.93240816326545</v>
      </c>
      <c r="F801" t="s">
        <v>564</v>
      </c>
      <c r="G801" s="149">
        <v>11.209959496868192</v>
      </c>
    </row>
    <row r="802" spans="1:7" x14ac:dyDescent="0.25">
      <c r="A802" t="s">
        <v>194</v>
      </c>
      <c r="B802" t="s">
        <v>52</v>
      </c>
      <c r="C802" t="s">
        <v>316</v>
      </c>
      <c r="D802" t="s">
        <v>548</v>
      </c>
      <c r="E802" s="150">
        <v>503.93240816326545</v>
      </c>
      <c r="F802" t="s">
        <v>564</v>
      </c>
      <c r="G802" s="149">
        <v>11.209959496868192</v>
      </c>
    </row>
    <row r="803" spans="1:7" x14ac:dyDescent="0.25">
      <c r="A803" t="s">
        <v>194</v>
      </c>
      <c r="B803" t="s">
        <v>52</v>
      </c>
      <c r="C803" t="s">
        <v>315</v>
      </c>
      <c r="D803" t="s">
        <v>548</v>
      </c>
      <c r="E803" s="150">
        <v>503.93240816326545</v>
      </c>
      <c r="F803" t="s">
        <v>564</v>
      </c>
      <c r="G803" s="149">
        <v>11.209959496868192</v>
      </c>
    </row>
    <row r="804" spans="1:7" x14ac:dyDescent="0.25">
      <c r="A804" t="s">
        <v>194</v>
      </c>
      <c r="B804" t="s">
        <v>52</v>
      </c>
      <c r="C804" t="s">
        <v>314</v>
      </c>
      <c r="D804" t="s">
        <v>548</v>
      </c>
      <c r="E804" s="150">
        <v>503.93240816326545</v>
      </c>
      <c r="F804" t="s">
        <v>564</v>
      </c>
      <c r="G804" s="149">
        <v>11.209959496868192</v>
      </c>
    </row>
    <row r="805" spans="1:7" x14ac:dyDescent="0.25">
      <c r="A805" t="s">
        <v>194</v>
      </c>
      <c r="B805" t="s">
        <v>52</v>
      </c>
      <c r="C805" t="s">
        <v>313</v>
      </c>
      <c r="D805" t="s">
        <v>548</v>
      </c>
      <c r="E805" s="150">
        <v>503.93240816326545</v>
      </c>
      <c r="F805" t="s">
        <v>564</v>
      </c>
      <c r="G805" s="149">
        <v>11.209959496868192</v>
      </c>
    </row>
    <row r="806" spans="1:7" x14ac:dyDescent="0.25">
      <c r="A806" t="s">
        <v>194</v>
      </c>
      <c r="B806" t="s">
        <v>52</v>
      </c>
      <c r="C806" t="s">
        <v>312</v>
      </c>
      <c r="D806" t="s">
        <v>548</v>
      </c>
      <c r="E806" s="150">
        <v>503.93240816326545</v>
      </c>
      <c r="F806" t="s">
        <v>564</v>
      </c>
      <c r="G806" s="149">
        <v>11.209959496868192</v>
      </c>
    </row>
    <row r="807" spans="1:7" x14ac:dyDescent="0.25">
      <c r="A807" t="s">
        <v>194</v>
      </c>
      <c r="B807" t="s">
        <v>55</v>
      </c>
      <c r="C807" t="s">
        <v>323</v>
      </c>
      <c r="D807" t="s">
        <v>547</v>
      </c>
      <c r="E807" s="150">
        <v>327.05161273469389</v>
      </c>
      <c r="F807" t="s">
        <v>564</v>
      </c>
      <c r="G807" s="149">
        <v>7.2752521424530867</v>
      </c>
    </row>
    <row r="808" spans="1:7" x14ac:dyDescent="0.25">
      <c r="A808" t="s">
        <v>194</v>
      </c>
      <c r="B808" t="s">
        <v>55</v>
      </c>
      <c r="C808" t="s">
        <v>322</v>
      </c>
      <c r="D808" t="s">
        <v>547</v>
      </c>
      <c r="E808" s="150">
        <v>327.05161273469389</v>
      </c>
      <c r="F808" t="s">
        <v>564</v>
      </c>
      <c r="G808" s="149">
        <v>7.2752521424530867</v>
      </c>
    </row>
    <row r="809" spans="1:7" x14ac:dyDescent="0.25">
      <c r="A809" t="s">
        <v>194</v>
      </c>
      <c r="B809" t="s">
        <v>55</v>
      </c>
      <c r="C809" t="s">
        <v>321</v>
      </c>
      <c r="D809" t="s">
        <v>547</v>
      </c>
      <c r="E809" s="150">
        <v>327.05161273469389</v>
      </c>
      <c r="F809" t="s">
        <v>564</v>
      </c>
      <c r="G809" s="149">
        <v>7.2752521424530867</v>
      </c>
    </row>
    <row r="810" spans="1:7" x14ac:dyDescent="0.25">
      <c r="A810" t="s">
        <v>194</v>
      </c>
      <c r="B810" t="s">
        <v>55</v>
      </c>
      <c r="C810" t="s">
        <v>320</v>
      </c>
      <c r="D810" t="s">
        <v>547</v>
      </c>
      <c r="E810" s="150">
        <v>327.05161273469389</v>
      </c>
      <c r="F810" t="s">
        <v>564</v>
      </c>
      <c r="G810" s="149">
        <v>7.2752521424530867</v>
      </c>
    </row>
    <row r="811" spans="1:7" x14ac:dyDescent="0.25">
      <c r="A811" t="s">
        <v>194</v>
      </c>
      <c r="B811" t="s">
        <v>55</v>
      </c>
      <c r="C811" t="s">
        <v>319</v>
      </c>
      <c r="D811" t="s">
        <v>547</v>
      </c>
      <c r="E811" s="150">
        <v>327.05161273469389</v>
      </c>
      <c r="F811" t="s">
        <v>564</v>
      </c>
      <c r="G811" s="149">
        <v>7.2752521424530867</v>
      </c>
    </row>
    <row r="812" spans="1:7" x14ac:dyDescent="0.25">
      <c r="A812" t="s">
        <v>194</v>
      </c>
      <c r="B812" t="s">
        <v>55</v>
      </c>
      <c r="C812" t="s">
        <v>318</v>
      </c>
      <c r="D812" t="s">
        <v>547</v>
      </c>
      <c r="E812" s="150">
        <v>327.05161273469389</v>
      </c>
      <c r="F812" t="s">
        <v>564</v>
      </c>
      <c r="G812" s="149">
        <v>7.2752521424530867</v>
      </c>
    </row>
    <row r="813" spans="1:7" x14ac:dyDescent="0.25">
      <c r="A813" t="s">
        <v>194</v>
      </c>
      <c r="B813" t="s">
        <v>55</v>
      </c>
      <c r="C813" t="s">
        <v>317</v>
      </c>
      <c r="D813" t="s">
        <v>547</v>
      </c>
      <c r="E813" s="150">
        <v>327.05161273469389</v>
      </c>
      <c r="F813" t="s">
        <v>564</v>
      </c>
      <c r="G813" s="149">
        <v>7.2752521424530867</v>
      </c>
    </row>
    <row r="814" spans="1:7" x14ac:dyDescent="0.25">
      <c r="A814" t="s">
        <v>194</v>
      </c>
      <c r="B814" t="s">
        <v>55</v>
      </c>
      <c r="C814" t="s">
        <v>74</v>
      </c>
      <c r="D814" t="s">
        <v>547</v>
      </c>
      <c r="E814" s="150">
        <v>327.05161273469389</v>
      </c>
      <c r="F814" t="s">
        <v>564</v>
      </c>
      <c r="G814" s="149">
        <v>7.2752521424530867</v>
      </c>
    </row>
    <row r="815" spans="1:7" x14ac:dyDescent="0.25">
      <c r="A815" t="s">
        <v>194</v>
      </c>
      <c r="B815" t="s">
        <v>55</v>
      </c>
      <c r="C815" t="s">
        <v>316</v>
      </c>
      <c r="D815" t="s">
        <v>547</v>
      </c>
      <c r="E815" s="150">
        <v>327.05161273469389</v>
      </c>
      <c r="F815" t="s">
        <v>564</v>
      </c>
      <c r="G815" s="149">
        <v>7.2752521424530867</v>
      </c>
    </row>
    <row r="816" spans="1:7" x14ac:dyDescent="0.25">
      <c r="A816" t="s">
        <v>194</v>
      </c>
      <c r="B816" t="s">
        <v>55</v>
      </c>
      <c r="C816" t="s">
        <v>315</v>
      </c>
      <c r="D816" t="s">
        <v>547</v>
      </c>
      <c r="E816" s="150">
        <v>327.05161273469389</v>
      </c>
      <c r="F816" t="s">
        <v>564</v>
      </c>
      <c r="G816" s="149">
        <v>7.2752521424530867</v>
      </c>
    </row>
    <row r="817" spans="1:7" x14ac:dyDescent="0.25">
      <c r="A817" t="s">
        <v>194</v>
      </c>
      <c r="B817" t="s">
        <v>55</v>
      </c>
      <c r="C817" t="s">
        <v>314</v>
      </c>
      <c r="D817" t="s">
        <v>547</v>
      </c>
      <c r="E817" s="150">
        <v>327.05161273469389</v>
      </c>
      <c r="F817" t="s">
        <v>564</v>
      </c>
      <c r="G817" s="149">
        <v>7.2752521424530867</v>
      </c>
    </row>
    <row r="818" spans="1:7" x14ac:dyDescent="0.25">
      <c r="A818" t="s">
        <v>194</v>
      </c>
      <c r="B818" t="s">
        <v>55</v>
      </c>
      <c r="C818" t="s">
        <v>313</v>
      </c>
      <c r="D818" t="s">
        <v>547</v>
      </c>
      <c r="E818" s="150">
        <v>327.05161273469389</v>
      </c>
      <c r="F818" t="s">
        <v>564</v>
      </c>
      <c r="G818" s="149">
        <v>7.2752521424530867</v>
      </c>
    </row>
    <row r="819" spans="1:7" x14ac:dyDescent="0.25">
      <c r="A819" t="s">
        <v>194</v>
      </c>
      <c r="B819" t="s">
        <v>55</v>
      </c>
      <c r="C819" t="s">
        <v>312</v>
      </c>
      <c r="D819" t="s">
        <v>547</v>
      </c>
      <c r="E819" s="150">
        <v>327.05161273469389</v>
      </c>
      <c r="F819" t="s">
        <v>564</v>
      </c>
      <c r="G819" s="149">
        <v>7.2752521424530867</v>
      </c>
    </row>
    <row r="820" spans="1:7" x14ac:dyDescent="0.25">
      <c r="A820" t="s">
        <v>194</v>
      </c>
      <c r="B820" t="s">
        <v>52</v>
      </c>
      <c r="C820" t="s">
        <v>323</v>
      </c>
      <c r="D820" t="s">
        <v>547</v>
      </c>
      <c r="E820" s="150">
        <v>327.05161273469389</v>
      </c>
      <c r="F820" t="s">
        <v>564</v>
      </c>
      <c r="G820" s="149">
        <v>7.2752521424530867</v>
      </c>
    </row>
    <row r="821" spans="1:7" x14ac:dyDescent="0.25">
      <c r="A821" t="s">
        <v>194</v>
      </c>
      <c r="B821" t="s">
        <v>52</v>
      </c>
      <c r="C821" t="s">
        <v>322</v>
      </c>
      <c r="D821" t="s">
        <v>547</v>
      </c>
      <c r="E821" s="150">
        <v>327.05161273469389</v>
      </c>
      <c r="F821" t="s">
        <v>564</v>
      </c>
      <c r="G821" s="149">
        <v>7.2752521424530867</v>
      </c>
    </row>
    <row r="822" spans="1:7" x14ac:dyDescent="0.25">
      <c r="A822" t="s">
        <v>194</v>
      </c>
      <c r="B822" t="s">
        <v>52</v>
      </c>
      <c r="C822" t="s">
        <v>321</v>
      </c>
      <c r="D822" t="s">
        <v>547</v>
      </c>
      <c r="E822" s="150">
        <v>327.05161273469389</v>
      </c>
      <c r="F822" t="s">
        <v>564</v>
      </c>
      <c r="G822" s="149">
        <v>7.2752521424530867</v>
      </c>
    </row>
    <row r="823" spans="1:7" x14ac:dyDescent="0.25">
      <c r="A823" t="s">
        <v>194</v>
      </c>
      <c r="B823" t="s">
        <v>52</v>
      </c>
      <c r="C823" t="s">
        <v>320</v>
      </c>
      <c r="D823" t="s">
        <v>547</v>
      </c>
      <c r="E823" s="150">
        <v>327.05161273469389</v>
      </c>
      <c r="F823" t="s">
        <v>564</v>
      </c>
      <c r="G823" s="149">
        <v>7.2752521424530867</v>
      </c>
    </row>
    <row r="824" spans="1:7" x14ac:dyDescent="0.25">
      <c r="A824" t="s">
        <v>194</v>
      </c>
      <c r="B824" t="s">
        <v>52</v>
      </c>
      <c r="C824" t="s">
        <v>319</v>
      </c>
      <c r="D824" t="s">
        <v>547</v>
      </c>
      <c r="E824" s="150">
        <v>327.05161273469389</v>
      </c>
      <c r="F824" t="s">
        <v>564</v>
      </c>
      <c r="G824" s="149">
        <v>7.2752521424530867</v>
      </c>
    </row>
    <row r="825" spans="1:7" x14ac:dyDescent="0.25">
      <c r="A825" t="s">
        <v>194</v>
      </c>
      <c r="B825" t="s">
        <v>52</v>
      </c>
      <c r="C825" t="s">
        <v>318</v>
      </c>
      <c r="D825" t="s">
        <v>547</v>
      </c>
      <c r="E825" s="150">
        <v>327.05161273469389</v>
      </c>
      <c r="F825" t="s">
        <v>564</v>
      </c>
      <c r="G825" s="149">
        <v>7.2752521424530867</v>
      </c>
    </row>
    <row r="826" spans="1:7" x14ac:dyDescent="0.25">
      <c r="A826" t="s">
        <v>194</v>
      </c>
      <c r="B826" t="s">
        <v>52</v>
      </c>
      <c r="C826" t="s">
        <v>317</v>
      </c>
      <c r="D826" t="s">
        <v>547</v>
      </c>
      <c r="E826" s="150">
        <v>327.05161273469389</v>
      </c>
      <c r="F826" t="s">
        <v>564</v>
      </c>
      <c r="G826" s="149">
        <v>7.2752521424530867</v>
      </c>
    </row>
    <row r="827" spans="1:7" x14ac:dyDescent="0.25">
      <c r="A827" t="s">
        <v>194</v>
      </c>
      <c r="B827" t="s">
        <v>52</v>
      </c>
      <c r="C827" t="s">
        <v>74</v>
      </c>
      <c r="D827" t="s">
        <v>547</v>
      </c>
      <c r="E827" s="150">
        <v>327.05161273469389</v>
      </c>
      <c r="F827" t="s">
        <v>564</v>
      </c>
      <c r="G827" s="149">
        <v>7.2752521424530867</v>
      </c>
    </row>
    <row r="828" spans="1:7" x14ac:dyDescent="0.25">
      <c r="A828" t="s">
        <v>194</v>
      </c>
      <c r="B828" t="s">
        <v>52</v>
      </c>
      <c r="C828" t="s">
        <v>316</v>
      </c>
      <c r="D828" t="s">
        <v>547</v>
      </c>
      <c r="E828" s="150">
        <v>327.05161273469389</v>
      </c>
      <c r="F828" t="s">
        <v>564</v>
      </c>
      <c r="G828" s="149">
        <v>7.2752521424530867</v>
      </c>
    </row>
    <row r="829" spans="1:7" x14ac:dyDescent="0.25">
      <c r="A829" t="s">
        <v>194</v>
      </c>
      <c r="B829" t="s">
        <v>52</v>
      </c>
      <c r="C829" t="s">
        <v>315</v>
      </c>
      <c r="D829" t="s">
        <v>547</v>
      </c>
      <c r="E829" s="150">
        <v>327.05161273469389</v>
      </c>
      <c r="F829" t="s">
        <v>564</v>
      </c>
      <c r="G829" s="149">
        <v>7.2752521424530867</v>
      </c>
    </row>
    <row r="830" spans="1:7" x14ac:dyDescent="0.25">
      <c r="A830" t="s">
        <v>194</v>
      </c>
      <c r="B830" t="s">
        <v>52</v>
      </c>
      <c r="C830" t="s">
        <v>314</v>
      </c>
      <c r="D830" t="s">
        <v>547</v>
      </c>
      <c r="E830" s="150">
        <v>327.05161273469389</v>
      </c>
      <c r="F830" t="s">
        <v>564</v>
      </c>
      <c r="G830" s="149">
        <v>7.2752521424530867</v>
      </c>
    </row>
    <row r="831" spans="1:7" x14ac:dyDescent="0.25">
      <c r="A831" t="s">
        <v>194</v>
      </c>
      <c r="B831" t="s">
        <v>52</v>
      </c>
      <c r="C831" t="s">
        <v>313</v>
      </c>
      <c r="D831" t="s">
        <v>547</v>
      </c>
      <c r="E831" s="150">
        <v>327.05161273469389</v>
      </c>
      <c r="F831" t="s">
        <v>564</v>
      </c>
      <c r="G831" s="149">
        <v>7.2752521424530867</v>
      </c>
    </row>
    <row r="832" spans="1:7" x14ac:dyDescent="0.25">
      <c r="A832" t="s">
        <v>194</v>
      </c>
      <c r="B832" t="s">
        <v>52</v>
      </c>
      <c r="C832" t="s">
        <v>312</v>
      </c>
      <c r="D832" t="s">
        <v>547</v>
      </c>
      <c r="E832" s="150">
        <v>327.05161273469389</v>
      </c>
      <c r="F832" t="s">
        <v>564</v>
      </c>
      <c r="G832" s="149">
        <v>7.2752521424530867</v>
      </c>
    </row>
    <row r="833" spans="1:7" x14ac:dyDescent="0.25">
      <c r="A833" t="s">
        <v>194</v>
      </c>
      <c r="B833" t="s">
        <v>55</v>
      </c>
      <c r="C833" t="s">
        <v>323</v>
      </c>
      <c r="D833" t="s">
        <v>330</v>
      </c>
      <c r="E833" s="150">
        <v>4678.5352232851556</v>
      </c>
      <c r="F833" t="s">
        <v>265</v>
      </c>
      <c r="G833" s="149">
        <v>206.18295436791527</v>
      </c>
    </row>
    <row r="834" spans="1:7" x14ac:dyDescent="0.25">
      <c r="A834" t="s">
        <v>194</v>
      </c>
      <c r="B834" t="s">
        <v>55</v>
      </c>
      <c r="C834" t="s">
        <v>317</v>
      </c>
      <c r="D834" t="s">
        <v>330</v>
      </c>
      <c r="E834" s="150">
        <v>15248.319073541481</v>
      </c>
      <c r="F834" t="s">
        <v>265</v>
      </c>
      <c r="G834" s="149">
        <v>671.99311871800194</v>
      </c>
    </row>
    <row r="835" spans="1:7" x14ac:dyDescent="0.25">
      <c r="A835" t="s">
        <v>194</v>
      </c>
      <c r="B835" t="s">
        <v>55</v>
      </c>
      <c r="C835" t="s">
        <v>74</v>
      </c>
      <c r="D835" t="s">
        <v>330</v>
      </c>
      <c r="E835" s="150">
        <v>13832.670907657894</v>
      </c>
      <c r="F835" t="s">
        <v>265</v>
      </c>
      <c r="G835" s="149">
        <v>609.6055321642674</v>
      </c>
    </row>
    <row r="836" spans="1:7" x14ac:dyDescent="0.25">
      <c r="A836" t="s">
        <v>194</v>
      </c>
      <c r="B836" t="s">
        <v>55</v>
      </c>
      <c r="C836" t="s">
        <v>316</v>
      </c>
      <c r="D836" t="s">
        <v>330</v>
      </c>
      <c r="E836" s="150">
        <v>7246.333837408929</v>
      </c>
      <c r="F836" t="s">
        <v>265</v>
      </c>
      <c r="G836" s="149">
        <v>319.34578829227348</v>
      </c>
    </row>
    <row r="837" spans="1:7" x14ac:dyDescent="0.25">
      <c r="A837" t="s">
        <v>194</v>
      </c>
      <c r="B837" t="s">
        <v>55</v>
      </c>
      <c r="C837" t="s">
        <v>314</v>
      </c>
      <c r="D837" t="s">
        <v>330</v>
      </c>
      <c r="E837" s="150">
        <v>5126.5164386608103</v>
      </c>
      <c r="F837" t="s">
        <v>265</v>
      </c>
      <c r="G837" s="149">
        <v>225.92547763198607</v>
      </c>
    </row>
    <row r="838" spans="1:7" x14ac:dyDescent="0.25">
      <c r="A838" t="s">
        <v>194</v>
      </c>
      <c r="B838" t="s">
        <v>52</v>
      </c>
      <c r="C838" t="s">
        <v>323</v>
      </c>
      <c r="D838" t="s">
        <v>330</v>
      </c>
      <c r="E838" s="150">
        <v>4678.5352232851556</v>
      </c>
      <c r="F838" t="s">
        <v>265</v>
      </c>
      <c r="G838" s="149">
        <v>206.18295436791527</v>
      </c>
    </row>
    <row r="839" spans="1:7" x14ac:dyDescent="0.25">
      <c r="A839" t="s">
        <v>194</v>
      </c>
      <c r="B839" t="s">
        <v>52</v>
      </c>
      <c r="C839" t="s">
        <v>317</v>
      </c>
      <c r="D839" t="s">
        <v>330</v>
      </c>
      <c r="E839" s="150">
        <v>15248.319073541481</v>
      </c>
      <c r="F839" t="s">
        <v>265</v>
      </c>
      <c r="G839" s="149">
        <v>671.99311871800194</v>
      </c>
    </row>
    <row r="840" spans="1:7" x14ac:dyDescent="0.25">
      <c r="A840" t="s">
        <v>194</v>
      </c>
      <c r="B840" t="s">
        <v>52</v>
      </c>
      <c r="C840" t="s">
        <v>74</v>
      </c>
      <c r="D840" t="s">
        <v>330</v>
      </c>
      <c r="E840" s="150">
        <v>13832.670907657894</v>
      </c>
      <c r="F840" t="s">
        <v>265</v>
      </c>
      <c r="G840" s="149">
        <v>609.6055321642674</v>
      </c>
    </row>
    <row r="841" spans="1:7" x14ac:dyDescent="0.25">
      <c r="A841" t="s">
        <v>194</v>
      </c>
      <c r="B841" t="s">
        <v>52</v>
      </c>
      <c r="C841" t="s">
        <v>316</v>
      </c>
      <c r="D841" t="s">
        <v>330</v>
      </c>
      <c r="E841" s="150">
        <v>7246.333837408929</v>
      </c>
      <c r="F841" t="s">
        <v>265</v>
      </c>
      <c r="G841" s="149">
        <v>319.34578829227348</v>
      </c>
    </row>
    <row r="842" spans="1:7" x14ac:dyDescent="0.25">
      <c r="A842" t="s">
        <v>194</v>
      </c>
      <c r="B842" t="s">
        <v>52</v>
      </c>
      <c r="C842" t="s">
        <v>314</v>
      </c>
      <c r="D842" t="s">
        <v>330</v>
      </c>
      <c r="E842" s="150">
        <v>5126.5164386608103</v>
      </c>
      <c r="F842" t="s">
        <v>265</v>
      </c>
      <c r="G842" s="149">
        <v>225.92547763198607</v>
      </c>
    </row>
    <row r="843" spans="1:7" x14ac:dyDescent="0.25">
      <c r="A843" t="s">
        <v>194</v>
      </c>
      <c r="B843" t="s">
        <v>55</v>
      </c>
      <c r="C843" t="s">
        <v>322</v>
      </c>
      <c r="D843" t="s">
        <v>329</v>
      </c>
      <c r="E843" s="150">
        <v>115907.02999999998</v>
      </c>
      <c r="F843" t="s">
        <v>564</v>
      </c>
      <c r="G843" s="149">
        <v>2578.3479900370512</v>
      </c>
    </row>
    <row r="844" spans="1:7" x14ac:dyDescent="0.25">
      <c r="A844" t="s">
        <v>194</v>
      </c>
      <c r="B844" t="s">
        <v>55</v>
      </c>
      <c r="C844" t="s">
        <v>313</v>
      </c>
      <c r="D844" t="s">
        <v>329</v>
      </c>
      <c r="E844" s="150">
        <v>79468.03</v>
      </c>
      <c r="F844" t="s">
        <v>564</v>
      </c>
      <c r="G844" s="149">
        <v>1767.7636587073632</v>
      </c>
    </row>
    <row r="845" spans="1:7" x14ac:dyDescent="0.25">
      <c r="A845" t="s">
        <v>194</v>
      </c>
      <c r="B845" t="s">
        <v>52</v>
      </c>
      <c r="C845" t="s">
        <v>322</v>
      </c>
      <c r="D845" t="s">
        <v>329</v>
      </c>
      <c r="E845" s="150">
        <v>115907.02999999998</v>
      </c>
      <c r="F845" t="s">
        <v>564</v>
      </c>
      <c r="G845" s="149">
        <v>2578.3479900370512</v>
      </c>
    </row>
    <row r="846" spans="1:7" x14ac:dyDescent="0.25">
      <c r="A846" t="s">
        <v>194</v>
      </c>
      <c r="B846" t="s">
        <v>52</v>
      </c>
      <c r="C846" t="s">
        <v>313</v>
      </c>
      <c r="D846" t="s">
        <v>329</v>
      </c>
      <c r="E846" s="150">
        <v>79468.03</v>
      </c>
      <c r="F846" t="s">
        <v>564</v>
      </c>
      <c r="G846" s="149">
        <v>1767.7636587073632</v>
      </c>
    </row>
    <row r="847" spans="1:7" x14ac:dyDescent="0.25">
      <c r="A847" t="s">
        <v>244</v>
      </c>
      <c r="B847" t="s">
        <v>55</v>
      </c>
      <c r="C847" t="s">
        <v>305</v>
      </c>
      <c r="D847" t="s">
        <v>358</v>
      </c>
      <c r="E847" s="150">
        <v>1</v>
      </c>
      <c r="F847" t="s">
        <v>563</v>
      </c>
      <c r="G847" s="149">
        <v>3.4317250341756048E-2</v>
      </c>
    </row>
    <row r="848" spans="1:7" x14ac:dyDescent="0.25">
      <c r="A848" t="s">
        <v>244</v>
      </c>
      <c r="B848" t="s">
        <v>52</v>
      </c>
      <c r="C848" t="s">
        <v>305</v>
      </c>
      <c r="D848" t="s">
        <v>358</v>
      </c>
      <c r="E848" s="150">
        <v>1</v>
      </c>
      <c r="F848" t="s">
        <v>563</v>
      </c>
      <c r="G848" s="149">
        <v>3.4317250341756048E-2</v>
      </c>
    </row>
    <row r="849" spans="1:7" x14ac:dyDescent="0.25">
      <c r="A849" t="s">
        <v>244</v>
      </c>
      <c r="B849" t="s">
        <v>52</v>
      </c>
      <c r="C849" t="s">
        <v>305</v>
      </c>
      <c r="D849" t="s">
        <v>357</v>
      </c>
      <c r="E849" s="150">
        <v>1</v>
      </c>
      <c r="F849" t="s">
        <v>563</v>
      </c>
      <c r="G849" s="149">
        <v>3.4317250341756048E-2</v>
      </c>
    </row>
    <row r="850" spans="1:7" x14ac:dyDescent="0.25">
      <c r="A850" t="s">
        <v>244</v>
      </c>
      <c r="B850" t="s">
        <v>76</v>
      </c>
      <c r="C850" t="s">
        <v>305</v>
      </c>
      <c r="D850" t="s">
        <v>357</v>
      </c>
      <c r="E850" s="150">
        <v>1</v>
      </c>
      <c r="F850" t="s">
        <v>563</v>
      </c>
      <c r="G850" s="149">
        <v>3.4317250341756048E-2</v>
      </c>
    </row>
    <row r="851" spans="1:7" x14ac:dyDescent="0.25">
      <c r="A851" t="s">
        <v>244</v>
      </c>
      <c r="B851" t="s">
        <v>55</v>
      </c>
      <c r="C851" t="s">
        <v>305</v>
      </c>
      <c r="D851" t="s">
        <v>355</v>
      </c>
      <c r="E851" s="150">
        <v>1</v>
      </c>
      <c r="F851" t="s">
        <v>563</v>
      </c>
      <c r="G851" s="149">
        <v>3.4317250341756048E-2</v>
      </c>
    </row>
    <row r="852" spans="1:7" x14ac:dyDescent="0.25">
      <c r="A852" t="s">
        <v>244</v>
      </c>
      <c r="B852" t="s">
        <v>52</v>
      </c>
      <c r="C852" t="s">
        <v>305</v>
      </c>
      <c r="D852" t="s">
        <v>355</v>
      </c>
      <c r="E852" s="150">
        <v>1</v>
      </c>
      <c r="F852" t="s">
        <v>563</v>
      </c>
      <c r="G852" s="149">
        <v>3.4317250341756048E-2</v>
      </c>
    </row>
    <row r="853" spans="1:7" x14ac:dyDescent="0.25">
      <c r="A853" t="s">
        <v>244</v>
      </c>
      <c r="B853" t="s">
        <v>55</v>
      </c>
      <c r="C853" t="s">
        <v>305</v>
      </c>
      <c r="D853" t="s">
        <v>370</v>
      </c>
      <c r="E853" s="150">
        <v>1</v>
      </c>
      <c r="F853" t="s">
        <v>81</v>
      </c>
      <c r="G853" s="149">
        <v>2.2244966418663747E-2</v>
      </c>
    </row>
    <row r="854" spans="1:7" x14ac:dyDescent="0.25">
      <c r="A854" t="s">
        <v>244</v>
      </c>
      <c r="B854" t="s">
        <v>52</v>
      </c>
      <c r="C854" t="s">
        <v>305</v>
      </c>
      <c r="D854" t="s">
        <v>370</v>
      </c>
      <c r="E854" s="150">
        <v>1</v>
      </c>
      <c r="F854" t="s">
        <v>81</v>
      </c>
      <c r="G854" s="149">
        <v>2.2244966418663747E-2</v>
      </c>
    </row>
    <row r="855" spans="1:7" x14ac:dyDescent="0.25">
      <c r="A855" t="s">
        <v>244</v>
      </c>
      <c r="B855" t="s">
        <v>55</v>
      </c>
      <c r="C855" t="s">
        <v>305</v>
      </c>
      <c r="D855" t="s">
        <v>369</v>
      </c>
      <c r="E855" s="150">
        <v>1</v>
      </c>
      <c r="F855" t="s">
        <v>265</v>
      </c>
      <c r="G855" s="149">
        <v>4.4069980138599564E-2</v>
      </c>
    </row>
    <row r="856" spans="1:7" x14ac:dyDescent="0.25">
      <c r="A856" t="s">
        <v>244</v>
      </c>
      <c r="B856" t="s">
        <v>52</v>
      </c>
      <c r="C856" t="s">
        <v>305</v>
      </c>
      <c r="D856" t="s">
        <v>369</v>
      </c>
      <c r="E856" s="150">
        <v>1</v>
      </c>
      <c r="F856" t="s">
        <v>265</v>
      </c>
      <c r="G856" s="149">
        <v>4.4069980138599564E-2</v>
      </c>
    </row>
    <row r="857" spans="1:7" x14ac:dyDescent="0.25">
      <c r="A857" t="s">
        <v>244</v>
      </c>
      <c r="B857" t="s">
        <v>52</v>
      </c>
      <c r="C857" t="s">
        <v>305</v>
      </c>
      <c r="D857" t="s">
        <v>380</v>
      </c>
      <c r="E857" s="150">
        <v>1</v>
      </c>
      <c r="F857" t="s">
        <v>265</v>
      </c>
      <c r="G857" s="149">
        <v>4.4069980138599564E-2</v>
      </c>
    </row>
    <row r="858" spans="1:7" x14ac:dyDescent="0.25">
      <c r="A858" t="s">
        <v>244</v>
      </c>
      <c r="B858" t="s">
        <v>76</v>
      </c>
      <c r="C858" t="s">
        <v>305</v>
      </c>
      <c r="D858" t="s">
        <v>380</v>
      </c>
      <c r="E858" s="150">
        <v>1</v>
      </c>
      <c r="F858" t="s">
        <v>265</v>
      </c>
      <c r="G858" s="149">
        <v>4.4069980138599564E-2</v>
      </c>
    </row>
    <row r="859" spans="1:7" x14ac:dyDescent="0.25">
      <c r="A859" t="s">
        <v>244</v>
      </c>
      <c r="B859" t="s">
        <v>52</v>
      </c>
      <c r="C859" t="s">
        <v>305</v>
      </c>
      <c r="D859" t="s">
        <v>546</v>
      </c>
      <c r="E859" s="150">
        <v>1</v>
      </c>
      <c r="F859" t="s">
        <v>81</v>
      </c>
      <c r="G859" s="149">
        <v>2.2244966418663747E-2</v>
      </c>
    </row>
    <row r="860" spans="1:7" x14ac:dyDescent="0.25">
      <c r="A860" t="s">
        <v>244</v>
      </c>
      <c r="B860" t="s">
        <v>76</v>
      </c>
      <c r="C860" t="s">
        <v>305</v>
      </c>
      <c r="D860" t="s">
        <v>546</v>
      </c>
      <c r="E860" s="150">
        <v>1</v>
      </c>
      <c r="F860" t="s">
        <v>81</v>
      </c>
      <c r="G860" s="149">
        <v>2.2244966418663747E-2</v>
      </c>
    </row>
    <row r="861" spans="1:7" x14ac:dyDescent="0.25">
      <c r="A861" t="s">
        <v>244</v>
      </c>
      <c r="B861" t="s">
        <v>52</v>
      </c>
      <c r="C861" t="s">
        <v>305</v>
      </c>
      <c r="D861" t="s">
        <v>545</v>
      </c>
      <c r="E861" s="150">
        <v>1</v>
      </c>
      <c r="F861" t="s">
        <v>81</v>
      </c>
      <c r="G861" s="149">
        <v>2.2244966418663747E-2</v>
      </c>
    </row>
    <row r="862" spans="1:7" x14ac:dyDescent="0.25">
      <c r="A862" t="s">
        <v>244</v>
      </c>
      <c r="B862" t="s">
        <v>76</v>
      </c>
      <c r="C862" t="s">
        <v>305</v>
      </c>
      <c r="D862" t="s">
        <v>545</v>
      </c>
      <c r="E862" s="150">
        <v>1</v>
      </c>
      <c r="F862" t="s">
        <v>81</v>
      </c>
      <c r="G862" s="149">
        <v>2.2244966418663747E-2</v>
      </c>
    </row>
    <row r="863" spans="1:7" x14ac:dyDescent="0.25">
      <c r="A863" t="s">
        <v>244</v>
      </c>
      <c r="B863" t="s">
        <v>55</v>
      </c>
      <c r="C863" t="s">
        <v>305</v>
      </c>
      <c r="D863" t="s">
        <v>368</v>
      </c>
      <c r="E863" s="150">
        <v>1</v>
      </c>
      <c r="F863" t="s">
        <v>81</v>
      </c>
      <c r="G863" s="149">
        <v>2.2244966418663747E-2</v>
      </c>
    </row>
    <row r="864" spans="1:7" x14ac:dyDescent="0.25">
      <c r="A864" t="s">
        <v>244</v>
      </c>
      <c r="B864" t="s">
        <v>52</v>
      </c>
      <c r="C864" t="s">
        <v>305</v>
      </c>
      <c r="D864" t="s">
        <v>368</v>
      </c>
      <c r="E864" s="150">
        <v>1</v>
      </c>
      <c r="F864" t="s">
        <v>81</v>
      </c>
      <c r="G864" s="149">
        <v>2.2244966418663747E-2</v>
      </c>
    </row>
    <row r="865" spans="1:7" x14ac:dyDescent="0.25">
      <c r="A865" t="s">
        <v>244</v>
      </c>
      <c r="B865" t="s">
        <v>52</v>
      </c>
      <c r="C865" t="s">
        <v>305</v>
      </c>
      <c r="D865" t="s">
        <v>366</v>
      </c>
      <c r="E865" s="150">
        <v>1</v>
      </c>
      <c r="F865" t="s">
        <v>563</v>
      </c>
      <c r="G865" s="149">
        <v>3.4317250341756048E-2</v>
      </c>
    </row>
    <row r="866" spans="1:7" x14ac:dyDescent="0.25">
      <c r="A866" t="s">
        <v>244</v>
      </c>
      <c r="B866" t="s">
        <v>76</v>
      </c>
      <c r="C866" t="s">
        <v>305</v>
      </c>
      <c r="D866" t="s">
        <v>366</v>
      </c>
      <c r="E866" s="150">
        <v>1</v>
      </c>
      <c r="F866" t="s">
        <v>563</v>
      </c>
      <c r="G866" s="149">
        <v>3.4317250341756048E-2</v>
      </c>
    </row>
    <row r="867" spans="1:7" x14ac:dyDescent="0.25">
      <c r="A867" t="s">
        <v>244</v>
      </c>
      <c r="B867" t="s">
        <v>52</v>
      </c>
      <c r="C867" t="s">
        <v>305</v>
      </c>
      <c r="D867" t="s">
        <v>359</v>
      </c>
      <c r="E867" s="150">
        <v>1</v>
      </c>
      <c r="F867" t="s">
        <v>563</v>
      </c>
      <c r="G867" s="149">
        <v>3.4317250341756048E-2</v>
      </c>
    </row>
    <row r="868" spans="1:7" x14ac:dyDescent="0.25">
      <c r="A868" t="s">
        <v>244</v>
      </c>
      <c r="B868" t="s">
        <v>76</v>
      </c>
      <c r="C868" t="s">
        <v>305</v>
      </c>
      <c r="D868" t="s">
        <v>359</v>
      </c>
      <c r="E868" s="150">
        <v>1</v>
      </c>
      <c r="F868" t="s">
        <v>563</v>
      </c>
      <c r="G868" s="149">
        <v>3.4317250341756048E-2</v>
      </c>
    </row>
    <row r="869" spans="1:7" x14ac:dyDescent="0.25">
      <c r="A869" t="s">
        <v>244</v>
      </c>
      <c r="B869" t="s">
        <v>55</v>
      </c>
      <c r="C869" t="s">
        <v>305</v>
      </c>
      <c r="D869" t="s">
        <v>310</v>
      </c>
      <c r="E869" s="150">
        <v>1</v>
      </c>
      <c r="F869" t="s">
        <v>563</v>
      </c>
      <c r="G869" s="149">
        <v>3.4317250341756048E-2</v>
      </c>
    </row>
    <row r="870" spans="1:7" x14ac:dyDescent="0.25">
      <c r="A870" t="s">
        <v>244</v>
      </c>
      <c r="B870" t="s">
        <v>52</v>
      </c>
      <c r="C870" t="s">
        <v>305</v>
      </c>
      <c r="D870" t="s">
        <v>310</v>
      </c>
      <c r="E870" s="150">
        <v>1</v>
      </c>
      <c r="F870" t="s">
        <v>563</v>
      </c>
      <c r="G870" s="149">
        <v>3.4317250341756048E-2</v>
      </c>
    </row>
    <row r="871" spans="1:7" x14ac:dyDescent="0.25">
      <c r="A871" t="s">
        <v>244</v>
      </c>
      <c r="B871" t="s">
        <v>52</v>
      </c>
      <c r="C871" t="s">
        <v>305</v>
      </c>
      <c r="D871" t="s">
        <v>364</v>
      </c>
      <c r="E871" s="150">
        <v>1</v>
      </c>
      <c r="F871" t="s">
        <v>563</v>
      </c>
      <c r="G871" s="149">
        <v>3.4317250341756048E-2</v>
      </c>
    </row>
    <row r="872" spans="1:7" x14ac:dyDescent="0.25">
      <c r="A872" t="s">
        <v>244</v>
      </c>
      <c r="B872" t="s">
        <v>76</v>
      </c>
      <c r="C872" t="s">
        <v>305</v>
      </c>
      <c r="D872" t="s">
        <v>364</v>
      </c>
      <c r="E872" s="150">
        <v>1</v>
      </c>
      <c r="F872" t="s">
        <v>563</v>
      </c>
      <c r="G872" s="149">
        <v>3.4317250341756048E-2</v>
      </c>
    </row>
    <row r="873" spans="1:7" x14ac:dyDescent="0.25">
      <c r="A873" t="s">
        <v>244</v>
      </c>
      <c r="B873" t="s">
        <v>55</v>
      </c>
      <c r="C873" t="s">
        <v>305</v>
      </c>
      <c r="D873" t="s">
        <v>308</v>
      </c>
      <c r="E873" s="150">
        <v>1</v>
      </c>
      <c r="F873" t="s">
        <v>563</v>
      </c>
      <c r="G873" s="149">
        <v>3.4317250341756048E-2</v>
      </c>
    </row>
    <row r="874" spans="1:7" x14ac:dyDescent="0.25">
      <c r="A874" t="s">
        <v>244</v>
      </c>
      <c r="B874" t="s">
        <v>52</v>
      </c>
      <c r="C874" t="s">
        <v>305</v>
      </c>
      <c r="D874" t="s">
        <v>308</v>
      </c>
      <c r="E874" s="150">
        <v>1</v>
      </c>
      <c r="F874" t="s">
        <v>563</v>
      </c>
      <c r="G874" s="149">
        <v>3.4317250341756048E-2</v>
      </c>
    </row>
    <row r="875" spans="1:7" x14ac:dyDescent="0.25">
      <c r="A875" t="s">
        <v>244</v>
      </c>
      <c r="B875" t="s">
        <v>52</v>
      </c>
      <c r="C875" t="s">
        <v>305</v>
      </c>
      <c r="D875" t="s">
        <v>375</v>
      </c>
      <c r="E875" s="150">
        <v>1</v>
      </c>
      <c r="F875" t="s">
        <v>563</v>
      </c>
      <c r="G875" s="149">
        <v>3.4317250341756048E-2</v>
      </c>
    </row>
    <row r="876" spans="1:7" x14ac:dyDescent="0.25">
      <c r="A876" t="s">
        <v>244</v>
      </c>
      <c r="B876" t="s">
        <v>76</v>
      </c>
      <c r="C876" t="s">
        <v>305</v>
      </c>
      <c r="D876" t="s">
        <v>375</v>
      </c>
      <c r="E876" s="150">
        <v>1</v>
      </c>
      <c r="F876" t="s">
        <v>563</v>
      </c>
      <c r="G876" s="149">
        <v>3.4317250341756048E-2</v>
      </c>
    </row>
    <row r="877" spans="1:7" x14ac:dyDescent="0.25">
      <c r="A877" t="s">
        <v>244</v>
      </c>
      <c r="B877" t="s">
        <v>55</v>
      </c>
      <c r="C877" t="s">
        <v>305</v>
      </c>
      <c r="D877" t="s">
        <v>309</v>
      </c>
      <c r="E877" s="150">
        <v>1</v>
      </c>
      <c r="F877" t="s">
        <v>563</v>
      </c>
      <c r="G877" s="149">
        <v>3.4317250341756048E-2</v>
      </c>
    </row>
    <row r="878" spans="1:7" x14ac:dyDescent="0.25">
      <c r="A878" t="s">
        <v>244</v>
      </c>
      <c r="B878" t="s">
        <v>52</v>
      </c>
      <c r="C878" t="s">
        <v>305</v>
      </c>
      <c r="D878" t="s">
        <v>309</v>
      </c>
      <c r="E878" s="150">
        <v>1</v>
      </c>
      <c r="F878" t="s">
        <v>563</v>
      </c>
      <c r="G878" s="149">
        <v>3.4317250341756048E-2</v>
      </c>
    </row>
    <row r="879" spans="1:7" x14ac:dyDescent="0.25">
      <c r="A879" t="s">
        <v>244</v>
      </c>
      <c r="B879" t="s">
        <v>55</v>
      </c>
      <c r="C879" t="s">
        <v>304</v>
      </c>
      <c r="D879" t="s">
        <v>358</v>
      </c>
      <c r="E879" s="150">
        <v>1</v>
      </c>
      <c r="F879" t="s">
        <v>563</v>
      </c>
      <c r="G879" s="149">
        <v>3.4317250341756048E-2</v>
      </c>
    </row>
    <row r="880" spans="1:7" x14ac:dyDescent="0.25">
      <c r="A880" t="s">
        <v>244</v>
      </c>
      <c r="B880" t="s">
        <v>52</v>
      </c>
      <c r="C880" t="s">
        <v>304</v>
      </c>
      <c r="D880" t="s">
        <v>358</v>
      </c>
      <c r="E880" s="150">
        <v>1</v>
      </c>
      <c r="F880" t="s">
        <v>563</v>
      </c>
      <c r="G880" s="149">
        <v>3.4317250341756048E-2</v>
      </c>
    </row>
    <row r="881" spans="1:7" x14ac:dyDescent="0.25">
      <c r="A881" t="s">
        <v>244</v>
      </c>
      <c r="B881" t="s">
        <v>52</v>
      </c>
      <c r="C881" t="s">
        <v>304</v>
      </c>
      <c r="D881" t="s">
        <v>357</v>
      </c>
      <c r="E881" s="150">
        <v>1</v>
      </c>
      <c r="F881" t="s">
        <v>563</v>
      </c>
      <c r="G881" s="149">
        <v>3.4317250341756048E-2</v>
      </c>
    </row>
    <row r="882" spans="1:7" x14ac:dyDescent="0.25">
      <c r="A882" t="s">
        <v>244</v>
      </c>
      <c r="B882" t="s">
        <v>76</v>
      </c>
      <c r="C882" t="s">
        <v>304</v>
      </c>
      <c r="D882" t="s">
        <v>357</v>
      </c>
      <c r="E882" s="150">
        <v>1</v>
      </c>
      <c r="F882" t="s">
        <v>563</v>
      </c>
      <c r="G882" s="149">
        <v>3.4317250341756048E-2</v>
      </c>
    </row>
    <row r="883" spans="1:7" x14ac:dyDescent="0.25">
      <c r="A883" t="s">
        <v>244</v>
      </c>
      <c r="B883" t="s">
        <v>55</v>
      </c>
      <c r="C883" t="s">
        <v>304</v>
      </c>
      <c r="D883" t="s">
        <v>370</v>
      </c>
      <c r="E883" s="150">
        <v>1</v>
      </c>
      <c r="F883" t="s">
        <v>81</v>
      </c>
      <c r="G883" s="149">
        <v>2.2244966418663747E-2</v>
      </c>
    </row>
    <row r="884" spans="1:7" x14ac:dyDescent="0.25">
      <c r="A884" t="s">
        <v>244</v>
      </c>
      <c r="B884" t="s">
        <v>52</v>
      </c>
      <c r="C884" t="s">
        <v>304</v>
      </c>
      <c r="D884" t="s">
        <v>370</v>
      </c>
      <c r="E884" s="150">
        <v>1</v>
      </c>
      <c r="F884" t="s">
        <v>81</v>
      </c>
      <c r="G884" s="149">
        <v>2.2244966418663747E-2</v>
      </c>
    </row>
    <row r="885" spans="1:7" x14ac:dyDescent="0.25">
      <c r="A885" t="s">
        <v>244</v>
      </c>
      <c r="B885" t="s">
        <v>52</v>
      </c>
      <c r="C885" t="s">
        <v>304</v>
      </c>
      <c r="D885" t="s">
        <v>546</v>
      </c>
      <c r="E885" s="150">
        <v>1</v>
      </c>
      <c r="F885" t="s">
        <v>81</v>
      </c>
      <c r="G885" s="149">
        <v>2.2244966418663747E-2</v>
      </c>
    </row>
    <row r="886" spans="1:7" x14ac:dyDescent="0.25">
      <c r="A886" t="s">
        <v>244</v>
      </c>
      <c r="B886" t="s">
        <v>76</v>
      </c>
      <c r="C886" t="s">
        <v>304</v>
      </c>
      <c r="D886" t="s">
        <v>546</v>
      </c>
      <c r="E886" s="150">
        <v>1</v>
      </c>
      <c r="F886" t="s">
        <v>81</v>
      </c>
      <c r="G886" s="149">
        <v>2.2244966418663747E-2</v>
      </c>
    </row>
    <row r="887" spans="1:7" x14ac:dyDescent="0.25">
      <c r="A887" t="s">
        <v>244</v>
      </c>
      <c r="B887" t="s">
        <v>52</v>
      </c>
      <c r="C887" t="s">
        <v>304</v>
      </c>
      <c r="D887" t="s">
        <v>545</v>
      </c>
      <c r="E887" s="150">
        <v>1</v>
      </c>
      <c r="F887" t="s">
        <v>81</v>
      </c>
      <c r="G887" s="149">
        <v>2.2244966418663747E-2</v>
      </c>
    </row>
    <row r="888" spans="1:7" x14ac:dyDescent="0.25">
      <c r="A888" t="s">
        <v>244</v>
      </c>
      <c r="B888" t="s">
        <v>76</v>
      </c>
      <c r="C888" t="s">
        <v>304</v>
      </c>
      <c r="D888" t="s">
        <v>545</v>
      </c>
      <c r="E888" s="150">
        <v>1</v>
      </c>
      <c r="F888" t="s">
        <v>81</v>
      </c>
      <c r="G888" s="149">
        <v>2.2244966418663747E-2</v>
      </c>
    </row>
    <row r="889" spans="1:7" x14ac:dyDescent="0.25">
      <c r="A889" t="s">
        <v>244</v>
      </c>
      <c r="B889" t="s">
        <v>55</v>
      </c>
      <c r="C889" t="s">
        <v>304</v>
      </c>
      <c r="D889" t="s">
        <v>368</v>
      </c>
      <c r="E889" s="150">
        <v>1</v>
      </c>
      <c r="F889" t="s">
        <v>81</v>
      </c>
      <c r="G889" s="149">
        <v>2.2244966418663747E-2</v>
      </c>
    </row>
    <row r="890" spans="1:7" x14ac:dyDescent="0.25">
      <c r="A890" t="s">
        <v>244</v>
      </c>
      <c r="B890" t="s">
        <v>52</v>
      </c>
      <c r="C890" t="s">
        <v>304</v>
      </c>
      <c r="D890" t="s">
        <v>368</v>
      </c>
      <c r="E890" s="150">
        <v>1</v>
      </c>
      <c r="F890" t="s">
        <v>81</v>
      </c>
      <c r="G890" s="149">
        <v>2.2244966418663747E-2</v>
      </c>
    </row>
    <row r="891" spans="1:7" x14ac:dyDescent="0.25">
      <c r="A891" t="s">
        <v>244</v>
      </c>
      <c r="B891" t="s">
        <v>52</v>
      </c>
      <c r="C891" t="s">
        <v>304</v>
      </c>
      <c r="D891" t="s">
        <v>366</v>
      </c>
      <c r="E891" s="150">
        <v>1</v>
      </c>
      <c r="F891" t="s">
        <v>563</v>
      </c>
      <c r="G891" s="149">
        <v>3.4317250341756048E-2</v>
      </c>
    </row>
    <row r="892" spans="1:7" x14ac:dyDescent="0.25">
      <c r="A892" t="s">
        <v>244</v>
      </c>
      <c r="B892" t="s">
        <v>76</v>
      </c>
      <c r="C892" t="s">
        <v>304</v>
      </c>
      <c r="D892" t="s">
        <v>366</v>
      </c>
      <c r="E892" s="150">
        <v>1</v>
      </c>
      <c r="F892" t="s">
        <v>563</v>
      </c>
      <c r="G892" s="149">
        <v>3.4317250341756048E-2</v>
      </c>
    </row>
    <row r="893" spans="1:7" x14ac:dyDescent="0.25">
      <c r="A893" t="s">
        <v>244</v>
      </c>
      <c r="B893" t="s">
        <v>52</v>
      </c>
      <c r="C893" t="s">
        <v>304</v>
      </c>
      <c r="D893" t="s">
        <v>359</v>
      </c>
      <c r="E893" s="150">
        <v>1</v>
      </c>
      <c r="F893" t="s">
        <v>563</v>
      </c>
      <c r="G893" s="149">
        <v>3.4317250341756048E-2</v>
      </c>
    </row>
    <row r="894" spans="1:7" x14ac:dyDescent="0.25">
      <c r="A894" t="s">
        <v>244</v>
      </c>
      <c r="B894" t="s">
        <v>76</v>
      </c>
      <c r="C894" t="s">
        <v>304</v>
      </c>
      <c r="D894" t="s">
        <v>359</v>
      </c>
      <c r="E894" s="150">
        <v>1</v>
      </c>
      <c r="F894" t="s">
        <v>563</v>
      </c>
      <c r="G894" s="149">
        <v>3.4317250341756048E-2</v>
      </c>
    </row>
    <row r="895" spans="1:7" x14ac:dyDescent="0.25">
      <c r="A895" t="s">
        <v>244</v>
      </c>
      <c r="B895" t="s">
        <v>52</v>
      </c>
      <c r="C895" t="s">
        <v>304</v>
      </c>
      <c r="D895" t="s">
        <v>364</v>
      </c>
      <c r="E895" s="150">
        <v>1</v>
      </c>
      <c r="F895" t="s">
        <v>563</v>
      </c>
      <c r="G895" s="149">
        <v>3.4317250341756048E-2</v>
      </c>
    </row>
    <row r="896" spans="1:7" x14ac:dyDescent="0.25">
      <c r="A896" t="s">
        <v>244</v>
      </c>
      <c r="B896" t="s">
        <v>76</v>
      </c>
      <c r="C896" t="s">
        <v>304</v>
      </c>
      <c r="D896" t="s">
        <v>364</v>
      </c>
      <c r="E896" s="150">
        <v>1</v>
      </c>
      <c r="F896" t="s">
        <v>563</v>
      </c>
      <c r="G896" s="149">
        <v>3.4317250341756048E-2</v>
      </c>
    </row>
    <row r="897" spans="1:7" x14ac:dyDescent="0.25">
      <c r="A897" t="s">
        <v>244</v>
      </c>
      <c r="B897" t="s">
        <v>55</v>
      </c>
      <c r="C897" t="s">
        <v>304</v>
      </c>
      <c r="D897" t="s">
        <v>308</v>
      </c>
      <c r="E897" s="150">
        <v>1</v>
      </c>
      <c r="F897" t="s">
        <v>563</v>
      </c>
      <c r="G897" s="149">
        <v>3.4317250341756048E-2</v>
      </c>
    </row>
    <row r="898" spans="1:7" x14ac:dyDescent="0.25">
      <c r="A898" t="s">
        <v>244</v>
      </c>
      <c r="B898" t="s">
        <v>52</v>
      </c>
      <c r="C898" t="s">
        <v>304</v>
      </c>
      <c r="D898" t="s">
        <v>308</v>
      </c>
      <c r="E898" s="150">
        <v>1</v>
      </c>
      <c r="F898" t="s">
        <v>563</v>
      </c>
      <c r="G898" s="149">
        <v>3.4317250341756048E-2</v>
      </c>
    </row>
    <row r="899" spans="1:7" x14ac:dyDescent="0.25">
      <c r="A899" t="s">
        <v>244</v>
      </c>
      <c r="B899" t="s">
        <v>52</v>
      </c>
      <c r="C899" t="s">
        <v>304</v>
      </c>
      <c r="D899" t="s">
        <v>375</v>
      </c>
      <c r="E899" s="150">
        <v>1</v>
      </c>
      <c r="F899" t="s">
        <v>563</v>
      </c>
      <c r="G899" s="149">
        <v>3.4317250341756048E-2</v>
      </c>
    </row>
    <row r="900" spans="1:7" x14ac:dyDescent="0.25">
      <c r="A900" t="s">
        <v>244</v>
      </c>
      <c r="B900" t="s">
        <v>76</v>
      </c>
      <c r="C900" t="s">
        <v>304</v>
      </c>
      <c r="D900" t="s">
        <v>375</v>
      </c>
      <c r="E900" s="150">
        <v>1</v>
      </c>
      <c r="F900" t="s">
        <v>563</v>
      </c>
      <c r="G900" s="149">
        <v>3.4317250341756048E-2</v>
      </c>
    </row>
    <row r="901" spans="1:7" x14ac:dyDescent="0.25">
      <c r="A901" t="s">
        <v>244</v>
      </c>
      <c r="B901" t="s">
        <v>52</v>
      </c>
      <c r="C901" t="s">
        <v>304</v>
      </c>
      <c r="D901" t="s">
        <v>361</v>
      </c>
      <c r="E901" s="150">
        <v>1</v>
      </c>
      <c r="F901" t="s">
        <v>563</v>
      </c>
      <c r="G901" s="149">
        <v>3.4317250341756048E-2</v>
      </c>
    </row>
    <row r="902" spans="1:7" x14ac:dyDescent="0.25">
      <c r="A902" t="s">
        <v>244</v>
      </c>
      <c r="B902" t="s">
        <v>76</v>
      </c>
      <c r="C902" t="s">
        <v>304</v>
      </c>
      <c r="D902" t="s">
        <v>361</v>
      </c>
      <c r="E902" s="150">
        <v>1</v>
      </c>
      <c r="F902" t="s">
        <v>563</v>
      </c>
      <c r="G902" s="149">
        <v>3.4317250341756048E-2</v>
      </c>
    </row>
    <row r="903" spans="1:7" x14ac:dyDescent="0.25">
      <c r="A903" t="s">
        <v>244</v>
      </c>
      <c r="B903" t="s">
        <v>55</v>
      </c>
      <c r="C903" t="s">
        <v>304</v>
      </c>
      <c r="D903" t="s">
        <v>307</v>
      </c>
      <c r="E903" s="150">
        <v>1</v>
      </c>
      <c r="F903" t="s">
        <v>563</v>
      </c>
      <c r="G903" s="149">
        <v>3.4317250341756048E-2</v>
      </c>
    </row>
    <row r="904" spans="1:7" x14ac:dyDescent="0.25">
      <c r="A904" t="s">
        <v>244</v>
      </c>
      <c r="B904" t="s">
        <v>52</v>
      </c>
      <c r="C904" t="s">
        <v>304</v>
      </c>
      <c r="D904" t="s">
        <v>307</v>
      </c>
      <c r="E904" s="150">
        <v>1</v>
      </c>
      <c r="F904" t="s">
        <v>563</v>
      </c>
      <c r="G904" s="149">
        <v>3.4317250341756048E-2</v>
      </c>
    </row>
    <row r="905" spans="1:7" x14ac:dyDescent="0.25">
      <c r="A905" t="s">
        <v>244</v>
      </c>
      <c r="B905" t="s">
        <v>55</v>
      </c>
      <c r="C905" t="s">
        <v>303</v>
      </c>
      <c r="D905" t="s">
        <v>370</v>
      </c>
      <c r="E905" s="150">
        <v>1</v>
      </c>
      <c r="F905" t="s">
        <v>81</v>
      </c>
      <c r="G905" s="149">
        <v>2.2244966418663747E-2</v>
      </c>
    </row>
    <row r="906" spans="1:7" x14ac:dyDescent="0.25">
      <c r="A906" t="s">
        <v>244</v>
      </c>
      <c r="B906" t="s">
        <v>52</v>
      </c>
      <c r="C906" t="s">
        <v>303</v>
      </c>
      <c r="D906" t="s">
        <v>370</v>
      </c>
      <c r="E906" s="150">
        <v>1</v>
      </c>
      <c r="F906" t="s">
        <v>81</v>
      </c>
      <c r="G906" s="149">
        <v>2.2244966418663747E-2</v>
      </c>
    </row>
    <row r="907" spans="1:7" x14ac:dyDescent="0.25">
      <c r="A907" t="s">
        <v>244</v>
      </c>
      <c r="B907" t="s">
        <v>55</v>
      </c>
      <c r="C907" t="s">
        <v>303</v>
      </c>
      <c r="D907" t="s">
        <v>369</v>
      </c>
      <c r="E907" s="150">
        <v>1</v>
      </c>
      <c r="F907" t="s">
        <v>265</v>
      </c>
      <c r="G907" s="149">
        <v>4.4069980138599564E-2</v>
      </c>
    </row>
    <row r="908" spans="1:7" x14ac:dyDescent="0.25">
      <c r="A908" t="s">
        <v>244</v>
      </c>
      <c r="B908" t="s">
        <v>52</v>
      </c>
      <c r="C908" t="s">
        <v>303</v>
      </c>
      <c r="D908" t="s">
        <v>369</v>
      </c>
      <c r="E908" s="150">
        <v>1</v>
      </c>
      <c r="F908" t="s">
        <v>265</v>
      </c>
      <c r="G908" s="149">
        <v>4.4069980138599564E-2</v>
      </c>
    </row>
    <row r="909" spans="1:7" x14ac:dyDescent="0.25">
      <c r="A909" t="s">
        <v>244</v>
      </c>
      <c r="B909" t="s">
        <v>52</v>
      </c>
      <c r="C909" t="s">
        <v>303</v>
      </c>
      <c r="D909" t="s">
        <v>380</v>
      </c>
      <c r="E909" s="150">
        <v>1</v>
      </c>
      <c r="F909" t="s">
        <v>265</v>
      </c>
      <c r="G909" s="149">
        <v>4.4069980138599564E-2</v>
      </c>
    </row>
    <row r="910" spans="1:7" x14ac:dyDescent="0.25">
      <c r="A910" t="s">
        <v>244</v>
      </c>
      <c r="B910" t="s">
        <v>76</v>
      </c>
      <c r="C910" t="s">
        <v>303</v>
      </c>
      <c r="D910" t="s">
        <v>380</v>
      </c>
      <c r="E910" s="150">
        <v>1</v>
      </c>
      <c r="F910" t="s">
        <v>265</v>
      </c>
      <c r="G910" s="149">
        <v>4.4069980138599564E-2</v>
      </c>
    </row>
    <row r="911" spans="1:7" x14ac:dyDescent="0.25">
      <c r="A911" t="s">
        <v>244</v>
      </c>
      <c r="B911" t="s">
        <v>55</v>
      </c>
      <c r="C911" t="s">
        <v>303</v>
      </c>
      <c r="D911" t="s">
        <v>311</v>
      </c>
      <c r="E911" s="150">
        <v>1</v>
      </c>
      <c r="F911" t="s">
        <v>265</v>
      </c>
      <c r="G911" s="149">
        <v>4.4069980138599564E-2</v>
      </c>
    </row>
    <row r="912" spans="1:7" x14ac:dyDescent="0.25">
      <c r="A912" t="s">
        <v>244</v>
      </c>
      <c r="B912" t="s">
        <v>52</v>
      </c>
      <c r="C912" t="s">
        <v>303</v>
      </c>
      <c r="D912" t="s">
        <v>311</v>
      </c>
      <c r="E912" s="150">
        <v>1</v>
      </c>
      <c r="F912" t="s">
        <v>265</v>
      </c>
      <c r="G912" s="149">
        <v>4.4069980138599564E-2</v>
      </c>
    </row>
    <row r="913" spans="1:7" x14ac:dyDescent="0.25">
      <c r="A913" t="s">
        <v>244</v>
      </c>
      <c r="B913" t="s">
        <v>52</v>
      </c>
      <c r="C913" t="s">
        <v>303</v>
      </c>
      <c r="D913" t="s">
        <v>546</v>
      </c>
      <c r="E913" s="150">
        <v>1</v>
      </c>
      <c r="F913" t="s">
        <v>81</v>
      </c>
      <c r="G913" s="149">
        <v>2.2244966418663747E-2</v>
      </c>
    </row>
    <row r="914" spans="1:7" x14ac:dyDescent="0.25">
      <c r="A914" t="s">
        <v>244</v>
      </c>
      <c r="B914" t="s">
        <v>76</v>
      </c>
      <c r="C914" t="s">
        <v>303</v>
      </c>
      <c r="D914" t="s">
        <v>546</v>
      </c>
      <c r="E914" s="150">
        <v>1</v>
      </c>
      <c r="F914" t="s">
        <v>81</v>
      </c>
      <c r="G914" s="149">
        <v>2.2244966418663747E-2</v>
      </c>
    </row>
    <row r="915" spans="1:7" x14ac:dyDescent="0.25">
      <c r="A915" t="s">
        <v>244</v>
      </c>
      <c r="B915" t="s">
        <v>52</v>
      </c>
      <c r="C915" t="s">
        <v>303</v>
      </c>
      <c r="D915" t="s">
        <v>545</v>
      </c>
      <c r="E915" s="150">
        <v>1</v>
      </c>
      <c r="F915" t="s">
        <v>81</v>
      </c>
      <c r="G915" s="149">
        <v>2.2244966418663747E-2</v>
      </c>
    </row>
    <row r="916" spans="1:7" x14ac:dyDescent="0.25">
      <c r="A916" t="s">
        <v>244</v>
      </c>
      <c r="B916" t="s">
        <v>76</v>
      </c>
      <c r="C916" t="s">
        <v>303</v>
      </c>
      <c r="D916" t="s">
        <v>545</v>
      </c>
      <c r="E916" s="150">
        <v>1</v>
      </c>
      <c r="F916" t="s">
        <v>81</v>
      </c>
      <c r="G916" s="149">
        <v>2.2244966418663747E-2</v>
      </c>
    </row>
    <row r="917" spans="1:7" x14ac:dyDescent="0.25">
      <c r="A917" t="s">
        <v>244</v>
      </c>
      <c r="B917" t="s">
        <v>55</v>
      </c>
      <c r="C917" t="s">
        <v>303</v>
      </c>
      <c r="D917" t="s">
        <v>368</v>
      </c>
      <c r="E917" s="150">
        <v>1</v>
      </c>
      <c r="F917" t="s">
        <v>81</v>
      </c>
      <c r="G917" s="149">
        <v>2.2244966418663747E-2</v>
      </c>
    </row>
    <row r="918" spans="1:7" x14ac:dyDescent="0.25">
      <c r="A918" t="s">
        <v>244</v>
      </c>
      <c r="B918" t="s">
        <v>52</v>
      </c>
      <c r="C918" t="s">
        <v>303</v>
      </c>
      <c r="D918" t="s">
        <v>368</v>
      </c>
      <c r="E918" s="150">
        <v>1</v>
      </c>
      <c r="F918" t="s">
        <v>81</v>
      </c>
      <c r="G918" s="149">
        <v>2.2244966418663747E-2</v>
      </c>
    </row>
    <row r="919" spans="1:7" x14ac:dyDescent="0.25">
      <c r="A919" t="s">
        <v>244</v>
      </c>
      <c r="B919" t="s">
        <v>52</v>
      </c>
      <c r="C919" t="s">
        <v>303</v>
      </c>
      <c r="D919" t="s">
        <v>366</v>
      </c>
      <c r="E919" s="150">
        <v>1</v>
      </c>
      <c r="F919" t="s">
        <v>563</v>
      </c>
      <c r="G919" s="149">
        <v>3.4317250341756048E-2</v>
      </c>
    </row>
    <row r="920" spans="1:7" x14ac:dyDescent="0.25">
      <c r="A920" t="s">
        <v>244</v>
      </c>
      <c r="B920" t="s">
        <v>76</v>
      </c>
      <c r="C920" t="s">
        <v>303</v>
      </c>
      <c r="D920" t="s">
        <v>366</v>
      </c>
      <c r="E920" s="150">
        <v>1</v>
      </c>
      <c r="F920" t="s">
        <v>563</v>
      </c>
      <c r="G920" s="149">
        <v>3.4317250341756048E-2</v>
      </c>
    </row>
    <row r="921" spans="1:7" x14ac:dyDescent="0.25">
      <c r="A921" t="s">
        <v>244</v>
      </c>
      <c r="B921" t="s">
        <v>52</v>
      </c>
      <c r="C921" t="s">
        <v>303</v>
      </c>
      <c r="D921" t="s">
        <v>359</v>
      </c>
      <c r="E921" s="150">
        <v>1</v>
      </c>
      <c r="F921" t="s">
        <v>563</v>
      </c>
      <c r="G921" s="149">
        <v>3.4317250341756048E-2</v>
      </c>
    </row>
    <row r="922" spans="1:7" x14ac:dyDescent="0.25">
      <c r="A922" t="s">
        <v>244</v>
      </c>
      <c r="B922" t="s">
        <v>76</v>
      </c>
      <c r="C922" t="s">
        <v>303</v>
      </c>
      <c r="D922" t="s">
        <v>359</v>
      </c>
      <c r="E922" s="150">
        <v>1</v>
      </c>
      <c r="F922" t="s">
        <v>563</v>
      </c>
      <c r="G922" s="149">
        <v>3.4317250341756048E-2</v>
      </c>
    </row>
    <row r="923" spans="1:7" x14ac:dyDescent="0.25">
      <c r="A923" t="s">
        <v>244</v>
      </c>
      <c r="B923" t="s">
        <v>55</v>
      </c>
      <c r="C923" t="s">
        <v>303</v>
      </c>
      <c r="D923" t="s">
        <v>310</v>
      </c>
      <c r="E923" s="150">
        <v>1</v>
      </c>
      <c r="F923" t="s">
        <v>563</v>
      </c>
      <c r="G923" s="149">
        <v>3.4317250341756048E-2</v>
      </c>
    </row>
    <row r="924" spans="1:7" x14ac:dyDescent="0.25">
      <c r="A924" t="s">
        <v>244</v>
      </c>
      <c r="B924" t="s">
        <v>52</v>
      </c>
      <c r="C924" t="s">
        <v>303</v>
      </c>
      <c r="D924" t="s">
        <v>310</v>
      </c>
      <c r="E924" s="150">
        <v>1</v>
      </c>
      <c r="F924" t="s">
        <v>563</v>
      </c>
      <c r="G924" s="149">
        <v>3.4317250341756048E-2</v>
      </c>
    </row>
    <row r="925" spans="1:7" x14ac:dyDescent="0.25">
      <c r="A925" t="s">
        <v>244</v>
      </c>
      <c r="B925" t="s">
        <v>52</v>
      </c>
      <c r="C925" t="s">
        <v>303</v>
      </c>
      <c r="D925" t="s">
        <v>364</v>
      </c>
      <c r="E925" s="150">
        <v>1</v>
      </c>
      <c r="F925" t="s">
        <v>563</v>
      </c>
      <c r="G925" s="149">
        <v>3.4317250341756048E-2</v>
      </c>
    </row>
    <row r="926" spans="1:7" x14ac:dyDescent="0.25">
      <c r="A926" t="s">
        <v>244</v>
      </c>
      <c r="B926" t="s">
        <v>76</v>
      </c>
      <c r="C926" t="s">
        <v>303</v>
      </c>
      <c r="D926" t="s">
        <v>364</v>
      </c>
      <c r="E926" s="150">
        <v>1</v>
      </c>
      <c r="F926" t="s">
        <v>563</v>
      </c>
      <c r="G926" s="149">
        <v>3.4317250341756048E-2</v>
      </c>
    </row>
    <row r="927" spans="1:7" x14ac:dyDescent="0.25">
      <c r="A927" t="s">
        <v>244</v>
      </c>
      <c r="B927" t="s">
        <v>52</v>
      </c>
      <c r="C927" t="s">
        <v>303</v>
      </c>
      <c r="D927" t="s">
        <v>375</v>
      </c>
      <c r="E927" s="150">
        <v>1</v>
      </c>
      <c r="F927" t="s">
        <v>563</v>
      </c>
      <c r="G927" s="149">
        <v>3.4317250341756048E-2</v>
      </c>
    </row>
    <row r="928" spans="1:7" x14ac:dyDescent="0.25">
      <c r="A928" t="s">
        <v>244</v>
      </c>
      <c r="B928" t="s">
        <v>76</v>
      </c>
      <c r="C928" t="s">
        <v>303</v>
      </c>
      <c r="D928" t="s">
        <v>375</v>
      </c>
      <c r="E928" s="150">
        <v>1</v>
      </c>
      <c r="F928" t="s">
        <v>563</v>
      </c>
      <c r="G928" s="149">
        <v>3.4317250341756048E-2</v>
      </c>
    </row>
    <row r="929" spans="1:7" x14ac:dyDescent="0.25">
      <c r="A929" t="s">
        <v>244</v>
      </c>
      <c r="B929" t="s">
        <v>55</v>
      </c>
      <c r="C929" t="s">
        <v>302</v>
      </c>
      <c r="D929" t="s">
        <v>370</v>
      </c>
      <c r="E929" s="150">
        <v>1</v>
      </c>
      <c r="F929" t="s">
        <v>81</v>
      </c>
      <c r="G929" s="149">
        <v>2.2244966418663747E-2</v>
      </c>
    </row>
    <row r="930" spans="1:7" x14ac:dyDescent="0.25">
      <c r="A930" t="s">
        <v>244</v>
      </c>
      <c r="B930" t="s">
        <v>52</v>
      </c>
      <c r="C930" t="s">
        <v>302</v>
      </c>
      <c r="D930" t="s">
        <v>370</v>
      </c>
      <c r="E930" s="150">
        <v>1</v>
      </c>
      <c r="F930" t="s">
        <v>81</v>
      </c>
      <c r="G930" s="149">
        <v>2.2244966418663747E-2</v>
      </c>
    </row>
    <row r="931" spans="1:7" x14ac:dyDescent="0.25">
      <c r="A931" t="s">
        <v>244</v>
      </c>
      <c r="B931" t="s">
        <v>55</v>
      </c>
      <c r="C931" t="s">
        <v>302</v>
      </c>
      <c r="D931" t="s">
        <v>369</v>
      </c>
      <c r="E931" s="150">
        <v>1</v>
      </c>
      <c r="F931" t="s">
        <v>265</v>
      </c>
      <c r="G931" s="149">
        <v>4.4069980138599564E-2</v>
      </c>
    </row>
    <row r="932" spans="1:7" x14ac:dyDescent="0.25">
      <c r="A932" t="s">
        <v>244</v>
      </c>
      <c r="B932" t="s">
        <v>52</v>
      </c>
      <c r="C932" t="s">
        <v>302</v>
      </c>
      <c r="D932" t="s">
        <v>369</v>
      </c>
      <c r="E932" s="150">
        <v>1</v>
      </c>
      <c r="F932" t="s">
        <v>265</v>
      </c>
      <c r="G932" s="149">
        <v>4.4069980138599564E-2</v>
      </c>
    </row>
    <row r="933" spans="1:7" x14ac:dyDescent="0.25">
      <c r="A933" t="s">
        <v>244</v>
      </c>
      <c r="B933" t="s">
        <v>52</v>
      </c>
      <c r="C933" t="s">
        <v>302</v>
      </c>
      <c r="D933" t="s">
        <v>380</v>
      </c>
      <c r="E933" s="150">
        <v>1</v>
      </c>
      <c r="F933" t="s">
        <v>265</v>
      </c>
      <c r="G933" s="149">
        <v>4.4069980138599564E-2</v>
      </c>
    </row>
    <row r="934" spans="1:7" x14ac:dyDescent="0.25">
      <c r="A934" t="s">
        <v>244</v>
      </c>
      <c r="B934" t="s">
        <v>76</v>
      </c>
      <c r="C934" t="s">
        <v>302</v>
      </c>
      <c r="D934" t="s">
        <v>380</v>
      </c>
      <c r="E934" s="150">
        <v>1</v>
      </c>
      <c r="F934" t="s">
        <v>265</v>
      </c>
      <c r="G934" s="149">
        <v>4.4069980138599564E-2</v>
      </c>
    </row>
    <row r="935" spans="1:7" x14ac:dyDescent="0.25">
      <c r="A935" t="s">
        <v>244</v>
      </c>
      <c r="B935" t="s">
        <v>55</v>
      </c>
      <c r="C935" t="s">
        <v>302</v>
      </c>
      <c r="D935" t="s">
        <v>353</v>
      </c>
      <c r="E935" s="150">
        <v>1</v>
      </c>
      <c r="F935" t="s">
        <v>265</v>
      </c>
      <c r="G935" s="149">
        <v>4.4069980138599564E-2</v>
      </c>
    </row>
    <row r="936" spans="1:7" x14ac:dyDescent="0.25">
      <c r="A936" t="s">
        <v>244</v>
      </c>
      <c r="B936" t="s">
        <v>52</v>
      </c>
      <c r="C936" t="s">
        <v>302</v>
      </c>
      <c r="D936" t="s">
        <v>353</v>
      </c>
      <c r="E936" s="150">
        <v>1</v>
      </c>
      <c r="F936" t="s">
        <v>265</v>
      </c>
      <c r="G936" s="149">
        <v>4.4069980138599564E-2</v>
      </c>
    </row>
    <row r="937" spans="1:7" x14ac:dyDescent="0.25">
      <c r="A937" t="s">
        <v>244</v>
      </c>
      <c r="B937" t="s">
        <v>52</v>
      </c>
      <c r="C937" t="s">
        <v>302</v>
      </c>
      <c r="D937" t="s">
        <v>546</v>
      </c>
      <c r="E937" s="150">
        <v>1</v>
      </c>
      <c r="F937" t="s">
        <v>81</v>
      </c>
      <c r="G937" s="149">
        <v>2.2244966418663747E-2</v>
      </c>
    </row>
    <row r="938" spans="1:7" x14ac:dyDescent="0.25">
      <c r="A938" t="s">
        <v>244</v>
      </c>
      <c r="B938" t="s">
        <v>76</v>
      </c>
      <c r="C938" t="s">
        <v>302</v>
      </c>
      <c r="D938" t="s">
        <v>546</v>
      </c>
      <c r="E938" s="150">
        <v>1</v>
      </c>
      <c r="F938" t="s">
        <v>81</v>
      </c>
      <c r="G938" s="149">
        <v>2.2244966418663747E-2</v>
      </c>
    </row>
    <row r="939" spans="1:7" x14ac:dyDescent="0.25">
      <c r="A939" t="s">
        <v>244</v>
      </c>
      <c r="B939" t="s">
        <v>52</v>
      </c>
      <c r="C939" t="s">
        <v>302</v>
      </c>
      <c r="D939" t="s">
        <v>545</v>
      </c>
      <c r="E939" s="150">
        <v>1</v>
      </c>
      <c r="F939" t="s">
        <v>81</v>
      </c>
      <c r="G939" s="149">
        <v>2.2244966418663747E-2</v>
      </c>
    </row>
    <row r="940" spans="1:7" x14ac:dyDescent="0.25">
      <c r="A940" t="s">
        <v>244</v>
      </c>
      <c r="B940" t="s">
        <v>76</v>
      </c>
      <c r="C940" t="s">
        <v>302</v>
      </c>
      <c r="D940" t="s">
        <v>545</v>
      </c>
      <c r="E940" s="150">
        <v>1</v>
      </c>
      <c r="F940" t="s">
        <v>81</v>
      </c>
      <c r="G940" s="149">
        <v>2.2244966418663747E-2</v>
      </c>
    </row>
    <row r="941" spans="1:7" x14ac:dyDescent="0.25">
      <c r="A941" t="s">
        <v>244</v>
      </c>
      <c r="B941" t="s">
        <v>55</v>
      </c>
      <c r="C941" t="s">
        <v>302</v>
      </c>
      <c r="D941" t="s">
        <v>368</v>
      </c>
      <c r="E941" s="150">
        <v>1</v>
      </c>
      <c r="F941" t="s">
        <v>81</v>
      </c>
      <c r="G941" s="149">
        <v>2.2244966418663747E-2</v>
      </c>
    </row>
    <row r="942" spans="1:7" x14ac:dyDescent="0.25">
      <c r="A942" t="s">
        <v>244</v>
      </c>
      <c r="B942" t="s">
        <v>52</v>
      </c>
      <c r="C942" t="s">
        <v>302</v>
      </c>
      <c r="D942" t="s">
        <v>368</v>
      </c>
      <c r="E942" s="150">
        <v>1</v>
      </c>
      <c r="F942" t="s">
        <v>81</v>
      </c>
      <c r="G942" s="149">
        <v>2.2244966418663747E-2</v>
      </c>
    </row>
    <row r="943" spans="1:7" x14ac:dyDescent="0.25">
      <c r="A943" t="s">
        <v>244</v>
      </c>
      <c r="B943" t="s">
        <v>52</v>
      </c>
      <c r="C943" t="s">
        <v>302</v>
      </c>
      <c r="D943" t="s">
        <v>359</v>
      </c>
      <c r="E943" s="150">
        <v>1</v>
      </c>
      <c r="F943" t="s">
        <v>563</v>
      </c>
      <c r="G943" s="149">
        <v>3.4317250341756048E-2</v>
      </c>
    </row>
    <row r="944" spans="1:7" x14ac:dyDescent="0.25">
      <c r="A944" t="s">
        <v>244</v>
      </c>
      <c r="B944" t="s">
        <v>76</v>
      </c>
      <c r="C944" t="s">
        <v>302</v>
      </c>
      <c r="D944" t="s">
        <v>359</v>
      </c>
      <c r="E944" s="150">
        <v>1</v>
      </c>
      <c r="F944" t="s">
        <v>563</v>
      </c>
      <c r="G944" s="149">
        <v>3.4317250341756048E-2</v>
      </c>
    </row>
    <row r="945" spans="1:7" x14ac:dyDescent="0.25">
      <c r="A945" t="s">
        <v>244</v>
      </c>
      <c r="B945" t="s">
        <v>55</v>
      </c>
      <c r="C945" t="s">
        <v>302</v>
      </c>
      <c r="D945" t="s">
        <v>346</v>
      </c>
      <c r="E945" s="150">
        <v>1</v>
      </c>
      <c r="F945" t="s">
        <v>563</v>
      </c>
      <c r="G945" s="149">
        <v>3.4317250341756048E-2</v>
      </c>
    </row>
    <row r="946" spans="1:7" x14ac:dyDescent="0.25">
      <c r="A946" t="s">
        <v>244</v>
      </c>
      <c r="B946" t="s">
        <v>52</v>
      </c>
      <c r="C946" t="s">
        <v>302</v>
      </c>
      <c r="D946" t="s">
        <v>346</v>
      </c>
      <c r="E946" s="150">
        <v>1</v>
      </c>
      <c r="F946" t="s">
        <v>563</v>
      </c>
      <c r="G946" s="149">
        <v>3.4317250341756048E-2</v>
      </c>
    </row>
    <row r="947" spans="1:7" x14ac:dyDescent="0.25">
      <c r="A947" t="s">
        <v>244</v>
      </c>
      <c r="B947" t="s">
        <v>52</v>
      </c>
      <c r="C947" t="s">
        <v>301</v>
      </c>
      <c r="D947" t="s">
        <v>357</v>
      </c>
      <c r="E947" s="150">
        <v>1</v>
      </c>
      <c r="F947" t="s">
        <v>563</v>
      </c>
      <c r="G947" s="149">
        <v>3.4317250341756048E-2</v>
      </c>
    </row>
    <row r="948" spans="1:7" x14ac:dyDescent="0.25">
      <c r="A948" t="s">
        <v>244</v>
      </c>
      <c r="B948" t="s">
        <v>76</v>
      </c>
      <c r="C948" t="s">
        <v>301</v>
      </c>
      <c r="D948" t="s">
        <v>357</v>
      </c>
      <c r="E948" s="150">
        <v>1</v>
      </c>
      <c r="F948" t="s">
        <v>563</v>
      </c>
      <c r="G948" s="149">
        <v>3.4317250341756048E-2</v>
      </c>
    </row>
    <row r="949" spans="1:7" x14ac:dyDescent="0.25">
      <c r="A949" t="s">
        <v>244</v>
      </c>
      <c r="B949" t="s">
        <v>55</v>
      </c>
      <c r="C949" t="s">
        <v>301</v>
      </c>
      <c r="D949" t="s">
        <v>355</v>
      </c>
      <c r="E949" s="150">
        <v>1</v>
      </c>
      <c r="F949" t="s">
        <v>563</v>
      </c>
      <c r="G949" s="149">
        <v>3.4317250341756048E-2</v>
      </c>
    </row>
    <row r="950" spans="1:7" x14ac:dyDescent="0.25">
      <c r="A950" t="s">
        <v>244</v>
      </c>
      <c r="B950" t="s">
        <v>52</v>
      </c>
      <c r="C950" t="s">
        <v>301</v>
      </c>
      <c r="D950" t="s">
        <v>355</v>
      </c>
      <c r="E950" s="150">
        <v>1</v>
      </c>
      <c r="F950" t="s">
        <v>563</v>
      </c>
      <c r="G950" s="149">
        <v>3.4317250341756048E-2</v>
      </c>
    </row>
    <row r="951" spans="1:7" x14ac:dyDescent="0.25">
      <c r="A951" t="s">
        <v>244</v>
      </c>
      <c r="B951" t="s">
        <v>55</v>
      </c>
      <c r="C951" t="s">
        <v>301</v>
      </c>
      <c r="D951" t="s">
        <v>370</v>
      </c>
      <c r="E951" s="150">
        <v>1</v>
      </c>
      <c r="F951" t="s">
        <v>81</v>
      </c>
      <c r="G951" s="149">
        <v>2.2244966418663747E-2</v>
      </c>
    </row>
    <row r="952" spans="1:7" x14ac:dyDescent="0.25">
      <c r="A952" t="s">
        <v>244</v>
      </c>
      <c r="B952" t="s">
        <v>52</v>
      </c>
      <c r="C952" t="s">
        <v>301</v>
      </c>
      <c r="D952" t="s">
        <v>370</v>
      </c>
      <c r="E952" s="150">
        <v>1</v>
      </c>
      <c r="F952" t="s">
        <v>81</v>
      </c>
      <c r="G952" s="149">
        <v>2.2244966418663747E-2</v>
      </c>
    </row>
    <row r="953" spans="1:7" x14ac:dyDescent="0.25">
      <c r="A953" t="s">
        <v>244</v>
      </c>
      <c r="B953" t="s">
        <v>52</v>
      </c>
      <c r="C953" t="s">
        <v>301</v>
      </c>
      <c r="D953" t="s">
        <v>380</v>
      </c>
      <c r="E953" s="150">
        <v>1</v>
      </c>
      <c r="F953" t="s">
        <v>265</v>
      </c>
      <c r="G953" s="149">
        <v>4.4069980138599564E-2</v>
      </c>
    </row>
    <row r="954" spans="1:7" x14ac:dyDescent="0.25">
      <c r="A954" t="s">
        <v>244</v>
      </c>
      <c r="B954" t="s">
        <v>76</v>
      </c>
      <c r="C954" t="s">
        <v>301</v>
      </c>
      <c r="D954" t="s">
        <v>380</v>
      </c>
      <c r="E954" s="150">
        <v>1</v>
      </c>
      <c r="F954" t="s">
        <v>265</v>
      </c>
      <c r="G954" s="149">
        <v>4.4069980138599564E-2</v>
      </c>
    </row>
    <row r="955" spans="1:7" x14ac:dyDescent="0.25">
      <c r="A955" t="s">
        <v>244</v>
      </c>
      <c r="B955" t="s">
        <v>52</v>
      </c>
      <c r="C955" t="s">
        <v>301</v>
      </c>
      <c r="D955" t="s">
        <v>546</v>
      </c>
      <c r="E955" s="150">
        <v>1</v>
      </c>
      <c r="F955" t="s">
        <v>81</v>
      </c>
      <c r="G955" s="149">
        <v>2.2244966418663747E-2</v>
      </c>
    </row>
    <row r="956" spans="1:7" x14ac:dyDescent="0.25">
      <c r="A956" t="s">
        <v>244</v>
      </c>
      <c r="B956" t="s">
        <v>76</v>
      </c>
      <c r="C956" t="s">
        <v>301</v>
      </c>
      <c r="D956" t="s">
        <v>546</v>
      </c>
      <c r="E956" s="150">
        <v>1</v>
      </c>
      <c r="F956" t="s">
        <v>81</v>
      </c>
      <c r="G956" s="149">
        <v>2.2244966418663747E-2</v>
      </c>
    </row>
    <row r="957" spans="1:7" x14ac:dyDescent="0.25">
      <c r="A957" t="s">
        <v>244</v>
      </c>
      <c r="B957" t="s">
        <v>52</v>
      </c>
      <c r="C957" t="s">
        <v>301</v>
      </c>
      <c r="D957" t="s">
        <v>545</v>
      </c>
      <c r="E957" s="150">
        <v>1</v>
      </c>
      <c r="F957" t="s">
        <v>81</v>
      </c>
      <c r="G957" s="149">
        <v>2.2244966418663747E-2</v>
      </c>
    </row>
    <row r="958" spans="1:7" x14ac:dyDescent="0.25">
      <c r="A958" t="s">
        <v>244</v>
      </c>
      <c r="B958" t="s">
        <v>76</v>
      </c>
      <c r="C958" t="s">
        <v>301</v>
      </c>
      <c r="D958" t="s">
        <v>545</v>
      </c>
      <c r="E958" s="150">
        <v>1</v>
      </c>
      <c r="F958" t="s">
        <v>81</v>
      </c>
      <c r="G958" s="149">
        <v>2.2244966418663747E-2</v>
      </c>
    </row>
    <row r="959" spans="1:7" x14ac:dyDescent="0.25">
      <c r="A959" t="s">
        <v>244</v>
      </c>
      <c r="B959" t="s">
        <v>55</v>
      </c>
      <c r="C959" t="s">
        <v>301</v>
      </c>
      <c r="D959" t="s">
        <v>368</v>
      </c>
      <c r="E959" s="150">
        <v>1</v>
      </c>
      <c r="F959" t="s">
        <v>81</v>
      </c>
      <c r="G959" s="149">
        <v>2.2244966418663747E-2</v>
      </c>
    </row>
    <row r="960" spans="1:7" x14ac:dyDescent="0.25">
      <c r="A960" t="s">
        <v>244</v>
      </c>
      <c r="B960" t="s">
        <v>52</v>
      </c>
      <c r="C960" t="s">
        <v>301</v>
      </c>
      <c r="D960" t="s">
        <v>368</v>
      </c>
      <c r="E960" s="150">
        <v>1</v>
      </c>
      <c r="F960" t="s">
        <v>81</v>
      </c>
      <c r="G960" s="149">
        <v>2.2244966418663747E-2</v>
      </c>
    </row>
    <row r="961" spans="1:7" x14ac:dyDescent="0.25">
      <c r="A961" t="s">
        <v>244</v>
      </c>
      <c r="B961" t="s">
        <v>52</v>
      </c>
      <c r="C961" t="s">
        <v>301</v>
      </c>
      <c r="D961" t="s">
        <v>366</v>
      </c>
      <c r="E961" s="150">
        <v>1</v>
      </c>
      <c r="F961" t="s">
        <v>563</v>
      </c>
      <c r="G961" s="149">
        <v>3.4317250341756048E-2</v>
      </c>
    </row>
    <row r="962" spans="1:7" x14ac:dyDescent="0.25">
      <c r="A962" t="s">
        <v>244</v>
      </c>
      <c r="B962" t="s">
        <v>76</v>
      </c>
      <c r="C962" t="s">
        <v>301</v>
      </c>
      <c r="D962" t="s">
        <v>366</v>
      </c>
      <c r="E962" s="150">
        <v>1</v>
      </c>
      <c r="F962" t="s">
        <v>563</v>
      </c>
      <c r="G962" s="149">
        <v>3.4317250341756048E-2</v>
      </c>
    </row>
    <row r="963" spans="1:7" x14ac:dyDescent="0.25">
      <c r="A963" t="s">
        <v>244</v>
      </c>
      <c r="B963" t="s">
        <v>52</v>
      </c>
      <c r="C963" t="s">
        <v>301</v>
      </c>
      <c r="D963" t="s">
        <v>364</v>
      </c>
      <c r="E963" s="150">
        <v>1</v>
      </c>
      <c r="F963" t="s">
        <v>563</v>
      </c>
      <c r="G963" s="149">
        <v>3.4317250341756048E-2</v>
      </c>
    </row>
    <row r="964" spans="1:7" x14ac:dyDescent="0.25">
      <c r="A964" t="s">
        <v>244</v>
      </c>
      <c r="B964" t="s">
        <v>76</v>
      </c>
      <c r="C964" t="s">
        <v>301</v>
      </c>
      <c r="D964" t="s">
        <v>364</v>
      </c>
      <c r="E964" s="150">
        <v>1</v>
      </c>
      <c r="F964" t="s">
        <v>563</v>
      </c>
      <c r="G964" s="149">
        <v>3.4317250341756048E-2</v>
      </c>
    </row>
    <row r="965" spans="1:7" x14ac:dyDescent="0.25">
      <c r="A965" t="s">
        <v>244</v>
      </c>
      <c r="B965" t="s">
        <v>55</v>
      </c>
      <c r="C965" t="s">
        <v>301</v>
      </c>
      <c r="D965" t="s">
        <v>347</v>
      </c>
      <c r="E965" s="150">
        <v>1</v>
      </c>
      <c r="F965" t="s">
        <v>563</v>
      </c>
      <c r="G965" s="149">
        <v>3.4317250341756048E-2</v>
      </c>
    </row>
    <row r="966" spans="1:7" x14ac:dyDescent="0.25">
      <c r="A966" t="s">
        <v>244</v>
      </c>
      <c r="B966" t="s">
        <v>52</v>
      </c>
      <c r="C966" t="s">
        <v>301</v>
      </c>
      <c r="D966" t="s">
        <v>347</v>
      </c>
      <c r="E966" s="150">
        <v>1</v>
      </c>
      <c r="F966" t="s">
        <v>563</v>
      </c>
      <c r="G966" s="149">
        <v>3.4317250341756048E-2</v>
      </c>
    </row>
    <row r="967" spans="1:7" x14ac:dyDescent="0.25">
      <c r="A967" t="s">
        <v>244</v>
      </c>
      <c r="B967" t="s">
        <v>52</v>
      </c>
      <c r="C967" t="s">
        <v>301</v>
      </c>
      <c r="D967" t="s">
        <v>375</v>
      </c>
      <c r="E967" s="150">
        <v>1</v>
      </c>
      <c r="F967" t="s">
        <v>563</v>
      </c>
      <c r="G967" s="149">
        <v>3.4317250341756048E-2</v>
      </c>
    </row>
    <row r="968" spans="1:7" x14ac:dyDescent="0.25">
      <c r="A968" t="s">
        <v>244</v>
      </c>
      <c r="B968" t="s">
        <v>76</v>
      </c>
      <c r="C968" t="s">
        <v>301</v>
      </c>
      <c r="D968" t="s">
        <v>375</v>
      </c>
      <c r="E968" s="150">
        <v>1</v>
      </c>
      <c r="F968" t="s">
        <v>563</v>
      </c>
      <c r="G968" s="149">
        <v>3.4317250341756048E-2</v>
      </c>
    </row>
    <row r="969" spans="1:7" x14ac:dyDescent="0.25">
      <c r="A969" t="s">
        <v>244</v>
      </c>
      <c r="B969" t="s">
        <v>55</v>
      </c>
      <c r="C969" t="s">
        <v>301</v>
      </c>
      <c r="D969" t="s">
        <v>346</v>
      </c>
      <c r="E969" s="150">
        <v>1</v>
      </c>
      <c r="F969" t="s">
        <v>563</v>
      </c>
      <c r="G969" s="149">
        <v>3.4317250341756048E-2</v>
      </c>
    </row>
    <row r="970" spans="1:7" x14ac:dyDescent="0.25">
      <c r="A970" t="s">
        <v>244</v>
      </c>
      <c r="B970" t="s">
        <v>52</v>
      </c>
      <c r="C970" t="s">
        <v>301</v>
      </c>
      <c r="D970" t="s">
        <v>346</v>
      </c>
      <c r="E970" s="150">
        <v>1</v>
      </c>
      <c r="F970" t="s">
        <v>563</v>
      </c>
      <c r="G970" s="149">
        <v>3.4317250341756048E-2</v>
      </c>
    </row>
    <row r="971" spans="1:7" x14ac:dyDescent="0.25">
      <c r="A971" t="s">
        <v>244</v>
      </c>
      <c r="B971" t="s">
        <v>55</v>
      </c>
      <c r="C971" t="s">
        <v>300</v>
      </c>
      <c r="D971" t="s">
        <v>370</v>
      </c>
      <c r="E971" s="150">
        <v>1</v>
      </c>
      <c r="F971" t="s">
        <v>81</v>
      </c>
      <c r="G971" s="149">
        <v>2.2244966418663747E-2</v>
      </c>
    </row>
    <row r="972" spans="1:7" x14ac:dyDescent="0.25">
      <c r="A972" t="s">
        <v>244</v>
      </c>
      <c r="B972" t="s">
        <v>52</v>
      </c>
      <c r="C972" t="s">
        <v>300</v>
      </c>
      <c r="D972" t="s">
        <v>370</v>
      </c>
      <c r="E972" s="150">
        <v>1</v>
      </c>
      <c r="F972" t="s">
        <v>81</v>
      </c>
      <c r="G972" s="149">
        <v>2.2244966418663747E-2</v>
      </c>
    </row>
    <row r="973" spans="1:7" x14ac:dyDescent="0.25">
      <c r="A973" t="s">
        <v>244</v>
      </c>
      <c r="B973" t="s">
        <v>55</v>
      </c>
      <c r="C973" t="s">
        <v>300</v>
      </c>
      <c r="D973" t="s">
        <v>369</v>
      </c>
      <c r="E973" s="150">
        <v>1</v>
      </c>
      <c r="F973" t="s">
        <v>265</v>
      </c>
      <c r="G973" s="149">
        <v>4.4069980138599564E-2</v>
      </c>
    </row>
    <row r="974" spans="1:7" x14ac:dyDescent="0.25">
      <c r="A974" t="s">
        <v>244</v>
      </c>
      <c r="B974" t="s">
        <v>52</v>
      </c>
      <c r="C974" t="s">
        <v>300</v>
      </c>
      <c r="D974" t="s">
        <v>369</v>
      </c>
      <c r="E974" s="150">
        <v>1</v>
      </c>
      <c r="F974" t="s">
        <v>265</v>
      </c>
      <c r="G974" s="149">
        <v>4.4069980138599564E-2</v>
      </c>
    </row>
    <row r="975" spans="1:7" x14ac:dyDescent="0.25">
      <c r="A975" t="s">
        <v>244</v>
      </c>
      <c r="B975" t="s">
        <v>52</v>
      </c>
      <c r="C975" t="s">
        <v>300</v>
      </c>
      <c r="D975" t="s">
        <v>380</v>
      </c>
      <c r="E975" s="150">
        <v>1</v>
      </c>
      <c r="F975" t="s">
        <v>265</v>
      </c>
      <c r="G975" s="149">
        <v>4.4069980138599564E-2</v>
      </c>
    </row>
    <row r="976" spans="1:7" x14ac:dyDescent="0.25">
      <c r="A976" t="s">
        <v>244</v>
      </c>
      <c r="B976" t="s">
        <v>76</v>
      </c>
      <c r="C976" t="s">
        <v>300</v>
      </c>
      <c r="D976" t="s">
        <v>380</v>
      </c>
      <c r="E976" s="150">
        <v>1</v>
      </c>
      <c r="F976" t="s">
        <v>265</v>
      </c>
      <c r="G976" s="149">
        <v>4.4069980138599564E-2</v>
      </c>
    </row>
    <row r="977" spans="1:7" x14ac:dyDescent="0.25">
      <c r="A977" t="s">
        <v>244</v>
      </c>
      <c r="B977" t="s">
        <v>52</v>
      </c>
      <c r="C977" t="s">
        <v>300</v>
      </c>
      <c r="D977" t="s">
        <v>546</v>
      </c>
      <c r="E977" s="150">
        <v>1</v>
      </c>
      <c r="F977" t="s">
        <v>81</v>
      </c>
      <c r="G977" s="149">
        <v>2.2244966418663747E-2</v>
      </c>
    </row>
    <row r="978" spans="1:7" x14ac:dyDescent="0.25">
      <c r="A978" t="s">
        <v>244</v>
      </c>
      <c r="B978" t="s">
        <v>76</v>
      </c>
      <c r="C978" t="s">
        <v>300</v>
      </c>
      <c r="D978" t="s">
        <v>546</v>
      </c>
      <c r="E978" s="150">
        <v>1</v>
      </c>
      <c r="F978" t="s">
        <v>81</v>
      </c>
      <c r="G978" s="149">
        <v>2.2244966418663747E-2</v>
      </c>
    </row>
    <row r="979" spans="1:7" x14ac:dyDescent="0.25">
      <c r="A979" t="s">
        <v>244</v>
      </c>
      <c r="B979" t="s">
        <v>52</v>
      </c>
      <c r="C979" t="s">
        <v>300</v>
      </c>
      <c r="D979" t="s">
        <v>545</v>
      </c>
      <c r="E979" s="150">
        <v>1</v>
      </c>
      <c r="F979" t="s">
        <v>81</v>
      </c>
      <c r="G979" s="149">
        <v>2.2244966418663747E-2</v>
      </c>
    </row>
    <row r="980" spans="1:7" x14ac:dyDescent="0.25">
      <c r="A980" t="s">
        <v>244</v>
      </c>
      <c r="B980" t="s">
        <v>76</v>
      </c>
      <c r="C980" t="s">
        <v>300</v>
      </c>
      <c r="D980" t="s">
        <v>545</v>
      </c>
      <c r="E980" s="150">
        <v>1</v>
      </c>
      <c r="F980" t="s">
        <v>81</v>
      </c>
      <c r="G980" s="149">
        <v>2.2244966418663747E-2</v>
      </c>
    </row>
    <row r="981" spans="1:7" x14ac:dyDescent="0.25">
      <c r="A981" t="s">
        <v>244</v>
      </c>
      <c r="B981" t="s">
        <v>55</v>
      </c>
      <c r="C981" t="s">
        <v>300</v>
      </c>
      <c r="D981" t="s">
        <v>368</v>
      </c>
      <c r="E981" s="150">
        <v>1</v>
      </c>
      <c r="F981" t="s">
        <v>81</v>
      </c>
      <c r="G981" s="149">
        <v>2.2244966418663747E-2</v>
      </c>
    </row>
    <row r="982" spans="1:7" x14ac:dyDescent="0.25">
      <c r="A982" t="s">
        <v>244</v>
      </c>
      <c r="B982" t="s">
        <v>52</v>
      </c>
      <c r="C982" t="s">
        <v>300</v>
      </c>
      <c r="D982" t="s">
        <v>368</v>
      </c>
      <c r="E982" s="150">
        <v>1</v>
      </c>
      <c r="F982" t="s">
        <v>81</v>
      </c>
      <c r="G982" s="149">
        <v>2.2244966418663747E-2</v>
      </c>
    </row>
    <row r="983" spans="1:7" x14ac:dyDescent="0.25">
      <c r="A983" t="s">
        <v>244</v>
      </c>
      <c r="B983" t="s">
        <v>52</v>
      </c>
      <c r="C983" t="s">
        <v>300</v>
      </c>
      <c r="D983" t="s">
        <v>366</v>
      </c>
      <c r="E983" s="150">
        <v>1</v>
      </c>
      <c r="F983" t="s">
        <v>563</v>
      </c>
      <c r="G983" s="149">
        <v>3.4317250341756048E-2</v>
      </c>
    </row>
    <row r="984" spans="1:7" x14ac:dyDescent="0.25">
      <c r="A984" t="s">
        <v>244</v>
      </c>
      <c r="B984" t="s">
        <v>76</v>
      </c>
      <c r="C984" t="s">
        <v>300</v>
      </c>
      <c r="D984" t="s">
        <v>366</v>
      </c>
      <c r="E984" s="150">
        <v>1</v>
      </c>
      <c r="F984" t="s">
        <v>563</v>
      </c>
      <c r="G984" s="149">
        <v>3.4317250341756048E-2</v>
      </c>
    </row>
    <row r="985" spans="1:7" x14ac:dyDescent="0.25">
      <c r="A985" t="s">
        <v>244</v>
      </c>
      <c r="B985" t="s">
        <v>52</v>
      </c>
      <c r="C985" t="s">
        <v>300</v>
      </c>
      <c r="D985" t="s">
        <v>359</v>
      </c>
      <c r="E985" s="150">
        <v>1</v>
      </c>
      <c r="F985" t="s">
        <v>563</v>
      </c>
      <c r="G985" s="149">
        <v>3.4317250341756048E-2</v>
      </c>
    </row>
    <row r="986" spans="1:7" x14ac:dyDescent="0.25">
      <c r="A986" t="s">
        <v>244</v>
      </c>
      <c r="B986" t="s">
        <v>76</v>
      </c>
      <c r="C986" t="s">
        <v>300</v>
      </c>
      <c r="D986" t="s">
        <v>359</v>
      </c>
      <c r="E986" s="150">
        <v>1</v>
      </c>
      <c r="F986" t="s">
        <v>563</v>
      </c>
      <c r="G986" s="149">
        <v>3.4317250341756048E-2</v>
      </c>
    </row>
    <row r="987" spans="1:7" x14ac:dyDescent="0.25">
      <c r="A987" t="s">
        <v>244</v>
      </c>
      <c r="B987" t="s">
        <v>52</v>
      </c>
      <c r="C987" t="s">
        <v>300</v>
      </c>
      <c r="D987" t="s">
        <v>364</v>
      </c>
      <c r="E987" s="150">
        <v>1</v>
      </c>
      <c r="F987" t="s">
        <v>563</v>
      </c>
      <c r="G987" s="149">
        <v>3.4317250341756048E-2</v>
      </c>
    </row>
    <row r="988" spans="1:7" x14ac:dyDescent="0.25">
      <c r="A988" t="s">
        <v>244</v>
      </c>
      <c r="B988" t="s">
        <v>76</v>
      </c>
      <c r="C988" t="s">
        <v>300</v>
      </c>
      <c r="D988" t="s">
        <v>364</v>
      </c>
      <c r="E988" s="150">
        <v>1</v>
      </c>
      <c r="F988" t="s">
        <v>563</v>
      </c>
      <c r="G988" s="149">
        <v>3.4317250341756048E-2</v>
      </c>
    </row>
    <row r="989" spans="1:7" x14ac:dyDescent="0.25">
      <c r="A989" t="s">
        <v>244</v>
      </c>
      <c r="B989" t="s">
        <v>55</v>
      </c>
      <c r="C989" t="s">
        <v>300</v>
      </c>
      <c r="D989" t="s">
        <v>308</v>
      </c>
      <c r="E989" s="150">
        <v>1</v>
      </c>
      <c r="F989" t="s">
        <v>563</v>
      </c>
      <c r="G989" s="149">
        <v>3.4317250341756048E-2</v>
      </c>
    </row>
    <row r="990" spans="1:7" x14ac:dyDescent="0.25">
      <c r="A990" t="s">
        <v>244</v>
      </c>
      <c r="B990" t="s">
        <v>52</v>
      </c>
      <c r="C990" t="s">
        <v>300</v>
      </c>
      <c r="D990" t="s">
        <v>308</v>
      </c>
      <c r="E990" s="150">
        <v>1</v>
      </c>
      <c r="F990" t="s">
        <v>563</v>
      </c>
      <c r="G990" s="149">
        <v>3.4317250341756048E-2</v>
      </c>
    </row>
    <row r="991" spans="1:7" x14ac:dyDescent="0.25">
      <c r="A991" t="s">
        <v>244</v>
      </c>
      <c r="B991" t="s">
        <v>52</v>
      </c>
      <c r="C991" t="s">
        <v>300</v>
      </c>
      <c r="D991" t="s">
        <v>375</v>
      </c>
      <c r="E991" s="150">
        <v>1</v>
      </c>
      <c r="F991" t="s">
        <v>563</v>
      </c>
      <c r="G991" s="149">
        <v>3.4317250341756048E-2</v>
      </c>
    </row>
    <row r="992" spans="1:7" x14ac:dyDescent="0.25">
      <c r="A992" t="s">
        <v>244</v>
      </c>
      <c r="B992" t="s">
        <v>76</v>
      </c>
      <c r="C992" t="s">
        <v>300</v>
      </c>
      <c r="D992" t="s">
        <v>375</v>
      </c>
      <c r="E992" s="150">
        <v>1</v>
      </c>
      <c r="F992" t="s">
        <v>563</v>
      </c>
      <c r="G992" s="149">
        <v>3.4317250341756048E-2</v>
      </c>
    </row>
    <row r="993" spans="1:7" x14ac:dyDescent="0.25">
      <c r="A993" t="s">
        <v>244</v>
      </c>
      <c r="B993" t="s">
        <v>55</v>
      </c>
      <c r="C993" t="s">
        <v>300</v>
      </c>
      <c r="D993" t="s">
        <v>346</v>
      </c>
      <c r="E993" s="150">
        <v>1</v>
      </c>
      <c r="F993" t="s">
        <v>563</v>
      </c>
      <c r="G993" s="149">
        <v>3.4317250341756048E-2</v>
      </c>
    </row>
    <row r="994" spans="1:7" x14ac:dyDescent="0.25">
      <c r="A994" t="s">
        <v>244</v>
      </c>
      <c r="B994" t="s">
        <v>52</v>
      </c>
      <c r="C994" t="s">
        <v>300</v>
      </c>
      <c r="D994" t="s">
        <v>346</v>
      </c>
      <c r="E994" s="150">
        <v>1</v>
      </c>
      <c r="F994" t="s">
        <v>563</v>
      </c>
      <c r="G994" s="149">
        <v>3.4317250341756048E-2</v>
      </c>
    </row>
    <row r="995" spans="1:7" x14ac:dyDescent="0.25">
      <c r="A995" t="s">
        <v>244</v>
      </c>
      <c r="B995" t="s">
        <v>52</v>
      </c>
      <c r="C995" t="s">
        <v>299</v>
      </c>
      <c r="D995" t="s">
        <v>380</v>
      </c>
      <c r="E995" s="150">
        <v>1</v>
      </c>
      <c r="F995" t="s">
        <v>265</v>
      </c>
      <c r="G995" s="149">
        <v>4.4069980138599564E-2</v>
      </c>
    </row>
    <row r="996" spans="1:7" x14ac:dyDescent="0.25">
      <c r="A996" t="s">
        <v>244</v>
      </c>
      <c r="B996" t="s">
        <v>76</v>
      </c>
      <c r="C996" t="s">
        <v>299</v>
      </c>
      <c r="D996" t="s">
        <v>380</v>
      </c>
      <c r="E996" s="150">
        <v>1</v>
      </c>
      <c r="F996" t="s">
        <v>265</v>
      </c>
      <c r="G996" s="149">
        <v>4.4069980138599564E-2</v>
      </c>
    </row>
    <row r="997" spans="1:7" x14ac:dyDescent="0.25">
      <c r="A997" t="s">
        <v>244</v>
      </c>
      <c r="B997" t="s">
        <v>52</v>
      </c>
      <c r="C997" t="s">
        <v>299</v>
      </c>
      <c r="D997" t="s">
        <v>546</v>
      </c>
      <c r="E997" s="150">
        <v>1</v>
      </c>
      <c r="F997" t="s">
        <v>81</v>
      </c>
      <c r="G997" s="149">
        <v>2.2244966418663747E-2</v>
      </c>
    </row>
    <row r="998" spans="1:7" x14ac:dyDescent="0.25">
      <c r="A998" t="s">
        <v>244</v>
      </c>
      <c r="B998" t="s">
        <v>76</v>
      </c>
      <c r="C998" t="s">
        <v>299</v>
      </c>
      <c r="D998" t="s">
        <v>546</v>
      </c>
      <c r="E998" s="150">
        <v>1</v>
      </c>
      <c r="F998" t="s">
        <v>81</v>
      </c>
      <c r="G998" s="149">
        <v>2.2244966418663747E-2</v>
      </c>
    </row>
    <row r="999" spans="1:7" x14ac:dyDescent="0.25">
      <c r="A999" t="s">
        <v>244</v>
      </c>
      <c r="B999" t="s">
        <v>52</v>
      </c>
      <c r="C999" t="s">
        <v>299</v>
      </c>
      <c r="D999" t="s">
        <v>545</v>
      </c>
      <c r="E999" s="150">
        <v>1</v>
      </c>
      <c r="F999" t="s">
        <v>81</v>
      </c>
      <c r="G999" s="149">
        <v>2.2244966418663747E-2</v>
      </c>
    </row>
    <row r="1000" spans="1:7" x14ac:dyDescent="0.25">
      <c r="A1000" t="s">
        <v>244</v>
      </c>
      <c r="B1000" t="s">
        <v>76</v>
      </c>
      <c r="C1000" t="s">
        <v>299</v>
      </c>
      <c r="D1000" t="s">
        <v>545</v>
      </c>
      <c r="E1000" s="150">
        <v>1</v>
      </c>
      <c r="F1000" t="s">
        <v>81</v>
      </c>
      <c r="G1000" s="149">
        <v>2.2244966418663747E-2</v>
      </c>
    </row>
    <row r="1001" spans="1:7" x14ac:dyDescent="0.25">
      <c r="A1001" t="s">
        <v>244</v>
      </c>
      <c r="B1001" t="s">
        <v>52</v>
      </c>
      <c r="C1001" t="s">
        <v>299</v>
      </c>
      <c r="D1001" t="s">
        <v>366</v>
      </c>
      <c r="E1001" s="150">
        <v>1</v>
      </c>
      <c r="F1001" t="s">
        <v>563</v>
      </c>
      <c r="G1001" s="149">
        <v>3.4317250341756048E-2</v>
      </c>
    </row>
    <row r="1002" spans="1:7" x14ac:dyDescent="0.25">
      <c r="A1002" t="s">
        <v>244</v>
      </c>
      <c r="B1002" t="s">
        <v>76</v>
      </c>
      <c r="C1002" t="s">
        <v>299</v>
      </c>
      <c r="D1002" t="s">
        <v>366</v>
      </c>
      <c r="E1002" s="150">
        <v>1</v>
      </c>
      <c r="F1002" t="s">
        <v>563</v>
      </c>
      <c r="G1002" s="149">
        <v>3.4317250341756048E-2</v>
      </c>
    </row>
    <row r="1003" spans="1:7" x14ac:dyDescent="0.25">
      <c r="A1003" t="s">
        <v>244</v>
      </c>
      <c r="B1003" t="s">
        <v>52</v>
      </c>
      <c r="C1003" t="s">
        <v>299</v>
      </c>
      <c r="D1003" t="s">
        <v>359</v>
      </c>
      <c r="E1003" s="150">
        <v>1</v>
      </c>
      <c r="F1003" t="s">
        <v>563</v>
      </c>
      <c r="G1003" s="149">
        <v>3.4317250341756048E-2</v>
      </c>
    </row>
    <row r="1004" spans="1:7" x14ac:dyDescent="0.25">
      <c r="A1004" t="s">
        <v>244</v>
      </c>
      <c r="B1004" t="s">
        <v>76</v>
      </c>
      <c r="C1004" t="s">
        <v>299</v>
      </c>
      <c r="D1004" t="s">
        <v>359</v>
      </c>
      <c r="E1004" s="150">
        <v>1</v>
      </c>
      <c r="F1004" t="s">
        <v>563</v>
      </c>
      <c r="G1004" s="149">
        <v>3.4317250341756048E-2</v>
      </c>
    </row>
    <row r="1005" spans="1:7" x14ac:dyDescent="0.25">
      <c r="A1005" t="s">
        <v>244</v>
      </c>
      <c r="B1005" t="s">
        <v>52</v>
      </c>
      <c r="C1005" t="s">
        <v>299</v>
      </c>
      <c r="D1005" t="s">
        <v>364</v>
      </c>
      <c r="E1005" s="150">
        <v>1</v>
      </c>
      <c r="F1005" t="s">
        <v>563</v>
      </c>
      <c r="G1005" s="149">
        <v>3.4317250341756048E-2</v>
      </c>
    </row>
    <row r="1006" spans="1:7" x14ac:dyDescent="0.25">
      <c r="A1006" t="s">
        <v>244</v>
      </c>
      <c r="B1006" t="s">
        <v>76</v>
      </c>
      <c r="C1006" t="s">
        <v>299</v>
      </c>
      <c r="D1006" t="s">
        <v>364</v>
      </c>
      <c r="E1006" s="150">
        <v>1</v>
      </c>
      <c r="F1006" t="s">
        <v>563</v>
      </c>
      <c r="G1006" s="149">
        <v>3.4317250341756048E-2</v>
      </c>
    </row>
    <row r="1007" spans="1:7" x14ac:dyDescent="0.25">
      <c r="A1007" t="s">
        <v>244</v>
      </c>
      <c r="B1007" t="s">
        <v>55</v>
      </c>
      <c r="C1007" t="s">
        <v>299</v>
      </c>
      <c r="D1007" t="s">
        <v>347</v>
      </c>
      <c r="E1007" s="150">
        <v>1</v>
      </c>
      <c r="F1007" t="s">
        <v>563</v>
      </c>
      <c r="G1007" s="149">
        <v>3.4317250341756048E-2</v>
      </c>
    </row>
    <row r="1008" spans="1:7" x14ac:dyDescent="0.25">
      <c r="A1008" t="s">
        <v>244</v>
      </c>
      <c r="B1008" t="s">
        <v>52</v>
      </c>
      <c r="C1008" t="s">
        <v>299</v>
      </c>
      <c r="D1008" t="s">
        <v>347</v>
      </c>
      <c r="E1008" s="150">
        <v>1</v>
      </c>
      <c r="F1008" t="s">
        <v>563</v>
      </c>
      <c r="G1008" s="149">
        <v>3.4317250341756048E-2</v>
      </c>
    </row>
    <row r="1009" spans="1:7" x14ac:dyDescent="0.25">
      <c r="A1009" t="s">
        <v>244</v>
      </c>
      <c r="B1009" t="s">
        <v>52</v>
      </c>
      <c r="C1009" t="s">
        <v>299</v>
      </c>
      <c r="D1009" t="s">
        <v>375</v>
      </c>
      <c r="E1009" s="150">
        <v>1</v>
      </c>
      <c r="F1009" t="s">
        <v>563</v>
      </c>
      <c r="G1009" s="149">
        <v>3.4317250341756048E-2</v>
      </c>
    </row>
    <row r="1010" spans="1:7" x14ac:dyDescent="0.25">
      <c r="A1010" t="s">
        <v>244</v>
      </c>
      <c r="B1010" t="s">
        <v>76</v>
      </c>
      <c r="C1010" t="s">
        <v>299</v>
      </c>
      <c r="D1010" t="s">
        <v>375</v>
      </c>
      <c r="E1010" s="150">
        <v>1</v>
      </c>
      <c r="F1010" t="s">
        <v>563</v>
      </c>
      <c r="G1010" s="149">
        <v>3.4317250341756048E-2</v>
      </c>
    </row>
    <row r="1011" spans="1:7" x14ac:dyDescent="0.25">
      <c r="A1011" t="s">
        <v>244</v>
      </c>
      <c r="B1011" t="s">
        <v>52</v>
      </c>
      <c r="C1011" t="s">
        <v>298</v>
      </c>
      <c r="D1011" t="s">
        <v>357</v>
      </c>
      <c r="E1011" s="150">
        <v>1</v>
      </c>
      <c r="F1011" t="s">
        <v>563</v>
      </c>
      <c r="G1011" s="149">
        <v>3.4317250341756048E-2</v>
      </c>
    </row>
    <row r="1012" spans="1:7" x14ac:dyDescent="0.25">
      <c r="A1012" t="s">
        <v>244</v>
      </c>
      <c r="B1012" t="s">
        <v>76</v>
      </c>
      <c r="C1012" t="s">
        <v>298</v>
      </c>
      <c r="D1012" t="s">
        <v>357</v>
      </c>
      <c r="E1012" s="150">
        <v>1</v>
      </c>
      <c r="F1012" t="s">
        <v>563</v>
      </c>
      <c r="G1012" s="149">
        <v>3.4317250341756048E-2</v>
      </c>
    </row>
    <row r="1013" spans="1:7" x14ac:dyDescent="0.25">
      <c r="A1013" t="s">
        <v>244</v>
      </c>
      <c r="B1013" t="s">
        <v>55</v>
      </c>
      <c r="C1013" t="s">
        <v>298</v>
      </c>
      <c r="D1013" t="s">
        <v>370</v>
      </c>
      <c r="E1013" s="150">
        <v>1</v>
      </c>
      <c r="F1013" t="s">
        <v>81</v>
      </c>
      <c r="G1013" s="149">
        <v>2.2244966418663747E-2</v>
      </c>
    </row>
    <row r="1014" spans="1:7" x14ac:dyDescent="0.25">
      <c r="A1014" t="s">
        <v>244</v>
      </c>
      <c r="B1014" t="s">
        <v>52</v>
      </c>
      <c r="C1014" t="s">
        <v>298</v>
      </c>
      <c r="D1014" t="s">
        <v>370</v>
      </c>
      <c r="E1014" s="150">
        <v>1</v>
      </c>
      <c r="F1014" t="s">
        <v>81</v>
      </c>
      <c r="G1014" s="149">
        <v>2.2244966418663747E-2</v>
      </c>
    </row>
    <row r="1015" spans="1:7" x14ac:dyDescent="0.25">
      <c r="A1015" t="s">
        <v>244</v>
      </c>
      <c r="B1015" t="s">
        <v>55</v>
      </c>
      <c r="C1015" t="s">
        <v>298</v>
      </c>
      <c r="D1015" t="s">
        <v>369</v>
      </c>
      <c r="E1015" s="150">
        <v>1</v>
      </c>
      <c r="F1015" t="s">
        <v>265</v>
      </c>
      <c r="G1015" s="149">
        <v>4.4069980138599564E-2</v>
      </c>
    </row>
    <row r="1016" spans="1:7" x14ac:dyDescent="0.25">
      <c r="A1016" t="s">
        <v>244</v>
      </c>
      <c r="B1016" t="s">
        <v>52</v>
      </c>
      <c r="C1016" t="s">
        <v>298</v>
      </c>
      <c r="D1016" t="s">
        <v>369</v>
      </c>
      <c r="E1016" s="150">
        <v>1</v>
      </c>
      <c r="F1016" t="s">
        <v>265</v>
      </c>
      <c r="G1016" s="149">
        <v>4.4069980138599564E-2</v>
      </c>
    </row>
    <row r="1017" spans="1:7" x14ac:dyDescent="0.25">
      <c r="A1017" t="s">
        <v>244</v>
      </c>
      <c r="B1017" t="s">
        <v>52</v>
      </c>
      <c r="C1017" t="s">
        <v>298</v>
      </c>
      <c r="D1017" t="s">
        <v>380</v>
      </c>
      <c r="E1017" s="150">
        <v>1</v>
      </c>
      <c r="F1017" t="s">
        <v>265</v>
      </c>
      <c r="G1017" s="149">
        <v>4.4069980138599564E-2</v>
      </c>
    </row>
    <row r="1018" spans="1:7" x14ac:dyDescent="0.25">
      <c r="A1018" t="s">
        <v>244</v>
      </c>
      <c r="B1018" t="s">
        <v>76</v>
      </c>
      <c r="C1018" t="s">
        <v>298</v>
      </c>
      <c r="D1018" t="s">
        <v>380</v>
      </c>
      <c r="E1018" s="150">
        <v>1</v>
      </c>
      <c r="F1018" t="s">
        <v>265</v>
      </c>
      <c r="G1018" s="149">
        <v>4.4069980138599564E-2</v>
      </c>
    </row>
    <row r="1019" spans="1:7" x14ac:dyDescent="0.25">
      <c r="A1019" t="s">
        <v>244</v>
      </c>
      <c r="B1019" t="s">
        <v>52</v>
      </c>
      <c r="C1019" t="s">
        <v>298</v>
      </c>
      <c r="D1019" t="s">
        <v>546</v>
      </c>
      <c r="E1019" s="150">
        <v>1</v>
      </c>
      <c r="F1019" t="s">
        <v>81</v>
      </c>
      <c r="G1019" s="149">
        <v>2.2244966418663747E-2</v>
      </c>
    </row>
    <row r="1020" spans="1:7" x14ac:dyDescent="0.25">
      <c r="A1020" t="s">
        <v>244</v>
      </c>
      <c r="B1020" t="s">
        <v>76</v>
      </c>
      <c r="C1020" t="s">
        <v>298</v>
      </c>
      <c r="D1020" t="s">
        <v>546</v>
      </c>
      <c r="E1020" s="150">
        <v>1</v>
      </c>
      <c r="F1020" t="s">
        <v>81</v>
      </c>
      <c r="G1020" s="149">
        <v>2.2244966418663747E-2</v>
      </c>
    </row>
    <row r="1021" spans="1:7" x14ac:dyDescent="0.25">
      <c r="A1021" t="s">
        <v>244</v>
      </c>
      <c r="B1021" t="s">
        <v>52</v>
      </c>
      <c r="C1021" t="s">
        <v>298</v>
      </c>
      <c r="D1021" t="s">
        <v>545</v>
      </c>
      <c r="E1021" s="150">
        <v>1</v>
      </c>
      <c r="F1021" t="s">
        <v>81</v>
      </c>
      <c r="G1021" s="149">
        <v>2.2244966418663747E-2</v>
      </c>
    </row>
    <row r="1022" spans="1:7" x14ac:dyDescent="0.25">
      <c r="A1022" t="s">
        <v>244</v>
      </c>
      <c r="B1022" t="s">
        <v>76</v>
      </c>
      <c r="C1022" t="s">
        <v>298</v>
      </c>
      <c r="D1022" t="s">
        <v>545</v>
      </c>
      <c r="E1022" s="150">
        <v>1</v>
      </c>
      <c r="F1022" t="s">
        <v>81</v>
      </c>
      <c r="G1022" s="149">
        <v>2.2244966418663747E-2</v>
      </c>
    </row>
    <row r="1023" spans="1:7" x14ac:dyDescent="0.25">
      <c r="A1023" t="s">
        <v>244</v>
      </c>
      <c r="B1023" t="s">
        <v>55</v>
      </c>
      <c r="C1023" t="s">
        <v>298</v>
      </c>
      <c r="D1023" t="s">
        <v>368</v>
      </c>
      <c r="E1023" s="150">
        <v>1</v>
      </c>
      <c r="F1023" t="s">
        <v>81</v>
      </c>
      <c r="G1023" s="149">
        <v>2.2244966418663747E-2</v>
      </c>
    </row>
    <row r="1024" spans="1:7" x14ac:dyDescent="0.25">
      <c r="A1024" t="s">
        <v>244</v>
      </c>
      <c r="B1024" t="s">
        <v>52</v>
      </c>
      <c r="C1024" t="s">
        <v>298</v>
      </c>
      <c r="D1024" t="s">
        <v>368</v>
      </c>
      <c r="E1024" s="150">
        <v>1</v>
      </c>
      <c r="F1024" t="s">
        <v>81</v>
      </c>
      <c r="G1024" s="149">
        <v>2.2244966418663747E-2</v>
      </c>
    </row>
    <row r="1025" spans="1:7" x14ac:dyDescent="0.25">
      <c r="A1025" t="s">
        <v>244</v>
      </c>
      <c r="B1025" t="s">
        <v>52</v>
      </c>
      <c r="C1025" t="s">
        <v>298</v>
      </c>
      <c r="D1025" t="s">
        <v>359</v>
      </c>
      <c r="E1025" s="150">
        <v>1</v>
      </c>
      <c r="F1025" t="s">
        <v>563</v>
      </c>
      <c r="G1025" s="149">
        <v>3.4317250341756048E-2</v>
      </c>
    </row>
    <row r="1026" spans="1:7" x14ac:dyDescent="0.25">
      <c r="A1026" t="s">
        <v>244</v>
      </c>
      <c r="B1026" t="s">
        <v>76</v>
      </c>
      <c r="C1026" t="s">
        <v>298</v>
      </c>
      <c r="D1026" t="s">
        <v>359</v>
      </c>
      <c r="E1026" s="150">
        <v>1</v>
      </c>
      <c r="F1026" t="s">
        <v>563</v>
      </c>
      <c r="G1026" s="149">
        <v>3.4317250341756048E-2</v>
      </c>
    </row>
    <row r="1027" spans="1:7" x14ac:dyDescent="0.25">
      <c r="A1027" t="s">
        <v>244</v>
      </c>
      <c r="B1027" t="s">
        <v>52</v>
      </c>
      <c r="C1027" t="s">
        <v>298</v>
      </c>
      <c r="D1027" t="s">
        <v>375</v>
      </c>
      <c r="E1027" s="150">
        <v>1</v>
      </c>
      <c r="F1027" t="s">
        <v>563</v>
      </c>
      <c r="G1027" s="149">
        <v>3.4317250341756048E-2</v>
      </c>
    </row>
    <row r="1028" spans="1:7" x14ac:dyDescent="0.25">
      <c r="A1028" t="s">
        <v>244</v>
      </c>
      <c r="B1028" t="s">
        <v>76</v>
      </c>
      <c r="C1028" t="s">
        <v>298</v>
      </c>
      <c r="D1028" t="s">
        <v>375</v>
      </c>
      <c r="E1028" s="150">
        <v>1</v>
      </c>
      <c r="F1028" t="s">
        <v>563</v>
      </c>
      <c r="G1028" s="149">
        <v>3.4317250341756048E-2</v>
      </c>
    </row>
    <row r="1029" spans="1:7" x14ac:dyDescent="0.25">
      <c r="A1029" t="s">
        <v>244</v>
      </c>
      <c r="B1029" t="s">
        <v>55</v>
      </c>
      <c r="C1029" t="s">
        <v>298</v>
      </c>
      <c r="D1029" t="s">
        <v>346</v>
      </c>
      <c r="E1029" s="150">
        <v>1</v>
      </c>
      <c r="F1029" t="s">
        <v>563</v>
      </c>
      <c r="G1029" s="149">
        <v>3.4317250341756048E-2</v>
      </c>
    </row>
    <row r="1030" spans="1:7" x14ac:dyDescent="0.25">
      <c r="A1030" t="s">
        <v>244</v>
      </c>
      <c r="B1030" t="s">
        <v>52</v>
      </c>
      <c r="C1030" t="s">
        <v>298</v>
      </c>
      <c r="D1030" t="s">
        <v>346</v>
      </c>
      <c r="E1030" s="150">
        <v>1</v>
      </c>
      <c r="F1030" t="s">
        <v>563</v>
      </c>
      <c r="G1030" s="149">
        <v>3.4317250341756048E-2</v>
      </c>
    </row>
    <row r="1031" spans="1:7" x14ac:dyDescent="0.25">
      <c r="A1031" t="s">
        <v>244</v>
      </c>
      <c r="B1031" t="s">
        <v>52</v>
      </c>
      <c r="C1031" t="s">
        <v>297</v>
      </c>
      <c r="D1031" t="s">
        <v>357</v>
      </c>
      <c r="E1031" s="150">
        <v>1</v>
      </c>
      <c r="F1031" t="s">
        <v>563</v>
      </c>
      <c r="G1031" s="149">
        <v>3.4317250341756048E-2</v>
      </c>
    </row>
    <row r="1032" spans="1:7" x14ac:dyDescent="0.25">
      <c r="A1032" t="s">
        <v>244</v>
      </c>
      <c r="B1032" t="s">
        <v>76</v>
      </c>
      <c r="C1032" t="s">
        <v>297</v>
      </c>
      <c r="D1032" t="s">
        <v>357</v>
      </c>
      <c r="E1032" s="150">
        <v>1</v>
      </c>
      <c r="F1032" t="s">
        <v>563</v>
      </c>
      <c r="G1032" s="149">
        <v>3.4317250341756048E-2</v>
      </c>
    </row>
    <row r="1033" spans="1:7" x14ac:dyDescent="0.25">
      <c r="A1033" t="s">
        <v>244</v>
      </c>
      <c r="B1033" t="s">
        <v>55</v>
      </c>
      <c r="C1033" t="s">
        <v>297</v>
      </c>
      <c r="D1033" t="s">
        <v>370</v>
      </c>
      <c r="E1033" s="150">
        <v>1</v>
      </c>
      <c r="F1033" t="s">
        <v>81</v>
      </c>
      <c r="G1033" s="149">
        <v>2.2244966418663747E-2</v>
      </c>
    </row>
    <row r="1034" spans="1:7" x14ac:dyDescent="0.25">
      <c r="A1034" t="s">
        <v>244</v>
      </c>
      <c r="B1034" t="s">
        <v>52</v>
      </c>
      <c r="C1034" t="s">
        <v>297</v>
      </c>
      <c r="D1034" t="s">
        <v>370</v>
      </c>
      <c r="E1034" s="150">
        <v>1</v>
      </c>
      <c r="F1034" t="s">
        <v>81</v>
      </c>
      <c r="G1034" s="149">
        <v>2.2244966418663747E-2</v>
      </c>
    </row>
    <row r="1035" spans="1:7" x14ac:dyDescent="0.25">
      <c r="A1035" t="s">
        <v>244</v>
      </c>
      <c r="B1035" t="s">
        <v>55</v>
      </c>
      <c r="C1035" t="s">
        <v>297</v>
      </c>
      <c r="D1035" t="s">
        <v>369</v>
      </c>
      <c r="E1035" s="150">
        <v>1</v>
      </c>
      <c r="F1035" t="s">
        <v>265</v>
      </c>
      <c r="G1035" s="149">
        <v>4.4069980138599564E-2</v>
      </c>
    </row>
    <row r="1036" spans="1:7" x14ac:dyDescent="0.25">
      <c r="A1036" t="s">
        <v>244</v>
      </c>
      <c r="B1036" t="s">
        <v>52</v>
      </c>
      <c r="C1036" t="s">
        <v>297</v>
      </c>
      <c r="D1036" t="s">
        <v>369</v>
      </c>
      <c r="E1036" s="150">
        <v>1</v>
      </c>
      <c r="F1036" t="s">
        <v>265</v>
      </c>
      <c r="G1036" s="149">
        <v>4.4069980138599564E-2</v>
      </c>
    </row>
    <row r="1037" spans="1:7" x14ac:dyDescent="0.25">
      <c r="A1037" t="s">
        <v>244</v>
      </c>
      <c r="B1037" t="s">
        <v>52</v>
      </c>
      <c r="C1037" t="s">
        <v>297</v>
      </c>
      <c r="D1037" t="s">
        <v>380</v>
      </c>
      <c r="E1037" s="150">
        <v>1</v>
      </c>
      <c r="F1037" t="s">
        <v>265</v>
      </c>
      <c r="G1037" s="149">
        <v>4.4069980138599564E-2</v>
      </c>
    </row>
    <row r="1038" spans="1:7" x14ac:dyDescent="0.25">
      <c r="A1038" t="s">
        <v>244</v>
      </c>
      <c r="B1038" t="s">
        <v>76</v>
      </c>
      <c r="C1038" t="s">
        <v>297</v>
      </c>
      <c r="D1038" t="s">
        <v>380</v>
      </c>
      <c r="E1038" s="150">
        <v>1</v>
      </c>
      <c r="F1038" t="s">
        <v>265</v>
      </c>
      <c r="G1038" s="149">
        <v>4.4069980138599564E-2</v>
      </c>
    </row>
    <row r="1039" spans="1:7" x14ac:dyDescent="0.25">
      <c r="A1039" t="s">
        <v>244</v>
      </c>
      <c r="B1039" t="s">
        <v>52</v>
      </c>
      <c r="C1039" t="s">
        <v>297</v>
      </c>
      <c r="D1039" t="s">
        <v>546</v>
      </c>
      <c r="E1039" s="150">
        <v>1</v>
      </c>
      <c r="F1039" t="s">
        <v>81</v>
      </c>
      <c r="G1039" s="149">
        <v>2.2244966418663747E-2</v>
      </c>
    </row>
    <row r="1040" spans="1:7" x14ac:dyDescent="0.25">
      <c r="A1040" t="s">
        <v>244</v>
      </c>
      <c r="B1040" t="s">
        <v>76</v>
      </c>
      <c r="C1040" t="s">
        <v>297</v>
      </c>
      <c r="D1040" t="s">
        <v>546</v>
      </c>
      <c r="E1040" s="150">
        <v>1</v>
      </c>
      <c r="F1040" t="s">
        <v>81</v>
      </c>
      <c r="G1040" s="149">
        <v>2.2244966418663747E-2</v>
      </c>
    </row>
    <row r="1041" spans="1:7" x14ac:dyDescent="0.25">
      <c r="A1041" t="s">
        <v>244</v>
      </c>
      <c r="B1041" t="s">
        <v>52</v>
      </c>
      <c r="C1041" t="s">
        <v>297</v>
      </c>
      <c r="D1041" t="s">
        <v>545</v>
      </c>
      <c r="E1041" s="150">
        <v>1</v>
      </c>
      <c r="F1041" t="s">
        <v>81</v>
      </c>
      <c r="G1041" s="149">
        <v>2.2244966418663747E-2</v>
      </c>
    </row>
    <row r="1042" spans="1:7" x14ac:dyDescent="0.25">
      <c r="A1042" t="s">
        <v>244</v>
      </c>
      <c r="B1042" t="s">
        <v>76</v>
      </c>
      <c r="C1042" t="s">
        <v>297</v>
      </c>
      <c r="D1042" t="s">
        <v>545</v>
      </c>
      <c r="E1042" s="150">
        <v>1</v>
      </c>
      <c r="F1042" t="s">
        <v>81</v>
      </c>
      <c r="G1042" s="149">
        <v>2.2244966418663747E-2</v>
      </c>
    </row>
    <row r="1043" spans="1:7" x14ac:dyDescent="0.25">
      <c r="A1043" t="s">
        <v>244</v>
      </c>
      <c r="B1043" t="s">
        <v>55</v>
      </c>
      <c r="C1043" t="s">
        <v>297</v>
      </c>
      <c r="D1043" t="s">
        <v>368</v>
      </c>
      <c r="E1043" s="151">
        <v>1</v>
      </c>
      <c r="F1043" t="s">
        <v>81</v>
      </c>
      <c r="G1043" s="149">
        <v>2.2244966418663747E-2</v>
      </c>
    </row>
    <row r="1044" spans="1:7" x14ac:dyDescent="0.25">
      <c r="A1044" t="s">
        <v>244</v>
      </c>
      <c r="B1044" t="s">
        <v>52</v>
      </c>
      <c r="C1044" t="s">
        <v>297</v>
      </c>
      <c r="D1044" t="s">
        <v>368</v>
      </c>
      <c r="E1044" s="151">
        <v>1</v>
      </c>
      <c r="F1044" t="s">
        <v>81</v>
      </c>
      <c r="G1044" s="149">
        <v>2.2244966418663747E-2</v>
      </c>
    </row>
    <row r="1045" spans="1:7" x14ac:dyDescent="0.25">
      <c r="A1045" t="s">
        <v>244</v>
      </c>
      <c r="B1045" t="s">
        <v>52</v>
      </c>
      <c r="C1045" t="s">
        <v>297</v>
      </c>
      <c r="D1045" t="s">
        <v>366</v>
      </c>
      <c r="E1045" s="151">
        <v>1</v>
      </c>
      <c r="F1045" t="s">
        <v>563</v>
      </c>
      <c r="G1045" s="149">
        <v>3.4317250341756048E-2</v>
      </c>
    </row>
    <row r="1046" spans="1:7" x14ac:dyDescent="0.25">
      <c r="A1046" t="s">
        <v>244</v>
      </c>
      <c r="B1046" t="s">
        <v>76</v>
      </c>
      <c r="C1046" t="s">
        <v>297</v>
      </c>
      <c r="D1046" t="s">
        <v>366</v>
      </c>
      <c r="E1046" s="151">
        <v>1</v>
      </c>
      <c r="F1046" t="s">
        <v>563</v>
      </c>
      <c r="G1046" s="149">
        <v>3.4317250341756048E-2</v>
      </c>
    </row>
    <row r="1047" spans="1:7" x14ac:dyDescent="0.25">
      <c r="A1047" t="s">
        <v>244</v>
      </c>
      <c r="B1047" t="s">
        <v>52</v>
      </c>
      <c r="C1047" t="s">
        <v>297</v>
      </c>
      <c r="D1047" t="s">
        <v>364</v>
      </c>
      <c r="E1047" s="151">
        <v>1</v>
      </c>
      <c r="F1047" t="s">
        <v>563</v>
      </c>
      <c r="G1047" s="149">
        <v>3.4317250341756048E-2</v>
      </c>
    </row>
    <row r="1048" spans="1:7" x14ac:dyDescent="0.25">
      <c r="A1048" t="s">
        <v>244</v>
      </c>
      <c r="B1048" t="s">
        <v>76</v>
      </c>
      <c r="C1048" t="s">
        <v>297</v>
      </c>
      <c r="D1048" t="s">
        <v>364</v>
      </c>
      <c r="E1048" s="151">
        <v>1</v>
      </c>
      <c r="F1048" t="s">
        <v>563</v>
      </c>
      <c r="G1048" s="149">
        <v>3.4317250341756048E-2</v>
      </c>
    </row>
    <row r="1049" spans="1:7" x14ac:dyDescent="0.25">
      <c r="A1049" t="s">
        <v>244</v>
      </c>
      <c r="B1049" t="s">
        <v>52</v>
      </c>
      <c r="C1049" t="s">
        <v>297</v>
      </c>
      <c r="D1049" t="s">
        <v>375</v>
      </c>
      <c r="E1049" s="151">
        <v>1</v>
      </c>
      <c r="F1049" t="s">
        <v>563</v>
      </c>
      <c r="G1049" s="149">
        <v>3.4317250341756048E-2</v>
      </c>
    </row>
    <row r="1050" spans="1:7" x14ac:dyDescent="0.25">
      <c r="A1050" t="s">
        <v>244</v>
      </c>
      <c r="B1050" t="s">
        <v>76</v>
      </c>
      <c r="C1050" t="s">
        <v>297</v>
      </c>
      <c r="D1050" t="s">
        <v>375</v>
      </c>
      <c r="E1050" s="151">
        <v>1</v>
      </c>
      <c r="F1050" t="s">
        <v>563</v>
      </c>
      <c r="G1050" s="149">
        <v>3.4317250341756048E-2</v>
      </c>
    </row>
    <row r="1051" spans="1:7" x14ac:dyDescent="0.25">
      <c r="A1051" t="s">
        <v>244</v>
      </c>
      <c r="B1051" t="s">
        <v>52</v>
      </c>
      <c r="C1051" t="s">
        <v>297</v>
      </c>
      <c r="D1051" t="s">
        <v>361</v>
      </c>
      <c r="E1051" s="151">
        <v>1</v>
      </c>
      <c r="F1051" t="s">
        <v>563</v>
      </c>
      <c r="G1051" s="149">
        <v>3.4317250341756048E-2</v>
      </c>
    </row>
    <row r="1052" spans="1:7" x14ac:dyDescent="0.25">
      <c r="A1052" t="s">
        <v>244</v>
      </c>
      <c r="B1052" t="s">
        <v>76</v>
      </c>
      <c r="C1052" t="s">
        <v>297</v>
      </c>
      <c r="D1052" t="s">
        <v>361</v>
      </c>
      <c r="E1052" s="151">
        <v>1</v>
      </c>
      <c r="F1052" t="s">
        <v>563</v>
      </c>
      <c r="G1052" s="149">
        <v>3.4317250341756048E-2</v>
      </c>
    </row>
    <row r="1053" spans="1:7" x14ac:dyDescent="0.25">
      <c r="A1053" t="s">
        <v>244</v>
      </c>
      <c r="B1053" t="s">
        <v>52</v>
      </c>
      <c r="C1053" t="s">
        <v>296</v>
      </c>
      <c r="D1053" t="s">
        <v>357</v>
      </c>
      <c r="E1053" s="151">
        <v>1</v>
      </c>
      <c r="F1053" t="s">
        <v>563</v>
      </c>
      <c r="G1053" s="149">
        <v>3.4317250341756048E-2</v>
      </c>
    </row>
    <row r="1054" spans="1:7" x14ac:dyDescent="0.25">
      <c r="A1054" t="s">
        <v>244</v>
      </c>
      <c r="B1054" t="s">
        <v>76</v>
      </c>
      <c r="C1054" t="s">
        <v>296</v>
      </c>
      <c r="D1054" t="s">
        <v>357</v>
      </c>
      <c r="E1054" s="151">
        <v>1</v>
      </c>
      <c r="F1054" t="s">
        <v>563</v>
      </c>
      <c r="G1054" s="149">
        <v>3.4317250341756048E-2</v>
      </c>
    </row>
    <row r="1055" spans="1:7" x14ac:dyDescent="0.25">
      <c r="A1055" t="s">
        <v>244</v>
      </c>
      <c r="B1055" t="s">
        <v>55</v>
      </c>
      <c r="C1055" t="s">
        <v>296</v>
      </c>
      <c r="D1055" t="s">
        <v>370</v>
      </c>
      <c r="E1055" s="151">
        <v>1</v>
      </c>
      <c r="F1055" t="s">
        <v>81</v>
      </c>
      <c r="G1055" s="149">
        <v>2.2244966418663747E-2</v>
      </c>
    </row>
    <row r="1056" spans="1:7" x14ac:dyDescent="0.25">
      <c r="A1056" t="s">
        <v>244</v>
      </c>
      <c r="B1056" t="s">
        <v>52</v>
      </c>
      <c r="C1056" t="s">
        <v>296</v>
      </c>
      <c r="D1056" t="s">
        <v>370</v>
      </c>
      <c r="E1056" s="151">
        <v>1</v>
      </c>
      <c r="F1056" t="s">
        <v>81</v>
      </c>
      <c r="G1056" s="149">
        <v>2.2244966418663747E-2</v>
      </c>
    </row>
    <row r="1057" spans="1:7" x14ac:dyDescent="0.25">
      <c r="A1057" t="s">
        <v>244</v>
      </c>
      <c r="B1057" t="s">
        <v>55</v>
      </c>
      <c r="C1057" t="s">
        <v>296</v>
      </c>
      <c r="D1057" t="s">
        <v>369</v>
      </c>
      <c r="E1057" s="151">
        <v>1</v>
      </c>
      <c r="F1057" t="s">
        <v>265</v>
      </c>
      <c r="G1057" s="149">
        <v>4.4069980138599564E-2</v>
      </c>
    </row>
    <row r="1058" spans="1:7" x14ac:dyDescent="0.25">
      <c r="A1058" t="s">
        <v>244</v>
      </c>
      <c r="B1058" t="s">
        <v>52</v>
      </c>
      <c r="C1058" t="s">
        <v>296</v>
      </c>
      <c r="D1058" t="s">
        <v>369</v>
      </c>
      <c r="E1058" s="151">
        <v>1</v>
      </c>
      <c r="F1058" t="s">
        <v>265</v>
      </c>
      <c r="G1058" s="149">
        <v>4.4069980138599564E-2</v>
      </c>
    </row>
    <row r="1059" spans="1:7" x14ac:dyDescent="0.25">
      <c r="A1059" t="s">
        <v>244</v>
      </c>
      <c r="B1059" t="s">
        <v>52</v>
      </c>
      <c r="C1059" t="s">
        <v>296</v>
      </c>
      <c r="D1059" t="s">
        <v>380</v>
      </c>
      <c r="E1059" s="151">
        <v>1</v>
      </c>
      <c r="F1059" t="s">
        <v>265</v>
      </c>
      <c r="G1059" s="149">
        <v>4.4069980138599564E-2</v>
      </c>
    </row>
    <row r="1060" spans="1:7" x14ac:dyDescent="0.25">
      <c r="A1060" t="s">
        <v>244</v>
      </c>
      <c r="B1060" t="s">
        <v>76</v>
      </c>
      <c r="C1060" t="s">
        <v>296</v>
      </c>
      <c r="D1060" t="s">
        <v>380</v>
      </c>
      <c r="E1060" s="151">
        <v>1</v>
      </c>
      <c r="F1060" t="s">
        <v>265</v>
      </c>
      <c r="G1060" s="149">
        <v>4.4069980138599564E-2</v>
      </c>
    </row>
    <row r="1061" spans="1:7" x14ac:dyDescent="0.25">
      <c r="A1061" t="s">
        <v>244</v>
      </c>
      <c r="B1061" t="s">
        <v>52</v>
      </c>
      <c r="C1061" t="s">
        <v>296</v>
      </c>
      <c r="D1061" t="s">
        <v>546</v>
      </c>
      <c r="E1061" s="151">
        <v>1</v>
      </c>
      <c r="F1061" t="s">
        <v>81</v>
      </c>
      <c r="G1061" s="149">
        <v>2.2244966418663747E-2</v>
      </c>
    </row>
    <row r="1062" spans="1:7" x14ac:dyDescent="0.25">
      <c r="A1062" t="s">
        <v>244</v>
      </c>
      <c r="B1062" t="s">
        <v>76</v>
      </c>
      <c r="C1062" t="s">
        <v>296</v>
      </c>
      <c r="D1062" t="s">
        <v>546</v>
      </c>
      <c r="E1062" s="151">
        <v>1</v>
      </c>
      <c r="F1062" t="s">
        <v>81</v>
      </c>
      <c r="G1062" s="149">
        <v>2.2244966418663747E-2</v>
      </c>
    </row>
    <row r="1063" spans="1:7" x14ac:dyDescent="0.25">
      <c r="A1063" t="s">
        <v>244</v>
      </c>
      <c r="B1063" t="s">
        <v>52</v>
      </c>
      <c r="C1063" t="s">
        <v>296</v>
      </c>
      <c r="D1063" t="s">
        <v>545</v>
      </c>
      <c r="E1063" s="151">
        <v>1</v>
      </c>
      <c r="F1063" t="s">
        <v>81</v>
      </c>
      <c r="G1063" s="149">
        <v>2.2244966418663747E-2</v>
      </c>
    </row>
    <row r="1064" spans="1:7" x14ac:dyDescent="0.25">
      <c r="A1064" t="s">
        <v>244</v>
      </c>
      <c r="B1064" t="s">
        <v>76</v>
      </c>
      <c r="C1064" t="s">
        <v>296</v>
      </c>
      <c r="D1064" t="s">
        <v>545</v>
      </c>
      <c r="E1064" s="151">
        <v>1</v>
      </c>
      <c r="F1064" t="s">
        <v>81</v>
      </c>
      <c r="G1064" s="149">
        <v>2.2244966418663747E-2</v>
      </c>
    </row>
    <row r="1065" spans="1:7" x14ac:dyDescent="0.25">
      <c r="A1065" t="s">
        <v>244</v>
      </c>
      <c r="B1065" t="s">
        <v>55</v>
      </c>
      <c r="C1065" t="s">
        <v>296</v>
      </c>
      <c r="D1065" t="s">
        <v>368</v>
      </c>
      <c r="E1065" s="151">
        <v>1</v>
      </c>
      <c r="F1065" t="s">
        <v>81</v>
      </c>
      <c r="G1065" s="149">
        <v>2.2244966418663747E-2</v>
      </c>
    </row>
    <row r="1066" spans="1:7" x14ac:dyDescent="0.25">
      <c r="A1066" t="s">
        <v>244</v>
      </c>
      <c r="B1066" t="s">
        <v>52</v>
      </c>
      <c r="C1066" t="s">
        <v>296</v>
      </c>
      <c r="D1066" t="s">
        <v>368</v>
      </c>
      <c r="E1066" s="151">
        <v>1</v>
      </c>
      <c r="F1066" t="s">
        <v>81</v>
      </c>
      <c r="G1066" s="149">
        <v>2.2244966418663747E-2</v>
      </c>
    </row>
    <row r="1067" spans="1:7" x14ac:dyDescent="0.25">
      <c r="A1067" t="s">
        <v>244</v>
      </c>
      <c r="B1067" t="s">
        <v>52</v>
      </c>
      <c r="C1067" t="s">
        <v>296</v>
      </c>
      <c r="D1067" t="s">
        <v>366</v>
      </c>
      <c r="E1067" s="151">
        <v>1</v>
      </c>
      <c r="F1067" t="s">
        <v>563</v>
      </c>
      <c r="G1067" s="149">
        <v>3.4317250341756048E-2</v>
      </c>
    </row>
    <row r="1068" spans="1:7" x14ac:dyDescent="0.25">
      <c r="A1068" t="s">
        <v>244</v>
      </c>
      <c r="B1068" t="s">
        <v>76</v>
      </c>
      <c r="C1068" t="s">
        <v>296</v>
      </c>
      <c r="D1068" t="s">
        <v>366</v>
      </c>
      <c r="E1068" s="151">
        <v>1</v>
      </c>
      <c r="F1068" t="s">
        <v>563</v>
      </c>
      <c r="G1068" s="149">
        <v>3.4317250341756048E-2</v>
      </c>
    </row>
    <row r="1069" spans="1:7" x14ac:dyDescent="0.25">
      <c r="A1069" t="s">
        <v>244</v>
      </c>
      <c r="B1069" t="s">
        <v>52</v>
      </c>
      <c r="C1069" t="s">
        <v>296</v>
      </c>
      <c r="D1069" t="s">
        <v>359</v>
      </c>
      <c r="E1069" s="151">
        <v>1</v>
      </c>
      <c r="F1069" t="s">
        <v>563</v>
      </c>
      <c r="G1069" s="149">
        <v>3.4317250341756048E-2</v>
      </c>
    </row>
    <row r="1070" spans="1:7" x14ac:dyDescent="0.25">
      <c r="A1070" t="s">
        <v>244</v>
      </c>
      <c r="B1070" t="s">
        <v>76</v>
      </c>
      <c r="C1070" t="s">
        <v>296</v>
      </c>
      <c r="D1070" t="s">
        <v>359</v>
      </c>
      <c r="E1070" s="151">
        <v>1</v>
      </c>
      <c r="F1070" t="s">
        <v>563</v>
      </c>
      <c r="G1070" s="149">
        <v>3.4317250341756048E-2</v>
      </c>
    </row>
    <row r="1071" spans="1:7" x14ac:dyDescent="0.25">
      <c r="A1071" t="s">
        <v>244</v>
      </c>
      <c r="B1071" t="s">
        <v>55</v>
      </c>
      <c r="C1071" t="s">
        <v>296</v>
      </c>
      <c r="D1071" t="s">
        <v>310</v>
      </c>
      <c r="E1071" s="151">
        <v>1</v>
      </c>
      <c r="F1071" t="s">
        <v>563</v>
      </c>
      <c r="G1071" s="149">
        <v>3.4317250341756048E-2</v>
      </c>
    </row>
    <row r="1072" spans="1:7" x14ac:dyDescent="0.25">
      <c r="A1072" t="s">
        <v>244</v>
      </c>
      <c r="B1072" t="s">
        <v>52</v>
      </c>
      <c r="C1072" t="s">
        <v>296</v>
      </c>
      <c r="D1072" t="s">
        <v>310</v>
      </c>
      <c r="E1072" s="151">
        <v>1</v>
      </c>
      <c r="F1072" t="s">
        <v>563</v>
      </c>
      <c r="G1072" s="149">
        <v>3.4317250341756048E-2</v>
      </c>
    </row>
    <row r="1073" spans="1:7" x14ac:dyDescent="0.25">
      <c r="A1073" t="s">
        <v>244</v>
      </c>
      <c r="B1073" t="s">
        <v>52</v>
      </c>
      <c r="C1073" t="s">
        <v>296</v>
      </c>
      <c r="D1073" t="s">
        <v>364</v>
      </c>
      <c r="E1073" s="151">
        <v>1</v>
      </c>
      <c r="F1073" t="s">
        <v>563</v>
      </c>
      <c r="G1073" s="149">
        <v>3.4317250341756048E-2</v>
      </c>
    </row>
    <row r="1074" spans="1:7" x14ac:dyDescent="0.25">
      <c r="A1074" t="s">
        <v>244</v>
      </c>
      <c r="B1074" t="s">
        <v>76</v>
      </c>
      <c r="C1074" t="s">
        <v>296</v>
      </c>
      <c r="D1074" t="s">
        <v>364</v>
      </c>
      <c r="E1074" s="151">
        <v>1</v>
      </c>
      <c r="F1074" t="s">
        <v>563</v>
      </c>
      <c r="G1074" s="149">
        <v>3.4317250341756048E-2</v>
      </c>
    </row>
    <row r="1075" spans="1:7" x14ac:dyDescent="0.25">
      <c r="A1075" t="s">
        <v>244</v>
      </c>
      <c r="B1075" t="s">
        <v>52</v>
      </c>
      <c r="C1075" t="s">
        <v>296</v>
      </c>
      <c r="D1075" t="s">
        <v>375</v>
      </c>
      <c r="E1075" s="151">
        <v>1</v>
      </c>
      <c r="F1075" t="s">
        <v>563</v>
      </c>
      <c r="G1075" s="149">
        <v>3.4317250341756048E-2</v>
      </c>
    </row>
    <row r="1076" spans="1:7" x14ac:dyDescent="0.25">
      <c r="A1076" t="s">
        <v>244</v>
      </c>
      <c r="B1076" t="s">
        <v>76</v>
      </c>
      <c r="C1076" t="s">
        <v>296</v>
      </c>
      <c r="D1076" t="s">
        <v>375</v>
      </c>
      <c r="E1076" s="151">
        <v>1</v>
      </c>
      <c r="F1076" t="s">
        <v>563</v>
      </c>
      <c r="G1076" s="149">
        <v>3.4317250341756048E-2</v>
      </c>
    </row>
    <row r="1077" spans="1:7" x14ac:dyDescent="0.25">
      <c r="A1077" t="s">
        <v>244</v>
      </c>
      <c r="B1077" t="s">
        <v>55</v>
      </c>
      <c r="C1077" t="s">
        <v>295</v>
      </c>
      <c r="D1077" t="s">
        <v>370</v>
      </c>
      <c r="E1077" s="151">
        <v>1</v>
      </c>
      <c r="F1077" t="s">
        <v>81</v>
      </c>
      <c r="G1077" s="149">
        <v>2.2244966418663747E-2</v>
      </c>
    </row>
    <row r="1078" spans="1:7" x14ac:dyDescent="0.25">
      <c r="A1078" t="s">
        <v>244</v>
      </c>
      <c r="B1078" t="s">
        <v>52</v>
      </c>
      <c r="C1078" t="s">
        <v>295</v>
      </c>
      <c r="D1078" t="s">
        <v>370</v>
      </c>
      <c r="E1078" s="151">
        <v>1</v>
      </c>
      <c r="F1078" t="s">
        <v>81</v>
      </c>
      <c r="G1078" s="149">
        <v>2.2244966418663747E-2</v>
      </c>
    </row>
    <row r="1079" spans="1:7" x14ac:dyDescent="0.25">
      <c r="A1079" t="s">
        <v>244</v>
      </c>
      <c r="B1079" t="s">
        <v>55</v>
      </c>
      <c r="C1079" t="s">
        <v>295</v>
      </c>
      <c r="D1079" t="s">
        <v>369</v>
      </c>
      <c r="E1079" s="151">
        <v>1</v>
      </c>
      <c r="F1079" t="s">
        <v>265</v>
      </c>
      <c r="G1079" s="149">
        <v>4.4069980138599564E-2</v>
      </c>
    </row>
    <row r="1080" spans="1:7" x14ac:dyDescent="0.25">
      <c r="A1080" t="s">
        <v>244</v>
      </c>
      <c r="B1080" t="s">
        <v>52</v>
      </c>
      <c r="C1080" t="s">
        <v>295</v>
      </c>
      <c r="D1080" t="s">
        <v>369</v>
      </c>
      <c r="E1080" s="151">
        <v>1</v>
      </c>
      <c r="F1080" t="s">
        <v>265</v>
      </c>
      <c r="G1080" s="149">
        <v>4.4069980138599564E-2</v>
      </c>
    </row>
    <row r="1081" spans="1:7" x14ac:dyDescent="0.25">
      <c r="A1081" t="s">
        <v>244</v>
      </c>
      <c r="B1081" t="s">
        <v>52</v>
      </c>
      <c r="C1081" t="s">
        <v>295</v>
      </c>
      <c r="D1081" t="s">
        <v>380</v>
      </c>
      <c r="E1081" s="151">
        <v>1</v>
      </c>
      <c r="F1081" t="s">
        <v>265</v>
      </c>
      <c r="G1081" s="149">
        <v>4.4069980138599564E-2</v>
      </c>
    </row>
    <row r="1082" spans="1:7" x14ac:dyDescent="0.25">
      <c r="A1082" t="s">
        <v>244</v>
      </c>
      <c r="B1082" t="s">
        <v>76</v>
      </c>
      <c r="C1082" t="s">
        <v>295</v>
      </c>
      <c r="D1082" t="s">
        <v>380</v>
      </c>
      <c r="E1082" s="151">
        <v>1</v>
      </c>
      <c r="F1082" t="s">
        <v>265</v>
      </c>
      <c r="G1082" s="149">
        <v>4.4069980138599564E-2</v>
      </c>
    </row>
    <row r="1083" spans="1:7" x14ac:dyDescent="0.25">
      <c r="A1083" t="s">
        <v>244</v>
      </c>
      <c r="B1083" t="s">
        <v>55</v>
      </c>
      <c r="C1083" t="s">
        <v>295</v>
      </c>
      <c r="D1083" t="s">
        <v>311</v>
      </c>
      <c r="E1083" s="151">
        <v>1</v>
      </c>
      <c r="F1083" t="s">
        <v>265</v>
      </c>
      <c r="G1083" s="149">
        <v>4.4069980138599564E-2</v>
      </c>
    </row>
    <row r="1084" spans="1:7" x14ac:dyDescent="0.25">
      <c r="A1084" t="s">
        <v>244</v>
      </c>
      <c r="B1084" t="s">
        <v>52</v>
      </c>
      <c r="C1084" t="s">
        <v>295</v>
      </c>
      <c r="D1084" t="s">
        <v>311</v>
      </c>
      <c r="E1084" s="151">
        <v>1</v>
      </c>
      <c r="F1084" t="s">
        <v>265</v>
      </c>
      <c r="G1084" s="149">
        <v>4.4069980138599564E-2</v>
      </c>
    </row>
    <row r="1085" spans="1:7" x14ac:dyDescent="0.25">
      <c r="A1085" t="s">
        <v>244</v>
      </c>
      <c r="B1085" t="s">
        <v>52</v>
      </c>
      <c r="C1085" t="s">
        <v>295</v>
      </c>
      <c r="D1085" t="s">
        <v>546</v>
      </c>
      <c r="E1085" s="151">
        <v>1</v>
      </c>
      <c r="F1085" t="s">
        <v>81</v>
      </c>
      <c r="G1085" s="149">
        <v>2.2244966418663747E-2</v>
      </c>
    </row>
    <row r="1086" spans="1:7" x14ac:dyDescent="0.25">
      <c r="A1086" t="s">
        <v>244</v>
      </c>
      <c r="B1086" t="s">
        <v>76</v>
      </c>
      <c r="C1086" t="s">
        <v>295</v>
      </c>
      <c r="D1086" t="s">
        <v>546</v>
      </c>
      <c r="E1086" s="151">
        <v>1</v>
      </c>
      <c r="F1086" t="s">
        <v>81</v>
      </c>
      <c r="G1086" s="149">
        <v>2.2244966418663747E-2</v>
      </c>
    </row>
    <row r="1087" spans="1:7" x14ac:dyDescent="0.25">
      <c r="A1087" t="s">
        <v>244</v>
      </c>
      <c r="B1087" t="s">
        <v>52</v>
      </c>
      <c r="C1087" t="s">
        <v>295</v>
      </c>
      <c r="D1087" t="s">
        <v>545</v>
      </c>
      <c r="E1087" s="151">
        <v>1</v>
      </c>
      <c r="F1087" t="s">
        <v>81</v>
      </c>
      <c r="G1087" s="149">
        <v>2.2244966418663747E-2</v>
      </c>
    </row>
    <row r="1088" spans="1:7" x14ac:dyDescent="0.25">
      <c r="A1088" t="s">
        <v>244</v>
      </c>
      <c r="B1088" t="s">
        <v>76</v>
      </c>
      <c r="C1088" t="s">
        <v>295</v>
      </c>
      <c r="D1088" t="s">
        <v>545</v>
      </c>
      <c r="E1088" s="151">
        <v>1</v>
      </c>
      <c r="F1088" t="s">
        <v>81</v>
      </c>
      <c r="G1088" s="149">
        <v>2.2244966418663747E-2</v>
      </c>
    </row>
    <row r="1089" spans="1:7" x14ac:dyDescent="0.25">
      <c r="A1089" t="s">
        <v>244</v>
      </c>
      <c r="B1089" t="s">
        <v>55</v>
      </c>
      <c r="C1089" t="s">
        <v>295</v>
      </c>
      <c r="D1089" t="s">
        <v>368</v>
      </c>
      <c r="E1089" s="151">
        <v>1</v>
      </c>
      <c r="F1089" t="s">
        <v>81</v>
      </c>
      <c r="G1089" s="149">
        <v>2.2244966418663747E-2</v>
      </c>
    </row>
    <row r="1090" spans="1:7" x14ac:dyDescent="0.25">
      <c r="A1090" t="s">
        <v>244</v>
      </c>
      <c r="B1090" t="s">
        <v>52</v>
      </c>
      <c r="C1090" t="s">
        <v>295</v>
      </c>
      <c r="D1090" t="s">
        <v>368</v>
      </c>
      <c r="E1090" s="151">
        <v>1</v>
      </c>
      <c r="F1090" t="s">
        <v>81</v>
      </c>
      <c r="G1090" s="149">
        <v>2.2244966418663747E-2</v>
      </c>
    </row>
    <row r="1091" spans="1:7" x14ac:dyDescent="0.25">
      <c r="A1091" t="s">
        <v>244</v>
      </c>
      <c r="B1091" t="s">
        <v>52</v>
      </c>
      <c r="C1091" t="s">
        <v>295</v>
      </c>
      <c r="D1091" t="s">
        <v>366</v>
      </c>
      <c r="E1091" s="151">
        <v>1</v>
      </c>
      <c r="F1091" t="s">
        <v>563</v>
      </c>
      <c r="G1091" s="149">
        <v>3.4317250341756048E-2</v>
      </c>
    </row>
    <row r="1092" spans="1:7" x14ac:dyDescent="0.25">
      <c r="A1092" t="s">
        <v>244</v>
      </c>
      <c r="B1092" t="s">
        <v>76</v>
      </c>
      <c r="C1092" t="s">
        <v>295</v>
      </c>
      <c r="D1092" t="s">
        <v>366</v>
      </c>
      <c r="E1092" s="151">
        <v>1</v>
      </c>
      <c r="F1092" t="s">
        <v>563</v>
      </c>
      <c r="G1092" s="149">
        <v>3.4317250341756048E-2</v>
      </c>
    </row>
    <row r="1093" spans="1:7" x14ac:dyDescent="0.25">
      <c r="A1093" t="s">
        <v>244</v>
      </c>
      <c r="B1093" t="s">
        <v>52</v>
      </c>
      <c r="C1093" t="s">
        <v>295</v>
      </c>
      <c r="D1093" t="s">
        <v>364</v>
      </c>
      <c r="E1093" s="151">
        <v>1</v>
      </c>
      <c r="F1093" t="s">
        <v>563</v>
      </c>
      <c r="G1093" s="149">
        <v>3.4317250341756048E-2</v>
      </c>
    </row>
    <row r="1094" spans="1:7" x14ac:dyDescent="0.25">
      <c r="A1094" t="s">
        <v>244</v>
      </c>
      <c r="B1094" t="s">
        <v>76</v>
      </c>
      <c r="C1094" t="s">
        <v>295</v>
      </c>
      <c r="D1094" t="s">
        <v>364</v>
      </c>
      <c r="E1094" s="151">
        <v>1</v>
      </c>
      <c r="F1094" t="s">
        <v>563</v>
      </c>
      <c r="G1094" s="149">
        <v>3.4317250341756048E-2</v>
      </c>
    </row>
    <row r="1095" spans="1:7" x14ac:dyDescent="0.25">
      <c r="A1095" t="s">
        <v>244</v>
      </c>
      <c r="B1095" t="s">
        <v>52</v>
      </c>
      <c r="C1095" t="s">
        <v>295</v>
      </c>
      <c r="D1095" t="s">
        <v>375</v>
      </c>
      <c r="E1095" s="151">
        <v>1</v>
      </c>
      <c r="F1095" t="s">
        <v>563</v>
      </c>
      <c r="G1095" s="149">
        <v>3.4317250341756048E-2</v>
      </c>
    </row>
    <row r="1096" spans="1:7" x14ac:dyDescent="0.25">
      <c r="A1096" t="s">
        <v>244</v>
      </c>
      <c r="B1096" t="s">
        <v>76</v>
      </c>
      <c r="C1096" t="s">
        <v>295</v>
      </c>
      <c r="D1096" t="s">
        <v>375</v>
      </c>
      <c r="E1096" s="151">
        <v>1</v>
      </c>
      <c r="F1096" t="s">
        <v>563</v>
      </c>
      <c r="G1096" s="149">
        <v>3.4317250341756048E-2</v>
      </c>
    </row>
    <row r="1097" spans="1:7" x14ac:dyDescent="0.25">
      <c r="A1097" t="s">
        <v>244</v>
      </c>
      <c r="B1097" t="s">
        <v>55</v>
      </c>
      <c r="C1097" t="s">
        <v>275</v>
      </c>
      <c r="D1097" t="s">
        <v>370</v>
      </c>
      <c r="E1097" s="151">
        <v>1</v>
      </c>
      <c r="F1097" t="s">
        <v>81</v>
      </c>
      <c r="G1097" s="149">
        <v>2.2244966418663747E-2</v>
      </c>
    </row>
    <row r="1098" spans="1:7" x14ac:dyDescent="0.25">
      <c r="A1098" t="s">
        <v>244</v>
      </c>
      <c r="B1098" t="s">
        <v>52</v>
      </c>
      <c r="C1098" t="s">
        <v>275</v>
      </c>
      <c r="D1098" t="s">
        <v>370</v>
      </c>
      <c r="E1098" s="151">
        <v>1</v>
      </c>
      <c r="F1098" t="s">
        <v>81</v>
      </c>
      <c r="G1098" s="149">
        <v>2.2244966418663747E-2</v>
      </c>
    </row>
    <row r="1099" spans="1:7" x14ac:dyDescent="0.25">
      <c r="A1099" t="s">
        <v>244</v>
      </c>
      <c r="B1099" t="s">
        <v>55</v>
      </c>
      <c r="C1099" t="s">
        <v>275</v>
      </c>
      <c r="D1099" t="s">
        <v>369</v>
      </c>
      <c r="E1099" s="151">
        <v>1</v>
      </c>
      <c r="F1099" t="s">
        <v>265</v>
      </c>
      <c r="G1099" s="149">
        <v>4.4069980138599564E-2</v>
      </c>
    </row>
    <row r="1100" spans="1:7" x14ac:dyDescent="0.25">
      <c r="A1100" t="s">
        <v>244</v>
      </c>
      <c r="B1100" t="s">
        <v>52</v>
      </c>
      <c r="C1100" t="s">
        <v>275</v>
      </c>
      <c r="D1100" t="s">
        <v>369</v>
      </c>
      <c r="E1100" s="151">
        <v>1</v>
      </c>
      <c r="F1100" t="s">
        <v>265</v>
      </c>
      <c r="G1100" s="149">
        <v>4.4069980138599564E-2</v>
      </c>
    </row>
    <row r="1101" spans="1:7" x14ac:dyDescent="0.25">
      <c r="A1101" t="s">
        <v>244</v>
      </c>
      <c r="B1101" t="s">
        <v>52</v>
      </c>
      <c r="C1101" t="s">
        <v>275</v>
      </c>
      <c r="D1101" t="s">
        <v>380</v>
      </c>
      <c r="E1101" s="151">
        <v>1</v>
      </c>
      <c r="F1101" t="s">
        <v>265</v>
      </c>
      <c r="G1101" s="149">
        <v>4.4069980138599564E-2</v>
      </c>
    </row>
    <row r="1102" spans="1:7" x14ac:dyDescent="0.25">
      <c r="A1102" t="s">
        <v>244</v>
      </c>
      <c r="B1102" t="s">
        <v>76</v>
      </c>
      <c r="C1102" t="s">
        <v>275</v>
      </c>
      <c r="D1102" t="s">
        <v>380</v>
      </c>
      <c r="E1102" s="151">
        <v>1</v>
      </c>
      <c r="F1102" t="s">
        <v>265</v>
      </c>
      <c r="G1102" s="149">
        <v>4.4069980138599564E-2</v>
      </c>
    </row>
    <row r="1103" spans="1:7" x14ac:dyDescent="0.25">
      <c r="A1103" t="s">
        <v>244</v>
      </c>
      <c r="B1103" t="s">
        <v>55</v>
      </c>
      <c r="C1103" t="s">
        <v>275</v>
      </c>
      <c r="D1103" t="s">
        <v>311</v>
      </c>
      <c r="E1103" s="151">
        <v>1</v>
      </c>
      <c r="F1103" t="s">
        <v>265</v>
      </c>
      <c r="G1103" s="149">
        <v>4.4069980138599564E-2</v>
      </c>
    </row>
    <row r="1104" spans="1:7" x14ac:dyDescent="0.25">
      <c r="A1104" t="s">
        <v>244</v>
      </c>
      <c r="B1104" t="s">
        <v>52</v>
      </c>
      <c r="C1104" t="s">
        <v>275</v>
      </c>
      <c r="D1104" t="s">
        <v>311</v>
      </c>
      <c r="E1104" s="151">
        <v>1</v>
      </c>
      <c r="F1104" t="s">
        <v>265</v>
      </c>
      <c r="G1104" s="149">
        <v>4.4069980138599564E-2</v>
      </c>
    </row>
    <row r="1105" spans="1:7" x14ac:dyDescent="0.25">
      <c r="A1105" t="s">
        <v>244</v>
      </c>
      <c r="B1105" t="s">
        <v>52</v>
      </c>
      <c r="C1105" t="s">
        <v>275</v>
      </c>
      <c r="D1105" t="s">
        <v>546</v>
      </c>
      <c r="E1105" s="151">
        <v>1</v>
      </c>
      <c r="F1105" t="s">
        <v>81</v>
      </c>
      <c r="G1105" s="149">
        <v>2.2244966418663747E-2</v>
      </c>
    </row>
    <row r="1106" spans="1:7" x14ac:dyDescent="0.25">
      <c r="A1106" t="s">
        <v>244</v>
      </c>
      <c r="B1106" t="s">
        <v>76</v>
      </c>
      <c r="C1106" t="s">
        <v>275</v>
      </c>
      <c r="D1106" t="s">
        <v>546</v>
      </c>
      <c r="E1106" s="151">
        <v>1</v>
      </c>
      <c r="F1106" t="s">
        <v>81</v>
      </c>
      <c r="G1106" s="149">
        <v>2.2244966418663747E-2</v>
      </c>
    </row>
    <row r="1107" spans="1:7" x14ac:dyDescent="0.25">
      <c r="A1107" t="s">
        <v>244</v>
      </c>
      <c r="B1107" t="s">
        <v>52</v>
      </c>
      <c r="C1107" t="s">
        <v>275</v>
      </c>
      <c r="D1107" t="s">
        <v>545</v>
      </c>
      <c r="E1107" s="151">
        <v>1</v>
      </c>
      <c r="F1107" t="s">
        <v>81</v>
      </c>
      <c r="G1107" s="149">
        <v>2.2244966418663747E-2</v>
      </c>
    </row>
    <row r="1108" spans="1:7" x14ac:dyDescent="0.25">
      <c r="A1108" t="s">
        <v>244</v>
      </c>
      <c r="B1108" t="s">
        <v>76</v>
      </c>
      <c r="C1108" t="s">
        <v>275</v>
      </c>
      <c r="D1108" t="s">
        <v>545</v>
      </c>
      <c r="E1108" s="151">
        <v>1</v>
      </c>
      <c r="F1108" t="s">
        <v>81</v>
      </c>
      <c r="G1108" s="149">
        <v>2.2244966418663747E-2</v>
      </c>
    </row>
    <row r="1109" spans="1:7" x14ac:dyDescent="0.25">
      <c r="A1109" t="s">
        <v>244</v>
      </c>
      <c r="B1109" t="s">
        <v>55</v>
      </c>
      <c r="C1109" t="s">
        <v>275</v>
      </c>
      <c r="D1109" t="s">
        <v>368</v>
      </c>
      <c r="E1109" s="151">
        <v>1</v>
      </c>
      <c r="F1109" t="s">
        <v>81</v>
      </c>
      <c r="G1109" s="149">
        <v>2.2244966418663747E-2</v>
      </c>
    </row>
    <row r="1110" spans="1:7" x14ac:dyDescent="0.25">
      <c r="A1110" t="s">
        <v>244</v>
      </c>
      <c r="B1110" t="s">
        <v>52</v>
      </c>
      <c r="C1110" t="s">
        <v>275</v>
      </c>
      <c r="D1110" t="s">
        <v>368</v>
      </c>
      <c r="E1110" s="151">
        <v>1</v>
      </c>
      <c r="F1110" t="s">
        <v>81</v>
      </c>
      <c r="G1110" s="149">
        <v>2.2244966418663747E-2</v>
      </c>
    </row>
    <row r="1111" spans="1:7" x14ac:dyDescent="0.25">
      <c r="A1111" t="s">
        <v>244</v>
      </c>
      <c r="B1111" t="s">
        <v>52</v>
      </c>
      <c r="C1111" t="s">
        <v>275</v>
      </c>
      <c r="D1111" t="s">
        <v>366</v>
      </c>
      <c r="E1111" s="151">
        <v>1</v>
      </c>
      <c r="F1111" t="s">
        <v>563</v>
      </c>
      <c r="G1111" s="149">
        <v>3.4317250341756048E-2</v>
      </c>
    </row>
    <row r="1112" spans="1:7" x14ac:dyDescent="0.25">
      <c r="A1112" t="s">
        <v>244</v>
      </c>
      <c r="B1112" t="s">
        <v>76</v>
      </c>
      <c r="C1112" t="s">
        <v>275</v>
      </c>
      <c r="D1112" t="s">
        <v>366</v>
      </c>
      <c r="E1112" s="151">
        <v>1</v>
      </c>
      <c r="F1112" t="s">
        <v>563</v>
      </c>
      <c r="G1112" s="149">
        <v>3.4317250341756048E-2</v>
      </c>
    </row>
    <row r="1113" spans="1:7" x14ac:dyDescent="0.25">
      <c r="A1113" t="s">
        <v>244</v>
      </c>
      <c r="B1113" t="s">
        <v>52</v>
      </c>
      <c r="C1113" t="s">
        <v>275</v>
      </c>
      <c r="D1113" t="s">
        <v>359</v>
      </c>
      <c r="E1113" s="151">
        <v>1</v>
      </c>
      <c r="F1113" t="s">
        <v>563</v>
      </c>
      <c r="G1113" s="149">
        <v>3.4317250341756048E-2</v>
      </c>
    </row>
    <row r="1114" spans="1:7" x14ac:dyDescent="0.25">
      <c r="A1114" t="s">
        <v>244</v>
      </c>
      <c r="B1114" t="s">
        <v>76</v>
      </c>
      <c r="C1114" t="s">
        <v>275</v>
      </c>
      <c r="D1114" t="s">
        <v>359</v>
      </c>
      <c r="E1114" s="151">
        <v>1</v>
      </c>
      <c r="F1114" t="s">
        <v>563</v>
      </c>
      <c r="G1114" s="149">
        <v>3.4317250341756048E-2</v>
      </c>
    </row>
    <row r="1115" spans="1:7" x14ac:dyDescent="0.25">
      <c r="A1115" t="s">
        <v>244</v>
      </c>
      <c r="B1115" t="s">
        <v>55</v>
      </c>
      <c r="C1115" t="s">
        <v>275</v>
      </c>
      <c r="D1115" t="s">
        <v>310</v>
      </c>
      <c r="E1115" s="151">
        <v>1</v>
      </c>
      <c r="F1115" t="s">
        <v>563</v>
      </c>
      <c r="G1115" s="149">
        <v>3.4317250341756048E-2</v>
      </c>
    </row>
    <row r="1116" spans="1:7" x14ac:dyDescent="0.25">
      <c r="A1116" t="s">
        <v>244</v>
      </c>
      <c r="B1116" t="s">
        <v>52</v>
      </c>
      <c r="C1116" t="s">
        <v>275</v>
      </c>
      <c r="D1116" t="s">
        <v>310</v>
      </c>
      <c r="E1116" s="151">
        <v>1</v>
      </c>
      <c r="F1116" t="s">
        <v>563</v>
      </c>
      <c r="G1116" s="149">
        <v>3.4317250341756048E-2</v>
      </c>
    </row>
    <row r="1117" spans="1:7" x14ac:dyDescent="0.25">
      <c r="A1117" t="s">
        <v>244</v>
      </c>
      <c r="B1117" t="s">
        <v>52</v>
      </c>
      <c r="C1117" t="s">
        <v>275</v>
      </c>
      <c r="D1117" t="s">
        <v>364</v>
      </c>
      <c r="E1117" s="151">
        <v>1</v>
      </c>
      <c r="F1117" t="s">
        <v>563</v>
      </c>
      <c r="G1117" s="149">
        <v>3.4317250341756048E-2</v>
      </c>
    </row>
    <row r="1118" spans="1:7" x14ac:dyDescent="0.25">
      <c r="A1118" t="s">
        <v>244</v>
      </c>
      <c r="B1118" t="s">
        <v>76</v>
      </c>
      <c r="C1118" t="s">
        <v>275</v>
      </c>
      <c r="D1118" t="s">
        <v>364</v>
      </c>
      <c r="E1118" s="151">
        <v>1</v>
      </c>
      <c r="F1118" t="s">
        <v>563</v>
      </c>
      <c r="G1118" s="149">
        <v>3.4317250341756048E-2</v>
      </c>
    </row>
    <row r="1119" spans="1:7" x14ac:dyDescent="0.25">
      <c r="A1119" t="s">
        <v>244</v>
      </c>
      <c r="B1119" t="s">
        <v>52</v>
      </c>
      <c r="C1119" t="s">
        <v>275</v>
      </c>
      <c r="D1119" t="s">
        <v>375</v>
      </c>
      <c r="E1119" s="150">
        <v>1</v>
      </c>
      <c r="F1119" t="s">
        <v>563</v>
      </c>
      <c r="G1119" s="149">
        <v>3.4317250341756048E-2</v>
      </c>
    </row>
    <row r="1120" spans="1:7" x14ac:dyDescent="0.25">
      <c r="A1120" t="s">
        <v>244</v>
      </c>
      <c r="B1120" t="s">
        <v>76</v>
      </c>
      <c r="C1120" t="s">
        <v>275</v>
      </c>
      <c r="D1120" t="s">
        <v>375</v>
      </c>
      <c r="E1120" s="150">
        <v>1</v>
      </c>
      <c r="F1120" t="s">
        <v>563</v>
      </c>
      <c r="G1120" s="149">
        <v>3.4317250341756048E-2</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1E6-D2A5-48CC-9E75-0025016259CE}">
  <dimension ref="A1:J96"/>
  <sheetViews>
    <sheetView workbookViewId="0">
      <selection activeCell="A2" sqref="A2"/>
    </sheetView>
  </sheetViews>
  <sheetFormatPr defaultRowHeight="15" x14ac:dyDescent="0.25"/>
  <cols>
    <col min="1" max="1" width="11.28515625" customWidth="1"/>
    <col min="2" max="2" width="22.28515625" customWidth="1"/>
    <col min="4" max="4" width="35.5703125" customWidth="1"/>
    <col min="5" max="5" width="12.85546875" customWidth="1"/>
    <col min="6" max="6" width="13.7109375" customWidth="1"/>
    <col min="7" max="7" width="17.42578125" customWidth="1"/>
    <col min="8" max="8" width="15" customWidth="1"/>
    <col min="9" max="9" width="14" customWidth="1"/>
    <col min="10" max="10" width="16.28515625" customWidth="1"/>
  </cols>
  <sheetData>
    <row r="1" spans="1:10" ht="15.75" x14ac:dyDescent="0.25">
      <c r="A1" s="143"/>
    </row>
    <row r="2" spans="1:10" ht="15.75" x14ac:dyDescent="0.25">
      <c r="A2" s="143"/>
    </row>
    <row r="3" spans="1:10" ht="15.75" x14ac:dyDescent="0.25">
      <c r="A3" s="143"/>
    </row>
    <row r="5" spans="1:10" x14ac:dyDescent="0.25">
      <c r="A5" s="147" t="s">
        <v>589</v>
      </c>
    </row>
    <row r="7" spans="1:10" s="147" customFormat="1" ht="60" x14ac:dyDescent="0.25">
      <c r="A7" s="156" t="s">
        <v>588</v>
      </c>
      <c r="B7" s="156" t="s">
        <v>587</v>
      </c>
      <c r="C7" s="156" t="s">
        <v>536</v>
      </c>
      <c r="D7" s="156" t="s">
        <v>271</v>
      </c>
      <c r="E7" s="156" t="s">
        <v>198</v>
      </c>
      <c r="F7" s="156" t="s">
        <v>586</v>
      </c>
      <c r="G7" s="156" t="s">
        <v>585</v>
      </c>
      <c r="H7" s="156" t="s">
        <v>584</v>
      </c>
      <c r="I7" s="156" t="s">
        <v>583</v>
      </c>
      <c r="J7" s="156" t="s">
        <v>582</v>
      </c>
    </row>
    <row r="8" spans="1:10" x14ac:dyDescent="0.25">
      <c r="A8" t="s">
        <v>10</v>
      </c>
      <c r="B8" t="s">
        <v>502</v>
      </c>
      <c r="C8" t="s">
        <v>1</v>
      </c>
      <c r="D8" t="s">
        <v>501</v>
      </c>
      <c r="E8" t="s">
        <v>580</v>
      </c>
      <c r="F8" s="155">
        <v>22</v>
      </c>
      <c r="G8" s="155">
        <v>41</v>
      </c>
      <c r="H8" s="155">
        <v>72</v>
      </c>
      <c r="I8" s="155">
        <v>65000</v>
      </c>
      <c r="J8" s="155">
        <v>2600000</v>
      </c>
    </row>
    <row r="9" spans="1:10" x14ac:dyDescent="0.25">
      <c r="A9" t="s">
        <v>12</v>
      </c>
      <c r="B9" t="s">
        <v>502</v>
      </c>
      <c r="C9" t="s">
        <v>1</v>
      </c>
      <c r="D9" t="s">
        <v>499</v>
      </c>
      <c r="E9" t="s">
        <v>580</v>
      </c>
      <c r="F9" s="155">
        <v>22</v>
      </c>
      <c r="G9" s="155">
        <v>41</v>
      </c>
      <c r="H9" s="155">
        <v>72</v>
      </c>
      <c r="I9" s="155">
        <v>65000</v>
      </c>
      <c r="J9" s="155">
        <v>2600000</v>
      </c>
    </row>
    <row r="10" spans="1:10" x14ac:dyDescent="0.25">
      <c r="A10" t="s">
        <v>10</v>
      </c>
      <c r="B10" t="s">
        <v>502</v>
      </c>
      <c r="C10" t="s">
        <v>1</v>
      </c>
      <c r="D10" t="s">
        <v>497</v>
      </c>
      <c r="E10" t="s">
        <v>580</v>
      </c>
      <c r="F10" s="155">
        <v>22</v>
      </c>
      <c r="G10" s="155">
        <v>41</v>
      </c>
      <c r="H10" s="155">
        <v>72</v>
      </c>
      <c r="I10" s="155">
        <v>65000</v>
      </c>
      <c r="J10" s="155">
        <v>2600000</v>
      </c>
    </row>
    <row r="11" spans="1:10" x14ac:dyDescent="0.25">
      <c r="A11" t="s">
        <v>12</v>
      </c>
      <c r="B11" t="s">
        <v>502</v>
      </c>
      <c r="C11" t="s">
        <v>1</v>
      </c>
      <c r="D11" t="s">
        <v>496</v>
      </c>
      <c r="E11" t="s">
        <v>580</v>
      </c>
      <c r="F11" s="155">
        <v>22</v>
      </c>
      <c r="G11" s="155">
        <v>41</v>
      </c>
      <c r="H11" s="155">
        <v>72</v>
      </c>
      <c r="I11" s="155">
        <v>65000</v>
      </c>
      <c r="J11" s="155">
        <v>2600000</v>
      </c>
    </row>
    <row r="12" spans="1:10" x14ac:dyDescent="0.25">
      <c r="A12" t="s">
        <v>12</v>
      </c>
      <c r="B12" t="s">
        <v>502</v>
      </c>
      <c r="C12" t="s">
        <v>1</v>
      </c>
      <c r="D12" t="s">
        <v>507</v>
      </c>
      <c r="E12" t="s">
        <v>580</v>
      </c>
      <c r="F12" s="155">
        <v>22</v>
      </c>
      <c r="G12" s="155">
        <v>41</v>
      </c>
      <c r="H12" s="155">
        <v>72</v>
      </c>
      <c r="I12" s="155">
        <v>65000</v>
      </c>
      <c r="J12" s="155">
        <v>2600000</v>
      </c>
    </row>
    <row r="13" spans="1:10" x14ac:dyDescent="0.25">
      <c r="A13" t="s">
        <v>10</v>
      </c>
      <c r="B13" t="s">
        <v>502</v>
      </c>
      <c r="C13" t="s">
        <v>1</v>
      </c>
      <c r="D13" t="s">
        <v>507</v>
      </c>
      <c r="E13" t="s">
        <v>580</v>
      </c>
      <c r="F13" s="155">
        <v>22</v>
      </c>
      <c r="G13" s="155">
        <v>41</v>
      </c>
      <c r="H13" s="155">
        <v>72</v>
      </c>
      <c r="I13" s="155">
        <v>65000</v>
      </c>
      <c r="J13" s="155">
        <v>2600000</v>
      </c>
    </row>
    <row r="14" spans="1:10" x14ac:dyDescent="0.25">
      <c r="A14" t="s">
        <v>12</v>
      </c>
      <c r="B14" t="s">
        <v>502</v>
      </c>
      <c r="C14" t="s">
        <v>1</v>
      </c>
      <c r="D14" t="s">
        <v>506</v>
      </c>
      <c r="E14" t="s">
        <v>580</v>
      </c>
      <c r="F14" s="154">
        <v>22</v>
      </c>
      <c r="G14" s="154">
        <v>41</v>
      </c>
      <c r="H14" s="154">
        <v>72</v>
      </c>
      <c r="I14" s="154">
        <v>65000</v>
      </c>
      <c r="J14" s="154">
        <v>2600000</v>
      </c>
    </row>
    <row r="15" spans="1:10" x14ac:dyDescent="0.25">
      <c r="A15" t="s">
        <v>10</v>
      </c>
      <c r="B15" t="s">
        <v>502</v>
      </c>
      <c r="C15" t="s">
        <v>1</v>
      </c>
      <c r="D15" t="s">
        <v>506</v>
      </c>
      <c r="E15" t="s">
        <v>580</v>
      </c>
      <c r="F15" s="154">
        <v>22</v>
      </c>
      <c r="G15" s="154">
        <v>41</v>
      </c>
      <c r="H15" s="154">
        <v>72</v>
      </c>
      <c r="I15" s="154">
        <v>65000</v>
      </c>
      <c r="J15" s="154">
        <v>2600000</v>
      </c>
    </row>
    <row r="16" spans="1:10" x14ac:dyDescent="0.25">
      <c r="A16" t="s">
        <v>12</v>
      </c>
      <c r="B16" t="s">
        <v>502</v>
      </c>
      <c r="C16" t="s">
        <v>1</v>
      </c>
      <c r="D16" t="s">
        <v>505</v>
      </c>
      <c r="E16" t="s">
        <v>580</v>
      </c>
      <c r="F16" s="154">
        <v>22</v>
      </c>
      <c r="G16" s="154">
        <v>41</v>
      </c>
      <c r="H16" s="154">
        <v>72</v>
      </c>
      <c r="I16" s="154">
        <v>65000</v>
      </c>
      <c r="J16" s="154">
        <v>2600000</v>
      </c>
    </row>
    <row r="17" spans="1:10" x14ac:dyDescent="0.25">
      <c r="A17" t="s">
        <v>10</v>
      </c>
      <c r="B17" t="s">
        <v>502</v>
      </c>
      <c r="C17" t="s">
        <v>1</v>
      </c>
      <c r="D17" t="s">
        <v>505</v>
      </c>
      <c r="E17" t="s">
        <v>580</v>
      </c>
      <c r="F17" s="154">
        <v>22</v>
      </c>
      <c r="G17" s="154">
        <v>41</v>
      </c>
      <c r="H17" s="154">
        <v>72</v>
      </c>
      <c r="I17" s="154">
        <v>65000</v>
      </c>
      <c r="J17" s="154">
        <v>2600000</v>
      </c>
    </row>
    <row r="18" spans="1:10" x14ac:dyDescent="0.25">
      <c r="A18" t="s">
        <v>12</v>
      </c>
      <c r="B18" t="s">
        <v>502</v>
      </c>
      <c r="C18" t="s">
        <v>1</v>
      </c>
      <c r="D18" t="s">
        <v>492</v>
      </c>
      <c r="E18" t="s">
        <v>580</v>
      </c>
      <c r="F18" s="154">
        <v>22</v>
      </c>
      <c r="G18" s="154">
        <v>41</v>
      </c>
      <c r="H18" s="154">
        <v>72</v>
      </c>
      <c r="I18" s="154">
        <v>65000</v>
      </c>
      <c r="J18" s="154">
        <v>2600000</v>
      </c>
    </row>
    <row r="19" spans="1:10" x14ac:dyDescent="0.25">
      <c r="A19" t="s">
        <v>10</v>
      </c>
      <c r="B19" t="s">
        <v>502</v>
      </c>
      <c r="C19" t="s">
        <v>1</v>
      </c>
      <c r="D19" t="s">
        <v>492</v>
      </c>
      <c r="E19" t="s">
        <v>580</v>
      </c>
      <c r="F19" s="154">
        <v>22</v>
      </c>
      <c r="G19" s="154">
        <v>41</v>
      </c>
      <c r="H19" s="154">
        <v>72</v>
      </c>
      <c r="I19" s="154">
        <v>65000</v>
      </c>
      <c r="J19" s="154">
        <v>2600000</v>
      </c>
    </row>
    <row r="20" spans="1:10" x14ac:dyDescent="0.25">
      <c r="A20" t="s">
        <v>12</v>
      </c>
      <c r="B20" t="s">
        <v>502</v>
      </c>
      <c r="C20" t="s">
        <v>1</v>
      </c>
      <c r="D20" t="s">
        <v>490</v>
      </c>
      <c r="E20" t="s">
        <v>580</v>
      </c>
      <c r="F20" s="154">
        <v>22</v>
      </c>
      <c r="G20" s="154">
        <v>41</v>
      </c>
      <c r="H20" s="154">
        <v>72</v>
      </c>
      <c r="I20" s="154">
        <v>45000</v>
      </c>
      <c r="J20" s="154">
        <v>2600000</v>
      </c>
    </row>
    <row r="21" spans="1:10" x14ac:dyDescent="0.25">
      <c r="A21" t="s">
        <v>10</v>
      </c>
      <c r="B21" t="s">
        <v>502</v>
      </c>
      <c r="C21" t="s">
        <v>1</v>
      </c>
      <c r="D21" t="s">
        <v>490</v>
      </c>
      <c r="E21" t="s">
        <v>580</v>
      </c>
      <c r="F21" s="154">
        <v>22</v>
      </c>
      <c r="G21" s="154">
        <v>41</v>
      </c>
      <c r="H21" s="154">
        <v>72</v>
      </c>
      <c r="I21" s="154">
        <v>45000</v>
      </c>
      <c r="J21" s="154">
        <v>2600000</v>
      </c>
    </row>
    <row r="22" spans="1:10" x14ac:dyDescent="0.25">
      <c r="A22" t="s">
        <v>12</v>
      </c>
      <c r="B22" t="s">
        <v>502</v>
      </c>
      <c r="C22" t="s">
        <v>1</v>
      </c>
      <c r="D22" t="s">
        <v>483</v>
      </c>
      <c r="E22" t="s">
        <v>580</v>
      </c>
      <c r="F22" s="154">
        <v>22</v>
      </c>
      <c r="G22" s="154">
        <v>41</v>
      </c>
      <c r="H22" s="154">
        <v>72</v>
      </c>
      <c r="I22" s="154">
        <v>65000</v>
      </c>
      <c r="J22" s="154">
        <v>2600000</v>
      </c>
    </row>
    <row r="23" spans="1:10" x14ac:dyDescent="0.25">
      <c r="A23" t="s">
        <v>10</v>
      </c>
      <c r="B23" t="s">
        <v>502</v>
      </c>
      <c r="C23" t="s">
        <v>1</v>
      </c>
      <c r="D23" t="s">
        <v>483</v>
      </c>
      <c r="E23" t="s">
        <v>580</v>
      </c>
      <c r="F23" s="154">
        <v>22</v>
      </c>
      <c r="G23" s="154">
        <v>41</v>
      </c>
      <c r="H23" s="154">
        <v>72</v>
      </c>
      <c r="I23" s="154">
        <v>65000</v>
      </c>
      <c r="J23" s="154">
        <v>2600000</v>
      </c>
    </row>
    <row r="24" spans="1:10" x14ac:dyDescent="0.25">
      <c r="A24" t="s">
        <v>10</v>
      </c>
      <c r="B24" t="s">
        <v>489</v>
      </c>
      <c r="C24" t="s">
        <v>581</v>
      </c>
      <c r="D24" t="s">
        <v>501</v>
      </c>
      <c r="E24" t="s">
        <v>580</v>
      </c>
      <c r="F24" s="154">
        <v>20</v>
      </c>
      <c r="G24" s="154">
        <v>125</v>
      </c>
      <c r="H24" s="154">
        <v>72</v>
      </c>
      <c r="I24" s="154">
        <v>25000</v>
      </c>
      <c r="J24" s="154">
        <v>2600000</v>
      </c>
    </row>
    <row r="25" spans="1:10" x14ac:dyDescent="0.25">
      <c r="A25" t="s">
        <v>10</v>
      </c>
      <c r="B25" t="s">
        <v>487</v>
      </c>
      <c r="C25" t="s">
        <v>581</v>
      </c>
      <c r="D25" t="s">
        <v>501</v>
      </c>
      <c r="E25" t="s">
        <v>580</v>
      </c>
      <c r="F25" s="154">
        <v>20</v>
      </c>
      <c r="G25" s="154">
        <v>125</v>
      </c>
      <c r="H25" s="154">
        <v>72</v>
      </c>
      <c r="I25" s="154">
        <v>25000</v>
      </c>
      <c r="J25" s="154">
        <v>2600000</v>
      </c>
    </row>
    <row r="26" spans="1:10" x14ac:dyDescent="0.25">
      <c r="A26" t="s">
        <v>10</v>
      </c>
      <c r="B26" t="s">
        <v>486</v>
      </c>
      <c r="C26" t="s">
        <v>581</v>
      </c>
      <c r="D26" t="s">
        <v>501</v>
      </c>
      <c r="E26" t="s">
        <v>580</v>
      </c>
      <c r="F26" s="154">
        <v>20</v>
      </c>
      <c r="G26" s="154">
        <v>125</v>
      </c>
      <c r="H26" s="154">
        <v>72</v>
      </c>
      <c r="I26" s="154">
        <v>25000</v>
      </c>
      <c r="J26" s="154">
        <v>2600000</v>
      </c>
    </row>
    <row r="27" spans="1:10" x14ac:dyDescent="0.25">
      <c r="A27" t="s">
        <v>10</v>
      </c>
      <c r="B27" t="s">
        <v>484</v>
      </c>
      <c r="C27" t="s">
        <v>581</v>
      </c>
      <c r="D27" t="s">
        <v>501</v>
      </c>
      <c r="E27" t="s">
        <v>580</v>
      </c>
      <c r="F27" s="154">
        <v>20</v>
      </c>
      <c r="G27" s="154">
        <v>125</v>
      </c>
      <c r="H27" s="154">
        <v>72</v>
      </c>
      <c r="I27" s="154">
        <v>25000</v>
      </c>
      <c r="J27" s="154">
        <v>2600000</v>
      </c>
    </row>
    <row r="28" spans="1:10" x14ac:dyDescent="0.25">
      <c r="A28" t="s">
        <v>12</v>
      </c>
      <c r="B28" t="s">
        <v>489</v>
      </c>
      <c r="C28" t="s">
        <v>581</v>
      </c>
      <c r="D28" t="s">
        <v>499</v>
      </c>
      <c r="E28" t="s">
        <v>580</v>
      </c>
      <c r="F28" s="154">
        <v>20</v>
      </c>
      <c r="G28" s="154">
        <v>125</v>
      </c>
      <c r="H28" s="154">
        <v>72</v>
      </c>
      <c r="I28" s="154">
        <v>25000</v>
      </c>
      <c r="J28" s="154">
        <v>2600000</v>
      </c>
    </row>
    <row r="29" spans="1:10" x14ac:dyDescent="0.25">
      <c r="A29" t="s">
        <v>12</v>
      </c>
      <c r="B29" t="s">
        <v>487</v>
      </c>
      <c r="C29" t="s">
        <v>581</v>
      </c>
      <c r="D29" t="s">
        <v>499</v>
      </c>
      <c r="E29" t="s">
        <v>580</v>
      </c>
      <c r="F29" s="154">
        <v>20</v>
      </c>
      <c r="G29" s="154">
        <v>125</v>
      </c>
      <c r="H29" s="154">
        <v>72</v>
      </c>
      <c r="I29" s="154">
        <v>25000</v>
      </c>
      <c r="J29" s="154">
        <v>2600000</v>
      </c>
    </row>
    <row r="30" spans="1:10" x14ac:dyDescent="0.25">
      <c r="A30" t="s">
        <v>12</v>
      </c>
      <c r="B30" t="s">
        <v>486</v>
      </c>
      <c r="C30" t="s">
        <v>581</v>
      </c>
      <c r="D30" t="s">
        <v>499</v>
      </c>
      <c r="E30" t="s">
        <v>580</v>
      </c>
      <c r="F30" s="154">
        <v>20</v>
      </c>
      <c r="G30" s="154">
        <v>125</v>
      </c>
      <c r="H30" s="154">
        <v>72</v>
      </c>
      <c r="I30" s="154">
        <v>25000</v>
      </c>
      <c r="J30" s="154">
        <v>2600000</v>
      </c>
    </row>
    <row r="31" spans="1:10" x14ac:dyDescent="0.25">
      <c r="A31" t="s">
        <v>12</v>
      </c>
      <c r="B31" t="s">
        <v>484</v>
      </c>
      <c r="C31" t="s">
        <v>581</v>
      </c>
      <c r="D31" t="s">
        <v>499</v>
      </c>
      <c r="E31" t="s">
        <v>580</v>
      </c>
      <c r="F31" s="154">
        <v>20</v>
      </c>
      <c r="G31" s="154">
        <v>125</v>
      </c>
      <c r="H31" s="154">
        <v>72</v>
      </c>
      <c r="I31" s="154">
        <v>25000</v>
      </c>
      <c r="J31" s="154">
        <v>2600000</v>
      </c>
    </row>
    <row r="32" spans="1:10" x14ac:dyDescent="0.25">
      <c r="A32" t="s">
        <v>10</v>
      </c>
      <c r="B32" t="s">
        <v>489</v>
      </c>
      <c r="C32" t="s">
        <v>581</v>
      </c>
      <c r="D32" t="s">
        <v>497</v>
      </c>
      <c r="E32" t="s">
        <v>580</v>
      </c>
      <c r="F32" s="154">
        <v>20</v>
      </c>
      <c r="G32" s="154">
        <v>125</v>
      </c>
      <c r="H32" s="154">
        <v>72</v>
      </c>
      <c r="I32" s="154">
        <v>25000</v>
      </c>
      <c r="J32" s="154">
        <v>2600000</v>
      </c>
    </row>
    <row r="33" spans="1:10" x14ac:dyDescent="0.25">
      <c r="A33" t="s">
        <v>10</v>
      </c>
      <c r="B33" t="s">
        <v>487</v>
      </c>
      <c r="C33" t="s">
        <v>581</v>
      </c>
      <c r="D33" t="s">
        <v>497</v>
      </c>
      <c r="E33" t="s">
        <v>580</v>
      </c>
      <c r="F33" s="154">
        <v>20</v>
      </c>
      <c r="G33" s="154">
        <v>125</v>
      </c>
      <c r="H33" s="154">
        <v>72</v>
      </c>
      <c r="I33" s="154">
        <v>25000</v>
      </c>
      <c r="J33" s="154">
        <v>2600000</v>
      </c>
    </row>
    <row r="34" spans="1:10" x14ac:dyDescent="0.25">
      <c r="A34" t="s">
        <v>10</v>
      </c>
      <c r="B34" t="s">
        <v>486</v>
      </c>
      <c r="C34" t="s">
        <v>581</v>
      </c>
      <c r="D34" t="s">
        <v>497</v>
      </c>
      <c r="E34" t="s">
        <v>580</v>
      </c>
      <c r="F34" s="154">
        <v>20</v>
      </c>
      <c r="G34" s="154">
        <v>125</v>
      </c>
      <c r="H34" s="154">
        <v>72</v>
      </c>
      <c r="I34" s="154">
        <v>25000</v>
      </c>
      <c r="J34" s="154">
        <v>2600000</v>
      </c>
    </row>
    <row r="35" spans="1:10" x14ac:dyDescent="0.25">
      <c r="A35" t="s">
        <v>10</v>
      </c>
      <c r="B35" t="s">
        <v>484</v>
      </c>
      <c r="C35" t="s">
        <v>581</v>
      </c>
      <c r="D35" t="s">
        <v>497</v>
      </c>
      <c r="E35" t="s">
        <v>580</v>
      </c>
      <c r="F35" s="154">
        <v>20</v>
      </c>
      <c r="G35" s="154">
        <v>125</v>
      </c>
      <c r="H35" s="154">
        <v>72</v>
      </c>
      <c r="I35" s="154">
        <v>25000</v>
      </c>
      <c r="J35" s="154">
        <v>2600000</v>
      </c>
    </row>
    <row r="36" spans="1:10" x14ac:dyDescent="0.25">
      <c r="A36" t="s">
        <v>12</v>
      </c>
      <c r="B36" t="s">
        <v>489</v>
      </c>
      <c r="C36" t="s">
        <v>581</v>
      </c>
      <c r="D36" t="s">
        <v>496</v>
      </c>
      <c r="E36" t="s">
        <v>580</v>
      </c>
      <c r="F36" s="154">
        <v>20</v>
      </c>
      <c r="G36" s="154">
        <v>125</v>
      </c>
      <c r="H36" s="154">
        <v>72</v>
      </c>
      <c r="I36" s="154">
        <v>25000</v>
      </c>
      <c r="J36" s="154">
        <v>2600000</v>
      </c>
    </row>
    <row r="37" spans="1:10" x14ac:dyDescent="0.25">
      <c r="A37" t="s">
        <v>12</v>
      </c>
      <c r="B37" t="s">
        <v>487</v>
      </c>
      <c r="C37" t="s">
        <v>581</v>
      </c>
      <c r="D37" t="s">
        <v>496</v>
      </c>
      <c r="E37" t="s">
        <v>580</v>
      </c>
      <c r="F37" s="154">
        <v>20</v>
      </c>
      <c r="G37" s="154">
        <v>125</v>
      </c>
      <c r="H37" s="154">
        <v>72</v>
      </c>
      <c r="I37" s="154">
        <v>25000</v>
      </c>
      <c r="J37" s="154">
        <v>2600000</v>
      </c>
    </row>
    <row r="38" spans="1:10" x14ac:dyDescent="0.25">
      <c r="A38" t="s">
        <v>12</v>
      </c>
      <c r="B38" t="s">
        <v>486</v>
      </c>
      <c r="C38" t="s">
        <v>581</v>
      </c>
      <c r="D38" t="s">
        <v>496</v>
      </c>
      <c r="E38" t="s">
        <v>580</v>
      </c>
      <c r="F38" s="154">
        <v>20</v>
      </c>
      <c r="G38" s="154">
        <v>125</v>
      </c>
      <c r="H38" s="154">
        <v>72</v>
      </c>
      <c r="I38" s="154">
        <v>25000</v>
      </c>
      <c r="J38" s="154">
        <v>2600000</v>
      </c>
    </row>
    <row r="39" spans="1:10" x14ac:dyDescent="0.25">
      <c r="A39" t="s">
        <v>12</v>
      </c>
      <c r="B39" t="s">
        <v>484</v>
      </c>
      <c r="C39" t="s">
        <v>581</v>
      </c>
      <c r="D39" t="s">
        <v>496</v>
      </c>
      <c r="E39" t="s">
        <v>580</v>
      </c>
      <c r="F39" s="154">
        <v>20</v>
      </c>
      <c r="G39" s="154">
        <v>125</v>
      </c>
      <c r="H39" s="154">
        <v>72</v>
      </c>
      <c r="I39" s="154">
        <v>25000</v>
      </c>
      <c r="J39" s="154">
        <v>2600000</v>
      </c>
    </row>
    <row r="40" spans="1:10" x14ac:dyDescent="0.25">
      <c r="A40" t="s">
        <v>10</v>
      </c>
      <c r="B40" t="s">
        <v>489</v>
      </c>
      <c r="C40" t="s">
        <v>581</v>
      </c>
      <c r="D40" t="s">
        <v>492</v>
      </c>
      <c r="E40" t="s">
        <v>580</v>
      </c>
      <c r="F40" s="154">
        <v>20</v>
      </c>
      <c r="G40" s="154">
        <v>125</v>
      </c>
      <c r="H40" s="154">
        <v>72</v>
      </c>
      <c r="I40" s="154">
        <v>25000</v>
      </c>
      <c r="J40" s="154">
        <v>2600000</v>
      </c>
    </row>
    <row r="41" spans="1:10" x14ac:dyDescent="0.25">
      <c r="A41" t="s">
        <v>10</v>
      </c>
      <c r="B41" t="s">
        <v>487</v>
      </c>
      <c r="C41" t="s">
        <v>581</v>
      </c>
      <c r="D41" t="s">
        <v>492</v>
      </c>
      <c r="E41" t="s">
        <v>580</v>
      </c>
      <c r="F41" s="154">
        <v>20</v>
      </c>
      <c r="G41" s="154">
        <v>125</v>
      </c>
      <c r="H41" s="154">
        <v>72</v>
      </c>
      <c r="I41" s="154">
        <v>25000</v>
      </c>
      <c r="J41" s="154">
        <v>2600000</v>
      </c>
    </row>
    <row r="42" spans="1:10" x14ac:dyDescent="0.25">
      <c r="A42" t="s">
        <v>10</v>
      </c>
      <c r="B42" t="s">
        <v>486</v>
      </c>
      <c r="C42" t="s">
        <v>581</v>
      </c>
      <c r="D42" t="s">
        <v>492</v>
      </c>
      <c r="E42" t="s">
        <v>580</v>
      </c>
      <c r="F42" s="154">
        <v>20</v>
      </c>
      <c r="G42" s="154">
        <v>125</v>
      </c>
      <c r="H42" s="154">
        <v>72</v>
      </c>
      <c r="I42" s="154">
        <v>25000</v>
      </c>
      <c r="J42" s="154">
        <v>2600000</v>
      </c>
    </row>
    <row r="43" spans="1:10" x14ac:dyDescent="0.25">
      <c r="A43" t="s">
        <v>10</v>
      </c>
      <c r="B43" t="s">
        <v>484</v>
      </c>
      <c r="C43" t="s">
        <v>581</v>
      </c>
      <c r="D43" t="s">
        <v>492</v>
      </c>
      <c r="E43" t="s">
        <v>580</v>
      </c>
      <c r="F43" s="154">
        <v>20</v>
      </c>
      <c r="G43" s="154">
        <v>125</v>
      </c>
      <c r="H43" s="154">
        <v>72</v>
      </c>
      <c r="I43" s="154">
        <v>25000</v>
      </c>
      <c r="J43" s="154">
        <v>2600000</v>
      </c>
    </row>
    <row r="44" spans="1:10" x14ac:dyDescent="0.25">
      <c r="A44" t="s">
        <v>12</v>
      </c>
      <c r="B44" t="s">
        <v>489</v>
      </c>
      <c r="C44" t="s">
        <v>581</v>
      </c>
      <c r="D44" t="s">
        <v>492</v>
      </c>
      <c r="E44" t="s">
        <v>580</v>
      </c>
      <c r="F44" s="154">
        <v>20</v>
      </c>
      <c r="G44" s="154">
        <v>125</v>
      </c>
      <c r="H44" s="154">
        <v>72</v>
      </c>
      <c r="I44" s="154">
        <v>25000</v>
      </c>
      <c r="J44" s="154">
        <v>2600000</v>
      </c>
    </row>
    <row r="45" spans="1:10" x14ac:dyDescent="0.25">
      <c r="A45" t="s">
        <v>12</v>
      </c>
      <c r="B45" t="s">
        <v>487</v>
      </c>
      <c r="C45" t="s">
        <v>581</v>
      </c>
      <c r="D45" t="s">
        <v>492</v>
      </c>
      <c r="E45" t="s">
        <v>580</v>
      </c>
      <c r="F45" s="154">
        <v>20</v>
      </c>
      <c r="G45" s="154">
        <v>125</v>
      </c>
      <c r="H45" s="154">
        <v>72</v>
      </c>
      <c r="I45" s="154">
        <v>25000</v>
      </c>
      <c r="J45" s="154">
        <v>2600000</v>
      </c>
    </row>
    <row r="46" spans="1:10" x14ac:dyDescent="0.25">
      <c r="A46" t="s">
        <v>12</v>
      </c>
      <c r="B46" t="s">
        <v>486</v>
      </c>
      <c r="C46" t="s">
        <v>581</v>
      </c>
      <c r="D46" t="s">
        <v>492</v>
      </c>
      <c r="E46" t="s">
        <v>580</v>
      </c>
      <c r="F46" s="154">
        <v>20</v>
      </c>
      <c r="G46" s="154">
        <v>125</v>
      </c>
      <c r="H46" s="154">
        <v>72</v>
      </c>
      <c r="I46" s="154">
        <v>25000</v>
      </c>
      <c r="J46" s="154">
        <v>2600000</v>
      </c>
    </row>
    <row r="47" spans="1:10" x14ac:dyDescent="0.25">
      <c r="A47" t="s">
        <v>12</v>
      </c>
      <c r="B47" t="s">
        <v>484</v>
      </c>
      <c r="C47" t="s">
        <v>581</v>
      </c>
      <c r="D47" t="s">
        <v>492</v>
      </c>
      <c r="E47" t="s">
        <v>580</v>
      </c>
      <c r="F47" s="154">
        <v>20</v>
      </c>
      <c r="G47" s="154">
        <v>125</v>
      </c>
      <c r="H47" s="154">
        <v>72</v>
      </c>
      <c r="I47" s="154">
        <v>25000</v>
      </c>
      <c r="J47" s="154">
        <v>2600000</v>
      </c>
    </row>
    <row r="48" spans="1:10" x14ac:dyDescent="0.25">
      <c r="A48" t="s">
        <v>10</v>
      </c>
      <c r="B48" t="s">
        <v>489</v>
      </c>
      <c r="C48" t="s">
        <v>581</v>
      </c>
      <c r="D48" t="s">
        <v>490</v>
      </c>
      <c r="E48" t="s">
        <v>580</v>
      </c>
      <c r="F48" s="154">
        <v>20</v>
      </c>
      <c r="G48" s="154">
        <v>125</v>
      </c>
      <c r="H48" s="154">
        <v>72</v>
      </c>
      <c r="I48" s="154">
        <v>25000</v>
      </c>
      <c r="J48" s="154">
        <v>2600000</v>
      </c>
    </row>
    <row r="49" spans="1:10" x14ac:dyDescent="0.25">
      <c r="A49" t="s">
        <v>10</v>
      </c>
      <c r="B49" t="s">
        <v>487</v>
      </c>
      <c r="C49" t="s">
        <v>581</v>
      </c>
      <c r="D49" t="s">
        <v>490</v>
      </c>
      <c r="E49" t="s">
        <v>580</v>
      </c>
      <c r="F49" s="154">
        <v>20</v>
      </c>
      <c r="G49" s="154">
        <v>125</v>
      </c>
      <c r="H49" s="154">
        <v>72</v>
      </c>
      <c r="I49" s="154">
        <v>25000</v>
      </c>
      <c r="J49" s="154">
        <v>2600000</v>
      </c>
    </row>
    <row r="50" spans="1:10" x14ac:dyDescent="0.25">
      <c r="A50" t="s">
        <v>10</v>
      </c>
      <c r="B50" t="s">
        <v>486</v>
      </c>
      <c r="C50" t="s">
        <v>581</v>
      </c>
      <c r="D50" t="s">
        <v>490</v>
      </c>
      <c r="E50" t="s">
        <v>580</v>
      </c>
      <c r="F50" s="154">
        <v>20</v>
      </c>
      <c r="G50" s="154">
        <v>125</v>
      </c>
      <c r="H50" s="154">
        <v>72</v>
      </c>
      <c r="I50" s="154">
        <v>25000</v>
      </c>
      <c r="J50" s="154">
        <v>2600000</v>
      </c>
    </row>
    <row r="51" spans="1:10" x14ac:dyDescent="0.25">
      <c r="A51" t="s">
        <v>10</v>
      </c>
      <c r="B51" t="s">
        <v>484</v>
      </c>
      <c r="C51" t="s">
        <v>581</v>
      </c>
      <c r="D51" t="s">
        <v>490</v>
      </c>
      <c r="E51" t="s">
        <v>580</v>
      </c>
      <c r="F51" s="154">
        <v>20</v>
      </c>
      <c r="G51" s="154">
        <v>125</v>
      </c>
      <c r="H51" s="154">
        <v>72</v>
      </c>
      <c r="I51" s="154">
        <v>25000</v>
      </c>
      <c r="J51" s="154">
        <v>2600000</v>
      </c>
    </row>
    <row r="52" spans="1:10" x14ac:dyDescent="0.25">
      <c r="A52" t="s">
        <v>12</v>
      </c>
      <c r="B52" t="s">
        <v>489</v>
      </c>
      <c r="C52" t="s">
        <v>581</v>
      </c>
      <c r="D52" t="s">
        <v>490</v>
      </c>
      <c r="E52" t="s">
        <v>580</v>
      </c>
      <c r="F52" s="154">
        <v>20</v>
      </c>
      <c r="G52" s="154">
        <v>125</v>
      </c>
      <c r="H52" s="154">
        <v>72</v>
      </c>
      <c r="I52" s="154">
        <v>25000</v>
      </c>
      <c r="J52" s="154">
        <v>2600000</v>
      </c>
    </row>
    <row r="53" spans="1:10" x14ac:dyDescent="0.25">
      <c r="A53" t="s">
        <v>12</v>
      </c>
      <c r="B53" t="s">
        <v>487</v>
      </c>
      <c r="C53" t="s">
        <v>581</v>
      </c>
      <c r="D53" t="s">
        <v>490</v>
      </c>
      <c r="E53" t="s">
        <v>580</v>
      </c>
      <c r="F53" s="154">
        <v>20</v>
      </c>
      <c r="G53" s="154">
        <v>125</v>
      </c>
      <c r="H53" s="154">
        <v>72</v>
      </c>
      <c r="I53" s="154">
        <v>25000</v>
      </c>
      <c r="J53" s="154">
        <v>2600000</v>
      </c>
    </row>
    <row r="54" spans="1:10" x14ac:dyDescent="0.25">
      <c r="A54" t="s">
        <v>12</v>
      </c>
      <c r="B54" t="s">
        <v>486</v>
      </c>
      <c r="C54" t="s">
        <v>581</v>
      </c>
      <c r="D54" t="s">
        <v>490</v>
      </c>
      <c r="E54" t="s">
        <v>580</v>
      </c>
      <c r="F54" s="154">
        <v>20</v>
      </c>
      <c r="G54" s="154">
        <v>125</v>
      </c>
      <c r="H54" s="154">
        <v>72</v>
      </c>
      <c r="I54" s="154">
        <v>25000</v>
      </c>
      <c r="J54" s="154">
        <v>2600000</v>
      </c>
    </row>
    <row r="55" spans="1:10" x14ac:dyDescent="0.25">
      <c r="A55" t="s">
        <v>12</v>
      </c>
      <c r="B55" t="s">
        <v>484</v>
      </c>
      <c r="C55" t="s">
        <v>581</v>
      </c>
      <c r="D55" t="s">
        <v>490</v>
      </c>
      <c r="E55" t="s">
        <v>580</v>
      </c>
      <c r="F55" s="154">
        <v>20</v>
      </c>
      <c r="G55" s="154">
        <v>125</v>
      </c>
      <c r="H55" s="154">
        <v>72</v>
      </c>
      <c r="I55" s="154">
        <v>25000</v>
      </c>
      <c r="J55" s="154">
        <v>2600000</v>
      </c>
    </row>
    <row r="56" spans="1:10" x14ac:dyDescent="0.25">
      <c r="A56" t="s">
        <v>10</v>
      </c>
      <c r="B56" t="s">
        <v>489</v>
      </c>
      <c r="C56" t="s">
        <v>581</v>
      </c>
      <c r="D56" t="s">
        <v>483</v>
      </c>
      <c r="E56" t="s">
        <v>580</v>
      </c>
      <c r="F56" s="154">
        <v>20</v>
      </c>
      <c r="G56" s="154">
        <v>125</v>
      </c>
      <c r="H56" s="154">
        <v>72</v>
      </c>
      <c r="I56" s="154">
        <v>25000</v>
      </c>
      <c r="J56" s="154">
        <v>2600000</v>
      </c>
    </row>
    <row r="57" spans="1:10" x14ac:dyDescent="0.25">
      <c r="A57" t="s">
        <v>10</v>
      </c>
      <c r="B57" t="s">
        <v>487</v>
      </c>
      <c r="C57" t="s">
        <v>581</v>
      </c>
      <c r="D57" t="s">
        <v>483</v>
      </c>
      <c r="E57" t="s">
        <v>580</v>
      </c>
      <c r="F57" s="154">
        <v>20</v>
      </c>
      <c r="G57" s="154">
        <v>125</v>
      </c>
      <c r="H57" s="154">
        <v>72</v>
      </c>
      <c r="I57" s="154">
        <v>25000</v>
      </c>
      <c r="J57" s="154">
        <v>2600000</v>
      </c>
    </row>
    <row r="58" spans="1:10" x14ac:dyDescent="0.25">
      <c r="A58" t="s">
        <v>10</v>
      </c>
      <c r="B58" t="s">
        <v>486</v>
      </c>
      <c r="C58" t="s">
        <v>581</v>
      </c>
      <c r="D58" t="s">
        <v>483</v>
      </c>
      <c r="E58" t="s">
        <v>580</v>
      </c>
      <c r="F58" s="154">
        <v>20</v>
      </c>
      <c r="G58" s="154">
        <v>125</v>
      </c>
      <c r="H58" s="154">
        <v>72</v>
      </c>
      <c r="I58" s="154">
        <v>25000</v>
      </c>
      <c r="J58" s="154">
        <v>2600000</v>
      </c>
    </row>
    <row r="59" spans="1:10" x14ac:dyDescent="0.25">
      <c r="A59" t="s">
        <v>10</v>
      </c>
      <c r="B59" t="s">
        <v>484</v>
      </c>
      <c r="C59" t="s">
        <v>581</v>
      </c>
      <c r="D59" t="s">
        <v>483</v>
      </c>
      <c r="E59" t="s">
        <v>580</v>
      </c>
      <c r="F59" s="154">
        <v>20</v>
      </c>
      <c r="G59" s="154">
        <v>125</v>
      </c>
      <c r="H59" s="154">
        <v>72</v>
      </c>
      <c r="I59" s="154">
        <v>25000</v>
      </c>
      <c r="J59" s="154">
        <v>2600000</v>
      </c>
    </row>
    <row r="60" spans="1:10" x14ac:dyDescent="0.25">
      <c r="A60" t="s">
        <v>12</v>
      </c>
      <c r="B60" t="s">
        <v>489</v>
      </c>
      <c r="C60" t="s">
        <v>581</v>
      </c>
      <c r="D60" t="s">
        <v>483</v>
      </c>
      <c r="E60" t="s">
        <v>580</v>
      </c>
      <c r="F60" s="154">
        <v>20</v>
      </c>
      <c r="G60" s="154">
        <v>125</v>
      </c>
      <c r="H60" s="154">
        <v>72</v>
      </c>
      <c r="I60" s="154">
        <v>25000</v>
      </c>
      <c r="J60" s="154">
        <v>2600000</v>
      </c>
    </row>
    <row r="61" spans="1:10" x14ac:dyDescent="0.25">
      <c r="A61" t="s">
        <v>12</v>
      </c>
      <c r="B61" t="s">
        <v>487</v>
      </c>
      <c r="C61" t="s">
        <v>581</v>
      </c>
      <c r="D61" t="s">
        <v>483</v>
      </c>
      <c r="E61" t="s">
        <v>580</v>
      </c>
      <c r="F61" s="154">
        <v>20</v>
      </c>
      <c r="G61" s="154">
        <v>125</v>
      </c>
      <c r="H61" s="154">
        <v>72</v>
      </c>
      <c r="I61" s="154">
        <v>25000</v>
      </c>
      <c r="J61" s="154">
        <v>2600000</v>
      </c>
    </row>
    <row r="62" spans="1:10" x14ac:dyDescent="0.25">
      <c r="A62" t="s">
        <v>12</v>
      </c>
      <c r="B62" t="s">
        <v>486</v>
      </c>
      <c r="C62" t="s">
        <v>581</v>
      </c>
      <c r="D62" t="s">
        <v>483</v>
      </c>
      <c r="E62" t="s">
        <v>580</v>
      </c>
      <c r="F62" s="154">
        <v>20</v>
      </c>
      <c r="G62" s="154">
        <v>125</v>
      </c>
      <c r="H62" s="154">
        <v>72</v>
      </c>
      <c r="I62" s="154">
        <v>25000</v>
      </c>
      <c r="J62" s="154">
        <v>2600000</v>
      </c>
    </row>
    <row r="63" spans="1:10" x14ac:dyDescent="0.25">
      <c r="A63" t="s">
        <v>12</v>
      </c>
      <c r="B63" t="s">
        <v>484</v>
      </c>
      <c r="C63" t="s">
        <v>581</v>
      </c>
      <c r="D63" t="s">
        <v>483</v>
      </c>
      <c r="E63" t="s">
        <v>580</v>
      </c>
      <c r="F63" s="154">
        <v>20</v>
      </c>
      <c r="G63" s="154">
        <v>125</v>
      </c>
      <c r="H63" s="154">
        <v>72</v>
      </c>
      <c r="I63" s="154">
        <v>25000</v>
      </c>
      <c r="J63" s="154">
        <v>2600000</v>
      </c>
    </row>
    <row r="64" spans="1:10" x14ac:dyDescent="0.25">
      <c r="A64" t="s">
        <v>10</v>
      </c>
      <c r="B64" t="s">
        <v>576</v>
      </c>
      <c r="C64" t="s">
        <v>572</v>
      </c>
      <c r="D64" t="s">
        <v>579</v>
      </c>
      <c r="E64" t="s">
        <v>570</v>
      </c>
      <c r="F64" s="154">
        <v>6</v>
      </c>
      <c r="G64" s="154">
        <v>3</v>
      </c>
      <c r="H64" s="154">
        <v>5</v>
      </c>
      <c r="I64" s="154">
        <v>25000</v>
      </c>
      <c r="J64" s="154">
        <v>2600000</v>
      </c>
    </row>
    <row r="65" spans="1:10" x14ac:dyDescent="0.25">
      <c r="A65" t="s">
        <v>10</v>
      </c>
      <c r="B65" t="s">
        <v>575</v>
      </c>
      <c r="C65" t="s">
        <v>572</v>
      </c>
      <c r="D65" t="s">
        <v>579</v>
      </c>
      <c r="E65" t="s">
        <v>570</v>
      </c>
      <c r="F65" s="154">
        <v>6</v>
      </c>
      <c r="G65" s="154">
        <v>3</v>
      </c>
      <c r="H65" s="154">
        <v>5</v>
      </c>
      <c r="I65" s="154">
        <v>25000</v>
      </c>
      <c r="J65" s="154">
        <v>2600000</v>
      </c>
    </row>
    <row r="66" spans="1:10" x14ac:dyDescent="0.25">
      <c r="A66" t="s">
        <v>10</v>
      </c>
      <c r="B66" t="s">
        <v>574</v>
      </c>
      <c r="C66" t="s">
        <v>572</v>
      </c>
      <c r="D66" t="s">
        <v>579</v>
      </c>
      <c r="E66" t="s">
        <v>570</v>
      </c>
      <c r="F66" s="154">
        <v>6</v>
      </c>
      <c r="G66" s="154">
        <v>3</v>
      </c>
      <c r="H66" s="154">
        <v>5</v>
      </c>
      <c r="I66" s="154">
        <v>25000</v>
      </c>
      <c r="J66" s="154">
        <v>2600000</v>
      </c>
    </row>
    <row r="67" spans="1:10" x14ac:dyDescent="0.25">
      <c r="A67" t="s">
        <v>10</v>
      </c>
      <c r="B67" t="s">
        <v>573</v>
      </c>
      <c r="C67" t="s">
        <v>572</v>
      </c>
      <c r="D67" t="s">
        <v>579</v>
      </c>
      <c r="E67" t="s">
        <v>570</v>
      </c>
      <c r="F67" s="154">
        <v>6</v>
      </c>
      <c r="G67" s="154">
        <v>3</v>
      </c>
      <c r="H67" s="154">
        <v>5</v>
      </c>
      <c r="I67" s="154">
        <v>25000</v>
      </c>
      <c r="J67" s="154">
        <v>2600000</v>
      </c>
    </row>
    <row r="68" spans="1:10" x14ac:dyDescent="0.25">
      <c r="A68" t="s">
        <v>12</v>
      </c>
      <c r="B68" t="s">
        <v>576</v>
      </c>
      <c r="C68" t="s">
        <v>572</v>
      </c>
      <c r="D68" t="s">
        <v>579</v>
      </c>
      <c r="E68" t="s">
        <v>570</v>
      </c>
      <c r="F68" s="154">
        <v>6</v>
      </c>
      <c r="G68" s="154">
        <v>3</v>
      </c>
      <c r="H68" s="154">
        <v>5</v>
      </c>
      <c r="I68" s="154">
        <v>25000</v>
      </c>
      <c r="J68" s="154">
        <v>2600000</v>
      </c>
    </row>
    <row r="69" spans="1:10" x14ac:dyDescent="0.25">
      <c r="A69" t="s">
        <v>12</v>
      </c>
      <c r="B69" t="s">
        <v>575</v>
      </c>
      <c r="C69" t="s">
        <v>572</v>
      </c>
      <c r="D69" t="s">
        <v>579</v>
      </c>
      <c r="E69" t="s">
        <v>570</v>
      </c>
      <c r="F69" s="154">
        <v>6</v>
      </c>
      <c r="G69" s="154">
        <v>3</v>
      </c>
      <c r="H69" s="154">
        <v>5</v>
      </c>
      <c r="I69" s="154">
        <v>25000</v>
      </c>
      <c r="J69" s="154">
        <v>2600000</v>
      </c>
    </row>
    <row r="70" spans="1:10" x14ac:dyDescent="0.25">
      <c r="A70" t="s">
        <v>12</v>
      </c>
      <c r="B70" t="s">
        <v>574</v>
      </c>
      <c r="C70" t="s">
        <v>572</v>
      </c>
      <c r="D70" t="s">
        <v>579</v>
      </c>
      <c r="E70" t="s">
        <v>570</v>
      </c>
      <c r="F70" s="154">
        <v>6</v>
      </c>
      <c r="G70" s="154">
        <v>3</v>
      </c>
      <c r="H70" s="154">
        <v>5</v>
      </c>
      <c r="I70" s="154">
        <v>25000</v>
      </c>
      <c r="J70" s="154">
        <v>2600000</v>
      </c>
    </row>
    <row r="71" spans="1:10" x14ac:dyDescent="0.25">
      <c r="A71" t="s">
        <v>12</v>
      </c>
      <c r="B71" t="s">
        <v>573</v>
      </c>
      <c r="C71" t="s">
        <v>572</v>
      </c>
      <c r="D71" t="s">
        <v>579</v>
      </c>
      <c r="E71" t="s">
        <v>570</v>
      </c>
      <c r="F71" s="154">
        <v>6</v>
      </c>
      <c r="G71" s="154">
        <v>3</v>
      </c>
      <c r="H71" s="154">
        <v>5</v>
      </c>
      <c r="I71" s="154">
        <v>25000</v>
      </c>
      <c r="J71" s="154">
        <v>2600000</v>
      </c>
    </row>
    <row r="72" spans="1:10" x14ac:dyDescent="0.25">
      <c r="A72" t="s">
        <v>10</v>
      </c>
      <c r="B72" t="s">
        <v>576</v>
      </c>
      <c r="C72" t="s">
        <v>572</v>
      </c>
      <c r="D72" t="s">
        <v>578</v>
      </c>
      <c r="E72" t="s">
        <v>570</v>
      </c>
      <c r="F72" s="154">
        <v>6</v>
      </c>
      <c r="G72" s="154">
        <v>3</v>
      </c>
      <c r="H72" s="154">
        <v>5</v>
      </c>
      <c r="I72" s="154">
        <v>25000</v>
      </c>
      <c r="J72" s="154">
        <v>2600000</v>
      </c>
    </row>
    <row r="73" spans="1:10" x14ac:dyDescent="0.25">
      <c r="A73" t="s">
        <v>10</v>
      </c>
      <c r="B73" t="s">
        <v>575</v>
      </c>
      <c r="C73" t="s">
        <v>572</v>
      </c>
      <c r="D73" t="s">
        <v>578</v>
      </c>
      <c r="E73" t="s">
        <v>570</v>
      </c>
      <c r="F73" s="154">
        <v>6</v>
      </c>
      <c r="G73" s="154">
        <v>3</v>
      </c>
      <c r="H73" s="154">
        <v>5</v>
      </c>
      <c r="I73" s="154">
        <v>25000</v>
      </c>
      <c r="J73" s="154">
        <v>2600000</v>
      </c>
    </row>
    <row r="74" spans="1:10" x14ac:dyDescent="0.25">
      <c r="A74" t="s">
        <v>10</v>
      </c>
      <c r="B74" t="s">
        <v>574</v>
      </c>
      <c r="C74" t="s">
        <v>572</v>
      </c>
      <c r="D74" t="s">
        <v>578</v>
      </c>
      <c r="E74" t="s">
        <v>570</v>
      </c>
      <c r="F74" s="154">
        <v>6</v>
      </c>
      <c r="G74" s="154">
        <v>3</v>
      </c>
      <c r="H74" s="154">
        <v>5</v>
      </c>
      <c r="I74" s="154">
        <v>25000</v>
      </c>
      <c r="J74" s="154">
        <v>2600000</v>
      </c>
    </row>
    <row r="75" spans="1:10" x14ac:dyDescent="0.25">
      <c r="A75" t="s">
        <v>10</v>
      </c>
      <c r="B75" t="s">
        <v>573</v>
      </c>
      <c r="C75" t="s">
        <v>572</v>
      </c>
      <c r="D75" t="s">
        <v>578</v>
      </c>
      <c r="E75" t="s">
        <v>570</v>
      </c>
      <c r="F75" s="154">
        <v>6</v>
      </c>
      <c r="G75" s="154">
        <v>3</v>
      </c>
      <c r="H75" s="154">
        <v>5</v>
      </c>
      <c r="I75" s="154">
        <v>25000</v>
      </c>
      <c r="J75" s="154">
        <v>2600000</v>
      </c>
    </row>
    <row r="76" spans="1:10" x14ac:dyDescent="0.25">
      <c r="A76" t="s">
        <v>12</v>
      </c>
      <c r="B76" t="s">
        <v>576</v>
      </c>
      <c r="C76" t="s">
        <v>572</v>
      </c>
      <c r="D76" t="s">
        <v>578</v>
      </c>
      <c r="E76" t="s">
        <v>570</v>
      </c>
      <c r="F76" s="154">
        <v>6</v>
      </c>
      <c r="G76" s="154">
        <v>3</v>
      </c>
      <c r="H76" s="154">
        <v>5</v>
      </c>
      <c r="I76" s="154">
        <v>25000</v>
      </c>
      <c r="J76" s="154">
        <v>2600000</v>
      </c>
    </row>
    <row r="77" spans="1:10" x14ac:dyDescent="0.25">
      <c r="A77" t="s">
        <v>12</v>
      </c>
      <c r="B77" t="s">
        <v>575</v>
      </c>
      <c r="C77" t="s">
        <v>572</v>
      </c>
      <c r="D77" t="s">
        <v>578</v>
      </c>
      <c r="E77" t="s">
        <v>570</v>
      </c>
      <c r="F77" s="154">
        <v>6</v>
      </c>
      <c r="G77" s="154">
        <v>3</v>
      </c>
      <c r="H77" s="154">
        <v>5</v>
      </c>
      <c r="I77" s="154">
        <v>25000</v>
      </c>
      <c r="J77" s="154">
        <v>2600000</v>
      </c>
    </row>
    <row r="78" spans="1:10" x14ac:dyDescent="0.25">
      <c r="A78" t="s">
        <v>12</v>
      </c>
      <c r="B78" t="s">
        <v>574</v>
      </c>
      <c r="C78" t="s">
        <v>572</v>
      </c>
      <c r="D78" t="s">
        <v>578</v>
      </c>
      <c r="E78" t="s">
        <v>570</v>
      </c>
      <c r="F78" s="154">
        <v>6</v>
      </c>
      <c r="G78" s="154">
        <v>3</v>
      </c>
      <c r="H78" s="154">
        <v>5</v>
      </c>
      <c r="I78" s="154">
        <v>25000</v>
      </c>
      <c r="J78" s="154">
        <v>2600000</v>
      </c>
    </row>
    <row r="79" spans="1:10" x14ac:dyDescent="0.25">
      <c r="A79" t="s">
        <v>12</v>
      </c>
      <c r="B79" t="s">
        <v>573</v>
      </c>
      <c r="C79" t="s">
        <v>572</v>
      </c>
      <c r="D79" t="s">
        <v>578</v>
      </c>
      <c r="E79" t="s">
        <v>570</v>
      </c>
      <c r="F79" s="154">
        <v>6</v>
      </c>
      <c r="G79" s="154">
        <v>3</v>
      </c>
      <c r="H79" s="154">
        <v>5</v>
      </c>
      <c r="I79" s="154">
        <v>25000</v>
      </c>
      <c r="J79" s="154">
        <v>2600000</v>
      </c>
    </row>
    <row r="80" spans="1:10" x14ac:dyDescent="0.25">
      <c r="A80" t="s">
        <v>10</v>
      </c>
      <c r="B80" t="s">
        <v>576</v>
      </c>
      <c r="C80" t="s">
        <v>572</v>
      </c>
      <c r="D80" t="s">
        <v>577</v>
      </c>
      <c r="E80" t="s">
        <v>570</v>
      </c>
      <c r="F80" s="154">
        <v>6</v>
      </c>
      <c r="G80" s="154">
        <v>3</v>
      </c>
      <c r="H80" s="154">
        <v>5</v>
      </c>
      <c r="I80" s="154">
        <v>25000</v>
      </c>
      <c r="J80" s="154">
        <v>2600000</v>
      </c>
    </row>
    <row r="81" spans="1:10" x14ac:dyDescent="0.25">
      <c r="A81" t="s">
        <v>10</v>
      </c>
      <c r="B81" t="s">
        <v>575</v>
      </c>
      <c r="C81" t="s">
        <v>572</v>
      </c>
      <c r="D81" t="s">
        <v>577</v>
      </c>
      <c r="E81" t="s">
        <v>570</v>
      </c>
      <c r="F81" s="154">
        <v>6</v>
      </c>
      <c r="G81" s="154">
        <v>3</v>
      </c>
      <c r="H81" s="154">
        <v>5</v>
      </c>
      <c r="I81" s="154">
        <v>25000</v>
      </c>
      <c r="J81" s="154">
        <v>2600000</v>
      </c>
    </row>
    <row r="82" spans="1:10" x14ac:dyDescent="0.25">
      <c r="A82" t="s">
        <v>10</v>
      </c>
      <c r="B82" t="s">
        <v>574</v>
      </c>
      <c r="C82" t="s">
        <v>572</v>
      </c>
      <c r="D82" t="s">
        <v>577</v>
      </c>
      <c r="E82" t="s">
        <v>570</v>
      </c>
      <c r="F82" s="154">
        <v>6</v>
      </c>
      <c r="G82" s="154">
        <v>3</v>
      </c>
      <c r="H82" s="154">
        <v>5</v>
      </c>
      <c r="I82" s="154">
        <v>25000</v>
      </c>
      <c r="J82" s="154">
        <v>2600000</v>
      </c>
    </row>
    <row r="83" spans="1:10" x14ac:dyDescent="0.25">
      <c r="A83" t="s">
        <v>10</v>
      </c>
      <c r="B83" t="s">
        <v>573</v>
      </c>
      <c r="C83" t="s">
        <v>572</v>
      </c>
      <c r="D83" t="s">
        <v>577</v>
      </c>
      <c r="E83" t="s">
        <v>570</v>
      </c>
      <c r="F83" s="154">
        <v>6</v>
      </c>
      <c r="G83" s="154">
        <v>3</v>
      </c>
      <c r="H83" s="154">
        <v>5</v>
      </c>
      <c r="I83" s="154">
        <v>25000</v>
      </c>
      <c r="J83" s="154">
        <v>2600000</v>
      </c>
    </row>
    <row r="84" spans="1:10" x14ac:dyDescent="0.25">
      <c r="A84" t="s">
        <v>12</v>
      </c>
      <c r="B84" t="s">
        <v>576</v>
      </c>
      <c r="C84" t="s">
        <v>572</v>
      </c>
      <c r="D84" t="s">
        <v>577</v>
      </c>
      <c r="E84" t="s">
        <v>570</v>
      </c>
      <c r="F84" s="154">
        <v>6</v>
      </c>
      <c r="G84" s="154">
        <v>3</v>
      </c>
      <c r="H84" s="154">
        <v>5</v>
      </c>
      <c r="I84" s="154">
        <v>25000</v>
      </c>
      <c r="J84" s="154">
        <v>2600000</v>
      </c>
    </row>
    <row r="85" spans="1:10" x14ac:dyDescent="0.25">
      <c r="A85" t="s">
        <v>12</v>
      </c>
      <c r="B85" t="s">
        <v>575</v>
      </c>
      <c r="C85" t="s">
        <v>572</v>
      </c>
      <c r="D85" t="s">
        <v>577</v>
      </c>
      <c r="E85" t="s">
        <v>570</v>
      </c>
      <c r="F85" s="154">
        <v>6</v>
      </c>
      <c r="G85" s="154">
        <v>3</v>
      </c>
      <c r="H85" s="154">
        <v>5</v>
      </c>
      <c r="I85" s="154">
        <v>25000</v>
      </c>
      <c r="J85" s="154">
        <v>2600000</v>
      </c>
    </row>
    <row r="86" spans="1:10" x14ac:dyDescent="0.25">
      <c r="A86" t="s">
        <v>12</v>
      </c>
      <c r="B86" t="s">
        <v>574</v>
      </c>
      <c r="C86" t="s">
        <v>572</v>
      </c>
      <c r="D86" t="s">
        <v>577</v>
      </c>
      <c r="E86" t="s">
        <v>570</v>
      </c>
      <c r="F86" s="154">
        <v>6</v>
      </c>
      <c r="G86" s="154">
        <v>3</v>
      </c>
      <c r="H86" s="154">
        <v>5</v>
      </c>
      <c r="I86" s="154">
        <v>25000</v>
      </c>
      <c r="J86" s="154">
        <v>2600000</v>
      </c>
    </row>
    <row r="87" spans="1:10" x14ac:dyDescent="0.25">
      <c r="A87" t="s">
        <v>12</v>
      </c>
      <c r="B87" t="s">
        <v>573</v>
      </c>
      <c r="C87" t="s">
        <v>572</v>
      </c>
      <c r="D87" t="s">
        <v>577</v>
      </c>
      <c r="E87" t="s">
        <v>570</v>
      </c>
      <c r="F87" s="154">
        <v>6</v>
      </c>
      <c r="G87" s="154">
        <v>3</v>
      </c>
      <c r="H87" s="154">
        <v>5</v>
      </c>
      <c r="I87" s="154">
        <v>25000</v>
      </c>
      <c r="J87" s="154">
        <v>2600000</v>
      </c>
    </row>
    <row r="88" spans="1:10" x14ac:dyDescent="0.25">
      <c r="A88" t="s">
        <v>10</v>
      </c>
      <c r="B88" t="s">
        <v>576</v>
      </c>
      <c r="C88" t="s">
        <v>572</v>
      </c>
      <c r="D88" t="s">
        <v>571</v>
      </c>
      <c r="E88" t="s">
        <v>570</v>
      </c>
      <c r="F88" s="154">
        <v>6</v>
      </c>
      <c r="G88" s="154">
        <v>3</v>
      </c>
      <c r="H88" s="154">
        <v>5</v>
      </c>
      <c r="I88" s="154">
        <v>25000</v>
      </c>
      <c r="J88" s="154">
        <v>2600000</v>
      </c>
    </row>
    <row r="89" spans="1:10" x14ac:dyDescent="0.25">
      <c r="A89" t="s">
        <v>10</v>
      </c>
      <c r="B89" t="s">
        <v>575</v>
      </c>
      <c r="C89" t="s">
        <v>572</v>
      </c>
      <c r="D89" t="s">
        <v>571</v>
      </c>
      <c r="E89" t="s">
        <v>570</v>
      </c>
      <c r="F89" s="154">
        <v>6</v>
      </c>
      <c r="G89" s="154">
        <v>3</v>
      </c>
      <c r="H89" s="154">
        <v>5</v>
      </c>
      <c r="I89" s="154">
        <v>25000</v>
      </c>
      <c r="J89" s="154">
        <v>2600000</v>
      </c>
    </row>
    <row r="90" spans="1:10" x14ac:dyDescent="0.25">
      <c r="A90" t="s">
        <v>10</v>
      </c>
      <c r="B90" t="s">
        <v>574</v>
      </c>
      <c r="C90" t="s">
        <v>572</v>
      </c>
      <c r="D90" t="s">
        <v>571</v>
      </c>
      <c r="E90" t="s">
        <v>570</v>
      </c>
      <c r="F90" s="154">
        <v>6</v>
      </c>
      <c r="G90" s="154">
        <v>3</v>
      </c>
      <c r="H90" s="154">
        <v>5</v>
      </c>
      <c r="I90" s="154">
        <v>25000</v>
      </c>
      <c r="J90" s="154">
        <v>2600000</v>
      </c>
    </row>
    <row r="91" spans="1:10" x14ac:dyDescent="0.25">
      <c r="A91" t="s">
        <v>10</v>
      </c>
      <c r="B91" t="s">
        <v>573</v>
      </c>
      <c r="C91" t="s">
        <v>572</v>
      </c>
      <c r="D91" t="s">
        <v>571</v>
      </c>
      <c r="E91" t="s">
        <v>570</v>
      </c>
      <c r="F91" s="154">
        <v>6</v>
      </c>
      <c r="G91" s="154">
        <v>3</v>
      </c>
      <c r="H91" s="154">
        <v>5</v>
      </c>
      <c r="I91" s="154">
        <v>25000</v>
      </c>
      <c r="J91" s="154">
        <v>2600000</v>
      </c>
    </row>
    <row r="92" spans="1:10" x14ac:dyDescent="0.25">
      <c r="A92" t="s">
        <v>12</v>
      </c>
      <c r="B92" t="s">
        <v>576</v>
      </c>
      <c r="C92" t="s">
        <v>572</v>
      </c>
      <c r="D92" t="s">
        <v>571</v>
      </c>
      <c r="E92" t="s">
        <v>570</v>
      </c>
      <c r="F92" s="154">
        <v>6</v>
      </c>
      <c r="G92" s="154">
        <v>3</v>
      </c>
      <c r="H92" s="154">
        <v>5</v>
      </c>
      <c r="I92" s="154">
        <v>25000</v>
      </c>
      <c r="J92" s="154">
        <v>2600000</v>
      </c>
    </row>
    <row r="93" spans="1:10" x14ac:dyDescent="0.25">
      <c r="A93" t="s">
        <v>12</v>
      </c>
      <c r="B93" t="s">
        <v>575</v>
      </c>
      <c r="C93" t="s">
        <v>572</v>
      </c>
      <c r="D93" t="s">
        <v>571</v>
      </c>
      <c r="E93" t="s">
        <v>570</v>
      </c>
      <c r="F93" s="154">
        <v>6</v>
      </c>
      <c r="G93" s="154">
        <v>3</v>
      </c>
      <c r="H93" s="154">
        <v>5</v>
      </c>
      <c r="I93" s="154">
        <v>25000</v>
      </c>
      <c r="J93" s="154">
        <v>2600000</v>
      </c>
    </row>
    <row r="94" spans="1:10" x14ac:dyDescent="0.25">
      <c r="A94" t="s">
        <v>12</v>
      </c>
      <c r="B94" t="s">
        <v>574</v>
      </c>
      <c r="C94" t="s">
        <v>572</v>
      </c>
      <c r="D94" t="s">
        <v>571</v>
      </c>
      <c r="E94" t="s">
        <v>570</v>
      </c>
      <c r="F94" s="154">
        <v>6</v>
      </c>
      <c r="G94" s="154">
        <v>3</v>
      </c>
      <c r="H94" s="154">
        <v>5</v>
      </c>
      <c r="I94" s="154">
        <v>25000</v>
      </c>
      <c r="J94" s="154">
        <v>2600000</v>
      </c>
    </row>
    <row r="95" spans="1:10" x14ac:dyDescent="0.25">
      <c r="A95" t="s">
        <v>12</v>
      </c>
      <c r="B95" t="s">
        <v>573</v>
      </c>
      <c r="C95" t="s">
        <v>572</v>
      </c>
      <c r="D95" t="s">
        <v>571</v>
      </c>
      <c r="E95" t="s">
        <v>570</v>
      </c>
      <c r="F95" s="154">
        <v>6</v>
      </c>
      <c r="G95" s="154">
        <v>3</v>
      </c>
      <c r="H95" s="154">
        <v>5</v>
      </c>
      <c r="I95" s="154">
        <v>25000</v>
      </c>
      <c r="J95" s="154">
        <v>2600000</v>
      </c>
    </row>
    <row r="96" spans="1:10" x14ac:dyDescent="0.25">
      <c r="F96" s="154"/>
      <c r="G96" s="154"/>
      <c r="H96" s="154"/>
      <c r="I96" s="154"/>
      <c r="J96" s="15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0DBD9-5E18-4EB1-A0D7-DDAAF1F7C81D}">
  <sheetPr>
    <pageSetUpPr fitToPage="1"/>
  </sheetPr>
  <dimension ref="A1:AC24"/>
  <sheetViews>
    <sheetView showGridLines="0" showOutlineSymbols="0" zoomScale="90" zoomScaleNormal="90" workbookViewId="0"/>
  </sheetViews>
  <sheetFormatPr defaultColWidth="12.5703125" defaultRowHeight="12" x14ac:dyDescent="0.2"/>
  <cols>
    <col min="1" max="1" width="25.7109375" style="106" customWidth="1"/>
    <col min="2" max="2" width="2.28515625" style="106" customWidth="1"/>
    <col min="3" max="3" width="6" style="106" customWidth="1"/>
    <col min="4" max="4" width="2.28515625" style="106" customWidth="1"/>
    <col min="5" max="5" width="7.28515625" style="106" bestFit="1" customWidth="1"/>
    <col min="6" max="6" width="2.28515625" style="106" customWidth="1"/>
    <col min="7" max="7" width="6" style="106" customWidth="1"/>
    <col min="8" max="8" width="2.28515625" style="106" customWidth="1"/>
    <col min="9" max="9" width="6" style="106" customWidth="1"/>
    <col min="10" max="10" width="2.28515625" style="106" customWidth="1"/>
    <col min="11" max="11" width="6" style="106" customWidth="1"/>
    <col min="12" max="12" width="2.28515625" style="106" customWidth="1"/>
    <col min="13" max="13" width="6" style="106" customWidth="1"/>
    <col min="14" max="14" width="2.28515625" style="106" customWidth="1"/>
    <col min="15" max="15" width="6" style="106" customWidth="1"/>
    <col min="16" max="16" width="2.28515625" style="106" customWidth="1"/>
    <col min="17" max="17" width="7.28515625" style="106" customWidth="1"/>
    <col min="18" max="18" width="2.28515625" style="106" customWidth="1"/>
    <col min="19" max="19" width="9.85546875" style="106" customWidth="1"/>
    <col min="20" max="20" width="2.28515625" style="106" customWidth="1"/>
    <col min="21" max="21" width="9.85546875" style="106" customWidth="1"/>
    <col min="22" max="22" width="2.28515625" style="106" customWidth="1"/>
    <col min="23" max="23" width="9.85546875" style="106" customWidth="1"/>
    <col min="24" max="24" width="2.28515625" style="106" customWidth="1"/>
    <col min="25" max="25" width="7.28515625" style="106" customWidth="1"/>
    <col min="26" max="26" width="2.28515625" style="106" customWidth="1"/>
    <col min="27" max="27" width="7.28515625" style="106" customWidth="1"/>
    <col min="28" max="28" width="2.28515625" style="106" customWidth="1"/>
    <col min="29" max="29" width="5.7109375" style="106" customWidth="1"/>
    <col min="30" max="30" width="2" style="106" customWidth="1"/>
    <col min="31" max="16384" width="12.5703125" style="106"/>
  </cols>
  <sheetData>
    <row r="1" spans="1:29" s="104" customFormat="1" ht="15.75" x14ac:dyDescent="0.25"/>
    <row r="2" spans="1:29" s="104" customFormat="1" ht="15.75" x14ac:dyDescent="0.25">
      <c r="I2" s="104" t="s">
        <v>177</v>
      </c>
    </row>
    <row r="3" spans="1:29" s="104" customFormat="1" ht="15.75" x14ac:dyDescent="0.25"/>
    <row r="5" spans="1:29" x14ac:dyDescent="0.2">
      <c r="A5" s="105" t="s">
        <v>178</v>
      </c>
      <c r="C5" s="105" t="s">
        <v>179</v>
      </c>
      <c r="E5" s="105" t="s">
        <v>180</v>
      </c>
      <c r="G5" s="105" t="s">
        <v>181</v>
      </c>
      <c r="I5" s="105" t="s">
        <v>182</v>
      </c>
      <c r="K5" s="105" t="s">
        <v>183</v>
      </c>
      <c r="M5" s="105" t="s">
        <v>184</v>
      </c>
      <c r="O5" s="105" t="s">
        <v>185</v>
      </c>
      <c r="Q5" s="105" t="s">
        <v>186</v>
      </c>
      <c r="S5" s="105" t="s">
        <v>187</v>
      </c>
      <c r="U5" s="105" t="s">
        <v>188</v>
      </c>
      <c r="W5" s="105" t="s">
        <v>189</v>
      </c>
      <c r="Y5" s="105" t="s">
        <v>190</v>
      </c>
      <c r="AA5" s="105" t="s">
        <v>191</v>
      </c>
      <c r="AC5" s="105" t="s">
        <v>192</v>
      </c>
    </row>
    <row r="8" spans="1:29" x14ac:dyDescent="0.2">
      <c r="Q8" s="105" t="s">
        <v>193</v>
      </c>
      <c r="S8" s="105" t="s">
        <v>194</v>
      </c>
      <c r="U8" s="105" t="s">
        <v>195</v>
      </c>
      <c r="W8" s="105" t="s">
        <v>196</v>
      </c>
      <c r="Y8" s="106" t="s">
        <v>197</v>
      </c>
    </row>
    <row r="9" spans="1:29" x14ac:dyDescent="0.2">
      <c r="C9" s="105" t="s">
        <v>198</v>
      </c>
      <c r="G9" s="105" t="s">
        <v>198</v>
      </c>
      <c r="I9" s="106" t="s">
        <v>199</v>
      </c>
      <c r="M9" s="106" t="s">
        <v>200</v>
      </c>
      <c r="Q9" s="105" t="s">
        <v>201</v>
      </c>
      <c r="S9" s="105" t="s">
        <v>202</v>
      </c>
      <c r="U9" s="105" t="s">
        <v>203</v>
      </c>
      <c r="W9" s="105" t="s">
        <v>204</v>
      </c>
      <c r="Y9" s="105" t="s">
        <v>10</v>
      </c>
      <c r="AA9" s="105" t="s">
        <v>12</v>
      </c>
    </row>
    <row r="10" spans="1:29" x14ac:dyDescent="0.2">
      <c r="A10" s="105" t="s">
        <v>205</v>
      </c>
      <c r="C10" s="105" t="s">
        <v>206</v>
      </c>
      <c r="E10" s="105" t="s">
        <v>207</v>
      </c>
      <c r="G10" s="105" t="s">
        <v>208</v>
      </c>
      <c r="I10" s="105" t="s">
        <v>209</v>
      </c>
      <c r="K10" s="105" t="s">
        <v>210</v>
      </c>
      <c r="M10" s="105" t="s">
        <v>209</v>
      </c>
      <c r="O10" s="105" t="s">
        <v>210</v>
      </c>
      <c r="Q10" s="105" t="s">
        <v>211</v>
      </c>
      <c r="S10" s="105" t="s">
        <v>211</v>
      </c>
      <c r="U10" s="105" t="s">
        <v>211</v>
      </c>
      <c r="W10" s="105" t="s">
        <v>212</v>
      </c>
      <c r="Y10" s="105" t="s">
        <v>7</v>
      </c>
      <c r="AA10" s="105" t="s">
        <v>7</v>
      </c>
      <c r="AC10" s="105" t="s">
        <v>213</v>
      </c>
    </row>
    <row r="11" spans="1:29" x14ac:dyDescent="0.2">
      <c r="A11" s="105"/>
      <c r="C11" s="105"/>
      <c r="E11" s="105"/>
      <c r="G11" s="105"/>
      <c r="I11" s="105"/>
      <c r="K11" s="105"/>
      <c r="M11" s="105"/>
      <c r="O11" s="105"/>
      <c r="Q11" s="105"/>
      <c r="S11" s="105"/>
      <c r="U11" s="105"/>
      <c r="W11" s="105"/>
      <c r="Y11" s="105"/>
      <c r="AA11" s="105"/>
      <c r="AC11" s="105"/>
    </row>
    <row r="12" spans="1:29" x14ac:dyDescent="0.2">
      <c r="A12" s="114" t="s">
        <v>214</v>
      </c>
      <c r="C12" s="105" t="s">
        <v>215</v>
      </c>
      <c r="E12" s="105" t="s">
        <v>215</v>
      </c>
      <c r="G12" s="105" t="s">
        <v>215</v>
      </c>
      <c r="I12" s="105" t="s">
        <v>215</v>
      </c>
      <c r="K12" s="105" t="s">
        <v>215</v>
      </c>
      <c r="M12" s="105" t="s">
        <v>215</v>
      </c>
      <c r="O12" s="105" t="s">
        <v>215</v>
      </c>
      <c r="Q12" s="105" t="s">
        <v>215</v>
      </c>
      <c r="S12" s="111" t="s">
        <v>216</v>
      </c>
      <c r="U12" s="111" t="s">
        <v>217</v>
      </c>
      <c r="W12" s="105" t="s">
        <v>215</v>
      </c>
      <c r="Y12" s="105">
        <v>100</v>
      </c>
      <c r="AA12" s="105">
        <v>0</v>
      </c>
      <c r="AC12" s="105" t="s">
        <v>218</v>
      </c>
    </row>
    <row r="13" spans="1:29" x14ac:dyDescent="0.2">
      <c r="A13" s="114" t="s">
        <v>214</v>
      </c>
      <c r="C13" s="105" t="s">
        <v>215</v>
      </c>
      <c r="E13" s="105" t="s">
        <v>215</v>
      </c>
      <c r="G13" s="105" t="s">
        <v>215</v>
      </c>
      <c r="I13" s="105" t="s">
        <v>215</v>
      </c>
      <c r="K13" s="105" t="s">
        <v>215</v>
      </c>
      <c r="M13" s="105" t="s">
        <v>215</v>
      </c>
      <c r="O13" s="105" t="s">
        <v>215</v>
      </c>
      <c r="Q13" s="105" t="s">
        <v>215</v>
      </c>
      <c r="S13" s="111" t="s">
        <v>219</v>
      </c>
      <c r="U13" s="111" t="s">
        <v>220</v>
      </c>
      <c r="W13" s="105" t="s">
        <v>215</v>
      </c>
      <c r="Y13" s="105">
        <v>100</v>
      </c>
      <c r="AA13" s="105">
        <v>25</v>
      </c>
      <c r="AC13" s="105" t="s">
        <v>218</v>
      </c>
    </row>
    <row r="14" spans="1:29" x14ac:dyDescent="0.2">
      <c r="A14" s="114" t="s">
        <v>214</v>
      </c>
      <c r="C14" s="105" t="s">
        <v>215</v>
      </c>
      <c r="E14" s="105" t="s">
        <v>215</v>
      </c>
      <c r="G14" s="105" t="s">
        <v>215</v>
      </c>
      <c r="I14" s="105" t="s">
        <v>215</v>
      </c>
      <c r="K14" s="105" t="s">
        <v>215</v>
      </c>
      <c r="M14" s="105" t="s">
        <v>215</v>
      </c>
      <c r="O14" s="105" t="s">
        <v>215</v>
      </c>
      <c r="Q14" s="105" t="s">
        <v>215</v>
      </c>
      <c r="S14" s="111" t="s">
        <v>221</v>
      </c>
      <c r="U14" s="111" t="s">
        <v>222</v>
      </c>
      <c r="W14" s="105" t="s">
        <v>215</v>
      </c>
      <c r="Y14" s="105">
        <v>25</v>
      </c>
      <c r="AA14" s="105">
        <v>0</v>
      </c>
      <c r="AC14" s="105" t="s">
        <v>218</v>
      </c>
    </row>
    <row r="15" spans="1:29" x14ac:dyDescent="0.2">
      <c r="A15" s="107" t="s">
        <v>223</v>
      </c>
      <c r="C15" s="108">
        <v>3</v>
      </c>
      <c r="E15" s="108" t="s">
        <v>224</v>
      </c>
      <c r="F15" s="105"/>
      <c r="G15" s="105" t="s">
        <v>225</v>
      </c>
      <c r="H15" s="105"/>
      <c r="I15" s="105" t="s">
        <v>226</v>
      </c>
      <c r="J15" s="105"/>
      <c r="K15" s="105" t="s">
        <v>227</v>
      </c>
      <c r="L15" s="105"/>
      <c r="M15" s="105" t="s">
        <v>228</v>
      </c>
      <c r="N15" s="105"/>
      <c r="O15" s="105" t="s">
        <v>229</v>
      </c>
      <c r="P15" s="105"/>
      <c r="Q15" s="109" t="s">
        <v>230</v>
      </c>
      <c r="R15" s="105"/>
      <c r="S15" s="110" t="s">
        <v>231</v>
      </c>
      <c r="T15" s="105"/>
      <c r="U15" s="111" t="s">
        <v>232</v>
      </c>
      <c r="V15" s="105"/>
      <c r="W15" s="112" t="s">
        <v>233</v>
      </c>
      <c r="X15" s="113"/>
      <c r="Y15" s="113">
        <v>212</v>
      </c>
      <c r="Z15" s="113"/>
      <c r="AA15" s="113">
        <v>237</v>
      </c>
      <c r="AB15" s="105"/>
      <c r="AC15" s="105" t="s">
        <v>218</v>
      </c>
    </row>
    <row r="16" spans="1:29" x14ac:dyDescent="0.2">
      <c r="A16" s="107" t="s">
        <v>223</v>
      </c>
      <c r="C16" s="108">
        <v>4</v>
      </c>
      <c r="E16" s="108" t="s">
        <v>224</v>
      </c>
      <c r="G16" s="105" t="s">
        <v>225</v>
      </c>
      <c r="H16" s="105"/>
      <c r="I16" s="105" t="s">
        <v>226</v>
      </c>
      <c r="J16" s="105"/>
      <c r="K16" s="105" t="s">
        <v>227</v>
      </c>
      <c r="L16" s="105"/>
      <c r="M16" s="105" t="s">
        <v>228</v>
      </c>
      <c r="N16" s="105"/>
      <c r="O16" s="105" t="s">
        <v>229</v>
      </c>
      <c r="Q16" s="111" t="s">
        <v>234</v>
      </c>
      <c r="S16" s="110" t="s">
        <v>235</v>
      </c>
      <c r="U16" s="111" t="s">
        <v>232</v>
      </c>
      <c r="W16" s="112" t="s">
        <v>233</v>
      </c>
      <c r="Y16" s="105">
        <v>212</v>
      </c>
      <c r="Z16" s="105"/>
      <c r="AA16" s="105">
        <v>237</v>
      </c>
      <c r="AC16" s="105" t="s">
        <v>218</v>
      </c>
    </row>
    <row r="20" spans="1:29" x14ac:dyDescent="0.2">
      <c r="A20" s="106" t="s">
        <v>236</v>
      </c>
    </row>
    <row r="21" spans="1:29" x14ac:dyDescent="0.2">
      <c r="A21" s="106" t="s">
        <v>237</v>
      </c>
    </row>
    <row r="22" spans="1:29" x14ac:dyDescent="0.2">
      <c r="A22" s="106" t="s">
        <v>238</v>
      </c>
    </row>
    <row r="23" spans="1:29" ht="10.5" customHeight="1" x14ac:dyDescent="0.2">
      <c r="A23" s="132" t="s">
        <v>239</v>
      </c>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row>
    <row r="24" spans="1:29" ht="12" customHeight="1" x14ac:dyDescent="0.2">
      <c r="A24" s="132" t="s">
        <v>240</v>
      </c>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row>
  </sheetData>
  <mergeCells count="2">
    <mergeCell ref="A23:AC23"/>
    <mergeCell ref="A24:AC24"/>
  </mergeCells>
  <pageMargins left="0.5" right="0.5" top="0.5" bottom="0.5" header="0" footer="0"/>
  <pageSetup scale="91" orientation="landscape" r:id="rId1"/>
  <headerFooter alignWithMargins="0">
    <oddHeader>&amp;F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25</vt:lpstr>
      <vt:lpstr>26</vt:lpstr>
      <vt:lpstr>27</vt:lpstr>
      <vt:lpstr>29</vt:lpstr>
      <vt:lpstr>33a-RIM</vt:lpstr>
      <vt:lpstr>33a-TRC</vt:lpstr>
      <vt:lpstr>34b-EE</vt:lpstr>
      <vt:lpstr>34b-DR</vt:lpstr>
      <vt:lpstr>35</vt:lpstr>
      <vt:lpstr>39</vt:lpstr>
      <vt:lpstr>40</vt:lpstr>
      <vt:lpstr>41-EP</vt:lpstr>
      <vt:lpstr>41-AP</vt:lpstr>
      <vt:lpstr>42</vt:lpstr>
      <vt:lpstr>44</vt:lpstr>
      <vt:lpstr>45</vt:lpstr>
      <vt:lpstr>46</vt:lpstr>
      <vt:lpstr>48</vt:lpstr>
      <vt:lpstr>49-1</vt:lpstr>
      <vt:lpstr>49-2</vt:lpstr>
      <vt:lpstr>49-3</vt:lpstr>
      <vt:lpstr>49-4</vt:lpstr>
      <vt:lpstr>50</vt:lpstr>
      <vt:lpstr>51</vt:lpstr>
      <vt:lpstr>'25'!Print_Area</vt:lpstr>
    </vt:vector>
  </TitlesOfParts>
  <Company>JEA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 User</dc:creator>
  <cp:lastModifiedBy>Brooke Lewis</cp:lastModifiedBy>
  <cp:lastPrinted>2019-06-04T13:34:12Z</cp:lastPrinted>
  <dcterms:created xsi:type="dcterms:W3CDTF">2019-05-30T12:56:05Z</dcterms:created>
  <dcterms:modified xsi:type="dcterms:W3CDTF">2019-06-06T13:50:43Z</dcterms:modified>
</cp:coreProperties>
</file>